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correa\Documents\adriana_correa_2019\120_28_1_Plan_Anual_de_Adquisiciones_2019\Plan adquisiciones 2019\12 VERSION PLAN ADQUISICIONES 2019\"/>
    </mc:Choice>
  </mc:AlternateContent>
  <bookViews>
    <workbookView xWindow="0" yWindow="0" windowWidth="20490" windowHeight="7665"/>
  </bookViews>
  <sheets>
    <sheet name="INVERSION PROYECTO 1039" sheetId="16" r:id="rId1"/>
    <sheet name="INVERSIÓN PROYECTO 1079" sheetId="39" r:id="rId2"/>
    <sheet name="FUNCIONAMIENTO" sheetId="21" r:id="rId3"/>
    <sheet name="Resumen ejecución" sheetId="43" state="hidden" r:id="rId4"/>
    <sheet name="Rubros presupuestales" sheetId="41" r:id="rId5"/>
    <sheet name="archivo de datos" sheetId="40"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FUNCIONAMIENTO!$A$8:$CT$120</definedName>
    <definedName name="_xlnm._FilterDatabase" localSheetId="0" hidden="1">'INVERSION PROYECTO 1039'!$A$13:$WSX$35</definedName>
    <definedName name="_xlnm._FilterDatabase" localSheetId="1" hidden="1">'INVERSIÓN PROYECTO 1079'!$14:$142</definedName>
    <definedName name="_xlnm.Print_Area" localSheetId="2">FUNCIONAMIENTO!$A$1:$BK$125</definedName>
    <definedName name="_xlnm.Print_Area" localSheetId="0">'INVERSION PROYECTO 1039'!$A$1:$BF$39</definedName>
    <definedName name="_xlnm.Print_Area" localSheetId="1">'INVERSIÓN PROYECTO 1079'!$A$1:$BG$674</definedName>
    <definedName name="listas" localSheetId="1">[1]listas!$C$1:$C$8</definedName>
    <definedName name="listas">[2]listas!$C$1:$C$8</definedName>
    <definedName name="modalidad" localSheetId="2">[3]listas!$C$1:$C$8</definedName>
    <definedName name="modalidad" localSheetId="1">#REF!</definedName>
    <definedName name="modalidad">#REF!</definedName>
    <definedName name="otro">#REF!</definedName>
    <definedName name="_xlnm.Print_Titles" localSheetId="2">FUNCIONAMIENTO!$7:$8</definedName>
    <definedName name="_xlnm.Print_Titles" localSheetId="1">'INVERSIÓN PROYECTO 1079'!$13:$14</definedName>
  </definedNames>
  <calcPr calcId="162913"/>
</workbook>
</file>

<file path=xl/calcChain.xml><?xml version="1.0" encoding="utf-8"?>
<calcChain xmlns="http://schemas.openxmlformats.org/spreadsheetml/2006/main">
  <c r="AB66" i="39" l="1"/>
  <c r="BD112" i="21" l="1"/>
  <c r="AY116" i="21"/>
  <c r="BD114" i="21"/>
  <c r="AY113" i="21"/>
  <c r="BD113" i="21"/>
  <c r="AZ44" i="21"/>
  <c r="AY44" i="21"/>
  <c r="BD44" i="21"/>
  <c r="BK74" i="21" l="1"/>
  <c r="BD74" i="21"/>
  <c r="AZ74" i="21"/>
  <c r="AY74" i="21"/>
  <c r="AF94" i="21"/>
  <c r="AY79" i="21"/>
  <c r="BD79" i="21"/>
  <c r="AF79" i="21"/>
  <c r="BC20" i="16" l="1"/>
  <c r="BF46" i="39"/>
  <c r="AU46" i="39" s="1"/>
  <c r="Y135" i="39" l="1"/>
  <c r="Y134" i="39"/>
  <c r="AU134" i="39"/>
  <c r="AY134" i="39"/>
  <c r="AY103" i="39"/>
  <c r="AY104" i="39"/>
  <c r="AU106" i="39"/>
  <c r="AY106" i="39"/>
  <c r="AT106" i="39" s="1"/>
  <c r="AU105" i="39"/>
  <c r="AY105" i="39"/>
  <c r="AU98" i="39"/>
  <c r="AU99" i="39"/>
  <c r="AU100" i="39"/>
  <c r="AU101" i="39"/>
  <c r="AU102" i="39"/>
  <c r="AU97" i="39"/>
  <c r="AY97" i="39"/>
  <c r="AY98" i="39"/>
  <c r="AY99" i="39"/>
  <c r="AY100" i="39"/>
  <c r="AY101" i="39"/>
  <c r="AY102" i="39"/>
  <c r="AU17" i="39"/>
  <c r="AU16" i="39"/>
  <c r="AY16" i="39"/>
  <c r="AY17" i="39"/>
  <c r="AU34" i="39"/>
  <c r="AY34" i="39"/>
  <c r="AU35" i="39"/>
  <c r="AY35" i="39"/>
  <c r="AT16" i="39" l="1"/>
  <c r="AT97" i="39"/>
  <c r="AT35" i="39"/>
  <c r="AT102" i="39"/>
  <c r="AT101" i="39"/>
  <c r="AT104" i="39"/>
  <c r="AT100" i="39"/>
  <c r="AT99" i="39"/>
  <c r="AT134" i="39"/>
  <c r="AT17" i="39"/>
  <c r="AT98" i="39"/>
  <c r="AT105" i="39"/>
  <c r="AT34" i="39"/>
  <c r="Y32" i="16"/>
  <c r="AB32" i="16" s="1"/>
  <c r="K76" i="21" l="1"/>
  <c r="K77" i="21"/>
  <c r="AC45" i="21"/>
  <c r="AF45" i="21" s="1"/>
  <c r="K44" i="21"/>
  <c r="AB107" i="39"/>
  <c r="AB106" i="39"/>
  <c r="Z102" i="39"/>
  <c r="AB104" i="39"/>
  <c r="AB105" i="39"/>
  <c r="AB103" i="39"/>
  <c r="Z37" i="39"/>
  <c r="H187" i="43" l="1"/>
  <c r="I187" i="43" s="1"/>
  <c r="F187" i="43"/>
  <c r="G187" i="43" s="1"/>
  <c r="D187" i="43"/>
  <c r="E187" i="43" s="1"/>
  <c r="C187" i="43"/>
  <c r="I186" i="43"/>
  <c r="G186" i="43"/>
  <c r="D186" i="43"/>
  <c r="E186" i="43" s="1"/>
  <c r="I185" i="43"/>
  <c r="G185" i="43"/>
  <c r="E185" i="43"/>
  <c r="D185" i="43"/>
  <c r="H184" i="43"/>
  <c r="F184" i="43"/>
  <c r="G184" i="43" s="1"/>
  <c r="D184" i="43"/>
  <c r="C184" i="43"/>
  <c r="C188" i="43" s="1"/>
  <c r="I183" i="43"/>
  <c r="G183" i="43"/>
  <c r="I182" i="43"/>
  <c r="G182" i="43"/>
  <c r="D182" i="43"/>
  <c r="D188" i="43" s="1"/>
  <c r="I181" i="43"/>
  <c r="G181" i="43"/>
  <c r="E181" i="43"/>
  <c r="D181" i="43"/>
  <c r="H188" i="43" l="1"/>
  <c r="I188" i="43" s="1"/>
  <c r="F188" i="43"/>
  <c r="G188" i="43" s="1"/>
  <c r="E188" i="43"/>
  <c r="E182" i="43"/>
  <c r="E184" i="43" s="1"/>
  <c r="I184" i="43"/>
  <c r="AB34" i="39" l="1"/>
  <c r="AB35" i="39"/>
  <c r="AB36" i="39"/>
  <c r="AB37" i="39"/>
  <c r="AB97" i="39"/>
  <c r="AB98" i="39"/>
  <c r="AB99" i="39"/>
  <c r="AB100" i="39"/>
  <c r="AB101" i="39"/>
  <c r="AB102" i="39"/>
  <c r="Z33" i="39"/>
  <c r="AZ116" i="21"/>
  <c r="AY98" i="21"/>
  <c r="BH98" i="21"/>
  <c r="AY61" i="21"/>
  <c r="BH61" i="21"/>
  <c r="BH59" i="21"/>
  <c r="AY59" i="21"/>
  <c r="BA59" i="21" s="1"/>
  <c r="AC68" i="21"/>
  <c r="K68" i="21"/>
  <c r="K67" i="21"/>
  <c r="K66" i="21"/>
  <c r="AF68" i="21"/>
  <c r="AF13" i="21"/>
  <c r="AF16" i="21"/>
  <c r="AF15" i="21"/>
  <c r="K16" i="21"/>
  <c r="AC16" i="21"/>
  <c r="AZ22" i="21"/>
  <c r="AZ24" i="21"/>
  <c r="AZ25" i="21"/>
  <c r="AZ26" i="21"/>
  <c r="AZ28" i="21"/>
  <c r="AZ30" i="21"/>
  <c r="AZ32" i="21"/>
  <c r="AZ34" i="21"/>
  <c r="AZ36" i="21"/>
  <c r="AZ38" i="21"/>
  <c r="AZ39" i="21"/>
  <c r="AZ40" i="21"/>
  <c r="AZ41" i="21"/>
  <c r="AZ42" i="21"/>
  <c r="AZ43" i="21"/>
  <c r="AZ46" i="21"/>
  <c r="AZ47" i="21"/>
  <c r="AZ48" i="21"/>
  <c r="AZ49" i="21"/>
  <c r="AZ50" i="21"/>
  <c r="AZ51" i="21"/>
  <c r="AZ52" i="21"/>
  <c r="AZ53" i="21"/>
  <c r="AZ54" i="21"/>
  <c r="AZ55" i="21"/>
  <c r="AZ57" i="21"/>
  <c r="AZ58" i="21"/>
  <c r="AZ63" i="21"/>
  <c r="AZ64" i="21"/>
  <c r="AZ66" i="21"/>
  <c r="AZ69" i="21"/>
  <c r="AZ70" i="21"/>
  <c r="AZ71" i="21"/>
  <c r="AZ72" i="21"/>
  <c r="AZ76" i="21"/>
  <c r="AZ77" i="21"/>
  <c r="AZ79" i="21"/>
  <c r="AZ81" i="21"/>
  <c r="AZ82" i="21"/>
  <c r="AZ83" i="21"/>
  <c r="AZ84" i="21"/>
  <c r="AZ85" i="21"/>
  <c r="AZ86" i="21"/>
  <c r="AZ87" i="21"/>
  <c r="AZ89" i="21"/>
  <c r="AZ90" i="21"/>
  <c r="AZ91" i="21"/>
  <c r="AZ92" i="21"/>
  <c r="AZ94" i="21"/>
  <c r="AZ95" i="21"/>
  <c r="AZ96" i="21"/>
  <c r="AZ100" i="21"/>
  <c r="AZ102" i="21"/>
  <c r="AZ104" i="21"/>
  <c r="AZ105" i="21"/>
  <c r="AZ106" i="21"/>
  <c r="AZ107" i="21"/>
  <c r="AZ108" i="21"/>
  <c r="AZ110" i="21"/>
  <c r="AZ111" i="21"/>
  <c r="AZ112" i="21"/>
  <c r="AZ113" i="21"/>
  <c r="AZ114" i="21"/>
  <c r="AZ19" i="21"/>
  <c r="AZ21" i="21"/>
  <c r="AZ17" i="21"/>
  <c r="AZ14" i="21"/>
  <c r="AZ11" i="21"/>
  <c r="AZ12" i="21"/>
  <c r="AZ9" i="21"/>
  <c r="BK116" i="21"/>
  <c r="BD116" i="21"/>
  <c r="BK79" i="21"/>
  <c r="BK47" i="21"/>
  <c r="BK51" i="21"/>
  <c r="BK66" i="21"/>
  <c r="BD66" i="21"/>
  <c r="BD9" i="21"/>
  <c r="BK9" i="21"/>
  <c r="BA96" i="21"/>
  <c r="BH96" i="21"/>
  <c r="AY96" i="21"/>
  <c r="BH100" i="21"/>
  <c r="AY100" i="21"/>
  <c r="BK94" i="21"/>
  <c r="BH94" i="21"/>
  <c r="BH36" i="21"/>
  <c r="AY36" i="21"/>
  <c r="BK34" i="21"/>
  <c r="AY34" i="21"/>
  <c r="BD34" i="21"/>
  <c r="BA34" i="21"/>
  <c r="BK32" i="21"/>
  <c r="BD32" i="21"/>
  <c r="AY32" i="21" s="1"/>
  <c r="BA32" i="21"/>
  <c r="BK30" i="21"/>
  <c r="AY30" i="21"/>
  <c r="BD30" i="21"/>
  <c r="BA30" i="21"/>
  <c r="AY28" i="21"/>
  <c r="BK28" i="21"/>
  <c r="BD28" i="21"/>
  <c r="BA28" i="21"/>
  <c r="AY26" i="21"/>
  <c r="BK26" i="21"/>
  <c r="BD26" i="21"/>
  <c r="BA26" i="21"/>
  <c r="BA19" i="21"/>
  <c r="BH19" i="21"/>
  <c r="AY19" i="21"/>
  <c r="AU31" i="16"/>
  <c r="BF27" i="16"/>
  <c r="AU27" i="16" s="1"/>
  <c r="BF26" i="16"/>
  <c r="BF28" i="16"/>
  <c r="AU28" i="16" s="1"/>
  <c r="AY28" i="16"/>
  <c r="AT28" i="16" s="1"/>
  <c r="BF128" i="39"/>
  <c r="AU128" i="39" s="1"/>
  <c r="BF127" i="39"/>
  <c r="AU127" i="39" s="1"/>
  <c r="AY128" i="39"/>
  <c r="BF118" i="39"/>
  <c r="AU118" i="39" s="1"/>
  <c r="BF130" i="39"/>
  <c r="AU130" i="39" s="1"/>
  <c r="BF131" i="39"/>
  <c r="AU131" i="39" s="1"/>
  <c r="BF132" i="39"/>
  <c r="BF113" i="39"/>
  <c r="AU113" i="39" s="1"/>
  <c r="BF110" i="39"/>
  <c r="AU110" i="39" s="1"/>
  <c r="AY110" i="39"/>
  <c r="AY90" i="39"/>
  <c r="BF90" i="39"/>
  <c r="AU90" i="39" s="1"/>
  <c r="BF87" i="39"/>
  <c r="AU87" i="39" s="1"/>
  <c r="AY87" i="39"/>
  <c r="BF89" i="39"/>
  <c r="AU89" i="39" s="1"/>
  <c r="AY89" i="39"/>
  <c r="BF96" i="39"/>
  <c r="AY96" i="39"/>
  <c r="BF92" i="39"/>
  <c r="AU92" i="39" s="1"/>
  <c r="BF95" i="39"/>
  <c r="AU95" i="39" s="1"/>
  <c r="BF85" i="39"/>
  <c r="AU85" i="39" s="1"/>
  <c r="BF88" i="39"/>
  <c r="AU88" i="39" s="1"/>
  <c r="BF93" i="39"/>
  <c r="AU93" i="39" s="1"/>
  <c r="BF86" i="39"/>
  <c r="AU86" i="39" s="1"/>
  <c r="BF94" i="39"/>
  <c r="AU94" i="39" s="1"/>
  <c r="BF61" i="39"/>
  <c r="AU61" i="39" s="1"/>
  <c r="BF62" i="39"/>
  <c r="AU62" i="39" s="1"/>
  <c r="AY62" i="39"/>
  <c r="BF64" i="39"/>
  <c r="AU64" i="39" s="1"/>
  <c r="BF52" i="39"/>
  <c r="AU52" i="39" s="1"/>
  <c r="BF66" i="39"/>
  <c r="AU66" i="39" s="1"/>
  <c r="BF67" i="39"/>
  <c r="AT89" i="39" l="1"/>
  <c r="AT87" i="39"/>
  <c r="AT128" i="39"/>
  <c r="AT90" i="39"/>
  <c r="AT96" i="39"/>
  <c r="AU96" i="39"/>
  <c r="BF48" i="39"/>
  <c r="BF44" i="39"/>
  <c r="BF45" i="39"/>
  <c r="AU45" i="39" s="1"/>
  <c r="BF43" i="39"/>
  <c r="AU43" i="39" s="1"/>
  <c r="AY41" i="39"/>
  <c r="BF42" i="39"/>
  <c r="AU42" i="39" s="1"/>
  <c r="BF41" i="39"/>
  <c r="BF40" i="39"/>
  <c r="AU40" i="39" s="1"/>
  <c r="AY40" i="39"/>
  <c r="AY27" i="39"/>
  <c r="BF30" i="39"/>
  <c r="AU30" i="39" s="1"/>
  <c r="BF31" i="39"/>
  <c r="BF29" i="39"/>
  <c r="BF26" i="39"/>
  <c r="AU26" i="39" s="1"/>
  <c r="BF27" i="39"/>
  <c r="AU27" i="39" s="1"/>
  <c r="BF28" i="39"/>
  <c r="AU28" i="39" s="1"/>
  <c r="BF25" i="39"/>
  <c r="AT30" i="39"/>
  <c r="AY30" i="39"/>
  <c r="AT40" i="39" l="1"/>
  <c r="K97" i="21"/>
  <c r="K93" i="21"/>
  <c r="K78" i="21"/>
  <c r="C172" i="43" l="1"/>
  <c r="I175" i="43"/>
  <c r="H175" i="43"/>
  <c r="F175" i="43"/>
  <c r="G175" i="43" s="1"/>
  <c r="E175" i="43"/>
  <c r="D175" i="43"/>
  <c r="C175" i="43"/>
  <c r="I174" i="43"/>
  <c r="G174" i="43"/>
  <c r="D174" i="43"/>
  <c r="E174" i="43" s="1"/>
  <c r="I173" i="43"/>
  <c r="G173" i="43"/>
  <c r="E173" i="43"/>
  <c r="D173" i="43"/>
  <c r="H172" i="43"/>
  <c r="H176" i="43" s="1"/>
  <c r="F172" i="43"/>
  <c r="G172" i="43" s="1"/>
  <c r="D172" i="43"/>
  <c r="C176" i="43"/>
  <c r="I171" i="43"/>
  <c r="G171" i="43"/>
  <c r="I170" i="43"/>
  <c r="G170" i="43"/>
  <c r="E170" i="43"/>
  <c r="D170" i="43"/>
  <c r="I169" i="43"/>
  <c r="G169" i="43"/>
  <c r="D169" i="43"/>
  <c r="D176" i="43" s="1"/>
  <c r="I176" i="43" l="1"/>
  <c r="F176" i="43"/>
  <c r="G176" i="43" s="1"/>
  <c r="E176" i="43"/>
  <c r="I172" i="43"/>
  <c r="E169" i="43"/>
  <c r="E172" i="43" s="1"/>
  <c r="AC75" i="21"/>
  <c r="AF74" i="21"/>
  <c r="K75" i="21"/>
  <c r="AC74" i="21"/>
  <c r="AF95" i="21" l="1"/>
  <c r="AB135" i="39"/>
  <c r="AC112" i="21"/>
  <c r="AC77" i="21"/>
  <c r="AF77" i="21" s="1"/>
  <c r="K65" i="21"/>
  <c r="K115" i="21"/>
  <c r="K112" i="21"/>
  <c r="AC73" i="21"/>
  <c r="AF73" i="21" s="1"/>
  <c r="K95" i="21"/>
  <c r="K71" i="21"/>
  <c r="K64" i="21"/>
  <c r="AF75" i="21" l="1"/>
  <c r="AB65" i="39"/>
  <c r="AY130" i="39"/>
  <c r="AY64" i="39"/>
  <c r="AB33" i="39" l="1"/>
  <c r="I161" i="43" l="1"/>
  <c r="H164" i="43"/>
  <c r="F164" i="43"/>
  <c r="C164" i="43"/>
  <c r="H163" i="43"/>
  <c r="I163" i="43" s="1"/>
  <c r="F163" i="43"/>
  <c r="G163" i="43" s="1"/>
  <c r="D163" i="43"/>
  <c r="E163" i="43" s="1"/>
  <c r="C163" i="43"/>
  <c r="I162" i="43"/>
  <c r="G162" i="43"/>
  <c r="D162" i="43"/>
  <c r="E162" i="43" s="1"/>
  <c r="G161" i="43"/>
  <c r="E161" i="43"/>
  <c r="D161" i="43"/>
  <c r="H160" i="43"/>
  <c r="I160" i="43" s="1"/>
  <c r="F160" i="43"/>
  <c r="D160" i="43"/>
  <c r="C160" i="43"/>
  <c r="I159" i="43"/>
  <c r="G159" i="43"/>
  <c r="I158" i="43"/>
  <c r="G158" i="43"/>
  <c r="D158" i="43"/>
  <c r="E158" i="43" s="1"/>
  <c r="I157" i="43"/>
  <c r="G157" i="43"/>
  <c r="D157" i="43"/>
  <c r="D164" i="43" s="1"/>
  <c r="E164" i="43" s="1"/>
  <c r="G164" i="43" l="1"/>
  <c r="I164" i="43"/>
  <c r="G160" i="43"/>
  <c r="E157" i="43"/>
  <c r="E160" i="43" s="1"/>
  <c r="K63" i="21"/>
  <c r="A14" i="16" l="1"/>
  <c r="Y51" i="39" l="1"/>
  <c r="Y116" i="39"/>
  <c r="AB117" i="39"/>
  <c r="AY113" i="39" l="1"/>
  <c r="AY92" i="39"/>
  <c r="AY95" i="39"/>
  <c r="AY85" i="39"/>
  <c r="AY88" i="39"/>
  <c r="AY46" i="39"/>
  <c r="AY45" i="39"/>
  <c r="AY93" i="39"/>
  <c r="AY31" i="39"/>
  <c r="AB132" i="39" l="1"/>
  <c r="Y131" i="39"/>
  <c r="K23" i="21"/>
  <c r="K13" i="21"/>
  <c r="AC131" i="21" l="1"/>
  <c r="AC132" i="21" s="1"/>
  <c r="K132" i="21"/>
  <c r="K117" i="21"/>
  <c r="AC116" i="21"/>
  <c r="AF116" i="21" s="1"/>
  <c r="AF117" i="21" s="1"/>
  <c r="AC117" i="21" l="1"/>
  <c r="Z32" i="39"/>
  <c r="AB90" i="39"/>
  <c r="Z89" i="39"/>
  <c r="Z40" i="39"/>
  <c r="Y40" i="39"/>
  <c r="Z44" i="39"/>
  <c r="Y44" i="39"/>
  <c r="AC89" i="21"/>
  <c r="AF89" i="21" s="1"/>
  <c r="AC90" i="21"/>
  <c r="AF90" i="21" s="1"/>
  <c r="AC91" i="21"/>
  <c r="AF91" i="21" s="1"/>
  <c r="AC92" i="21"/>
  <c r="AF92" i="21" s="1"/>
  <c r="K88" i="21"/>
  <c r="AC88" i="21" s="1"/>
  <c r="AF88" i="21" s="1"/>
  <c r="AC87" i="21"/>
  <c r="AF87" i="21" s="1"/>
  <c r="K85" i="21"/>
  <c r="K84" i="21"/>
  <c r="K83" i="21"/>
  <c r="AC93" i="21" l="1"/>
  <c r="AF93" i="21" s="1"/>
  <c r="AB28" i="16"/>
  <c r="AB27" i="16"/>
  <c r="AV27" i="16" s="1"/>
  <c r="AY27" i="16" s="1"/>
  <c r="Y26" i="16"/>
  <c r="AS96" i="43" l="1"/>
  <c r="AS95" i="43"/>
  <c r="AR96" i="43"/>
  <c r="AO96" i="43"/>
  <c r="AR95" i="43"/>
  <c r="AO95" i="43"/>
  <c r="AS94" i="43"/>
  <c r="I151" i="43" l="1"/>
  <c r="H151" i="43"/>
  <c r="G151" i="43"/>
  <c r="F151" i="43"/>
  <c r="E151" i="43"/>
  <c r="D151" i="43"/>
  <c r="C151" i="43"/>
  <c r="I150" i="43"/>
  <c r="H150" i="43"/>
  <c r="G150" i="43"/>
  <c r="F150" i="43"/>
  <c r="E150" i="43"/>
  <c r="D150" i="43"/>
  <c r="C150" i="43"/>
  <c r="I149" i="43"/>
  <c r="G149" i="43"/>
  <c r="E149" i="43"/>
  <c r="D149" i="43"/>
  <c r="I148" i="43"/>
  <c r="G148" i="43"/>
  <c r="E148" i="43"/>
  <c r="D148" i="43"/>
  <c r="I147" i="43"/>
  <c r="H147" i="43"/>
  <c r="G147" i="43"/>
  <c r="F147" i="43"/>
  <c r="E147" i="43"/>
  <c r="D147" i="43"/>
  <c r="C147" i="43"/>
  <c r="I146" i="43"/>
  <c r="G146" i="43"/>
  <c r="I145" i="43"/>
  <c r="G145" i="43"/>
  <c r="E145" i="43"/>
  <c r="D145" i="43"/>
  <c r="I144" i="43"/>
  <c r="G144" i="43"/>
  <c r="E144" i="43"/>
  <c r="D144" i="43"/>
  <c r="I138" i="43"/>
  <c r="H138" i="43"/>
  <c r="G138" i="43"/>
  <c r="F138" i="43"/>
  <c r="E138" i="43"/>
  <c r="D138" i="43"/>
  <c r="C138" i="43"/>
  <c r="I137" i="43"/>
  <c r="H137" i="43"/>
  <c r="G137" i="43"/>
  <c r="F137" i="43"/>
  <c r="E137" i="43"/>
  <c r="D137" i="43"/>
  <c r="C137" i="43"/>
  <c r="I136" i="43"/>
  <c r="G136" i="43"/>
  <c r="E136" i="43"/>
  <c r="D136" i="43"/>
  <c r="I135" i="43"/>
  <c r="G135" i="43"/>
  <c r="E135" i="43"/>
  <c r="D135" i="43"/>
  <c r="I134" i="43"/>
  <c r="H134" i="43"/>
  <c r="G134" i="43"/>
  <c r="F134" i="43"/>
  <c r="E134" i="43"/>
  <c r="D134" i="43"/>
  <c r="C134" i="43"/>
  <c r="I133" i="43"/>
  <c r="G133" i="43"/>
  <c r="E133" i="43"/>
  <c r="D133" i="43"/>
  <c r="I132" i="43"/>
  <c r="G132" i="43"/>
  <c r="E132" i="43"/>
  <c r="D132" i="43"/>
  <c r="I127" i="43"/>
  <c r="H127" i="43"/>
  <c r="G127" i="43"/>
  <c r="F127" i="43"/>
  <c r="E127" i="43"/>
  <c r="D127" i="43"/>
  <c r="C127" i="43"/>
  <c r="I126" i="43"/>
  <c r="H126" i="43"/>
  <c r="G126" i="43"/>
  <c r="F126" i="43"/>
  <c r="E126" i="43"/>
  <c r="D126" i="43"/>
  <c r="C126" i="43"/>
  <c r="I125" i="43"/>
  <c r="G125" i="43"/>
  <c r="E125" i="43"/>
  <c r="D125" i="43"/>
  <c r="I124" i="43"/>
  <c r="G124" i="43"/>
  <c r="E124" i="43"/>
  <c r="D124" i="43"/>
  <c r="I123" i="43"/>
  <c r="H123" i="43"/>
  <c r="G123" i="43"/>
  <c r="F123" i="43"/>
  <c r="E123" i="43"/>
  <c r="D123" i="43"/>
  <c r="C123" i="43"/>
  <c r="I122" i="43"/>
  <c r="G122" i="43"/>
  <c r="E122" i="43"/>
  <c r="D122" i="43"/>
  <c r="I121" i="43"/>
  <c r="G121" i="43"/>
  <c r="E121" i="43"/>
  <c r="D121" i="43"/>
  <c r="I115" i="43"/>
  <c r="H115" i="43"/>
  <c r="G115" i="43"/>
  <c r="F115" i="43"/>
  <c r="E115" i="43"/>
  <c r="D115" i="43"/>
  <c r="C115" i="43"/>
  <c r="I114" i="43"/>
  <c r="H114" i="43"/>
  <c r="G114" i="43"/>
  <c r="F114" i="43"/>
  <c r="E114" i="43"/>
  <c r="D114" i="43"/>
  <c r="C114" i="43"/>
  <c r="I113" i="43"/>
  <c r="G113" i="43"/>
  <c r="E113" i="43"/>
  <c r="D113" i="43"/>
  <c r="I112" i="43"/>
  <c r="G112" i="43"/>
  <c r="E112" i="43"/>
  <c r="D112" i="43"/>
  <c r="I111" i="43"/>
  <c r="H111" i="43"/>
  <c r="G111" i="43"/>
  <c r="F111" i="43"/>
  <c r="E111" i="43"/>
  <c r="D111" i="43"/>
  <c r="C111" i="43"/>
  <c r="I110" i="43"/>
  <c r="G110" i="43"/>
  <c r="E110" i="43"/>
  <c r="D110" i="43"/>
  <c r="I109" i="43"/>
  <c r="G109" i="43"/>
  <c r="E109" i="43"/>
  <c r="D109" i="43"/>
  <c r="I103" i="43"/>
  <c r="H103" i="43"/>
  <c r="G103" i="43"/>
  <c r="F103" i="43"/>
  <c r="E103" i="43"/>
  <c r="D103" i="43"/>
  <c r="C103" i="43"/>
  <c r="I102" i="43"/>
  <c r="H102" i="43"/>
  <c r="G102" i="43"/>
  <c r="F102" i="43"/>
  <c r="E102" i="43"/>
  <c r="D102" i="43"/>
  <c r="C102" i="43"/>
  <c r="I101" i="43"/>
  <c r="G101" i="43"/>
  <c r="E101" i="43"/>
  <c r="D101" i="43"/>
  <c r="I100" i="43"/>
  <c r="G100" i="43"/>
  <c r="E100" i="43"/>
  <c r="D100" i="43"/>
  <c r="I99" i="43"/>
  <c r="H99" i="43"/>
  <c r="G99" i="43"/>
  <c r="F99" i="43"/>
  <c r="E99" i="43"/>
  <c r="D99" i="43"/>
  <c r="C99" i="43"/>
  <c r="I98" i="43"/>
  <c r="G98" i="43"/>
  <c r="E98" i="43"/>
  <c r="D98" i="43"/>
  <c r="I97" i="43"/>
  <c r="G97" i="43"/>
  <c r="E97" i="43"/>
  <c r="D97" i="43"/>
  <c r="I91" i="43"/>
  <c r="H91" i="43"/>
  <c r="G91" i="43"/>
  <c r="F91" i="43"/>
  <c r="E91" i="43"/>
  <c r="D91" i="43"/>
  <c r="C91" i="43"/>
  <c r="I90" i="43"/>
  <c r="H90" i="43"/>
  <c r="G90" i="43"/>
  <c r="F90" i="43"/>
  <c r="E90" i="43"/>
  <c r="D90" i="43"/>
  <c r="C90" i="43"/>
  <c r="I89" i="43"/>
  <c r="G89" i="43"/>
  <c r="E89" i="43"/>
  <c r="D89" i="43"/>
  <c r="I88" i="43"/>
  <c r="G88" i="43"/>
  <c r="E88" i="43"/>
  <c r="D88" i="43"/>
  <c r="AR87" i="43"/>
  <c r="AO87" i="43"/>
  <c r="I87" i="43"/>
  <c r="H87" i="43"/>
  <c r="G87" i="43"/>
  <c r="F87" i="43"/>
  <c r="E87" i="43"/>
  <c r="D87" i="43"/>
  <c r="C87" i="43"/>
  <c r="AS86" i="43"/>
  <c r="AR86" i="43"/>
  <c r="AO86" i="43"/>
  <c r="I86" i="43"/>
  <c r="G86" i="43"/>
  <c r="E86" i="43"/>
  <c r="D86" i="43"/>
  <c r="AS85" i="43"/>
  <c r="AR85" i="43"/>
  <c r="AO85" i="43"/>
  <c r="I85" i="43"/>
  <c r="G85" i="43"/>
  <c r="E85" i="43"/>
  <c r="D85" i="43"/>
  <c r="I79" i="43"/>
  <c r="H79" i="43"/>
  <c r="G79" i="43"/>
  <c r="F79" i="43"/>
  <c r="E79" i="43"/>
  <c r="D79" i="43"/>
  <c r="C79" i="43"/>
  <c r="I78" i="43"/>
  <c r="H78" i="43"/>
  <c r="G78" i="43"/>
  <c r="F78" i="43"/>
  <c r="E78" i="43"/>
  <c r="D78" i="43"/>
  <c r="C78" i="43"/>
  <c r="AR77" i="43"/>
  <c r="AO77" i="43"/>
  <c r="I77" i="43"/>
  <c r="G77" i="43"/>
  <c r="E77" i="43"/>
  <c r="D77" i="43"/>
  <c r="AS76" i="43"/>
  <c r="AR76" i="43"/>
  <c r="AO76" i="43"/>
  <c r="I76" i="43"/>
  <c r="G76" i="43"/>
  <c r="E76" i="43"/>
  <c r="D76" i="43"/>
  <c r="AS75" i="43"/>
  <c r="AR75" i="43"/>
  <c r="AO75" i="43"/>
  <c r="I75" i="43"/>
  <c r="H75" i="43"/>
  <c r="G75" i="43"/>
  <c r="F75" i="43"/>
  <c r="E75" i="43"/>
  <c r="D75" i="43"/>
  <c r="C75" i="43"/>
  <c r="I74" i="43"/>
  <c r="G74" i="43"/>
  <c r="E74" i="43"/>
  <c r="D74" i="43"/>
  <c r="I73" i="43"/>
  <c r="G73" i="43"/>
  <c r="E73" i="43"/>
  <c r="D73" i="43"/>
  <c r="AR68" i="43"/>
  <c r="AO68" i="43"/>
  <c r="AS67" i="43"/>
  <c r="AR67" i="43"/>
  <c r="AO67" i="43"/>
  <c r="AS66" i="43"/>
  <c r="AR66" i="43"/>
  <c r="AO66" i="43"/>
  <c r="AR59" i="43"/>
  <c r="AO59" i="43"/>
  <c r="AR58" i="43"/>
  <c r="AO58" i="43"/>
  <c r="AR57" i="43"/>
  <c r="AO57" i="43"/>
  <c r="AR49" i="43"/>
  <c r="AO49" i="43"/>
  <c r="AR48" i="43"/>
  <c r="AO48" i="43"/>
  <c r="AR47" i="43"/>
  <c r="AO47" i="43"/>
  <c r="AP41" i="43"/>
  <c r="AM41" i="43"/>
  <c r="AQ24" i="43"/>
  <c r="AR22" i="43"/>
  <c r="AO22" i="43"/>
  <c r="AR21" i="43"/>
  <c r="AO21" i="43"/>
  <c r="BC20" i="43"/>
  <c r="BB20" i="43"/>
  <c r="BA20" i="43"/>
  <c r="AZ20" i="43"/>
  <c r="AY20" i="43"/>
  <c r="AX20" i="43"/>
  <c r="BC19" i="43"/>
  <c r="BB19" i="43"/>
  <c r="BA19" i="43"/>
  <c r="AZ19" i="43"/>
  <c r="AY19" i="43"/>
  <c r="AX19" i="43"/>
  <c r="BC18" i="43"/>
  <c r="AZ18" i="43"/>
  <c r="BC17" i="43"/>
  <c r="AZ17" i="43"/>
  <c r="BC16" i="43"/>
  <c r="AZ16" i="43"/>
  <c r="AQ16" i="43"/>
  <c r="BC15" i="43"/>
  <c r="AZ15" i="43"/>
  <c r="AR15" i="43"/>
  <c r="AO15" i="43"/>
  <c r="BC14" i="43"/>
  <c r="AZ14" i="43"/>
  <c r="AR14" i="43"/>
  <c r="AO14" i="43"/>
  <c r="AF14" i="43"/>
  <c r="BC13" i="43"/>
  <c r="AZ13" i="43"/>
  <c r="AR13" i="43"/>
  <c r="AO13" i="43"/>
  <c r="AF13" i="43"/>
  <c r="AI12" i="43"/>
  <c r="AH12" i="43"/>
  <c r="AG12" i="43"/>
  <c r="AF12" i="43"/>
  <c r="AE12" i="43"/>
  <c r="AB12" i="43"/>
  <c r="Z12" i="43"/>
  <c r="U12" i="43"/>
  <c r="S12" i="43"/>
  <c r="R12" i="43"/>
  <c r="P12" i="43"/>
  <c r="N12" i="43"/>
  <c r="L12" i="43"/>
  <c r="I12" i="43"/>
  <c r="H12" i="43"/>
  <c r="G12" i="43"/>
  <c r="F12" i="43"/>
  <c r="E12" i="43"/>
  <c r="D12" i="43"/>
  <c r="C12" i="43"/>
  <c r="AI11" i="43"/>
  <c r="AH11" i="43"/>
  <c r="AG11" i="43"/>
  <c r="AF11" i="43"/>
  <c r="R11" i="43"/>
  <c r="P11" i="43"/>
  <c r="N11" i="43"/>
  <c r="L11" i="43"/>
  <c r="I11" i="43"/>
  <c r="H11" i="43"/>
  <c r="G11" i="43"/>
  <c r="F11" i="43"/>
  <c r="E11" i="43"/>
  <c r="D11" i="43"/>
  <c r="C11" i="43"/>
  <c r="AI10" i="43"/>
  <c r="AH10" i="43"/>
  <c r="AG10" i="43"/>
  <c r="AF10" i="43"/>
  <c r="AE10" i="43"/>
  <c r="AB10" i="43"/>
  <c r="R10" i="43"/>
  <c r="P10" i="43"/>
  <c r="N10" i="43"/>
  <c r="I10" i="43"/>
  <c r="G10" i="43"/>
  <c r="E10" i="43"/>
  <c r="D10" i="43"/>
  <c r="AI9" i="43"/>
  <c r="AH9" i="43"/>
  <c r="AG9" i="43"/>
  <c r="AF9" i="43"/>
  <c r="Y9" i="43"/>
  <c r="W9" i="43"/>
  <c r="U9" i="43"/>
  <c r="R9" i="43"/>
  <c r="P9" i="43"/>
  <c r="N9" i="43"/>
  <c r="I9" i="43"/>
  <c r="G9" i="43"/>
  <c r="E9" i="43"/>
  <c r="D9" i="43"/>
  <c r="AI8" i="43"/>
  <c r="AH8" i="43"/>
  <c r="AG8" i="43"/>
  <c r="AF8" i="43"/>
  <c r="R8" i="43"/>
  <c r="P8" i="43"/>
  <c r="N8" i="43"/>
  <c r="L8" i="43"/>
  <c r="I8" i="43"/>
  <c r="H8" i="43"/>
  <c r="G8" i="43"/>
  <c r="F8" i="43"/>
  <c r="E8" i="43"/>
  <c r="D8" i="43"/>
  <c r="C8" i="43"/>
  <c r="AR7" i="43"/>
  <c r="AO7" i="43"/>
  <c r="AI7" i="43"/>
  <c r="AH7" i="43"/>
  <c r="AG7" i="43"/>
  <c r="AF7" i="43"/>
  <c r="R7" i="43"/>
  <c r="P7" i="43"/>
  <c r="N7" i="43"/>
  <c r="I7" i="43"/>
  <c r="G7" i="43"/>
  <c r="E7" i="43"/>
  <c r="D7" i="43"/>
  <c r="AR6" i="43"/>
  <c r="AO6" i="43"/>
  <c r="AI6" i="43"/>
  <c r="AH6" i="43"/>
  <c r="AG6" i="43"/>
  <c r="AF6" i="43"/>
  <c r="R6" i="43"/>
  <c r="P6" i="43"/>
  <c r="N6" i="43"/>
  <c r="I6" i="43"/>
  <c r="G6" i="43"/>
  <c r="E6" i="43"/>
  <c r="D6" i="43"/>
  <c r="AR5" i="43"/>
  <c r="AO5" i="43"/>
  <c r="AC115" i="21"/>
  <c r="AF115" i="21" s="1"/>
  <c r="AF114" i="21"/>
  <c r="AF113" i="21"/>
  <c r="AF112" i="21"/>
  <c r="AW111" i="21"/>
  <c r="AV111" i="21"/>
  <c r="AU111" i="21"/>
  <c r="AS111" i="21"/>
  <c r="AR111" i="21"/>
  <c r="AQ111" i="21"/>
  <c r="AP111" i="21"/>
  <c r="AO111" i="21"/>
  <c r="AN111" i="21"/>
  <c r="AM111" i="21"/>
  <c r="AL111" i="21"/>
  <c r="AK111" i="21"/>
  <c r="AJ111" i="21"/>
  <c r="AI111" i="21"/>
  <c r="AH111" i="21"/>
  <c r="AG111" i="21"/>
  <c r="AT110" i="21"/>
  <c r="AT111" i="21" s="1"/>
  <c r="K110" i="21"/>
  <c r="AC110" i="21" s="1"/>
  <c r="AC111" i="21" s="1"/>
  <c r="AF111" i="21" s="1"/>
  <c r="AW109" i="21"/>
  <c r="AV109" i="21"/>
  <c r="AU109" i="21"/>
  <c r="AS109" i="21"/>
  <c r="AQ109" i="21"/>
  <c r="AP109" i="21"/>
  <c r="AN109" i="21"/>
  <c r="AL109" i="21"/>
  <c r="AK109" i="21"/>
  <c r="AJ109" i="21"/>
  <c r="AI109" i="21"/>
  <c r="AH109" i="21"/>
  <c r="AG109" i="21"/>
  <c r="AE109" i="21"/>
  <c r="AD109" i="21"/>
  <c r="AC108" i="21"/>
  <c r="AF108" i="21" s="1"/>
  <c r="AO108" i="21" s="1"/>
  <c r="K107" i="21"/>
  <c r="K109" i="21" s="1"/>
  <c r="AC106" i="21"/>
  <c r="AW105" i="21"/>
  <c r="AV105" i="21"/>
  <c r="AU105" i="21"/>
  <c r="AS105" i="21"/>
  <c r="AR105" i="21"/>
  <c r="AQ105" i="21"/>
  <c r="AP105" i="21"/>
  <c r="AO105" i="21"/>
  <c r="AN105" i="21"/>
  <c r="AM105" i="21"/>
  <c r="AL105" i="21"/>
  <c r="AK105" i="21"/>
  <c r="AJ105" i="21"/>
  <c r="AI105" i="21"/>
  <c r="AH105" i="21"/>
  <c r="AG105" i="21"/>
  <c r="AT104" i="21"/>
  <c r="AT105" i="21" s="1"/>
  <c r="K104" i="21"/>
  <c r="AC104" i="21" s="1"/>
  <c r="AC105" i="21" s="1"/>
  <c r="AF105" i="21" s="1"/>
  <c r="K103" i="21"/>
  <c r="BH102" i="21"/>
  <c r="BK102" i="21" s="1"/>
  <c r="AY102" i="21"/>
  <c r="BA102" i="21" s="1"/>
  <c r="BD102" i="21" s="1"/>
  <c r="AC102" i="21"/>
  <c r="AC103" i="21" s="1"/>
  <c r="AF103" i="21" s="1"/>
  <c r="K101" i="21"/>
  <c r="BK100" i="21"/>
  <c r="BA100" i="21"/>
  <c r="BD100" i="21" s="1"/>
  <c r="AC100" i="21"/>
  <c r="AC101" i="21" s="1"/>
  <c r="AF101" i="21" s="1"/>
  <c r="K99" i="21"/>
  <c r="BK98" i="21"/>
  <c r="AZ98" i="21" s="1"/>
  <c r="BA98" i="21"/>
  <c r="BD98" i="21" s="1"/>
  <c r="AC98" i="21"/>
  <c r="AC99" i="21" s="1"/>
  <c r="AF99" i="21" s="1"/>
  <c r="AW97" i="21"/>
  <c r="AV97" i="21"/>
  <c r="AU97" i="21"/>
  <c r="AG97" i="21"/>
  <c r="BK96" i="21"/>
  <c r="BD96" i="21"/>
  <c r="AC96" i="21"/>
  <c r="BD94" i="21"/>
  <c r="AM94" i="21"/>
  <c r="AN94" i="21" s="1"/>
  <c r="AC94" i="21"/>
  <c r="K86" i="21"/>
  <c r="AC86" i="21" s="1"/>
  <c r="AF86" i="21" s="1"/>
  <c r="AC85" i="21"/>
  <c r="AF85" i="21" s="1"/>
  <c r="AC84" i="21"/>
  <c r="AF84" i="21" s="1"/>
  <c r="AC83" i="21"/>
  <c r="AF83" i="21" s="1"/>
  <c r="AG82" i="21"/>
  <c r="K81" i="21"/>
  <c r="AC81" i="21" s="1"/>
  <c r="K80" i="21"/>
  <c r="AQ79" i="21"/>
  <c r="AC79" i="21"/>
  <c r="AC80" i="21" s="1"/>
  <c r="AF80" i="21" s="1"/>
  <c r="AC76" i="21"/>
  <c r="K72" i="21"/>
  <c r="AC71" i="21"/>
  <c r="AC72" i="21" s="1"/>
  <c r="AF72" i="21" s="1"/>
  <c r="AW70" i="21"/>
  <c r="AW82" i="21" s="1"/>
  <c r="AV70" i="21"/>
  <c r="AU70" i="21"/>
  <c r="K69" i="21"/>
  <c r="K70" i="21" s="1"/>
  <c r="AC66" i="21"/>
  <c r="AA66" i="21"/>
  <c r="AC64" i="21"/>
  <c r="AF64" i="21" s="1"/>
  <c r="BK63" i="21"/>
  <c r="BD63" i="21"/>
  <c r="AS63" i="21"/>
  <c r="AS20" i="21" s="1"/>
  <c r="AA63" i="21"/>
  <c r="K62" i="21"/>
  <c r="BK61" i="21"/>
  <c r="AZ61" i="21" s="1"/>
  <c r="BA61" i="21"/>
  <c r="BD61" i="21" s="1"/>
  <c r="AC61" i="21"/>
  <c r="AC62" i="21" s="1"/>
  <c r="AF62" i="21" s="1"/>
  <c r="AW60" i="21"/>
  <c r="AV60" i="21"/>
  <c r="AU60" i="21"/>
  <c r="AS60" i="21"/>
  <c r="K60" i="21"/>
  <c r="BK59" i="21"/>
  <c r="BD59" i="21"/>
  <c r="AC59" i="21"/>
  <c r="AF59" i="21" s="1"/>
  <c r="AG59" i="21" s="1"/>
  <c r="K57" i="21"/>
  <c r="K58" i="21" s="1"/>
  <c r="K55" i="21"/>
  <c r="AC55" i="21" s="1"/>
  <c r="AF55" i="21" s="1"/>
  <c r="AM55" i="21" s="1"/>
  <c r="AC54" i="21"/>
  <c r="AF54" i="21" s="1"/>
  <c r="AK54" i="21" s="1"/>
  <c r="AT54" i="21" s="1"/>
  <c r="K54" i="21"/>
  <c r="AC53" i="21"/>
  <c r="AF53" i="21" s="1"/>
  <c r="AR53" i="21" s="1"/>
  <c r="AF52" i="21"/>
  <c r="AC52" i="21"/>
  <c r="K52" i="21"/>
  <c r="K51" i="21" s="1"/>
  <c r="BA51" i="21"/>
  <c r="BD51" i="21" s="1"/>
  <c r="AK51" i="21"/>
  <c r="AT51" i="21" s="1"/>
  <c r="AF51" i="21"/>
  <c r="BD50" i="21"/>
  <c r="AC50" i="21"/>
  <c r="AF50" i="21" s="1"/>
  <c r="BK49" i="21"/>
  <c r="BA49" i="21"/>
  <c r="BD49" i="21" s="1"/>
  <c r="AC49" i="21"/>
  <c r="AF49" i="21" s="1"/>
  <c r="BD48" i="21"/>
  <c r="AC48" i="21"/>
  <c r="AK48" i="21" s="1"/>
  <c r="BD47" i="21"/>
  <c r="AY47" i="21" s="1"/>
  <c r="AV47" i="21"/>
  <c r="AU47" i="21"/>
  <c r="AS47" i="21"/>
  <c r="AR47" i="21"/>
  <c r="AQ47" i="21"/>
  <c r="AP47" i="21"/>
  <c r="AO47" i="21"/>
  <c r="AN47" i="21"/>
  <c r="AM47" i="21"/>
  <c r="AL47" i="21"/>
  <c r="AK47" i="21"/>
  <c r="AJ47" i="21"/>
  <c r="AC47" i="21"/>
  <c r="AF47" i="21" s="1"/>
  <c r="BK46" i="21"/>
  <c r="BA46" i="21"/>
  <c r="BD46" i="21" s="1"/>
  <c r="AC46" i="21"/>
  <c r="AF46" i="21" s="1"/>
  <c r="AR44" i="21"/>
  <c r="AV44" i="21" s="1"/>
  <c r="AV18" i="21" s="1"/>
  <c r="AV118" i="21" s="1"/>
  <c r="AQ44" i="21"/>
  <c r="AQ18" i="21" s="1"/>
  <c r="AP44" i="21"/>
  <c r="AO44" i="21"/>
  <c r="AN44" i="21"/>
  <c r="AM44" i="21"/>
  <c r="AL44" i="21"/>
  <c r="AK44" i="21"/>
  <c r="AJ44" i="21"/>
  <c r="AC44" i="21"/>
  <c r="AF44" i="21" s="1"/>
  <c r="AE43" i="21"/>
  <c r="AD43" i="21"/>
  <c r="AC42" i="21"/>
  <c r="AF42" i="21" s="1"/>
  <c r="AH42" i="21" s="1"/>
  <c r="BK41" i="21"/>
  <c r="BD41" i="21"/>
  <c r="BA41" i="21"/>
  <c r="K41" i="21"/>
  <c r="AC41" i="21" s="1"/>
  <c r="AF41" i="21" s="1"/>
  <c r="AH41" i="21" s="1"/>
  <c r="BK40" i="21"/>
  <c r="BA40" i="21"/>
  <c r="BD40" i="21" s="1"/>
  <c r="AC40" i="21"/>
  <c r="AF40" i="21" s="1"/>
  <c r="AH40" i="21" s="1"/>
  <c r="K40" i="21"/>
  <c r="BK39" i="21"/>
  <c r="BA39" i="21"/>
  <c r="BD39" i="21" s="1"/>
  <c r="K39" i="21"/>
  <c r="BK38" i="21"/>
  <c r="BA38" i="21"/>
  <c r="BD38" i="21" s="1"/>
  <c r="K38" i="21"/>
  <c r="AS37" i="21"/>
  <c r="AG37" i="21"/>
  <c r="K37" i="21"/>
  <c r="BK36" i="21"/>
  <c r="BA36" i="21"/>
  <c r="BD36" i="21" s="1"/>
  <c r="AC36" i="21"/>
  <c r="AC37" i="21" s="1"/>
  <c r="AF37" i="21" s="1"/>
  <c r="AW35" i="21"/>
  <c r="AV35" i="21"/>
  <c r="AU35" i="21"/>
  <c r="AS35" i="21"/>
  <c r="AR35" i="21"/>
  <c r="AQ35" i="21"/>
  <c r="AP35" i="21"/>
  <c r="AO35" i="21"/>
  <c r="AN35" i="21"/>
  <c r="AL35" i="21"/>
  <c r="AK35" i="21"/>
  <c r="AJ35" i="21"/>
  <c r="AI35" i="21"/>
  <c r="AH35" i="21"/>
  <c r="AG35" i="21"/>
  <c r="K35" i="21"/>
  <c r="AC34" i="21"/>
  <c r="AF34" i="21" s="1"/>
  <c r="AA34" i="21"/>
  <c r="K33" i="21"/>
  <c r="AC32" i="21"/>
  <c r="AF32" i="21" s="1"/>
  <c r="AA32" i="21"/>
  <c r="K31" i="21"/>
  <c r="AC30" i="21"/>
  <c r="AF30" i="21" s="1"/>
  <c r="AA30" i="21"/>
  <c r="K29" i="21"/>
  <c r="AC28" i="21"/>
  <c r="AC29" i="21" s="1"/>
  <c r="AF29" i="21" s="1"/>
  <c r="AA28" i="21"/>
  <c r="K27" i="21"/>
  <c r="AC26" i="21"/>
  <c r="AC27" i="21" s="1"/>
  <c r="AF27" i="21" s="1"/>
  <c r="AA26" i="21"/>
  <c r="AC24" i="21"/>
  <c r="AC25" i="21" s="1"/>
  <c r="AF25" i="21" s="1"/>
  <c r="AA24" i="21"/>
  <c r="AC22" i="21"/>
  <c r="AF22" i="21" s="1"/>
  <c r="BK21" i="21"/>
  <c r="BD21" i="21"/>
  <c r="AC21" i="21"/>
  <c r="AR20" i="21"/>
  <c r="AQ20" i="21"/>
  <c r="AP20" i="21"/>
  <c r="AO20" i="21"/>
  <c r="AN20" i="21"/>
  <c r="AM20" i="21"/>
  <c r="AL20" i="21"/>
  <c r="AK20" i="21"/>
  <c r="AJ20" i="21"/>
  <c r="AI20" i="21"/>
  <c r="AH20" i="21"/>
  <c r="AG20" i="21"/>
  <c r="K20" i="21"/>
  <c r="BK19" i="21"/>
  <c r="BD19" i="21"/>
  <c r="AC19" i="21"/>
  <c r="AF19" i="21" s="1"/>
  <c r="AW18" i="21"/>
  <c r="AW118" i="21" s="1"/>
  <c r="AI18" i="21"/>
  <c r="AG18" i="21"/>
  <c r="AE18" i="21"/>
  <c r="AD18" i="21"/>
  <c r="K18" i="21"/>
  <c r="AC17" i="21"/>
  <c r="AC18" i="21" s="1"/>
  <c r="AH16" i="21"/>
  <c r="AG16" i="21"/>
  <c r="AD16" i="21"/>
  <c r="BK14" i="21"/>
  <c r="BD14" i="21"/>
  <c r="AS13" i="21"/>
  <c r="AE13" i="21"/>
  <c r="AD13" i="21"/>
  <c r="AC12" i="21"/>
  <c r="AF12" i="21" s="1"/>
  <c r="AT11" i="21"/>
  <c r="AC11" i="21"/>
  <c r="AF11" i="21" s="1"/>
  <c r="AS10" i="21"/>
  <c r="AR10" i="21"/>
  <c r="AQ10" i="21"/>
  <c r="AP10" i="21"/>
  <c r="AO10" i="21"/>
  <c r="AN10" i="21"/>
  <c r="AM10" i="21"/>
  <c r="AL10" i="21"/>
  <c r="AK10" i="21"/>
  <c r="AJ10" i="21"/>
  <c r="AI10" i="21"/>
  <c r="AH10" i="21"/>
  <c r="AG10" i="21"/>
  <c r="K10" i="21"/>
  <c r="AT9" i="21"/>
  <c r="AT10" i="21" s="1"/>
  <c r="AC9" i="21"/>
  <c r="AF9" i="21" s="1"/>
  <c r="AX148" i="39"/>
  <c r="AW148" i="39"/>
  <c r="AO137" i="39"/>
  <c r="AN137" i="39"/>
  <c r="AM137" i="39"/>
  <c r="AL137" i="39"/>
  <c r="AK137" i="39"/>
  <c r="AJ137" i="39"/>
  <c r="AI137" i="39"/>
  <c r="AH137" i="39"/>
  <c r="AG137" i="39"/>
  <c r="AF137" i="39"/>
  <c r="AE137" i="39"/>
  <c r="AD137" i="39"/>
  <c r="AC137" i="39"/>
  <c r="Z137" i="39"/>
  <c r="Z138" i="39" s="1"/>
  <c r="BF136" i="39"/>
  <c r="AY136" i="39"/>
  <c r="AU136" i="39"/>
  <c r="AB136" i="39"/>
  <c r="AB134" i="39"/>
  <c r="AT135" i="39" s="1"/>
  <c r="BF133" i="39"/>
  <c r="AU133" i="39" s="1"/>
  <c r="AV133" i="39"/>
  <c r="AY133" i="39" s="1"/>
  <c r="AP133" i="39"/>
  <c r="AB133" i="39"/>
  <c r="AY131" i="39"/>
  <c r="AP131" i="39"/>
  <c r="AB131" i="39"/>
  <c r="W131" i="39"/>
  <c r="AP130" i="39"/>
  <c r="Y130" i="39"/>
  <c r="AB130" i="39" s="1"/>
  <c r="W130" i="39"/>
  <c r="BF129" i="39"/>
  <c r="AU129" i="39" s="1"/>
  <c r="AV129" i="39"/>
  <c r="AY129" i="39" s="1"/>
  <c r="AP129" i="39"/>
  <c r="Y129" i="39"/>
  <c r="AB129" i="39" s="1"/>
  <c r="AP128" i="39"/>
  <c r="AB128" i="39"/>
  <c r="AY127" i="39"/>
  <c r="Y127" i="39"/>
  <c r="AB127" i="39" s="1"/>
  <c r="BF126" i="39"/>
  <c r="AU126" i="39" s="1"/>
  <c r="AY126" i="39"/>
  <c r="AP126" i="39"/>
  <c r="AB126" i="39"/>
  <c r="BF125" i="39"/>
  <c r="AU125" i="39" s="1"/>
  <c r="AP125" i="39"/>
  <c r="AB125" i="39"/>
  <c r="AV125" i="39" s="1"/>
  <c r="AY125" i="39" s="1"/>
  <c r="BF124" i="39"/>
  <c r="AU124" i="39" s="1"/>
  <c r="AP124" i="39"/>
  <c r="Y124" i="39"/>
  <c r="AB124" i="39" s="1"/>
  <c r="AV124" i="39" s="1"/>
  <c r="AY124" i="39" s="1"/>
  <c r="BF123" i="39"/>
  <c r="AU123" i="39" s="1"/>
  <c r="AP123" i="39"/>
  <c r="AB123" i="39"/>
  <c r="AV123" i="39" s="1"/>
  <c r="AY123" i="39" s="1"/>
  <c r="BF122" i="39"/>
  <c r="AU122" i="39" s="1"/>
  <c r="AP122" i="39"/>
  <c r="AB122" i="39"/>
  <c r="AV122" i="39" s="1"/>
  <c r="AY122" i="39" s="1"/>
  <c r="BF121" i="39"/>
  <c r="AU121" i="39" s="1"/>
  <c r="AP121" i="39"/>
  <c r="AB121" i="39"/>
  <c r="AT121" i="39" s="1"/>
  <c r="BF120" i="39"/>
  <c r="AU120" i="39" s="1"/>
  <c r="AP120" i="39"/>
  <c r="AB120" i="39"/>
  <c r="AV120" i="39" s="1"/>
  <c r="AY120" i="39" s="1"/>
  <c r="BF119" i="39"/>
  <c r="AU119" i="39" s="1"/>
  <c r="AP119" i="39"/>
  <c r="AB119" i="39"/>
  <c r="AT119" i="39" s="1"/>
  <c r="AY118" i="39"/>
  <c r="AP118" i="39"/>
  <c r="Y118" i="39"/>
  <c r="BF116" i="39"/>
  <c r="AP116" i="39"/>
  <c r="AB116" i="39"/>
  <c r="AV116" i="39" s="1"/>
  <c r="AY116" i="39" s="1"/>
  <c r="C116" i="39"/>
  <c r="B116" i="39"/>
  <c r="A116" i="39"/>
  <c r="Z115" i="39"/>
  <c r="AO114" i="39"/>
  <c r="AN114" i="39"/>
  <c r="AM114" i="39"/>
  <c r="AL114" i="39"/>
  <c r="AK114" i="39"/>
  <c r="AJ114" i="39"/>
  <c r="AI114" i="39"/>
  <c r="AH114" i="39"/>
  <c r="AG114" i="39"/>
  <c r="AF114" i="39"/>
  <c r="AE114" i="39"/>
  <c r="AD114" i="39"/>
  <c r="AC114" i="39"/>
  <c r="Y114" i="39"/>
  <c r="AB114" i="39" s="1"/>
  <c r="AP113" i="39"/>
  <c r="AP114" i="39" s="1"/>
  <c r="AB113" i="39"/>
  <c r="Y111" i="39"/>
  <c r="AB111" i="39" s="1"/>
  <c r="AP110" i="39"/>
  <c r="AP112" i="39" s="1"/>
  <c r="AB110" i="39"/>
  <c r="C110" i="39"/>
  <c r="B110" i="39"/>
  <c r="A110" i="39"/>
  <c r="AO108" i="39"/>
  <c r="AM108" i="39"/>
  <c r="AL108" i="39"/>
  <c r="AK108" i="39"/>
  <c r="AJ108" i="39"/>
  <c r="AH108" i="39"/>
  <c r="AG108" i="39"/>
  <c r="AE108" i="39"/>
  <c r="AD108" i="39"/>
  <c r="AC108" i="39"/>
  <c r="AA108" i="39"/>
  <c r="AB96" i="39"/>
  <c r="AB95" i="39"/>
  <c r="AY94" i="39"/>
  <c r="AB94" i="39"/>
  <c r="AB93" i="39"/>
  <c r="AB92" i="39"/>
  <c r="AB91" i="39"/>
  <c r="AB89" i="39"/>
  <c r="AB88" i="39"/>
  <c r="AB87" i="39"/>
  <c r="AY86" i="39"/>
  <c r="AB86" i="39"/>
  <c r="AB85" i="39"/>
  <c r="Z84" i="39"/>
  <c r="Z108" i="39" s="1"/>
  <c r="AP83" i="39"/>
  <c r="Y83" i="39"/>
  <c r="BF82" i="39"/>
  <c r="AU82" i="39" s="1"/>
  <c r="AV82" i="39"/>
  <c r="AY82" i="39" s="1"/>
  <c r="AB82" i="39"/>
  <c r="BF81" i="39"/>
  <c r="AU81" i="39" s="1"/>
  <c r="AY81" i="39"/>
  <c r="AP81" i="39"/>
  <c r="AB81" i="39"/>
  <c r="BF80" i="39"/>
  <c r="AU80" i="39" s="1"/>
  <c r="AP80" i="39"/>
  <c r="AB80" i="39"/>
  <c r="AT80" i="39" s="1"/>
  <c r="BF79" i="39"/>
  <c r="AU79" i="39" s="1"/>
  <c r="AP79" i="39"/>
  <c r="AB79" i="39"/>
  <c r="AT79" i="39" s="1"/>
  <c r="BF78" i="39"/>
  <c r="AU78" i="39" s="1"/>
  <c r="AY78" i="39"/>
  <c r="AP78" i="39"/>
  <c r="AB78" i="39"/>
  <c r="BF77" i="39"/>
  <c r="AU77" i="39" s="1"/>
  <c r="AY77" i="39"/>
  <c r="AP77" i="39"/>
  <c r="AB77" i="39"/>
  <c r="BF76" i="39"/>
  <c r="AU76" i="39" s="1"/>
  <c r="AY76" i="39"/>
  <c r="AP76" i="39"/>
  <c r="AB76" i="39"/>
  <c r="BF75" i="39"/>
  <c r="AU75" i="39" s="1"/>
  <c r="AY75" i="39"/>
  <c r="AB75" i="39"/>
  <c r="BF74" i="39"/>
  <c r="AU74" i="39" s="1"/>
  <c r="AY74" i="39"/>
  <c r="AB74" i="39"/>
  <c r="BF73" i="39"/>
  <c r="AU73" i="39" s="1"/>
  <c r="AY73" i="39"/>
  <c r="AP73" i="39"/>
  <c r="AB73" i="39"/>
  <c r="A73" i="39"/>
  <c r="AO70" i="39"/>
  <c r="AN70" i="39"/>
  <c r="AM70" i="39"/>
  <c r="AL70" i="39"/>
  <c r="AK70" i="39"/>
  <c r="AJ70" i="39"/>
  <c r="AI70" i="39"/>
  <c r="AH70" i="39"/>
  <c r="AG70" i="39"/>
  <c r="AF70" i="39"/>
  <c r="AE70" i="39"/>
  <c r="AD70" i="39"/>
  <c r="AC70" i="39"/>
  <c r="Z70" i="39"/>
  <c r="Z71" i="39" s="1"/>
  <c r="BF69" i="39"/>
  <c r="AY69" i="39"/>
  <c r="AU69" i="39"/>
  <c r="AB69" i="39"/>
  <c r="BF68" i="39"/>
  <c r="AU68" i="39" s="1"/>
  <c r="AP68" i="39"/>
  <c r="AB68" i="39"/>
  <c r="AT68" i="39" s="1"/>
  <c r="AY66" i="39"/>
  <c r="AP66" i="39"/>
  <c r="W66" i="39"/>
  <c r="AP64" i="39"/>
  <c r="AB64" i="39"/>
  <c r="W64" i="39"/>
  <c r="BF63" i="39"/>
  <c r="AU63" i="39" s="1"/>
  <c r="AV63" i="39"/>
  <c r="AY63" i="39" s="1"/>
  <c r="AP63" i="39"/>
  <c r="Y63" i="39"/>
  <c r="AB63" i="39" s="1"/>
  <c r="AP62" i="39"/>
  <c r="AB62" i="39"/>
  <c r="AV61" i="39"/>
  <c r="AY61" i="39" s="1"/>
  <c r="Y61" i="39"/>
  <c r="AB61" i="39" s="1"/>
  <c r="BF60" i="39"/>
  <c r="AU60" i="39" s="1"/>
  <c r="AV60" i="39"/>
  <c r="AY60" i="39" s="1"/>
  <c r="AP60" i="39"/>
  <c r="Y60" i="39"/>
  <c r="AB60" i="39" s="1"/>
  <c r="BF59" i="39"/>
  <c r="AU59" i="39" s="1"/>
  <c r="AP59" i="39"/>
  <c r="AB59" i="39"/>
  <c r="AV59" i="39" s="1"/>
  <c r="AY59" i="39" s="1"/>
  <c r="BF58" i="39"/>
  <c r="AU58" i="39" s="1"/>
  <c r="AP58" i="39"/>
  <c r="Y58" i="39"/>
  <c r="Y70" i="39" s="1"/>
  <c r="BF57" i="39"/>
  <c r="AU57" i="39" s="1"/>
  <c r="AP57" i="39"/>
  <c r="AB57" i="39"/>
  <c r="AT57" i="39" s="1"/>
  <c r="BF56" i="39"/>
  <c r="AU56" i="39" s="1"/>
  <c r="AP56" i="39"/>
  <c r="AB56" i="39"/>
  <c r="AV56" i="39" s="1"/>
  <c r="AY56" i="39" s="1"/>
  <c r="BF55" i="39"/>
  <c r="AU55" i="39" s="1"/>
  <c r="AP55" i="39"/>
  <c r="AB55" i="39"/>
  <c r="AV55" i="39" s="1"/>
  <c r="AY55" i="39" s="1"/>
  <c r="BF54" i="39"/>
  <c r="AU54" i="39" s="1"/>
  <c r="AP54" i="39"/>
  <c r="AB54" i="39"/>
  <c r="AT54" i="39" s="1"/>
  <c r="BF53" i="39"/>
  <c r="AU53" i="39" s="1"/>
  <c r="AP53" i="39"/>
  <c r="AB53" i="39"/>
  <c r="AV53" i="39" s="1"/>
  <c r="AY53" i="39" s="1"/>
  <c r="AY52" i="39"/>
  <c r="AP52" i="39"/>
  <c r="AB52" i="39"/>
  <c r="BF51" i="39"/>
  <c r="AU51" i="39" s="1"/>
  <c r="AP51" i="39"/>
  <c r="AB51" i="39"/>
  <c r="AV51" i="39" s="1"/>
  <c r="AY51" i="39" s="1"/>
  <c r="AS49" i="39"/>
  <c r="AR49" i="39"/>
  <c r="AQ49" i="39"/>
  <c r="AO49" i="39"/>
  <c r="AN49" i="39"/>
  <c r="AM49" i="39"/>
  <c r="AL49" i="39"/>
  <c r="AK49" i="39"/>
  <c r="AJ49" i="39"/>
  <c r="AI49" i="39"/>
  <c r="AH49" i="39"/>
  <c r="AG49" i="39"/>
  <c r="AF49" i="39"/>
  <c r="AE49" i="39"/>
  <c r="AD49" i="39"/>
  <c r="AC49" i="39"/>
  <c r="AA49" i="39"/>
  <c r="AA50" i="39" s="1"/>
  <c r="Z49" i="39"/>
  <c r="AY48" i="39"/>
  <c r="AP48" i="39"/>
  <c r="Y48" i="39"/>
  <c r="AO47" i="39"/>
  <c r="AM47" i="39"/>
  <c r="AL47" i="39"/>
  <c r="AK47" i="39"/>
  <c r="AI47" i="39"/>
  <c r="AH47" i="39"/>
  <c r="AG47" i="39"/>
  <c r="AE47" i="39"/>
  <c r="AD47" i="39"/>
  <c r="AC47" i="39"/>
  <c r="AB46" i="39"/>
  <c r="AB45" i="39"/>
  <c r="AB44" i="39"/>
  <c r="AY43" i="39"/>
  <c r="AT43" i="39"/>
  <c r="AB43" i="39"/>
  <c r="AY42" i="39"/>
  <c r="AB42" i="39"/>
  <c r="AB41" i="39"/>
  <c r="AB40" i="39"/>
  <c r="Z39" i="39"/>
  <c r="Z47" i="39" s="1"/>
  <c r="Y39" i="39"/>
  <c r="Y47" i="39" s="1"/>
  <c r="AO38" i="39"/>
  <c r="AM38" i="39"/>
  <c r="AL38" i="39"/>
  <c r="AK38" i="39"/>
  <c r="AI38" i="39"/>
  <c r="AH38" i="39"/>
  <c r="AF38" i="39"/>
  <c r="AE38" i="39"/>
  <c r="AD38" i="39"/>
  <c r="AC38" i="39"/>
  <c r="AB32" i="39"/>
  <c r="AB31" i="39"/>
  <c r="AB30" i="39"/>
  <c r="AY29" i="39"/>
  <c r="AB29" i="39"/>
  <c r="AY28" i="39"/>
  <c r="AB28" i="39"/>
  <c r="AB27" i="39"/>
  <c r="AY26" i="39"/>
  <c r="AB26" i="39"/>
  <c r="AY25" i="39"/>
  <c r="AB25" i="39"/>
  <c r="Z24" i="39"/>
  <c r="Z38" i="39" s="1"/>
  <c r="Z50" i="39" s="1"/>
  <c r="Y24" i="39"/>
  <c r="C24" i="39"/>
  <c r="C51" i="39" s="1"/>
  <c r="B24" i="39"/>
  <c r="B51" i="39" s="1"/>
  <c r="AA23" i="39"/>
  <c r="Z23" i="39"/>
  <c r="AS22" i="39"/>
  <c r="AR22" i="39"/>
  <c r="AQ22" i="39"/>
  <c r="AO22" i="39"/>
  <c r="AN22" i="39"/>
  <c r="AM22" i="39"/>
  <c r="AL22" i="39"/>
  <c r="AK22" i="39"/>
  <c r="AJ22" i="39"/>
  <c r="AI22" i="39"/>
  <c r="AH22" i="39"/>
  <c r="AG22" i="39"/>
  <c r="AF22" i="39"/>
  <c r="AE22" i="39"/>
  <c r="AD22" i="39"/>
  <c r="AC22" i="39"/>
  <c r="BF21" i="39"/>
  <c r="AU21" i="39" s="1"/>
  <c r="AV21" i="39"/>
  <c r="AY21" i="39" s="1"/>
  <c r="AB21" i="39"/>
  <c r="BF20" i="39"/>
  <c r="AY20" i="39"/>
  <c r="AP20" i="39"/>
  <c r="AB20" i="39"/>
  <c r="BF19" i="39"/>
  <c r="AU19" i="39" s="1"/>
  <c r="AY19" i="39"/>
  <c r="AP19" i="39"/>
  <c r="Y19" i="39"/>
  <c r="AB19" i="39" s="1"/>
  <c r="BF18" i="39"/>
  <c r="AP18" i="39"/>
  <c r="AB18" i="39"/>
  <c r="AV18" i="39" s="1"/>
  <c r="AP17" i="39"/>
  <c r="Y17" i="39"/>
  <c r="AB17" i="39" s="1"/>
  <c r="AP16" i="39"/>
  <c r="Y16" i="39"/>
  <c r="AB16" i="39" s="1"/>
  <c r="BF15" i="39"/>
  <c r="AY15" i="39"/>
  <c r="AP15" i="39"/>
  <c r="Y15" i="39"/>
  <c r="A15" i="39"/>
  <c r="A24" i="39" s="1"/>
  <c r="A51" i="39" s="1"/>
  <c r="AS41" i="16"/>
  <c r="AQ41" i="16"/>
  <c r="AC41" i="16"/>
  <c r="AS37" i="16"/>
  <c r="AQ37" i="16"/>
  <c r="AC37" i="16"/>
  <c r="AS32" i="16"/>
  <c r="AS33" i="16" s="1"/>
  <c r="AC32" i="16"/>
  <c r="AA32" i="16"/>
  <c r="AA33" i="16" s="1"/>
  <c r="AA34" i="16" s="1"/>
  <c r="AA35" i="16" s="1"/>
  <c r="Z32" i="16"/>
  <c r="Z33" i="16" s="1"/>
  <c r="Z34" i="16" s="1"/>
  <c r="AY31" i="16"/>
  <c r="AT31" i="16" s="1"/>
  <c r="AB31" i="16"/>
  <c r="AU30" i="16"/>
  <c r="AB30" i="16"/>
  <c r="BF29" i="16"/>
  <c r="AU29" i="16" s="1"/>
  <c r="AY29" i="16"/>
  <c r="AP29" i="16"/>
  <c r="AB29" i="16"/>
  <c r="AU26" i="16"/>
  <c r="AP26" i="16"/>
  <c r="AB26" i="16"/>
  <c r="AV26" i="16" s="1"/>
  <c r="BF25" i="16"/>
  <c r="AU25" i="16" s="1"/>
  <c r="AG25" i="16"/>
  <c r="AH25" i="16" s="1"/>
  <c r="Y25" i="16"/>
  <c r="AB25" i="16" s="1"/>
  <c r="AV25" i="16" s="1"/>
  <c r="AY25" i="16" s="1"/>
  <c r="BF24" i="16"/>
  <c r="AU24" i="16" s="1"/>
  <c r="AB24" i="16"/>
  <c r="BF23" i="16"/>
  <c r="AU23" i="16" s="1"/>
  <c r="AB23" i="16"/>
  <c r="AD23" i="16" s="1"/>
  <c r="BF22" i="16"/>
  <c r="AU22" i="16" s="1"/>
  <c r="AB22" i="16"/>
  <c r="AV22" i="16" s="1"/>
  <c r="AY22" i="16" s="1"/>
  <c r="BF21" i="16"/>
  <c r="AU21" i="16" s="1"/>
  <c r="AE21" i="16"/>
  <c r="AB21" i="16"/>
  <c r="AV21" i="16" s="1"/>
  <c r="AY21" i="16" s="1"/>
  <c r="BF20" i="16"/>
  <c r="AU20" i="16" s="1"/>
  <c r="AP20" i="16"/>
  <c r="AB20" i="16"/>
  <c r="AV20" i="16" s="1"/>
  <c r="AY20" i="16" s="1"/>
  <c r="BF19" i="16"/>
  <c r="AU19" i="16" s="1"/>
  <c r="AP19" i="16"/>
  <c r="AB19" i="16"/>
  <c r="AV19" i="16" s="1"/>
  <c r="AY19" i="16" s="1"/>
  <c r="BF18" i="16"/>
  <c r="AU18" i="16" s="1"/>
  <c r="AP18" i="16"/>
  <c r="AB18" i="16"/>
  <c r="AV18" i="16" s="1"/>
  <c r="AY18" i="16" s="1"/>
  <c r="BF17" i="16"/>
  <c r="AU17" i="16" s="1"/>
  <c r="AY17" i="16"/>
  <c r="AR17" i="16"/>
  <c r="AR41" i="16" s="1"/>
  <c r="AQ17" i="16"/>
  <c r="AQ32" i="16" s="1"/>
  <c r="AP17" i="16"/>
  <c r="Y17" i="16"/>
  <c r="AB17" i="16" s="1"/>
  <c r="BF16" i="16"/>
  <c r="AU16" i="16" s="1"/>
  <c r="AP16" i="16"/>
  <c r="AB16" i="16"/>
  <c r="AV16" i="16" s="1"/>
  <c r="AY16" i="16" s="1"/>
  <c r="BF15" i="16"/>
  <c r="AU15" i="16" s="1"/>
  <c r="AP15" i="16"/>
  <c r="AB15" i="16"/>
  <c r="AV15" i="16" s="1"/>
  <c r="AY15" i="16" s="1"/>
  <c r="BF14" i="16"/>
  <c r="AU14" i="16" s="1"/>
  <c r="AP14" i="16"/>
  <c r="AB14" i="16"/>
  <c r="AT14" i="16" s="1"/>
  <c r="AB70" i="39" l="1"/>
  <c r="AT42" i="39"/>
  <c r="Y22" i="39"/>
  <c r="Y23" i="39" s="1"/>
  <c r="AY18" i="39"/>
  <c r="AB83" i="39"/>
  <c r="Y108" i="39"/>
  <c r="Y137" i="39"/>
  <c r="AB137" i="39" s="1"/>
  <c r="AU116" i="39"/>
  <c r="AB48" i="39"/>
  <c r="Y49" i="39"/>
  <c r="AB49" i="39" s="1"/>
  <c r="AB118" i="39"/>
  <c r="Z109" i="39"/>
  <c r="Z139" i="39" s="1"/>
  <c r="Z72" i="39"/>
  <c r="AC78" i="21"/>
  <c r="AF78" i="21" s="1"/>
  <c r="AZ59" i="21"/>
  <c r="BK120" i="21"/>
  <c r="AV24" i="16"/>
  <c r="AY24" i="16" s="1"/>
  <c r="AT24" i="16"/>
  <c r="AR37" i="16"/>
  <c r="AR32" i="16"/>
  <c r="AR33" i="16" s="1"/>
  <c r="AB24" i="39"/>
  <c r="AN24" i="39" s="1"/>
  <c r="AN38" i="39" s="1"/>
  <c r="AB39" i="39"/>
  <c r="AB47" i="39" s="1"/>
  <c r="AB84" i="39"/>
  <c r="AF84" i="39" s="1"/>
  <c r="AF108" i="39" s="1"/>
  <c r="AT21" i="16"/>
  <c r="AB33" i="16"/>
  <c r="AB34" i="16" s="1"/>
  <c r="AV14" i="16"/>
  <c r="AY14" i="16" s="1"/>
  <c r="AT20" i="16"/>
  <c r="AB58" i="39"/>
  <c r="AT58" i="39" s="1"/>
  <c r="AB15" i="39"/>
  <c r="AB22" i="39" s="1"/>
  <c r="AB23" i="39" s="1"/>
  <c r="Y38" i="39"/>
  <c r="AC63" i="21"/>
  <c r="AF63" i="21" s="1"/>
  <c r="K56" i="21"/>
  <c r="K118" i="21" s="1"/>
  <c r="AH81" i="21"/>
  <c r="AF81" i="21"/>
  <c r="AC38" i="21"/>
  <c r="AF38" i="21" s="1"/>
  <c r="AH38" i="21" s="1"/>
  <c r="K43" i="21"/>
  <c r="AQ144" i="39"/>
  <c r="AN18" i="21"/>
  <c r="AL18" i="21"/>
  <c r="AJ18" i="21"/>
  <c r="K82" i="21"/>
  <c r="K111" i="21"/>
  <c r="AC95" i="21"/>
  <c r="AC97" i="21" s="1"/>
  <c r="AF97" i="21" s="1"/>
  <c r="AP18" i="21"/>
  <c r="AC69" i="21"/>
  <c r="AF69" i="21" s="1"/>
  <c r="AK69" i="21" s="1"/>
  <c r="AT69" i="21" s="1"/>
  <c r="AT70" i="21" s="1"/>
  <c r="K105" i="21"/>
  <c r="AO18" i="21"/>
  <c r="AT47" i="21"/>
  <c r="AC39" i="21"/>
  <c r="AF39" i="21" s="1"/>
  <c r="AH39" i="21" s="1"/>
  <c r="AI39" i="21" s="1"/>
  <c r="AJ39" i="21" s="1"/>
  <c r="AK39" i="21" s="1"/>
  <c r="AL39" i="21" s="1"/>
  <c r="AM39" i="21" s="1"/>
  <c r="AN39" i="21" s="1"/>
  <c r="AO39" i="21" s="1"/>
  <c r="AP39" i="21" s="1"/>
  <c r="AQ39" i="21" s="1"/>
  <c r="AR39" i="21" s="1"/>
  <c r="AU39" i="21" s="1"/>
  <c r="AC107" i="21"/>
  <c r="AF107" i="21" s="1"/>
  <c r="AM107" i="21" s="1"/>
  <c r="AM109" i="21" s="1"/>
  <c r="AS44" i="21"/>
  <c r="AU44" i="21" s="1"/>
  <c r="AU18" i="21" s="1"/>
  <c r="AC57" i="21"/>
  <c r="AF57" i="21" s="1"/>
  <c r="AS144" i="39"/>
  <c r="AO144" i="39"/>
  <c r="AR144" i="39"/>
  <c r="AT51" i="39"/>
  <c r="AT55" i="39"/>
  <c r="AF28" i="21"/>
  <c r="AM28" i="21" s="1"/>
  <c r="AT28" i="21" s="1"/>
  <c r="AT35" i="21" s="1"/>
  <c r="AC144" i="39"/>
  <c r="AK144" i="39"/>
  <c r="AD144" i="39"/>
  <c r="AL144" i="39"/>
  <c r="AE144" i="39"/>
  <c r="AM144" i="39"/>
  <c r="AH144" i="39"/>
  <c r="AA72" i="39"/>
  <c r="AA148" i="39" s="1"/>
  <c r="AV79" i="39"/>
  <c r="AY79" i="39" s="1"/>
  <c r="AV121" i="39"/>
  <c r="AY121" i="39" s="1"/>
  <c r="AF22" i="16"/>
  <c r="AG22" i="16" s="1"/>
  <c r="AH22" i="16" s="1"/>
  <c r="AI22" i="16" s="1"/>
  <c r="AJ22" i="16" s="1"/>
  <c r="AK22" i="16" s="1"/>
  <c r="AL22" i="16" s="1"/>
  <c r="AM22" i="16" s="1"/>
  <c r="AN22" i="16" s="1"/>
  <c r="AT15" i="16"/>
  <c r="AD118" i="21"/>
  <c r="AC35" i="21"/>
  <c r="AF35" i="21" s="1"/>
  <c r="AF14" i="21"/>
  <c r="AI14" i="21" s="1"/>
  <c r="AJ14" i="21" s="1"/>
  <c r="AF17" i="21"/>
  <c r="AP17" i="21"/>
  <c r="AT17" i="21" s="1"/>
  <c r="AC23" i="21"/>
  <c r="AF23" i="21" s="1"/>
  <c r="AJ79" i="21"/>
  <c r="AK79" i="21" s="1"/>
  <c r="AL79" i="21" s="1"/>
  <c r="AM79" i="21" s="1"/>
  <c r="AN79" i="21" s="1"/>
  <c r="AO79" i="21" s="1"/>
  <c r="AF110" i="21"/>
  <c r="AV80" i="39"/>
  <c r="AY80" i="39" s="1"/>
  <c r="AT116" i="39"/>
  <c r="AH49" i="21"/>
  <c r="AT49" i="21" s="1"/>
  <c r="AF61" i="21"/>
  <c r="AG61" i="21" s="1"/>
  <c r="AH61" i="21" s="1"/>
  <c r="AI61" i="21" s="1"/>
  <c r="AJ61" i="21" s="1"/>
  <c r="AK61" i="21" s="1"/>
  <c r="AL61" i="21" s="1"/>
  <c r="AM61" i="21" s="1"/>
  <c r="AN61" i="21" s="1"/>
  <c r="AO61" i="21" s="1"/>
  <c r="AP61" i="21" s="1"/>
  <c r="AQ61" i="21" s="1"/>
  <c r="AR61" i="21" s="1"/>
  <c r="AC31" i="21"/>
  <c r="AF31" i="21" s="1"/>
  <c r="AG118" i="21"/>
  <c r="AH19" i="21"/>
  <c r="AI19" i="21" s="1"/>
  <c r="AJ19" i="21" s="1"/>
  <c r="AK19" i="21" s="1"/>
  <c r="AL19" i="21" s="1"/>
  <c r="AM19" i="21" s="1"/>
  <c r="AN19" i="21" s="1"/>
  <c r="AO19" i="21" s="1"/>
  <c r="AP19" i="21" s="1"/>
  <c r="AQ19" i="21" s="1"/>
  <c r="AR19" i="21" s="1"/>
  <c r="AC33" i="21"/>
  <c r="AF33" i="21" s="1"/>
  <c r="AT53" i="21"/>
  <c r="AR18" i="21"/>
  <c r="AH12" i="21"/>
  <c r="AH13" i="21" s="1"/>
  <c r="AF26" i="21"/>
  <c r="AF98" i="21"/>
  <c r="AG98" i="21" s="1"/>
  <c r="AH98" i="21" s="1"/>
  <c r="AF100" i="21"/>
  <c r="AG100" i="21" s="1"/>
  <c r="AH100" i="21" s="1"/>
  <c r="AF102" i="21"/>
  <c r="AG102" i="21" s="1"/>
  <c r="AH102" i="21" s="1"/>
  <c r="AI102" i="21" s="1"/>
  <c r="AJ102" i="21" s="1"/>
  <c r="AK102" i="21" s="1"/>
  <c r="AL102" i="21" s="1"/>
  <c r="AM102" i="21" s="1"/>
  <c r="AN102" i="21" s="1"/>
  <c r="AO102" i="21" s="1"/>
  <c r="AP102" i="21" s="1"/>
  <c r="AQ102" i="21" s="1"/>
  <c r="AR102" i="21" s="1"/>
  <c r="AF76" i="21"/>
  <c r="AF36" i="21"/>
  <c r="AG36" i="21" s="1"/>
  <c r="AH36" i="21" s="1"/>
  <c r="AI36" i="21" s="1"/>
  <c r="AJ36" i="21" s="1"/>
  <c r="AK36" i="21" s="1"/>
  <c r="AL36" i="21" s="1"/>
  <c r="AM36" i="21" s="1"/>
  <c r="AN36" i="21" s="1"/>
  <c r="AO36" i="21" s="1"/>
  <c r="AP36" i="21" s="1"/>
  <c r="AQ36" i="21" s="1"/>
  <c r="AR36" i="21" s="1"/>
  <c r="AE118" i="21"/>
  <c r="AF24" i="21"/>
  <c r="AM66" i="21"/>
  <c r="AN66" i="21" s="1"/>
  <c r="AF106" i="21"/>
  <c r="AR106" i="21" s="1"/>
  <c r="AR109" i="21" s="1"/>
  <c r="AF18" i="21"/>
  <c r="AF21" i="21"/>
  <c r="AH21" i="21" s="1"/>
  <c r="AH59" i="21"/>
  <c r="AI59" i="21" s="1"/>
  <c r="AJ59" i="21" s="1"/>
  <c r="AK59" i="21" s="1"/>
  <c r="AL59" i="21" s="1"/>
  <c r="AM59" i="21" s="1"/>
  <c r="AN59" i="21" s="1"/>
  <c r="AO59" i="21" s="1"/>
  <c r="AP59" i="21" s="1"/>
  <c r="AQ59" i="21" s="1"/>
  <c r="AR59" i="21" s="1"/>
  <c r="AS18" i="21"/>
  <c r="AI81" i="21"/>
  <c r="AH82" i="21"/>
  <c r="AT108" i="21"/>
  <c r="AO109" i="21"/>
  <c r="AT48" i="21"/>
  <c r="AK18" i="21"/>
  <c r="AI40" i="21"/>
  <c r="AJ40" i="21" s="1"/>
  <c r="AK40" i="21" s="1"/>
  <c r="AL40" i="21" s="1"/>
  <c r="AM40" i="21" s="1"/>
  <c r="AN40" i="21" s="1"/>
  <c r="AO40" i="21" s="1"/>
  <c r="AP40" i="21" s="1"/>
  <c r="AQ40" i="21" s="1"/>
  <c r="AR40" i="21" s="1"/>
  <c r="AU40" i="21" s="1"/>
  <c r="AI41" i="21"/>
  <c r="AJ41" i="21" s="1"/>
  <c r="AK41" i="21" s="1"/>
  <c r="AL41" i="21" s="1"/>
  <c r="AM41" i="21" s="1"/>
  <c r="AN41" i="21" s="1"/>
  <c r="AO41" i="21" s="1"/>
  <c r="AP41" i="21" s="1"/>
  <c r="AQ41" i="21" s="1"/>
  <c r="AR41" i="21" s="1"/>
  <c r="AU41" i="21" s="1"/>
  <c r="AI38" i="21"/>
  <c r="AM18" i="21"/>
  <c r="AT55" i="21"/>
  <c r="AU63" i="21"/>
  <c r="AT63" i="21"/>
  <c r="AT20" i="21" s="1"/>
  <c r="AI42" i="21"/>
  <c r="AJ42" i="21" s="1"/>
  <c r="AK42" i="21" s="1"/>
  <c r="AL42" i="21" s="1"/>
  <c r="AM42" i="21" s="1"/>
  <c r="AN42" i="21" s="1"/>
  <c r="AO42" i="21" s="1"/>
  <c r="AP42" i="21" s="1"/>
  <c r="AQ42" i="21" s="1"/>
  <c r="AR42" i="21" s="1"/>
  <c r="AU42" i="21" s="1"/>
  <c r="AC60" i="21"/>
  <c r="AF60" i="21" s="1"/>
  <c r="AC82" i="21"/>
  <c r="AF82" i="21" s="1"/>
  <c r="AO94" i="21"/>
  <c r="AC10" i="21"/>
  <c r="AC20" i="21"/>
  <c r="AF20" i="21" s="1"/>
  <c r="AF48" i="21"/>
  <c r="AC56" i="21"/>
  <c r="AC65" i="21"/>
  <c r="AF65" i="21" s="1"/>
  <c r="AC70" i="21"/>
  <c r="AF70" i="21" s="1"/>
  <c r="AF71" i="21"/>
  <c r="AF96" i="21"/>
  <c r="AF104" i="21"/>
  <c r="AH96" i="21"/>
  <c r="AC13" i="21"/>
  <c r="AI25" i="16"/>
  <c r="AJ25" i="16" s="1"/>
  <c r="AP25" i="16" s="1"/>
  <c r="AE23" i="16"/>
  <c r="AT19" i="16"/>
  <c r="AT22" i="16"/>
  <c r="AD24" i="16"/>
  <c r="AD32" i="16" s="1"/>
  <c r="Y33" i="16"/>
  <c r="Y34" i="16" s="1"/>
  <c r="AT18" i="16"/>
  <c r="AT16" i="16"/>
  <c r="AT23" i="16"/>
  <c r="AV23" i="16"/>
  <c r="AY23" i="16" s="1"/>
  <c r="AF21" i="16"/>
  <c r="AV119" i="39"/>
  <c r="AY119" i="39" s="1"/>
  <c r="AT59" i="39"/>
  <c r="AT122" i="39"/>
  <c r="AP70" i="39"/>
  <c r="AP71" i="39" s="1"/>
  <c r="Y112" i="39"/>
  <c r="AB112" i="39" s="1"/>
  <c r="AP22" i="39"/>
  <c r="AP23" i="39" s="1"/>
  <c r="AN39" i="39"/>
  <c r="AN47" i="39" s="1"/>
  <c r="AV57" i="39"/>
  <c r="AY57" i="39" s="1"/>
  <c r="AP137" i="39"/>
  <c r="AP138" i="39" s="1"/>
  <c r="AT120" i="39"/>
  <c r="AT124" i="39"/>
  <c r="AT56" i="39"/>
  <c r="AP115" i="39"/>
  <c r="AP49" i="39"/>
  <c r="AT123" i="39"/>
  <c r="AT18" i="39"/>
  <c r="AT53" i="39"/>
  <c r="AI84" i="39"/>
  <c r="AI108" i="39" s="1"/>
  <c r="AV54" i="39"/>
  <c r="AY54" i="39" s="1"/>
  <c r="AV68" i="39"/>
  <c r="AY68" i="39" s="1"/>
  <c r="AT125" i="39"/>
  <c r="Y50" i="39" l="1"/>
  <c r="AF39" i="39"/>
  <c r="AF47" i="39" s="1"/>
  <c r="AJ24" i="39"/>
  <c r="AG24" i="39"/>
  <c r="AG38" i="39" s="1"/>
  <c r="AB38" i="39"/>
  <c r="Y138" i="39"/>
  <c r="AB138" i="39" s="1"/>
  <c r="Y109" i="39"/>
  <c r="AB108" i="39"/>
  <c r="AB109" i="39" s="1"/>
  <c r="AJ39" i="39"/>
  <c r="AJ47" i="39" s="1"/>
  <c r="Y71" i="39"/>
  <c r="AB71" i="39" s="1"/>
  <c r="AN84" i="39"/>
  <c r="AN108" i="39" s="1"/>
  <c r="AF56" i="21"/>
  <c r="AC118" i="21"/>
  <c r="AF118" i="21" s="1"/>
  <c r="AF119" i="21" s="1"/>
  <c r="AV58" i="39"/>
  <c r="AY58" i="39" s="1"/>
  <c r="AY149" i="39" s="1"/>
  <c r="AT44" i="21"/>
  <c r="AT18" i="21" s="1"/>
  <c r="AT107" i="21"/>
  <c r="AC109" i="21"/>
  <c r="AF109" i="21" s="1"/>
  <c r="AC58" i="21"/>
  <c r="AF58" i="21" s="1"/>
  <c r="AK70" i="21"/>
  <c r="AC43" i="21"/>
  <c r="AF43" i="21" s="1"/>
  <c r="AH37" i="21"/>
  <c r="AT39" i="21"/>
  <c r="Z140" i="39"/>
  <c r="Z35" i="16" s="1"/>
  <c r="AI144" i="39"/>
  <c r="AG144" i="39"/>
  <c r="AN144" i="39"/>
  <c r="AM35" i="21"/>
  <c r="AI16" i="21"/>
  <c r="AY148" i="39"/>
  <c r="Z148" i="39"/>
  <c r="AD37" i="16"/>
  <c r="AI12" i="21"/>
  <c r="AJ12" i="21" s="1"/>
  <c r="AT106" i="21"/>
  <c r="AT148" i="39"/>
  <c r="AT150" i="39" s="1"/>
  <c r="AF144" i="39"/>
  <c r="AU148" i="39"/>
  <c r="AT79" i="21"/>
  <c r="AH18" i="21"/>
  <c r="AH118" i="21" s="1"/>
  <c r="AG60" i="21"/>
  <c r="AI21" i="21"/>
  <c r="AJ21" i="21" s="1"/>
  <c r="AK21" i="21" s="1"/>
  <c r="AL21" i="21" s="1"/>
  <c r="AM21" i="21" s="1"/>
  <c r="AN21" i="21" s="1"/>
  <c r="AO21" i="21" s="1"/>
  <c r="AP21" i="21" s="1"/>
  <c r="AQ21" i="21" s="1"/>
  <c r="AR21" i="21" s="1"/>
  <c r="AS21" i="21" s="1"/>
  <c r="AI100" i="21"/>
  <c r="AJ100" i="21" s="1"/>
  <c r="AK100" i="21" s="1"/>
  <c r="AL100" i="21" s="1"/>
  <c r="AM100" i="21" s="1"/>
  <c r="AN100" i="21" s="1"/>
  <c r="AO100" i="21" s="1"/>
  <c r="AP100" i="21" s="1"/>
  <c r="AQ100" i="21" s="1"/>
  <c r="AR100" i="21" s="1"/>
  <c r="AT19" i="21"/>
  <c r="AJ16" i="21"/>
  <c r="AK14" i="21"/>
  <c r="AI98" i="21"/>
  <c r="AH60" i="21"/>
  <c r="AJ81" i="21"/>
  <c r="AI82" i="21"/>
  <c r="AI96" i="21"/>
  <c r="AH97" i="21"/>
  <c r="AT36" i="21"/>
  <c r="AT40" i="21"/>
  <c r="AT59" i="21"/>
  <c r="AO66" i="21"/>
  <c r="AJ38" i="21"/>
  <c r="AI37" i="21"/>
  <c r="AT41" i="21"/>
  <c r="AF10" i="21"/>
  <c r="AP94" i="21"/>
  <c r="AT61" i="21"/>
  <c r="AT102" i="21"/>
  <c r="AV63" i="21"/>
  <c r="AV20" i="21" s="1"/>
  <c r="AU20" i="21"/>
  <c r="AT42" i="21"/>
  <c r="AD41" i="16"/>
  <c r="AG21" i="16"/>
  <c r="AO22" i="16"/>
  <c r="AE24" i="16"/>
  <c r="AE41" i="16" s="1"/>
  <c r="AF23" i="16"/>
  <c r="Y115" i="39"/>
  <c r="AP84" i="39"/>
  <c r="AP108" i="39" s="1"/>
  <c r="AP109" i="39" s="1"/>
  <c r="AP139" i="39" s="1"/>
  <c r="AJ38" i="39"/>
  <c r="AP24" i="39"/>
  <c r="AP39" i="39" l="1"/>
  <c r="AP47" i="39" s="1"/>
  <c r="AJ144" i="39"/>
  <c r="AB50" i="39"/>
  <c r="AB72" i="39" s="1"/>
  <c r="Y72" i="39"/>
  <c r="AV148" i="39"/>
  <c r="AT109" i="21"/>
  <c r="AI13" i="21"/>
  <c r="AI118" i="21" s="1"/>
  <c r="AT21" i="21"/>
  <c r="AT100" i="21"/>
  <c r="AK38" i="21"/>
  <c r="AJ37" i="21"/>
  <c r="AL14" i="21"/>
  <c r="AK16" i="21"/>
  <c r="AJ96" i="21"/>
  <c r="AI97" i="21"/>
  <c r="AJ13" i="21"/>
  <c r="AJ118" i="21" s="1"/>
  <c r="AK12" i="21"/>
  <c r="AP66" i="21"/>
  <c r="AQ94" i="21"/>
  <c r="AK81" i="21"/>
  <c r="AJ82" i="21"/>
  <c r="AJ98" i="21"/>
  <c r="AI60" i="21"/>
  <c r="AG23" i="16"/>
  <c r="AH23" i="16" s="1"/>
  <c r="AI23" i="16" s="1"/>
  <c r="AJ23" i="16" s="1"/>
  <c r="AK23" i="16" s="1"/>
  <c r="AL23" i="16" s="1"/>
  <c r="AM23" i="16" s="1"/>
  <c r="AN23" i="16" s="1"/>
  <c r="AF41" i="16"/>
  <c r="AO32" i="16"/>
  <c r="AO41" i="16"/>
  <c r="AO37" i="16"/>
  <c r="AP22" i="16"/>
  <c r="AF24" i="16"/>
  <c r="AG24" i="16" s="1"/>
  <c r="AH24" i="16" s="1"/>
  <c r="AI24" i="16" s="1"/>
  <c r="AJ24" i="16" s="1"/>
  <c r="AK24" i="16" s="1"/>
  <c r="AL24" i="16" s="1"/>
  <c r="AM24" i="16" s="1"/>
  <c r="AN24" i="16" s="1"/>
  <c r="AP24" i="16" s="1"/>
  <c r="AE32" i="16"/>
  <c r="AE37" i="16"/>
  <c r="AH21" i="16"/>
  <c r="AB115" i="39"/>
  <c r="Y139" i="39"/>
  <c r="AP38" i="39"/>
  <c r="AP50" i="39" s="1"/>
  <c r="AP72" i="39" s="1"/>
  <c r="AP140" i="39" s="1"/>
  <c r="AB148" i="39" l="1"/>
  <c r="Y148" i="39"/>
  <c r="Y140" i="39"/>
  <c r="AB140" i="39" s="1"/>
  <c r="AC119" i="21"/>
  <c r="AP144" i="39"/>
  <c r="AP23" i="16"/>
  <c r="AG37" i="16"/>
  <c r="AG32" i="16"/>
  <c r="AF37" i="16"/>
  <c r="AG41" i="16"/>
  <c r="AK98" i="21"/>
  <c r="AJ60" i="21"/>
  <c r="AQ66" i="21"/>
  <c r="AK96" i="21"/>
  <c r="AJ97" i="21"/>
  <c r="AL81" i="21"/>
  <c r="AK82" i="21"/>
  <c r="AR94" i="21"/>
  <c r="AM14" i="21"/>
  <c r="AL16" i="21"/>
  <c r="AK13" i="21"/>
  <c r="AK118" i="21" s="1"/>
  <c r="AL12" i="21"/>
  <c r="AL38" i="21"/>
  <c r="AK37" i="21"/>
  <c r="AF32" i="16"/>
  <c r="AH32" i="16"/>
  <c r="AH41" i="16"/>
  <c r="AH37" i="16"/>
  <c r="AI21" i="16"/>
  <c r="AN37" i="16"/>
  <c r="AN41" i="16"/>
  <c r="AN32" i="16"/>
  <c r="AB139" i="39"/>
  <c r="AS94" i="21" l="1"/>
  <c r="AS97" i="21" s="1"/>
  <c r="AR66" i="21"/>
  <c r="AN14" i="21"/>
  <c r="AM16" i="21"/>
  <c r="AK60" i="21"/>
  <c r="AL98" i="21"/>
  <c r="AK97" i="21"/>
  <c r="AL96" i="21"/>
  <c r="AL37" i="21"/>
  <c r="AM38" i="21"/>
  <c r="AL13" i="21"/>
  <c r="AL118" i="21" s="1"/>
  <c r="AM12" i="21"/>
  <c r="AM81" i="21"/>
  <c r="AL82" i="21"/>
  <c r="AI32" i="16"/>
  <c r="AI41" i="16"/>
  <c r="AI37" i="16"/>
  <c r="AJ21" i="16"/>
  <c r="Y35" i="16"/>
  <c r="AB35" i="16"/>
  <c r="AT94" i="21" l="1"/>
  <c r="AO14" i="21"/>
  <c r="AN16" i="21"/>
  <c r="AS66" i="21"/>
  <c r="AU66" i="21"/>
  <c r="AN81" i="21"/>
  <c r="AM82" i="21"/>
  <c r="AL97" i="21"/>
  <c r="AM96" i="21"/>
  <c r="AM13" i="21"/>
  <c r="AM118" i="21" s="1"/>
  <c r="AN12" i="21"/>
  <c r="AM37" i="21"/>
  <c r="AN38" i="21"/>
  <c r="AM98" i="21"/>
  <c r="AL60" i="21"/>
  <c r="AJ32" i="16"/>
  <c r="AJ41" i="16"/>
  <c r="AJ37" i="16"/>
  <c r="AK21" i="16"/>
  <c r="AO38" i="21" l="1"/>
  <c r="AN37" i="21"/>
  <c r="AO12" i="21"/>
  <c r="AN13" i="21"/>
  <c r="AU82" i="21"/>
  <c r="AV66" i="21"/>
  <c r="AV82" i="21" s="1"/>
  <c r="AN118" i="21"/>
  <c r="AO81" i="21"/>
  <c r="AN82" i="21"/>
  <c r="AS82" i="21"/>
  <c r="AT66" i="21"/>
  <c r="AM97" i="21"/>
  <c r="AN96" i="21"/>
  <c r="AN98" i="21"/>
  <c r="AM60" i="21"/>
  <c r="AO16" i="21"/>
  <c r="AP14" i="21"/>
  <c r="AK41" i="16"/>
  <c r="AK37" i="16"/>
  <c r="AL21" i="16"/>
  <c r="AK32" i="16"/>
  <c r="AO13" i="21" l="1"/>
  <c r="AO118" i="21" s="1"/>
  <c r="AP12" i="21"/>
  <c r="AO98" i="21"/>
  <c r="AN60" i="21"/>
  <c r="AO96" i="21"/>
  <c r="AN97" i="21"/>
  <c r="AP16" i="21"/>
  <c r="AQ14" i="21"/>
  <c r="AP81" i="21"/>
  <c r="AO82" i="21"/>
  <c r="AP38" i="21"/>
  <c r="AO37" i="21"/>
  <c r="AL41" i="16"/>
  <c r="AL37" i="16"/>
  <c r="AM21" i="16"/>
  <c r="AL32" i="16"/>
  <c r="AQ38" i="21" l="1"/>
  <c r="AP37" i="21"/>
  <c r="AP96" i="21"/>
  <c r="AO97" i="21"/>
  <c r="AQ81" i="21"/>
  <c r="AP82" i="21"/>
  <c r="AP98" i="21"/>
  <c r="AO60" i="21"/>
  <c r="AQ16" i="21"/>
  <c r="AR14" i="21"/>
  <c r="AP13" i="21"/>
  <c r="AP118" i="21" s="1"/>
  <c r="AQ12" i="21"/>
  <c r="AM37" i="16"/>
  <c r="AM41" i="16"/>
  <c r="AM32" i="16"/>
  <c r="AP21" i="16"/>
  <c r="AQ98" i="21" l="1"/>
  <c r="AP60" i="21"/>
  <c r="AQ13" i="21"/>
  <c r="AQ118" i="21" s="1"/>
  <c r="AR12" i="21"/>
  <c r="AR81" i="21"/>
  <c r="AQ82" i="21"/>
  <c r="AQ96" i="21"/>
  <c r="AP97" i="21"/>
  <c r="AR16" i="21"/>
  <c r="AS14" i="21"/>
  <c r="AR38" i="21"/>
  <c r="AQ37" i="21"/>
  <c r="AP41" i="16"/>
  <c r="AP37" i="16"/>
  <c r="AP32" i="16"/>
  <c r="AP33" i="16" s="1"/>
  <c r="AR96" i="21" l="1"/>
  <c r="AQ97" i="21"/>
  <c r="AU38" i="21"/>
  <c r="AU37" i="21" s="1"/>
  <c r="AR37" i="21"/>
  <c r="AT38" i="21"/>
  <c r="AT37" i="21" s="1"/>
  <c r="AR13" i="21"/>
  <c r="AR118" i="21" s="1"/>
  <c r="AT12" i="21"/>
  <c r="AT13" i="21" s="1"/>
  <c r="AR82" i="21"/>
  <c r="AT81" i="21"/>
  <c r="AT82" i="21" s="1"/>
  <c r="AU14" i="21"/>
  <c r="AU16" i="21" s="1"/>
  <c r="AU118" i="21" s="1"/>
  <c r="AS16" i="21"/>
  <c r="AS118" i="21" s="1"/>
  <c r="AT14" i="21"/>
  <c r="AT16" i="21" s="1"/>
  <c r="AR98" i="21"/>
  <c r="AQ60" i="21"/>
  <c r="AR60" i="21" l="1"/>
  <c r="AT98" i="21"/>
  <c r="AT60" i="21" s="1"/>
  <c r="AT118" i="21"/>
  <c r="AR97" i="21"/>
  <c r="AT96" i="21"/>
  <c r="AT97" i="21" s="1"/>
</calcChain>
</file>

<file path=xl/comments1.xml><?xml version="1.0" encoding="utf-8"?>
<comments xmlns="http://schemas.openxmlformats.org/spreadsheetml/2006/main">
  <authors>
    <author>Martha Cecilia Quintero Barreiro</author>
  </authors>
  <commentList>
    <comment ref="A7"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12"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2" authorId="0" shapeId="0">
      <text>
        <r>
          <rPr>
            <b/>
            <sz val="9"/>
            <color indexed="81"/>
            <rFont val="Tahoma"/>
            <family val="2"/>
          </rPr>
          <t>Martha Cecilia Quintero Barreiro:</t>
        </r>
        <r>
          <rPr>
            <sz val="9"/>
            <color indexed="81"/>
            <rFont val="Tahoma"/>
            <family val="2"/>
          </rPr>
          <t xml:space="preserve">
Nombre del Objeto contrctual</t>
        </r>
      </text>
    </comment>
    <comment ref="I12"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L12" authorId="0" shapeId="0">
      <text>
        <r>
          <rPr>
            <b/>
            <sz val="9"/>
            <color indexed="81"/>
            <rFont val="Tahoma"/>
            <family val="2"/>
          </rPr>
          <t>Martha Cecilia Quintero Barreiro:</t>
        </r>
        <r>
          <rPr>
            <sz val="9"/>
            <color indexed="81"/>
            <rFont val="Tahoma"/>
            <family val="2"/>
          </rPr>
          <t xml:space="preserve">
Asesoria en contabilidad</t>
        </r>
      </text>
    </comment>
    <comment ref="M12" authorId="0" shapeId="0">
      <text>
        <r>
          <rPr>
            <b/>
            <sz val="9"/>
            <color indexed="81"/>
            <rFont val="Tahoma"/>
            <family val="2"/>
          </rPr>
          <t>Martha Cecilia Quintero Barreiro:</t>
        </r>
        <r>
          <rPr>
            <sz val="9"/>
            <color indexed="81"/>
            <rFont val="Tahoma"/>
            <family val="2"/>
          </rPr>
          <t xml:space="preserve">
Asesoria en Contabilidad</t>
        </r>
      </text>
    </comment>
    <comment ref="Q12" authorId="0" shapeId="0">
      <text>
        <r>
          <rPr>
            <b/>
            <sz val="9"/>
            <color indexed="81"/>
            <rFont val="Tahoma"/>
            <family val="2"/>
          </rPr>
          <t>Martha Cecilia Quintero Barreiro:</t>
        </r>
        <r>
          <rPr>
            <sz val="9"/>
            <color indexed="81"/>
            <rFont val="Tahoma"/>
            <family val="2"/>
          </rPr>
          <t xml:space="preserve">
Correo electrónico del responsable</t>
        </r>
      </text>
    </comment>
    <comment ref="R13" authorId="0" shapeId="0">
      <text>
        <r>
          <rPr>
            <sz val="9"/>
            <color indexed="81"/>
            <rFont val="Tahoma"/>
            <family val="2"/>
          </rPr>
          <t>Es la fecha en la que se publica el proceso en SECOP (Esta es la fecha que debe estar correcta en SECOP, para que permita subir el proceso)</t>
        </r>
      </text>
    </comment>
    <comment ref="S13"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T13"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3"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3"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3"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3" authorId="0" shapeId="0">
      <text>
        <r>
          <rPr>
            <b/>
            <sz val="9"/>
            <color indexed="81"/>
            <rFont val="Tahoma"/>
            <family val="2"/>
          </rPr>
          <t>Martha Cecilia Quintero Barreiro:</t>
        </r>
        <r>
          <rPr>
            <sz val="9"/>
            <color indexed="81"/>
            <rFont val="Tahoma"/>
            <family val="2"/>
          </rPr>
          <t xml:space="preserve">
Total recursos asignados</t>
        </r>
      </text>
    </comment>
    <comment ref="R22" authorId="0" shapeId="0">
      <text>
        <r>
          <rPr>
            <b/>
            <sz val="9"/>
            <color indexed="81"/>
            <rFont val="Tahoma"/>
            <family val="2"/>
          </rPr>
          <t>Martha Cecilia Quintero Barreiro:</t>
        </r>
        <r>
          <rPr>
            <sz val="9"/>
            <color indexed="81"/>
            <rFont val="Tahoma"/>
            <family val="2"/>
          </rPr>
          <t xml:space="preserve">
Se modifica de acuerdo al memorando No. 817 de 04/07/2018</t>
        </r>
      </text>
    </comment>
  </commentList>
</comments>
</file>

<file path=xl/comments2.xml><?xml version="1.0" encoding="utf-8"?>
<comments xmlns="http://schemas.openxmlformats.org/spreadsheetml/2006/main">
  <authors>
    <author>Martha Cecilia Quintero Barreiro</author>
    <author>Olga Lucía Sánchez Mendieta</author>
    <author>Adriana Correa Guarín</author>
  </authors>
  <commentList>
    <comment ref="A7"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8" authorId="0" shapeId="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9"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10"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11"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3"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3"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3"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3"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3"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3"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3" authorId="0" shapeId="0">
      <text>
        <r>
          <rPr>
            <b/>
            <sz val="9"/>
            <color indexed="81"/>
            <rFont val="Tahoma"/>
            <family val="2"/>
          </rPr>
          <t>Martha Cecilia Quintero Barreiro:</t>
        </r>
        <r>
          <rPr>
            <sz val="9"/>
            <color indexed="81"/>
            <rFont val="Tahoma"/>
            <family val="2"/>
          </rPr>
          <t xml:space="preserve">
Nombre del Objeto contractual</t>
        </r>
      </text>
    </comment>
    <comment ref="I13"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3"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3"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L13" authorId="0" shapeId="0">
      <text>
        <r>
          <rPr>
            <b/>
            <sz val="9"/>
            <color indexed="81"/>
            <rFont val="Tahoma"/>
            <family val="2"/>
          </rPr>
          <t>Martha Cecilia Quintero Barreiro:</t>
        </r>
        <r>
          <rPr>
            <sz val="9"/>
            <color indexed="81"/>
            <rFont val="Tahoma"/>
            <family val="2"/>
          </rPr>
          <t xml:space="preserve">
Asesoría en contabilidad</t>
        </r>
      </text>
    </comment>
    <comment ref="M13" authorId="0" shapeId="0">
      <text>
        <r>
          <rPr>
            <b/>
            <sz val="9"/>
            <color indexed="81"/>
            <rFont val="Tahoma"/>
            <family val="2"/>
          </rPr>
          <t>Martha Cecilia Quintero Barreiro:</t>
        </r>
        <r>
          <rPr>
            <sz val="9"/>
            <color indexed="81"/>
            <rFont val="Tahoma"/>
            <family val="2"/>
          </rPr>
          <t xml:space="preserve">
Asesoría en Contabilidad</t>
        </r>
      </text>
    </comment>
    <comment ref="N13" authorId="1" shapeId="0">
      <text>
        <r>
          <rPr>
            <b/>
            <sz val="9"/>
            <color indexed="81"/>
            <rFont val="Tahoma"/>
            <family val="2"/>
          </rPr>
          <t>Pedir asesoría a contabilidad</t>
        </r>
      </text>
    </comment>
    <comment ref="Q13" authorId="0" shapeId="0">
      <text>
        <r>
          <rPr>
            <b/>
            <sz val="9"/>
            <color indexed="81"/>
            <rFont val="Tahoma"/>
            <family val="2"/>
          </rPr>
          <t>Martha Cecilia Quintero Barreiro:</t>
        </r>
        <r>
          <rPr>
            <sz val="9"/>
            <color indexed="81"/>
            <rFont val="Tahoma"/>
            <family val="2"/>
          </rPr>
          <t xml:space="preserve">
Correo electrónico del responsable</t>
        </r>
      </text>
    </comment>
    <comment ref="R14" authorId="0" shapeId="0">
      <text>
        <r>
          <rPr>
            <b/>
            <sz val="9"/>
            <color indexed="81"/>
            <rFont val="Tahoma"/>
            <family val="2"/>
          </rPr>
          <t>Es la fecha en la que se publica el proceso en SECOP (Esta es la fecha que debe estar correcta en SECOP, para que permita subir el proceso)</t>
        </r>
        <r>
          <rPr>
            <sz val="9"/>
            <color indexed="81"/>
            <rFont val="Tahoma"/>
            <family val="2"/>
          </rPr>
          <t xml:space="preserve"> </t>
        </r>
      </text>
    </comment>
    <comment ref="S14"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T14"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4"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4"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4"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4"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4"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4"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4" authorId="0" shapeId="0">
      <text>
        <r>
          <rPr>
            <b/>
            <sz val="9"/>
            <color indexed="81"/>
            <rFont val="Tahoma"/>
            <family val="2"/>
          </rPr>
          <t>Martha Cecilia Quintero Barreiro:</t>
        </r>
        <r>
          <rPr>
            <sz val="9"/>
            <color indexed="81"/>
            <rFont val="Tahoma"/>
            <family val="2"/>
          </rPr>
          <t xml:space="preserve">
Total recursos asignados</t>
        </r>
      </text>
    </comment>
    <comment ref="T55" authorId="0" shapeId="0">
      <text>
        <r>
          <rPr>
            <b/>
            <sz val="9"/>
            <color indexed="81"/>
            <rFont val="Tahoma"/>
            <family val="2"/>
          </rPr>
          <t>Martha Cecilia Quintero Barreiro:</t>
        </r>
        <r>
          <rPr>
            <sz val="9"/>
            <color indexed="81"/>
            <rFont val="Tahoma"/>
            <family val="2"/>
          </rPr>
          <t xml:space="preserve">
se modifica de 12 meses a 361 días</t>
        </r>
      </text>
    </comment>
    <comment ref="Y81" authorId="2" shapeId="0">
      <text>
        <r>
          <rPr>
            <b/>
            <sz val="9"/>
            <color indexed="81"/>
            <rFont val="Tahoma"/>
            <family val="2"/>
          </rPr>
          <t>Adriana Correa Guarín:</t>
        </r>
        <r>
          <rPr>
            <sz val="9"/>
            <color indexed="81"/>
            <rFont val="Tahoma"/>
            <family val="2"/>
          </rPr>
          <t xml:space="preserve">
</t>
        </r>
      </text>
    </comment>
  </commentList>
</comments>
</file>

<file path=xl/comments3.xml><?xml version="1.0" encoding="utf-8"?>
<comments xmlns="http://schemas.openxmlformats.org/spreadsheetml/2006/main">
  <authors>
    <author>Martha Cecilia Quintero Barreiro</author>
    <author>Adriana Correa Guarín</author>
    <author>Adriana Díaz Izquierdo</author>
    <author>Olga Lucía Sánchez Mendieta</author>
  </authors>
  <commentList>
    <comment ref="L7" authorId="0" shapeId="0">
      <text>
        <r>
          <rPr>
            <b/>
            <sz val="9"/>
            <color indexed="81"/>
            <rFont val="Tahoma"/>
            <family val="2"/>
          </rPr>
          <t>Martha Cecilia Quintero Barreiro:</t>
        </r>
        <r>
          <rPr>
            <sz val="9"/>
            <color indexed="81"/>
            <rFont val="Tahoma"/>
            <family val="2"/>
          </rPr>
          <t xml:space="preserve">
Nombre del Objeto contrctual</t>
        </r>
      </text>
    </comment>
    <comment ref="M7"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Q7" authorId="0" shapeId="0">
      <text>
        <r>
          <rPr>
            <b/>
            <sz val="9"/>
            <color indexed="81"/>
            <rFont val="Tahoma"/>
            <family val="2"/>
          </rPr>
          <t>Martha Cecilia Quintero Barreiro:</t>
        </r>
        <r>
          <rPr>
            <sz val="9"/>
            <color indexed="81"/>
            <rFont val="Tahoma"/>
            <family val="2"/>
          </rPr>
          <t xml:space="preserve">
Asesoria en contabilidad</t>
        </r>
      </text>
    </comment>
    <comment ref="R7" authorId="0" shapeId="0">
      <text>
        <r>
          <rPr>
            <b/>
            <sz val="9"/>
            <color indexed="81"/>
            <rFont val="Tahoma"/>
            <family val="2"/>
          </rPr>
          <t>Martha Cecilia Quintero Barreiro:</t>
        </r>
        <r>
          <rPr>
            <sz val="9"/>
            <color indexed="81"/>
            <rFont val="Tahoma"/>
            <family val="2"/>
          </rPr>
          <t xml:space="preserve">
Asesoria en Contabilidad</t>
        </r>
      </text>
    </comment>
    <comment ref="V8" authorId="0" shapeId="0">
      <text>
        <r>
          <rPr>
            <b/>
            <sz val="9"/>
            <color indexed="81"/>
            <rFont val="Tahoma"/>
            <family val="2"/>
          </rPr>
          <t>Es la fecha en la que se publica el proceso en SECOP (Esta es la fecha que debe estar correcta en SECOP, para que permita subir el proceso)</t>
        </r>
      </text>
    </comment>
    <comment ref="W8"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X8"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Y8"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Z8" authorId="0" shapeId="0">
      <text>
        <r>
          <rPr>
            <b/>
            <sz val="9"/>
            <color indexed="81"/>
            <rFont val="Tahoma"/>
            <family val="2"/>
          </rPr>
          <t>Martha Cecilia Quintero Barreiro:</t>
        </r>
        <r>
          <rPr>
            <sz val="9"/>
            <color indexed="81"/>
            <rFont val="Tahoma"/>
            <family val="2"/>
          </rPr>
          <t xml:space="preserve">
Elegir la modalidad en la lista desplegable </t>
        </r>
      </text>
    </comment>
    <comment ref="AA8"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AC8"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D8"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E8"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F8" authorId="0" shapeId="0">
      <text>
        <r>
          <rPr>
            <b/>
            <sz val="9"/>
            <color indexed="81"/>
            <rFont val="Tahoma"/>
            <family val="2"/>
          </rPr>
          <t>Martha Cecilia Quintero Barreiro:</t>
        </r>
        <r>
          <rPr>
            <sz val="9"/>
            <color indexed="81"/>
            <rFont val="Tahoma"/>
            <family val="2"/>
          </rPr>
          <t xml:space="preserve">
Total recursos asignados</t>
        </r>
      </text>
    </comment>
    <comment ref="W19" authorId="1" shapeId="0">
      <text>
        <r>
          <rPr>
            <b/>
            <sz val="9"/>
            <color indexed="81"/>
            <rFont val="Tahoma"/>
            <family val="2"/>
          </rPr>
          <t>Adriana Correa Guarín:</t>
        </r>
        <r>
          <rPr>
            <sz val="9"/>
            <color indexed="81"/>
            <rFont val="Tahoma"/>
            <family val="2"/>
          </rPr>
          <t xml:space="preserve">
Pasaron solicitud de CDP, febrero 5/2019</t>
        </r>
      </text>
    </comment>
    <comment ref="V24" authorId="2" shapeId="0">
      <text>
        <r>
          <rPr>
            <b/>
            <sz val="9"/>
            <color indexed="81"/>
            <rFont val="Tahoma"/>
            <family val="2"/>
          </rPr>
          <t>Adriana Díaz Izquierdo:</t>
        </r>
        <r>
          <rPr>
            <sz val="9"/>
            <color indexed="81"/>
            <rFont val="Tahoma"/>
            <family val="2"/>
          </rPr>
          <t xml:space="preserve">
REVISAR FECHAS FUINALIZACION DE CONTRATO DEL 2018
</t>
        </r>
      </text>
    </comment>
    <comment ref="W24" authorId="0" shapeId="0">
      <text>
        <r>
          <rPr>
            <b/>
            <sz val="9"/>
            <color indexed="81"/>
            <rFont val="Tahoma"/>
            <family val="2"/>
          </rPr>
          <t>Martha Cecilia Quintero Barreiro:</t>
        </r>
        <r>
          <rPr>
            <sz val="9"/>
            <color indexed="81"/>
            <rFont val="Tahoma"/>
            <family val="2"/>
          </rPr>
          <t xml:space="preserve">
Se modifica de acuerdo al Memorndo 906 del 10/08/2018</t>
        </r>
      </text>
    </comment>
    <comment ref="V26" authorId="2" shapeId="0">
      <text>
        <r>
          <rPr>
            <b/>
            <sz val="9"/>
            <color indexed="81"/>
            <rFont val="Tahoma"/>
            <family val="2"/>
          </rPr>
          <t>Adriana Díaz Izquierdo:</t>
        </r>
        <r>
          <rPr>
            <sz val="9"/>
            <color indexed="81"/>
            <rFont val="Tahoma"/>
            <family val="2"/>
          </rPr>
          <t xml:space="preserve">
REVISAR FECHAS FUINALIZACION DE CONTRATO DEL 2018
</t>
        </r>
      </text>
    </comment>
    <comment ref="W26" authorId="0" shapeId="0">
      <text>
        <r>
          <rPr>
            <b/>
            <sz val="9"/>
            <color indexed="81"/>
            <rFont val="Tahoma"/>
            <family val="2"/>
          </rPr>
          <t>Martha Cecilia Quintero Barreiro:</t>
        </r>
        <r>
          <rPr>
            <sz val="9"/>
            <color indexed="81"/>
            <rFont val="Tahoma"/>
            <family val="2"/>
          </rPr>
          <t xml:space="preserve">
Se modifica de acuerdo al Memorndo 906 del 10/08/2018</t>
        </r>
      </text>
    </comment>
    <comment ref="W28"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0"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2"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4"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AA38" authorId="2" shapeId="0">
      <text>
        <r>
          <rPr>
            <b/>
            <sz val="9"/>
            <color indexed="81"/>
            <rFont val="Tahoma"/>
            <family val="2"/>
          </rPr>
          <t>Adriana Díaz Izquierdo:</t>
        </r>
        <r>
          <rPr>
            <sz val="9"/>
            <color indexed="81"/>
            <rFont val="Tahoma"/>
            <family val="2"/>
          </rPr>
          <t xml:space="preserve">
buscar el codigo es otro
</t>
        </r>
      </text>
    </comment>
    <comment ref="AA39" authorId="2" shapeId="0">
      <text>
        <r>
          <rPr>
            <b/>
            <sz val="9"/>
            <color indexed="81"/>
            <rFont val="Tahoma"/>
            <family val="2"/>
          </rPr>
          <t>Adriana Díaz Izquierdo:</t>
        </r>
        <r>
          <rPr>
            <sz val="9"/>
            <color indexed="81"/>
            <rFont val="Tahoma"/>
            <family val="2"/>
          </rPr>
          <t xml:space="preserve">
buscar el codigo es otro
</t>
        </r>
      </text>
    </comment>
    <comment ref="AA40" authorId="2" shapeId="0">
      <text>
        <r>
          <rPr>
            <b/>
            <sz val="9"/>
            <color indexed="81"/>
            <rFont val="Tahoma"/>
            <family val="2"/>
          </rPr>
          <t>Adriana Díaz Izquierdo:</t>
        </r>
        <r>
          <rPr>
            <sz val="9"/>
            <color indexed="81"/>
            <rFont val="Tahoma"/>
            <family val="2"/>
          </rPr>
          <t xml:space="preserve">
buscar el codigo es otro
</t>
        </r>
      </text>
    </comment>
    <comment ref="AA41" authorId="2" shapeId="0">
      <text>
        <r>
          <rPr>
            <b/>
            <sz val="9"/>
            <color indexed="81"/>
            <rFont val="Tahoma"/>
            <family val="2"/>
          </rPr>
          <t>Adriana Díaz Izquierdo:</t>
        </r>
        <r>
          <rPr>
            <sz val="9"/>
            <color indexed="81"/>
            <rFont val="Tahoma"/>
            <family val="2"/>
          </rPr>
          <t xml:space="preserve">
buscar el codigo es otro
</t>
        </r>
      </text>
    </comment>
    <comment ref="AA44" authorId="2" shapeId="0">
      <text>
        <r>
          <rPr>
            <b/>
            <sz val="9"/>
            <color indexed="81"/>
            <rFont val="Tahoma"/>
            <family val="2"/>
          </rPr>
          <t>Adriana Díaz Izquierdo:</t>
        </r>
        <r>
          <rPr>
            <sz val="9"/>
            <color indexed="81"/>
            <rFont val="Tahoma"/>
            <family val="2"/>
          </rPr>
          <t xml:space="preserve">
buscar el codigo es otro
</t>
        </r>
      </text>
    </comment>
    <comment ref="AA46" authorId="2" shapeId="0">
      <text>
        <r>
          <rPr>
            <b/>
            <sz val="9"/>
            <color indexed="81"/>
            <rFont val="Tahoma"/>
            <family val="2"/>
          </rPr>
          <t>Adriana Díaz Izquierdo:</t>
        </r>
        <r>
          <rPr>
            <sz val="9"/>
            <color indexed="81"/>
            <rFont val="Tahoma"/>
            <family val="2"/>
          </rPr>
          <t xml:space="preserve">
buscar el codigo es otro
</t>
        </r>
      </text>
    </comment>
    <comment ref="AA47" authorId="2" shapeId="0">
      <text>
        <r>
          <rPr>
            <b/>
            <sz val="9"/>
            <color indexed="81"/>
            <rFont val="Tahoma"/>
            <family val="2"/>
          </rPr>
          <t>Adriana Díaz Izquierdo:</t>
        </r>
        <r>
          <rPr>
            <sz val="9"/>
            <color indexed="81"/>
            <rFont val="Tahoma"/>
            <family val="2"/>
          </rPr>
          <t xml:space="preserve">
buscar el codigo es otro
</t>
        </r>
      </text>
    </comment>
    <comment ref="Z53"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L54" authorId="3" shapeId="0">
      <text>
        <r>
          <rPr>
            <b/>
            <sz val="9"/>
            <color indexed="81"/>
            <rFont val="Tahoma"/>
            <family val="2"/>
          </rPr>
          <t>Olga Lucía Sánchez Mendieta:</t>
        </r>
        <r>
          <rPr>
            <sz val="9"/>
            <color indexed="81"/>
            <rFont val="Tahoma"/>
            <family val="2"/>
          </rPr>
          <t xml:space="preserve">
TOAD
NAVICAT</t>
        </r>
      </text>
    </comment>
    <comment ref="Z54"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3"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W81" authorId="1" shapeId="0">
      <text>
        <r>
          <rPr>
            <b/>
            <sz val="9"/>
            <color indexed="81"/>
            <rFont val="Tahoma"/>
            <family val="2"/>
          </rPr>
          <t>Adriana Correa Guarín:</t>
        </r>
        <r>
          <rPr>
            <sz val="9"/>
            <color indexed="81"/>
            <rFont val="Tahoma"/>
            <family val="2"/>
          </rPr>
          <t xml:space="preserve">
Se pasó solicitud CDP en 05/02/2019</t>
        </r>
      </text>
    </comment>
    <comment ref="V110" authorId="2" shapeId="0">
      <text>
        <r>
          <rPr>
            <b/>
            <sz val="9"/>
            <color indexed="81"/>
            <rFont val="Tahoma"/>
            <family val="2"/>
          </rPr>
          <t>Adriana Díaz Izquierdo:</t>
        </r>
        <r>
          <rPr>
            <sz val="9"/>
            <color indexed="81"/>
            <rFont val="Tahoma"/>
            <family val="2"/>
          </rPr>
          <t xml:space="preserve">
REVISAR FECHAS PREFERIBLE EN MARZO
</t>
        </r>
      </text>
    </comment>
  </commentList>
</comments>
</file>

<file path=xl/sharedStrings.xml><?xml version="1.0" encoding="utf-8"?>
<sst xmlns="http://schemas.openxmlformats.org/spreadsheetml/2006/main" count="111631" uniqueCount="108662">
  <si>
    <t>ACTIVIDAD</t>
  </si>
  <si>
    <t>TRANSFERENCIAS</t>
  </si>
  <si>
    <t>TOTAL</t>
  </si>
  <si>
    <t>Jefe Oficina Asesora de Planeación</t>
  </si>
  <si>
    <t>abril</t>
  </si>
  <si>
    <t>agosto</t>
  </si>
  <si>
    <t>febrero</t>
  </si>
  <si>
    <t>Abril</t>
  </si>
  <si>
    <t>Agosto</t>
  </si>
  <si>
    <t>Marzo</t>
  </si>
  <si>
    <t>Febrero</t>
  </si>
  <si>
    <t>marzo</t>
  </si>
  <si>
    <t>Julio</t>
  </si>
  <si>
    <t>Junio</t>
  </si>
  <si>
    <t>Nombre del Contratista</t>
  </si>
  <si>
    <t>No. Contrato</t>
  </si>
  <si>
    <t>Fecha Contrato</t>
  </si>
  <si>
    <t>RECURSOS 
PROPIOS</t>
  </si>
  <si>
    <t>TRANSF.</t>
  </si>
  <si>
    <t>CONTRATO</t>
  </si>
  <si>
    <t>Responsable</t>
  </si>
  <si>
    <t>Indicadores</t>
  </si>
  <si>
    <t>Total Actividad</t>
  </si>
  <si>
    <t>Proyecto  No. 1039</t>
  </si>
  <si>
    <t>Sostenibilidad del   Sistema Integrado de Gestión</t>
  </si>
  <si>
    <t>Código: FT-DIP- 02-02</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</si>
  <si>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</si>
  <si>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</si>
  <si>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</si>
  <si>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</si>
  <si>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</si>
  <si>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</si>
  <si>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</si>
  <si>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</si>
  <si>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</si>
  <si>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</si>
  <si>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</si>
  <si>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</si>
  <si>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</si>
  <si>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TOTAL PROYECTO No. 1039</t>
  </si>
  <si>
    <t>Centro de Costos</t>
  </si>
  <si>
    <t>Septiembre</t>
  </si>
  <si>
    <t>Octubre</t>
  </si>
  <si>
    <t>Noviembre</t>
  </si>
  <si>
    <t>Diciembre</t>
  </si>
  <si>
    <t>Total</t>
  </si>
  <si>
    <t xml:space="preserve">Modalidad 
de selección </t>
  </si>
  <si>
    <t>CCE-05</t>
  </si>
  <si>
    <t>CCE-10</t>
  </si>
  <si>
    <t>Mínima cuantía</t>
  </si>
  <si>
    <t>CCE-06</t>
  </si>
  <si>
    <t>Códigos
UNSPSC</t>
  </si>
  <si>
    <t>Código: FT-DIP-02-03</t>
  </si>
  <si>
    <t>Rubro Presupuestal</t>
  </si>
  <si>
    <t xml:space="preserve">TOTAL GASTOS DE FUNCIONAMIENTO </t>
  </si>
  <si>
    <t>Subdirector  Administrativo, Financiero y de Control Disciplinario</t>
  </si>
  <si>
    <t>Correo eléctronico</t>
  </si>
  <si>
    <t>Versión:</t>
  </si>
  <si>
    <t>Concurso de méritos abierto</t>
  </si>
  <si>
    <t>Contratación directa</t>
  </si>
  <si>
    <t>Selección abreviada menor cuantía</t>
  </si>
  <si>
    <t>RECURSOS</t>
  </si>
  <si>
    <t>Fecha estimada 
 de presentación de ofertas (mes)</t>
  </si>
  <si>
    <t>Transferencias</t>
  </si>
  <si>
    <t>Versión: 2</t>
  </si>
  <si>
    <t>Objeto del Contrato</t>
  </si>
  <si>
    <t>Combustibles, lubricantes y llantas</t>
  </si>
  <si>
    <t>Servicios públicos</t>
  </si>
  <si>
    <t>Capacitación</t>
  </si>
  <si>
    <t>Fecha Aprobación :01/12/2017</t>
  </si>
  <si>
    <t>Página: 1 de 8</t>
  </si>
  <si>
    <t>Fecha Aprobación: 01/12/2017</t>
  </si>
  <si>
    <t>Página: 1 de 3</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</si>
  <si>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</si>
  <si>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</si>
  <si>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</si>
  <si>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</si>
  <si>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</si>
  <si>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</si>
  <si>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</si>
  <si>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</si>
  <si>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</si>
  <si>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</si>
  <si>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</si>
  <si>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</si>
  <si>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OLGA LUCÍA SÁNCHEZ MENDIETA</t>
  </si>
  <si>
    <t>Directora General del IDEP</t>
  </si>
  <si>
    <t>CLAUDIA LUCÍA SÁENZ BLANCO</t>
  </si>
  <si>
    <t>Energia</t>
  </si>
  <si>
    <t>Acueducto y Alcantarillado</t>
  </si>
  <si>
    <t>Aseo</t>
  </si>
  <si>
    <t>Télefonos</t>
  </si>
  <si>
    <t>PLAN DE ADQUISICIONES FUNCIONAMIENTO 2019</t>
  </si>
  <si>
    <t>PLAN DE ADQUISICIONES INVERSIÓN 2019</t>
  </si>
  <si>
    <t>Enero</t>
  </si>
  <si>
    <t>Mayo</t>
  </si>
  <si>
    <t>Enero Cuentas por pagar</t>
  </si>
  <si>
    <t>PAC 2019</t>
  </si>
  <si>
    <t>RESERVA</t>
  </si>
  <si>
    <t>RESERVA 2019</t>
  </si>
  <si>
    <t>Enero Cuentas por pagar-2020</t>
  </si>
  <si>
    <t>Plan Distrital de Desarrollo</t>
  </si>
  <si>
    <t xml:space="preserve">Metas Proyecto  2016 al 2020 </t>
  </si>
  <si>
    <t>Metas vigencia 2019</t>
  </si>
  <si>
    <t xml:space="preserve"> Responsable</t>
  </si>
  <si>
    <t>Nombre Centro deCostos</t>
  </si>
  <si>
    <t>Fecha estimada 
 de inicio de proceso de selección (mes)</t>
  </si>
  <si>
    <t xml:space="preserve">Duración
 estimada del contrato </t>
  </si>
  <si>
    <t>Duración 
estimada del contrato (días, meses, años)</t>
  </si>
  <si>
    <t>ADRIANA DIAZ IZQUIERDO</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</si>
  <si>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</si>
  <si>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</si>
  <si>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</si>
  <si>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</si>
  <si>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</si>
  <si>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</si>
  <si>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</si>
  <si>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</si>
  <si>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</si>
  <si>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</si>
  <si>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Profesional Especializado 222-03 
Área de Talento Humano</t>
  </si>
  <si>
    <t>Area de Talento Humano</t>
  </si>
  <si>
    <t>2.5.18</t>
  </si>
  <si>
    <t xml:space="preserve">Prestación del servicio de un canal de Internet dedicado   </t>
  </si>
  <si>
    <t xml:space="preserve">Jefe Oficina Asesora de Planeación </t>
  </si>
  <si>
    <t>2.5.4</t>
  </si>
  <si>
    <t>2.5.22</t>
  </si>
  <si>
    <t>Contratación directa con oferta</t>
  </si>
  <si>
    <t xml:space="preserve">Expedición de los certificados de firma digital para la Ordenadora del gasto y el responsable de presupuesto. </t>
  </si>
  <si>
    <t>NA</t>
  </si>
  <si>
    <t>Subdirector Administrativo, Financiero y CD</t>
  </si>
  <si>
    <t>Despacho Dirección General</t>
  </si>
  <si>
    <t>2.5.23</t>
  </si>
  <si>
    <t>GASTOS DIRECTOS</t>
  </si>
  <si>
    <t>2.5.6</t>
  </si>
  <si>
    <t>Profesional Universitario 219-02 Servicios Generales</t>
  </si>
  <si>
    <t>lcorrea@idep.edu.co</t>
  </si>
  <si>
    <t>Servicios Generales</t>
  </si>
  <si>
    <t>2.5.24</t>
  </si>
  <si>
    <t>Compraventa de papelería, útiles de escritorio, artículos de oficina, toners y tintas para las impresoras del Instituto para la Investigación Educativa y el Desarrollo Pedagógico - IDEP</t>
  </si>
  <si>
    <t>Almacén General</t>
  </si>
  <si>
    <t>1.1.1.1</t>
  </si>
  <si>
    <t>CAJA MENOR</t>
  </si>
  <si>
    <t>Técnico de Contabilidad</t>
  </si>
  <si>
    <t>agevara@idep.edu.co</t>
  </si>
  <si>
    <t>10101
20102
30303
30302
10103</t>
  </si>
  <si>
    <t>Subdirección AFYCD
Grupo Sistemas de Informción
Grupo Misional
Centro de Documentación
Jurídica</t>
  </si>
  <si>
    <t>2.5.15</t>
  </si>
  <si>
    <t>Subdirección AFYCD</t>
  </si>
  <si>
    <t>2.5.5</t>
  </si>
  <si>
    <t>Grupo Misional</t>
  </si>
  <si>
    <t>Centro de Documentación</t>
  </si>
  <si>
    <t>10101
30303
30302</t>
  </si>
  <si>
    <t>Subdirección AFYCD
Grupo Misional
Centro de Documentación</t>
  </si>
  <si>
    <t>2.5.16</t>
  </si>
  <si>
    <t>Prestación del servicio de CELULAR ETB (3)</t>
  </si>
  <si>
    <t>10101
30201
30301</t>
  </si>
  <si>
    <t>Subdirección AFYCD
Despacho Dirección General
Subdirección Académica</t>
  </si>
  <si>
    <t>10101
30303
10103</t>
  </si>
  <si>
    <t>Subdirección AFYCD
Grupo Misional
Jurídica</t>
  </si>
  <si>
    <t>2.5.8</t>
  </si>
  <si>
    <t>ISBN 2018</t>
  </si>
  <si>
    <t>Profesional Especializado 222-03  Academica</t>
  </si>
  <si>
    <t>obonilla@idep.edu.co</t>
  </si>
  <si>
    <t>2.5.2</t>
  </si>
  <si>
    <t>Prestación de los servicios de aseo y cafetería, con suministro de insumos, en las instalaciones del Instituto para la Investigación Educativa y el Desarrollo Pedagógico - IDEP.</t>
  </si>
  <si>
    <t>76111501
 95121503</t>
  </si>
  <si>
    <t>1.1.8 y 2.5.9</t>
  </si>
  <si>
    <t xml:space="preserve">Prestación de servicios de mantenimiento preventivo y correctivo del parque automotor del IDEP con suministro de repuestos  </t>
  </si>
  <si>
    <t>2.5.11</t>
  </si>
  <si>
    <t>2.6.23</t>
  </si>
  <si>
    <t>60141000;
80111500</t>
  </si>
  <si>
    <t>Incentivos no pecuniarios</t>
  </si>
  <si>
    <t>Gastos directos</t>
  </si>
  <si>
    <t>Prestación de servicios para realizar los exámenes médico ocupacionales para los servidores del IDEP.</t>
  </si>
  <si>
    <t>Cancelación de impuestos, tasas, contribuciones, derechos y multas</t>
  </si>
  <si>
    <t>Profesional Especializado 222-04</t>
  </si>
  <si>
    <t>ogomez@idep.edu.co</t>
  </si>
  <si>
    <t>4.1</t>
  </si>
  <si>
    <t>2.5.1</t>
  </si>
  <si>
    <t>Gastos Directos</t>
  </si>
  <si>
    <t>2.5.9</t>
  </si>
  <si>
    <t>80121704; 80121503</t>
  </si>
  <si>
    <t>Oficina Asesora Jurìdica</t>
  </si>
  <si>
    <t>Prestación de servicios profesionales</t>
  </si>
  <si>
    <t>dias</t>
  </si>
  <si>
    <t>Prestación de servicios profesionales para  asesorar y apoyar  en todos los asuntos, controversias o litigios de carácter disciplinario que requiera la entidad, así como en el desarrollo de las acciones preventivas que permitan garantizar el cumplimiento de los deberes y obligaciones de los funcionarios del IDEP  en procura de salvaguardar el patrimonio institucional.</t>
  </si>
  <si>
    <t>Servicios de apoyo administrativo, funcionamiento</t>
  </si>
  <si>
    <t>2.2</t>
  </si>
  <si>
    <t>Prestacion de servicio de mensajeria especializada.</t>
  </si>
  <si>
    <t xml:space="preserve">Abril </t>
  </si>
  <si>
    <t xml:space="preserve">Marzo </t>
  </si>
  <si>
    <t>Prestación de servicios para la renovación de la licencia "Oracle Database Standard Edición - Processor Perpetual" con nivel de servicios "Software Update License &amp; Support"</t>
  </si>
  <si>
    <t>Contratación Directa</t>
  </si>
  <si>
    <t xml:space="preserve">Febrero </t>
  </si>
  <si>
    <r>
      <t xml:space="preserve">Recursos Administrados </t>
    </r>
    <r>
      <rPr>
        <b/>
        <sz val="9"/>
        <color indexed="10"/>
        <rFont val="Arial"/>
        <family val="2"/>
      </rPr>
      <t xml:space="preserve"> </t>
    </r>
  </si>
  <si>
    <t>wfarfan@idep.edu.co</t>
  </si>
  <si>
    <t xml:space="preserve">Prestación de servicio  de soporte y actualización del sistema de información administrativo y financiero del IDEP </t>
  </si>
  <si>
    <t xml:space="preserve">1.4.2 </t>
  </si>
  <si>
    <t>Prestación de servicios para realizar el mantenimiento preventivo y correctivo de la infraestructura tecnológica del IDEP</t>
  </si>
  <si>
    <t xml:space="preserve">Prestación de servicios para la adquisición, instalación de un software de copias de respaldo </t>
  </si>
  <si>
    <t>Adquisición de licencias para la gestión de las bases de datos</t>
  </si>
  <si>
    <t>1.4.2</t>
  </si>
  <si>
    <t>Prestación de servicios profesionales para la implementación del Modelo Integrado de Planeación y Gestión y la sostenibilidad del Sistema Integrado de Gestión y el proceso Mejoramiento Integral y Continuo en el IDEP.</t>
  </si>
  <si>
    <t>Proyecto de Inversión No.</t>
  </si>
  <si>
    <t>1079  Investigación e innovación para el fortalecimiento de las comunidades de saber y práctica pedagógica.</t>
  </si>
  <si>
    <t>Pilar Eje</t>
  </si>
  <si>
    <t>01 Igualdad de Calidad de Vida</t>
  </si>
  <si>
    <t>Programa No.</t>
  </si>
  <si>
    <t>06 Calidad educativa para todos</t>
  </si>
  <si>
    <t>Proyecto estratégico No.</t>
  </si>
  <si>
    <t>115 Fortalecimiento Institucional desde la Gestión Pedagógica</t>
  </si>
  <si>
    <t>113 Bogotá reconoce a sus maestras, maestros y directivos docentes.</t>
  </si>
  <si>
    <t>Nombre Centro de Costos</t>
  </si>
  <si>
    <t>Categoría</t>
  </si>
  <si>
    <t>RESERVA-2019</t>
  </si>
  <si>
    <t>Enero Cuentas por pagar 2020</t>
  </si>
  <si>
    <t>Código 383 
Un sistema de seguimiento a la Política Educativa Distrital en los contestos Escolares Ajustado e Implementado</t>
  </si>
  <si>
    <t>Componente No.1 "Sistema de Seguimiento a la política educativa distrital en los contextos escolares."</t>
  </si>
  <si>
    <t>Realizar cinco (5) estudios Sistema de seguimiento a la política educativa distrital en los contextos escolares.</t>
  </si>
  <si>
    <t>Estudio Sistema de seguimiento a la política educativa distrital en los contextos escolares -Fase 4</t>
  </si>
  <si>
    <t xml:space="preserve">Prestación de servicios profesionales para apoyar la orientación, articulación de acciones y consolidación de resultados, en el marco de la aplicación del Sistema de Seguimiento a la Política Educativa Distrital en los contextos escolares, Fase 4. </t>
  </si>
  <si>
    <t>Jorge Palacio</t>
  </si>
  <si>
    <t>Grupo Misional Subdirección Académica</t>
  </si>
  <si>
    <t>2.4</t>
  </si>
  <si>
    <t>Estudios, análisis, diseño, recolección de información, procesamiento, sistematización</t>
  </si>
  <si>
    <t>jpalacio@idep.edu.co</t>
  </si>
  <si>
    <t xml:space="preserve">Prestación de servicios profesionales para realizar el análisis cualitativo de la consulta a las fuentes primarias en el marco de la aplicación del Sistema de Seguimiento a la Política Educativa Distrital en los contextos escolares, Fase 4. </t>
  </si>
  <si>
    <t xml:space="preserve">Prestación de servicios profesionales para realizar el análisis cuantitativo de la consulta a las fuentes primarias en el marco de la aplicación del Sistema de Seguimiento a la Política Educativa Distrital en los contextos escolares, Fase 4. </t>
  </si>
  <si>
    <t>Prestación de servicios profesionales para brindar apoyo administrativo en los procesos y procedimientos del Sistema de seguimiento a la política educativa distrital en los contextos escolares en su Fase 4.</t>
  </si>
  <si>
    <t>Servicios profesionales solo HONORARIOS profesionales</t>
  </si>
  <si>
    <t>Prestación de servicios profesionales para realizar la recolección, procesamiento, sistematización y análisis de la información relacionada con la consulta a las fuentes primarias, en la aplicación del Sistema de seguimiento a la política educativa distrital en los contextos escolares, Fase 4.</t>
  </si>
  <si>
    <t>Prestación de servicios profesionales para la aplicación en el 2019 de la Metodología de Evaluación de Impacto - MEI- a un proyecto desarrollado por el Instituto en los últimos cinco años.</t>
  </si>
  <si>
    <t>Ruth Amanda Cortés</t>
  </si>
  <si>
    <t>rcortes@idep.edu.co</t>
  </si>
  <si>
    <t xml:space="preserve">Total Actividad </t>
  </si>
  <si>
    <t xml:space="preserve">TOTAL META </t>
  </si>
  <si>
    <t>Martha Cuevas</t>
  </si>
  <si>
    <t>mcuevas@idep.edu.co</t>
  </si>
  <si>
    <t>Programa socioeducativo de educación para la sexualidad</t>
  </si>
  <si>
    <t>Prestación de servicios profesionales para apoyar académica y logísticamente, el diseño y validación de programa socio educativo de educación para la sexualidad.</t>
  </si>
  <si>
    <t>Carlos López</t>
  </si>
  <si>
    <t>clopezd@idep.edu.co</t>
  </si>
  <si>
    <t>TOTAL ACTIVIDAD</t>
  </si>
  <si>
    <t>2.5.14</t>
  </si>
  <si>
    <t>Servicios de apoyo logístico</t>
  </si>
  <si>
    <t>Desarrollar una (1) estrategia de Comunicación, socialización y divulgación: Componente 1</t>
  </si>
  <si>
    <t>Comunicación, Socialización y Divulgación: Componente 1</t>
  </si>
  <si>
    <t>Membrecía anual (2019) al Consejo Latinoamericano de Ciencias Sociales- CLACSO</t>
  </si>
  <si>
    <t>Diana Prada</t>
  </si>
  <si>
    <t>Impresos, publicaciones, suscripciones y servicios fotográficos, cartografía</t>
  </si>
  <si>
    <t>dprada@idep.edu.co</t>
  </si>
  <si>
    <t>Pago Directo</t>
  </si>
  <si>
    <t>Arrendar un (1) stand para que el Instituto para la Investigación Educativa y el Desarrollo Pedagógico IDEP participe como expositor en la 32ª Feria Internacional del Libro de Bogotá -Colombia</t>
  </si>
  <si>
    <t>Renta o arrendamiento de bienes inmuebles</t>
  </si>
  <si>
    <t>Prestación de servicios profesionales para apoyar el diseño y para realizar las actividades de prensa y comunicación en medios y otros canales de difusión, interna y externa, mediante los cuales se socialicen y divulguen los proyectos y eventos efectuados por el IDEP.</t>
  </si>
  <si>
    <t>2.6.31</t>
  </si>
  <si>
    <t>Divulgación institucional</t>
  </si>
  <si>
    <t xml:space="preserve">Prestación de servicios profesionales para apoyar la conceptualización gráfica, diseño y diagramación de piezas comunicativas y publicaciones de la Colección editorial del IDEP </t>
  </si>
  <si>
    <t>Prestar servicios profesionales para apoyar en las gestiones administrativas, financieras y operativas del proyecto de inversión 1079,  en el desarrollo de las actividades misionales, así como gestionar acciones de las estrategias de comunicación, socialización y divulgación institucional y efectuar el seguimiento de las mismas.</t>
  </si>
  <si>
    <t>Prestación de servicios profesionales para apoyar, en el marco de las actividades de comunicación, socialización y divulgación institucional, el desarrollo, administración y gestión de contenidos para los sitios web administrados por el IDEP y brindar soporte a los sistemas informáticos.</t>
  </si>
  <si>
    <t>Olga Lucía Sánchez</t>
  </si>
  <si>
    <t>Prestación de servicios profesionales para realizar la edición de la Revista "Educación y Ciudad" del Instituto para la Investigación Educativa y el Desarrollo Pedagógico, durante la vigencia 2019.</t>
  </si>
  <si>
    <t>82111801 
82111803</t>
  </si>
  <si>
    <t>Prestación de servicios para realizar la corrección de estilo, edición y revisión de artes de  los libros en la vigencia 2019, de la serie editorial del Instituto para la Investigación Educativa y el Desarrollo Pedagógico.</t>
  </si>
  <si>
    <t>Prestación de servicios profesionales para diseñar el magazín "Aula Urbana" y la revista "Educación y Ciudad" del Instituto para la Investigación Educativa y el Desarrollo Pedagógico, durante la vigencia 2019.</t>
  </si>
  <si>
    <t>Adquirir insumos gráficos para la impresión de publicaciones del Instituto para la Investigación Educativa y el Desarrollo Pedagógico, IDEP, conforme las especificaciones técnicas señaladas.</t>
  </si>
  <si>
    <t>14111513 - 45101603 -45101709- 31201517- 12171703- 31151804- 13111215- 45141501- 60121814- 31201610</t>
  </si>
  <si>
    <t>1.5.2</t>
  </si>
  <si>
    <t>Materias primas</t>
  </si>
  <si>
    <t>Prestación de servicios para apoyar las actividades académicas e institucionales que permitan visibilizar, compartir, intercambiar y posicionar el conocimiento pedagógico y educativo en el marco de las actividades de conmemoración de los 25 años del IDEP.</t>
  </si>
  <si>
    <t>Prestación de servicios de apoyo a la gestión para el desarrollo de actividades académicas e institucionales que permitan visibilizar, compartir, intercambiar y posicionar el conocimiento pedagógico y educativo generado desde los Componentes Sistema de Seguimiento a la política educativa distrital en los contextos escolares y Estrategia de Cualificación investigación e innovación docente: Comunidades de saber y de práctica pedagógica.</t>
  </si>
  <si>
    <t>Prestación de servicios profesionales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</si>
  <si>
    <t>Olga Bonilla</t>
  </si>
  <si>
    <t>Suscripción para el uso de servicios y/o licencias para el fortalecimiento de las actividades de comunicación, socialización y divulgación del IDEP</t>
  </si>
  <si>
    <t>2.5.20</t>
  </si>
  <si>
    <t>Renovación licencias</t>
  </si>
  <si>
    <t>Prestación de servicios de apoyo operativo para realizar la organización, embalaje y rotulación de los documentos relacionados con la producción documental del IDEP en desarrollo de sus actividades misionales.</t>
  </si>
  <si>
    <t xml:space="preserve">2.2 </t>
  </si>
  <si>
    <t xml:space="preserve"> servicios de apoyo administrativo, funcionamiento</t>
  </si>
  <si>
    <t>TOTAL COMPONENTE No. 1 : Seguimiento a la política Educativa Distrital en los contextos escolares, ajustado e implementado</t>
  </si>
  <si>
    <t>Código 386 
Tres centros de Innovación que dinamizan las Estrategias y procesos en la Red de Innovación del Maestro</t>
  </si>
  <si>
    <t>Componente N° 2: Estrategia de Cualificación investigación e innovación docente: Comunidades de saber y de práctica pedagógica</t>
  </si>
  <si>
    <t>Realizar cinco (5) estudios de la Estrategia de cualificación, investigación e innovación docente: comunidades de saber y de práctica pedagógica"</t>
  </si>
  <si>
    <t>Programa de pensamiento crítico para la innovación e investigación educativa- Fase 2</t>
  </si>
  <si>
    <t>Prestación de servicios profesionales para apoyar el acompañamiento a iniciativas de experiencias pedagógicas: Nivel I, en el marco del Programa de pensamiento crítico para la investigación e innovación educativa en su Fase II</t>
  </si>
  <si>
    <t>Andrea Bustamante</t>
  </si>
  <si>
    <t>abustamante@idep.edu.co</t>
  </si>
  <si>
    <t>Prestación de servicios profesionales para realizar el acompañamiento a experiencias en desarrollo: Nivel II, en el marco del Programa de pensamiento crítico para la investigación e innovación educativa en su Fase II</t>
  </si>
  <si>
    <t>Prestación de servicios profesionales para apoyar el acompañamiento a experiencias en desarrollo: Nivel II, en el marco del Programa de pensamiento crítico para la investigación e innovación educativa en su Fase II</t>
  </si>
  <si>
    <t>Prestación de servicios profesionales para realizar el acompañamiento a  experiencias para sistematizar: Nivel III, en el marco del Programa de pensamiento crítico para la investigación e innovación educativa en su Fase II</t>
  </si>
  <si>
    <t>Prestación de servicios profesionales para apoyar el acompañamiento  a experiencias para sistematizar: Nivel III, en el marco del Programa de pensamiento crítico para la investigación e innovación educativa en su Fase II</t>
  </si>
  <si>
    <t>Prestación de servicios profesionales para orientar y evaluar el Programa de pensamiento crítico para la investigación e innovación educativa en su Fase II</t>
  </si>
  <si>
    <t>Prestación de servicios profesionales para realizar el apoyo administrativo del componente cualificación, investigación e innovación docente: comunidades de saber y práctica pedagógica.</t>
  </si>
  <si>
    <t>Prestación de servicios profesionales para apoyar en la implementación de estrategias de cualificación y visibilización de experiencias pedagógicas que contribuyan a la conformación de comunidades de saber y práctica pedagógica, en el marco del Programa de pensamiento crítico para la investigación e innovación educativa en su Fase II.</t>
  </si>
  <si>
    <t>Miguel Bernal</t>
  </si>
  <si>
    <t>mbernal@idep.edu.co</t>
  </si>
  <si>
    <t>Prestación de servicios profesionales para apoyar en la implementación de estrategias de cualificación y visibilización de experiencias pedagógicas para el Centro de Innovación Casa Campín, en el marco del Programa de pensamiento crítico para la investigación e innovación educativa.</t>
  </si>
  <si>
    <t>Ferley Ortiz, Alexandra Díaz y Ruth Amanda Cortés</t>
  </si>
  <si>
    <t>eortiz@idep.edu.co
adiaz@idep.edu.co
rcortes@idep.edu.co</t>
  </si>
  <si>
    <t>Realizar once (11) Estudios en Escuela currículo y pedagogía, Educación y políticas públicas y Cualificación docente del componente de cualificación, investigación e innovación docente: Comunidades de saber y de práctica pedagógica.</t>
  </si>
  <si>
    <t>Caja de herramientas del pensador crítico</t>
  </si>
  <si>
    <t xml:space="preserve">Desarrollar una  (1) estrategia de comunicación, socialización y divulgación de la cualificación, investigación e innovación docente: Comunidades de saber y de práctica </t>
  </si>
  <si>
    <t>Comunicación, socialización y divulgación Componente 2</t>
  </si>
  <si>
    <t xml:space="preserve"> Servicios de apoyo administrativo, funcionamiento</t>
  </si>
  <si>
    <t>TOTAL COMPONENTE 2 : Estrategia de Cualificación, Investigación e Innovación Docente: Comunidades de Saber y Práctica Pedagógica</t>
  </si>
  <si>
    <t>TOTAL PROYECTO DE INVERSIÓN No. 1079 Investigación e innovación para el fortalecimiento de las comunidades de saber y práctica pedagógica.</t>
  </si>
  <si>
    <t>Mínima Cuantia</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</si>
  <si>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</si>
  <si>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</si>
  <si>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</si>
  <si>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</si>
  <si>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</si>
  <si>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</si>
  <si>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</si>
  <si>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</si>
  <si>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</si>
  <si>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</si>
  <si>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</si>
  <si>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</si>
  <si>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</si>
  <si>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</si>
  <si>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</si>
  <si>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</si>
  <si>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</si>
  <si>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Prestación de servicios profesionales para la implementación de las políticas de  Servicio al ciudadano, Participación ciudadana en la gestión pública y  Racionalización de trámites del MIPG y la sostenibilidad del proceso dirección y planeación.</t>
  </si>
  <si>
    <t>Prestación de servicios profesionales para la implementación de las políticas de Transparencia, acceso a la información pública y lucha contra la corrupción, Gobierno Digital y Seguridad Digital del MIPG, la sostenibilidad del  Subsistema de Seguridad de la Información y el proceso de Gestión Tecnológica.</t>
  </si>
  <si>
    <t>Prestación de servicios profesionales para la implementación de las políticas de Gobierno Digital y Seguridad Digital del MIPG y la sostenibilidad del  Subsistema de Seguridad de la Información y del proceso de Gestión Tecnológica, así como el soporte técnico a la infraestructura tecnológica del IDEP.</t>
  </si>
  <si>
    <t>Prestación de servicios profesionales para efectuar las actividades académicas, operativas, administrativas y logísticas de: (1) el Premio a la Investigación e Innovación Educativa en su XIII versión, (2) el Fomento y acompañamiento a redes de maestros y (3) el Reconocimiento docente a través del apoyo a asistentes y ponentes en eventos académicos y culturales a nivel local, nacional e internacional.</t>
  </si>
  <si>
    <t>Grupo misional</t>
  </si>
  <si>
    <t xml:space="preserve">Recursos Administrados  </t>
  </si>
  <si>
    <t>Dotación personal de planta</t>
  </si>
  <si>
    <t>Soporte y actualización de sistemas de información</t>
  </si>
  <si>
    <t>Subdirección Administrativa, Financiera de Control Disciplinario</t>
  </si>
  <si>
    <t>Mantenimiento, reparación, modificación, reconstrucción e instalación de bienes/equipo</t>
  </si>
  <si>
    <t>Licencias</t>
  </si>
  <si>
    <t>Papelería, utiles de escritorio, dibujo y oficina</t>
  </si>
  <si>
    <t>Materiales y suministros</t>
  </si>
  <si>
    <t>Comunicaciones y servicios de transporte</t>
  </si>
  <si>
    <t>Cuota de administración</t>
  </si>
  <si>
    <t>Arrendamiento de bienes muebles</t>
  </si>
  <si>
    <t>Elementos de aseo, lavandería y cafetería y Servicios de Aseo y cafetería</t>
  </si>
  <si>
    <t>Servicios de Aseo y cafetería</t>
  </si>
  <si>
    <t>Bienestar, capacitación, recreación, incentivos y salud ocupacional</t>
  </si>
  <si>
    <t>Derechos de semaforización</t>
  </si>
  <si>
    <t>2.3</t>
  </si>
  <si>
    <t>Premio al Maestro Investigador e Innovador</t>
  </si>
  <si>
    <t>Diseño y diagramación</t>
  </si>
  <si>
    <t>2.6.28.01</t>
  </si>
  <si>
    <t>Edición</t>
  </si>
  <si>
    <t>2.6.33.01</t>
  </si>
  <si>
    <t>2.6.33.02</t>
  </si>
  <si>
    <t>2.6.32.02</t>
  </si>
  <si>
    <t>2.4 y Categoría del nuevo convenio SED</t>
  </si>
  <si>
    <t>2.7.5 y Categoría del convenio con la SED</t>
  </si>
  <si>
    <t>30303 y centro de costo del convenio con la SED</t>
  </si>
  <si>
    <t>Prestación de servicios profesionales para apoyar a la oficina asesora jurídica en el cumplimiento de los lineamientos establecidos en el  sistema integrado de gestión SIG de conformidad con la norma técnica del Distrito y con MIPG, así como el apoyo jurídico en lo relacionado con la actividad contractual.</t>
  </si>
  <si>
    <t>Prestación de servicios profesionales para apoyar a la oficina asesora jurídica en la defensa judicial y extrajudicial de la entidad, en las politicas a implementar con respecto a MIPG dentro de la defensa judicial, así como el apoyo jurídico en lo relacionado con la actividad contractual y jurídica</t>
  </si>
  <si>
    <t>Prestar los servicios profesionales para apoyar la planificación, implementación, mantenimiento, evaluación y mejora continua del Sistema de Gestión de Seguridad y Salud en el Trabajo (SG-SST),asi como del Subsistema de Gestión Ambiental - SGA acorde a los lineamientos establecidos en el Sistema Integrado de Gestión del IDEP y en el Nuevo Modelo Integrado de Planeación y Gestión - MIPG</t>
  </si>
  <si>
    <t xml:space="preserve">
Prestación de servicios profesionales para apoyar en la ejecución del proceso de Gestión del Talento Humano del IDEP dentro del marco del Sistema Integrado de Gestión del IDEP. </t>
  </si>
  <si>
    <t>Profesional Especializada Grado 222-03- académica</t>
  </si>
  <si>
    <t>mes</t>
  </si>
  <si>
    <t>Jefe Oficina Control Interno</t>
  </si>
  <si>
    <t>Oficina de Control Interno</t>
  </si>
  <si>
    <t>hmorales@idep.edu.co</t>
  </si>
  <si>
    <t>meses</t>
  </si>
  <si>
    <t>Prestación de servicios profesionales para apoyar las acciones que se adelanten en la auditoría interna realizada por la Oficina de Control Interno  a los controles generales de la gestión tecnológica y procedimientos establecidos</t>
  </si>
  <si>
    <t>GOOBI</t>
  </si>
  <si>
    <t>TIPO DE ADQUISICION</t>
  </si>
  <si>
    <t>TIPOLOGIA</t>
  </si>
  <si>
    <t>SERVICIOS PROFESIONALES</t>
  </si>
  <si>
    <t>SERVICIOS PROFESIONALES Y APOYO A LA GESTIÓN</t>
  </si>
  <si>
    <t>ARRENDAMIENTO BIENES INMUEBLES</t>
  </si>
  <si>
    <t>SUMINISTRO DE BIENES</t>
  </si>
  <si>
    <t>Prestación de servicios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</si>
  <si>
    <t>SERVICIO ADMINISTRATIVO</t>
  </si>
  <si>
    <t>SERVICIOS DE PUBLICACIONES</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</si>
  <si>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</si>
  <si>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</si>
  <si>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</si>
  <si>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</si>
  <si>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</si>
  <si>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</si>
  <si>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</si>
  <si>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</si>
  <si>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</si>
  <si>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</si>
  <si>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</si>
  <si>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</si>
  <si>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</si>
  <si>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</si>
  <si>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</si>
  <si>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</si>
  <si>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</si>
  <si>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</si>
  <si>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</si>
  <si>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</si>
  <si>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</si>
  <si>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</si>
  <si>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</si>
  <si>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</si>
  <si>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</si>
  <si>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</si>
  <si>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</si>
  <si>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</si>
  <si>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</si>
  <si>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</si>
  <si>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</si>
  <si>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</si>
  <si>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</si>
  <si>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</si>
  <si>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</si>
  <si>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</si>
  <si>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</si>
  <si>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</si>
  <si>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</si>
  <si>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</si>
  <si>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</si>
  <si>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</si>
  <si>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</si>
  <si>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</si>
  <si>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</si>
  <si>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</si>
  <si>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</si>
  <si>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</si>
  <si>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</si>
  <si>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</si>
  <si>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</si>
  <si>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</si>
  <si>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</si>
  <si>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</si>
  <si>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</si>
  <si>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</si>
  <si>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</si>
  <si>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</si>
  <si>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</si>
  <si>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</si>
  <si>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</si>
  <si>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</si>
  <si>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</si>
  <si>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</si>
  <si>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</si>
  <si>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</si>
  <si>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</si>
  <si>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</si>
  <si>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</si>
  <si>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</si>
  <si>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</si>
  <si>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</si>
  <si>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</si>
  <si>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</si>
  <si>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</si>
  <si>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</si>
  <si>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</si>
  <si>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</si>
  <si>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</si>
  <si>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</si>
  <si>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</si>
  <si>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</si>
  <si>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</si>
  <si>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</si>
  <si>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</si>
  <si>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</si>
  <si>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</si>
  <si>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</si>
  <si>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</si>
  <si>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</si>
  <si>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</si>
  <si>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</si>
  <si>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</si>
  <si>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</si>
  <si>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</si>
  <si>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</si>
  <si>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</si>
  <si>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</si>
  <si>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</si>
  <si>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</si>
  <si>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</si>
  <si>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</si>
  <si>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</si>
  <si>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</si>
  <si>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</si>
  <si>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</si>
  <si>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</si>
  <si>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</si>
  <si>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</si>
  <si>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</si>
  <si>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</si>
  <si>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</si>
  <si>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</si>
  <si>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</si>
  <si>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</si>
  <si>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</si>
  <si>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</si>
  <si>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</si>
  <si>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</si>
  <si>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</si>
  <si>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</si>
  <si>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</si>
  <si>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</si>
  <si>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</si>
  <si>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</si>
  <si>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</si>
  <si>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</si>
  <si>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</si>
  <si>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</si>
  <si>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</si>
  <si>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</si>
  <si>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</si>
  <si>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</si>
  <si>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</si>
  <si>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</si>
  <si>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</si>
  <si>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</si>
  <si>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</si>
  <si>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</si>
  <si>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</si>
  <si>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</si>
  <si>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</si>
  <si>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</si>
  <si>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</si>
  <si>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</si>
  <si>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</si>
  <si>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</si>
  <si>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</si>
  <si>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</si>
  <si>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</si>
  <si>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</si>
  <si>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</si>
  <si>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</si>
  <si>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</si>
  <si>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</si>
  <si>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</si>
  <si>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</si>
  <si>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</si>
  <si>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</si>
  <si>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</si>
  <si>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</si>
  <si>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</si>
  <si>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</si>
  <si>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</si>
  <si>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</si>
  <si>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</si>
  <si>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</si>
  <si>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</si>
  <si>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</si>
  <si>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</si>
  <si>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</si>
  <si>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</si>
  <si>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</si>
  <si>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</si>
  <si>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</si>
  <si>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</si>
  <si>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</si>
  <si>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</si>
  <si>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</si>
  <si>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</si>
  <si>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</si>
  <si>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</si>
  <si>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</si>
  <si>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</si>
  <si>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</si>
  <si>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</si>
  <si>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</si>
  <si>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</si>
  <si>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</si>
  <si>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</si>
  <si>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</si>
  <si>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</si>
  <si>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</si>
  <si>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</si>
  <si>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</si>
  <si>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</si>
  <si>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</si>
  <si>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</si>
  <si>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</si>
  <si>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</si>
  <si>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</si>
  <si>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</si>
  <si>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</si>
  <si>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</si>
  <si>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</si>
  <si>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</si>
  <si>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</si>
  <si>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</si>
  <si>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</si>
  <si>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</si>
  <si>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</si>
  <si>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</si>
  <si>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</si>
  <si>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</si>
  <si>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</si>
  <si>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</si>
  <si>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</si>
  <si>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</si>
  <si>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</si>
  <si>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</si>
  <si>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</si>
  <si>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</si>
  <si>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</si>
  <si>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</si>
  <si>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</si>
  <si>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</si>
  <si>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</si>
  <si>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</si>
  <si>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</si>
  <si>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</si>
  <si>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</si>
  <si>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</si>
  <si>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</si>
  <si>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</si>
  <si>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</si>
  <si>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</si>
  <si>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</si>
  <si>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</si>
  <si>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</si>
  <si>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</si>
  <si>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</si>
  <si>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</si>
  <si>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</si>
  <si>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</si>
  <si>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</si>
  <si>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</si>
  <si>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</si>
  <si>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</si>
  <si>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</si>
  <si>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</si>
  <si>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</si>
  <si>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</si>
  <si>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</si>
  <si>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</si>
  <si>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</si>
  <si>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</si>
  <si>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</si>
  <si>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</si>
  <si>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</si>
  <si>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</si>
  <si>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</si>
  <si>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</si>
  <si>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</si>
  <si>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</si>
  <si>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</si>
  <si>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</si>
  <si>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</si>
  <si>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</si>
  <si>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</si>
  <si>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</si>
  <si>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</si>
  <si>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</si>
  <si>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</si>
  <si>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</si>
  <si>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</si>
  <si>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</si>
  <si>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</si>
  <si>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</si>
  <si>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</si>
  <si>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</si>
  <si>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</si>
  <si>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</si>
  <si>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</si>
  <si>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</si>
  <si>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</si>
  <si>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</si>
  <si>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</si>
  <si>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</si>
  <si>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</si>
  <si>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</si>
  <si>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</si>
  <si>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</si>
  <si>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</si>
  <si>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</si>
  <si>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</si>
  <si>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</si>
  <si>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</si>
  <si>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</si>
  <si>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</si>
  <si>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</si>
  <si>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</si>
  <si>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</si>
  <si>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</si>
  <si>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</si>
  <si>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</si>
  <si>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</si>
  <si>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</si>
  <si>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</si>
  <si>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</si>
  <si>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</si>
  <si>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</si>
  <si>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</si>
  <si>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</si>
  <si>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</si>
  <si>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</si>
  <si>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</si>
  <si>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</si>
  <si>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</si>
  <si>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</si>
  <si>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</si>
  <si>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</si>
  <si>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</si>
  <si>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</si>
  <si>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</si>
  <si>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</si>
  <si>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</si>
  <si>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</si>
  <si>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</si>
  <si>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</si>
  <si>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</si>
  <si>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</si>
  <si>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</si>
  <si>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</si>
  <si>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</si>
  <si>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</si>
  <si>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</si>
  <si>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</si>
  <si>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</si>
  <si>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</si>
  <si>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</si>
  <si>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</si>
  <si>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</si>
  <si>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</si>
  <si>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</si>
  <si>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</si>
  <si>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</si>
  <si>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</si>
  <si>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</si>
  <si>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</si>
  <si>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</si>
  <si>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</si>
  <si>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</si>
  <si>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</si>
  <si>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</si>
  <si>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</si>
  <si>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</si>
  <si>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</si>
  <si>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</si>
  <si>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</si>
  <si>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</si>
  <si>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</si>
  <si>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</si>
  <si>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</si>
  <si>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</si>
  <si>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</si>
  <si>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</si>
  <si>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</si>
  <si>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</si>
  <si>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</si>
  <si>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</si>
  <si>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</si>
  <si>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</si>
  <si>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</si>
  <si>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</si>
  <si>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</si>
  <si>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</si>
  <si>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</si>
  <si>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</si>
  <si>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</si>
  <si>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</si>
  <si>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</si>
  <si>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</si>
  <si>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</si>
  <si>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</si>
  <si>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</si>
  <si>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</si>
  <si>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</si>
  <si>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</si>
  <si>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</si>
  <si>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</si>
  <si>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</si>
  <si>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</si>
  <si>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</si>
  <si>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</si>
  <si>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</si>
  <si>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</si>
  <si>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</si>
  <si>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</si>
  <si>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</si>
  <si>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</si>
  <si>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</si>
  <si>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</si>
  <si>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</si>
  <si>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</si>
  <si>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</si>
  <si>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</si>
  <si>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</si>
  <si>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</si>
  <si>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</si>
  <si>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</si>
  <si>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</si>
  <si>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</si>
  <si>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</si>
  <si>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</si>
  <si>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</si>
  <si>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</si>
  <si>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</si>
  <si>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</si>
  <si>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</si>
  <si>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</si>
  <si>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</si>
  <si>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</si>
  <si>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</si>
  <si>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</si>
  <si>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</si>
  <si>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</si>
  <si>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</si>
  <si>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</si>
  <si>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</si>
  <si>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</si>
  <si>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</si>
  <si>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</si>
  <si>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</si>
  <si>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</si>
  <si>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</si>
  <si>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</si>
  <si>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</si>
  <si>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</si>
  <si>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</si>
  <si>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</si>
  <si>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</si>
  <si>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</si>
  <si>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</si>
  <si>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</si>
  <si>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</si>
  <si>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</si>
  <si>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</si>
  <si>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</si>
  <si>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</si>
  <si>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</si>
  <si>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</si>
  <si>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</si>
  <si>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</si>
  <si>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</si>
  <si>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</si>
  <si>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</si>
  <si>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</si>
  <si>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</si>
  <si>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</si>
  <si>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</si>
  <si>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</si>
  <si>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</si>
  <si>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</si>
  <si>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</si>
  <si>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</si>
  <si>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</si>
  <si>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</si>
  <si>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</si>
  <si>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</si>
  <si>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</si>
  <si>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</si>
  <si>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</si>
  <si>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</si>
  <si>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</si>
  <si>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</si>
  <si>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</si>
  <si>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</si>
  <si>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</si>
  <si>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</si>
  <si>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</si>
  <si>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</si>
  <si>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</si>
  <si>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</si>
  <si>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</si>
  <si>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</si>
  <si>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</si>
  <si>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</si>
  <si>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</si>
  <si>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</si>
  <si>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</si>
  <si>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</si>
  <si>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</si>
  <si>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</si>
  <si>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</si>
  <si>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</si>
  <si>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</si>
  <si>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</si>
  <si>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</si>
  <si>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</si>
  <si>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</si>
  <si>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</si>
  <si>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</si>
  <si>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</si>
  <si>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</si>
  <si>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</si>
  <si>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</si>
  <si>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</si>
  <si>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</si>
  <si>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</si>
  <si>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</si>
  <si>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</si>
  <si>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</si>
  <si>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</si>
  <si>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</si>
  <si>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</si>
  <si>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</si>
  <si>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</si>
  <si>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</si>
  <si>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</si>
  <si>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</si>
  <si>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</si>
  <si>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</si>
  <si>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</si>
  <si>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</si>
  <si>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</si>
  <si>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</si>
  <si>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</si>
  <si>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</si>
  <si>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</si>
  <si>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</si>
  <si>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</si>
  <si>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</si>
  <si>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</si>
  <si>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</si>
  <si>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</si>
  <si>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</si>
  <si>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</si>
  <si>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</si>
  <si>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</si>
  <si>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</si>
  <si>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</si>
  <si>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</si>
  <si>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</si>
  <si>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</si>
  <si>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</si>
  <si>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</si>
  <si>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</si>
  <si>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</si>
  <si>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</si>
  <si>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</si>
  <si>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</si>
  <si>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</si>
  <si>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</si>
  <si>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</si>
  <si>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</si>
  <si>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</si>
  <si>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</si>
  <si>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</si>
  <si>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</si>
  <si>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</si>
  <si>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</si>
  <si>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</si>
  <si>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</si>
  <si>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</si>
  <si>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</si>
  <si>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</si>
  <si>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</si>
  <si>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</si>
  <si>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</si>
  <si>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</si>
  <si>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</si>
  <si>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</si>
  <si>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</si>
  <si>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</si>
  <si>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</si>
  <si>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</si>
  <si>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</si>
  <si>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</si>
  <si>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</si>
  <si>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</si>
  <si>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</si>
  <si>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</si>
  <si>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</si>
  <si>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</si>
  <si>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</si>
  <si>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</si>
  <si>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</si>
  <si>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</si>
  <si>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</si>
  <si>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</si>
  <si>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</si>
  <si>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</si>
  <si>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</si>
  <si>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</si>
  <si>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</si>
  <si>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</si>
  <si>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</si>
  <si>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</si>
  <si>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</si>
  <si>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</si>
  <si>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</si>
  <si>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</si>
  <si>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</si>
  <si>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</si>
  <si>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</si>
  <si>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</si>
  <si>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</si>
  <si>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</si>
  <si>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</si>
  <si>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</si>
  <si>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</si>
  <si>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</si>
  <si>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</si>
  <si>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</si>
  <si>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</si>
  <si>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</si>
  <si>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</si>
  <si>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</si>
  <si>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</si>
  <si>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</si>
  <si>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</si>
  <si>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</si>
  <si>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</si>
  <si>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</si>
  <si>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</si>
  <si>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</si>
  <si>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</si>
  <si>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</si>
  <si>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</si>
  <si>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</si>
  <si>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</si>
  <si>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</si>
  <si>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</si>
  <si>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</si>
  <si>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</si>
  <si>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</si>
  <si>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</si>
  <si>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</si>
  <si>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</si>
  <si>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</si>
  <si>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</si>
  <si>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</si>
  <si>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</si>
  <si>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</si>
  <si>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</si>
  <si>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</si>
  <si>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</si>
  <si>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</si>
  <si>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</si>
  <si>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</si>
  <si>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</si>
  <si>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</si>
  <si>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</si>
  <si>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</si>
  <si>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</si>
  <si>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</si>
  <si>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</si>
  <si>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</si>
  <si>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</si>
  <si>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</si>
  <si>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</si>
  <si>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</si>
  <si>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</si>
  <si>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</si>
  <si>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</si>
  <si>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</si>
  <si>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</si>
  <si>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</si>
  <si>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</si>
  <si>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</si>
  <si>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</si>
  <si>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</si>
  <si>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</si>
  <si>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</si>
  <si>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</si>
  <si>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</si>
  <si>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</si>
  <si>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</si>
  <si>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</si>
  <si>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</si>
  <si>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</si>
  <si>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</si>
  <si>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</si>
  <si>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</si>
  <si>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</si>
  <si>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</si>
  <si>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</si>
  <si>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</si>
  <si>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</si>
  <si>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</si>
  <si>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</si>
  <si>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</si>
  <si>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</si>
  <si>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</si>
  <si>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</si>
  <si>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</si>
  <si>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</si>
  <si>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</si>
  <si>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</si>
  <si>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</si>
  <si>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</si>
  <si>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</si>
  <si>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</si>
  <si>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</si>
  <si>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</si>
  <si>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</si>
  <si>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</si>
  <si>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</si>
  <si>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</si>
  <si>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</si>
  <si>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</si>
  <si>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</si>
  <si>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</si>
  <si>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</si>
  <si>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</si>
  <si>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</si>
  <si>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</si>
  <si>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</si>
  <si>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</si>
  <si>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</si>
  <si>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</si>
  <si>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</si>
  <si>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</si>
  <si>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</si>
  <si>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</si>
  <si>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</si>
  <si>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</si>
  <si>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</si>
  <si>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</si>
  <si>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</si>
  <si>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</si>
  <si>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</si>
  <si>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</si>
  <si>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</si>
  <si>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</si>
  <si>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</si>
  <si>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</si>
  <si>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</si>
  <si>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</si>
  <si>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</si>
  <si>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</si>
  <si>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</si>
  <si>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</si>
  <si>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</si>
  <si>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</si>
  <si>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</si>
  <si>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</si>
  <si>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</si>
  <si>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</si>
  <si>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</si>
  <si>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</si>
  <si>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</si>
  <si>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</si>
  <si>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</si>
  <si>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</si>
  <si>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</si>
  <si>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</si>
  <si>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</si>
  <si>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</si>
  <si>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</si>
  <si>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</si>
  <si>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</si>
  <si>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</si>
  <si>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</si>
  <si>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</si>
  <si>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</si>
  <si>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</si>
  <si>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</si>
  <si>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</si>
  <si>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</si>
  <si>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</si>
  <si>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</si>
  <si>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</si>
  <si>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</si>
  <si>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</si>
  <si>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</si>
  <si>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</si>
  <si>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</si>
  <si>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</si>
  <si>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</si>
  <si>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</si>
  <si>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</si>
  <si>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</si>
  <si>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</si>
  <si>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</si>
  <si>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</si>
  <si>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</si>
  <si>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</si>
  <si>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</si>
  <si>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</si>
  <si>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</si>
  <si>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</si>
  <si>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</si>
  <si>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</si>
  <si>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</si>
  <si>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</si>
  <si>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</si>
  <si>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</si>
  <si>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</si>
  <si>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</si>
  <si>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</si>
  <si>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</si>
  <si>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</si>
  <si>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</si>
  <si>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</si>
  <si>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</si>
  <si>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</si>
  <si>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</si>
  <si>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</si>
  <si>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</si>
  <si>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</si>
  <si>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</si>
  <si>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</si>
  <si>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</si>
  <si>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</si>
  <si>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</si>
  <si>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</si>
  <si>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</si>
  <si>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</si>
  <si>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</si>
  <si>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</si>
  <si>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</si>
  <si>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</si>
  <si>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</si>
  <si>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</si>
  <si>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</si>
  <si>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</si>
  <si>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</si>
  <si>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</si>
  <si>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</si>
  <si>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</si>
  <si>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</si>
  <si>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</si>
  <si>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</si>
  <si>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</si>
  <si>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</si>
  <si>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</si>
  <si>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</si>
  <si>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</si>
  <si>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</si>
  <si>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</si>
  <si>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</si>
  <si>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</si>
  <si>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</si>
  <si>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</si>
  <si>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</si>
  <si>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</si>
  <si>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</si>
  <si>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</si>
  <si>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</si>
  <si>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</si>
  <si>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</si>
  <si>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</si>
  <si>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</si>
  <si>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</si>
  <si>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</si>
  <si>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</si>
  <si>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</si>
  <si>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</si>
  <si>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</si>
  <si>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</si>
  <si>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</si>
  <si>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</si>
  <si>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</si>
  <si>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</si>
  <si>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</si>
  <si>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</si>
  <si>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</si>
  <si>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</si>
  <si>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</si>
  <si>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</si>
  <si>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</si>
  <si>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</si>
  <si>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</si>
  <si>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</si>
  <si>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</si>
  <si>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</si>
  <si>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</si>
  <si>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</si>
  <si>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</si>
  <si>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</si>
  <si>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</si>
  <si>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</si>
  <si>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</si>
  <si>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</si>
  <si>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</si>
  <si>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</si>
  <si>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</si>
  <si>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</si>
  <si>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</si>
  <si>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</si>
  <si>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</si>
  <si>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</si>
  <si>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</si>
  <si>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</si>
  <si>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</si>
  <si>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</si>
  <si>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</si>
  <si>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</si>
  <si>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</si>
  <si>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</si>
  <si>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</si>
  <si>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</si>
  <si>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</si>
  <si>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</si>
  <si>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</si>
  <si>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</si>
  <si>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</si>
  <si>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</si>
  <si>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</si>
  <si>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</si>
  <si>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</si>
  <si>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</si>
  <si>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</si>
  <si>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</si>
  <si>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</si>
  <si>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</si>
  <si>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</si>
  <si>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</si>
  <si>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</si>
  <si>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</si>
  <si>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</si>
  <si>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</si>
  <si>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</si>
  <si>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</si>
  <si>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</si>
  <si>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</si>
  <si>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</si>
  <si>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</si>
  <si>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</si>
  <si>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</si>
  <si>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</si>
  <si>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</si>
  <si>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</si>
  <si>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</si>
  <si>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</si>
  <si>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</si>
  <si>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</si>
  <si>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</si>
  <si>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</si>
  <si>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</si>
  <si>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</si>
  <si>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</si>
  <si>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</si>
  <si>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</si>
  <si>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</si>
  <si>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</si>
  <si>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</si>
  <si>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</si>
  <si>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</si>
  <si>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</si>
  <si>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</si>
  <si>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</si>
  <si>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</si>
  <si>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</si>
  <si>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</si>
  <si>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</si>
  <si>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</si>
  <si>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</si>
  <si>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</si>
  <si>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</si>
  <si>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</si>
  <si>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</si>
  <si>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</si>
  <si>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</si>
  <si>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</si>
  <si>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</si>
  <si>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</si>
  <si>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</si>
  <si>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</si>
  <si>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</si>
  <si>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</si>
  <si>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</si>
  <si>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</si>
  <si>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</si>
  <si>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</si>
  <si>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</si>
  <si>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</si>
  <si>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</si>
  <si>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</si>
  <si>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</si>
  <si>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</si>
  <si>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</si>
  <si>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</si>
  <si>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</si>
  <si>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</si>
  <si>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</si>
  <si>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</si>
  <si>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</si>
  <si>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</si>
  <si>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</si>
  <si>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</si>
  <si>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</si>
  <si>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</si>
  <si>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</si>
  <si>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</si>
  <si>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</si>
  <si>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</si>
  <si>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</si>
  <si>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</si>
  <si>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</si>
  <si>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</si>
  <si>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</si>
  <si>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</si>
  <si>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</si>
  <si>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</si>
  <si>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</si>
  <si>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</si>
  <si>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</si>
  <si>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</si>
  <si>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</si>
  <si>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</si>
  <si>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</si>
  <si>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</si>
  <si>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</si>
  <si>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</si>
  <si>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</si>
  <si>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</si>
  <si>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</si>
  <si>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</si>
  <si>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</si>
  <si>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</si>
  <si>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</si>
  <si>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</si>
  <si>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</si>
  <si>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</si>
  <si>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</si>
  <si>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</si>
  <si>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</si>
  <si>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</si>
  <si>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</si>
  <si>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</si>
  <si>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</si>
  <si>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</si>
  <si>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</si>
  <si>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</si>
  <si>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</si>
  <si>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</si>
  <si>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</si>
  <si>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</si>
  <si>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</si>
  <si>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</si>
  <si>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</si>
  <si>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</si>
  <si>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</si>
  <si>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</si>
  <si>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</si>
  <si>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</si>
  <si>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</si>
  <si>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</si>
  <si>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</si>
  <si>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</si>
  <si>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</si>
  <si>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</si>
  <si>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</si>
  <si>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</si>
  <si>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</si>
  <si>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</si>
  <si>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</si>
  <si>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</si>
  <si>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</si>
  <si>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</si>
  <si>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</si>
  <si>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</si>
  <si>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</si>
  <si>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</si>
  <si>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</si>
  <si>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</si>
  <si>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</si>
  <si>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</si>
  <si>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</si>
  <si>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</si>
  <si>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</si>
  <si>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</si>
  <si>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</si>
  <si>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</si>
  <si>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</si>
  <si>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</si>
  <si>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</si>
  <si>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</si>
  <si>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</si>
  <si>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</si>
  <si>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</si>
  <si>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</si>
  <si>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</si>
  <si>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</si>
  <si>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</si>
  <si>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</si>
  <si>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</si>
  <si>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</si>
  <si>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</si>
  <si>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</si>
  <si>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</si>
  <si>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</si>
  <si>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</si>
  <si>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</si>
  <si>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</si>
  <si>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</si>
  <si>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</si>
  <si>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</si>
  <si>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</si>
  <si>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</si>
  <si>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</si>
  <si>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</si>
  <si>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</si>
  <si>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</si>
  <si>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</si>
  <si>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</si>
  <si>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</si>
  <si>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</si>
  <si>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</si>
  <si>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</si>
  <si>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</si>
  <si>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</si>
  <si>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</si>
  <si>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</si>
  <si>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</si>
  <si>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</si>
  <si>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</si>
  <si>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</si>
  <si>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</si>
  <si>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</si>
  <si>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</si>
  <si>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</si>
  <si>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</si>
  <si>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</si>
  <si>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</si>
  <si>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</si>
  <si>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</si>
  <si>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</si>
  <si>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</si>
  <si>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</si>
  <si>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</si>
  <si>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</si>
  <si>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</si>
  <si>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</si>
  <si>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</si>
  <si>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</si>
  <si>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</si>
  <si>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</si>
  <si>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</si>
  <si>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</si>
  <si>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</si>
  <si>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</si>
  <si>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</si>
  <si>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</si>
  <si>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</si>
  <si>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</si>
  <si>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</si>
  <si>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</si>
  <si>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</si>
  <si>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</si>
  <si>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</si>
  <si>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</si>
  <si>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</si>
  <si>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</si>
  <si>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</si>
  <si>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</si>
  <si>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</si>
  <si>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</si>
  <si>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</si>
  <si>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</si>
  <si>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</si>
  <si>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</si>
  <si>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</si>
  <si>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</si>
  <si>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</si>
  <si>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</si>
  <si>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</si>
  <si>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</si>
  <si>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</si>
  <si>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</si>
  <si>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</si>
  <si>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</si>
  <si>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</si>
  <si>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</si>
  <si>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</si>
  <si>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</si>
  <si>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</si>
  <si>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</si>
  <si>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</si>
  <si>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</si>
  <si>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</si>
  <si>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</si>
  <si>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</si>
  <si>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</si>
  <si>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</si>
  <si>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</si>
  <si>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</si>
  <si>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</si>
  <si>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</si>
  <si>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</si>
  <si>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</si>
  <si>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</si>
  <si>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</si>
  <si>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</si>
  <si>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</si>
  <si>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</si>
  <si>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</si>
  <si>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</si>
  <si>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</si>
  <si>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</si>
  <si>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</si>
  <si>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</si>
  <si>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</si>
  <si>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</si>
  <si>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</si>
  <si>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</si>
  <si>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</si>
  <si>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</si>
  <si>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</si>
  <si>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</si>
  <si>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</si>
  <si>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</si>
  <si>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</si>
  <si>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</si>
  <si>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</si>
  <si>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</si>
  <si>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</si>
  <si>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</si>
  <si>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</si>
  <si>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</si>
  <si>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</si>
  <si>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</si>
  <si>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</si>
  <si>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</si>
  <si>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</si>
  <si>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</si>
  <si>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</si>
  <si>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</si>
  <si>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</si>
  <si>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</si>
  <si>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</si>
  <si>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</si>
  <si>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</si>
  <si>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</si>
  <si>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</si>
  <si>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</si>
  <si>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</si>
  <si>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</si>
  <si>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</si>
  <si>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</si>
  <si>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</si>
  <si>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</si>
  <si>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</si>
  <si>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</si>
  <si>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</si>
  <si>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</si>
  <si>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</si>
  <si>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</si>
  <si>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</si>
  <si>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</si>
  <si>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</si>
  <si>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</si>
  <si>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</si>
  <si>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</si>
  <si>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</si>
  <si>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</si>
  <si>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</si>
  <si>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</si>
  <si>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</si>
  <si>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</si>
  <si>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</si>
  <si>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</si>
  <si>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</si>
  <si>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</si>
  <si>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</si>
  <si>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</si>
  <si>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</si>
  <si>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</si>
  <si>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</si>
  <si>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</si>
  <si>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</si>
  <si>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</si>
  <si>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</si>
  <si>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</si>
  <si>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</si>
  <si>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</si>
  <si>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</si>
  <si>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</si>
  <si>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</si>
  <si>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</si>
  <si>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</si>
  <si>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</si>
  <si>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</si>
  <si>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</si>
  <si>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</si>
  <si>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</si>
  <si>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</si>
  <si>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</si>
  <si>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</si>
  <si>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</si>
  <si>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</si>
  <si>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</si>
  <si>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</si>
  <si>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</si>
  <si>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</si>
  <si>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</si>
  <si>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</si>
  <si>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</si>
  <si>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</si>
  <si>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</si>
  <si>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</si>
  <si>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</si>
  <si>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</si>
  <si>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</si>
  <si>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</si>
  <si>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</si>
  <si>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</si>
  <si>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</si>
  <si>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</si>
  <si>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</si>
  <si>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</si>
  <si>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</si>
  <si>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</si>
  <si>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</si>
  <si>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</si>
  <si>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</si>
  <si>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</si>
  <si>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</si>
  <si>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</si>
  <si>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</si>
  <si>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</si>
  <si>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</si>
  <si>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</si>
  <si>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</si>
  <si>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</si>
  <si>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</si>
  <si>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</si>
  <si>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</si>
  <si>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</si>
  <si>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</si>
  <si>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</si>
  <si>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</si>
  <si>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</si>
  <si>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</si>
  <si>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</si>
  <si>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</si>
  <si>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</si>
  <si>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</si>
  <si>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</si>
  <si>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</si>
  <si>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</si>
  <si>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</si>
  <si>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</si>
  <si>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</si>
  <si>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</si>
  <si>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</si>
  <si>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</si>
  <si>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</si>
  <si>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</si>
  <si>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</si>
  <si>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</si>
  <si>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</si>
  <si>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</si>
  <si>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</si>
  <si>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</si>
  <si>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</si>
  <si>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</si>
  <si>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</si>
  <si>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</si>
  <si>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</si>
  <si>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</si>
  <si>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</si>
  <si>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</si>
  <si>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</si>
  <si>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</si>
  <si>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</si>
  <si>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</si>
  <si>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</si>
  <si>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</si>
  <si>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</si>
  <si>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</si>
  <si>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</si>
  <si>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</si>
  <si>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</si>
  <si>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</si>
  <si>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</si>
  <si>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</si>
  <si>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</si>
  <si>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</si>
  <si>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</si>
  <si>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</si>
  <si>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</si>
  <si>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</si>
  <si>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</si>
  <si>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</si>
  <si>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</si>
  <si>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</si>
  <si>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</si>
  <si>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</si>
  <si>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</si>
  <si>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</si>
  <si>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</si>
  <si>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</si>
  <si>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</si>
  <si>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</si>
  <si>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</si>
  <si>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</si>
  <si>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</si>
  <si>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</si>
  <si>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</si>
  <si>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</si>
  <si>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</si>
  <si>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</si>
  <si>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</si>
  <si>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</si>
  <si>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</si>
  <si>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</si>
  <si>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</si>
  <si>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</si>
  <si>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</si>
  <si>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</si>
  <si>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</si>
  <si>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</si>
  <si>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</si>
  <si>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</si>
  <si>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</si>
  <si>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</si>
  <si>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</si>
  <si>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</si>
  <si>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</si>
  <si>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</si>
  <si>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</si>
  <si>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</si>
  <si>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</si>
  <si>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</si>
  <si>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</si>
  <si>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</si>
  <si>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</si>
  <si>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</si>
  <si>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</si>
  <si>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</si>
  <si>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</si>
  <si>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</si>
  <si>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</si>
  <si>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</si>
  <si>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</si>
  <si>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</si>
  <si>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</si>
  <si>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</si>
  <si>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</si>
  <si>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</si>
  <si>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</si>
  <si>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</si>
  <si>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</si>
  <si>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</si>
  <si>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</si>
  <si>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</si>
  <si>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</si>
  <si>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</si>
  <si>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</si>
  <si>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</si>
  <si>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</si>
  <si>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</si>
  <si>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</si>
  <si>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</si>
  <si>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</si>
  <si>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</si>
  <si>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</si>
  <si>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</si>
  <si>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</si>
  <si>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</si>
  <si>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</si>
  <si>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</si>
  <si>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</si>
  <si>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</si>
  <si>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</si>
  <si>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</si>
  <si>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</si>
  <si>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</si>
  <si>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</si>
  <si>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</si>
  <si>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</si>
  <si>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</si>
  <si>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</si>
  <si>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</si>
  <si>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</si>
  <si>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</si>
  <si>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</si>
  <si>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</si>
  <si>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</si>
  <si>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</si>
  <si>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</si>
  <si>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</si>
  <si>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</si>
  <si>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</si>
  <si>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</si>
  <si>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</si>
  <si>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</si>
  <si>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</si>
  <si>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</si>
  <si>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</si>
  <si>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</si>
  <si>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</si>
  <si>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</si>
  <si>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</si>
  <si>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</si>
  <si>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</si>
  <si>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</si>
  <si>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</si>
  <si>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</si>
  <si>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</si>
  <si>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</si>
  <si>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</si>
  <si>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</si>
  <si>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</si>
  <si>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</si>
  <si>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</si>
  <si>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</si>
  <si>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</si>
  <si>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</si>
  <si>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</si>
  <si>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</si>
  <si>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</si>
  <si>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</si>
  <si>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</si>
  <si>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</si>
  <si>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</si>
  <si>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</si>
  <si>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</si>
  <si>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</si>
  <si>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</si>
  <si>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</si>
  <si>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</si>
  <si>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</si>
  <si>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</si>
  <si>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</si>
  <si>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</si>
  <si>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</si>
  <si>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</si>
  <si>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</si>
  <si>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</si>
  <si>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</si>
  <si>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</si>
  <si>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</si>
  <si>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</si>
  <si>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</si>
  <si>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</si>
  <si>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</si>
  <si>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</si>
  <si>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</si>
  <si>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</si>
  <si>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</si>
  <si>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</si>
  <si>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</si>
  <si>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</si>
  <si>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</si>
  <si>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</si>
  <si>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</si>
  <si>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</si>
  <si>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</si>
  <si>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</si>
  <si>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</si>
  <si>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</si>
  <si>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</si>
  <si>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</si>
  <si>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</si>
  <si>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</si>
  <si>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</si>
  <si>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</si>
  <si>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</si>
  <si>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</si>
  <si>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</si>
  <si>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</si>
  <si>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</si>
  <si>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</si>
  <si>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</si>
  <si>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</si>
  <si>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</si>
  <si>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</si>
  <si>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</si>
  <si>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</si>
  <si>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</si>
  <si>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</si>
  <si>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</si>
  <si>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</si>
  <si>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</si>
  <si>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</si>
  <si>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</si>
  <si>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</si>
  <si>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</si>
  <si>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</si>
  <si>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</si>
  <si>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</si>
  <si>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</si>
  <si>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</si>
  <si>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</si>
  <si>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</si>
  <si>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</si>
  <si>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</si>
  <si>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</si>
  <si>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</si>
  <si>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</si>
  <si>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</si>
  <si>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</si>
  <si>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</si>
  <si>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</si>
  <si>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</si>
  <si>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</si>
  <si>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</si>
  <si>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</si>
  <si>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</si>
  <si>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</si>
  <si>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</si>
  <si>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</si>
  <si>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</si>
  <si>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</si>
  <si>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</si>
  <si>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</si>
  <si>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</si>
  <si>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</si>
  <si>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</si>
  <si>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</si>
  <si>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</si>
  <si>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</si>
  <si>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</si>
  <si>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</si>
  <si>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</si>
  <si>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</si>
  <si>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</si>
  <si>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</si>
  <si>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</si>
  <si>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</si>
  <si>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</si>
  <si>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</si>
  <si>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</si>
  <si>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</si>
  <si>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</si>
  <si>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</si>
  <si>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</si>
  <si>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</si>
  <si>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</si>
  <si>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</si>
  <si>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</si>
  <si>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</si>
  <si>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</si>
  <si>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</si>
  <si>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</si>
  <si>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</si>
  <si>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</si>
  <si>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</si>
  <si>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</si>
  <si>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</si>
  <si>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</si>
  <si>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</si>
  <si>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</si>
  <si>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</si>
  <si>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</si>
  <si>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</si>
  <si>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</si>
  <si>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</si>
  <si>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</si>
  <si>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</si>
  <si>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</si>
  <si>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</si>
  <si>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</si>
  <si>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</si>
  <si>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</si>
  <si>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</si>
  <si>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</si>
  <si>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</si>
  <si>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</si>
  <si>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</si>
  <si>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</si>
  <si>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</si>
  <si>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</si>
  <si>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</si>
  <si>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</si>
  <si>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</si>
  <si>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</si>
  <si>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</si>
  <si>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</si>
  <si>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</si>
  <si>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</si>
  <si>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</si>
  <si>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</si>
  <si>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</si>
  <si>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</si>
  <si>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</si>
  <si>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</si>
  <si>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</si>
  <si>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</si>
  <si>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</si>
  <si>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</si>
  <si>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</si>
  <si>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</si>
  <si>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</si>
  <si>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</si>
  <si>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</si>
  <si>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</si>
  <si>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</si>
  <si>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</si>
  <si>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</si>
  <si>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</si>
  <si>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</si>
  <si>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</si>
  <si>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</si>
  <si>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</si>
  <si>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</si>
  <si>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</si>
  <si>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</si>
  <si>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</si>
  <si>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</si>
  <si>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</si>
  <si>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</si>
  <si>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</si>
  <si>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</si>
  <si>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</si>
  <si>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</si>
  <si>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</si>
  <si>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</si>
  <si>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</si>
  <si>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</si>
  <si>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</si>
  <si>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</si>
  <si>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</si>
  <si>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</si>
  <si>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</si>
  <si>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</si>
  <si>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</si>
  <si>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</si>
  <si>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</si>
  <si>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</si>
  <si>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</si>
  <si>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</si>
  <si>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</si>
  <si>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</si>
  <si>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</si>
  <si>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</si>
  <si>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</si>
  <si>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</si>
  <si>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</si>
  <si>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</si>
  <si>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</si>
  <si>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</si>
  <si>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</si>
  <si>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</si>
  <si>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</si>
  <si>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</si>
  <si>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</si>
  <si>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</si>
  <si>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</si>
  <si>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</si>
  <si>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</si>
  <si>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</si>
  <si>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</si>
  <si>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</si>
  <si>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</si>
  <si>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</si>
  <si>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</si>
  <si>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</si>
  <si>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</si>
  <si>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</si>
  <si>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</si>
  <si>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</si>
  <si>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</si>
  <si>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</si>
  <si>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</si>
  <si>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</si>
  <si>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</si>
  <si>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</si>
  <si>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</si>
  <si>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</si>
  <si>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</si>
  <si>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</si>
  <si>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</si>
  <si>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</si>
  <si>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</si>
  <si>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</si>
  <si>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</si>
  <si>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</si>
  <si>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</si>
  <si>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</si>
  <si>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</si>
  <si>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</si>
  <si>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</si>
  <si>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</si>
  <si>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</si>
  <si>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</si>
  <si>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</si>
  <si>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</si>
  <si>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</si>
  <si>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</si>
  <si>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</si>
  <si>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</si>
  <si>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</si>
  <si>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</si>
  <si>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</si>
  <si>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</si>
  <si>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</si>
  <si>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</si>
  <si>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</si>
  <si>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</si>
  <si>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</si>
  <si>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</si>
  <si>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</si>
  <si>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</si>
  <si>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</si>
  <si>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</si>
  <si>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</si>
  <si>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</si>
  <si>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</si>
  <si>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</si>
  <si>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</si>
  <si>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</si>
  <si>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</si>
  <si>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</si>
  <si>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</si>
  <si>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</si>
  <si>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</si>
  <si>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</si>
  <si>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</si>
  <si>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</si>
  <si>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</si>
  <si>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</si>
  <si>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</si>
  <si>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</si>
  <si>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</si>
  <si>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</si>
  <si>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</si>
  <si>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</si>
  <si>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</si>
  <si>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</si>
  <si>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</si>
  <si>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</si>
  <si>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</si>
  <si>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</si>
  <si>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</si>
  <si>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</si>
  <si>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</si>
  <si>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</si>
  <si>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</si>
  <si>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</si>
  <si>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</si>
  <si>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</si>
  <si>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</si>
  <si>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</si>
  <si>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</si>
  <si>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</si>
  <si>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</si>
  <si>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</si>
  <si>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</si>
  <si>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</si>
  <si>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</si>
  <si>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</si>
  <si>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</si>
  <si>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</si>
  <si>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</si>
  <si>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</si>
  <si>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</si>
  <si>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</si>
  <si>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</si>
  <si>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</si>
  <si>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</si>
  <si>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</si>
  <si>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</si>
  <si>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</si>
  <si>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</si>
  <si>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</si>
  <si>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</si>
  <si>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</si>
  <si>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</si>
  <si>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</si>
  <si>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</si>
  <si>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</si>
  <si>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</si>
  <si>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</si>
  <si>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</si>
  <si>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</si>
  <si>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</si>
  <si>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</si>
  <si>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</si>
  <si>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</si>
  <si>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</si>
  <si>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</si>
  <si>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</si>
  <si>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</si>
  <si>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</si>
  <si>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</si>
  <si>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</si>
  <si>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</si>
  <si>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</si>
  <si>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</si>
  <si>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</si>
  <si>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</si>
  <si>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</si>
  <si>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</si>
  <si>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</si>
  <si>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</si>
  <si>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</si>
  <si>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</si>
  <si>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</si>
  <si>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</si>
  <si>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</si>
  <si>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</si>
  <si>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</si>
  <si>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</si>
  <si>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</si>
  <si>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</si>
  <si>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</si>
  <si>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</si>
  <si>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</si>
  <si>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</si>
  <si>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</si>
  <si>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</si>
  <si>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</si>
  <si>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</si>
  <si>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</si>
  <si>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</si>
  <si>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</si>
  <si>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</si>
  <si>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</si>
  <si>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</si>
  <si>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</si>
  <si>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</si>
  <si>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</si>
  <si>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</si>
  <si>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</si>
  <si>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</si>
  <si>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</si>
  <si>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</si>
  <si>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</si>
  <si>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</si>
  <si>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</si>
  <si>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</si>
  <si>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</si>
  <si>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</si>
  <si>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</si>
  <si>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</si>
  <si>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</si>
  <si>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</si>
  <si>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</si>
  <si>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</si>
  <si>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</si>
  <si>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</si>
  <si>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</si>
  <si>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</si>
  <si>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</si>
  <si>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</si>
  <si>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</si>
  <si>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</si>
  <si>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</si>
  <si>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</si>
  <si>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</si>
  <si>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</si>
  <si>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</si>
  <si>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</si>
  <si>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</si>
  <si>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</si>
  <si>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</si>
  <si>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</si>
  <si>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</si>
  <si>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</si>
  <si>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</si>
  <si>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</si>
  <si>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</si>
  <si>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</si>
  <si>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</si>
  <si>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</si>
  <si>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</si>
  <si>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</si>
  <si>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</si>
  <si>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</si>
  <si>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</si>
  <si>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</si>
  <si>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</si>
  <si>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</si>
  <si>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</si>
  <si>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</si>
  <si>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</si>
  <si>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</si>
  <si>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</si>
  <si>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</si>
  <si>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</si>
  <si>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</si>
  <si>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</si>
  <si>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</si>
  <si>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</si>
  <si>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</si>
  <si>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</si>
  <si>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</si>
  <si>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</si>
  <si>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</si>
  <si>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</si>
  <si>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</si>
  <si>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</si>
  <si>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</si>
  <si>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</si>
  <si>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</si>
  <si>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</si>
  <si>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</si>
  <si>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</si>
  <si>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</si>
  <si>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</si>
  <si>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</si>
  <si>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</si>
  <si>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</si>
  <si>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</si>
  <si>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</si>
  <si>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</si>
  <si>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</si>
  <si>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</si>
  <si>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</si>
  <si>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</si>
  <si>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</si>
  <si>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</si>
  <si>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</si>
  <si>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</si>
  <si>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</si>
  <si>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</si>
  <si>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</si>
  <si>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</si>
  <si>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</si>
  <si>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</si>
  <si>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</si>
  <si>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</si>
  <si>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</si>
  <si>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</si>
  <si>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</si>
  <si>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</si>
  <si>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</si>
  <si>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</si>
  <si>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</si>
  <si>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</si>
  <si>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</si>
  <si>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</si>
  <si>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</si>
  <si>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</si>
  <si>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</si>
  <si>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</si>
  <si>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</si>
  <si>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</si>
  <si>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</si>
  <si>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</si>
  <si>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</si>
  <si>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</si>
  <si>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</si>
  <si>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</si>
  <si>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</si>
  <si>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</si>
  <si>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</si>
  <si>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</si>
  <si>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</si>
  <si>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</si>
  <si>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</si>
  <si>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</si>
  <si>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</si>
  <si>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</si>
  <si>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</si>
  <si>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</si>
  <si>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</si>
  <si>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</si>
  <si>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</si>
  <si>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</si>
  <si>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</si>
  <si>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</si>
  <si>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</si>
  <si>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</si>
  <si>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</si>
  <si>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</si>
  <si>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</si>
  <si>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</si>
  <si>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</si>
  <si>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</si>
  <si>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</si>
  <si>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</si>
  <si>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</si>
  <si>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</si>
  <si>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</si>
  <si>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</si>
  <si>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</si>
  <si>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</si>
  <si>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</si>
  <si>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</si>
  <si>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</si>
  <si>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</si>
  <si>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</si>
  <si>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</si>
  <si>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</si>
  <si>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</si>
  <si>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</si>
  <si>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</si>
  <si>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</si>
  <si>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</si>
  <si>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</si>
  <si>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</si>
  <si>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</si>
  <si>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</si>
  <si>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</si>
  <si>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</si>
  <si>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</si>
  <si>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</si>
  <si>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</si>
  <si>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</si>
  <si>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</si>
  <si>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</si>
  <si>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</si>
  <si>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</si>
  <si>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</si>
  <si>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</si>
  <si>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</si>
  <si>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</si>
  <si>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</si>
  <si>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</si>
  <si>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</si>
  <si>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</si>
  <si>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</si>
  <si>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</si>
  <si>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</si>
  <si>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</si>
  <si>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</si>
  <si>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</si>
  <si>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</si>
  <si>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</si>
  <si>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</si>
  <si>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</si>
  <si>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</si>
  <si>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</si>
  <si>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</si>
  <si>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</si>
  <si>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</si>
  <si>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</si>
  <si>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</si>
  <si>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</si>
  <si>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</si>
  <si>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</si>
  <si>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</si>
  <si>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</si>
  <si>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</si>
  <si>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</si>
  <si>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</si>
  <si>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</si>
  <si>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</si>
  <si>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</si>
  <si>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</si>
  <si>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</si>
  <si>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</si>
  <si>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</si>
  <si>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</si>
  <si>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</si>
  <si>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</si>
  <si>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</si>
  <si>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</si>
  <si>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</si>
  <si>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</si>
  <si>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</si>
  <si>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</si>
  <si>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</si>
  <si>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</si>
  <si>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</si>
  <si>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</si>
  <si>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</si>
  <si>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</si>
  <si>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</si>
  <si>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</si>
  <si>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</si>
  <si>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</si>
  <si>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</si>
  <si>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</si>
  <si>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</si>
  <si>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</si>
  <si>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</si>
  <si>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</si>
  <si>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</si>
  <si>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</si>
  <si>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</si>
  <si>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</si>
  <si>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</si>
  <si>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</si>
  <si>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</si>
  <si>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</si>
  <si>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</si>
  <si>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</si>
  <si>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</si>
  <si>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</si>
  <si>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</si>
  <si>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</si>
  <si>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</si>
  <si>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</si>
  <si>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</si>
  <si>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</si>
  <si>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</si>
  <si>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</si>
  <si>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</si>
  <si>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</si>
  <si>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</si>
  <si>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</si>
  <si>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</si>
  <si>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</si>
  <si>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</si>
  <si>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</si>
  <si>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</si>
  <si>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</si>
  <si>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</si>
  <si>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</si>
  <si>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</si>
  <si>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</si>
  <si>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</si>
  <si>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</si>
  <si>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</si>
  <si>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</si>
  <si>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</si>
  <si>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</si>
  <si>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</si>
  <si>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</si>
  <si>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</si>
  <si>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</si>
  <si>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</si>
  <si>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</si>
  <si>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</si>
  <si>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</si>
  <si>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</si>
  <si>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</si>
  <si>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</si>
  <si>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</si>
  <si>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</si>
  <si>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</si>
  <si>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</si>
  <si>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</si>
  <si>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</si>
  <si>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</si>
  <si>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</si>
  <si>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</si>
  <si>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</si>
  <si>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</si>
  <si>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</si>
  <si>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</si>
  <si>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</si>
  <si>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</si>
  <si>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</si>
  <si>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</si>
  <si>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</si>
  <si>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</si>
  <si>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</si>
  <si>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</si>
  <si>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</si>
  <si>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</si>
  <si>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</si>
  <si>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</si>
  <si>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</si>
  <si>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</si>
  <si>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</si>
  <si>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</si>
  <si>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</si>
  <si>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</si>
  <si>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</si>
  <si>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</si>
  <si>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</si>
  <si>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</si>
  <si>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</si>
  <si>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</si>
  <si>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</si>
  <si>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</si>
  <si>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</si>
  <si>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</si>
  <si>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</si>
  <si>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</si>
  <si>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</si>
  <si>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</si>
  <si>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</si>
  <si>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</si>
  <si>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</si>
  <si>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</si>
  <si>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</si>
  <si>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</si>
  <si>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</si>
  <si>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</si>
  <si>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</si>
  <si>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</si>
  <si>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</si>
  <si>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</si>
  <si>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</si>
  <si>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</si>
  <si>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</si>
  <si>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</si>
  <si>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</si>
  <si>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</si>
  <si>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</si>
  <si>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</si>
  <si>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</si>
  <si>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</si>
  <si>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</si>
  <si>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</si>
  <si>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</si>
  <si>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</si>
  <si>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</si>
  <si>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</si>
  <si>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</si>
  <si>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</si>
  <si>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</si>
  <si>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</si>
  <si>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</si>
  <si>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</si>
  <si>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</si>
  <si>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</si>
  <si>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</si>
  <si>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</si>
  <si>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</si>
  <si>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</si>
  <si>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</si>
  <si>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</si>
  <si>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</si>
  <si>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</si>
  <si>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</si>
  <si>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</si>
  <si>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</si>
  <si>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</si>
  <si>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</si>
  <si>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</si>
  <si>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</si>
  <si>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</si>
  <si>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</si>
  <si>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</si>
  <si>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</si>
  <si>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</si>
  <si>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</si>
  <si>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</si>
  <si>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</si>
  <si>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</si>
  <si>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</si>
  <si>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</si>
  <si>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</si>
  <si>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</si>
  <si>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</si>
  <si>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</si>
  <si>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</si>
  <si>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</si>
  <si>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</si>
  <si>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</si>
  <si>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</si>
  <si>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</si>
  <si>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</si>
  <si>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</si>
  <si>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</si>
  <si>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</si>
  <si>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</si>
  <si>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</si>
  <si>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</si>
  <si>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</si>
  <si>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</si>
  <si>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</si>
  <si>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</si>
  <si>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</si>
  <si>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</si>
  <si>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</si>
  <si>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</si>
  <si>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</si>
  <si>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</si>
  <si>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</si>
  <si>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</si>
  <si>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</si>
  <si>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</si>
  <si>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</si>
  <si>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</si>
  <si>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</si>
  <si>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</si>
  <si>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</si>
  <si>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</si>
  <si>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</si>
  <si>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</si>
  <si>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</si>
  <si>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</si>
  <si>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</si>
  <si>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</si>
  <si>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</si>
  <si>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</si>
  <si>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</si>
  <si>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</si>
  <si>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</si>
  <si>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</si>
  <si>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</si>
  <si>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</si>
  <si>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</si>
  <si>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</si>
  <si>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</si>
  <si>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</si>
  <si>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</si>
  <si>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</si>
  <si>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</si>
  <si>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</si>
  <si>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</si>
  <si>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</si>
  <si>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</si>
  <si>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</si>
  <si>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</si>
  <si>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</si>
  <si>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</si>
  <si>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</si>
  <si>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</si>
  <si>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</si>
  <si>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</si>
  <si>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</si>
  <si>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</si>
  <si>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</si>
  <si>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</si>
  <si>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</si>
  <si>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</si>
  <si>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</si>
  <si>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</si>
  <si>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</si>
  <si>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</si>
  <si>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</si>
  <si>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</si>
  <si>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</si>
  <si>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</si>
  <si>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</si>
  <si>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</si>
  <si>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</si>
  <si>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</si>
  <si>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</si>
  <si>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</si>
  <si>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</si>
  <si>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</si>
  <si>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</si>
  <si>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</si>
  <si>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</si>
  <si>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</si>
  <si>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</si>
  <si>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</si>
  <si>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</si>
  <si>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</si>
  <si>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</si>
  <si>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</si>
  <si>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</si>
  <si>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</si>
  <si>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</si>
  <si>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</si>
  <si>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</si>
  <si>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</si>
  <si>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</si>
  <si>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</si>
  <si>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</si>
  <si>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</si>
  <si>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</si>
  <si>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</si>
  <si>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</si>
  <si>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</si>
  <si>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</si>
  <si>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</si>
  <si>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</si>
  <si>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</si>
  <si>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</si>
  <si>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</si>
  <si>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</si>
  <si>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</si>
  <si>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</si>
  <si>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</si>
  <si>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</si>
  <si>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</si>
  <si>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</si>
  <si>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</si>
  <si>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</si>
  <si>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</si>
  <si>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</si>
  <si>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</si>
  <si>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</si>
  <si>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</si>
  <si>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</si>
  <si>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</si>
  <si>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</si>
  <si>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</si>
  <si>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</si>
  <si>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</si>
  <si>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</si>
  <si>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</si>
  <si>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</si>
  <si>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</si>
  <si>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</si>
  <si>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</si>
  <si>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</si>
  <si>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</si>
  <si>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</si>
  <si>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</si>
  <si>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</si>
  <si>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</si>
  <si>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</si>
  <si>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</si>
  <si>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</si>
  <si>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</si>
  <si>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</si>
  <si>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</si>
  <si>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</si>
  <si>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</si>
  <si>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</si>
  <si>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</si>
  <si>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</si>
  <si>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</si>
  <si>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</si>
  <si>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</si>
  <si>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</si>
  <si>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</si>
  <si>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</si>
  <si>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</si>
  <si>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</si>
  <si>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</si>
  <si>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</si>
  <si>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</si>
  <si>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</si>
  <si>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</si>
  <si>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</si>
  <si>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</si>
  <si>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</si>
  <si>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</si>
  <si>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</si>
  <si>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</si>
  <si>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</si>
  <si>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</si>
  <si>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</si>
  <si>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</si>
  <si>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</si>
  <si>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</si>
  <si>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</si>
  <si>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</si>
  <si>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</si>
  <si>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</si>
  <si>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</si>
  <si>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</si>
  <si>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</si>
  <si>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</si>
  <si>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</si>
  <si>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</si>
  <si>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</si>
  <si>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</si>
  <si>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</si>
  <si>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</si>
  <si>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</si>
  <si>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</si>
  <si>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</si>
  <si>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</si>
  <si>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</si>
  <si>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</si>
  <si>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</si>
  <si>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</si>
  <si>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</si>
  <si>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</si>
  <si>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</si>
  <si>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</si>
  <si>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</si>
  <si>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</si>
  <si>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</si>
  <si>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</si>
  <si>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</si>
  <si>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</si>
  <si>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</si>
  <si>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</si>
  <si>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</si>
  <si>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</si>
  <si>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</si>
  <si>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</si>
  <si>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</si>
  <si>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</si>
  <si>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</si>
  <si>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</si>
  <si>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</si>
  <si>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</si>
  <si>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</si>
  <si>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</si>
  <si>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</si>
  <si>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</si>
  <si>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</si>
  <si>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</si>
  <si>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</si>
  <si>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</si>
  <si>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</si>
  <si>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</si>
  <si>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</si>
  <si>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</si>
  <si>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</si>
  <si>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</si>
  <si>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</si>
  <si>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</si>
  <si>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</si>
  <si>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</si>
  <si>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</si>
  <si>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</si>
  <si>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</si>
  <si>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</si>
  <si>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</si>
  <si>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</si>
  <si>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</si>
  <si>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</si>
  <si>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</si>
  <si>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</si>
  <si>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</si>
  <si>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</si>
  <si>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</si>
  <si>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</si>
  <si>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</si>
  <si>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</si>
  <si>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</si>
  <si>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</si>
  <si>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</si>
  <si>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</si>
  <si>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</si>
  <si>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</si>
  <si>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</si>
  <si>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</si>
  <si>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</si>
  <si>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</si>
  <si>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</si>
  <si>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</si>
  <si>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</si>
  <si>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</si>
  <si>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</si>
  <si>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</si>
  <si>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</si>
  <si>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</si>
  <si>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</si>
  <si>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</si>
  <si>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</si>
  <si>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</si>
  <si>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</si>
  <si>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</si>
  <si>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</si>
  <si>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</si>
  <si>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</si>
  <si>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</si>
  <si>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</si>
  <si>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</si>
  <si>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</si>
  <si>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</si>
  <si>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</si>
  <si>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</si>
  <si>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</si>
  <si>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</si>
  <si>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</si>
  <si>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</si>
  <si>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</si>
  <si>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</si>
  <si>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</si>
  <si>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</si>
  <si>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</si>
  <si>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</si>
  <si>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</si>
  <si>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</si>
  <si>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</si>
  <si>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</si>
  <si>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</si>
  <si>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</si>
  <si>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</si>
  <si>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</si>
  <si>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</si>
  <si>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</si>
  <si>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</si>
  <si>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</si>
  <si>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</si>
  <si>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</si>
  <si>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</si>
  <si>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</si>
  <si>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</si>
  <si>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</si>
  <si>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</si>
  <si>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</si>
  <si>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</si>
  <si>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</si>
  <si>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</si>
  <si>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</si>
  <si>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</si>
  <si>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</si>
  <si>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</si>
  <si>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</si>
  <si>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</si>
  <si>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</si>
  <si>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</si>
  <si>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</si>
  <si>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</si>
  <si>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</si>
  <si>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</si>
  <si>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</si>
  <si>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</si>
  <si>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</si>
  <si>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</si>
  <si>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</si>
  <si>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</si>
  <si>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</si>
  <si>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</si>
  <si>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</si>
  <si>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</si>
  <si>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</si>
  <si>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</si>
  <si>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</si>
  <si>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</si>
  <si>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</si>
  <si>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</si>
  <si>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</si>
  <si>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</si>
  <si>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</si>
  <si>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</si>
  <si>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</si>
  <si>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</si>
  <si>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</si>
  <si>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</si>
  <si>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</si>
  <si>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</si>
  <si>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</si>
  <si>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</si>
  <si>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</si>
  <si>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</si>
  <si>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</si>
  <si>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</si>
  <si>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</si>
  <si>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</si>
  <si>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</si>
  <si>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</si>
  <si>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</si>
  <si>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</si>
  <si>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</si>
  <si>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</si>
  <si>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</si>
  <si>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</si>
  <si>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</si>
  <si>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</si>
  <si>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</si>
  <si>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</si>
  <si>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</si>
  <si>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</si>
  <si>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</si>
  <si>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</si>
  <si>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</si>
  <si>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</si>
  <si>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</si>
  <si>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</si>
  <si>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</si>
  <si>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</si>
  <si>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</si>
  <si>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</si>
  <si>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</si>
  <si>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</si>
  <si>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</si>
  <si>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</si>
  <si>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</si>
  <si>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</si>
  <si>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</si>
  <si>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</si>
  <si>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</si>
  <si>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</si>
  <si>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</si>
  <si>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</si>
  <si>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</si>
  <si>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</si>
  <si>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</si>
  <si>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</si>
  <si>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</si>
  <si>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</si>
  <si>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</si>
  <si>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</si>
  <si>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</si>
  <si>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</si>
  <si>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</si>
  <si>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</si>
  <si>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</si>
  <si>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</si>
  <si>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</si>
  <si>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</si>
  <si>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</si>
  <si>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</si>
  <si>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</si>
  <si>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</si>
  <si>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</si>
  <si>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</si>
  <si>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</si>
  <si>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</si>
  <si>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</si>
  <si>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</si>
  <si>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</si>
  <si>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</si>
  <si>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</si>
  <si>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</si>
  <si>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</si>
  <si>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</si>
  <si>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</si>
  <si>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</si>
  <si>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</si>
  <si>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</si>
  <si>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</si>
  <si>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</si>
  <si>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</si>
  <si>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</si>
  <si>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</si>
  <si>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</si>
  <si>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</si>
  <si>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</si>
  <si>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</si>
  <si>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</si>
  <si>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</si>
  <si>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</si>
  <si>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</si>
  <si>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</si>
  <si>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</si>
  <si>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</si>
  <si>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</si>
  <si>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</si>
  <si>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</si>
  <si>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</si>
  <si>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</si>
  <si>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</si>
  <si>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</si>
  <si>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</si>
  <si>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</si>
  <si>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</si>
  <si>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</si>
  <si>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</si>
  <si>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</si>
  <si>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</si>
  <si>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</si>
  <si>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</si>
  <si>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</si>
  <si>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</si>
  <si>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</si>
  <si>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</si>
  <si>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</si>
  <si>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</si>
  <si>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</si>
  <si>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</si>
  <si>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</si>
  <si>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</si>
  <si>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</si>
  <si>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</si>
  <si>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</si>
  <si>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</si>
  <si>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</si>
  <si>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</si>
  <si>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</si>
  <si>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</si>
  <si>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</si>
  <si>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</si>
  <si>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</si>
  <si>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</si>
  <si>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</si>
  <si>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</si>
  <si>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</si>
  <si>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</si>
  <si>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</si>
  <si>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</si>
  <si>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</si>
  <si>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</si>
  <si>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</si>
  <si>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</si>
  <si>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</si>
  <si>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</si>
  <si>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</si>
  <si>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</si>
  <si>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</si>
  <si>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</si>
  <si>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</si>
  <si>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</si>
  <si>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</si>
  <si>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</si>
  <si>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</si>
  <si>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</si>
  <si>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</si>
  <si>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</si>
  <si>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</si>
  <si>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</si>
  <si>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</si>
  <si>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</si>
  <si>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</si>
  <si>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</si>
  <si>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</si>
  <si>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</si>
  <si>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</si>
  <si>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</si>
  <si>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</si>
  <si>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</si>
  <si>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</si>
  <si>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</si>
  <si>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</si>
  <si>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</si>
  <si>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</si>
  <si>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</si>
  <si>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</si>
  <si>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</si>
  <si>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</si>
  <si>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</si>
  <si>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</si>
  <si>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</si>
  <si>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</si>
  <si>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</si>
  <si>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</si>
  <si>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</si>
  <si>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</si>
  <si>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</si>
  <si>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</si>
  <si>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</si>
  <si>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</si>
  <si>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</si>
  <si>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</si>
  <si>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</si>
  <si>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</si>
  <si>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</si>
  <si>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</si>
  <si>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</si>
  <si>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</si>
  <si>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</si>
  <si>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</si>
  <si>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</si>
  <si>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</si>
  <si>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</si>
  <si>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</si>
  <si>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</si>
  <si>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</si>
  <si>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</si>
  <si>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</si>
  <si>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</si>
  <si>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</si>
  <si>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</si>
  <si>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</si>
  <si>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</si>
  <si>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</si>
  <si>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</si>
  <si>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</si>
  <si>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</si>
  <si>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</si>
  <si>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</si>
  <si>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</si>
  <si>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</si>
  <si>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</si>
  <si>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</si>
  <si>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</si>
  <si>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</si>
  <si>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</si>
  <si>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</si>
  <si>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</si>
  <si>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</si>
  <si>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</si>
  <si>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</si>
  <si>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</si>
  <si>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</si>
  <si>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</si>
  <si>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</si>
  <si>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</si>
  <si>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</si>
  <si>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</si>
  <si>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</si>
  <si>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</si>
  <si>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</si>
  <si>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</si>
  <si>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</si>
  <si>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</si>
  <si>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</si>
  <si>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</si>
  <si>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</si>
  <si>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</si>
  <si>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</si>
  <si>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</si>
  <si>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</si>
  <si>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</si>
  <si>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</si>
  <si>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</si>
  <si>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</si>
  <si>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</si>
  <si>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</si>
  <si>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</si>
  <si>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</si>
  <si>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</si>
  <si>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</si>
  <si>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</si>
  <si>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</si>
  <si>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</si>
  <si>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</si>
  <si>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</si>
  <si>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</si>
  <si>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</si>
  <si>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</si>
  <si>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</si>
  <si>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</si>
  <si>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</si>
  <si>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</si>
  <si>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</si>
  <si>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</si>
  <si>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</si>
  <si>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</si>
  <si>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</si>
  <si>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</si>
  <si>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</si>
  <si>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</si>
  <si>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</si>
  <si>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</si>
  <si>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</si>
  <si>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</si>
  <si>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</si>
  <si>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</si>
  <si>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</si>
  <si>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</si>
  <si>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</si>
  <si>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</si>
  <si>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</si>
  <si>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</si>
  <si>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</si>
  <si>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</si>
  <si>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</si>
  <si>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</si>
  <si>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</si>
  <si>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</si>
  <si>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</si>
  <si>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</si>
  <si>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</si>
  <si>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</si>
  <si>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</si>
  <si>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</si>
  <si>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</si>
  <si>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</si>
  <si>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</si>
  <si>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</si>
  <si>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</si>
  <si>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</si>
  <si>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</si>
  <si>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</si>
  <si>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</si>
  <si>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</si>
  <si>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</si>
  <si>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</si>
  <si>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</si>
  <si>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</si>
  <si>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</si>
  <si>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</si>
  <si>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</si>
  <si>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</si>
  <si>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</si>
  <si>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</si>
  <si>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</si>
  <si>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</si>
  <si>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</si>
  <si>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</si>
  <si>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</si>
  <si>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</si>
  <si>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</si>
  <si>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</si>
  <si>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</si>
  <si>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</si>
  <si>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</si>
  <si>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</si>
  <si>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</si>
  <si>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</si>
  <si>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</si>
  <si>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</si>
  <si>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</si>
  <si>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</si>
  <si>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</si>
  <si>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</si>
  <si>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</si>
  <si>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</si>
  <si>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</si>
  <si>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</si>
  <si>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</si>
  <si>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</si>
  <si>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</si>
  <si>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</si>
  <si>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</si>
  <si>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</si>
  <si>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</si>
  <si>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</si>
  <si>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</si>
  <si>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</si>
  <si>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</si>
  <si>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</si>
  <si>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</si>
  <si>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</si>
  <si>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</si>
  <si>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</si>
  <si>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</si>
  <si>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</si>
  <si>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</si>
  <si>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</si>
  <si>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</si>
  <si>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</si>
  <si>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</si>
  <si>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</si>
  <si>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</si>
  <si>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</si>
  <si>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</si>
  <si>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</si>
  <si>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</si>
  <si>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</si>
  <si>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</si>
  <si>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</si>
  <si>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</si>
  <si>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</si>
  <si>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</si>
  <si>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</si>
  <si>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</si>
  <si>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</si>
  <si>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</si>
  <si>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</si>
  <si>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</si>
  <si>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</si>
  <si>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</si>
  <si>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</si>
  <si>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</si>
  <si>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</si>
  <si>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</si>
  <si>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</si>
  <si>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</si>
  <si>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</si>
  <si>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</si>
  <si>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</si>
  <si>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</si>
  <si>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</si>
  <si>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</si>
  <si>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</si>
  <si>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</si>
  <si>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</si>
  <si>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</si>
  <si>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</si>
  <si>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</si>
  <si>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</si>
  <si>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</si>
  <si>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</si>
  <si>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</si>
  <si>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</si>
  <si>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</si>
  <si>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</si>
  <si>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</si>
  <si>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</si>
  <si>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</si>
  <si>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</si>
  <si>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</si>
  <si>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</si>
  <si>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</si>
  <si>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</si>
  <si>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</si>
  <si>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</si>
  <si>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</si>
  <si>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</si>
  <si>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</si>
  <si>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</si>
  <si>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</si>
  <si>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</si>
  <si>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</si>
  <si>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</si>
  <si>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</si>
  <si>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</si>
  <si>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</si>
  <si>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</si>
  <si>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</si>
  <si>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</si>
  <si>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</si>
  <si>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</si>
  <si>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</si>
  <si>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</si>
  <si>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</si>
  <si>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</si>
  <si>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</si>
  <si>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</si>
  <si>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</si>
  <si>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</si>
  <si>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</si>
  <si>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</si>
  <si>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</si>
  <si>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</si>
  <si>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</si>
  <si>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</si>
  <si>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</si>
  <si>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</si>
  <si>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</si>
  <si>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</si>
  <si>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</si>
  <si>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</si>
  <si>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</si>
  <si>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</si>
  <si>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</si>
  <si>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</si>
  <si>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</si>
  <si>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</si>
  <si>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</si>
  <si>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</si>
  <si>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</si>
  <si>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</si>
  <si>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</si>
  <si>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</si>
  <si>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</si>
  <si>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</si>
  <si>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</si>
  <si>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</si>
  <si>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</si>
  <si>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</si>
  <si>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</si>
  <si>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</si>
  <si>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</si>
  <si>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</si>
  <si>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</si>
  <si>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</si>
  <si>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</si>
  <si>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</si>
  <si>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</si>
  <si>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</si>
  <si>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</si>
  <si>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</si>
  <si>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</si>
  <si>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</si>
  <si>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</si>
  <si>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</si>
  <si>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</si>
  <si>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</si>
  <si>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</si>
  <si>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</si>
  <si>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</si>
  <si>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</si>
  <si>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</si>
  <si>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</si>
  <si>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</si>
  <si>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</si>
  <si>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</si>
  <si>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</si>
  <si>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</si>
  <si>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</si>
  <si>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</si>
  <si>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</si>
  <si>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</si>
  <si>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</si>
  <si>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</si>
  <si>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</si>
  <si>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</si>
  <si>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</si>
  <si>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</si>
  <si>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</si>
  <si>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</si>
  <si>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</si>
  <si>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</si>
  <si>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</si>
  <si>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</si>
  <si>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</si>
  <si>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</si>
  <si>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</si>
  <si>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</si>
  <si>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</si>
  <si>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</si>
  <si>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</si>
  <si>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</si>
  <si>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</si>
  <si>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</si>
  <si>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</si>
  <si>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</si>
  <si>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</si>
  <si>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</si>
  <si>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</si>
  <si>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</si>
  <si>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</si>
  <si>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</si>
  <si>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</si>
  <si>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</si>
  <si>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</si>
  <si>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</si>
  <si>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</si>
  <si>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</si>
  <si>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</si>
  <si>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</si>
  <si>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</si>
  <si>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</si>
  <si>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</si>
  <si>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</si>
  <si>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</si>
  <si>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</si>
  <si>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</si>
  <si>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</si>
  <si>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</si>
  <si>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</si>
  <si>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</si>
  <si>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</si>
  <si>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</si>
  <si>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</si>
  <si>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</si>
  <si>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</si>
  <si>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</si>
  <si>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</si>
  <si>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</si>
  <si>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</si>
  <si>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</si>
  <si>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</si>
  <si>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</si>
  <si>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</si>
  <si>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</si>
  <si>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</si>
  <si>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</si>
  <si>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</si>
  <si>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</si>
  <si>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</si>
  <si>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</si>
  <si>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</si>
  <si>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</si>
  <si>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</si>
  <si>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</si>
  <si>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</si>
  <si>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</si>
  <si>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</si>
  <si>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</si>
  <si>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</si>
  <si>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</si>
  <si>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</si>
  <si>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</si>
  <si>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</si>
  <si>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</si>
  <si>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</si>
  <si>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</si>
  <si>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</si>
  <si>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</si>
  <si>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</si>
  <si>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</si>
  <si>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</si>
  <si>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</si>
  <si>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</si>
  <si>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</si>
  <si>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</si>
  <si>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</si>
  <si>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</si>
  <si>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</si>
  <si>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</si>
  <si>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</si>
  <si>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</si>
  <si>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</si>
  <si>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</si>
  <si>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</si>
  <si>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</si>
  <si>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</si>
  <si>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</si>
  <si>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</si>
  <si>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</si>
  <si>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</si>
  <si>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</si>
  <si>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</si>
  <si>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</si>
  <si>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</si>
  <si>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</si>
  <si>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</si>
  <si>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</si>
  <si>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</si>
  <si>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</si>
  <si>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</si>
  <si>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</si>
  <si>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</si>
  <si>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</si>
  <si>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</si>
  <si>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</si>
  <si>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</si>
  <si>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</si>
  <si>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</si>
  <si>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</si>
  <si>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</si>
  <si>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</si>
  <si>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</si>
  <si>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</si>
  <si>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</si>
  <si>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</si>
  <si>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</si>
  <si>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</si>
  <si>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</si>
  <si>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</si>
  <si>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</si>
  <si>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</si>
  <si>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</si>
  <si>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</si>
  <si>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</si>
  <si>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</si>
  <si>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</si>
  <si>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</si>
  <si>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</si>
  <si>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</si>
  <si>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</si>
  <si>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</si>
  <si>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</si>
  <si>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</si>
  <si>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</si>
  <si>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</si>
  <si>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</si>
  <si>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</si>
  <si>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</si>
  <si>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</si>
  <si>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</si>
  <si>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</si>
  <si>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</si>
  <si>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</si>
  <si>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</si>
  <si>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</si>
  <si>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</si>
  <si>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</si>
  <si>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</si>
  <si>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</si>
  <si>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</si>
  <si>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</si>
  <si>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</si>
  <si>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</si>
  <si>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</si>
  <si>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</si>
  <si>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</si>
  <si>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</si>
  <si>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</si>
  <si>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</si>
  <si>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</si>
  <si>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</si>
  <si>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</si>
  <si>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</si>
  <si>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</si>
  <si>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</si>
  <si>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</si>
  <si>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</si>
  <si>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</si>
  <si>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</si>
  <si>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</si>
  <si>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</si>
  <si>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</si>
  <si>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</si>
  <si>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</si>
  <si>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</si>
  <si>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</si>
  <si>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</si>
  <si>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</si>
  <si>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</si>
  <si>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</si>
  <si>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</si>
  <si>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</si>
  <si>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</si>
  <si>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</si>
  <si>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</si>
  <si>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</si>
  <si>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</si>
  <si>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</si>
  <si>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</si>
  <si>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</si>
  <si>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</si>
  <si>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</si>
  <si>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</si>
  <si>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</si>
  <si>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</si>
  <si>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</si>
  <si>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</si>
  <si>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</si>
  <si>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</si>
  <si>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</si>
  <si>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</si>
  <si>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</si>
  <si>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</si>
  <si>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</si>
  <si>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</si>
  <si>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</si>
  <si>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</si>
  <si>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</si>
  <si>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</si>
  <si>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</si>
  <si>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</si>
  <si>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</si>
  <si>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</si>
  <si>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</si>
  <si>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</si>
  <si>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</si>
  <si>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</si>
  <si>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</si>
  <si>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</si>
  <si>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</si>
  <si>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</si>
  <si>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</si>
  <si>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</si>
  <si>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</si>
  <si>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</si>
  <si>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</si>
  <si>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</si>
  <si>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</si>
  <si>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</si>
  <si>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</si>
  <si>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</si>
  <si>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</si>
  <si>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</si>
  <si>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</si>
  <si>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</si>
  <si>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</si>
  <si>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</si>
  <si>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</si>
  <si>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</si>
  <si>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</si>
  <si>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</si>
  <si>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</si>
  <si>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</si>
  <si>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</si>
  <si>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</si>
  <si>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</si>
  <si>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</si>
  <si>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</si>
  <si>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</si>
  <si>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</si>
  <si>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</si>
  <si>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</si>
  <si>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</si>
  <si>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</si>
  <si>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</si>
  <si>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</si>
  <si>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</si>
  <si>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</si>
  <si>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</si>
  <si>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</si>
  <si>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</si>
  <si>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</si>
  <si>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</si>
  <si>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</si>
  <si>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</si>
  <si>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</si>
  <si>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</si>
  <si>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</si>
  <si>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</si>
  <si>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</si>
  <si>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</si>
  <si>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</si>
  <si>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</si>
  <si>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</si>
  <si>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</si>
  <si>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</si>
  <si>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</si>
  <si>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</si>
  <si>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</si>
  <si>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</si>
  <si>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</si>
  <si>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</si>
  <si>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</si>
  <si>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</si>
  <si>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</si>
  <si>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</si>
  <si>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</si>
  <si>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</si>
  <si>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</si>
  <si>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</si>
  <si>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</si>
  <si>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</si>
  <si>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</si>
  <si>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</si>
  <si>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</si>
  <si>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</si>
  <si>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</si>
  <si>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</si>
  <si>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</si>
  <si>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</si>
  <si>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</si>
  <si>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</si>
  <si>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</si>
  <si>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</si>
  <si>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</si>
  <si>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</si>
  <si>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</si>
  <si>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</si>
  <si>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</si>
  <si>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</si>
  <si>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</si>
  <si>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</si>
  <si>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</si>
  <si>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</si>
  <si>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</si>
  <si>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</si>
  <si>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</si>
  <si>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</si>
  <si>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</si>
  <si>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</si>
  <si>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</si>
  <si>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</si>
  <si>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</si>
  <si>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</si>
  <si>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</si>
  <si>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</si>
  <si>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</si>
  <si>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</si>
  <si>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</si>
  <si>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</si>
  <si>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</si>
  <si>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</si>
  <si>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</si>
  <si>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</si>
  <si>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</si>
  <si>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</si>
  <si>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</si>
  <si>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</si>
  <si>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</si>
  <si>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</si>
  <si>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</si>
  <si>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</si>
  <si>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</si>
  <si>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</si>
  <si>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</si>
  <si>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</si>
  <si>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</si>
  <si>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</si>
  <si>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</si>
  <si>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</si>
  <si>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</si>
  <si>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</si>
  <si>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</si>
  <si>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</si>
  <si>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</si>
  <si>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</si>
  <si>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</si>
  <si>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</si>
  <si>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</si>
  <si>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</si>
  <si>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</si>
  <si>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</si>
  <si>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</si>
  <si>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</si>
  <si>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</si>
  <si>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</si>
  <si>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</si>
  <si>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</si>
  <si>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</si>
  <si>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</si>
  <si>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</si>
  <si>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</si>
  <si>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</si>
  <si>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</si>
  <si>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</si>
  <si>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</si>
  <si>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</si>
  <si>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</si>
  <si>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</si>
  <si>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</si>
  <si>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</si>
  <si>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</si>
  <si>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</si>
  <si>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</si>
  <si>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</si>
  <si>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</si>
  <si>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</si>
  <si>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</si>
  <si>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</si>
  <si>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</si>
  <si>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</si>
  <si>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</si>
  <si>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</si>
  <si>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</si>
  <si>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</si>
  <si>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</si>
  <si>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</si>
  <si>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</si>
  <si>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</si>
  <si>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</si>
  <si>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</si>
  <si>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</si>
  <si>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</si>
  <si>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</si>
  <si>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</si>
  <si>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</si>
  <si>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</si>
  <si>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</si>
  <si>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</si>
  <si>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</si>
  <si>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</si>
  <si>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</si>
  <si>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</si>
  <si>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</si>
  <si>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</si>
  <si>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</si>
  <si>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</si>
  <si>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</si>
  <si>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</si>
  <si>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</si>
  <si>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</si>
  <si>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</si>
  <si>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</si>
  <si>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</si>
  <si>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</si>
  <si>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</si>
  <si>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</si>
  <si>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</si>
  <si>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</si>
  <si>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</si>
  <si>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</si>
  <si>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</si>
  <si>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</si>
  <si>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</si>
  <si>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</si>
  <si>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</si>
  <si>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</si>
  <si>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</si>
  <si>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</si>
  <si>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</si>
  <si>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</si>
  <si>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</si>
  <si>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</si>
  <si>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</si>
  <si>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</si>
  <si>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</si>
  <si>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</si>
  <si>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</si>
  <si>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</si>
  <si>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</si>
  <si>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</si>
  <si>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</si>
  <si>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</si>
  <si>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</si>
  <si>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</si>
  <si>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</si>
  <si>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</si>
  <si>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</si>
  <si>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</si>
  <si>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</si>
  <si>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</si>
  <si>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</si>
  <si>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</si>
  <si>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</si>
  <si>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</si>
  <si>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</si>
  <si>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</si>
  <si>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</si>
  <si>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</si>
  <si>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</si>
  <si>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</si>
  <si>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</si>
  <si>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</si>
  <si>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</si>
  <si>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</si>
  <si>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</si>
  <si>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</si>
  <si>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</si>
  <si>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</si>
  <si>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</si>
  <si>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</si>
  <si>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</si>
  <si>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</si>
  <si>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</si>
  <si>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</si>
  <si>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</si>
  <si>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</si>
  <si>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</si>
  <si>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</si>
  <si>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</si>
  <si>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</si>
  <si>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</si>
  <si>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</si>
  <si>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</si>
  <si>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</si>
  <si>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</si>
  <si>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</si>
  <si>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</si>
  <si>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</si>
  <si>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</si>
  <si>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</si>
  <si>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</si>
  <si>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</si>
  <si>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</si>
  <si>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</si>
  <si>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</si>
  <si>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</si>
  <si>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</si>
  <si>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</si>
  <si>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</si>
  <si>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</si>
  <si>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</si>
  <si>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</si>
  <si>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</si>
  <si>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</si>
  <si>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</si>
  <si>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</si>
  <si>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</si>
  <si>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</si>
  <si>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</si>
  <si>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</si>
  <si>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</si>
  <si>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</si>
  <si>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</si>
  <si>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</si>
  <si>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</si>
  <si>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</si>
  <si>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</si>
  <si>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</si>
  <si>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</si>
  <si>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</si>
  <si>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</si>
  <si>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</si>
  <si>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</si>
  <si>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</si>
  <si>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</si>
  <si>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</si>
  <si>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</si>
  <si>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</si>
  <si>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</si>
  <si>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</si>
  <si>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</si>
  <si>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</si>
  <si>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</si>
  <si>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</si>
  <si>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</si>
  <si>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</si>
  <si>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</si>
  <si>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</si>
  <si>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</si>
  <si>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</si>
  <si>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</si>
  <si>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</si>
  <si>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</si>
  <si>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</si>
  <si>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</si>
  <si>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</si>
  <si>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</si>
  <si>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</si>
  <si>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</si>
  <si>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</si>
  <si>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</si>
  <si>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</si>
  <si>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</si>
  <si>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</si>
  <si>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</si>
  <si>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</si>
  <si>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</si>
  <si>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</si>
  <si>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</si>
  <si>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</si>
  <si>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</si>
  <si>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</si>
  <si>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</si>
  <si>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</si>
  <si>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</si>
  <si>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</si>
  <si>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</si>
  <si>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</si>
  <si>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</si>
  <si>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</si>
  <si>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</si>
  <si>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</si>
  <si>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</si>
  <si>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</si>
  <si>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</si>
  <si>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</si>
  <si>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</si>
  <si>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</si>
  <si>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</si>
  <si>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</si>
  <si>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</si>
  <si>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</si>
  <si>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</si>
  <si>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</si>
  <si>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</si>
  <si>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</si>
  <si>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</si>
  <si>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</si>
  <si>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</si>
  <si>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</si>
  <si>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</si>
  <si>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</si>
  <si>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</si>
  <si>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</si>
  <si>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</si>
  <si>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</si>
  <si>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</si>
  <si>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</si>
  <si>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</si>
  <si>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</si>
  <si>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</si>
  <si>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</si>
  <si>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</si>
  <si>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</si>
  <si>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</si>
  <si>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</si>
  <si>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</si>
  <si>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</si>
  <si>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</si>
  <si>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</si>
  <si>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</si>
  <si>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</si>
  <si>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</si>
  <si>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</si>
  <si>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</si>
  <si>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</si>
  <si>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</si>
  <si>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</si>
  <si>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</si>
  <si>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</si>
  <si>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</si>
  <si>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</si>
  <si>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</si>
  <si>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</si>
  <si>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</si>
  <si>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</si>
  <si>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</si>
  <si>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</si>
  <si>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</si>
  <si>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</si>
  <si>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</si>
  <si>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</si>
  <si>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</si>
  <si>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</si>
  <si>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</si>
  <si>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</si>
  <si>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</si>
  <si>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</si>
  <si>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</si>
  <si>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</si>
  <si>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</si>
  <si>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</si>
  <si>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</si>
  <si>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</si>
  <si>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</si>
  <si>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</si>
  <si>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</si>
  <si>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</si>
  <si>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</si>
  <si>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</si>
  <si>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</si>
  <si>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</si>
  <si>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</si>
  <si>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</si>
  <si>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</si>
  <si>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</si>
  <si>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</si>
  <si>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</si>
  <si>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</si>
  <si>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</si>
  <si>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</si>
  <si>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</si>
  <si>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</si>
  <si>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</si>
  <si>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</si>
  <si>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</si>
  <si>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</si>
  <si>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</si>
  <si>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</si>
  <si>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</si>
  <si>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</si>
  <si>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</si>
  <si>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</si>
  <si>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</si>
  <si>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</si>
  <si>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</si>
  <si>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</si>
  <si>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</si>
  <si>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</si>
  <si>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</si>
  <si>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</si>
  <si>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</si>
  <si>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</si>
  <si>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</si>
  <si>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</si>
  <si>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</si>
  <si>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</si>
  <si>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</si>
  <si>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</si>
  <si>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</si>
  <si>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</si>
  <si>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</si>
  <si>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</si>
  <si>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</si>
  <si>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</si>
  <si>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</si>
  <si>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</si>
  <si>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</si>
  <si>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</si>
  <si>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</si>
  <si>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</si>
  <si>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</si>
  <si>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</si>
  <si>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</si>
  <si>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</si>
  <si>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</si>
  <si>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</si>
  <si>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</si>
  <si>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</si>
  <si>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</si>
  <si>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</si>
  <si>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</si>
  <si>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</si>
  <si>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</si>
  <si>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</si>
  <si>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</si>
  <si>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</si>
  <si>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</si>
  <si>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</si>
  <si>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</si>
  <si>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</si>
  <si>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</si>
  <si>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</si>
  <si>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</si>
  <si>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</si>
  <si>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</si>
  <si>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</si>
  <si>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</si>
  <si>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</si>
  <si>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</si>
  <si>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</si>
  <si>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</si>
  <si>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</si>
  <si>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</si>
  <si>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</si>
  <si>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</si>
  <si>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</si>
  <si>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</si>
  <si>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</si>
  <si>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</si>
  <si>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</si>
  <si>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</si>
  <si>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</si>
  <si>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</si>
  <si>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</si>
  <si>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</si>
  <si>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</si>
  <si>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</si>
  <si>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</si>
  <si>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</si>
  <si>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</si>
  <si>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</si>
  <si>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</si>
  <si>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</si>
  <si>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</si>
  <si>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</si>
  <si>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</si>
  <si>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</si>
  <si>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</si>
  <si>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</si>
  <si>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</si>
  <si>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</si>
  <si>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</si>
  <si>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</si>
  <si>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</si>
  <si>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</si>
  <si>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</si>
  <si>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</si>
  <si>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</si>
  <si>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</si>
  <si>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</si>
  <si>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</si>
  <si>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</si>
  <si>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</si>
  <si>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</si>
  <si>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</si>
  <si>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</si>
  <si>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</si>
  <si>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</si>
  <si>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</si>
  <si>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</si>
  <si>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</si>
  <si>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</si>
  <si>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</si>
  <si>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</si>
  <si>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</si>
  <si>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</si>
  <si>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</si>
  <si>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</si>
  <si>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</si>
  <si>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</si>
  <si>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</si>
  <si>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</si>
  <si>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</si>
  <si>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</si>
  <si>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</si>
  <si>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</si>
  <si>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</si>
  <si>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</si>
  <si>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</si>
  <si>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</si>
  <si>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</si>
  <si>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</si>
  <si>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</si>
  <si>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</si>
  <si>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</si>
  <si>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</si>
  <si>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</si>
  <si>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</si>
  <si>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</si>
  <si>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</si>
  <si>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</si>
  <si>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</si>
  <si>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</si>
  <si>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</si>
  <si>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</si>
  <si>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</si>
  <si>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</si>
  <si>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</si>
  <si>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</si>
  <si>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</si>
  <si>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</si>
  <si>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</si>
  <si>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</si>
  <si>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</si>
  <si>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</si>
  <si>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</si>
  <si>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</si>
  <si>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</si>
  <si>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</si>
  <si>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</si>
  <si>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</si>
  <si>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</si>
  <si>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</si>
  <si>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</si>
  <si>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</si>
  <si>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</si>
  <si>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</si>
  <si>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</si>
  <si>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</si>
  <si>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</si>
  <si>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</si>
  <si>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</si>
  <si>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</si>
  <si>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</si>
  <si>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</si>
  <si>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</si>
  <si>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</si>
  <si>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</si>
  <si>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</si>
  <si>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</si>
  <si>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</si>
  <si>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</si>
  <si>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</si>
  <si>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</si>
  <si>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</si>
  <si>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</si>
  <si>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</si>
  <si>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</si>
  <si>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</si>
  <si>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</si>
  <si>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</si>
  <si>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</si>
  <si>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</si>
  <si>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</si>
  <si>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</si>
  <si>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</si>
  <si>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</si>
  <si>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</si>
  <si>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</si>
  <si>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</si>
  <si>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</si>
  <si>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</si>
  <si>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</si>
  <si>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</si>
  <si>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</si>
  <si>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</si>
  <si>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</si>
  <si>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</si>
  <si>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</si>
  <si>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</si>
  <si>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</si>
  <si>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</si>
  <si>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</si>
  <si>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</si>
  <si>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</si>
  <si>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</si>
  <si>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</si>
  <si>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</si>
  <si>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</si>
  <si>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</si>
  <si>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</si>
  <si>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</si>
  <si>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</si>
  <si>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</si>
  <si>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</si>
  <si>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</si>
  <si>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</si>
  <si>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</si>
  <si>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</si>
  <si>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</si>
  <si>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</si>
  <si>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</si>
  <si>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</si>
  <si>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</si>
  <si>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</si>
  <si>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</si>
  <si>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</si>
  <si>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</si>
  <si>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</si>
  <si>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</si>
  <si>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</si>
  <si>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</si>
  <si>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</si>
  <si>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</si>
  <si>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</si>
  <si>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</si>
  <si>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</si>
  <si>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</si>
  <si>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</si>
  <si>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</si>
  <si>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</si>
  <si>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</si>
  <si>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</si>
  <si>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</si>
  <si>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</si>
  <si>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</si>
  <si>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</si>
  <si>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</si>
  <si>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</si>
  <si>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</si>
  <si>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</si>
  <si>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</si>
  <si>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</si>
  <si>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</si>
  <si>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</si>
  <si>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</si>
  <si>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</si>
  <si>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</si>
  <si>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</si>
  <si>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</si>
  <si>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</si>
  <si>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</si>
  <si>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</si>
  <si>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</si>
  <si>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</si>
  <si>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</si>
  <si>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</si>
  <si>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</si>
  <si>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</si>
  <si>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</si>
  <si>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</si>
  <si>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</si>
  <si>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</si>
  <si>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</si>
  <si>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</si>
  <si>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</si>
  <si>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</si>
  <si>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</si>
  <si>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</si>
  <si>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</si>
  <si>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</si>
  <si>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</si>
  <si>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</si>
  <si>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</si>
  <si>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</si>
  <si>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</si>
  <si>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</si>
  <si>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</si>
  <si>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</si>
  <si>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</si>
  <si>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</si>
  <si>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</si>
  <si>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</si>
  <si>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</si>
  <si>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</si>
  <si>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</si>
  <si>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</si>
  <si>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</si>
  <si>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</si>
  <si>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</si>
  <si>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</si>
  <si>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</si>
  <si>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</si>
  <si>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</si>
  <si>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</si>
  <si>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</si>
  <si>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</si>
  <si>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</si>
  <si>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</si>
  <si>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</si>
  <si>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</si>
  <si>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</si>
  <si>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</si>
  <si>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</si>
  <si>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</si>
  <si>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</si>
  <si>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</si>
  <si>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</si>
  <si>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</si>
  <si>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</si>
  <si>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</si>
  <si>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</si>
  <si>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</si>
  <si>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</si>
  <si>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</si>
  <si>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</si>
  <si>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</si>
  <si>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</si>
  <si>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</si>
  <si>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</si>
  <si>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</si>
  <si>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</si>
  <si>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</si>
  <si>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</si>
  <si>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</si>
  <si>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</si>
  <si>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</si>
  <si>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</si>
  <si>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</si>
  <si>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</si>
  <si>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</si>
  <si>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</si>
  <si>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</si>
  <si>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</si>
  <si>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</si>
  <si>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</si>
  <si>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</si>
  <si>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</si>
  <si>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</si>
  <si>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</si>
  <si>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</si>
  <si>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</si>
  <si>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</si>
  <si>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</si>
  <si>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</si>
  <si>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</si>
  <si>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</si>
  <si>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</si>
  <si>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</si>
  <si>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</si>
  <si>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</si>
  <si>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</si>
  <si>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</si>
  <si>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</si>
  <si>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</si>
  <si>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</si>
  <si>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</si>
  <si>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</si>
  <si>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</si>
  <si>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</si>
  <si>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</si>
  <si>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</si>
  <si>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</si>
  <si>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</si>
  <si>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</si>
  <si>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</si>
  <si>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</si>
  <si>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</si>
  <si>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</si>
  <si>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</si>
  <si>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</si>
  <si>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</si>
  <si>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</si>
  <si>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</si>
  <si>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</si>
  <si>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</si>
  <si>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</si>
  <si>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</si>
  <si>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</si>
  <si>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</si>
  <si>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</si>
  <si>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</si>
  <si>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</si>
  <si>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</si>
  <si>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</si>
  <si>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</si>
  <si>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</si>
  <si>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</si>
  <si>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</si>
  <si>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</si>
  <si>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</si>
  <si>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</si>
  <si>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</si>
  <si>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</si>
  <si>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</si>
  <si>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</si>
  <si>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</si>
  <si>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</si>
  <si>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</si>
  <si>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</si>
  <si>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</si>
  <si>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</si>
  <si>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</si>
  <si>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</si>
  <si>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</si>
  <si>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</si>
  <si>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</si>
  <si>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</si>
  <si>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</si>
  <si>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</si>
  <si>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</si>
  <si>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</si>
  <si>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</si>
  <si>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</si>
  <si>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</si>
  <si>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</si>
  <si>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</si>
  <si>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</si>
  <si>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</si>
  <si>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</si>
  <si>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</si>
  <si>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</si>
  <si>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</si>
  <si>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</si>
  <si>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</si>
  <si>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</si>
  <si>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</si>
  <si>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</si>
  <si>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</si>
  <si>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</si>
  <si>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</si>
  <si>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</si>
  <si>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</si>
  <si>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</si>
  <si>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</si>
  <si>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</si>
  <si>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</si>
  <si>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</si>
  <si>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</si>
  <si>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</si>
  <si>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</si>
  <si>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</si>
  <si>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</si>
  <si>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</si>
  <si>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</si>
  <si>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</si>
  <si>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</si>
  <si>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</si>
  <si>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</si>
  <si>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</si>
  <si>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</si>
  <si>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</si>
  <si>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</si>
  <si>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</si>
  <si>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</si>
  <si>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</si>
  <si>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</si>
  <si>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</si>
  <si>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</si>
  <si>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</si>
  <si>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</si>
  <si>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</si>
  <si>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</si>
  <si>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</si>
  <si>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</si>
  <si>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</si>
  <si>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</si>
  <si>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</si>
  <si>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</si>
  <si>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</si>
  <si>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</si>
  <si>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</si>
  <si>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</si>
  <si>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</si>
  <si>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</si>
  <si>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</si>
  <si>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</si>
  <si>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</si>
  <si>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</si>
  <si>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</si>
  <si>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</si>
  <si>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</si>
  <si>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</si>
  <si>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</si>
  <si>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</si>
  <si>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</si>
  <si>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</si>
  <si>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</si>
  <si>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</si>
  <si>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</si>
  <si>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</si>
  <si>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</si>
  <si>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</si>
  <si>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</si>
  <si>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</si>
  <si>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</si>
  <si>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</si>
  <si>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</si>
  <si>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</si>
  <si>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</si>
  <si>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</si>
  <si>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</si>
  <si>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</si>
  <si>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</si>
  <si>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</si>
  <si>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</si>
  <si>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</si>
  <si>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</si>
  <si>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</si>
  <si>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</si>
  <si>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</si>
  <si>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</si>
  <si>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</si>
  <si>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</si>
  <si>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</si>
  <si>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</si>
  <si>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</si>
  <si>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</si>
  <si>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</si>
  <si>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</si>
  <si>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</si>
  <si>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</si>
  <si>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</si>
  <si>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</si>
  <si>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</si>
  <si>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</si>
  <si>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</si>
  <si>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</si>
  <si>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</si>
  <si>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</si>
  <si>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</si>
  <si>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</si>
  <si>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</si>
  <si>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</si>
  <si>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</si>
  <si>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</si>
  <si>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</si>
  <si>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</si>
  <si>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</si>
  <si>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</si>
  <si>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</si>
  <si>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</si>
  <si>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</si>
  <si>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</si>
  <si>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</si>
  <si>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</si>
  <si>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</si>
  <si>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</si>
  <si>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</si>
  <si>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</si>
  <si>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</si>
  <si>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</si>
  <si>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</si>
  <si>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</si>
  <si>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</si>
  <si>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</si>
  <si>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</si>
  <si>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</si>
  <si>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</si>
  <si>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</si>
  <si>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</si>
  <si>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</si>
  <si>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</si>
  <si>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</si>
  <si>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</si>
  <si>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</si>
  <si>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</si>
  <si>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</si>
  <si>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</si>
  <si>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</si>
  <si>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</si>
  <si>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</si>
  <si>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</si>
  <si>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</si>
  <si>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</si>
  <si>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</si>
  <si>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</si>
  <si>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</si>
  <si>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</si>
  <si>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</si>
  <si>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</si>
  <si>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</si>
  <si>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</si>
  <si>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</si>
  <si>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</si>
  <si>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</si>
  <si>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</si>
  <si>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</si>
  <si>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</si>
  <si>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</si>
  <si>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</si>
  <si>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</si>
  <si>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</si>
  <si>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</si>
  <si>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</si>
  <si>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</si>
  <si>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</si>
  <si>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</si>
  <si>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</si>
  <si>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</si>
  <si>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</si>
  <si>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</si>
  <si>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</si>
  <si>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</si>
  <si>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</si>
  <si>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</si>
  <si>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</si>
  <si>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</si>
  <si>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</si>
  <si>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</si>
  <si>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</si>
  <si>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</si>
  <si>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</si>
  <si>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</si>
  <si>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</si>
  <si>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</si>
  <si>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</si>
  <si>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</si>
  <si>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</si>
  <si>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</si>
  <si>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</si>
  <si>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</si>
  <si>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</si>
  <si>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</si>
  <si>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</si>
  <si>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</si>
  <si>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</si>
  <si>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</si>
  <si>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</si>
  <si>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</si>
  <si>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</si>
  <si>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</si>
  <si>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</si>
  <si>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</si>
  <si>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</si>
  <si>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</si>
  <si>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</si>
  <si>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</si>
  <si>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</si>
  <si>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</si>
  <si>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</si>
  <si>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</si>
  <si>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</si>
  <si>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</si>
  <si>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</si>
  <si>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</si>
  <si>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</si>
  <si>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</si>
  <si>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</si>
  <si>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</si>
  <si>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</si>
  <si>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</si>
  <si>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</si>
  <si>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</si>
  <si>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</si>
  <si>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</si>
  <si>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</si>
  <si>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</si>
  <si>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</si>
  <si>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</si>
  <si>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</si>
  <si>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</si>
  <si>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</si>
  <si>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</si>
  <si>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</si>
  <si>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</si>
  <si>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</si>
  <si>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</si>
  <si>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</si>
  <si>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</si>
  <si>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</si>
  <si>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</si>
  <si>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</si>
  <si>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</si>
  <si>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</si>
  <si>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</si>
  <si>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</si>
  <si>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</si>
  <si>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</si>
  <si>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</si>
  <si>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</si>
  <si>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</si>
  <si>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</si>
  <si>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</si>
  <si>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</si>
  <si>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</si>
  <si>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</si>
  <si>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</si>
  <si>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</si>
  <si>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</si>
  <si>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</si>
  <si>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</si>
  <si>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</si>
  <si>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</si>
  <si>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</si>
  <si>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</si>
  <si>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</si>
  <si>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</si>
  <si>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</si>
  <si>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</si>
  <si>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</si>
  <si>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</si>
  <si>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</si>
  <si>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</si>
  <si>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</si>
  <si>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</si>
  <si>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</si>
  <si>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</si>
  <si>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</si>
  <si>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</si>
  <si>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</si>
  <si>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</si>
  <si>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</si>
  <si>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</si>
  <si>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</si>
  <si>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</si>
  <si>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</si>
  <si>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</si>
  <si>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</si>
  <si>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</si>
  <si>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</si>
  <si>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</si>
  <si>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</si>
  <si>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</si>
  <si>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</si>
  <si>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</si>
  <si>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</si>
  <si>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</si>
  <si>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</si>
  <si>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</si>
  <si>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</si>
  <si>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</si>
  <si>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</si>
  <si>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</si>
  <si>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</si>
  <si>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</si>
  <si>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</si>
  <si>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</si>
  <si>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</si>
  <si>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</si>
  <si>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</si>
  <si>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</si>
  <si>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</si>
  <si>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</si>
  <si>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</si>
  <si>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</si>
  <si>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</si>
  <si>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</si>
  <si>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</si>
  <si>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</si>
  <si>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</si>
  <si>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</si>
  <si>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</si>
  <si>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</si>
  <si>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</si>
  <si>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</si>
  <si>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</si>
  <si>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</si>
  <si>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</si>
  <si>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</si>
  <si>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</si>
  <si>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</si>
  <si>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</si>
  <si>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</si>
  <si>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</si>
  <si>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</si>
  <si>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</si>
  <si>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</si>
  <si>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</si>
  <si>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</si>
  <si>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</si>
  <si>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</si>
  <si>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</si>
  <si>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</si>
  <si>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</si>
  <si>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</si>
  <si>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</si>
  <si>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</si>
  <si>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</si>
  <si>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</si>
  <si>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</si>
  <si>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</si>
  <si>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</si>
  <si>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</si>
  <si>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</si>
  <si>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</si>
  <si>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</si>
  <si>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</si>
  <si>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</si>
  <si>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</si>
  <si>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</si>
  <si>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</si>
  <si>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</si>
  <si>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</si>
  <si>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</si>
  <si>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</si>
  <si>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</si>
  <si>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</si>
  <si>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</si>
  <si>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</si>
  <si>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</si>
  <si>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</si>
  <si>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</si>
  <si>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</si>
  <si>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</si>
  <si>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</si>
  <si>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</si>
  <si>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</si>
  <si>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</si>
  <si>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</si>
  <si>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</si>
  <si>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</si>
  <si>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</si>
  <si>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</si>
  <si>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</si>
  <si>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</si>
  <si>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</si>
  <si>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</si>
  <si>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</si>
  <si>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</si>
  <si>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</si>
  <si>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</si>
  <si>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</si>
  <si>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</si>
  <si>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</si>
  <si>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</si>
  <si>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</si>
  <si>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</si>
  <si>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</si>
  <si>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</si>
  <si>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</si>
  <si>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</si>
  <si>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</si>
  <si>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</si>
  <si>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</si>
  <si>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</si>
  <si>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</si>
  <si>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</si>
  <si>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</si>
  <si>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</si>
  <si>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</si>
  <si>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</si>
  <si>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</si>
  <si>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</si>
  <si>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</si>
  <si>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</si>
  <si>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</si>
  <si>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</si>
  <si>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</si>
  <si>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</si>
  <si>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</si>
  <si>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</si>
  <si>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</si>
  <si>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</si>
  <si>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</si>
  <si>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</si>
  <si>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</si>
  <si>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</si>
  <si>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</si>
  <si>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</si>
  <si>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</si>
  <si>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</si>
  <si>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</si>
  <si>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</si>
  <si>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</si>
  <si>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</si>
  <si>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</si>
  <si>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</si>
  <si>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</si>
  <si>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</si>
  <si>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</si>
  <si>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</si>
  <si>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</si>
  <si>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</si>
  <si>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</si>
  <si>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</si>
  <si>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</si>
  <si>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</si>
  <si>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</si>
  <si>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</si>
  <si>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</si>
  <si>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</si>
  <si>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</si>
  <si>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</si>
  <si>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</si>
  <si>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</si>
  <si>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</si>
  <si>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</si>
  <si>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</si>
  <si>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</si>
  <si>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</si>
  <si>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</si>
  <si>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</si>
  <si>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</si>
  <si>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</si>
  <si>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</si>
  <si>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</si>
  <si>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</si>
  <si>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</si>
  <si>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</si>
  <si>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</si>
  <si>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</si>
  <si>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</si>
  <si>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</si>
  <si>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</si>
  <si>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</si>
  <si>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</si>
  <si>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</si>
  <si>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</si>
  <si>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</si>
  <si>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</si>
  <si>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</si>
  <si>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</si>
  <si>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</si>
  <si>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</si>
  <si>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</si>
  <si>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</si>
  <si>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</si>
  <si>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</si>
  <si>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</si>
  <si>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</si>
  <si>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</si>
  <si>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</si>
  <si>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</si>
  <si>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</si>
  <si>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</si>
  <si>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</si>
  <si>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</si>
  <si>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</si>
  <si>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</si>
  <si>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</si>
  <si>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</si>
  <si>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</si>
  <si>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</si>
  <si>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</si>
  <si>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</si>
  <si>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</si>
  <si>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</si>
  <si>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</si>
  <si>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</si>
  <si>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</si>
  <si>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</si>
  <si>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</si>
  <si>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</si>
  <si>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</si>
  <si>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</si>
  <si>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</si>
  <si>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</si>
  <si>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</si>
  <si>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</si>
  <si>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</si>
  <si>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</si>
  <si>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</si>
  <si>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</si>
  <si>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</si>
  <si>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</si>
  <si>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</si>
  <si>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</si>
  <si>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</si>
  <si>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</si>
  <si>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</si>
  <si>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</si>
  <si>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</si>
  <si>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</si>
  <si>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</si>
  <si>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</si>
  <si>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</si>
  <si>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</si>
  <si>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</si>
  <si>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</si>
  <si>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</si>
  <si>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</si>
  <si>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</si>
  <si>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</si>
  <si>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</si>
  <si>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</si>
  <si>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</si>
  <si>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</si>
  <si>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</si>
  <si>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</si>
  <si>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</si>
  <si>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</si>
  <si>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</si>
  <si>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</si>
  <si>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</si>
  <si>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</si>
  <si>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</si>
  <si>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</si>
  <si>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</si>
  <si>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</si>
  <si>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</si>
  <si>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</si>
  <si>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</si>
  <si>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</si>
  <si>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</si>
  <si>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</si>
  <si>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</si>
  <si>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</si>
  <si>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</si>
  <si>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</si>
  <si>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</si>
  <si>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</si>
  <si>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</si>
  <si>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</si>
  <si>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</si>
  <si>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</si>
  <si>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</si>
  <si>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</si>
  <si>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</si>
  <si>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</si>
  <si>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</si>
  <si>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</si>
  <si>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</si>
  <si>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</si>
  <si>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</si>
  <si>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</si>
  <si>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</si>
  <si>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</si>
  <si>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</si>
  <si>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</si>
  <si>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</si>
  <si>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</si>
  <si>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</si>
  <si>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</si>
  <si>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</si>
  <si>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</si>
  <si>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</si>
  <si>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</si>
  <si>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</si>
  <si>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</si>
  <si>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</si>
  <si>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</si>
  <si>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</si>
  <si>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</si>
  <si>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</si>
  <si>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</si>
  <si>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</si>
  <si>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</si>
  <si>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</si>
  <si>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</si>
  <si>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</si>
  <si>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</si>
  <si>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</si>
  <si>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</si>
  <si>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</si>
  <si>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</si>
  <si>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</si>
  <si>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</si>
  <si>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</si>
  <si>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</si>
  <si>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</si>
  <si>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</si>
  <si>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</si>
  <si>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</si>
  <si>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</si>
  <si>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</si>
  <si>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</si>
  <si>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</si>
  <si>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</si>
  <si>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</si>
  <si>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</si>
  <si>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</si>
  <si>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</si>
  <si>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</si>
  <si>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</si>
  <si>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</si>
  <si>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</si>
  <si>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</si>
  <si>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</si>
  <si>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</si>
  <si>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</si>
  <si>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</si>
  <si>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</si>
  <si>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</si>
  <si>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</si>
  <si>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</si>
  <si>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</si>
  <si>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</si>
  <si>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</si>
  <si>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</si>
  <si>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</si>
  <si>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</si>
  <si>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</si>
  <si>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</si>
  <si>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</si>
  <si>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</si>
  <si>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</si>
  <si>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</si>
  <si>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</si>
  <si>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</si>
  <si>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</si>
  <si>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</si>
  <si>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</si>
  <si>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</si>
  <si>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</si>
  <si>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</si>
  <si>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</si>
  <si>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</si>
  <si>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</si>
  <si>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</si>
  <si>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</si>
  <si>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</si>
  <si>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</si>
  <si>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</si>
  <si>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</si>
  <si>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</si>
  <si>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</si>
  <si>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</si>
  <si>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</si>
  <si>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</si>
  <si>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</si>
  <si>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</si>
  <si>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</si>
  <si>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</si>
  <si>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</si>
  <si>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</si>
  <si>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</si>
  <si>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</si>
  <si>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</si>
  <si>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</si>
  <si>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</si>
  <si>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</si>
  <si>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</si>
  <si>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</si>
  <si>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</si>
  <si>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</si>
  <si>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</si>
  <si>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</si>
  <si>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</si>
  <si>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</si>
  <si>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</si>
  <si>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</si>
  <si>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</si>
  <si>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</si>
  <si>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</si>
  <si>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</si>
  <si>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</si>
  <si>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</si>
  <si>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</si>
  <si>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</si>
  <si>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</si>
  <si>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</si>
  <si>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</si>
  <si>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</si>
  <si>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</si>
  <si>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</si>
  <si>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</si>
  <si>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</si>
  <si>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</si>
  <si>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</si>
  <si>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</si>
  <si>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</si>
  <si>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</si>
  <si>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</si>
  <si>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</si>
  <si>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</si>
  <si>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</si>
  <si>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</si>
  <si>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</si>
  <si>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</si>
  <si>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</si>
  <si>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</si>
  <si>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</si>
  <si>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</si>
  <si>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</si>
  <si>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</si>
  <si>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</si>
  <si>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</si>
  <si>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</si>
  <si>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</si>
  <si>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</si>
  <si>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</si>
  <si>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</si>
  <si>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</si>
  <si>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</si>
  <si>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</si>
  <si>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</si>
  <si>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</si>
  <si>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</si>
  <si>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</si>
  <si>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</si>
  <si>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</si>
  <si>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</si>
  <si>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</si>
  <si>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</si>
  <si>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</si>
  <si>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</si>
  <si>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</si>
  <si>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</si>
  <si>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</si>
  <si>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</si>
  <si>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</si>
  <si>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</si>
  <si>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</si>
  <si>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</si>
  <si>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</si>
  <si>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</si>
  <si>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</si>
  <si>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</si>
  <si>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</si>
  <si>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</si>
  <si>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</si>
  <si>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</si>
  <si>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</si>
  <si>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</si>
  <si>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</si>
  <si>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</si>
  <si>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</si>
  <si>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</si>
  <si>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</si>
  <si>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</si>
  <si>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</si>
  <si>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</si>
  <si>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</si>
  <si>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</si>
  <si>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</si>
  <si>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</si>
  <si>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</si>
  <si>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</si>
  <si>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</si>
  <si>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</si>
  <si>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</si>
  <si>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</si>
  <si>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</si>
  <si>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</si>
  <si>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</si>
  <si>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</si>
  <si>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</si>
  <si>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</si>
  <si>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</si>
  <si>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</si>
  <si>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</si>
  <si>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</si>
  <si>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</si>
  <si>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</si>
  <si>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</si>
  <si>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</si>
  <si>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</si>
  <si>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</si>
  <si>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</si>
  <si>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</si>
  <si>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</si>
  <si>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</si>
  <si>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</si>
  <si>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</si>
  <si>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</si>
  <si>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</si>
  <si>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</si>
  <si>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</si>
  <si>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</si>
  <si>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</si>
  <si>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</si>
  <si>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</si>
  <si>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</si>
  <si>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</si>
  <si>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</si>
  <si>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</si>
  <si>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</si>
  <si>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</si>
  <si>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</si>
  <si>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</si>
  <si>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</si>
  <si>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</si>
  <si>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</si>
  <si>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</si>
  <si>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</si>
  <si>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</si>
  <si>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</si>
  <si>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</si>
  <si>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</si>
  <si>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</si>
  <si>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</si>
  <si>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</si>
  <si>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</si>
  <si>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</si>
  <si>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</si>
  <si>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</si>
  <si>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</si>
  <si>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</si>
  <si>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</si>
  <si>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</si>
  <si>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</si>
  <si>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</si>
  <si>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</si>
  <si>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</si>
  <si>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</si>
  <si>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</si>
  <si>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</si>
  <si>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</si>
  <si>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</si>
  <si>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</si>
  <si>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</si>
  <si>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</si>
  <si>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</si>
  <si>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</si>
  <si>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</si>
  <si>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</si>
  <si>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</si>
  <si>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</si>
  <si>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</si>
  <si>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</si>
  <si>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</si>
  <si>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</si>
  <si>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</si>
  <si>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</si>
  <si>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</si>
  <si>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</si>
  <si>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</si>
  <si>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</si>
  <si>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</si>
  <si>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</si>
  <si>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</si>
  <si>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</si>
  <si>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</si>
  <si>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</si>
  <si>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</si>
  <si>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</si>
  <si>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</si>
  <si>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</si>
  <si>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</si>
  <si>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</si>
  <si>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</si>
  <si>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</si>
  <si>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</si>
  <si>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</si>
  <si>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</si>
  <si>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</si>
  <si>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</si>
  <si>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</si>
  <si>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</si>
  <si>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</si>
  <si>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</si>
  <si>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</si>
  <si>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</si>
  <si>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</si>
  <si>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</si>
  <si>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</si>
  <si>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</si>
  <si>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</si>
  <si>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</si>
  <si>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</si>
  <si>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</si>
  <si>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</si>
  <si>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</si>
  <si>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</si>
  <si>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</si>
  <si>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</si>
  <si>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</si>
  <si>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</si>
  <si>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</si>
  <si>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</si>
  <si>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</si>
  <si>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</si>
  <si>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</si>
  <si>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</si>
  <si>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</si>
  <si>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</si>
  <si>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</si>
  <si>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</si>
  <si>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</si>
  <si>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</si>
  <si>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</si>
  <si>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</si>
  <si>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</si>
  <si>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</si>
  <si>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</si>
  <si>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</si>
  <si>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</si>
  <si>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</si>
  <si>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</si>
  <si>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</si>
  <si>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</si>
  <si>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</si>
  <si>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</si>
  <si>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</si>
  <si>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</si>
  <si>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</si>
  <si>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</si>
  <si>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</si>
  <si>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</si>
  <si>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</si>
  <si>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</si>
  <si>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</si>
  <si>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</si>
  <si>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</si>
  <si>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</si>
  <si>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</si>
  <si>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</si>
  <si>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</si>
  <si>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</si>
  <si>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</si>
  <si>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</si>
  <si>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</si>
  <si>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</si>
  <si>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</si>
  <si>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</si>
  <si>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</si>
  <si>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</si>
  <si>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</si>
  <si>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</si>
  <si>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</si>
  <si>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</si>
  <si>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</si>
  <si>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</si>
  <si>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</si>
  <si>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</si>
  <si>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</si>
  <si>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</si>
  <si>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</si>
  <si>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</si>
  <si>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</si>
  <si>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</si>
  <si>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</si>
  <si>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</si>
  <si>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</si>
  <si>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</si>
  <si>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</si>
  <si>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</si>
  <si>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</si>
  <si>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</si>
  <si>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</si>
  <si>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</si>
  <si>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</si>
  <si>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</si>
  <si>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</si>
  <si>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</si>
  <si>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</si>
  <si>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</si>
  <si>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</si>
  <si>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</si>
  <si>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</si>
  <si>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</si>
  <si>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</si>
  <si>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</si>
  <si>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</si>
  <si>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</si>
  <si>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</si>
  <si>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</si>
  <si>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</si>
  <si>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</si>
  <si>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</si>
  <si>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</si>
  <si>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</si>
  <si>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</si>
  <si>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</si>
  <si>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</si>
  <si>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</si>
  <si>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</si>
  <si>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</si>
  <si>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</si>
  <si>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</si>
  <si>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</si>
  <si>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</si>
  <si>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</si>
  <si>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</si>
  <si>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</si>
  <si>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</si>
  <si>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</si>
  <si>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</si>
  <si>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</si>
  <si>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</si>
  <si>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</si>
  <si>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</si>
  <si>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</si>
  <si>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</si>
  <si>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</si>
  <si>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</si>
  <si>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</si>
  <si>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</si>
  <si>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</si>
  <si>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</si>
  <si>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</si>
  <si>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</si>
  <si>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</si>
  <si>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</si>
  <si>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</si>
  <si>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</si>
  <si>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</si>
  <si>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</si>
  <si>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</si>
  <si>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</si>
  <si>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</si>
  <si>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</si>
  <si>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</si>
  <si>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</si>
  <si>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</si>
  <si>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</si>
  <si>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</si>
  <si>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</si>
  <si>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</si>
  <si>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</si>
  <si>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</si>
  <si>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</si>
  <si>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</si>
  <si>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</si>
  <si>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</si>
  <si>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</si>
  <si>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</si>
  <si>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</si>
  <si>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</si>
  <si>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</si>
  <si>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</si>
  <si>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</si>
  <si>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</si>
  <si>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</si>
  <si>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</si>
  <si>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</si>
  <si>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</si>
  <si>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</si>
  <si>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</si>
  <si>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</si>
  <si>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</si>
  <si>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</si>
  <si>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</si>
  <si>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</si>
  <si>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</si>
  <si>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</si>
  <si>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</si>
  <si>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</si>
  <si>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</si>
  <si>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</si>
  <si>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</si>
  <si>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</si>
  <si>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</si>
  <si>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</si>
  <si>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</si>
  <si>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</si>
  <si>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</si>
  <si>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</si>
  <si>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</si>
  <si>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</si>
  <si>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</si>
  <si>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</si>
  <si>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</si>
  <si>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</si>
  <si>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</si>
  <si>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</si>
  <si>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</si>
  <si>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</si>
  <si>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</si>
  <si>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</si>
  <si>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</si>
  <si>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</si>
  <si>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</si>
  <si>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</si>
  <si>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</si>
  <si>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</si>
  <si>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</si>
  <si>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</si>
  <si>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</si>
  <si>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</si>
  <si>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</si>
  <si>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</si>
  <si>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</si>
  <si>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</si>
  <si>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</si>
  <si>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</si>
  <si>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</si>
  <si>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</si>
  <si>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</si>
  <si>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</si>
  <si>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</si>
  <si>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</si>
  <si>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</si>
  <si>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</si>
  <si>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</si>
  <si>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</si>
  <si>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</si>
  <si>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</si>
  <si>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</si>
  <si>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</si>
  <si>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</si>
  <si>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</si>
  <si>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</si>
  <si>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</si>
  <si>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</si>
  <si>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</si>
  <si>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</si>
  <si>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</si>
  <si>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</si>
  <si>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</si>
  <si>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</si>
  <si>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</si>
  <si>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</si>
  <si>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</si>
  <si>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</si>
  <si>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</si>
  <si>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</si>
  <si>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</si>
  <si>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</si>
  <si>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</si>
  <si>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</si>
  <si>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</si>
  <si>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</si>
  <si>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</si>
  <si>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</si>
  <si>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</si>
  <si>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</si>
  <si>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</si>
  <si>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</si>
  <si>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</si>
  <si>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</si>
  <si>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</si>
  <si>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</si>
  <si>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</si>
  <si>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</si>
  <si>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</si>
  <si>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</si>
  <si>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</si>
  <si>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</si>
  <si>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</si>
  <si>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</si>
  <si>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</si>
  <si>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</si>
  <si>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</si>
  <si>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</si>
  <si>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</si>
  <si>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</si>
  <si>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</si>
  <si>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</si>
  <si>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</si>
  <si>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</si>
  <si>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</si>
  <si>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</si>
  <si>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</si>
  <si>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</si>
  <si>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</si>
  <si>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</si>
  <si>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</si>
  <si>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</si>
  <si>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</si>
  <si>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</si>
  <si>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</si>
  <si>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</si>
  <si>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</si>
  <si>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</si>
  <si>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</si>
  <si>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</si>
  <si>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</si>
  <si>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</si>
  <si>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</si>
  <si>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</si>
  <si>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</si>
  <si>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</si>
  <si>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</si>
  <si>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</si>
  <si>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</si>
  <si>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</si>
  <si>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</si>
  <si>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</si>
  <si>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</si>
  <si>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</si>
  <si>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</si>
  <si>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</si>
  <si>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</si>
  <si>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</si>
  <si>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</si>
  <si>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</si>
  <si>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</si>
  <si>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</si>
  <si>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</si>
  <si>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</si>
  <si>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</si>
  <si>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</si>
  <si>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</si>
  <si>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</si>
  <si>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</si>
  <si>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</si>
  <si>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</si>
  <si>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</si>
  <si>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</si>
  <si>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</si>
  <si>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</si>
  <si>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</si>
  <si>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</si>
  <si>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</si>
  <si>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</si>
  <si>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</si>
  <si>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</si>
  <si>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</si>
  <si>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</si>
  <si>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</si>
  <si>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</si>
  <si>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</si>
  <si>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</si>
  <si>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</si>
  <si>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</si>
  <si>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</si>
  <si>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</si>
  <si>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</si>
  <si>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</si>
  <si>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</si>
  <si>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</si>
  <si>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</si>
  <si>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</si>
  <si>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</si>
  <si>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</si>
  <si>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</si>
  <si>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</si>
  <si>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</si>
  <si>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</si>
  <si>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</si>
  <si>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</si>
  <si>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</si>
  <si>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</si>
  <si>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</si>
  <si>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</si>
  <si>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</si>
  <si>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</si>
  <si>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</si>
  <si>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</si>
  <si>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</si>
  <si>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</si>
  <si>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</si>
  <si>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</si>
  <si>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</si>
  <si>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</si>
  <si>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</si>
  <si>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</si>
  <si>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</si>
  <si>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</si>
  <si>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</si>
  <si>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</si>
  <si>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</si>
  <si>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</si>
  <si>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</si>
  <si>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</si>
  <si>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</si>
  <si>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</si>
  <si>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</si>
  <si>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</si>
  <si>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</si>
  <si>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</si>
  <si>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</si>
  <si>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</si>
  <si>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</si>
  <si>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</si>
  <si>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</si>
  <si>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</si>
  <si>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</si>
  <si>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</si>
  <si>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</si>
  <si>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</si>
  <si>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</si>
  <si>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</si>
  <si>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</si>
  <si>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</si>
  <si>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</si>
  <si>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</si>
  <si>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</si>
  <si>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</si>
  <si>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</si>
  <si>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</si>
  <si>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</si>
  <si>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</si>
  <si>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</si>
  <si>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</si>
  <si>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</si>
  <si>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</si>
  <si>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</si>
  <si>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</si>
  <si>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</si>
  <si>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</si>
  <si>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</si>
  <si>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</si>
  <si>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</si>
  <si>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</si>
  <si>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</si>
  <si>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</si>
  <si>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</si>
  <si>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</si>
  <si>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</si>
  <si>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</si>
  <si>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</si>
  <si>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</si>
  <si>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</si>
  <si>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</si>
  <si>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</si>
  <si>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</si>
  <si>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</si>
  <si>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</si>
  <si>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</si>
  <si>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</si>
  <si>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</si>
  <si>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</si>
  <si>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</si>
  <si>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</si>
  <si>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</si>
  <si>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</si>
  <si>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</si>
  <si>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</si>
  <si>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</si>
  <si>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</si>
  <si>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</si>
  <si>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</si>
  <si>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</si>
  <si>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</si>
  <si>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</si>
  <si>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</si>
  <si>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</si>
  <si>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</si>
  <si>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</si>
  <si>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</si>
  <si>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</si>
  <si>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</si>
  <si>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</si>
  <si>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</si>
  <si>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</si>
  <si>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</si>
  <si>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</si>
  <si>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</si>
  <si>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</si>
  <si>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</si>
  <si>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</si>
  <si>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</si>
  <si>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</si>
  <si>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</si>
  <si>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</si>
  <si>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</si>
  <si>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</si>
  <si>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</si>
  <si>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</si>
  <si>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</si>
  <si>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</si>
  <si>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</si>
  <si>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</si>
  <si>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</si>
  <si>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</si>
  <si>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</si>
  <si>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</si>
  <si>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</si>
  <si>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</si>
  <si>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</si>
  <si>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</si>
  <si>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</si>
  <si>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</si>
  <si>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</si>
  <si>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</si>
  <si>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</si>
  <si>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</si>
  <si>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</si>
  <si>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</si>
  <si>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</si>
  <si>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</si>
  <si>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</si>
  <si>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</si>
  <si>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</si>
  <si>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</si>
  <si>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</si>
  <si>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</si>
  <si>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</si>
  <si>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</si>
  <si>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</si>
  <si>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</si>
  <si>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</si>
  <si>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</si>
  <si>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</si>
  <si>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</si>
  <si>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</si>
  <si>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</si>
  <si>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</si>
  <si>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</si>
  <si>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</si>
  <si>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</si>
  <si>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</si>
  <si>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</si>
  <si>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</si>
  <si>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</si>
  <si>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</si>
  <si>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</si>
  <si>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</si>
  <si>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</si>
  <si>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</si>
  <si>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</si>
  <si>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</si>
  <si>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</si>
  <si>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</si>
  <si>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</si>
  <si>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</si>
  <si>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</si>
  <si>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</si>
  <si>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</si>
  <si>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</si>
  <si>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</si>
  <si>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</si>
  <si>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</si>
  <si>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</si>
  <si>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</si>
  <si>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</si>
  <si>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</si>
  <si>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</si>
  <si>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</si>
  <si>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</si>
  <si>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</si>
  <si>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</si>
  <si>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</si>
  <si>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</si>
  <si>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</si>
  <si>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</si>
  <si>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</si>
  <si>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</si>
  <si>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</si>
  <si>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</si>
  <si>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</si>
  <si>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</si>
  <si>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</si>
  <si>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</si>
  <si>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</si>
  <si>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</si>
  <si>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</si>
  <si>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</si>
  <si>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</si>
  <si>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</si>
  <si>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</si>
  <si>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</si>
  <si>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</si>
  <si>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</si>
  <si>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</si>
  <si>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</si>
  <si>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</si>
  <si>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</si>
  <si>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</si>
  <si>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</si>
  <si>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</si>
  <si>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</si>
  <si>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</si>
  <si>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</si>
  <si>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</si>
  <si>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</si>
  <si>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</si>
  <si>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</si>
  <si>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</si>
  <si>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</si>
  <si>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</si>
  <si>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</si>
  <si>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</si>
  <si>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</si>
  <si>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</si>
  <si>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</si>
  <si>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</si>
  <si>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</si>
  <si>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</si>
  <si>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</si>
  <si>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</si>
  <si>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</si>
  <si>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</si>
  <si>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</si>
  <si>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</si>
  <si>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</si>
  <si>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</si>
  <si>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</si>
  <si>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</si>
  <si>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</si>
  <si>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</si>
  <si>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</si>
  <si>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</si>
  <si>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</si>
  <si>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</si>
  <si>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</si>
  <si>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</si>
  <si>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</si>
  <si>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</si>
  <si>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</si>
  <si>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</si>
  <si>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</si>
  <si>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</si>
  <si>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</si>
  <si>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</si>
  <si>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</si>
  <si>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</si>
  <si>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</si>
  <si>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</si>
  <si>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</si>
  <si>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</si>
  <si>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</si>
  <si>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</si>
  <si>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</si>
  <si>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</si>
  <si>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</si>
  <si>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</si>
  <si>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</si>
  <si>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</si>
  <si>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</si>
  <si>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</si>
  <si>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</si>
  <si>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</si>
  <si>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</si>
  <si>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</si>
  <si>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</si>
  <si>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</si>
  <si>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</si>
  <si>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</si>
  <si>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</si>
  <si>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</si>
  <si>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</si>
  <si>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</si>
  <si>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</si>
  <si>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</si>
  <si>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</si>
  <si>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</si>
  <si>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</si>
  <si>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</si>
  <si>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</si>
  <si>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</si>
  <si>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</si>
  <si>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</si>
  <si>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</si>
  <si>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</si>
  <si>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</si>
  <si>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</si>
  <si>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</si>
  <si>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</si>
  <si>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</si>
  <si>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</si>
  <si>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</si>
  <si>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</si>
  <si>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</si>
  <si>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</si>
  <si>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</si>
  <si>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</si>
  <si>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</si>
  <si>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</si>
  <si>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</si>
  <si>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</si>
  <si>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</si>
  <si>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</si>
  <si>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</si>
  <si>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</si>
  <si>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</si>
  <si>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</si>
  <si>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</si>
  <si>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</si>
  <si>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</si>
  <si>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</si>
  <si>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</si>
  <si>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</si>
  <si>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</si>
  <si>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</si>
  <si>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</si>
  <si>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</si>
  <si>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</si>
  <si>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</si>
  <si>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</si>
  <si>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</si>
  <si>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</si>
  <si>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</si>
  <si>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</si>
  <si>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</si>
  <si>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</si>
  <si>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</si>
  <si>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</si>
  <si>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</si>
  <si>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</si>
  <si>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</si>
  <si>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</si>
  <si>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</si>
  <si>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</si>
  <si>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</si>
  <si>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</si>
  <si>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</si>
  <si>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</si>
  <si>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</si>
  <si>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</si>
  <si>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</si>
  <si>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</si>
  <si>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</si>
  <si>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</si>
  <si>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</si>
  <si>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</si>
  <si>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</si>
  <si>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</si>
  <si>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</si>
  <si>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</si>
  <si>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</si>
  <si>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</si>
  <si>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</si>
  <si>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</si>
  <si>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</si>
  <si>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</si>
  <si>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</si>
  <si>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</si>
  <si>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</si>
  <si>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</si>
  <si>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</si>
  <si>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</si>
  <si>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</si>
  <si>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</si>
  <si>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</si>
  <si>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</si>
  <si>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</si>
  <si>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</si>
  <si>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</si>
  <si>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</si>
  <si>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</si>
  <si>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</si>
  <si>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</si>
  <si>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</si>
  <si>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</si>
  <si>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</si>
  <si>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</si>
  <si>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</si>
  <si>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</si>
  <si>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</si>
  <si>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</si>
  <si>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</si>
  <si>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</si>
  <si>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</si>
  <si>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</si>
  <si>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</si>
  <si>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</si>
  <si>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</si>
  <si>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</si>
  <si>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</si>
  <si>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</si>
  <si>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</si>
  <si>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</si>
  <si>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</si>
  <si>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</si>
  <si>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</si>
  <si>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</si>
  <si>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</si>
  <si>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</si>
  <si>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</si>
  <si>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</si>
  <si>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</si>
  <si>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</si>
  <si>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</si>
  <si>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</si>
  <si>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</si>
  <si>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</si>
  <si>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</si>
  <si>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</si>
  <si>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</si>
  <si>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</si>
  <si>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</si>
  <si>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</si>
  <si>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</si>
  <si>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</si>
  <si>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</si>
  <si>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</si>
  <si>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</si>
  <si>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</si>
  <si>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</si>
  <si>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</si>
  <si>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</si>
  <si>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</si>
  <si>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</si>
  <si>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</si>
  <si>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</si>
  <si>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</si>
  <si>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</si>
  <si>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</si>
  <si>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</si>
  <si>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</si>
  <si>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</si>
  <si>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</si>
  <si>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</si>
  <si>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</si>
  <si>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</si>
  <si>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</si>
  <si>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</si>
  <si>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</si>
  <si>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</si>
  <si>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</si>
  <si>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</si>
  <si>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</si>
  <si>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</si>
  <si>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</si>
  <si>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</si>
  <si>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</si>
  <si>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</si>
  <si>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</si>
  <si>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</si>
  <si>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</si>
  <si>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</si>
  <si>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</si>
  <si>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</si>
  <si>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</si>
  <si>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</si>
  <si>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</si>
  <si>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</si>
  <si>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</si>
  <si>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</si>
  <si>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</si>
  <si>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</si>
  <si>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</si>
  <si>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</si>
  <si>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</si>
  <si>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</si>
  <si>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</si>
  <si>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</si>
  <si>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</si>
  <si>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</si>
  <si>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</si>
  <si>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</si>
  <si>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</si>
  <si>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</si>
  <si>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</si>
  <si>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</si>
  <si>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</si>
  <si>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</si>
  <si>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</si>
  <si>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</si>
  <si>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</si>
  <si>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</si>
  <si>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</si>
  <si>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</si>
  <si>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</si>
  <si>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</si>
  <si>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</si>
  <si>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</si>
  <si>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</si>
  <si>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</si>
  <si>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</si>
  <si>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</si>
  <si>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</si>
  <si>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</si>
  <si>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</si>
  <si>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</si>
  <si>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</si>
  <si>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</si>
  <si>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</si>
  <si>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</si>
  <si>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</si>
  <si>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</si>
  <si>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</si>
  <si>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</si>
  <si>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</si>
  <si>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</si>
  <si>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</si>
  <si>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</si>
  <si>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</si>
  <si>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</si>
  <si>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</si>
  <si>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</si>
  <si>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</si>
  <si>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</si>
  <si>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</si>
  <si>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</si>
  <si>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</si>
  <si>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</si>
  <si>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</si>
  <si>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</si>
  <si>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</si>
  <si>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</si>
  <si>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</si>
  <si>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</si>
  <si>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</si>
  <si>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</si>
  <si>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</si>
  <si>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</si>
  <si>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</si>
  <si>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</si>
  <si>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</si>
  <si>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</si>
  <si>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</si>
  <si>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</si>
  <si>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</si>
  <si>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</si>
  <si>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</si>
  <si>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</si>
  <si>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</si>
  <si>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</si>
  <si>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</si>
  <si>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</si>
  <si>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</si>
  <si>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</si>
  <si>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</si>
  <si>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</si>
  <si>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</si>
  <si>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</si>
  <si>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</si>
  <si>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</si>
  <si>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</si>
  <si>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</si>
  <si>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</si>
  <si>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</si>
  <si>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</si>
  <si>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</si>
  <si>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</si>
  <si>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</si>
  <si>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</si>
  <si>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</si>
  <si>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</si>
  <si>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</si>
  <si>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</si>
  <si>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</si>
  <si>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</si>
  <si>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</si>
  <si>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</si>
  <si>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</si>
  <si>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</si>
  <si>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</si>
  <si>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</si>
  <si>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</si>
  <si>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</si>
  <si>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</si>
  <si>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</si>
  <si>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</si>
  <si>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</si>
  <si>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</si>
  <si>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</si>
  <si>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</si>
  <si>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</si>
  <si>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</si>
  <si>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</si>
  <si>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</si>
  <si>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</si>
  <si>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</si>
  <si>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</si>
  <si>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</si>
  <si>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</si>
  <si>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</si>
  <si>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</si>
  <si>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</si>
  <si>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</si>
  <si>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</si>
  <si>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</si>
  <si>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</si>
  <si>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</si>
  <si>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</si>
  <si>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</si>
  <si>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</si>
  <si>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</si>
  <si>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</si>
  <si>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</si>
  <si>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</si>
  <si>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</si>
  <si>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</si>
  <si>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</si>
  <si>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</si>
  <si>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</si>
  <si>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</si>
  <si>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</si>
  <si>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</si>
  <si>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</si>
  <si>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</si>
  <si>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</si>
  <si>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</si>
  <si>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</si>
  <si>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</si>
  <si>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</si>
  <si>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</si>
  <si>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</si>
  <si>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</si>
  <si>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</si>
  <si>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</si>
  <si>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</si>
  <si>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</si>
  <si>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</si>
  <si>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</si>
  <si>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</si>
  <si>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</si>
  <si>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</si>
  <si>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</si>
  <si>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</si>
  <si>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</si>
  <si>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</si>
  <si>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</si>
  <si>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</si>
  <si>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</si>
  <si>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</si>
  <si>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</si>
  <si>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</si>
  <si>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</si>
  <si>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</si>
  <si>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</si>
  <si>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</si>
  <si>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</si>
  <si>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</si>
  <si>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</si>
  <si>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</si>
  <si>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</si>
  <si>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</si>
  <si>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</si>
  <si>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</si>
  <si>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</si>
  <si>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</si>
  <si>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</si>
  <si>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</si>
  <si>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</si>
  <si>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</si>
  <si>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</si>
  <si>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</si>
  <si>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</si>
  <si>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</si>
  <si>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</si>
  <si>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</si>
  <si>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</si>
  <si>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</si>
  <si>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</si>
  <si>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</si>
  <si>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</si>
  <si>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</si>
  <si>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</si>
  <si>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</si>
  <si>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</si>
  <si>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</si>
  <si>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</si>
  <si>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</si>
  <si>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</si>
  <si>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</si>
  <si>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</si>
  <si>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</si>
  <si>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</si>
  <si>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</si>
  <si>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</si>
  <si>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</si>
  <si>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</si>
  <si>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</si>
  <si>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</si>
  <si>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</si>
  <si>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</si>
  <si>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</si>
  <si>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</si>
  <si>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</si>
  <si>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</si>
  <si>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</si>
  <si>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</si>
  <si>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</si>
  <si>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</si>
  <si>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</si>
  <si>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</si>
  <si>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</si>
  <si>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</si>
  <si>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</si>
  <si>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</si>
  <si>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</si>
  <si>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</si>
  <si>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</si>
  <si>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</si>
  <si>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</si>
  <si>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</si>
  <si>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</si>
  <si>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</si>
  <si>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</si>
  <si>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</si>
  <si>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</si>
  <si>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</si>
  <si>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</si>
  <si>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</si>
  <si>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</si>
  <si>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</si>
  <si>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</si>
  <si>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</si>
  <si>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</si>
  <si>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</si>
  <si>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</si>
  <si>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</si>
  <si>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</si>
  <si>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</si>
  <si>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</si>
  <si>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</si>
  <si>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</si>
  <si>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</si>
  <si>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</si>
  <si>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</si>
  <si>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</si>
  <si>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</si>
  <si>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</si>
  <si>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</si>
  <si>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</si>
  <si>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</si>
  <si>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</si>
  <si>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</si>
  <si>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</si>
  <si>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</si>
  <si>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</si>
  <si>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</si>
  <si>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</si>
  <si>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</si>
  <si>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</si>
  <si>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</si>
  <si>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</si>
  <si>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</si>
  <si>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</si>
  <si>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</si>
  <si>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</si>
  <si>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</si>
  <si>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</si>
  <si>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</si>
  <si>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</si>
  <si>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</si>
  <si>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</si>
  <si>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</si>
  <si>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</si>
  <si>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</si>
  <si>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</si>
  <si>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</si>
  <si>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</si>
  <si>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</si>
  <si>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</si>
  <si>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</si>
  <si>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</si>
  <si>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</si>
  <si>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</si>
  <si>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</si>
  <si>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</si>
  <si>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</si>
  <si>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</si>
  <si>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</si>
  <si>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</si>
  <si>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</si>
  <si>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</si>
  <si>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</si>
  <si>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</si>
  <si>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</si>
  <si>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</si>
  <si>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</si>
  <si>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</si>
  <si>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</si>
  <si>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</si>
  <si>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</si>
  <si>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</si>
  <si>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</si>
  <si>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</si>
  <si>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</si>
  <si>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</si>
  <si>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</si>
  <si>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</si>
  <si>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</si>
  <si>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</si>
  <si>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</si>
  <si>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</si>
  <si>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</si>
  <si>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</si>
  <si>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</si>
  <si>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</si>
  <si>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</si>
  <si>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</si>
  <si>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</si>
  <si>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</si>
  <si>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</si>
  <si>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</si>
  <si>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</si>
  <si>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</si>
  <si>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</si>
  <si>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</si>
  <si>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</si>
  <si>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</si>
  <si>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</si>
  <si>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</si>
  <si>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</si>
  <si>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</si>
  <si>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</si>
  <si>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</si>
  <si>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</si>
  <si>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</si>
  <si>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</si>
  <si>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</si>
  <si>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</si>
  <si>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</si>
  <si>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</si>
  <si>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</si>
  <si>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</si>
  <si>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</si>
  <si>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</si>
  <si>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</si>
  <si>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</si>
  <si>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</si>
  <si>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</si>
  <si>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</si>
  <si>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</si>
  <si>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</si>
  <si>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</si>
  <si>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</si>
  <si>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</si>
  <si>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</si>
  <si>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</si>
  <si>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</si>
  <si>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</si>
  <si>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</si>
  <si>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</si>
  <si>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</si>
  <si>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</si>
  <si>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</si>
  <si>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</si>
  <si>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</si>
  <si>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</si>
  <si>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</si>
  <si>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</si>
  <si>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</si>
  <si>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</si>
  <si>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</si>
  <si>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</si>
  <si>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</si>
  <si>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</si>
  <si>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</si>
  <si>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</si>
  <si>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</si>
  <si>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</si>
  <si>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</si>
  <si>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</si>
  <si>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</si>
  <si>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</si>
  <si>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</si>
  <si>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</si>
  <si>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</si>
  <si>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</si>
  <si>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</si>
  <si>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</si>
  <si>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</si>
  <si>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</si>
  <si>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</si>
  <si>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</si>
  <si>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</si>
  <si>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</si>
  <si>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</si>
  <si>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</si>
  <si>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</si>
  <si>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</si>
  <si>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</si>
  <si>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</si>
  <si>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</si>
  <si>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</si>
  <si>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</si>
  <si>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</si>
  <si>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</si>
  <si>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</si>
  <si>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</si>
  <si>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</si>
  <si>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</si>
  <si>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</si>
  <si>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</si>
  <si>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</si>
  <si>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</si>
  <si>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</si>
  <si>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</si>
  <si>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</si>
  <si>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</si>
  <si>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</si>
  <si>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</si>
  <si>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</si>
  <si>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</si>
  <si>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</si>
  <si>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</si>
  <si>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</si>
  <si>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</si>
  <si>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</si>
  <si>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</si>
  <si>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</si>
  <si>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</si>
  <si>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</si>
  <si>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</si>
  <si>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</si>
  <si>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</si>
  <si>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</si>
  <si>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</si>
  <si>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</si>
  <si>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</si>
  <si>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</si>
  <si>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</si>
  <si>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</si>
  <si>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</si>
  <si>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</si>
  <si>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</si>
  <si>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</si>
  <si>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</si>
  <si>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</si>
  <si>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</si>
  <si>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</si>
  <si>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</si>
  <si>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</si>
  <si>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</si>
  <si>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</si>
  <si>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</si>
  <si>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</si>
  <si>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</si>
  <si>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</si>
  <si>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</si>
  <si>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</si>
  <si>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</si>
  <si>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</si>
  <si>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</si>
  <si>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</si>
  <si>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</si>
  <si>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</si>
  <si>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</si>
  <si>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</si>
  <si>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</si>
  <si>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</si>
  <si>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</si>
  <si>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</si>
  <si>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</si>
  <si>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</si>
  <si>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</si>
  <si>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</si>
  <si>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</si>
  <si>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</si>
  <si>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</si>
  <si>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</si>
  <si>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</si>
  <si>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</si>
  <si>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</si>
  <si>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</si>
  <si>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</si>
  <si>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</si>
  <si>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</si>
  <si>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</si>
  <si>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</si>
  <si>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</si>
  <si>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</si>
  <si>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</si>
  <si>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</si>
  <si>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</si>
  <si>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</si>
  <si>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</si>
  <si>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</si>
  <si>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</si>
  <si>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</si>
  <si>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</si>
  <si>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</si>
  <si>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</si>
  <si>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</si>
  <si>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</si>
  <si>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</si>
  <si>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</si>
  <si>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</si>
  <si>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</si>
  <si>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</si>
  <si>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</si>
  <si>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</si>
  <si>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</si>
  <si>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</si>
  <si>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</si>
  <si>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</si>
  <si>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</si>
  <si>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</si>
  <si>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</si>
  <si>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</si>
  <si>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</si>
  <si>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</si>
  <si>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</si>
  <si>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</si>
  <si>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</si>
  <si>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</si>
  <si>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</si>
  <si>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</si>
  <si>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</si>
  <si>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</si>
  <si>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</si>
  <si>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</si>
  <si>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</si>
  <si>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</si>
  <si>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</si>
  <si>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</si>
  <si>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</si>
  <si>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</si>
  <si>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</si>
  <si>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</si>
  <si>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</si>
  <si>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</si>
  <si>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</si>
  <si>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</si>
  <si>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</si>
  <si>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</si>
  <si>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</si>
  <si>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</si>
  <si>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</si>
  <si>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</si>
  <si>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</si>
  <si>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</si>
  <si>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</si>
  <si>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</si>
  <si>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</si>
  <si>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</si>
  <si>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</si>
  <si>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</si>
  <si>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</si>
  <si>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</si>
  <si>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</si>
  <si>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</si>
  <si>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</si>
  <si>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</si>
  <si>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</si>
  <si>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</si>
  <si>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</si>
  <si>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</si>
  <si>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</si>
  <si>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</si>
  <si>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</si>
  <si>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</si>
  <si>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</si>
  <si>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</si>
  <si>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</si>
  <si>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</si>
  <si>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</si>
  <si>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</si>
  <si>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</si>
  <si>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</si>
  <si>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</si>
  <si>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</si>
  <si>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</si>
  <si>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</si>
  <si>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</si>
  <si>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</si>
  <si>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</si>
  <si>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</si>
  <si>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</si>
  <si>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</si>
  <si>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</si>
  <si>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</si>
  <si>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</si>
  <si>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</si>
  <si>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</si>
  <si>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</si>
  <si>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</si>
  <si>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</si>
  <si>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</si>
  <si>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</si>
  <si>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</si>
  <si>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</si>
  <si>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</si>
  <si>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</si>
  <si>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</si>
  <si>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</si>
  <si>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</si>
  <si>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</si>
  <si>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</si>
  <si>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</si>
  <si>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</si>
  <si>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</si>
  <si>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</si>
  <si>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</si>
  <si>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</si>
  <si>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</si>
  <si>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</si>
  <si>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</si>
  <si>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</si>
  <si>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</si>
  <si>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</si>
  <si>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</si>
  <si>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</si>
  <si>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</si>
  <si>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</si>
  <si>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</si>
  <si>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</si>
  <si>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</si>
  <si>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</si>
  <si>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</si>
  <si>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</si>
  <si>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</si>
  <si>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</si>
  <si>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</si>
  <si>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</si>
  <si>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</si>
  <si>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</si>
  <si>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</si>
  <si>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</si>
  <si>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</si>
  <si>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</si>
  <si>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</si>
  <si>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</si>
  <si>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</si>
  <si>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</si>
  <si>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</si>
  <si>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</si>
  <si>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</si>
  <si>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</si>
  <si>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</si>
  <si>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</si>
  <si>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</si>
  <si>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</si>
  <si>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</si>
  <si>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</si>
  <si>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</si>
  <si>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</si>
  <si>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</si>
  <si>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</si>
  <si>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</si>
  <si>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</si>
  <si>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</si>
  <si>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</si>
  <si>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</si>
  <si>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</si>
  <si>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</si>
  <si>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</si>
  <si>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</si>
  <si>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</si>
  <si>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</si>
  <si>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</si>
  <si>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</si>
  <si>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</si>
  <si>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</si>
  <si>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</si>
  <si>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</si>
  <si>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</si>
  <si>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</si>
  <si>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</si>
  <si>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</si>
  <si>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</si>
  <si>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</si>
  <si>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</si>
  <si>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</si>
  <si>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</si>
  <si>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</si>
  <si>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</si>
  <si>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</si>
  <si>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</si>
  <si>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</si>
  <si>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</si>
  <si>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</si>
  <si>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</si>
  <si>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</si>
  <si>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</si>
  <si>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</si>
  <si>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</si>
  <si>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</si>
  <si>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</si>
  <si>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</si>
  <si>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</si>
  <si>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</si>
  <si>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</si>
  <si>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</si>
  <si>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</si>
  <si>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</si>
  <si>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</si>
  <si>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</si>
  <si>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</si>
  <si>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</si>
  <si>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</si>
  <si>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</si>
  <si>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</si>
  <si>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</si>
  <si>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</si>
  <si>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</si>
  <si>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</si>
  <si>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</si>
  <si>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</si>
  <si>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</si>
  <si>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</si>
  <si>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</si>
  <si>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</si>
  <si>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</si>
  <si>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</si>
  <si>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</si>
  <si>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</si>
  <si>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</si>
  <si>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</si>
  <si>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</si>
  <si>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</si>
  <si>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</si>
  <si>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</si>
  <si>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</si>
  <si>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</si>
  <si>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</si>
  <si>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</si>
  <si>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</si>
  <si>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</si>
  <si>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</si>
  <si>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</si>
  <si>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</si>
  <si>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</si>
  <si>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</si>
  <si>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</si>
  <si>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</si>
  <si>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</si>
  <si>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</si>
  <si>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</si>
  <si>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</si>
  <si>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</si>
  <si>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</si>
  <si>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</si>
  <si>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</si>
  <si>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</si>
  <si>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</si>
  <si>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</si>
  <si>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</si>
  <si>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</si>
  <si>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</si>
  <si>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</si>
  <si>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</si>
  <si>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</si>
  <si>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</si>
  <si>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</si>
  <si>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</si>
  <si>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</si>
  <si>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</si>
  <si>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</si>
  <si>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</si>
  <si>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</si>
  <si>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</si>
  <si>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</si>
  <si>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</si>
  <si>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</si>
  <si>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</si>
  <si>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</si>
  <si>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</si>
  <si>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</si>
  <si>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</si>
  <si>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</si>
  <si>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</si>
  <si>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</si>
  <si>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</si>
  <si>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</si>
  <si>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</si>
  <si>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</si>
  <si>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</si>
  <si>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</si>
  <si>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</si>
  <si>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</si>
  <si>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</si>
  <si>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</si>
  <si>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</si>
  <si>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</si>
  <si>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</si>
  <si>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</si>
  <si>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</si>
  <si>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</si>
  <si>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</si>
  <si>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</si>
  <si>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</si>
  <si>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</si>
  <si>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</si>
  <si>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</si>
  <si>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</si>
  <si>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</si>
  <si>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</si>
  <si>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</si>
  <si>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</si>
  <si>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</si>
  <si>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</si>
  <si>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</si>
  <si>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</si>
  <si>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</si>
  <si>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</si>
  <si>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</si>
  <si>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</si>
  <si>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</si>
  <si>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</si>
  <si>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</si>
  <si>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</si>
  <si>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</si>
  <si>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</si>
  <si>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</si>
  <si>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</si>
  <si>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</si>
  <si>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</si>
  <si>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</si>
  <si>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</si>
  <si>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</si>
  <si>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</si>
  <si>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</si>
  <si>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</si>
  <si>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</si>
  <si>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</si>
  <si>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</si>
  <si>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</si>
  <si>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</si>
  <si>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</si>
  <si>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</si>
  <si>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</si>
  <si>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</si>
  <si>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</si>
  <si>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</si>
  <si>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</si>
  <si>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</si>
  <si>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</si>
  <si>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</si>
  <si>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</si>
  <si>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</si>
  <si>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</si>
  <si>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</si>
  <si>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</si>
  <si>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</si>
  <si>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</si>
  <si>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</si>
  <si>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</si>
  <si>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</si>
  <si>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</si>
  <si>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</si>
  <si>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</si>
  <si>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</si>
  <si>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</si>
  <si>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</si>
  <si>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</si>
  <si>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</si>
  <si>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</si>
  <si>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</si>
  <si>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</si>
  <si>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</si>
  <si>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</si>
  <si>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</si>
  <si>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</si>
  <si>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</si>
  <si>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</si>
  <si>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</si>
  <si>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</si>
  <si>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</si>
  <si>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</si>
  <si>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</si>
  <si>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</si>
  <si>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</si>
  <si>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</si>
  <si>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</si>
  <si>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</si>
  <si>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</si>
  <si>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</si>
  <si>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</si>
  <si>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</si>
  <si>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</si>
  <si>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</si>
  <si>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</si>
  <si>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</si>
  <si>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</si>
  <si>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</si>
  <si>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</si>
  <si>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</si>
  <si>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</si>
  <si>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</si>
  <si>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</si>
  <si>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</si>
  <si>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</si>
  <si>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</si>
  <si>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</si>
  <si>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</si>
  <si>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</si>
  <si>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</si>
  <si>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</si>
  <si>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</si>
  <si>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</si>
  <si>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</si>
  <si>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</si>
  <si>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</si>
  <si>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</si>
  <si>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</si>
  <si>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</si>
  <si>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</si>
  <si>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</si>
  <si>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</si>
  <si>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</si>
  <si>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</si>
  <si>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</si>
  <si>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</si>
  <si>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</si>
  <si>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</si>
  <si>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</si>
  <si>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</si>
  <si>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</si>
  <si>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</si>
  <si>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</si>
  <si>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</si>
  <si>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</si>
  <si>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</si>
  <si>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</si>
  <si>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</si>
  <si>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</si>
  <si>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</si>
  <si>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</si>
  <si>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</si>
  <si>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</si>
  <si>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</si>
  <si>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</si>
  <si>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</si>
  <si>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</si>
  <si>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</si>
  <si>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</si>
  <si>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</si>
  <si>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</si>
  <si>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</si>
  <si>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</si>
  <si>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</si>
  <si>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</si>
  <si>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</si>
  <si>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</si>
  <si>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</si>
  <si>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</si>
  <si>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</si>
  <si>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</si>
  <si>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</si>
  <si>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</si>
  <si>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</si>
  <si>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</si>
  <si>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</si>
  <si>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</si>
  <si>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</si>
  <si>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</si>
  <si>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</si>
  <si>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</si>
  <si>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</si>
  <si>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</si>
  <si>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</si>
  <si>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</si>
  <si>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</si>
  <si>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</si>
  <si>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</si>
  <si>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</si>
  <si>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</si>
  <si>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</si>
  <si>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</si>
  <si>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</si>
  <si>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</si>
  <si>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</si>
  <si>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</si>
  <si>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</si>
  <si>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</si>
  <si>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</si>
  <si>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</si>
  <si>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</si>
  <si>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</si>
  <si>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</si>
  <si>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</si>
  <si>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</si>
  <si>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</si>
  <si>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</si>
  <si>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</si>
  <si>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</si>
  <si>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</si>
  <si>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</si>
  <si>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</si>
  <si>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</si>
  <si>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</si>
  <si>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</si>
  <si>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</si>
  <si>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</si>
  <si>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</si>
  <si>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</si>
  <si>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</si>
  <si>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</si>
  <si>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</si>
  <si>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</si>
  <si>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</si>
  <si>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</si>
  <si>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</si>
  <si>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</si>
  <si>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</si>
  <si>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</si>
  <si>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</si>
  <si>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</si>
  <si>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</si>
  <si>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</si>
  <si>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</si>
  <si>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</si>
  <si>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</si>
  <si>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</si>
  <si>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</si>
  <si>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</si>
  <si>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</si>
  <si>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</si>
  <si>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</si>
  <si>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</si>
  <si>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</si>
  <si>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</si>
  <si>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</si>
  <si>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</si>
  <si>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</si>
  <si>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</si>
  <si>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</si>
  <si>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</si>
  <si>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</si>
  <si>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</si>
  <si>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</si>
  <si>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</si>
  <si>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</si>
  <si>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</si>
  <si>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</si>
  <si>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</si>
  <si>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</si>
  <si>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</si>
  <si>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</si>
  <si>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</si>
  <si>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</si>
  <si>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</si>
  <si>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</si>
  <si>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</si>
  <si>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</si>
  <si>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</si>
  <si>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</si>
  <si>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</si>
  <si>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</si>
  <si>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</si>
  <si>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</si>
  <si>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</si>
  <si>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</si>
  <si>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</si>
  <si>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</si>
  <si>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</si>
  <si>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</si>
  <si>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</si>
  <si>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</si>
  <si>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</si>
  <si>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</si>
  <si>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</si>
  <si>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</si>
  <si>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</si>
  <si>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</si>
  <si>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</si>
  <si>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</si>
  <si>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</si>
  <si>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</si>
  <si>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</si>
  <si>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</si>
  <si>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</si>
  <si>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</si>
  <si>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</si>
  <si>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</si>
  <si>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</si>
  <si>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</si>
  <si>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</si>
  <si>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</si>
  <si>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</si>
  <si>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</si>
  <si>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</si>
  <si>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</si>
  <si>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</si>
  <si>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</si>
  <si>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</si>
  <si>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</si>
  <si>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</si>
  <si>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</si>
  <si>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</si>
  <si>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</si>
  <si>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</si>
  <si>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</si>
  <si>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</si>
  <si>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</si>
  <si>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</si>
  <si>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</si>
  <si>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</si>
  <si>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</si>
  <si>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</si>
  <si>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</si>
  <si>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</si>
  <si>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</si>
  <si>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</si>
  <si>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</si>
  <si>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</si>
  <si>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</si>
  <si>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</si>
  <si>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</si>
  <si>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</si>
  <si>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</si>
  <si>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</si>
  <si>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</si>
  <si>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</si>
  <si>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</si>
  <si>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</si>
  <si>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</si>
  <si>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</si>
  <si>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</si>
  <si>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</si>
  <si>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</si>
  <si>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</si>
  <si>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</si>
  <si>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</si>
  <si>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</si>
  <si>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</si>
  <si>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</si>
  <si>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</si>
  <si>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</si>
  <si>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</si>
  <si>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</si>
  <si>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</si>
  <si>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</si>
  <si>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</si>
  <si>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</si>
  <si>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</si>
  <si>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</si>
  <si>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</si>
  <si>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</si>
  <si>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</si>
  <si>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</si>
  <si>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</si>
  <si>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</si>
  <si>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</si>
  <si>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</si>
  <si>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</si>
  <si>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</si>
  <si>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</si>
  <si>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</si>
  <si>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</si>
  <si>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</si>
  <si>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</si>
  <si>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</si>
  <si>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</si>
  <si>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</si>
  <si>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</si>
  <si>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</si>
  <si>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</si>
  <si>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</si>
  <si>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</si>
  <si>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</si>
  <si>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</si>
  <si>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</si>
  <si>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</si>
  <si>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</si>
  <si>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</si>
  <si>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</si>
  <si>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</si>
  <si>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</si>
  <si>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</si>
  <si>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</si>
  <si>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</si>
  <si>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</si>
  <si>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</si>
  <si>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</si>
  <si>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</si>
  <si>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</si>
  <si>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</si>
  <si>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</si>
  <si>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</si>
  <si>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</si>
  <si>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</si>
  <si>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</si>
  <si>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</si>
  <si>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</si>
  <si>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</si>
  <si>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</si>
  <si>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</si>
  <si>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</si>
  <si>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</si>
  <si>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</si>
  <si>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</si>
  <si>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</si>
  <si>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</si>
  <si>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</si>
  <si>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</si>
  <si>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</si>
  <si>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</si>
  <si>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</si>
  <si>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</si>
  <si>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</si>
  <si>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</si>
  <si>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</si>
  <si>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</si>
  <si>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</si>
  <si>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</si>
  <si>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</si>
  <si>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</si>
  <si>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</si>
  <si>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</si>
  <si>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</si>
  <si>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</si>
  <si>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</si>
  <si>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</si>
  <si>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</si>
  <si>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</si>
  <si>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</si>
  <si>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</si>
  <si>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</si>
  <si>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</si>
  <si>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</si>
  <si>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</si>
  <si>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</si>
  <si>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</si>
  <si>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</si>
  <si>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</si>
  <si>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</si>
  <si>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</si>
  <si>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</si>
  <si>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</si>
  <si>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</si>
  <si>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</si>
  <si>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</si>
  <si>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</si>
  <si>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</si>
  <si>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</si>
  <si>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</si>
  <si>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</si>
  <si>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</si>
  <si>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</si>
  <si>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</si>
  <si>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</si>
  <si>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</si>
  <si>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</si>
  <si>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</si>
  <si>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</si>
  <si>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</si>
  <si>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</si>
  <si>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</si>
  <si>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</si>
  <si>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</si>
  <si>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</si>
  <si>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</si>
  <si>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</si>
  <si>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</si>
  <si>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</si>
  <si>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</si>
  <si>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</si>
  <si>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</si>
  <si>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</si>
  <si>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</si>
  <si>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</si>
  <si>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</si>
  <si>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</si>
  <si>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</si>
  <si>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</si>
  <si>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</si>
  <si>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</si>
  <si>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</si>
  <si>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</si>
  <si>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</si>
  <si>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</si>
  <si>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</si>
  <si>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</si>
  <si>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</si>
  <si>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</si>
  <si>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</si>
  <si>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</si>
  <si>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</si>
  <si>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</si>
  <si>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</si>
  <si>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</si>
  <si>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</si>
  <si>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</si>
  <si>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</si>
  <si>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</si>
  <si>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</si>
  <si>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</si>
  <si>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</si>
  <si>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</si>
  <si>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</si>
  <si>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</si>
  <si>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</si>
  <si>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</si>
  <si>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</si>
  <si>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</si>
  <si>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</si>
  <si>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</si>
  <si>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</si>
  <si>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</si>
  <si>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</si>
  <si>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</si>
  <si>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</si>
  <si>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</si>
  <si>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</si>
  <si>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</si>
  <si>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</si>
  <si>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</si>
  <si>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</si>
  <si>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</si>
  <si>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</si>
  <si>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</si>
  <si>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</si>
  <si>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</si>
  <si>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</si>
  <si>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</si>
  <si>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</si>
  <si>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</si>
  <si>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</si>
  <si>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</si>
  <si>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</si>
  <si>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</si>
  <si>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</si>
  <si>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</si>
  <si>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</si>
  <si>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</si>
  <si>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</si>
  <si>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</si>
  <si>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</si>
  <si>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</si>
  <si>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</si>
  <si>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</si>
  <si>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</si>
  <si>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</si>
  <si>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</si>
  <si>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</si>
  <si>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</si>
  <si>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</si>
  <si>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</si>
  <si>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</si>
  <si>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</si>
  <si>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</si>
  <si>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</si>
  <si>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</si>
  <si>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</si>
  <si>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</si>
  <si>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</si>
  <si>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</si>
  <si>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</si>
  <si>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</si>
  <si>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</si>
  <si>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</si>
  <si>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</si>
  <si>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</si>
  <si>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</si>
  <si>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</si>
  <si>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</si>
  <si>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</si>
  <si>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</si>
  <si>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</si>
  <si>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</si>
  <si>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</si>
  <si>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</si>
  <si>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</si>
  <si>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</si>
  <si>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</si>
  <si>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</si>
  <si>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</si>
  <si>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</si>
  <si>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</si>
  <si>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</si>
  <si>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</si>
  <si>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</si>
  <si>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</si>
  <si>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</si>
  <si>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</si>
  <si>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</si>
  <si>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</si>
  <si>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</si>
  <si>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</si>
  <si>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</si>
  <si>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</si>
  <si>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</si>
  <si>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</si>
  <si>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</si>
  <si>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</si>
  <si>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</si>
  <si>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</si>
  <si>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</si>
  <si>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</si>
  <si>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</si>
  <si>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</si>
  <si>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</si>
  <si>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</si>
  <si>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</si>
  <si>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</si>
  <si>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</si>
  <si>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</si>
  <si>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</si>
  <si>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</si>
  <si>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</si>
  <si>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</si>
  <si>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</si>
  <si>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</si>
  <si>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</si>
  <si>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</si>
  <si>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</si>
  <si>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</si>
  <si>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</si>
  <si>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</si>
  <si>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</si>
  <si>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</si>
  <si>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</si>
  <si>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</si>
  <si>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</si>
  <si>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</si>
  <si>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</si>
  <si>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</si>
  <si>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</si>
  <si>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</si>
  <si>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</si>
  <si>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</si>
  <si>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</si>
  <si>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</si>
  <si>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</si>
  <si>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</si>
  <si>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</si>
  <si>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</si>
  <si>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</si>
  <si>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</si>
  <si>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</si>
  <si>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</si>
  <si>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</si>
  <si>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</si>
  <si>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</si>
  <si>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</si>
  <si>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</si>
  <si>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</si>
  <si>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</si>
  <si>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</si>
  <si>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</si>
  <si>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</si>
  <si>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</si>
  <si>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</si>
  <si>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</si>
  <si>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</si>
  <si>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</si>
  <si>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</si>
  <si>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</si>
  <si>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</si>
  <si>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</si>
  <si>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</si>
  <si>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</si>
  <si>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</si>
  <si>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</si>
  <si>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</si>
  <si>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</si>
  <si>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</si>
  <si>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</si>
  <si>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</si>
  <si>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</si>
  <si>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</si>
  <si>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</si>
  <si>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</si>
  <si>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</si>
  <si>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</si>
  <si>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</si>
  <si>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</si>
  <si>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</si>
  <si>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</si>
  <si>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</si>
  <si>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</si>
  <si>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</si>
  <si>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</si>
  <si>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</si>
  <si>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</si>
  <si>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</si>
  <si>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</si>
  <si>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</si>
  <si>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</si>
  <si>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</si>
  <si>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</si>
  <si>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</si>
  <si>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</si>
  <si>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</si>
  <si>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</si>
  <si>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</si>
  <si>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</si>
  <si>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</si>
  <si>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</si>
  <si>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</si>
  <si>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</si>
  <si>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</si>
  <si>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</si>
  <si>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</si>
  <si>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</si>
  <si>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</si>
  <si>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</si>
  <si>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</si>
  <si>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</si>
  <si>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</si>
  <si>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</si>
  <si>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</si>
  <si>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</si>
  <si>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</si>
  <si>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</si>
  <si>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</si>
  <si>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</si>
  <si>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</si>
  <si>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</si>
  <si>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</si>
  <si>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</si>
  <si>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</si>
  <si>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</si>
  <si>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</si>
  <si>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</si>
  <si>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</si>
  <si>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</si>
  <si>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</si>
  <si>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</si>
  <si>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</si>
  <si>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</si>
  <si>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</si>
  <si>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</si>
  <si>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</si>
  <si>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</si>
  <si>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</si>
  <si>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</si>
  <si>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</si>
  <si>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</si>
  <si>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</si>
  <si>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</si>
  <si>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</si>
  <si>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</si>
  <si>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</si>
  <si>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</si>
  <si>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</si>
  <si>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</si>
  <si>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</si>
  <si>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</si>
  <si>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</si>
  <si>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</si>
  <si>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</si>
  <si>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</si>
  <si>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</si>
  <si>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</si>
  <si>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</si>
  <si>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</si>
  <si>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</si>
  <si>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</si>
  <si>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</si>
  <si>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</si>
  <si>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</si>
  <si>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</si>
  <si>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</si>
  <si>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</si>
  <si>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</si>
  <si>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</si>
  <si>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</si>
  <si>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</si>
  <si>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</si>
  <si>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</si>
  <si>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</si>
  <si>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</si>
  <si>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</si>
  <si>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</si>
  <si>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</si>
  <si>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</si>
  <si>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</si>
  <si>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</si>
  <si>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</si>
  <si>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</si>
  <si>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</si>
  <si>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</si>
  <si>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</si>
  <si>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</si>
  <si>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</si>
  <si>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</si>
  <si>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</si>
  <si>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</si>
  <si>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</si>
  <si>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</si>
  <si>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</si>
  <si>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</si>
  <si>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</si>
  <si>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</si>
  <si>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</si>
  <si>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</si>
  <si>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</si>
  <si>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</si>
  <si>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</si>
  <si>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</si>
  <si>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</si>
  <si>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</si>
  <si>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</si>
  <si>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</si>
  <si>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</si>
  <si>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</si>
  <si>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</si>
  <si>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</si>
  <si>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</si>
  <si>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</si>
  <si>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</si>
  <si>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</si>
  <si>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</si>
  <si>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</si>
  <si>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</si>
  <si>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</si>
  <si>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</si>
  <si>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</si>
  <si>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</si>
  <si>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</si>
  <si>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</si>
  <si>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</si>
  <si>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</si>
  <si>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</si>
  <si>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</si>
  <si>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</si>
  <si>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</si>
  <si>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</si>
  <si>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</si>
  <si>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</si>
  <si>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</si>
  <si>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</si>
  <si>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</si>
  <si>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</si>
  <si>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</si>
  <si>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</si>
  <si>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</si>
  <si>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</si>
  <si>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</si>
  <si>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</si>
  <si>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</si>
  <si>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</si>
  <si>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</si>
  <si>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</si>
  <si>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</si>
  <si>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</si>
  <si>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</si>
  <si>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</si>
  <si>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</si>
  <si>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</si>
  <si>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</si>
  <si>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</si>
  <si>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</si>
  <si>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</si>
  <si>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</si>
  <si>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</si>
  <si>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</si>
  <si>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</si>
  <si>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</si>
  <si>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</si>
  <si>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</si>
  <si>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</si>
  <si>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</si>
  <si>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</si>
  <si>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</si>
  <si>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</si>
  <si>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</si>
  <si>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</si>
  <si>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</si>
  <si>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</si>
  <si>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</si>
  <si>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</si>
  <si>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</si>
  <si>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</si>
  <si>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</si>
  <si>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</si>
  <si>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</si>
  <si>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</si>
  <si>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</si>
  <si>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</si>
  <si>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</si>
  <si>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</si>
  <si>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</si>
  <si>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</si>
  <si>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</si>
  <si>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</si>
  <si>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</si>
  <si>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</si>
  <si>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</si>
  <si>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</si>
  <si>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</si>
  <si>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</si>
  <si>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</si>
  <si>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</si>
  <si>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</si>
  <si>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</si>
  <si>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</si>
  <si>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</si>
  <si>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</si>
  <si>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</si>
  <si>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</si>
  <si>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</si>
  <si>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</si>
  <si>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</si>
  <si>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</si>
  <si>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</si>
  <si>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</si>
  <si>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</si>
  <si>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</si>
  <si>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</si>
  <si>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</si>
  <si>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</si>
  <si>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</si>
  <si>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</si>
  <si>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</si>
  <si>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</si>
  <si>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</si>
  <si>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</si>
  <si>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</si>
  <si>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</si>
  <si>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</si>
  <si>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</si>
  <si>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</si>
  <si>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</si>
  <si>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</si>
  <si>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</si>
  <si>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</si>
  <si>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</si>
  <si>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</si>
  <si>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</si>
  <si>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</si>
  <si>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</si>
  <si>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</si>
  <si>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</si>
  <si>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</si>
  <si>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</si>
  <si>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</si>
  <si>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</si>
  <si>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</si>
  <si>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</si>
  <si>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</si>
  <si>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</si>
  <si>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</si>
  <si>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</si>
  <si>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</si>
  <si>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</si>
  <si>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</si>
  <si>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</si>
  <si>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</si>
  <si>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</si>
  <si>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</si>
  <si>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</si>
  <si>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</si>
  <si>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</si>
  <si>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</si>
  <si>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</si>
  <si>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</si>
  <si>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</si>
  <si>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</si>
  <si>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</si>
  <si>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</si>
  <si>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</si>
  <si>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</si>
  <si>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</si>
  <si>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</si>
  <si>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</si>
  <si>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</si>
  <si>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</si>
  <si>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</si>
  <si>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</si>
  <si>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</si>
  <si>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</si>
  <si>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</si>
  <si>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</si>
  <si>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</si>
  <si>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</si>
  <si>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</si>
  <si>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</si>
  <si>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</si>
  <si>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</si>
  <si>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</si>
  <si>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</si>
  <si>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</si>
  <si>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</si>
  <si>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</si>
  <si>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</si>
  <si>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</si>
  <si>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</si>
  <si>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</si>
  <si>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</si>
  <si>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</si>
  <si>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</si>
  <si>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</si>
  <si>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</si>
  <si>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</si>
  <si>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</si>
  <si>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</si>
  <si>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</si>
  <si>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</si>
  <si>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</si>
  <si>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</si>
  <si>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</si>
  <si>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</si>
  <si>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</si>
  <si>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</si>
  <si>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</si>
  <si>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</si>
  <si>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</si>
  <si>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</si>
  <si>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</si>
  <si>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</si>
  <si>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</si>
  <si>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</si>
  <si>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</si>
  <si>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</si>
  <si>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</si>
  <si>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</si>
  <si>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</si>
  <si>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</si>
  <si>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</si>
  <si>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</si>
  <si>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</si>
  <si>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</si>
  <si>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</si>
  <si>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</si>
  <si>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</si>
  <si>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</si>
  <si>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</si>
  <si>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</si>
  <si>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</si>
  <si>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</si>
  <si>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</si>
  <si>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</si>
  <si>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</si>
  <si>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</si>
  <si>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</si>
  <si>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</si>
  <si>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</si>
  <si>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</si>
  <si>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</si>
  <si>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</si>
  <si>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</si>
  <si>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</si>
  <si>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</si>
  <si>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</si>
  <si>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</si>
  <si>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</si>
  <si>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</si>
  <si>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</si>
  <si>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</si>
  <si>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</si>
  <si>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</si>
  <si>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</si>
  <si>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</si>
  <si>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</si>
  <si>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</si>
  <si>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</si>
  <si>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</si>
  <si>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</si>
  <si>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</si>
  <si>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</si>
  <si>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</si>
  <si>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</si>
  <si>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</si>
  <si>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</si>
  <si>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</si>
  <si>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</si>
  <si>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</si>
  <si>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</si>
  <si>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</si>
  <si>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</si>
  <si>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</si>
  <si>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</si>
  <si>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</si>
  <si>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</si>
  <si>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</si>
  <si>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</si>
  <si>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</si>
  <si>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</si>
  <si>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</si>
  <si>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</si>
  <si>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</si>
  <si>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</si>
  <si>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</si>
  <si>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</si>
  <si>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</si>
  <si>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</si>
  <si>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</si>
  <si>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</si>
  <si>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</si>
  <si>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</si>
  <si>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</si>
  <si>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</si>
  <si>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</si>
  <si>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</si>
  <si>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</si>
  <si>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</si>
  <si>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</si>
  <si>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</si>
  <si>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</si>
  <si>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</si>
  <si>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</si>
  <si>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</si>
  <si>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</si>
  <si>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</si>
  <si>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</si>
  <si>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</si>
  <si>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</si>
  <si>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</si>
  <si>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</si>
  <si>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</si>
  <si>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</si>
  <si>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</si>
  <si>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</si>
  <si>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</si>
  <si>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</si>
  <si>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</si>
  <si>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</si>
  <si>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</si>
  <si>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</si>
  <si>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</si>
  <si>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</si>
  <si>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</si>
  <si>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</si>
  <si>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</si>
  <si>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</si>
  <si>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</si>
  <si>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</si>
  <si>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</si>
  <si>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</si>
  <si>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</si>
  <si>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</si>
  <si>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</si>
  <si>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</si>
  <si>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</si>
  <si>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</si>
  <si>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</si>
  <si>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</si>
  <si>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</si>
  <si>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</si>
  <si>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</si>
  <si>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</si>
  <si>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</si>
  <si>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</si>
  <si>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</si>
  <si>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</si>
  <si>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</si>
  <si>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</si>
  <si>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</si>
  <si>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</si>
  <si>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</si>
  <si>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</si>
  <si>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</si>
  <si>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</si>
  <si>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</si>
  <si>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</si>
  <si>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</si>
  <si>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</si>
  <si>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</si>
  <si>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</si>
  <si>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</si>
  <si>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</si>
  <si>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</si>
  <si>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</si>
  <si>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</si>
  <si>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</si>
  <si>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</si>
  <si>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</si>
  <si>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</si>
  <si>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</si>
  <si>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</si>
  <si>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</si>
  <si>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</si>
  <si>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</si>
  <si>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</si>
  <si>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</si>
  <si>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</si>
  <si>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</si>
  <si>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</si>
  <si>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</si>
  <si>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</si>
  <si>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</si>
  <si>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</si>
  <si>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</si>
  <si>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</si>
  <si>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</si>
  <si>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</si>
  <si>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</si>
  <si>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</si>
  <si>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</si>
  <si>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</si>
  <si>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</si>
  <si>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</si>
  <si>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</si>
  <si>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</si>
  <si>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</si>
  <si>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</si>
  <si>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</si>
  <si>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</si>
  <si>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</si>
  <si>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</si>
  <si>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</si>
  <si>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</si>
  <si>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</si>
  <si>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</si>
  <si>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</si>
  <si>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</si>
  <si>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</si>
  <si>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</si>
  <si>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</si>
  <si>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</si>
  <si>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</si>
  <si>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</si>
  <si>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</si>
  <si>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</si>
  <si>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</si>
  <si>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</si>
  <si>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</si>
  <si>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</si>
  <si>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</si>
  <si>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</si>
  <si>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</si>
  <si>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</si>
  <si>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</si>
  <si>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</si>
  <si>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</si>
  <si>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</si>
  <si>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</si>
  <si>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</si>
  <si>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</si>
  <si>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</si>
  <si>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</si>
  <si>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</si>
  <si>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</si>
  <si>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</si>
  <si>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</si>
  <si>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</si>
  <si>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</si>
  <si>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</si>
  <si>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</si>
  <si>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</si>
  <si>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</si>
  <si>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</si>
  <si>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</si>
  <si>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</si>
  <si>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</si>
  <si>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</si>
  <si>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</si>
  <si>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</si>
  <si>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</si>
  <si>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</si>
  <si>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</si>
  <si>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</si>
  <si>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</si>
  <si>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</si>
  <si>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</si>
  <si>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</si>
  <si>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</si>
  <si>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</si>
  <si>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</si>
  <si>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</si>
  <si>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</si>
  <si>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</si>
  <si>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</si>
  <si>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</si>
  <si>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</si>
  <si>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</si>
  <si>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</si>
  <si>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</si>
  <si>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</si>
  <si>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</si>
  <si>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</si>
  <si>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</si>
  <si>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</si>
  <si>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</si>
  <si>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</si>
  <si>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</si>
  <si>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</si>
  <si>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</si>
  <si>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</si>
  <si>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</si>
  <si>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</si>
  <si>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</si>
  <si>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</si>
  <si>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</si>
  <si>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</si>
  <si>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</si>
  <si>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</si>
  <si>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</si>
  <si>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</si>
  <si>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</si>
  <si>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</si>
  <si>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</si>
  <si>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</si>
  <si>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</si>
  <si>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</si>
  <si>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</si>
  <si>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</si>
  <si>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</si>
  <si>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</si>
  <si>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</si>
  <si>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</si>
  <si>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</si>
  <si>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</si>
  <si>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</si>
  <si>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</si>
  <si>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</si>
  <si>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</si>
  <si>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</si>
  <si>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</si>
  <si>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</si>
  <si>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</si>
  <si>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</si>
  <si>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</si>
  <si>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</si>
  <si>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</si>
  <si>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</si>
  <si>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</si>
  <si>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</si>
  <si>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</si>
  <si>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</si>
  <si>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</si>
  <si>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</si>
  <si>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</si>
  <si>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</si>
  <si>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</si>
  <si>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</si>
  <si>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</si>
  <si>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</si>
  <si>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</si>
  <si>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</si>
  <si>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</si>
  <si>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</si>
  <si>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</si>
  <si>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</si>
  <si>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</si>
  <si>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</si>
  <si>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</si>
  <si>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</si>
  <si>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</si>
  <si>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</si>
  <si>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</si>
  <si>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</si>
  <si>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</si>
  <si>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</si>
  <si>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</si>
  <si>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</si>
  <si>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</si>
  <si>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</si>
  <si>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</si>
  <si>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</si>
  <si>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</si>
  <si>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</si>
  <si>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</si>
  <si>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</si>
  <si>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</si>
  <si>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</si>
  <si>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</si>
  <si>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</si>
  <si>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</si>
  <si>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</si>
  <si>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</si>
  <si>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</si>
  <si>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</si>
  <si>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</si>
  <si>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</si>
  <si>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</si>
  <si>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</si>
  <si>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</si>
  <si>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</si>
  <si>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</si>
  <si>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</si>
  <si>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</si>
  <si>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</si>
  <si>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</si>
  <si>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</si>
  <si>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</si>
  <si>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</si>
  <si>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</si>
  <si>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</si>
  <si>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</si>
  <si>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</si>
  <si>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</si>
  <si>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</si>
  <si>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</si>
  <si>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</si>
  <si>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</si>
  <si>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</si>
  <si>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</si>
  <si>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</si>
  <si>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</si>
  <si>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</si>
  <si>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</si>
  <si>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</si>
  <si>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</si>
  <si>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</si>
  <si>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</si>
  <si>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</si>
  <si>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</si>
  <si>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</si>
  <si>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</si>
  <si>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</si>
  <si>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</si>
  <si>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</si>
  <si>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</si>
  <si>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</si>
  <si>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</si>
  <si>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</si>
  <si>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</si>
  <si>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</si>
  <si>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</si>
  <si>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</si>
  <si>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</si>
  <si>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</si>
  <si>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</si>
  <si>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</si>
  <si>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</si>
  <si>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</si>
  <si>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</si>
  <si>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</si>
  <si>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</si>
  <si>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</si>
  <si>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</si>
  <si>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</si>
  <si>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</si>
  <si>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</si>
  <si>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</si>
  <si>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</si>
  <si>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</si>
  <si>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</si>
  <si>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</si>
  <si>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</si>
  <si>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</si>
  <si>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</si>
  <si>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</si>
  <si>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</si>
  <si>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</si>
  <si>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</si>
  <si>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</si>
  <si>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</si>
  <si>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</si>
  <si>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</si>
  <si>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</si>
  <si>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</si>
  <si>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</si>
  <si>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</si>
  <si>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</si>
  <si>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</si>
  <si>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</si>
  <si>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</si>
  <si>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</si>
  <si>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</si>
  <si>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</si>
  <si>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</si>
  <si>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</si>
  <si>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</si>
  <si>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</si>
  <si>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</si>
  <si>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</si>
  <si>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</si>
  <si>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</si>
  <si>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</si>
  <si>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</si>
  <si>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</si>
  <si>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</si>
  <si>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</si>
  <si>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</si>
  <si>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</si>
  <si>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</si>
  <si>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</si>
  <si>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</si>
  <si>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</si>
  <si>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</si>
  <si>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</si>
  <si>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</si>
  <si>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</si>
  <si>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</si>
  <si>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</si>
  <si>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</si>
  <si>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</si>
  <si>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</si>
  <si>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</si>
  <si>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</si>
  <si>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</si>
  <si>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</si>
  <si>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</si>
  <si>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</si>
  <si>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</si>
  <si>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</si>
  <si>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</si>
  <si>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</si>
  <si>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</si>
  <si>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</si>
  <si>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</si>
  <si>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</si>
  <si>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</si>
  <si>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</si>
  <si>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</si>
  <si>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</si>
  <si>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</si>
  <si>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</si>
  <si>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</si>
  <si>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</si>
  <si>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</si>
  <si>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</si>
  <si>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</si>
  <si>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</si>
  <si>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</si>
  <si>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</si>
  <si>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</si>
  <si>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</si>
  <si>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</si>
  <si>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</si>
  <si>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</si>
  <si>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</si>
  <si>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</si>
  <si>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</si>
  <si>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</si>
  <si>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</si>
  <si>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</si>
  <si>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</si>
  <si>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</si>
  <si>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</si>
  <si>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</si>
  <si>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</si>
  <si>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</si>
  <si>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</si>
  <si>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</si>
  <si>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</si>
  <si>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</si>
  <si>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</si>
  <si>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</si>
  <si>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</si>
  <si>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</si>
  <si>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</si>
  <si>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</si>
  <si>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</si>
  <si>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</si>
  <si>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</si>
  <si>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</si>
  <si>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</si>
  <si>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</si>
  <si>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</si>
  <si>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</si>
  <si>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</si>
  <si>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</si>
  <si>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</si>
  <si>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</si>
  <si>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</si>
  <si>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</si>
  <si>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</si>
  <si>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</si>
  <si>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</si>
  <si>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</si>
  <si>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</si>
  <si>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</si>
  <si>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</si>
  <si>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</si>
  <si>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</si>
  <si>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</si>
  <si>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</si>
  <si>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</si>
  <si>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</si>
  <si>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</si>
  <si>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</si>
  <si>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</si>
  <si>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</si>
  <si>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</si>
  <si>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</si>
  <si>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</si>
  <si>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</si>
  <si>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</si>
  <si>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</si>
  <si>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</si>
  <si>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</si>
  <si>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</si>
  <si>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</si>
  <si>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</si>
  <si>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</si>
  <si>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</si>
  <si>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</si>
  <si>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</si>
  <si>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</si>
  <si>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</si>
  <si>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</si>
  <si>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</si>
  <si>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</si>
  <si>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</si>
  <si>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</si>
  <si>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</si>
  <si>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</si>
  <si>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</si>
  <si>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</si>
  <si>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</si>
  <si>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</si>
  <si>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</si>
  <si>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</si>
  <si>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</si>
  <si>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</si>
  <si>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</si>
  <si>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</si>
  <si>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</si>
  <si>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</si>
  <si>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</si>
  <si>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</si>
  <si>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</si>
  <si>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</si>
  <si>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</si>
  <si>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</si>
  <si>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</si>
  <si>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</si>
  <si>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</si>
  <si>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</si>
  <si>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</si>
  <si>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</si>
  <si>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</si>
  <si>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</si>
  <si>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</si>
  <si>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</si>
  <si>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</si>
  <si>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</si>
  <si>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</si>
  <si>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</si>
  <si>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</si>
  <si>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</si>
  <si>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</si>
  <si>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</si>
  <si>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</si>
  <si>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</si>
  <si>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</si>
  <si>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</si>
  <si>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</si>
  <si>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</si>
  <si>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</si>
  <si>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</si>
  <si>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</si>
  <si>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</si>
  <si>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</si>
  <si>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</si>
  <si>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</si>
  <si>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</si>
  <si>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</si>
  <si>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</si>
  <si>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</si>
  <si>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</si>
  <si>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</si>
  <si>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</si>
  <si>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</si>
  <si>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</si>
  <si>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</si>
  <si>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</si>
  <si>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</si>
  <si>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</si>
  <si>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</si>
  <si>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</si>
  <si>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</si>
  <si>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</si>
  <si>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</si>
  <si>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</si>
  <si>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</si>
  <si>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</si>
  <si>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</si>
  <si>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</si>
  <si>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</si>
  <si>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</si>
  <si>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</si>
  <si>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</si>
  <si>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</si>
  <si>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</si>
  <si>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</si>
  <si>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</si>
  <si>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</si>
  <si>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</si>
  <si>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</si>
  <si>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</si>
  <si>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</si>
  <si>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</si>
  <si>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</si>
  <si>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</si>
  <si>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</si>
  <si>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</si>
  <si>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</si>
  <si>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</si>
  <si>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</si>
  <si>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</si>
  <si>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</si>
  <si>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</si>
  <si>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</si>
  <si>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</si>
  <si>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</si>
  <si>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</si>
  <si>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</si>
  <si>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</si>
  <si>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</si>
  <si>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</si>
  <si>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</si>
  <si>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</si>
  <si>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</si>
  <si>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</si>
  <si>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</si>
  <si>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</si>
  <si>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</si>
  <si>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</si>
  <si>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</si>
  <si>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</si>
  <si>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</si>
  <si>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</si>
  <si>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</si>
  <si>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</si>
  <si>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</si>
  <si>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</si>
  <si>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</si>
  <si>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</si>
  <si>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</si>
  <si>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</si>
  <si>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</si>
  <si>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</si>
  <si>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</si>
  <si>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</si>
  <si>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</si>
  <si>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</si>
  <si>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</si>
  <si>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</si>
  <si>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</si>
  <si>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</si>
  <si>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</si>
  <si>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</si>
  <si>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</si>
  <si>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</si>
  <si>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</si>
  <si>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</si>
  <si>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</si>
  <si>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</si>
  <si>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</si>
  <si>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</si>
  <si>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</si>
  <si>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</si>
  <si>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</si>
  <si>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</si>
  <si>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</si>
  <si>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</si>
  <si>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</si>
  <si>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</si>
  <si>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</si>
  <si>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</si>
  <si>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</si>
  <si>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</si>
  <si>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</si>
  <si>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</si>
  <si>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</si>
  <si>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</si>
  <si>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</si>
  <si>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</si>
  <si>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</si>
  <si>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</si>
  <si>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</si>
  <si>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</si>
  <si>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</si>
  <si>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</si>
  <si>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</si>
  <si>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</si>
  <si>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</si>
  <si>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</si>
  <si>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</si>
  <si>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</si>
  <si>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</si>
  <si>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</si>
  <si>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</si>
  <si>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</si>
  <si>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</si>
  <si>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</si>
  <si>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</si>
  <si>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</si>
  <si>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</si>
  <si>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</si>
  <si>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</si>
  <si>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</si>
  <si>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</si>
  <si>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</si>
  <si>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</si>
  <si>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</si>
  <si>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</si>
  <si>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</si>
  <si>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</si>
  <si>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</si>
  <si>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</si>
  <si>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</si>
  <si>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</si>
  <si>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</si>
  <si>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</si>
  <si>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</si>
  <si>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</si>
  <si>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</si>
  <si>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</si>
  <si>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</si>
  <si>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</si>
  <si>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</si>
  <si>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</si>
  <si>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</si>
  <si>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</si>
  <si>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</si>
  <si>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</si>
  <si>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</si>
  <si>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</si>
  <si>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</si>
  <si>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</si>
  <si>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</si>
  <si>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</si>
  <si>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</si>
  <si>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</si>
  <si>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</si>
  <si>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</si>
  <si>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</si>
  <si>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</si>
  <si>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</si>
  <si>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</si>
  <si>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</si>
  <si>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</si>
  <si>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</si>
  <si>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</si>
  <si>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</si>
  <si>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</si>
  <si>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</si>
  <si>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</si>
  <si>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</si>
  <si>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</si>
  <si>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</si>
  <si>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</si>
  <si>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</si>
  <si>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</si>
  <si>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</si>
  <si>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</si>
  <si>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</si>
  <si>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</si>
  <si>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</si>
  <si>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</si>
  <si>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</si>
  <si>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</si>
  <si>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</si>
  <si>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</si>
  <si>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</si>
  <si>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</si>
  <si>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</si>
  <si>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</si>
  <si>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</si>
  <si>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</si>
  <si>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</si>
  <si>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</si>
  <si>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</si>
  <si>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</si>
  <si>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</si>
  <si>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</si>
  <si>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</si>
  <si>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</si>
  <si>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</si>
  <si>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</si>
  <si>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</si>
  <si>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</si>
  <si>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</si>
  <si>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</si>
  <si>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</si>
  <si>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</si>
  <si>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</si>
  <si>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</si>
  <si>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</si>
  <si>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</si>
  <si>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</si>
  <si>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</si>
  <si>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</si>
  <si>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</si>
  <si>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</si>
  <si>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</si>
  <si>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</si>
  <si>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</si>
  <si>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</si>
  <si>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</si>
  <si>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</si>
  <si>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</si>
  <si>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</si>
  <si>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</si>
  <si>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</si>
  <si>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</si>
  <si>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</si>
  <si>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</si>
  <si>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</si>
  <si>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</si>
  <si>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</si>
  <si>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</si>
  <si>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</si>
  <si>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</si>
  <si>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</si>
  <si>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</si>
  <si>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</si>
  <si>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</si>
  <si>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</si>
  <si>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</si>
  <si>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</si>
  <si>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</si>
  <si>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</si>
  <si>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</si>
  <si>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</si>
  <si>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</si>
  <si>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</si>
  <si>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</si>
  <si>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</si>
  <si>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</si>
  <si>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</si>
  <si>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</si>
  <si>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</si>
  <si>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</si>
  <si>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</si>
  <si>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</si>
  <si>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</si>
  <si>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</si>
  <si>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</si>
  <si>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</si>
  <si>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</si>
  <si>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</si>
  <si>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</si>
  <si>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</si>
  <si>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</si>
  <si>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</si>
  <si>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</si>
  <si>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</si>
  <si>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</si>
  <si>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</si>
  <si>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</si>
  <si>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</si>
  <si>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</si>
  <si>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</si>
  <si>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</si>
  <si>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</si>
  <si>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</si>
  <si>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</si>
  <si>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</si>
  <si>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</si>
  <si>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</si>
  <si>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</si>
  <si>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</si>
  <si>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</si>
  <si>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</si>
  <si>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</si>
  <si>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</si>
  <si>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</si>
  <si>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</si>
  <si>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</si>
  <si>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</si>
  <si>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</si>
  <si>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</si>
  <si>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</si>
  <si>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</si>
  <si>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</si>
  <si>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</si>
  <si>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</si>
  <si>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</si>
  <si>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</si>
  <si>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</si>
  <si>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</si>
  <si>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</si>
  <si>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</si>
  <si>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</si>
  <si>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</si>
  <si>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</si>
  <si>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</si>
  <si>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</si>
  <si>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</si>
  <si>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</si>
  <si>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</si>
  <si>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</si>
  <si>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</si>
  <si>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</si>
  <si>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</si>
  <si>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</si>
  <si>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</si>
  <si>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</si>
  <si>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</si>
  <si>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</si>
  <si>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</si>
  <si>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</si>
  <si>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</si>
  <si>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</si>
  <si>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</si>
  <si>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</si>
  <si>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</si>
  <si>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</si>
  <si>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</si>
  <si>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</si>
  <si>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</si>
  <si>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</si>
  <si>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</si>
  <si>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</si>
  <si>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</si>
  <si>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</si>
  <si>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</si>
  <si>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</si>
  <si>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</si>
  <si>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</si>
  <si>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</si>
  <si>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</si>
  <si>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</si>
  <si>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</si>
  <si>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</si>
  <si>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</si>
  <si>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</si>
  <si>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</si>
  <si>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</si>
  <si>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</si>
  <si>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</si>
  <si>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</si>
  <si>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</si>
  <si>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</si>
  <si>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</si>
  <si>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</si>
  <si>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</si>
  <si>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</si>
  <si>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</si>
  <si>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</si>
  <si>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</si>
  <si>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</si>
  <si>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</si>
  <si>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</si>
  <si>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</si>
  <si>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</si>
  <si>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</si>
  <si>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</si>
  <si>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</si>
  <si>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</si>
  <si>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</si>
  <si>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</si>
  <si>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</si>
  <si>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</si>
  <si>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</si>
  <si>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</si>
  <si>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</si>
  <si>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</si>
  <si>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</si>
  <si>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</si>
  <si>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</si>
  <si>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</si>
  <si>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</si>
  <si>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</si>
  <si>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</si>
  <si>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</si>
  <si>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</si>
  <si>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</si>
  <si>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</si>
  <si>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</si>
  <si>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</si>
  <si>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</si>
  <si>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</si>
  <si>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</si>
  <si>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</si>
  <si>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</si>
  <si>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</si>
  <si>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</si>
  <si>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</si>
  <si>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</si>
  <si>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</si>
  <si>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</si>
  <si>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</si>
  <si>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</si>
  <si>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</si>
  <si>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</si>
  <si>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</si>
  <si>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</si>
  <si>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</si>
  <si>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</si>
  <si>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</si>
  <si>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</si>
  <si>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</si>
  <si>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</si>
  <si>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</si>
  <si>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</si>
  <si>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</si>
  <si>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</si>
  <si>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</si>
  <si>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</si>
  <si>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</si>
  <si>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</si>
  <si>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</si>
  <si>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</si>
  <si>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</si>
  <si>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</si>
  <si>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</si>
  <si>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</si>
  <si>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</si>
  <si>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</si>
  <si>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</si>
  <si>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</si>
  <si>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</si>
  <si>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</si>
  <si>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</si>
  <si>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</si>
  <si>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</si>
  <si>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</si>
  <si>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</si>
  <si>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</si>
  <si>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</si>
  <si>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</si>
  <si>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</si>
  <si>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</si>
  <si>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</si>
  <si>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</si>
  <si>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</si>
  <si>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</si>
  <si>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</si>
  <si>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</si>
  <si>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</si>
  <si>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</si>
  <si>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</si>
  <si>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</si>
  <si>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</si>
  <si>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</si>
  <si>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</si>
  <si>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</si>
  <si>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</si>
  <si>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</si>
  <si>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</si>
  <si>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</si>
  <si>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</si>
  <si>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</si>
  <si>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</si>
  <si>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</si>
  <si>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</si>
  <si>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</si>
  <si>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</si>
  <si>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</si>
  <si>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</si>
  <si>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</si>
  <si>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</si>
  <si>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</si>
  <si>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</si>
  <si>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</si>
  <si>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</si>
  <si>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</si>
  <si>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</si>
  <si>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</si>
  <si>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</si>
  <si>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</si>
  <si>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</si>
  <si>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</si>
  <si>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</si>
  <si>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</si>
  <si>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</si>
  <si>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</si>
  <si>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</si>
  <si>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</si>
  <si>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</si>
  <si>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</si>
  <si>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</si>
  <si>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</si>
  <si>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</si>
  <si>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</si>
  <si>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</si>
  <si>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</si>
  <si>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</si>
  <si>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</si>
  <si>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</si>
  <si>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</si>
  <si>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</si>
  <si>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</si>
  <si>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</si>
  <si>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</si>
  <si>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</si>
  <si>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</si>
  <si>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</si>
  <si>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</si>
  <si>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</si>
  <si>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</si>
  <si>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</si>
  <si>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</si>
  <si>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</si>
  <si>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</si>
  <si>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</si>
  <si>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</si>
  <si>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</si>
  <si>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</si>
  <si>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</si>
  <si>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</si>
  <si>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</si>
  <si>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</si>
  <si>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</si>
  <si>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</si>
  <si>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</si>
  <si>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</si>
  <si>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</si>
  <si>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</si>
  <si>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</si>
  <si>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</si>
  <si>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</si>
  <si>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</si>
  <si>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</si>
  <si>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</si>
  <si>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</si>
  <si>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</si>
  <si>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</si>
  <si>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</si>
  <si>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</si>
  <si>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</si>
  <si>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</si>
  <si>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</si>
  <si>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</si>
  <si>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</si>
  <si>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</si>
  <si>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</si>
  <si>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</si>
  <si>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</si>
  <si>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</si>
  <si>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</si>
  <si>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</si>
  <si>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</si>
  <si>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</si>
  <si>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</si>
  <si>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</si>
  <si>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</si>
  <si>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</si>
  <si>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</si>
  <si>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</si>
  <si>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</si>
  <si>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</si>
  <si>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</si>
  <si>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</si>
  <si>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</si>
  <si>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</si>
  <si>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</si>
  <si>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</si>
  <si>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</si>
  <si>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</si>
  <si>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</si>
  <si>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</si>
  <si>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</si>
  <si>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</si>
  <si>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</si>
  <si>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</si>
  <si>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</si>
  <si>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</si>
  <si>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</si>
  <si>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</si>
  <si>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</si>
  <si>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</si>
  <si>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</si>
  <si>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</si>
  <si>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</si>
  <si>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</si>
  <si>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</si>
  <si>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</si>
  <si>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</si>
  <si>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</si>
  <si>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</si>
  <si>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</si>
  <si>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</si>
  <si>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</si>
  <si>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</si>
  <si>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</si>
  <si>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</si>
  <si>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</si>
  <si>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</si>
  <si>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</si>
  <si>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</si>
  <si>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</si>
  <si>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</si>
  <si>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</si>
  <si>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</si>
  <si>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</si>
  <si>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</si>
  <si>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</si>
  <si>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</si>
  <si>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</si>
  <si>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</si>
  <si>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</si>
  <si>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</si>
  <si>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</si>
  <si>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</si>
  <si>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</si>
  <si>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</si>
  <si>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</si>
  <si>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</si>
  <si>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</si>
  <si>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</si>
  <si>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</si>
  <si>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</si>
  <si>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</si>
  <si>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</si>
  <si>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</si>
  <si>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</si>
  <si>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</si>
  <si>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</si>
  <si>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</si>
  <si>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</si>
  <si>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</si>
  <si>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</si>
  <si>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</si>
  <si>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</si>
  <si>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</si>
  <si>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</si>
  <si>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</si>
  <si>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</si>
  <si>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</si>
  <si>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</si>
  <si>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</si>
  <si>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</si>
  <si>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</si>
  <si>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</si>
  <si>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</si>
  <si>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</si>
  <si>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</si>
  <si>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</si>
  <si>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</si>
  <si>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</si>
  <si>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</si>
  <si>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</si>
  <si>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</si>
  <si>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</si>
  <si>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</si>
  <si>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</si>
  <si>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</si>
  <si>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</si>
  <si>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</si>
  <si>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</si>
  <si>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</si>
  <si>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</si>
  <si>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</si>
  <si>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</si>
  <si>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</si>
  <si>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</si>
  <si>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</si>
  <si>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</si>
  <si>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</si>
  <si>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</si>
  <si>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</si>
  <si>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</si>
  <si>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</si>
  <si>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</si>
  <si>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</si>
  <si>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</si>
  <si>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</si>
  <si>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</si>
  <si>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</si>
  <si>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</si>
  <si>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</si>
  <si>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</si>
  <si>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</si>
  <si>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</si>
  <si>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</si>
  <si>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</si>
  <si>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</si>
  <si>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</si>
  <si>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</si>
  <si>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</si>
  <si>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</si>
  <si>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</si>
  <si>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</si>
  <si>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</si>
  <si>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</si>
  <si>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</si>
  <si>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</si>
  <si>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</si>
  <si>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</si>
  <si>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</si>
  <si>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</si>
  <si>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</si>
  <si>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</si>
  <si>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</si>
  <si>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</si>
  <si>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</si>
  <si>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</si>
  <si>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</si>
  <si>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</si>
  <si>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</si>
  <si>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</si>
  <si>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</si>
  <si>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</si>
  <si>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</si>
  <si>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</si>
  <si>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</si>
  <si>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</si>
  <si>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</si>
  <si>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</si>
  <si>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</si>
  <si>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</si>
  <si>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</si>
  <si>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</si>
  <si>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</si>
  <si>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</si>
  <si>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</si>
  <si>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</si>
  <si>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</si>
  <si>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</si>
  <si>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</si>
  <si>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</si>
  <si>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</si>
  <si>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</si>
  <si>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</si>
  <si>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</si>
  <si>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</si>
  <si>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</si>
  <si>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</si>
  <si>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</si>
  <si>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</si>
  <si>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</si>
  <si>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</si>
  <si>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</si>
  <si>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</si>
  <si>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</si>
  <si>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</si>
  <si>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</si>
  <si>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</si>
  <si>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</si>
  <si>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</si>
  <si>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</si>
  <si>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</si>
  <si>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</si>
  <si>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</si>
  <si>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</si>
  <si>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</si>
  <si>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</si>
  <si>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</si>
  <si>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</si>
  <si>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</si>
  <si>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</si>
  <si>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</si>
  <si>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</si>
  <si>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</si>
  <si>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</si>
  <si>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</si>
  <si>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</si>
  <si>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</si>
  <si>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</si>
  <si>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</si>
  <si>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</si>
  <si>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</si>
  <si>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</si>
  <si>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</si>
  <si>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</si>
  <si>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</si>
  <si>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</si>
  <si>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</si>
  <si>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</si>
  <si>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</si>
  <si>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</si>
  <si>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</si>
  <si>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</si>
  <si>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</si>
  <si>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</si>
  <si>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</si>
  <si>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</si>
  <si>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</si>
  <si>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</si>
  <si>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</si>
  <si>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</si>
  <si>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</si>
  <si>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</si>
  <si>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</si>
  <si>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</si>
  <si>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</si>
  <si>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</si>
  <si>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</si>
  <si>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</si>
  <si>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</si>
  <si>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</si>
  <si>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</si>
  <si>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</si>
  <si>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</si>
  <si>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</si>
  <si>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</si>
  <si>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</si>
  <si>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</si>
  <si>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</si>
  <si>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</si>
  <si>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</si>
  <si>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</si>
  <si>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</si>
  <si>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</si>
  <si>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</si>
  <si>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</si>
  <si>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</si>
  <si>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</si>
  <si>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</si>
  <si>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</si>
  <si>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</si>
  <si>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</si>
  <si>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</si>
  <si>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</si>
  <si>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</si>
  <si>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</si>
  <si>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</si>
  <si>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</si>
  <si>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</si>
  <si>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</si>
  <si>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</si>
  <si>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</si>
  <si>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</si>
  <si>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</si>
  <si>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</si>
  <si>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</si>
  <si>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</si>
  <si>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</si>
  <si>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</si>
  <si>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</si>
  <si>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</si>
  <si>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</si>
  <si>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</si>
  <si>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</si>
  <si>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</si>
  <si>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</si>
  <si>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</si>
  <si>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</si>
  <si>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</si>
  <si>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</si>
  <si>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</si>
  <si>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</si>
  <si>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</si>
  <si>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</si>
  <si>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</si>
  <si>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</si>
  <si>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</si>
  <si>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</si>
  <si>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</si>
  <si>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</si>
  <si>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</si>
  <si>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</si>
  <si>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</si>
  <si>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</si>
  <si>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</si>
  <si>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</si>
  <si>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</si>
  <si>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</si>
  <si>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</si>
  <si>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</si>
  <si>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</si>
  <si>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</si>
  <si>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</si>
  <si>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</si>
  <si>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</si>
  <si>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</si>
  <si>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</si>
  <si>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</si>
  <si>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</si>
  <si>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</si>
  <si>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</si>
  <si>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</si>
  <si>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</si>
  <si>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</si>
  <si>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</si>
  <si>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</si>
  <si>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</si>
  <si>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</si>
  <si>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</si>
  <si>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</si>
  <si>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</si>
  <si>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</si>
  <si>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</si>
  <si>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</si>
  <si>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</si>
  <si>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</si>
  <si>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</si>
  <si>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</si>
  <si>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</si>
  <si>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</si>
  <si>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</si>
  <si>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</si>
  <si>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</si>
  <si>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</si>
  <si>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</si>
  <si>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</si>
  <si>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</si>
  <si>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</si>
  <si>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</si>
  <si>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</si>
  <si>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</si>
  <si>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</si>
  <si>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</si>
  <si>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</si>
  <si>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</si>
  <si>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</si>
  <si>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</si>
  <si>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</si>
  <si>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</si>
  <si>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</si>
  <si>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</si>
  <si>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</si>
  <si>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</si>
  <si>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</si>
  <si>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</si>
  <si>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</si>
  <si>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</si>
  <si>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</si>
  <si>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</si>
  <si>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</si>
  <si>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</si>
  <si>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</si>
  <si>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</si>
  <si>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</si>
  <si>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</si>
  <si>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</si>
  <si>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</si>
  <si>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</si>
  <si>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</si>
  <si>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</si>
  <si>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</si>
  <si>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</si>
  <si>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</si>
  <si>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</si>
  <si>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</si>
  <si>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</si>
  <si>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</si>
  <si>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</si>
  <si>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</si>
  <si>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</si>
  <si>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</si>
  <si>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</si>
  <si>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</si>
  <si>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</si>
  <si>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</si>
  <si>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</si>
  <si>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</si>
  <si>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</si>
  <si>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</si>
  <si>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</si>
  <si>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</si>
  <si>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</si>
  <si>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</si>
  <si>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</si>
  <si>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</si>
  <si>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</si>
  <si>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</si>
  <si>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</si>
  <si>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</si>
  <si>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</si>
  <si>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</si>
  <si>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</si>
  <si>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</si>
  <si>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</si>
  <si>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</si>
  <si>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</si>
  <si>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</si>
  <si>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</si>
  <si>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</si>
  <si>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</si>
  <si>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</si>
  <si>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</si>
  <si>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</si>
  <si>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</si>
  <si>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</si>
  <si>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</si>
  <si>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</si>
  <si>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</si>
  <si>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</si>
  <si>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</si>
  <si>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</si>
  <si>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</si>
  <si>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</si>
  <si>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</si>
  <si>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</si>
  <si>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</si>
  <si>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</si>
  <si>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</si>
  <si>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</si>
  <si>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</si>
  <si>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</si>
  <si>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</si>
  <si>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</si>
  <si>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</si>
  <si>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</si>
  <si>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</si>
  <si>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</si>
  <si>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</si>
  <si>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</si>
  <si>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</si>
  <si>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</si>
  <si>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</si>
  <si>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</si>
  <si>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</si>
  <si>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</si>
  <si>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</si>
  <si>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</si>
  <si>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</si>
  <si>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</si>
  <si>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</si>
  <si>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</si>
  <si>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</si>
  <si>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</si>
  <si>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</si>
  <si>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</si>
  <si>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</si>
  <si>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</si>
  <si>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</si>
  <si>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</si>
  <si>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</si>
  <si>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</si>
  <si>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</si>
  <si>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</si>
  <si>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</si>
  <si>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</si>
  <si>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</si>
  <si>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</si>
  <si>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</si>
  <si>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</si>
  <si>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</si>
  <si>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</si>
  <si>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</si>
  <si>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</si>
  <si>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</si>
  <si>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</si>
  <si>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</si>
  <si>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</si>
  <si>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</si>
  <si>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</si>
  <si>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</si>
  <si>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</si>
  <si>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</si>
  <si>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</si>
  <si>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</si>
  <si>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</si>
  <si>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</si>
  <si>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</si>
  <si>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</si>
  <si>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</si>
  <si>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</si>
  <si>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</si>
  <si>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</si>
  <si>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</si>
  <si>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</si>
  <si>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</si>
  <si>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</si>
  <si>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</si>
  <si>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</si>
  <si>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</si>
  <si>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</si>
  <si>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</si>
  <si>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</si>
  <si>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</si>
  <si>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</si>
  <si>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</si>
  <si>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</si>
  <si>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</si>
  <si>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</si>
  <si>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</si>
  <si>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</si>
  <si>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</si>
  <si>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</si>
  <si>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</si>
  <si>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</si>
  <si>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</si>
  <si>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</si>
  <si>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</si>
  <si>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</si>
  <si>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</si>
  <si>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</si>
  <si>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</si>
  <si>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</si>
  <si>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</si>
  <si>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</si>
  <si>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</si>
  <si>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</si>
  <si>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</si>
  <si>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</si>
  <si>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</si>
  <si>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</si>
  <si>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</si>
  <si>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</si>
  <si>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</si>
  <si>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</si>
  <si>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</si>
  <si>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</si>
  <si>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</si>
  <si>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</si>
  <si>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</si>
  <si>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</si>
  <si>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</si>
  <si>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</si>
  <si>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</si>
  <si>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</si>
  <si>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</si>
  <si>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</si>
  <si>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</si>
  <si>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</si>
  <si>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</si>
  <si>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</si>
  <si>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</si>
  <si>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</si>
  <si>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</si>
  <si>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</si>
  <si>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</si>
  <si>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</si>
  <si>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</si>
  <si>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</si>
  <si>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</si>
  <si>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</si>
  <si>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</si>
  <si>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</si>
  <si>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</si>
  <si>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</si>
  <si>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</si>
  <si>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</si>
  <si>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</si>
  <si>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</si>
  <si>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</si>
  <si>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</si>
  <si>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</si>
  <si>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</si>
  <si>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</si>
  <si>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</si>
  <si>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</si>
  <si>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</si>
  <si>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</si>
  <si>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</si>
  <si>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</si>
  <si>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</si>
  <si>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</si>
  <si>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</si>
  <si>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</si>
  <si>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</si>
  <si>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</si>
  <si>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</si>
  <si>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</si>
  <si>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</si>
  <si>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</si>
  <si>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</si>
  <si>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</si>
  <si>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</si>
  <si>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</si>
  <si>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</si>
  <si>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</si>
  <si>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</si>
  <si>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</si>
  <si>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</si>
  <si>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</si>
  <si>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</si>
  <si>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</si>
  <si>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</si>
  <si>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</si>
  <si>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</si>
  <si>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</si>
  <si>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</si>
  <si>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</si>
  <si>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</si>
  <si>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</si>
  <si>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</si>
  <si>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</si>
  <si>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</si>
  <si>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</si>
  <si>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</si>
  <si>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</si>
  <si>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</si>
  <si>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</si>
  <si>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</si>
  <si>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</si>
  <si>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</si>
  <si>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</si>
  <si>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</si>
  <si>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</si>
  <si>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</si>
  <si>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</si>
  <si>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</si>
  <si>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</si>
  <si>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</si>
  <si>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</si>
  <si>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</si>
  <si>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</si>
  <si>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</si>
  <si>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</si>
  <si>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</si>
  <si>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</si>
  <si>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</si>
  <si>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</si>
  <si>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</si>
  <si>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</si>
  <si>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</si>
  <si>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</si>
  <si>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</si>
  <si>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</si>
  <si>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</si>
  <si>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</si>
  <si>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</si>
  <si>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</si>
  <si>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</si>
  <si>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</si>
  <si>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</si>
  <si>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</si>
  <si>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</si>
  <si>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</si>
  <si>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</si>
  <si>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</si>
  <si>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</si>
  <si>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</si>
  <si>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</si>
  <si>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</si>
  <si>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</si>
  <si>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</si>
  <si>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</si>
  <si>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</si>
  <si>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</si>
  <si>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</si>
  <si>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</si>
  <si>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</si>
  <si>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</si>
  <si>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</si>
  <si>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</si>
  <si>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</si>
  <si>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</si>
  <si>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</si>
  <si>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</si>
  <si>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</si>
  <si>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</si>
  <si>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</si>
  <si>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</si>
  <si>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</si>
  <si>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</si>
  <si>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</si>
  <si>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</si>
  <si>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</si>
  <si>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</si>
  <si>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</si>
  <si>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</si>
  <si>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</si>
  <si>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</si>
  <si>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</si>
  <si>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</si>
  <si>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</si>
  <si>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</si>
  <si>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</si>
  <si>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</si>
  <si>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</si>
  <si>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</si>
  <si>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</si>
  <si>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</si>
  <si>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</si>
  <si>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</si>
  <si>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</si>
  <si>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</si>
  <si>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</si>
  <si>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</si>
  <si>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</si>
  <si>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</si>
  <si>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</si>
  <si>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</si>
  <si>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</si>
  <si>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</si>
  <si>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</si>
  <si>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</si>
  <si>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</si>
  <si>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</si>
  <si>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</si>
  <si>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</si>
  <si>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</si>
  <si>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</si>
  <si>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</si>
  <si>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</si>
  <si>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</si>
  <si>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</si>
  <si>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</si>
  <si>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</si>
  <si>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</si>
  <si>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</si>
  <si>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</si>
  <si>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</si>
  <si>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</si>
  <si>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</si>
  <si>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</si>
  <si>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</si>
  <si>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</si>
  <si>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</si>
  <si>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</si>
  <si>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</si>
  <si>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</si>
  <si>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</si>
  <si>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</si>
  <si>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</si>
  <si>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</si>
  <si>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</si>
  <si>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</si>
  <si>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</si>
  <si>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</si>
  <si>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</si>
  <si>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</si>
  <si>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</si>
  <si>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</si>
  <si>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</si>
  <si>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</si>
  <si>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</si>
  <si>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</si>
  <si>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</si>
  <si>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</si>
  <si>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</si>
  <si>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</si>
  <si>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</si>
  <si>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</si>
  <si>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</si>
  <si>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</si>
  <si>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</si>
  <si>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</si>
  <si>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</si>
  <si>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</si>
  <si>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</si>
  <si>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</si>
  <si>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</si>
  <si>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</si>
  <si>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</si>
  <si>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</si>
  <si>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</si>
  <si>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</si>
  <si>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</si>
  <si>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</si>
  <si>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</si>
  <si>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</si>
  <si>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</si>
  <si>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</si>
  <si>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</si>
  <si>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</si>
  <si>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</si>
  <si>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</si>
  <si>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</si>
  <si>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</si>
  <si>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</si>
  <si>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</si>
  <si>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</si>
  <si>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</si>
  <si>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</si>
  <si>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</si>
  <si>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</si>
  <si>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</si>
  <si>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</si>
  <si>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</si>
  <si>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</si>
  <si>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</si>
  <si>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</si>
  <si>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</si>
  <si>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</si>
  <si>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</si>
  <si>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</si>
  <si>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</si>
  <si>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</si>
  <si>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</si>
  <si>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</si>
  <si>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</si>
  <si>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</si>
  <si>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</si>
  <si>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</si>
  <si>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</si>
  <si>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</si>
  <si>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</si>
  <si>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</si>
  <si>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</si>
  <si>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</si>
  <si>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</si>
  <si>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</si>
  <si>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</si>
  <si>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</si>
  <si>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</si>
  <si>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</si>
  <si>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</si>
  <si>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</si>
  <si>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</si>
  <si>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</si>
  <si>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</si>
  <si>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</si>
  <si>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</si>
  <si>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</si>
  <si>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</si>
  <si>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</si>
  <si>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</si>
  <si>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</si>
  <si>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</si>
  <si>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</si>
  <si>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</si>
  <si>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</si>
  <si>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</si>
  <si>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</si>
  <si>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</si>
  <si>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</si>
  <si>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</si>
  <si>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</si>
  <si>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</si>
  <si>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</si>
  <si>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</si>
  <si>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</si>
  <si>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</si>
  <si>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</si>
  <si>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</si>
  <si>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</si>
  <si>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</si>
  <si>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</si>
  <si>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</si>
  <si>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</si>
  <si>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</si>
  <si>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</si>
  <si>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</si>
  <si>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</si>
  <si>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</si>
  <si>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</si>
  <si>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</si>
  <si>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</si>
  <si>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</si>
  <si>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</si>
  <si>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</si>
  <si>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</si>
  <si>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</si>
  <si>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</si>
  <si>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</si>
  <si>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</si>
  <si>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</si>
  <si>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</si>
  <si>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</si>
  <si>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</si>
  <si>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</si>
  <si>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</si>
  <si>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</si>
  <si>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</si>
  <si>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</si>
  <si>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</si>
  <si>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</si>
  <si>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</si>
  <si>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</si>
  <si>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</si>
  <si>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</si>
  <si>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</si>
  <si>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</si>
  <si>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</si>
  <si>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</si>
  <si>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</si>
  <si>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</si>
  <si>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</si>
  <si>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</si>
  <si>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</si>
  <si>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</si>
  <si>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</si>
  <si>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</si>
  <si>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</si>
  <si>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</si>
  <si>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</si>
  <si>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</si>
  <si>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</si>
  <si>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</si>
  <si>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</si>
  <si>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</si>
  <si>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</si>
  <si>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</si>
  <si>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</si>
  <si>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</si>
  <si>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</si>
  <si>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</si>
  <si>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</si>
  <si>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</si>
  <si>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</si>
  <si>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</si>
  <si>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</si>
  <si>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</si>
  <si>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</si>
  <si>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</si>
  <si>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</si>
  <si>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</si>
  <si>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</si>
  <si>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</si>
  <si>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</si>
  <si>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</si>
  <si>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</si>
  <si>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</si>
  <si>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</si>
  <si>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</si>
  <si>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</si>
  <si>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</si>
  <si>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</si>
  <si>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</si>
  <si>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</si>
  <si>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</si>
  <si>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</si>
  <si>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</si>
  <si>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</si>
  <si>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</si>
  <si>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</si>
  <si>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</si>
  <si>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</si>
  <si>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</si>
  <si>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</si>
  <si>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</si>
  <si>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</si>
  <si>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</si>
  <si>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</si>
  <si>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</si>
  <si>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</si>
  <si>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</si>
  <si>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</si>
  <si>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</si>
  <si>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</si>
  <si>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</si>
  <si>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</si>
  <si>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</si>
  <si>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</si>
  <si>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</si>
  <si>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</si>
  <si>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</si>
  <si>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</si>
  <si>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</si>
  <si>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</si>
  <si>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</si>
  <si>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</si>
  <si>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</si>
  <si>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</si>
  <si>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</si>
  <si>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</si>
  <si>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</si>
  <si>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</si>
  <si>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</si>
  <si>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</si>
  <si>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</si>
  <si>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</si>
  <si>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</si>
  <si>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</si>
  <si>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</si>
  <si>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</si>
  <si>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</si>
  <si>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</si>
  <si>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</si>
  <si>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</si>
  <si>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</si>
  <si>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</si>
  <si>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</si>
  <si>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</si>
  <si>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</si>
  <si>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</si>
  <si>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</si>
  <si>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</si>
  <si>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</si>
  <si>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</si>
  <si>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</si>
  <si>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</si>
  <si>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</si>
  <si>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</si>
  <si>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</si>
  <si>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</si>
  <si>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</si>
  <si>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</si>
  <si>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</si>
  <si>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</si>
  <si>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</si>
  <si>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</si>
  <si>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</si>
  <si>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</si>
  <si>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</si>
  <si>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</si>
  <si>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</si>
  <si>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</si>
  <si>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</si>
  <si>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</si>
  <si>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</si>
  <si>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</si>
  <si>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</si>
  <si>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</si>
  <si>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</si>
  <si>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</si>
  <si>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</si>
  <si>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</si>
  <si>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</si>
  <si>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</si>
  <si>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</si>
  <si>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</si>
  <si>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</si>
  <si>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</si>
  <si>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</si>
  <si>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</si>
  <si>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</si>
  <si>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</si>
  <si>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</si>
  <si>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</si>
  <si>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</si>
  <si>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</si>
  <si>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</si>
  <si>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</si>
  <si>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</si>
  <si>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</si>
  <si>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</si>
  <si>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</si>
  <si>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</si>
  <si>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</si>
  <si>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</si>
  <si>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</si>
  <si>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</si>
  <si>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</si>
  <si>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</si>
  <si>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</si>
  <si>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</si>
  <si>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</si>
  <si>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</si>
  <si>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</si>
  <si>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</si>
  <si>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</si>
  <si>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</si>
  <si>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</si>
  <si>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</si>
  <si>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</si>
  <si>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</si>
  <si>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</si>
  <si>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</si>
  <si>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</si>
  <si>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</si>
  <si>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</si>
  <si>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</si>
  <si>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</si>
  <si>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</si>
  <si>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</si>
  <si>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</si>
  <si>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</si>
  <si>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</si>
  <si>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</si>
  <si>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</si>
  <si>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</si>
  <si>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</si>
  <si>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</si>
  <si>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</si>
  <si>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</si>
  <si>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</si>
  <si>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</si>
  <si>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</si>
  <si>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</si>
  <si>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</si>
  <si>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</si>
  <si>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</si>
  <si>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</si>
  <si>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</si>
  <si>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</si>
  <si>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</si>
  <si>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</si>
  <si>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</si>
  <si>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</si>
  <si>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</si>
  <si>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</si>
  <si>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</si>
  <si>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</si>
  <si>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</si>
  <si>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</si>
  <si>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</si>
  <si>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</si>
  <si>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</si>
  <si>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</si>
  <si>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</si>
  <si>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</si>
  <si>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</si>
  <si>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</si>
  <si>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</si>
  <si>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</si>
  <si>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</si>
  <si>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</si>
  <si>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</si>
  <si>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</si>
  <si>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</si>
  <si>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</si>
  <si>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</si>
  <si>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</si>
  <si>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</si>
  <si>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</si>
  <si>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</si>
  <si>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</si>
  <si>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</si>
  <si>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</si>
  <si>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</si>
  <si>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</si>
  <si>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</si>
  <si>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</si>
  <si>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</si>
  <si>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</si>
  <si>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</si>
  <si>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</si>
  <si>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</si>
  <si>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</si>
  <si>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</si>
  <si>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</si>
  <si>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</si>
  <si>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</si>
  <si>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</si>
  <si>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</si>
  <si>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</si>
  <si>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</si>
  <si>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</si>
  <si>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</si>
  <si>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</si>
  <si>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</si>
  <si>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</si>
  <si>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</si>
  <si>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</si>
  <si>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</si>
  <si>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</si>
  <si>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</si>
  <si>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</si>
  <si>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</si>
  <si>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</si>
  <si>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</si>
  <si>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</si>
  <si>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</si>
  <si>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</si>
  <si>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</si>
  <si>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</si>
  <si>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</si>
  <si>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</si>
  <si>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</si>
  <si>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</si>
  <si>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</si>
  <si>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</si>
  <si>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</si>
  <si>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</si>
  <si>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</si>
  <si>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</si>
  <si>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</si>
  <si>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</si>
  <si>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</si>
  <si>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</si>
  <si>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</si>
  <si>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</si>
  <si>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</si>
  <si>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</si>
  <si>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</si>
  <si>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</si>
  <si>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</si>
  <si>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</si>
  <si>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</si>
  <si>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</si>
  <si>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</si>
  <si>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</si>
  <si>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</si>
  <si>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</si>
  <si>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</si>
  <si>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</si>
  <si>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</si>
  <si>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</si>
  <si>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</si>
  <si>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</si>
  <si>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</si>
  <si>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</si>
  <si>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</si>
  <si>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</si>
  <si>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</si>
  <si>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</si>
  <si>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</si>
  <si>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</si>
  <si>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</si>
  <si>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</si>
  <si>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</si>
  <si>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</si>
  <si>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</si>
  <si>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</si>
  <si>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</si>
  <si>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</si>
  <si>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</si>
  <si>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</si>
  <si>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</si>
  <si>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</si>
  <si>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</si>
  <si>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</si>
  <si>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</si>
  <si>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</si>
  <si>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</si>
  <si>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</si>
  <si>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</si>
  <si>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</si>
  <si>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</si>
  <si>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</si>
  <si>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</si>
  <si>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</si>
  <si>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</si>
  <si>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</si>
  <si>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</si>
  <si>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</si>
  <si>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</si>
  <si>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</si>
  <si>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</si>
  <si>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</si>
  <si>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</si>
  <si>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</si>
  <si>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</si>
  <si>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</si>
  <si>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</si>
  <si>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</si>
  <si>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</si>
  <si>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</si>
  <si>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</si>
  <si>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</si>
  <si>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</si>
  <si>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</si>
  <si>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</si>
  <si>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</si>
  <si>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</si>
  <si>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</si>
  <si>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</si>
  <si>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</si>
  <si>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</si>
  <si>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</si>
  <si>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</si>
  <si>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</si>
  <si>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</si>
  <si>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</si>
  <si>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</si>
  <si>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</si>
  <si>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</si>
  <si>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</si>
  <si>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</si>
  <si>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</si>
  <si>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</si>
  <si>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</si>
  <si>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</si>
  <si>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</si>
  <si>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</si>
  <si>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</si>
  <si>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</si>
  <si>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</si>
  <si>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</si>
  <si>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</si>
  <si>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</si>
  <si>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</si>
  <si>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</si>
  <si>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</si>
  <si>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</si>
  <si>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</si>
  <si>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</si>
  <si>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</si>
  <si>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</si>
  <si>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</si>
  <si>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</si>
  <si>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</si>
  <si>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</si>
  <si>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</si>
  <si>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</si>
  <si>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</si>
  <si>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</si>
  <si>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</si>
  <si>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</si>
  <si>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</si>
  <si>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</si>
  <si>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</si>
  <si>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</si>
  <si>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</si>
  <si>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</si>
  <si>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</si>
  <si>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</si>
  <si>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</si>
  <si>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</si>
  <si>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</si>
  <si>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</si>
  <si>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</si>
  <si>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</si>
  <si>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</si>
  <si>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</si>
  <si>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</si>
  <si>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</si>
  <si>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</si>
  <si>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</si>
  <si>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</si>
  <si>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</si>
  <si>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</si>
  <si>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</si>
  <si>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</si>
  <si>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</si>
  <si>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</si>
  <si>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</si>
  <si>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</si>
  <si>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</si>
  <si>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</si>
  <si>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</si>
  <si>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</si>
  <si>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</si>
  <si>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</si>
  <si>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</si>
  <si>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</si>
  <si>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</si>
  <si>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</si>
  <si>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</si>
  <si>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</si>
  <si>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</si>
  <si>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</si>
  <si>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</si>
  <si>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</si>
  <si>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</si>
  <si>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</si>
  <si>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</si>
  <si>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</si>
  <si>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</si>
  <si>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</si>
  <si>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</si>
  <si>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</si>
  <si>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</si>
  <si>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</si>
  <si>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</si>
  <si>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</si>
  <si>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</si>
  <si>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</si>
  <si>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</si>
  <si>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</si>
  <si>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</si>
  <si>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</si>
  <si>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</si>
  <si>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</si>
  <si>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</si>
  <si>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</si>
  <si>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</si>
  <si>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</si>
  <si>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</si>
  <si>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</si>
  <si>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</si>
  <si>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</si>
  <si>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</si>
  <si>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</si>
  <si>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</si>
  <si>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</si>
  <si>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</si>
  <si>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</si>
  <si>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</si>
  <si>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</si>
  <si>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</si>
  <si>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</si>
  <si>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</si>
  <si>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</si>
  <si>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</si>
  <si>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</si>
  <si>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</si>
  <si>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</si>
  <si>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</si>
  <si>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</si>
  <si>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</si>
  <si>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</si>
  <si>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</si>
  <si>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</si>
  <si>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</si>
  <si>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</si>
  <si>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</si>
  <si>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</si>
  <si>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</si>
  <si>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</si>
  <si>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</si>
  <si>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</si>
  <si>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</si>
  <si>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</si>
  <si>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</si>
  <si>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</si>
  <si>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</si>
  <si>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</si>
  <si>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</si>
  <si>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</si>
  <si>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</si>
  <si>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</si>
  <si>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</si>
  <si>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</si>
  <si>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</si>
  <si>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</si>
  <si>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</si>
  <si>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</si>
  <si>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</si>
  <si>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</si>
  <si>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</si>
  <si>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</si>
  <si>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</si>
  <si>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</si>
  <si>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</si>
  <si>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</si>
  <si>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</si>
  <si>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</si>
  <si>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</si>
  <si>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</si>
  <si>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</si>
  <si>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</si>
  <si>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</si>
  <si>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</si>
  <si>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</si>
  <si>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</si>
  <si>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</si>
  <si>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</si>
  <si>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</si>
  <si>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</si>
  <si>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</si>
  <si>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</si>
  <si>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</si>
  <si>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</si>
  <si>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</si>
  <si>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</si>
  <si>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</si>
  <si>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</si>
  <si>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</si>
  <si>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</si>
  <si>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</si>
  <si>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</si>
  <si>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</si>
  <si>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</si>
  <si>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</si>
  <si>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</si>
  <si>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</si>
  <si>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</si>
  <si>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</si>
  <si>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</si>
  <si>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</si>
  <si>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</si>
  <si>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</si>
  <si>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</si>
  <si>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</si>
  <si>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</si>
  <si>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</si>
  <si>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</si>
  <si>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</si>
  <si>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</si>
  <si>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</si>
  <si>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</si>
  <si>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</si>
  <si>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</si>
  <si>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</si>
  <si>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</si>
  <si>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</si>
  <si>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</si>
  <si>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</si>
  <si>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</si>
  <si>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</si>
  <si>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</si>
  <si>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</si>
  <si>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</si>
  <si>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</si>
  <si>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</si>
  <si>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</si>
  <si>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</si>
  <si>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</si>
  <si>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</si>
  <si>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</si>
  <si>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</si>
  <si>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</si>
  <si>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</si>
  <si>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</si>
  <si>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</si>
  <si>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</si>
  <si>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</si>
  <si>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</si>
  <si>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</si>
  <si>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</si>
  <si>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</si>
  <si>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</si>
  <si>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</si>
  <si>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</si>
  <si>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</si>
  <si>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</si>
  <si>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</si>
  <si>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</si>
  <si>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</si>
  <si>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</si>
  <si>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</si>
  <si>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</si>
  <si>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</si>
  <si>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</si>
  <si>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</si>
  <si>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</si>
  <si>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</si>
  <si>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</si>
  <si>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</si>
  <si>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</si>
  <si>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</si>
  <si>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</si>
  <si>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</si>
  <si>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</si>
  <si>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</si>
  <si>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</si>
  <si>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</si>
  <si>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</si>
  <si>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</si>
  <si>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</si>
  <si>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</si>
  <si>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</si>
  <si>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</si>
  <si>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</si>
  <si>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</si>
  <si>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</si>
  <si>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</si>
  <si>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</si>
  <si>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</si>
  <si>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</si>
  <si>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</si>
  <si>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</si>
  <si>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</si>
  <si>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</si>
  <si>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</si>
  <si>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</si>
  <si>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</si>
  <si>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</si>
  <si>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</si>
  <si>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</si>
  <si>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</si>
  <si>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</si>
  <si>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</si>
  <si>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</si>
  <si>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</si>
  <si>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</si>
  <si>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</si>
  <si>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</si>
  <si>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</si>
  <si>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</si>
  <si>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</si>
  <si>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</si>
  <si>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</si>
  <si>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</si>
  <si>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</si>
  <si>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</si>
  <si>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</si>
  <si>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</si>
  <si>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</si>
  <si>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</si>
  <si>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</si>
  <si>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</si>
  <si>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</si>
  <si>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</si>
  <si>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</si>
  <si>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</si>
  <si>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</si>
  <si>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</si>
  <si>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</si>
  <si>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</si>
  <si>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</si>
  <si>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</si>
  <si>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</si>
  <si>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</si>
  <si>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</si>
  <si>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</si>
  <si>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</si>
  <si>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</si>
  <si>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</si>
  <si>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</si>
  <si>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</si>
  <si>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</si>
  <si>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</si>
  <si>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</si>
  <si>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</si>
  <si>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</si>
  <si>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</si>
  <si>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</si>
  <si>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</si>
  <si>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</si>
  <si>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</si>
  <si>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</si>
  <si>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</si>
  <si>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</si>
  <si>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</si>
  <si>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</si>
  <si>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</si>
  <si>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</si>
  <si>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</si>
  <si>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</si>
  <si>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</si>
  <si>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</si>
  <si>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</si>
  <si>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</si>
  <si>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</si>
  <si>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</si>
  <si>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</si>
  <si>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</si>
  <si>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</si>
  <si>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</si>
  <si>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</si>
  <si>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</si>
  <si>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</si>
  <si>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</si>
  <si>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</si>
  <si>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</si>
  <si>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</si>
  <si>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</si>
  <si>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</si>
  <si>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</si>
  <si>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</si>
  <si>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</si>
  <si>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</si>
  <si>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</si>
  <si>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</si>
  <si>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</si>
  <si>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</si>
  <si>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</si>
  <si>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</si>
  <si>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</si>
  <si>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</si>
  <si>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</si>
  <si>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</si>
  <si>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</si>
  <si>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</si>
  <si>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</si>
  <si>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</si>
  <si>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</si>
  <si>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</si>
  <si>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</si>
  <si>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</si>
  <si>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</si>
  <si>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</si>
  <si>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</si>
  <si>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</si>
  <si>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</si>
  <si>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</si>
  <si>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</si>
  <si>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</si>
  <si>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</si>
  <si>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</si>
  <si>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</si>
  <si>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</si>
  <si>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</si>
  <si>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</si>
  <si>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</si>
  <si>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</si>
  <si>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</si>
  <si>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</si>
  <si>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</si>
  <si>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</si>
  <si>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</si>
  <si>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</si>
  <si>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</si>
  <si>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</si>
  <si>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</si>
  <si>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</si>
  <si>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</si>
  <si>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</si>
  <si>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</si>
  <si>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</si>
  <si>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</si>
  <si>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</si>
  <si>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</si>
  <si>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</si>
  <si>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</si>
  <si>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</si>
  <si>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</si>
  <si>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</si>
  <si>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</si>
  <si>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</si>
  <si>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</si>
  <si>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</si>
  <si>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</si>
  <si>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</si>
  <si>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</si>
  <si>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</si>
  <si>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</si>
  <si>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</si>
  <si>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</si>
  <si>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</si>
  <si>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</si>
  <si>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</si>
  <si>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</si>
  <si>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</si>
  <si>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</si>
  <si>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</si>
  <si>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</si>
  <si>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</si>
  <si>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</si>
  <si>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</si>
  <si>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</si>
  <si>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</si>
  <si>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</si>
  <si>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</si>
  <si>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</si>
  <si>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</si>
  <si>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</si>
  <si>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</si>
  <si>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</si>
  <si>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</si>
  <si>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</si>
  <si>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</si>
  <si>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</si>
  <si>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</si>
  <si>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</si>
  <si>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</si>
  <si>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</si>
  <si>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</si>
  <si>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</si>
  <si>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</si>
  <si>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</si>
  <si>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</si>
  <si>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</si>
  <si>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</si>
  <si>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</si>
  <si>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</si>
  <si>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</si>
  <si>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</si>
  <si>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</si>
  <si>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</si>
  <si>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</si>
  <si>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</si>
  <si>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</si>
  <si>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</si>
  <si>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</si>
  <si>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</si>
  <si>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</si>
  <si>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</si>
  <si>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</si>
  <si>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</si>
  <si>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</si>
  <si>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</si>
  <si>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</si>
  <si>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</si>
  <si>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</si>
  <si>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</si>
  <si>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</si>
  <si>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</si>
  <si>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</si>
  <si>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</si>
  <si>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</si>
  <si>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</si>
  <si>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</si>
  <si>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</si>
  <si>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</si>
  <si>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</si>
  <si>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</si>
  <si>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</si>
  <si>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</si>
  <si>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</si>
  <si>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</si>
  <si>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</si>
  <si>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</si>
  <si>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</si>
  <si>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</si>
  <si>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</si>
  <si>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</si>
  <si>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</si>
  <si>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</si>
  <si>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</si>
  <si>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</si>
  <si>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</si>
  <si>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</si>
  <si>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</si>
  <si>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</si>
  <si>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</si>
  <si>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</si>
  <si>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</si>
  <si>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</si>
  <si>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</si>
  <si>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</si>
  <si>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</si>
  <si>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</si>
  <si>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</si>
  <si>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</si>
  <si>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</si>
  <si>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</si>
  <si>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</si>
  <si>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</si>
  <si>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</si>
  <si>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</si>
  <si>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</si>
  <si>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</si>
  <si>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</si>
  <si>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</si>
  <si>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</si>
  <si>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</si>
  <si>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</si>
  <si>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</si>
  <si>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</si>
  <si>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</si>
  <si>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</si>
  <si>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</si>
  <si>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</si>
  <si>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</si>
  <si>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</si>
  <si>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</si>
  <si>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</si>
  <si>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</si>
  <si>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</si>
  <si>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</si>
  <si>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</si>
  <si>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</si>
  <si>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</si>
  <si>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</si>
  <si>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</si>
  <si>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</si>
  <si>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</si>
  <si>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</si>
  <si>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</si>
  <si>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</si>
  <si>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</si>
  <si>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</si>
  <si>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</si>
  <si>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</si>
  <si>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</si>
  <si>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</si>
  <si>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</si>
  <si>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</si>
  <si>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</si>
  <si>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</si>
  <si>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</si>
  <si>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</si>
  <si>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</si>
  <si>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</si>
  <si>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</si>
  <si>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</si>
  <si>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</si>
  <si>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</si>
  <si>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</si>
  <si>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</si>
  <si>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</si>
  <si>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</si>
  <si>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</si>
  <si>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</si>
  <si>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</si>
  <si>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</si>
  <si>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</si>
  <si>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</si>
  <si>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</si>
  <si>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</si>
  <si>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</si>
  <si>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</si>
  <si>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</si>
  <si>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</si>
  <si>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</si>
  <si>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</si>
  <si>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</si>
  <si>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</si>
  <si>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</si>
  <si>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</si>
  <si>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</si>
  <si>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</si>
  <si>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</si>
  <si>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</si>
  <si>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</si>
  <si>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</si>
  <si>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</si>
  <si>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</si>
  <si>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</si>
  <si>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</si>
  <si>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</si>
  <si>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</si>
  <si>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</si>
  <si>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</si>
  <si>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</si>
  <si>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</si>
  <si>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</si>
  <si>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</si>
  <si>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</si>
  <si>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</si>
  <si>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</si>
  <si>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</si>
  <si>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</si>
  <si>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</si>
  <si>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</si>
  <si>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</si>
  <si>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</si>
  <si>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</si>
  <si>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</si>
  <si>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</si>
  <si>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</si>
  <si>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</si>
  <si>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</si>
  <si>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</si>
  <si>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</si>
  <si>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</si>
  <si>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</si>
  <si>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</si>
  <si>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</si>
  <si>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</si>
  <si>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</si>
  <si>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</si>
  <si>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</si>
  <si>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</si>
  <si>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</si>
  <si>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</si>
  <si>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</si>
  <si>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</si>
  <si>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</si>
  <si>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</si>
  <si>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</si>
  <si>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</si>
  <si>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</si>
  <si>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</si>
  <si>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</si>
  <si>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</si>
  <si>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</si>
  <si>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</si>
  <si>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</si>
  <si>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</si>
  <si>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</si>
  <si>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</si>
  <si>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</si>
  <si>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</si>
  <si>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</si>
  <si>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</si>
  <si>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</si>
  <si>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</si>
  <si>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</si>
  <si>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</si>
  <si>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</si>
  <si>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</si>
  <si>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</si>
  <si>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</si>
  <si>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</si>
  <si>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</si>
  <si>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</si>
  <si>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</si>
  <si>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</si>
  <si>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</si>
  <si>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</si>
  <si>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</si>
  <si>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</si>
  <si>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</si>
  <si>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</si>
  <si>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</si>
  <si>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</si>
  <si>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</si>
  <si>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</si>
  <si>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</si>
  <si>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</si>
  <si>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</si>
  <si>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</si>
  <si>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</si>
  <si>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</si>
  <si>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</si>
  <si>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</si>
  <si>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</si>
  <si>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</si>
  <si>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</si>
  <si>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</si>
  <si>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</si>
  <si>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</si>
  <si>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</si>
  <si>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</si>
  <si>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</si>
  <si>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</si>
  <si>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</si>
  <si>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</si>
  <si>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</si>
  <si>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</si>
  <si>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</si>
  <si>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</si>
  <si>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</si>
  <si>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</si>
  <si>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</si>
  <si>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</si>
  <si>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</si>
  <si>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</si>
  <si>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</si>
  <si>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</si>
  <si>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</si>
  <si>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</si>
  <si>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</si>
  <si>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</si>
  <si>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</si>
  <si>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</si>
  <si>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</si>
  <si>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</si>
  <si>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</si>
  <si>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</si>
  <si>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</si>
  <si>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</si>
  <si>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</si>
  <si>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</si>
  <si>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</si>
  <si>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</si>
  <si>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</si>
  <si>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</si>
  <si>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</si>
  <si>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</si>
  <si>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</si>
  <si>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</si>
  <si>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</si>
  <si>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</si>
  <si>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</si>
  <si>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</si>
  <si>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</si>
  <si>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</si>
  <si>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</si>
  <si>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</si>
  <si>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</si>
  <si>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</si>
  <si>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</si>
  <si>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</si>
  <si>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</si>
  <si>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</si>
  <si>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</si>
  <si>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</si>
  <si>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</si>
  <si>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</si>
  <si>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</si>
  <si>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</si>
  <si>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</si>
  <si>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</si>
  <si>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</si>
  <si>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</si>
  <si>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</si>
  <si>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</si>
  <si>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</si>
  <si>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</si>
  <si>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</si>
  <si>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</si>
  <si>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</si>
  <si>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</si>
  <si>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</si>
  <si>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</si>
  <si>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</si>
  <si>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</si>
  <si>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</si>
  <si>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</si>
  <si>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</si>
  <si>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</si>
  <si>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</si>
  <si>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</si>
  <si>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</si>
  <si>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</si>
  <si>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</si>
  <si>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</si>
  <si>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</si>
  <si>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</si>
  <si>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</si>
  <si>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</si>
  <si>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</si>
  <si>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</si>
  <si>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</si>
  <si>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</si>
  <si>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</si>
  <si>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</si>
  <si>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</si>
  <si>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</si>
  <si>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</si>
  <si>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</si>
  <si>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</si>
  <si>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</si>
  <si>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</si>
  <si>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</si>
  <si>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</si>
  <si>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</si>
  <si>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</si>
  <si>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</si>
  <si>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</si>
  <si>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</si>
  <si>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</si>
  <si>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</si>
  <si>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</si>
  <si>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</si>
  <si>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</si>
  <si>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</si>
  <si>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</si>
  <si>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</si>
  <si>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</si>
  <si>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</si>
  <si>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</si>
  <si>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</si>
  <si>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</si>
  <si>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</si>
  <si>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</si>
  <si>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</si>
  <si>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</si>
  <si>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</si>
  <si>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</si>
  <si>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</si>
  <si>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</si>
  <si>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</si>
  <si>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</si>
  <si>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</si>
  <si>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</si>
  <si>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</si>
  <si>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</si>
  <si>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</si>
  <si>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</si>
  <si>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</si>
  <si>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</si>
  <si>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</si>
  <si>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</si>
  <si>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</si>
  <si>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</si>
  <si>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</si>
  <si>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</si>
  <si>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</si>
  <si>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</si>
  <si>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</si>
  <si>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</si>
  <si>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</si>
  <si>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</si>
  <si>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</si>
  <si>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</si>
  <si>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</si>
  <si>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</si>
  <si>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</si>
  <si>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</si>
  <si>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</si>
  <si>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</si>
  <si>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</si>
  <si>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</si>
  <si>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</si>
  <si>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</si>
  <si>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</si>
  <si>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</si>
  <si>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</si>
  <si>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</si>
  <si>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</si>
  <si>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</si>
  <si>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</si>
  <si>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</si>
  <si>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</si>
  <si>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</si>
  <si>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</si>
  <si>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</si>
  <si>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</si>
  <si>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</si>
  <si>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</si>
  <si>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</si>
  <si>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</si>
  <si>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</si>
  <si>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</si>
  <si>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</si>
  <si>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</si>
  <si>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</si>
  <si>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</si>
  <si>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</si>
  <si>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</si>
  <si>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</si>
  <si>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</si>
  <si>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</si>
  <si>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</si>
  <si>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</si>
  <si>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</si>
  <si>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</si>
  <si>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</si>
  <si>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</si>
  <si>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</si>
  <si>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</si>
  <si>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</si>
  <si>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</si>
  <si>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</si>
  <si>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</si>
  <si>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</si>
  <si>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</si>
  <si>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</si>
  <si>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</si>
  <si>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</si>
  <si>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</si>
  <si>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</si>
  <si>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</si>
  <si>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</si>
  <si>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</si>
  <si>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</si>
  <si>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</si>
  <si>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</si>
  <si>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</si>
  <si>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</si>
  <si>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</si>
  <si>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</si>
  <si>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</si>
  <si>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</si>
  <si>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</si>
  <si>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</si>
  <si>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</si>
  <si>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</si>
  <si>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</si>
  <si>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</si>
  <si>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</si>
  <si>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</si>
  <si>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</si>
  <si>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</si>
  <si>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</si>
  <si>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</si>
  <si>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</si>
  <si>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</si>
  <si>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</si>
  <si>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</si>
  <si>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</si>
  <si>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</si>
  <si>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</si>
  <si>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</si>
  <si>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</si>
  <si>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</si>
  <si>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</si>
  <si>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</si>
  <si>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</si>
  <si>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</si>
  <si>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</si>
  <si>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</si>
  <si>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</si>
  <si>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</si>
  <si>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</si>
  <si>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</si>
  <si>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</si>
  <si>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</si>
  <si>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</si>
  <si>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</si>
  <si>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</si>
  <si>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</si>
  <si>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</si>
  <si>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</si>
  <si>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</si>
  <si>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</si>
  <si>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</si>
  <si>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</si>
  <si>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</si>
  <si>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</si>
  <si>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</si>
  <si>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</si>
  <si>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</si>
  <si>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</si>
  <si>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</si>
  <si>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</si>
  <si>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</si>
  <si>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</si>
  <si>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</si>
  <si>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</si>
  <si>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</si>
  <si>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</si>
  <si>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</si>
  <si>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</si>
  <si>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</si>
  <si>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</si>
  <si>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</si>
  <si>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</si>
  <si>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</si>
  <si>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</si>
  <si>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</si>
  <si>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</si>
  <si>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</si>
  <si>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</si>
  <si>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</si>
  <si>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</si>
  <si>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</si>
  <si>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</si>
  <si>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</si>
  <si>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</si>
  <si>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</si>
  <si>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</si>
  <si>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</si>
  <si>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</si>
  <si>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</si>
  <si>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</si>
  <si>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</si>
  <si>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</si>
  <si>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</si>
  <si>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</si>
  <si>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</si>
  <si>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</si>
  <si>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</si>
  <si>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</si>
  <si>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</si>
  <si>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</si>
  <si>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</si>
  <si>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</si>
  <si>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</si>
  <si>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</si>
  <si>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</si>
  <si>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</si>
  <si>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</si>
  <si>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</si>
  <si>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</si>
  <si>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</si>
  <si>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</si>
  <si>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</si>
  <si>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</si>
  <si>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</si>
  <si>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</si>
  <si>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</si>
  <si>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</si>
  <si>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</si>
  <si>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</si>
  <si>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</si>
  <si>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</si>
  <si>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</si>
  <si>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</si>
  <si>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</si>
  <si>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</si>
  <si>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</si>
  <si>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</si>
  <si>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</si>
  <si>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</si>
  <si>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</si>
  <si>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</si>
  <si>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</si>
  <si>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</si>
  <si>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</si>
  <si>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</si>
  <si>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</si>
  <si>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</si>
  <si>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</si>
  <si>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</si>
  <si>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</si>
  <si>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</si>
  <si>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</si>
  <si>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</si>
  <si>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</si>
  <si>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</si>
  <si>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</si>
  <si>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</si>
  <si>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</si>
  <si>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</si>
  <si>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</si>
  <si>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</si>
  <si>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</si>
  <si>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</si>
  <si>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</si>
  <si>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</si>
  <si>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</si>
  <si>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</si>
  <si>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</si>
  <si>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</si>
  <si>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</si>
  <si>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</si>
  <si>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</si>
  <si>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</si>
  <si>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</si>
  <si>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</si>
  <si>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</si>
  <si>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</si>
  <si>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</si>
  <si>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</si>
  <si>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</si>
  <si>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</si>
  <si>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</si>
  <si>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</si>
  <si>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</si>
  <si>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</si>
  <si>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</si>
  <si>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</si>
  <si>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</si>
  <si>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</si>
  <si>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</si>
  <si>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</si>
  <si>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</si>
  <si>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</si>
  <si>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</si>
  <si>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</si>
  <si>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</si>
  <si>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</si>
  <si>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</si>
  <si>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</si>
  <si>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</si>
  <si>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</si>
  <si>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</si>
  <si>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</si>
  <si>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</si>
  <si>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</si>
  <si>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</si>
  <si>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</si>
  <si>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</si>
  <si>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</si>
  <si>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</si>
  <si>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</si>
  <si>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</si>
  <si>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</si>
  <si>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</si>
  <si>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</si>
  <si>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</si>
  <si>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</si>
  <si>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</si>
  <si>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</si>
  <si>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</si>
  <si>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</si>
  <si>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</si>
  <si>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</si>
  <si>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</si>
  <si>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</si>
  <si>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</si>
  <si>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</si>
  <si>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</si>
  <si>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</si>
  <si>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</si>
  <si>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</si>
  <si>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</si>
  <si>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</si>
  <si>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</si>
  <si>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</si>
  <si>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</si>
  <si>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</si>
  <si>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</si>
  <si>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</si>
  <si>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</si>
  <si>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</si>
  <si>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</si>
  <si>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</si>
  <si>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</si>
  <si>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</si>
  <si>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</si>
  <si>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</si>
  <si>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</si>
  <si>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</si>
  <si>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</si>
  <si>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</si>
  <si>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</si>
  <si>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</si>
  <si>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</si>
  <si>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</si>
  <si>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</si>
  <si>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</si>
  <si>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</si>
  <si>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</si>
  <si>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</si>
  <si>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</si>
  <si>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</si>
  <si>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</si>
  <si>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</si>
  <si>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</si>
  <si>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</si>
  <si>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</si>
  <si>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</si>
  <si>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</si>
  <si>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</si>
  <si>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</si>
  <si>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</si>
  <si>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</si>
  <si>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</si>
  <si>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</si>
  <si>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</si>
  <si>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</si>
  <si>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</si>
  <si>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</si>
  <si>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</si>
  <si>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</si>
  <si>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</si>
  <si>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</si>
  <si>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</si>
  <si>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</si>
  <si>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</si>
  <si>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</si>
  <si>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</si>
  <si>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</si>
  <si>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</si>
  <si>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</si>
  <si>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</si>
  <si>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</si>
  <si>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</si>
  <si>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</si>
  <si>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</si>
  <si>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</si>
  <si>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</si>
  <si>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</si>
  <si>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</si>
  <si>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</si>
  <si>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</si>
  <si>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</si>
  <si>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</si>
  <si>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</si>
  <si>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</si>
  <si>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</si>
  <si>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</si>
  <si>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</si>
  <si>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</si>
  <si>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</si>
  <si>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</si>
  <si>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</si>
  <si>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</si>
  <si>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</si>
  <si>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</si>
  <si>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</si>
  <si>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</si>
  <si>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</si>
  <si>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</si>
  <si>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</si>
  <si>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</si>
  <si>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</si>
  <si>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</si>
  <si>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</si>
  <si>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</si>
  <si>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</si>
  <si>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</si>
  <si>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</si>
  <si>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</si>
  <si>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</si>
  <si>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</si>
  <si>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</si>
  <si>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</si>
  <si>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</si>
  <si>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</si>
  <si>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</si>
  <si>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</si>
  <si>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</si>
  <si>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</si>
  <si>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</si>
  <si>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</si>
  <si>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</si>
  <si>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</si>
  <si>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</si>
  <si>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</si>
  <si>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</si>
  <si>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</si>
  <si>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</si>
  <si>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</si>
  <si>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</si>
  <si>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</si>
  <si>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</si>
  <si>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</si>
  <si>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</si>
  <si>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</si>
  <si>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</si>
  <si>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</si>
  <si>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</si>
  <si>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</si>
  <si>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</si>
  <si>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</si>
  <si>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</si>
  <si>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</si>
  <si>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</si>
  <si>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</si>
  <si>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</si>
  <si>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</si>
  <si>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</si>
  <si>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</si>
  <si>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</si>
  <si>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</si>
  <si>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</si>
  <si>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</si>
  <si>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</si>
  <si>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</si>
  <si>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</si>
  <si>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</si>
  <si>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</si>
  <si>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</si>
  <si>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</si>
  <si>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</si>
  <si>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</si>
  <si>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</si>
  <si>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</si>
  <si>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</si>
  <si>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</si>
  <si>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</si>
  <si>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</si>
  <si>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</si>
  <si>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</si>
  <si>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</si>
  <si>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</si>
  <si>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</si>
  <si>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</si>
  <si>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</si>
  <si>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</si>
  <si>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</si>
  <si>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</si>
  <si>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</si>
  <si>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</si>
  <si>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</si>
  <si>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</si>
  <si>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</si>
  <si>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</si>
  <si>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</si>
  <si>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</si>
  <si>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</si>
  <si>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</si>
  <si>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</si>
  <si>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</si>
  <si>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</si>
  <si>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</si>
  <si>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</si>
  <si>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</si>
  <si>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</si>
  <si>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</si>
  <si>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</si>
  <si>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</si>
  <si>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</si>
  <si>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</si>
  <si>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</si>
  <si>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</si>
  <si>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</si>
  <si>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</si>
  <si>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</si>
  <si>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</si>
  <si>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</si>
  <si>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</si>
  <si>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</si>
  <si>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</si>
  <si>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</si>
  <si>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</si>
  <si>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</si>
  <si>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</si>
  <si>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</si>
  <si>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</si>
  <si>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</si>
  <si>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</si>
  <si>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</si>
  <si>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</si>
  <si>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</si>
  <si>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</si>
  <si>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</si>
  <si>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</si>
  <si>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</si>
  <si>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</si>
  <si>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</si>
  <si>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</si>
  <si>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</si>
  <si>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</si>
  <si>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</si>
  <si>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</si>
  <si>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</si>
  <si>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</si>
  <si>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</si>
  <si>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</si>
  <si>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</si>
  <si>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</si>
  <si>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</si>
  <si>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</si>
  <si>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</si>
  <si>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</si>
  <si>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</si>
  <si>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</si>
  <si>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</si>
  <si>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</si>
  <si>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</si>
  <si>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</si>
  <si>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</si>
  <si>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</si>
  <si>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</si>
  <si>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</si>
  <si>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</si>
  <si>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</si>
  <si>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</si>
  <si>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</si>
  <si>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</si>
  <si>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</si>
  <si>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</si>
  <si>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</si>
  <si>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</si>
  <si>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</si>
  <si>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</si>
  <si>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</si>
  <si>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</si>
  <si>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</si>
  <si>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</si>
  <si>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</si>
  <si>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</si>
  <si>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</si>
  <si>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</si>
  <si>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</si>
  <si>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</si>
  <si>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</si>
  <si>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</si>
  <si>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</si>
  <si>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</si>
  <si>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</si>
  <si>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</si>
  <si>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</si>
  <si>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</si>
  <si>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</si>
  <si>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</si>
  <si>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</si>
  <si>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</si>
  <si>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</si>
  <si>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</si>
  <si>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</si>
  <si>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</si>
  <si>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</si>
  <si>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</si>
  <si>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</si>
  <si>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</si>
  <si>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</si>
  <si>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</si>
  <si>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</si>
  <si>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</si>
  <si>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</si>
  <si>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</si>
  <si>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</si>
  <si>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</si>
  <si>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</si>
  <si>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</si>
  <si>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</si>
  <si>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</si>
  <si>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</si>
  <si>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</si>
  <si>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</si>
  <si>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</si>
  <si>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</si>
  <si>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</si>
  <si>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</si>
  <si>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</si>
  <si>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</si>
  <si>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</si>
  <si>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</si>
  <si>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</si>
  <si>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</si>
  <si>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</si>
  <si>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</si>
  <si>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</si>
  <si>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</si>
  <si>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</si>
  <si>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</si>
  <si>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</si>
  <si>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</si>
  <si>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</si>
  <si>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</si>
  <si>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</si>
  <si>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</si>
  <si>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</si>
  <si>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</si>
  <si>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</si>
  <si>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</si>
  <si>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</si>
  <si>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</si>
  <si>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</si>
  <si>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</si>
  <si>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</si>
  <si>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</si>
  <si>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</si>
  <si>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</si>
  <si>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</si>
  <si>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</si>
  <si>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</si>
  <si>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</si>
  <si>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</si>
  <si>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</si>
  <si>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</si>
  <si>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</si>
  <si>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</si>
  <si>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</si>
  <si>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</si>
  <si>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</si>
  <si>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</si>
  <si>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</si>
  <si>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</si>
  <si>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</si>
  <si>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</si>
  <si>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</si>
  <si>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</si>
  <si>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</si>
  <si>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</si>
  <si>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</si>
  <si>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</si>
  <si>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</si>
  <si>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</si>
  <si>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</si>
  <si>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</si>
  <si>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</si>
  <si>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</si>
  <si>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</si>
  <si>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</si>
  <si>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</si>
  <si>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</si>
  <si>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</si>
  <si>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</si>
  <si>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</si>
  <si>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</si>
  <si>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</si>
  <si>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</si>
  <si>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</si>
  <si>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</si>
  <si>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</si>
  <si>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</si>
  <si>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</si>
  <si>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</si>
  <si>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</si>
  <si>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</si>
  <si>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</si>
  <si>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</si>
  <si>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</si>
  <si>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</si>
  <si>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</si>
  <si>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</si>
  <si>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</si>
  <si>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</si>
  <si>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</si>
  <si>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</si>
  <si>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</si>
  <si>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</si>
  <si>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</si>
  <si>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</si>
  <si>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</si>
  <si>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</si>
  <si>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</si>
  <si>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</si>
  <si>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</si>
  <si>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</si>
  <si>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</si>
  <si>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</si>
  <si>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</si>
  <si>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</si>
  <si>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</si>
  <si>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</si>
  <si>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</si>
  <si>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</si>
  <si>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</si>
  <si>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</si>
  <si>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</si>
  <si>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</si>
  <si>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</si>
  <si>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</si>
  <si>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</si>
  <si>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</si>
  <si>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</si>
  <si>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</si>
  <si>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</si>
  <si>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</si>
  <si>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</si>
  <si>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</si>
  <si>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</si>
  <si>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</si>
  <si>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</si>
  <si>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</si>
  <si>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</si>
  <si>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</si>
  <si>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</si>
  <si>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</si>
  <si>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</si>
  <si>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</si>
  <si>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</si>
  <si>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</si>
  <si>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</si>
  <si>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</si>
  <si>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</si>
  <si>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</si>
  <si>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</si>
  <si>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</si>
  <si>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</si>
  <si>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</si>
  <si>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</si>
  <si>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</si>
  <si>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</si>
  <si>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</si>
  <si>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</si>
  <si>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</si>
  <si>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</si>
  <si>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</si>
  <si>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</si>
  <si>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</si>
  <si>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</si>
  <si>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</si>
  <si>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</si>
  <si>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</si>
  <si>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</si>
  <si>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</si>
  <si>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</si>
  <si>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</si>
  <si>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</si>
  <si>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</si>
  <si>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</si>
  <si>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</si>
  <si>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</si>
  <si>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</si>
  <si>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</si>
  <si>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</si>
  <si>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</si>
  <si>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</si>
  <si>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</si>
  <si>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</si>
  <si>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</si>
  <si>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</si>
  <si>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</si>
  <si>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</si>
  <si>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</si>
  <si>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</si>
  <si>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</si>
  <si>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</si>
  <si>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</si>
  <si>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</si>
  <si>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</si>
  <si>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</si>
  <si>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</si>
  <si>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</si>
  <si>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</si>
  <si>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</si>
  <si>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</si>
  <si>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</si>
  <si>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</si>
  <si>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</si>
  <si>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</si>
  <si>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</si>
  <si>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</si>
  <si>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</si>
  <si>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</si>
  <si>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</si>
  <si>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</si>
  <si>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</si>
  <si>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</si>
  <si>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</si>
  <si>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</si>
  <si>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</si>
  <si>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</si>
  <si>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</si>
  <si>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</si>
  <si>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</si>
  <si>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</si>
  <si>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</si>
  <si>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</si>
  <si>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</si>
  <si>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</si>
  <si>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</si>
  <si>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</si>
  <si>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</si>
  <si>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</si>
  <si>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</si>
  <si>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</si>
  <si>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</si>
  <si>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</si>
  <si>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</si>
  <si>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</si>
  <si>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</si>
  <si>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</si>
  <si>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</si>
  <si>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</si>
  <si>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</si>
  <si>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</si>
  <si>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</si>
  <si>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</si>
  <si>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</si>
  <si>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</si>
  <si>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</si>
  <si>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</si>
  <si>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</si>
  <si>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</si>
  <si>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</si>
  <si>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</si>
  <si>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</si>
  <si>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</si>
  <si>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</si>
  <si>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</si>
  <si>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</si>
  <si>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</si>
  <si>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</si>
  <si>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</si>
  <si>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</si>
  <si>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</si>
  <si>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</si>
  <si>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</si>
  <si>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</si>
  <si>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</si>
  <si>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</si>
  <si>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</si>
  <si>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</si>
  <si>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</si>
  <si>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</si>
  <si>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</si>
  <si>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</si>
  <si>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</si>
  <si>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</si>
  <si>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</si>
  <si>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</si>
  <si>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</si>
  <si>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</si>
  <si>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</si>
  <si>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</si>
  <si>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</si>
  <si>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</si>
  <si>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</si>
  <si>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</si>
  <si>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</si>
  <si>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</si>
  <si>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</si>
  <si>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</si>
  <si>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</si>
  <si>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</si>
  <si>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</si>
  <si>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</si>
  <si>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</si>
  <si>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</si>
  <si>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</si>
  <si>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</si>
  <si>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</si>
  <si>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</si>
  <si>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</si>
  <si>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</si>
  <si>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</si>
  <si>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</si>
  <si>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</si>
  <si>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</si>
  <si>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</si>
  <si>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</si>
  <si>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</si>
  <si>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</si>
  <si>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</si>
  <si>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</si>
  <si>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</si>
  <si>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</si>
  <si>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</si>
  <si>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</si>
  <si>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</si>
  <si>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</si>
  <si>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</si>
  <si>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</si>
  <si>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</si>
  <si>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</si>
  <si>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</si>
  <si>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</si>
  <si>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</si>
  <si>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</si>
  <si>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</si>
  <si>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</si>
  <si>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</si>
  <si>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</si>
  <si>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</si>
  <si>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</si>
  <si>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</si>
  <si>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</si>
  <si>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</si>
  <si>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</si>
  <si>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</si>
  <si>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</si>
  <si>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</si>
  <si>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</si>
  <si>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</si>
  <si>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</si>
  <si>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</si>
  <si>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</si>
  <si>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</si>
  <si>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</si>
  <si>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</si>
  <si>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</si>
  <si>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</si>
  <si>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</si>
  <si>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</si>
  <si>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</si>
  <si>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</si>
  <si>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</si>
  <si>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</si>
  <si>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</si>
  <si>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</si>
  <si>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</si>
  <si>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</si>
  <si>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</si>
  <si>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</si>
  <si>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</si>
  <si>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</si>
  <si>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</si>
  <si>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</si>
  <si>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</si>
  <si>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</si>
  <si>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</si>
  <si>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</si>
  <si>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</si>
  <si>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</si>
  <si>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</si>
  <si>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</si>
  <si>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</si>
  <si>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</si>
  <si>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</si>
  <si>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</si>
  <si>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</si>
  <si>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</si>
  <si>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</si>
  <si>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</si>
  <si>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</si>
  <si>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</si>
  <si>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</si>
  <si>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</si>
  <si>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</si>
  <si>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</si>
  <si>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</si>
  <si>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</si>
  <si>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</si>
  <si>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</si>
  <si>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</si>
  <si>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</si>
  <si>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</si>
  <si>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</si>
  <si>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</si>
  <si>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</si>
  <si>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</si>
  <si>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</si>
  <si>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</si>
  <si>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</si>
  <si>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</si>
  <si>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</si>
  <si>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</si>
  <si>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</si>
  <si>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</si>
  <si>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</si>
  <si>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</si>
  <si>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</si>
  <si>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</si>
  <si>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</si>
  <si>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</si>
  <si>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</si>
  <si>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</si>
  <si>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</si>
  <si>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</si>
  <si>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</si>
  <si>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</si>
  <si>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</si>
  <si>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</si>
  <si>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</si>
  <si>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</si>
  <si>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</si>
  <si>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</si>
  <si>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</si>
  <si>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</si>
  <si>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</si>
  <si>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</si>
  <si>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</si>
  <si>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</si>
  <si>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</si>
  <si>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</si>
  <si>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</si>
  <si>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</si>
  <si>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</si>
  <si>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</si>
  <si>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</si>
  <si>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</si>
  <si>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</si>
  <si>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</si>
  <si>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</si>
  <si>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</si>
  <si>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</si>
  <si>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</si>
  <si>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</si>
  <si>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</si>
  <si>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</si>
  <si>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</si>
  <si>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</si>
  <si>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</si>
  <si>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</si>
  <si>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</si>
  <si>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</si>
  <si>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</si>
  <si>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</si>
  <si>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</si>
  <si>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</si>
  <si>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</si>
  <si>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</si>
  <si>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</si>
  <si>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</si>
  <si>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</si>
  <si>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</si>
  <si>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</si>
  <si>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</si>
  <si>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</si>
  <si>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</si>
  <si>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</si>
  <si>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</si>
  <si>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</si>
  <si>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</si>
  <si>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</si>
  <si>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</si>
  <si>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</si>
  <si>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</si>
  <si>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</si>
  <si>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</si>
  <si>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</si>
  <si>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</si>
  <si>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</si>
  <si>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</si>
  <si>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</si>
  <si>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</si>
  <si>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</si>
  <si>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</si>
  <si>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</si>
  <si>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</si>
  <si>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</si>
  <si>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</si>
  <si>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</si>
  <si>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</si>
  <si>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</si>
  <si>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</si>
  <si>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</si>
  <si>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</si>
  <si>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</si>
  <si>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</si>
  <si>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</si>
  <si>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</si>
  <si>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</si>
  <si>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</si>
  <si>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</si>
  <si>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</si>
  <si>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</si>
  <si>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</si>
  <si>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</si>
  <si>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</si>
  <si>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</si>
  <si>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</si>
  <si>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</si>
  <si>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</si>
  <si>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</si>
  <si>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</si>
  <si>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</si>
  <si>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</si>
  <si>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</si>
  <si>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</si>
  <si>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</si>
  <si>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</si>
  <si>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</si>
  <si>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</si>
  <si>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</si>
  <si>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</si>
  <si>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</si>
  <si>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</si>
  <si>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</si>
  <si>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</si>
  <si>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</si>
  <si>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</si>
  <si>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</si>
  <si>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</si>
  <si>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</si>
  <si>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</si>
  <si>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</si>
  <si>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</si>
  <si>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</si>
  <si>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</si>
  <si>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</si>
  <si>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</si>
  <si>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</si>
  <si>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</si>
  <si>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</si>
  <si>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</si>
  <si>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</si>
  <si>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</si>
  <si>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</si>
  <si>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</si>
  <si>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</si>
  <si>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</si>
  <si>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</si>
  <si>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</si>
  <si>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</si>
  <si>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</si>
  <si>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</si>
  <si>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</si>
  <si>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</si>
  <si>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</si>
  <si>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</si>
  <si>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</si>
  <si>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</si>
  <si>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</si>
  <si>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</si>
  <si>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</si>
  <si>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</si>
  <si>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</si>
  <si>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</si>
  <si>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</si>
  <si>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</si>
  <si>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</si>
  <si>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</si>
  <si>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</si>
  <si>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</si>
  <si>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</si>
  <si>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</si>
  <si>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</si>
  <si>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</si>
  <si>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</si>
  <si>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</si>
  <si>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</si>
  <si>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</si>
  <si>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</si>
  <si>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</si>
  <si>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</si>
  <si>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</si>
  <si>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</si>
  <si>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</si>
  <si>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</si>
  <si>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</si>
  <si>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</si>
  <si>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</si>
  <si>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</si>
  <si>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</si>
  <si>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</si>
  <si>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</si>
  <si>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</si>
  <si>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</si>
  <si>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</si>
  <si>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</si>
  <si>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</si>
  <si>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</si>
  <si>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</si>
  <si>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</si>
  <si>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</si>
  <si>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</si>
  <si>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</si>
  <si>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</si>
  <si>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</si>
  <si>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</si>
  <si>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</si>
  <si>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</si>
  <si>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</si>
  <si>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</si>
  <si>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</si>
  <si>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</si>
  <si>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</si>
  <si>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</si>
  <si>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</si>
  <si>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</si>
  <si>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</si>
  <si>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</si>
  <si>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</si>
  <si>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</si>
  <si>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</si>
  <si>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</si>
  <si>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</si>
  <si>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</si>
  <si>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</si>
  <si>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</si>
  <si>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</si>
  <si>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</si>
  <si>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</si>
  <si>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</si>
  <si>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</si>
  <si>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</si>
  <si>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</si>
  <si>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</si>
  <si>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</si>
  <si>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</si>
  <si>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</si>
  <si>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</si>
  <si>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</si>
  <si>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</si>
  <si>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</si>
  <si>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</si>
  <si>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</si>
  <si>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</si>
  <si>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</si>
  <si>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</si>
  <si>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</si>
  <si>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</si>
  <si>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</si>
  <si>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</si>
  <si>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</si>
  <si>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</si>
  <si>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</si>
  <si>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</si>
  <si>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</si>
  <si>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</si>
  <si>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</si>
  <si>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</si>
  <si>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</si>
  <si>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</si>
  <si>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</si>
  <si>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</si>
  <si>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</si>
  <si>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</si>
  <si>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</si>
  <si>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</si>
  <si>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</si>
  <si>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</si>
  <si>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</si>
  <si>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</si>
  <si>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</si>
  <si>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</si>
  <si>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</si>
  <si>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</si>
  <si>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</si>
  <si>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</si>
  <si>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</si>
  <si>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</si>
  <si>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</si>
  <si>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</si>
  <si>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</si>
  <si>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</si>
  <si>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</si>
  <si>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</si>
  <si>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</si>
  <si>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</si>
  <si>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</si>
  <si>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</si>
  <si>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</si>
  <si>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</si>
  <si>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</si>
  <si>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</si>
  <si>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</si>
  <si>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</si>
  <si>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</si>
  <si>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</si>
  <si>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</si>
  <si>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</si>
  <si>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</si>
  <si>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</si>
  <si>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</si>
  <si>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</si>
  <si>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</si>
  <si>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</si>
  <si>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</si>
  <si>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</si>
  <si>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</si>
  <si>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</si>
  <si>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</si>
  <si>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</si>
  <si>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</si>
  <si>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</si>
  <si>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</si>
  <si>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</si>
  <si>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</si>
  <si>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</si>
  <si>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</si>
  <si>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</si>
  <si>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</si>
  <si>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</si>
  <si>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</si>
  <si>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</si>
  <si>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</si>
  <si>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</si>
  <si>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</si>
  <si>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</si>
  <si>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</si>
  <si>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</si>
  <si>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</si>
  <si>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</si>
  <si>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</si>
  <si>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</si>
  <si>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</si>
  <si>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</si>
  <si>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</si>
  <si>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</si>
  <si>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</si>
  <si>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</si>
  <si>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</si>
  <si>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</si>
  <si>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</si>
  <si>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</si>
  <si>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</si>
  <si>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</si>
  <si>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</si>
  <si>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</si>
  <si>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</si>
  <si>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</si>
  <si>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</si>
  <si>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</si>
  <si>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</si>
  <si>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</si>
  <si>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</si>
  <si>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</si>
  <si>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</si>
  <si>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</si>
  <si>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</si>
  <si>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</si>
  <si>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</si>
  <si>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</si>
  <si>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</si>
  <si>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</si>
  <si>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</si>
  <si>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</si>
  <si>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</si>
  <si>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</si>
  <si>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</si>
  <si>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</si>
  <si>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</si>
  <si>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</si>
  <si>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</si>
  <si>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</si>
  <si>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</si>
  <si>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</si>
  <si>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</si>
  <si>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</si>
  <si>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</si>
  <si>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</si>
  <si>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</si>
  <si>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</si>
  <si>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</si>
  <si>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</si>
  <si>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</si>
  <si>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</si>
  <si>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</si>
  <si>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</si>
  <si>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</si>
  <si>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</si>
  <si>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</si>
  <si>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</si>
  <si>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</si>
  <si>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</si>
  <si>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</si>
  <si>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</si>
  <si>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</si>
  <si>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</si>
  <si>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</si>
  <si>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</si>
  <si>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</si>
  <si>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</si>
  <si>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</si>
  <si>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</si>
  <si>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</si>
  <si>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</si>
  <si>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</si>
  <si>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</si>
  <si>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</si>
  <si>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</si>
  <si>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</si>
  <si>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</si>
  <si>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</si>
  <si>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</si>
  <si>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</si>
  <si>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</si>
  <si>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</si>
  <si>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</si>
  <si>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</si>
  <si>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</si>
  <si>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</si>
  <si>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</si>
  <si>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</si>
  <si>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</si>
  <si>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</si>
  <si>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</si>
  <si>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</si>
  <si>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</si>
  <si>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</si>
  <si>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</si>
  <si>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</si>
  <si>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</si>
  <si>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</si>
  <si>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</si>
  <si>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</si>
  <si>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</si>
  <si>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</si>
  <si>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</si>
  <si>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</si>
  <si>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</si>
  <si>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</si>
  <si>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</si>
  <si>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</si>
  <si>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</si>
  <si>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</si>
  <si>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</si>
  <si>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</si>
  <si>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</si>
  <si>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</si>
  <si>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</si>
  <si>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</si>
  <si>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</si>
  <si>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</si>
  <si>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</si>
  <si>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</si>
  <si>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</si>
  <si>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</si>
  <si>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</si>
  <si>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</si>
  <si>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</si>
  <si>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</si>
  <si>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</si>
  <si>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</si>
  <si>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</si>
  <si>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</si>
  <si>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</si>
  <si>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</si>
  <si>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</si>
  <si>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</si>
  <si>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</si>
  <si>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</si>
  <si>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</si>
  <si>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</si>
  <si>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</si>
  <si>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</si>
  <si>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</si>
  <si>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</si>
  <si>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</si>
  <si>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</si>
  <si>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</si>
  <si>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</si>
  <si>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</si>
  <si>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</si>
  <si>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</si>
  <si>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</si>
  <si>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</si>
  <si>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</si>
  <si>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</si>
  <si>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</si>
  <si>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</si>
  <si>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</si>
  <si>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</si>
  <si>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</si>
  <si>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</si>
  <si>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</si>
  <si>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</si>
  <si>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</si>
  <si>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</si>
  <si>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</si>
  <si>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</si>
  <si>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</si>
  <si>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</si>
  <si>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</si>
  <si>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</si>
  <si>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</si>
  <si>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</si>
  <si>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</si>
  <si>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</si>
  <si>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</si>
  <si>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</si>
  <si>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</si>
  <si>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</si>
  <si>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</si>
  <si>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</si>
  <si>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</si>
  <si>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</si>
  <si>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</si>
  <si>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</si>
  <si>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</si>
  <si>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</si>
  <si>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</si>
  <si>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</si>
  <si>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</si>
  <si>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</si>
  <si>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</si>
  <si>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</si>
  <si>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</si>
  <si>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</si>
  <si>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</si>
  <si>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</si>
  <si>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</si>
  <si>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</si>
  <si>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</si>
  <si>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</si>
  <si>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</si>
  <si>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</si>
  <si>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</si>
  <si>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</si>
  <si>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</si>
  <si>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</si>
  <si>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</si>
  <si>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</si>
  <si>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</si>
  <si>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</si>
  <si>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</si>
  <si>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</si>
  <si>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</si>
  <si>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</si>
  <si>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</si>
  <si>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</si>
  <si>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</si>
  <si>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</si>
  <si>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</si>
  <si>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</si>
  <si>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</si>
  <si>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</si>
  <si>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</si>
  <si>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</si>
  <si>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</si>
  <si>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</si>
  <si>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</si>
  <si>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</si>
  <si>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</si>
  <si>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</si>
  <si>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</si>
  <si>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</si>
  <si>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</si>
  <si>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</si>
  <si>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</si>
  <si>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</si>
  <si>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</si>
  <si>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</si>
  <si>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</si>
  <si>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</si>
  <si>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</si>
  <si>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</si>
  <si>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</si>
  <si>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</si>
  <si>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</si>
  <si>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</si>
  <si>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</si>
  <si>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</si>
  <si>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</si>
  <si>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</si>
  <si>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</si>
  <si>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</si>
  <si>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</si>
  <si>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</si>
  <si>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</si>
  <si>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</si>
  <si>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</si>
  <si>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</si>
  <si>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</si>
  <si>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</si>
  <si>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</si>
  <si>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</si>
  <si>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</si>
  <si>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</si>
  <si>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</si>
  <si>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</si>
  <si>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</si>
  <si>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</si>
  <si>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</si>
  <si>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</si>
  <si>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</si>
  <si>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</si>
  <si>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</si>
  <si>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</si>
  <si>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</si>
  <si>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</si>
  <si>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</si>
  <si>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</si>
  <si>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</si>
  <si>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</si>
  <si>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</si>
  <si>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</si>
  <si>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</si>
  <si>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</si>
  <si>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</si>
  <si>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</si>
  <si>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</si>
  <si>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</si>
  <si>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</si>
  <si>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</si>
  <si>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</si>
  <si>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</si>
  <si>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</si>
  <si>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</si>
  <si>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</si>
  <si>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</si>
  <si>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</si>
  <si>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</si>
  <si>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</si>
  <si>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</si>
  <si>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</si>
  <si>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</si>
  <si>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</si>
  <si>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</si>
  <si>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</si>
  <si>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</si>
  <si>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</si>
  <si>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</si>
  <si>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</si>
  <si>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</si>
  <si>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</si>
  <si>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</si>
  <si>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</si>
  <si>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</si>
  <si>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</si>
  <si>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</si>
  <si>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</si>
  <si>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</si>
  <si>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</si>
  <si>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</si>
  <si>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</si>
  <si>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</si>
  <si>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</si>
  <si>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</si>
  <si>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</si>
  <si>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</si>
  <si>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</si>
  <si>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</si>
  <si>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</si>
  <si>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</si>
  <si>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</si>
  <si>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</si>
  <si>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</si>
  <si>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</si>
  <si>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</si>
  <si>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</si>
  <si>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</si>
  <si>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</si>
  <si>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</si>
  <si>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</si>
  <si>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</si>
  <si>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</si>
  <si>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</si>
  <si>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</si>
  <si>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</si>
  <si>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</si>
  <si>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</si>
  <si>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</si>
  <si>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</si>
  <si>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</si>
  <si>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</si>
  <si>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</si>
  <si>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</si>
  <si>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</si>
  <si>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</si>
  <si>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</si>
  <si>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</si>
  <si>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</si>
  <si>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</si>
  <si>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</si>
  <si>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</si>
  <si>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</si>
  <si>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</si>
  <si>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</si>
  <si>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</si>
  <si>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</si>
  <si>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</si>
  <si>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</si>
  <si>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</si>
  <si>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</si>
  <si>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</si>
  <si>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</si>
  <si>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</si>
  <si>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</si>
  <si>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</si>
  <si>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</si>
  <si>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</si>
  <si>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</si>
  <si>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</si>
  <si>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</si>
  <si>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</si>
  <si>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</si>
  <si>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</si>
  <si>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</si>
  <si>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</si>
  <si>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</si>
  <si>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</si>
  <si>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</si>
  <si>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</si>
  <si>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</si>
  <si>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</si>
  <si>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</si>
  <si>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</si>
  <si>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</si>
  <si>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</si>
  <si>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</si>
  <si>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</si>
  <si>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</si>
  <si>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</si>
  <si>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</si>
  <si>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</si>
  <si>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</si>
  <si>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</si>
  <si>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</si>
  <si>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</si>
  <si>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</si>
  <si>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</si>
  <si>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</si>
  <si>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</si>
  <si>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</si>
  <si>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</si>
  <si>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</si>
  <si>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</si>
  <si>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</si>
  <si>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</si>
  <si>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</si>
  <si>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</si>
  <si>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</si>
  <si>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</si>
  <si>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</si>
  <si>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</si>
  <si>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</si>
  <si>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</si>
  <si>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</si>
  <si>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</si>
  <si>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</si>
  <si>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</si>
  <si>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</si>
  <si>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</si>
  <si>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</si>
  <si>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</si>
  <si>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</si>
  <si>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</si>
  <si>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</si>
  <si>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</si>
  <si>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</si>
  <si>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</si>
  <si>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</si>
  <si>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</si>
  <si>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</si>
  <si>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</si>
  <si>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</si>
  <si>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</si>
  <si>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</si>
  <si>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</si>
  <si>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</si>
  <si>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</si>
  <si>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</si>
  <si>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</si>
  <si>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</si>
  <si>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</si>
  <si>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</si>
  <si>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</si>
  <si>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</si>
  <si>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</si>
  <si>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</si>
  <si>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</si>
  <si>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</si>
  <si>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</si>
  <si>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</si>
  <si>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</si>
  <si>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</si>
  <si>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</si>
  <si>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</si>
  <si>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</si>
  <si>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</si>
  <si>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</si>
  <si>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</si>
  <si>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</si>
  <si>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</si>
  <si>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</si>
  <si>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</si>
  <si>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</si>
  <si>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</si>
  <si>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</si>
  <si>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</si>
  <si>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</si>
  <si>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</si>
  <si>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</si>
  <si>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</si>
  <si>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</si>
  <si>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</si>
  <si>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</si>
  <si>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</si>
  <si>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</si>
  <si>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</si>
  <si>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</si>
  <si>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</si>
  <si>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</si>
  <si>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</si>
  <si>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</si>
  <si>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</si>
  <si>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</si>
  <si>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</si>
  <si>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</si>
  <si>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</si>
  <si>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</si>
  <si>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</si>
  <si>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</si>
  <si>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</si>
  <si>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</si>
  <si>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</si>
  <si>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</si>
  <si>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</si>
  <si>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</si>
  <si>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</si>
  <si>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</si>
  <si>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</si>
  <si>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</si>
  <si>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</si>
  <si>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</si>
  <si>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</si>
  <si>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</si>
  <si>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</si>
  <si>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</si>
  <si>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</si>
  <si>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</si>
  <si>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</si>
  <si>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</si>
  <si>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</si>
  <si>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</si>
  <si>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</si>
  <si>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</si>
  <si>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</si>
  <si>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</si>
  <si>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</si>
  <si>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</si>
  <si>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</si>
  <si>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</si>
  <si>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</si>
  <si>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</si>
  <si>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</si>
  <si>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</si>
  <si>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</si>
  <si>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</si>
  <si>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</si>
  <si>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</si>
  <si>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</si>
  <si>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</si>
  <si>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</si>
  <si>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</si>
  <si>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</si>
  <si>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</si>
  <si>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</si>
  <si>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</si>
  <si>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</si>
  <si>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</si>
  <si>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</si>
  <si>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</si>
  <si>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</si>
  <si>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</si>
  <si>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</si>
  <si>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</si>
  <si>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</si>
  <si>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</si>
  <si>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</si>
  <si>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</si>
  <si>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</si>
  <si>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</si>
  <si>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</si>
  <si>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</si>
  <si>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</si>
  <si>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</si>
  <si>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</si>
  <si>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</si>
  <si>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</si>
  <si>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</si>
  <si>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</si>
  <si>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</si>
  <si>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</si>
  <si>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</si>
  <si>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</si>
  <si>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</si>
  <si>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</si>
  <si>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</si>
  <si>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</si>
  <si>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</si>
  <si>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</si>
  <si>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</si>
  <si>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</si>
  <si>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</si>
  <si>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</si>
  <si>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</si>
  <si>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</si>
  <si>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</si>
  <si>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</si>
  <si>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</si>
  <si>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</si>
  <si>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</si>
  <si>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</si>
  <si>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</si>
  <si>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</si>
  <si>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</si>
  <si>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</si>
  <si>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</si>
  <si>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</si>
  <si>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</si>
  <si>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</si>
  <si>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</si>
  <si>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</si>
  <si>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</si>
  <si>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</si>
  <si>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</si>
  <si>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</si>
  <si>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</si>
  <si>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</si>
  <si>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</si>
  <si>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</si>
  <si>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</si>
  <si>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</si>
  <si>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</si>
  <si>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</si>
  <si>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</si>
  <si>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</si>
  <si>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</si>
  <si>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</si>
  <si>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</si>
  <si>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</si>
  <si>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</si>
  <si>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</si>
  <si>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</si>
  <si>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</si>
  <si>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</si>
  <si>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</si>
  <si>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</si>
  <si>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</si>
  <si>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</si>
  <si>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</si>
  <si>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</si>
  <si>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</si>
  <si>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</si>
  <si>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</si>
  <si>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</si>
  <si>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</si>
  <si>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</si>
  <si>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</si>
  <si>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</si>
  <si>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</si>
  <si>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</si>
  <si>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</si>
  <si>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</si>
  <si>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</si>
  <si>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</si>
  <si>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</si>
  <si>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</si>
  <si>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</si>
  <si>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</si>
  <si>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</si>
  <si>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</si>
  <si>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</si>
  <si>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</si>
  <si>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</si>
  <si>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</si>
  <si>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</si>
  <si>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</si>
  <si>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</si>
  <si>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</si>
  <si>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</si>
  <si>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</si>
  <si>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</si>
  <si>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</si>
  <si>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</si>
  <si>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</si>
  <si>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</si>
  <si>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</si>
  <si>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</si>
  <si>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</si>
  <si>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</si>
  <si>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</si>
  <si>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</si>
  <si>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</si>
  <si>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</si>
  <si>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</si>
  <si>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</si>
  <si>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</si>
  <si>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</si>
  <si>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</si>
  <si>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</si>
  <si>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</si>
  <si>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</si>
  <si>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</si>
  <si>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</si>
  <si>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</si>
  <si>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</si>
  <si>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</si>
  <si>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</si>
  <si>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</si>
  <si>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</si>
  <si>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</si>
  <si>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</si>
  <si>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</si>
  <si>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</si>
  <si>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</si>
  <si>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</si>
  <si>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</si>
  <si>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</si>
  <si>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</si>
  <si>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</si>
  <si>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</si>
  <si>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</si>
  <si>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</si>
  <si>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</si>
  <si>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</si>
  <si>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</si>
  <si>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</si>
  <si>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</si>
  <si>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</si>
  <si>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</si>
  <si>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</si>
  <si>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</si>
  <si>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</si>
  <si>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</si>
  <si>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</si>
  <si>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</si>
  <si>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</si>
  <si>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</si>
  <si>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</si>
  <si>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</si>
  <si>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</si>
  <si>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</si>
  <si>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</si>
  <si>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</si>
  <si>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</si>
  <si>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</si>
  <si>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</si>
  <si>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</si>
  <si>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</si>
  <si>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</si>
  <si>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</si>
  <si>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</si>
  <si>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</si>
  <si>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</si>
  <si>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</si>
  <si>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</si>
  <si>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</si>
  <si>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</si>
  <si>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</si>
  <si>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</si>
  <si>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</si>
  <si>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</si>
  <si>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</si>
  <si>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</si>
  <si>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</si>
  <si>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</si>
  <si>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</si>
  <si>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</si>
  <si>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</si>
  <si>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</si>
  <si>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</si>
  <si>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</si>
  <si>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</si>
  <si>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</si>
  <si>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</si>
  <si>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</si>
  <si>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</si>
  <si>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</si>
  <si>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</si>
  <si>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</si>
  <si>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</si>
  <si>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</si>
  <si>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</si>
  <si>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</si>
  <si>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</si>
  <si>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</si>
  <si>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</si>
  <si>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</si>
  <si>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</si>
  <si>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</si>
  <si>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</si>
  <si>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</si>
  <si>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</si>
  <si>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</si>
  <si>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</si>
  <si>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</si>
  <si>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</si>
  <si>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</si>
  <si>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</si>
  <si>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</si>
  <si>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</si>
  <si>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</si>
  <si>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</si>
  <si>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</si>
  <si>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</si>
  <si>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</si>
  <si>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</si>
  <si>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</si>
  <si>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</si>
  <si>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</si>
  <si>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</si>
  <si>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</si>
  <si>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</si>
  <si>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</si>
  <si>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</si>
  <si>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</si>
  <si>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</si>
  <si>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</si>
  <si>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</si>
  <si>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</si>
  <si>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</si>
  <si>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</si>
  <si>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</si>
  <si>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</si>
  <si>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</si>
  <si>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</si>
  <si>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</si>
  <si>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</si>
  <si>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</si>
  <si>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</si>
  <si>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</si>
  <si>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</si>
  <si>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</si>
  <si>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</si>
  <si>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</si>
  <si>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</si>
  <si>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</si>
  <si>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</si>
  <si>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</si>
  <si>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</si>
  <si>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</si>
  <si>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</si>
  <si>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</si>
  <si>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</si>
  <si>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</si>
  <si>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</si>
  <si>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</si>
  <si>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</si>
  <si>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</si>
  <si>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</si>
  <si>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</si>
  <si>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</si>
  <si>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</si>
  <si>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</si>
  <si>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</si>
  <si>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</si>
  <si>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</si>
  <si>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</si>
  <si>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</si>
  <si>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</si>
  <si>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</si>
  <si>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</si>
  <si>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</si>
  <si>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</si>
  <si>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</si>
  <si>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</si>
  <si>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</si>
  <si>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</si>
  <si>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</si>
  <si>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</si>
  <si>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</si>
  <si>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</si>
  <si>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</si>
  <si>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</si>
  <si>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</si>
  <si>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</si>
  <si>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</si>
  <si>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</si>
  <si>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</si>
  <si>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</si>
  <si>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</si>
  <si>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</si>
  <si>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</si>
  <si>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</si>
  <si>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</si>
  <si>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</si>
  <si>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</si>
  <si>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</si>
  <si>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</si>
  <si>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</si>
  <si>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</si>
  <si>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</si>
  <si>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</si>
  <si>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</si>
  <si>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</si>
  <si>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</si>
  <si>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</si>
  <si>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</si>
  <si>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</si>
  <si>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</si>
  <si>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</si>
  <si>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</si>
  <si>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</si>
  <si>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</si>
  <si>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</si>
  <si>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</si>
  <si>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</si>
  <si>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</si>
  <si>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</si>
  <si>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</si>
  <si>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</si>
  <si>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</si>
  <si>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</si>
  <si>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</si>
  <si>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</si>
  <si>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</si>
  <si>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</si>
  <si>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</si>
  <si>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</si>
  <si>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</si>
  <si>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</si>
  <si>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</si>
  <si>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</si>
  <si>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</si>
  <si>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</si>
  <si>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</si>
  <si>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</si>
  <si>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</si>
  <si>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</si>
  <si>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</si>
  <si>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</si>
  <si>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</si>
  <si>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</si>
  <si>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</si>
  <si>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</si>
  <si>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</si>
  <si>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</si>
  <si>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</si>
  <si>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</si>
  <si>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</si>
  <si>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</si>
  <si>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</si>
  <si>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</si>
  <si>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</si>
  <si>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</si>
  <si>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</si>
  <si>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</si>
  <si>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</si>
  <si>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</si>
  <si>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</si>
  <si>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</si>
  <si>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</si>
  <si>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</si>
  <si>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</si>
  <si>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</si>
  <si>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</si>
  <si>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</si>
  <si>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</si>
  <si>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</si>
  <si>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</si>
  <si>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</si>
  <si>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</si>
  <si>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</si>
  <si>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</si>
  <si>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</si>
  <si>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</si>
  <si>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</si>
  <si>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</si>
  <si>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</si>
  <si>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</si>
  <si>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</si>
  <si>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</si>
  <si>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</si>
  <si>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</si>
  <si>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</si>
  <si>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</si>
  <si>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</si>
  <si>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</si>
  <si>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</si>
  <si>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</si>
  <si>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</si>
  <si>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</si>
  <si>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</si>
  <si>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</si>
  <si>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</si>
  <si>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</si>
  <si>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</si>
  <si>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</si>
  <si>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</si>
  <si>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</si>
  <si>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</si>
  <si>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</si>
  <si>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</si>
  <si>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</si>
  <si>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</si>
  <si>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</si>
  <si>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</si>
  <si>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</si>
  <si>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</si>
  <si>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</si>
  <si>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</si>
  <si>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</si>
  <si>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</si>
  <si>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</si>
  <si>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</si>
  <si>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</si>
  <si>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</si>
  <si>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</si>
  <si>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</si>
  <si>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</si>
  <si>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</si>
  <si>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</si>
  <si>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</si>
  <si>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</si>
  <si>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</si>
  <si>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</si>
  <si>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</si>
  <si>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</si>
  <si>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</si>
  <si>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</si>
  <si>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</si>
  <si>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</si>
  <si>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</si>
  <si>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</si>
  <si>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</si>
  <si>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</si>
  <si>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</si>
  <si>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</si>
  <si>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</si>
  <si>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</si>
  <si>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</si>
  <si>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</si>
  <si>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</si>
  <si>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</si>
  <si>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</si>
  <si>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</si>
  <si>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</si>
  <si>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</si>
  <si>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</si>
  <si>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</si>
  <si>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</si>
  <si>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</si>
  <si>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</si>
  <si>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</si>
  <si>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</si>
  <si>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</si>
  <si>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</si>
  <si>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</si>
  <si>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</si>
  <si>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</si>
  <si>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</si>
  <si>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</si>
  <si>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</si>
  <si>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</si>
  <si>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</si>
  <si>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</si>
  <si>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</si>
  <si>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</si>
  <si>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</si>
  <si>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</si>
  <si>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</si>
  <si>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</si>
  <si>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</si>
  <si>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</si>
  <si>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</si>
  <si>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</si>
  <si>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</si>
  <si>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</si>
  <si>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</si>
  <si>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</si>
  <si>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</si>
  <si>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</si>
  <si>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</si>
  <si>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</si>
  <si>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</si>
  <si>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</si>
  <si>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</si>
  <si>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</si>
  <si>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</si>
  <si>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</si>
  <si>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</si>
  <si>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</si>
  <si>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</si>
  <si>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</si>
  <si>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</si>
  <si>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</si>
  <si>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</si>
  <si>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</si>
  <si>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</si>
  <si>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</si>
  <si>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</si>
  <si>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</si>
  <si>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</si>
  <si>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</si>
  <si>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</si>
  <si>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</si>
  <si>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</si>
  <si>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</si>
  <si>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</si>
  <si>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</si>
  <si>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</si>
  <si>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</si>
  <si>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</si>
  <si>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</si>
  <si>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</si>
  <si>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</si>
  <si>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</si>
  <si>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</si>
  <si>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</si>
  <si>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</si>
  <si>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</si>
  <si>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</si>
  <si>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</si>
  <si>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</si>
  <si>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</si>
  <si>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</si>
  <si>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</si>
  <si>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</si>
  <si>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</si>
  <si>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</si>
  <si>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</si>
  <si>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</si>
  <si>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</si>
  <si>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</si>
  <si>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</si>
  <si>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</si>
  <si>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</si>
  <si>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</si>
  <si>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</si>
  <si>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</si>
  <si>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</si>
  <si>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</si>
  <si>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</si>
  <si>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</si>
  <si>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</si>
  <si>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</si>
  <si>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</si>
  <si>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</si>
  <si>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</si>
  <si>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</si>
  <si>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</si>
  <si>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</si>
  <si>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</si>
  <si>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</si>
  <si>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</si>
  <si>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</si>
  <si>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</si>
  <si>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</si>
  <si>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</si>
  <si>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</si>
  <si>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</si>
  <si>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</si>
  <si>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</si>
  <si>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</si>
  <si>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</si>
  <si>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</si>
  <si>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</si>
  <si>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</si>
  <si>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</si>
  <si>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</si>
  <si>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</si>
  <si>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</si>
  <si>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</si>
  <si>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</si>
  <si>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</si>
  <si>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</si>
  <si>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</si>
  <si>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</si>
  <si>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</si>
  <si>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</si>
  <si>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</si>
  <si>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</si>
  <si>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</si>
  <si>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</si>
  <si>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</si>
  <si>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</si>
  <si>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</si>
  <si>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</si>
  <si>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</si>
  <si>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</si>
  <si>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</si>
  <si>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</si>
  <si>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</si>
  <si>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</si>
  <si>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</si>
  <si>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</si>
  <si>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</si>
  <si>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</si>
  <si>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</si>
  <si>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</si>
  <si>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</si>
  <si>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</si>
  <si>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</si>
  <si>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</si>
  <si>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</si>
  <si>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</si>
  <si>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</si>
  <si>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</si>
  <si>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</si>
  <si>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</si>
  <si>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</si>
  <si>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</si>
  <si>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</si>
  <si>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</si>
  <si>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</si>
  <si>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</si>
  <si>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</si>
  <si>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</si>
  <si>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</si>
  <si>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</si>
  <si>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</si>
  <si>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</si>
  <si>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</si>
  <si>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</si>
  <si>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</si>
  <si>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</si>
  <si>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</si>
  <si>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</si>
  <si>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</si>
  <si>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</si>
  <si>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</si>
  <si>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</si>
  <si>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</si>
  <si>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</si>
  <si>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</si>
  <si>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</si>
  <si>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</si>
  <si>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</si>
  <si>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</si>
  <si>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</si>
  <si>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</si>
  <si>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</si>
  <si>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</si>
  <si>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</si>
  <si>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</si>
  <si>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</si>
  <si>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</si>
  <si>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</si>
  <si>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</si>
  <si>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</si>
  <si>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</si>
  <si>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</si>
  <si>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</si>
  <si>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</si>
  <si>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</si>
  <si>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</si>
  <si>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</si>
  <si>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</si>
  <si>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</si>
  <si>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</si>
  <si>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</si>
  <si>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</si>
  <si>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</si>
  <si>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</si>
  <si>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</si>
  <si>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</si>
  <si>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</si>
  <si>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</si>
  <si>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</si>
  <si>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</si>
  <si>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</si>
  <si>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</si>
  <si>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</si>
  <si>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</si>
  <si>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</si>
  <si>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</si>
  <si>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</si>
  <si>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</si>
  <si>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</si>
  <si>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</si>
  <si>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</si>
  <si>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</si>
  <si>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</si>
  <si>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</si>
  <si>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</si>
  <si>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</si>
  <si>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</si>
  <si>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</si>
  <si>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</si>
  <si>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</si>
  <si>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</si>
  <si>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</si>
  <si>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</si>
  <si>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</si>
  <si>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</si>
  <si>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</si>
  <si>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</si>
  <si>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</si>
  <si>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</si>
  <si>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</si>
  <si>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</si>
  <si>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</si>
  <si>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</si>
  <si>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</si>
  <si>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</si>
  <si>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</si>
  <si>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</si>
  <si>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</si>
  <si>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</si>
  <si>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</si>
  <si>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</si>
  <si>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</si>
  <si>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</si>
  <si>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</si>
  <si>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</si>
  <si>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</si>
  <si>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</si>
  <si>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</si>
  <si>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</si>
  <si>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</si>
  <si>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</si>
  <si>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</si>
  <si>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</si>
  <si>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</si>
  <si>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</si>
  <si>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</si>
  <si>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</si>
  <si>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</si>
  <si>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</si>
  <si>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</si>
  <si>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</si>
  <si>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</si>
  <si>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</si>
  <si>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</si>
  <si>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</si>
  <si>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</si>
  <si>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</si>
  <si>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</si>
  <si>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</si>
  <si>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</si>
  <si>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</si>
  <si>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</si>
  <si>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</si>
  <si>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</si>
  <si>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</si>
  <si>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</si>
  <si>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</si>
  <si>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</si>
  <si>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</si>
  <si>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</si>
  <si>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</si>
  <si>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</si>
  <si>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</si>
  <si>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</si>
  <si>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</si>
  <si>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</si>
  <si>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</si>
  <si>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</si>
  <si>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</si>
  <si>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</si>
  <si>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</si>
  <si>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</si>
  <si>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</si>
  <si>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</si>
  <si>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</si>
  <si>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</si>
  <si>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</si>
  <si>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</si>
  <si>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</si>
  <si>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</si>
  <si>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</si>
  <si>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</si>
  <si>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</si>
  <si>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</si>
  <si>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</si>
  <si>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</si>
  <si>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</si>
  <si>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</si>
  <si>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</si>
  <si>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</si>
  <si>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</si>
  <si>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</si>
  <si>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</si>
  <si>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</si>
  <si>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</si>
  <si>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</si>
  <si>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</si>
  <si>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</si>
  <si>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</si>
  <si>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</si>
  <si>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</si>
  <si>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</si>
  <si>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</si>
  <si>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</si>
  <si>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</si>
  <si>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</si>
  <si>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</si>
  <si>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</si>
  <si>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</si>
  <si>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</si>
  <si>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</si>
  <si>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</si>
  <si>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</si>
  <si>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</si>
  <si>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</si>
  <si>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</si>
  <si>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</si>
  <si>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</si>
  <si>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</si>
  <si>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</si>
  <si>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</si>
  <si>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</si>
  <si>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</si>
  <si>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</si>
  <si>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</si>
  <si>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</si>
  <si>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</si>
  <si>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</si>
  <si>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</si>
  <si>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</si>
  <si>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</si>
  <si>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</si>
  <si>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</si>
  <si>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</si>
  <si>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</si>
  <si>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</si>
  <si>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</si>
  <si>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</si>
  <si>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</si>
  <si>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</si>
  <si>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</si>
  <si>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</si>
  <si>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</si>
  <si>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</si>
  <si>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</si>
  <si>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</si>
  <si>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</si>
  <si>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</si>
  <si>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</si>
  <si>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</si>
  <si>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</si>
  <si>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</si>
  <si>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</si>
  <si>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</si>
  <si>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</si>
  <si>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</si>
  <si>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</si>
  <si>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</si>
  <si>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</si>
  <si>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</si>
  <si>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</si>
  <si>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</si>
  <si>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</si>
  <si>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</si>
  <si>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</si>
  <si>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</si>
  <si>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</si>
  <si>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</si>
  <si>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</si>
  <si>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</si>
  <si>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</si>
  <si>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</si>
  <si>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</si>
  <si>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</si>
  <si>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</si>
  <si>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</si>
  <si>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</si>
  <si>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</si>
  <si>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</si>
  <si>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</si>
  <si>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</si>
  <si>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</si>
  <si>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</si>
  <si>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</si>
  <si>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</si>
  <si>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</si>
  <si>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</si>
  <si>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</si>
  <si>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</si>
  <si>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</si>
  <si>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</si>
  <si>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</si>
  <si>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</si>
  <si>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</si>
  <si>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</si>
  <si>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</si>
  <si>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</si>
  <si>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</si>
  <si>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</si>
  <si>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</si>
  <si>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</si>
  <si>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</si>
  <si>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</si>
  <si>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</si>
  <si>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</si>
  <si>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</si>
  <si>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</si>
  <si>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</si>
  <si>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</si>
  <si>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</si>
  <si>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</si>
  <si>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</si>
  <si>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</si>
  <si>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</si>
  <si>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</si>
  <si>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</si>
  <si>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</si>
  <si>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</si>
  <si>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</si>
  <si>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</si>
  <si>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</si>
  <si>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</si>
  <si>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</si>
  <si>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</si>
  <si>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</si>
  <si>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</si>
  <si>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</si>
  <si>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</si>
  <si>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</si>
  <si>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</si>
  <si>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</si>
  <si>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</si>
  <si>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</si>
  <si>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</si>
  <si>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</si>
  <si>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</si>
  <si>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</si>
  <si>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</si>
  <si>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</si>
  <si>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</si>
  <si>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</si>
  <si>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</si>
  <si>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</si>
  <si>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</si>
  <si>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</si>
  <si>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</si>
  <si>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</si>
  <si>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</si>
  <si>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</si>
  <si>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</si>
  <si>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</si>
  <si>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</si>
  <si>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</si>
  <si>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</si>
  <si>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</si>
  <si>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</si>
  <si>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</si>
  <si>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</si>
  <si>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</si>
  <si>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</si>
  <si>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</si>
  <si>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</si>
  <si>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</si>
  <si>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</si>
  <si>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</si>
  <si>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</si>
  <si>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</si>
  <si>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</si>
  <si>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</si>
  <si>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</si>
  <si>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</si>
  <si>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</si>
  <si>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</si>
  <si>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</si>
  <si>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</si>
  <si>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</si>
  <si>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</si>
  <si>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</si>
  <si>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</si>
  <si>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</si>
  <si>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</si>
  <si>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</si>
  <si>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</si>
  <si>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</si>
  <si>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</si>
  <si>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</si>
  <si>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</si>
  <si>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</si>
  <si>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</si>
  <si>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</si>
  <si>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</si>
  <si>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</si>
  <si>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</si>
  <si>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</si>
  <si>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</si>
  <si>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</si>
  <si>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</si>
  <si>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</si>
  <si>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</si>
  <si>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</si>
  <si>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</si>
  <si>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</si>
  <si>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</si>
  <si>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</si>
  <si>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</si>
  <si>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</si>
  <si>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</si>
  <si>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</si>
  <si>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</si>
  <si>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</si>
  <si>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</si>
  <si>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</si>
  <si>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</si>
  <si>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</si>
  <si>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</si>
  <si>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</si>
  <si>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</si>
  <si>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</si>
  <si>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</si>
  <si>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</si>
  <si>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</si>
  <si>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</si>
  <si>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</si>
  <si>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</si>
  <si>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</si>
  <si>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</si>
  <si>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</si>
  <si>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</si>
  <si>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</si>
  <si>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</si>
  <si>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</si>
  <si>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</si>
  <si>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</si>
  <si>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</si>
  <si>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</si>
  <si>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</si>
  <si>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</si>
  <si>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</si>
  <si>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</si>
  <si>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</si>
  <si>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</si>
  <si>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</si>
  <si>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</si>
  <si>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</si>
  <si>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</si>
  <si>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</si>
  <si>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</si>
  <si>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</si>
  <si>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</si>
  <si>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</si>
  <si>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</si>
  <si>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</si>
  <si>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</si>
  <si>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</si>
  <si>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</si>
  <si>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</si>
  <si>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</si>
  <si>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</si>
  <si>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</si>
  <si>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</si>
  <si>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</si>
  <si>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</si>
  <si>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</si>
  <si>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</si>
  <si>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</si>
  <si>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</si>
  <si>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</si>
  <si>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</si>
  <si>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</si>
  <si>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</si>
  <si>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</si>
  <si>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</si>
  <si>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</si>
  <si>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</si>
  <si>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</si>
  <si>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</si>
  <si>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</si>
  <si>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</si>
  <si>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</si>
  <si>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</si>
  <si>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</si>
  <si>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</si>
  <si>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</si>
  <si>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</si>
  <si>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</si>
  <si>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</si>
  <si>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</si>
  <si>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</si>
  <si>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</si>
  <si>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</si>
  <si>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</si>
  <si>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</si>
  <si>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</si>
  <si>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</si>
  <si>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</si>
  <si>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</si>
  <si>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</si>
  <si>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</si>
  <si>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</si>
  <si>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</si>
  <si>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</si>
  <si>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</si>
  <si>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</si>
  <si>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</si>
  <si>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</si>
  <si>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</si>
  <si>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</si>
  <si>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</si>
  <si>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</si>
  <si>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</si>
  <si>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</si>
  <si>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</si>
  <si>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</si>
  <si>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</si>
  <si>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</si>
  <si>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</si>
  <si>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</si>
  <si>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</si>
  <si>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</si>
  <si>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</si>
  <si>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</si>
  <si>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</si>
  <si>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</si>
  <si>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</si>
  <si>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</si>
  <si>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</si>
  <si>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</si>
  <si>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</si>
  <si>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</si>
  <si>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</si>
  <si>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</si>
  <si>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</si>
  <si>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</si>
  <si>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</si>
  <si>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</si>
  <si>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</si>
  <si>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</si>
  <si>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</si>
  <si>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</si>
  <si>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</si>
  <si>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</si>
  <si>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</si>
  <si>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</si>
  <si>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</si>
  <si>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</si>
  <si>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</si>
  <si>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</si>
  <si>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</si>
  <si>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</si>
  <si>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</si>
  <si>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</si>
  <si>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</si>
  <si>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</si>
  <si>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</si>
  <si>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</si>
  <si>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</si>
  <si>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</si>
  <si>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</si>
  <si>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</si>
  <si>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</si>
  <si>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</si>
  <si>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</si>
  <si>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</si>
  <si>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</si>
  <si>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</si>
  <si>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</si>
  <si>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</si>
  <si>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</si>
  <si>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</si>
  <si>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</si>
  <si>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</si>
  <si>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</si>
  <si>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</si>
  <si>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</si>
  <si>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</si>
  <si>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</si>
  <si>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</si>
  <si>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</si>
  <si>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</si>
  <si>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</si>
  <si>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</si>
  <si>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</si>
  <si>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</si>
  <si>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</si>
  <si>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</si>
  <si>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</si>
  <si>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</si>
  <si>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</si>
  <si>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</si>
  <si>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</si>
  <si>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</si>
  <si>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</si>
  <si>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</si>
  <si>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</si>
  <si>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</si>
  <si>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</si>
  <si>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</si>
  <si>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</si>
  <si>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</si>
  <si>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</si>
  <si>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</si>
  <si>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</si>
  <si>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</si>
  <si>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</si>
  <si>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</si>
  <si>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</si>
  <si>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</si>
  <si>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</si>
  <si>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</si>
  <si>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</si>
  <si>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</si>
  <si>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</si>
  <si>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</si>
  <si>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</si>
  <si>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</si>
  <si>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</si>
  <si>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</si>
  <si>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</si>
  <si>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</si>
  <si>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</si>
  <si>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</si>
  <si>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</si>
  <si>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</si>
  <si>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</si>
  <si>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</si>
  <si>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</si>
  <si>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</si>
  <si>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</si>
  <si>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</si>
  <si>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</si>
  <si>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</si>
  <si>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</si>
  <si>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</si>
  <si>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</si>
  <si>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</si>
  <si>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</si>
  <si>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</si>
  <si>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</si>
  <si>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</si>
  <si>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</si>
  <si>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</si>
  <si>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</si>
  <si>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</si>
  <si>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</si>
  <si>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</si>
  <si>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</si>
  <si>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</si>
  <si>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</si>
  <si>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</si>
  <si>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</si>
  <si>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</si>
  <si>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</si>
  <si>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</si>
  <si>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</si>
  <si>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</si>
  <si>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</si>
  <si>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</si>
  <si>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</si>
  <si>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</si>
  <si>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</si>
  <si>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</si>
  <si>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</si>
  <si>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</si>
  <si>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</si>
  <si>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</si>
  <si>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</si>
  <si>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</si>
  <si>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</si>
  <si>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</si>
  <si>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</si>
  <si>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</si>
  <si>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</si>
  <si>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</si>
  <si>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</si>
  <si>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</si>
  <si>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</si>
  <si>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</si>
  <si>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</si>
  <si>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</si>
  <si>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</si>
  <si>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</si>
  <si>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</si>
  <si>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</si>
  <si>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</si>
  <si>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</si>
  <si>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</si>
  <si>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</si>
  <si>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</si>
  <si>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</si>
  <si>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</si>
  <si>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</si>
  <si>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</si>
  <si>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</si>
  <si>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</si>
  <si>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</si>
  <si>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</si>
  <si>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</si>
  <si>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</si>
  <si>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</si>
  <si>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</si>
  <si>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</si>
  <si>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</si>
  <si>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</si>
  <si>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</si>
  <si>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</si>
  <si>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</si>
  <si>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</si>
  <si>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</si>
  <si>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</si>
  <si>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</si>
  <si>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</si>
  <si>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</si>
  <si>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</si>
  <si>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</si>
  <si>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</si>
  <si>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</si>
  <si>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</si>
  <si>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</si>
  <si>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</si>
  <si>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</si>
  <si>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</si>
  <si>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</si>
  <si>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</si>
  <si>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</si>
  <si>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</si>
  <si>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</si>
  <si>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</si>
  <si>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</si>
  <si>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</si>
  <si>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</si>
  <si>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</si>
  <si>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</si>
  <si>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</si>
  <si>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</si>
  <si>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</si>
  <si>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</si>
  <si>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</si>
  <si>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</si>
  <si>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</si>
  <si>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</si>
  <si>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</si>
  <si>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</si>
  <si>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</si>
  <si>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</si>
  <si>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</si>
  <si>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</si>
  <si>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</si>
  <si>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</si>
  <si>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</si>
  <si>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</si>
  <si>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</si>
  <si>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</si>
  <si>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</si>
  <si>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</si>
  <si>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</si>
  <si>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</si>
  <si>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</si>
  <si>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</si>
  <si>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</si>
  <si>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</si>
  <si>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</si>
  <si>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</si>
  <si>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</si>
  <si>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</si>
  <si>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</si>
  <si>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</si>
  <si>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</si>
  <si>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</si>
  <si>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</si>
  <si>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</si>
  <si>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</si>
  <si>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</si>
  <si>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</si>
  <si>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</si>
  <si>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</si>
  <si>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</si>
  <si>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</si>
  <si>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</si>
  <si>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</si>
  <si>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</si>
  <si>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</si>
  <si>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</si>
  <si>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</si>
  <si>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</si>
  <si>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</si>
  <si>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</si>
  <si>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</si>
  <si>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</si>
  <si>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</si>
  <si>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</si>
  <si>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</si>
  <si>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</si>
  <si>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</si>
  <si>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</si>
  <si>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</si>
  <si>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</si>
  <si>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</si>
  <si>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</si>
  <si>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</si>
  <si>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</si>
  <si>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</si>
  <si>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</si>
  <si>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</si>
  <si>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</si>
  <si>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</si>
  <si>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</si>
  <si>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</si>
  <si>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</si>
  <si>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</si>
  <si>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</si>
  <si>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</si>
  <si>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</si>
  <si>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</si>
  <si>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</si>
  <si>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</si>
  <si>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</si>
  <si>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</si>
  <si>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</si>
  <si>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</si>
  <si>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</si>
  <si>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</si>
  <si>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</si>
  <si>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</si>
  <si>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</si>
  <si>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</si>
  <si>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</si>
  <si>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</si>
  <si>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</si>
  <si>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</si>
  <si>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</si>
  <si>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</si>
  <si>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</si>
  <si>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</si>
  <si>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</si>
  <si>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</si>
  <si>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</si>
  <si>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</si>
  <si>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</si>
  <si>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</si>
  <si>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</si>
  <si>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</si>
  <si>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</si>
  <si>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</si>
  <si>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</si>
  <si>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</si>
  <si>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</si>
  <si>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</si>
  <si>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</si>
  <si>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</si>
  <si>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</si>
  <si>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</si>
  <si>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</si>
  <si>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</si>
  <si>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</si>
  <si>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</si>
  <si>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</si>
  <si>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</si>
  <si>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</si>
  <si>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</si>
  <si>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</si>
  <si>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</si>
  <si>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</si>
  <si>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</si>
  <si>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</si>
  <si>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</si>
  <si>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</si>
  <si>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</si>
  <si>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</si>
  <si>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</si>
  <si>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</si>
  <si>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</si>
  <si>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</si>
  <si>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</si>
  <si>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</si>
  <si>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</si>
  <si>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</si>
  <si>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</si>
  <si>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</si>
  <si>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</si>
  <si>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</si>
  <si>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</si>
  <si>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</si>
  <si>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</si>
  <si>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</si>
  <si>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</si>
  <si>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</si>
  <si>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</si>
  <si>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</si>
  <si>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</si>
  <si>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</si>
  <si>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</si>
  <si>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</si>
  <si>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</si>
  <si>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</si>
  <si>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</si>
  <si>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</si>
  <si>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</si>
  <si>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</si>
  <si>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</si>
  <si>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</si>
  <si>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</si>
  <si>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</si>
  <si>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</si>
  <si>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</si>
  <si>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</si>
  <si>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</si>
  <si>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</si>
  <si>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</si>
  <si>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</si>
  <si>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</si>
  <si>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</si>
  <si>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</si>
  <si>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</si>
  <si>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</si>
  <si>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</si>
  <si>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</si>
  <si>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</si>
  <si>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</si>
  <si>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</si>
  <si>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</si>
  <si>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</si>
  <si>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</si>
  <si>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</si>
  <si>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</si>
  <si>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</si>
  <si>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</si>
  <si>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</si>
  <si>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</si>
  <si>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</si>
  <si>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</si>
  <si>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</si>
  <si>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</si>
  <si>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</si>
  <si>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</si>
  <si>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</si>
  <si>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</si>
  <si>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</si>
  <si>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</si>
  <si>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</si>
  <si>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</si>
  <si>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</si>
  <si>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</si>
  <si>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</si>
  <si>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</si>
  <si>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</si>
  <si>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</si>
  <si>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</si>
  <si>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</si>
  <si>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</si>
  <si>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</si>
  <si>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</si>
  <si>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</si>
  <si>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</si>
  <si>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</si>
  <si>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</si>
  <si>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</si>
  <si>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</si>
  <si>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</si>
  <si>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</si>
  <si>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</si>
  <si>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</si>
  <si>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</si>
  <si>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</si>
  <si>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</si>
  <si>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</si>
  <si>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</si>
  <si>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</si>
  <si>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</si>
  <si>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</si>
  <si>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</si>
  <si>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</si>
  <si>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</si>
  <si>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</si>
  <si>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</si>
  <si>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</si>
  <si>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</si>
  <si>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</si>
  <si>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</si>
  <si>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</si>
  <si>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</si>
  <si>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</si>
  <si>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</si>
  <si>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</si>
  <si>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</si>
  <si>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</si>
  <si>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</si>
  <si>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</si>
  <si>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</si>
  <si>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</si>
  <si>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</si>
  <si>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</si>
  <si>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</si>
  <si>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</si>
  <si>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</si>
  <si>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</si>
  <si>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</si>
  <si>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</si>
  <si>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</si>
  <si>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</si>
  <si>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</si>
  <si>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</si>
  <si>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</si>
  <si>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</si>
  <si>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</si>
  <si>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</si>
  <si>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</si>
  <si>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</si>
  <si>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</si>
  <si>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</si>
  <si>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</si>
  <si>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</si>
  <si>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</si>
  <si>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</si>
  <si>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</si>
  <si>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</si>
  <si>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</si>
  <si>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</si>
  <si>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</si>
  <si>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</si>
  <si>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</si>
  <si>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</si>
  <si>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</si>
  <si>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</si>
  <si>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</si>
  <si>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</si>
  <si>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</si>
  <si>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</si>
  <si>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</si>
  <si>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</si>
  <si>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</si>
  <si>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</si>
  <si>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</si>
  <si>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</si>
  <si>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</si>
  <si>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</si>
  <si>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</si>
  <si>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</si>
  <si>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</si>
  <si>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</si>
  <si>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</si>
  <si>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</si>
  <si>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</si>
  <si>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</si>
  <si>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</si>
  <si>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</si>
  <si>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</si>
  <si>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</si>
  <si>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</si>
  <si>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</si>
  <si>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</si>
  <si>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</si>
  <si>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</si>
  <si>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</si>
  <si>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</si>
  <si>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</si>
  <si>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</si>
  <si>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</si>
  <si>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</si>
  <si>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</si>
  <si>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</si>
  <si>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</si>
  <si>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</si>
  <si>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</si>
  <si>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</si>
  <si>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</si>
  <si>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</si>
  <si>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</si>
  <si>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</si>
  <si>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</si>
  <si>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</si>
  <si>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</si>
  <si>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</si>
  <si>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</si>
  <si>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</si>
  <si>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</si>
  <si>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</si>
  <si>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</si>
  <si>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</si>
  <si>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</si>
  <si>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</si>
  <si>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</si>
  <si>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</si>
  <si>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</si>
  <si>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</si>
  <si>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</si>
  <si>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</si>
  <si>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</si>
  <si>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</si>
  <si>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</si>
  <si>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</si>
  <si>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</si>
  <si>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</si>
  <si>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</si>
  <si>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</si>
  <si>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</si>
  <si>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</si>
  <si>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</si>
  <si>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</si>
  <si>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</si>
  <si>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</si>
  <si>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</si>
  <si>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</si>
  <si>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</si>
  <si>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</si>
  <si>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</si>
  <si>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</si>
  <si>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</si>
  <si>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</si>
  <si>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</si>
  <si>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</si>
  <si>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</si>
  <si>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</si>
  <si>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</si>
  <si>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</si>
  <si>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</si>
  <si>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</si>
  <si>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</si>
  <si>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</si>
  <si>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</si>
  <si>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</si>
  <si>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</si>
  <si>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</si>
  <si>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</si>
  <si>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</si>
  <si>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</si>
  <si>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</si>
  <si>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</si>
  <si>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</si>
  <si>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</si>
  <si>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</si>
  <si>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</si>
  <si>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</si>
  <si>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</si>
  <si>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</si>
  <si>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</si>
  <si>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</si>
  <si>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</si>
  <si>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</si>
  <si>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</si>
  <si>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</si>
  <si>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</si>
  <si>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</si>
  <si>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</si>
  <si>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</si>
  <si>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</si>
  <si>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</si>
  <si>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</si>
  <si>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</si>
  <si>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</si>
  <si>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</si>
  <si>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</si>
  <si>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</si>
  <si>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</si>
  <si>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</si>
  <si>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</si>
  <si>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</si>
  <si>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</si>
  <si>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</si>
  <si>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</si>
  <si>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</si>
  <si>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</si>
  <si>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</si>
  <si>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</si>
  <si>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</si>
  <si>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</si>
  <si>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</si>
  <si>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</si>
  <si>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</si>
  <si>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</si>
  <si>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</si>
  <si>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</si>
  <si>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</si>
  <si>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</si>
  <si>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</si>
  <si>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</si>
  <si>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</si>
  <si>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</si>
  <si>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</si>
  <si>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</si>
  <si>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</si>
  <si>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</si>
  <si>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</si>
  <si>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</si>
  <si>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</si>
  <si>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</si>
  <si>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</si>
  <si>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</si>
  <si>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</si>
  <si>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</si>
  <si>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</si>
  <si>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</si>
  <si>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</si>
  <si>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</si>
  <si>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</si>
  <si>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</si>
  <si>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</si>
  <si>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</si>
  <si>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</si>
  <si>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</si>
  <si>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</si>
  <si>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</si>
  <si>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</si>
  <si>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</si>
  <si>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</si>
  <si>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</si>
  <si>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</si>
  <si>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</si>
  <si>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</si>
  <si>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</si>
  <si>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</si>
  <si>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</si>
  <si>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</si>
  <si>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</si>
  <si>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</si>
  <si>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</si>
  <si>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</si>
  <si>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</si>
  <si>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</si>
  <si>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</si>
  <si>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</si>
  <si>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</si>
  <si>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</si>
  <si>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</si>
  <si>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</si>
  <si>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</si>
  <si>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</si>
  <si>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</si>
  <si>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</si>
  <si>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</si>
  <si>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</si>
  <si>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</si>
  <si>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</si>
  <si>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</si>
  <si>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</si>
  <si>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</si>
  <si>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</si>
  <si>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</si>
  <si>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</si>
  <si>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</si>
  <si>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</si>
  <si>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</si>
  <si>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</si>
  <si>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</si>
  <si>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</si>
  <si>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</si>
  <si>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</si>
  <si>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</si>
  <si>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</si>
  <si>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</si>
  <si>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</si>
  <si>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</si>
  <si>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</si>
  <si>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</si>
  <si>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</si>
  <si>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</si>
  <si>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</si>
  <si>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</si>
  <si>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</si>
  <si>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</si>
  <si>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</si>
  <si>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</si>
  <si>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</si>
  <si>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</si>
  <si>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</si>
  <si>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</si>
  <si>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</si>
  <si>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</si>
  <si>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</si>
  <si>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</si>
  <si>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</si>
  <si>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</si>
  <si>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</si>
  <si>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</si>
  <si>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</si>
  <si>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</si>
  <si>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</si>
  <si>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</si>
  <si>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</si>
  <si>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</si>
  <si>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</si>
  <si>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</si>
  <si>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</si>
  <si>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</si>
  <si>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</si>
  <si>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</si>
  <si>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</si>
  <si>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</si>
  <si>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</si>
  <si>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</si>
  <si>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</si>
  <si>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</si>
  <si>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</si>
  <si>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</si>
  <si>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</si>
  <si>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</si>
  <si>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</si>
  <si>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</si>
  <si>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</si>
  <si>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</si>
  <si>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</si>
  <si>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</si>
  <si>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</si>
  <si>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</si>
  <si>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</si>
  <si>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</si>
  <si>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</si>
  <si>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</si>
  <si>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</si>
  <si>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</si>
  <si>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</si>
  <si>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</si>
  <si>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</si>
  <si>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</si>
  <si>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</si>
  <si>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</si>
  <si>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</si>
  <si>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</si>
  <si>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</si>
  <si>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</si>
  <si>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</si>
  <si>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</si>
  <si>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</si>
  <si>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</si>
  <si>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</si>
  <si>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</si>
  <si>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</si>
  <si>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</si>
  <si>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</si>
  <si>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</si>
  <si>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</si>
  <si>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</si>
  <si>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</si>
  <si>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</si>
  <si>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</si>
  <si>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</si>
  <si>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</si>
  <si>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</si>
  <si>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</si>
  <si>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</si>
  <si>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</si>
  <si>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</si>
  <si>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</si>
  <si>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</si>
  <si>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</si>
  <si>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</si>
  <si>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</si>
  <si>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</si>
  <si>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</si>
  <si>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</si>
  <si>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</si>
  <si>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</si>
  <si>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</si>
  <si>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</si>
  <si>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</si>
  <si>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</si>
  <si>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</si>
  <si>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</si>
  <si>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</si>
  <si>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</si>
  <si>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</si>
  <si>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</si>
  <si>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</si>
  <si>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</si>
  <si>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</si>
  <si>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</si>
  <si>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</si>
  <si>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</si>
  <si>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</si>
  <si>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</si>
  <si>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</si>
  <si>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</si>
  <si>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</si>
  <si>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</si>
  <si>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</si>
  <si>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</si>
  <si>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</si>
  <si>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</si>
  <si>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</si>
  <si>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</si>
  <si>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</si>
  <si>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</si>
  <si>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</si>
  <si>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</si>
  <si>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</si>
  <si>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</si>
  <si>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</si>
  <si>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</si>
  <si>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</si>
  <si>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</si>
  <si>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</si>
  <si>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</si>
  <si>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</si>
  <si>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</si>
  <si>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</si>
  <si>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</si>
  <si>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</si>
  <si>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</si>
  <si>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</si>
  <si>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</si>
  <si>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</si>
  <si>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</si>
  <si>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</si>
  <si>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</si>
  <si>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</si>
  <si>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</si>
  <si>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</si>
  <si>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</si>
  <si>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</si>
  <si>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</si>
  <si>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</si>
  <si>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</si>
  <si>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</si>
  <si>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</si>
  <si>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</si>
  <si>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</si>
  <si>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</si>
  <si>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</si>
  <si>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</si>
  <si>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</si>
  <si>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</si>
  <si>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</si>
  <si>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</si>
  <si>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</si>
  <si>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</si>
  <si>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</si>
  <si>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</si>
  <si>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</si>
  <si>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</si>
  <si>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</si>
  <si>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</si>
  <si>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</si>
  <si>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</si>
  <si>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</si>
  <si>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</si>
  <si>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</si>
  <si>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</si>
  <si>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</si>
  <si>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</si>
  <si>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</si>
  <si>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</si>
  <si>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</si>
  <si>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</si>
  <si>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</si>
  <si>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</si>
  <si>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</si>
  <si>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</si>
  <si>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</si>
  <si>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</si>
  <si>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</si>
  <si>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</si>
  <si>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</si>
  <si>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</si>
  <si>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</si>
  <si>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</si>
  <si>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</si>
  <si>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</si>
  <si>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</si>
  <si>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</si>
  <si>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</si>
  <si>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</si>
  <si>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</si>
  <si>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</si>
  <si>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</si>
  <si>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</si>
  <si>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</si>
  <si>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</si>
  <si>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</si>
  <si>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</si>
  <si>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</si>
  <si>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</si>
  <si>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</si>
  <si>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</si>
  <si>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</si>
  <si>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</si>
  <si>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</si>
  <si>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</si>
  <si>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</si>
  <si>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</si>
  <si>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</si>
  <si>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</si>
  <si>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</si>
  <si>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</si>
  <si>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</si>
  <si>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</si>
  <si>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</si>
  <si>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</si>
  <si>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</si>
  <si>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</si>
  <si>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</si>
  <si>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</si>
  <si>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</si>
  <si>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</si>
  <si>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</si>
  <si>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</si>
  <si>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</si>
  <si>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</si>
  <si>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</si>
  <si>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</si>
  <si>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</si>
  <si>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</si>
  <si>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</si>
  <si>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</si>
  <si>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</si>
  <si>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</si>
  <si>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</si>
  <si>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</si>
  <si>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</si>
  <si>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</si>
  <si>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</si>
  <si>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</si>
  <si>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</si>
  <si>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</si>
  <si>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</si>
  <si>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</si>
  <si>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</si>
  <si>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</si>
  <si>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</si>
  <si>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</si>
  <si>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</si>
  <si>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</si>
  <si>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</si>
  <si>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</si>
  <si>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</si>
  <si>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</si>
  <si>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</si>
  <si>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</si>
  <si>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</si>
  <si>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</si>
  <si>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</si>
  <si>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</si>
  <si>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</si>
  <si>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</si>
  <si>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</si>
  <si>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</si>
  <si>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</si>
  <si>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</si>
  <si>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</si>
  <si>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</si>
  <si>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</si>
  <si>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</si>
  <si>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</si>
  <si>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</si>
  <si>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</si>
  <si>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</si>
  <si>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</si>
  <si>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</si>
  <si>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</si>
  <si>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</si>
  <si>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</si>
  <si>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</si>
  <si>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</si>
  <si>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</si>
  <si>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</si>
  <si>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</si>
  <si>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</si>
  <si>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</si>
  <si>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</si>
  <si>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</si>
  <si>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</si>
  <si>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</si>
  <si>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</si>
  <si>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</si>
  <si>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</si>
  <si>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</si>
  <si>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</si>
  <si>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</si>
  <si>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</si>
  <si>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</si>
  <si>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</si>
  <si>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</si>
  <si>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</si>
  <si>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</si>
  <si>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</si>
  <si>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</si>
  <si>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</si>
  <si>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</si>
  <si>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</si>
  <si>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</si>
  <si>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</si>
  <si>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</si>
  <si>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</si>
  <si>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</si>
  <si>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</si>
  <si>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</si>
  <si>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</si>
  <si>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</si>
  <si>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</si>
  <si>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</si>
  <si>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</si>
  <si>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</si>
  <si>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</si>
  <si>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</si>
  <si>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</si>
  <si>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</si>
  <si>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</si>
  <si>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</si>
  <si>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</si>
  <si>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</si>
  <si>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</si>
  <si>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</si>
  <si>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</si>
  <si>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</si>
  <si>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</si>
  <si>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</si>
  <si>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</si>
  <si>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</si>
  <si>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</si>
  <si>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</si>
  <si>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</si>
  <si>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</si>
  <si>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</si>
  <si>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</si>
  <si>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</si>
  <si>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</si>
  <si>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</si>
  <si>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</si>
  <si>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</si>
  <si>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</si>
  <si>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</si>
  <si>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</si>
  <si>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</si>
  <si>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</si>
  <si>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</si>
  <si>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</si>
  <si>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</si>
  <si>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</si>
  <si>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</si>
  <si>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</si>
  <si>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</si>
  <si>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</si>
  <si>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</si>
  <si>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</si>
  <si>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</si>
  <si>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</si>
  <si>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</si>
  <si>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</si>
  <si>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</si>
  <si>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</si>
  <si>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</si>
  <si>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</si>
  <si>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</si>
  <si>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</si>
  <si>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</si>
  <si>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</si>
  <si>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</si>
  <si>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</si>
  <si>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</si>
  <si>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</si>
  <si>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</si>
  <si>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</si>
  <si>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</si>
  <si>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</si>
  <si>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</si>
  <si>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</si>
  <si>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</si>
  <si>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</si>
  <si>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</si>
  <si>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</si>
  <si>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</si>
  <si>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</si>
  <si>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</si>
  <si>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</si>
  <si>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</si>
  <si>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</si>
  <si>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</si>
  <si>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</si>
  <si>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</si>
  <si>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</si>
  <si>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</si>
  <si>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</si>
  <si>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</si>
  <si>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</si>
  <si>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</si>
  <si>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</si>
  <si>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</si>
  <si>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</si>
  <si>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</si>
  <si>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</si>
  <si>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</si>
  <si>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</si>
  <si>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</si>
  <si>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</si>
  <si>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</si>
  <si>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</si>
  <si>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</si>
  <si>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</si>
  <si>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</si>
  <si>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</si>
  <si>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</si>
  <si>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</si>
  <si>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</si>
  <si>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</si>
  <si>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</si>
  <si>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</si>
  <si>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</si>
  <si>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</si>
  <si>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</si>
  <si>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</si>
  <si>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</si>
  <si>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</si>
  <si>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</si>
  <si>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</si>
  <si>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</si>
  <si>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</si>
  <si>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</si>
  <si>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</si>
  <si>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</si>
  <si>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</si>
  <si>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</si>
  <si>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</si>
  <si>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</si>
  <si>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</si>
  <si>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</si>
  <si>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</si>
  <si>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</si>
  <si>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</si>
  <si>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</si>
  <si>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</si>
  <si>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</si>
  <si>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</si>
  <si>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</si>
  <si>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</si>
  <si>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</si>
  <si>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</si>
  <si>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</si>
  <si>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</si>
  <si>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</si>
  <si>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</si>
  <si>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</si>
  <si>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</si>
  <si>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</si>
  <si>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</si>
  <si>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</si>
  <si>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</si>
  <si>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</si>
  <si>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</si>
  <si>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</si>
  <si>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</si>
  <si>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</si>
  <si>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</si>
  <si>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</si>
  <si>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</si>
  <si>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</si>
  <si>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</si>
  <si>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</si>
  <si>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</si>
  <si>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</si>
  <si>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</si>
  <si>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</si>
  <si>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</si>
  <si>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</si>
  <si>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</si>
  <si>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</si>
  <si>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</si>
  <si>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</si>
  <si>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</si>
  <si>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</si>
  <si>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</si>
  <si>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</si>
  <si>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</si>
  <si>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</si>
  <si>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</si>
  <si>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</si>
  <si>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</si>
  <si>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</si>
  <si>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</si>
  <si>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</si>
  <si>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</si>
  <si>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</si>
  <si>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</si>
  <si>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</si>
  <si>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</si>
  <si>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</si>
  <si>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</si>
  <si>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</si>
  <si>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</si>
  <si>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</si>
  <si>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</si>
  <si>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</si>
  <si>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</si>
  <si>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</si>
  <si>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</si>
  <si>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</si>
  <si>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</si>
  <si>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</si>
  <si>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</si>
  <si>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</si>
  <si>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</si>
  <si>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</si>
  <si>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</si>
  <si>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</si>
  <si>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</si>
  <si>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</si>
  <si>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</si>
  <si>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</si>
  <si>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</si>
  <si>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</si>
  <si>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</si>
  <si>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</si>
  <si>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</si>
  <si>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</si>
  <si>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</si>
  <si>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</si>
  <si>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</si>
  <si>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</si>
  <si>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</si>
  <si>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</si>
  <si>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</si>
  <si>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</si>
  <si>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</si>
  <si>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</si>
  <si>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</si>
  <si>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</si>
  <si>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</si>
  <si>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</si>
  <si>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</si>
  <si>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</si>
  <si>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</si>
  <si>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</si>
  <si>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</si>
  <si>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</si>
  <si>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</si>
  <si>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</si>
  <si>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</si>
  <si>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</si>
  <si>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</si>
  <si>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</si>
  <si>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</si>
  <si>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</si>
  <si>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</si>
  <si>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</si>
  <si>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</si>
  <si>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</si>
  <si>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</si>
  <si>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</si>
  <si>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</si>
  <si>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</si>
  <si>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</si>
  <si>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</si>
  <si>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</si>
  <si>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</si>
  <si>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</si>
  <si>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</si>
  <si>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</si>
  <si>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</si>
  <si>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</si>
  <si>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</si>
  <si>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</si>
  <si>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</si>
  <si>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</si>
  <si>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</si>
  <si>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</si>
  <si>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</si>
  <si>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</si>
  <si>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</si>
  <si>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</si>
  <si>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</si>
  <si>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</si>
  <si>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</si>
  <si>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</si>
  <si>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</si>
  <si>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</si>
  <si>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</si>
  <si>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</si>
  <si>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</si>
  <si>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</si>
  <si>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</si>
  <si>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</si>
  <si>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</si>
  <si>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</si>
  <si>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</si>
  <si>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</si>
  <si>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</si>
  <si>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</si>
  <si>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</si>
  <si>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</si>
  <si>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</si>
  <si>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</si>
  <si>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</si>
  <si>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</si>
  <si>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</si>
  <si>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</si>
  <si>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</si>
  <si>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</si>
  <si>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</si>
  <si>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</si>
  <si>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</si>
  <si>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</si>
  <si>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</si>
  <si>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</si>
  <si>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</si>
  <si>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</si>
  <si>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</si>
  <si>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</si>
  <si>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</si>
  <si>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</si>
  <si>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</si>
  <si>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</si>
  <si>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</si>
  <si>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</si>
  <si>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</si>
  <si>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</si>
  <si>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</si>
  <si>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</si>
  <si>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</si>
  <si>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</si>
  <si>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</si>
  <si>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</si>
  <si>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</si>
  <si>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</si>
  <si>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</si>
  <si>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</si>
  <si>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</si>
  <si>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</si>
  <si>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</si>
  <si>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</si>
  <si>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</si>
  <si>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</si>
  <si>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</si>
  <si>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</si>
  <si>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</si>
  <si>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</si>
  <si>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</si>
  <si>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</si>
  <si>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</si>
  <si>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</si>
  <si>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</si>
  <si>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</si>
  <si>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</si>
  <si>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</si>
  <si>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</si>
  <si>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</si>
  <si>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</si>
  <si>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</si>
  <si>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</si>
  <si>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</si>
  <si>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</si>
  <si>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</si>
  <si>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</si>
  <si>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</si>
  <si>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</si>
  <si>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</si>
  <si>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</si>
  <si>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</si>
  <si>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</si>
  <si>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</si>
  <si>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</si>
  <si>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</si>
  <si>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</si>
  <si>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</si>
  <si>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</si>
  <si>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</si>
  <si>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</si>
  <si>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</si>
  <si>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</si>
  <si>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</si>
  <si>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</si>
  <si>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</si>
  <si>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</si>
  <si>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</si>
  <si>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</si>
  <si>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</si>
  <si>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</si>
  <si>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</si>
  <si>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</si>
  <si>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</si>
  <si>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</si>
  <si>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</si>
  <si>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</si>
  <si>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</si>
  <si>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</si>
  <si>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</si>
  <si>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</si>
  <si>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</si>
  <si>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</si>
  <si>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</si>
  <si>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</si>
  <si>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</si>
  <si>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</si>
  <si>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</si>
  <si>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</si>
  <si>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</si>
  <si>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</si>
  <si>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</si>
  <si>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</si>
  <si>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</si>
  <si>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</si>
  <si>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</si>
  <si>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</si>
  <si>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</si>
  <si>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</si>
  <si>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</si>
  <si>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</si>
  <si>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</si>
  <si>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</si>
  <si>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</si>
  <si>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</si>
  <si>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</si>
  <si>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</si>
  <si>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</si>
  <si>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</si>
  <si>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</si>
  <si>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</si>
  <si>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</si>
  <si>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</si>
  <si>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</si>
  <si>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</si>
  <si>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</si>
  <si>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</si>
  <si>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</si>
  <si>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</si>
  <si>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</si>
  <si>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</si>
  <si>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</si>
  <si>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</si>
  <si>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</si>
  <si>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</si>
  <si>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</si>
  <si>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</si>
  <si>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</si>
  <si>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</si>
  <si>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</si>
  <si>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</si>
  <si>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</si>
  <si>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</si>
  <si>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</si>
  <si>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</si>
  <si>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</si>
  <si>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</si>
  <si>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</si>
  <si>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</si>
  <si>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</si>
  <si>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</si>
  <si>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</si>
  <si>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</si>
  <si>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</si>
  <si>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</si>
  <si>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</si>
  <si>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</si>
  <si>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</si>
  <si>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</si>
  <si>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</si>
  <si>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</si>
  <si>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</si>
  <si>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</si>
  <si>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</si>
  <si>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</si>
  <si>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</si>
  <si>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</si>
  <si>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</si>
  <si>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</si>
  <si>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</si>
  <si>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</si>
  <si>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</si>
  <si>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</si>
  <si>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</si>
  <si>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</si>
  <si>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</si>
  <si>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</si>
  <si>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</si>
  <si>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</si>
  <si>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</si>
  <si>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</si>
  <si>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</si>
  <si>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</si>
  <si>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</si>
  <si>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</si>
  <si>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</si>
  <si>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</si>
  <si>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</si>
  <si>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</si>
  <si>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</si>
  <si>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</si>
  <si>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</si>
  <si>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</si>
  <si>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</si>
  <si>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</si>
  <si>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</si>
  <si>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</si>
  <si>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</si>
  <si>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</si>
  <si>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</si>
  <si>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</si>
  <si>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</si>
  <si>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</si>
  <si>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</si>
  <si>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</si>
  <si>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</si>
  <si>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</si>
  <si>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</si>
  <si>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</si>
  <si>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</si>
  <si>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</si>
  <si>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</si>
  <si>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</si>
  <si>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</si>
  <si>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</si>
  <si>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</si>
  <si>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</si>
  <si>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</si>
  <si>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</si>
  <si>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</si>
  <si>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</si>
  <si>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</si>
  <si>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</si>
  <si>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</si>
  <si>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</si>
  <si>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</si>
  <si>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</si>
  <si>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</si>
  <si>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</si>
  <si>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</si>
  <si>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</si>
  <si>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</si>
  <si>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</si>
  <si>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</si>
  <si>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</si>
  <si>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</si>
  <si>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</si>
  <si>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</si>
  <si>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</si>
  <si>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</si>
  <si>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</si>
  <si>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</si>
  <si>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</si>
  <si>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</si>
  <si>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</si>
  <si>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</si>
  <si>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</si>
  <si>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</si>
  <si>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</si>
  <si>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</si>
  <si>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</si>
  <si>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</si>
  <si>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</si>
  <si>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</si>
  <si>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</si>
  <si>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</si>
  <si>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</si>
  <si>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</si>
  <si>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</si>
  <si>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</si>
  <si>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</si>
  <si>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</si>
  <si>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</si>
  <si>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</si>
  <si>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</si>
  <si>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</si>
  <si>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</si>
  <si>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</si>
  <si>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</si>
  <si>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</si>
  <si>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</si>
  <si>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</si>
  <si>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</si>
  <si>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</si>
  <si>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</si>
  <si>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</si>
  <si>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</si>
  <si>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</si>
  <si>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</si>
  <si>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</si>
  <si>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</si>
  <si>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</si>
  <si>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</si>
  <si>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</si>
  <si>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</si>
  <si>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</si>
  <si>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</si>
  <si>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</si>
  <si>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</si>
  <si>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</si>
  <si>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</si>
  <si>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</si>
  <si>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</si>
  <si>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</si>
  <si>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</si>
  <si>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</si>
  <si>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</si>
  <si>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</si>
  <si>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</si>
  <si>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</si>
  <si>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</si>
  <si>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</si>
  <si>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</si>
  <si>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</si>
  <si>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</si>
  <si>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</si>
  <si>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</si>
  <si>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</si>
  <si>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</si>
  <si>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</si>
  <si>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</si>
  <si>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</si>
  <si>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</si>
  <si>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</si>
  <si>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</si>
  <si>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</si>
  <si>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</si>
  <si>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</si>
  <si>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</si>
  <si>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</si>
  <si>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</si>
  <si>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</si>
  <si>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</si>
  <si>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</si>
  <si>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</si>
  <si>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</si>
  <si>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</si>
  <si>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</si>
  <si>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</si>
  <si>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</si>
  <si>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</si>
  <si>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</si>
  <si>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</si>
  <si>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</si>
  <si>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</si>
  <si>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</si>
  <si>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</si>
  <si>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</si>
  <si>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</si>
  <si>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</si>
  <si>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</si>
  <si>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</si>
  <si>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</si>
  <si>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</si>
  <si>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</si>
  <si>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</si>
  <si>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</si>
  <si>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</si>
  <si>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</si>
  <si>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</si>
  <si>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</si>
  <si>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</si>
  <si>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</si>
  <si>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</si>
  <si>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</si>
  <si>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</si>
  <si>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</si>
  <si>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</si>
  <si>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</si>
  <si>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</si>
  <si>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</si>
  <si>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</si>
  <si>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</si>
  <si>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</si>
  <si>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</si>
  <si>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</si>
  <si>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</si>
  <si>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</si>
  <si>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</si>
  <si>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</si>
  <si>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</si>
  <si>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</si>
  <si>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</si>
  <si>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</si>
  <si>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</si>
  <si>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</si>
  <si>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</si>
  <si>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</si>
  <si>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</si>
  <si>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</si>
  <si>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</si>
  <si>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</si>
  <si>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</si>
  <si>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</si>
  <si>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</si>
  <si>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</si>
  <si>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</si>
  <si>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</si>
  <si>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</si>
  <si>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</si>
  <si>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</si>
  <si>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</si>
  <si>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</si>
  <si>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</si>
  <si>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</si>
  <si>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</si>
  <si>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</si>
  <si>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</si>
  <si>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</si>
  <si>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</si>
  <si>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</si>
  <si>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</si>
  <si>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</si>
  <si>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</si>
  <si>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</si>
  <si>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</si>
  <si>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</si>
  <si>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</si>
  <si>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</si>
  <si>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</si>
  <si>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</si>
  <si>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</si>
  <si>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</si>
  <si>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</si>
  <si>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</si>
  <si>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</si>
  <si>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</si>
  <si>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</si>
  <si>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</si>
  <si>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</si>
  <si>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</si>
  <si>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</si>
  <si>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</si>
  <si>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</si>
  <si>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</si>
  <si>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</si>
  <si>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</si>
  <si>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</si>
  <si>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</si>
  <si>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</si>
  <si>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</si>
  <si>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</si>
  <si>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</si>
  <si>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</si>
  <si>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</si>
  <si>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</si>
  <si>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</si>
  <si>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</si>
  <si>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</si>
  <si>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</si>
  <si>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</si>
  <si>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</si>
  <si>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</si>
  <si>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</si>
  <si>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</si>
  <si>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</si>
  <si>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</si>
  <si>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</si>
  <si>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</si>
  <si>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</si>
  <si>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</si>
  <si>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</si>
  <si>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</si>
  <si>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</si>
  <si>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</si>
  <si>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</si>
  <si>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</si>
  <si>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</si>
  <si>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</si>
  <si>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</si>
  <si>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</si>
  <si>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</si>
  <si>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</si>
  <si>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</si>
  <si>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</si>
  <si>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</si>
  <si>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</si>
  <si>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</si>
  <si>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</si>
  <si>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</si>
  <si>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</si>
  <si>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</si>
  <si>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</si>
  <si>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</si>
  <si>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</si>
  <si>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</si>
  <si>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</si>
  <si>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</si>
  <si>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</si>
  <si>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</si>
  <si>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</si>
  <si>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</si>
  <si>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</si>
  <si>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</si>
  <si>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</si>
  <si>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</si>
  <si>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</si>
  <si>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</si>
  <si>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</si>
  <si>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</si>
  <si>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</si>
  <si>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</si>
  <si>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</si>
  <si>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</si>
  <si>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</si>
  <si>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</si>
  <si>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</si>
  <si>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</si>
  <si>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</si>
  <si>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</si>
  <si>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</si>
  <si>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</si>
  <si>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</si>
  <si>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</si>
  <si>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</si>
  <si>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</si>
  <si>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</si>
  <si>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</si>
  <si>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</si>
  <si>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</si>
  <si>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</si>
  <si>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</si>
  <si>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</si>
  <si>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</si>
  <si>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</si>
  <si>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</si>
  <si>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</si>
  <si>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</si>
  <si>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</si>
  <si>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</si>
  <si>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</si>
  <si>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</si>
  <si>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</si>
  <si>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</si>
  <si>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</si>
  <si>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</si>
  <si>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</si>
  <si>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</si>
  <si>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</si>
  <si>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</si>
  <si>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</si>
  <si>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</si>
  <si>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</si>
  <si>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</si>
  <si>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</si>
  <si>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</si>
  <si>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</si>
  <si>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</si>
  <si>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</si>
  <si>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</si>
  <si>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</si>
  <si>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</si>
  <si>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</si>
  <si>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</si>
  <si>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</si>
  <si>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</si>
  <si>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</si>
  <si>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</si>
  <si>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</si>
  <si>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</si>
  <si>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</si>
  <si>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</si>
  <si>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</si>
  <si>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</si>
  <si>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</si>
  <si>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</si>
  <si>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</si>
  <si>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</si>
  <si>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</si>
  <si>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</si>
  <si>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</si>
  <si>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</si>
  <si>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</si>
  <si>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</si>
  <si>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</si>
  <si>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</si>
  <si>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</si>
  <si>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</si>
  <si>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</si>
  <si>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</si>
  <si>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</si>
  <si>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</si>
  <si>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</si>
  <si>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</si>
  <si>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</si>
  <si>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</si>
  <si>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</si>
  <si>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</si>
  <si>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</si>
  <si>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</si>
  <si>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</si>
  <si>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</si>
  <si>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</si>
  <si>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</si>
  <si>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</si>
  <si>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</si>
  <si>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</si>
  <si>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</si>
  <si>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</si>
  <si>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</si>
  <si>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</si>
  <si>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</si>
  <si>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</si>
  <si>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</si>
  <si>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</si>
  <si>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</si>
  <si>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</si>
  <si>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</si>
  <si>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</si>
  <si>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</si>
  <si>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</si>
  <si>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</si>
  <si>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</si>
  <si>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</si>
  <si>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</si>
  <si>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</si>
  <si>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</si>
  <si>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</si>
  <si>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</si>
  <si>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</si>
  <si>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</si>
  <si>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</si>
  <si>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</si>
  <si>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</si>
  <si>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</si>
  <si>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</si>
  <si>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</si>
  <si>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</si>
  <si>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</si>
  <si>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</si>
  <si>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</si>
  <si>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</si>
  <si>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</si>
  <si>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</si>
  <si>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</si>
  <si>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</si>
  <si>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</si>
  <si>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</si>
  <si>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</si>
  <si>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</si>
  <si>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</si>
  <si>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</si>
  <si>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</si>
  <si>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</si>
  <si>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</si>
  <si>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</si>
  <si>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</si>
  <si>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</si>
  <si>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</si>
  <si>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</si>
  <si>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</si>
  <si>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</si>
  <si>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</si>
  <si>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</si>
  <si>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</si>
  <si>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</si>
  <si>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</si>
  <si>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</si>
  <si>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</si>
  <si>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</si>
  <si>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</si>
  <si>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</si>
  <si>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</si>
  <si>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</si>
  <si>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</si>
  <si>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</si>
  <si>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</si>
  <si>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</si>
  <si>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</si>
  <si>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</si>
  <si>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</si>
  <si>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</si>
  <si>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</si>
  <si>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</si>
  <si>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</si>
  <si>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</si>
  <si>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</si>
  <si>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</si>
  <si>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</si>
  <si>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</si>
  <si>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</si>
  <si>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</si>
  <si>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</si>
  <si>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</si>
  <si>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</si>
  <si>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</si>
  <si>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</si>
  <si>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</si>
  <si>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</si>
  <si>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</si>
  <si>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</si>
  <si>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</si>
  <si>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</si>
  <si>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</si>
  <si>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</si>
  <si>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</si>
  <si>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</si>
  <si>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</si>
  <si>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</si>
  <si>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</si>
  <si>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</si>
  <si>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</si>
  <si>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</si>
  <si>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</si>
  <si>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</si>
  <si>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</si>
  <si>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</si>
  <si>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</si>
  <si>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</si>
  <si>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</si>
  <si>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</si>
  <si>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</si>
  <si>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</si>
  <si>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</si>
  <si>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</si>
  <si>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</si>
  <si>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</si>
  <si>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</si>
  <si>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</si>
  <si>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</si>
  <si>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</si>
  <si>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</si>
  <si>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</si>
  <si>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</si>
  <si>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</si>
  <si>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</si>
  <si>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</si>
  <si>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</si>
  <si>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</si>
  <si>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</si>
  <si>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</si>
  <si>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</si>
  <si>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</si>
  <si>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</si>
  <si>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</si>
  <si>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</si>
  <si>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</si>
  <si>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</si>
  <si>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</si>
  <si>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</si>
  <si>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</si>
  <si>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</si>
  <si>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</si>
  <si>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</si>
  <si>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</si>
  <si>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</si>
  <si>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</si>
  <si>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</si>
  <si>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</si>
  <si>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</si>
  <si>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</si>
  <si>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</si>
  <si>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</si>
  <si>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</si>
  <si>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</si>
  <si>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</si>
  <si>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</si>
  <si>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</si>
  <si>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</si>
  <si>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</si>
  <si>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</si>
  <si>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</si>
  <si>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</si>
  <si>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</si>
  <si>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</si>
  <si>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</si>
  <si>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</si>
  <si>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</si>
  <si>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</si>
  <si>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</si>
  <si>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</si>
  <si>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</si>
  <si>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</si>
  <si>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</si>
  <si>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</si>
  <si>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</si>
  <si>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</si>
  <si>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</si>
  <si>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</si>
  <si>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</si>
  <si>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</si>
  <si>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</si>
  <si>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</si>
  <si>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</si>
  <si>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</si>
  <si>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</si>
  <si>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</si>
  <si>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</si>
  <si>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</si>
  <si>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</si>
  <si>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</si>
  <si>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</si>
  <si>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</si>
  <si>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</si>
  <si>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</si>
  <si>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</si>
  <si>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</si>
  <si>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</si>
  <si>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</si>
  <si>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</si>
  <si>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</si>
  <si>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</si>
  <si>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</si>
  <si>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</si>
  <si>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</si>
  <si>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</si>
  <si>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</si>
  <si>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</si>
  <si>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</si>
  <si>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</si>
  <si>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</si>
  <si>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</si>
  <si>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</si>
  <si>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</si>
  <si>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</si>
  <si>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</si>
  <si>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</si>
  <si>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</si>
  <si>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</si>
  <si>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</si>
  <si>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</si>
  <si>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</si>
  <si>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</si>
  <si>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</si>
  <si>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</si>
  <si>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</si>
  <si>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</si>
  <si>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</si>
  <si>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</si>
  <si>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</si>
  <si>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</si>
  <si>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</si>
  <si>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</si>
  <si>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</si>
  <si>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</si>
  <si>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</si>
  <si>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</si>
  <si>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</si>
  <si>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</si>
  <si>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</si>
  <si>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</si>
  <si>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</si>
  <si>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</si>
  <si>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</si>
  <si>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</si>
  <si>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</si>
  <si>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</si>
  <si>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</si>
  <si>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</si>
  <si>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</si>
  <si>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</si>
  <si>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</si>
  <si>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</si>
  <si>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</si>
  <si>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</si>
  <si>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</si>
  <si>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</si>
  <si>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</si>
  <si>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</si>
  <si>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</si>
  <si>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</si>
  <si>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</si>
  <si>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</si>
  <si>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</si>
  <si>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</si>
  <si>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</si>
  <si>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</si>
  <si>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</si>
  <si>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</si>
  <si>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</si>
  <si>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</si>
  <si>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</si>
  <si>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</si>
  <si>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</si>
  <si>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</si>
  <si>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</si>
  <si>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</si>
  <si>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</si>
  <si>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</si>
  <si>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</si>
  <si>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</si>
  <si>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</si>
  <si>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</si>
  <si>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</si>
  <si>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</si>
  <si>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</si>
  <si>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</si>
  <si>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</si>
  <si>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</si>
  <si>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</si>
  <si>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</si>
  <si>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</si>
  <si>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</si>
  <si>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</si>
  <si>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</si>
  <si>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</si>
  <si>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</si>
  <si>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</si>
  <si>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</si>
  <si>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</si>
  <si>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</si>
  <si>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</si>
  <si>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</si>
  <si>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</si>
  <si>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</si>
  <si>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</si>
  <si>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</si>
  <si>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</si>
  <si>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</si>
  <si>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</si>
  <si>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</si>
  <si>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</si>
  <si>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</si>
  <si>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</si>
  <si>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</si>
  <si>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</si>
  <si>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</si>
  <si>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</si>
  <si>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</si>
  <si>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</si>
  <si>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</si>
  <si>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</si>
  <si>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</si>
  <si>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</si>
  <si>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</si>
  <si>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</si>
  <si>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</si>
  <si>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</si>
  <si>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</si>
  <si>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</si>
  <si>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</si>
  <si>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</si>
  <si>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</si>
  <si>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</si>
  <si>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</si>
  <si>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</si>
  <si>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</si>
  <si>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</si>
  <si>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</si>
  <si>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</si>
  <si>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</si>
  <si>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</si>
  <si>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</si>
  <si>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</si>
  <si>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</si>
  <si>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</si>
  <si>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</si>
  <si>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</si>
  <si>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</si>
  <si>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</si>
  <si>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</si>
  <si>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</si>
  <si>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</si>
  <si>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</si>
  <si>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</si>
  <si>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</si>
  <si>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</si>
  <si>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</si>
  <si>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</si>
  <si>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</si>
  <si>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</si>
  <si>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</si>
  <si>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</si>
  <si>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</si>
  <si>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</si>
  <si>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</si>
  <si>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</si>
  <si>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</si>
  <si>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</si>
  <si>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</si>
  <si>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</si>
  <si>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</si>
  <si>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</si>
  <si>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</si>
  <si>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</si>
  <si>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</si>
  <si>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</si>
  <si>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</si>
  <si>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</si>
  <si>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</si>
  <si>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</si>
  <si>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</si>
  <si>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</si>
  <si>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</si>
  <si>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</si>
  <si>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</si>
  <si>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</si>
  <si>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</si>
  <si>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</si>
  <si>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</si>
  <si>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</si>
  <si>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</si>
  <si>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</si>
  <si>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</si>
  <si>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</si>
  <si>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</si>
  <si>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</si>
  <si>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</si>
  <si>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</si>
  <si>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</si>
  <si>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</si>
  <si>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</si>
  <si>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</si>
  <si>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</si>
  <si>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</si>
  <si>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</si>
  <si>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</si>
  <si>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</si>
  <si>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</si>
  <si>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</si>
  <si>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</si>
  <si>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</si>
  <si>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</si>
  <si>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</si>
  <si>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</si>
  <si>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</si>
  <si>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</si>
  <si>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</si>
  <si>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</si>
  <si>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</si>
  <si>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</si>
  <si>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</si>
  <si>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</si>
  <si>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</si>
  <si>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</si>
  <si>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</si>
  <si>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</si>
  <si>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</si>
  <si>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</si>
  <si>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</si>
  <si>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</si>
  <si>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</si>
  <si>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</si>
  <si>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</si>
  <si>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</si>
  <si>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</si>
  <si>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</si>
  <si>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</si>
  <si>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</si>
  <si>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</si>
  <si>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</si>
  <si>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</si>
  <si>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</si>
  <si>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</si>
  <si>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</si>
  <si>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</si>
  <si>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</si>
  <si>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</si>
  <si>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</si>
  <si>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</si>
  <si>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</si>
  <si>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</si>
  <si>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</si>
  <si>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</si>
  <si>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</si>
  <si>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</si>
  <si>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</si>
  <si>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</si>
  <si>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</si>
  <si>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</si>
  <si>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</si>
  <si>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</si>
  <si>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</si>
  <si>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</si>
  <si>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</si>
  <si>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</si>
  <si>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</si>
  <si>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</si>
  <si>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</si>
  <si>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</si>
  <si>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</si>
  <si>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</si>
  <si>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</si>
  <si>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</si>
  <si>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</si>
  <si>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</si>
  <si>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</si>
  <si>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</si>
  <si>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</si>
  <si>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</si>
  <si>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</si>
  <si>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</si>
  <si>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</si>
  <si>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</si>
  <si>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</si>
  <si>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</si>
  <si>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</si>
  <si>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</si>
  <si>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</si>
  <si>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</si>
  <si>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</si>
  <si>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</si>
  <si>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</si>
  <si>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</si>
  <si>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</si>
  <si>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</si>
  <si>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</si>
  <si>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</si>
  <si>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</si>
  <si>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</si>
  <si>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</si>
  <si>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</si>
  <si>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</si>
  <si>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</si>
  <si>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</si>
  <si>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</si>
  <si>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</si>
  <si>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</si>
  <si>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</si>
  <si>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</si>
  <si>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</si>
  <si>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</si>
  <si>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</si>
  <si>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</si>
  <si>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</si>
  <si>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</si>
  <si>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</si>
  <si>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</si>
  <si>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</si>
  <si>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</si>
  <si>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</si>
  <si>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</si>
  <si>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</si>
  <si>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</si>
  <si>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</si>
  <si>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</si>
  <si>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</si>
  <si>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</si>
  <si>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</si>
  <si>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</si>
  <si>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</si>
  <si>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</si>
  <si>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</si>
  <si>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</si>
  <si>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</si>
  <si>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</si>
  <si>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</si>
  <si>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</si>
  <si>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</si>
  <si>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</si>
  <si>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</si>
  <si>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</si>
  <si>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</si>
  <si>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</si>
  <si>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</si>
  <si>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</si>
  <si>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</si>
  <si>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</si>
  <si>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</si>
  <si>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</si>
  <si>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</si>
  <si>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</si>
  <si>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</si>
  <si>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</si>
  <si>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</si>
  <si>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</si>
  <si>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</si>
  <si>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</si>
  <si>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</si>
  <si>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</si>
  <si>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</si>
  <si>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</si>
  <si>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</si>
  <si>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</si>
  <si>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</si>
  <si>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</si>
  <si>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</si>
  <si>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</si>
  <si>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</si>
  <si>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</si>
  <si>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</si>
  <si>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</si>
  <si>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</si>
  <si>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</si>
  <si>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</si>
  <si>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</si>
  <si>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</si>
  <si>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</si>
  <si>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</si>
  <si>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</si>
  <si>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</si>
  <si>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</si>
  <si>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</si>
  <si>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</si>
  <si>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</si>
  <si>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</si>
  <si>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</si>
  <si>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</si>
  <si>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</si>
  <si>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</si>
  <si>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</si>
  <si>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</si>
  <si>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</si>
  <si>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</si>
  <si>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</si>
  <si>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</si>
  <si>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</si>
  <si>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</si>
  <si>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</si>
  <si>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</si>
  <si>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</si>
  <si>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</si>
  <si>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</si>
  <si>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</si>
  <si>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</si>
  <si>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</si>
  <si>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</si>
  <si>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</si>
  <si>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</si>
  <si>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</si>
  <si>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</si>
  <si>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</si>
  <si>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</si>
  <si>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</si>
  <si>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</si>
  <si>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</si>
  <si>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</si>
  <si>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</si>
  <si>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</si>
  <si>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</si>
  <si>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</si>
  <si>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</si>
  <si>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</si>
  <si>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</si>
  <si>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</si>
  <si>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</si>
  <si>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</si>
  <si>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</si>
  <si>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</si>
  <si>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</si>
  <si>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</si>
  <si>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</si>
  <si>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</si>
  <si>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</si>
  <si>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</si>
  <si>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</si>
  <si>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</si>
  <si>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</si>
  <si>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</si>
  <si>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</si>
  <si>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</si>
  <si>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</si>
  <si>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</si>
  <si>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</si>
  <si>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</si>
  <si>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</si>
  <si>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</si>
  <si>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</si>
  <si>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</si>
  <si>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</si>
  <si>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</si>
  <si>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</si>
  <si>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</si>
  <si>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</si>
  <si>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</si>
  <si>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</si>
  <si>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</si>
  <si>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</si>
  <si>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</si>
  <si>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</si>
  <si>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</si>
  <si>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</si>
  <si>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</si>
  <si>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</si>
  <si>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</si>
  <si>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</si>
  <si>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</si>
  <si>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</si>
  <si>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</si>
  <si>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</si>
  <si>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</si>
  <si>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</si>
  <si>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</si>
  <si>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</si>
  <si>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</si>
  <si>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</si>
  <si>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</si>
  <si>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</si>
  <si>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</si>
  <si>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</si>
  <si>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</si>
  <si>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</si>
  <si>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</si>
  <si>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</si>
  <si>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</si>
  <si>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</si>
  <si>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</si>
  <si>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</si>
  <si>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</si>
  <si>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</si>
  <si>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</si>
  <si>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</si>
  <si>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</si>
  <si>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</si>
  <si>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</si>
  <si>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</si>
  <si>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</si>
  <si>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</si>
  <si>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</si>
  <si>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</si>
  <si>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</si>
  <si>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</si>
  <si>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</si>
  <si>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</si>
  <si>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</si>
  <si>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</si>
  <si>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</si>
  <si>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</si>
  <si>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</si>
  <si>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</si>
  <si>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</si>
  <si>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</si>
  <si>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</si>
  <si>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</si>
  <si>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</si>
  <si>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</si>
  <si>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</si>
  <si>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</si>
  <si>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</si>
  <si>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</si>
  <si>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</si>
  <si>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</si>
  <si>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</si>
  <si>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</si>
  <si>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</si>
  <si>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</si>
  <si>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</si>
  <si>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</si>
  <si>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</si>
  <si>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</si>
  <si>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</si>
  <si>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</si>
  <si>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</si>
  <si>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</si>
  <si>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</si>
  <si>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</si>
  <si>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</si>
  <si>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</si>
  <si>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</si>
  <si>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</si>
  <si>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</si>
  <si>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</si>
  <si>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</si>
  <si>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</si>
  <si>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</si>
  <si>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</si>
  <si>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</si>
  <si>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</si>
  <si>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</si>
  <si>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</si>
  <si>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</si>
  <si>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</si>
  <si>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</si>
  <si>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</si>
  <si>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</si>
  <si>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</si>
  <si>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</si>
  <si>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</si>
  <si>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</si>
  <si>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</si>
  <si>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</si>
  <si>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</si>
  <si>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</si>
  <si>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</si>
  <si>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</si>
  <si>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</si>
  <si>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</si>
  <si>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</si>
  <si>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</si>
  <si>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</si>
  <si>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</si>
  <si>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</si>
  <si>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</si>
  <si>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</si>
  <si>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</si>
  <si>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</si>
  <si>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</si>
  <si>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</si>
  <si>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</si>
  <si>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</si>
  <si>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</si>
  <si>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</si>
  <si>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</si>
  <si>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</si>
  <si>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</si>
  <si>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</si>
  <si>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</si>
  <si>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</si>
  <si>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</si>
  <si>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</si>
  <si>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</si>
  <si>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</si>
  <si>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</si>
  <si>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</si>
  <si>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</si>
  <si>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</si>
  <si>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</si>
  <si>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</si>
  <si>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</si>
  <si>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</si>
  <si>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</si>
  <si>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</si>
  <si>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</si>
  <si>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</si>
  <si>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</si>
  <si>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</si>
  <si>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</si>
  <si>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</si>
  <si>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</si>
  <si>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</si>
  <si>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</si>
  <si>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</si>
  <si>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</si>
  <si>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</si>
  <si>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</si>
  <si>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</si>
  <si>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</si>
  <si>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</si>
  <si>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</si>
  <si>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</si>
  <si>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</si>
  <si>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</si>
  <si>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</si>
  <si>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</si>
  <si>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</si>
  <si>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</si>
  <si>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</si>
  <si>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</si>
  <si>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</si>
  <si>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</si>
  <si>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</si>
  <si>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</si>
  <si>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</si>
  <si>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</si>
  <si>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</si>
  <si>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</si>
  <si>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</si>
  <si>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</si>
  <si>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</si>
  <si>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</si>
  <si>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</si>
  <si>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</si>
  <si>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</si>
  <si>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</si>
  <si>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</si>
  <si>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</si>
  <si>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</si>
  <si>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</si>
  <si>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</si>
  <si>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</si>
  <si>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</si>
  <si>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</si>
  <si>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</si>
  <si>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</si>
  <si>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</si>
  <si>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</si>
  <si>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</si>
  <si>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</si>
  <si>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</si>
  <si>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</si>
  <si>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</si>
  <si>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</si>
  <si>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</si>
  <si>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</si>
  <si>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</si>
  <si>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</si>
  <si>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</si>
  <si>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</si>
  <si>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</si>
  <si>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</si>
  <si>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</si>
  <si>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</si>
  <si>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</si>
  <si>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</si>
  <si>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</si>
  <si>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</si>
  <si>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</si>
  <si>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</si>
  <si>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</si>
  <si>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</si>
  <si>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</si>
  <si>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</si>
  <si>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</si>
  <si>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</si>
  <si>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</si>
  <si>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</si>
  <si>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</si>
  <si>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</si>
  <si>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</si>
  <si>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</si>
  <si>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</si>
  <si>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</si>
  <si>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</si>
  <si>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</si>
  <si>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</si>
  <si>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</si>
  <si>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</si>
  <si>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</si>
  <si>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</si>
  <si>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</si>
  <si>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</si>
  <si>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</si>
  <si>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</si>
  <si>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</si>
  <si>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</si>
  <si>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</si>
  <si>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</si>
  <si>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</si>
  <si>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</si>
  <si>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</si>
  <si>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</si>
  <si>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</si>
  <si>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</si>
  <si>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</si>
  <si>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</si>
  <si>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</si>
  <si>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</si>
  <si>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</si>
  <si>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</si>
  <si>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</si>
  <si>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</si>
  <si>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</si>
  <si>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</si>
  <si>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</si>
  <si>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</si>
  <si>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</si>
  <si>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</si>
  <si>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</si>
  <si>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</si>
  <si>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</si>
  <si>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</si>
  <si>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</si>
  <si>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</si>
  <si>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</si>
  <si>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</si>
  <si>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</si>
  <si>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</si>
  <si>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</si>
  <si>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</si>
  <si>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</si>
  <si>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</si>
  <si>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</si>
  <si>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</si>
  <si>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</si>
  <si>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</si>
  <si>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</si>
  <si>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</si>
  <si>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</si>
  <si>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</si>
  <si>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</si>
  <si>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</si>
  <si>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</si>
  <si>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</si>
  <si>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</si>
  <si>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</si>
  <si>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</si>
  <si>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</si>
  <si>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</si>
  <si>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</si>
  <si>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</si>
  <si>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</si>
  <si>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</si>
  <si>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</si>
  <si>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</si>
  <si>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</si>
  <si>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</si>
  <si>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</si>
  <si>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</si>
  <si>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</si>
  <si>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</si>
  <si>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</si>
  <si>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</si>
  <si>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</si>
  <si>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</si>
  <si>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</si>
  <si>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</si>
  <si>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</si>
  <si>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</si>
  <si>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</si>
  <si>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</si>
  <si>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</si>
  <si>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</si>
  <si>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</si>
  <si>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</si>
  <si>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</si>
  <si>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</si>
  <si>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</si>
  <si>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</si>
  <si>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</si>
  <si>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</si>
  <si>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</si>
  <si>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</si>
  <si>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</si>
  <si>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</si>
  <si>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</si>
  <si>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</si>
  <si>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</si>
  <si>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</si>
  <si>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</si>
  <si>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</si>
  <si>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</si>
  <si>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</si>
  <si>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</si>
  <si>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</si>
  <si>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</si>
  <si>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</si>
  <si>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</si>
  <si>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</si>
  <si>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</si>
  <si>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</si>
  <si>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</si>
  <si>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</si>
  <si>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</si>
  <si>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</si>
  <si>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</si>
  <si>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</si>
  <si>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</si>
  <si>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</si>
  <si>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</si>
  <si>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</si>
  <si>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</si>
  <si>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</si>
  <si>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</si>
  <si>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</si>
  <si>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</si>
  <si>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</si>
  <si>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</si>
  <si>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</si>
  <si>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</si>
  <si>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</si>
  <si>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</si>
  <si>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</si>
  <si>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</si>
  <si>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</si>
  <si>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</si>
  <si>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</si>
  <si>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</si>
  <si>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</si>
  <si>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</si>
  <si>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</si>
  <si>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</si>
  <si>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</si>
  <si>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</si>
  <si>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</si>
  <si>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</si>
  <si>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</si>
  <si>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</si>
  <si>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</si>
  <si>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</si>
  <si>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</si>
  <si>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</si>
  <si>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</si>
  <si>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</si>
  <si>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</si>
  <si>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</si>
  <si>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</si>
  <si>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</si>
  <si>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</si>
  <si>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</si>
  <si>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</si>
  <si>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</si>
  <si>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</si>
  <si>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</si>
  <si>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</si>
  <si>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</si>
  <si>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</si>
  <si>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</si>
  <si>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</si>
  <si>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</si>
  <si>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</si>
  <si>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</si>
  <si>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</si>
  <si>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</si>
  <si>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</si>
  <si>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</si>
  <si>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</si>
  <si>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</si>
  <si>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</si>
  <si>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</si>
  <si>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</si>
  <si>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</si>
  <si>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</si>
  <si>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</si>
  <si>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</si>
  <si>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</si>
  <si>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</si>
  <si>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</si>
  <si>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</si>
  <si>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</si>
  <si>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</si>
  <si>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</si>
  <si>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</si>
  <si>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</si>
  <si>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</si>
  <si>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</si>
  <si>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</si>
  <si>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</si>
  <si>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</si>
  <si>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</si>
  <si>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</si>
  <si>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</si>
  <si>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</si>
  <si>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</si>
  <si>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</si>
  <si>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</si>
  <si>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</si>
  <si>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</si>
  <si>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</si>
  <si>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</si>
  <si>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</si>
  <si>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</si>
  <si>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</si>
  <si>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</si>
  <si>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</si>
  <si>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</si>
  <si>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</si>
  <si>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</si>
  <si>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</si>
  <si>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</si>
  <si>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</si>
  <si>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</si>
  <si>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</si>
  <si>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</si>
  <si>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</si>
  <si>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</si>
  <si>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</si>
  <si>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</si>
  <si>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</si>
  <si>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</si>
  <si>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</si>
  <si>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</si>
  <si>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</si>
  <si>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</si>
  <si>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</si>
  <si>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</si>
  <si>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</si>
  <si>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</si>
  <si>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</si>
  <si>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</si>
  <si>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</si>
  <si>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</si>
  <si>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</si>
  <si>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</si>
  <si>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</si>
  <si>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</si>
  <si>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</si>
  <si>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</si>
  <si>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</si>
  <si>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</si>
  <si>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</si>
  <si>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</si>
  <si>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</si>
  <si>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</si>
  <si>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</si>
  <si>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</si>
  <si>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</si>
  <si>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</si>
  <si>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</si>
  <si>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</si>
  <si>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</si>
  <si>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</si>
  <si>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</si>
  <si>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</si>
  <si>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</si>
  <si>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</si>
  <si>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</si>
  <si>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</si>
  <si>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</si>
  <si>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</si>
  <si>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</si>
  <si>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</si>
  <si>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</si>
  <si>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</si>
  <si>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</si>
  <si>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</si>
  <si>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</si>
  <si>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</si>
  <si>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</si>
  <si>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</si>
  <si>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</si>
  <si>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</si>
  <si>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</si>
  <si>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</si>
  <si>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</si>
  <si>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</si>
  <si>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</si>
  <si>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</si>
  <si>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</si>
  <si>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</si>
  <si>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</si>
  <si>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</si>
  <si>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</si>
  <si>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</si>
  <si>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</si>
  <si>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</si>
  <si>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</si>
  <si>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</si>
  <si>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</si>
  <si>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</si>
  <si>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</si>
  <si>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</si>
  <si>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</si>
  <si>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</si>
  <si>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</si>
  <si>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</si>
  <si>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</si>
  <si>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</si>
  <si>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</si>
  <si>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</si>
  <si>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</si>
  <si>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</si>
  <si>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</si>
  <si>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</si>
  <si>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</si>
  <si>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</si>
  <si>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</si>
  <si>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</si>
  <si>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</si>
  <si>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</si>
  <si>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</si>
  <si>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</si>
  <si>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</si>
  <si>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</si>
  <si>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</si>
  <si>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</si>
  <si>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</si>
  <si>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</si>
  <si>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</si>
  <si>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</si>
  <si>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</si>
  <si>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</si>
  <si>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</si>
  <si>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</si>
  <si>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</si>
  <si>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</si>
  <si>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</si>
  <si>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</si>
  <si>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</si>
  <si>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</si>
  <si>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</si>
  <si>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</si>
  <si>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</si>
  <si>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</si>
  <si>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</si>
  <si>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</si>
  <si>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</si>
  <si>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</si>
  <si>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</si>
  <si>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</si>
  <si>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</si>
  <si>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</si>
  <si>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</si>
  <si>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</si>
  <si>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</si>
  <si>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</si>
  <si>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</si>
  <si>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</si>
  <si>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</si>
  <si>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</si>
  <si>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</si>
  <si>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</si>
  <si>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</si>
  <si>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</si>
  <si>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</si>
  <si>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</si>
  <si>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</si>
  <si>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</si>
  <si>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</si>
  <si>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</si>
  <si>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</si>
  <si>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</si>
  <si>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</si>
  <si>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</si>
  <si>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</si>
  <si>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</si>
  <si>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</si>
  <si>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</si>
  <si>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</si>
  <si>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</si>
  <si>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</si>
  <si>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</si>
  <si>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</si>
  <si>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</si>
  <si>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</si>
  <si>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</si>
  <si>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</si>
  <si>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</si>
  <si>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</si>
  <si>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</si>
  <si>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</si>
  <si>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</si>
  <si>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</si>
  <si>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</si>
  <si>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</si>
  <si>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</si>
  <si>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</si>
  <si>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</si>
  <si>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</si>
  <si>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</si>
  <si>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</si>
  <si>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</si>
  <si>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</si>
  <si>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</si>
  <si>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</si>
  <si>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</si>
  <si>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</si>
  <si>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</si>
  <si>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</si>
  <si>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</si>
  <si>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</si>
  <si>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</si>
  <si>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</si>
  <si>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</si>
  <si>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</si>
  <si>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</si>
  <si>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</si>
  <si>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</si>
  <si>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</si>
  <si>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</si>
  <si>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</si>
  <si>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</si>
  <si>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</si>
  <si>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</si>
  <si>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</si>
  <si>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</si>
  <si>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</si>
  <si>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</si>
  <si>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</si>
  <si>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</si>
  <si>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</si>
  <si>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</si>
  <si>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</si>
  <si>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</si>
  <si>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</si>
  <si>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</si>
  <si>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</si>
  <si>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</si>
  <si>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</si>
  <si>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</si>
  <si>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</si>
  <si>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</si>
  <si>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</si>
  <si>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</si>
  <si>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</si>
  <si>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</si>
  <si>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</si>
  <si>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</si>
  <si>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</si>
  <si>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</si>
  <si>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</si>
  <si>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</si>
  <si>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</si>
  <si>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</si>
  <si>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</si>
  <si>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</si>
  <si>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</si>
  <si>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</si>
  <si>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</si>
  <si>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</si>
  <si>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</si>
  <si>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</si>
  <si>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</si>
  <si>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</si>
  <si>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</si>
  <si>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</si>
  <si>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</si>
  <si>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</si>
  <si>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</si>
  <si>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</si>
  <si>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</si>
  <si>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</si>
  <si>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</si>
  <si>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</si>
  <si>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</si>
  <si>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</si>
  <si>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</si>
  <si>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</si>
  <si>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</si>
  <si>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</si>
  <si>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</si>
  <si>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</si>
  <si>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</si>
  <si>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</si>
  <si>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</si>
  <si>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</si>
  <si>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</si>
  <si>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</si>
  <si>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</si>
  <si>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</si>
  <si>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</si>
  <si>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</si>
  <si>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</si>
  <si>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</si>
  <si>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</si>
  <si>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</si>
  <si>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</si>
  <si>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</si>
  <si>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</si>
  <si>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</si>
  <si>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</si>
  <si>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</si>
  <si>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</si>
  <si>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</si>
  <si>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</si>
  <si>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</si>
  <si>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</si>
  <si>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</si>
  <si>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</si>
  <si>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</si>
  <si>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</si>
  <si>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</si>
  <si>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</si>
  <si>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</si>
  <si>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</si>
  <si>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</si>
  <si>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</si>
  <si>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</si>
  <si>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</si>
  <si>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</si>
  <si>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</si>
  <si>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</si>
  <si>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</si>
  <si>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</si>
  <si>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</si>
  <si>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</si>
  <si>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</si>
  <si>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</si>
  <si>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</si>
  <si>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</si>
  <si>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</si>
  <si>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</si>
  <si>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</si>
  <si>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</si>
  <si>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</si>
  <si>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</si>
  <si>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</si>
  <si>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</si>
  <si>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</si>
  <si>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</si>
  <si>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</si>
  <si>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</si>
  <si>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</si>
  <si>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</si>
  <si>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</si>
  <si>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</si>
  <si>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</si>
  <si>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</si>
  <si>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</si>
  <si>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</si>
  <si>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</si>
  <si>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</si>
  <si>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</si>
  <si>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</si>
  <si>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</si>
  <si>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</si>
  <si>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</si>
  <si>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</si>
  <si>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</si>
  <si>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</si>
  <si>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</si>
  <si>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</si>
  <si>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</si>
  <si>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</si>
  <si>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</si>
  <si>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</si>
  <si>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</si>
  <si>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</si>
  <si>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</si>
  <si>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</si>
  <si>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</si>
  <si>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</si>
  <si>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</si>
  <si>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</si>
  <si>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</si>
  <si>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</si>
  <si>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</si>
  <si>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</si>
  <si>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</si>
  <si>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</si>
  <si>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</si>
  <si>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</si>
  <si>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</si>
  <si>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</si>
  <si>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</si>
  <si>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</si>
  <si>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</si>
  <si>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</si>
  <si>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</si>
  <si>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</si>
  <si>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</si>
  <si>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</si>
  <si>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</si>
  <si>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</si>
  <si>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</si>
  <si>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</si>
  <si>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</si>
  <si>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</si>
  <si>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</si>
  <si>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</si>
  <si>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</si>
  <si>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</si>
  <si>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</si>
  <si>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</si>
  <si>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</si>
  <si>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</si>
  <si>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</si>
  <si>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</si>
  <si>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</si>
  <si>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</si>
  <si>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</si>
  <si>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</si>
  <si>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</si>
  <si>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</si>
  <si>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</si>
  <si>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</si>
  <si>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</si>
  <si>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</si>
  <si>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</si>
  <si>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</si>
  <si>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</si>
  <si>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</si>
  <si>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</si>
  <si>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</si>
  <si>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</si>
  <si>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</si>
  <si>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</si>
  <si>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</si>
  <si>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</si>
  <si>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</si>
  <si>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</si>
  <si>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</si>
  <si>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</si>
  <si>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</si>
  <si>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</si>
  <si>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</si>
  <si>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</si>
  <si>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</si>
  <si>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</si>
  <si>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</si>
  <si>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</si>
  <si>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</si>
  <si>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</si>
  <si>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</si>
  <si>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</si>
  <si>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</si>
  <si>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</si>
  <si>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</si>
  <si>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</si>
  <si>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</si>
  <si>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</si>
  <si>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</si>
  <si>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</si>
  <si>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</si>
  <si>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</si>
  <si>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</si>
  <si>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</si>
  <si>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</si>
  <si>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</si>
  <si>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</si>
  <si>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</si>
  <si>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</si>
  <si>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</si>
  <si>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</si>
  <si>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</si>
  <si>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</si>
  <si>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</si>
  <si>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</si>
  <si>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</si>
  <si>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</si>
  <si>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</si>
  <si>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</si>
  <si>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</si>
  <si>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</si>
  <si>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</si>
  <si>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</si>
  <si>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</si>
  <si>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</si>
  <si>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</si>
  <si>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</si>
  <si>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</si>
  <si>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</si>
  <si>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</si>
  <si>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</si>
  <si>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</si>
  <si>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</si>
  <si>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</si>
  <si>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</si>
  <si>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</si>
  <si>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</si>
  <si>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</si>
  <si>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</si>
  <si>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</si>
  <si>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</si>
  <si>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</si>
  <si>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</si>
  <si>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</si>
  <si>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</si>
  <si>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</si>
  <si>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</si>
  <si>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</si>
  <si>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</si>
  <si>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</si>
  <si>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</si>
  <si>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</si>
  <si>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</si>
  <si>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</si>
  <si>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</si>
  <si>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</si>
  <si>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</si>
  <si>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</si>
  <si>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</si>
  <si>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</si>
  <si>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</si>
  <si>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</si>
  <si>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</si>
  <si>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</si>
  <si>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</si>
  <si>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</si>
  <si>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</si>
  <si>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</si>
  <si>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</si>
  <si>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</si>
  <si>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</si>
  <si>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</si>
  <si>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</si>
  <si>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</si>
  <si>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</si>
  <si>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</si>
  <si>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</si>
  <si>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</si>
  <si>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</si>
  <si>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</si>
  <si>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</si>
  <si>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</si>
  <si>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</si>
  <si>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</si>
  <si>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</si>
  <si>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</si>
  <si>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</si>
  <si>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</si>
  <si>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</si>
  <si>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</si>
  <si>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</si>
  <si>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</si>
  <si>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</si>
  <si>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</si>
  <si>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</si>
  <si>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</si>
  <si>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</si>
  <si>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</si>
  <si>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</si>
  <si>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</si>
  <si>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</si>
  <si>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</si>
  <si>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</si>
  <si>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</si>
  <si>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</si>
  <si>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</si>
  <si>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</si>
  <si>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</si>
  <si>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</si>
  <si>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</si>
  <si>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</si>
  <si>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</si>
  <si>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</si>
  <si>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</si>
  <si>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</si>
  <si>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</si>
  <si>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</si>
  <si>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</si>
  <si>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</si>
  <si>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</si>
  <si>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</si>
  <si>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</si>
  <si>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</si>
  <si>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</si>
  <si>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</si>
  <si>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</si>
  <si>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</si>
  <si>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</si>
  <si>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</si>
  <si>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</si>
  <si>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</si>
  <si>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</si>
  <si>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</si>
  <si>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</si>
  <si>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</si>
  <si>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</si>
  <si>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</si>
  <si>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</si>
  <si>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</si>
  <si>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</si>
  <si>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</si>
  <si>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</si>
  <si>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</si>
  <si>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</si>
  <si>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</si>
  <si>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</si>
  <si>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</si>
  <si>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</si>
  <si>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</si>
  <si>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</si>
  <si>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</si>
  <si>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</si>
  <si>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</si>
  <si>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</si>
  <si>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</si>
  <si>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</si>
  <si>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</si>
  <si>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</si>
  <si>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</si>
  <si>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</si>
  <si>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</si>
  <si>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</si>
  <si>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</si>
  <si>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</si>
  <si>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</si>
  <si>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</si>
  <si>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</si>
  <si>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</si>
  <si>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</si>
  <si>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</si>
  <si>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</si>
  <si>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</si>
  <si>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</si>
  <si>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</si>
  <si>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</si>
  <si>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</si>
  <si>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</si>
  <si>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</si>
  <si>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</si>
  <si>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</si>
  <si>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</si>
  <si>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</si>
  <si>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</si>
  <si>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</si>
  <si>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</si>
  <si>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</si>
  <si>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</si>
  <si>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</si>
  <si>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</si>
  <si>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</si>
  <si>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</si>
  <si>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</si>
  <si>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</si>
  <si>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</si>
  <si>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</si>
  <si>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</si>
  <si>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</si>
  <si>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</si>
  <si>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</si>
  <si>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</si>
  <si>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</si>
  <si>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</si>
  <si>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</si>
  <si>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</si>
  <si>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</si>
  <si>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</si>
  <si>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</si>
  <si>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</si>
  <si>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</si>
  <si>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</si>
  <si>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</si>
  <si>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</si>
  <si>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</si>
  <si>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</si>
  <si>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</si>
  <si>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</si>
  <si>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</si>
  <si>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</si>
  <si>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</si>
  <si>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</si>
  <si>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</si>
  <si>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</si>
  <si>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</si>
  <si>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</si>
  <si>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</si>
  <si>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</si>
  <si>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</si>
  <si>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</si>
  <si>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</si>
  <si>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</si>
  <si>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</si>
  <si>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</si>
  <si>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</si>
  <si>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</si>
  <si>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</si>
  <si>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</si>
  <si>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</si>
  <si>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</si>
  <si>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</si>
  <si>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</si>
  <si>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</si>
  <si>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</si>
  <si>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</si>
  <si>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</si>
  <si>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</si>
  <si>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</si>
  <si>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</si>
  <si>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</si>
  <si>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</si>
  <si>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</si>
  <si>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</si>
  <si>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</si>
  <si>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</si>
  <si>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</si>
  <si>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</si>
  <si>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</si>
  <si>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</si>
  <si>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</si>
  <si>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</si>
  <si>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</si>
  <si>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</si>
  <si>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</si>
  <si>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</si>
  <si>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</si>
  <si>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</si>
  <si>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</si>
  <si>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</si>
  <si>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</si>
  <si>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</si>
  <si>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</si>
  <si>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</si>
  <si>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</si>
  <si>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</si>
  <si>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</si>
  <si>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</si>
  <si>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</si>
  <si>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</si>
  <si>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</si>
  <si>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</si>
  <si>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</si>
  <si>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</si>
  <si>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</si>
  <si>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</si>
  <si>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</si>
  <si>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</si>
  <si>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</si>
  <si>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</si>
  <si>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</si>
  <si>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</si>
  <si>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</si>
  <si>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</si>
  <si>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</si>
  <si>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</si>
  <si>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</si>
  <si>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</si>
  <si>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</si>
  <si>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</si>
  <si>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</si>
  <si>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</si>
  <si>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</si>
  <si>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</si>
  <si>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</si>
  <si>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</si>
  <si>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</si>
  <si>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</si>
  <si>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</si>
  <si>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</si>
  <si>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</si>
  <si>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</si>
  <si>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</si>
  <si>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</si>
  <si>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</si>
  <si>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</si>
  <si>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</si>
  <si>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</si>
  <si>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</si>
  <si>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</si>
  <si>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</si>
  <si>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</si>
  <si>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</si>
  <si>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</si>
  <si>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</si>
  <si>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</si>
  <si>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</si>
  <si>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</si>
  <si>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</si>
  <si>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</si>
  <si>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</si>
  <si>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</si>
  <si>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</si>
  <si>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</si>
  <si>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</si>
  <si>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</si>
  <si>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</si>
  <si>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</si>
  <si>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</si>
  <si>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</si>
  <si>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</si>
  <si>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</si>
  <si>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</si>
  <si>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</si>
  <si>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</si>
  <si>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</si>
  <si>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</si>
  <si>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</si>
  <si>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</si>
  <si>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</si>
  <si>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</si>
  <si>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</si>
  <si>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</si>
  <si>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</si>
  <si>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</si>
  <si>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</si>
  <si>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</si>
  <si>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</si>
  <si>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</si>
  <si>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</si>
  <si>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</si>
  <si>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</si>
  <si>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</si>
  <si>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</si>
  <si>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</si>
  <si>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</si>
  <si>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</si>
  <si>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</si>
  <si>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</si>
  <si>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</si>
  <si>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</si>
  <si>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</si>
  <si>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</si>
  <si>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</si>
  <si>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</si>
  <si>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</si>
  <si>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</si>
  <si>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</si>
  <si>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</si>
  <si>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</si>
  <si>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</si>
  <si>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</si>
  <si>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</si>
  <si>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</si>
  <si>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</si>
  <si>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</si>
  <si>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</si>
  <si>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</si>
  <si>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</si>
  <si>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</si>
  <si>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</si>
  <si>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</si>
  <si>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</si>
  <si>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</si>
  <si>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</si>
  <si>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</si>
  <si>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</si>
  <si>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</si>
  <si>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</si>
  <si>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</si>
  <si>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</si>
  <si>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</si>
  <si>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</si>
  <si>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</si>
  <si>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</si>
  <si>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</si>
  <si>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</si>
  <si>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</si>
  <si>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</si>
  <si>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</si>
  <si>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</si>
  <si>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</si>
  <si>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</si>
  <si>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</si>
  <si>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</si>
  <si>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</si>
  <si>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</si>
  <si>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</si>
  <si>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</si>
  <si>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</si>
  <si>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</si>
  <si>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</si>
  <si>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</si>
  <si>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</si>
  <si>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</si>
  <si>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</si>
  <si>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</si>
  <si>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</si>
  <si>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</si>
  <si>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</si>
  <si>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</si>
  <si>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</si>
  <si>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</si>
  <si>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</si>
  <si>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</si>
  <si>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</si>
  <si>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</si>
  <si>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</si>
  <si>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</si>
  <si>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</si>
  <si>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</si>
  <si>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</si>
  <si>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</si>
  <si>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</si>
  <si>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</si>
  <si>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</si>
  <si>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</si>
  <si>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</si>
  <si>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</si>
  <si>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</si>
  <si>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</si>
  <si>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</si>
  <si>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</si>
  <si>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</si>
  <si>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</si>
  <si>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</si>
  <si>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</si>
  <si>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</si>
  <si>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</si>
  <si>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</si>
  <si>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</si>
  <si>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</si>
  <si>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</si>
  <si>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</si>
  <si>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</si>
  <si>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</si>
  <si>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</si>
  <si>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</si>
  <si>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</si>
  <si>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</si>
  <si>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</si>
  <si>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</si>
  <si>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</si>
  <si>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</si>
  <si>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</si>
  <si>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</si>
  <si>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</si>
  <si>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</si>
  <si>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</si>
  <si>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</si>
  <si>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</si>
  <si>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</si>
  <si>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</si>
  <si>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</si>
  <si>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</si>
  <si>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</si>
  <si>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</si>
  <si>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</si>
  <si>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</si>
  <si>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</si>
  <si>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</si>
  <si>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</si>
  <si>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</si>
  <si>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</si>
  <si>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</si>
  <si>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</si>
  <si>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</si>
  <si>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</si>
  <si>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</si>
  <si>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</si>
  <si>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</si>
  <si>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</si>
  <si>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</si>
  <si>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</si>
  <si>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</si>
  <si>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</si>
  <si>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</si>
  <si>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</si>
  <si>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</si>
  <si>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</si>
  <si>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</si>
  <si>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</si>
  <si>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</si>
  <si>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</si>
  <si>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</si>
  <si>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</si>
  <si>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</si>
  <si>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</si>
  <si>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</si>
  <si>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</si>
  <si>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</si>
  <si>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</si>
  <si>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</si>
  <si>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</si>
  <si>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</si>
  <si>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</si>
  <si>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</si>
  <si>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</si>
  <si>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</si>
  <si>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</si>
  <si>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</si>
  <si>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</si>
  <si>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</si>
  <si>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</si>
  <si>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</si>
  <si>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</si>
  <si>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</si>
  <si>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</si>
  <si>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</si>
  <si>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</si>
  <si>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</si>
  <si>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</si>
  <si>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</si>
  <si>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</si>
  <si>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</si>
  <si>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</si>
  <si>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</si>
  <si>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</si>
  <si>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</si>
  <si>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</si>
  <si>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</si>
  <si>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</si>
  <si>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</si>
  <si>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</si>
  <si>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</si>
  <si>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</si>
  <si>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</si>
  <si>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</si>
  <si>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</si>
  <si>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</si>
  <si>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</si>
  <si>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</si>
  <si>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</si>
  <si>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</si>
  <si>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</si>
  <si>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</si>
  <si>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</si>
  <si>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</si>
  <si>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</si>
  <si>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</si>
  <si>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</si>
  <si>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</si>
  <si>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</si>
  <si>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</si>
  <si>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</si>
  <si>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</si>
  <si>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</si>
  <si>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</si>
  <si>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</si>
  <si>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</si>
  <si>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</si>
  <si>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</si>
  <si>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</si>
  <si>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</si>
  <si>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</si>
  <si>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</si>
  <si>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</si>
  <si>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</si>
  <si>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</si>
  <si>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</si>
  <si>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</si>
  <si>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</si>
  <si>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</si>
  <si>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</si>
  <si>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</si>
  <si>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</si>
  <si>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</si>
  <si>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</si>
  <si>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</si>
  <si>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</si>
  <si>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</si>
  <si>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</si>
  <si>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</si>
  <si>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</si>
  <si>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</si>
  <si>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</si>
  <si>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</si>
  <si>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</si>
  <si>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</si>
  <si>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</si>
  <si>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</si>
  <si>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</si>
  <si>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</si>
  <si>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</si>
  <si>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</si>
  <si>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</si>
  <si>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</si>
  <si>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</si>
  <si>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</si>
  <si>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</si>
  <si>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</si>
  <si>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</si>
  <si>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</si>
  <si>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</si>
  <si>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</si>
  <si>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</si>
  <si>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</si>
  <si>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</si>
  <si>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</si>
  <si>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</si>
  <si>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</si>
  <si>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</si>
  <si>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</si>
  <si>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</si>
  <si>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</si>
  <si>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</si>
  <si>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</si>
  <si>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</si>
  <si>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</si>
  <si>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</si>
  <si>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</si>
  <si>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</si>
  <si>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</si>
  <si>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</si>
  <si>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</si>
  <si>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</si>
  <si>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</si>
  <si>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</si>
  <si>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</si>
  <si>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</si>
  <si>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</si>
  <si>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</si>
  <si>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</si>
  <si>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</si>
  <si>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</si>
  <si>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</si>
  <si>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</si>
  <si>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</si>
  <si>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</si>
  <si>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</si>
  <si>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</si>
  <si>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</si>
  <si>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</si>
  <si>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</si>
  <si>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</si>
  <si>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</si>
  <si>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</si>
  <si>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</si>
  <si>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</si>
  <si>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</si>
  <si>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</si>
  <si>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</si>
  <si>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</si>
  <si>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</si>
  <si>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</si>
  <si>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</si>
  <si>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</si>
  <si>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</si>
  <si>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</si>
  <si>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</si>
  <si>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</si>
  <si>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</si>
  <si>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</si>
  <si>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</si>
  <si>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</si>
  <si>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</si>
  <si>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</si>
  <si>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</si>
  <si>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</si>
  <si>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</si>
  <si>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</si>
  <si>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</si>
  <si>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</si>
  <si>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</si>
  <si>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</si>
  <si>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</si>
  <si>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</si>
  <si>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</si>
  <si>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</si>
  <si>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</si>
  <si>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</si>
  <si>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</si>
  <si>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</si>
  <si>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</si>
  <si>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</si>
  <si>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</si>
  <si>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</si>
  <si>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</si>
  <si>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</si>
  <si>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</si>
  <si>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</si>
  <si>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</si>
  <si>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</si>
  <si>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</si>
  <si>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</si>
  <si>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</si>
  <si>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</si>
  <si>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</si>
  <si>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</si>
  <si>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</si>
  <si>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</si>
  <si>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</si>
  <si>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</si>
  <si>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</si>
  <si>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</si>
  <si>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</si>
  <si>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</si>
  <si>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</si>
  <si>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</si>
  <si>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</si>
  <si>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</si>
  <si>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</si>
  <si>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</si>
  <si>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</si>
  <si>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</si>
  <si>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</si>
  <si>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</si>
  <si>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</si>
  <si>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</si>
  <si>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</si>
  <si>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</si>
  <si>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</si>
  <si>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</si>
  <si>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</si>
  <si>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</si>
  <si>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</si>
  <si>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</si>
  <si>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</si>
  <si>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</si>
  <si>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</si>
  <si>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</si>
  <si>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</si>
  <si>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</si>
  <si>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</si>
  <si>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</si>
  <si>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</si>
  <si>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</si>
  <si>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</si>
  <si>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</si>
  <si>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</si>
  <si>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</si>
  <si>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</si>
  <si>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</si>
  <si>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</si>
  <si>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</si>
  <si>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</si>
  <si>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</si>
  <si>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</si>
  <si>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</si>
  <si>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</si>
  <si>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</si>
  <si>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</si>
  <si>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</si>
  <si>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</si>
  <si>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</si>
  <si>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</si>
  <si>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</si>
  <si>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</si>
  <si>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</si>
  <si>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</si>
  <si>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</si>
  <si>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</si>
  <si>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</si>
  <si>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</si>
  <si>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</si>
  <si>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</si>
  <si>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</si>
  <si>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</si>
  <si>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</si>
  <si>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</si>
  <si>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</si>
  <si>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</si>
  <si>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</si>
  <si>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</si>
  <si>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</si>
  <si>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</si>
  <si>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</si>
  <si>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</si>
  <si>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</si>
  <si>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</si>
  <si>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</si>
  <si>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</si>
  <si>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</si>
  <si>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</si>
  <si>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</si>
  <si>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</si>
  <si>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</si>
  <si>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</si>
  <si>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</si>
  <si>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</si>
  <si>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</si>
  <si>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</si>
  <si>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</si>
  <si>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</si>
  <si>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</si>
  <si>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</si>
  <si>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</si>
  <si>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</si>
  <si>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</si>
  <si>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</si>
  <si>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</si>
  <si>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</si>
  <si>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</si>
  <si>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</si>
  <si>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</si>
  <si>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</si>
  <si>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</si>
  <si>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</si>
  <si>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</si>
  <si>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</si>
  <si>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</si>
  <si>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</si>
  <si>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</si>
  <si>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</si>
  <si>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</si>
  <si>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</si>
  <si>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</si>
  <si>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</si>
  <si>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</si>
  <si>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</si>
  <si>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</si>
  <si>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</si>
  <si>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</si>
  <si>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</si>
  <si>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</si>
  <si>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</si>
  <si>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</si>
  <si>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</si>
  <si>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</si>
  <si>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</si>
  <si>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</si>
  <si>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</si>
  <si>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</si>
  <si>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</si>
  <si>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</si>
  <si>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</si>
  <si>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</si>
  <si>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</si>
  <si>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</si>
  <si>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</si>
  <si>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</si>
  <si>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</si>
  <si>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</si>
  <si>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</si>
  <si>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</si>
  <si>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</si>
  <si>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</si>
  <si>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</si>
  <si>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</si>
  <si>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</si>
  <si>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</si>
  <si>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</si>
  <si>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</si>
  <si>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</si>
  <si>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</si>
  <si>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</si>
  <si>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</si>
  <si>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</si>
  <si>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</si>
  <si>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</si>
  <si>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</si>
  <si>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</si>
  <si>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</si>
  <si>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</si>
  <si>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</si>
  <si>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</si>
  <si>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</si>
  <si>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</si>
  <si>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</si>
  <si>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</si>
  <si>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</si>
  <si>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</si>
  <si>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</si>
  <si>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</si>
  <si>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</si>
  <si>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</si>
  <si>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</si>
  <si>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</si>
  <si>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</si>
  <si>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</si>
  <si>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</si>
  <si>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</si>
  <si>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</si>
  <si>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</si>
  <si>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</si>
  <si>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</si>
  <si>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</si>
  <si>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</si>
  <si>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</si>
  <si>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</si>
  <si>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</si>
  <si>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</si>
  <si>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</si>
  <si>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</si>
  <si>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</si>
  <si>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</si>
  <si>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</si>
  <si>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</si>
  <si>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</si>
  <si>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</si>
  <si>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</si>
  <si>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</si>
  <si>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</si>
  <si>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</si>
  <si>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</si>
  <si>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</si>
  <si>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</si>
  <si>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</si>
  <si>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</si>
  <si>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</si>
  <si>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</si>
  <si>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</si>
  <si>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</si>
  <si>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</si>
  <si>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</si>
  <si>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</si>
  <si>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</si>
  <si>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</si>
  <si>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</si>
  <si>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</si>
  <si>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</si>
  <si>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</si>
  <si>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</si>
  <si>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</si>
  <si>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</si>
  <si>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</si>
  <si>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</si>
  <si>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</si>
  <si>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</si>
  <si>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</si>
  <si>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</si>
  <si>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</si>
  <si>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</si>
  <si>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</si>
  <si>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</si>
  <si>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</si>
  <si>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</si>
  <si>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</si>
  <si>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</si>
  <si>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</si>
  <si>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</si>
  <si>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</si>
  <si>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</si>
  <si>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</si>
  <si>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</si>
  <si>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</si>
  <si>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</si>
  <si>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</si>
  <si>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</si>
  <si>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</si>
  <si>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</si>
  <si>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</si>
  <si>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</si>
  <si>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</si>
  <si>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</si>
  <si>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</si>
  <si>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</si>
  <si>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</si>
  <si>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</si>
  <si>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</si>
  <si>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</si>
  <si>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</si>
  <si>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</si>
  <si>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</si>
  <si>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</si>
  <si>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</si>
  <si>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</si>
  <si>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</si>
  <si>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</si>
  <si>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</si>
  <si>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</si>
  <si>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</si>
  <si>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</si>
  <si>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</si>
  <si>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</si>
  <si>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</si>
  <si>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</si>
  <si>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</si>
  <si>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</si>
  <si>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</si>
  <si>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</si>
  <si>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</si>
  <si>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</si>
  <si>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</si>
  <si>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</si>
  <si>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</si>
  <si>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</si>
  <si>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</si>
  <si>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</si>
  <si>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</si>
  <si>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</si>
  <si>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</si>
  <si>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</si>
  <si>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</si>
  <si>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</si>
  <si>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</si>
  <si>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</si>
  <si>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</si>
  <si>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</si>
  <si>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</si>
  <si>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</si>
  <si>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</si>
  <si>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</si>
  <si>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</si>
  <si>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</si>
  <si>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</si>
  <si>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</si>
  <si>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</si>
  <si>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</si>
  <si>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</si>
  <si>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</si>
  <si>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</si>
  <si>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</si>
  <si>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</si>
  <si>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</si>
  <si>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</si>
  <si>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</si>
  <si>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</si>
  <si>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</si>
  <si>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</si>
  <si>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</si>
  <si>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</si>
  <si>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</si>
  <si>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</si>
  <si>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</si>
  <si>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</si>
  <si>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</si>
  <si>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</si>
  <si>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</si>
  <si>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</si>
  <si>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</si>
  <si>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</si>
  <si>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</si>
  <si>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</si>
  <si>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</si>
  <si>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</si>
  <si>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</si>
  <si>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</si>
  <si>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</si>
  <si>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</si>
  <si>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</si>
  <si>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</si>
  <si>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</si>
  <si>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</si>
  <si>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</si>
  <si>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</si>
  <si>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</si>
  <si>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</si>
  <si>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</si>
  <si>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</si>
  <si>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</si>
  <si>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</si>
  <si>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</si>
  <si>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</si>
  <si>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</si>
  <si>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</si>
  <si>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</si>
  <si>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</si>
  <si>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</si>
  <si>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</si>
  <si>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</si>
  <si>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</si>
  <si>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</si>
  <si>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</si>
  <si>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</si>
  <si>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</si>
  <si>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</si>
  <si>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</si>
  <si>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</si>
  <si>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</si>
  <si>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</si>
  <si>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</si>
  <si>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</si>
  <si>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</si>
  <si>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</si>
  <si>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</si>
  <si>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</si>
  <si>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</si>
  <si>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</si>
  <si>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</si>
  <si>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</si>
  <si>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</si>
  <si>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</si>
  <si>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</si>
  <si>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</si>
  <si>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</si>
  <si>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</si>
  <si>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</si>
  <si>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</si>
  <si>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</si>
  <si>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</si>
  <si>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</si>
  <si>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</si>
  <si>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</si>
  <si>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</si>
  <si>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</si>
  <si>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</si>
  <si>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</si>
  <si>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</si>
  <si>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</si>
  <si>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</si>
  <si>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</si>
  <si>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</si>
  <si>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</si>
  <si>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</si>
  <si>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</si>
  <si>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</si>
  <si>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</si>
  <si>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</si>
  <si>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</si>
  <si>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</si>
  <si>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</si>
  <si>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</si>
  <si>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</si>
  <si>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</si>
  <si>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</si>
  <si>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</si>
  <si>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</si>
  <si>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</si>
  <si>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</si>
  <si>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</si>
  <si>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</si>
  <si>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</si>
  <si>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</si>
  <si>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</si>
  <si>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</si>
  <si>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</si>
  <si>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</si>
  <si>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</si>
  <si>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</si>
  <si>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</si>
  <si>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</si>
  <si>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</si>
  <si>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</si>
  <si>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</si>
  <si>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</si>
  <si>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</si>
  <si>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</si>
  <si>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</si>
  <si>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</si>
  <si>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</si>
  <si>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</si>
  <si>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</si>
  <si>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</si>
  <si>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</si>
  <si>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</si>
  <si>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</si>
  <si>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</si>
  <si>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</si>
  <si>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</si>
  <si>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</si>
  <si>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</si>
  <si>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</si>
  <si>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</si>
  <si>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</si>
  <si>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</si>
  <si>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</si>
  <si>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</si>
  <si>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</si>
  <si>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</si>
  <si>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</si>
  <si>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</si>
  <si>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</si>
  <si>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</si>
  <si>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</si>
  <si>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</si>
  <si>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</si>
  <si>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</si>
  <si>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</si>
  <si>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</si>
  <si>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</si>
  <si>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</si>
  <si>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</si>
  <si>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</si>
  <si>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</si>
  <si>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</si>
  <si>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</si>
  <si>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</si>
  <si>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</si>
  <si>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</si>
  <si>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</si>
  <si>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</si>
  <si>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</si>
  <si>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</si>
  <si>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</si>
  <si>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</si>
  <si>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</si>
  <si>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</si>
  <si>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</si>
  <si>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</si>
  <si>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</si>
  <si>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</si>
  <si>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</si>
  <si>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</si>
  <si>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</si>
  <si>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</si>
  <si>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</si>
  <si>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</si>
  <si>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</si>
  <si>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</si>
  <si>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</si>
  <si>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</si>
  <si>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</si>
  <si>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</si>
  <si>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</si>
  <si>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</si>
  <si>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</si>
  <si>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</si>
  <si>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</si>
  <si>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</si>
  <si>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</si>
  <si>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</si>
  <si>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</si>
  <si>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</si>
  <si>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</si>
  <si>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</si>
  <si>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</si>
  <si>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</si>
  <si>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</si>
  <si>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</si>
  <si>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</si>
  <si>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</si>
  <si>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</si>
  <si>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</si>
  <si>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</si>
  <si>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</si>
  <si>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</si>
  <si>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</si>
  <si>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</si>
  <si>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</si>
  <si>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</si>
  <si>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</si>
  <si>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</si>
  <si>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</si>
  <si>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</si>
  <si>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</si>
  <si>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</si>
  <si>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</si>
  <si>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</si>
  <si>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</si>
  <si>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</si>
  <si>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</si>
  <si>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</si>
  <si>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</si>
  <si>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</si>
  <si>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</si>
  <si>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</si>
  <si>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</si>
  <si>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</si>
  <si>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</si>
  <si>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</si>
  <si>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</si>
  <si>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</si>
  <si>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</si>
  <si>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</si>
  <si>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</si>
  <si>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</si>
  <si>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</si>
  <si>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</si>
  <si>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</si>
  <si>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</si>
  <si>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</si>
  <si>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</si>
  <si>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</si>
  <si>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</si>
  <si>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</si>
  <si>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</si>
  <si>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</si>
  <si>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</si>
  <si>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</si>
  <si>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</si>
  <si>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</si>
  <si>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</si>
  <si>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</si>
  <si>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</si>
  <si>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</si>
  <si>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</si>
  <si>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</si>
  <si>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</si>
  <si>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</si>
  <si>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</si>
  <si>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</si>
  <si>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</si>
  <si>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</si>
  <si>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</si>
  <si>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</si>
  <si>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</si>
  <si>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</si>
  <si>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</si>
  <si>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</si>
  <si>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</si>
  <si>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</si>
  <si>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</si>
  <si>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</si>
  <si>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</si>
  <si>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</si>
  <si>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</si>
  <si>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</si>
  <si>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</si>
  <si>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</si>
  <si>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</si>
  <si>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</si>
  <si>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</si>
  <si>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</si>
  <si>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</si>
  <si>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</si>
  <si>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</si>
  <si>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</si>
  <si>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</si>
  <si>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</si>
  <si>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</si>
  <si>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</si>
  <si>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</si>
  <si>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</si>
  <si>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</si>
  <si>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</si>
  <si>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</si>
  <si>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</si>
  <si>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</si>
  <si>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</si>
  <si>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</si>
  <si>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</si>
  <si>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</si>
  <si>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</si>
  <si>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</si>
  <si>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</si>
  <si>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</si>
  <si>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</si>
  <si>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</si>
  <si>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</si>
  <si>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</si>
  <si>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</si>
  <si>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</si>
  <si>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</si>
  <si>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</si>
  <si>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</si>
  <si>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</si>
  <si>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</si>
  <si>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</si>
  <si>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</si>
  <si>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</si>
  <si>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</si>
  <si>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</si>
  <si>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</si>
  <si>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</si>
  <si>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</si>
  <si>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</si>
  <si>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</si>
  <si>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</si>
  <si>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</si>
  <si>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</si>
  <si>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</si>
  <si>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</si>
  <si>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</si>
  <si>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</si>
  <si>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</si>
  <si>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</si>
  <si>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</si>
  <si>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</si>
  <si>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</si>
  <si>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</si>
  <si>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</si>
  <si>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</si>
  <si>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</si>
  <si>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</si>
  <si>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</si>
  <si>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</si>
  <si>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</si>
  <si>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</si>
  <si>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</si>
  <si>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</si>
  <si>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</si>
  <si>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</si>
  <si>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</si>
  <si>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</si>
  <si>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</si>
  <si>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</si>
  <si>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</si>
  <si>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</si>
  <si>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</si>
  <si>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</si>
  <si>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</si>
  <si>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</si>
  <si>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</si>
  <si>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</si>
  <si>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</si>
  <si>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</si>
  <si>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</si>
  <si>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</si>
  <si>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</si>
  <si>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</si>
  <si>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</si>
  <si>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</si>
  <si>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</si>
  <si>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</si>
  <si>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</si>
  <si>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</si>
  <si>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</si>
  <si>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</si>
  <si>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</si>
  <si>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</si>
  <si>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</si>
  <si>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</si>
  <si>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</si>
  <si>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</si>
  <si>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</si>
  <si>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</si>
  <si>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</si>
  <si>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</si>
  <si>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</si>
  <si>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</si>
  <si>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</si>
  <si>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</si>
  <si>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</si>
  <si>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</si>
  <si>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</si>
  <si>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</si>
  <si>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</si>
  <si>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</si>
  <si>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</si>
  <si>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</si>
  <si>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</si>
  <si>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</si>
  <si>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</si>
  <si>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</si>
  <si>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</si>
  <si>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</si>
  <si>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</si>
  <si>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</si>
  <si>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</si>
  <si>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</si>
  <si>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</si>
  <si>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</si>
  <si>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</si>
  <si>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</si>
  <si>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</si>
  <si>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</si>
  <si>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</si>
  <si>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</si>
  <si>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</si>
  <si>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</si>
  <si>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</si>
  <si>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</si>
  <si>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</si>
  <si>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</si>
  <si>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</si>
  <si>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</si>
  <si>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</si>
  <si>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</si>
  <si>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</si>
  <si>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</si>
  <si>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</si>
  <si>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</si>
  <si>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</si>
  <si>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</si>
  <si>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</si>
  <si>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</si>
  <si>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</si>
  <si>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</si>
  <si>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</si>
  <si>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</si>
  <si>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</si>
  <si>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</si>
  <si>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</si>
  <si>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</si>
  <si>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</si>
  <si>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</si>
  <si>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</si>
  <si>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</si>
  <si>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</si>
  <si>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</si>
  <si>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</si>
  <si>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</si>
  <si>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</si>
  <si>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</si>
  <si>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</si>
  <si>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</si>
  <si>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</si>
  <si>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</si>
  <si>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</si>
  <si>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</si>
  <si>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</si>
  <si>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</si>
  <si>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</si>
  <si>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</si>
  <si>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</si>
  <si>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</si>
  <si>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</si>
  <si>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</si>
  <si>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</si>
  <si>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</si>
  <si>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</si>
  <si>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</si>
  <si>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</si>
  <si>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</si>
  <si>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</si>
  <si>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</si>
  <si>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</si>
  <si>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</si>
  <si>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</si>
  <si>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</si>
  <si>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</si>
  <si>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</si>
  <si>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</si>
  <si>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</si>
  <si>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</si>
  <si>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</si>
  <si>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</si>
  <si>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</si>
  <si>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</si>
  <si>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</si>
  <si>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</si>
  <si>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</si>
  <si>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</si>
  <si>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</si>
  <si>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</si>
  <si>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</si>
  <si>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</si>
  <si>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</si>
  <si>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</si>
  <si>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</si>
  <si>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</si>
  <si>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</si>
  <si>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</si>
  <si>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</si>
  <si>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</si>
  <si>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</si>
  <si>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</si>
  <si>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</si>
  <si>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</si>
  <si>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</si>
  <si>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</si>
  <si>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</si>
  <si>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</si>
  <si>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</si>
  <si>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</si>
  <si>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</si>
  <si>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</si>
  <si>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</si>
  <si>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</si>
  <si>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</si>
  <si>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</si>
  <si>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</si>
  <si>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</si>
  <si>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</si>
  <si>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</si>
  <si>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</si>
  <si>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</si>
  <si>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</si>
  <si>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</si>
  <si>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</si>
  <si>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</si>
  <si>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</si>
  <si>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</si>
  <si>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</si>
  <si>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</si>
  <si>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</si>
  <si>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</si>
  <si>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</si>
  <si>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</si>
  <si>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</si>
  <si>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</si>
  <si>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</si>
  <si>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</si>
  <si>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</si>
  <si>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</si>
  <si>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</si>
  <si>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</si>
  <si>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</si>
  <si>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</si>
  <si>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</si>
  <si>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</si>
  <si>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</si>
  <si>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</si>
  <si>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</si>
  <si>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</si>
  <si>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</si>
  <si>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</si>
  <si>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</si>
  <si>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</si>
  <si>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</si>
  <si>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</si>
  <si>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</si>
  <si>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</si>
  <si>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</si>
  <si>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</si>
  <si>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</si>
  <si>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</si>
  <si>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</si>
  <si>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</si>
  <si>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</si>
  <si>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</si>
  <si>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</si>
  <si>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</si>
  <si>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</si>
  <si>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</si>
  <si>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</si>
  <si>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</si>
  <si>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</si>
  <si>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</si>
  <si>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</si>
  <si>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</si>
  <si>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</si>
  <si>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</si>
  <si>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</si>
  <si>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</si>
  <si>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</si>
  <si>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</si>
  <si>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</si>
  <si>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</si>
  <si>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</si>
  <si>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</si>
  <si>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</si>
  <si>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</si>
  <si>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</si>
  <si>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</si>
  <si>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</si>
  <si>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</si>
  <si>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</si>
  <si>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</si>
  <si>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</si>
  <si>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</si>
  <si>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</si>
  <si>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</si>
  <si>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</si>
  <si>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</si>
  <si>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</si>
  <si>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</si>
  <si>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</si>
  <si>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</si>
  <si>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</si>
  <si>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</si>
  <si>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</si>
  <si>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</si>
  <si>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</si>
  <si>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</si>
  <si>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</si>
  <si>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</si>
  <si>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</si>
  <si>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</si>
  <si>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</si>
  <si>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</si>
  <si>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</si>
  <si>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</si>
  <si>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</si>
  <si>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</si>
  <si>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</si>
  <si>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</si>
  <si>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</si>
  <si>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</si>
  <si>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</si>
  <si>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</si>
  <si>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</si>
  <si>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</si>
  <si>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</si>
  <si>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</si>
  <si>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</si>
  <si>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</si>
  <si>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</si>
  <si>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</si>
  <si>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</si>
  <si>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</si>
  <si>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</si>
  <si>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</si>
  <si>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</si>
  <si>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</si>
  <si>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</si>
  <si>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</si>
  <si>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</si>
  <si>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</si>
  <si>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</si>
  <si>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</si>
  <si>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</si>
  <si>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</si>
  <si>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</si>
  <si>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</si>
  <si>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</si>
  <si>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</si>
  <si>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</si>
  <si>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</si>
  <si>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</si>
  <si>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</si>
  <si>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</si>
  <si>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</si>
  <si>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</si>
  <si>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</si>
  <si>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</si>
  <si>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</si>
  <si>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</si>
  <si>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</si>
  <si>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</si>
  <si>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</si>
  <si>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</si>
  <si>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</si>
  <si>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</si>
  <si>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</si>
  <si>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</si>
  <si>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</si>
  <si>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</si>
  <si>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</si>
  <si>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</si>
  <si>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</si>
  <si>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</si>
  <si>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</si>
  <si>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</si>
  <si>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</si>
  <si>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</si>
  <si>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</si>
  <si>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</si>
  <si>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</si>
  <si>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</si>
  <si>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</si>
  <si>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</si>
  <si>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</si>
  <si>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</si>
  <si>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</si>
  <si>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</si>
  <si>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</si>
  <si>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</si>
  <si>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</si>
  <si>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</si>
  <si>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</si>
  <si>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</si>
  <si>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</si>
  <si>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</si>
  <si>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</si>
  <si>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</si>
  <si>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</si>
  <si>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</si>
  <si>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</si>
  <si>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</si>
  <si>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</si>
  <si>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</si>
  <si>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</si>
  <si>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</si>
  <si>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</si>
  <si>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</si>
  <si>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</si>
  <si>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</si>
  <si>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</si>
  <si>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</si>
  <si>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</si>
  <si>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</si>
  <si>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</si>
  <si>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</si>
  <si>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</si>
  <si>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</si>
  <si>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</si>
  <si>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</si>
  <si>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</si>
  <si>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</si>
  <si>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</si>
  <si>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</si>
  <si>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</si>
  <si>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</si>
  <si>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</si>
  <si>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</si>
  <si>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</si>
  <si>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</si>
  <si>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</si>
  <si>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</si>
  <si>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</si>
  <si>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</si>
  <si>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</si>
  <si>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</si>
  <si>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</si>
  <si>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</si>
  <si>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</si>
  <si>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</si>
  <si>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</si>
  <si>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</si>
  <si>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</si>
  <si>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</si>
  <si>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</si>
  <si>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</si>
  <si>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</si>
  <si>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</si>
  <si>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</si>
  <si>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</si>
  <si>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</si>
  <si>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</si>
  <si>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</si>
  <si>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</si>
  <si>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</si>
  <si>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</si>
  <si>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</si>
  <si>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</si>
  <si>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</si>
  <si>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</si>
  <si>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</si>
  <si>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</si>
  <si>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</si>
  <si>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</si>
  <si>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</si>
  <si>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</si>
  <si>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</si>
  <si>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</si>
  <si>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</si>
  <si>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</si>
  <si>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</si>
  <si>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</si>
  <si>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</si>
  <si>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</si>
  <si>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</si>
  <si>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</si>
  <si>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</si>
  <si>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</si>
  <si>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</si>
  <si>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</si>
  <si>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</si>
  <si>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</si>
  <si>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</si>
  <si>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</si>
  <si>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</si>
  <si>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</si>
  <si>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</si>
  <si>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</si>
  <si>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</si>
  <si>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</si>
  <si>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</si>
  <si>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</si>
  <si>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</si>
  <si>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</si>
  <si>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</si>
  <si>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</si>
  <si>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</si>
  <si>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</si>
  <si>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</si>
  <si>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</si>
  <si>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</si>
  <si>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</si>
  <si>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</si>
  <si>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</si>
  <si>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</si>
  <si>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</si>
  <si>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</si>
  <si>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</si>
  <si>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</si>
  <si>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</si>
  <si>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</si>
  <si>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</si>
  <si>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</si>
  <si>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</si>
  <si>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</si>
  <si>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</si>
  <si>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</si>
  <si>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</si>
  <si>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</si>
  <si>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</si>
  <si>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</si>
  <si>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</si>
  <si>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</si>
  <si>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</si>
  <si>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</si>
  <si>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</si>
  <si>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</si>
  <si>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</si>
  <si>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</si>
  <si>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</si>
  <si>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</si>
  <si>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</si>
  <si>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</si>
  <si>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</si>
  <si>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</si>
  <si>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</si>
  <si>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</si>
  <si>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</si>
  <si>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</si>
  <si>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</si>
  <si>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</si>
  <si>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</si>
  <si>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</si>
  <si>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</si>
  <si>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</si>
  <si>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</si>
  <si>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</si>
  <si>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</si>
  <si>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</si>
  <si>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</si>
  <si>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</si>
  <si>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</si>
  <si>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</si>
  <si>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</si>
  <si>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</si>
  <si>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</si>
  <si>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</si>
  <si>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</si>
  <si>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</si>
  <si>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</si>
  <si>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</si>
  <si>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</si>
  <si>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</si>
  <si>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</si>
  <si>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</si>
  <si>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</si>
  <si>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</si>
  <si>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</si>
  <si>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</si>
  <si>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</si>
  <si>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</si>
  <si>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</si>
  <si>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</si>
  <si>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</si>
  <si>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</si>
  <si>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</si>
  <si>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</si>
  <si>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</si>
  <si>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</si>
  <si>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</si>
  <si>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</si>
  <si>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</si>
  <si>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</si>
  <si>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</si>
  <si>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</si>
  <si>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</si>
  <si>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</si>
  <si>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</si>
  <si>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</si>
  <si>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</si>
  <si>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</si>
  <si>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</si>
  <si>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</si>
  <si>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</si>
  <si>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</si>
  <si>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</si>
  <si>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</si>
  <si>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</si>
  <si>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</si>
  <si>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</si>
  <si>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</si>
  <si>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</si>
  <si>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</si>
  <si>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</si>
  <si>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</si>
  <si>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</si>
  <si>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</si>
  <si>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</si>
  <si>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</si>
  <si>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</si>
  <si>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</si>
  <si>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</si>
  <si>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</si>
  <si>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</si>
  <si>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</si>
  <si>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</si>
  <si>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</si>
  <si>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</si>
  <si>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</si>
  <si>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</si>
  <si>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</si>
  <si>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</si>
  <si>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</si>
  <si>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</si>
  <si>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</si>
  <si>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</si>
  <si>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</si>
  <si>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</si>
  <si>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</si>
  <si>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</si>
  <si>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</si>
  <si>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</si>
  <si>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</si>
  <si>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</si>
  <si>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</si>
  <si>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</si>
  <si>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</si>
  <si>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</si>
  <si>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</si>
  <si>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</si>
  <si>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</si>
  <si>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</si>
  <si>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</si>
  <si>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</si>
  <si>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</si>
  <si>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</si>
  <si>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</si>
  <si>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</si>
  <si>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</si>
  <si>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</si>
  <si>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</si>
  <si>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</si>
  <si>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</si>
  <si>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</si>
  <si>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</si>
  <si>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</si>
  <si>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</si>
  <si>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</si>
  <si>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</si>
  <si>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</si>
  <si>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</si>
  <si>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</si>
  <si>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</si>
  <si>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</si>
  <si>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</si>
  <si>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</si>
  <si>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</si>
  <si>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</si>
  <si>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</si>
  <si>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</si>
  <si>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</si>
  <si>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</si>
  <si>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</si>
  <si>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</si>
  <si>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</si>
  <si>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</si>
  <si>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</si>
  <si>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</si>
  <si>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</si>
  <si>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</si>
  <si>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</si>
  <si>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</si>
  <si>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</si>
  <si>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</si>
  <si>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</si>
  <si>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</si>
  <si>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</si>
  <si>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</si>
  <si>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</si>
  <si>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</si>
  <si>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</si>
  <si>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</si>
  <si>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</si>
  <si>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</si>
  <si>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</si>
  <si>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</si>
  <si>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</si>
  <si>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</si>
  <si>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</si>
  <si>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</si>
  <si>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</si>
  <si>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</si>
  <si>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</si>
  <si>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</si>
  <si>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</si>
  <si>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</si>
  <si>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</si>
  <si>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</si>
  <si>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</si>
  <si>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</si>
  <si>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</si>
  <si>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</si>
  <si>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</si>
  <si>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</si>
  <si>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</si>
  <si>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</si>
  <si>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</si>
  <si>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</si>
  <si>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</si>
  <si>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</si>
  <si>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</si>
  <si>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</si>
  <si>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</si>
  <si>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</si>
  <si>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</si>
  <si>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</si>
  <si>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</si>
  <si>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</si>
  <si>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</si>
  <si>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</si>
  <si>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</si>
  <si>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</si>
  <si>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</si>
  <si>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</si>
  <si>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</si>
  <si>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</si>
  <si>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</si>
  <si>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</si>
  <si>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</si>
  <si>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</si>
  <si>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</si>
  <si>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</si>
  <si>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</si>
  <si>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</si>
  <si>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</si>
  <si>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</si>
  <si>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</si>
  <si>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</si>
  <si>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</si>
  <si>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</si>
  <si>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</si>
  <si>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</si>
  <si>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</si>
  <si>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</si>
  <si>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</si>
  <si>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</si>
  <si>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</si>
  <si>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</si>
  <si>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</si>
  <si>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</si>
  <si>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</si>
  <si>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</si>
  <si>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</si>
  <si>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</si>
  <si>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</si>
  <si>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</si>
  <si>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</si>
  <si>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</si>
  <si>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</si>
  <si>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</si>
  <si>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</si>
  <si>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</si>
  <si>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</si>
  <si>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</si>
  <si>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</si>
  <si>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</si>
  <si>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</si>
  <si>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</si>
  <si>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</si>
  <si>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</si>
  <si>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</si>
  <si>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</si>
  <si>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</si>
  <si>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</si>
  <si>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</si>
  <si>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</si>
  <si>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</si>
  <si>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</si>
  <si>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</si>
  <si>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</si>
  <si>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</si>
  <si>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</si>
  <si>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</si>
  <si>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</si>
  <si>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</si>
  <si>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</si>
  <si>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</si>
  <si>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</si>
  <si>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</si>
  <si>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</si>
  <si>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</si>
  <si>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</si>
  <si>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</si>
  <si>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</si>
  <si>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</si>
  <si>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</si>
  <si>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</si>
  <si>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</si>
  <si>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</si>
  <si>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</si>
  <si>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</si>
  <si>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</si>
  <si>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</si>
  <si>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</si>
  <si>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</si>
  <si>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</si>
  <si>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</si>
  <si>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</si>
  <si>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</si>
  <si>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</si>
  <si>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</si>
  <si>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</si>
  <si>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</si>
  <si>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</si>
  <si>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</si>
  <si>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</si>
  <si>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</si>
  <si>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</si>
  <si>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</si>
  <si>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</si>
  <si>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</si>
  <si>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</si>
  <si>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</si>
  <si>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</si>
  <si>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</si>
  <si>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</si>
  <si>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</si>
  <si>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</si>
  <si>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</si>
  <si>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</si>
  <si>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</si>
  <si>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</si>
  <si>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</si>
  <si>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</si>
  <si>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</si>
  <si>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</si>
  <si>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</si>
  <si>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</si>
  <si>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</si>
  <si>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</si>
  <si>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</si>
  <si>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</si>
  <si>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</si>
  <si>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</si>
  <si>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</si>
  <si>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</si>
  <si>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</si>
  <si>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</si>
  <si>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</si>
  <si>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</si>
  <si>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</si>
  <si>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</si>
  <si>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</si>
  <si>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</si>
  <si>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</si>
  <si>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</si>
  <si>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</si>
  <si>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</si>
  <si>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</si>
  <si>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</si>
  <si>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</si>
  <si>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</si>
  <si>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</si>
  <si>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</si>
  <si>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</si>
  <si>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</si>
  <si>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</si>
  <si>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</si>
  <si>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</si>
  <si>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</si>
  <si>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</si>
  <si>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</si>
  <si>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</si>
  <si>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</si>
  <si>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</si>
  <si>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</si>
  <si>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</si>
  <si>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</si>
  <si>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</si>
  <si>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</si>
  <si>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</si>
  <si>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</si>
  <si>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</si>
  <si>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</si>
  <si>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</si>
  <si>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</si>
  <si>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</si>
  <si>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</si>
  <si>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</si>
  <si>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</si>
  <si>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</si>
  <si>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</si>
  <si>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</si>
  <si>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</si>
  <si>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</si>
  <si>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</si>
  <si>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</si>
  <si>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</si>
  <si>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</si>
  <si>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</si>
  <si>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</si>
  <si>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</si>
  <si>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</si>
  <si>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</si>
  <si>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</si>
  <si>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</si>
  <si>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</si>
  <si>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</si>
  <si>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</si>
  <si>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</si>
  <si>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</si>
  <si>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</si>
  <si>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</si>
  <si>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</si>
  <si>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</si>
  <si>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</si>
  <si>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</si>
  <si>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</si>
  <si>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</si>
  <si>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</si>
  <si>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</si>
  <si>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</si>
  <si>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</si>
  <si>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</si>
  <si>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</si>
  <si>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</si>
  <si>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</si>
  <si>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</si>
  <si>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</si>
  <si>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</si>
  <si>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</si>
  <si>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</si>
  <si>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</si>
  <si>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</si>
  <si>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</si>
  <si>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</si>
  <si>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</si>
  <si>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</si>
  <si>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</si>
  <si>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</si>
  <si>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</si>
  <si>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</si>
  <si>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</si>
  <si>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</si>
  <si>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</si>
  <si>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</si>
  <si>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</si>
  <si>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</si>
  <si>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</si>
  <si>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</si>
  <si>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</si>
  <si>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</si>
  <si>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</si>
  <si>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</si>
  <si>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</si>
  <si>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</si>
  <si>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</si>
  <si>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</si>
  <si>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</si>
  <si>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</si>
  <si>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</si>
  <si>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</si>
  <si>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</si>
  <si>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</si>
  <si>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</si>
  <si>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</si>
  <si>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</si>
  <si>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</si>
  <si>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</si>
  <si>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</si>
  <si>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</si>
  <si>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</si>
  <si>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</si>
  <si>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</si>
  <si>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</si>
  <si>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</si>
  <si>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</si>
  <si>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</si>
  <si>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</si>
  <si>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</si>
  <si>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</si>
  <si>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</si>
  <si>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</si>
  <si>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</si>
  <si>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</si>
  <si>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</si>
  <si>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</si>
  <si>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</si>
  <si>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</si>
  <si>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</si>
  <si>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</si>
  <si>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</si>
  <si>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</si>
  <si>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</si>
  <si>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</si>
  <si>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</si>
  <si>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</si>
  <si>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</si>
  <si>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</si>
  <si>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</si>
  <si>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</si>
  <si>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</si>
  <si>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</si>
  <si>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</si>
  <si>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</si>
  <si>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</si>
  <si>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</si>
  <si>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</si>
  <si>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</si>
  <si>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</si>
  <si>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</si>
  <si>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</si>
  <si>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</si>
  <si>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</si>
  <si>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</si>
  <si>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</si>
  <si>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</si>
  <si>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</si>
  <si>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</si>
  <si>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</si>
  <si>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</si>
  <si>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</si>
  <si>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</si>
  <si>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</si>
  <si>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</si>
  <si>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</si>
  <si>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</si>
  <si>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</si>
  <si>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</si>
  <si>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</si>
  <si>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</si>
  <si>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</si>
  <si>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</si>
  <si>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</si>
  <si>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</si>
  <si>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</si>
  <si>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</si>
  <si>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</si>
  <si>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</si>
  <si>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</si>
  <si>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</si>
  <si>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</si>
  <si>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</si>
  <si>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</si>
  <si>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</si>
  <si>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</si>
  <si>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</si>
  <si>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</si>
  <si>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</si>
  <si>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</si>
  <si>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</si>
  <si>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</si>
  <si>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</si>
  <si>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</si>
  <si>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</si>
  <si>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</si>
  <si>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</si>
  <si>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</si>
  <si>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</si>
  <si>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</si>
  <si>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</si>
  <si>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</si>
  <si>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</si>
  <si>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</si>
  <si>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</si>
  <si>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</si>
  <si>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</si>
  <si>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</si>
  <si>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</si>
  <si>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</si>
  <si>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</si>
  <si>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</si>
  <si>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</si>
  <si>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</si>
  <si>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</si>
  <si>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</si>
  <si>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</si>
  <si>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</si>
  <si>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</si>
  <si>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</si>
  <si>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</si>
  <si>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</si>
  <si>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</si>
  <si>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</si>
  <si>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</si>
  <si>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</si>
  <si>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</si>
  <si>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</si>
  <si>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</si>
  <si>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</si>
  <si>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</si>
  <si>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</si>
  <si>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</si>
  <si>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</si>
  <si>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</si>
  <si>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</si>
  <si>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</si>
  <si>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</si>
  <si>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</si>
  <si>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</si>
  <si>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</si>
  <si>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</si>
  <si>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</si>
  <si>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</si>
  <si>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</si>
  <si>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</si>
  <si>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</si>
  <si>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</si>
  <si>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</si>
  <si>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</si>
  <si>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</si>
  <si>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</si>
  <si>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</si>
  <si>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</si>
  <si>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</si>
  <si>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</si>
  <si>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</si>
  <si>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</si>
  <si>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</si>
  <si>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</si>
  <si>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</si>
  <si>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</si>
  <si>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</si>
  <si>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</si>
  <si>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</si>
  <si>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</si>
  <si>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</si>
  <si>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</si>
  <si>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</si>
  <si>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</si>
  <si>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</si>
  <si>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</si>
  <si>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</si>
  <si>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</si>
  <si>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</si>
  <si>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</si>
  <si>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</si>
  <si>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</si>
  <si>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</si>
  <si>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</si>
  <si>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</si>
  <si>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</si>
  <si>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</si>
  <si>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</si>
  <si>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</si>
  <si>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</si>
  <si>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</si>
  <si>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</si>
  <si>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</si>
  <si>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</si>
  <si>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</si>
  <si>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</si>
  <si>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</si>
  <si>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</si>
  <si>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</si>
  <si>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</si>
  <si>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</si>
  <si>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</si>
  <si>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</si>
  <si>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</si>
  <si>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</si>
  <si>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</si>
  <si>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</si>
  <si>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</si>
  <si>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</si>
  <si>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</si>
  <si>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</si>
  <si>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</si>
  <si>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</si>
  <si>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</si>
  <si>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</si>
  <si>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</si>
  <si>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</si>
  <si>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</si>
  <si>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</si>
  <si>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</si>
  <si>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</si>
  <si>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</si>
  <si>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</si>
  <si>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</si>
  <si>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</si>
  <si>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</si>
  <si>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</si>
  <si>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</si>
  <si>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</si>
  <si>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</si>
  <si>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</si>
  <si>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</si>
  <si>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</si>
  <si>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</si>
  <si>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</si>
  <si>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</si>
  <si>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</si>
  <si>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</si>
  <si>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</si>
  <si>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</si>
  <si>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</si>
  <si>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</si>
  <si>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</si>
  <si>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</si>
  <si>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</si>
  <si>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</si>
  <si>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</si>
  <si>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</si>
  <si>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</si>
  <si>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</si>
  <si>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</si>
  <si>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</si>
  <si>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</si>
  <si>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</si>
  <si>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</si>
  <si>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</si>
  <si>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</si>
  <si>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</si>
  <si>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</si>
  <si>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</si>
  <si>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</si>
  <si>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</si>
  <si>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</si>
  <si>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</si>
  <si>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</si>
  <si>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</si>
  <si>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</si>
  <si>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</si>
  <si>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</si>
  <si>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</si>
  <si>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</si>
  <si>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</si>
  <si>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</si>
  <si>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</si>
  <si>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</si>
  <si>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</si>
  <si>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</si>
  <si>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</si>
  <si>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</si>
  <si>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</si>
  <si>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</si>
  <si>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</si>
  <si>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</si>
  <si>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</si>
  <si>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</si>
  <si>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</si>
  <si>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</si>
  <si>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</si>
  <si>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</si>
  <si>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</si>
  <si>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</si>
  <si>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</si>
  <si>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</si>
  <si>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</si>
  <si>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</si>
  <si>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</si>
  <si>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</si>
  <si>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</si>
  <si>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</si>
  <si>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</si>
  <si>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</si>
  <si>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</si>
  <si>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</si>
  <si>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</si>
  <si>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</si>
  <si>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</si>
  <si>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</si>
  <si>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</si>
  <si>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</si>
  <si>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</si>
  <si>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</si>
  <si>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</si>
  <si>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</si>
  <si>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</si>
  <si>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</si>
  <si>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</si>
  <si>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</si>
  <si>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</si>
  <si>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</si>
  <si>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</si>
  <si>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</si>
  <si>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</si>
  <si>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</si>
  <si>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</si>
  <si>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</si>
  <si>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</si>
  <si>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</si>
  <si>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</si>
  <si>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</si>
  <si>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</si>
  <si>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</si>
  <si>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</si>
  <si>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</si>
  <si>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</si>
  <si>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</si>
  <si>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</si>
  <si>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</si>
  <si>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</si>
  <si>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</si>
  <si>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</si>
  <si>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</si>
  <si>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</si>
  <si>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</si>
  <si>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</si>
  <si>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</si>
  <si>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</si>
  <si>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</si>
  <si>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</si>
  <si>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</si>
  <si>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</si>
  <si>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</si>
  <si>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</si>
  <si>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</si>
  <si>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</si>
  <si>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</si>
  <si>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</si>
  <si>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</si>
  <si>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</si>
  <si>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</si>
  <si>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</si>
  <si>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</si>
  <si>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</si>
  <si>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</si>
  <si>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</si>
  <si>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</si>
  <si>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</si>
  <si>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</si>
  <si>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</si>
  <si>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</si>
  <si>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</si>
  <si>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</si>
  <si>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</si>
  <si>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</si>
  <si>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</si>
  <si>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</si>
  <si>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</si>
  <si>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</si>
  <si>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</si>
  <si>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</si>
  <si>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</si>
  <si>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</si>
  <si>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</si>
  <si>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</si>
  <si>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</si>
  <si>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</si>
  <si>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</si>
  <si>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</si>
  <si>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</si>
  <si>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</si>
  <si>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</si>
  <si>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</si>
  <si>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</si>
  <si>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</si>
  <si>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</si>
  <si>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</si>
  <si>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</si>
  <si>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</si>
  <si>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</si>
  <si>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</si>
  <si>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</si>
  <si>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</si>
  <si>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</si>
  <si>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</si>
  <si>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</si>
  <si>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</si>
  <si>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</si>
  <si>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</si>
  <si>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</si>
  <si>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</si>
  <si>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</si>
  <si>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</si>
  <si>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</si>
  <si>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</si>
  <si>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</si>
  <si>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</si>
  <si>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</si>
  <si>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</si>
  <si>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</si>
  <si>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</si>
  <si>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</si>
  <si>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</si>
  <si>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</si>
  <si>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</si>
  <si>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</si>
  <si>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</si>
  <si>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</si>
  <si>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</si>
  <si>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</si>
  <si>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</si>
  <si>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</si>
  <si>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</si>
  <si>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</si>
  <si>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</si>
  <si>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</si>
  <si>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</si>
  <si>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</si>
  <si>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</si>
  <si>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</si>
  <si>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</si>
  <si>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</si>
  <si>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</si>
  <si>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</si>
  <si>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</si>
  <si>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</si>
  <si>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</si>
  <si>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</si>
  <si>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</si>
  <si>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</si>
  <si>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</si>
  <si>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</si>
  <si>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</si>
  <si>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</si>
  <si>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</si>
  <si>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</si>
  <si>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</si>
  <si>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</si>
  <si>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</si>
  <si>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</si>
  <si>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</si>
  <si>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</si>
  <si>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</si>
  <si>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</si>
  <si>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</si>
  <si>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</si>
  <si>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</si>
  <si>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</si>
  <si>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</si>
  <si>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</si>
  <si>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</si>
  <si>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</si>
  <si>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</si>
  <si>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</si>
  <si>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</si>
  <si>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</si>
  <si>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</si>
  <si>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</si>
  <si>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</si>
  <si>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</si>
  <si>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</si>
  <si>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</si>
  <si>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</si>
  <si>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</si>
  <si>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</si>
  <si>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</si>
  <si>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</si>
  <si>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</si>
  <si>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</si>
  <si>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</si>
  <si>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</si>
  <si>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</si>
  <si>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</si>
  <si>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</si>
  <si>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</si>
  <si>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</si>
  <si>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</si>
  <si>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</si>
  <si>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</si>
  <si>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</si>
  <si>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</si>
  <si>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</si>
  <si>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</si>
  <si>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</si>
  <si>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</si>
  <si>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</si>
  <si>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</si>
  <si>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</si>
  <si>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</si>
  <si>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</si>
  <si>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</si>
  <si>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</si>
  <si>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</si>
  <si>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</si>
  <si>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</si>
  <si>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</si>
  <si>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</si>
  <si>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</si>
  <si>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</si>
  <si>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</si>
  <si>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</si>
  <si>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</si>
  <si>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</si>
  <si>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</si>
  <si>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</si>
  <si>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</si>
  <si>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</si>
  <si>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</si>
  <si>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</si>
  <si>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</si>
  <si>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</si>
  <si>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</si>
  <si>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</si>
  <si>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</si>
  <si>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</si>
  <si>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</si>
  <si>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</si>
  <si>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</si>
  <si>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</si>
  <si>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</si>
  <si>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</si>
  <si>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</si>
  <si>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</si>
  <si>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</si>
  <si>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</si>
  <si>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</si>
  <si>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</si>
  <si>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</si>
  <si>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</si>
  <si>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</si>
  <si>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</si>
  <si>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</si>
  <si>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</si>
  <si>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</si>
  <si>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</si>
  <si>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</si>
  <si>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</si>
  <si>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</si>
  <si>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</si>
  <si>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</si>
  <si>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</si>
  <si>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</si>
  <si>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</si>
  <si>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</si>
  <si>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</si>
  <si>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</si>
  <si>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</si>
  <si>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</si>
  <si>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</si>
  <si>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</si>
  <si>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</si>
  <si>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</si>
  <si>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</si>
  <si>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</si>
  <si>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</si>
  <si>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</si>
  <si>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</si>
  <si>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</si>
  <si>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</si>
  <si>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</si>
  <si>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</si>
  <si>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</si>
  <si>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</si>
  <si>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</si>
  <si>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</si>
  <si>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</si>
  <si>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</si>
  <si>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</si>
  <si>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</si>
  <si>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</si>
  <si>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</si>
  <si>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</si>
  <si>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</si>
  <si>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</si>
  <si>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</si>
  <si>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</si>
  <si>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</si>
  <si>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</si>
  <si>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</si>
  <si>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</si>
  <si>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</si>
  <si>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</si>
  <si>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</si>
  <si>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</si>
  <si>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</si>
  <si>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</si>
  <si>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</si>
  <si>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</si>
  <si>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</si>
  <si>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</si>
  <si>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</si>
  <si>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</si>
  <si>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</si>
  <si>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</si>
  <si>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</si>
  <si>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</si>
  <si>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</si>
  <si>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</si>
  <si>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</si>
  <si>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</si>
  <si>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</si>
  <si>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</si>
  <si>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</si>
  <si>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</si>
  <si>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</si>
  <si>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</si>
  <si>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</si>
  <si>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</si>
  <si>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</si>
  <si>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</si>
  <si>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</si>
  <si>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</si>
  <si>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</si>
  <si>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</si>
  <si>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</si>
  <si>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</si>
  <si>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</si>
  <si>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</si>
  <si>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</si>
  <si>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</si>
  <si>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</si>
  <si>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</si>
  <si>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</si>
  <si>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</si>
  <si>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</si>
  <si>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</si>
  <si>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</si>
  <si>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</si>
  <si>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</si>
  <si>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</si>
  <si>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</si>
  <si>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</si>
  <si>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</si>
  <si>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</si>
  <si>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</si>
  <si>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</si>
  <si>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</si>
  <si>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</si>
  <si>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</si>
  <si>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</si>
  <si>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</si>
  <si>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</si>
  <si>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</si>
  <si>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</si>
  <si>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</si>
  <si>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</si>
  <si>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</si>
  <si>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</si>
  <si>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</si>
  <si>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</si>
  <si>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</si>
  <si>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</si>
  <si>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</si>
  <si>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</si>
  <si>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</si>
  <si>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</si>
  <si>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</si>
  <si>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</si>
  <si>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</si>
  <si>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</si>
  <si>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</si>
  <si>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</si>
  <si>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</si>
  <si>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</si>
  <si>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</si>
  <si>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</si>
  <si>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</si>
  <si>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</si>
  <si>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</si>
  <si>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</si>
  <si>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</si>
  <si>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</si>
  <si>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</si>
  <si>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</si>
  <si>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</si>
  <si>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</si>
  <si>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</si>
  <si>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</si>
  <si>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</si>
  <si>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</si>
  <si>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</si>
  <si>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</si>
  <si>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</si>
  <si>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</si>
  <si>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</si>
  <si>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</si>
  <si>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</si>
  <si>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</si>
  <si>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</si>
  <si>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</si>
  <si>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</si>
  <si>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</si>
  <si>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</si>
  <si>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</si>
  <si>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</si>
  <si>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</si>
  <si>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</si>
  <si>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</si>
  <si>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</si>
  <si>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</si>
  <si>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</si>
  <si>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</si>
  <si>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</si>
  <si>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</si>
  <si>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</si>
  <si>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</si>
  <si>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</si>
  <si>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</si>
  <si>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</si>
  <si>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</si>
  <si>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</si>
  <si>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</si>
  <si>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</si>
  <si>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</si>
  <si>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</si>
  <si>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</si>
  <si>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</si>
  <si>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</si>
  <si>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</si>
  <si>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</si>
  <si>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</si>
  <si>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</si>
  <si>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</si>
  <si>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</si>
  <si>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</si>
  <si>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</si>
  <si>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</si>
  <si>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</si>
  <si>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</si>
  <si>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</si>
  <si>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</si>
  <si>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</si>
  <si>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</si>
  <si>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</si>
  <si>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</si>
  <si>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</si>
  <si>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</si>
  <si>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</si>
  <si>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</si>
  <si>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</si>
  <si>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</si>
  <si>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</si>
  <si>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</si>
  <si>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</si>
  <si>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</si>
  <si>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</si>
  <si>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</si>
  <si>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</si>
  <si>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</si>
  <si>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</si>
  <si>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</si>
  <si>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</si>
  <si>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</si>
  <si>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</si>
  <si>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</si>
  <si>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</si>
  <si>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</si>
  <si>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</si>
  <si>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</si>
  <si>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</si>
  <si>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</si>
  <si>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</si>
  <si>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</si>
  <si>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</si>
  <si>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</si>
  <si>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</si>
  <si>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</si>
  <si>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</si>
  <si>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</si>
  <si>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</si>
  <si>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</si>
  <si>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</si>
  <si>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</si>
  <si>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</si>
  <si>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</si>
  <si>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</si>
  <si>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</si>
  <si>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</si>
  <si>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</si>
  <si>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</si>
  <si>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</si>
  <si>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</si>
  <si>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</si>
  <si>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</si>
  <si>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</si>
  <si>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</si>
  <si>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</si>
  <si>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</si>
  <si>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</si>
  <si>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</si>
  <si>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</si>
  <si>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</si>
  <si>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</si>
  <si>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</si>
  <si>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</si>
  <si>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</si>
  <si>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</si>
  <si>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</si>
  <si>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</si>
  <si>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</si>
  <si>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</si>
  <si>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</si>
  <si>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</si>
  <si>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</si>
  <si>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</si>
  <si>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</si>
  <si>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</si>
  <si>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</si>
  <si>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</si>
  <si>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</si>
  <si>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</si>
  <si>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</si>
  <si>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</si>
  <si>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</si>
  <si>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</si>
  <si>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</si>
  <si>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</si>
  <si>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</si>
  <si>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</si>
  <si>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</si>
  <si>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</si>
  <si>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</si>
  <si>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</si>
  <si>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</si>
  <si>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</si>
  <si>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</si>
  <si>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</si>
  <si>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</si>
  <si>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</si>
  <si>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</si>
  <si>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</si>
  <si>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</si>
  <si>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</si>
  <si>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</si>
  <si>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</si>
  <si>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</si>
  <si>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</si>
  <si>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</si>
  <si>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</si>
  <si>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</si>
  <si>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</si>
  <si>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</si>
  <si>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</si>
  <si>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</si>
  <si>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</si>
  <si>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</si>
  <si>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</si>
  <si>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</si>
  <si>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</si>
  <si>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</si>
  <si>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</si>
  <si>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</si>
  <si>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</si>
  <si>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</si>
  <si>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</si>
  <si>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</si>
  <si>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</si>
  <si>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</si>
  <si>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</si>
  <si>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</si>
  <si>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</si>
  <si>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</si>
  <si>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</si>
  <si>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</si>
  <si>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</si>
  <si>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</si>
  <si>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</si>
  <si>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</si>
  <si>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</si>
  <si>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</si>
  <si>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</si>
  <si>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</si>
  <si>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</si>
  <si>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</si>
  <si>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</si>
  <si>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</si>
  <si>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</si>
  <si>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</si>
  <si>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</si>
  <si>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</si>
  <si>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</si>
  <si>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</si>
  <si>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</si>
  <si>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</si>
  <si>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</si>
  <si>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</si>
  <si>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</si>
  <si>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</si>
  <si>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</si>
  <si>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</si>
  <si>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</si>
  <si>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</si>
  <si>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</si>
  <si>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</si>
  <si>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</si>
  <si>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</si>
  <si>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</si>
  <si>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</si>
  <si>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</si>
  <si>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</si>
  <si>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</si>
  <si>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</si>
  <si>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</si>
  <si>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</si>
  <si>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</si>
  <si>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</si>
  <si>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</si>
  <si>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</si>
  <si>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</si>
  <si>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</si>
  <si>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</si>
  <si>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</si>
  <si>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</si>
  <si>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</si>
  <si>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</si>
  <si>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</si>
  <si>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</si>
  <si>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</si>
  <si>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</si>
  <si>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</si>
  <si>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</si>
  <si>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</si>
  <si>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</si>
  <si>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</si>
  <si>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</si>
  <si>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</si>
  <si>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</si>
  <si>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</si>
  <si>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</si>
  <si>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</si>
  <si>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</si>
  <si>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</si>
  <si>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</si>
  <si>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</si>
  <si>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</si>
  <si>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</si>
  <si>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</si>
  <si>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</si>
  <si>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</si>
  <si>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</si>
  <si>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</si>
  <si>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</si>
  <si>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</si>
  <si>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</si>
  <si>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</si>
  <si>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</si>
  <si>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</si>
  <si>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</si>
  <si>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</si>
  <si>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</si>
  <si>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</si>
  <si>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</si>
  <si>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</si>
  <si>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</si>
  <si>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</si>
  <si>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</si>
  <si>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</si>
  <si>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</si>
  <si>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</si>
  <si>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</si>
  <si>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</si>
  <si>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</si>
  <si>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</si>
  <si>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</si>
  <si>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</si>
  <si>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</si>
  <si>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</si>
  <si>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</si>
  <si>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</si>
  <si>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</si>
  <si>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</si>
  <si>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</si>
  <si>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</si>
  <si>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</si>
  <si>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</si>
  <si>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</si>
  <si>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</si>
  <si>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</si>
  <si>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</si>
  <si>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</si>
  <si>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</si>
  <si>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</si>
  <si>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</si>
  <si>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</si>
  <si>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</si>
  <si>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</si>
  <si>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</si>
  <si>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</si>
  <si>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</si>
  <si>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</si>
  <si>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</si>
  <si>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</si>
  <si>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</si>
  <si>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</si>
  <si>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</si>
  <si>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</si>
  <si>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</si>
  <si>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</si>
  <si>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</si>
  <si>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</si>
  <si>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</si>
  <si>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</si>
  <si>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</si>
  <si>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</si>
  <si>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</si>
  <si>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</si>
  <si>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</si>
  <si>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</si>
  <si>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</si>
  <si>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</si>
  <si>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</si>
  <si>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</si>
  <si>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</si>
  <si>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</si>
  <si>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</si>
  <si>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</si>
  <si>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</si>
  <si>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</si>
  <si>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</si>
  <si>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</si>
  <si>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</si>
  <si>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</si>
  <si>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</si>
  <si>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</si>
  <si>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</si>
  <si>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</si>
  <si>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</si>
  <si>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</si>
  <si>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</si>
  <si>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</si>
  <si>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</si>
  <si>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</si>
  <si>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</si>
  <si>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</si>
  <si>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</si>
  <si>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</si>
  <si>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</si>
  <si>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</si>
  <si>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</si>
  <si>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</si>
  <si>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</si>
  <si>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</si>
  <si>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</si>
  <si>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</si>
  <si>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</si>
  <si>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</si>
  <si>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</si>
  <si>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</si>
  <si>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</si>
  <si>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</si>
  <si>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</si>
  <si>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</si>
  <si>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</si>
  <si>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</si>
  <si>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</si>
  <si>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</si>
  <si>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</si>
  <si>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</si>
  <si>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</si>
  <si>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</si>
  <si>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</si>
  <si>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</si>
  <si>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</si>
  <si>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</si>
  <si>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</si>
  <si>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</si>
  <si>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</si>
  <si>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</si>
  <si>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</si>
  <si>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</si>
  <si>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</si>
  <si>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</si>
  <si>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</si>
  <si>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</si>
  <si>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</si>
  <si>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</si>
  <si>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</si>
  <si>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</si>
  <si>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</si>
  <si>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</si>
  <si>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</si>
  <si>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</si>
  <si>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</si>
  <si>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</si>
  <si>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</si>
  <si>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</si>
  <si>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</si>
  <si>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</si>
  <si>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</si>
  <si>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</si>
  <si>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</si>
  <si>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</si>
  <si>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</si>
  <si>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</si>
  <si>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</si>
  <si>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</si>
  <si>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</si>
  <si>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</si>
  <si>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</si>
  <si>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</si>
  <si>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</si>
  <si>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</si>
  <si>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</si>
  <si>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</si>
  <si>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</si>
  <si>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</si>
  <si>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</si>
  <si>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</si>
  <si>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</si>
  <si>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</si>
  <si>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</si>
  <si>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</si>
  <si>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</si>
  <si>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</si>
  <si>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</si>
  <si>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</si>
  <si>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</si>
  <si>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</si>
  <si>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</si>
  <si>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</si>
  <si>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</si>
  <si>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</si>
  <si>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</si>
  <si>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</si>
  <si>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</si>
  <si>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</si>
  <si>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</si>
  <si>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</si>
  <si>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</si>
  <si>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</si>
  <si>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</si>
  <si>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</si>
  <si>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</si>
  <si>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</si>
  <si>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</si>
  <si>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</si>
  <si>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</si>
  <si>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</si>
  <si>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</si>
  <si>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</si>
  <si>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</si>
  <si>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</si>
  <si>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</si>
  <si>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</si>
  <si>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</si>
  <si>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</si>
  <si>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</si>
  <si>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</si>
  <si>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</si>
  <si>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</si>
  <si>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</si>
  <si>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</si>
  <si>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</si>
  <si>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</si>
  <si>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</si>
  <si>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</si>
  <si>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</si>
  <si>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</si>
  <si>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</si>
  <si>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</si>
  <si>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</si>
  <si>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</si>
  <si>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</si>
  <si>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</si>
  <si>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</si>
  <si>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</si>
  <si>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</si>
  <si>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</si>
  <si>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</si>
  <si>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</si>
  <si>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</si>
  <si>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</si>
  <si>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</si>
  <si>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</si>
  <si>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</si>
  <si>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</si>
  <si>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</si>
  <si>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</si>
  <si>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</si>
  <si>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</si>
  <si>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</si>
  <si>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</si>
  <si>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</si>
  <si>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</si>
  <si>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</si>
  <si>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</si>
  <si>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</si>
  <si>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</si>
  <si>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</si>
  <si>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</si>
  <si>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</si>
  <si>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</si>
  <si>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</si>
  <si>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</si>
  <si>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</si>
  <si>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</si>
  <si>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</si>
  <si>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</si>
  <si>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</si>
  <si>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</si>
  <si>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</si>
  <si>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</si>
  <si>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</si>
  <si>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</si>
  <si>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</si>
  <si>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</si>
  <si>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</si>
  <si>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</si>
  <si>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</si>
  <si>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</si>
  <si>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</si>
  <si>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</si>
  <si>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</si>
  <si>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</si>
  <si>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</si>
  <si>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</si>
  <si>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</si>
  <si>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</si>
  <si>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</si>
  <si>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</si>
  <si>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</si>
  <si>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</si>
  <si>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</si>
  <si>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</si>
  <si>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</si>
  <si>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</si>
  <si>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</si>
  <si>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</si>
  <si>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</si>
  <si>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</si>
  <si>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</si>
  <si>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</si>
  <si>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</si>
  <si>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</si>
  <si>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</si>
  <si>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</si>
  <si>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</si>
  <si>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</si>
  <si>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</si>
  <si>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</si>
  <si>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</si>
  <si>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</si>
  <si>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</si>
  <si>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</si>
  <si>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</si>
  <si>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</si>
  <si>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</si>
  <si>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</si>
  <si>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</si>
  <si>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</si>
  <si>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</si>
  <si>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</si>
  <si>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</si>
  <si>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</si>
  <si>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</si>
  <si>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</si>
  <si>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</si>
  <si>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</si>
  <si>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</si>
  <si>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</si>
  <si>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</si>
  <si>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</si>
  <si>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</si>
  <si>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</si>
  <si>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</si>
  <si>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</si>
  <si>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</si>
  <si>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</si>
  <si>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</si>
  <si>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</si>
  <si>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</si>
  <si>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</si>
  <si>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</si>
  <si>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</si>
  <si>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</si>
  <si>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</si>
  <si>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</si>
  <si>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</si>
  <si>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</si>
  <si>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</si>
  <si>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</si>
  <si>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</si>
  <si>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</si>
  <si>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</si>
  <si>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</si>
  <si>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</si>
  <si>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</si>
  <si>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</si>
  <si>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</si>
  <si>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</si>
  <si>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</si>
  <si>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</si>
  <si>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</si>
  <si>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</si>
  <si>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</si>
  <si>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</si>
  <si>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</si>
  <si>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</si>
  <si>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</si>
  <si>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</si>
  <si>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</si>
  <si>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</si>
  <si>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</si>
  <si>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</si>
  <si>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</si>
  <si>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</si>
  <si>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</si>
  <si>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</si>
  <si>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</si>
  <si>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</si>
  <si>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</si>
  <si>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</si>
  <si>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</si>
  <si>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</si>
  <si>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</si>
  <si>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</si>
  <si>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</si>
  <si>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</si>
  <si>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</si>
  <si>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</si>
  <si>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</si>
  <si>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</si>
  <si>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</si>
  <si>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</si>
  <si>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</si>
  <si>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</si>
  <si>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</si>
  <si>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</si>
  <si>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</si>
  <si>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</si>
  <si>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</si>
  <si>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</si>
  <si>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</si>
  <si>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</si>
  <si>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</si>
  <si>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</si>
  <si>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</si>
  <si>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</si>
  <si>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</si>
  <si>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</si>
  <si>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</si>
  <si>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</si>
  <si>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</si>
  <si>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</si>
  <si>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</si>
  <si>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</si>
  <si>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</si>
  <si>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</si>
  <si>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</si>
  <si>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</si>
  <si>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</si>
  <si>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</si>
  <si>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</si>
  <si>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</si>
  <si>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</si>
  <si>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</si>
  <si>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</si>
  <si>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</si>
  <si>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</si>
  <si>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</si>
  <si>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</si>
  <si>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</si>
  <si>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</si>
  <si>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</si>
  <si>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</si>
  <si>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</si>
  <si>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</si>
  <si>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</si>
  <si>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</si>
  <si>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</si>
  <si>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</si>
  <si>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</si>
  <si>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</si>
  <si>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</si>
  <si>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</si>
  <si>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</si>
  <si>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</si>
  <si>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</si>
  <si>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</si>
  <si>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</si>
  <si>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</si>
  <si>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</si>
  <si>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</si>
  <si>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</si>
  <si>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</si>
  <si>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</si>
  <si>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</si>
  <si>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</si>
  <si>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</si>
  <si>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</si>
  <si>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</si>
  <si>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</si>
  <si>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</si>
  <si>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</si>
  <si>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</si>
  <si>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</si>
  <si>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</si>
  <si>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</si>
  <si>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</si>
  <si>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</si>
  <si>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</si>
  <si>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</si>
  <si>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</si>
  <si>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</si>
  <si>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</si>
  <si>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</si>
  <si>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</si>
  <si>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</si>
  <si>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</si>
  <si>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</si>
  <si>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</si>
  <si>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</si>
  <si>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</si>
  <si>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</si>
  <si>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</si>
  <si>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</si>
  <si>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</si>
  <si>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</si>
  <si>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</si>
  <si>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</si>
  <si>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</si>
  <si>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</si>
  <si>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</si>
  <si>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</si>
  <si>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</si>
  <si>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</si>
  <si>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</si>
  <si>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</si>
  <si>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</si>
  <si>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</si>
  <si>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</si>
  <si>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</si>
  <si>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</si>
  <si>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</si>
  <si>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</si>
  <si>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</si>
  <si>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</si>
  <si>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</si>
  <si>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</si>
  <si>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</si>
  <si>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</si>
  <si>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</si>
  <si>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</si>
  <si>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</si>
  <si>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</si>
  <si>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</si>
  <si>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</si>
  <si>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</si>
  <si>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</si>
  <si>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</si>
  <si>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</si>
  <si>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</si>
  <si>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</si>
  <si>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</si>
  <si>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</si>
  <si>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</si>
  <si>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</si>
  <si>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</si>
  <si>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</si>
  <si>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</si>
  <si>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</si>
  <si>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</si>
  <si>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</si>
  <si>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</si>
  <si>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</si>
  <si>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</si>
  <si>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</si>
  <si>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</si>
  <si>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</si>
  <si>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</si>
  <si>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</si>
  <si>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</si>
  <si>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</si>
  <si>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</si>
  <si>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</si>
  <si>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</si>
  <si>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</si>
  <si>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</si>
  <si>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</si>
  <si>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</si>
  <si>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</si>
  <si>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</si>
  <si>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</si>
  <si>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</si>
  <si>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</si>
  <si>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</si>
  <si>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</si>
  <si>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</si>
  <si>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</si>
  <si>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</si>
  <si>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</si>
  <si>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</si>
  <si>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</si>
  <si>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</si>
  <si>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</si>
  <si>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</si>
  <si>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</si>
  <si>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</si>
  <si>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</si>
  <si>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</si>
  <si>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</si>
  <si>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</si>
  <si>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</si>
  <si>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</si>
  <si>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</si>
  <si>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</si>
  <si>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</si>
  <si>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</si>
  <si>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</si>
  <si>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</si>
  <si>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</si>
  <si>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</si>
  <si>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</si>
  <si>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</si>
  <si>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</si>
  <si>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</si>
  <si>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</si>
  <si>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</si>
  <si>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</si>
  <si>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</si>
  <si>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</si>
  <si>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</si>
  <si>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</si>
  <si>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</si>
  <si>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</si>
  <si>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</si>
  <si>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</si>
  <si>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</si>
  <si>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</si>
  <si>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</si>
  <si>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</si>
  <si>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</si>
  <si>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</si>
  <si>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</si>
  <si>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</si>
  <si>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</si>
  <si>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</si>
  <si>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</si>
  <si>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</si>
  <si>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</si>
  <si>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</si>
  <si>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</si>
  <si>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</si>
  <si>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</si>
  <si>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</si>
  <si>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</si>
  <si>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</si>
  <si>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</si>
  <si>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</si>
  <si>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</si>
  <si>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</si>
  <si>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</si>
  <si>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</si>
  <si>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</si>
  <si>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</si>
  <si>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</si>
  <si>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</si>
  <si>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</si>
  <si>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</si>
  <si>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</si>
  <si>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</si>
  <si>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</si>
  <si>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</si>
  <si>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</si>
  <si>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</si>
  <si>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</si>
  <si>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</si>
  <si>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</si>
  <si>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</si>
  <si>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</si>
  <si>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</si>
  <si>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</si>
  <si>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</si>
  <si>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</si>
  <si>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</si>
  <si>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</si>
  <si>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</si>
  <si>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</si>
  <si>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</si>
  <si>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</si>
  <si>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</si>
  <si>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</si>
  <si>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</si>
  <si>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</si>
  <si>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</si>
  <si>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</si>
  <si>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</si>
  <si>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</si>
  <si>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</si>
  <si>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</si>
  <si>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</si>
  <si>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</si>
  <si>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</si>
  <si>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</si>
  <si>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</si>
  <si>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</si>
  <si>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</si>
  <si>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</si>
  <si>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</si>
  <si>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</si>
  <si>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</si>
  <si>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</si>
  <si>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</si>
  <si>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</si>
  <si>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</si>
  <si>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</si>
  <si>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</si>
  <si>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</si>
  <si>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</si>
  <si>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</si>
  <si>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</si>
  <si>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</si>
  <si>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</si>
  <si>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</si>
  <si>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</si>
  <si>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</si>
  <si>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</si>
  <si>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</si>
  <si>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</si>
  <si>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</si>
  <si>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</si>
  <si>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</si>
  <si>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</si>
  <si>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</si>
  <si>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</si>
  <si>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</si>
  <si>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</si>
  <si>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</si>
  <si>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</si>
  <si>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</si>
  <si>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</si>
  <si>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</si>
  <si>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</si>
  <si>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</si>
  <si>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</si>
  <si>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</si>
  <si>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</si>
  <si>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</si>
  <si>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</si>
  <si>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</si>
  <si>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</si>
  <si>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</si>
  <si>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</si>
  <si>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</si>
  <si>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</si>
  <si>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</si>
  <si>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</si>
  <si>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</si>
  <si>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</si>
  <si>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</si>
  <si>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</si>
  <si>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</si>
  <si>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</si>
  <si>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</si>
  <si>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</si>
  <si>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</si>
  <si>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</si>
  <si>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</si>
  <si>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</si>
  <si>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</si>
  <si>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</si>
  <si>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</si>
  <si>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</si>
  <si>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</si>
  <si>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</si>
  <si>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</si>
  <si>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</si>
  <si>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</si>
  <si>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</si>
  <si>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</si>
  <si>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</si>
  <si>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</si>
  <si>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</si>
  <si>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</si>
  <si>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</si>
  <si>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</si>
  <si>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</si>
  <si>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</si>
  <si>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</si>
  <si>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</si>
  <si>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</si>
  <si>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</si>
  <si>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</si>
  <si>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</si>
  <si>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</si>
  <si>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</si>
  <si>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</si>
  <si>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</si>
  <si>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</si>
  <si>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</si>
  <si>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</si>
  <si>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</si>
  <si>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</si>
  <si>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</si>
  <si>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</si>
  <si>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</si>
  <si>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</si>
  <si>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</si>
  <si>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</si>
  <si>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</si>
  <si>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</si>
  <si>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</si>
  <si>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</si>
  <si>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</si>
  <si>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</si>
  <si>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</si>
  <si>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</si>
  <si>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</si>
  <si>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</si>
  <si>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</si>
  <si>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</si>
  <si>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</si>
  <si>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</si>
  <si>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</si>
  <si>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</si>
  <si>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</si>
  <si>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</si>
  <si>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</si>
  <si>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</si>
  <si>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</si>
  <si>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</si>
  <si>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</si>
  <si>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</si>
  <si>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</si>
  <si>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</si>
  <si>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</si>
  <si>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</si>
  <si>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</si>
  <si>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</si>
  <si>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</si>
  <si>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</si>
  <si>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</si>
  <si>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</si>
  <si>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</si>
  <si>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</si>
  <si>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</si>
  <si>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</si>
  <si>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</si>
  <si>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</si>
  <si>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</si>
  <si>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</si>
  <si>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</si>
  <si>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</si>
  <si>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</si>
  <si>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</si>
  <si>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</si>
  <si>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</si>
  <si>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</si>
  <si>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</si>
  <si>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</si>
  <si>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</si>
  <si>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</si>
  <si>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</si>
  <si>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</si>
  <si>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</si>
  <si>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</si>
  <si>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</si>
  <si>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</si>
  <si>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</si>
  <si>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</si>
  <si>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</si>
  <si>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</si>
  <si>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</si>
  <si>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</si>
  <si>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</si>
  <si>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</si>
  <si>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</si>
  <si>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</si>
  <si>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</si>
  <si>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</si>
  <si>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</si>
  <si>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</si>
  <si>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</si>
  <si>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</si>
  <si>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</si>
  <si>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</si>
  <si>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</si>
  <si>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</si>
  <si>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</si>
  <si>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</si>
  <si>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</si>
  <si>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</si>
  <si>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</si>
  <si>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</si>
  <si>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</si>
  <si>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</si>
  <si>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</si>
  <si>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</si>
  <si>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</si>
  <si>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</si>
  <si>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</si>
  <si>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</si>
  <si>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</si>
  <si>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</si>
  <si>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</si>
  <si>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</si>
  <si>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</si>
  <si>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</si>
  <si>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</si>
  <si>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</si>
  <si>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</si>
  <si>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</si>
  <si>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</si>
  <si>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</si>
  <si>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</si>
  <si>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</si>
  <si>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</si>
  <si>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</si>
  <si>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</si>
  <si>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</si>
  <si>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</si>
  <si>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</si>
  <si>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</si>
  <si>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</si>
  <si>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</si>
  <si>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</si>
  <si>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</si>
  <si>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</si>
  <si>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</si>
  <si>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</si>
  <si>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</si>
  <si>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</si>
  <si>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</si>
  <si>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</si>
  <si>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</si>
  <si>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</si>
  <si>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</si>
  <si>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</si>
  <si>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</si>
  <si>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</si>
  <si>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</si>
  <si>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</si>
  <si>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</si>
  <si>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</si>
  <si>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</si>
  <si>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</si>
  <si>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</si>
  <si>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</si>
  <si>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</si>
  <si>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</si>
  <si>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</si>
  <si>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</si>
  <si>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</si>
  <si>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</si>
  <si>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</si>
  <si>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</si>
  <si>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</si>
  <si>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</si>
  <si>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</si>
  <si>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</si>
  <si>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</si>
  <si>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</si>
  <si>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</si>
  <si>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</si>
  <si>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</si>
  <si>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</si>
  <si>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</si>
  <si>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</si>
  <si>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</si>
  <si>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</si>
  <si>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</si>
  <si>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</si>
  <si>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</si>
  <si>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</si>
  <si>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</si>
  <si>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</si>
  <si>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</si>
  <si>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</si>
  <si>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</si>
  <si>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</si>
  <si>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</si>
  <si>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</si>
  <si>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</si>
  <si>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</si>
  <si>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</si>
  <si>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</si>
  <si>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</si>
  <si>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</si>
  <si>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</si>
  <si>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</si>
  <si>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</si>
  <si>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</si>
  <si>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</si>
  <si>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</si>
  <si>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</si>
  <si>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</si>
  <si>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</si>
  <si>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</si>
  <si>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</si>
  <si>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</si>
  <si>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</si>
  <si>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</si>
  <si>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</si>
  <si>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</si>
  <si>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</si>
  <si>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</si>
  <si>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</si>
  <si>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</si>
  <si>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</si>
  <si>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</si>
  <si>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</si>
  <si>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</si>
  <si>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</si>
  <si>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</si>
  <si>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</si>
  <si>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</si>
  <si>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</si>
  <si>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</si>
  <si>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</si>
  <si>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</si>
  <si>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</si>
  <si>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</si>
  <si>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</si>
  <si>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</si>
  <si>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</si>
  <si>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</si>
  <si>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</si>
  <si>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</si>
  <si>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</si>
  <si>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</si>
  <si>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</si>
  <si>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</si>
  <si>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</si>
  <si>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</si>
  <si>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</si>
  <si>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</si>
  <si>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</si>
  <si>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</si>
  <si>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</si>
  <si>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</si>
  <si>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</si>
  <si>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</si>
  <si>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</si>
  <si>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</si>
  <si>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</si>
  <si>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</si>
  <si>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</si>
  <si>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</si>
  <si>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</si>
  <si>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</si>
  <si>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</si>
  <si>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</si>
  <si>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</si>
  <si>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</si>
  <si>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</si>
  <si>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</si>
  <si>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</si>
  <si>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</si>
  <si>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</si>
  <si>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</si>
  <si>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</si>
  <si>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</si>
  <si>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</si>
  <si>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</si>
  <si>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</si>
  <si>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</si>
  <si>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</si>
  <si>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</si>
  <si>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</si>
  <si>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</si>
  <si>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</si>
  <si>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</si>
  <si>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</si>
  <si>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</si>
  <si>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</si>
  <si>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</si>
  <si>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</si>
  <si>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</si>
  <si>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</si>
  <si>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</si>
  <si>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</si>
  <si>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</si>
  <si>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</si>
  <si>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</si>
  <si>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</si>
  <si>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</si>
  <si>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</si>
  <si>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</si>
  <si>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</si>
  <si>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</si>
  <si>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</si>
  <si>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</si>
  <si>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</si>
  <si>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</si>
  <si>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</si>
  <si>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</si>
  <si>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</si>
  <si>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</si>
  <si>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</si>
  <si>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</si>
  <si>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</si>
  <si>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</si>
  <si>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</si>
  <si>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</si>
  <si>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</si>
  <si>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</si>
  <si>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</si>
  <si>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</si>
  <si>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</si>
  <si>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</si>
  <si>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</si>
  <si>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</si>
  <si>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</si>
  <si>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</si>
  <si>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</si>
  <si>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</si>
  <si>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</si>
  <si>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</si>
  <si>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</si>
  <si>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</si>
  <si>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</si>
  <si>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</si>
  <si>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</si>
  <si>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</si>
  <si>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</si>
  <si>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</si>
  <si>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</si>
  <si>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</si>
  <si>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</si>
  <si>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</si>
  <si>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</si>
  <si>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</si>
  <si>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</si>
  <si>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</si>
  <si>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</si>
  <si>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</si>
  <si>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</si>
  <si>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</si>
  <si>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</si>
  <si>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</si>
  <si>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</si>
  <si>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</si>
  <si>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</si>
  <si>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</si>
  <si>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</si>
  <si>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</si>
  <si>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</si>
  <si>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</si>
  <si>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</si>
  <si>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</si>
  <si>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</si>
  <si>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</si>
  <si>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</si>
  <si>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</si>
  <si>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</si>
  <si>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</si>
  <si>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</si>
  <si>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</si>
  <si>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</si>
  <si>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</si>
  <si>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</si>
  <si>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</si>
  <si>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</si>
  <si>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</si>
  <si>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</si>
  <si>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</si>
  <si>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</si>
  <si>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</si>
  <si>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</si>
  <si>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</si>
  <si>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</si>
  <si>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</si>
  <si>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</si>
  <si>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</si>
  <si>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</si>
  <si>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</si>
  <si>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</si>
  <si>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</si>
  <si>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</si>
  <si>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</si>
  <si>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</si>
  <si>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</si>
  <si>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</si>
  <si>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</si>
  <si>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</si>
  <si>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</si>
  <si>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</si>
  <si>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</si>
  <si>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</si>
  <si>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</si>
  <si>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</si>
  <si>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</si>
  <si>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</si>
  <si>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</si>
  <si>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</si>
  <si>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</si>
  <si>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</si>
  <si>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</si>
  <si>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</si>
  <si>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</si>
  <si>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</si>
  <si>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</si>
  <si>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</si>
  <si>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</si>
  <si>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</si>
  <si>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</si>
  <si>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</si>
  <si>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</si>
  <si>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</si>
  <si>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</si>
  <si>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</si>
  <si>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</si>
  <si>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</si>
  <si>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</si>
  <si>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</si>
  <si>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</si>
  <si>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</si>
  <si>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</si>
  <si>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</si>
  <si>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</si>
  <si>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</si>
  <si>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</si>
  <si>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</si>
  <si>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</si>
  <si>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</si>
  <si>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</si>
  <si>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</si>
  <si>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</si>
  <si>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</si>
  <si>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</si>
  <si>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</si>
  <si>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</si>
  <si>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</si>
  <si>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</si>
  <si>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</si>
  <si>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</si>
  <si>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</si>
  <si>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</si>
  <si>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</si>
  <si>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</si>
  <si>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</si>
  <si>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</si>
  <si>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</si>
  <si>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</si>
  <si>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</si>
  <si>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</si>
  <si>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</si>
  <si>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</si>
  <si>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</si>
  <si>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</si>
  <si>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</si>
  <si>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</si>
  <si>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</si>
  <si>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</si>
  <si>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</si>
  <si>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</si>
  <si>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</si>
  <si>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</si>
  <si>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</si>
  <si>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</si>
  <si>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</si>
  <si>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</si>
  <si>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</si>
  <si>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</si>
  <si>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</si>
  <si>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</si>
  <si>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</si>
  <si>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</si>
  <si>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</si>
  <si>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</si>
  <si>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</si>
  <si>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</si>
  <si>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</si>
  <si>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</si>
  <si>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</si>
  <si>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</si>
  <si>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</si>
  <si>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</si>
  <si>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</si>
  <si>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</si>
  <si>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</si>
  <si>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</si>
  <si>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</si>
  <si>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</si>
  <si>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</si>
  <si>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</si>
  <si>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</si>
  <si>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</si>
  <si>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</si>
  <si>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</si>
  <si>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</si>
  <si>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</si>
  <si>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</si>
  <si>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</si>
  <si>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</si>
  <si>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</si>
  <si>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</si>
  <si>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</si>
  <si>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</si>
  <si>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</si>
  <si>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</si>
  <si>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</si>
  <si>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</si>
  <si>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</si>
  <si>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</si>
  <si>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</si>
  <si>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</si>
  <si>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</si>
  <si>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</si>
  <si>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</si>
  <si>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</si>
  <si>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</si>
  <si>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</si>
  <si>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</si>
  <si>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</si>
  <si>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</si>
  <si>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</si>
  <si>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</si>
  <si>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</si>
  <si>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</si>
  <si>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</si>
  <si>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</si>
  <si>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</si>
  <si>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</si>
  <si>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</si>
  <si>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</si>
  <si>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</si>
  <si>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</si>
  <si>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</si>
  <si>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</si>
  <si>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</si>
  <si>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</si>
  <si>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</si>
  <si>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</si>
  <si>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</si>
  <si>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</si>
  <si>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</si>
  <si>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</si>
  <si>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</si>
  <si>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</si>
  <si>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</si>
  <si>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</si>
  <si>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</si>
  <si>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</si>
  <si>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</si>
  <si>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</si>
  <si>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</si>
  <si>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</si>
  <si>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</si>
  <si>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</si>
  <si>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</si>
  <si>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</si>
  <si>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</si>
  <si>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</si>
  <si>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</si>
  <si>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</si>
  <si>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</si>
  <si>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</si>
  <si>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</si>
  <si>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</si>
  <si>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</si>
  <si>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</si>
  <si>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</si>
  <si>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</si>
  <si>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</si>
  <si>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</si>
  <si>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</si>
  <si>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</si>
  <si>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</si>
  <si>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</si>
  <si>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</si>
  <si>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</si>
  <si>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</si>
  <si>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</si>
  <si>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</si>
  <si>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</si>
  <si>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</si>
  <si>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</si>
  <si>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</si>
  <si>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</si>
  <si>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</si>
  <si>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</si>
  <si>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</si>
  <si>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</si>
  <si>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</si>
  <si>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</si>
  <si>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</si>
  <si>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</si>
  <si>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</si>
  <si>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</si>
  <si>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</si>
  <si>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</si>
  <si>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</si>
  <si>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</si>
  <si>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</si>
  <si>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</si>
  <si>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</si>
  <si>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</si>
  <si>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</si>
  <si>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</si>
  <si>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</si>
  <si>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</si>
  <si>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</si>
  <si>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</si>
  <si>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</si>
  <si>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</si>
  <si>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</si>
  <si>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</si>
  <si>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</si>
  <si>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</si>
  <si>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</si>
  <si>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</si>
  <si>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</si>
  <si>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</si>
  <si>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</si>
  <si>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</si>
  <si>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</si>
  <si>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</si>
  <si>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</si>
  <si>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</si>
  <si>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</si>
  <si>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</si>
  <si>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</si>
  <si>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</si>
  <si>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</si>
  <si>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</si>
  <si>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</si>
  <si>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</si>
  <si>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</si>
  <si>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</si>
  <si>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</si>
  <si>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</si>
  <si>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</si>
  <si>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</si>
  <si>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</si>
  <si>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</si>
  <si>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</si>
  <si>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</si>
  <si>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</si>
  <si>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</si>
  <si>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</si>
  <si>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</si>
  <si>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</si>
  <si>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</si>
  <si>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</si>
  <si>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</si>
  <si>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</si>
  <si>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</si>
  <si>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</si>
  <si>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</si>
  <si>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</si>
  <si>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</si>
  <si>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</si>
  <si>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</si>
  <si>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</si>
  <si>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</si>
  <si>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</si>
  <si>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</si>
  <si>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</si>
  <si>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</si>
  <si>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</si>
  <si>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</si>
  <si>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</si>
  <si>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</si>
  <si>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</si>
  <si>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</si>
  <si>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</si>
  <si>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</si>
  <si>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</si>
  <si>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</si>
  <si>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</si>
  <si>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</si>
  <si>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</si>
  <si>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</si>
  <si>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</si>
  <si>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</si>
  <si>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</si>
  <si>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</si>
  <si>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</si>
  <si>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</si>
  <si>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</si>
  <si>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</si>
  <si>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</si>
  <si>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</si>
  <si>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</si>
  <si>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</si>
  <si>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</si>
  <si>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</si>
  <si>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</si>
  <si>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</si>
  <si>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</si>
  <si>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</si>
  <si>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</si>
  <si>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</si>
  <si>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</si>
  <si>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</si>
  <si>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</si>
  <si>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</si>
  <si>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</si>
  <si>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</si>
  <si>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</si>
  <si>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</si>
  <si>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</si>
  <si>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</si>
  <si>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</si>
  <si>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</si>
  <si>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</si>
  <si>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</si>
  <si>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</si>
  <si>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</si>
  <si>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</si>
  <si>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</si>
  <si>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</si>
  <si>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</si>
  <si>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</si>
  <si>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</si>
  <si>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</si>
  <si>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</si>
  <si>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</si>
  <si>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</si>
  <si>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</si>
  <si>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</si>
  <si>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</si>
  <si>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</si>
  <si>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</si>
  <si>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</si>
  <si>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</si>
  <si>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</si>
  <si>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</si>
  <si>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</si>
  <si>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</si>
  <si>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</si>
  <si>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</si>
  <si>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</si>
  <si>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</si>
  <si>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</si>
  <si>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</si>
  <si>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</si>
  <si>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</si>
  <si>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</si>
  <si>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</si>
  <si>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</si>
  <si>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</si>
  <si>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</si>
  <si>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</si>
  <si>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</si>
  <si>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</si>
  <si>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</si>
  <si>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</si>
  <si>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</si>
  <si>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</si>
  <si>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</si>
  <si>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</si>
  <si>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</si>
  <si>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</si>
  <si>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</si>
  <si>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</si>
  <si>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</si>
  <si>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</si>
  <si>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</si>
  <si>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</si>
  <si>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</si>
  <si>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</si>
  <si>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</si>
  <si>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</si>
  <si>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</si>
  <si>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</si>
  <si>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</si>
  <si>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</si>
  <si>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</si>
  <si>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</si>
  <si>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</si>
  <si>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</si>
  <si>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</si>
  <si>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</si>
  <si>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</si>
  <si>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</si>
  <si>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</si>
  <si>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</si>
  <si>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</si>
  <si>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</si>
  <si>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</si>
  <si>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</si>
  <si>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</si>
  <si>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</si>
  <si>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</si>
  <si>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</si>
  <si>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</si>
  <si>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</si>
  <si>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</si>
  <si>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</si>
  <si>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</si>
  <si>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</si>
  <si>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</si>
  <si>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</si>
  <si>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</si>
  <si>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</si>
  <si>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</si>
  <si>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</si>
  <si>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</si>
  <si>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</si>
  <si>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</si>
  <si>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</si>
  <si>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</si>
  <si>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</si>
  <si>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</si>
  <si>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</si>
  <si>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</si>
  <si>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</si>
  <si>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</si>
  <si>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</si>
  <si>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</si>
  <si>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</si>
  <si>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</si>
  <si>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</si>
  <si>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</si>
  <si>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</si>
  <si>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</si>
  <si>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</si>
  <si>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</si>
  <si>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</si>
  <si>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</si>
  <si>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</si>
  <si>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</si>
  <si>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</si>
  <si>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</si>
  <si>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</si>
  <si>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</si>
  <si>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</si>
  <si>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</si>
  <si>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</si>
  <si>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</si>
  <si>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</si>
  <si>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</si>
  <si>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</si>
  <si>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</si>
  <si>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</si>
  <si>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</si>
  <si>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</si>
  <si>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</si>
  <si>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</si>
  <si>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</si>
  <si>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</si>
  <si>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</si>
  <si>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</si>
  <si>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</si>
  <si>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</si>
  <si>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</si>
  <si>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</si>
  <si>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</si>
  <si>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</si>
  <si>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</si>
  <si>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</si>
  <si>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</si>
  <si>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</si>
  <si>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</si>
  <si>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</si>
  <si>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</si>
  <si>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</si>
  <si>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</si>
  <si>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</si>
  <si>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</si>
  <si>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</si>
  <si>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</si>
  <si>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</si>
  <si>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</si>
  <si>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</si>
  <si>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</si>
  <si>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</si>
  <si>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</si>
  <si>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</si>
  <si>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</si>
  <si>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</si>
  <si>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</si>
  <si>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</si>
  <si>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</si>
  <si>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</si>
  <si>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</si>
  <si>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</si>
  <si>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</si>
  <si>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</si>
  <si>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</si>
  <si>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</si>
  <si>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</si>
  <si>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</si>
  <si>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</si>
  <si>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</si>
  <si>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</si>
  <si>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</si>
  <si>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</si>
  <si>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</si>
  <si>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</si>
  <si>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</si>
  <si>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</si>
  <si>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</si>
  <si>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</si>
  <si>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</si>
  <si>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</si>
  <si>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</si>
  <si>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</si>
  <si>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</si>
  <si>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</si>
  <si>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</si>
  <si>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</si>
  <si>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</si>
  <si>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</si>
  <si>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</si>
  <si>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</si>
  <si>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</si>
  <si>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</si>
  <si>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</si>
  <si>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</si>
  <si>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</si>
  <si>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</si>
  <si>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</si>
  <si>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</si>
  <si>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</si>
  <si>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</si>
  <si>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</si>
  <si>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</si>
  <si>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</si>
  <si>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</si>
  <si>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</si>
  <si>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</si>
  <si>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</si>
  <si>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</si>
  <si>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</si>
  <si>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</si>
  <si>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</si>
  <si>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</si>
  <si>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</si>
  <si>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</si>
  <si>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</si>
  <si>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</si>
  <si>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</si>
  <si>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</si>
  <si>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</si>
  <si>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</si>
  <si>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</si>
  <si>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</si>
  <si>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</si>
  <si>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</si>
  <si>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</si>
  <si>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</si>
  <si>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</si>
  <si>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</si>
  <si>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</si>
  <si>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</si>
  <si>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</si>
  <si>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</si>
  <si>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</si>
  <si>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</si>
  <si>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</si>
  <si>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</si>
  <si>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</si>
  <si>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</si>
  <si>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</si>
  <si>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</si>
  <si>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</si>
  <si>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</si>
  <si>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</si>
  <si>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</si>
  <si>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</si>
  <si>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</si>
  <si>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</si>
  <si>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</si>
  <si>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</si>
  <si>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</si>
  <si>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</si>
  <si>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</si>
  <si>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</si>
  <si>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</si>
  <si>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</si>
  <si>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</si>
  <si>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</si>
  <si>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</si>
  <si>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</si>
  <si>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</si>
  <si>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</si>
  <si>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</si>
  <si>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</si>
  <si>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</si>
  <si>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</si>
  <si>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</si>
  <si>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</si>
  <si>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</si>
  <si>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</si>
  <si>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</si>
  <si>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</si>
  <si>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</si>
  <si>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</si>
  <si>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</si>
  <si>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</si>
  <si>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</si>
  <si>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</si>
  <si>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</si>
  <si>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</si>
  <si>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</si>
  <si>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</si>
  <si>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</si>
  <si>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</si>
  <si>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</si>
  <si>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</si>
  <si>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</si>
  <si>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</si>
  <si>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</si>
  <si>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</si>
  <si>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</si>
  <si>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</si>
  <si>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</si>
  <si>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</si>
  <si>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</si>
  <si>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</si>
  <si>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</si>
  <si>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</si>
  <si>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</si>
  <si>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</si>
  <si>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</si>
  <si>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</si>
  <si>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</si>
  <si>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</si>
  <si>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</si>
  <si>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</si>
  <si>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</si>
  <si>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</si>
  <si>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</si>
  <si>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</si>
  <si>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</si>
  <si>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</si>
  <si>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</si>
  <si>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</si>
  <si>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</si>
  <si>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</si>
  <si>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</si>
  <si>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</si>
  <si>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</si>
  <si>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</si>
  <si>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</si>
  <si>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</si>
  <si>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</si>
  <si>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</si>
  <si>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</si>
  <si>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</si>
  <si>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</si>
  <si>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</si>
  <si>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</si>
  <si>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</si>
  <si>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</si>
  <si>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</si>
  <si>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</si>
  <si>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</si>
  <si>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</si>
  <si>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</si>
  <si>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</si>
  <si>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</si>
  <si>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</si>
  <si>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</si>
  <si>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</si>
  <si>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</si>
  <si>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</si>
  <si>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</si>
  <si>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</si>
  <si>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</si>
  <si>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</si>
  <si>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</si>
  <si>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</si>
  <si>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</si>
  <si>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</si>
  <si>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</si>
  <si>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</si>
  <si>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</si>
  <si>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</si>
  <si>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</si>
  <si>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</si>
  <si>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</si>
  <si>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</si>
  <si>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</si>
  <si>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</si>
  <si>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</si>
  <si>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</si>
  <si>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</si>
  <si>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</si>
  <si>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</si>
  <si>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</si>
  <si>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</si>
  <si>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</si>
  <si>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</si>
  <si>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</si>
  <si>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</si>
  <si>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</si>
  <si>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</si>
  <si>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</si>
  <si>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</si>
  <si>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</si>
  <si>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</si>
  <si>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</si>
  <si>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</si>
  <si>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</si>
  <si>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</si>
  <si>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</si>
  <si>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</si>
  <si>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</si>
  <si>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</si>
  <si>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</si>
  <si>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</si>
  <si>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</si>
  <si>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</si>
  <si>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</si>
  <si>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</si>
  <si>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</si>
  <si>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</si>
  <si>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</si>
  <si>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</si>
  <si>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</si>
  <si>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</si>
  <si>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</si>
  <si>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</si>
  <si>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</si>
  <si>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</si>
  <si>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</si>
  <si>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</si>
  <si>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</si>
  <si>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</si>
  <si>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</si>
  <si>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</si>
  <si>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</si>
  <si>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</si>
  <si>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</si>
  <si>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</si>
  <si>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</si>
  <si>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</si>
  <si>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</si>
  <si>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</si>
  <si>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</si>
  <si>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</si>
  <si>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</si>
  <si>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</si>
  <si>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</si>
  <si>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</si>
  <si>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</si>
  <si>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</si>
  <si>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</si>
  <si>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</si>
  <si>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</si>
  <si>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</si>
  <si>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</si>
  <si>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</si>
  <si>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</si>
  <si>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</si>
  <si>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</si>
  <si>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</si>
  <si>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</si>
  <si>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</si>
  <si>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</si>
  <si>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</si>
  <si>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</si>
  <si>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</si>
  <si>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</si>
  <si>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</si>
  <si>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</si>
  <si>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</si>
  <si>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</si>
  <si>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</si>
  <si>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</si>
  <si>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</si>
  <si>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</si>
  <si>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</si>
  <si>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</si>
  <si>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</si>
  <si>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</si>
  <si>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</si>
  <si>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</si>
  <si>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</si>
  <si>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</si>
  <si>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</si>
  <si>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</si>
  <si>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</si>
  <si>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</si>
  <si>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</si>
  <si>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</si>
  <si>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</si>
  <si>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</si>
  <si>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</si>
  <si>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</si>
  <si>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</si>
  <si>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</si>
  <si>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</si>
  <si>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</si>
  <si>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</si>
  <si>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</si>
  <si>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</si>
  <si>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</si>
  <si>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</si>
  <si>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</si>
  <si>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</si>
  <si>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</si>
  <si>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</si>
  <si>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</si>
  <si>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</si>
  <si>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</si>
  <si>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</si>
  <si>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</si>
  <si>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</si>
  <si>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</si>
  <si>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</si>
  <si>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</si>
  <si>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</si>
  <si>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</si>
  <si>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</si>
  <si>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</si>
  <si>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</si>
  <si>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</si>
  <si>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</si>
  <si>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</si>
  <si>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</si>
  <si>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</si>
  <si>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</si>
  <si>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</si>
  <si>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</si>
  <si>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</si>
  <si>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</si>
  <si>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</si>
  <si>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</si>
  <si>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</si>
  <si>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</si>
  <si>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</si>
  <si>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</si>
  <si>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</si>
  <si>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</si>
  <si>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</si>
  <si>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</si>
  <si>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</si>
  <si>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</si>
  <si>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</si>
  <si>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</si>
  <si>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</si>
  <si>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</si>
  <si>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</si>
  <si>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</si>
  <si>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</si>
  <si>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</si>
  <si>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</si>
  <si>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</si>
  <si>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</si>
  <si>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</si>
  <si>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</si>
  <si>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</si>
  <si>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</si>
  <si>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</si>
  <si>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</si>
  <si>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</si>
  <si>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</si>
  <si>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</si>
  <si>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</si>
  <si>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</si>
  <si>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</si>
  <si>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</si>
  <si>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</si>
  <si>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</si>
  <si>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</si>
  <si>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</si>
  <si>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</si>
  <si>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</si>
  <si>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</si>
  <si>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</si>
  <si>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</si>
  <si>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</si>
  <si>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</si>
  <si>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</si>
  <si>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</si>
  <si>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</si>
  <si>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</si>
  <si>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</si>
  <si>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</si>
  <si>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</si>
  <si>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</si>
  <si>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</si>
  <si>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</si>
  <si>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</si>
  <si>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</si>
  <si>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</si>
  <si>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</si>
  <si>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</si>
  <si>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</si>
  <si>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</si>
  <si>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</si>
  <si>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</si>
  <si>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</si>
  <si>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</si>
  <si>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</si>
  <si>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</si>
  <si>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</si>
  <si>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</si>
  <si>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</si>
  <si>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</si>
  <si>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</si>
  <si>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</si>
  <si>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</si>
  <si>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</si>
  <si>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</si>
  <si>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</si>
  <si>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</si>
  <si>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</si>
  <si>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</si>
  <si>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</si>
  <si>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</si>
  <si>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</si>
  <si>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</si>
  <si>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</si>
  <si>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</si>
  <si>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</si>
  <si>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</si>
  <si>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</si>
  <si>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</si>
  <si>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</si>
  <si>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</si>
  <si>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</si>
  <si>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</si>
  <si>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</si>
  <si>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</si>
  <si>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</si>
  <si>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</si>
  <si>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</si>
  <si>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</si>
  <si>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</si>
  <si>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</si>
  <si>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</si>
  <si>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</si>
  <si>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</si>
  <si>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</si>
  <si>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</si>
  <si>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</si>
  <si>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</si>
  <si>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</si>
  <si>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</si>
  <si>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</si>
  <si>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</si>
  <si>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</si>
  <si>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</si>
  <si>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</si>
  <si>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</si>
  <si>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</si>
  <si>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</si>
  <si>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</si>
  <si>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</si>
  <si>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</si>
  <si>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</si>
  <si>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</si>
  <si>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</si>
  <si>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</si>
  <si>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</si>
  <si>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</si>
  <si>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</si>
  <si>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</si>
  <si>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</si>
  <si>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</si>
  <si>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</si>
  <si>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</si>
  <si>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</si>
  <si>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</si>
  <si>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</si>
  <si>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</si>
  <si>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</si>
  <si>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</si>
  <si>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</si>
  <si>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</si>
  <si>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</si>
  <si>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</si>
  <si>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</si>
  <si>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</si>
  <si>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</si>
  <si>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</si>
  <si>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</si>
  <si>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</si>
  <si>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</si>
  <si>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</si>
  <si>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</si>
  <si>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</si>
  <si>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</si>
  <si>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</si>
  <si>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</si>
  <si>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</si>
  <si>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</si>
  <si>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</si>
  <si>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</si>
  <si>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</si>
  <si>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</si>
  <si>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</si>
  <si>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</si>
  <si>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</si>
  <si>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</si>
  <si>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</si>
  <si>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</si>
  <si>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</si>
  <si>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</si>
  <si>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</si>
  <si>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</si>
  <si>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</si>
  <si>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</si>
  <si>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</si>
  <si>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</si>
  <si>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</si>
  <si>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</si>
  <si>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</si>
  <si>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</si>
  <si>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</si>
  <si>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</si>
  <si>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</si>
  <si>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</si>
  <si>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</si>
  <si>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</si>
  <si>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</si>
  <si>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</si>
  <si>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</si>
  <si>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</si>
  <si>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</si>
  <si>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</si>
  <si>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</si>
  <si>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</si>
  <si>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</si>
  <si>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</si>
  <si>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</si>
  <si>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</si>
  <si>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</si>
  <si>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</si>
  <si>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</si>
  <si>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</si>
  <si>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</si>
  <si>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</si>
  <si>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</si>
  <si>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</si>
  <si>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</si>
  <si>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</si>
  <si>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</si>
  <si>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</si>
  <si>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</si>
  <si>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</si>
  <si>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</si>
  <si>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</si>
  <si>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</si>
  <si>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</si>
  <si>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</si>
  <si>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</si>
  <si>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</si>
  <si>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</si>
  <si>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</si>
  <si>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</si>
  <si>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</si>
  <si>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</si>
  <si>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</si>
  <si>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</si>
  <si>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</si>
  <si>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</si>
  <si>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</si>
  <si>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</si>
  <si>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</si>
  <si>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</si>
  <si>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</si>
  <si>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</si>
  <si>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</si>
  <si>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</si>
  <si>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</si>
  <si>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</si>
  <si>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</si>
  <si>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</si>
  <si>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</si>
  <si>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</si>
  <si>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</si>
  <si>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</si>
  <si>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</si>
  <si>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</si>
  <si>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</si>
  <si>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</si>
  <si>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</si>
  <si>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</si>
  <si>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</si>
  <si>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</si>
  <si>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</si>
  <si>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</si>
  <si>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</si>
  <si>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</si>
  <si>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</si>
  <si>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</si>
  <si>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</si>
  <si>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</si>
  <si>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</si>
  <si>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</si>
  <si>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</si>
  <si>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</si>
  <si>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</si>
  <si>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</si>
  <si>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</si>
  <si>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</si>
  <si>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</si>
  <si>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</si>
  <si>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</si>
  <si>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</si>
  <si>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</si>
  <si>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</si>
  <si>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</si>
  <si>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</si>
  <si>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</si>
  <si>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</si>
  <si>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</si>
  <si>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</si>
  <si>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</si>
  <si>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</si>
  <si>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</si>
  <si>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</si>
  <si>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</si>
  <si>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</si>
  <si>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</si>
  <si>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</si>
  <si>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</si>
  <si>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</si>
  <si>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</si>
  <si>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</si>
  <si>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</si>
  <si>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</si>
  <si>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</si>
  <si>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</si>
  <si>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</si>
  <si>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</si>
  <si>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</si>
  <si>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</si>
  <si>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</si>
  <si>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</si>
  <si>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</si>
  <si>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</si>
  <si>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</si>
  <si>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</si>
  <si>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</si>
  <si>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</si>
  <si>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</si>
  <si>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</si>
  <si>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</si>
  <si>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</si>
  <si>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</si>
  <si>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</si>
  <si>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</si>
  <si>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</si>
  <si>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</si>
  <si>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</si>
  <si>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</si>
  <si>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</si>
  <si>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</si>
  <si>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</si>
  <si>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</si>
  <si>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</si>
  <si>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</si>
  <si>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</si>
  <si>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</si>
  <si>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</si>
  <si>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</si>
  <si>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</si>
  <si>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</si>
  <si>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</si>
  <si>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</si>
  <si>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</si>
  <si>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</si>
  <si>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</si>
  <si>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</si>
  <si>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</si>
  <si>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</si>
  <si>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</si>
  <si>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</si>
  <si>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</si>
  <si>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</si>
  <si>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</si>
  <si>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</si>
  <si>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</si>
  <si>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</si>
  <si>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</si>
  <si>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</si>
  <si>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</si>
  <si>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</si>
  <si>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</si>
  <si>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</si>
  <si>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</si>
  <si>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</si>
  <si>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</si>
  <si>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</si>
  <si>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</si>
  <si>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</si>
  <si>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</si>
  <si>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</si>
  <si>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</si>
  <si>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</si>
  <si>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</si>
  <si>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</si>
  <si>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</si>
  <si>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</si>
  <si>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</si>
  <si>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</si>
  <si>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</si>
  <si>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</si>
  <si>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</si>
  <si>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</si>
  <si>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</si>
  <si>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</si>
  <si>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</si>
  <si>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</si>
  <si>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</si>
  <si>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</si>
  <si>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</si>
  <si>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</si>
  <si>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</si>
  <si>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</si>
  <si>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</si>
  <si>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</si>
  <si>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</si>
  <si>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</si>
  <si>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</si>
  <si>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</si>
  <si>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</si>
  <si>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</si>
  <si>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</si>
  <si>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</si>
  <si>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</si>
  <si>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</si>
  <si>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</si>
  <si>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</si>
  <si>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</si>
  <si>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</si>
  <si>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</si>
  <si>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</si>
  <si>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</si>
  <si>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</si>
  <si>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</si>
  <si>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</si>
  <si>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</si>
  <si>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</si>
  <si>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</si>
  <si>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</si>
  <si>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</si>
  <si>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</si>
  <si>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</si>
  <si>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</si>
  <si>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</si>
  <si>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</si>
  <si>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</si>
  <si>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</si>
  <si>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</si>
  <si>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</si>
  <si>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</si>
  <si>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</si>
  <si>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</si>
  <si>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</si>
  <si>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</si>
  <si>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</si>
  <si>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</si>
  <si>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</si>
  <si>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</si>
  <si>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</si>
  <si>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</si>
  <si>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</si>
  <si>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</si>
  <si>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</si>
  <si>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</si>
  <si>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</si>
  <si>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</si>
  <si>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</si>
  <si>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</si>
  <si>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</si>
  <si>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</si>
  <si>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</si>
  <si>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</si>
  <si>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</si>
  <si>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</si>
  <si>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</si>
  <si>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</si>
  <si>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</si>
  <si>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</si>
  <si>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</si>
  <si>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</si>
  <si>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</si>
  <si>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</si>
  <si>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</si>
  <si>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</si>
  <si>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</si>
  <si>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</si>
  <si>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</si>
  <si>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</si>
  <si>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</si>
  <si>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</si>
  <si>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</si>
  <si>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</si>
  <si>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</si>
  <si>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</si>
  <si>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</si>
  <si>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</si>
  <si>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</si>
  <si>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</si>
  <si>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</si>
  <si>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</si>
  <si>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</si>
  <si>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</si>
  <si>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</si>
  <si>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</si>
  <si>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</si>
  <si>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</si>
  <si>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</si>
  <si>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</si>
  <si>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</si>
  <si>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</si>
  <si>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</si>
  <si>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</si>
  <si>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</si>
  <si>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</si>
  <si>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</si>
  <si>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</si>
  <si>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</si>
  <si>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</si>
  <si>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</si>
  <si>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</si>
  <si>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</si>
  <si>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</si>
  <si>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</si>
  <si>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</si>
  <si>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</si>
  <si>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</si>
  <si>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</si>
  <si>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</si>
  <si>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</si>
  <si>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</si>
  <si>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</si>
  <si>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</si>
  <si>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</si>
  <si>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</si>
  <si>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</si>
  <si>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</si>
  <si>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</si>
  <si>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</si>
  <si>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</si>
  <si>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</si>
  <si>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</si>
  <si>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</si>
  <si>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</si>
  <si>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</si>
  <si>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</si>
  <si>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</si>
  <si>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</si>
  <si>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</si>
  <si>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</si>
  <si>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</si>
  <si>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</si>
  <si>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</si>
  <si>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</si>
  <si>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</si>
  <si>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</si>
  <si>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</si>
  <si>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</si>
  <si>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</si>
  <si>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</si>
  <si>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</si>
  <si>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</si>
  <si>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</si>
  <si>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</si>
  <si>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</si>
  <si>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</si>
  <si>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</si>
  <si>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</si>
  <si>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</si>
  <si>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</si>
  <si>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</si>
  <si>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</si>
  <si>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</si>
  <si>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</si>
  <si>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</si>
  <si>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</si>
  <si>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</si>
  <si>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</si>
  <si>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</si>
  <si>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</si>
  <si>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</si>
  <si>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</si>
  <si>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</si>
  <si>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</si>
  <si>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</si>
  <si>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</si>
  <si>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</si>
  <si>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</si>
  <si>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</si>
  <si>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</si>
  <si>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</si>
  <si>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</si>
  <si>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</si>
  <si>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</si>
  <si>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</si>
  <si>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</si>
  <si>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</si>
  <si>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</si>
  <si>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</si>
  <si>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</si>
  <si>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</si>
  <si>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</si>
  <si>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</si>
  <si>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</si>
  <si>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</si>
  <si>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</si>
  <si>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</si>
  <si>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</si>
  <si>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</si>
  <si>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</si>
  <si>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</si>
  <si>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</si>
  <si>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</si>
  <si>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</si>
  <si>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</si>
  <si>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</si>
  <si>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</si>
  <si>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</si>
  <si>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</si>
  <si>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</si>
  <si>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</si>
  <si>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</si>
  <si>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</si>
  <si>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</si>
  <si>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</si>
  <si>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</si>
  <si>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</si>
  <si>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</si>
  <si>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</si>
  <si>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</si>
  <si>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</si>
  <si>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</si>
  <si>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</si>
  <si>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</si>
  <si>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</si>
  <si>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</si>
  <si>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</si>
  <si>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</si>
  <si>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</si>
  <si>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</si>
  <si>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</si>
  <si>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</si>
  <si>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</si>
  <si>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</si>
  <si>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</si>
  <si>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</si>
  <si>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</si>
  <si>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</si>
  <si>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</si>
  <si>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</si>
  <si>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</si>
  <si>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</si>
  <si>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</si>
  <si>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</si>
  <si>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</si>
  <si>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</si>
  <si>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</si>
  <si>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</si>
  <si>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</si>
  <si>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</si>
  <si>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</si>
  <si>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</si>
  <si>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</si>
  <si>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</si>
  <si>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</si>
  <si>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</si>
  <si>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</si>
  <si>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</si>
  <si>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</si>
  <si>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</si>
  <si>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</si>
  <si>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</si>
  <si>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</si>
  <si>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</si>
  <si>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</si>
  <si>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</si>
  <si>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</si>
  <si>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</si>
  <si>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</si>
  <si>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</si>
  <si>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</si>
  <si>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</si>
  <si>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</si>
  <si>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</si>
  <si>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</si>
  <si>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</si>
  <si>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</si>
  <si>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</si>
  <si>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</si>
  <si>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</si>
  <si>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</si>
  <si>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</si>
  <si>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</si>
  <si>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</si>
  <si>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</si>
  <si>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</si>
  <si>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</si>
  <si>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</si>
  <si>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</si>
  <si>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</si>
  <si>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</si>
  <si>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</si>
  <si>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</si>
  <si>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</si>
  <si>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</si>
  <si>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</si>
  <si>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</si>
  <si>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</si>
  <si>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</si>
  <si>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</si>
  <si>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</si>
  <si>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</si>
  <si>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</si>
  <si>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</si>
  <si>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</si>
  <si>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</si>
  <si>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</si>
  <si>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</si>
  <si>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</si>
  <si>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</si>
  <si>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</si>
  <si>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</si>
  <si>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</si>
  <si>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</si>
  <si>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</si>
  <si>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</si>
  <si>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</si>
  <si>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</si>
  <si>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</si>
  <si>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</si>
  <si>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</si>
  <si>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</si>
  <si>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</si>
  <si>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</si>
  <si>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</si>
  <si>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</si>
  <si>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</si>
  <si>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</si>
  <si>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</si>
  <si>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</si>
  <si>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</si>
  <si>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</si>
  <si>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</si>
  <si>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</si>
  <si>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</si>
  <si>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</si>
  <si>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</si>
  <si>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</si>
  <si>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</si>
  <si>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</si>
  <si>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</si>
  <si>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</si>
  <si>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</si>
  <si>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</si>
  <si>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</si>
  <si>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</si>
  <si>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</si>
  <si>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</si>
  <si>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</si>
  <si>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</si>
  <si>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</si>
  <si>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</si>
  <si>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</si>
  <si>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</si>
  <si>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</si>
  <si>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</si>
  <si>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</si>
  <si>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</si>
  <si>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</si>
  <si>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</si>
  <si>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</si>
  <si>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</si>
  <si>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</si>
  <si>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</si>
  <si>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</si>
  <si>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</si>
  <si>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</si>
  <si>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</si>
  <si>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</si>
  <si>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</si>
  <si>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</si>
  <si>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</si>
  <si>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</si>
  <si>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</si>
  <si>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</si>
  <si>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</si>
  <si>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</si>
  <si>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</si>
  <si>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</si>
  <si>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</si>
  <si>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</si>
  <si>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</si>
  <si>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</si>
  <si>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</si>
  <si>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</si>
  <si>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</si>
  <si>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</si>
  <si>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</si>
  <si>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</si>
  <si>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</si>
  <si>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</si>
  <si>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</si>
  <si>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</si>
  <si>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</si>
  <si>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</si>
  <si>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</si>
  <si>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</si>
  <si>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</si>
  <si>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</si>
  <si>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</si>
  <si>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</si>
  <si>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</si>
  <si>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</si>
  <si>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</si>
  <si>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</si>
  <si>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</si>
  <si>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</si>
  <si>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</si>
  <si>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</si>
  <si>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</si>
  <si>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</si>
  <si>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</si>
  <si>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</si>
  <si>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</si>
  <si>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</si>
  <si>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</si>
  <si>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</si>
  <si>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</si>
  <si>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</si>
  <si>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</si>
  <si>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</si>
  <si>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</si>
  <si>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</si>
  <si>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</si>
  <si>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</si>
  <si>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</si>
  <si>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</si>
  <si>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</si>
  <si>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</si>
  <si>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</si>
  <si>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</si>
  <si>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</si>
  <si>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</si>
  <si>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</si>
  <si>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</si>
  <si>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</si>
  <si>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</si>
  <si>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</si>
  <si>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</si>
  <si>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</si>
  <si>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</si>
  <si>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</si>
  <si>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</si>
  <si>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</si>
  <si>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</si>
  <si>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</si>
  <si>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</si>
  <si>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</si>
  <si>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</si>
  <si>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</si>
  <si>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</si>
  <si>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</si>
  <si>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</si>
  <si>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</si>
  <si>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</si>
  <si>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</si>
  <si>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</si>
  <si>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</si>
  <si>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</si>
  <si>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</si>
  <si>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</si>
  <si>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</si>
  <si>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</si>
  <si>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</si>
  <si>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</si>
  <si>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</si>
  <si>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</si>
  <si>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</si>
  <si>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</si>
  <si>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</si>
  <si>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</si>
  <si>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</si>
  <si>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</si>
  <si>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</si>
  <si>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</si>
  <si>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</si>
  <si>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</si>
  <si>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</si>
  <si>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</si>
  <si>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</si>
  <si>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</si>
  <si>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</si>
  <si>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</si>
  <si>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</si>
  <si>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</si>
  <si>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</si>
  <si>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</si>
  <si>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</si>
  <si>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</si>
  <si>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</si>
  <si>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</si>
  <si>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</si>
  <si>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</si>
  <si>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</si>
  <si>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</si>
  <si>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</si>
  <si>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</si>
  <si>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</si>
  <si>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</si>
  <si>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</si>
  <si>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</si>
  <si>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</si>
  <si>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</si>
  <si>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</si>
  <si>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</si>
  <si>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</si>
  <si>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</si>
  <si>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</si>
  <si>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</si>
  <si>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</si>
  <si>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</si>
  <si>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</si>
  <si>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</si>
  <si>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</si>
  <si>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</si>
  <si>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</si>
  <si>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</si>
  <si>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</si>
  <si>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</si>
  <si>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</si>
  <si>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</si>
  <si>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</si>
  <si>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</si>
  <si>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</si>
  <si>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</si>
  <si>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</si>
  <si>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</si>
  <si>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</si>
  <si>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</si>
  <si>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</si>
  <si>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</si>
  <si>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</si>
  <si>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</si>
  <si>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</si>
  <si>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</si>
  <si>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</si>
  <si>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</si>
  <si>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</si>
  <si>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</si>
  <si>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</si>
  <si>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</si>
  <si>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</si>
  <si>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</si>
  <si>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</si>
  <si>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</si>
  <si>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</si>
  <si>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</si>
  <si>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</si>
  <si>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</si>
  <si>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</si>
  <si>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</si>
  <si>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</si>
  <si>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</si>
  <si>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</si>
  <si>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</si>
  <si>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</si>
  <si>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</si>
  <si>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</si>
  <si>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</si>
  <si>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</si>
  <si>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</si>
  <si>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</si>
  <si>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</si>
  <si>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</si>
  <si>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</si>
  <si>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</si>
  <si>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</si>
  <si>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</si>
  <si>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</si>
  <si>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</si>
  <si>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</si>
  <si>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</si>
  <si>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</si>
  <si>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</si>
  <si>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</si>
  <si>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</si>
  <si>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</si>
  <si>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</si>
  <si>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</si>
  <si>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</si>
  <si>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</si>
  <si>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</si>
  <si>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</si>
  <si>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</si>
  <si>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</si>
  <si>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</si>
  <si>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</si>
  <si>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</si>
  <si>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</si>
  <si>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</si>
  <si>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</si>
  <si>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</si>
  <si>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</si>
  <si>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</si>
  <si>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</si>
  <si>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</si>
  <si>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</si>
  <si>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</si>
  <si>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</si>
  <si>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</si>
  <si>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</si>
  <si>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</si>
  <si>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</si>
  <si>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</si>
  <si>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</si>
  <si>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</si>
  <si>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</si>
  <si>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</si>
  <si>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</si>
  <si>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</si>
  <si>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</si>
  <si>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</si>
  <si>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</si>
  <si>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</si>
  <si>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</si>
  <si>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</si>
  <si>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</si>
  <si>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</si>
  <si>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</si>
  <si>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</si>
  <si>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</si>
  <si>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</si>
  <si>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</si>
  <si>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</si>
  <si>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</si>
  <si>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</si>
  <si>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</si>
  <si>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</si>
  <si>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</si>
  <si>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</si>
  <si>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</si>
  <si>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</si>
  <si>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</si>
  <si>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</si>
  <si>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</si>
  <si>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</si>
  <si>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</si>
  <si>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</si>
  <si>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</si>
  <si>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</si>
  <si>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</si>
  <si>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</si>
  <si>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</si>
  <si>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</si>
  <si>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</si>
  <si>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</si>
  <si>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</si>
  <si>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</si>
  <si>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</si>
  <si>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</si>
  <si>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</si>
  <si>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</si>
  <si>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</si>
  <si>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</si>
  <si>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</si>
  <si>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</si>
  <si>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</si>
  <si>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</si>
  <si>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</si>
  <si>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</si>
  <si>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</si>
  <si>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</si>
  <si>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</si>
  <si>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</si>
  <si>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</si>
  <si>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</si>
  <si>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</si>
  <si>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</si>
  <si>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</si>
  <si>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</si>
  <si>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</si>
  <si>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</si>
  <si>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</si>
  <si>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</si>
  <si>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</si>
  <si>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</si>
  <si>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</si>
  <si>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</si>
  <si>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</si>
  <si>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</si>
  <si>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</si>
  <si>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</si>
  <si>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</si>
  <si>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</si>
  <si>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</si>
  <si>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</si>
  <si>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</si>
  <si>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</si>
  <si>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</si>
  <si>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</si>
  <si>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</si>
  <si>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</si>
  <si>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</si>
  <si>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</si>
  <si>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</si>
  <si>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</si>
  <si>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</si>
  <si>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</si>
  <si>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</si>
  <si>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</si>
  <si>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</si>
  <si>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</si>
  <si>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</si>
  <si>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</si>
  <si>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</si>
  <si>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</si>
  <si>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</si>
  <si>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</si>
  <si>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</si>
  <si>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</si>
  <si>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</si>
  <si>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</si>
  <si>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</si>
  <si>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</si>
  <si>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</si>
  <si>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</si>
  <si>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</si>
  <si>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</si>
  <si>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</si>
  <si>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</si>
  <si>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</si>
  <si>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</si>
  <si>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</si>
  <si>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</si>
  <si>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</si>
  <si>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</si>
  <si>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</si>
  <si>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</si>
  <si>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</si>
  <si>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</si>
  <si>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</si>
  <si>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</si>
  <si>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</si>
  <si>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</si>
  <si>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</si>
  <si>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</si>
  <si>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</si>
  <si>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</si>
  <si>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</si>
  <si>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</si>
  <si>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</si>
  <si>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</si>
  <si>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</si>
  <si>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</si>
  <si>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</si>
  <si>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</si>
  <si>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</si>
  <si>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</si>
  <si>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</si>
  <si>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</si>
  <si>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</si>
  <si>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</si>
  <si>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</si>
  <si>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</si>
  <si>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</si>
  <si>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</si>
  <si>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</si>
  <si>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</si>
  <si>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</si>
  <si>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</si>
  <si>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</si>
  <si>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</si>
  <si>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</si>
  <si>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</si>
  <si>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</si>
  <si>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</si>
  <si>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</si>
  <si>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</si>
  <si>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</si>
  <si>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</si>
  <si>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</si>
  <si>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</si>
  <si>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</si>
  <si>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</si>
  <si>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</si>
  <si>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</si>
  <si>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</si>
  <si>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</si>
  <si>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</si>
  <si>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</si>
  <si>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</si>
  <si>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</si>
  <si>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</si>
  <si>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</si>
  <si>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</si>
  <si>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</si>
  <si>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</si>
  <si>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</si>
  <si>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</si>
  <si>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</si>
  <si>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</si>
  <si>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</si>
  <si>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</si>
  <si>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</si>
  <si>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</si>
  <si>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</si>
  <si>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</si>
  <si>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</si>
  <si>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</si>
  <si>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</si>
  <si>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</si>
  <si>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</si>
  <si>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</si>
  <si>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</si>
  <si>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</si>
  <si>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</si>
  <si>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</si>
  <si>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</si>
  <si>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</si>
  <si>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</si>
  <si>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</si>
  <si>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</si>
  <si>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</si>
  <si>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</si>
  <si>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</si>
  <si>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</si>
  <si>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</si>
  <si>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</si>
  <si>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</si>
  <si>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</si>
  <si>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</si>
  <si>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</si>
  <si>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</si>
  <si>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</si>
  <si>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</si>
  <si>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</si>
  <si>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</si>
  <si>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</si>
  <si>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</si>
  <si>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</si>
  <si>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</si>
  <si>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</si>
  <si>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</si>
  <si>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</si>
  <si>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</si>
  <si>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</si>
  <si>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</si>
  <si>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</si>
  <si>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</si>
  <si>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</si>
  <si>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</si>
  <si>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</si>
  <si>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</si>
  <si>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</si>
  <si>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</si>
  <si>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</si>
  <si>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</si>
  <si>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</si>
  <si>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</si>
  <si>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</si>
  <si>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</si>
  <si>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</si>
  <si>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</si>
  <si>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</si>
  <si>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</si>
  <si>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</si>
  <si>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</si>
  <si>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</si>
  <si>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</si>
  <si>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</si>
  <si>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</si>
  <si>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</si>
  <si>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</si>
  <si>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</si>
  <si>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</si>
  <si>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</si>
  <si>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</si>
  <si>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</si>
  <si>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</si>
  <si>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</si>
  <si>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</si>
  <si>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</si>
  <si>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</si>
  <si>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</si>
  <si>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</si>
  <si>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</si>
  <si>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</si>
  <si>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</si>
  <si>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</si>
  <si>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</si>
  <si>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</si>
  <si>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</si>
  <si>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</si>
  <si>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</si>
  <si>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</si>
  <si>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</si>
  <si>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</si>
  <si>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</si>
  <si>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</si>
  <si>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</si>
  <si>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</si>
  <si>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</si>
  <si>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</si>
  <si>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</si>
  <si>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</si>
  <si>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</si>
  <si>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</si>
  <si>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</si>
  <si>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</si>
  <si>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</si>
  <si>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</si>
  <si>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</si>
  <si>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</si>
  <si>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</si>
  <si>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</si>
  <si>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</si>
  <si>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</si>
  <si>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</si>
  <si>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</si>
  <si>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</si>
  <si>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</si>
  <si>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</si>
  <si>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</si>
  <si>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</si>
  <si>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</si>
  <si>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</si>
  <si>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</si>
  <si>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</si>
  <si>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</si>
  <si>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</si>
  <si>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</si>
  <si>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</si>
  <si>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</si>
  <si>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</si>
  <si>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</si>
  <si>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</si>
  <si>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</si>
  <si>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</si>
  <si>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</si>
  <si>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</si>
  <si>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</si>
  <si>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</si>
  <si>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</si>
  <si>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</si>
  <si>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</si>
  <si>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</si>
  <si>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</si>
  <si>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</si>
  <si>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</si>
  <si>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</si>
  <si>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</si>
  <si>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</si>
  <si>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</si>
  <si>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</si>
  <si>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</si>
  <si>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</si>
  <si>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</si>
  <si>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</si>
  <si>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</si>
  <si>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</si>
  <si>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</si>
  <si>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</si>
  <si>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</si>
  <si>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</si>
  <si>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</si>
  <si>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</si>
  <si>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</si>
  <si>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</si>
  <si>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</si>
  <si>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</si>
  <si>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</si>
  <si>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</si>
  <si>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</si>
  <si>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</si>
  <si>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</si>
  <si>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</si>
  <si>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</si>
  <si>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</si>
  <si>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</si>
  <si>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</si>
  <si>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</si>
  <si>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</si>
  <si>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</si>
  <si>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</si>
  <si>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</si>
  <si>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</si>
  <si>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</si>
  <si>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</si>
  <si>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</si>
  <si>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</si>
  <si>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</si>
  <si>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</si>
  <si>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</si>
  <si>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</si>
  <si>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</si>
  <si>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</si>
  <si>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</si>
  <si>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</si>
  <si>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</si>
  <si>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</si>
  <si>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</si>
  <si>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</si>
  <si>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</si>
  <si>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</si>
  <si>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</si>
  <si>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</si>
  <si>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</si>
  <si>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</si>
  <si>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</si>
  <si>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</si>
  <si>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</si>
  <si>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</si>
  <si>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</si>
  <si>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</si>
  <si>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</si>
  <si>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</si>
  <si>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</si>
  <si>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</si>
  <si>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</si>
  <si>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</si>
  <si>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</si>
  <si>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</si>
  <si>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</si>
  <si>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</si>
  <si>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</si>
  <si>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</si>
  <si>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</si>
  <si>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</si>
  <si>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</si>
  <si>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</si>
  <si>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</si>
  <si>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</si>
  <si>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</si>
  <si>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</si>
  <si>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</si>
  <si>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</si>
  <si>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</si>
  <si>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</si>
  <si>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</si>
  <si>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</si>
  <si>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</si>
  <si>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</si>
  <si>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</si>
  <si>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</si>
  <si>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</si>
  <si>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</si>
  <si>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</si>
  <si>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</si>
  <si>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</si>
  <si>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</si>
  <si>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</si>
  <si>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</si>
  <si>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</si>
  <si>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</si>
  <si>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</si>
  <si>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</si>
  <si>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</si>
  <si>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</si>
  <si>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</si>
  <si>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</si>
  <si>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</si>
  <si>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</si>
  <si>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</si>
  <si>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</si>
  <si>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</si>
  <si>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</si>
  <si>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</si>
  <si>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</si>
  <si>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</si>
  <si>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</si>
  <si>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</si>
  <si>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</si>
  <si>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</si>
  <si>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</si>
  <si>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</si>
  <si>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</si>
  <si>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</si>
  <si>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</si>
  <si>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</si>
  <si>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</si>
  <si>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</si>
  <si>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</si>
  <si>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</si>
  <si>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</si>
  <si>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</si>
  <si>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</si>
  <si>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</si>
  <si>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</si>
  <si>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</si>
  <si>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</si>
  <si>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</si>
  <si>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</si>
  <si>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</si>
  <si>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</si>
  <si>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</si>
  <si>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</si>
  <si>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</si>
  <si>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</si>
  <si>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</si>
  <si>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</si>
  <si>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</si>
  <si>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</si>
  <si>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</si>
  <si>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</si>
  <si>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</si>
  <si>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</si>
  <si>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</si>
  <si>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</si>
  <si>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</si>
  <si>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</si>
  <si>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</si>
  <si>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</si>
  <si>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</si>
  <si>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</si>
  <si>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</si>
  <si>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</si>
  <si>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</si>
  <si>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</si>
  <si>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</si>
  <si>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</si>
  <si>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</si>
  <si>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</si>
  <si>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</si>
  <si>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</si>
  <si>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</si>
  <si>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</si>
  <si>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</si>
  <si>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</si>
  <si>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</si>
  <si>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</si>
  <si>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</si>
  <si>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</si>
  <si>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</si>
  <si>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</si>
  <si>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</si>
  <si>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</si>
  <si>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</si>
  <si>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</si>
  <si>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</si>
  <si>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</si>
  <si>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</si>
  <si>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</si>
  <si>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</si>
  <si>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</si>
  <si>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</si>
  <si>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</si>
  <si>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</si>
  <si>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</si>
  <si>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</si>
  <si>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</si>
  <si>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</si>
  <si>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</si>
  <si>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</si>
  <si>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</si>
  <si>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</si>
  <si>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</si>
  <si>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</si>
  <si>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</si>
  <si>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</si>
  <si>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</si>
  <si>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</si>
  <si>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</si>
  <si>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</si>
  <si>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</si>
  <si>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</si>
  <si>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</si>
  <si>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</si>
  <si>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</si>
  <si>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</si>
  <si>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</si>
  <si>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</si>
  <si>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</si>
  <si>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</si>
  <si>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</si>
  <si>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</si>
  <si>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</si>
  <si>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</si>
  <si>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</si>
  <si>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</si>
  <si>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</si>
  <si>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</si>
  <si>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</si>
  <si>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</si>
  <si>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</si>
  <si>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</si>
  <si>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</si>
  <si>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</si>
  <si>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</si>
  <si>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</si>
  <si>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</si>
  <si>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</si>
  <si>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</si>
  <si>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</si>
  <si>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</si>
  <si>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</si>
  <si>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</si>
  <si>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</si>
  <si>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</si>
  <si>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</si>
  <si>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</si>
  <si>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</si>
  <si>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</si>
  <si>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</si>
  <si>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</si>
  <si>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</si>
  <si>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</si>
  <si>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</si>
  <si>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</si>
  <si>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</si>
  <si>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</si>
  <si>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</si>
  <si>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</si>
  <si>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</si>
  <si>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</si>
  <si>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</si>
  <si>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</si>
  <si>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</si>
  <si>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</si>
  <si>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</si>
  <si>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</si>
  <si>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</si>
  <si>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</si>
  <si>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</si>
  <si>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</si>
  <si>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</si>
  <si>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</si>
  <si>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</si>
  <si>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</si>
  <si>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</si>
  <si>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</si>
  <si>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</si>
  <si>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</si>
  <si>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</si>
  <si>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</si>
  <si>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</si>
  <si>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</si>
  <si>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</si>
  <si>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</si>
  <si>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</si>
  <si>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</si>
  <si>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</si>
  <si>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</si>
  <si>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</si>
  <si>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</si>
  <si>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</si>
  <si>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</si>
  <si>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</si>
  <si>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</si>
  <si>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</si>
  <si>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</si>
  <si>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</si>
  <si>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</si>
  <si>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</si>
  <si>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</si>
  <si>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</si>
  <si>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</si>
  <si>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</si>
  <si>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</si>
  <si>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</si>
  <si>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</si>
  <si>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</si>
  <si>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</si>
  <si>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</si>
  <si>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</si>
  <si>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</si>
  <si>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</si>
  <si>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</si>
  <si>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</si>
  <si>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</si>
  <si>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</si>
  <si>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</si>
  <si>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</si>
  <si>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</si>
  <si>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</si>
  <si>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</si>
  <si>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</si>
  <si>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</si>
  <si>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</si>
  <si>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</si>
  <si>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</si>
  <si>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</si>
  <si>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</si>
  <si>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</si>
  <si>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</si>
  <si>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</si>
  <si>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</si>
  <si>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</si>
  <si>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</si>
  <si>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</si>
  <si>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</si>
  <si>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</si>
  <si>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</si>
  <si>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</si>
  <si>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</si>
  <si>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</si>
  <si>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</si>
  <si>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</si>
  <si>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</si>
  <si>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</si>
  <si>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</si>
  <si>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</si>
  <si>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</si>
  <si>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</si>
  <si>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</si>
  <si>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</si>
  <si>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</si>
  <si>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</si>
  <si>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</si>
  <si>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</si>
  <si>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</si>
  <si>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</si>
  <si>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</si>
  <si>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</si>
  <si>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</si>
  <si>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</si>
  <si>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</si>
  <si>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</si>
  <si>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</si>
  <si>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</si>
  <si>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</si>
  <si>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</si>
  <si>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</si>
  <si>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</si>
  <si>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</si>
  <si>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</si>
  <si>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</si>
  <si>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</si>
  <si>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</si>
  <si>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</si>
  <si>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</si>
  <si>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</si>
  <si>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</si>
  <si>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</si>
  <si>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</si>
  <si>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</si>
  <si>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</si>
  <si>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</si>
  <si>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</si>
  <si>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</si>
  <si>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</si>
  <si>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</si>
  <si>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</si>
  <si>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</si>
  <si>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</si>
  <si>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</si>
  <si>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</si>
  <si>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</si>
  <si>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</si>
  <si>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</si>
  <si>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</si>
  <si>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</si>
  <si>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</si>
  <si>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</si>
  <si>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</si>
  <si>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</si>
  <si>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</si>
  <si>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</si>
  <si>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</si>
  <si>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</si>
  <si>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</si>
  <si>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</si>
  <si>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</si>
  <si>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</si>
  <si>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</si>
  <si>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</si>
  <si>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</si>
  <si>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</si>
  <si>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</si>
  <si>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</si>
  <si>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</si>
  <si>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</si>
  <si>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</si>
  <si>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</si>
  <si>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</si>
  <si>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</si>
  <si>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</si>
  <si>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</si>
  <si>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</si>
  <si>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</si>
  <si>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</si>
  <si>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</si>
  <si>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</si>
  <si>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</si>
  <si>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</si>
  <si>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</si>
  <si>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</si>
  <si>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</si>
  <si>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</si>
  <si>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</si>
  <si>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</si>
  <si>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</si>
  <si>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</si>
  <si>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</si>
  <si>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</si>
  <si>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</si>
  <si>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</si>
  <si>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</si>
  <si>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</si>
  <si>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</si>
  <si>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</si>
  <si>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</si>
  <si>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</si>
  <si>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</si>
  <si>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</si>
  <si>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</si>
  <si>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</si>
  <si>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</si>
  <si>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</si>
  <si>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</si>
  <si>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</si>
  <si>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</si>
  <si>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</si>
  <si>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</si>
  <si>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</si>
  <si>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</si>
  <si>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</si>
  <si>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</si>
  <si>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</si>
  <si>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</si>
  <si>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</si>
  <si>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</si>
  <si>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</si>
  <si>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</si>
  <si>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</si>
  <si>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</si>
  <si>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</si>
  <si>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</si>
  <si>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</si>
  <si>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</si>
  <si>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</si>
  <si>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</si>
  <si>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</si>
  <si>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</si>
  <si>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</si>
  <si>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</si>
  <si>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</si>
  <si>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</si>
  <si>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</si>
  <si>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</si>
  <si>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</si>
  <si>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</si>
  <si>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</si>
  <si>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</si>
  <si>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</si>
  <si>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</si>
  <si>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</si>
  <si>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</si>
  <si>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</si>
  <si>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</si>
  <si>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</si>
  <si>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</si>
  <si>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</si>
  <si>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</si>
  <si>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</si>
  <si>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</si>
  <si>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</si>
  <si>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</si>
  <si>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</si>
  <si>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</si>
  <si>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</si>
  <si>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</si>
  <si>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</si>
  <si>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</si>
  <si>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</si>
  <si>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</si>
  <si>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</si>
  <si>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</si>
  <si>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</si>
  <si>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</si>
  <si>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</si>
  <si>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</si>
  <si>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</si>
  <si>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</si>
  <si>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</si>
  <si>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</si>
  <si>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</si>
  <si>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</si>
  <si>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</si>
  <si>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</si>
  <si>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</si>
  <si>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</si>
  <si>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</si>
  <si>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</si>
  <si>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</si>
  <si>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</si>
  <si>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</si>
  <si>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</si>
  <si>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</si>
  <si>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</si>
  <si>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</si>
  <si>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</si>
  <si>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</si>
  <si>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</si>
  <si>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</si>
  <si>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</si>
  <si>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</si>
  <si>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</si>
  <si>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</si>
  <si>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</si>
  <si>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</si>
  <si>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</si>
  <si>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</si>
  <si>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</si>
  <si>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</si>
  <si>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</si>
  <si>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</si>
  <si>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</si>
  <si>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</si>
  <si>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</si>
  <si>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</si>
  <si>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</si>
  <si>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</si>
  <si>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</si>
  <si>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</si>
  <si>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</si>
  <si>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</si>
  <si>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</si>
  <si>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</si>
  <si>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</si>
  <si>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</si>
  <si>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</si>
  <si>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</si>
  <si>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</si>
  <si>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</si>
  <si>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</si>
  <si>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</si>
  <si>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</si>
  <si>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</si>
  <si>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</si>
  <si>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</si>
  <si>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</si>
  <si>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</si>
  <si>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</si>
  <si>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</si>
  <si>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</si>
  <si>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</si>
  <si>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</si>
  <si>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</si>
  <si>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</si>
  <si>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</si>
  <si>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</si>
  <si>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</si>
  <si>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</si>
  <si>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</si>
  <si>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</si>
  <si>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</si>
  <si>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</si>
  <si>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</si>
  <si>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</si>
  <si>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</si>
  <si>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</si>
  <si>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</si>
  <si>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</si>
  <si>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</si>
  <si>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</si>
  <si>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</si>
  <si>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</si>
  <si>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</si>
  <si>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</si>
  <si>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</si>
  <si>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</si>
  <si>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</si>
  <si>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</si>
  <si>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</si>
  <si>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</si>
  <si>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</si>
  <si>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</si>
  <si>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</si>
  <si>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</si>
  <si>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</si>
  <si>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</si>
  <si>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</si>
  <si>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</si>
  <si>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</si>
  <si>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</si>
  <si>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</si>
  <si>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</si>
  <si>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</si>
  <si>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</si>
  <si>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</si>
  <si>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</si>
  <si>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</si>
  <si>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</si>
  <si>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</si>
  <si>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</si>
  <si>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</si>
  <si>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</si>
  <si>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</si>
  <si>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</si>
  <si>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</si>
  <si>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</si>
  <si>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</si>
  <si>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</si>
  <si>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</si>
  <si>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</si>
  <si>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</si>
  <si>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</si>
  <si>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</si>
  <si>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</si>
  <si>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</si>
  <si>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</si>
  <si>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</si>
  <si>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</si>
  <si>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</si>
  <si>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</si>
  <si>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</si>
  <si>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</si>
  <si>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</si>
  <si>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</si>
  <si>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</si>
  <si>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</si>
  <si>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</si>
  <si>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</si>
  <si>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</si>
  <si>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</si>
  <si>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</si>
  <si>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</si>
  <si>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</si>
  <si>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</si>
  <si>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</si>
  <si>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</si>
  <si>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</si>
  <si>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</si>
  <si>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</si>
  <si>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</si>
  <si>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</si>
  <si>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</si>
  <si>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</si>
  <si>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</si>
  <si>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</si>
  <si>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</si>
  <si>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</si>
  <si>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</si>
  <si>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</si>
  <si>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</si>
  <si>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</si>
  <si>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</si>
  <si>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</si>
  <si>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</si>
  <si>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</si>
  <si>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</si>
  <si>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</si>
  <si>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</si>
  <si>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</si>
  <si>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</si>
  <si>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</si>
  <si>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</si>
  <si>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</si>
  <si>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</si>
  <si>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</si>
  <si>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</si>
  <si>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</si>
  <si>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</si>
  <si>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</si>
  <si>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</si>
  <si>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</si>
  <si>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</si>
  <si>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</si>
  <si>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</si>
  <si>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</si>
  <si>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</si>
  <si>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</si>
  <si>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</si>
  <si>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</si>
  <si>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</si>
  <si>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</si>
  <si>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</si>
  <si>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</si>
  <si>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</si>
  <si>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</si>
  <si>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</si>
  <si>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</si>
  <si>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</si>
  <si>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</si>
  <si>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</si>
  <si>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</si>
  <si>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</si>
  <si>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</si>
  <si>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</si>
  <si>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</si>
  <si>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</si>
  <si>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</si>
  <si>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</si>
  <si>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</si>
  <si>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</si>
  <si>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</si>
  <si>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</si>
  <si>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</si>
  <si>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</si>
  <si>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</si>
  <si>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</si>
  <si>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</si>
  <si>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</si>
  <si>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</si>
  <si>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</si>
  <si>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</si>
  <si>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</si>
  <si>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</si>
  <si>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</si>
  <si>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</si>
  <si>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</si>
  <si>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</si>
  <si>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</si>
  <si>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</si>
  <si>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</si>
  <si>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</si>
  <si>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</si>
  <si>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</si>
  <si>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</si>
  <si>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</si>
  <si>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</si>
  <si>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</si>
  <si>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</si>
  <si>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</si>
  <si>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</si>
  <si>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</si>
  <si>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</si>
  <si>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</si>
  <si>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</si>
  <si>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</si>
  <si>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</si>
  <si>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</si>
  <si>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</si>
  <si>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</si>
  <si>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</si>
  <si>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</si>
  <si>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</si>
  <si>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</si>
  <si>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</si>
  <si>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</si>
  <si>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</si>
  <si>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</si>
  <si>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</si>
  <si>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</si>
  <si>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</si>
  <si>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</si>
  <si>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</si>
  <si>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</si>
  <si>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</si>
  <si>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</si>
  <si>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</si>
  <si>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</si>
  <si>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</si>
  <si>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</si>
  <si>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</si>
  <si>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</si>
  <si>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</si>
  <si>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</si>
  <si>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</si>
  <si>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</si>
  <si>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</si>
  <si>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</si>
  <si>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</si>
  <si>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</si>
  <si>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</si>
  <si>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</si>
  <si>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</si>
  <si>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</si>
  <si>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</si>
  <si>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</si>
  <si>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</si>
  <si>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</si>
  <si>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</si>
  <si>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</si>
  <si>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</si>
  <si>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</si>
  <si>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</si>
  <si>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</si>
  <si>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</si>
  <si>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</si>
  <si>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</si>
  <si>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</si>
  <si>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</si>
  <si>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</si>
  <si>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</si>
  <si>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</si>
  <si>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</si>
  <si>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</si>
  <si>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</si>
  <si>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</si>
  <si>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</si>
  <si>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</si>
  <si>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</si>
  <si>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</si>
  <si>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</si>
  <si>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</si>
  <si>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</si>
  <si>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</si>
  <si>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</si>
  <si>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</si>
  <si>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</si>
  <si>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</si>
  <si>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</si>
  <si>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</si>
  <si>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</si>
  <si>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</si>
  <si>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</si>
  <si>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</si>
  <si>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</si>
  <si>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</si>
  <si>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</si>
  <si>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</si>
  <si>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</si>
  <si>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</si>
  <si>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</si>
  <si>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</si>
  <si>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</si>
  <si>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</si>
  <si>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</si>
  <si>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</si>
  <si>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</si>
  <si>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</si>
  <si>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</si>
  <si>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</si>
  <si>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</si>
  <si>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</si>
  <si>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</si>
  <si>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</si>
  <si>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</si>
  <si>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</si>
  <si>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</si>
  <si>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</si>
  <si>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</si>
  <si>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</si>
  <si>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</si>
  <si>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</si>
  <si>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</si>
  <si>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</si>
  <si>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</si>
  <si>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</si>
  <si>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</si>
  <si>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</si>
  <si>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</si>
  <si>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</si>
  <si>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</si>
  <si>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</si>
  <si>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</si>
  <si>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</si>
  <si>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</si>
  <si>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</si>
  <si>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</si>
  <si>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</si>
  <si>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</si>
  <si>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</si>
  <si>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</si>
  <si>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</si>
  <si>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</si>
  <si>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</si>
  <si>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</si>
  <si>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</si>
  <si>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</si>
  <si>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</si>
  <si>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</si>
  <si>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</si>
  <si>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</si>
  <si>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</si>
  <si>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</si>
  <si>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</si>
  <si>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</si>
  <si>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</si>
  <si>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</si>
  <si>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</si>
  <si>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</si>
  <si>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</si>
  <si>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</si>
  <si>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</si>
  <si>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</si>
  <si>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</si>
  <si>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</si>
  <si>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</si>
  <si>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</si>
  <si>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</si>
  <si>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</si>
  <si>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</si>
  <si>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</si>
  <si>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</si>
  <si>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</si>
  <si>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</si>
  <si>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</si>
  <si>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</si>
  <si>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</si>
  <si>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</si>
  <si>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</si>
  <si>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</si>
  <si>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</si>
  <si>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</si>
  <si>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</si>
  <si>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</si>
  <si>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</si>
  <si>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</si>
  <si>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</si>
  <si>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</si>
  <si>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</si>
  <si>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</si>
  <si>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</si>
  <si>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</si>
  <si>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</si>
  <si>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</si>
  <si>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</si>
  <si>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</si>
  <si>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</si>
  <si>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</si>
  <si>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</si>
  <si>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</si>
  <si>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</si>
  <si>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</si>
  <si>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</si>
  <si>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</si>
  <si>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</si>
  <si>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</si>
  <si>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</si>
  <si>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</si>
  <si>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</si>
  <si>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</si>
  <si>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</si>
  <si>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</si>
  <si>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</si>
  <si>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</si>
  <si>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</si>
  <si>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</si>
  <si>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</si>
  <si>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</si>
  <si>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</si>
  <si>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</si>
  <si>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</si>
  <si>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</si>
  <si>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</si>
  <si>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</si>
  <si>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</si>
  <si>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</si>
  <si>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</si>
  <si>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</si>
  <si>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</si>
  <si>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</si>
  <si>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</si>
  <si>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</si>
  <si>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</si>
  <si>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</si>
  <si>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</si>
  <si>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</si>
  <si>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</si>
  <si>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</si>
  <si>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</si>
  <si>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</si>
  <si>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</si>
  <si>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</si>
  <si>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</si>
  <si>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</si>
  <si>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</si>
  <si>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</si>
  <si>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</si>
  <si>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</si>
  <si>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</si>
  <si>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</si>
  <si>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</si>
  <si>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</si>
  <si>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</si>
  <si>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</si>
  <si>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</si>
  <si>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</si>
  <si>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</si>
  <si>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</si>
  <si>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</si>
  <si>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</si>
  <si>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</si>
  <si>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</si>
  <si>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</si>
  <si>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</si>
  <si>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</si>
  <si>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</si>
  <si>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</si>
  <si>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</si>
  <si>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</si>
  <si>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</si>
  <si>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</si>
  <si>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</si>
  <si>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</si>
  <si>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</si>
  <si>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</si>
  <si>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</si>
  <si>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</si>
  <si>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</si>
  <si>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</si>
  <si>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</si>
  <si>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</si>
  <si>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</si>
  <si>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</si>
  <si>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</si>
  <si>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</si>
  <si>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</si>
  <si>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</si>
  <si>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</si>
  <si>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</si>
  <si>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</si>
  <si>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</si>
  <si>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</si>
  <si>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</si>
  <si>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</si>
  <si>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</si>
  <si>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</si>
  <si>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</si>
  <si>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</si>
  <si>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</si>
  <si>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</si>
  <si>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</si>
  <si>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</si>
  <si>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</si>
  <si>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</si>
  <si>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</si>
  <si>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</si>
  <si>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</si>
  <si>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</si>
  <si>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</si>
  <si>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</si>
  <si>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</si>
  <si>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</si>
  <si>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</si>
  <si>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</si>
  <si>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</si>
  <si>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</si>
  <si>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</si>
  <si>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</si>
  <si>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</si>
  <si>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</si>
  <si>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</si>
  <si>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</si>
  <si>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</si>
  <si>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</si>
  <si>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</si>
  <si>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</si>
  <si>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</si>
  <si>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</si>
  <si>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</si>
  <si>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</si>
  <si>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</si>
  <si>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</si>
  <si>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</si>
  <si>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</si>
  <si>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</si>
  <si>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</si>
  <si>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</si>
  <si>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</si>
  <si>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</si>
  <si>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</si>
  <si>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</si>
  <si>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</si>
  <si>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</si>
  <si>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</si>
  <si>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</si>
  <si>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</si>
  <si>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</si>
  <si>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</si>
  <si>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</si>
  <si>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</si>
  <si>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</si>
  <si>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</si>
  <si>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</si>
  <si>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</si>
  <si>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</si>
  <si>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</si>
  <si>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</si>
  <si>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</si>
  <si>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</si>
  <si>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</si>
  <si>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</si>
  <si>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</si>
  <si>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</si>
  <si>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</si>
  <si>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</si>
  <si>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</si>
  <si>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</si>
  <si>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</si>
  <si>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</si>
  <si>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</si>
  <si>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</si>
  <si>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</si>
  <si>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</si>
  <si>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</si>
  <si>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</si>
  <si>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</si>
  <si>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</si>
  <si>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</si>
  <si>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</si>
  <si>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</si>
  <si>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</si>
  <si>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</si>
  <si>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</si>
  <si>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</si>
  <si>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</si>
  <si>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</si>
  <si>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</si>
  <si>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</si>
  <si>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</si>
  <si>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</si>
  <si>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</si>
  <si>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</si>
  <si>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</si>
  <si>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</si>
  <si>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</si>
  <si>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</si>
  <si>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</si>
  <si>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</si>
  <si>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</si>
  <si>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</si>
  <si>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</si>
  <si>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</si>
  <si>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</si>
  <si>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</si>
  <si>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</si>
  <si>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</si>
  <si>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</si>
  <si>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</si>
  <si>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</si>
  <si>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</si>
  <si>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</si>
  <si>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</si>
  <si>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</si>
  <si>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</si>
  <si>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</si>
  <si>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</si>
  <si>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</si>
  <si>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</si>
  <si>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</si>
  <si>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</si>
  <si>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</si>
  <si>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</si>
  <si>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</si>
  <si>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</si>
  <si>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</si>
  <si>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</si>
  <si>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</si>
  <si>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</si>
  <si>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</si>
  <si>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</si>
  <si>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</si>
  <si>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</si>
  <si>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</si>
  <si>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</si>
  <si>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</si>
  <si>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</si>
  <si>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</si>
  <si>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</si>
  <si>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</si>
  <si>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</si>
  <si>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</si>
  <si>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</si>
  <si>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</si>
  <si>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</si>
  <si>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</si>
  <si>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</si>
  <si>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</si>
  <si>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</si>
  <si>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</si>
  <si>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</si>
  <si>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</si>
  <si>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</si>
  <si>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</si>
  <si>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</si>
  <si>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</si>
  <si>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</si>
  <si>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</si>
  <si>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</si>
  <si>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</si>
  <si>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</si>
  <si>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</si>
  <si>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</si>
  <si>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</si>
  <si>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</si>
  <si>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</si>
  <si>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</si>
  <si>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</si>
  <si>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</si>
  <si>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</si>
  <si>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</si>
  <si>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</si>
  <si>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</si>
  <si>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</si>
  <si>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</si>
  <si>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</si>
  <si>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</si>
  <si>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</si>
  <si>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</si>
  <si>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</si>
  <si>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</si>
  <si>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</si>
  <si>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</si>
  <si>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</si>
  <si>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</si>
  <si>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</si>
  <si>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</si>
  <si>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</si>
  <si>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</si>
  <si>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</si>
  <si>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</si>
  <si>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</si>
  <si>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</si>
  <si>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</si>
  <si>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</si>
  <si>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</si>
  <si>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</si>
  <si>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</si>
  <si>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</si>
  <si>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</si>
  <si>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</si>
  <si>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</si>
  <si>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</si>
  <si>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</si>
  <si>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</si>
  <si>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</si>
  <si>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</si>
  <si>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</si>
  <si>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</si>
  <si>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</si>
  <si>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</si>
  <si>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</si>
  <si>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</si>
  <si>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</si>
  <si>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</si>
  <si>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</si>
  <si>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</si>
  <si>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</si>
  <si>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</si>
  <si>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</si>
  <si>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</si>
  <si>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</si>
  <si>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</si>
  <si>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</si>
  <si>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</si>
  <si>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</si>
  <si>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</si>
  <si>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</si>
  <si>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</si>
  <si>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</si>
  <si>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</si>
  <si>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</si>
  <si>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</si>
  <si>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</si>
  <si>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</si>
  <si>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</si>
  <si>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</si>
  <si>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</si>
  <si>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</si>
  <si>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</si>
  <si>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</si>
  <si>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</si>
  <si>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</si>
  <si>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</si>
  <si>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</si>
  <si>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</si>
  <si>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</si>
  <si>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</si>
  <si>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</si>
  <si>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</si>
  <si>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</si>
  <si>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</si>
  <si>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</si>
  <si>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</si>
  <si>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</si>
  <si>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</si>
  <si>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</si>
  <si>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</si>
  <si>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</si>
  <si>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</si>
  <si>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</si>
  <si>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</si>
  <si>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</si>
  <si>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</si>
  <si>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</si>
  <si>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</si>
  <si>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</si>
  <si>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</si>
  <si>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</si>
  <si>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</si>
  <si>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</si>
  <si>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</si>
  <si>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</si>
  <si>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</si>
  <si>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</si>
  <si>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</si>
  <si>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</si>
  <si>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</si>
  <si>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</si>
  <si>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</si>
  <si>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</si>
  <si>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</si>
  <si>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</si>
  <si>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</si>
  <si>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</si>
  <si>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</si>
  <si>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</si>
  <si>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</si>
  <si>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</si>
  <si>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</si>
  <si>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</si>
  <si>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</si>
  <si>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</si>
  <si>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</si>
  <si>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</si>
  <si>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</si>
  <si>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</si>
  <si>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</si>
  <si>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</si>
  <si>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</si>
  <si>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</si>
  <si>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</si>
  <si>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</si>
  <si>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</si>
  <si>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</si>
  <si>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</si>
  <si>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</si>
  <si>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</si>
  <si>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</si>
  <si>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</si>
  <si>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</si>
  <si>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</si>
  <si>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</si>
  <si>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</si>
  <si>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</si>
  <si>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</si>
  <si>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</si>
  <si>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</si>
  <si>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</si>
  <si>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</si>
  <si>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</si>
  <si>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</si>
  <si>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</si>
  <si>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</si>
  <si>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</si>
  <si>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</si>
  <si>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</si>
  <si>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</si>
  <si>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</si>
  <si>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</si>
  <si>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</si>
  <si>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</si>
  <si>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</si>
  <si>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</si>
  <si>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</si>
  <si>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</si>
  <si>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</si>
  <si>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</si>
  <si>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</si>
  <si>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</si>
  <si>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</si>
  <si>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</si>
  <si>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</si>
  <si>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</si>
  <si>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</si>
  <si>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</si>
  <si>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</si>
  <si>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</si>
  <si>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</si>
  <si>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</si>
  <si>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</si>
  <si>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</si>
  <si>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</si>
  <si>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</si>
  <si>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</si>
  <si>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</si>
  <si>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</si>
  <si>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</si>
  <si>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</si>
  <si>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</si>
  <si>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</si>
  <si>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</si>
  <si>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</si>
  <si>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</si>
  <si>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</si>
  <si>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</si>
  <si>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</si>
  <si>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</si>
  <si>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</si>
  <si>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</si>
  <si>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</si>
  <si>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</si>
  <si>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</si>
  <si>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</si>
  <si>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</si>
  <si>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</si>
  <si>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</si>
  <si>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</si>
  <si>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</si>
  <si>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</si>
  <si>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</si>
  <si>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</si>
  <si>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</si>
  <si>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</si>
  <si>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</si>
  <si>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</si>
  <si>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</si>
  <si>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</si>
  <si>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</si>
  <si>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</si>
  <si>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</si>
  <si>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</si>
  <si>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</si>
  <si>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</si>
  <si>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</si>
  <si>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</si>
  <si>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</si>
  <si>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</si>
  <si>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</si>
  <si>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</si>
  <si>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</si>
  <si>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</si>
  <si>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</si>
  <si>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</si>
  <si>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</si>
  <si>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</si>
  <si>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</si>
  <si>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</si>
  <si>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</si>
  <si>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</si>
  <si>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</si>
  <si>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</si>
  <si>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</si>
  <si>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</si>
  <si>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</si>
  <si>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</si>
  <si>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</si>
  <si>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</si>
  <si>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</si>
  <si>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</si>
  <si>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</si>
  <si>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</si>
  <si>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</si>
  <si>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</si>
  <si>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</si>
  <si>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</si>
  <si>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</si>
  <si>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</si>
  <si>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</si>
  <si>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</si>
  <si>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</si>
  <si>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</si>
  <si>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</si>
  <si>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</si>
  <si>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</si>
  <si>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</si>
  <si>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</si>
  <si>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</si>
  <si>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</si>
  <si>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</si>
  <si>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</si>
  <si>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</si>
  <si>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</si>
  <si>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</si>
  <si>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</si>
  <si>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</si>
  <si>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</si>
  <si>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</si>
  <si>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</si>
  <si>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</si>
  <si>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</si>
  <si>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</si>
  <si>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</si>
  <si>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</si>
  <si>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</si>
  <si>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</si>
  <si>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</si>
  <si>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</si>
  <si>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</si>
  <si>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</si>
  <si>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</si>
  <si>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</si>
  <si>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</si>
  <si>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</si>
  <si>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</si>
  <si>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</si>
  <si>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</si>
  <si>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</si>
  <si>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</si>
  <si>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</si>
  <si>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</si>
  <si>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</si>
  <si>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</si>
  <si>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</si>
  <si>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</si>
  <si>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</si>
  <si>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</si>
  <si>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</si>
  <si>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</si>
  <si>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</si>
  <si>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</si>
  <si>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</si>
  <si>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</si>
  <si>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</si>
  <si>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</si>
  <si>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</si>
  <si>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</si>
  <si>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</si>
  <si>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</si>
  <si>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</si>
  <si>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</si>
  <si>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</si>
  <si>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</si>
  <si>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</si>
  <si>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</si>
  <si>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</si>
  <si>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</si>
  <si>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</si>
  <si>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</si>
  <si>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</si>
  <si>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</si>
  <si>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</si>
  <si>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</si>
  <si>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</si>
  <si>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</si>
  <si>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</si>
  <si>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</si>
  <si>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</si>
  <si>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</si>
  <si>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</si>
  <si>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</si>
  <si>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</si>
  <si>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</si>
  <si>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</si>
  <si>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</si>
  <si>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</si>
  <si>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</si>
  <si>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</si>
  <si>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</si>
  <si>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</si>
  <si>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</si>
  <si>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</si>
  <si>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</si>
  <si>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</si>
  <si>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</si>
  <si>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</si>
  <si>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</si>
  <si>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</si>
  <si>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</si>
  <si>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</si>
  <si>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</si>
  <si>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</si>
  <si>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</si>
  <si>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</si>
  <si>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</si>
  <si>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</si>
  <si>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</si>
  <si>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</si>
  <si>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</si>
  <si>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</si>
  <si>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</si>
  <si>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</si>
  <si>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</si>
  <si>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</si>
  <si>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</si>
  <si>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</si>
  <si>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</si>
  <si>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</si>
  <si>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</si>
  <si>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</si>
  <si>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</si>
  <si>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</si>
  <si>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</si>
  <si>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</si>
  <si>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</si>
  <si>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</si>
  <si>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</si>
  <si>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</si>
  <si>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</si>
  <si>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</si>
  <si>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</si>
  <si>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</si>
  <si>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</si>
  <si>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</si>
  <si>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</si>
  <si>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</si>
  <si>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</si>
  <si>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</si>
  <si>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</si>
  <si>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</si>
  <si>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</si>
  <si>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</si>
  <si>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</si>
  <si>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</si>
  <si>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</si>
  <si>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</si>
  <si>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</si>
  <si>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</si>
  <si>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</si>
  <si>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</si>
  <si>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</si>
  <si>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</si>
  <si>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</si>
  <si>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</si>
  <si>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</si>
  <si>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</si>
  <si>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</si>
  <si>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</si>
  <si>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</si>
  <si>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</si>
  <si>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</si>
  <si>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</si>
  <si>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</si>
  <si>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</si>
  <si>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</si>
  <si>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</si>
  <si>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</si>
  <si>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</si>
  <si>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</si>
  <si>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</si>
  <si>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</si>
  <si>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</si>
  <si>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</si>
  <si>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</si>
  <si>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</si>
  <si>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</si>
  <si>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</si>
  <si>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</si>
  <si>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</si>
  <si>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</si>
  <si>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</si>
  <si>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</si>
  <si>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</si>
  <si>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</si>
  <si>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</si>
  <si>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</si>
  <si>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</si>
  <si>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</si>
  <si>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</si>
  <si>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</si>
  <si>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</si>
  <si>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</si>
  <si>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</si>
  <si>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</si>
  <si>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</si>
  <si>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</si>
  <si>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</si>
  <si>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</si>
  <si>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</si>
  <si>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</si>
  <si>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</si>
  <si>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</si>
  <si>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</si>
  <si>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</si>
  <si>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</si>
  <si>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</si>
  <si>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</si>
  <si>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</si>
  <si>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</si>
  <si>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</si>
  <si>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</si>
  <si>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</si>
  <si>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</si>
  <si>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</si>
  <si>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</si>
  <si>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</si>
  <si>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</si>
  <si>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</si>
  <si>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</si>
  <si>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</si>
  <si>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</si>
  <si>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</si>
  <si>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</si>
  <si>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</si>
  <si>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</si>
  <si>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</si>
  <si>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</si>
  <si>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</si>
  <si>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</si>
  <si>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</si>
  <si>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</si>
  <si>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</si>
  <si>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</si>
  <si>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</si>
  <si>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</si>
  <si>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</si>
  <si>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</si>
  <si>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</si>
  <si>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</si>
  <si>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</si>
  <si>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</si>
  <si>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</si>
  <si>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</si>
  <si>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</si>
  <si>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</si>
  <si>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</si>
  <si>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</si>
  <si>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</si>
  <si>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</si>
  <si>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</si>
  <si>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</si>
  <si>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</si>
  <si>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</si>
  <si>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</si>
  <si>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</si>
  <si>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</si>
  <si>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</si>
  <si>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</si>
  <si>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</si>
  <si>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</si>
  <si>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</si>
  <si>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</si>
  <si>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</si>
  <si>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</si>
  <si>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</si>
  <si>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</si>
  <si>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</si>
  <si>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</si>
  <si>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</si>
  <si>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</si>
  <si>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</si>
  <si>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</si>
  <si>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</si>
  <si>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</si>
  <si>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</si>
  <si>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</si>
  <si>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</si>
  <si>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</si>
  <si>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</si>
  <si>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</si>
  <si>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</si>
  <si>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</si>
  <si>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</si>
  <si>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</si>
  <si>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</si>
  <si>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</si>
  <si>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</si>
  <si>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</si>
  <si>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</si>
  <si>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</si>
  <si>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</si>
  <si>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</si>
  <si>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</si>
  <si>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</si>
  <si>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</si>
  <si>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</si>
  <si>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</si>
  <si>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</si>
  <si>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</si>
  <si>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</si>
  <si>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</si>
  <si>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</si>
  <si>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</si>
  <si>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</si>
  <si>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</si>
  <si>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</si>
  <si>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</si>
  <si>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</si>
  <si>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</si>
  <si>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</si>
  <si>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</si>
  <si>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</si>
  <si>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</si>
  <si>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</si>
  <si>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</si>
  <si>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</si>
  <si>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</si>
  <si>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</si>
  <si>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</si>
  <si>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</si>
  <si>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</si>
  <si>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</si>
  <si>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</si>
  <si>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</si>
  <si>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</si>
  <si>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</si>
  <si>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</si>
  <si>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</si>
  <si>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</si>
  <si>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</si>
  <si>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</si>
  <si>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</si>
  <si>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</si>
  <si>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</si>
  <si>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</si>
  <si>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</si>
  <si>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</si>
  <si>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</si>
  <si>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</si>
  <si>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</si>
  <si>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</si>
  <si>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</si>
  <si>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</si>
  <si>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</si>
  <si>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</si>
  <si>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</si>
  <si>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</si>
  <si>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</si>
  <si>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</si>
  <si>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</si>
  <si>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</si>
  <si>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</si>
  <si>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</si>
  <si>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</si>
  <si>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</si>
  <si>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</si>
  <si>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</si>
  <si>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</si>
  <si>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</si>
  <si>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</si>
  <si>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</si>
  <si>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</si>
  <si>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</si>
  <si>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</si>
  <si>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</si>
  <si>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</si>
  <si>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</si>
  <si>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</si>
  <si>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</si>
  <si>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</si>
  <si>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</si>
  <si>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</si>
  <si>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</si>
  <si>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</si>
  <si>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</si>
  <si>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</si>
  <si>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</si>
  <si>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</si>
  <si>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</si>
  <si>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</si>
  <si>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</si>
  <si>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</si>
  <si>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</si>
  <si>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</si>
  <si>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</si>
  <si>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</si>
  <si>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</si>
  <si>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</si>
  <si>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</si>
  <si>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</si>
  <si>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</si>
  <si>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</si>
  <si>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</si>
  <si>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</si>
  <si>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</si>
  <si>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</si>
  <si>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</si>
  <si>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</si>
  <si>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</si>
  <si>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</si>
  <si>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</si>
  <si>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</si>
  <si>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</si>
  <si>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</si>
  <si>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</si>
  <si>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</si>
  <si>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</si>
  <si>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</si>
  <si>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</si>
  <si>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</si>
  <si>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</si>
  <si>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</si>
  <si>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</si>
  <si>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</si>
  <si>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</si>
  <si>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</si>
  <si>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</si>
  <si>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</si>
  <si>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</si>
  <si>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</si>
  <si>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</si>
  <si>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</si>
  <si>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</si>
  <si>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</si>
  <si>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</si>
  <si>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</si>
  <si>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</si>
  <si>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</si>
  <si>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</si>
  <si>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</si>
  <si>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</si>
  <si>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</si>
  <si>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</si>
  <si>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</si>
  <si>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</si>
  <si>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</si>
  <si>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</si>
  <si>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</si>
  <si>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</si>
  <si>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</si>
  <si>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</si>
  <si>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</si>
  <si>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</si>
  <si>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</si>
  <si>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</si>
  <si>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</si>
  <si>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</si>
  <si>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</si>
  <si>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</si>
  <si>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</si>
  <si>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</si>
  <si>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</si>
  <si>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</si>
  <si>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</si>
  <si>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</si>
  <si>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</si>
  <si>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</si>
  <si>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</si>
  <si>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</si>
  <si>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</si>
  <si>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</si>
  <si>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</si>
  <si>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</si>
  <si>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</si>
  <si>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</si>
  <si>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</si>
  <si>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</si>
  <si>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</si>
  <si>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</si>
  <si>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</si>
  <si>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</si>
  <si>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</si>
  <si>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</si>
  <si>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</si>
  <si>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</si>
  <si>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</si>
  <si>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</si>
  <si>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</si>
  <si>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</si>
  <si>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</si>
  <si>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</si>
  <si>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</si>
  <si>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</si>
  <si>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</si>
  <si>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</si>
  <si>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</si>
  <si>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</si>
  <si>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</si>
  <si>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</si>
  <si>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</si>
  <si>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</si>
  <si>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</si>
  <si>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</si>
  <si>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</si>
  <si>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</si>
  <si>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</si>
  <si>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</si>
  <si>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</si>
  <si>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</si>
  <si>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</si>
  <si>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</si>
  <si>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</si>
  <si>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</si>
  <si>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</si>
  <si>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</si>
  <si>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</si>
  <si>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</si>
  <si>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</si>
  <si>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</si>
  <si>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</si>
  <si>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</si>
  <si>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</si>
  <si>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</si>
  <si>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</si>
  <si>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</si>
  <si>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</si>
  <si>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</si>
  <si>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</si>
  <si>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</si>
  <si>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</si>
  <si>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</si>
  <si>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</si>
  <si>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</si>
  <si>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</si>
  <si>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</si>
  <si>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</si>
  <si>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</si>
  <si>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</si>
  <si>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</si>
  <si>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</si>
  <si>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</si>
  <si>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</si>
  <si>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</si>
  <si>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</si>
  <si>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</si>
  <si>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</si>
  <si>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</si>
  <si>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</si>
  <si>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</si>
  <si>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</si>
  <si>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</si>
  <si>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</si>
  <si>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</si>
  <si>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</si>
  <si>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</si>
  <si>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</si>
  <si>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</si>
  <si>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</si>
  <si>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</si>
  <si>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</si>
  <si>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</si>
  <si>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</si>
  <si>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</si>
  <si>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</si>
  <si>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</si>
  <si>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</si>
  <si>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</si>
  <si>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</si>
  <si>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</si>
  <si>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</si>
  <si>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</si>
  <si>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</si>
  <si>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</si>
  <si>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</si>
  <si>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</si>
  <si>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</si>
  <si>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</si>
  <si>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</si>
  <si>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</si>
  <si>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</si>
  <si>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</si>
  <si>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</si>
  <si>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</si>
  <si>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</si>
  <si>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</si>
  <si>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</si>
  <si>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</si>
  <si>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</si>
  <si>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</si>
  <si>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</si>
  <si>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</si>
  <si>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</si>
  <si>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</si>
  <si>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</si>
  <si>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</si>
  <si>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</si>
  <si>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</si>
  <si>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</si>
  <si>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</si>
  <si>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</si>
  <si>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</si>
  <si>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</si>
  <si>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</si>
  <si>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</si>
  <si>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</si>
  <si>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</si>
  <si>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</si>
  <si>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</si>
  <si>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</si>
  <si>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</si>
  <si>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</si>
  <si>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</si>
  <si>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</si>
  <si>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</si>
  <si>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</si>
  <si>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</si>
  <si>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</si>
  <si>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</si>
  <si>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</si>
  <si>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</si>
  <si>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</si>
  <si>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</si>
  <si>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</si>
  <si>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</si>
  <si>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</si>
  <si>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</si>
  <si>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</si>
  <si>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</si>
  <si>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</si>
  <si>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</si>
  <si>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</si>
  <si>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</si>
  <si>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</si>
  <si>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</si>
  <si>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</si>
  <si>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</si>
  <si>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</si>
  <si>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</si>
  <si>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</si>
  <si>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</si>
  <si>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</si>
  <si>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</si>
  <si>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</si>
  <si>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</si>
  <si>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</si>
  <si>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</si>
  <si>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</si>
  <si>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</si>
  <si>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</si>
  <si>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</si>
  <si>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</si>
  <si>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</si>
  <si>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</si>
  <si>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</si>
  <si>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</si>
  <si>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</si>
  <si>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</si>
  <si>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</si>
  <si>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</si>
  <si>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</si>
  <si>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</si>
  <si>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</si>
  <si>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</si>
  <si>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</si>
  <si>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</si>
  <si>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</si>
  <si>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</si>
  <si>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</si>
  <si>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</si>
  <si>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</si>
  <si>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</si>
  <si>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</si>
  <si>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</si>
  <si>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</si>
  <si>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</si>
  <si>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</si>
  <si>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</si>
  <si>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</si>
  <si>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</si>
  <si>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</si>
  <si>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</si>
  <si>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</si>
  <si>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</si>
  <si>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</si>
  <si>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</si>
  <si>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</si>
  <si>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</si>
  <si>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</si>
  <si>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</si>
  <si>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</si>
  <si>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</si>
  <si>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</si>
  <si>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</si>
  <si>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</si>
  <si>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</si>
  <si>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</si>
  <si>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</si>
  <si>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</si>
  <si>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</si>
  <si>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</si>
  <si>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</si>
  <si>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</si>
  <si>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</si>
  <si>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</si>
  <si>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</si>
  <si>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</si>
  <si>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</si>
  <si>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</si>
  <si>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</si>
  <si>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</si>
  <si>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</si>
  <si>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</si>
  <si>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</si>
  <si>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</si>
  <si>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</si>
  <si>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</si>
  <si>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</si>
  <si>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</si>
  <si>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</si>
  <si>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</si>
  <si>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</si>
  <si>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</si>
  <si>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</si>
  <si>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</si>
  <si>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</si>
  <si>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</si>
  <si>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</si>
  <si>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</si>
  <si>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</si>
  <si>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</si>
  <si>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</si>
  <si>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</si>
  <si>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</si>
  <si>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</si>
  <si>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</si>
  <si>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</si>
  <si>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</si>
  <si>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</si>
  <si>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</si>
  <si>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</si>
  <si>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</si>
  <si>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</si>
  <si>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</si>
  <si>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</si>
  <si>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</si>
  <si>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</si>
  <si>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</si>
  <si>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</si>
  <si>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</si>
  <si>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</si>
  <si>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</si>
  <si>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</si>
  <si>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</si>
  <si>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</si>
  <si>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</si>
  <si>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</si>
  <si>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</si>
  <si>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</si>
  <si>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</si>
  <si>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</si>
  <si>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</si>
  <si>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</si>
  <si>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</si>
  <si>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</si>
  <si>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</si>
  <si>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</si>
  <si>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</si>
  <si>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</si>
  <si>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</si>
  <si>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</si>
  <si>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</si>
  <si>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</si>
  <si>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</si>
  <si>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</si>
  <si>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</si>
  <si>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</si>
  <si>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</si>
  <si>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</si>
  <si>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</si>
  <si>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</si>
  <si>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</si>
  <si>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</si>
  <si>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</si>
  <si>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</si>
  <si>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</si>
  <si>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</si>
  <si>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</si>
  <si>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</si>
  <si>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</si>
  <si>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</si>
  <si>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</si>
  <si>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</si>
  <si>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</si>
  <si>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</si>
  <si>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</si>
  <si>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</si>
  <si>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</si>
  <si>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</si>
  <si>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</si>
  <si>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</si>
  <si>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</si>
  <si>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</si>
  <si>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</si>
  <si>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</si>
  <si>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</si>
  <si>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</si>
  <si>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</si>
  <si>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</si>
  <si>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</si>
  <si>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</si>
  <si>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</si>
  <si>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</si>
  <si>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</si>
  <si>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</si>
  <si>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</si>
  <si>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</si>
  <si>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</si>
  <si>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</si>
  <si>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</si>
  <si>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</si>
  <si>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</si>
  <si>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</si>
  <si>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</si>
  <si>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</si>
  <si>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</si>
  <si>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</si>
  <si>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</si>
  <si>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</si>
  <si>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</si>
  <si>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</si>
  <si>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</si>
  <si>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</si>
  <si>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</si>
  <si>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</si>
  <si>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</si>
  <si>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</si>
  <si>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</si>
  <si>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</si>
  <si>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</si>
  <si>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</si>
  <si>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</si>
  <si>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</si>
  <si>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</si>
  <si>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</si>
  <si>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</si>
  <si>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</si>
  <si>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</si>
  <si>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</si>
  <si>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</si>
  <si>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</si>
  <si>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</si>
  <si>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</si>
  <si>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</si>
  <si>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</si>
  <si>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</si>
  <si>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</si>
  <si>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</si>
  <si>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</si>
  <si>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</si>
  <si>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</si>
  <si>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</si>
  <si>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</si>
  <si>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</si>
  <si>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</si>
  <si>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</si>
  <si>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</si>
  <si>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</si>
  <si>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</si>
  <si>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</si>
  <si>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</si>
  <si>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</si>
  <si>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</si>
  <si>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</si>
  <si>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</si>
  <si>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</si>
  <si>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</si>
  <si>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</si>
  <si>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</si>
  <si>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</si>
  <si>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</si>
  <si>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</si>
  <si>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</si>
  <si>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</si>
  <si>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</si>
  <si>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</si>
  <si>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</si>
  <si>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</si>
  <si>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</si>
  <si>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</si>
  <si>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</si>
  <si>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</si>
  <si>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</si>
  <si>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</si>
  <si>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</si>
  <si>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</si>
  <si>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</si>
  <si>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</si>
  <si>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</si>
  <si>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</si>
  <si>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</si>
  <si>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</si>
  <si>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</si>
  <si>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</si>
  <si>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</si>
  <si>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</si>
  <si>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</si>
  <si>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</si>
  <si>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</si>
  <si>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</si>
  <si>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</si>
  <si>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</si>
  <si>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</si>
  <si>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</si>
  <si>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</si>
  <si>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</si>
  <si>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</si>
  <si>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</si>
  <si>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</si>
  <si>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</si>
  <si>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</si>
  <si>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</si>
  <si>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</si>
  <si>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</si>
  <si>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</si>
  <si>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</si>
  <si>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</si>
  <si>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</si>
  <si>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</si>
  <si>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</si>
  <si>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</si>
  <si>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</si>
  <si>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</si>
  <si>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</si>
  <si>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</si>
  <si>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</si>
  <si>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</si>
  <si>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</si>
  <si>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</si>
  <si>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</si>
  <si>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</si>
  <si>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</si>
  <si>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</si>
  <si>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</si>
  <si>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</si>
  <si>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</si>
  <si>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</si>
  <si>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</si>
  <si>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</si>
  <si>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</si>
  <si>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</si>
  <si>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</si>
  <si>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</si>
  <si>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</si>
  <si>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</si>
  <si>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</si>
  <si>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</si>
  <si>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</si>
  <si>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</si>
  <si>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</si>
  <si>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</si>
  <si>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</si>
  <si>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</si>
  <si>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</si>
  <si>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</si>
  <si>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</si>
  <si>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</si>
  <si>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</si>
  <si>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</si>
  <si>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</si>
  <si>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</si>
  <si>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</si>
  <si>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</si>
  <si>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</si>
  <si>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</si>
  <si>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</si>
  <si>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</si>
  <si>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</si>
  <si>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</si>
  <si>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</si>
  <si>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</si>
  <si>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</si>
  <si>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</si>
  <si>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</si>
  <si>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</si>
  <si>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</si>
  <si>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</si>
  <si>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</si>
  <si>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</si>
  <si>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</si>
  <si>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</si>
  <si>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</si>
  <si>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</si>
  <si>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</si>
  <si>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</si>
  <si>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</si>
  <si>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</si>
  <si>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</si>
  <si>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</si>
  <si>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</si>
  <si>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</si>
  <si>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</si>
  <si>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</si>
  <si>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</si>
  <si>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</si>
  <si>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</si>
  <si>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</si>
  <si>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</si>
  <si>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</si>
  <si>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</si>
  <si>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</si>
  <si>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</si>
  <si>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</si>
  <si>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</si>
  <si>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</si>
  <si>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</si>
  <si>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</si>
  <si>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</si>
  <si>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</si>
  <si>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</si>
  <si>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</si>
  <si>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</si>
  <si>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</si>
  <si>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</si>
  <si>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</si>
  <si>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</si>
  <si>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</si>
  <si>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</si>
  <si>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</si>
  <si>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</si>
  <si>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</si>
  <si>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</si>
  <si>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</si>
  <si>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</si>
  <si>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</si>
  <si>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</si>
  <si>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</si>
  <si>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</si>
  <si>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</si>
  <si>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</si>
  <si>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</si>
  <si>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</si>
  <si>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</si>
  <si>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</si>
  <si>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</si>
  <si>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</si>
  <si>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</si>
  <si>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</si>
  <si>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</si>
  <si>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</si>
  <si>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</si>
  <si>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</si>
  <si>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</si>
  <si>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</si>
  <si>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</si>
  <si>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</si>
  <si>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</si>
  <si>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</si>
  <si>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</si>
  <si>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</si>
  <si>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</si>
  <si>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</si>
  <si>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</si>
  <si>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</si>
  <si>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</si>
  <si>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</si>
  <si>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</si>
  <si>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</si>
  <si>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</si>
  <si>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</si>
  <si>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</si>
  <si>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</si>
  <si>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</si>
  <si>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</si>
  <si>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</si>
  <si>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</si>
  <si>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</si>
  <si>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</si>
  <si>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</si>
  <si>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</si>
  <si>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</si>
  <si>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</si>
  <si>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</si>
  <si>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</si>
  <si>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</si>
  <si>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</si>
  <si>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</si>
  <si>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</si>
  <si>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</si>
  <si>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</si>
  <si>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</si>
  <si>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</si>
  <si>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</si>
  <si>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</si>
  <si>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</si>
  <si>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</si>
  <si>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</si>
  <si>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</si>
  <si>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</si>
  <si>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</si>
  <si>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</si>
  <si>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</si>
  <si>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</si>
  <si>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</si>
  <si>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</si>
  <si>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</si>
  <si>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</si>
  <si>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</si>
  <si>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</si>
  <si>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</si>
  <si>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</si>
  <si>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</si>
  <si>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</si>
  <si>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</si>
  <si>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</si>
  <si>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</si>
  <si>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</si>
  <si>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</si>
  <si>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</si>
  <si>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</si>
  <si>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</si>
  <si>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</si>
  <si>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</si>
  <si>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</si>
  <si>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</si>
  <si>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</si>
  <si>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</si>
  <si>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</si>
  <si>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</si>
  <si>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</si>
  <si>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</si>
  <si>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</si>
  <si>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</si>
  <si>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</si>
  <si>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</si>
  <si>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</si>
  <si>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</si>
  <si>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</si>
  <si>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</si>
  <si>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</si>
  <si>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</si>
  <si>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</si>
  <si>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</si>
  <si>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</si>
  <si>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</si>
  <si>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</si>
  <si>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</si>
  <si>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</si>
  <si>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</si>
  <si>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</si>
  <si>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</si>
  <si>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</si>
  <si>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</si>
  <si>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</si>
  <si>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</si>
  <si>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</si>
  <si>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</si>
  <si>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</si>
  <si>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</si>
  <si>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</si>
  <si>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</si>
  <si>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</si>
  <si>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</si>
  <si>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</si>
  <si>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</si>
  <si>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</si>
  <si>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</si>
  <si>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</si>
  <si>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</si>
  <si>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</si>
  <si>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</si>
  <si>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</si>
  <si>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</si>
  <si>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</si>
  <si>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</si>
  <si>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</si>
  <si>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</si>
  <si>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</si>
  <si>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</si>
  <si>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</si>
  <si>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</si>
  <si>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</si>
  <si>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</si>
  <si>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</si>
  <si>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</si>
  <si>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</si>
  <si>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</si>
  <si>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</si>
  <si>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</si>
  <si>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</si>
  <si>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</si>
  <si>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</si>
  <si>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</si>
  <si>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</si>
  <si>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</si>
  <si>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</si>
  <si>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</si>
  <si>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</si>
  <si>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</si>
  <si>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</si>
  <si>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</si>
  <si>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</si>
  <si>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</si>
  <si>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</si>
  <si>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</si>
  <si>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</si>
  <si>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</si>
  <si>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</si>
  <si>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</si>
  <si>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</si>
  <si>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</si>
  <si>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</si>
  <si>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</si>
  <si>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</si>
  <si>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</si>
  <si>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</si>
  <si>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</si>
  <si>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</si>
  <si>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</si>
  <si>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</si>
  <si>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</si>
  <si>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</si>
  <si>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</si>
  <si>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</si>
  <si>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</si>
  <si>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</si>
  <si>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</si>
  <si>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</si>
  <si>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</si>
  <si>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</si>
  <si>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</si>
  <si>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</si>
  <si>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</si>
  <si>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</si>
  <si>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</si>
  <si>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</si>
  <si>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</si>
  <si>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</si>
  <si>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</si>
  <si>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</si>
  <si>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</si>
  <si>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</si>
  <si>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</si>
  <si>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</si>
  <si>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</si>
  <si>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</si>
  <si>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</si>
  <si>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</si>
  <si>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</si>
  <si>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</si>
  <si>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</si>
  <si>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</si>
  <si>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</si>
  <si>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</si>
  <si>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</si>
  <si>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</si>
  <si>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</si>
  <si>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</si>
  <si>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</si>
  <si>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</si>
  <si>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</si>
  <si>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</si>
  <si>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</si>
  <si>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</si>
  <si>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</si>
  <si>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</si>
  <si>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</si>
  <si>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</si>
  <si>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</si>
  <si>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</si>
  <si>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</si>
  <si>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</si>
  <si>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</si>
  <si>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</si>
  <si>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</si>
  <si>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</si>
  <si>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</si>
  <si>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</si>
  <si>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</si>
  <si>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</si>
  <si>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</si>
  <si>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</si>
  <si>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</si>
  <si>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</si>
  <si>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</si>
  <si>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</si>
  <si>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</si>
  <si>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</si>
  <si>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</si>
  <si>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</si>
  <si>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</si>
  <si>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</si>
  <si>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</si>
  <si>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</si>
  <si>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</si>
  <si>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</si>
  <si>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</si>
  <si>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</si>
  <si>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</si>
  <si>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</si>
  <si>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</si>
  <si>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</si>
  <si>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</si>
  <si>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</si>
  <si>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</si>
  <si>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</si>
  <si>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</si>
  <si>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</si>
  <si>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</si>
  <si>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</si>
  <si>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</si>
  <si>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</si>
  <si>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</si>
  <si>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</si>
  <si>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</si>
  <si>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</si>
  <si>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</si>
  <si>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</si>
  <si>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</si>
  <si>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</si>
  <si>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</si>
  <si>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</si>
  <si>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</si>
  <si>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</si>
  <si>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</si>
  <si>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</si>
  <si>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</si>
  <si>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</si>
  <si>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</si>
  <si>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</si>
  <si>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</si>
  <si>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</si>
  <si>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</si>
  <si>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</si>
  <si>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</si>
  <si>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</si>
  <si>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</si>
  <si>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</si>
  <si>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</si>
  <si>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</si>
  <si>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</si>
  <si>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</si>
  <si>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</si>
  <si>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</si>
  <si>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</si>
  <si>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</si>
  <si>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</si>
  <si>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</si>
  <si>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</si>
  <si>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</si>
  <si>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</si>
  <si>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</si>
  <si>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</si>
  <si>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</si>
  <si>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</si>
  <si>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</si>
  <si>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</si>
  <si>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</si>
  <si>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</si>
  <si>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</si>
  <si>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</si>
  <si>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</si>
  <si>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</si>
  <si>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</si>
  <si>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</si>
  <si>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</si>
  <si>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</si>
  <si>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</si>
  <si>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</si>
  <si>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</si>
  <si>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</si>
  <si>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</si>
  <si>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</si>
  <si>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</si>
  <si>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</si>
  <si>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</si>
  <si>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</si>
  <si>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</si>
  <si>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</si>
  <si>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</si>
  <si>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</si>
  <si>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</si>
  <si>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</si>
  <si>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</si>
  <si>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</si>
  <si>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</si>
  <si>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</si>
  <si>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</si>
  <si>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</si>
  <si>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</si>
  <si>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</si>
  <si>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</si>
  <si>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</si>
  <si>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</si>
  <si>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</si>
  <si>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</si>
  <si>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</si>
  <si>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</si>
  <si>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</si>
  <si>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</si>
  <si>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</si>
  <si>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</si>
  <si>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</si>
  <si>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</si>
  <si>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</si>
  <si>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</si>
  <si>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</si>
  <si>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</si>
  <si>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</si>
  <si>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</si>
  <si>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</si>
  <si>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</si>
  <si>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</si>
  <si>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</si>
  <si>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</si>
  <si>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</si>
  <si>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</si>
  <si>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</si>
  <si>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</si>
  <si>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</si>
  <si>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</si>
  <si>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</si>
  <si>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</si>
  <si>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</si>
  <si>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</si>
  <si>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</si>
  <si>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</si>
  <si>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</si>
  <si>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</si>
  <si>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</si>
  <si>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</si>
  <si>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</si>
  <si>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</si>
  <si>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</si>
  <si>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</si>
  <si>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</si>
  <si>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</si>
  <si>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</si>
  <si>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</si>
  <si>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</si>
  <si>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</si>
  <si>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</si>
  <si>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</si>
  <si>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</si>
  <si>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</si>
  <si>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</si>
  <si>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</si>
  <si>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</si>
  <si>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</si>
  <si>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</si>
  <si>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</si>
  <si>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</si>
  <si>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</si>
  <si>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</si>
  <si>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</si>
  <si>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</si>
  <si>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</si>
  <si>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</si>
  <si>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</si>
  <si>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</si>
  <si>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</si>
  <si>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</si>
  <si>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</si>
  <si>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</si>
  <si>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</si>
  <si>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</si>
  <si>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</si>
  <si>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</si>
  <si>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</si>
  <si>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</si>
  <si>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</si>
  <si>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</si>
  <si>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</si>
  <si>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</si>
  <si>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</si>
  <si>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</si>
  <si>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</si>
  <si>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</si>
  <si>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</si>
  <si>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</si>
  <si>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</si>
  <si>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</si>
  <si>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</si>
  <si>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</si>
  <si>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</si>
  <si>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</si>
  <si>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</si>
  <si>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</si>
  <si>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</si>
  <si>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</si>
  <si>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</si>
  <si>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</si>
  <si>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</si>
  <si>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</si>
  <si>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</si>
  <si>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</si>
  <si>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</si>
  <si>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</si>
  <si>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</si>
  <si>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</si>
  <si>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</si>
  <si>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</si>
  <si>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</si>
  <si>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</si>
  <si>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</si>
  <si>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</si>
  <si>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</si>
  <si>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</si>
  <si>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</si>
  <si>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</si>
  <si>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</si>
  <si>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</si>
  <si>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</si>
  <si>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</si>
  <si>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</si>
  <si>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</si>
  <si>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</si>
  <si>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</si>
  <si>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</si>
  <si>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</si>
  <si>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</si>
  <si>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</si>
  <si>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</si>
  <si>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</si>
  <si>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</si>
  <si>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</si>
  <si>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</si>
  <si>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</si>
  <si>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</si>
  <si>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</si>
  <si>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</si>
  <si>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</si>
  <si>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</si>
  <si>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</si>
  <si>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</si>
  <si>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</si>
  <si>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</si>
  <si>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</si>
  <si>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</si>
  <si>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</si>
  <si>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</si>
  <si>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</si>
  <si>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</si>
  <si>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</si>
  <si>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</si>
  <si>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</si>
  <si>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</si>
  <si>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</si>
  <si>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</si>
  <si>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</si>
  <si>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</si>
  <si>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</si>
  <si>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</si>
  <si>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</si>
  <si>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</si>
  <si>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</si>
  <si>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</si>
  <si>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</si>
  <si>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</si>
  <si>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</si>
  <si>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</si>
  <si>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</si>
  <si>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</si>
  <si>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</si>
  <si>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</si>
  <si>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</si>
  <si>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</si>
  <si>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</si>
  <si>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</si>
  <si>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</si>
  <si>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</si>
  <si>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</si>
  <si>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</si>
  <si>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</si>
  <si>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</si>
  <si>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</si>
  <si>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</si>
  <si>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</si>
  <si>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</si>
  <si>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</si>
  <si>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</si>
  <si>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</si>
  <si>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</si>
  <si>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</si>
  <si>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</si>
  <si>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</si>
  <si>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</si>
  <si>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</si>
  <si>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</si>
  <si>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</si>
  <si>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</si>
  <si>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</si>
  <si>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</si>
  <si>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</si>
  <si>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</si>
  <si>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</si>
  <si>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</si>
  <si>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</si>
  <si>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</si>
  <si>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</si>
  <si>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</si>
  <si>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</si>
  <si>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</si>
  <si>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</si>
  <si>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</si>
  <si>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</si>
  <si>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</si>
  <si>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</si>
  <si>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</si>
  <si>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</si>
  <si>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</si>
  <si>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</si>
  <si>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</si>
  <si>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</si>
  <si>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</si>
  <si>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</si>
  <si>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</si>
  <si>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</si>
  <si>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</si>
  <si>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</si>
  <si>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</si>
  <si>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</si>
  <si>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</si>
  <si>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</si>
  <si>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</si>
  <si>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</si>
  <si>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</si>
  <si>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</si>
  <si>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</si>
  <si>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</si>
  <si>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</si>
  <si>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</si>
  <si>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</si>
  <si>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</si>
  <si>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</si>
  <si>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</si>
  <si>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</si>
  <si>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</si>
  <si>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</si>
  <si>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</si>
  <si>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</si>
  <si>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</si>
  <si>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</si>
  <si>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</si>
  <si>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</si>
  <si>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</si>
  <si>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</si>
  <si>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</si>
  <si>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</si>
  <si>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</si>
  <si>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</si>
  <si>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</si>
  <si>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</si>
  <si>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</si>
  <si>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</si>
  <si>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</si>
  <si>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</si>
  <si>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</si>
  <si>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</si>
  <si>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</si>
  <si>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</si>
  <si>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</si>
  <si>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</si>
  <si>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</si>
  <si>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</si>
  <si>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</si>
  <si>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</si>
  <si>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</si>
  <si>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</si>
  <si>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</si>
  <si>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</si>
  <si>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</si>
  <si>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</si>
  <si>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</si>
  <si>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</si>
  <si>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</si>
  <si>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</si>
  <si>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</si>
  <si>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</si>
  <si>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</si>
  <si>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</si>
  <si>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</si>
  <si>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</si>
  <si>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</si>
  <si>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</si>
  <si>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</si>
  <si>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</si>
  <si>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</si>
  <si>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</si>
  <si>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</si>
  <si>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</si>
  <si>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</si>
  <si>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</si>
  <si>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</si>
  <si>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</si>
  <si>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</si>
  <si>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</si>
  <si>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</si>
  <si>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</si>
  <si>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</si>
  <si>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</si>
  <si>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</si>
  <si>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</si>
  <si>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</si>
  <si>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</si>
  <si>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</si>
  <si>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</si>
  <si>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</si>
  <si>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</si>
  <si>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</si>
  <si>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</si>
  <si>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</si>
  <si>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</si>
  <si>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</si>
  <si>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</si>
  <si>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</si>
  <si>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</si>
  <si>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</si>
  <si>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</si>
  <si>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</si>
  <si>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</si>
  <si>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</si>
  <si>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</si>
  <si>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</si>
  <si>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</si>
  <si>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</si>
  <si>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</si>
  <si>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</si>
  <si>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</si>
  <si>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</si>
  <si>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</si>
  <si>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</si>
  <si>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</si>
  <si>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</si>
  <si>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</si>
  <si>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</si>
  <si>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</si>
  <si>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</si>
  <si>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</si>
  <si>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</si>
  <si>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</si>
  <si>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</si>
  <si>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</si>
  <si>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</si>
  <si>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</si>
  <si>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</si>
  <si>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</si>
  <si>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</si>
  <si>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</si>
  <si>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</si>
  <si>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</si>
  <si>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</si>
  <si>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</si>
  <si>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</si>
  <si>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</si>
  <si>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</si>
  <si>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</si>
  <si>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</si>
  <si>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</si>
  <si>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</si>
  <si>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</si>
  <si>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</si>
  <si>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</si>
  <si>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</si>
  <si>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</si>
  <si>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</si>
  <si>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</si>
  <si>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</si>
  <si>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</si>
  <si>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</si>
  <si>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</si>
  <si>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</si>
  <si>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</si>
  <si>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</si>
  <si>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</si>
  <si>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</si>
  <si>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</si>
  <si>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</si>
  <si>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</si>
  <si>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</si>
  <si>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</si>
  <si>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</si>
  <si>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</si>
  <si>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</si>
  <si>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</si>
  <si>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</si>
  <si>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</si>
  <si>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</si>
  <si>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</si>
  <si>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</si>
  <si>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</si>
  <si>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</si>
  <si>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</si>
  <si>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</si>
  <si>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</si>
  <si>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</si>
  <si>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</si>
  <si>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</si>
  <si>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</si>
  <si>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</si>
  <si>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</si>
  <si>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</si>
  <si>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</si>
  <si>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</si>
  <si>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</si>
  <si>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</si>
  <si>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</si>
  <si>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</si>
  <si>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</si>
  <si>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</si>
  <si>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</si>
  <si>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</si>
  <si>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</si>
  <si>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</si>
  <si>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</si>
  <si>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</si>
  <si>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</si>
  <si>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</si>
  <si>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</si>
  <si>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</si>
  <si>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</si>
  <si>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</si>
  <si>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</si>
  <si>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</si>
  <si>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</si>
  <si>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</si>
  <si>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</si>
  <si>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</si>
  <si>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</si>
  <si>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</si>
  <si>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</si>
  <si>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</si>
  <si>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</si>
  <si>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</si>
  <si>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</si>
  <si>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</si>
  <si>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</si>
  <si>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</si>
  <si>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</si>
  <si>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</si>
  <si>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</si>
  <si>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</si>
  <si>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</si>
  <si>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</si>
  <si>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</si>
  <si>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</si>
  <si>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</si>
  <si>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</si>
  <si>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</si>
  <si>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</si>
  <si>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</si>
  <si>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</si>
  <si>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</si>
  <si>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</si>
  <si>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</si>
  <si>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</si>
  <si>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</si>
  <si>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</si>
  <si>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</si>
  <si>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</si>
  <si>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</si>
  <si>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</si>
  <si>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</si>
  <si>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</si>
  <si>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</si>
  <si>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</si>
  <si>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</si>
  <si>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</si>
  <si>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</si>
  <si>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</si>
  <si>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</si>
  <si>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</si>
  <si>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</si>
  <si>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</si>
  <si>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</si>
  <si>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</si>
  <si>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</si>
  <si>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</si>
  <si>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</si>
  <si>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</si>
  <si>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</si>
  <si>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</si>
  <si>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</si>
  <si>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</si>
  <si>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</si>
  <si>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</si>
  <si>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</si>
  <si>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</si>
  <si>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</si>
  <si>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</si>
  <si>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</si>
  <si>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</si>
  <si>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</si>
  <si>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</si>
  <si>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</si>
  <si>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</si>
  <si>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</si>
  <si>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</si>
  <si>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</si>
  <si>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</si>
  <si>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</si>
  <si>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</si>
  <si>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</si>
  <si>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</si>
  <si>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</si>
  <si>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</si>
  <si>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</si>
  <si>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</si>
  <si>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</si>
  <si>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</si>
  <si>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</si>
  <si>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</si>
  <si>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</si>
  <si>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</si>
  <si>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</si>
  <si>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</si>
  <si>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</si>
  <si>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</si>
  <si>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</si>
  <si>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</si>
  <si>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</si>
  <si>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</si>
  <si>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</si>
  <si>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</si>
  <si>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</si>
  <si>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</si>
  <si>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</si>
  <si>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</si>
  <si>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</si>
  <si>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</si>
  <si>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</si>
  <si>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</si>
  <si>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</si>
  <si>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</si>
  <si>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</si>
  <si>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</si>
  <si>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</si>
  <si>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</si>
  <si>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</si>
  <si>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</si>
  <si>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</si>
  <si>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</si>
  <si>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</si>
  <si>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</si>
  <si>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</si>
  <si>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</si>
  <si>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</si>
  <si>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</si>
  <si>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</si>
  <si>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</si>
  <si>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</si>
  <si>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</si>
  <si>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</si>
  <si>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</si>
  <si>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</si>
  <si>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</si>
  <si>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</si>
  <si>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</si>
  <si>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</si>
  <si>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</si>
  <si>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</si>
  <si>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</si>
  <si>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</si>
  <si>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</si>
  <si>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</si>
  <si>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</si>
  <si>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</si>
  <si>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</si>
  <si>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</si>
  <si>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</si>
  <si>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</si>
  <si>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</si>
  <si>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</si>
  <si>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</si>
  <si>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</si>
  <si>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</si>
  <si>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</si>
  <si>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</si>
  <si>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</si>
  <si>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</si>
  <si>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</si>
  <si>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</si>
  <si>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</si>
  <si>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</si>
  <si>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</si>
  <si>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</si>
  <si>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</si>
  <si>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</si>
  <si>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</si>
  <si>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</si>
  <si>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</si>
  <si>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</si>
  <si>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</si>
  <si>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</si>
  <si>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</si>
  <si>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</si>
  <si>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</si>
  <si>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</si>
  <si>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</si>
  <si>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</si>
  <si>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</si>
  <si>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</si>
  <si>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</si>
  <si>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</si>
  <si>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</si>
  <si>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</si>
  <si>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</si>
  <si>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</si>
  <si>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</si>
  <si>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</si>
  <si>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</si>
  <si>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</si>
  <si>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</si>
  <si>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</si>
  <si>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</si>
  <si>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</si>
  <si>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</si>
  <si>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</si>
  <si>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</si>
  <si>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</si>
  <si>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</si>
  <si>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</si>
  <si>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</si>
  <si>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</si>
  <si>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</si>
  <si>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</si>
  <si>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</si>
  <si>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</si>
  <si>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</si>
  <si>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</si>
  <si>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</si>
  <si>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</si>
  <si>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</si>
  <si>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</si>
  <si>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</si>
  <si>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</si>
  <si>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</si>
  <si>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</si>
  <si>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</si>
  <si>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</si>
  <si>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</si>
  <si>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</si>
  <si>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</si>
  <si>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</si>
  <si>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</si>
  <si>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</si>
  <si>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</si>
  <si>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</si>
  <si>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</si>
  <si>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</si>
  <si>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</si>
  <si>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</si>
  <si>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</si>
  <si>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</si>
  <si>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</si>
  <si>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</si>
  <si>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</si>
  <si>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</si>
  <si>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</si>
  <si>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</si>
  <si>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</si>
  <si>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</si>
  <si>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</si>
  <si>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</si>
  <si>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</si>
  <si>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</si>
  <si>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</si>
  <si>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</si>
  <si>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</si>
  <si>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</si>
  <si>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</si>
  <si>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</si>
  <si>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</si>
  <si>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</si>
  <si>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</si>
  <si>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</si>
  <si>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</si>
  <si>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</si>
  <si>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</si>
  <si>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</si>
  <si>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</si>
  <si>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</si>
  <si>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</si>
  <si>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</si>
  <si>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</si>
  <si>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</si>
  <si>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</si>
  <si>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</si>
  <si>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</si>
  <si>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</si>
  <si>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</si>
  <si>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</si>
  <si>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</si>
  <si>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</si>
  <si>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</si>
  <si>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</si>
  <si>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</si>
  <si>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</si>
  <si>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</si>
  <si>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</si>
  <si>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</si>
  <si>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</si>
  <si>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</si>
  <si>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</si>
  <si>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</si>
  <si>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</si>
  <si>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</si>
  <si>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</si>
  <si>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</si>
  <si>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</si>
  <si>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</si>
  <si>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</si>
  <si>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</si>
  <si>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</si>
  <si>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</si>
  <si>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</si>
  <si>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</si>
  <si>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</si>
  <si>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</si>
  <si>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</si>
  <si>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</si>
  <si>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</si>
  <si>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</si>
  <si>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</si>
  <si>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</si>
  <si>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</si>
  <si>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</si>
  <si>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</si>
  <si>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</si>
  <si>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</si>
  <si>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</si>
  <si>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</si>
  <si>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</si>
  <si>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</si>
  <si>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</si>
  <si>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</si>
  <si>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</si>
  <si>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</si>
  <si>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</si>
  <si>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</si>
  <si>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</si>
  <si>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</si>
  <si>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</si>
  <si>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</si>
  <si>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</si>
  <si>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</si>
  <si>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</si>
  <si>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</si>
  <si>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</si>
  <si>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</si>
  <si>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</si>
  <si>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</si>
  <si>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</si>
  <si>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</si>
  <si>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</si>
  <si>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</si>
  <si>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</si>
  <si>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</si>
  <si>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</si>
  <si>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</si>
  <si>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</si>
  <si>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</si>
  <si>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</si>
  <si>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</si>
  <si>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</si>
  <si>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</si>
  <si>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</si>
  <si>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</si>
  <si>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</si>
  <si>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</si>
  <si>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</si>
  <si>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</si>
  <si>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</si>
  <si>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</si>
  <si>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</si>
  <si>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</si>
  <si>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</si>
  <si>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</si>
  <si>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</si>
  <si>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</si>
  <si>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</si>
  <si>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</si>
  <si>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</si>
  <si>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</si>
  <si>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</si>
  <si>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</si>
  <si>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</si>
  <si>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</si>
  <si>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</si>
  <si>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</si>
  <si>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</si>
  <si>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</si>
  <si>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</si>
  <si>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</si>
  <si>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</si>
  <si>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</si>
  <si>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</si>
  <si>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</si>
  <si>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</si>
  <si>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</si>
  <si>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</si>
  <si>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</si>
  <si>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</si>
  <si>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</si>
  <si>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</si>
  <si>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</si>
  <si>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</si>
  <si>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</si>
  <si>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</si>
  <si>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</si>
  <si>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</si>
  <si>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</si>
  <si>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</si>
  <si>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</si>
  <si>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</si>
  <si>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</si>
  <si>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</si>
  <si>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</si>
  <si>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</si>
  <si>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</si>
  <si>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</si>
  <si>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</si>
  <si>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</si>
  <si>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</si>
  <si>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</si>
  <si>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</si>
  <si>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</si>
  <si>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</si>
  <si>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</si>
  <si>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</si>
  <si>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</si>
  <si>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</si>
  <si>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</si>
  <si>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</si>
  <si>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</si>
  <si>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</si>
  <si>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</si>
  <si>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</si>
  <si>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</si>
  <si>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</si>
  <si>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</si>
  <si>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</si>
  <si>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</si>
  <si>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</si>
  <si>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</si>
  <si>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</si>
  <si>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</si>
  <si>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</si>
  <si>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</si>
  <si>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</si>
  <si>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</si>
  <si>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</si>
  <si>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</si>
  <si>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</si>
  <si>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</si>
  <si>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</si>
  <si>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</si>
  <si>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</si>
  <si>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</si>
  <si>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</si>
  <si>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</si>
  <si>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</si>
  <si>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</si>
  <si>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</si>
  <si>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</si>
  <si>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</si>
  <si>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</si>
  <si>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</si>
  <si>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</si>
  <si>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</si>
  <si>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</si>
  <si>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</si>
  <si>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</si>
  <si>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</si>
  <si>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</si>
  <si>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</si>
  <si>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</si>
  <si>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</si>
  <si>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</si>
  <si>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</si>
  <si>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</si>
  <si>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</si>
  <si>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</si>
  <si>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</si>
  <si>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</si>
  <si>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</si>
  <si>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</si>
  <si>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</si>
  <si>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</si>
  <si>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</si>
  <si>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</si>
  <si>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</si>
  <si>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</si>
  <si>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</si>
  <si>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</si>
  <si>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</si>
  <si>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</si>
  <si>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</si>
  <si>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</si>
  <si>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</si>
  <si>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</si>
  <si>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</si>
  <si>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</si>
  <si>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</si>
  <si>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</si>
  <si>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</si>
  <si>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</si>
  <si>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</si>
  <si>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</si>
  <si>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</si>
  <si>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</si>
  <si>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</si>
  <si>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</si>
  <si>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</si>
  <si>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</si>
  <si>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</si>
  <si>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</si>
  <si>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</si>
  <si>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</si>
  <si>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</si>
  <si>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</si>
  <si>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</si>
  <si>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</si>
  <si>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</si>
  <si>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</si>
  <si>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</si>
  <si>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</si>
  <si>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</si>
  <si>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</si>
  <si>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</si>
  <si>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</si>
  <si>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</si>
  <si>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</si>
  <si>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</si>
  <si>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</si>
  <si>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</si>
  <si>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</si>
  <si>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</si>
  <si>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</si>
  <si>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</si>
  <si>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</si>
  <si>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</si>
  <si>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</si>
  <si>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</si>
  <si>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</si>
  <si>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</si>
  <si>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</si>
  <si>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</si>
  <si>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</si>
  <si>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</si>
  <si>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</si>
  <si>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</si>
  <si>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</si>
  <si>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</si>
  <si>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</si>
  <si>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</si>
  <si>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</si>
  <si>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</si>
  <si>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</si>
  <si>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</si>
  <si>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</si>
  <si>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</si>
  <si>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</si>
  <si>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</si>
  <si>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</si>
  <si>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</si>
  <si>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</si>
  <si>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</si>
  <si>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</si>
  <si>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</si>
  <si>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</si>
  <si>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</si>
  <si>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</si>
  <si>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</si>
  <si>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</si>
  <si>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</si>
  <si>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</si>
  <si>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</si>
  <si>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</si>
  <si>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</si>
  <si>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</si>
  <si>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</si>
  <si>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</si>
  <si>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</si>
  <si>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</si>
  <si>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</si>
  <si>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</si>
  <si>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</si>
  <si>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</si>
  <si>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</si>
  <si>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</si>
  <si>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</si>
  <si>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</si>
  <si>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</si>
  <si>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</si>
  <si>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</si>
  <si>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</si>
  <si>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</si>
  <si>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</si>
  <si>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</si>
  <si>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</si>
  <si>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</si>
  <si>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</si>
  <si>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</si>
  <si>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</si>
  <si>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</si>
  <si>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</si>
  <si>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</si>
  <si>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</si>
  <si>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</si>
  <si>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</si>
  <si>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</si>
  <si>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</si>
  <si>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</si>
  <si>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</si>
  <si>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</si>
  <si>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</si>
  <si>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</si>
  <si>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</si>
  <si>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</si>
  <si>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</si>
  <si>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</si>
  <si>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</si>
  <si>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</si>
  <si>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</si>
  <si>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</si>
  <si>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</si>
  <si>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</si>
  <si>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</si>
  <si>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</si>
  <si>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</si>
  <si>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</si>
  <si>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</si>
  <si>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</si>
  <si>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</si>
  <si>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</si>
  <si>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</si>
  <si>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</si>
  <si>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</si>
  <si>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</si>
  <si>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</si>
  <si>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</si>
  <si>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</si>
  <si>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</si>
  <si>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</si>
  <si>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</si>
  <si>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</si>
  <si>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</si>
  <si>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</si>
  <si>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</si>
  <si>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</si>
  <si>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</si>
  <si>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</si>
  <si>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</si>
  <si>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</si>
  <si>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</si>
  <si>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</si>
  <si>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</si>
  <si>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</si>
  <si>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</si>
  <si>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</si>
  <si>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</si>
  <si>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</si>
  <si>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</si>
  <si>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</si>
  <si>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</si>
  <si>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</si>
  <si>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</si>
  <si>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</si>
  <si>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</si>
  <si>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</si>
  <si>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</si>
  <si>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</si>
  <si>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</si>
  <si>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</si>
  <si>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</si>
  <si>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</si>
  <si>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</si>
  <si>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</si>
  <si>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</si>
  <si>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</si>
  <si>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</si>
  <si>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</si>
  <si>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</si>
  <si>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</si>
  <si>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</si>
  <si>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</si>
  <si>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</si>
  <si>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</si>
  <si>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</si>
  <si>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</si>
  <si>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</si>
  <si>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</si>
  <si>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</si>
  <si>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</si>
  <si>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</si>
  <si>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</si>
  <si>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</si>
  <si>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</si>
  <si>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</si>
  <si>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</si>
  <si>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</si>
  <si>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</si>
  <si>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</si>
  <si>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</si>
  <si>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</si>
  <si>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</si>
  <si>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</si>
  <si>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</si>
  <si>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</si>
  <si>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</si>
  <si>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</si>
  <si>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</si>
  <si>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</si>
  <si>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</si>
  <si>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</si>
  <si>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</si>
  <si>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</si>
  <si>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</si>
  <si>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</si>
  <si>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</si>
  <si>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</si>
  <si>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</si>
  <si>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</si>
  <si>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</si>
  <si>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</si>
  <si>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</si>
  <si>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</si>
  <si>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</si>
  <si>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</si>
  <si>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</si>
  <si>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</si>
  <si>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</si>
  <si>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</si>
  <si>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</si>
  <si>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</si>
  <si>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</si>
  <si>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</si>
  <si>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</si>
  <si>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</si>
  <si>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</si>
  <si>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</si>
  <si>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</si>
  <si>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</si>
  <si>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</si>
  <si>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</si>
  <si>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</si>
  <si>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</si>
  <si>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</si>
  <si>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</si>
  <si>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</si>
  <si>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</si>
  <si>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</si>
  <si>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</si>
  <si>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</si>
  <si>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</si>
  <si>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</si>
  <si>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</si>
  <si>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</si>
  <si>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</si>
  <si>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</si>
  <si>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</si>
  <si>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</si>
  <si>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</si>
  <si>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</si>
  <si>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</si>
  <si>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</si>
  <si>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</si>
  <si>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</si>
  <si>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</si>
  <si>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</si>
  <si>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</si>
  <si>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</si>
  <si>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</si>
  <si>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</si>
  <si>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</si>
  <si>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</si>
  <si>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</si>
  <si>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</si>
  <si>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</si>
  <si>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</si>
  <si>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</si>
  <si>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</si>
  <si>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</si>
  <si>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</si>
  <si>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</si>
  <si>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</si>
  <si>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</si>
  <si>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</si>
  <si>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</si>
  <si>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</si>
  <si>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</si>
  <si>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</si>
  <si>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</si>
  <si>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</si>
  <si>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</si>
  <si>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</si>
  <si>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</si>
  <si>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</si>
  <si>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</si>
  <si>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</si>
  <si>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</si>
  <si>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</si>
  <si>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</si>
  <si>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</si>
  <si>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</si>
  <si>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</si>
  <si>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</si>
  <si>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</si>
  <si>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</si>
  <si>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</si>
  <si>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</si>
  <si>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</si>
  <si>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</si>
  <si>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</si>
  <si>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</si>
  <si>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</si>
  <si>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</si>
  <si>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</si>
  <si>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</si>
  <si>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</si>
  <si>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</si>
  <si>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</si>
  <si>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</si>
  <si>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</si>
  <si>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</si>
  <si>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</si>
  <si>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</si>
  <si>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</si>
  <si>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</si>
  <si>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</si>
  <si>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</si>
  <si>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</si>
  <si>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</si>
  <si>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</si>
  <si>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</si>
  <si>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</si>
  <si>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</si>
  <si>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</si>
  <si>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</si>
  <si>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</si>
  <si>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</si>
  <si>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</si>
  <si>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</si>
  <si>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</si>
  <si>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</si>
  <si>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</si>
  <si>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</si>
  <si>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</si>
  <si>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</si>
  <si>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</si>
  <si>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</si>
  <si>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</si>
  <si>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</si>
  <si>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</si>
  <si>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</si>
  <si>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</si>
  <si>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</si>
  <si>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</si>
  <si>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</si>
  <si>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</si>
  <si>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</si>
  <si>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</si>
  <si>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</si>
  <si>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</si>
  <si>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</si>
  <si>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</si>
  <si>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</si>
  <si>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</si>
  <si>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</si>
  <si>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</si>
  <si>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</si>
  <si>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</si>
  <si>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</si>
  <si>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</si>
  <si>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</si>
  <si>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</si>
  <si>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</si>
  <si>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</si>
  <si>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</si>
  <si>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</si>
  <si>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</si>
  <si>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</si>
  <si>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</si>
  <si>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</si>
  <si>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</si>
  <si>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</si>
  <si>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</si>
  <si>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</si>
  <si>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</si>
  <si>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</si>
  <si>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</si>
  <si>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</si>
  <si>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</si>
  <si>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</si>
  <si>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</si>
  <si>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</si>
  <si>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</si>
  <si>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</si>
  <si>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</si>
  <si>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</si>
  <si>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</si>
  <si>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</si>
  <si>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</si>
  <si>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</si>
  <si>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</si>
  <si>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</si>
  <si>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</si>
  <si>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</si>
  <si>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</si>
  <si>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</si>
  <si>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</si>
  <si>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</si>
  <si>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</si>
  <si>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</si>
  <si>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</si>
  <si>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</si>
  <si>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</si>
  <si>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</si>
  <si>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</si>
  <si>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</si>
  <si>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</si>
  <si>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</si>
  <si>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</si>
  <si>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</si>
  <si>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</si>
  <si>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</si>
  <si>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</si>
  <si>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</si>
  <si>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</si>
  <si>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</si>
  <si>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</si>
  <si>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</si>
  <si>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</si>
  <si>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</si>
  <si>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</si>
  <si>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</si>
  <si>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</si>
  <si>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</si>
  <si>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</si>
  <si>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</si>
  <si>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</si>
  <si>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</si>
  <si>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</si>
  <si>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</si>
  <si>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</si>
  <si>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</si>
  <si>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</si>
  <si>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</si>
  <si>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</si>
  <si>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</si>
  <si>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</si>
  <si>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</si>
  <si>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</si>
  <si>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</si>
  <si>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</si>
  <si>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</si>
  <si>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</si>
  <si>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</si>
  <si>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</si>
  <si>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</si>
  <si>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</si>
  <si>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</si>
  <si>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</si>
  <si>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</si>
  <si>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</si>
  <si>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</si>
  <si>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</si>
  <si>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</si>
  <si>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</si>
  <si>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</si>
  <si>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</si>
  <si>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</si>
  <si>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</si>
  <si>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</si>
  <si>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</si>
  <si>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</si>
  <si>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</si>
  <si>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</si>
  <si>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</si>
  <si>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</si>
  <si>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</si>
  <si>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</si>
  <si>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</si>
  <si>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</si>
  <si>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</si>
  <si>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</si>
  <si>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</si>
  <si>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</si>
  <si>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</si>
  <si>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</si>
  <si>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</si>
  <si>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</si>
  <si>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</si>
  <si>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</si>
  <si>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</si>
  <si>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</si>
  <si>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</si>
  <si>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</si>
  <si>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</si>
  <si>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</si>
  <si>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</si>
  <si>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</si>
  <si>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</si>
  <si>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</si>
  <si>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</si>
  <si>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</si>
  <si>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</si>
  <si>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</si>
  <si>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</si>
  <si>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</si>
  <si>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</si>
  <si>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</si>
  <si>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</si>
  <si>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</si>
  <si>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</si>
  <si>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</si>
  <si>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</si>
  <si>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</si>
  <si>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</si>
  <si>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</si>
  <si>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</si>
  <si>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</si>
  <si>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</si>
  <si>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</si>
  <si>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</si>
  <si>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</si>
  <si>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</si>
  <si>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</si>
  <si>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</si>
  <si>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</si>
  <si>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</si>
  <si>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</si>
  <si>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</si>
  <si>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</si>
  <si>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</si>
  <si>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</si>
  <si>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</si>
  <si>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</si>
  <si>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</si>
  <si>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</si>
  <si>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</si>
  <si>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</si>
  <si>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</si>
  <si>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</si>
  <si>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</si>
  <si>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</si>
  <si>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</si>
  <si>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</si>
  <si>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</si>
  <si>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</si>
  <si>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</si>
  <si>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</si>
  <si>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</si>
  <si>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</si>
  <si>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</si>
  <si>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</si>
  <si>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</si>
  <si>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</si>
  <si>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</si>
  <si>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</si>
  <si>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</si>
  <si>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</si>
  <si>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</si>
  <si>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</si>
  <si>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</si>
  <si>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</si>
  <si>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</si>
  <si>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</si>
  <si>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</si>
  <si>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</si>
  <si>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</si>
  <si>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</si>
  <si>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</si>
  <si>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</si>
  <si>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</si>
  <si>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</si>
  <si>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</si>
  <si>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</si>
  <si>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</si>
  <si>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</si>
  <si>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</si>
  <si>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</si>
  <si>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</si>
  <si>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</si>
  <si>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</si>
  <si>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</si>
  <si>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</si>
  <si>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</si>
  <si>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</si>
  <si>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</si>
  <si>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</si>
  <si>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</si>
  <si>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</si>
  <si>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</si>
  <si>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</si>
  <si>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</si>
  <si>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</si>
  <si>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</si>
  <si>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</si>
  <si>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</si>
  <si>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</si>
  <si>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</si>
  <si>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</si>
  <si>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</si>
  <si>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</si>
  <si>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</si>
  <si>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</si>
  <si>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</si>
  <si>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</si>
  <si>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</si>
  <si>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</si>
  <si>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</si>
  <si>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</si>
  <si>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</si>
  <si>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</si>
  <si>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</si>
  <si>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</si>
  <si>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</si>
  <si>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</si>
  <si>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</si>
  <si>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</si>
  <si>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</si>
  <si>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</si>
  <si>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</si>
  <si>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</si>
  <si>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</si>
  <si>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</si>
  <si>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</si>
  <si>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</si>
  <si>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</si>
  <si>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</si>
  <si>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</si>
  <si>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</si>
  <si>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</si>
  <si>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</si>
  <si>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</si>
  <si>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</si>
  <si>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</si>
  <si>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</si>
  <si>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</si>
  <si>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</si>
  <si>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</si>
  <si>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</si>
  <si>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</si>
  <si>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</si>
  <si>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</si>
  <si>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</si>
  <si>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</si>
  <si>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</si>
  <si>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</si>
  <si>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</si>
  <si>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</si>
  <si>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</si>
  <si>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</si>
  <si>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</si>
  <si>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</si>
  <si>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</si>
  <si>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</si>
  <si>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</si>
  <si>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</si>
  <si>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</si>
  <si>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</si>
  <si>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</si>
  <si>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</si>
  <si>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</si>
  <si>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</si>
  <si>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</si>
  <si>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</si>
  <si>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</si>
  <si>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</si>
  <si>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</si>
  <si>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</si>
  <si>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</si>
  <si>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</si>
  <si>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</si>
  <si>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</si>
  <si>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</si>
  <si>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</si>
  <si>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</si>
  <si>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</si>
  <si>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</si>
  <si>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</si>
  <si>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</si>
  <si>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</si>
  <si>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</si>
  <si>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</si>
  <si>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</si>
  <si>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</si>
  <si>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</si>
  <si>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</si>
  <si>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</si>
  <si>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</si>
  <si>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</si>
  <si>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</si>
  <si>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</si>
  <si>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</si>
  <si>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</si>
  <si>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</si>
  <si>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</si>
  <si>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</si>
  <si>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</si>
  <si>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</si>
  <si>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</si>
  <si>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</si>
  <si>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</si>
  <si>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</si>
  <si>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</si>
  <si>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</si>
  <si>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</si>
  <si>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</si>
  <si>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</si>
  <si>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</si>
  <si>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</si>
  <si>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</si>
  <si>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</si>
  <si>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</si>
  <si>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</si>
  <si>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</si>
  <si>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</si>
  <si>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</si>
  <si>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</si>
  <si>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</si>
  <si>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</si>
  <si>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</si>
  <si>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</si>
  <si>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</si>
  <si>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</si>
  <si>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</si>
  <si>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</si>
  <si>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</si>
  <si>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</si>
  <si>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</si>
  <si>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</si>
  <si>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</si>
  <si>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</si>
  <si>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</si>
  <si>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</si>
  <si>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</si>
  <si>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</si>
  <si>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</si>
  <si>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</si>
  <si>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</si>
  <si>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</si>
  <si>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</si>
  <si>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</si>
  <si>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</si>
  <si>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</si>
  <si>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</si>
  <si>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</si>
  <si>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</si>
  <si>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</si>
  <si>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</si>
  <si>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</si>
  <si>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</si>
  <si>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</si>
  <si>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</si>
  <si>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</si>
  <si>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</si>
  <si>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</si>
  <si>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</si>
  <si>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</si>
  <si>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</si>
  <si>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</si>
  <si>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</si>
  <si>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</si>
  <si>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</si>
  <si>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</si>
  <si>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</si>
  <si>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</si>
  <si>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</si>
  <si>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</si>
  <si>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</si>
  <si>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</si>
  <si>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</si>
  <si>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</si>
  <si>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</si>
  <si>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</si>
  <si>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</si>
  <si>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</si>
  <si>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</si>
  <si>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</si>
  <si>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</si>
  <si>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</si>
  <si>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</si>
  <si>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</si>
  <si>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</si>
  <si>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</si>
  <si>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</si>
  <si>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</si>
  <si>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</si>
  <si>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</si>
  <si>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</si>
  <si>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</si>
  <si>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</si>
  <si>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</si>
  <si>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</si>
  <si>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</si>
  <si>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</si>
  <si>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</si>
  <si>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</si>
  <si>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</si>
  <si>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</si>
  <si>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</si>
  <si>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</si>
  <si>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</si>
  <si>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</si>
  <si>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</si>
  <si>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</si>
  <si>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</si>
  <si>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</si>
  <si>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</si>
  <si>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</si>
  <si>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</si>
  <si>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</si>
  <si>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</si>
  <si>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</si>
  <si>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</si>
  <si>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</si>
  <si>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</si>
  <si>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</si>
  <si>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</si>
  <si>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</si>
  <si>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</si>
  <si>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</si>
  <si>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</si>
  <si>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</si>
  <si>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</si>
  <si>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</si>
  <si>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</si>
  <si>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</si>
  <si>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</si>
  <si>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</si>
  <si>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</si>
  <si>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</si>
  <si>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</si>
  <si>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</si>
  <si>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</si>
  <si>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</si>
  <si>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</si>
  <si>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</si>
  <si>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</si>
  <si>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</si>
  <si>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</si>
  <si>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</si>
  <si>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</si>
  <si>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</si>
  <si>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</si>
  <si>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</si>
  <si>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</si>
  <si>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</si>
  <si>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</si>
  <si>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</si>
  <si>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</si>
  <si>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</si>
  <si>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</si>
  <si>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</si>
  <si>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</si>
  <si>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</si>
  <si>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</si>
  <si>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</si>
  <si>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</si>
  <si>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</si>
  <si>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</si>
  <si>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</si>
  <si>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</si>
  <si>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</si>
  <si>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</si>
  <si>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</si>
  <si>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</si>
  <si>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</si>
  <si>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</si>
  <si>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</si>
  <si>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</si>
  <si>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</si>
  <si>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</si>
  <si>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</si>
  <si>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</si>
  <si>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</si>
  <si>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</si>
  <si>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</si>
  <si>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</si>
  <si>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</si>
  <si>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</si>
  <si>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</si>
  <si>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</si>
  <si>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</si>
  <si>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</si>
  <si>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</si>
  <si>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</si>
  <si>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</si>
  <si>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</si>
  <si>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</si>
  <si>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</si>
  <si>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</si>
  <si>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</si>
  <si>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</si>
  <si>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</si>
  <si>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</si>
  <si>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</si>
  <si>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</si>
  <si>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</si>
  <si>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</si>
  <si>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</si>
  <si>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</si>
  <si>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</si>
  <si>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</si>
  <si>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</si>
  <si>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</si>
  <si>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</si>
  <si>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</si>
  <si>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</si>
  <si>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</si>
  <si>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</si>
  <si>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</si>
  <si>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</si>
  <si>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</si>
  <si>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</si>
  <si>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</si>
  <si>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</si>
  <si>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</si>
  <si>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</si>
  <si>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</si>
  <si>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</si>
  <si>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</si>
  <si>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</si>
  <si>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</si>
  <si>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</si>
  <si>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</si>
  <si>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</si>
  <si>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</si>
  <si>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</si>
  <si>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</si>
  <si>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</si>
  <si>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</si>
  <si>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</si>
  <si>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</si>
  <si>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</si>
  <si>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</si>
  <si>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</si>
  <si>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</si>
  <si>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</si>
  <si>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</si>
  <si>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</si>
  <si>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</si>
  <si>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</si>
  <si>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</si>
  <si>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</si>
  <si>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</si>
  <si>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</si>
  <si>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</si>
  <si>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</si>
  <si>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</si>
  <si>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</si>
  <si>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</si>
  <si>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</si>
  <si>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</si>
  <si>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</si>
  <si>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</si>
  <si>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</si>
  <si>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</si>
  <si>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</si>
  <si>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</si>
  <si>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</si>
  <si>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</si>
  <si>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</si>
  <si>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</si>
  <si>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</si>
  <si>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</si>
  <si>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</si>
  <si>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</si>
  <si>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</si>
  <si>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</si>
  <si>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</si>
  <si>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</si>
  <si>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</si>
  <si>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</si>
  <si>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</si>
  <si>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</si>
  <si>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</si>
  <si>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</si>
  <si>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</si>
  <si>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</si>
  <si>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</si>
  <si>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</si>
  <si>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</si>
  <si>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</si>
  <si>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</si>
  <si>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</si>
  <si>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</si>
  <si>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</si>
  <si>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</si>
  <si>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</si>
  <si>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</si>
  <si>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</si>
  <si>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</si>
  <si>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</si>
  <si>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</si>
  <si>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</si>
  <si>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</si>
  <si>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</si>
  <si>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</si>
  <si>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</si>
  <si>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</si>
  <si>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</si>
  <si>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</si>
  <si>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</si>
  <si>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</si>
  <si>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</si>
  <si>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</si>
  <si>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</si>
  <si>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</si>
  <si>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</si>
  <si>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</si>
  <si>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</si>
  <si>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</si>
  <si>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</si>
  <si>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</si>
  <si>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</si>
  <si>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</si>
  <si>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</si>
  <si>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</si>
  <si>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</si>
  <si>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</si>
  <si>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</si>
  <si>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</si>
  <si>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</si>
  <si>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</si>
  <si>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</si>
  <si>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</si>
  <si>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</si>
  <si>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</si>
  <si>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</si>
  <si>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</si>
  <si>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</si>
  <si>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</si>
  <si>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</si>
  <si>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</si>
  <si>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</si>
  <si>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</si>
  <si>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</si>
  <si>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</si>
  <si>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</si>
  <si>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</si>
  <si>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</si>
  <si>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</si>
  <si>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</si>
  <si>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</si>
  <si>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</si>
  <si>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</si>
  <si>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</si>
  <si>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</si>
  <si>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</si>
  <si>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</si>
  <si>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</si>
  <si>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</si>
  <si>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</si>
  <si>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</si>
  <si>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</si>
  <si>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</si>
  <si>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</si>
  <si>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</si>
  <si>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</si>
  <si>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</si>
  <si>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</si>
  <si>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</si>
  <si>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</si>
  <si>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</si>
  <si>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</si>
  <si>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</si>
  <si>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</si>
  <si>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</si>
  <si>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</si>
  <si>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</si>
  <si>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</si>
  <si>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</si>
  <si>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</si>
  <si>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</si>
  <si>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</si>
  <si>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</si>
  <si>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</si>
  <si>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</si>
  <si>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</si>
  <si>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</si>
  <si>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</si>
  <si>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</si>
  <si>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</si>
  <si>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</si>
  <si>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</si>
  <si>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</si>
  <si>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</si>
  <si>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</si>
  <si>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</si>
  <si>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</si>
  <si>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</si>
  <si>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</si>
  <si>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</si>
  <si>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</si>
  <si>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</si>
  <si>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</si>
  <si>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</si>
  <si>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</si>
  <si>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</si>
  <si>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</si>
  <si>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</si>
  <si>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</si>
  <si>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</si>
  <si>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</si>
  <si>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</si>
  <si>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</si>
  <si>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</si>
  <si>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</si>
  <si>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</si>
  <si>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</si>
  <si>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</si>
  <si>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</si>
  <si>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</si>
  <si>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</si>
  <si>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</si>
  <si>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</si>
  <si>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</si>
  <si>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</si>
  <si>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</si>
  <si>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</si>
  <si>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</si>
  <si>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</si>
  <si>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</si>
  <si>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</si>
  <si>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</si>
  <si>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</si>
  <si>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</si>
  <si>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</si>
  <si>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</si>
  <si>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</si>
  <si>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</si>
  <si>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</si>
  <si>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</si>
  <si>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</si>
  <si>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</si>
  <si>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</si>
  <si>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</si>
  <si>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</si>
  <si>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</si>
  <si>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</si>
  <si>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</si>
  <si>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</si>
  <si>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</si>
  <si>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</si>
  <si>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</si>
  <si>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</si>
  <si>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</si>
  <si>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</si>
  <si>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</si>
  <si>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</si>
  <si>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</si>
  <si>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</si>
  <si>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</si>
  <si>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</si>
  <si>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</si>
  <si>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</si>
  <si>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</si>
  <si>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</si>
  <si>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</si>
  <si>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</si>
  <si>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</si>
  <si>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</si>
  <si>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</si>
  <si>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</si>
  <si>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</si>
  <si>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</si>
  <si>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</si>
  <si>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</si>
  <si>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</si>
  <si>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</si>
  <si>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</si>
  <si>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</si>
  <si>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</si>
  <si>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</si>
  <si>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</si>
  <si>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</si>
  <si>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</si>
  <si>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</si>
  <si>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</si>
  <si>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</si>
  <si>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</si>
  <si>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</si>
  <si>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</si>
  <si>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</si>
  <si>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</si>
  <si>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</si>
  <si>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</si>
  <si>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</si>
  <si>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</si>
  <si>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</si>
  <si>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</si>
  <si>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</si>
  <si>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</si>
  <si>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</si>
  <si>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</si>
  <si>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</si>
  <si>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</si>
  <si>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</si>
  <si>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</si>
  <si>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</si>
  <si>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</si>
  <si>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</si>
  <si>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</si>
  <si>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</si>
  <si>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</si>
  <si>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</si>
  <si>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</si>
  <si>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</si>
  <si>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</si>
  <si>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</si>
  <si>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</si>
  <si>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</si>
  <si>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</si>
  <si>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</si>
  <si>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</si>
  <si>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</si>
  <si>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</si>
  <si>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</si>
  <si>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</si>
  <si>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</si>
  <si>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</si>
  <si>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</si>
  <si>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</si>
  <si>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</si>
  <si>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</si>
  <si>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</si>
  <si>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</si>
  <si>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</si>
  <si>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</si>
  <si>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</si>
  <si>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</si>
  <si>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</si>
  <si>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</si>
  <si>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</si>
  <si>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</si>
  <si>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</si>
  <si>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</si>
  <si>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</si>
  <si>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</si>
  <si>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</si>
  <si>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</si>
  <si>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</si>
  <si>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</si>
  <si>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</si>
  <si>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</si>
  <si>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</si>
  <si>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</si>
  <si>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</si>
  <si>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</si>
  <si>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</si>
  <si>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</si>
  <si>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</si>
  <si>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</si>
  <si>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</si>
  <si>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</si>
  <si>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</si>
  <si>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</si>
  <si>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</si>
  <si>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</si>
  <si>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</si>
  <si>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</si>
  <si>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</si>
  <si>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</si>
  <si>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</si>
  <si>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</si>
  <si>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</si>
  <si>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</si>
  <si>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</si>
  <si>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</si>
  <si>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</si>
  <si>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</si>
  <si>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</si>
  <si>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</si>
  <si>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</si>
  <si>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</si>
  <si>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</si>
  <si>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</si>
  <si>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</si>
  <si>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</si>
  <si>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</si>
  <si>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</si>
  <si>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</si>
  <si>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</si>
  <si>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</si>
  <si>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</si>
  <si>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</si>
  <si>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</si>
  <si>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</si>
  <si>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</si>
  <si>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</si>
  <si>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</si>
  <si>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</si>
  <si>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</si>
  <si>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</si>
  <si>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</si>
  <si>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</si>
  <si>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</si>
  <si>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</si>
  <si>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</si>
  <si>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</si>
  <si>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</si>
  <si>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</si>
  <si>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</si>
  <si>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</si>
  <si>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</si>
  <si>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</si>
  <si>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</si>
  <si>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</si>
  <si>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</si>
  <si>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</si>
  <si>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</si>
  <si>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</si>
  <si>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</si>
  <si>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</si>
  <si>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</si>
  <si>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</si>
  <si>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</si>
  <si>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</si>
  <si>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</si>
  <si>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</si>
  <si>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</si>
  <si>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</si>
  <si>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</si>
  <si>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</si>
  <si>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</si>
  <si>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</si>
  <si>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</si>
  <si>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</si>
  <si>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</si>
  <si>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</si>
  <si>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</si>
  <si>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</si>
  <si>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</si>
  <si>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</si>
  <si>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</si>
  <si>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</si>
  <si>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</si>
  <si>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</si>
  <si>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</si>
  <si>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</si>
  <si>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</si>
  <si>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</si>
  <si>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</si>
  <si>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</si>
  <si>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</si>
  <si>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</si>
  <si>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</si>
  <si>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</si>
  <si>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</si>
  <si>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</si>
  <si>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</si>
  <si>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</si>
  <si>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</si>
  <si>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</si>
  <si>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</si>
  <si>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</si>
  <si>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</si>
  <si>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</si>
  <si>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</si>
  <si>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</si>
  <si>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</si>
  <si>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</si>
  <si>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</si>
  <si>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</si>
  <si>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</si>
  <si>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</si>
  <si>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</si>
  <si>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</si>
  <si>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</si>
  <si>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</si>
  <si>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</si>
  <si>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</si>
  <si>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</si>
  <si>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</si>
  <si>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</si>
  <si>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</si>
  <si>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</si>
  <si>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</si>
  <si>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</si>
  <si>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</si>
  <si>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</si>
  <si>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</si>
  <si>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</si>
  <si>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</si>
  <si>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</si>
  <si>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</si>
  <si>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</si>
  <si>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</si>
  <si>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</si>
  <si>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</si>
  <si>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</si>
  <si>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</si>
  <si>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</si>
  <si>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</si>
  <si>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</si>
  <si>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</si>
  <si>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</si>
  <si>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</si>
  <si>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</si>
  <si>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</si>
  <si>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</si>
  <si>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</si>
  <si>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</si>
  <si>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</si>
  <si>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</si>
  <si>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</si>
  <si>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</si>
  <si>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</si>
  <si>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</si>
  <si>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</si>
  <si>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</si>
  <si>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</si>
  <si>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</si>
  <si>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</si>
  <si>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</si>
  <si>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</si>
  <si>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</si>
  <si>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</si>
  <si>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</si>
  <si>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</si>
  <si>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</si>
  <si>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</si>
  <si>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</si>
  <si>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</si>
  <si>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</si>
  <si>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</si>
  <si>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</si>
  <si>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</si>
  <si>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</si>
  <si>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</si>
  <si>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</si>
  <si>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</si>
  <si>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</si>
  <si>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</si>
  <si>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</si>
  <si>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</si>
  <si>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</si>
  <si>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</si>
  <si>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</si>
  <si>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</si>
  <si>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</si>
  <si>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</si>
  <si>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</si>
  <si>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</si>
  <si>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</si>
  <si>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</si>
  <si>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</si>
  <si>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</si>
  <si>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</si>
  <si>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</si>
  <si>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</si>
  <si>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</si>
  <si>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</si>
  <si>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</si>
  <si>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</si>
  <si>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</si>
  <si>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</si>
  <si>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</si>
  <si>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</si>
  <si>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</si>
  <si>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</si>
  <si>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</si>
  <si>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</si>
  <si>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</si>
  <si>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</si>
  <si>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</si>
  <si>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</si>
  <si>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</si>
  <si>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</si>
  <si>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</si>
  <si>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</si>
  <si>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</si>
  <si>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</si>
  <si>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</si>
  <si>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</si>
  <si>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</si>
  <si>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</si>
  <si>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</si>
  <si>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</si>
  <si>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</si>
  <si>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</si>
  <si>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</si>
  <si>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</si>
  <si>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</si>
  <si>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</si>
  <si>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</si>
  <si>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</si>
  <si>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</si>
  <si>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</si>
  <si>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</si>
  <si>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</si>
  <si>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</si>
  <si>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</si>
  <si>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</si>
  <si>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</si>
  <si>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</si>
  <si>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</si>
  <si>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</si>
  <si>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</si>
  <si>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</si>
  <si>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</si>
  <si>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</si>
  <si>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</si>
  <si>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</si>
  <si>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</si>
  <si>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</si>
  <si>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</si>
  <si>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</si>
  <si>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</si>
  <si>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</si>
  <si>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</si>
  <si>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</si>
  <si>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</si>
  <si>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</si>
  <si>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</si>
  <si>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</si>
  <si>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</si>
  <si>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</si>
  <si>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</si>
  <si>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</si>
  <si>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</si>
  <si>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</si>
  <si>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</si>
  <si>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</si>
  <si>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</si>
  <si>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</si>
  <si>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</si>
  <si>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</si>
  <si>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</si>
  <si>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</si>
  <si>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</si>
  <si>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</si>
  <si>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</si>
  <si>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</si>
  <si>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</si>
  <si>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</si>
  <si>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</si>
  <si>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</si>
  <si>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</si>
  <si>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</si>
  <si>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</si>
  <si>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</si>
  <si>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</si>
  <si>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</si>
  <si>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</si>
  <si>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</si>
  <si>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</si>
  <si>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</si>
  <si>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</si>
  <si>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</si>
  <si>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</si>
  <si>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</si>
  <si>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</si>
  <si>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</si>
  <si>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</si>
  <si>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</si>
  <si>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</si>
  <si>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</si>
  <si>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</si>
  <si>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</si>
  <si>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</si>
  <si>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</si>
  <si>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</si>
  <si>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</si>
  <si>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</si>
  <si>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</si>
  <si>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</si>
  <si>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</si>
  <si>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</si>
  <si>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</si>
  <si>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</si>
  <si>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</si>
  <si>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</si>
  <si>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</si>
  <si>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</si>
  <si>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</si>
  <si>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</si>
  <si>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</si>
  <si>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</si>
  <si>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</si>
  <si>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</si>
  <si>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</si>
  <si>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</si>
  <si>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</si>
  <si>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</si>
  <si>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</si>
  <si>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</si>
  <si>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</si>
  <si>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</si>
  <si>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</si>
  <si>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</si>
  <si>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</si>
  <si>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</si>
  <si>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</si>
  <si>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</si>
  <si>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</si>
  <si>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</si>
  <si>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</si>
  <si>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</si>
  <si>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</si>
  <si>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</si>
  <si>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</si>
  <si>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</si>
  <si>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</si>
  <si>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</si>
  <si>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</si>
  <si>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</si>
  <si>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</si>
  <si>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</si>
  <si>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</si>
  <si>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</si>
  <si>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</si>
  <si>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</si>
  <si>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</si>
  <si>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</si>
  <si>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</si>
  <si>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</si>
  <si>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</si>
  <si>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</si>
  <si>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</si>
  <si>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</si>
  <si>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</si>
  <si>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</si>
  <si>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</si>
  <si>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</si>
  <si>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</si>
  <si>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</si>
  <si>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</si>
  <si>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</si>
  <si>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</si>
  <si>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</si>
  <si>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</si>
  <si>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</si>
  <si>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</si>
  <si>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</si>
  <si>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</si>
  <si>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</si>
  <si>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</si>
  <si>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</si>
  <si>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</si>
  <si>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</si>
  <si>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</si>
  <si>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</si>
  <si>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</si>
  <si>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</si>
  <si>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</si>
  <si>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</si>
  <si>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</si>
  <si>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</si>
  <si>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</si>
  <si>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</si>
  <si>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</si>
  <si>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</si>
  <si>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</si>
  <si>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</si>
  <si>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</si>
  <si>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</si>
  <si>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</si>
  <si>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</si>
  <si>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</si>
  <si>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</si>
  <si>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</si>
  <si>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</si>
  <si>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</si>
  <si>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</si>
  <si>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</si>
  <si>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</si>
  <si>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</si>
  <si>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</si>
  <si>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</si>
  <si>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</si>
  <si>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</si>
  <si>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</si>
  <si>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</si>
  <si>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</si>
  <si>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</si>
  <si>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</si>
  <si>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</si>
  <si>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</si>
  <si>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</si>
  <si>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</si>
  <si>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</si>
  <si>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</si>
  <si>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</si>
  <si>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</si>
  <si>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</si>
  <si>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</si>
  <si>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</si>
  <si>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</si>
  <si>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</si>
  <si>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</si>
  <si>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</si>
  <si>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</si>
  <si>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</si>
  <si>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</si>
  <si>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</si>
  <si>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</si>
  <si>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</si>
  <si>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</si>
  <si>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</si>
  <si>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</si>
  <si>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</si>
  <si>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</si>
  <si>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</si>
  <si>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</si>
  <si>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</si>
  <si>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</si>
  <si>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</si>
  <si>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</si>
  <si>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</si>
  <si>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</si>
  <si>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</si>
  <si>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</si>
  <si>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</si>
  <si>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</si>
  <si>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</si>
  <si>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</si>
  <si>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</si>
  <si>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</si>
  <si>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</si>
  <si>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</si>
  <si>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</si>
  <si>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</si>
  <si>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</si>
  <si>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</si>
  <si>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</si>
  <si>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</si>
  <si>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</si>
  <si>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</si>
  <si>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</si>
  <si>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</si>
  <si>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</si>
  <si>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</si>
  <si>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</si>
  <si>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</si>
  <si>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</si>
  <si>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</si>
  <si>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</si>
  <si>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</si>
  <si>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</si>
  <si>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</si>
  <si>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</si>
  <si>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</si>
  <si>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</si>
  <si>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</si>
  <si>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</si>
  <si>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</si>
  <si>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</si>
  <si>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</si>
  <si>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</si>
  <si>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</si>
  <si>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</si>
  <si>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</si>
  <si>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</si>
  <si>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</si>
  <si>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</si>
  <si>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</si>
  <si>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</si>
  <si>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</si>
  <si>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</si>
  <si>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</si>
  <si>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</si>
  <si>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</si>
  <si>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</si>
  <si>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</si>
  <si>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</si>
  <si>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</si>
  <si>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</si>
  <si>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</si>
  <si>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</si>
  <si>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</si>
  <si>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</si>
  <si>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</si>
  <si>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</si>
  <si>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</si>
  <si>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</si>
  <si>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</si>
  <si>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</si>
  <si>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</si>
  <si>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</si>
  <si>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</si>
  <si>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</si>
  <si>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</si>
  <si>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</si>
  <si>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</si>
  <si>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</si>
  <si>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</si>
  <si>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</si>
  <si>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</si>
  <si>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</si>
  <si>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</si>
  <si>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</si>
  <si>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</si>
  <si>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</si>
  <si>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</si>
  <si>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</si>
  <si>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</si>
  <si>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</si>
  <si>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</si>
  <si>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</si>
  <si>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</si>
  <si>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</si>
  <si>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</si>
  <si>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</si>
  <si>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</si>
  <si>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</si>
  <si>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</si>
  <si>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</si>
  <si>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</si>
  <si>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</si>
  <si>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</si>
  <si>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</si>
  <si>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</si>
  <si>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</si>
  <si>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</si>
  <si>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</si>
  <si>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</si>
  <si>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</si>
  <si>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</si>
  <si>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</si>
  <si>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</si>
  <si>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</si>
  <si>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</si>
  <si>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</si>
  <si>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</si>
  <si>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</si>
  <si>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</si>
  <si>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</si>
  <si>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</si>
  <si>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</si>
  <si>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</si>
  <si>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</si>
  <si>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</si>
  <si>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</si>
  <si>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</si>
  <si>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</si>
  <si>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</si>
  <si>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</si>
  <si>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</si>
  <si>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</si>
  <si>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</si>
  <si>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</si>
  <si>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</si>
  <si>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</si>
  <si>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</si>
  <si>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</si>
  <si>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</si>
  <si>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</si>
  <si>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</si>
  <si>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</si>
  <si>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</si>
  <si>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</si>
  <si>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</si>
  <si>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</si>
  <si>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</si>
  <si>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</si>
  <si>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</si>
  <si>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</si>
  <si>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</si>
  <si>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</si>
  <si>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</si>
  <si>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</si>
  <si>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</si>
  <si>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</si>
  <si>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</si>
  <si>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</si>
  <si>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</si>
  <si>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</si>
  <si>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</si>
  <si>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</si>
  <si>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</si>
  <si>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</si>
  <si>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</si>
  <si>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</si>
  <si>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</si>
  <si>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</si>
  <si>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</si>
  <si>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</si>
  <si>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</si>
  <si>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</si>
  <si>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</si>
  <si>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</si>
  <si>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</si>
  <si>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</si>
  <si>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</si>
  <si>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</si>
  <si>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</si>
  <si>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</si>
  <si>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</si>
  <si>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</si>
  <si>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</si>
  <si>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</si>
  <si>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</si>
  <si>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</si>
  <si>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</si>
  <si>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</si>
  <si>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</si>
  <si>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</si>
  <si>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</si>
  <si>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</si>
  <si>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</si>
  <si>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</si>
  <si>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</si>
  <si>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</si>
  <si>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</si>
  <si>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</si>
  <si>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</si>
  <si>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</si>
  <si>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</si>
  <si>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</si>
  <si>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</si>
  <si>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</si>
  <si>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</si>
  <si>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</si>
  <si>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</si>
  <si>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</si>
  <si>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</si>
  <si>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</si>
  <si>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</si>
  <si>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</si>
  <si>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</si>
  <si>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</si>
  <si>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</si>
  <si>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</si>
  <si>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</si>
  <si>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</si>
  <si>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</si>
  <si>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</si>
  <si>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</si>
  <si>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</si>
  <si>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</si>
  <si>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</si>
  <si>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</si>
  <si>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</si>
  <si>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</si>
  <si>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</si>
  <si>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</si>
  <si>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</si>
  <si>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</si>
  <si>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</si>
  <si>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</si>
  <si>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</si>
  <si>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</si>
  <si>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</si>
  <si>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</si>
  <si>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</si>
  <si>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</si>
  <si>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</si>
  <si>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</si>
  <si>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</si>
  <si>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</si>
  <si>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</si>
  <si>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</si>
  <si>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</si>
  <si>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</si>
  <si>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</si>
  <si>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</si>
  <si>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</si>
  <si>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</si>
  <si>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</si>
  <si>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</si>
  <si>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</si>
  <si>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</si>
  <si>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</si>
  <si>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</si>
  <si>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</si>
  <si>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</si>
  <si>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</si>
  <si>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</si>
  <si>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</si>
  <si>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</si>
  <si>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</si>
  <si>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</si>
  <si>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</si>
  <si>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</si>
  <si>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</si>
  <si>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</si>
  <si>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</si>
  <si>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</si>
  <si>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</si>
  <si>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</si>
  <si>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</si>
  <si>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</si>
  <si>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</si>
  <si>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</si>
  <si>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</si>
  <si>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</si>
  <si>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</si>
  <si>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</si>
  <si>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</si>
  <si>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</si>
  <si>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</si>
  <si>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</si>
  <si>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</si>
  <si>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</si>
  <si>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</si>
  <si>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</si>
  <si>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</si>
  <si>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</si>
  <si>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</si>
  <si>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</si>
  <si>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</si>
  <si>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</si>
  <si>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</si>
  <si>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</si>
  <si>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</si>
  <si>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</si>
  <si>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</si>
  <si>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</si>
  <si>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</si>
  <si>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</si>
  <si>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</si>
  <si>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</si>
  <si>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</si>
  <si>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</si>
  <si>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</si>
  <si>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</si>
  <si>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</si>
  <si>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</si>
  <si>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</si>
  <si>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</si>
  <si>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</si>
  <si>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</si>
  <si>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</si>
  <si>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</si>
  <si>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</si>
  <si>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</si>
  <si>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</si>
  <si>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</si>
  <si>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</si>
  <si>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</si>
  <si>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</si>
  <si>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</si>
  <si>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</si>
  <si>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</si>
  <si>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</si>
  <si>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</si>
  <si>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</si>
  <si>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</si>
  <si>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</si>
  <si>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</si>
  <si>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</si>
  <si>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</si>
  <si>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</si>
  <si>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</si>
  <si>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</si>
  <si>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</si>
  <si>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</si>
  <si>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</si>
  <si>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</si>
  <si>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</si>
  <si>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</si>
  <si>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</si>
  <si>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</si>
  <si>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</si>
  <si>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</si>
  <si>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</si>
  <si>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</si>
  <si>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</si>
  <si>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</si>
  <si>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</si>
  <si>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</si>
  <si>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</si>
  <si>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</si>
  <si>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</si>
  <si>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</si>
  <si>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</si>
  <si>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</si>
  <si>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</si>
  <si>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</si>
  <si>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</si>
  <si>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</si>
  <si>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</si>
  <si>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</si>
  <si>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</si>
  <si>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</si>
  <si>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</si>
  <si>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</si>
  <si>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</si>
  <si>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</si>
  <si>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</si>
  <si>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</si>
  <si>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</si>
  <si>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</si>
  <si>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</si>
  <si>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</si>
  <si>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</si>
  <si>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</si>
  <si>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</si>
  <si>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</si>
  <si>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</si>
  <si>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</si>
  <si>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</si>
  <si>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</si>
  <si>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</si>
  <si>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</si>
  <si>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</si>
  <si>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</si>
  <si>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</si>
  <si>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</si>
  <si>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</si>
  <si>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</si>
  <si>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</si>
  <si>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</si>
  <si>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</si>
  <si>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</si>
  <si>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</si>
  <si>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</si>
  <si>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</si>
  <si>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</si>
  <si>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</si>
  <si>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</si>
  <si>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</si>
  <si>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</si>
  <si>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</si>
  <si>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</si>
  <si>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</si>
  <si>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</si>
  <si>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</si>
  <si>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</si>
  <si>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</si>
  <si>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</si>
  <si>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</si>
  <si>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</si>
  <si>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</si>
  <si>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</si>
  <si>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</si>
  <si>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</si>
  <si>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</si>
  <si>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</si>
  <si>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</si>
  <si>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</si>
  <si>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</si>
  <si>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</si>
  <si>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</si>
  <si>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</si>
  <si>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</si>
  <si>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</si>
  <si>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</si>
  <si>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</si>
  <si>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</si>
  <si>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</si>
  <si>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</si>
  <si>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</si>
  <si>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</si>
  <si>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</si>
  <si>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</si>
  <si>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</si>
  <si>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</si>
  <si>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</si>
  <si>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</si>
  <si>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</si>
  <si>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</si>
  <si>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</si>
  <si>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</si>
  <si>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</si>
  <si>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</si>
  <si>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</si>
  <si>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</si>
  <si>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</si>
  <si>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</si>
  <si>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</si>
  <si>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</si>
  <si>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</si>
  <si>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</si>
  <si>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</si>
  <si>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</si>
  <si>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</si>
  <si>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</si>
  <si>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</si>
  <si>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</si>
  <si>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</si>
  <si>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</si>
  <si>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</si>
  <si>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</si>
  <si>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</si>
  <si>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</si>
  <si>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</si>
  <si>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</si>
  <si>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</si>
  <si>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</si>
  <si>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</si>
  <si>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</si>
  <si>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</si>
  <si>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</si>
  <si>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</si>
  <si>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</si>
  <si>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</si>
  <si>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</si>
  <si>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</si>
  <si>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</si>
  <si>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</si>
  <si>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</si>
  <si>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</si>
  <si>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</si>
  <si>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</si>
  <si>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</si>
  <si>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</si>
  <si>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</si>
  <si>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</si>
  <si>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</si>
  <si>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</si>
  <si>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</si>
  <si>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</si>
  <si>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</si>
  <si>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</si>
  <si>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</si>
  <si>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</si>
  <si>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</si>
  <si>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</si>
  <si>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</si>
  <si>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</si>
  <si>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</si>
  <si>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</si>
  <si>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</si>
  <si>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</si>
  <si>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</si>
  <si>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</si>
  <si>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</si>
  <si>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</si>
  <si>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</si>
  <si>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</si>
  <si>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</si>
  <si>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</si>
  <si>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</si>
  <si>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</si>
  <si>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</si>
  <si>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</si>
  <si>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</si>
  <si>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</si>
  <si>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</si>
  <si>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</si>
  <si>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</si>
  <si>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</si>
  <si>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</si>
  <si>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</si>
  <si>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</si>
  <si>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</si>
  <si>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</si>
  <si>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</si>
  <si>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</si>
  <si>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</si>
  <si>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</si>
  <si>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</si>
  <si>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</si>
  <si>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</si>
  <si>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</si>
  <si>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</si>
  <si>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</si>
  <si>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</si>
  <si>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</si>
  <si>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</si>
  <si>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</si>
  <si>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</si>
  <si>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</si>
  <si>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</si>
  <si>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</si>
  <si>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</si>
  <si>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</si>
  <si>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</si>
  <si>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</si>
  <si>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</si>
  <si>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</si>
  <si>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</si>
  <si>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</si>
  <si>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</si>
  <si>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</si>
  <si>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</si>
  <si>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</si>
  <si>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</si>
  <si>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</si>
  <si>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</si>
  <si>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</si>
  <si>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</si>
  <si>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</si>
  <si>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</si>
  <si>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</si>
  <si>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</si>
  <si>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</si>
  <si>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</si>
  <si>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</si>
  <si>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</si>
  <si>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</si>
  <si>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</si>
  <si>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</si>
  <si>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</si>
  <si>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</si>
  <si>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</si>
  <si>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</si>
  <si>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</si>
  <si>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</si>
  <si>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</si>
  <si>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</si>
  <si>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</si>
  <si>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</si>
  <si>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</si>
  <si>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</si>
  <si>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</si>
  <si>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</si>
  <si>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</si>
  <si>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</si>
  <si>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</si>
  <si>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</si>
  <si>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</si>
  <si>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</si>
  <si>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</si>
  <si>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</si>
  <si>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</si>
  <si>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</si>
  <si>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</si>
  <si>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</si>
  <si>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</si>
  <si>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</si>
  <si>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</si>
  <si>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</si>
  <si>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</si>
  <si>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</si>
  <si>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</si>
  <si>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</si>
  <si>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</si>
  <si>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</si>
  <si>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</si>
  <si>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</si>
  <si>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</si>
  <si>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</si>
  <si>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</si>
  <si>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</si>
  <si>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</si>
  <si>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</si>
  <si>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</si>
  <si>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</si>
  <si>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</si>
  <si>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</si>
  <si>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</si>
  <si>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</si>
  <si>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</si>
  <si>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</si>
  <si>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</si>
  <si>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</si>
  <si>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</si>
  <si>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</si>
  <si>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</si>
  <si>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</si>
  <si>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</si>
  <si>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</si>
  <si>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</si>
  <si>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</si>
  <si>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</si>
  <si>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</si>
  <si>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</si>
  <si>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</si>
  <si>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</si>
  <si>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</si>
  <si>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</si>
  <si>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</si>
  <si>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</si>
  <si>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</si>
  <si>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</si>
  <si>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</si>
  <si>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</si>
  <si>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</si>
  <si>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</si>
  <si>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</si>
  <si>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</si>
  <si>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</si>
  <si>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</si>
  <si>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</si>
  <si>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</si>
  <si>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</si>
  <si>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</si>
  <si>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</si>
  <si>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</si>
  <si>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</si>
  <si>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</si>
  <si>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</si>
  <si>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</si>
  <si>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</si>
  <si>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</si>
  <si>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</si>
  <si>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</si>
  <si>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</si>
  <si>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</si>
  <si>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</si>
  <si>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</si>
  <si>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</si>
  <si>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</si>
  <si>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</si>
  <si>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</si>
  <si>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</si>
  <si>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</si>
  <si>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</si>
  <si>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</si>
  <si>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</si>
  <si>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</si>
  <si>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</si>
  <si>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</si>
  <si>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</si>
  <si>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</si>
  <si>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</si>
  <si>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</si>
  <si>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</si>
  <si>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</si>
  <si>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</si>
  <si>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</si>
  <si>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</si>
  <si>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</si>
  <si>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</si>
  <si>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</si>
  <si>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</si>
  <si>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</si>
  <si>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</si>
  <si>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</si>
  <si>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</si>
  <si>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</si>
  <si>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</si>
  <si>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</si>
  <si>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</si>
  <si>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</si>
  <si>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</si>
  <si>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</si>
  <si>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</si>
  <si>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</si>
  <si>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</si>
  <si>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</si>
  <si>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</si>
  <si>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</si>
  <si>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</si>
  <si>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</si>
  <si>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</si>
  <si>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</si>
  <si>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</si>
  <si>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</si>
  <si>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</si>
  <si>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</si>
  <si>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</si>
  <si>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</si>
  <si>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</si>
  <si>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</si>
  <si>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</si>
  <si>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</si>
  <si>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</si>
  <si>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</si>
  <si>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</si>
  <si>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</si>
  <si>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</si>
  <si>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</si>
  <si>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</si>
  <si>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</si>
  <si>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</si>
  <si>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</si>
  <si>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</si>
  <si>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</si>
  <si>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</si>
  <si>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</si>
  <si>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</si>
  <si>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</si>
  <si>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</si>
  <si>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</si>
  <si>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</si>
  <si>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</si>
  <si>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</si>
  <si>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</si>
  <si>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</si>
  <si>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</si>
  <si>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</si>
  <si>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</si>
  <si>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</si>
  <si>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</si>
  <si>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</si>
  <si>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</si>
  <si>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</si>
  <si>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</si>
  <si>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</si>
  <si>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</si>
  <si>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</si>
  <si>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</si>
  <si>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</si>
  <si>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</si>
  <si>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</si>
  <si>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</si>
  <si>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</si>
  <si>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</si>
  <si>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</si>
  <si>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</si>
  <si>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</si>
  <si>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</si>
  <si>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</si>
  <si>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</si>
  <si>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</si>
  <si>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</si>
  <si>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</si>
  <si>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</si>
  <si>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</si>
  <si>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</si>
  <si>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</si>
  <si>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</si>
  <si>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</si>
  <si>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</si>
  <si>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</si>
  <si>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</si>
  <si>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</si>
  <si>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</si>
  <si>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</si>
  <si>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</si>
  <si>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</si>
  <si>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</si>
  <si>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</si>
  <si>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</si>
  <si>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</si>
  <si>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</si>
  <si>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</si>
  <si>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</si>
  <si>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</si>
  <si>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</si>
  <si>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</si>
  <si>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</si>
  <si>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</si>
  <si>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</si>
  <si>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</si>
  <si>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</si>
  <si>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</si>
  <si>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</si>
  <si>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</si>
  <si>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</si>
  <si>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</si>
  <si>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</si>
  <si>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</si>
  <si>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</si>
  <si>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</si>
  <si>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</si>
  <si>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</si>
  <si>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</si>
  <si>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</si>
  <si>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</si>
  <si>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</si>
  <si>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</si>
  <si>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</si>
  <si>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</si>
  <si>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</si>
  <si>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</si>
  <si>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</si>
  <si>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</si>
  <si>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</si>
  <si>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</si>
  <si>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</si>
  <si>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</si>
  <si>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</si>
  <si>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</si>
  <si>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</si>
  <si>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</si>
  <si>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</si>
  <si>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</si>
  <si>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</si>
  <si>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</si>
  <si>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</si>
  <si>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</si>
  <si>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</si>
  <si>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</si>
  <si>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</si>
  <si>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</si>
  <si>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</si>
  <si>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</si>
  <si>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</si>
  <si>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</si>
  <si>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</si>
  <si>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</si>
  <si>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</si>
  <si>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</si>
  <si>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</si>
  <si>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</si>
  <si>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</si>
  <si>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</si>
  <si>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</si>
  <si>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</si>
  <si>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</si>
  <si>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</si>
  <si>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</si>
  <si>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</si>
  <si>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</si>
  <si>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</si>
  <si>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</si>
  <si>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</si>
  <si>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</si>
  <si>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</si>
  <si>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</si>
  <si>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</si>
  <si>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</si>
  <si>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</si>
  <si>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</si>
  <si>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</si>
  <si>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</si>
  <si>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</si>
  <si>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</si>
  <si>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</si>
  <si>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</si>
  <si>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</si>
  <si>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</si>
  <si>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</si>
  <si>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</si>
  <si>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</si>
  <si>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</si>
  <si>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</si>
  <si>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</si>
  <si>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</si>
  <si>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</si>
  <si>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</si>
  <si>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</si>
  <si>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</si>
  <si>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</si>
  <si>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</si>
  <si>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</si>
  <si>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</si>
  <si>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</si>
  <si>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</si>
  <si>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</si>
  <si>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</si>
  <si>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</si>
  <si>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</si>
  <si>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</si>
  <si>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</si>
  <si>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</si>
  <si>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</si>
  <si>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</si>
  <si>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</si>
  <si>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</si>
  <si>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</si>
  <si>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</si>
  <si>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</si>
  <si>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</si>
  <si>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</si>
  <si>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</si>
  <si>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</si>
  <si>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</si>
  <si>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</si>
  <si>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</si>
  <si>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</si>
  <si>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</si>
  <si>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</si>
  <si>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</si>
  <si>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</si>
  <si>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</si>
  <si>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</si>
  <si>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</si>
  <si>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</si>
  <si>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</si>
  <si>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</si>
  <si>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</si>
  <si>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</si>
  <si>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</si>
  <si>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</si>
  <si>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</si>
  <si>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</si>
  <si>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</si>
  <si>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</si>
  <si>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</si>
  <si>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</si>
  <si>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</si>
  <si>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</si>
  <si>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</si>
  <si>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</si>
  <si>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</si>
  <si>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</si>
  <si>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</si>
  <si>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</si>
  <si>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</si>
  <si>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</si>
  <si>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</si>
  <si>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</si>
  <si>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</si>
  <si>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</si>
  <si>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</si>
  <si>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</si>
  <si>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</si>
  <si>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</si>
  <si>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</si>
  <si>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</si>
  <si>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</si>
  <si>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</si>
  <si>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</si>
  <si>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</si>
  <si>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</si>
  <si>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</si>
  <si>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</si>
  <si>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</si>
  <si>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</si>
  <si>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</si>
  <si>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</si>
  <si>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</si>
  <si>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</si>
  <si>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</si>
  <si>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</si>
  <si>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</si>
  <si>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</si>
  <si>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</si>
  <si>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</si>
  <si>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</si>
  <si>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</si>
  <si>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</si>
  <si>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</si>
  <si>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</si>
  <si>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</si>
  <si>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</si>
  <si>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</si>
  <si>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</si>
  <si>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</si>
  <si>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</si>
  <si>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</si>
  <si>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</si>
  <si>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</si>
  <si>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</si>
  <si>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</si>
  <si>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</si>
  <si>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</si>
  <si>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</si>
  <si>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</si>
  <si>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</si>
  <si>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</si>
  <si>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</si>
  <si>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</si>
  <si>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</si>
  <si>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</si>
  <si>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</si>
  <si>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</si>
  <si>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</si>
  <si>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</si>
  <si>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</si>
  <si>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</si>
  <si>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</si>
  <si>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</si>
  <si>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</si>
  <si>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</si>
  <si>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</si>
  <si>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</si>
  <si>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</si>
  <si>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</si>
  <si>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</si>
  <si>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</si>
  <si>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</si>
  <si>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</si>
  <si>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</si>
  <si>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</si>
  <si>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</si>
  <si>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</si>
  <si>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</si>
  <si>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</si>
  <si>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</si>
  <si>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</si>
  <si>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</si>
  <si>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</si>
  <si>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</si>
  <si>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</si>
  <si>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</si>
  <si>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</si>
  <si>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</si>
  <si>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</si>
  <si>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</si>
  <si>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</si>
  <si>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</si>
  <si>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</si>
  <si>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</si>
  <si>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</si>
  <si>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</si>
  <si>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</si>
  <si>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</si>
  <si>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</si>
  <si>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</si>
  <si>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</si>
  <si>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</si>
  <si>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</si>
  <si>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</si>
  <si>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</si>
  <si>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</si>
  <si>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</si>
  <si>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</si>
  <si>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</si>
  <si>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</si>
  <si>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</si>
  <si>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</si>
  <si>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</si>
  <si>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</si>
  <si>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</si>
  <si>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</si>
  <si>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</si>
  <si>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</si>
  <si>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</si>
  <si>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</si>
  <si>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</si>
  <si>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</si>
  <si>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</si>
  <si>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</si>
  <si>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</si>
  <si>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</si>
  <si>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</si>
  <si>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</si>
  <si>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</si>
  <si>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</si>
  <si>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</si>
  <si>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</si>
  <si>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</si>
  <si>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</si>
  <si>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</si>
  <si>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</si>
  <si>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</si>
  <si>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</si>
  <si>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</si>
  <si>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</si>
  <si>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</si>
  <si>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</si>
  <si>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</si>
  <si>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</si>
  <si>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</si>
  <si>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</si>
  <si>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</si>
  <si>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</si>
  <si>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</si>
  <si>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</si>
  <si>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</si>
  <si>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</si>
  <si>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</si>
  <si>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</si>
  <si>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</si>
  <si>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</si>
  <si>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</si>
  <si>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</si>
  <si>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</si>
  <si>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</si>
  <si>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</si>
  <si>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</si>
  <si>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</si>
  <si>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</si>
  <si>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</si>
  <si>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</si>
  <si>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</si>
  <si>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</si>
  <si>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</si>
  <si>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</si>
  <si>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</si>
  <si>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</si>
  <si>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</si>
  <si>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</si>
  <si>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</si>
  <si>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</si>
  <si>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</si>
  <si>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</si>
  <si>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</si>
  <si>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</si>
  <si>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</si>
  <si>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</si>
  <si>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</si>
  <si>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</si>
  <si>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</si>
  <si>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</si>
  <si>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</si>
  <si>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</si>
  <si>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</si>
  <si>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</si>
  <si>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</si>
  <si>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</si>
  <si>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</si>
  <si>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</si>
  <si>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</si>
  <si>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</si>
  <si>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</si>
  <si>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</si>
  <si>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</si>
  <si>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</si>
  <si>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</si>
  <si>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</si>
  <si>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</si>
  <si>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</si>
  <si>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</si>
  <si>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</si>
  <si>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</si>
  <si>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</si>
  <si>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</si>
  <si>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</si>
  <si>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</si>
  <si>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</si>
  <si>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</si>
  <si>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</si>
  <si>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</si>
  <si>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</si>
  <si>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</si>
  <si>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</si>
  <si>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</si>
  <si>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</si>
  <si>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</si>
  <si>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</si>
  <si>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</si>
  <si>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</si>
  <si>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</si>
  <si>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</si>
  <si>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</si>
  <si>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</si>
  <si>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</si>
  <si>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</si>
  <si>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</si>
  <si>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</si>
  <si>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</si>
  <si>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</si>
  <si>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</si>
  <si>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</si>
  <si>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</si>
  <si>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</si>
  <si>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</si>
  <si>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</si>
  <si>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</si>
  <si>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</si>
  <si>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</si>
  <si>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</si>
  <si>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</si>
  <si>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</si>
  <si>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</si>
  <si>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</si>
  <si>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</si>
  <si>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</si>
  <si>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</si>
  <si>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</si>
  <si>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</si>
  <si>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</si>
  <si>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</si>
  <si>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</si>
  <si>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</si>
  <si>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</si>
  <si>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</si>
  <si>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</si>
  <si>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</si>
  <si>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</si>
  <si>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</si>
  <si>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</si>
  <si>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</si>
  <si>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</si>
  <si>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</si>
  <si>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</si>
  <si>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</si>
  <si>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</si>
  <si>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</si>
  <si>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</si>
  <si>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</si>
  <si>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</si>
  <si>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</si>
  <si>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</si>
  <si>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</si>
  <si>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</si>
  <si>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</si>
  <si>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</si>
  <si>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</si>
  <si>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</si>
  <si>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</si>
  <si>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</si>
  <si>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</si>
  <si>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</si>
  <si>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</si>
  <si>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</si>
  <si>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</si>
  <si>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</si>
  <si>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</si>
  <si>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</si>
  <si>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</si>
  <si>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</si>
  <si>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</si>
  <si>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</si>
  <si>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</si>
  <si>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</si>
  <si>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</si>
  <si>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</si>
  <si>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</si>
  <si>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</si>
  <si>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</si>
  <si>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</si>
  <si>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</si>
  <si>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</si>
  <si>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</si>
  <si>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</si>
  <si>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</si>
  <si>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</si>
  <si>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</si>
  <si>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</si>
  <si>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</si>
  <si>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</si>
  <si>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</si>
  <si>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</si>
  <si>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</si>
  <si>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</si>
  <si>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</si>
  <si>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</si>
  <si>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</si>
  <si>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</si>
  <si>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</si>
  <si>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</si>
  <si>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</si>
  <si>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</si>
  <si>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</si>
  <si>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</si>
  <si>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</si>
  <si>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</si>
  <si>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</si>
  <si>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</si>
  <si>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</si>
  <si>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</si>
  <si>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</si>
  <si>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</si>
  <si>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</si>
  <si>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</si>
  <si>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</si>
  <si>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</si>
  <si>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</si>
  <si>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</si>
  <si>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</si>
  <si>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</si>
  <si>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</si>
  <si>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</si>
  <si>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</si>
  <si>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</si>
  <si>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</si>
  <si>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</si>
  <si>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</si>
  <si>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</si>
  <si>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</si>
  <si>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</si>
  <si>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</si>
  <si>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</si>
  <si>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</si>
  <si>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</si>
  <si>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</si>
  <si>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</si>
  <si>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</si>
  <si>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</si>
  <si>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</si>
  <si>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</si>
  <si>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</si>
  <si>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</si>
  <si>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</si>
  <si>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</si>
  <si>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</si>
  <si>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</si>
  <si>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</si>
  <si>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</si>
  <si>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</si>
  <si>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</si>
  <si>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</si>
  <si>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</si>
  <si>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</si>
  <si>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</si>
  <si>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</si>
  <si>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</si>
  <si>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</si>
  <si>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</si>
  <si>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</si>
  <si>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</si>
  <si>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</si>
  <si>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</si>
  <si>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</si>
  <si>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</si>
  <si>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</si>
  <si>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</si>
  <si>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</si>
  <si>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</si>
  <si>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</si>
  <si>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</si>
  <si>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</si>
  <si>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</si>
  <si>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</si>
  <si>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</si>
  <si>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</si>
  <si>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</si>
  <si>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</si>
  <si>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</si>
  <si>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</si>
  <si>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</si>
  <si>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</si>
  <si>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</si>
  <si>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</si>
  <si>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</si>
  <si>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</si>
  <si>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</si>
  <si>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</si>
  <si>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</si>
  <si>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</si>
  <si>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</si>
  <si>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</si>
  <si>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</si>
  <si>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</si>
  <si>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</si>
  <si>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</si>
  <si>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</si>
  <si>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</si>
  <si>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</si>
  <si>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</si>
  <si>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</si>
  <si>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</si>
  <si>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</si>
  <si>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</si>
  <si>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</si>
  <si>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</si>
  <si>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</si>
  <si>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</si>
  <si>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</si>
  <si>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</si>
  <si>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</si>
  <si>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</si>
  <si>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</si>
  <si>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</si>
  <si>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</si>
  <si>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</si>
  <si>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</si>
  <si>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</si>
  <si>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</si>
  <si>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</si>
  <si>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</si>
  <si>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</si>
  <si>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</si>
  <si>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</si>
  <si>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</si>
  <si>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</si>
  <si>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</si>
  <si>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</si>
  <si>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</si>
  <si>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</si>
  <si>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</si>
  <si>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</si>
  <si>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</si>
  <si>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</si>
  <si>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</si>
  <si>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</si>
  <si>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</si>
  <si>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</si>
  <si>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</si>
  <si>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</si>
  <si>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</si>
  <si>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</si>
  <si>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</si>
  <si>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</si>
  <si>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</si>
  <si>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</si>
  <si>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</si>
  <si>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</si>
  <si>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</si>
  <si>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</si>
  <si>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</si>
  <si>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</si>
  <si>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</si>
  <si>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</si>
  <si>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</si>
  <si>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</si>
  <si>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</si>
  <si>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</si>
  <si>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</si>
  <si>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</si>
  <si>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</si>
  <si>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</si>
  <si>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</si>
  <si>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</si>
  <si>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</si>
  <si>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</si>
  <si>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</si>
  <si>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</si>
  <si>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</si>
  <si>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</si>
  <si>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</si>
  <si>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</si>
  <si>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</si>
  <si>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</si>
  <si>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</si>
  <si>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</si>
  <si>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</si>
  <si>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</si>
  <si>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</si>
  <si>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</si>
  <si>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</si>
  <si>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</si>
  <si>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</si>
  <si>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</si>
  <si>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</si>
  <si>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</si>
  <si>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</si>
  <si>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</si>
  <si>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</si>
  <si>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</si>
  <si>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</si>
  <si>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</si>
  <si>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</si>
  <si>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</si>
  <si>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</si>
  <si>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</si>
  <si>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</si>
  <si>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</si>
  <si>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</si>
  <si>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</si>
  <si>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</si>
  <si>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</si>
  <si>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</si>
  <si>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</si>
  <si>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</si>
  <si>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</si>
  <si>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</si>
  <si>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</si>
  <si>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</si>
  <si>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</si>
  <si>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</si>
  <si>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</si>
  <si>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</si>
  <si>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</si>
  <si>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</si>
  <si>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</si>
  <si>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</si>
  <si>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</si>
  <si>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</si>
  <si>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</si>
  <si>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</si>
  <si>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</si>
  <si>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</si>
  <si>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</si>
  <si>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</si>
  <si>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</si>
  <si>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</si>
  <si>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</si>
  <si>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</si>
  <si>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</si>
  <si>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</si>
  <si>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</si>
  <si>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</si>
  <si>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</si>
  <si>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</si>
  <si>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</si>
  <si>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</si>
  <si>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</si>
  <si>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</si>
  <si>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</si>
  <si>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</si>
  <si>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</si>
  <si>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</si>
  <si>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</si>
  <si>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</si>
  <si>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</si>
  <si>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</si>
  <si>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</si>
  <si>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</si>
  <si>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</si>
  <si>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</si>
  <si>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</si>
  <si>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</si>
  <si>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</si>
  <si>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</si>
  <si>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</si>
  <si>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</si>
  <si>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</si>
  <si>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</si>
  <si>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</si>
  <si>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</si>
  <si>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</si>
  <si>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</si>
  <si>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</si>
  <si>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</si>
  <si>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</si>
  <si>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</si>
  <si>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</si>
  <si>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</si>
  <si>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</si>
  <si>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</si>
  <si>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</si>
  <si>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</si>
  <si>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</si>
  <si>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</si>
  <si>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</si>
  <si>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</si>
  <si>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</si>
  <si>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</si>
  <si>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</si>
  <si>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</si>
  <si>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</si>
  <si>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</si>
  <si>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</si>
  <si>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</si>
  <si>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</si>
  <si>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</si>
  <si>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</si>
  <si>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</si>
  <si>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</si>
  <si>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</si>
  <si>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</si>
  <si>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</si>
  <si>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</si>
  <si>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</si>
  <si>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</si>
  <si>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</si>
  <si>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</si>
  <si>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</si>
  <si>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</si>
  <si>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</si>
  <si>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</si>
  <si>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</si>
  <si>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</si>
  <si>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</si>
  <si>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</si>
  <si>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</si>
  <si>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</si>
  <si>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</si>
  <si>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</si>
  <si>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</si>
  <si>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</si>
  <si>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</si>
  <si>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</si>
  <si>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</si>
  <si>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</si>
  <si>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</si>
  <si>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</si>
  <si>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</si>
  <si>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</si>
  <si>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</si>
  <si>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</si>
  <si>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</si>
  <si>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</si>
  <si>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</si>
  <si>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</si>
  <si>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</si>
  <si>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</si>
  <si>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</si>
  <si>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</si>
  <si>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</si>
  <si>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</si>
  <si>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</si>
  <si>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</si>
  <si>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</si>
  <si>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</si>
  <si>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</si>
  <si>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</si>
  <si>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</si>
  <si>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</si>
  <si>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</si>
  <si>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</si>
  <si>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</si>
  <si>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</si>
  <si>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</si>
  <si>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</si>
  <si>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</si>
  <si>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</si>
  <si>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</si>
  <si>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</si>
  <si>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</si>
  <si>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</si>
  <si>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</si>
  <si>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</si>
  <si>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</si>
  <si>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</si>
  <si>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</si>
  <si>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</si>
  <si>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</si>
  <si>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</si>
  <si>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</si>
  <si>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</si>
  <si>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</si>
  <si>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</si>
  <si>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</si>
  <si>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</si>
  <si>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</si>
  <si>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</si>
  <si>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</si>
  <si>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</si>
  <si>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</si>
  <si>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</si>
  <si>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</si>
  <si>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</si>
  <si>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</si>
  <si>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</si>
  <si>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</si>
  <si>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</si>
  <si>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</si>
  <si>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</si>
  <si>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</si>
  <si>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</si>
  <si>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</si>
  <si>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</si>
  <si>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</si>
  <si>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</si>
  <si>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</si>
  <si>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</si>
  <si>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</si>
  <si>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</si>
  <si>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</si>
  <si>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</si>
  <si>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</si>
  <si>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</si>
  <si>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</si>
  <si>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</si>
  <si>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</si>
  <si>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</si>
  <si>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</si>
  <si>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</si>
  <si>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</si>
  <si>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</si>
  <si>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</si>
  <si>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</si>
  <si>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</si>
  <si>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</si>
  <si>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</si>
  <si>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</si>
  <si>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</si>
  <si>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</si>
  <si>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</si>
  <si>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</si>
  <si>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</si>
  <si>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</si>
  <si>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</si>
  <si>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</si>
  <si>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</si>
  <si>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</si>
  <si>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</si>
  <si>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</si>
  <si>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</si>
  <si>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</si>
  <si>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</si>
  <si>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</si>
  <si>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</si>
  <si>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</si>
  <si>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</si>
  <si>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</si>
  <si>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</si>
  <si>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</si>
  <si>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</si>
  <si>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</si>
  <si>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</si>
  <si>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</si>
  <si>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</si>
  <si>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</si>
  <si>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</si>
  <si>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</si>
  <si>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</si>
  <si>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</si>
  <si>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</si>
  <si>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</si>
  <si>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</si>
  <si>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</si>
  <si>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</si>
  <si>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</si>
  <si>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</si>
  <si>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</si>
  <si>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</si>
  <si>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</si>
  <si>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</si>
  <si>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</si>
  <si>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</si>
  <si>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</si>
  <si>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</si>
  <si>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</si>
  <si>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</si>
  <si>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</si>
  <si>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</si>
  <si>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</si>
  <si>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</si>
  <si>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</si>
  <si>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</si>
  <si>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</si>
  <si>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</si>
  <si>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</si>
  <si>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</si>
  <si>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</si>
  <si>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</si>
  <si>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</si>
  <si>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</si>
  <si>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</si>
  <si>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</si>
  <si>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</si>
  <si>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</si>
  <si>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</si>
  <si>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</si>
  <si>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</si>
  <si>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</si>
  <si>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</si>
  <si>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</si>
  <si>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</si>
  <si>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</si>
  <si>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</si>
  <si>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</si>
  <si>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</si>
  <si>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</si>
  <si>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</si>
  <si>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</si>
  <si>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</si>
  <si>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</si>
  <si>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</si>
  <si>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</si>
  <si>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</si>
  <si>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</si>
  <si>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</si>
  <si>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</si>
  <si>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</si>
  <si>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</si>
  <si>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</si>
  <si>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</si>
  <si>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</si>
  <si>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</si>
  <si>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</si>
  <si>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</si>
  <si>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</si>
  <si>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</si>
  <si>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</si>
  <si>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</si>
  <si>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</si>
  <si>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</si>
  <si>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</si>
  <si>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</si>
  <si>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</si>
  <si>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</si>
  <si>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</si>
  <si>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</si>
  <si>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</si>
  <si>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</si>
  <si>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</si>
  <si>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</si>
  <si>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</si>
  <si>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</si>
  <si>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</si>
  <si>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</si>
  <si>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</si>
  <si>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</si>
  <si>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</si>
  <si>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</si>
  <si>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</si>
  <si>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</si>
  <si>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</si>
  <si>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</si>
  <si>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</si>
  <si>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</si>
  <si>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</si>
  <si>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</si>
  <si>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</si>
  <si>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</si>
  <si>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</si>
  <si>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</si>
  <si>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</si>
  <si>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</si>
  <si>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</si>
  <si>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</si>
  <si>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</si>
  <si>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</si>
  <si>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</si>
  <si>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</si>
  <si>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</si>
  <si>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</si>
  <si>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</si>
  <si>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</si>
  <si>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</si>
  <si>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</si>
  <si>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</si>
  <si>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</si>
  <si>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</si>
  <si>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</si>
  <si>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</si>
  <si>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</si>
  <si>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</si>
  <si>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</si>
  <si>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</si>
  <si>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</si>
  <si>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</si>
  <si>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</si>
  <si>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</si>
  <si>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</si>
  <si>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</si>
  <si>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</si>
  <si>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</si>
  <si>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</si>
  <si>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</si>
  <si>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</si>
  <si>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</si>
  <si>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</si>
  <si>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</si>
  <si>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</si>
  <si>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</si>
  <si>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</si>
  <si>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</si>
  <si>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</si>
  <si>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</si>
  <si>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</si>
  <si>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</si>
  <si>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</si>
  <si>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</si>
  <si>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</si>
  <si>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</si>
  <si>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</si>
  <si>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</si>
  <si>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</si>
  <si>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</si>
  <si>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</si>
  <si>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</si>
  <si>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</si>
  <si>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</si>
  <si>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</si>
  <si>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</si>
  <si>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</si>
  <si>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</si>
  <si>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</si>
  <si>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</si>
  <si>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</si>
  <si>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</si>
  <si>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</si>
  <si>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</si>
  <si>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</si>
  <si>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</si>
  <si>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</si>
  <si>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</si>
  <si>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</si>
  <si>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</si>
  <si>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</si>
  <si>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</si>
  <si>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</si>
  <si>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</si>
  <si>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</si>
  <si>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</si>
  <si>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</si>
  <si>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</si>
  <si>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</si>
  <si>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</si>
  <si>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</si>
  <si>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</si>
  <si>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</si>
  <si>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</si>
  <si>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</si>
  <si>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</si>
  <si>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</si>
  <si>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</si>
  <si>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</si>
  <si>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</si>
  <si>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</si>
  <si>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</si>
  <si>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</si>
  <si>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</si>
  <si>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</si>
  <si>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</si>
  <si>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</si>
  <si>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</si>
  <si>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</si>
  <si>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</si>
  <si>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</si>
  <si>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</si>
  <si>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</si>
  <si>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</si>
  <si>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</si>
  <si>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</si>
  <si>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</si>
  <si>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</si>
  <si>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</si>
  <si>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</si>
  <si>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</si>
  <si>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</si>
  <si>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</si>
  <si>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</si>
  <si>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</si>
  <si>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</si>
  <si>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</si>
  <si>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</si>
  <si>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</si>
  <si>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</si>
  <si>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</si>
  <si>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</si>
  <si>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</si>
  <si>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</si>
  <si>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</si>
  <si>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</si>
  <si>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</si>
  <si>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</si>
  <si>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</si>
  <si>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</si>
  <si>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</si>
  <si>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</si>
  <si>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</si>
  <si>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</si>
  <si>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</si>
  <si>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</si>
  <si>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</si>
  <si>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</si>
  <si>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</si>
  <si>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</si>
  <si>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</si>
  <si>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</si>
  <si>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</si>
  <si>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</si>
  <si>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</si>
  <si>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</si>
  <si>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</si>
  <si>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</si>
  <si>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</si>
  <si>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</si>
  <si>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</si>
  <si>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</si>
  <si>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</si>
  <si>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</si>
  <si>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</si>
  <si>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</si>
  <si>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</si>
  <si>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</si>
  <si>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</si>
  <si>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</si>
  <si>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</si>
  <si>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</si>
  <si>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</si>
  <si>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</si>
  <si>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</si>
  <si>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</si>
  <si>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</si>
  <si>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</si>
  <si>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</si>
  <si>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</si>
  <si>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</si>
  <si>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</si>
  <si>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</si>
  <si>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</si>
  <si>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</si>
  <si>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</si>
  <si>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</si>
  <si>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</si>
  <si>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</si>
  <si>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</si>
  <si>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</si>
  <si>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</si>
  <si>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</si>
  <si>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</si>
  <si>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</si>
  <si>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</si>
  <si>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</si>
  <si>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</si>
  <si>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</si>
  <si>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</si>
  <si>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</si>
  <si>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</si>
  <si>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</si>
  <si>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</si>
  <si>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</si>
  <si>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</si>
  <si>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</si>
  <si>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</si>
  <si>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</si>
  <si>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</si>
  <si>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</si>
  <si>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</si>
  <si>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</si>
  <si>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</si>
  <si>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</si>
  <si>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</si>
  <si>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</si>
  <si>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</si>
  <si>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</si>
  <si>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</si>
  <si>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</si>
  <si>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</si>
  <si>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</si>
  <si>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</si>
  <si>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</si>
  <si>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</si>
  <si>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</si>
  <si>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</si>
  <si>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</si>
  <si>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</si>
  <si>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</si>
  <si>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</si>
  <si>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</si>
  <si>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</si>
  <si>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</si>
  <si>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</si>
  <si>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</si>
  <si>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</si>
  <si>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</si>
  <si>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</si>
  <si>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</si>
  <si>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</si>
  <si>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</si>
  <si>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</si>
  <si>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</si>
  <si>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</si>
  <si>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</si>
  <si>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</si>
  <si>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</si>
  <si>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</si>
  <si>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</si>
  <si>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</si>
  <si>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</si>
  <si>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</si>
  <si>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</si>
  <si>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</si>
  <si>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</si>
  <si>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</si>
  <si>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</si>
  <si>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</si>
  <si>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</si>
  <si>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</si>
  <si>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</si>
  <si>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</si>
  <si>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</si>
  <si>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</si>
  <si>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</si>
  <si>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</si>
  <si>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</si>
  <si>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</si>
  <si>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</si>
  <si>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</si>
  <si>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</si>
  <si>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</si>
  <si>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</si>
  <si>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</si>
  <si>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</si>
  <si>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</si>
  <si>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</si>
  <si>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</si>
  <si>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</si>
  <si>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</si>
  <si>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</si>
  <si>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</si>
  <si>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</si>
  <si>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</si>
  <si>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</si>
  <si>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</si>
  <si>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</si>
  <si>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</si>
  <si>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</si>
  <si>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</si>
  <si>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</si>
  <si>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</si>
  <si>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</si>
  <si>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</si>
  <si>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</si>
  <si>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</si>
  <si>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</si>
  <si>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</si>
  <si>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</si>
  <si>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</si>
  <si>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</si>
  <si>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</si>
  <si>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</si>
  <si>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</si>
  <si>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</si>
  <si>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</si>
  <si>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</si>
  <si>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</si>
  <si>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</si>
  <si>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</si>
  <si>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</si>
  <si>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</si>
  <si>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</si>
  <si>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</si>
  <si>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</si>
  <si>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</si>
  <si>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</si>
  <si>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</si>
  <si>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</si>
  <si>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</si>
  <si>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</si>
  <si>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</si>
  <si>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</si>
  <si>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</si>
  <si>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</si>
  <si>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</si>
  <si>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</si>
  <si>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</si>
  <si>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</si>
  <si>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</si>
  <si>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</si>
  <si>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</si>
  <si>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</si>
  <si>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</si>
  <si>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</si>
  <si>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</si>
  <si>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</si>
  <si>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</si>
  <si>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</si>
  <si>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</si>
  <si>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</si>
  <si>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</si>
  <si>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</si>
  <si>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</si>
  <si>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</si>
  <si>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</si>
  <si>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</si>
  <si>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</si>
  <si>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</si>
  <si>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</si>
  <si>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</si>
  <si>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</si>
  <si>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</si>
  <si>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</si>
  <si>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</si>
  <si>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</si>
  <si>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</si>
  <si>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</si>
  <si>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</si>
  <si>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</si>
  <si>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</si>
  <si>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</si>
  <si>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</si>
  <si>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</si>
  <si>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</si>
  <si>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</si>
  <si>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</si>
  <si>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</si>
  <si>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</si>
  <si>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</si>
  <si>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</si>
  <si>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</si>
  <si>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</si>
  <si>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</si>
  <si>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</si>
  <si>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</si>
  <si>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</si>
  <si>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</si>
  <si>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</si>
  <si>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</si>
  <si>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</si>
  <si>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</si>
  <si>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</si>
  <si>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</si>
  <si>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</si>
  <si>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</si>
  <si>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</si>
  <si>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</si>
  <si>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</si>
  <si>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</si>
  <si>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</si>
  <si>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</si>
  <si>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</si>
  <si>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</si>
  <si>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</si>
  <si>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</si>
  <si>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</si>
  <si>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</si>
  <si>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</si>
  <si>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</si>
  <si>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</si>
  <si>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</si>
  <si>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</si>
  <si>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</si>
  <si>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</si>
  <si>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</si>
  <si>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</si>
  <si>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</si>
  <si>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</si>
  <si>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</si>
  <si>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</si>
  <si>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</si>
  <si>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</si>
  <si>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</si>
  <si>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</si>
  <si>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</si>
  <si>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</si>
  <si>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</si>
  <si>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</si>
  <si>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</si>
  <si>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</si>
  <si>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</si>
  <si>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</si>
  <si>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</si>
  <si>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</si>
  <si>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</si>
  <si>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</si>
  <si>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</si>
  <si>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</si>
  <si>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</si>
  <si>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</si>
  <si>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</si>
  <si>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</si>
  <si>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</si>
  <si>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</si>
  <si>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</si>
  <si>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</si>
  <si>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</si>
  <si>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</si>
  <si>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</si>
  <si>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</si>
  <si>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</si>
  <si>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</si>
  <si>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</si>
  <si>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</si>
  <si>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</si>
  <si>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</si>
  <si>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</si>
  <si>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</si>
  <si>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</si>
  <si>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</si>
  <si>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</si>
  <si>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</si>
  <si>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</si>
  <si>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</si>
  <si>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</si>
  <si>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</si>
  <si>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</si>
  <si>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</si>
  <si>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</si>
  <si>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</si>
  <si>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</si>
  <si>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</si>
  <si>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</si>
  <si>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</si>
  <si>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</si>
  <si>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</si>
  <si>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</si>
  <si>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</si>
  <si>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</si>
  <si>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</si>
  <si>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</si>
  <si>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</si>
  <si>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</si>
  <si>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</si>
  <si>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</si>
  <si>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</si>
  <si>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</si>
  <si>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</si>
  <si>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</si>
  <si>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</si>
  <si>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</si>
  <si>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</si>
  <si>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</si>
  <si>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</si>
  <si>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</si>
  <si>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</si>
  <si>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</si>
  <si>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</si>
  <si>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</si>
  <si>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</si>
  <si>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</si>
  <si>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</si>
  <si>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</si>
  <si>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</si>
  <si>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</si>
  <si>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</si>
  <si>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</si>
  <si>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</si>
  <si>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</si>
  <si>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</si>
  <si>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</si>
  <si>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</si>
  <si>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</si>
  <si>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</si>
  <si>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</si>
  <si>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</si>
  <si>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</si>
  <si>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</si>
  <si>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</si>
  <si>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</si>
  <si>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</si>
  <si>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</si>
  <si>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</si>
  <si>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</si>
  <si>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</si>
  <si>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</si>
  <si>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</si>
  <si>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</si>
  <si>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</si>
  <si>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</si>
  <si>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</si>
  <si>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</si>
  <si>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</si>
  <si>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</si>
  <si>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</si>
  <si>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</si>
  <si>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</si>
  <si>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</si>
  <si>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</si>
  <si>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</si>
  <si>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</si>
  <si>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</si>
  <si>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</si>
  <si>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</si>
  <si>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</si>
  <si>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</si>
  <si>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</si>
  <si>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</si>
  <si>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</si>
  <si>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</si>
  <si>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</si>
  <si>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</si>
  <si>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</si>
  <si>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</si>
  <si>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</si>
  <si>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</si>
  <si>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</si>
  <si>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</si>
  <si>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</si>
  <si>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</si>
  <si>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</si>
  <si>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</si>
  <si>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</si>
  <si>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</si>
  <si>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</si>
  <si>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</si>
  <si>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</si>
  <si>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</si>
  <si>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</si>
  <si>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</si>
  <si>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</si>
  <si>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</si>
  <si>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</si>
  <si>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</si>
  <si>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</si>
  <si>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</si>
  <si>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</si>
  <si>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</si>
  <si>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</si>
  <si>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</si>
  <si>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</si>
  <si>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</si>
  <si>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</si>
  <si>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</si>
  <si>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</si>
  <si>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</si>
  <si>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</si>
  <si>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</si>
  <si>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</si>
  <si>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</si>
  <si>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</si>
  <si>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</si>
  <si>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</si>
  <si>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</si>
  <si>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</si>
  <si>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</si>
  <si>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</si>
  <si>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</si>
  <si>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</si>
  <si>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</si>
  <si>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</si>
  <si>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</si>
  <si>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</si>
  <si>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</si>
  <si>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</si>
  <si>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</si>
  <si>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</si>
  <si>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</si>
  <si>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</si>
  <si>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</si>
  <si>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</si>
  <si>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</si>
  <si>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</si>
  <si>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</si>
  <si>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</si>
  <si>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</si>
  <si>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</si>
  <si>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</si>
  <si>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</si>
  <si>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</si>
  <si>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</si>
  <si>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</si>
  <si>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</si>
  <si>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</si>
  <si>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</si>
  <si>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</si>
  <si>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</si>
  <si>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</si>
  <si>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</si>
  <si>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</si>
  <si>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</si>
  <si>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</si>
  <si>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</si>
  <si>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</si>
  <si>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</si>
  <si>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</si>
  <si>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</si>
  <si>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</si>
  <si>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</si>
  <si>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</si>
  <si>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</si>
  <si>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</si>
  <si>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</si>
  <si>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</si>
  <si>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</si>
  <si>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</si>
  <si>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</si>
  <si>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</si>
  <si>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</si>
  <si>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</si>
  <si>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</si>
  <si>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</si>
  <si>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</si>
  <si>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</si>
  <si>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</si>
  <si>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</si>
  <si>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</si>
  <si>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</si>
  <si>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</si>
  <si>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</si>
  <si>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</si>
  <si>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</si>
  <si>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</si>
  <si>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</si>
  <si>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</si>
  <si>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</si>
  <si>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</si>
  <si>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</si>
  <si>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</si>
  <si>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</si>
  <si>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</si>
  <si>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</si>
  <si>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</si>
  <si>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</si>
  <si>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</si>
  <si>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</si>
  <si>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</si>
  <si>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</si>
  <si>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</si>
  <si>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</si>
  <si>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</si>
  <si>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</si>
  <si>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</si>
  <si>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</si>
  <si>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</si>
  <si>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</si>
  <si>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</si>
  <si>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</si>
  <si>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</si>
  <si>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</si>
  <si>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</si>
  <si>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</si>
  <si>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</si>
  <si>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</si>
  <si>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</si>
  <si>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</si>
  <si>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</si>
  <si>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</si>
  <si>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</si>
  <si>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</si>
  <si>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</si>
  <si>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</si>
  <si>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</si>
  <si>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</si>
  <si>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</si>
  <si>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</si>
  <si>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</si>
  <si>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</si>
  <si>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</si>
  <si>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</si>
  <si>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</si>
  <si>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</si>
  <si>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</si>
  <si>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</si>
  <si>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</si>
  <si>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</si>
  <si>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</si>
  <si>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</si>
  <si>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</si>
  <si>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</si>
  <si>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</si>
  <si>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</si>
  <si>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</si>
  <si>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</si>
  <si>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</si>
  <si>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</si>
  <si>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</si>
  <si>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</si>
  <si>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</si>
  <si>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</si>
  <si>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</si>
  <si>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</si>
  <si>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</si>
  <si>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</si>
  <si>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</si>
  <si>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</si>
  <si>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</si>
  <si>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</si>
  <si>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</si>
  <si>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</si>
  <si>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</si>
  <si>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</si>
  <si>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</si>
  <si>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</si>
  <si>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</si>
  <si>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</si>
  <si>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</si>
  <si>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</si>
  <si>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</si>
  <si>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</si>
  <si>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</si>
  <si>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</si>
  <si>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</si>
  <si>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</si>
  <si>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</si>
  <si>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</si>
  <si>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</si>
  <si>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</si>
  <si>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</si>
  <si>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</si>
  <si>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</si>
  <si>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</si>
  <si>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</si>
  <si>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</si>
  <si>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</si>
  <si>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</si>
  <si>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</si>
  <si>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</si>
  <si>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</si>
  <si>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</si>
  <si>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</si>
  <si>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</si>
  <si>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</si>
  <si>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</si>
  <si>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</si>
  <si>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</si>
  <si>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</si>
  <si>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</si>
  <si>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</si>
  <si>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</si>
  <si>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</si>
  <si>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</si>
  <si>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</si>
  <si>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</si>
  <si>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</si>
  <si>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</si>
  <si>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</si>
  <si>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</si>
  <si>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</si>
  <si>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</si>
  <si>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</si>
  <si>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</si>
  <si>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</si>
  <si>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</si>
  <si>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</si>
  <si>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</si>
  <si>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</si>
  <si>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</si>
  <si>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</si>
  <si>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</si>
  <si>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</si>
  <si>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</si>
  <si>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</si>
  <si>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</si>
  <si>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</si>
  <si>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</si>
  <si>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</si>
  <si>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</si>
  <si>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</si>
  <si>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</si>
  <si>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</si>
  <si>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</si>
  <si>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</si>
  <si>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</si>
  <si>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</si>
  <si>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</si>
  <si>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</si>
  <si>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</si>
  <si>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</si>
  <si>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</si>
  <si>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</si>
  <si>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</si>
  <si>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</si>
  <si>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</si>
  <si>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</si>
  <si>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</si>
  <si>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</si>
  <si>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</si>
  <si>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</si>
  <si>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</si>
  <si>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</si>
  <si>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</si>
  <si>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</si>
  <si>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</si>
  <si>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</si>
  <si>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</si>
  <si>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</si>
  <si>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</si>
  <si>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</si>
  <si>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</si>
  <si>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</si>
  <si>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</si>
  <si>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</si>
  <si>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</si>
  <si>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</si>
  <si>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</si>
  <si>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</si>
  <si>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</si>
  <si>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</si>
  <si>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</si>
  <si>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</si>
  <si>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</si>
  <si>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</si>
  <si>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</si>
  <si>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</si>
  <si>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</si>
  <si>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</si>
  <si>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</si>
  <si>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</si>
  <si>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</si>
  <si>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</si>
  <si>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</si>
  <si>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</si>
  <si>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</si>
  <si>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</si>
  <si>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</si>
  <si>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</si>
  <si>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</si>
  <si>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</si>
  <si>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</si>
  <si>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</si>
  <si>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</si>
  <si>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</si>
  <si>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</si>
  <si>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</si>
  <si>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</si>
  <si>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</si>
  <si>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</si>
  <si>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</si>
  <si>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</si>
  <si>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</si>
  <si>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</si>
  <si>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</si>
  <si>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</si>
  <si>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</si>
  <si>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</si>
  <si>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</si>
  <si>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</si>
  <si>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</si>
  <si>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</si>
  <si>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</si>
  <si>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</si>
  <si>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</si>
  <si>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</si>
  <si>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</si>
  <si>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</si>
  <si>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</si>
  <si>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</si>
  <si>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</si>
  <si>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</si>
  <si>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</si>
  <si>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</si>
  <si>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</si>
  <si>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</si>
  <si>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</si>
  <si>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</si>
  <si>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</si>
  <si>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</si>
  <si>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</si>
  <si>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</si>
  <si>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</si>
  <si>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</si>
  <si>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</si>
  <si>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</si>
  <si>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</si>
  <si>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</si>
  <si>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</si>
  <si>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</si>
  <si>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</si>
  <si>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</si>
  <si>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</si>
  <si>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</si>
  <si>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</si>
  <si>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</si>
  <si>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</si>
  <si>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</si>
  <si>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</si>
  <si>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</si>
  <si>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</si>
  <si>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</si>
  <si>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</si>
  <si>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</si>
  <si>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</si>
  <si>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</si>
  <si>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</si>
  <si>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</si>
  <si>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</si>
  <si>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</si>
  <si>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</si>
  <si>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</si>
  <si>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</si>
  <si>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</si>
  <si>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</si>
  <si>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</si>
  <si>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</si>
  <si>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</si>
  <si>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</si>
  <si>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</si>
  <si>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</si>
  <si>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</si>
  <si>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</si>
  <si>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</si>
  <si>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</si>
  <si>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</si>
  <si>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</si>
  <si>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</si>
  <si>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</si>
  <si>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</si>
  <si>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</si>
  <si>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</si>
  <si>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</si>
  <si>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</si>
  <si>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</si>
  <si>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</si>
  <si>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</si>
  <si>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</si>
  <si>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</si>
  <si>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</si>
  <si>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</si>
  <si>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</si>
  <si>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</si>
  <si>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</si>
  <si>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</si>
  <si>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</si>
  <si>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</si>
  <si>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</si>
  <si>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</si>
  <si>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</si>
  <si>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</si>
  <si>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</si>
  <si>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</si>
  <si>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</si>
  <si>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</si>
  <si>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</si>
  <si>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</si>
  <si>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</si>
  <si>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</si>
  <si>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</si>
  <si>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</si>
  <si>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</si>
  <si>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</si>
  <si>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</si>
  <si>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</si>
  <si>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</si>
  <si>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</si>
  <si>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</si>
  <si>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</si>
  <si>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</si>
  <si>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</si>
  <si>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</si>
  <si>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</si>
  <si>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</si>
  <si>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</si>
  <si>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</si>
  <si>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</si>
  <si>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</si>
  <si>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</si>
  <si>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</si>
  <si>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</si>
  <si>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</si>
  <si>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</si>
  <si>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</si>
  <si>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</si>
  <si>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</si>
  <si>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</si>
  <si>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</si>
  <si>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</si>
  <si>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</si>
  <si>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</si>
  <si>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</si>
  <si>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</si>
  <si>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</si>
  <si>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</si>
  <si>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</si>
  <si>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</si>
  <si>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</si>
  <si>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</si>
  <si>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</si>
  <si>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</si>
  <si>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</si>
  <si>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</si>
  <si>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</si>
  <si>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</si>
  <si>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</si>
  <si>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</si>
  <si>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</si>
  <si>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</si>
  <si>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</si>
  <si>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</si>
  <si>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</si>
  <si>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</si>
  <si>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</si>
  <si>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</si>
  <si>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</si>
  <si>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</si>
  <si>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</si>
  <si>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</si>
  <si>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</si>
  <si>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</si>
  <si>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</si>
  <si>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</si>
  <si>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</si>
  <si>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</si>
  <si>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</si>
  <si>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</si>
  <si>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</si>
  <si>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</si>
  <si>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</si>
  <si>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</si>
  <si>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</si>
  <si>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</si>
  <si>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</si>
  <si>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</si>
  <si>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</si>
  <si>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</si>
  <si>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</si>
  <si>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</si>
  <si>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</si>
  <si>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</si>
  <si>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</si>
  <si>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</si>
  <si>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</si>
  <si>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</si>
  <si>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</si>
  <si>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</si>
  <si>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</si>
  <si>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</si>
  <si>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</si>
  <si>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</si>
  <si>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</si>
  <si>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</si>
  <si>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</si>
  <si>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</si>
  <si>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</si>
  <si>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</si>
  <si>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</si>
  <si>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</si>
  <si>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</si>
  <si>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</si>
  <si>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</si>
  <si>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</si>
  <si>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</si>
  <si>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</si>
  <si>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</si>
  <si>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</si>
  <si>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</si>
  <si>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</si>
  <si>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</si>
  <si>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</si>
  <si>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</si>
  <si>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</si>
  <si>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</si>
  <si>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</si>
  <si>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</si>
  <si>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</si>
  <si>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</si>
  <si>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</si>
  <si>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</si>
  <si>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</si>
  <si>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</si>
  <si>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</si>
  <si>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</si>
  <si>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</si>
  <si>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</si>
  <si>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</si>
  <si>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</si>
  <si>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</si>
  <si>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</si>
  <si>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</si>
  <si>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</si>
  <si>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</si>
  <si>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</si>
  <si>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</si>
  <si>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</si>
  <si>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</si>
  <si>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</si>
  <si>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</si>
  <si>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</si>
  <si>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</si>
  <si>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</si>
  <si>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</si>
  <si>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</si>
  <si>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</si>
  <si>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</si>
  <si>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</si>
  <si>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</si>
  <si>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</si>
  <si>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</si>
  <si>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</si>
  <si>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</si>
  <si>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</si>
  <si>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</si>
  <si>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</si>
  <si>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</si>
  <si>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</si>
  <si>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</si>
  <si>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</si>
  <si>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</si>
  <si>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</si>
  <si>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</si>
  <si>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</si>
  <si>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</si>
  <si>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</si>
  <si>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</si>
  <si>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</si>
  <si>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</si>
  <si>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</si>
  <si>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</si>
  <si>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</si>
  <si>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</si>
  <si>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</si>
  <si>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</si>
  <si>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</si>
  <si>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</si>
  <si>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</si>
  <si>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</si>
  <si>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</si>
  <si>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</si>
  <si>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</si>
  <si>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</si>
  <si>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</si>
  <si>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</si>
  <si>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</si>
  <si>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</si>
  <si>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</si>
  <si>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</si>
  <si>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</si>
  <si>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</si>
  <si>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</si>
  <si>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</si>
  <si>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</si>
  <si>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</si>
  <si>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</si>
  <si>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</si>
  <si>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</si>
  <si>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</si>
  <si>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</si>
  <si>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</si>
  <si>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</si>
  <si>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</si>
  <si>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</si>
  <si>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</si>
  <si>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</si>
  <si>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</si>
  <si>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</si>
  <si>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</si>
  <si>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</si>
  <si>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</si>
  <si>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</si>
  <si>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</si>
  <si>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</si>
  <si>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</si>
  <si>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</si>
  <si>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</si>
  <si>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</si>
  <si>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</si>
  <si>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</si>
  <si>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</si>
  <si>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</si>
  <si>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</si>
  <si>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</si>
  <si>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</si>
  <si>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</si>
  <si>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</si>
  <si>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</si>
  <si>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</si>
  <si>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</si>
  <si>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</si>
  <si>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</si>
  <si>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</si>
  <si>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</si>
  <si>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</si>
  <si>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</si>
  <si>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</si>
  <si>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</si>
  <si>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</si>
  <si>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</si>
  <si>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</si>
  <si>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</si>
  <si>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</si>
  <si>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</si>
  <si>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</si>
  <si>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</si>
  <si>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</si>
  <si>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</si>
  <si>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</si>
  <si>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</si>
  <si>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</si>
  <si>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</si>
  <si>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</si>
  <si>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</si>
  <si>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</si>
  <si>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</si>
  <si>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</si>
  <si>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</si>
  <si>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</si>
  <si>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</si>
  <si>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</si>
  <si>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</si>
  <si>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</si>
  <si>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</si>
  <si>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</si>
  <si>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</si>
  <si>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</si>
  <si>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</si>
  <si>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</si>
  <si>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</si>
  <si>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</si>
  <si>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</si>
  <si>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</si>
  <si>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</si>
  <si>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</si>
  <si>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</si>
  <si>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</si>
  <si>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</si>
  <si>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</si>
  <si>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</si>
  <si>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</si>
  <si>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</si>
  <si>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</si>
  <si>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</si>
  <si>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</si>
  <si>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</si>
  <si>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</si>
  <si>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</si>
  <si>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</si>
  <si>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</si>
  <si>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</si>
  <si>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</si>
  <si>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</si>
  <si>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</si>
  <si>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</si>
  <si>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</si>
  <si>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</si>
  <si>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</si>
  <si>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</si>
  <si>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</si>
  <si>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</si>
  <si>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</si>
  <si>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</si>
  <si>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</si>
  <si>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</si>
  <si>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</si>
  <si>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</si>
  <si>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</si>
  <si>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</si>
  <si>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</si>
  <si>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</si>
  <si>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</si>
  <si>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</si>
  <si>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</si>
  <si>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</si>
  <si>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</si>
  <si>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</si>
  <si>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</si>
  <si>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</si>
  <si>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</si>
  <si>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</si>
  <si>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</si>
  <si>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</si>
  <si>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</si>
  <si>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</si>
  <si>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</si>
  <si>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</si>
  <si>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</si>
  <si>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</si>
  <si>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</si>
  <si>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</si>
  <si>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</si>
  <si>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</si>
  <si>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</si>
  <si>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</si>
  <si>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</si>
  <si>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</si>
  <si>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</si>
  <si>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</si>
  <si>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</si>
  <si>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</si>
  <si>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</si>
  <si>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</si>
  <si>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</si>
  <si>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</si>
  <si>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</si>
  <si>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</si>
  <si>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</si>
  <si>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</si>
  <si>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</si>
  <si>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</si>
  <si>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</si>
  <si>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</si>
  <si>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</si>
  <si>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</si>
  <si>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</si>
  <si>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</si>
  <si>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</si>
  <si>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</si>
  <si>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</si>
  <si>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</si>
  <si>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</si>
  <si>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</si>
  <si>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</si>
  <si>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</si>
  <si>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</si>
  <si>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</si>
  <si>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</si>
  <si>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</si>
  <si>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</si>
  <si>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</si>
  <si>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</si>
  <si>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</si>
  <si>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</si>
  <si>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</si>
  <si>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</si>
  <si>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</si>
  <si>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</si>
  <si>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</si>
  <si>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</si>
  <si>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</si>
  <si>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</si>
  <si>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</si>
  <si>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</si>
  <si>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</si>
  <si>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</si>
  <si>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</si>
  <si>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</si>
  <si>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</si>
  <si>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</si>
  <si>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</si>
  <si>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</si>
  <si>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</si>
  <si>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</si>
  <si>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</si>
  <si>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</si>
  <si>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</si>
  <si>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</si>
  <si>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</si>
  <si>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</si>
  <si>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</si>
  <si>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</si>
  <si>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</si>
  <si>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</si>
  <si>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</si>
  <si>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</si>
  <si>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</si>
  <si>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</si>
  <si>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</si>
  <si>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</si>
  <si>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</si>
  <si>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</si>
  <si>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</si>
  <si>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</si>
  <si>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</si>
  <si>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</si>
  <si>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</si>
  <si>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</si>
  <si>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</si>
  <si>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</si>
  <si>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</si>
  <si>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</si>
  <si>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</si>
  <si>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</si>
  <si>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</si>
  <si>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</si>
  <si>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</si>
  <si>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</si>
  <si>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</si>
  <si>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</si>
  <si>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</si>
  <si>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</si>
  <si>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</si>
  <si>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</si>
  <si>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</si>
  <si>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</si>
  <si>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</si>
  <si>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</si>
  <si>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</si>
  <si>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</si>
  <si>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</si>
  <si>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</si>
  <si>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</si>
  <si>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</si>
  <si>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</si>
  <si>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</si>
  <si>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</si>
  <si>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</si>
  <si>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</si>
  <si>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</si>
  <si>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</si>
  <si>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</si>
  <si>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</si>
  <si>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</si>
  <si>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</si>
  <si>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</si>
  <si>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</si>
  <si>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</si>
  <si>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</si>
  <si>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</si>
  <si>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</si>
  <si>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</si>
  <si>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</si>
  <si>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</si>
  <si>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</si>
  <si>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</si>
  <si>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</si>
  <si>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</si>
  <si>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</si>
  <si>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</si>
  <si>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</si>
  <si>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</si>
  <si>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</si>
  <si>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</si>
  <si>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</si>
  <si>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</si>
  <si>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</si>
  <si>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</si>
  <si>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</si>
  <si>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</si>
  <si>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</si>
  <si>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</si>
  <si>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</si>
  <si>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</si>
  <si>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</si>
  <si>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</si>
  <si>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</si>
  <si>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</si>
  <si>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</si>
  <si>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</si>
  <si>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</si>
  <si>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</si>
  <si>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</si>
  <si>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</si>
  <si>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</si>
  <si>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</si>
  <si>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</si>
  <si>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</si>
  <si>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</si>
  <si>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</si>
  <si>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</si>
  <si>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</si>
  <si>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</si>
  <si>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</si>
  <si>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</si>
  <si>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</si>
  <si>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</si>
  <si>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</si>
  <si>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</si>
  <si>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</si>
  <si>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</si>
  <si>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</si>
  <si>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</si>
  <si>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</si>
  <si>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</si>
  <si>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</si>
  <si>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</si>
  <si>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</si>
  <si>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</si>
  <si>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</si>
  <si>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</si>
  <si>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</si>
  <si>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</si>
  <si>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</si>
  <si>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</si>
  <si>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</si>
  <si>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</si>
  <si>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</si>
  <si>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</si>
  <si>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</si>
  <si>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</si>
  <si>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</si>
  <si>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</si>
  <si>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</si>
  <si>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</si>
  <si>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</si>
  <si>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</si>
  <si>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</si>
  <si>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</si>
  <si>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</si>
  <si>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</si>
  <si>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</si>
  <si>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</si>
  <si>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</si>
  <si>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</si>
  <si>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</si>
  <si>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</si>
  <si>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</si>
  <si>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</si>
  <si>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</si>
  <si>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</si>
  <si>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</si>
  <si>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</si>
  <si>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</si>
  <si>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</si>
  <si>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</si>
  <si>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</si>
  <si>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</si>
  <si>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</si>
  <si>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</si>
  <si>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</si>
  <si>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</si>
  <si>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</si>
  <si>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</si>
  <si>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</si>
  <si>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</si>
  <si>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</si>
  <si>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</si>
  <si>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</si>
  <si>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</si>
  <si>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</si>
  <si>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</si>
  <si>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</si>
  <si>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</si>
  <si>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</si>
  <si>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</si>
  <si>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</si>
  <si>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</si>
  <si>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</si>
  <si>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</si>
  <si>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</si>
  <si>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</si>
  <si>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</si>
  <si>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</si>
  <si>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</si>
  <si>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</si>
  <si>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</si>
  <si>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</si>
  <si>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</si>
  <si>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</si>
  <si>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</si>
  <si>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</si>
  <si>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</si>
  <si>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</si>
  <si>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</si>
  <si>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</si>
  <si>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</si>
  <si>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</si>
  <si>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</si>
  <si>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</si>
  <si>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</si>
  <si>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</si>
  <si>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</si>
  <si>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</si>
  <si>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</si>
  <si>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</si>
  <si>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</si>
  <si>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</si>
  <si>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</si>
  <si>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</si>
  <si>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</si>
  <si>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</si>
  <si>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</si>
  <si>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</si>
  <si>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</si>
  <si>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</si>
  <si>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</si>
  <si>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</si>
  <si>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</si>
  <si>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</si>
  <si>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</si>
  <si>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</si>
  <si>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</si>
  <si>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</si>
  <si>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</si>
  <si>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</si>
  <si>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</si>
  <si>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</si>
  <si>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</si>
  <si>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</si>
  <si>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</si>
  <si>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</si>
  <si>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</si>
  <si>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</si>
  <si>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</si>
  <si>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</si>
  <si>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</si>
  <si>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</si>
  <si>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</si>
  <si>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</si>
  <si>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</si>
  <si>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</si>
  <si>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</si>
  <si>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</si>
  <si>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</si>
  <si>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</si>
  <si>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</si>
  <si>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</si>
  <si>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</si>
  <si>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</si>
  <si>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</si>
  <si>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</si>
  <si>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</si>
  <si>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</si>
  <si>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</si>
  <si>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</si>
  <si>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</si>
  <si>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</si>
  <si>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</si>
  <si>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</si>
  <si>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</si>
  <si>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</si>
  <si>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</si>
  <si>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</si>
  <si>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</si>
  <si>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</si>
  <si>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</si>
  <si>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</si>
  <si>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</si>
  <si>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</si>
  <si>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</si>
  <si>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</si>
  <si>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</si>
  <si>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</si>
  <si>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</si>
  <si>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</si>
  <si>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</si>
  <si>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</si>
  <si>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</si>
  <si>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</si>
  <si>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</si>
  <si>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</si>
  <si>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</si>
  <si>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</si>
  <si>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</si>
  <si>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</si>
  <si>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</si>
  <si>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</si>
  <si>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</si>
  <si>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</si>
  <si>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</si>
  <si>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</si>
  <si>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</si>
  <si>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</si>
  <si>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</si>
  <si>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</si>
  <si>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</si>
  <si>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</si>
  <si>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</si>
  <si>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</si>
  <si>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</si>
  <si>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</si>
  <si>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</si>
  <si>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</si>
  <si>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</si>
  <si>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</si>
  <si>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</si>
  <si>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</si>
  <si>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</si>
  <si>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</si>
  <si>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</si>
  <si>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</si>
  <si>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</si>
  <si>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</si>
  <si>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</si>
  <si>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</si>
  <si>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</si>
  <si>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</si>
  <si>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</si>
  <si>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</si>
  <si>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</si>
  <si>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</si>
  <si>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</si>
  <si>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</si>
  <si>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</si>
  <si>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</si>
  <si>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</si>
  <si>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</si>
  <si>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</si>
  <si>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</si>
  <si>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</si>
  <si>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</si>
  <si>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</si>
  <si>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</si>
  <si>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</si>
  <si>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</si>
  <si>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</si>
  <si>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</si>
  <si>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</si>
  <si>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</si>
  <si>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</si>
  <si>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</si>
  <si>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</si>
  <si>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</si>
  <si>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</si>
  <si>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</si>
  <si>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</si>
  <si>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</si>
  <si>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</si>
  <si>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</si>
  <si>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</si>
  <si>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</si>
  <si>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</si>
  <si>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</si>
  <si>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</si>
  <si>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</si>
  <si>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</si>
  <si>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</si>
  <si>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</si>
  <si>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</si>
  <si>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</si>
  <si>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</si>
  <si>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</si>
  <si>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</si>
  <si>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</si>
  <si>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</si>
  <si>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</si>
  <si>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</si>
  <si>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</si>
  <si>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</si>
  <si>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</si>
  <si>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</si>
  <si>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</si>
  <si>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</si>
  <si>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</si>
  <si>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</si>
  <si>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</si>
  <si>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</si>
  <si>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</si>
  <si>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</si>
  <si>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</si>
  <si>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</si>
  <si>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</si>
  <si>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</si>
  <si>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</si>
  <si>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</si>
  <si>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</si>
  <si>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</si>
  <si>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</si>
  <si>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</si>
  <si>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</si>
  <si>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</si>
  <si>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</si>
  <si>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</si>
  <si>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</si>
  <si>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</si>
  <si>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</si>
  <si>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</si>
  <si>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</si>
  <si>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</si>
  <si>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</si>
  <si>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</si>
  <si>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</si>
  <si>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</si>
  <si>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</si>
  <si>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</si>
  <si>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</si>
  <si>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</si>
  <si>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</si>
  <si>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</si>
  <si>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</si>
  <si>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</si>
  <si>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</si>
  <si>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</si>
  <si>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</si>
  <si>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</si>
  <si>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</si>
  <si>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</si>
  <si>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</si>
  <si>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</si>
  <si>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</si>
  <si>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</si>
  <si>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</si>
  <si>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</si>
  <si>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</si>
  <si>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</si>
  <si>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</si>
  <si>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</si>
  <si>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</si>
  <si>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</si>
  <si>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</si>
  <si>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</si>
  <si>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</si>
  <si>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</si>
  <si>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</si>
  <si>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</si>
  <si>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</si>
  <si>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</si>
  <si>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</si>
  <si>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</si>
  <si>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</si>
  <si>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</si>
  <si>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</si>
  <si>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</si>
  <si>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</si>
  <si>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</si>
  <si>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</si>
  <si>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</si>
  <si>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</si>
  <si>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</si>
  <si>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</si>
  <si>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</si>
  <si>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</si>
  <si>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</si>
  <si>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</si>
  <si>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</si>
  <si>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</si>
  <si>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</si>
  <si>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</si>
  <si>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</si>
  <si>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</si>
  <si>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</si>
  <si>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</si>
  <si>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</si>
  <si>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</si>
  <si>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</si>
  <si>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</si>
  <si>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</si>
  <si>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</si>
  <si>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</si>
  <si>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</si>
  <si>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</si>
  <si>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</si>
  <si>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</si>
  <si>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</si>
  <si>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</si>
  <si>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</si>
  <si>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</si>
  <si>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</si>
  <si>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</si>
  <si>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</si>
  <si>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</si>
  <si>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</si>
  <si>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</si>
  <si>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</si>
  <si>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</si>
  <si>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</si>
  <si>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</si>
  <si>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</si>
  <si>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</si>
  <si>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</si>
  <si>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</si>
  <si>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</si>
  <si>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</si>
  <si>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</si>
  <si>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</si>
  <si>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</si>
  <si>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</si>
  <si>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</si>
  <si>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</si>
  <si>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</si>
  <si>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</si>
  <si>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</si>
  <si>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</si>
  <si>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</si>
  <si>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</si>
  <si>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</si>
  <si>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</si>
  <si>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</si>
  <si>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</si>
  <si>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</si>
  <si>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</si>
  <si>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</si>
  <si>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</si>
  <si>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</si>
  <si>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</si>
  <si>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</si>
  <si>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</si>
  <si>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</si>
  <si>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</si>
  <si>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</si>
  <si>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</si>
  <si>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</si>
  <si>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</si>
  <si>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</si>
  <si>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</si>
  <si>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</si>
  <si>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</si>
  <si>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</si>
  <si>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</si>
  <si>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</si>
  <si>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</si>
  <si>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</si>
  <si>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</si>
  <si>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</si>
  <si>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</si>
  <si>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</si>
  <si>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</si>
  <si>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</si>
  <si>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</si>
  <si>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</si>
  <si>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</si>
  <si>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</si>
  <si>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</si>
  <si>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</si>
  <si>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</si>
  <si>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</si>
  <si>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</si>
  <si>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</si>
  <si>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</si>
  <si>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</si>
  <si>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</si>
  <si>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</si>
  <si>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</si>
  <si>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</si>
  <si>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</si>
  <si>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</si>
  <si>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</si>
  <si>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</si>
  <si>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</si>
  <si>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</si>
  <si>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</si>
  <si>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</si>
  <si>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</si>
  <si>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</si>
  <si>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</si>
  <si>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</si>
  <si>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</si>
  <si>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</si>
  <si>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</si>
  <si>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</si>
  <si>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</si>
  <si>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</si>
  <si>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</si>
  <si>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</si>
  <si>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</si>
  <si>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</si>
  <si>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</si>
  <si>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</si>
  <si>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</si>
  <si>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</si>
  <si>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</si>
  <si>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</si>
  <si>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</si>
  <si>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</si>
  <si>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</si>
  <si>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</si>
  <si>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</si>
  <si>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</si>
  <si>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</si>
  <si>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</si>
  <si>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</si>
  <si>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</si>
  <si>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</si>
  <si>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</si>
  <si>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</si>
  <si>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</si>
  <si>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</si>
  <si>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</si>
  <si>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</si>
  <si>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</si>
  <si>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</si>
  <si>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</si>
  <si>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</si>
  <si>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</si>
  <si>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</si>
  <si>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</si>
  <si>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</si>
  <si>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</si>
  <si>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</si>
  <si>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</si>
  <si>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</si>
  <si>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</si>
  <si>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</si>
  <si>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</si>
  <si>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</si>
  <si>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</si>
  <si>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</si>
  <si>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</si>
  <si>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</si>
  <si>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</si>
  <si>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</si>
  <si>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</si>
  <si>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</si>
  <si>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</si>
  <si>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</si>
  <si>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</si>
  <si>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</si>
  <si>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</si>
  <si>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</si>
  <si>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</si>
  <si>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</si>
  <si>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</si>
  <si>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</si>
  <si>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</si>
  <si>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</si>
  <si>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</si>
  <si>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</si>
  <si>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</si>
  <si>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</si>
  <si>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</si>
  <si>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</si>
  <si>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</si>
  <si>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</si>
  <si>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</si>
  <si>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</si>
  <si>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</si>
  <si>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</si>
  <si>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</si>
  <si>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</si>
  <si>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</si>
  <si>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</si>
  <si>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</si>
  <si>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</si>
  <si>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</si>
  <si>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</si>
  <si>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</si>
  <si>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</si>
  <si>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</si>
  <si>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</si>
  <si>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</si>
  <si>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</si>
  <si>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</si>
  <si>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</si>
  <si>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</si>
  <si>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</si>
  <si>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</si>
  <si>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</si>
  <si>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</si>
  <si>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</si>
  <si>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</si>
  <si>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</si>
  <si>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</si>
  <si>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</si>
  <si>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</si>
  <si>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</si>
  <si>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</si>
  <si>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</si>
  <si>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</si>
  <si>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</si>
  <si>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</si>
  <si>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</si>
  <si>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</si>
  <si>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</si>
  <si>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</si>
  <si>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</si>
  <si>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</si>
  <si>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</si>
  <si>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</si>
  <si>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</si>
  <si>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</si>
  <si>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</si>
  <si>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</si>
  <si>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</si>
  <si>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</si>
  <si>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</si>
  <si>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</si>
  <si>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</si>
  <si>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</si>
  <si>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</si>
  <si>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</si>
  <si>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</si>
  <si>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</si>
  <si>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</si>
  <si>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</si>
  <si>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</si>
  <si>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</si>
  <si>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</si>
  <si>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</si>
  <si>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</si>
  <si>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</si>
  <si>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</si>
  <si>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</si>
  <si>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</si>
  <si>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</si>
  <si>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</si>
  <si>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</si>
  <si>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</si>
  <si>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</si>
  <si>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</si>
  <si>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</si>
  <si>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</si>
  <si>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</si>
  <si>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</si>
  <si>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</si>
  <si>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</si>
  <si>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</si>
  <si>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</si>
  <si>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</si>
  <si>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</si>
  <si>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</si>
  <si>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</si>
  <si>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</si>
  <si>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</si>
  <si>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</si>
  <si>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</si>
  <si>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</si>
  <si>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</si>
  <si>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</si>
  <si>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</si>
  <si>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</si>
  <si>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</si>
  <si>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</si>
  <si>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</si>
  <si>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</si>
  <si>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</si>
  <si>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</si>
  <si>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</si>
  <si>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</si>
  <si>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</si>
  <si>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</si>
  <si>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</si>
  <si>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</si>
  <si>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</si>
  <si>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</si>
  <si>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</si>
  <si>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</si>
  <si>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</si>
  <si>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</si>
  <si>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</si>
  <si>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</si>
  <si>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</si>
  <si>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</si>
  <si>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</si>
  <si>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</si>
  <si>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</si>
  <si>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</si>
  <si>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</si>
  <si>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</si>
  <si>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</si>
  <si>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</si>
  <si>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</si>
  <si>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</si>
  <si>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</si>
  <si>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</si>
  <si>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</si>
  <si>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</si>
  <si>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</si>
  <si>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</si>
  <si>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</si>
  <si>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</si>
  <si>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</si>
  <si>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</si>
  <si>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</si>
  <si>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</si>
  <si>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</si>
  <si>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</si>
  <si>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</si>
  <si>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</si>
  <si>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</si>
  <si>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</si>
  <si>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</si>
  <si>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</si>
  <si>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</si>
  <si>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</si>
  <si>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</si>
  <si>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</si>
  <si>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</si>
  <si>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</si>
  <si>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</si>
  <si>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</si>
  <si>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</si>
  <si>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</si>
  <si>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</si>
  <si>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</si>
  <si>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</si>
  <si>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</si>
  <si>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</si>
  <si>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</si>
  <si>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</si>
  <si>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</si>
  <si>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</si>
  <si>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</si>
  <si>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</si>
  <si>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</si>
  <si>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</si>
  <si>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</si>
  <si>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</si>
  <si>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</si>
  <si>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</si>
  <si>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</si>
  <si>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</si>
  <si>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</si>
  <si>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</si>
  <si>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</si>
  <si>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</si>
  <si>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</si>
  <si>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</si>
  <si>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</si>
  <si>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</si>
  <si>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</si>
  <si>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</si>
  <si>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</si>
  <si>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</si>
  <si>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</si>
  <si>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</si>
  <si>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</si>
  <si>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</si>
  <si>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</si>
  <si>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</si>
  <si>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</si>
  <si>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</si>
  <si>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</si>
  <si>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</si>
  <si>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</si>
  <si>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</si>
  <si>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</si>
  <si>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</si>
  <si>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</si>
  <si>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</si>
  <si>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</si>
  <si>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</si>
  <si>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</si>
  <si>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</si>
  <si>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</si>
  <si>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</si>
  <si>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</si>
  <si>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</si>
  <si>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</si>
  <si>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</si>
  <si>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</si>
  <si>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</si>
  <si>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</si>
  <si>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</si>
  <si>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</si>
  <si>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</si>
  <si>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</si>
  <si>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</si>
  <si>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</si>
  <si>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</si>
  <si>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</si>
  <si>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</si>
  <si>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</si>
  <si>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</si>
  <si>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</si>
  <si>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</si>
  <si>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</si>
  <si>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</si>
  <si>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</si>
  <si>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</si>
  <si>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</si>
  <si>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</si>
  <si>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</si>
  <si>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</si>
  <si>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</si>
  <si>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</si>
  <si>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</si>
  <si>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</si>
  <si>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</si>
  <si>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</si>
  <si>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</si>
  <si>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</si>
  <si>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</si>
  <si>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</si>
  <si>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</si>
  <si>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</si>
  <si>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</si>
  <si>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</si>
  <si>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</si>
  <si>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</si>
  <si>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</si>
  <si>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</si>
  <si>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</si>
  <si>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</si>
  <si>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</si>
  <si>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</si>
  <si>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</si>
  <si>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</si>
  <si>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</si>
  <si>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</si>
  <si>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</si>
  <si>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</si>
  <si>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</si>
  <si>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</si>
  <si>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</si>
  <si>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</si>
  <si>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</si>
  <si>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</si>
  <si>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</si>
  <si>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</si>
  <si>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</si>
  <si>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</si>
  <si>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</si>
  <si>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</si>
  <si>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</si>
  <si>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</si>
  <si>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</si>
  <si>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</si>
  <si>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</si>
  <si>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</si>
  <si>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</si>
  <si>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</si>
  <si>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</si>
  <si>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</si>
  <si>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</si>
  <si>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</si>
  <si>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</si>
  <si>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</si>
  <si>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</si>
  <si>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</si>
  <si>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</si>
  <si>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</si>
  <si>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</si>
  <si>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</si>
  <si>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</si>
  <si>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</si>
  <si>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</si>
  <si>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</si>
  <si>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</si>
  <si>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</si>
  <si>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</si>
  <si>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</si>
  <si>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</si>
  <si>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</si>
  <si>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</si>
  <si>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</si>
  <si>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</si>
  <si>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</si>
  <si>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</si>
  <si>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</si>
  <si>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</si>
  <si>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</si>
  <si>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</si>
  <si>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</si>
  <si>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</si>
  <si>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</si>
  <si>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</si>
  <si>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</si>
  <si>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</si>
  <si>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</si>
  <si>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</si>
  <si>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</si>
  <si>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</si>
  <si>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</si>
  <si>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</si>
  <si>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</si>
  <si>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</si>
  <si>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</si>
  <si>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</si>
  <si>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</si>
  <si>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</si>
  <si>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</si>
  <si>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</si>
  <si>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</si>
  <si>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</si>
  <si>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</si>
  <si>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</si>
  <si>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</si>
  <si>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</si>
  <si>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</si>
  <si>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</si>
  <si>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</si>
  <si>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</si>
  <si>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</si>
  <si>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</si>
  <si>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</si>
  <si>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</si>
  <si>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</si>
  <si>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</si>
  <si>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</si>
  <si>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</si>
  <si>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</si>
  <si>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</si>
  <si>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</si>
  <si>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</si>
  <si>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</si>
  <si>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</si>
  <si>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</si>
  <si>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</si>
  <si>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</si>
  <si>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</si>
  <si>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</si>
  <si>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</si>
  <si>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</si>
  <si>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</si>
  <si>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</si>
  <si>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</si>
  <si>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</si>
  <si>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</si>
  <si>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</si>
  <si>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</si>
  <si>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</si>
  <si>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</si>
  <si>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</si>
  <si>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</si>
  <si>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</si>
  <si>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</si>
  <si>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</si>
  <si>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</si>
  <si>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</si>
  <si>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</si>
  <si>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</si>
  <si>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</si>
  <si>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</si>
  <si>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</si>
  <si>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</si>
  <si>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</si>
  <si>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</si>
  <si>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</si>
  <si>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</si>
  <si>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</si>
  <si>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</si>
  <si>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</si>
  <si>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</si>
  <si>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</si>
  <si>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</si>
  <si>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</si>
  <si>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</si>
  <si>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</si>
  <si>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</si>
  <si>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</si>
  <si>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</si>
  <si>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</si>
  <si>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</si>
  <si>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</si>
  <si>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</si>
  <si>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</si>
  <si>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</si>
  <si>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</si>
  <si>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</si>
  <si>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</si>
  <si>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</si>
  <si>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</si>
  <si>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</si>
  <si>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</si>
  <si>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</si>
  <si>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</si>
  <si>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</si>
  <si>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</si>
  <si>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</si>
  <si>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</si>
  <si>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</si>
  <si>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</si>
  <si>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</si>
  <si>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</si>
  <si>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</si>
  <si>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</si>
  <si>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</si>
  <si>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</si>
  <si>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</si>
  <si>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</si>
  <si>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</si>
  <si>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</si>
  <si>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</si>
  <si>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</si>
  <si>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</si>
  <si>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</si>
  <si>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</si>
  <si>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</si>
  <si>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</si>
  <si>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</si>
  <si>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</si>
  <si>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</si>
  <si>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</si>
  <si>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</si>
  <si>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</si>
  <si>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</si>
  <si>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</si>
  <si>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</si>
  <si>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</si>
  <si>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</si>
  <si>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</si>
  <si>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</si>
  <si>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</si>
  <si>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</si>
  <si>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</si>
  <si>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</si>
  <si>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</si>
  <si>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</si>
  <si>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</si>
  <si>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</si>
  <si>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</si>
  <si>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</si>
  <si>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</si>
  <si>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</si>
  <si>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</si>
  <si>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</si>
  <si>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</si>
  <si>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</si>
  <si>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</si>
  <si>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</si>
  <si>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</si>
  <si>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</si>
  <si>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</si>
  <si>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</si>
  <si>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</si>
  <si>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</si>
  <si>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</si>
  <si>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</si>
  <si>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</si>
  <si>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</si>
  <si>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</si>
  <si>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</si>
  <si>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</si>
  <si>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</si>
  <si>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</si>
  <si>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</si>
  <si>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</si>
  <si>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</si>
  <si>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</si>
  <si>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</si>
  <si>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</si>
  <si>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</si>
  <si>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</si>
  <si>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</si>
  <si>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</si>
  <si>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</si>
  <si>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</si>
  <si>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</si>
  <si>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</si>
  <si>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</si>
  <si>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</si>
  <si>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</si>
  <si>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</si>
  <si>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</si>
  <si>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</si>
  <si>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</si>
  <si>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</si>
  <si>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</si>
  <si>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</si>
  <si>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</si>
  <si>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</si>
  <si>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</si>
  <si>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</si>
  <si>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</si>
  <si>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</si>
  <si>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</si>
  <si>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</si>
  <si>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</si>
  <si>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</si>
  <si>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</si>
  <si>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</si>
  <si>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</si>
  <si>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</si>
  <si>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</si>
  <si>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</si>
  <si>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</si>
  <si>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</si>
  <si>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</si>
  <si>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</si>
  <si>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</si>
  <si>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</si>
  <si>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</si>
  <si>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</si>
  <si>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</si>
  <si>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</si>
  <si>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</si>
  <si>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</si>
  <si>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</si>
  <si>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</si>
  <si>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</si>
  <si>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</si>
  <si>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</si>
  <si>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</si>
  <si>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</si>
  <si>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</si>
  <si>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</si>
  <si>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</si>
  <si>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</si>
  <si>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</si>
  <si>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</si>
  <si>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</si>
  <si>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</si>
  <si>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</si>
  <si>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</si>
  <si>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</si>
  <si>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</si>
  <si>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</si>
  <si>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</si>
  <si>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</si>
  <si>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</si>
  <si>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</si>
  <si>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</si>
  <si>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</si>
  <si>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</si>
  <si>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</si>
  <si>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</si>
  <si>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</si>
  <si>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</si>
  <si>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</si>
  <si>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</si>
  <si>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</si>
  <si>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</si>
  <si>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</si>
  <si>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</si>
  <si>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</si>
  <si>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</si>
  <si>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</si>
  <si>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</si>
  <si>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</si>
  <si>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</si>
  <si>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</si>
  <si>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</si>
  <si>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</si>
  <si>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</si>
  <si>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</si>
  <si>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</si>
  <si>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</si>
  <si>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</si>
  <si>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</si>
  <si>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</si>
  <si>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</si>
  <si>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</si>
  <si>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</si>
  <si>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</si>
  <si>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</si>
  <si>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</si>
  <si>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</si>
  <si>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</si>
  <si>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</si>
  <si>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</si>
  <si>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</si>
  <si>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</si>
  <si>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</si>
  <si>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</si>
  <si>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</si>
  <si>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</si>
  <si>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</si>
  <si>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</si>
  <si>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</si>
  <si>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</si>
  <si>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</si>
  <si>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</si>
  <si>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</si>
  <si>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</si>
  <si>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</si>
  <si>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</si>
  <si>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</si>
  <si>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</si>
  <si>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</si>
  <si>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</si>
  <si>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</si>
  <si>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</si>
  <si>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</si>
  <si>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</si>
  <si>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</si>
  <si>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</si>
  <si>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</si>
  <si>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</si>
  <si>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</si>
  <si>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</si>
  <si>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</si>
  <si>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</si>
  <si>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</si>
  <si>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</si>
  <si>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</si>
  <si>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</si>
  <si>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</si>
  <si>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</si>
  <si>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</si>
  <si>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</si>
  <si>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</si>
  <si>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</si>
  <si>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</si>
  <si>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</si>
  <si>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</si>
  <si>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</si>
  <si>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</si>
  <si>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</si>
  <si>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</si>
  <si>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</si>
  <si>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</si>
  <si>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</si>
  <si>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</si>
  <si>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</si>
  <si>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</si>
  <si>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</si>
  <si>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</si>
  <si>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</si>
  <si>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</si>
  <si>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</si>
  <si>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</si>
  <si>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</si>
  <si>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</si>
  <si>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</si>
  <si>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</si>
  <si>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</si>
  <si>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</si>
  <si>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</si>
  <si>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</si>
  <si>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</si>
  <si>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</si>
  <si>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</si>
  <si>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</si>
  <si>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</si>
  <si>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</si>
  <si>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</si>
  <si>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</si>
  <si>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</si>
  <si>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</si>
  <si>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</si>
  <si>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</si>
  <si>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</si>
  <si>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</si>
  <si>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</si>
  <si>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</si>
  <si>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</si>
  <si>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</si>
  <si>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</si>
  <si>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</si>
  <si>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</si>
  <si>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</si>
  <si>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</si>
  <si>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</si>
  <si>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</si>
  <si>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</si>
  <si>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</si>
  <si>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</si>
  <si>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</si>
  <si>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</si>
  <si>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</si>
  <si>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</si>
  <si>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</si>
  <si>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</si>
  <si>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</si>
  <si>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</si>
  <si>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</si>
  <si>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</si>
  <si>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</si>
  <si>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</si>
  <si>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</si>
  <si>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</si>
  <si>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</si>
  <si>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</si>
  <si>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</si>
  <si>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</si>
  <si>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</si>
  <si>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</si>
  <si>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</si>
  <si>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</si>
  <si>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</si>
  <si>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</si>
  <si>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</si>
  <si>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</si>
  <si>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</si>
  <si>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</si>
  <si>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</si>
  <si>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</si>
  <si>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</si>
  <si>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</si>
  <si>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</si>
  <si>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</si>
  <si>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</si>
  <si>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</si>
  <si>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</si>
  <si>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</si>
  <si>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</si>
  <si>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</si>
  <si>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</si>
  <si>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</si>
  <si>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</si>
  <si>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</si>
  <si>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</si>
  <si>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</si>
  <si>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</si>
  <si>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</si>
  <si>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</si>
  <si>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</si>
  <si>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</si>
  <si>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</si>
  <si>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</si>
  <si>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</si>
  <si>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</si>
  <si>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</si>
  <si>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</si>
  <si>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</si>
  <si>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</si>
  <si>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</si>
  <si>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</si>
  <si>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</si>
  <si>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</si>
  <si>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</si>
  <si>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</si>
  <si>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</si>
  <si>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</si>
  <si>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</si>
  <si>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</si>
  <si>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</si>
  <si>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</si>
  <si>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</si>
  <si>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</si>
  <si>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</si>
  <si>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</si>
  <si>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</si>
  <si>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</si>
  <si>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</si>
  <si>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</si>
  <si>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</si>
  <si>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</si>
  <si>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</si>
  <si>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</si>
  <si>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</si>
  <si>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</si>
  <si>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</si>
  <si>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</si>
  <si>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</si>
  <si>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</si>
  <si>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</si>
  <si>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</si>
  <si>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</si>
  <si>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</si>
  <si>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</si>
  <si>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</si>
  <si>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</si>
  <si>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</si>
  <si>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</si>
  <si>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</si>
  <si>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</si>
  <si>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</si>
  <si>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</si>
  <si>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</si>
  <si>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</si>
  <si>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</si>
  <si>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</si>
  <si>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</si>
  <si>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</si>
  <si>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</si>
  <si>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</si>
  <si>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</si>
  <si>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</si>
  <si>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</si>
  <si>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</si>
  <si>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</si>
  <si>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</si>
  <si>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</si>
  <si>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</si>
  <si>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</si>
  <si>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</si>
  <si>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</si>
  <si>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</si>
  <si>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</si>
  <si>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</si>
  <si>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</si>
  <si>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</si>
  <si>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</si>
  <si>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</si>
  <si>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</si>
  <si>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</si>
  <si>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</si>
  <si>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</si>
  <si>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</si>
  <si>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</si>
  <si>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</si>
  <si>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</si>
  <si>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</si>
  <si>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</si>
  <si>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</si>
  <si>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</si>
  <si>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</si>
  <si>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</si>
  <si>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</si>
  <si>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</si>
  <si>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</si>
  <si>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</si>
  <si>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</si>
  <si>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</si>
  <si>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</si>
  <si>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</si>
  <si>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</si>
  <si>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</si>
  <si>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</si>
  <si>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</si>
  <si>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</si>
  <si>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</si>
  <si>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</si>
  <si>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</si>
  <si>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</si>
  <si>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</si>
  <si>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</si>
  <si>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</si>
  <si>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</si>
  <si>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</si>
  <si>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</si>
  <si>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</si>
  <si>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</si>
  <si>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</si>
  <si>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</si>
  <si>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</si>
  <si>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</si>
  <si>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</si>
  <si>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</si>
  <si>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</si>
  <si>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</si>
  <si>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</si>
  <si>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</si>
  <si>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</si>
  <si>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</si>
  <si>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</si>
  <si>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</si>
  <si>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</si>
  <si>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</si>
  <si>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</si>
  <si>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</si>
  <si>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</si>
  <si>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</si>
  <si>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</si>
  <si>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</si>
  <si>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</si>
  <si>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</si>
  <si>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</si>
  <si>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</si>
  <si>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</si>
  <si>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</si>
  <si>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</si>
  <si>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</si>
  <si>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</si>
  <si>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</si>
  <si>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</si>
  <si>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</si>
  <si>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</si>
  <si>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</si>
  <si>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</si>
  <si>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</si>
  <si>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</si>
  <si>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</si>
  <si>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</si>
  <si>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</si>
  <si>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</si>
  <si>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</si>
  <si>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</si>
  <si>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</si>
  <si>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</si>
  <si>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</si>
  <si>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</si>
  <si>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</si>
  <si>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</si>
  <si>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</si>
  <si>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</si>
  <si>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</si>
  <si>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</si>
  <si>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</si>
  <si>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</si>
  <si>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</si>
  <si>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</si>
  <si>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</si>
  <si>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</si>
  <si>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</si>
  <si>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</si>
  <si>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</si>
  <si>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</si>
  <si>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</si>
  <si>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</si>
  <si>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</si>
  <si>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</si>
  <si>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</si>
  <si>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</si>
  <si>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</si>
  <si>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</si>
  <si>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</si>
  <si>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</si>
  <si>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</si>
  <si>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</si>
  <si>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</si>
  <si>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</si>
  <si>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</si>
  <si>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</si>
  <si>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</si>
  <si>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</si>
  <si>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</si>
  <si>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</si>
  <si>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</si>
  <si>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</si>
  <si>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</si>
  <si>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</si>
  <si>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</si>
  <si>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</si>
  <si>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</si>
  <si>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</si>
  <si>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</si>
  <si>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</si>
  <si>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</si>
  <si>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</si>
  <si>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</si>
  <si>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</si>
  <si>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</si>
  <si>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</si>
  <si>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</si>
  <si>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</si>
  <si>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</si>
  <si>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</si>
  <si>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</si>
  <si>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</si>
  <si>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</si>
  <si>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</si>
  <si>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</si>
  <si>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</si>
  <si>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</si>
  <si>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</si>
  <si>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</si>
  <si>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</si>
  <si>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</si>
  <si>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</si>
  <si>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</si>
  <si>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</si>
  <si>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</si>
  <si>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</si>
  <si>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</si>
  <si>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</si>
  <si>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</si>
  <si>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</si>
  <si>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</si>
  <si>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</si>
  <si>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</si>
  <si>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</si>
  <si>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</si>
  <si>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</si>
  <si>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</si>
  <si>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</si>
  <si>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</si>
  <si>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</si>
  <si>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</si>
  <si>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</si>
  <si>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</si>
  <si>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</si>
  <si>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</si>
  <si>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</si>
  <si>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</si>
  <si>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</si>
  <si>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</si>
  <si>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</si>
  <si>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</si>
  <si>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</si>
  <si>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</si>
  <si>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</si>
  <si>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</si>
  <si>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</si>
  <si>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</si>
  <si>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</si>
  <si>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</si>
  <si>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</si>
  <si>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</si>
  <si>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</si>
  <si>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</si>
  <si>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</si>
  <si>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</si>
  <si>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</si>
  <si>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</si>
  <si>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</si>
  <si>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</si>
  <si>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</si>
  <si>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</si>
  <si>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</si>
  <si>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</si>
  <si>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</si>
  <si>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</si>
  <si>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</si>
  <si>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</si>
  <si>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</si>
  <si>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</si>
  <si>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</si>
  <si>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</si>
  <si>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</si>
  <si>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</si>
  <si>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</si>
  <si>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</si>
  <si>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</si>
  <si>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</si>
  <si>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</si>
  <si>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</si>
  <si>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</si>
  <si>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</si>
  <si>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</si>
  <si>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</si>
  <si>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</si>
  <si>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</si>
  <si>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</si>
  <si>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</si>
  <si>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</si>
  <si>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</si>
  <si>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</si>
  <si>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</si>
  <si>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</si>
  <si>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</si>
  <si>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</si>
  <si>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</si>
  <si>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</si>
  <si>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</si>
  <si>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</si>
  <si>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</si>
  <si>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</si>
  <si>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</si>
  <si>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</si>
  <si>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</si>
  <si>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</si>
  <si>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</si>
  <si>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</si>
  <si>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</si>
  <si>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</si>
  <si>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</si>
  <si>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</si>
  <si>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</si>
  <si>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</si>
  <si>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</si>
  <si>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</si>
  <si>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</si>
  <si>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</si>
  <si>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</si>
  <si>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</si>
  <si>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</si>
  <si>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</si>
  <si>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</si>
  <si>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</si>
  <si>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</si>
  <si>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</si>
  <si>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</si>
  <si>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</si>
  <si>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</si>
  <si>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</si>
  <si>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</si>
  <si>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</si>
  <si>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</si>
  <si>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</si>
  <si>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</si>
  <si>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</si>
  <si>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</si>
  <si>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</si>
  <si>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</si>
  <si>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</si>
  <si>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</si>
  <si>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</si>
  <si>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</si>
  <si>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</si>
  <si>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</si>
  <si>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</si>
  <si>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</si>
  <si>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</si>
  <si>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</si>
  <si>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</si>
  <si>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</si>
  <si>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</si>
  <si>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</si>
  <si>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</si>
  <si>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</si>
  <si>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</si>
  <si>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</si>
  <si>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</si>
  <si>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</si>
  <si>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</si>
  <si>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</si>
  <si>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</si>
  <si>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</si>
  <si>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</si>
  <si>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</si>
  <si>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</si>
  <si>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</si>
  <si>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</si>
  <si>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</si>
  <si>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</si>
  <si>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</si>
  <si>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</si>
  <si>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</si>
  <si>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</si>
  <si>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</si>
  <si>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</si>
  <si>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</si>
  <si>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</si>
  <si>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</si>
  <si>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</si>
  <si>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</si>
  <si>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</si>
  <si>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</si>
  <si>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</si>
  <si>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</si>
  <si>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</si>
  <si>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</si>
  <si>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</si>
  <si>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</si>
  <si>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</si>
  <si>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</si>
  <si>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</si>
  <si>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</si>
  <si>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</si>
  <si>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</si>
  <si>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</si>
  <si>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</si>
  <si>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</si>
  <si>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</si>
  <si>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</si>
  <si>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</si>
  <si>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</si>
  <si>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</si>
  <si>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</si>
  <si>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</si>
  <si>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</si>
  <si>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</si>
  <si>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</si>
  <si>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</si>
  <si>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</si>
  <si>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</si>
  <si>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</si>
  <si>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</si>
  <si>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</si>
  <si>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</si>
  <si>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</si>
  <si>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</si>
  <si>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</si>
  <si>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</si>
  <si>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</si>
  <si>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</si>
  <si>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</si>
  <si>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</si>
  <si>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</si>
  <si>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</si>
  <si>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</si>
  <si>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</si>
  <si>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</si>
  <si>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</si>
  <si>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</si>
  <si>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</si>
  <si>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</si>
  <si>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</si>
  <si>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</si>
  <si>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</si>
  <si>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</si>
  <si>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</si>
  <si>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</si>
  <si>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</si>
  <si>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</si>
  <si>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</si>
  <si>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</si>
  <si>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</si>
  <si>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</si>
  <si>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</si>
  <si>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</si>
  <si>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</si>
  <si>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</si>
  <si>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</si>
  <si>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</si>
  <si>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</si>
  <si>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</si>
  <si>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</si>
  <si>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</si>
  <si>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</si>
  <si>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</si>
  <si>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</si>
  <si>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</si>
  <si>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</si>
  <si>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</si>
  <si>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</si>
  <si>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</si>
  <si>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</si>
  <si>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</si>
  <si>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</si>
  <si>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</si>
  <si>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</si>
  <si>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</si>
  <si>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</si>
  <si>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</si>
  <si>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</si>
  <si>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</si>
  <si>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</si>
  <si>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</si>
  <si>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</si>
  <si>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</si>
  <si>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</si>
  <si>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</si>
  <si>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</si>
  <si>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</si>
  <si>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</si>
  <si>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</si>
  <si>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</si>
  <si>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</si>
  <si>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</si>
  <si>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</si>
  <si>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</si>
  <si>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</si>
  <si>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</si>
  <si>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</si>
  <si>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</si>
  <si>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</si>
  <si>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</si>
  <si>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</si>
  <si>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</si>
  <si>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</si>
  <si>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</si>
  <si>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</si>
  <si>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</si>
  <si>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</si>
  <si>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</si>
  <si>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</si>
  <si>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</si>
  <si>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</si>
  <si>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</si>
  <si>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</si>
  <si>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</si>
  <si>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</si>
  <si>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</si>
  <si>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</si>
  <si>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</si>
  <si>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</si>
  <si>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</si>
  <si>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</si>
  <si>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</si>
  <si>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</si>
  <si>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</si>
  <si>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</si>
  <si>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</si>
  <si>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</si>
  <si>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</si>
  <si>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</si>
  <si>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</si>
  <si>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</si>
  <si>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</si>
  <si>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</si>
  <si>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</si>
  <si>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</si>
  <si>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</si>
  <si>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</si>
  <si>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</si>
  <si>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</si>
  <si>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</si>
  <si>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</si>
  <si>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</si>
  <si>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</si>
  <si>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</si>
  <si>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</si>
  <si>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</si>
  <si>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</si>
  <si>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</si>
  <si>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</si>
  <si>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</si>
  <si>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</si>
  <si>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</si>
  <si>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</si>
  <si>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</si>
  <si>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</si>
  <si>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</si>
  <si>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</si>
  <si>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</si>
  <si>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</si>
  <si>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</si>
  <si>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</si>
  <si>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</si>
  <si>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</si>
  <si>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</si>
  <si>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</si>
  <si>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</si>
  <si>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</si>
  <si>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</si>
  <si>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</si>
  <si>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</si>
  <si>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</si>
  <si>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</si>
  <si>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</si>
  <si>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</si>
  <si>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</si>
  <si>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</si>
  <si>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</si>
  <si>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</si>
  <si>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</si>
  <si>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</si>
  <si>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</si>
  <si>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</si>
  <si>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</si>
  <si>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</si>
  <si>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</si>
  <si>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</si>
  <si>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</si>
  <si>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</si>
  <si>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</si>
  <si>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</si>
  <si>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</si>
  <si>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</si>
  <si>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</si>
  <si>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</si>
  <si>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</si>
  <si>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</si>
  <si>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</si>
  <si>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</si>
  <si>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</si>
  <si>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</si>
  <si>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</si>
  <si>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</si>
  <si>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</si>
  <si>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</si>
  <si>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</si>
  <si>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</si>
  <si>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</si>
  <si>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</si>
  <si>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</si>
  <si>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</si>
  <si>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</si>
  <si>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</si>
  <si>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</si>
  <si>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</si>
  <si>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</si>
  <si>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</si>
  <si>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</si>
  <si>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</si>
  <si>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</si>
  <si>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</si>
  <si>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</si>
  <si>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</si>
  <si>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</si>
  <si>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</si>
  <si>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</si>
  <si>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</si>
  <si>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</si>
  <si>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</si>
  <si>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</si>
  <si>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</si>
  <si>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</si>
  <si>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</si>
  <si>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</si>
  <si>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</si>
  <si>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</si>
  <si>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</si>
  <si>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</si>
  <si>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</si>
  <si>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</si>
  <si>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</si>
  <si>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</si>
  <si>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</si>
  <si>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</si>
  <si>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</si>
  <si>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</si>
  <si>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</si>
  <si>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</si>
  <si>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</si>
  <si>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</si>
  <si>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</si>
  <si>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</si>
  <si>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</si>
  <si>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</si>
  <si>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</si>
  <si>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</si>
  <si>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</si>
  <si>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</si>
  <si>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</si>
  <si>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</si>
  <si>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</si>
  <si>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</si>
  <si>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</si>
  <si>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</si>
  <si>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</si>
  <si>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</si>
  <si>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</si>
  <si>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</si>
  <si>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</si>
  <si>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</si>
  <si>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</si>
  <si>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</si>
  <si>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</si>
  <si>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</si>
  <si>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</si>
  <si>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</si>
  <si>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</si>
  <si>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</si>
  <si>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</si>
  <si>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</si>
  <si>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</si>
  <si>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</si>
  <si>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</si>
  <si>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</si>
  <si>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</si>
  <si>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</si>
  <si>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</si>
  <si>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</si>
  <si>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</si>
  <si>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</si>
  <si>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</si>
  <si>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</si>
  <si>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</si>
  <si>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</si>
  <si>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</si>
  <si>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</si>
  <si>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</si>
  <si>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</si>
  <si>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</si>
  <si>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</si>
  <si>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</si>
  <si>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</si>
  <si>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</si>
  <si>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</si>
  <si>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</si>
  <si>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</si>
  <si>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</si>
  <si>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</si>
  <si>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</si>
  <si>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</si>
  <si>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</si>
  <si>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</si>
  <si>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</si>
  <si>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</si>
  <si>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</si>
  <si>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</si>
  <si>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</si>
  <si>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</si>
  <si>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</si>
  <si>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</si>
  <si>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</si>
  <si>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</si>
  <si>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</si>
  <si>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</si>
  <si>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</si>
  <si>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</si>
  <si>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</si>
  <si>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</si>
  <si>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</si>
  <si>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</si>
  <si>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</si>
  <si>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</si>
  <si>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</si>
  <si>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</si>
  <si>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</si>
  <si>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</si>
  <si>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</si>
  <si>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</si>
  <si>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</si>
  <si>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</si>
  <si>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</si>
  <si>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</si>
  <si>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</si>
  <si>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</si>
  <si>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</si>
  <si>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</si>
  <si>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</si>
  <si>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</si>
  <si>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</si>
  <si>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</si>
  <si>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</si>
  <si>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</si>
  <si>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</si>
  <si>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</si>
  <si>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</si>
  <si>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</si>
  <si>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</si>
  <si>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</si>
  <si>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</si>
  <si>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</si>
  <si>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</si>
  <si>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</si>
  <si>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</si>
  <si>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</si>
  <si>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</si>
  <si>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</si>
  <si>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</si>
  <si>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</si>
  <si>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</si>
  <si>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</si>
  <si>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</si>
  <si>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</si>
  <si>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</si>
  <si>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</si>
  <si>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</si>
  <si>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</si>
  <si>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</si>
  <si>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</si>
  <si>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</si>
  <si>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</si>
  <si>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</si>
  <si>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</si>
  <si>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</si>
  <si>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</si>
  <si>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</si>
  <si>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</si>
  <si>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</si>
  <si>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</si>
  <si>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</si>
  <si>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</si>
  <si>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</si>
  <si>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</si>
  <si>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</si>
  <si>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</si>
  <si>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</si>
  <si>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</si>
  <si>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</si>
  <si>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</si>
  <si>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</si>
  <si>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</si>
  <si>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</si>
  <si>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</si>
  <si>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</si>
  <si>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</si>
  <si>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</si>
  <si>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</si>
  <si>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</si>
  <si>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</si>
  <si>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</si>
  <si>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</si>
  <si>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</si>
  <si>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</si>
  <si>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</si>
  <si>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</si>
  <si>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</si>
  <si>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</si>
  <si>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</si>
  <si>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</si>
  <si>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</si>
  <si>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</si>
  <si>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</si>
  <si>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</si>
  <si>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</si>
  <si>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</si>
  <si>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</si>
  <si>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</si>
  <si>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</si>
  <si>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</si>
  <si>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</si>
  <si>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</si>
  <si>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</si>
  <si>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</si>
  <si>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</si>
  <si>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</si>
  <si>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</si>
  <si>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</si>
  <si>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</si>
  <si>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</si>
  <si>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</si>
  <si>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</si>
  <si>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</si>
  <si>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</si>
  <si>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</si>
  <si>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</si>
  <si>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</si>
  <si>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</si>
  <si>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</si>
  <si>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</si>
  <si>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</si>
  <si>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</si>
  <si>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</si>
  <si>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</si>
  <si>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</si>
  <si>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</si>
  <si>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</si>
  <si>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</si>
  <si>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</si>
  <si>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</si>
  <si>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</si>
  <si>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</si>
  <si>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</si>
  <si>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</si>
  <si>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</si>
  <si>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</si>
  <si>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</si>
  <si>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</si>
  <si>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</si>
  <si>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</si>
  <si>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</si>
  <si>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</si>
  <si>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</si>
  <si>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</si>
  <si>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</si>
  <si>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</si>
  <si>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</si>
  <si>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</si>
  <si>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</si>
  <si>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</si>
  <si>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</si>
  <si>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</si>
  <si>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</si>
  <si>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</si>
  <si>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</si>
  <si>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</si>
  <si>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</si>
  <si>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</si>
  <si>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</si>
  <si>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</si>
  <si>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</si>
  <si>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</si>
  <si>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</si>
  <si>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</si>
  <si>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</si>
  <si>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</si>
  <si>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</si>
  <si>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</si>
  <si>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</si>
  <si>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</si>
  <si>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</si>
  <si>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</si>
  <si>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</si>
  <si>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</si>
  <si>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</si>
  <si>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</si>
  <si>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</si>
  <si>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</si>
  <si>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</si>
  <si>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</si>
  <si>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</si>
  <si>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</si>
  <si>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</si>
  <si>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</si>
  <si>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</si>
  <si>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</si>
  <si>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</si>
  <si>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</si>
  <si>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</si>
  <si>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</si>
  <si>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</si>
  <si>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</si>
  <si>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</si>
  <si>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</si>
  <si>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</si>
  <si>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</si>
  <si>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</si>
  <si>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</si>
  <si>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</si>
  <si>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</si>
  <si>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</si>
  <si>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</si>
  <si>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</si>
  <si>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</si>
  <si>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</si>
  <si>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</si>
  <si>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</si>
  <si>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</si>
  <si>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</si>
  <si>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</si>
  <si>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</si>
  <si>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</si>
  <si>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</si>
  <si>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</si>
  <si>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</si>
  <si>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</si>
  <si>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</si>
  <si>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</si>
  <si>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</si>
  <si>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</si>
  <si>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</si>
  <si>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</si>
  <si>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</si>
  <si>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</si>
  <si>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</si>
  <si>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</si>
  <si>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</si>
  <si>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</si>
  <si>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</si>
  <si>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</si>
  <si>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</si>
  <si>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</si>
  <si>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</si>
  <si>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</si>
  <si>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</si>
  <si>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</si>
  <si>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</si>
  <si>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</si>
  <si>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</si>
  <si>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</si>
  <si>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</si>
  <si>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</si>
  <si>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</si>
  <si>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</si>
  <si>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</si>
  <si>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</si>
  <si>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</si>
  <si>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</si>
  <si>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</si>
  <si>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</si>
  <si>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</si>
  <si>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</si>
  <si>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</si>
  <si>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</si>
  <si>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</si>
  <si>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</si>
  <si>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</si>
  <si>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</si>
  <si>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</si>
  <si>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</si>
  <si>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</si>
  <si>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</si>
  <si>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</si>
  <si>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</si>
  <si>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</si>
  <si>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</si>
  <si>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</si>
  <si>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</si>
  <si>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</si>
  <si>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</si>
  <si>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</si>
  <si>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</si>
  <si>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</si>
  <si>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</si>
  <si>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</si>
  <si>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</si>
  <si>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</si>
  <si>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</si>
  <si>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</si>
  <si>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</si>
  <si>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</si>
  <si>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</si>
  <si>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</si>
  <si>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</si>
  <si>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</si>
  <si>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</si>
  <si>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</si>
  <si>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</si>
  <si>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</si>
  <si>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</si>
  <si>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</si>
  <si>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</si>
  <si>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</si>
  <si>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</si>
  <si>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</si>
  <si>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</si>
  <si>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</si>
  <si>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</si>
  <si>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</si>
  <si>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</si>
  <si>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</si>
  <si>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</si>
  <si>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</si>
  <si>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</si>
  <si>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</si>
  <si>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</si>
  <si>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</si>
  <si>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</si>
  <si>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</si>
  <si>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</si>
  <si>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</si>
  <si>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</si>
  <si>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</si>
  <si>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</si>
  <si>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</si>
  <si>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</si>
  <si>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</si>
  <si>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</si>
  <si>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</si>
  <si>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</si>
  <si>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</si>
  <si>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</si>
  <si>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</si>
  <si>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</si>
  <si>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</si>
  <si>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</si>
  <si>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</si>
  <si>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</si>
  <si>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</si>
  <si>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</si>
  <si>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</si>
  <si>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</si>
  <si>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</si>
  <si>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</si>
  <si>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</si>
  <si>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</si>
  <si>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</si>
  <si>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</si>
  <si>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</si>
  <si>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</si>
  <si>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</si>
  <si>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</si>
  <si>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</si>
  <si>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</si>
  <si>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</si>
  <si>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</si>
  <si>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</si>
  <si>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</si>
  <si>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</si>
  <si>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</si>
  <si>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</si>
  <si>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</si>
  <si>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</si>
  <si>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</si>
  <si>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</si>
  <si>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</si>
  <si>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</si>
  <si>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</si>
  <si>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</si>
  <si>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</si>
  <si>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</si>
  <si>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</si>
  <si>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</si>
  <si>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</si>
  <si>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</si>
  <si>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</si>
  <si>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</si>
  <si>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</si>
  <si>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</si>
  <si>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</si>
  <si>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</si>
  <si>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</si>
  <si>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</si>
  <si>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</si>
  <si>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</si>
  <si>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</si>
  <si>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</si>
  <si>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</si>
  <si>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</si>
  <si>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</si>
  <si>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</si>
  <si>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</si>
  <si>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</si>
  <si>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</si>
  <si>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</si>
  <si>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</si>
  <si>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</si>
  <si>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</si>
  <si>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</si>
  <si>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</si>
  <si>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</si>
  <si>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</si>
  <si>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</si>
  <si>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</si>
  <si>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</si>
  <si>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</si>
  <si>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</si>
  <si>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</si>
  <si>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</si>
  <si>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</si>
  <si>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</si>
  <si>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</si>
  <si>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</si>
  <si>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</si>
  <si>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</si>
  <si>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</si>
  <si>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</si>
  <si>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</si>
  <si>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</si>
  <si>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</si>
  <si>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</si>
  <si>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</si>
  <si>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</si>
  <si>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</si>
  <si>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</si>
  <si>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</si>
  <si>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</si>
  <si>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</si>
  <si>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</si>
  <si>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</si>
  <si>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</si>
  <si>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</si>
  <si>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</si>
  <si>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</si>
  <si>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</si>
  <si>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</si>
  <si>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</si>
  <si>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</si>
  <si>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</si>
  <si>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</si>
  <si>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</si>
  <si>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</si>
  <si>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</si>
  <si>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</si>
  <si>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</si>
  <si>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</si>
  <si>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</si>
  <si>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</si>
  <si>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</si>
  <si>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</si>
  <si>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</si>
  <si>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</si>
  <si>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</si>
  <si>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</si>
  <si>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</si>
  <si>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</si>
  <si>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</si>
  <si>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</si>
  <si>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</si>
  <si>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</si>
  <si>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</si>
  <si>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</si>
  <si>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</si>
  <si>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</si>
  <si>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</si>
  <si>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</si>
  <si>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</si>
  <si>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</si>
  <si>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</si>
  <si>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</si>
  <si>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</si>
  <si>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</si>
  <si>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</si>
  <si>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</si>
  <si>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</si>
  <si>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</si>
  <si>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</si>
  <si>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</si>
  <si>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</si>
  <si>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</si>
  <si>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</si>
  <si>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</si>
  <si>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</si>
  <si>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</si>
  <si>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</si>
  <si>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</si>
  <si>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</si>
  <si>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</si>
  <si>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</si>
  <si>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</si>
  <si>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</si>
  <si>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</si>
  <si>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</si>
  <si>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</si>
  <si>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</si>
  <si>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</si>
  <si>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</si>
  <si>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</si>
  <si>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</si>
  <si>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</si>
  <si>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</si>
  <si>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</si>
  <si>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</si>
  <si>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</si>
  <si>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</si>
  <si>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</si>
  <si>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</si>
  <si>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</si>
  <si>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</si>
  <si>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</si>
  <si>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</si>
  <si>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</si>
  <si>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</si>
  <si>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</si>
  <si>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</si>
  <si>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</si>
  <si>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</si>
  <si>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</si>
  <si>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</si>
  <si>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</si>
  <si>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</si>
  <si>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</si>
  <si>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</si>
  <si>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</si>
  <si>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</si>
  <si>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</si>
  <si>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</si>
  <si>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</si>
  <si>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</si>
  <si>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</si>
  <si>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</si>
  <si>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</si>
  <si>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</si>
  <si>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</si>
  <si>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</si>
  <si>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</si>
  <si>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</si>
  <si>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</si>
  <si>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</si>
  <si>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</si>
  <si>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</si>
  <si>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</si>
  <si>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</si>
  <si>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</si>
  <si>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</si>
  <si>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</si>
  <si>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</si>
  <si>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</si>
  <si>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</si>
  <si>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</si>
  <si>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</si>
  <si>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</si>
  <si>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</si>
  <si>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</si>
  <si>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</si>
  <si>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</si>
  <si>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</si>
  <si>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</si>
  <si>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</si>
  <si>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</si>
  <si>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</si>
  <si>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</si>
  <si>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</si>
  <si>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</si>
  <si>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</si>
  <si>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</si>
  <si>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</si>
  <si>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</si>
  <si>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</si>
  <si>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</si>
  <si>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</si>
  <si>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</si>
  <si>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</si>
  <si>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</si>
  <si>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</si>
  <si>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</si>
  <si>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</si>
  <si>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</si>
  <si>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</si>
  <si>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</si>
  <si>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</si>
  <si>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</si>
  <si>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</si>
  <si>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</si>
  <si>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</si>
  <si>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</si>
  <si>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</si>
  <si>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</si>
  <si>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</si>
  <si>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</si>
  <si>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</si>
  <si>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</si>
  <si>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</si>
  <si>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</si>
  <si>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</si>
  <si>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</si>
  <si>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</si>
  <si>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</si>
  <si>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</si>
  <si>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</si>
  <si>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</si>
  <si>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</si>
  <si>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</si>
  <si>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</si>
  <si>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</si>
  <si>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</si>
  <si>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</si>
  <si>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</si>
  <si>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</si>
  <si>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</si>
  <si>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</si>
  <si>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</si>
  <si>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</si>
  <si>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</si>
  <si>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</si>
  <si>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</si>
  <si>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</si>
  <si>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</si>
  <si>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</si>
  <si>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</si>
  <si>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</si>
  <si>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</si>
  <si>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</si>
  <si>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</si>
  <si>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</si>
  <si>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</si>
  <si>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</si>
  <si>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</si>
  <si>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</si>
  <si>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</si>
  <si>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</si>
  <si>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</si>
  <si>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</si>
  <si>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</si>
  <si>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</si>
  <si>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</si>
  <si>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</si>
  <si>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</si>
  <si>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</si>
  <si>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</si>
  <si>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</si>
  <si>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</si>
  <si>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</si>
  <si>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</si>
  <si>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</si>
  <si>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</si>
  <si>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</si>
  <si>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</si>
  <si>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</si>
  <si>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</si>
  <si>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</si>
  <si>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</si>
  <si>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</si>
  <si>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</si>
  <si>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</si>
  <si>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</si>
  <si>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</si>
  <si>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</si>
  <si>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</si>
  <si>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</si>
  <si>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</si>
  <si>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</si>
  <si>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</si>
  <si>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</si>
  <si>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</si>
  <si>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</si>
  <si>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</si>
  <si>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</si>
  <si>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</si>
  <si>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</si>
  <si>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</si>
  <si>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</si>
  <si>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</si>
  <si>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</si>
  <si>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</si>
  <si>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</si>
  <si>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</si>
  <si>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</si>
  <si>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</si>
  <si>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</si>
  <si>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</si>
  <si>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</si>
  <si>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</si>
  <si>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</si>
  <si>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</si>
  <si>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</si>
  <si>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</si>
  <si>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</si>
  <si>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</si>
  <si>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</si>
  <si>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</si>
  <si>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</si>
  <si>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</si>
  <si>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</si>
  <si>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</si>
  <si>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</si>
  <si>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</si>
  <si>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</si>
  <si>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</si>
  <si>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</si>
  <si>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</si>
  <si>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</si>
  <si>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</si>
  <si>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</si>
  <si>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</si>
  <si>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</si>
  <si>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</si>
  <si>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</si>
  <si>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</si>
  <si>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</si>
  <si>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</si>
  <si>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</si>
  <si>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</si>
  <si>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</si>
  <si>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</si>
  <si>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</si>
  <si>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</si>
  <si>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</si>
  <si>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</si>
  <si>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</si>
  <si>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</si>
  <si>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</si>
  <si>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</si>
  <si>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</si>
  <si>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</si>
  <si>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</si>
  <si>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</si>
  <si>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</si>
  <si>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</si>
  <si>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</si>
  <si>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</si>
  <si>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</si>
  <si>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</si>
  <si>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</si>
  <si>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</si>
  <si>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</si>
  <si>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</si>
  <si>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</si>
  <si>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</si>
  <si>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</si>
  <si>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</si>
  <si>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</si>
  <si>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</si>
  <si>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</si>
  <si>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</si>
  <si>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</si>
  <si>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</si>
  <si>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</si>
  <si>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</si>
  <si>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</si>
  <si>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</si>
  <si>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</si>
  <si>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</si>
  <si>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</si>
  <si>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</si>
  <si>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</si>
  <si>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</si>
  <si>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</si>
  <si>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</si>
  <si>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</si>
  <si>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</si>
  <si>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</si>
  <si>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</si>
  <si>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</si>
  <si>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</si>
  <si>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</si>
  <si>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</si>
  <si>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</si>
  <si>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</si>
  <si>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</si>
  <si>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</si>
  <si>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</si>
  <si>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</si>
  <si>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</si>
  <si>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</si>
  <si>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</si>
  <si>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</si>
  <si>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</si>
  <si>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</si>
  <si>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</si>
  <si>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</si>
  <si>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</si>
  <si>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</si>
  <si>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</si>
  <si>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</si>
  <si>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</si>
  <si>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</si>
  <si>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</si>
  <si>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</si>
  <si>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</si>
  <si>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</si>
  <si>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</si>
  <si>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</si>
  <si>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</si>
  <si>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</si>
  <si>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</si>
  <si>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</si>
  <si>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</si>
  <si>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</si>
  <si>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</si>
  <si>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</si>
  <si>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</si>
  <si>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</si>
  <si>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</si>
  <si>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</si>
  <si>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</si>
  <si>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</si>
  <si>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</si>
  <si>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</si>
  <si>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</si>
  <si>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</si>
  <si>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</si>
  <si>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</si>
  <si>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</si>
  <si>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</si>
  <si>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</si>
  <si>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</si>
  <si>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</si>
  <si>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</si>
  <si>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</si>
  <si>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</si>
  <si>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</si>
  <si>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</si>
  <si>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</si>
  <si>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</si>
  <si>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</si>
  <si>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</si>
  <si>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</si>
  <si>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</si>
  <si>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</si>
  <si>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</si>
  <si>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</si>
  <si>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</si>
  <si>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</si>
  <si>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</si>
  <si>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</si>
  <si>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</si>
  <si>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</si>
  <si>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</si>
  <si>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</si>
  <si>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</si>
  <si>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</si>
  <si>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</si>
  <si>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</si>
  <si>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</si>
  <si>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</si>
  <si>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</si>
  <si>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</si>
  <si>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</si>
  <si>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</si>
  <si>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</si>
  <si>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</si>
  <si>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</si>
  <si>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</si>
  <si>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</si>
  <si>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</si>
  <si>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</si>
  <si>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</si>
  <si>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</si>
  <si>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</si>
  <si>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</si>
  <si>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</si>
  <si>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</si>
  <si>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</si>
  <si>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</si>
  <si>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</si>
  <si>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</si>
  <si>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</si>
  <si>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</si>
  <si>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</si>
  <si>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</si>
  <si>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</si>
  <si>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</si>
  <si>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</si>
  <si>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</si>
  <si>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</si>
  <si>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</si>
  <si>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</si>
  <si>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</si>
  <si>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</si>
  <si>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</si>
  <si>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</si>
  <si>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</si>
  <si>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</si>
  <si>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</si>
  <si>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</si>
  <si>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</si>
  <si>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</si>
  <si>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</si>
  <si>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</si>
  <si>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</si>
  <si>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</si>
  <si>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</si>
  <si>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</si>
  <si>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</si>
  <si>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</si>
  <si>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</si>
  <si>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</si>
  <si>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</si>
  <si>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</si>
  <si>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</si>
  <si>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</si>
  <si>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</si>
  <si>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</si>
  <si>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</si>
  <si>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</si>
  <si>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</si>
  <si>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</si>
  <si>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</si>
  <si>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</si>
  <si>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</si>
  <si>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</si>
  <si>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</si>
  <si>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</si>
  <si>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</si>
  <si>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</si>
  <si>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</si>
  <si>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</si>
  <si>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</si>
  <si>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</si>
  <si>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</si>
  <si>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</si>
  <si>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</si>
  <si>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</si>
  <si>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</si>
  <si>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</si>
  <si>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</si>
  <si>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</si>
  <si>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</si>
  <si>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</si>
  <si>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</si>
  <si>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</si>
  <si>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</si>
  <si>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</si>
  <si>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</si>
  <si>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</si>
  <si>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</si>
  <si>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</si>
  <si>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</si>
  <si>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</si>
  <si>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</si>
  <si>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</si>
  <si>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</si>
  <si>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</si>
  <si>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</si>
  <si>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</si>
  <si>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</si>
  <si>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</si>
  <si>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</si>
  <si>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</si>
  <si>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</si>
  <si>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</si>
  <si>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</si>
  <si>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</si>
  <si>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</si>
  <si>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</si>
  <si>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</si>
  <si>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</si>
  <si>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</si>
  <si>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</si>
  <si>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</si>
  <si>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</si>
  <si>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</si>
  <si>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</si>
  <si>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</si>
  <si>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</si>
  <si>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</si>
  <si>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</si>
  <si>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</si>
  <si>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</si>
  <si>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</si>
  <si>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</si>
  <si>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</si>
  <si>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</si>
  <si>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</si>
  <si>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</si>
  <si>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</si>
  <si>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</si>
  <si>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</si>
  <si>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</si>
  <si>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</si>
  <si>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</si>
  <si>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</si>
  <si>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</si>
  <si>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</si>
  <si>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</si>
  <si>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</si>
  <si>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</si>
  <si>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</si>
  <si>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</si>
  <si>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</si>
  <si>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</si>
  <si>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</si>
  <si>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</si>
  <si>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</si>
  <si>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</si>
  <si>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</si>
  <si>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</si>
  <si>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</si>
  <si>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</si>
  <si>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</si>
  <si>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</si>
  <si>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</si>
  <si>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</si>
  <si>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</si>
  <si>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</si>
  <si>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</si>
  <si>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</si>
  <si>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</si>
  <si>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</si>
  <si>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</si>
  <si>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</si>
  <si>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</si>
  <si>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</si>
  <si>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</si>
  <si>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</si>
  <si>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</si>
  <si>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</si>
  <si>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</si>
  <si>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</si>
  <si>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</si>
  <si>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</si>
  <si>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</si>
  <si>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</si>
  <si>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</si>
  <si>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</si>
  <si>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</si>
  <si>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</si>
  <si>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</si>
  <si>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</si>
  <si>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</si>
  <si>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</si>
  <si>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</si>
  <si>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</si>
  <si>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</si>
  <si>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</si>
  <si>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</si>
  <si>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</si>
  <si>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</si>
  <si>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</si>
  <si>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</si>
  <si>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</si>
  <si>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</si>
  <si>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</si>
  <si>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</si>
  <si>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</si>
  <si>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</si>
  <si>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</si>
  <si>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</si>
  <si>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</si>
  <si>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</si>
  <si>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</si>
  <si>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</si>
  <si>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</si>
  <si>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</si>
  <si>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</si>
  <si>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</si>
  <si>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</si>
  <si>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</si>
  <si>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</si>
  <si>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</si>
  <si>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</si>
  <si>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</si>
  <si>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</si>
  <si>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</si>
  <si>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</si>
  <si>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</si>
  <si>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</si>
  <si>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</si>
  <si>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</si>
  <si>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</si>
  <si>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</si>
  <si>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</si>
  <si>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</si>
  <si>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</si>
  <si>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</si>
  <si>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</si>
  <si>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</si>
  <si>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</si>
  <si>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</si>
  <si>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</si>
  <si>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</si>
  <si>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</si>
  <si>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</si>
  <si>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</si>
  <si>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</si>
  <si>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</si>
  <si>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</si>
  <si>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</si>
  <si>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</si>
  <si>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</si>
  <si>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</si>
  <si>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</si>
  <si>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</si>
  <si>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</si>
  <si>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</si>
  <si>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</si>
  <si>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</si>
  <si>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</si>
  <si>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</si>
  <si>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</si>
  <si>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</si>
  <si>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</si>
  <si>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</si>
  <si>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</si>
  <si>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</si>
  <si>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</si>
  <si>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</si>
  <si>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</si>
  <si>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</si>
  <si>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</si>
  <si>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</si>
  <si>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</si>
  <si>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</si>
  <si>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</si>
  <si>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</si>
  <si>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</si>
  <si>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</si>
  <si>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</si>
  <si>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</si>
  <si>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</si>
  <si>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</si>
  <si>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</si>
  <si>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</si>
  <si>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</si>
  <si>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</si>
  <si>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</si>
  <si>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</si>
  <si>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</si>
  <si>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</si>
  <si>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</si>
  <si>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</si>
  <si>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</si>
  <si>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</si>
  <si>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</si>
  <si>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</si>
  <si>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</si>
  <si>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</si>
  <si>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</si>
  <si>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</si>
  <si>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</si>
  <si>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</si>
  <si>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</si>
  <si>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</si>
  <si>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</si>
  <si>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</si>
  <si>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</si>
  <si>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</si>
  <si>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</si>
  <si>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</si>
  <si>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</si>
  <si>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</si>
  <si>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</si>
  <si>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</si>
  <si>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</si>
  <si>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</si>
  <si>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</si>
  <si>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</si>
  <si>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</si>
  <si>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</si>
  <si>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</si>
  <si>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</si>
  <si>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</si>
  <si>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</si>
  <si>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</si>
  <si>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</si>
  <si>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</si>
  <si>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</si>
  <si>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</si>
  <si>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</si>
  <si>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</si>
  <si>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</si>
  <si>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</si>
  <si>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</si>
  <si>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</si>
  <si>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</si>
  <si>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</si>
  <si>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</si>
  <si>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</si>
  <si>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</si>
  <si>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</si>
  <si>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</si>
  <si>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</si>
  <si>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</si>
  <si>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</si>
  <si>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</si>
  <si>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</si>
  <si>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</si>
  <si>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</si>
  <si>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</si>
  <si>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</si>
  <si>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</si>
  <si>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</si>
  <si>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</si>
  <si>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</si>
  <si>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</si>
  <si>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</si>
  <si>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</si>
  <si>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</si>
  <si>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</si>
  <si>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</si>
  <si>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</si>
  <si>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</si>
  <si>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</si>
  <si>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</si>
  <si>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</si>
  <si>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</si>
  <si>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</si>
  <si>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</si>
  <si>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</si>
  <si>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</si>
  <si>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</si>
  <si>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</si>
  <si>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</si>
  <si>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</si>
  <si>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</si>
  <si>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</si>
  <si>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</si>
  <si>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</si>
  <si>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</si>
  <si>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</si>
  <si>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</si>
  <si>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</si>
  <si>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</si>
  <si>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</si>
  <si>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</si>
  <si>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</si>
  <si>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</si>
  <si>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</si>
  <si>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</si>
  <si>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</si>
  <si>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</si>
  <si>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</si>
  <si>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</si>
  <si>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</si>
  <si>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</si>
  <si>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</si>
  <si>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</si>
  <si>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</si>
  <si>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</si>
  <si>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</si>
  <si>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</si>
  <si>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</si>
  <si>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</si>
  <si>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</si>
  <si>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</si>
  <si>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</si>
  <si>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</si>
  <si>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</si>
  <si>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</si>
  <si>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</si>
  <si>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</si>
  <si>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</si>
  <si>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</si>
  <si>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</si>
  <si>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</si>
  <si>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</si>
  <si>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</si>
  <si>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</si>
  <si>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</si>
  <si>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</si>
  <si>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</si>
  <si>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</si>
  <si>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</si>
  <si>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</si>
  <si>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</si>
  <si>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</si>
  <si>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</si>
  <si>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</si>
  <si>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</si>
  <si>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</si>
  <si>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</si>
  <si>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</si>
  <si>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</si>
  <si>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</si>
  <si>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</si>
  <si>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</si>
  <si>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</si>
  <si>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</si>
  <si>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</si>
  <si>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</si>
  <si>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</si>
  <si>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</si>
  <si>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</si>
  <si>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</si>
  <si>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</si>
  <si>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</si>
  <si>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</si>
  <si>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</si>
  <si>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</si>
  <si>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</si>
  <si>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</si>
  <si>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</si>
  <si>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</si>
  <si>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</si>
  <si>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</si>
  <si>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</si>
  <si>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</si>
  <si>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</si>
  <si>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</si>
  <si>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</si>
  <si>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</si>
  <si>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</si>
  <si>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</si>
  <si>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</si>
  <si>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</si>
  <si>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</si>
  <si>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</si>
  <si>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</si>
  <si>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</si>
  <si>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</si>
  <si>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</si>
  <si>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</si>
  <si>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</si>
  <si>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</si>
  <si>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</si>
  <si>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</si>
  <si>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</si>
  <si>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</si>
  <si>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</si>
  <si>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</si>
  <si>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</si>
  <si>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</si>
  <si>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</si>
  <si>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</si>
  <si>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</si>
  <si>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</si>
  <si>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</si>
  <si>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</si>
  <si>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</si>
  <si>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</si>
  <si>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</si>
  <si>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</si>
  <si>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</si>
  <si>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</si>
  <si>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</si>
  <si>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</si>
  <si>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</si>
  <si>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</si>
  <si>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</si>
  <si>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</si>
  <si>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</si>
  <si>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</si>
  <si>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</si>
  <si>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</si>
  <si>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</si>
  <si>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</si>
  <si>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</si>
  <si>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</si>
  <si>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</si>
  <si>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</si>
  <si>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</si>
  <si>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</si>
  <si>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</si>
  <si>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</si>
  <si>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</si>
  <si>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</si>
  <si>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</si>
  <si>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</si>
  <si>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</si>
  <si>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</si>
  <si>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</si>
  <si>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</si>
  <si>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</si>
  <si>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</si>
  <si>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</si>
  <si>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</si>
  <si>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</si>
  <si>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</si>
  <si>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</si>
  <si>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</si>
  <si>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</si>
  <si>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</si>
  <si>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</si>
  <si>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</si>
  <si>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</si>
  <si>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</si>
  <si>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</si>
  <si>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</si>
  <si>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</si>
  <si>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</si>
  <si>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</si>
  <si>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</si>
  <si>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</si>
  <si>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</si>
  <si>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</si>
  <si>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</si>
  <si>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</si>
  <si>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</si>
  <si>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</si>
  <si>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</si>
  <si>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</si>
  <si>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</si>
  <si>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</si>
  <si>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</si>
  <si>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</si>
  <si>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</si>
  <si>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</si>
  <si>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</si>
  <si>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</si>
  <si>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</si>
  <si>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</si>
  <si>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</si>
  <si>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</si>
  <si>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</si>
  <si>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</si>
  <si>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</si>
  <si>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</si>
  <si>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</si>
  <si>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</si>
  <si>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</si>
  <si>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</si>
  <si>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</si>
  <si>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</si>
  <si>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</si>
  <si>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</si>
  <si>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</si>
  <si>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</si>
  <si>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</si>
  <si>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</si>
  <si>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</si>
  <si>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</si>
  <si>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</si>
  <si>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</si>
  <si>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</si>
  <si>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</si>
  <si>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</si>
  <si>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</si>
  <si>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</si>
  <si>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</si>
  <si>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</si>
  <si>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</si>
  <si>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</si>
  <si>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</si>
  <si>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</si>
  <si>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</si>
  <si>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</si>
  <si>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</si>
  <si>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</si>
  <si>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</si>
  <si>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</si>
  <si>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</si>
  <si>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</si>
  <si>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</si>
  <si>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</si>
  <si>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</si>
  <si>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</si>
  <si>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</si>
  <si>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</si>
  <si>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</si>
  <si>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</si>
  <si>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</si>
  <si>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</si>
  <si>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</si>
  <si>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</si>
  <si>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</si>
  <si>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</si>
  <si>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</si>
  <si>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</si>
  <si>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</si>
  <si>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</si>
  <si>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</si>
  <si>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</si>
  <si>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</si>
  <si>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</si>
  <si>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</si>
  <si>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</si>
  <si>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</si>
  <si>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</si>
  <si>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</si>
  <si>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</si>
  <si>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</si>
  <si>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</si>
  <si>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</si>
  <si>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</si>
  <si>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</si>
  <si>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</si>
  <si>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</si>
  <si>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</si>
  <si>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</si>
  <si>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</si>
  <si>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</si>
  <si>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</si>
  <si>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</si>
  <si>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</si>
  <si>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</si>
  <si>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</si>
  <si>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</si>
  <si>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</si>
  <si>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</si>
  <si>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</si>
  <si>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</si>
  <si>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</si>
  <si>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</si>
  <si>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</si>
  <si>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</si>
  <si>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</si>
  <si>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</si>
  <si>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</si>
  <si>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</si>
  <si>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</si>
  <si>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</si>
  <si>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</si>
  <si>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</si>
  <si>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</si>
  <si>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</si>
  <si>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</si>
  <si>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</si>
  <si>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</si>
  <si>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</si>
  <si>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</si>
  <si>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</si>
  <si>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</si>
  <si>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</si>
  <si>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</si>
  <si>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</si>
  <si>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</si>
  <si>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</si>
  <si>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</si>
  <si>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</si>
  <si>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</si>
  <si>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</si>
  <si>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</si>
  <si>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</si>
  <si>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</si>
  <si>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</si>
  <si>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</si>
  <si>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</si>
  <si>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</si>
  <si>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</si>
  <si>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</si>
  <si>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</si>
  <si>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</si>
  <si>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</si>
  <si>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</si>
  <si>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</si>
  <si>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</si>
  <si>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</si>
  <si>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</si>
  <si>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</si>
  <si>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</si>
  <si>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</si>
  <si>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</si>
  <si>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</si>
  <si>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</si>
  <si>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</si>
  <si>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</si>
  <si>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</si>
  <si>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</si>
  <si>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</si>
  <si>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</si>
  <si>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</si>
  <si>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</si>
  <si>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</si>
  <si>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</si>
  <si>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</si>
  <si>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</si>
  <si>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</si>
  <si>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</si>
  <si>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</si>
  <si>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</si>
  <si>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</si>
  <si>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</si>
  <si>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</si>
  <si>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</si>
  <si>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</si>
  <si>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</si>
  <si>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</si>
  <si>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</si>
  <si>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</si>
  <si>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</si>
  <si>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</si>
  <si>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</si>
  <si>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</si>
  <si>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</si>
  <si>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</si>
  <si>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</si>
  <si>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</si>
  <si>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</si>
  <si>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</si>
  <si>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</si>
  <si>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</si>
  <si>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</si>
  <si>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</si>
  <si>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</si>
  <si>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</si>
  <si>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</si>
  <si>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</si>
  <si>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</si>
  <si>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</si>
  <si>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</si>
  <si>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</si>
  <si>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</si>
  <si>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</si>
  <si>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</si>
  <si>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</si>
  <si>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</si>
  <si>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</si>
  <si>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</si>
  <si>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</si>
  <si>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</si>
  <si>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</si>
  <si>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</si>
  <si>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</si>
  <si>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</si>
  <si>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</si>
  <si>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</si>
  <si>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</si>
  <si>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</si>
  <si>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</si>
  <si>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</si>
  <si>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</si>
  <si>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</si>
  <si>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</si>
  <si>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</si>
  <si>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</si>
  <si>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</si>
  <si>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</si>
  <si>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</si>
  <si>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</si>
  <si>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</si>
  <si>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</si>
  <si>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</si>
  <si>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</si>
  <si>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</si>
  <si>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</si>
  <si>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</si>
  <si>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</si>
  <si>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</si>
  <si>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</si>
  <si>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</si>
  <si>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</si>
  <si>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</si>
  <si>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</si>
  <si>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</si>
  <si>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</si>
  <si>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</si>
  <si>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</si>
  <si>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</si>
  <si>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</si>
  <si>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</si>
  <si>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</si>
  <si>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</si>
  <si>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</si>
  <si>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</si>
  <si>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</si>
  <si>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</si>
  <si>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</si>
  <si>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</si>
  <si>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</si>
  <si>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</si>
  <si>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</si>
  <si>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</si>
  <si>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</si>
  <si>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</si>
  <si>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</si>
  <si>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</si>
  <si>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</si>
  <si>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</si>
  <si>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</si>
  <si>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</si>
  <si>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</si>
  <si>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</si>
  <si>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</si>
  <si>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</si>
  <si>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</si>
  <si>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</si>
  <si>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</si>
  <si>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</si>
  <si>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</si>
  <si>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</si>
  <si>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</si>
  <si>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</si>
  <si>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</si>
  <si>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</si>
  <si>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</si>
  <si>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</si>
  <si>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</si>
  <si>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</si>
  <si>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</si>
  <si>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</si>
  <si>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</si>
  <si>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</si>
  <si>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</si>
  <si>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</si>
  <si>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</si>
  <si>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</si>
  <si>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</si>
  <si>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</si>
  <si>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</si>
  <si>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</si>
  <si>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</si>
  <si>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</si>
  <si>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</si>
  <si>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</si>
  <si>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</si>
  <si>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</si>
  <si>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</si>
  <si>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</si>
  <si>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</si>
  <si>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</si>
  <si>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</si>
  <si>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</si>
  <si>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</si>
  <si>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</si>
  <si>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</si>
  <si>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</si>
  <si>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</si>
  <si>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</si>
  <si>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</si>
  <si>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</si>
  <si>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</si>
  <si>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</si>
  <si>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</si>
  <si>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</si>
  <si>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</si>
  <si>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</si>
  <si>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</si>
  <si>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</si>
  <si>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</si>
  <si>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</si>
  <si>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</si>
  <si>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</si>
  <si>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</si>
  <si>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</si>
  <si>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</si>
  <si>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</si>
  <si>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</si>
  <si>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</si>
  <si>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</si>
  <si>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</si>
  <si>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</si>
  <si>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</si>
  <si>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</si>
  <si>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</si>
  <si>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</si>
  <si>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</si>
  <si>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</si>
  <si>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</si>
  <si>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</si>
  <si>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</si>
  <si>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</si>
  <si>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</si>
  <si>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</si>
  <si>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</si>
  <si>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</si>
  <si>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</si>
  <si>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</si>
  <si>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</si>
  <si>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</si>
  <si>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</si>
  <si>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</si>
  <si>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</si>
  <si>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</si>
  <si>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</si>
  <si>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</si>
  <si>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</si>
  <si>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</si>
  <si>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</si>
  <si>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</si>
  <si>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</si>
  <si>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</si>
  <si>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</si>
  <si>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</si>
  <si>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</si>
  <si>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</si>
  <si>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</si>
  <si>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</si>
  <si>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</si>
  <si>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</si>
  <si>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</si>
  <si>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</si>
  <si>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</si>
  <si>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</si>
  <si>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</si>
  <si>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</si>
  <si>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</si>
  <si>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</si>
  <si>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</si>
  <si>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</si>
  <si>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</si>
  <si>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</si>
  <si>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</si>
  <si>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</si>
  <si>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</si>
  <si>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</si>
  <si>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</si>
  <si>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</si>
  <si>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</si>
  <si>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</si>
  <si>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</si>
  <si>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</si>
  <si>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</si>
  <si>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</si>
  <si>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</si>
  <si>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</si>
  <si>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</si>
  <si>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</si>
  <si>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</si>
  <si>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</si>
  <si>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</si>
  <si>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</si>
  <si>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</si>
  <si>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</si>
  <si>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</si>
  <si>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</si>
  <si>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</si>
  <si>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</si>
  <si>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</si>
  <si>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</si>
  <si>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</si>
  <si>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</si>
  <si>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</si>
  <si>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</si>
  <si>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</si>
  <si>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</si>
  <si>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</si>
  <si>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</si>
  <si>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</si>
  <si>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</si>
  <si>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</si>
  <si>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</si>
  <si>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</si>
  <si>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</si>
  <si>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</si>
  <si>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</si>
  <si>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</si>
  <si>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</si>
  <si>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</si>
  <si>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</si>
  <si>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</si>
  <si>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</si>
  <si>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</si>
  <si>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</si>
  <si>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</si>
  <si>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</si>
  <si>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</si>
  <si>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</si>
  <si>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</si>
  <si>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</si>
  <si>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</si>
  <si>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</si>
  <si>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</si>
  <si>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</si>
  <si>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</si>
  <si>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</si>
  <si>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</si>
  <si>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</si>
  <si>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</si>
  <si>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</si>
  <si>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</si>
  <si>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</si>
  <si>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</si>
  <si>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</si>
  <si>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</si>
  <si>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</si>
  <si>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</si>
  <si>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</si>
  <si>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</si>
  <si>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</si>
  <si>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</si>
  <si>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</si>
  <si>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</si>
  <si>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</si>
  <si>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</si>
  <si>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</si>
  <si>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</si>
  <si>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</si>
  <si>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</si>
  <si>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</si>
  <si>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</si>
  <si>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</si>
  <si>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</si>
  <si>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</si>
  <si>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</si>
  <si>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</si>
  <si>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</si>
  <si>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</si>
  <si>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</si>
  <si>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</si>
  <si>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</si>
  <si>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</si>
  <si>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</si>
  <si>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</si>
  <si>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</si>
  <si>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</si>
  <si>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</si>
  <si>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</si>
  <si>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</si>
  <si>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</si>
  <si>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</si>
  <si>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</si>
  <si>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</si>
  <si>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</si>
  <si>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</si>
  <si>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</si>
  <si>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</si>
  <si>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</si>
  <si>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</si>
  <si>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</si>
  <si>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</si>
  <si>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</si>
  <si>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</si>
  <si>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</si>
  <si>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</si>
  <si>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</si>
  <si>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</si>
  <si>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</si>
  <si>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</si>
  <si>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</si>
  <si>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</si>
  <si>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</si>
  <si>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</si>
  <si>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</si>
  <si>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</si>
  <si>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</si>
  <si>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</si>
  <si>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</si>
  <si>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</si>
  <si>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</si>
  <si>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</si>
  <si>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</si>
  <si>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</si>
  <si>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</si>
  <si>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</si>
  <si>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</si>
  <si>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</si>
  <si>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</si>
  <si>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</si>
  <si>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</si>
  <si>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</si>
  <si>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</si>
  <si>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</si>
  <si>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</si>
  <si>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</si>
  <si>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</si>
  <si>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</si>
  <si>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</si>
  <si>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</si>
  <si>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</si>
  <si>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</si>
  <si>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</si>
  <si>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</si>
  <si>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</si>
  <si>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</si>
  <si>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</si>
  <si>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</si>
  <si>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</si>
  <si>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</si>
  <si>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</si>
  <si>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</si>
  <si>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</si>
  <si>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</si>
  <si>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</si>
  <si>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</si>
  <si>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</si>
  <si>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</si>
  <si>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</si>
  <si>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</si>
  <si>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</si>
  <si>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</si>
  <si>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</si>
  <si>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</si>
  <si>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</si>
  <si>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</si>
  <si>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</si>
  <si>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</si>
  <si>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</si>
  <si>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</si>
  <si>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</si>
  <si>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</si>
  <si>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</si>
  <si>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</si>
  <si>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</si>
  <si>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</si>
  <si>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</si>
  <si>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</si>
  <si>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</si>
  <si>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</si>
  <si>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</si>
  <si>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</si>
  <si>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</si>
  <si>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</si>
  <si>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</si>
  <si>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</si>
  <si>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</si>
  <si>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</si>
  <si>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</si>
  <si>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</si>
  <si>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</si>
  <si>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</si>
  <si>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</si>
  <si>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</si>
  <si>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</si>
  <si>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</si>
  <si>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</si>
  <si>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</si>
  <si>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</si>
  <si>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</si>
  <si>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</si>
  <si>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</si>
  <si>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</si>
  <si>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</si>
  <si>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</si>
  <si>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</si>
  <si>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</si>
  <si>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</si>
  <si>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</si>
  <si>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</si>
  <si>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</si>
  <si>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</si>
  <si>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</si>
  <si>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</si>
  <si>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</si>
  <si>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</si>
  <si>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</si>
  <si>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</si>
  <si>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</si>
  <si>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</si>
  <si>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</si>
  <si>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</si>
  <si>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</si>
  <si>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</si>
  <si>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</si>
  <si>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</si>
  <si>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</si>
  <si>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</si>
  <si>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</si>
  <si>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</si>
  <si>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</si>
  <si>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</si>
  <si>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</si>
  <si>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</si>
  <si>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</si>
  <si>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</si>
  <si>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</si>
  <si>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</si>
  <si>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</si>
  <si>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</si>
  <si>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</si>
  <si>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</si>
  <si>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</si>
  <si>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</si>
  <si>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</si>
  <si>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</si>
  <si>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</si>
  <si>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</si>
  <si>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</si>
  <si>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</si>
  <si>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</si>
  <si>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</si>
  <si>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</si>
  <si>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</si>
  <si>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</si>
  <si>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</si>
  <si>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</si>
  <si>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</si>
  <si>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</si>
  <si>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</si>
  <si>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</si>
  <si>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</si>
  <si>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</si>
  <si>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</si>
  <si>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</si>
  <si>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</si>
  <si>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</si>
  <si>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</si>
  <si>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</si>
  <si>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</si>
  <si>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</si>
  <si>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</si>
  <si>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</si>
  <si>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</si>
  <si>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</si>
  <si>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</si>
  <si>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</si>
  <si>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</si>
  <si>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</si>
  <si>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</si>
  <si>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</si>
  <si>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</si>
  <si>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</si>
  <si>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</si>
  <si>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</si>
  <si>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</si>
  <si>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</si>
  <si>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</si>
  <si>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</si>
  <si>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</si>
  <si>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</si>
  <si>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</si>
  <si>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</si>
  <si>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</si>
  <si>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</si>
  <si>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</si>
  <si>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</si>
  <si>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</si>
  <si>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</si>
  <si>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</si>
  <si>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</si>
  <si>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</si>
  <si>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</si>
  <si>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</si>
  <si>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</si>
  <si>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</si>
  <si>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</si>
  <si>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</si>
  <si>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</si>
  <si>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</si>
  <si>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</si>
  <si>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</si>
  <si>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</si>
  <si>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</si>
  <si>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</si>
  <si>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</si>
  <si>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</si>
  <si>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</si>
  <si>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</si>
  <si>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</si>
  <si>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</si>
  <si>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</si>
  <si>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</si>
  <si>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</si>
  <si>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</si>
  <si>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</si>
  <si>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</si>
  <si>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</si>
  <si>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</si>
  <si>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</si>
  <si>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</si>
  <si>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</si>
  <si>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</si>
  <si>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</si>
  <si>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</si>
  <si>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</si>
  <si>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</si>
  <si>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</si>
  <si>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</si>
  <si>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</si>
  <si>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</si>
  <si>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</si>
  <si>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</si>
  <si>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</si>
  <si>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</si>
  <si>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</si>
  <si>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</si>
  <si>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</si>
  <si>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</si>
  <si>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</si>
  <si>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</si>
  <si>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</si>
  <si>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</si>
  <si>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</si>
  <si>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</si>
  <si>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</si>
  <si>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</si>
  <si>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</si>
  <si>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</si>
  <si>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</si>
  <si>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</si>
  <si>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</si>
  <si>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</si>
  <si>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</si>
  <si>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</si>
  <si>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</si>
  <si>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</si>
  <si>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</si>
  <si>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</si>
  <si>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</si>
  <si>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</si>
  <si>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</si>
  <si>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</si>
  <si>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</si>
  <si>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</si>
  <si>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</si>
  <si>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</si>
  <si>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</si>
  <si>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</si>
  <si>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</si>
  <si>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</si>
  <si>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</si>
  <si>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</si>
  <si>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</si>
  <si>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</si>
  <si>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</si>
  <si>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</si>
  <si>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</si>
  <si>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</si>
  <si>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</si>
  <si>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</si>
  <si>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</si>
  <si>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</si>
  <si>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</si>
  <si>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</si>
  <si>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</si>
  <si>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</si>
  <si>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</si>
  <si>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</si>
  <si>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</si>
  <si>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</si>
  <si>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</si>
  <si>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</si>
  <si>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</si>
  <si>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</si>
  <si>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</si>
  <si>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</si>
  <si>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</si>
  <si>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</si>
  <si>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</si>
  <si>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</si>
  <si>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</si>
  <si>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</si>
  <si>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</si>
  <si>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</si>
  <si>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</si>
  <si>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</si>
  <si>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</si>
  <si>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</si>
  <si>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</si>
  <si>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</si>
  <si>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</si>
  <si>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</si>
  <si>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</si>
  <si>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</si>
  <si>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</si>
  <si>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</si>
  <si>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</si>
  <si>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</si>
  <si>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</si>
  <si>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</si>
  <si>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</si>
  <si>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</si>
  <si>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</si>
  <si>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</si>
  <si>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</si>
  <si>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</si>
  <si>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</si>
  <si>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</si>
  <si>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</si>
  <si>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</si>
  <si>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</si>
  <si>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</si>
  <si>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</si>
  <si>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</si>
  <si>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</si>
  <si>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</si>
  <si>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</si>
  <si>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</si>
  <si>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</si>
  <si>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</si>
  <si>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</si>
  <si>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</si>
  <si>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</si>
  <si>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</si>
  <si>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</si>
  <si>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</si>
  <si>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</si>
  <si>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</si>
  <si>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</si>
  <si>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</si>
  <si>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</si>
  <si>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</si>
  <si>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</si>
  <si>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</si>
  <si>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</si>
  <si>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</si>
  <si>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</si>
  <si>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</si>
  <si>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</si>
  <si>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</si>
  <si>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</si>
  <si>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</si>
  <si>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</si>
  <si>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</si>
  <si>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</si>
  <si>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</si>
  <si>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</si>
  <si>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</si>
  <si>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</si>
  <si>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</si>
  <si>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</si>
  <si>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</si>
  <si>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</si>
  <si>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</si>
  <si>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</si>
  <si>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</si>
  <si>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</si>
  <si>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</si>
  <si>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</si>
  <si>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</si>
  <si>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</si>
  <si>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</si>
  <si>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</si>
  <si>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</si>
  <si>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</si>
  <si>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</si>
  <si>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</si>
  <si>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</si>
  <si>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</si>
  <si>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</si>
  <si>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</si>
  <si>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</si>
  <si>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</si>
  <si>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</si>
  <si>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</si>
  <si>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</si>
  <si>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</si>
  <si>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</si>
  <si>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</si>
  <si>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</si>
  <si>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</si>
  <si>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</si>
  <si>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</si>
  <si>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</si>
  <si>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</si>
  <si>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</si>
  <si>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</si>
  <si>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</si>
  <si>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</si>
  <si>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</si>
  <si>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</si>
  <si>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</si>
  <si>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</si>
  <si>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</si>
  <si>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</si>
  <si>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</si>
  <si>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</si>
  <si>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</si>
  <si>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</si>
  <si>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</si>
  <si>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</si>
  <si>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</si>
  <si>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</si>
  <si>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</si>
  <si>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</si>
  <si>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</si>
  <si>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</si>
  <si>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</si>
  <si>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</si>
  <si>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</si>
  <si>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</si>
  <si>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</si>
  <si>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</si>
  <si>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</si>
  <si>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</si>
  <si>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</si>
  <si>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</si>
  <si>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</si>
  <si>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</si>
  <si>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</si>
  <si>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</si>
  <si>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</si>
  <si>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</si>
  <si>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</si>
  <si>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</si>
  <si>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</si>
  <si>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</si>
  <si>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</si>
  <si>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</si>
  <si>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</si>
  <si>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</si>
  <si>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</si>
  <si>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</si>
  <si>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</si>
  <si>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</si>
  <si>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</si>
  <si>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</si>
  <si>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</si>
  <si>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</si>
  <si>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</si>
  <si>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</si>
  <si>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</si>
  <si>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</si>
  <si>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</si>
  <si>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</si>
  <si>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</si>
  <si>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</si>
  <si>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</si>
  <si>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</si>
  <si>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</si>
  <si>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</si>
  <si>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</si>
  <si>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</si>
  <si>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</si>
  <si>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</si>
  <si>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</si>
  <si>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</si>
  <si>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</si>
  <si>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</si>
  <si>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</si>
  <si>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</si>
  <si>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</si>
  <si>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</si>
  <si>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</si>
  <si>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</si>
  <si>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</si>
  <si>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</si>
  <si>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</si>
  <si>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</si>
  <si>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</si>
  <si>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</si>
  <si>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</si>
  <si>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</si>
  <si>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</si>
  <si>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</si>
  <si>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</si>
  <si>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</si>
  <si>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</si>
  <si>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</si>
  <si>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</si>
  <si>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</si>
  <si>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</si>
  <si>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</si>
  <si>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</si>
  <si>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</si>
  <si>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</si>
  <si>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</si>
  <si>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</si>
  <si>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</si>
  <si>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</si>
  <si>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</si>
  <si>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</si>
  <si>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</si>
  <si>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</si>
  <si>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</si>
  <si>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</si>
  <si>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</si>
  <si>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</si>
  <si>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</si>
  <si>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</si>
  <si>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</si>
  <si>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</si>
  <si>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</si>
  <si>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</si>
  <si>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</si>
  <si>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</si>
  <si>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</si>
  <si>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</si>
  <si>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</si>
  <si>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</si>
  <si>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</si>
  <si>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</si>
  <si>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</si>
  <si>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</si>
  <si>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</si>
  <si>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</si>
  <si>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</si>
  <si>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</si>
  <si>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</si>
  <si>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</si>
  <si>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</si>
  <si>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</si>
  <si>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</si>
  <si>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</si>
  <si>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</si>
  <si>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</si>
  <si>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</si>
  <si>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</si>
  <si>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</si>
  <si>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</si>
  <si>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</si>
  <si>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</si>
  <si>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</si>
  <si>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</si>
  <si>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</si>
  <si>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</si>
  <si>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</si>
  <si>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</si>
  <si>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</si>
  <si>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</si>
  <si>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</si>
  <si>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</si>
  <si>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</si>
  <si>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</si>
  <si>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</si>
  <si>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</si>
  <si>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</si>
  <si>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</si>
  <si>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</si>
  <si>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</si>
  <si>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</si>
  <si>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</si>
  <si>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</si>
  <si>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</si>
  <si>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</si>
  <si>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</si>
  <si>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</si>
  <si>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</si>
  <si>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</si>
  <si>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</si>
  <si>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</si>
  <si>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</si>
  <si>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</si>
  <si>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</si>
  <si>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</si>
  <si>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</si>
  <si>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</si>
  <si>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</si>
  <si>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</si>
  <si>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</si>
  <si>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</si>
  <si>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</si>
  <si>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</si>
  <si>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</si>
  <si>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</si>
  <si>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</si>
  <si>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</si>
  <si>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</si>
  <si>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</si>
  <si>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</si>
  <si>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</si>
  <si>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</si>
  <si>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</si>
  <si>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</si>
  <si>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</si>
  <si>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</si>
  <si>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</si>
  <si>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</si>
  <si>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</si>
  <si>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</si>
  <si>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</si>
  <si>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</si>
  <si>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</si>
  <si>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</si>
  <si>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</si>
  <si>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</si>
  <si>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</si>
  <si>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</si>
  <si>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</si>
  <si>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</si>
  <si>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</si>
  <si>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</si>
  <si>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</si>
  <si>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</si>
  <si>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</si>
  <si>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</si>
  <si>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</si>
  <si>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</si>
  <si>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</si>
  <si>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</si>
  <si>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</si>
  <si>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</si>
  <si>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</si>
  <si>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</si>
  <si>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</si>
  <si>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</si>
  <si>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</si>
  <si>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</si>
  <si>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</si>
  <si>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</si>
  <si>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</si>
  <si>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</si>
  <si>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</si>
  <si>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</si>
  <si>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</si>
  <si>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</si>
  <si>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</si>
  <si>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</si>
  <si>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</si>
  <si>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</si>
  <si>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</si>
  <si>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</si>
  <si>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</si>
  <si>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</si>
  <si>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</si>
  <si>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</si>
  <si>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</si>
  <si>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</si>
  <si>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</si>
  <si>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</si>
  <si>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</si>
  <si>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</si>
  <si>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</si>
  <si>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</si>
  <si>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</si>
  <si>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</si>
  <si>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</si>
  <si>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</si>
  <si>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</si>
  <si>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</si>
  <si>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</si>
  <si>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</si>
  <si>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</si>
  <si>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</si>
  <si>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</si>
  <si>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</si>
  <si>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</si>
  <si>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</si>
  <si>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</si>
  <si>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</si>
  <si>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</si>
  <si>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</si>
  <si>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</si>
  <si>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</si>
  <si>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</si>
  <si>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</si>
  <si>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</si>
  <si>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</si>
  <si>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</si>
  <si>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</si>
  <si>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</si>
  <si>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</si>
  <si>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</si>
  <si>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</si>
  <si>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</si>
  <si>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</si>
  <si>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</si>
  <si>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</si>
  <si>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</si>
  <si>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</si>
  <si>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</si>
  <si>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</si>
  <si>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</si>
  <si>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</si>
  <si>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</si>
  <si>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</si>
  <si>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</si>
  <si>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</si>
  <si>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</si>
  <si>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</si>
  <si>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</si>
  <si>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</si>
  <si>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</si>
  <si>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</si>
  <si>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</si>
  <si>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</si>
  <si>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</si>
  <si>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</si>
  <si>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</si>
  <si>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</si>
  <si>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</si>
  <si>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</si>
  <si>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</si>
  <si>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</si>
  <si>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</si>
  <si>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</si>
  <si>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</si>
  <si>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</si>
  <si>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</si>
  <si>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</si>
  <si>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</si>
  <si>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</si>
  <si>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</si>
  <si>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</si>
  <si>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</si>
  <si>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</si>
  <si>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</si>
  <si>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</si>
  <si>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</si>
  <si>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</si>
  <si>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</si>
  <si>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</si>
  <si>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</si>
  <si>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</si>
  <si>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</si>
  <si>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</si>
  <si>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</si>
  <si>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</si>
  <si>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</si>
  <si>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</si>
  <si>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</si>
  <si>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</si>
  <si>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</si>
  <si>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</si>
  <si>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</si>
  <si>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</si>
  <si>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</si>
  <si>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</si>
  <si>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</si>
  <si>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</si>
  <si>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</si>
  <si>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</si>
  <si>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</si>
  <si>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</si>
  <si>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</si>
  <si>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</si>
  <si>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</si>
  <si>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</si>
  <si>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</si>
  <si>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</si>
  <si>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</si>
  <si>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</si>
  <si>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</si>
  <si>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</si>
  <si>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</si>
  <si>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</si>
  <si>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</si>
  <si>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</si>
  <si>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</si>
  <si>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</si>
  <si>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</si>
  <si>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</si>
  <si>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</si>
  <si>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</si>
  <si>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</si>
  <si>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</si>
  <si>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</si>
  <si>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</si>
  <si>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</si>
  <si>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</si>
  <si>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</si>
  <si>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</si>
  <si>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</si>
  <si>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</si>
  <si>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</si>
  <si>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</si>
  <si>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</si>
  <si>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</si>
  <si>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</si>
  <si>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</si>
  <si>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</si>
  <si>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</si>
  <si>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</si>
  <si>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</si>
  <si>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</si>
  <si>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</si>
  <si>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</si>
  <si>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</si>
  <si>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</si>
  <si>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</si>
  <si>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</si>
  <si>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</si>
  <si>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</si>
  <si>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</si>
  <si>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</si>
  <si>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</si>
  <si>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</si>
  <si>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</si>
  <si>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</si>
  <si>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</si>
  <si>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</si>
  <si>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</si>
  <si>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</si>
  <si>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</si>
  <si>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</si>
  <si>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</si>
  <si>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</si>
  <si>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</si>
  <si>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</si>
  <si>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</si>
  <si>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</si>
  <si>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</si>
  <si>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</si>
  <si>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</si>
  <si>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</si>
  <si>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</si>
  <si>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</si>
  <si>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</si>
  <si>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</si>
  <si>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</si>
  <si>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</si>
  <si>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</si>
  <si>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</si>
  <si>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</si>
  <si>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</si>
  <si>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</si>
  <si>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</si>
  <si>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</si>
  <si>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</si>
  <si>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</si>
  <si>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</si>
  <si>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</si>
  <si>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</si>
  <si>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</si>
  <si>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</si>
  <si>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</si>
  <si>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</si>
  <si>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</si>
  <si>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</si>
  <si>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</si>
  <si>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</si>
  <si>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</si>
  <si>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</si>
  <si>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</si>
  <si>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</si>
  <si>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</si>
  <si>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</si>
  <si>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</si>
  <si>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</si>
  <si>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</si>
  <si>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</si>
  <si>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</si>
  <si>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</si>
  <si>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</si>
  <si>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</si>
  <si>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</si>
  <si>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</si>
  <si>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</si>
  <si>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</si>
  <si>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</si>
  <si>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</si>
  <si>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</si>
  <si>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</si>
  <si>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</si>
  <si>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</si>
  <si>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</si>
  <si>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</si>
  <si>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</si>
  <si>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</si>
  <si>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</si>
  <si>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</si>
  <si>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</si>
  <si>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</si>
  <si>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</si>
  <si>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</si>
  <si>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</si>
  <si>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</si>
  <si>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</si>
  <si>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</si>
  <si>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</si>
  <si>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</si>
  <si>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</si>
  <si>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</si>
  <si>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</si>
  <si>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</si>
  <si>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</si>
  <si>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</si>
  <si>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</si>
  <si>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</si>
  <si>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</si>
  <si>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</si>
  <si>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</si>
  <si>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</si>
  <si>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</si>
  <si>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</si>
  <si>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</si>
  <si>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</si>
  <si>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</si>
  <si>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</si>
  <si>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</si>
  <si>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</si>
  <si>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</si>
  <si>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</si>
  <si>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</si>
  <si>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</si>
  <si>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</si>
  <si>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</si>
  <si>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</si>
  <si>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</si>
  <si>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</si>
  <si>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</si>
  <si>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</si>
  <si>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</si>
  <si>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</si>
  <si>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</si>
  <si>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</si>
  <si>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</si>
  <si>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</si>
  <si>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</si>
  <si>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</si>
  <si>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</si>
  <si>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</si>
  <si>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</si>
  <si>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</si>
  <si>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</si>
  <si>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</si>
  <si>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</si>
  <si>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</si>
  <si>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</si>
  <si>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</si>
  <si>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</si>
  <si>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</si>
  <si>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</si>
  <si>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</si>
  <si>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</si>
  <si>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</si>
  <si>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</si>
  <si>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</si>
  <si>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</si>
  <si>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</si>
  <si>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</si>
  <si>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</si>
  <si>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</si>
  <si>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</si>
  <si>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</si>
  <si>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</si>
  <si>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</si>
  <si>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</si>
  <si>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</si>
  <si>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</si>
  <si>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</si>
  <si>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</si>
  <si>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</si>
  <si>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</si>
  <si>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</si>
  <si>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</si>
  <si>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</si>
  <si>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</si>
  <si>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</si>
  <si>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</si>
  <si>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</si>
  <si>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</si>
  <si>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</si>
  <si>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</si>
  <si>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</si>
  <si>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</si>
  <si>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</si>
  <si>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</si>
  <si>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</si>
  <si>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</si>
  <si>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</si>
  <si>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</si>
  <si>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</si>
  <si>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</si>
  <si>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</si>
  <si>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</si>
  <si>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</si>
  <si>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</si>
  <si>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</si>
  <si>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</si>
  <si>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</si>
  <si>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</si>
  <si>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</si>
  <si>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</si>
  <si>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</si>
  <si>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</si>
  <si>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</si>
  <si>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</si>
  <si>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</si>
  <si>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</si>
  <si>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</si>
  <si>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</si>
  <si>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</si>
  <si>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</si>
  <si>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</si>
  <si>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</si>
  <si>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</si>
  <si>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</si>
  <si>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</si>
  <si>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</si>
  <si>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</si>
  <si>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</si>
  <si>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</si>
  <si>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</si>
  <si>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</si>
  <si>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</si>
  <si>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</si>
  <si>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</si>
  <si>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</si>
  <si>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</si>
  <si>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</si>
  <si>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</si>
  <si>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</si>
  <si>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</si>
  <si>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</si>
  <si>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</si>
  <si>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</si>
  <si>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</si>
  <si>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</si>
  <si>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</si>
  <si>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</si>
  <si>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</si>
  <si>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</si>
  <si>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</si>
  <si>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</si>
  <si>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</si>
  <si>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</si>
  <si>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</si>
  <si>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</si>
  <si>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</si>
  <si>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</si>
  <si>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</si>
  <si>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</si>
  <si>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</si>
  <si>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</si>
  <si>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</si>
  <si>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</si>
  <si>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</si>
  <si>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</si>
  <si>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</si>
  <si>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</si>
  <si>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</si>
  <si>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</si>
  <si>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</si>
  <si>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</si>
  <si>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</si>
  <si>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</si>
  <si>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</si>
  <si>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</si>
  <si>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</si>
  <si>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</si>
  <si>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</si>
  <si>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</si>
  <si>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</si>
  <si>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</si>
  <si>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</si>
  <si>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</si>
  <si>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</si>
  <si>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</si>
  <si>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</si>
  <si>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</si>
  <si>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</si>
  <si>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</si>
  <si>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</si>
  <si>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</si>
  <si>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</si>
  <si>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</si>
  <si>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</si>
  <si>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</si>
  <si>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</si>
  <si>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</si>
  <si>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</si>
  <si>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</si>
  <si>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</si>
  <si>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</si>
  <si>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</si>
  <si>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</si>
  <si>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</si>
  <si>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</si>
  <si>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</si>
  <si>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</si>
  <si>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</si>
  <si>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</si>
  <si>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</si>
  <si>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</si>
  <si>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</si>
  <si>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</si>
  <si>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</si>
  <si>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</si>
  <si>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</si>
  <si>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</si>
  <si>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</si>
  <si>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</si>
  <si>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</si>
  <si>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</si>
  <si>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</si>
  <si>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</si>
  <si>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</si>
  <si>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</si>
  <si>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</si>
  <si>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</si>
  <si>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</si>
  <si>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</si>
  <si>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</si>
  <si>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</si>
  <si>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</si>
  <si>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</si>
  <si>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</si>
  <si>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</si>
  <si>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</si>
  <si>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</si>
  <si>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</si>
  <si>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</si>
  <si>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</si>
  <si>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</si>
  <si>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</si>
  <si>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</si>
  <si>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</si>
  <si>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</si>
  <si>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</si>
  <si>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</si>
  <si>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</si>
  <si>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</si>
  <si>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</si>
  <si>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</si>
  <si>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</si>
  <si>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</si>
  <si>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</si>
  <si>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</si>
  <si>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</si>
  <si>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</si>
  <si>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</si>
  <si>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</si>
  <si>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</si>
  <si>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</si>
  <si>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</si>
  <si>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</si>
  <si>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</si>
  <si>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</si>
  <si>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</si>
  <si>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</si>
  <si>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</si>
  <si>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</si>
  <si>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</si>
  <si>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</si>
  <si>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</si>
  <si>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</si>
  <si>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</si>
  <si>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</si>
  <si>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</si>
  <si>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</si>
  <si>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</si>
  <si>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</si>
  <si>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</si>
  <si>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</si>
  <si>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</si>
  <si>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</si>
  <si>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</si>
  <si>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</si>
  <si>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</si>
  <si>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</si>
  <si>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</si>
  <si>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</si>
  <si>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</si>
  <si>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</si>
  <si>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</si>
  <si>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</si>
  <si>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</si>
  <si>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</si>
  <si>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</si>
  <si>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</si>
  <si>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</si>
  <si>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</si>
  <si>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</si>
  <si>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</si>
  <si>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</si>
  <si>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</si>
  <si>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</si>
  <si>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</si>
  <si>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</si>
  <si>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</si>
  <si>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</si>
  <si>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</si>
  <si>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</si>
  <si>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</si>
  <si>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</si>
  <si>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</si>
  <si>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</si>
  <si>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</si>
  <si>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</si>
  <si>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</si>
  <si>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</si>
  <si>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</si>
  <si>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</si>
  <si>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</si>
  <si>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</si>
  <si>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</si>
  <si>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</si>
  <si>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</si>
  <si>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</si>
  <si>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</si>
  <si>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</si>
  <si>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</si>
  <si>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</si>
  <si>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</si>
  <si>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</si>
  <si>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</si>
  <si>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</si>
  <si>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</si>
  <si>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</si>
  <si>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</si>
  <si>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</si>
  <si>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</si>
  <si>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</si>
  <si>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</si>
  <si>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</si>
  <si>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</si>
  <si>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</si>
  <si>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</si>
  <si>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</si>
  <si>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</si>
  <si>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</si>
  <si>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</si>
  <si>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</si>
  <si>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</si>
  <si>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</si>
  <si>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</si>
  <si>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</si>
  <si>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</si>
  <si>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</si>
  <si>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</si>
  <si>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</si>
  <si>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</si>
  <si>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</si>
  <si>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</si>
  <si>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</si>
  <si>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</si>
  <si>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</si>
  <si>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</si>
  <si>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</si>
  <si>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</si>
  <si>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</si>
  <si>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</si>
  <si>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</si>
  <si>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</si>
  <si>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</si>
  <si>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</si>
  <si>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</si>
  <si>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</si>
  <si>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</si>
  <si>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</si>
  <si>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</si>
  <si>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</si>
  <si>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</si>
  <si>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</si>
  <si>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</si>
  <si>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</si>
  <si>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</si>
  <si>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</si>
  <si>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</si>
  <si>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</si>
  <si>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</si>
  <si>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</si>
  <si>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</si>
  <si>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</si>
  <si>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</si>
  <si>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</si>
  <si>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</si>
  <si>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</si>
  <si>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</si>
  <si>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</si>
  <si>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</si>
  <si>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</si>
  <si>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</si>
  <si>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</si>
  <si>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</si>
  <si>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</si>
  <si>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</si>
  <si>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</si>
  <si>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</si>
  <si>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</si>
  <si>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</si>
  <si>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</si>
  <si>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</si>
  <si>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</si>
  <si>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</si>
  <si>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</si>
  <si>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</si>
  <si>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</si>
  <si>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</si>
  <si>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</si>
  <si>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</si>
  <si>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</si>
  <si>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</si>
  <si>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</si>
  <si>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</si>
  <si>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</si>
  <si>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</si>
  <si>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</si>
  <si>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</si>
  <si>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</si>
  <si>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</si>
  <si>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</si>
  <si>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</si>
  <si>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</si>
  <si>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</si>
  <si>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</si>
  <si>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</si>
  <si>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</si>
  <si>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</si>
  <si>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</si>
  <si>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</si>
  <si>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</si>
  <si>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</si>
  <si>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</si>
  <si>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</si>
  <si>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</si>
  <si>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</si>
  <si>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</si>
  <si>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</si>
  <si>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</si>
  <si>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</si>
  <si>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</si>
  <si>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</si>
  <si>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</si>
  <si>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</si>
  <si>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</si>
  <si>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</si>
  <si>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</si>
  <si>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</si>
  <si>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</si>
  <si>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</si>
  <si>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</si>
  <si>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</si>
  <si>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</si>
  <si>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</si>
  <si>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</si>
  <si>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</si>
  <si>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</si>
  <si>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</si>
  <si>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</si>
  <si>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</si>
  <si>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</si>
  <si>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</si>
  <si>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</si>
  <si>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</si>
  <si>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</si>
  <si>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</si>
  <si>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</si>
  <si>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</si>
  <si>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</si>
  <si>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</si>
  <si>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</si>
  <si>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</si>
  <si>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</si>
  <si>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</si>
  <si>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</si>
  <si>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</si>
  <si>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</si>
  <si>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</si>
  <si>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</si>
  <si>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</si>
  <si>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</si>
  <si>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</si>
  <si>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</si>
  <si>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</si>
  <si>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</si>
  <si>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</si>
  <si>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</si>
  <si>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</si>
  <si>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</si>
  <si>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</si>
  <si>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</si>
  <si>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</si>
  <si>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</si>
  <si>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</si>
  <si>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</si>
  <si>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</si>
  <si>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</si>
  <si>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</si>
  <si>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</si>
  <si>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</si>
  <si>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</si>
  <si>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</si>
  <si>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</si>
  <si>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</si>
  <si>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</si>
  <si>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</si>
  <si>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</si>
  <si>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</si>
  <si>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</si>
  <si>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</si>
  <si>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</si>
  <si>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</si>
  <si>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</si>
  <si>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</si>
  <si>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</si>
  <si>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</si>
  <si>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</si>
  <si>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</si>
  <si>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</si>
  <si>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</si>
  <si>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</si>
  <si>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</si>
  <si>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</si>
  <si>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</si>
  <si>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</si>
  <si>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</si>
  <si>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</si>
  <si>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</si>
  <si>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</si>
  <si>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</si>
  <si>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</si>
  <si>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</si>
  <si>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</si>
  <si>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</si>
  <si>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</si>
  <si>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</si>
  <si>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</si>
  <si>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</si>
  <si>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</si>
  <si>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</si>
  <si>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</si>
  <si>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</si>
  <si>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</si>
  <si>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</si>
  <si>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</si>
  <si>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</si>
  <si>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</si>
  <si>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</si>
  <si>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</si>
  <si>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</si>
  <si>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</si>
  <si>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</si>
  <si>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</si>
  <si>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</si>
  <si>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</si>
  <si>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</si>
  <si>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</si>
  <si>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</si>
  <si>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</si>
  <si>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</si>
  <si>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</si>
  <si>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</si>
  <si>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</si>
  <si>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</si>
  <si>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</si>
  <si>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</si>
  <si>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</si>
  <si>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</si>
  <si>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</si>
  <si>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</si>
  <si>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</si>
  <si>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</si>
  <si>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</si>
  <si>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</si>
  <si>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</si>
  <si>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</si>
  <si>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</si>
  <si>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</si>
  <si>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</si>
  <si>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</si>
  <si>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</si>
  <si>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</si>
  <si>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</si>
  <si>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</si>
  <si>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</si>
  <si>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</si>
  <si>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</si>
  <si>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</si>
  <si>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</si>
  <si>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</si>
  <si>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</si>
  <si>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</si>
  <si>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</si>
  <si>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</si>
  <si>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</si>
  <si>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</si>
  <si>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</si>
  <si>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</si>
  <si>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</si>
  <si>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</si>
  <si>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</si>
  <si>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</si>
  <si>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</si>
  <si>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</si>
  <si>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</si>
  <si>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</si>
  <si>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</si>
  <si>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</si>
  <si>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</si>
  <si>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</si>
  <si>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</si>
  <si>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</si>
  <si>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</si>
  <si>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</si>
  <si>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</si>
  <si>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</si>
  <si>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</si>
  <si>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</si>
  <si>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</si>
  <si>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</si>
  <si>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</si>
  <si>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</si>
  <si>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</si>
  <si>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</si>
  <si>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</si>
  <si>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</si>
  <si>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</si>
  <si>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</si>
  <si>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</si>
  <si>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</si>
  <si>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</si>
  <si>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</si>
  <si>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</si>
  <si>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</si>
  <si>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</si>
  <si>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</si>
  <si>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</si>
  <si>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</si>
  <si>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</si>
  <si>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</si>
  <si>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</si>
  <si>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</si>
  <si>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</si>
  <si>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</si>
  <si>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</si>
  <si>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</si>
  <si>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</si>
  <si>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</si>
  <si>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</si>
  <si>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</si>
  <si>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</si>
  <si>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</si>
  <si>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</si>
  <si>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</si>
  <si>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</si>
  <si>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</si>
  <si>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</si>
  <si>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</si>
  <si>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</si>
  <si>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</si>
  <si>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</si>
  <si>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</si>
  <si>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</si>
  <si>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</si>
  <si>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</si>
  <si>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</si>
  <si>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</si>
  <si>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</si>
  <si>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</si>
  <si>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</si>
  <si>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</si>
  <si>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</si>
  <si>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</si>
  <si>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</si>
  <si>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</si>
  <si>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</si>
  <si>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</si>
  <si>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</si>
  <si>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</si>
  <si>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</si>
  <si>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</si>
  <si>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</si>
  <si>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</si>
  <si>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</si>
  <si>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</si>
  <si>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</si>
  <si>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</si>
  <si>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</si>
  <si>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</si>
  <si>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</si>
  <si>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</si>
  <si>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</si>
  <si>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</si>
  <si>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</si>
  <si>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</si>
  <si>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</si>
  <si>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</si>
  <si>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</si>
  <si>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</si>
  <si>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</si>
  <si>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</si>
  <si>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</si>
  <si>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</si>
  <si>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</si>
  <si>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</si>
  <si>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</si>
  <si>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</si>
  <si>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</si>
  <si>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</si>
  <si>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</si>
  <si>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</si>
  <si>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</si>
  <si>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</si>
  <si>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</si>
  <si>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</si>
  <si>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</si>
  <si>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</si>
  <si>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</si>
  <si>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</si>
  <si>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</si>
  <si>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</si>
  <si>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</si>
  <si>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</si>
  <si>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</si>
  <si>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</si>
  <si>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</si>
  <si>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</si>
  <si>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</si>
  <si>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</si>
  <si>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</si>
  <si>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</si>
  <si>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</si>
  <si>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</si>
  <si>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</si>
  <si>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</si>
  <si>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</si>
  <si>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</si>
  <si>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</si>
  <si>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</si>
  <si>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</si>
  <si>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</si>
  <si>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</si>
  <si>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</si>
  <si>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</si>
  <si>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</si>
  <si>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</si>
  <si>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</si>
  <si>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</si>
  <si>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</si>
  <si>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</si>
  <si>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</si>
  <si>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</si>
  <si>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</si>
  <si>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</si>
  <si>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</si>
  <si>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</si>
  <si>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</si>
  <si>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</si>
  <si>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</si>
  <si>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</si>
  <si>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</si>
  <si>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</si>
  <si>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</si>
  <si>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</si>
  <si>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</si>
  <si>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</si>
  <si>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</si>
  <si>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</si>
  <si>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</si>
  <si>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</si>
  <si>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</si>
  <si>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</si>
  <si>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</si>
  <si>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</si>
  <si>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</si>
  <si>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</si>
  <si>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</si>
  <si>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</si>
  <si>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</si>
  <si>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</si>
  <si>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</si>
  <si>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</si>
  <si>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</si>
  <si>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</si>
  <si>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</si>
  <si>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</si>
  <si>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</si>
  <si>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</si>
  <si>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</si>
  <si>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</si>
  <si>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</si>
  <si>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</si>
  <si>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</si>
  <si>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</si>
  <si>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</si>
  <si>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</si>
  <si>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</si>
  <si>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</si>
  <si>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</si>
  <si>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</si>
  <si>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</si>
  <si>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</si>
  <si>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</si>
  <si>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</si>
  <si>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</si>
  <si>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</si>
  <si>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</si>
  <si>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</si>
  <si>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</si>
  <si>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</si>
  <si>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</si>
  <si>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</si>
  <si>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</si>
  <si>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</si>
  <si>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</si>
  <si>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</si>
  <si>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</si>
  <si>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</si>
  <si>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</si>
  <si>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</si>
  <si>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</si>
  <si>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</si>
  <si>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</si>
  <si>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</si>
  <si>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</si>
  <si>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</si>
  <si>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</si>
  <si>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</si>
  <si>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</si>
  <si>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</si>
  <si>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</si>
  <si>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</si>
  <si>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</si>
  <si>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</si>
  <si>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</si>
  <si>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</si>
  <si>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</si>
  <si>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</si>
  <si>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</si>
  <si>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</si>
  <si>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</si>
  <si>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</si>
  <si>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</si>
  <si>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</si>
  <si>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</si>
  <si>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</si>
  <si>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</si>
  <si>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</si>
  <si>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</si>
  <si>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</si>
  <si>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</si>
  <si>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</si>
  <si>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</si>
  <si>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</si>
  <si>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</si>
  <si>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</si>
  <si>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</si>
  <si>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</si>
  <si>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</si>
  <si>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</si>
  <si>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</si>
  <si>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</si>
  <si>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</si>
  <si>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</si>
  <si>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</si>
  <si>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</si>
  <si>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</si>
  <si>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</si>
  <si>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</si>
  <si>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</si>
  <si>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</si>
  <si>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</si>
  <si>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</si>
  <si>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</si>
  <si>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</si>
  <si>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</si>
  <si>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</si>
  <si>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</si>
  <si>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</si>
  <si>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</si>
  <si>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</si>
  <si>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</si>
  <si>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</si>
  <si>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</si>
  <si>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</si>
  <si>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</si>
  <si>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</si>
  <si>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</si>
  <si>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</si>
  <si>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</si>
  <si>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</si>
  <si>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</si>
  <si>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</si>
  <si>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</si>
  <si>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</si>
  <si>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</si>
  <si>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</si>
  <si>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</si>
  <si>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</si>
  <si>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</si>
  <si>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</si>
  <si>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</si>
  <si>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</si>
  <si>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</si>
  <si>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</si>
  <si>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</si>
  <si>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</si>
  <si>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</si>
  <si>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</si>
  <si>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</si>
  <si>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</si>
  <si>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</si>
  <si>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</si>
  <si>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</si>
  <si>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</si>
  <si>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</si>
  <si>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</si>
  <si>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</si>
  <si>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</si>
  <si>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</si>
  <si>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</si>
  <si>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</si>
  <si>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</si>
  <si>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</si>
  <si>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</si>
  <si>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</si>
  <si>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</si>
  <si>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</si>
  <si>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</si>
  <si>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</si>
  <si>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</si>
  <si>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</si>
  <si>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</si>
  <si>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</si>
  <si>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</si>
  <si>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</si>
  <si>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</si>
  <si>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</si>
  <si>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</si>
  <si>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</si>
  <si>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</si>
  <si>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</si>
  <si>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</si>
  <si>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</si>
  <si>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</si>
  <si>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</si>
  <si>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</si>
  <si>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</si>
  <si>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</si>
  <si>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</si>
  <si>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</si>
  <si>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</si>
  <si>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</si>
  <si>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</si>
  <si>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</si>
  <si>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</si>
  <si>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</si>
  <si>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</si>
  <si>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</si>
  <si>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</si>
  <si>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</si>
  <si>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</si>
  <si>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</si>
  <si>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</si>
  <si>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</si>
  <si>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</si>
  <si>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</si>
  <si>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</si>
  <si>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</si>
  <si>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</si>
  <si>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</si>
  <si>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</si>
  <si>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</si>
  <si>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</si>
  <si>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</si>
  <si>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</si>
  <si>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</si>
  <si>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</si>
  <si>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</si>
  <si>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</si>
  <si>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</si>
  <si>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</si>
  <si>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</si>
  <si>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</si>
  <si>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</si>
  <si>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</si>
  <si>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</si>
  <si>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</si>
  <si>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</si>
  <si>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</si>
  <si>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</si>
  <si>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</si>
  <si>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</si>
  <si>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</si>
  <si>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</si>
  <si>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</si>
  <si>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</si>
  <si>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</si>
  <si>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</si>
  <si>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</si>
  <si>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</si>
  <si>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</si>
  <si>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</si>
  <si>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</si>
  <si>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</si>
  <si>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</si>
  <si>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</si>
  <si>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</si>
  <si>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</si>
  <si>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</si>
  <si>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</si>
  <si>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</si>
  <si>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</si>
  <si>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</si>
  <si>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</si>
  <si>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</si>
  <si>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</si>
  <si>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</si>
  <si>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</si>
  <si>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</si>
  <si>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</si>
  <si>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</si>
  <si>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</si>
  <si>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</si>
  <si>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</si>
  <si>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</si>
  <si>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</si>
  <si>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</si>
  <si>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</si>
  <si>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</si>
  <si>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</si>
  <si>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</si>
  <si>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</si>
  <si>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</si>
  <si>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</si>
  <si>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</si>
  <si>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</si>
  <si>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</si>
  <si>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</si>
  <si>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</si>
  <si>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</si>
  <si>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</si>
  <si>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</si>
  <si>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</si>
  <si>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</si>
  <si>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</si>
  <si>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</si>
  <si>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</si>
  <si>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</si>
  <si>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</si>
  <si>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</si>
  <si>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</si>
  <si>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</si>
  <si>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</si>
  <si>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</si>
  <si>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</si>
  <si>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</si>
  <si>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</si>
  <si>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</si>
  <si>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</si>
  <si>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</si>
  <si>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</si>
  <si>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</si>
  <si>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</si>
  <si>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</si>
  <si>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</si>
  <si>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</si>
  <si>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</si>
  <si>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</si>
  <si>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</si>
  <si>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</si>
  <si>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</si>
  <si>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</si>
  <si>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</si>
  <si>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</si>
  <si>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</si>
  <si>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</si>
  <si>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</si>
  <si>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</si>
  <si>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</si>
  <si>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</si>
  <si>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</si>
  <si>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</si>
  <si>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</si>
  <si>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</si>
  <si>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</si>
  <si>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</si>
  <si>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</si>
  <si>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</si>
  <si>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</si>
  <si>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</si>
  <si>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</si>
  <si>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</si>
  <si>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</si>
  <si>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</si>
  <si>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</si>
  <si>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</si>
  <si>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</si>
  <si>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</si>
  <si>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</si>
  <si>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</si>
  <si>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</si>
  <si>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</si>
  <si>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</si>
  <si>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</si>
  <si>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</si>
  <si>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</si>
  <si>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</si>
  <si>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</si>
  <si>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</si>
  <si>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</si>
  <si>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</si>
  <si>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</si>
  <si>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</si>
  <si>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</si>
  <si>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</si>
  <si>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</si>
  <si>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</si>
  <si>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</si>
  <si>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</si>
  <si>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</si>
  <si>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</si>
  <si>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</si>
  <si>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</si>
  <si>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</si>
  <si>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</si>
  <si>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</si>
  <si>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</si>
  <si>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</si>
  <si>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</si>
  <si>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</si>
  <si>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</si>
  <si>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</si>
  <si>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</si>
  <si>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</si>
  <si>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</si>
  <si>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</si>
  <si>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</si>
  <si>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</si>
  <si>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</si>
  <si>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</si>
  <si>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</si>
  <si>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</si>
  <si>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</si>
  <si>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</si>
  <si>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</si>
  <si>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</si>
  <si>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</si>
  <si>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</si>
  <si>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</si>
  <si>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</si>
  <si>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</si>
  <si>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</si>
  <si>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</si>
  <si>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</si>
  <si>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</si>
  <si>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</si>
  <si>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</si>
  <si>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</si>
  <si>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</si>
  <si>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</si>
  <si>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</si>
  <si>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</si>
  <si>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</si>
  <si>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</si>
  <si>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</si>
  <si>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</si>
  <si>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</si>
  <si>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</si>
  <si>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</si>
  <si>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</si>
  <si>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</si>
  <si>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</si>
  <si>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</si>
  <si>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</si>
  <si>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</si>
  <si>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</si>
  <si>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</si>
  <si>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</si>
  <si>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</si>
  <si>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</si>
  <si>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</si>
  <si>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</si>
  <si>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</si>
  <si>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</si>
  <si>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</si>
  <si>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</si>
  <si>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</si>
  <si>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</si>
  <si>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</si>
  <si>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</si>
  <si>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</si>
  <si>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</si>
  <si>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</si>
  <si>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</si>
  <si>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</si>
  <si>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</si>
  <si>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</si>
  <si>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</si>
  <si>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</si>
  <si>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</si>
  <si>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</si>
  <si>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</si>
  <si>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</si>
  <si>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</si>
  <si>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</si>
  <si>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</si>
  <si>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</si>
  <si>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</si>
  <si>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</si>
  <si>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</si>
  <si>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</si>
  <si>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</si>
  <si>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</si>
  <si>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</si>
  <si>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</si>
  <si>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</si>
  <si>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</si>
  <si>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</si>
  <si>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</si>
  <si>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</si>
  <si>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</si>
  <si>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</si>
  <si>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</si>
  <si>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</si>
  <si>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</si>
  <si>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</si>
  <si>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</si>
  <si>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</si>
  <si>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</si>
  <si>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</si>
  <si>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</si>
  <si>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</si>
  <si>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</si>
  <si>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</si>
  <si>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</si>
  <si>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</si>
  <si>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</si>
  <si>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</si>
  <si>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</si>
  <si>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</si>
  <si>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</si>
  <si>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</si>
  <si>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</si>
  <si>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</si>
  <si>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</si>
  <si>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</si>
  <si>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</si>
  <si>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</si>
  <si>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</si>
  <si>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</si>
  <si>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</si>
  <si>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</si>
  <si>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</si>
  <si>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</si>
  <si>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</si>
  <si>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</si>
  <si>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</si>
  <si>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</si>
  <si>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</si>
  <si>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</si>
  <si>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</si>
  <si>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</si>
  <si>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</si>
  <si>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</si>
  <si>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</si>
  <si>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</si>
  <si>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</si>
  <si>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</si>
  <si>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</si>
  <si>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</si>
  <si>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</si>
  <si>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</si>
  <si>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</si>
  <si>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</si>
  <si>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</si>
  <si>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</si>
  <si>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</si>
  <si>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</si>
  <si>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</si>
  <si>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</si>
  <si>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</si>
  <si>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</si>
  <si>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</si>
  <si>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</si>
  <si>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</si>
  <si>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</si>
  <si>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</si>
  <si>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</si>
  <si>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</si>
  <si>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</si>
  <si>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</si>
  <si>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</si>
  <si>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</si>
  <si>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</si>
  <si>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</si>
  <si>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</si>
  <si>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</si>
  <si>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</si>
  <si>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</si>
  <si>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</si>
  <si>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</si>
  <si>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</si>
  <si>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</si>
  <si>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</si>
  <si>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</si>
  <si>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</si>
  <si>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</si>
  <si>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</si>
  <si>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</si>
  <si>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</si>
  <si>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</si>
  <si>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</si>
  <si>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</si>
  <si>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</si>
  <si>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</si>
  <si>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</si>
  <si>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</si>
  <si>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</si>
  <si>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</si>
  <si>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</si>
  <si>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</si>
  <si>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</si>
  <si>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</si>
  <si>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</si>
  <si>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</si>
  <si>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</si>
  <si>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</si>
  <si>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</si>
  <si>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</si>
  <si>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</si>
  <si>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</si>
  <si>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</si>
  <si>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</si>
  <si>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</si>
  <si>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</si>
  <si>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</si>
  <si>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</si>
  <si>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</si>
  <si>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</si>
  <si>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</si>
  <si>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</si>
  <si>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</si>
  <si>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</si>
  <si>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</si>
  <si>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</si>
  <si>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</si>
  <si>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</si>
  <si>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</si>
  <si>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</si>
  <si>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</si>
  <si>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</si>
  <si>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</si>
  <si>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</si>
  <si>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</si>
  <si>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</si>
  <si>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</si>
  <si>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</si>
  <si>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</si>
  <si>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</si>
  <si>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</si>
  <si>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</si>
  <si>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</si>
  <si>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</si>
  <si>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</si>
  <si>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</si>
  <si>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</si>
  <si>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</si>
  <si>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</si>
  <si>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</si>
  <si>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</si>
  <si>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</si>
  <si>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</si>
  <si>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</si>
  <si>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</si>
  <si>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</si>
  <si>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</si>
  <si>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</si>
  <si>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</si>
  <si>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</si>
  <si>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</si>
  <si>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</si>
  <si>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</si>
  <si>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</si>
  <si>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</si>
  <si>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</si>
  <si>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</si>
  <si>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</si>
  <si>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</si>
  <si>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</si>
  <si>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</si>
  <si>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</si>
  <si>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</si>
  <si>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</si>
  <si>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</si>
  <si>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</si>
  <si>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</si>
  <si>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</si>
  <si>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</si>
  <si>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</si>
  <si>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</si>
  <si>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</si>
  <si>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</si>
  <si>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</si>
  <si>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</si>
  <si>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</si>
  <si>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</si>
  <si>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</si>
  <si>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</si>
  <si>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</si>
  <si>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</si>
  <si>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</si>
  <si>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</si>
  <si>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</si>
  <si>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</si>
  <si>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</si>
  <si>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</si>
  <si>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</si>
  <si>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</si>
  <si>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</si>
  <si>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</si>
  <si>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</si>
  <si>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</si>
  <si>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</si>
  <si>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</si>
  <si>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</si>
  <si>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</si>
  <si>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</si>
  <si>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</si>
  <si>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</si>
  <si>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</si>
  <si>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</si>
  <si>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</si>
  <si>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</si>
  <si>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</si>
  <si>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</si>
  <si>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</si>
  <si>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</si>
  <si>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</si>
  <si>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</si>
  <si>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</si>
  <si>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</si>
  <si>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</si>
  <si>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</si>
  <si>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</si>
  <si>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</si>
  <si>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</si>
  <si>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</si>
  <si>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</si>
  <si>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</si>
  <si>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</si>
  <si>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</si>
  <si>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</si>
  <si>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</si>
  <si>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</si>
  <si>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</si>
  <si>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</si>
  <si>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</si>
  <si>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</si>
  <si>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</si>
  <si>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</si>
  <si>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</si>
  <si>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</si>
  <si>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</si>
  <si>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</si>
  <si>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</si>
  <si>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</si>
  <si>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</si>
  <si>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</si>
  <si>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</si>
  <si>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</si>
  <si>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</si>
  <si>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</si>
  <si>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</si>
  <si>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</si>
  <si>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</si>
  <si>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</si>
  <si>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</si>
  <si>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</si>
  <si>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</si>
  <si>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</si>
  <si>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</si>
  <si>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</si>
  <si>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</si>
  <si>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</si>
  <si>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</si>
  <si>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</si>
  <si>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</si>
  <si>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</si>
  <si>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</si>
  <si>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</si>
  <si>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</si>
  <si>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</si>
  <si>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</si>
  <si>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</si>
  <si>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</si>
  <si>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</si>
  <si>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</si>
  <si>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</si>
  <si>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</si>
  <si>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</si>
  <si>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</si>
  <si>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</si>
  <si>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</si>
  <si>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</si>
  <si>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</si>
  <si>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</si>
  <si>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</si>
  <si>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</si>
  <si>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</si>
  <si>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</si>
  <si>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</si>
  <si>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</si>
  <si>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</si>
  <si>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</si>
  <si>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</si>
  <si>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</si>
  <si>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</si>
  <si>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</si>
  <si>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</si>
  <si>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</si>
  <si>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</si>
  <si>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</si>
  <si>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</si>
  <si>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</si>
  <si>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</si>
  <si>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</si>
  <si>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</si>
  <si>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</si>
  <si>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</si>
  <si>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</si>
  <si>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</si>
  <si>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</si>
  <si>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</si>
  <si>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</si>
  <si>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</si>
  <si>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</si>
  <si>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</si>
  <si>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</si>
  <si>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</si>
  <si>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</si>
  <si>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</si>
  <si>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</si>
  <si>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</si>
  <si>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</si>
  <si>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</si>
  <si>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</si>
  <si>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</si>
  <si>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</si>
  <si>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</si>
  <si>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</si>
  <si>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</si>
  <si>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</si>
  <si>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</si>
  <si>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</si>
  <si>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</si>
  <si>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</si>
  <si>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</si>
  <si>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</si>
  <si>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</si>
  <si>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</si>
  <si>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</si>
  <si>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</si>
  <si>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</si>
  <si>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</si>
  <si>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</si>
  <si>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</si>
  <si>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</si>
  <si>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</si>
  <si>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</si>
  <si>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</si>
  <si>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</si>
  <si>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</si>
  <si>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</si>
  <si>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</si>
  <si>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</si>
  <si>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</si>
  <si>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</si>
  <si>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</si>
  <si>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</si>
  <si>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</si>
  <si>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</si>
  <si>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</si>
  <si>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</si>
  <si>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</si>
  <si>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</si>
  <si>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</si>
  <si>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</si>
  <si>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</si>
  <si>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</si>
  <si>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</si>
  <si>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</si>
  <si>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</si>
  <si>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</si>
  <si>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</si>
  <si>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</si>
  <si>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</si>
  <si>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</si>
  <si>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</si>
  <si>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</si>
  <si>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</si>
  <si>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</si>
  <si>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</si>
  <si>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</si>
  <si>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</si>
  <si>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</si>
  <si>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</si>
  <si>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</si>
  <si>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</si>
  <si>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</si>
  <si>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</si>
  <si>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</si>
  <si>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</si>
  <si>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</si>
  <si>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</si>
  <si>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</si>
  <si>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</si>
  <si>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</si>
  <si>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</si>
  <si>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</si>
  <si>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</si>
  <si>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</si>
  <si>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</si>
  <si>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</si>
  <si>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</si>
  <si>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</si>
  <si>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</si>
  <si>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</si>
  <si>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</si>
  <si>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</si>
  <si>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</si>
  <si>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</si>
  <si>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</si>
  <si>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</si>
  <si>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</si>
  <si>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</si>
  <si>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</si>
  <si>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</si>
  <si>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</si>
  <si>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</si>
  <si>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</si>
  <si>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</si>
  <si>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</si>
  <si>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</si>
  <si>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</si>
  <si>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</si>
  <si>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</si>
  <si>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</si>
  <si>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</si>
  <si>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</si>
  <si>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</si>
  <si>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</si>
  <si>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</si>
  <si>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</si>
  <si>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</si>
  <si>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</si>
  <si>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</si>
  <si>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</si>
  <si>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</si>
  <si>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</si>
  <si>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</si>
  <si>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</si>
  <si>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</si>
  <si>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</si>
  <si>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</si>
  <si>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</si>
  <si>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</si>
  <si>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</si>
  <si>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</si>
  <si>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</si>
  <si>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</si>
  <si>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</si>
  <si>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</si>
  <si>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</si>
  <si>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</si>
  <si>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</si>
  <si>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</si>
  <si>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</si>
  <si>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</si>
  <si>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</si>
  <si>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</si>
  <si>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</si>
  <si>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</si>
  <si>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</si>
  <si>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</si>
  <si>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</si>
  <si>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</si>
  <si>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</si>
  <si>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</si>
  <si>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</si>
  <si>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</si>
  <si>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</si>
  <si>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</si>
  <si>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</si>
  <si>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</si>
  <si>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</si>
  <si>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</si>
  <si>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</si>
  <si>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</si>
  <si>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</si>
  <si>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</si>
  <si>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</si>
  <si>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</si>
  <si>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</si>
  <si>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</si>
  <si>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</si>
  <si>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</si>
  <si>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</si>
  <si>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</si>
  <si>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</si>
  <si>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</si>
  <si>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</si>
  <si>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</si>
  <si>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</si>
  <si>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</si>
  <si>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</si>
  <si>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</si>
  <si>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</si>
  <si>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</si>
  <si>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</si>
  <si>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</si>
  <si>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</si>
  <si>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</si>
  <si>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</si>
  <si>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</si>
  <si>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</si>
  <si>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</si>
  <si>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</si>
  <si>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</si>
  <si>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</si>
  <si>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</si>
  <si>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</si>
  <si>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</si>
  <si>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</si>
  <si>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</si>
  <si>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</si>
  <si>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</si>
  <si>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</si>
  <si>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</si>
  <si>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</si>
  <si>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</si>
  <si>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</si>
  <si>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</si>
  <si>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</si>
  <si>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</si>
  <si>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</si>
  <si>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</si>
  <si>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</si>
  <si>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</si>
  <si>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</si>
  <si>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</si>
  <si>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</si>
  <si>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</si>
  <si>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</si>
  <si>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</si>
  <si>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</si>
  <si>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</si>
  <si>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</si>
  <si>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</si>
  <si>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</si>
  <si>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</si>
  <si>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</si>
  <si>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</si>
  <si>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</si>
  <si>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</si>
  <si>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</si>
  <si>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</si>
  <si>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</si>
  <si>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</si>
  <si>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</si>
  <si>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</si>
  <si>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</si>
  <si>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</si>
  <si>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</si>
  <si>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</si>
  <si>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</si>
  <si>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</si>
  <si>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</si>
  <si>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</si>
  <si>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</si>
  <si>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</si>
  <si>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</si>
  <si>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</si>
  <si>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</si>
  <si>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</si>
  <si>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</si>
  <si>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</si>
  <si>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</si>
  <si>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</si>
  <si>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</si>
  <si>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</si>
  <si>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</si>
  <si>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</si>
  <si>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</si>
  <si>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</si>
  <si>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</si>
  <si>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</si>
  <si>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</si>
  <si>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</si>
  <si>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</si>
  <si>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</si>
  <si>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</si>
  <si>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</si>
  <si>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</si>
  <si>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</si>
  <si>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</si>
  <si>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</si>
  <si>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</si>
  <si>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</si>
  <si>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</si>
  <si>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</si>
  <si>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</si>
  <si>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</si>
  <si>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</si>
  <si>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</si>
  <si>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</si>
  <si>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</si>
  <si>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</si>
  <si>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</si>
  <si>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</si>
  <si>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</si>
  <si>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</si>
  <si>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</si>
  <si>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</si>
  <si>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</si>
  <si>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</si>
  <si>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</si>
  <si>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</si>
  <si>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</si>
  <si>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</si>
  <si>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</si>
  <si>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</si>
  <si>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</si>
  <si>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</si>
  <si>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</si>
  <si>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</si>
  <si>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</si>
  <si>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</si>
  <si>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</si>
  <si>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</si>
  <si>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</si>
  <si>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</si>
  <si>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</si>
  <si>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</si>
  <si>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</si>
  <si>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</si>
  <si>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</si>
  <si>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</si>
  <si>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</si>
  <si>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</si>
  <si>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</si>
  <si>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</si>
  <si>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</si>
  <si>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</si>
  <si>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</si>
  <si>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</si>
  <si>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</si>
  <si>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</si>
  <si>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</si>
  <si>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</si>
  <si>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</si>
  <si>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</si>
  <si>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</si>
  <si>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</si>
  <si>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</si>
  <si>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</si>
  <si>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</si>
  <si>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</si>
  <si>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</si>
  <si>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</si>
  <si>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</si>
  <si>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</si>
  <si>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</si>
  <si>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</si>
  <si>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</si>
  <si>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</si>
  <si>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</si>
  <si>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</si>
  <si>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</si>
  <si>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</si>
  <si>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</si>
  <si>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</si>
  <si>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</si>
  <si>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</si>
  <si>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</si>
  <si>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</si>
  <si>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</si>
  <si>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</si>
  <si>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</si>
  <si>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</si>
  <si>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</si>
  <si>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</si>
  <si>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</si>
  <si>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</si>
  <si>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</si>
  <si>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</si>
  <si>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</si>
  <si>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</si>
  <si>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</si>
  <si>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</si>
  <si>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</si>
  <si>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</si>
  <si>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</si>
  <si>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</si>
  <si>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</si>
  <si>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</si>
  <si>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</si>
  <si>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</si>
  <si>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</si>
  <si>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</si>
  <si>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</si>
  <si>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</si>
  <si>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</si>
  <si>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</si>
  <si>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</si>
  <si>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</si>
  <si>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</si>
  <si>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</si>
  <si>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</si>
  <si>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</si>
  <si>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</si>
  <si>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</si>
  <si>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</si>
  <si>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</si>
  <si>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</si>
  <si>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</si>
  <si>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</si>
  <si>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</si>
  <si>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</si>
  <si>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</si>
  <si>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</si>
  <si>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</si>
  <si>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</si>
  <si>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</si>
  <si>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</si>
  <si>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</si>
  <si>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</si>
  <si>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</si>
  <si>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</si>
  <si>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</si>
  <si>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</si>
  <si>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</si>
  <si>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</si>
  <si>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</si>
  <si>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</si>
  <si>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</si>
  <si>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</si>
  <si>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</si>
  <si>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</si>
  <si>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</si>
  <si>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</si>
  <si>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</si>
  <si>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</si>
  <si>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</si>
  <si>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</si>
  <si>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</si>
  <si>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</si>
  <si>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</si>
  <si>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</si>
  <si>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</si>
  <si>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</si>
  <si>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</si>
  <si>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</si>
  <si>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</si>
  <si>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</si>
  <si>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</si>
  <si>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</si>
  <si>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</si>
  <si>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</si>
  <si>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</si>
  <si>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</si>
  <si>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</si>
  <si>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</si>
  <si>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</si>
  <si>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</si>
  <si>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</si>
  <si>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</si>
  <si>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</si>
  <si>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</si>
  <si>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</si>
  <si>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</si>
  <si>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</si>
  <si>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</si>
  <si>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</si>
  <si>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</si>
  <si>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</si>
  <si>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</si>
  <si>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</si>
  <si>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</si>
  <si>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</si>
  <si>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</si>
  <si>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</si>
  <si>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</si>
  <si>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</si>
  <si>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</si>
  <si>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</si>
  <si>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</si>
  <si>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</si>
  <si>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</si>
  <si>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</si>
  <si>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</si>
  <si>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</si>
  <si>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</si>
  <si>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</si>
  <si>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</si>
  <si>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</si>
  <si>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</si>
  <si>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</si>
  <si>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</si>
  <si>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</si>
  <si>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</si>
  <si>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</si>
  <si>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</si>
  <si>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</si>
  <si>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</si>
  <si>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</si>
  <si>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</si>
  <si>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</si>
  <si>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</si>
  <si>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</si>
  <si>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</si>
  <si>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</si>
  <si>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</si>
  <si>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</si>
  <si>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</si>
  <si>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</si>
  <si>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</si>
  <si>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</si>
  <si>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</si>
  <si>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</si>
  <si>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</si>
  <si>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</si>
  <si>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</si>
  <si>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</si>
  <si>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</si>
  <si>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</si>
  <si>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</si>
  <si>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</si>
  <si>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</si>
  <si>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</si>
  <si>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</si>
  <si>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</si>
  <si>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</si>
  <si>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</si>
  <si>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</si>
  <si>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</si>
  <si>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</si>
  <si>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</si>
  <si>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</si>
  <si>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</si>
  <si>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</si>
  <si>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</si>
  <si>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</si>
  <si>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</si>
  <si>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</si>
  <si>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</si>
  <si>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</si>
  <si>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</si>
  <si>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</si>
  <si>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</si>
  <si>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</si>
  <si>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</si>
  <si>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</si>
  <si>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</si>
  <si>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</si>
  <si>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</si>
  <si>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</si>
  <si>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</si>
  <si>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</si>
  <si>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</si>
  <si>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</si>
  <si>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</si>
  <si>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</si>
  <si>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</si>
  <si>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</si>
  <si>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</si>
  <si>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</si>
  <si>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</si>
  <si>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</si>
  <si>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</si>
  <si>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</si>
  <si>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</si>
  <si>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</si>
  <si>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</si>
  <si>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</si>
  <si>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</si>
  <si>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</si>
  <si>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</si>
  <si>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</si>
  <si>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</si>
  <si>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</si>
  <si>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</si>
  <si>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</si>
  <si>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</si>
  <si>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</si>
  <si>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</si>
  <si>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</si>
  <si>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</si>
  <si>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</si>
  <si>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</si>
  <si>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</si>
  <si>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</si>
  <si>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</si>
  <si>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</si>
  <si>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</si>
  <si>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</si>
  <si>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</si>
  <si>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</si>
  <si>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</si>
  <si>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</si>
  <si>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</si>
  <si>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</si>
  <si>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</si>
  <si>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</si>
  <si>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</si>
  <si>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</si>
  <si>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</si>
  <si>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</si>
  <si>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</si>
  <si>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</si>
  <si>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</si>
  <si>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</si>
  <si>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</si>
  <si>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</si>
  <si>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</si>
  <si>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</si>
  <si>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</si>
  <si>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</si>
  <si>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</si>
  <si>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</si>
  <si>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</si>
  <si>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</si>
  <si>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</si>
  <si>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</si>
  <si>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</si>
  <si>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</si>
  <si>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</si>
  <si>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</si>
  <si>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</si>
  <si>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</si>
  <si>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</si>
  <si>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</si>
  <si>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</si>
  <si>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</si>
  <si>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</si>
  <si>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</si>
  <si>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</si>
  <si>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</si>
  <si>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</si>
  <si>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</si>
  <si>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</si>
  <si>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</si>
  <si>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</si>
  <si>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</si>
  <si>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</si>
  <si>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</si>
  <si>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</si>
  <si>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</si>
  <si>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</si>
  <si>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</si>
  <si>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</si>
  <si>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</si>
  <si>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</si>
  <si>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</si>
  <si>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</si>
  <si>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</si>
  <si>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</si>
  <si>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</si>
  <si>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</si>
  <si>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</si>
  <si>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</si>
  <si>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</si>
  <si>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</si>
  <si>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</si>
  <si>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</si>
  <si>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</si>
  <si>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</si>
  <si>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</si>
  <si>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</si>
  <si>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</si>
  <si>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</si>
  <si>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</si>
  <si>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</si>
  <si>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</si>
  <si>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</si>
  <si>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</si>
  <si>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</si>
  <si>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</si>
  <si>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</si>
  <si>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</si>
  <si>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</si>
  <si>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</si>
  <si>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</si>
  <si>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</si>
  <si>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</si>
  <si>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</si>
  <si>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</si>
  <si>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</si>
  <si>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</si>
  <si>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</si>
  <si>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</si>
  <si>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</si>
  <si>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</si>
  <si>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</si>
  <si>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</si>
  <si>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</si>
  <si>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</si>
  <si>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</si>
  <si>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</si>
  <si>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</si>
  <si>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</si>
  <si>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</si>
  <si>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</si>
  <si>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</si>
  <si>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</si>
  <si>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</si>
  <si>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</si>
  <si>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</si>
  <si>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</si>
  <si>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</si>
  <si>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</si>
  <si>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</si>
  <si>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</si>
  <si>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</si>
  <si>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</si>
  <si>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</si>
  <si>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</si>
  <si>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</si>
  <si>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</si>
  <si>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</si>
  <si>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</si>
  <si>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</si>
  <si>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</si>
  <si>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</si>
  <si>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</si>
  <si>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</si>
  <si>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</si>
  <si>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</si>
  <si>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</si>
  <si>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</si>
  <si>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</si>
  <si>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</si>
  <si>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</si>
  <si>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</si>
  <si>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</si>
  <si>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</si>
  <si>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</si>
  <si>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</si>
  <si>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</si>
  <si>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</si>
  <si>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</si>
  <si>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</si>
  <si>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</si>
  <si>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</si>
  <si>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</si>
  <si>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</si>
  <si>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</si>
  <si>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</si>
  <si>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</si>
  <si>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</si>
  <si>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</si>
  <si>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</si>
  <si>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</si>
  <si>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</si>
  <si>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</si>
  <si>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</si>
  <si>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</si>
  <si>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</si>
  <si>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</si>
  <si>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</si>
  <si>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</si>
  <si>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</si>
  <si>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</si>
  <si>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</si>
  <si>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</si>
  <si>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</si>
  <si>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</si>
  <si>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</si>
  <si>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</si>
  <si>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</si>
  <si>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</si>
  <si>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</si>
  <si>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</si>
  <si>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</si>
  <si>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</si>
  <si>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</si>
  <si>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</si>
  <si>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</si>
  <si>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</si>
  <si>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</si>
  <si>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</si>
  <si>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</si>
  <si>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</si>
  <si>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</si>
  <si>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</si>
  <si>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</si>
  <si>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</si>
  <si>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</si>
  <si>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</si>
  <si>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</si>
  <si>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</si>
  <si>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</si>
  <si>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</si>
  <si>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</si>
  <si>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</si>
  <si>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</si>
  <si>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</si>
  <si>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</si>
  <si>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</si>
  <si>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</si>
  <si>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</si>
  <si>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</si>
  <si>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</si>
  <si>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</si>
  <si>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</si>
  <si>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</si>
  <si>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</si>
  <si>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</si>
  <si>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</si>
  <si>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</si>
  <si>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</si>
  <si>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</si>
  <si>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</si>
  <si>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</si>
  <si>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</si>
  <si>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</si>
  <si>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</si>
  <si>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</si>
  <si>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</si>
  <si>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</si>
  <si>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</si>
  <si>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</si>
  <si>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</si>
  <si>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</si>
  <si>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</si>
  <si>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</si>
  <si>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</si>
  <si>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</si>
  <si>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</si>
  <si>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</si>
  <si>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</si>
  <si>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</si>
  <si>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</si>
  <si>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</si>
  <si>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</si>
  <si>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</si>
  <si>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</si>
  <si>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</si>
  <si>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</si>
  <si>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</si>
  <si>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</si>
  <si>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</si>
  <si>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</si>
  <si>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</si>
  <si>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</si>
  <si>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</si>
  <si>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</si>
  <si>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</si>
  <si>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</si>
  <si>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</si>
  <si>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</si>
  <si>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</si>
  <si>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</si>
  <si>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</si>
  <si>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</si>
  <si>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</si>
  <si>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</si>
  <si>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</si>
  <si>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</si>
  <si>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</si>
  <si>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</si>
  <si>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</si>
  <si>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</si>
  <si>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</si>
  <si>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</si>
  <si>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</si>
  <si>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</si>
  <si>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</si>
  <si>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</si>
  <si>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</si>
  <si>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</si>
  <si>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</si>
  <si>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</si>
  <si>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</si>
  <si>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</si>
  <si>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</si>
  <si>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</si>
  <si>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</si>
  <si>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</si>
  <si>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</si>
  <si>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</si>
  <si>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</si>
  <si>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</si>
  <si>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</si>
  <si>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</si>
  <si>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</si>
  <si>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</si>
  <si>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</si>
  <si>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</si>
  <si>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</si>
  <si>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</si>
  <si>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</si>
  <si>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</si>
  <si>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</si>
  <si>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</si>
  <si>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</si>
  <si>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</si>
  <si>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</si>
  <si>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</si>
  <si>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</si>
  <si>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</si>
  <si>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</si>
  <si>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</si>
  <si>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</si>
  <si>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</si>
  <si>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</si>
  <si>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</si>
  <si>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</si>
  <si>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</si>
  <si>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</si>
  <si>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</si>
  <si>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</si>
  <si>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</si>
  <si>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</si>
  <si>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</si>
  <si>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</si>
  <si>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</si>
  <si>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</si>
  <si>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</si>
  <si>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</si>
  <si>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</si>
  <si>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</si>
  <si>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</si>
  <si>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</si>
  <si>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</si>
  <si>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</si>
  <si>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</si>
  <si>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</si>
  <si>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</si>
  <si>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</si>
  <si>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</si>
  <si>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</si>
  <si>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</si>
  <si>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</si>
  <si>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</si>
  <si>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</si>
  <si>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</si>
  <si>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</si>
  <si>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</si>
  <si>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</si>
  <si>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</si>
  <si>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</si>
  <si>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</si>
  <si>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</si>
  <si>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</si>
  <si>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</si>
  <si>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</si>
  <si>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</si>
  <si>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</si>
  <si>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</si>
  <si>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</si>
  <si>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</si>
  <si>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</si>
  <si>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</si>
  <si>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</si>
  <si>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</si>
  <si>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</si>
  <si>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</si>
  <si>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</si>
  <si>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</si>
  <si>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</si>
  <si>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</si>
  <si>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</si>
  <si>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</si>
  <si>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</si>
  <si>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</si>
  <si>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</si>
  <si>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</si>
  <si>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</si>
  <si>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</si>
  <si>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</si>
  <si>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</si>
  <si>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</si>
  <si>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</si>
  <si>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</si>
  <si>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</si>
  <si>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</si>
  <si>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</si>
  <si>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</si>
  <si>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</si>
  <si>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</si>
  <si>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</si>
  <si>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</si>
  <si>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</si>
  <si>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</si>
  <si>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</si>
  <si>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</si>
  <si>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</si>
  <si>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</si>
  <si>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</si>
  <si>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</si>
  <si>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</si>
  <si>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</si>
  <si>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</si>
  <si>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</si>
  <si>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</si>
  <si>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</si>
  <si>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</si>
  <si>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</si>
  <si>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</si>
  <si>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</si>
  <si>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</si>
  <si>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</si>
  <si>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</si>
  <si>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</si>
  <si>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</si>
  <si>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</si>
  <si>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</si>
  <si>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</si>
  <si>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</si>
  <si>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</si>
  <si>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</si>
  <si>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</si>
  <si>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</si>
  <si>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</si>
  <si>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</si>
  <si>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</si>
  <si>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</si>
  <si>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</si>
  <si>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</si>
  <si>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</si>
  <si>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</si>
  <si>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</si>
  <si>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</si>
  <si>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</si>
  <si>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</si>
  <si>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</si>
  <si>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</si>
  <si>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</si>
  <si>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</si>
  <si>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</si>
  <si>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</si>
  <si>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</si>
  <si>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</si>
  <si>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</si>
  <si>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</si>
  <si>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</si>
  <si>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</si>
  <si>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</si>
  <si>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</si>
  <si>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</si>
  <si>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</si>
  <si>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</si>
  <si>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</si>
  <si>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</si>
  <si>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</si>
  <si>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</si>
  <si>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</si>
  <si>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</si>
  <si>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</si>
  <si>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</si>
  <si>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</si>
  <si>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</si>
  <si>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</si>
  <si>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</si>
  <si>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</si>
  <si>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</si>
  <si>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</si>
  <si>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</si>
  <si>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</si>
  <si>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</si>
  <si>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</si>
  <si>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</si>
  <si>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</si>
  <si>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</si>
  <si>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</si>
  <si>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</si>
  <si>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</si>
  <si>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</si>
  <si>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</si>
  <si>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</si>
  <si>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</si>
  <si>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</si>
  <si>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</si>
  <si>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</si>
  <si>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</si>
  <si>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</si>
  <si>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</si>
  <si>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</si>
  <si>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</si>
  <si>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</si>
  <si>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</si>
  <si>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</si>
  <si>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</si>
  <si>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</si>
  <si>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</si>
  <si>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</si>
  <si>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</si>
  <si>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</si>
  <si>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</si>
  <si>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</si>
  <si>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</si>
  <si>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</si>
  <si>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</si>
  <si>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</si>
  <si>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</si>
  <si>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</si>
  <si>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</si>
  <si>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</si>
  <si>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</si>
  <si>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</si>
  <si>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</si>
  <si>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</si>
  <si>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</si>
  <si>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</si>
  <si>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</si>
  <si>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</si>
  <si>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</si>
  <si>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</si>
  <si>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</si>
  <si>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</si>
  <si>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</si>
  <si>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</si>
  <si>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</si>
  <si>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</si>
  <si>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</si>
  <si>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</si>
  <si>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</si>
  <si>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</si>
  <si>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</si>
  <si>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</si>
  <si>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</si>
  <si>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</si>
  <si>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</si>
  <si>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</si>
  <si>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</si>
  <si>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</si>
  <si>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</si>
  <si>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</si>
  <si>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</si>
  <si>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</si>
  <si>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</si>
  <si>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</si>
  <si>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</si>
  <si>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</si>
  <si>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</si>
  <si>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</si>
  <si>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</si>
  <si>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</si>
  <si>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</si>
  <si>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</si>
  <si>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</si>
  <si>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</si>
  <si>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</si>
  <si>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</si>
  <si>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</si>
  <si>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</si>
  <si>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</si>
  <si>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</si>
  <si>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</si>
  <si>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</si>
  <si>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</si>
  <si>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</si>
  <si>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</si>
  <si>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</si>
  <si>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</si>
  <si>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</si>
  <si>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</si>
  <si>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</si>
  <si>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</si>
  <si>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</si>
  <si>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</si>
  <si>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</si>
  <si>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</si>
  <si>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</si>
  <si>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</si>
  <si>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</si>
  <si>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</si>
  <si>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</si>
  <si>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</si>
  <si>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</si>
  <si>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</si>
  <si>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</si>
  <si>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</si>
  <si>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</si>
  <si>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</si>
  <si>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</si>
  <si>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</si>
  <si>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</si>
  <si>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</si>
  <si>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</si>
  <si>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</si>
  <si>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</si>
  <si>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</si>
  <si>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</si>
  <si>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</si>
  <si>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</si>
  <si>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</si>
  <si>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</si>
  <si>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</si>
  <si>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</si>
  <si>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</si>
  <si>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</si>
  <si>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</si>
  <si>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</si>
  <si>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</si>
  <si>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</si>
  <si>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</si>
  <si>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</si>
  <si>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</si>
  <si>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</si>
  <si>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</si>
  <si>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</si>
  <si>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</si>
  <si>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</si>
  <si>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</si>
  <si>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</si>
  <si>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</si>
  <si>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</si>
  <si>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</si>
  <si>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</si>
  <si>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</si>
  <si>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</si>
  <si>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</si>
  <si>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</si>
  <si>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</si>
  <si>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</si>
  <si>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</si>
  <si>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</si>
  <si>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</si>
  <si>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</si>
  <si>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</si>
  <si>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</si>
  <si>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</si>
  <si>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</si>
  <si>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</si>
  <si>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</si>
  <si>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</si>
  <si>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</si>
  <si>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</si>
  <si>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</si>
  <si>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</si>
  <si>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</si>
  <si>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</si>
  <si>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</si>
  <si>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</si>
  <si>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</si>
  <si>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</si>
  <si>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</si>
  <si>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</si>
  <si>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</si>
  <si>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</si>
  <si>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</si>
  <si>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</si>
  <si>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</si>
  <si>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</si>
  <si>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</si>
  <si>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</si>
  <si>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</si>
  <si>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</si>
  <si>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</si>
  <si>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</si>
  <si>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</si>
  <si>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</si>
  <si>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</si>
  <si>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</si>
  <si>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</si>
  <si>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</si>
  <si>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</si>
  <si>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</si>
  <si>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</si>
  <si>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</si>
  <si>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</si>
  <si>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</si>
  <si>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</si>
  <si>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</si>
  <si>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</si>
  <si>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</si>
  <si>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</si>
  <si>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</si>
  <si>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</si>
  <si>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</si>
  <si>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</si>
  <si>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</si>
  <si>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</si>
  <si>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</si>
  <si>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</si>
  <si>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</si>
  <si>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</si>
  <si>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</si>
  <si>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</si>
  <si>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</si>
  <si>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</si>
  <si>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</si>
  <si>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</si>
  <si>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</si>
  <si>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</si>
  <si>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</si>
  <si>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</si>
  <si>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</si>
  <si>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</si>
  <si>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</si>
  <si>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</si>
  <si>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</si>
  <si>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</si>
  <si>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</si>
  <si>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</si>
  <si>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</si>
  <si>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</si>
  <si>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</si>
  <si>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</si>
  <si>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</si>
  <si>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</si>
  <si>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</si>
  <si>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</si>
  <si>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</si>
  <si>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</si>
  <si>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</si>
  <si>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</si>
  <si>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</si>
  <si>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</si>
  <si>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</si>
  <si>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</si>
  <si>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</si>
  <si>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</si>
  <si>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</si>
  <si>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</si>
  <si>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</si>
  <si>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</si>
  <si>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</si>
  <si>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</si>
  <si>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</si>
  <si>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</si>
  <si>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</si>
  <si>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</si>
  <si>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</si>
  <si>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</si>
  <si>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</si>
  <si>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</si>
  <si>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</si>
  <si>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</si>
  <si>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</si>
  <si>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</si>
  <si>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</si>
  <si>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</si>
  <si>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</si>
  <si>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</si>
  <si>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</si>
  <si>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</si>
  <si>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</si>
  <si>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</si>
  <si>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</si>
  <si>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</si>
  <si>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</si>
  <si>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</si>
  <si>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</si>
  <si>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</si>
  <si>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</si>
  <si>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</si>
  <si>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</si>
  <si>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</si>
  <si>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</si>
  <si>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</si>
  <si>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</si>
  <si>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</si>
  <si>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</si>
  <si>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</si>
  <si>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</si>
  <si>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</si>
  <si>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</si>
  <si>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</si>
  <si>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</si>
  <si>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</si>
  <si>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</si>
  <si>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</si>
  <si>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</si>
  <si>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</si>
  <si>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</si>
  <si>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</si>
  <si>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</si>
  <si>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</si>
  <si>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</si>
  <si>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</si>
  <si>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</si>
  <si>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</si>
  <si>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</si>
  <si>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</si>
  <si>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</si>
  <si>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</si>
  <si>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</si>
  <si>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</si>
  <si>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</si>
  <si>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</si>
  <si>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</si>
  <si>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</si>
  <si>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</si>
  <si>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</si>
  <si>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</si>
  <si>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</si>
  <si>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</si>
  <si>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</si>
  <si>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</si>
  <si>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</si>
  <si>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</si>
  <si>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</si>
  <si>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</si>
  <si>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</si>
  <si>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</si>
  <si>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</si>
  <si>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</si>
  <si>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</si>
  <si>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</si>
  <si>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</si>
  <si>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</si>
  <si>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</si>
  <si>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</si>
  <si>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</si>
  <si>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</si>
  <si>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</si>
  <si>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</si>
  <si>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</si>
  <si>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</si>
  <si>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</si>
  <si>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</si>
  <si>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</si>
  <si>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</si>
  <si>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</si>
  <si>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</si>
  <si>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</si>
  <si>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</si>
  <si>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</si>
  <si>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</si>
  <si>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</si>
  <si>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</si>
  <si>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</si>
  <si>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</si>
  <si>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</si>
  <si>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</si>
  <si>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</si>
  <si>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</si>
  <si>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</si>
  <si>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</si>
  <si>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</si>
  <si>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</si>
  <si>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</si>
  <si>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</si>
  <si>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</si>
  <si>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</si>
  <si>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</si>
  <si>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</si>
  <si>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</si>
  <si>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</si>
  <si>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</si>
  <si>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</si>
  <si>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</si>
  <si>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</si>
  <si>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</si>
  <si>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</si>
  <si>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</si>
  <si>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</si>
  <si>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</si>
  <si>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</si>
  <si>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</si>
  <si>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</si>
  <si>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</si>
  <si>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</si>
  <si>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</si>
  <si>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</si>
  <si>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</si>
  <si>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</si>
  <si>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</si>
  <si>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</si>
  <si>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</si>
  <si>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</si>
  <si>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</si>
  <si>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</si>
  <si>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</si>
  <si>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</si>
  <si>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</si>
  <si>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</si>
  <si>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</si>
  <si>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</si>
  <si>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</si>
  <si>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</si>
  <si>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</si>
  <si>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</si>
  <si>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</si>
  <si>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</si>
  <si>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</si>
  <si>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</si>
  <si>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</si>
  <si>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</si>
  <si>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</si>
  <si>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</si>
  <si>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</si>
  <si>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</si>
  <si>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</si>
  <si>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</si>
  <si>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</si>
  <si>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</si>
  <si>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</si>
  <si>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</si>
  <si>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</si>
  <si>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</si>
  <si>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</si>
  <si>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</si>
  <si>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</si>
  <si>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</si>
  <si>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</si>
  <si>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</si>
  <si>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</si>
  <si>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</si>
  <si>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</si>
  <si>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</si>
  <si>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</si>
  <si>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</si>
  <si>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</si>
  <si>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</si>
  <si>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</si>
  <si>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</si>
  <si>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</si>
  <si>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</si>
  <si>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</si>
  <si>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</si>
  <si>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</si>
  <si>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</si>
  <si>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</si>
  <si>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</si>
  <si>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</si>
  <si>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</si>
  <si>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</si>
  <si>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</si>
  <si>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</si>
  <si>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</si>
  <si>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</si>
  <si>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</si>
  <si>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</si>
  <si>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</si>
  <si>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</si>
  <si>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</si>
  <si>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</si>
  <si>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</si>
  <si>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</si>
  <si>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</si>
  <si>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</si>
  <si>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</si>
  <si>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</si>
  <si>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</si>
  <si>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</si>
  <si>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</si>
  <si>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</si>
  <si>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</si>
  <si>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</si>
  <si>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</si>
  <si>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</si>
  <si>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</si>
  <si>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</si>
  <si>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</si>
  <si>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</si>
  <si>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</si>
  <si>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</si>
  <si>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</si>
  <si>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</si>
  <si>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</si>
  <si>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</si>
  <si>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</si>
  <si>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</si>
  <si>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</si>
  <si>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</si>
  <si>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</si>
  <si>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</si>
  <si>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</si>
  <si>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</si>
  <si>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</si>
  <si>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</si>
  <si>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</si>
  <si>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</si>
  <si>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</si>
  <si>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</si>
  <si>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</si>
  <si>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</si>
  <si>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</si>
  <si>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</si>
  <si>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</si>
  <si>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</si>
  <si>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</si>
  <si>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</si>
  <si>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</si>
  <si>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</si>
  <si>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</si>
  <si>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</si>
  <si>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</si>
  <si>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</si>
  <si>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</si>
  <si>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</si>
  <si>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</si>
  <si>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</si>
  <si>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</si>
  <si>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</si>
  <si>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</si>
  <si>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</si>
  <si>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</si>
  <si>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</si>
  <si>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</si>
  <si>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</si>
  <si>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</si>
  <si>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</si>
  <si>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</si>
  <si>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</si>
  <si>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</si>
  <si>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</si>
  <si>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</si>
  <si>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</si>
  <si>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</si>
  <si>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</si>
  <si>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</si>
  <si>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</si>
  <si>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</si>
  <si>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</si>
  <si>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</si>
  <si>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</si>
  <si>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</si>
  <si>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</si>
  <si>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</si>
  <si>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</si>
  <si>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</si>
  <si>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</si>
  <si>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</si>
  <si>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</si>
  <si>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</si>
  <si>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</si>
  <si>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</si>
  <si>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</si>
  <si>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</si>
  <si>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</si>
  <si>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</si>
  <si>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</si>
  <si>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</si>
  <si>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</si>
  <si>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</si>
  <si>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</si>
  <si>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</si>
  <si>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</si>
  <si>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</si>
  <si>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</si>
  <si>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</si>
  <si>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</si>
  <si>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</si>
  <si>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</si>
  <si>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</si>
  <si>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</si>
  <si>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</si>
  <si>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</si>
  <si>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</si>
  <si>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</si>
  <si>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</si>
  <si>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</si>
  <si>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</si>
  <si>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</si>
  <si>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</si>
  <si>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</si>
  <si>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</si>
  <si>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</si>
  <si>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</si>
  <si>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</si>
  <si>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</si>
  <si>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</si>
  <si>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</si>
  <si>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</si>
  <si>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</si>
  <si>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</si>
  <si>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</si>
  <si>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</si>
  <si>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</si>
  <si>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</si>
  <si>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</si>
  <si>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</si>
  <si>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</si>
  <si>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</si>
  <si>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</si>
  <si>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</si>
  <si>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</si>
  <si>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</si>
  <si>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</si>
  <si>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</si>
  <si>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</si>
  <si>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</si>
  <si>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</si>
  <si>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</si>
  <si>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</si>
  <si>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</si>
  <si>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</si>
  <si>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</si>
  <si>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</si>
  <si>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</si>
  <si>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</si>
  <si>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</si>
  <si>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</si>
  <si>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</si>
  <si>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</si>
  <si>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</si>
  <si>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</si>
  <si>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</si>
  <si>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</si>
  <si>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</si>
  <si>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</si>
  <si>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</si>
  <si>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</si>
  <si>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</si>
  <si>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</si>
  <si>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</si>
  <si>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</si>
  <si>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</si>
  <si>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</si>
  <si>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</si>
  <si>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</si>
  <si>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</si>
  <si>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</si>
  <si>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</si>
  <si>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</si>
  <si>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</si>
  <si>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</si>
  <si>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</si>
  <si>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</si>
  <si>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</si>
  <si>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</si>
  <si>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</si>
  <si>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</si>
  <si>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</si>
  <si>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</si>
  <si>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</si>
  <si>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</si>
  <si>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</si>
  <si>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</si>
  <si>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</si>
  <si>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</si>
  <si>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</si>
  <si>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</si>
  <si>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</si>
  <si>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</si>
  <si>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</si>
  <si>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</si>
  <si>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</si>
  <si>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</si>
  <si>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</si>
  <si>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</si>
  <si>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</si>
  <si>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</si>
  <si>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</si>
  <si>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</si>
  <si>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</si>
  <si>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</si>
  <si>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</si>
  <si>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</si>
  <si>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</si>
  <si>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</si>
  <si>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</si>
  <si>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</si>
  <si>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</si>
  <si>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</si>
  <si>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</si>
  <si>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</si>
  <si>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</si>
  <si>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</si>
  <si>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</si>
  <si>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</si>
  <si>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</si>
  <si>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</si>
  <si>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</si>
  <si>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</si>
  <si>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</si>
  <si>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</si>
  <si>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</si>
  <si>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</si>
  <si>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</si>
  <si>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</si>
  <si>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</si>
  <si>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</si>
  <si>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</si>
  <si>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</si>
  <si>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</si>
  <si>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</si>
  <si>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</si>
  <si>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</si>
  <si>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</si>
  <si>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</si>
  <si>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</si>
  <si>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</si>
  <si>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</si>
  <si>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</si>
  <si>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</si>
  <si>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</si>
  <si>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</si>
  <si>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</si>
  <si>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</si>
  <si>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</si>
  <si>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</si>
  <si>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</si>
  <si>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</si>
  <si>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</si>
  <si>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</si>
  <si>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</si>
  <si>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</si>
  <si>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</si>
  <si>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</si>
  <si>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</si>
  <si>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</si>
  <si>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</si>
  <si>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</si>
  <si>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</si>
  <si>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</si>
  <si>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</si>
  <si>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</si>
  <si>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</si>
  <si>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</si>
  <si>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</si>
  <si>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</si>
  <si>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</si>
  <si>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</si>
  <si>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</si>
  <si>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</si>
  <si>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</si>
  <si>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</si>
  <si>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</si>
  <si>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</si>
  <si>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</si>
  <si>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</si>
  <si>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</si>
  <si>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</si>
  <si>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</si>
  <si>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</si>
  <si>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</si>
  <si>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</si>
  <si>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</si>
  <si>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</si>
  <si>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</si>
  <si>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</si>
  <si>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</si>
  <si>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</si>
  <si>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</si>
  <si>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</si>
  <si>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</si>
  <si>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</si>
  <si>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</si>
  <si>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</si>
  <si>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</si>
  <si>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</si>
  <si>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</si>
  <si>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</si>
  <si>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</si>
  <si>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</si>
  <si>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</si>
  <si>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</si>
  <si>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</si>
  <si>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</si>
  <si>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</si>
  <si>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</si>
  <si>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</si>
  <si>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</si>
  <si>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</si>
  <si>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</si>
  <si>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</si>
  <si>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</si>
  <si>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</si>
  <si>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</si>
  <si>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</si>
  <si>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</si>
  <si>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</si>
  <si>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</si>
  <si>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</si>
  <si>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</si>
  <si>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</si>
  <si>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</si>
  <si>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</si>
  <si>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</si>
  <si>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</si>
  <si>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</si>
  <si>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</si>
  <si>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</si>
  <si>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</si>
  <si>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</si>
  <si>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</si>
  <si>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</si>
  <si>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</si>
  <si>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</si>
  <si>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</si>
  <si>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</si>
  <si>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</si>
  <si>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</si>
  <si>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</si>
  <si>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</si>
  <si>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</si>
  <si>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</si>
  <si>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</si>
  <si>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</si>
  <si>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</si>
  <si>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</si>
  <si>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</si>
  <si>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</si>
  <si>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</si>
  <si>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</si>
  <si>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</si>
  <si>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</si>
  <si>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</si>
  <si>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</si>
  <si>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</si>
  <si>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</si>
  <si>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</si>
  <si>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</si>
  <si>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</si>
  <si>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</si>
  <si>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</si>
  <si>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</si>
  <si>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</si>
  <si>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</si>
  <si>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</si>
  <si>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</si>
  <si>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</si>
  <si>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</si>
  <si>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</si>
  <si>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</si>
  <si>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</si>
  <si>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</si>
  <si>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</si>
  <si>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</si>
  <si>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</si>
  <si>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</si>
  <si>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</si>
  <si>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</si>
  <si>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</si>
  <si>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</si>
  <si>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</si>
  <si>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</si>
  <si>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</si>
  <si>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</si>
  <si>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</si>
  <si>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</si>
  <si>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</si>
  <si>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</si>
  <si>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</si>
  <si>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</si>
  <si>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</si>
  <si>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</si>
  <si>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</si>
  <si>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</si>
  <si>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</si>
  <si>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</si>
  <si>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</si>
  <si>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</si>
  <si>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</si>
  <si>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</si>
  <si>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</si>
  <si>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</si>
  <si>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</si>
  <si>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</si>
  <si>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</si>
  <si>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</si>
  <si>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</si>
  <si>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</si>
  <si>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</si>
  <si>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</si>
  <si>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</si>
  <si>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</si>
  <si>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</si>
  <si>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</si>
  <si>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</si>
  <si>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</si>
  <si>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</si>
  <si>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</si>
  <si>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</si>
  <si>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</si>
  <si>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</si>
  <si>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</si>
  <si>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</si>
  <si>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</si>
  <si>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</si>
  <si>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</si>
  <si>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</si>
  <si>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</si>
  <si>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</si>
  <si>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</si>
  <si>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</si>
  <si>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</si>
  <si>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</si>
  <si>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</si>
  <si>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</si>
  <si>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</si>
  <si>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</si>
  <si>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</si>
  <si>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</si>
  <si>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</si>
  <si>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</si>
  <si>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</si>
  <si>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</si>
  <si>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</si>
  <si>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</si>
  <si>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</si>
  <si>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</si>
  <si>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</si>
  <si>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</si>
  <si>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</si>
  <si>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</si>
  <si>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</si>
  <si>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</si>
  <si>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</si>
  <si>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</si>
  <si>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</si>
  <si>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</si>
  <si>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</si>
  <si>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</si>
  <si>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</si>
  <si>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</si>
  <si>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</si>
  <si>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</si>
  <si>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</si>
  <si>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</si>
  <si>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</si>
  <si>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</si>
  <si>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</si>
  <si>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</si>
  <si>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</si>
  <si>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</si>
  <si>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</si>
  <si>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</si>
  <si>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</si>
  <si>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</si>
  <si>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</si>
  <si>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</si>
  <si>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</si>
  <si>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</si>
  <si>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</si>
  <si>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</si>
  <si>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</si>
  <si>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</si>
  <si>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</si>
  <si>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</si>
  <si>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</si>
  <si>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</si>
  <si>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</si>
  <si>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</si>
  <si>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</si>
  <si>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</si>
  <si>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</si>
  <si>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</si>
  <si>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</si>
  <si>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</si>
  <si>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</si>
  <si>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</si>
  <si>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</si>
  <si>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</si>
  <si>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</si>
  <si>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</si>
  <si>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</si>
  <si>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</si>
  <si>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</si>
  <si>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</si>
  <si>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</si>
  <si>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</si>
  <si>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</si>
  <si>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</si>
  <si>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</si>
  <si>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</si>
  <si>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</si>
  <si>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</si>
  <si>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</si>
  <si>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</si>
  <si>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</si>
  <si>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</si>
  <si>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</si>
  <si>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</si>
  <si>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</si>
  <si>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</si>
  <si>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</si>
  <si>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</si>
  <si>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</si>
  <si>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</si>
  <si>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</si>
  <si>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</si>
  <si>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</si>
  <si>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</si>
  <si>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</si>
  <si>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</si>
  <si>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</si>
  <si>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</si>
  <si>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</si>
  <si>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</si>
  <si>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</si>
  <si>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</si>
  <si>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</si>
  <si>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</si>
  <si>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</si>
  <si>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</si>
  <si>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</si>
  <si>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</si>
  <si>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</si>
  <si>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</si>
  <si>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</si>
  <si>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</si>
  <si>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</si>
  <si>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</si>
  <si>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</si>
  <si>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</si>
  <si>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</si>
  <si>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</si>
  <si>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</si>
  <si>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</si>
  <si>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</si>
  <si>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</si>
  <si>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</si>
  <si>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</si>
  <si>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</si>
  <si>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</si>
  <si>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</si>
  <si>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</si>
  <si>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</si>
  <si>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</si>
  <si>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</si>
  <si>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</si>
  <si>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</si>
  <si>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</si>
  <si>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</si>
  <si>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</si>
  <si>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</si>
  <si>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</si>
  <si>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</si>
  <si>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</si>
  <si>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</si>
  <si>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</si>
  <si>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</si>
  <si>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</si>
  <si>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</si>
  <si>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</si>
  <si>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</si>
  <si>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</si>
  <si>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</si>
  <si>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</si>
  <si>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</si>
  <si>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</si>
  <si>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</si>
  <si>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</si>
  <si>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</si>
  <si>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</si>
  <si>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</si>
  <si>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</si>
  <si>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</si>
  <si>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</si>
  <si>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</si>
  <si>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</si>
  <si>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</si>
  <si>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</si>
  <si>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</si>
  <si>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</si>
  <si>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</si>
  <si>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</si>
  <si>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</si>
  <si>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</si>
  <si>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</si>
  <si>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</si>
  <si>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</si>
  <si>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</si>
  <si>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</si>
  <si>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</si>
  <si>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</si>
  <si>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</si>
  <si>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</si>
  <si>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</si>
  <si>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</si>
  <si>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</si>
  <si>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</si>
  <si>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</si>
  <si>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</si>
  <si>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</si>
  <si>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</si>
  <si>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</si>
  <si>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</si>
  <si>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</si>
  <si>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</si>
  <si>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</si>
  <si>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</si>
  <si>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</si>
  <si>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</si>
  <si>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</si>
  <si>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</si>
  <si>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</si>
  <si>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</si>
  <si>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</si>
  <si>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</si>
  <si>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</si>
  <si>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</si>
  <si>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</si>
  <si>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</si>
  <si>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</si>
  <si>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</si>
  <si>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</si>
  <si>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</si>
  <si>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</si>
  <si>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</si>
  <si>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</si>
  <si>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</si>
  <si>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</si>
  <si>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</si>
  <si>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</si>
  <si>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</si>
  <si>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</si>
  <si>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</si>
  <si>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</si>
  <si>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</si>
  <si>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</si>
  <si>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</si>
  <si>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</si>
  <si>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</si>
  <si>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</si>
  <si>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</si>
  <si>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</si>
  <si>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</si>
  <si>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</si>
  <si>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</si>
  <si>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</si>
  <si>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</si>
  <si>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</si>
  <si>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</si>
  <si>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</si>
  <si>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</si>
  <si>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</si>
  <si>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</si>
  <si>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</si>
  <si>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</si>
  <si>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</si>
  <si>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</si>
  <si>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</si>
  <si>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</si>
  <si>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</si>
  <si>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</si>
  <si>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</si>
  <si>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</si>
  <si>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</si>
  <si>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</si>
  <si>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</si>
  <si>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</si>
  <si>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</si>
  <si>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</si>
  <si>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</si>
  <si>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</si>
  <si>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</si>
  <si>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</si>
  <si>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</si>
  <si>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</si>
  <si>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</si>
  <si>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</si>
  <si>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</si>
  <si>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</si>
  <si>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</si>
  <si>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</si>
  <si>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</si>
  <si>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</si>
  <si>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</si>
  <si>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</si>
  <si>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</si>
  <si>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</si>
  <si>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</si>
  <si>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</si>
  <si>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</si>
  <si>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</si>
  <si>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</si>
  <si>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</si>
  <si>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</si>
  <si>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</si>
  <si>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</si>
  <si>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</si>
  <si>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</si>
  <si>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</si>
  <si>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</si>
  <si>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</si>
  <si>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</si>
  <si>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</si>
  <si>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</si>
  <si>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</si>
  <si>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</si>
  <si>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</si>
  <si>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</si>
  <si>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</si>
  <si>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</si>
  <si>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</si>
  <si>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</si>
  <si>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</si>
  <si>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</si>
  <si>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</si>
  <si>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</si>
  <si>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</si>
  <si>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</si>
  <si>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</si>
  <si>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</si>
  <si>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</si>
  <si>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</si>
  <si>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</si>
  <si>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</si>
  <si>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</si>
  <si>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</si>
  <si>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</si>
  <si>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</si>
  <si>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</si>
  <si>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</si>
  <si>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</si>
  <si>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</si>
  <si>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</si>
  <si>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</si>
  <si>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</si>
  <si>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</si>
  <si>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</si>
  <si>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</si>
  <si>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</si>
  <si>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</si>
  <si>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</si>
  <si>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</si>
  <si>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</si>
  <si>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</si>
  <si>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</si>
  <si>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</si>
  <si>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</si>
  <si>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</si>
  <si>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</si>
  <si>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</si>
  <si>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</si>
  <si>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</si>
  <si>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</si>
  <si>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</si>
  <si>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</si>
  <si>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</si>
  <si>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</si>
  <si>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</si>
  <si>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</si>
  <si>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</si>
  <si>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</si>
  <si>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</si>
  <si>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</si>
  <si>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</si>
  <si>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</si>
  <si>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</si>
  <si>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</si>
  <si>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</si>
  <si>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</si>
  <si>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</si>
  <si>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</si>
  <si>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</si>
  <si>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</si>
  <si>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</si>
  <si>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</si>
  <si>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</si>
  <si>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</si>
  <si>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</si>
  <si>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</si>
  <si>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</si>
  <si>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</si>
  <si>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</si>
  <si>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</si>
  <si>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</si>
  <si>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</si>
  <si>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</si>
  <si>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</si>
  <si>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</si>
  <si>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</si>
  <si>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</si>
  <si>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</si>
  <si>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</si>
  <si>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</si>
  <si>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</si>
  <si>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</si>
  <si>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</si>
  <si>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</si>
  <si>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</si>
  <si>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</si>
  <si>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</si>
  <si>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</si>
  <si>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</si>
  <si>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</si>
  <si>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</si>
  <si>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</si>
  <si>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</si>
  <si>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</si>
  <si>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</si>
  <si>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</si>
  <si>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</si>
  <si>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</si>
  <si>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</si>
  <si>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</si>
  <si>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</si>
  <si>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</si>
  <si>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</si>
  <si>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</si>
  <si>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</si>
  <si>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</si>
  <si>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</si>
  <si>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</si>
  <si>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</si>
  <si>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</si>
  <si>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</si>
  <si>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</si>
  <si>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</si>
  <si>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</si>
  <si>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</si>
  <si>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</si>
  <si>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</si>
  <si>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</si>
  <si>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</si>
  <si>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</si>
  <si>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</si>
  <si>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</si>
  <si>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</si>
  <si>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</si>
  <si>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</si>
  <si>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</si>
  <si>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</si>
  <si>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</si>
  <si>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</si>
  <si>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</si>
  <si>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</si>
  <si>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</si>
  <si>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</si>
  <si>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</si>
  <si>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</si>
  <si>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</si>
  <si>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</si>
  <si>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</si>
  <si>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</si>
  <si>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</si>
  <si>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</si>
  <si>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</si>
  <si>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</si>
  <si>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</si>
  <si>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</si>
  <si>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</si>
  <si>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</si>
  <si>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</si>
  <si>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</si>
  <si>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</si>
  <si>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</si>
  <si>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</si>
  <si>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</si>
  <si>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</si>
  <si>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</si>
  <si>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</si>
  <si>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</si>
  <si>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</si>
  <si>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</si>
  <si>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</si>
  <si>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</si>
  <si>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</si>
  <si>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</si>
  <si>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</si>
  <si>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</si>
  <si>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</si>
  <si>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</si>
  <si>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</si>
  <si>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</si>
  <si>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</si>
  <si>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</si>
  <si>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</si>
  <si>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</si>
  <si>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</si>
  <si>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</si>
  <si>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</si>
  <si>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</si>
  <si>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</si>
  <si>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</si>
  <si>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</si>
  <si>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</si>
  <si>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</si>
  <si>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</si>
  <si>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</si>
  <si>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</si>
  <si>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</si>
  <si>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</si>
  <si>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</si>
  <si>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</si>
  <si>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</si>
  <si>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</si>
  <si>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</si>
  <si>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</si>
  <si>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</si>
  <si>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</si>
  <si>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</si>
  <si>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</si>
  <si>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</si>
  <si>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</si>
  <si>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</si>
  <si>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</si>
  <si>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</si>
  <si>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</si>
  <si>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</si>
  <si>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</si>
  <si>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</si>
  <si>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</si>
  <si>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</si>
  <si>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</si>
  <si>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</si>
  <si>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</si>
  <si>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</si>
  <si>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</si>
  <si>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</si>
  <si>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</si>
  <si>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</si>
  <si>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</si>
  <si>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</si>
  <si>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</si>
  <si>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</si>
  <si>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</si>
  <si>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</si>
  <si>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</si>
  <si>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</si>
  <si>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</si>
  <si>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</si>
  <si>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</si>
  <si>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</si>
  <si>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</si>
  <si>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</si>
  <si>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</si>
  <si>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</si>
  <si>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</si>
  <si>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</si>
  <si>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</si>
  <si>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</si>
  <si>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</si>
  <si>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</si>
  <si>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</si>
  <si>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</si>
  <si>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</si>
  <si>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</si>
  <si>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</si>
  <si>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</si>
  <si>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</si>
  <si>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</si>
  <si>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</si>
  <si>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</si>
  <si>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</si>
  <si>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</si>
  <si>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</si>
  <si>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</si>
  <si>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</si>
  <si>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</si>
  <si>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</si>
  <si>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</si>
  <si>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</si>
  <si>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</si>
  <si>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</si>
  <si>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</si>
  <si>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</si>
  <si>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</si>
  <si>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</si>
  <si>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</si>
  <si>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</si>
  <si>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</si>
  <si>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</si>
  <si>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</si>
  <si>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</si>
  <si>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</si>
  <si>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</si>
  <si>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</si>
  <si>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</si>
  <si>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</si>
  <si>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</si>
  <si>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</si>
  <si>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</si>
  <si>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</si>
  <si>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</si>
  <si>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</si>
  <si>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</si>
  <si>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</si>
  <si>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</si>
  <si>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</si>
  <si>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</si>
  <si>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</si>
  <si>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</si>
  <si>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</si>
  <si>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</si>
  <si>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</si>
  <si>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</si>
  <si>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</si>
  <si>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</si>
  <si>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</si>
  <si>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</si>
  <si>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</si>
  <si>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</si>
  <si>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</si>
  <si>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</si>
  <si>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</si>
  <si>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</si>
  <si>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</si>
  <si>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</si>
  <si>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</si>
  <si>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</si>
  <si>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</si>
  <si>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</si>
  <si>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</si>
  <si>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</si>
  <si>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</si>
  <si>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</si>
  <si>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</si>
  <si>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</si>
  <si>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</si>
  <si>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</si>
  <si>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</si>
  <si>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</si>
  <si>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</si>
  <si>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</si>
  <si>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</si>
  <si>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</si>
  <si>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</si>
  <si>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</si>
  <si>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</si>
  <si>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</si>
  <si>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</si>
  <si>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</si>
  <si>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</si>
  <si>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</si>
  <si>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</si>
  <si>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</si>
  <si>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</si>
  <si>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</si>
  <si>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</si>
  <si>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</si>
  <si>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</si>
  <si>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</si>
  <si>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</si>
  <si>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</si>
  <si>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</si>
  <si>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</si>
  <si>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</si>
  <si>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</si>
  <si>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</si>
  <si>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</si>
  <si>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</si>
  <si>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</si>
  <si>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</si>
  <si>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</si>
  <si>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</si>
  <si>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</si>
  <si>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</si>
  <si>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</si>
  <si>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</si>
  <si>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</si>
  <si>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</si>
  <si>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</si>
  <si>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</si>
  <si>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</si>
  <si>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</si>
  <si>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</si>
  <si>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</si>
  <si>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</si>
  <si>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</si>
  <si>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</si>
  <si>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</si>
  <si>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</si>
  <si>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</si>
  <si>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</si>
  <si>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</si>
  <si>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</si>
  <si>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</si>
  <si>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</si>
  <si>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</si>
  <si>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</si>
  <si>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</si>
  <si>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</si>
  <si>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</si>
  <si>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</si>
  <si>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</si>
  <si>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</si>
  <si>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</si>
  <si>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</si>
  <si>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</si>
  <si>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</si>
  <si>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</si>
  <si>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</si>
  <si>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</si>
  <si>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</si>
  <si>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</si>
  <si>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</si>
  <si>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</si>
  <si>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</si>
  <si>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</si>
  <si>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</si>
  <si>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</si>
  <si>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</si>
  <si>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</si>
  <si>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</si>
  <si>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</si>
  <si>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</si>
  <si>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</si>
  <si>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</si>
  <si>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</si>
  <si>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</si>
  <si>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</si>
  <si>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</si>
  <si>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</si>
  <si>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</si>
  <si>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</si>
  <si>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</si>
  <si>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</si>
  <si>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</si>
  <si>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</si>
  <si>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</si>
  <si>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</si>
  <si>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</si>
  <si>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</si>
  <si>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</si>
  <si>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</si>
  <si>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</si>
  <si>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</si>
  <si>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</si>
  <si>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</si>
  <si>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</si>
  <si>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</si>
  <si>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</si>
  <si>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</si>
  <si>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</si>
  <si>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</si>
  <si>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</si>
  <si>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</si>
  <si>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</si>
  <si>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</si>
  <si>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</si>
  <si>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</si>
  <si>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</si>
  <si>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</si>
  <si>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</si>
  <si>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</si>
  <si>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</si>
  <si>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</si>
  <si>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</si>
  <si>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</si>
  <si>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</si>
  <si>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</si>
  <si>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</si>
  <si>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</si>
  <si>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</si>
  <si>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</si>
  <si>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</si>
  <si>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</si>
  <si>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</si>
  <si>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</si>
  <si>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</si>
  <si>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</si>
  <si>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</si>
  <si>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</si>
  <si>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</si>
  <si>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</si>
  <si>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</si>
  <si>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</si>
  <si>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</si>
  <si>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</si>
  <si>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</si>
  <si>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</si>
  <si>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</si>
  <si>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</si>
  <si>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</si>
  <si>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</si>
  <si>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</si>
  <si>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</si>
  <si>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</si>
  <si>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</si>
  <si>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</si>
  <si>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</si>
  <si>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</si>
  <si>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</si>
  <si>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</si>
  <si>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</si>
  <si>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</si>
  <si>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</si>
  <si>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</si>
  <si>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</si>
  <si>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</si>
  <si>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</si>
  <si>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</si>
  <si>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</si>
  <si>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</si>
  <si>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</si>
  <si>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</si>
  <si>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</si>
  <si>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</si>
  <si>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</si>
  <si>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</si>
  <si>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</si>
  <si>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</si>
  <si>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</si>
  <si>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</si>
  <si>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</si>
  <si>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</si>
  <si>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</si>
  <si>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</si>
  <si>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</si>
  <si>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</si>
  <si>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</si>
  <si>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</si>
  <si>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</si>
  <si>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</si>
  <si>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</si>
  <si>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</si>
  <si>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</si>
  <si>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</si>
  <si>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</si>
  <si>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</si>
  <si>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</si>
  <si>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</si>
  <si>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</si>
  <si>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</si>
  <si>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</si>
  <si>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</si>
  <si>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</si>
  <si>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</si>
  <si>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</si>
  <si>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</si>
  <si>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</si>
  <si>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</si>
  <si>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</si>
  <si>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</si>
  <si>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</si>
  <si>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</si>
  <si>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</si>
  <si>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</si>
  <si>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</si>
  <si>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</si>
  <si>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</si>
  <si>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</si>
  <si>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</si>
  <si>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</si>
  <si>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</si>
  <si>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</si>
  <si>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</si>
  <si>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</si>
  <si>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</si>
  <si>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</si>
  <si>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</si>
  <si>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</si>
  <si>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</si>
  <si>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</si>
  <si>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</si>
  <si>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</si>
  <si>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</si>
  <si>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</si>
  <si>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</si>
  <si>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</si>
  <si>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</si>
  <si>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</si>
  <si>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</si>
  <si>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</si>
  <si>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</si>
  <si>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</si>
  <si>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</si>
  <si>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</si>
  <si>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</si>
  <si>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</si>
  <si>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</si>
  <si>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</si>
  <si>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</si>
  <si>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</si>
  <si>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</si>
  <si>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</si>
  <si>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</si>
  <si>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</si>
  <si>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</si>
  <si>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</si>
  <si>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</si>
  <si>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</si>
  <si>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</si>
  <si>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</si>
  <si>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</si>
  <si>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</si>
  <si>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</si>
  <si>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</si>
  <si>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</si>
  <si>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</si>
  <si>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</si>
  <si>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</si>
  <si>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</si>
  <si>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</si>
  <si>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</si>
  <si>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</si>
  <si>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</si>
  <si>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</si>
  <si>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</si>
  <si>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</si>
  <si>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</si>
  <si>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</si>
  <si>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</si>
  <si>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</si>
  <si>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</si>
  <si>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</si>
  <si>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</si>
  <si>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</si>
  <si>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</si>
  <si>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</si>
  <si>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</si>
  <si>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</si>
  <si>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</si>
  <si>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</si>
  <si>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</si>
  <si>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</si>
  <si>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</si>
  <si>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</si>
  <si>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</si>
  <si>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</si>
  <si>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</si>
  <si>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</si>
  <si>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</si>
  <si>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</si>
  <si>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</si>
  <si>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</si>
  <si>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</si>
  <si>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</si>
  <si>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</si>
  <si>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</si>
  <si>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</si>
  <si>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</si>
  <si>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</si>
  <si>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</si>
  <si>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</si>
  <si>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</si>
  <si>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</si>
  <si>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</si>
  <si>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</si>
  <si>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</si>
  <si>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</si>
  <si>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</si>
  <si>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</si>
  <si>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</si>
  <si>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</si>
  <si>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</si>
  <si>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</si>
  <si>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</si>
  <si>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</si>
  <si>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</si>
  <si>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</si>
  <si>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</si>
  <si>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</si>
  <si>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</si>
  <si>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</si>
  <si>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</si>
  <si>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</si>
  <si>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</si>
  <si>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</si>
  <si>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</si>
  <si>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</si>
  <si>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</si>
  <si>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</si>
  <si>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</si>
  <si>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</si>
  <si>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</si>
  <si>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</si>
  <si>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</si>
  <si>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</si>
  <si>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</si>
  <si>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</si>
  <si>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</si>
  <si>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</si>
  <si>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</si>
  <si>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</si>
  <si>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</si>
  <si>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</si>
  <si>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</si>
  <si>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</si>
  <si>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</si>
  <si>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</si>
  <si>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</si>
  <si>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</si>
  <si>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</si>
  <si>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</si>
  <si>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</si>
  <si>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</si>
  <si>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</si>
  <si>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</si>
  <si>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</si>
  <si>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</si>
  <si>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</si>
  <si>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</si>
  <si>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</si>
  <si>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</si>
  <si>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</si>
  <si>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</si>
  <si>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</si>
  <si>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</si>
  <si>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</si>
  <si>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</si>
  <si>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</si>
  <si>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</si>
  <si>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</si>
  <si>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</si>
  <si>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</si>
  <si>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</si>
  <si>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</si>
  <si>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</si>
  <si>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</si>
  <si>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</si>
  <si>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</si>
  <si>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</si>
  <si>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</si>
  <si>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</si>
  <si>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</si>
  <si>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</si>
  <si>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</si>
  <si>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</si>
  <si>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</si>
  <si>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</si>
  <si>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</si>
  <si>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</si>
  <si>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</si>
  <si>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</si>
  <si>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</si>
  <si>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</si>
  <si>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</si>
  <si>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</si>
  <si>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</si>
  <si>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</si>
  <si>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</si>
  <si>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</si>
  <si>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</si>
  <si>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</si>
  <si>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</si>
  <si>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</si>
  <si>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</si>
  <si>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</si>
  <si>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</si>
  <si>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</si>
  <si>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</si>
  <si>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</si>
  <si>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</si>
  <si>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</si>
  <si>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</si>
  <si>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</si>
  <si>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</si>
  <si>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</si>
  <si>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</si>
  <si>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</si>
  <si>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</si>
  <si>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</si>
  <si>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</si>
  <si>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</si>
  <si>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</si>
  <si>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</si>
  <si>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</si>
  <si>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</si>
  <si>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</si>
  <si>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</si>
  <si>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</si>
  <si>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</si>
  <si>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</si>
  <si>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</si>
  <si>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</si>
  <si>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</si>
  <si>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</si>
  <si>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</si>
  <si>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</si>
  <si>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</si>
  <si>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</si>
  <si>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</si>
  <si>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</si>
  <si>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</si>
  <si>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</si>
  <si>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</si>
  <si>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</si>
  <si>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</si>
  <si>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</si>
  <si>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</si>
  <si>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</si>
  <si>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</si>
  <si>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</si>
  <si>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</si>
  <si>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</si>
  <si>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</si>
  <si>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</si>
  <si>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</si>
  <si>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</si>
  <si>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</si>
  <si>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</si>
  <si>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</si>
  <si>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</si>
  <si>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</si>
  <si>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</si>
  <si>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</si>
  <si>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</si>
  <si>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</si>
  <si>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</si>
  <si>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</si>
  <si>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</si>
  <si>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</si>
  <si>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</si>
  <si>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</si>
  <si>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</si>
  <si>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</si>
  <si>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</si>
  <si>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</si>
  <si>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</si>
  <si>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</si>
  <si>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</si>
  <si>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</si>
  <si>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</si>
  <si>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</si>
  <si>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</si>
  <si>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</si>
  <si>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</si>
  <si>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</si>
  <si>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</si>
  <si>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</si>
  <si>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</si>
  <si>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</si>
  <si>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</si>
  <si>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</si>
  <si>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</si>
  <si>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</si>
  <si>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</si>
  <si>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</si>
  <si>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</si>
  <si>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</si>
  <si>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</si>
  <si>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</si>
  <si>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</si>
  <si>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</si>
  <si>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</si>
  <si>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</si>
  <si>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</si>
  <si>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</si>
  <si>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</si>
  <si>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</si>
  <si>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</si>
  <si>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</si>
  <si>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</si>
  <si>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</si>
  <si>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</si>
  <si>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</si>
  <si>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</si>
  <si>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</si>
  <si>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</si>
  <si>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</si>
  <si>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</si>
  <si>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</si>
  <si>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</si>
  <si>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</si>
  <si>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</si>
  <si>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</si>
  <si>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</si>
  <si>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</si>
  <si>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</si>
  <si>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</si>
  <si>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</si>
  <si>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</si>
  <si>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</si>
  <si>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</si>
  <si>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</si>
  <si>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</si>
  <si>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</si>
  <si>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</si>
  <si>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</si>
  <si>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</si>
  <si>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</si>
  <si>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</si>
  <si>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</si>
  <si>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</si>
  <si>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</si>
  <si>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</si>
  <si>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</si>
  <si>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</si>
  <si>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</si>
  <si>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</si>
  <si>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</si>
  <si>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</si>
  <si>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</si>
  <si>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</si>
  <si>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</si>
  <si>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</si>
  <si>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</si>
  <si>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</si>
  <si>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</si>
  <si>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</si>
  <si>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</si>
  <si>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</si>
  <si>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</si>
  <si>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</si>
  <si>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</si>
  <si>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</si>
  <si>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</si>
  <si>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</si>
  <si>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</si>
  <si>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</si>
  <si>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</si>
  <si>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</si>
  <si>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</si>
  <si>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</si>
  <si>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</si>
  <si>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</si>
  <si>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</si>
  <si>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</si>
  <si>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</si>
  <si>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</si>
  <si>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</si>
  <si>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</si>
  <si>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</si>
  <si>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</si>
  <si>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</si>
  <si>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</si>
  <si>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</si>
  <si>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</si>
  <si>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</si>
  <si>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</si>
  <si>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</si>
  <si>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</si>
  <si>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</si>
  <si>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</si>
  <si>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</si>
  <si>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</si>
  <si>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</si>
  <si>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</si>
  <si>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</si>
  <si>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</si>
  <si>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</si>
  <si>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</si>
  <si>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</si>
  <si>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</si>
  <si>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</si>
  <si>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</si>
  <si>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</si>
  <si>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</si>
  <si>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</si>
  <si>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</si>
  <si>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</si>
  <si>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</si>
  <si>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</si>
  <si>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</si>
  <si>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</si>
  <si>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</si>
  <si>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</si>
  <si>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</si>
  <si>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</si>
  <si>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</si>
  <si>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</si>
  <si>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</si>
  <si>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</si>
  <si>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</si>
  <si>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</si>
  <si>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</si>
  <si>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</si>
  <si>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</si>
  <si>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</si>
  <si>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</si>
  <si>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</si>
  <si>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</si>
  <si>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</si>
  <si>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</si>
  <si>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</si>
  <si>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</si>
  <si>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</si>
  <si>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</si>
  <si>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</si>
  <si>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</si>
  <si>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</si>
  <si>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</si>
  <si>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</si>
  <si>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</si>
  <si>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</si>
  <si>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</si>
  <si>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</si>
  <si>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</si>
  <si>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</si>
  <si>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</si>
  <si>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</si>
  <si>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</si>
  <si>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</si>
  <si>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</si>
  <si>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</si>
  <si>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</si>
  <si>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</si>
  <si>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</si>
  <si>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</si>
  <si>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</si>
  <si>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</si>
  <si>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</si>
  <si>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</si>
  <si>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</si>
  <si>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</si>
  <si>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</si>
  <si>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</si>
  <si>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</si>
  <si>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</si>
  <si>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</si>
  <si>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</si>
  <si>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</si>
  <si>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</si>
  <si>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</si>
  <si>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</si>
  <si>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</si>
  <si>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</si>
  <si>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</si>
  <si>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</si>
  <si>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</si>
  <si>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</si>
  <si>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</si>
  <si>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</si>
  <si>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</si>
  <si>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</si>
  <si>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</si>
  <si>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</si>
  <si>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</si>
  <si>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</si>
  <si>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</si>
  <si>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</si>
  <si>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</si>
  <si>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</si>
  <si>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</si>
  <si>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</si>
  <si>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</si>
  <si>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</si>
  <si>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</si>
  <si>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</si>
  <si>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</si>
  <si>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</si>
  <si>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</si>
  <si>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</si>
  <si>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</si>
  <si>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</si>
  <si>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</si>
  <si>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</si>
  <si>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</si>
  <si>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</si>
  <si>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</si>
  <si>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</si>
  <si>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</si>
  <si>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</si>
  <si>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</si>
  <si>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</si>
  <si>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</si>
  <si>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</si>
  <si>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</si>
  <si>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</si>
  <si>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</si>
  <si>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</si>
  <si>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</si>
  <si>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</si>
  <si>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</si>
  <si>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</si>
  <si>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</si>
  <si>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</si>
  <si>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</si>
  <si>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</si>
  <si>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</si>
  <si>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</si>
  <si>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</si>
  <si>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</si>
  <si>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</si>
  <si>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</si>
  <si>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</si>
  <si>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</si>
  <si>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</si>
  <si>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</si>
  <si>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</si>
  <si>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</si>
  <si>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</si>
  <si>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</si>
  <si>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</si>
  <si>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</si>
  <si>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</si>
  <si>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</si>
  <si>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</si>
  <si>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</si>
  <si>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</si>
  <si>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</si>
  <si>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</si>
  <si>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</si>
  <si>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</si>
  <si>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</si>
  <si>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</si>
  <si>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</si>
  <si>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</si>
  <si>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</si>
  <si>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</si>
  <si>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</si>
  <si>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</si>
  <si>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</si>
  <si>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</si>
  <si>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</si>
  <si>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</si>
  <si>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</si>
  <si>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</si>
  <si>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</si>
  <si>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</si>
  <si>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</si>
  <si>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</si>
  <si>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</si>
  <si>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</si>
  <si>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</si>
  <si>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</si>
  <si>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</si>
  <si>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</si>
  <si>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</si>
  <si>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</si>
  <si>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</si>
  <si>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</si>
  <si>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</si>
  <si>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</si>
  <si>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</si>
  <si>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</si>
  <si>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</si>
  <si>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</si>
  <si>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</si>
  <si>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</si>
  <si>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</si>
  <si>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</si>
  <si>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</si>
  <si>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</si>
  <si>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</si>
  <si>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</si>
  <si>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</si>
  <si>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</si>
  <si>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</si>
  <si>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</si>
  <si>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</si>
  <si>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</si>
  <si>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</si>
  <si>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</si>
  <si>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</si>
  <si>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</si>
  <si>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</si>
  <si>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</si>
  <si>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</si>
  <si>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</si>
  <si>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</si>
  <si>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</si>
  <si>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</si>
  <si>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</si>
  <si>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</si>
  <si>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</si>
  <si>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</si>
  <si>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</si>
  <si>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</si>
  <si>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</si>
  <si>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</si>
  <si>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</si>
  <si>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</si>
  <si>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</si>
  <si>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</si>
  <si>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</si>
  <si>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</si>
  <si>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</si>
  <si>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</si>
  <si>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</si>
  <si>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</si>
  <si>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</si>
  <si>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</si>
  <si>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</si>
  <si>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</si>
  <si>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</si>
  <si>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</si>
  <si>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</si>
  <si>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</si>
  <si>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</si>
  <si>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</si>
  <si>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</si>
  <si>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</si>
  <si>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</si>
  <si>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</si>
  <si>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</si>
  <si>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</si>
  <si>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</si>
  <si>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</si>
  <si>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</si>
  <si>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</si>
  <si>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</si>
  <si>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</si>
  <si>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</si>
  <si>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</si>
  <si>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</si>
  <si>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</si>
  <si>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</si>
  <si>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</si>
  <si>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</si>
  <si>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</si>
  <si>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</si>
  <si>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</si>
  <si>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</si>
  <si>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</si>
  <si>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</si>
  <si>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</si>
  <si>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</si>
  <si>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</si>
  <si>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</si>
  <si>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</si>
  <si>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</si>
  <si>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</si>
  <si>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</si>
  <si>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</si>
  <si>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</si>
  <si>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</si>
  <si>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</si>
  <si>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</si>
  <si>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</si>
  <si>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</si>
  <si>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</si>
  <si>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</si>
  <si>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</si>
  <si>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</si>
  <si>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</si>
  <si>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</si>
  <si>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</si>
  <si>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</si>
  <si>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</si>
  <si>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</si>
  <si>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</si>
  <si>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</si>
  <si>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</si>
  <si>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</si>
  <si>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</si>
  <si>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</si>
  <si>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</si>
  <si>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</si>
  <si>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</si>
  <si>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</si>
  <si>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</si>
  <si>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</si>
  <si>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</si>
  <si>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</si>
  <si>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</si>
  <si>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</si>
  <si>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</si>
  <si>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</si>
  <si>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</si>
  <si>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</si>
  <si>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</si>
  <si>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</si>
  <si>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</si>
  <si>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</si>
  <si>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</si>
  <si>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</si>
  <si>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</si>
  <si>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</si>
  <si>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</si>
  <si>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</si>
  <si>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</si>
  <si>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</si>
  <si>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</si>
  <si>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</si>
  <si>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</si>
  <si>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</si>
  <si>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</si>
  <si>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</si>
  <si>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</si>
  <si>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</si>
  <si>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</si>
  <si>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</si>
  <si>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</si>
  <si>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</si>
  <si>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</si>
  <si>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</si>
  <si>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</si>
  <si>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</si>
  <si>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</si>
  <si>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</si>
  <si>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</si>
  <si>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</si>
  <si>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</si>
  <si>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</si>
  <si>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</si>
  <si>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</si>
  <si>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</si>
  <si>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</si>
  <si>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</si>
  <si>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</si>
  <si>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</si>
  <si>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</si>
  <si>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</si>
  <si>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</si>
  <si>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</si>
  <si>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</si>
  <si>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</si>
  <si>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</si>
  <si>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</si>
  <si>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</si>
  <si>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</si>
  <si>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</si>
  <si>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</si>
  <si>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</si>
  <si>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</si>
  <si>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</si>
  <si>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</si>
  <si>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</si>
  <si>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</si>
  <si>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</si>
  <si>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</si>
  <si>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</si>
  <si>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</si>
  <si>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</si>
  <si>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</si>
  <si>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</si>
  <si>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</si>
  <si>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</si>
  <si>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</si>
  <si>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</si>
  <si>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</si>
  <si>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</si>
  <si>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</si>
  <si>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</si>
  <si>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</si>
  <si>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</si>
  <si>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</si>
  <si>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</si>
  <si>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</si>
  <si>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</si>
  <si>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</si>
  <si>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</si>
  <si>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</si>
  <si>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</si>
  <si>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</si>
  <si>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</si>
  <si>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</si>
  <si>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</si>
  <si>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</si>
  <si>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</si>
  <si>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</si>
  <si>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</si>
  <si>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</si>
  <si>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</si>
  <si>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</si>
  <si>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</si>
  <si>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</si>
  <si>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</si>
  <si>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</si>
  <si>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</si>
  <si>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</si>
  <si>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</si>
  <si>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</si>
  <si>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</si>
  <si>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</si>
  <si>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</si>
  <si>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</si>
  <si>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</si>
  <si>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</si>
  <si>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</si>
  <si>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</si>
  <si>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</si>
  <si>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</si>
  <si>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</si>
  <si>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</si>
  <si>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</si>
  <si>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</si>
  <si>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</si>
  <si>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</si>
  <si>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</si>
  <si>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</si>
  <si>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</si>
  <si>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</si>
  <si>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</si>
  <si>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</si>
  <si>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</si>
  <si>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</si>
  <si>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</si>
  <si>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</si>
  <si>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</si>
  <si>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</si>
  <si>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</si>
  <si>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</si>
  <si>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</si>
  <si>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</si>
  <si>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</si>
  <si>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</si>
  <si>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</si>
  <si>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</si>
  <si>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</si>
  <si>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</si>
  <si>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</si>
  <si>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</si>
  <si>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</si>
  <si>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</si>
  <si>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</si>
  <si>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</si>
  <si>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</si>
  <si>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</si>
  <si>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</si>
  <si>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</si>
  <si>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</si>
  <si>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</si>
  <si>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</si>
  <si>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</si>
  <si>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</si>
  <si>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</si>
  <si>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</si>
  <si>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</si>
  <si>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</si>
  <si>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</si>
  <si>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</si>
  <si>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</si>
  <si>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</si>
  <si>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</si>
  <si>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</si>
  <si>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</si>
  <si>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</si>
  <si>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</si>
  <si>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</si>
  <si>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</si>
  <si>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</si>
  <si>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</si>
  <si>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</si>
  <si>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</si>
  <si>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</si>
  <si>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</si>
  <si>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</si>
  <si>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</si>
  <si>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</si>
  <si>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</si>
  <si>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</si>
  <si>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</si>
  <si>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</si>
  <si>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</si>
  <si>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</si>
  <si>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</si>
  <si>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</si>
  <si>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</si>
  <si>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</si>
  <si>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</si>
  <si>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</si>
  <si>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</si>
  <si>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</si>
  <si>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</si>
  <si>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</si>
  <si>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</si>
  <si>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</si>
  <si>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</si>
  <si>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</si>
  <si>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</si>
  <si>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</si>
  <si>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</si>
  <si>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</si>
  <si>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</si>
  <si>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</si>
  <si>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</si>
  <si>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</si>
  <si>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</si>
  <si>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</si>
  <si>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</si>
  <si>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</si>
  <si>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</si>
  <si>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</si>
  <si>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</si>
  <si>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</si>
  <si>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</si>
  <si>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</si>
  <si>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</si>
  <si>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</si>
  <si>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</si>
  <si>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</si>
  <si>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</si>
  <si>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</si>
  <si>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</si>
  <si>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</si>
  <si>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</si>
  <si>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</si>
  <si>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</si>
  <si>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</si>
  <si>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</si>
  <si>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</si>
  <si>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</si>
  <si>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</si>
  <si>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</si>
  <si>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</si>
  <si>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</si>
  <si>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</si>
  <si>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</si>
  <si>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</si>
  <si>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</si>
  <si>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</si>
  <si>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</si>
  <si>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</si>
  <si>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</si>
  <si>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</si>
  <si>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</si>
  <si>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</si>
  <si>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</si>
  <si>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</si>
  <si>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</si>
  <si>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</si>
  <si>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</si>
  <si>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</si>
  <si>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</si>
  <si>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</si>
  <si>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</si>
  <si>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</si>
  <si>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</si>
  <si>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</si>
  <si>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</si>
  <si>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</si>
  <si>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</si>
  <si>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</si>
  <si>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</si>
  <si>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</si>
  <si>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</si>
  <si>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</si>
  <si>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</si>
  <si>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</si>
  <si>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</si>
  <si>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</si>
  <si>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</si>
  <si>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</si>
  <si>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</si>
  <si>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</si>
  <si>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</si>
  <si>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</si>
  <si>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</si>
  <si>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</si>
  <si>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</si>
  <si>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</si>
  <si>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</si>
  <si>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</si>
  <si>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</si>
  <si>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</si>
  <si>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</si>
  <si>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</si>
  <si>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</si>
  <si>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</si>
  <si>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</si>
  <si>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</si>
  <si>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</si>
  <si>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</si>
  <si>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</si>
  <si>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</si>
  <si>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</si>
  <si>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</si>
  <si>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</si>
  <si>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</si>
  <si>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</si>
  <si>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</si>
  <si>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</si>
  <si>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</si>
  <si>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</si>
  <si>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</si>
  <si>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</si>
  <si>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</si>
  <si>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</si>
  <si>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</si>
  <si>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</si>
  <si>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</si>
  <si>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</si>
  <si>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</si>
  <si>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</si>
  <si>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</si>
  <si>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</si>
  <si>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</si>
  <si>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</si>
  <si>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</si>
  <si>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</si>
  <si>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</si>
  <si>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</si>
  <si>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</si>
  <si>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</si>
  <si>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</si>
  <si>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</si>
  <si>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</si>
  <si>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</si>
  <si>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</si>
  <si>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</si>
  <si>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</si>
  <si>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</si>
  <si>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</si>
  <si>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</si>
  <si>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</si>
  <si>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</si>
  <si>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</si>
  <si>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</si>
  <si>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</si>
  <si>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</si>
  <si>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</si>
  <si>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</si>
  <si>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</si>
  <si>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</si>
  <si>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</si>
  <si>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</si>
  <si>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</si>
  <si>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</si>
  <si>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</si>
  <si>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</si>
  <si>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</si>
  <si>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</si>
  <si>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</si>
  <si>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</si>
  <si>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</si>
  <si>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</si>
  <si>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</si>
  <si>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</si>
  <si>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</si>
  <si>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</si>
  <si>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</si>
  <si>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</si>
  <si>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</si>
  <si>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</si>
  <si>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</si>
  <si>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</si>
  <si>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</si>
  <si>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</si>
  <si>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</si>
  <si>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</si>
  <si>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</si>
  <si>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</si>
  <si>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</si>
  <si>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</si>
  <si>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</si>
  <si>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</si>
  <si>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</si>
  <si>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</si>
  <si>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</si>
  <si>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</si>
  <si>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</si>
  <si>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</si>
  <si>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</si>
  <si>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</si>
  <si>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</si>
  <si>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</si>
  <si>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</si>
  <si>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</si>
  <si>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</si>
  <si>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</si>
  <si>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</si>
  <si>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</si>
  <si>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</si>
  <si>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</si>
  <si>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</si>
  <si>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</si>
  <si>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</si>
  <si>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</si>
  <si>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</si>
  <si>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</si>
  <si>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</si>
  <si>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</si>
  <si>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</si>
  <si>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</si>
  <si>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</si>
  <si>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</si>
  <si>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</si>
  <si>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</si>
  <si>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</si>
  <si>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</si>
  <si>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</si>
  <si>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</si>
  <si>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</si>
  <si>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</si>
  <si>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</si>
  <si>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</si>
  <si>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</si>
  <si>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</si>
  <si>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</si>
  <si>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</si>
  <si>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</si>
  <si>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</si>
  <si>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</si>
  <si>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</si>
  <si>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</si>
  <si>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</si>
  <si>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</si>
  <si>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</si>
  <si>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</si>
  <si>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</si>
  <si>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</si>
  <si>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</si>
  <si>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</si>
  <si>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</si>
  <si>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</si>
  <si>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</si>
  <si>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</si>
  <si>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</si>
  <si>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</si>
  <si>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</si>
  <si>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</si>
  <si>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</si>
  <si>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</si>
  <si>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</si>
  <si>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</si>
  <si>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</si>
  <si>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</si>
  <si>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</si>
  <si>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</si>
  <si>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</si>
  <si>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</si>
  <si>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</si>
  <si>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</si>
  <si>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</si>
  <si>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</si>
  <si>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</si>
  <si>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</si>
  <si>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</si>
  <si>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</si>
  <si>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</si>
  <si>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</si>
  <si>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</si>
  <si>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</si>
  <si>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</si>
  <si>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</si>
  <si>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</si>
  <si>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</si>
  <si>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</si>
  <si>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</si>
  <si>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</si>
  <si>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</si>
  <si>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</si>
  <si>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</si>
  <si>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</si>
  <si>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</si>
  <si>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</si>
  <si>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</si>
  <si>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</si>
  <si>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</si>
  <si>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</si>
  <si>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</si>
  <si>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</si>
  <si>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</si>
  <si>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</si>
  <si>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</si>
  <si>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</si>
  <si>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</si>
  <si>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</si>
  <si>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</si>
  <si>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</si>
  <si>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</si>
  <si>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</si>
  <si>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</si>
  <si>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</si>
  <si>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</si>
  <si>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</si>
  <si>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</si>
  <si>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</si>
  <si>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</si>
  <si>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</si>
  <si>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</si>
  <si>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</si>
  <si>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</si>
  <si>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</si>
  <si>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</si>
  <si>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</si>
  <si>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</si>
  <si>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</si>
  <si>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</si>
  <si>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</si>
  <si>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</si>
  <si>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</si>
  <si>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</si>
  <si>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</si>
  <si>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</si>
  <si>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</si>
  <si>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</si>
  <si>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</si>
  <si>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</si>
  <si>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</si>
  <si>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</si>
  <si>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</si>
  <si>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</si>
  <si>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</si>
  <si>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</si>
  <si>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</si>
  <si>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</si>
  <si>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</si>
  <si>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</si>
  <si>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</si>
  <si>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</si>
  <si>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</si>
  <si>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</si>
  <si>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</si>
  <si>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</si>
  <si>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</si>
  <si>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</si>
  <si>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</si>
  <si>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</si>
  <si>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</si>
  <si>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</si>
  <si>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</si>
  <si>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</si>
  <si>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</si>
  <si>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</si>
  <si>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</si>
  <si>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</si>
  <si>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</si>
  <si>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</si>
  <si>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</si>
  <si>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</si>
  <si>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</si>
  <si>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</si>
  <si>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</si>
  <si>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</si>
  <si>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</si>
  <si>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</si>
  <si>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</si>
  <si>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</si>
  <si>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</si>
  <si>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</si>
  <si>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</si>
  <si>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</si>
  <si>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</si>
  <si>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</si>
  <si>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</si>
  <si>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</si>
  <si>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</si>
  <si>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</si>
  <si>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</si>
  <si>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</si>
  <si>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</si>
  <si>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</si>
  <si>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</si>
  <si>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</si>
  <si>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</si>
  <si>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</si>
  <si>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</si>
  <si>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</si>
  <si>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</si>
  <si>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</si>
  <si>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</si>
  <si>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</si>
  <si>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</si>
  <si>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</si>
  <si>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</si>
  <si>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</si>
  <si>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</si>
  <si>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</si>
  <si>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</si>
  <si>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</si>
  <si>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</si>
  <si>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</si>
  <si>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</si>
  <si>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</si>
  <si>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</si>
  <si>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</si>
  <si>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</si>
  <si>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</si>
  <si>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</si>
  <si>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</si>
  <si>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</si>
  <si>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</si>
  <si>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</si>
  <si>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</si>
  <si>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</si>
  <si>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</si>
  <si>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</si>
  <si>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</si>
  <si>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</si>
  <si>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</si>
  <si>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</si>
  <si>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</si>
  <si>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</si>
  <si>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</si>
  <si>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</si>
  <si>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</si>
  <si>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</si>
  <si>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</si>
  <si>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</si>
  <si>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</si>
  <si>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</si>
  <si>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</si>
  <si>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</si>
  <si>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</si>
  <si>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</si>
  <si>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</si>
  <si>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</si>
  <si>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</si>
  <si>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</si>
  <si>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</si>
  <si>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</si>
  <si>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</si>
  <si>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</si>
  <si>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</si>
  <si>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</si>
  <si>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</si>
  <si>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</si>
  <si>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</si>
  <si>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</si>
  <si>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</si>
  <si>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</si>
  <si>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</si>
  <si>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</si>
  <si>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</si>
  <si>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</si>
  <si>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</si>
  <si>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</si>
  <si>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</si>
  <si>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</si>
  <si>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</si>
  <si>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</si>
  <si>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</si>
  <si>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</si>
  <si>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</si>
  <si>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</si>
  <si>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</si>
  <si>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</si>
  <si>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</si>
  <si>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</si>
  <si>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</si>
  <si>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</si>
  <si>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</si>
  <si>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</si>
  <si>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</si>
  <si>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</si>
  <si>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</si>
  <si>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</si>
  <si>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</si>
  <si>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</si>
  <si>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</si>
  <si>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</si>
  <si>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</si>
  <si>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</si>
  <si>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</si>
  <si>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</si>
  <si>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</si>
  <si>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</si>
  <si>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</si>
  <si>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</si>
  <si>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</si>
  <si>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</si>
  <si>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</si>
  <si>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</si>
  <si>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</si>
  <si>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</si>
  <si>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</si>
  <si>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</si>
  <si>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</si>
  <si>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</si>
  <si>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</si>
  <si>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</si>
  <si>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</si>
  <si>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</si>
  <si>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</si>
  <si>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</si>
  <si>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</si>
  <si>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</si>
  <si>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</si>
  <si>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</si>
  <si>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</si>
  <si>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</si>
  <si>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</si>
  <si>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</si>
  <si>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</si>
  <si>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</si>
  <si>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</si>
  <si>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</si>
  <si>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</si>
  <si>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</si>
  <si>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</si>
  <si>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</si>
  <si>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</si>
  <si>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</si>
  <si>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</si>
  <si>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</si>
  <si>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</si>
  <si>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</si>
  <si>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</si>
  <si>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</si>
  <si>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</si>
  <si>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</si>
  <si>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</si>
  <si>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</si>
  <si>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</si>
  <si>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</si>
  <si>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</si>
  <si>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</si>
  <si>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</si>
  <si>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</si>
  <si>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</si>
  <si>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</si>
  <si>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</si>
  <si>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</si>
  <si>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</si>
  <si>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</si>
  <si>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</si>
  <si>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</si>
  <si>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</si>
  <si>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</si>
  <si>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</si>
  <si>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</si>
  <si>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</si>
  <si>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</si>
  <si>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</si>
  <si>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</si>
  <si>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</si>
  <si>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</si>
  <si>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</si>
  <si>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</si>
  <si>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</si>
  <si>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</si>
  <si>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</si>
  <si>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</si>
  <si>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</si>
  <si>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</si>
  <si>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</si>
  <si>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</si>
  <si>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</si>
  <si>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</si>
  <si>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</si>
  <si>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</si>
  <si>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</si>
  <si>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</si>
  <si>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</si>
  <si>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</si>
  <si>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</si>
  <si>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</si>
  <si>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</si>
  <si>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</si>
  <si>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</si>
  <si>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</si>
  <si>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</si>
  <si>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</si>
  <si>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</si>
  <si>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</si>
  <si>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</si>
  <si>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</si>
  <si>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</si>
  <si>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</si>
  <si>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</si>
  <si>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</si>
  <si>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</si>
  <si>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</si>
  <si>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</si>
  <si>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</si>
  <si>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</si>
  <si>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</si>
  <si>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</si>
  <si>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</si>
  <si>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</si>
  <si>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</si>
  <si>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</si>
  <si>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</si>
  <si>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</si>
  <si>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</si>
  <si>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</si>
  <si>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</si>
  <si>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</si>
  <si>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</si>
  <si>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</si>
  <si>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</si>
  <si>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</si>
  <si>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</si>
  <si>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</si>
  <si>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</si>
  <si>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</si>
  <si>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</si>
  <si>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</si>
  <si>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</si>
  <si>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</si>
  <si>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</si>
  <si>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</si>
  <si>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</si>
  <si>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</si>
  <si>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</si>
  <si>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</si>
  <si>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</si>
  <si>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</si>
  <si>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</si>
  <si>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</si>
  <si>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</si>
  <si>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</si>
  <si>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</si>
  <si>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</si>
  <si>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</si>
  <si>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</si>
  <si>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</si>
  <si>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</si>
  <si>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</si>
  <si>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</si>
  <si>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</si>
  <si>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</si>
  <si>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</si>
  <si>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</si>
  <si>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</si>
  <si>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</si>
  <si>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</si>
  <si>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</si>
  <si>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</si>
  <si>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</si>
  <si>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</si>
  <si>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</si>
  <si>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</si>
  <si>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</si>
  <si>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</si>
  <si>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</si>
  <si>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</si>
  <si>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</si>
  <si>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</si>
  <si>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</si>
  <si>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</si>
  <si>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</si>
  <si>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</si>
  <si>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</si>
  <si>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</si>
  <si>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</si>
  <si>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</si>
  <si>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</si>
  <si>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</si>
  <si>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</si>
  <si>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</si>
  <si>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</si>
  <si>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</si>
  <si>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</si>
  <si>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</si>
  <si>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</si>
  <si>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</si>
  <si>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</si>
  <si>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</si>
  <si>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</si>
  <si>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</si>
  <si>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</si>
  <si>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</si>
  <si>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</si>
  <si>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</si>
  <si>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</si>
  <si>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</si>
  <si>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</si>
  <si>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</si>
  <si>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</si>
  <si>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</si>
  <si>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</si>
  <si>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</si>
  <si>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</si>
  <si>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</si>
  <si>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</si>
  <si>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</si>
  <si>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</si>
  <si>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</si>
  <si>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</si>
  <si>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</si>
  <si>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</si>
  <si>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</si>
  <si>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</si>
  <si>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</si>
  <si>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</si>
  <si>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</si>
  <si>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</si>
  <si>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</si>
  <si>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</si>
  <si>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</si>
  <si>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</si>
  <si>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</si>
  <si>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</si>
  <si>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</si>
  <si>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</si>
  <si>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</si>
  <si>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</si>
  <si>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</si>
  <si>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</si>
  <si>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</si>
  <si>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</si>
  <si>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</si>
  <si>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</si>
  <si>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</si>
  <si>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</si>
  <si>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</si>
  <si>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</si>
  <si>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</si>
  <si>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</si>
  <si>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</si>
  <si>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</si>
  <si>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</si>
  <si>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</si>
  <si>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</si>
  <si>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</si>
  <si>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</si>
  <si>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</si>
  <si>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</si>
  <si>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</si>
  <si>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</si>
  <si>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</si>
  <si>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</si>
  <si>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</si>
  <si>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</si>
  <si>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</si>
  <si>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</si>
  <si>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</si>
  <si>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</si>
  <si>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</si>
  <si>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</si>
  <si>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</si>
  <si>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</si>
  <si>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</si>
  <si>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</si>
  <si>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</si>
  <si>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</si>
  <si>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</si>
  <si>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</si>
  <si>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</si>
  <si>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</si>
  <si>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</si>
  <si>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</si>
  <si>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</si>
  <si>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</si>
  <si>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</si>
  <si>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</si>
  <si>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</si>
  <si>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</si>
  <si>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</si>
  <si>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</si>
  <si>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</si>
  <si>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</si>
  <si>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</si>
  <si>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</si>
  <si>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</si>
  <si>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</si>
  <si>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</si>
  <si>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</si>
  <si>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</si>
  <si>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</si>
  <si>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</si>
  <si>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</si>
  <si>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</si>
  <si>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</si>
  <si>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</si>
  <si>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</si>
  <si>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</si>
  <si>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</si>
  <si>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</si>
  <si>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</si>
  <si>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</si>
  <si>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</si>
  <si>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</si>
  <si>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</si>
  <si>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</si>
  <si>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</si>
  <si>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</si>
  <si>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</si>
  <si>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</si>
  <si>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</si>
  <si>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</si>
  <si>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</si>
  <si>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</si>
  <si>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</si>
  <si>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</si>
  <si>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</si>
  <si>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</si>
  <si>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</si>
  <si>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</si>
  <si>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</si>
  <si>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</si>
  <si>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</si>
  <si>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</si>
  <si>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</si>
  <si>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</si>
  <si>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</si>
  <si>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</si>
  <si>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</si>
  <si>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</si>
  <si>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</si>
  <si>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</si>
  <si>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</si>
  <si>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</si>
  <si>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</si>
  <si>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</si>
  <si>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</si>
  <si>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</si>
  <si>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</si>
  <si>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</si>
  <si>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</si>
  <si>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</si>
  <si>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</si>
  <si>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</si>
  <si>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</si>
  <si>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</si>
  <si>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</si>
  <si>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</si>
  <si>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</si>
  <si>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</si>
  <si>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</si>
  <si>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</si>
  <si>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</si>
  <si>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</si>
  <si>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</si>
  <si>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</si>
  <si>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</si>
  <si>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</si>
  <si>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</si>
  <si>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</si>
  <si>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</si>
  <si>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</si>
  <si>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</si>
  <si>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</si>
  <si>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</si>
  <si>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</si>
  <si>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</si>
  <si>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</si>
  <si>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</si>
  <si>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</si>
  <si>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</si>
  <si>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</si>
  <si>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</si>
  <si>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</si>
  <si>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</si>
  <si>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</si>
  <si>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</si>
  <si>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</si>
  <si>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</si>
  <si>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</si>
  <si>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</si>
  <si>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</si>
  <si>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</si>
  <si>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</si>
  <si>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</si>
  <si>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</si>
  <si>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</si>
  <si>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</si>
  <si>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</si>
  <si>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</si>
  <si>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</si>
  <si>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</si>
  <si>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</si>
  <si>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</si>
  <si>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</si>
  <si>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</si>
  <si>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</si>
  <si>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</si>
  <si>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</si>
  <si>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</si>
  <si>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</si>
  <si>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</si>
  <si>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</si>
  <si>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</si>
  <si>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</si>
  <si>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</si>
  <si>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</si>
  <si>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</si>
  <si>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</si>
  <si>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</si>
  <si>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</si>
  <si>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</si>
  <si>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</si>
  <si>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</si>
  <si>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</si>
  <si>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</si>
  <si>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</si>
  <si>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</si>
  <si>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</si>
  <si>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</si>
  <si>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</si>
  <si>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</si>
  <si>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</si>
  <si>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</si>
  <si>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</si>
  <si>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</si>
  <si>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</si>
  <si>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</si>
  <si>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</si>
  <si>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</si>
  <si>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</si>
  <si>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</si>
  <si>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</si>
  <si>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</si>
  <si>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</si>
  <si>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</si>
  <si>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</si>
  <si>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</si>
  <si>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</si>
  <si>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</si>
  <si>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</si>
  <si>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</si>
  <si>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</si>
  <si>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</si>
  <si>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</si>
  <si>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</si>
  <si>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</si>
  <si>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</si>
  <si>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</si>
  <si>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</si>
  <si>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</si>
  <si>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</si>
  <si>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</si>
  <si>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</si>
  <si>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</si>
  <si>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</si>
  <si>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</si>
  <si>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</si>
  <si>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</si>
  <si>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</si>
  <si>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</si>
  <si>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</si>
  <si>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</si>
  <si>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</si>
  <si>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</si>
  <si>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</si>
  <si>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</si>
  <si>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</si>
  <si>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</si>
  <si>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</si>
  <si>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</si>
  <si>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</si>
  <si>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</si>
  <si>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</si>
  <si>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</si>
  <si>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</si>
  <si>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</si>
  <si>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</si>
  <si>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</si>
  <si>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</si>
  <si>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</si>
  <si>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</si>
  <si>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</si>
  <si>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</si>
  <si>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</si>
  <si>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</si>
  <si>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</si>
  <si>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</si>
  <si>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</si>
  <si>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</si>
  <si>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</si>
  <si>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</si>
  <si>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</si>
  <si>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</si>
  <si>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</si>
  <si>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</si>
  <si>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</si>
  <si>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</si>
  <si>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</si>
  <si>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</si>
  <si>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</si>
  <si>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</si>
  <si>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</si>
  <si>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</si>
  <si>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</si>
  <si>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</si>
  <si>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</si>
  <si>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</si>
  <si>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</si>
  <si>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</si>
  <si>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</si>
  <si>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</si>
  <si>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</si>
  <si>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</si>
  <si>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</si>
  <si>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</si>
  <si>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</si>
  <si>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</si>
  <si>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</si>
  <si>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</si>
  <si>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</si>
  <si>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</si>
  <si>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</si>
  <si>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</si>
  <si>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</si>
  <si>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</si>
  <si>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</si>
  <si>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</si>
  <si>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</si>
  <si>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</si>
  <si>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</si>
  <si>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</si>
  <si>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</si>
  <si>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</si>
  <si>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</si>
  <si>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</si>
  <si>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</si>
  <si>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</si>
  <si>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</si>
  <si>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</si>
  <si>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</si>
  <si>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</si>
  <si>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</si>
  <si>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</si>
  <si>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</si>
  <si>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</si>
  <si>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</si>
  <si>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</si>
  <si>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</si>
  <si>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</si>
  <si>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</si>
  <si>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</si>
  <si>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</si>
  <si>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</si>
  <si>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</si>
  <si>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</si>
  <si>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</si>
  <si>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</si>
  <si>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</si>
  <si>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</si>
  <si>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</si>
  <si>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</si>
  <si>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</si>
  <si>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</si>
  <si>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</si>
  <si>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</si>
  <si>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</si>
  <si>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</si>
  <si>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</si>
  <si>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</si>
  <si>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</si>
  <si>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</si>
  <si>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</si>
  <si>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</si>
  <si>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</si>
  <si>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</si>
  <si>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</si>
  <si>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</si>
  <si>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</si>
  <si>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</si>
  <si>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</si>
  <si>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</si>
  <si>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</si>
  <si>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</si>
  <si>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</si>
  <si>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</si>
  <si>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</si>
  <si>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</si>
  <si>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</si>
  <si>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</si>
  <si>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</si>
  <si>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</si>
  <si>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</si>
  <si>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</si>
  <si>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</si>
  <si>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</si>
  <si>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</si>
  <si>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</si>
  <si>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</si>
  <si>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</si>
  <si>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</si>
  <si>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</si>
  <si>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</si>
  <si>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</si>
  <si>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</si>
  <si>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</si>
  <si>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</si>
  <si>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</si>
  <si>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</si>
  <si>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</si>
  <si>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</si>
  <si>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</si>
  <si>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</si>
  <si>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</si>
  <si>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</si>
  <si>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</si>
  <si>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</si>
  <si>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</si>
  <si>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</si>
  <si>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</si>
  <si>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</si>
  <si>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</si>
  <si>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</si>
  <si>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</si>
  <si>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</si>
  <si>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</si>
  <si>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</si>
  <si>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</si>
  <si>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</si>
  <si>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</si>
  <si>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</si>
  <si>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</si>
  <si>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</si>
  <si>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</si>
  <si>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</si>
  <si>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</si>
  <si>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</si>
  <si>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</si>
  <si>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</si>
  <si>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</si>
  <si>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</si>
  <si>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</si>
  <si>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</si>
  <si>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</si>
  <si>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</si>
  <si>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</si>
  <si>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</si>
  <si>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</si>
  <si>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</si>
  <si>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</si>
  <si>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</si>
  <si>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</si>
  <si>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</si>
  <si>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</si>
  <si>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</si>
  <si>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</si>
  <si>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</si>
  <si>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</si>
  <si>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</si>
  <si>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</si>
  <si>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</si>
  <si>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</si>
  <si>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</si>
  <si>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</si>
  <si>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</si>
  <si>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</si>
  <si>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</si>
  <si>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</si>
  <si>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</si>
  <si>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</si>
  <si>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</si>
  <si>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</si>
  <si>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</si>
  <si>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</si>
  <si>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</si>
  <si>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</si>
  <si>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</si>
  <si>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</si>
  <si>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</si>
  <si>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</si>
  <si>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</si>
  <si>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</si>
  <si>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</si>
  <si>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</si>
  <si>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</si>
  <si>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</si>
  <si>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</si>
  <si>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</si>
  <si>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</si>
  <si>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</si>
  <si>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</si>
  <si>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</si>
  <si>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</si>
  <si>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</si>
  <si>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</si>
  <si>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</si>
  <si>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</si>
  <si>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</si>
  <si>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</si>
  <si>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</si>
  <si>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</si>
  <si>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</si>
  <si>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</si>
  <si>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</si>
  <si>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</si>
  <si>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</si>
  <si>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</si>
  <si>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</si>
  <si>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</si>
  <si>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</si>
  <si>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</si>
  <si>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</si>
  <si>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</si>
  <si>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</si>
  <si>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</si>
  <si>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</si>
  <si>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</si>
  <si>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</si>
  <si>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</si>
  <si>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</si>
  <si>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</si>
  <si>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</si>
  <si>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</si>
  <si>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</si>
  <si>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</si>
  <si>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</si>
  <si>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</si>
  <si>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</si>
  <si>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</si>
  <si>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</si>
  <si>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</si>
  <si>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</si>
  <si>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</si>
  <si>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</si>
  <si>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</si>
  <si>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</si>
  <si>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</si>
  <si>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</si>
  <si>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</si>
  <si>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</si>
  <si>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</si>
  <si>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</si>
  <si>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</si>
  <si>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</si>
  <si>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</si>
  <si>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</si>
  <si>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</si>
  <si>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</si>
  <si>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</si>
  <si>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</si>
  <si>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</si>
  <si>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</si>
  <si>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</si>
  <si>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</si>
  <si>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</si>
  <si>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</si>
  <si>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</si>
  <si>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</si>
  <si>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</si>
  <si>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</si>
  <si>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</si>
  <si>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</si>
  <si>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</si>
  <si>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</si>
  <si>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</si>
  <si>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</si>
  <si>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</si>
  <si>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</si>
  <si>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</si>
  <si>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</si>
  <si>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</si>
  <si>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</si>
  <si>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</si>
  <si>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</si>
  <si>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</si>
  <si>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</si>
  <si>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</si>
  <si>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</si>
  <si>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</si>
  <si>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</si>
  <si>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</si>
  <si>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</si>
  <si>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</si>
  <si>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</si>
  <si>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</si>
  <si>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</si>
  <si>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</si>
  <si>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</si>
  <si>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</si>
  <si>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</si>
  <si>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</si>
  <si>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</si>
  <si>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</si>
  <si>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</si>
  <si>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</si>
  <si>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</si>
  <si>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</si>
  <si>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</si>
  <si>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</si>
  <si>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</si>
  <si>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</si>
  <si>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</si>
  <si>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</si>
  <si>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</si>
  <si>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</si>
  <si>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</si>
  <si>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</si>
  <si>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</si>
  <si>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</si>
  <si>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</si>
  <si>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</si>
  <si>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</si>
  <si>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</si>
  <si>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</si>
  <si>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</si>
  <si>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</si>
  <si>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</si>
  <si>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</si>
  <si>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</si>
  <si>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</si>
  <si>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</si>
  <si>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</si>
  <si>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</si>
  <si>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</si>
  <si>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</si>
  <si>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</si>
  <si>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</si>
  <si>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</si>
  <si>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</si>
  <si>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</si>
  <si>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</si>
  <si>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</si>
  <si>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</si>
  <si>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</si>
  <si>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</si>
  <si>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</si>
  <si>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</si>
  <si>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</si>
  <si>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</si>
  <si>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</si>
  <si>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</si>
  <si>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</si>
  <si>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</si>
  <si>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</si>
  <si>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</si>
  <si>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</si>
  <si>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</si>
  <si>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</si>
  <si>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</si>
  <si>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</si>
  <si>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</si>
  <si>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</si>
  <si>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</si>
  <si>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</si>
  <si>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</si>
  <si>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</si>
  <si>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</si>
  <si>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</si>
  <si>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</si>
  <si>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</si>
  <si>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</si>
  <si>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</si>
  <si>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</si>
  <si>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</si>
  <si>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</si>
  <si>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</si>
  <si>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</si>
  <si>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</si>
  <si>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</si>
  <si>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</si>
  <si>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</si>
  <si>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</si>
  <si>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</si>
  <si>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</si>
  <si>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</si>
  <si>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</si>
  <si>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</si>
  <si>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</si>
  <si>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</si>
  <si>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</si>
  <si>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</si>
  <si>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</si>
  <si>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</si>
  <si>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</si>
  <si>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</si>
  <si>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</si>
  <si>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</si>
  <si>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</si>
  <si>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</si>
  <si>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</si>
  <si>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</si>
  <si>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</si>
  <si>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</si>
  <si>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</si>
  <si>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</si>
  <si>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</si>
  <si>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</si>
  <si>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</si>
  <si>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</si>
  <si>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</si>
  <si>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</si>
  <si>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</si>
  <si>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</si>
  <si>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</si>
  <si>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</si>
  <si>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</si>
  <si>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</si>
  <si>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</si>
  <si>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</si>
  <si>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</si>
  <si>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</si>
  <si>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</si>
  <si>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</si>
  <si>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</si>
  <si>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</si>
  <si>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</si>
  <si>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</si>
  <si>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</si>
  <si>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</si>
  <si>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</si>
  <si>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</si>
  <si>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</si>
  <si>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</si>
  <si>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</si>
  <si>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</si>
  <si>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</si>
  <si>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</si>
  <si>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</si>
  <si>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</si>
  <si>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</si>
  <si>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</si>
  <si>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</si>
  <si>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</si>
  <si>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</si>
  <si>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</si>
  <si>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</si>
  <si>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</si>
  <si>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</si>
  <si>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</si>
  <si>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</si>
  <si>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</si>
  <si>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</si>
  <si>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</si>
  <si>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</si>
  <si>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</si>
  <si>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</si>
  <si>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</si>
  <si>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</si>
  <si>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</si>
  <si>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</si>
  <si>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</si>
  <si>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</si>
  <si>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</si>
  <si>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</si>
  <si>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</si>
  <si>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</si>
  <si>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</si>
  <si>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</si>
  <si>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</si>
  <si>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</si>
  <si>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</si>
  <si>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</si>
  <si>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</si>
  <si>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</si>
  <si>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</si>
  <si>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</si>
  <si>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</si>
  <si>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</si>
  <si>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</si>
  <si>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</si>
  <si>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</si>
  <si>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</si>
  <si>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</si>
  <si>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</si>
  <si>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</si>
  <si>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</si>
  <si>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</si>
  <si>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</si>
  <si>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</si>
  <si>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</si>
  <si>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</si>
  <si>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</si>
  <si>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</si>
  <si>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</si>
  <si>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</si>
  <si>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</si>
  <si>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</si>
  <si>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</si>
  <si>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</si>
  <si>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</si>
  <si>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</si>
  <si>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</si>
  <si>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</si>
  <si>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</si>
  <si>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</si>
  <si>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</si>
  <si>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</si>
  <si>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</si>
  <si>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</si>
  <si>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</si>
  <si>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</si>
  <si>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</si>
  <si>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</si>
  <si>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</si>
  <si>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</si>
  <si>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</si>
  <si>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</si>
  <si>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</si>
  <si>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</si>
  <si>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</si>
  <si>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</si>
  <si>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</si>
  <si>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</si>
  <si>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</si>
  <si>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</si>
  <si>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</si>
  <si>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</si>
  <si>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</si>
  <si>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</si>
  <si>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</si>
  <si>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</si>
  <si>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</si>
  <si>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</si>
  <si>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</si>
  <si>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</si>
  <si>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</si>
  <si>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</si>
  <si>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</si>
  <si>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</si>
  <si>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</si>
  <si>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</si>
  <si>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</si>
  <si>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</si>
  <si>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</si>
  <si>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</si>
  <si>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</si>
  <si>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</si>
  <si>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</si>
  <si>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</si>
  <si>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</si>
  <si>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</si>
  <si>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</si>
  <si>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</si>
  <si>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</si>
  <si>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</si>
  <si>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</si>
  <si>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</si>
  <si>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</si>
  <si>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</si>
  <si>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</si>
  <si>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</si>
  <si>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</si>
  <si>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</si>
  <si>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</si>
  <si>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</si>
  <si>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</si>
  <si>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</si>
  <si>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</si>
  <si>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</si>
  <si>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</si>
  <si>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</si>
  <si>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</si>
  <si>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</si>
  <si>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</si>
  <si>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</si>
  <si>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</si>
  <si>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</si>
  <si>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</si>
  <si>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</si>
  <si>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</si>
  <si>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</si>
  <si>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</si>
  <si>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</si>
  <si>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</si>
  <si>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</si>
  <si>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</si>
  <si>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</si>
  <si>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</si>
  <si>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</si>
  <si>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</si>
  <si>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</si>
  <si>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</si>
  <si>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</si>
  <si>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</si>
  <si>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</si>
  <si>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</si>
  <si>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</si>
  <si>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</si>
  <si>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</si>
  <si>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</si>
  <si>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</si>
  <si>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</si>
  <si>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</si>
  <si>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</si>
  <si>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</si>
  <si>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</si>
  <si>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</si>
  <si>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</si>
  <si>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</si>
  <si>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</si>
  <si>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</si>
  <si>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</si>
  <si>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</si>
  <si>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</si>
  <si>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</si>
  <si>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</si>
  <si>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</si>
  <si>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</si>
  <si>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</si>
  <si>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</si>
  <si>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</si>
  <si>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</si>
  <si>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</si>
  <si>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</si>
  <si>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</si>
  <si>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</si>
  <si>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</si>
  <si>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</si>
  <si>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</si>
  <si>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</si>
  <si>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</si>
  <si>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</si>
  <si>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</si>
  <si>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</si>
  <si>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</si>
  <si>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</si>
  <si>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</si>
  <si>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</si>
  <si>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</si>
  <si>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</si>
  <si>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</si>
  <si>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</si>
  <si>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</si>
  <si>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</si>
  <si>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</si>
  <si>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</si>
  <si>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</si>
  <si>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</si>
  <si>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</si>
  <si>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</si>
  <si>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</si>
  <si>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</si>
  <si>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</si>
  <si>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</si>
  <si>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</si>
  <si>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</si>
  <si>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</si>
  <si>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</si>
  <si>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</si>
  <si>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</si>
  <si>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</si>
  <si>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</si>
  <si>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</si>
  <si>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</si>
  <si>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</si>
  <si>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</si>
  <si>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</si>
  <si>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</si>
  <si>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</si>
  <si>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</si>
  <si>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</si>
  <si>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</si>
  <si>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</si>
  <si>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</si>
  <si>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</si>
  <si>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</si>
  <si>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</si>
  <si>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</si>
  <si>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</si>
  <si>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</si>
  <si>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</si>
  <si>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</si>
  <si>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</si>
  <si>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</si>
  <si>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</si>
  <si>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</si>
  <si>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</si>
  <si>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</si>
  <si>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</si>
  <si>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</si>
  <si>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</si>
  <si>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</si>
  <si>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</si>
  <si>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</si>
  <si>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</si>
  <si>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</si>
  <si>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</si>
  <si>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</si>
  <si>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</si>
  <si>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</si>
  <si>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</si>
  <si>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</si>
  <si>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</si>
  <si>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</si>
  <si>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</si>
  <si>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</si>
  <si>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</si>
  <si>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</si>
  <si>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</si>
  <si>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</si>
  <si>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</si>
  <si>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</si>
  <si>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</si>
  <si>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</si>
  <si>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</si>
  <si>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</si>
  <si>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</si>
  <si>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</si>
  <si>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</si>
  <si>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</si>
  <si>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</si>
  <si>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</si>
  <si>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</si>
  <si>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</si>
  <si>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</si>
  <si>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</si>
  <si>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</si>
  <si>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</si>
  <si>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</si>
  <si>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</si>
  <si>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</si>
  <si>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</si>
  <si>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</si>
  <si>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</si>
  <si>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</si>
  <si>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</si>
  <si>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</si>
  <si>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</si>
  <si>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</si>
  <si>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</si>
  <si>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</si>
  <si>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</si>
  <si>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</si>
  <si>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</si>
  <si>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</si>
  <si>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</si>
  <si>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</si>
  <si>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</si>
  <si>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</si>
  <si>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</si>
  <si>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</si>
  <si>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</si>
  <si>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</si>
  <si>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</si>
  <si>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</si>
  <si>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</si>
  <si>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</si>
  <si>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</si>
  <si>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</si>
  <si>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</si>
  <si>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</si>
  <si>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</si>
  <si>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</si>
  <si>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</si>
  <si>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</si>
  <si>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</si>
  <si>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</si>
  <si>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</si>
  <si>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</si>
  <si>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</si>
  <si>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</si>
  <si>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</si>
  <si>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</si>
  <si>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</si>
  <si>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</si>
  <si>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</si>
  <si>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</si>
  <si>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</si>
  <si>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</si>
  <si>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</si>
  <si>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</si>
  <si>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</si>
  <si>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</si>
  <si>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</si>
  <si>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</si>
  <si>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</si>
  <si>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</si>
  <si>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</si>
  <si>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</si>
  <si>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</si>
  <si>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</si>
  <si>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</si>
  <si>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</si>
  <si>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</si>
  <si>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</si>
  <si>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</si>
  <si>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</si>
  <si>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</si>
  <si>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</si>
  <si>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</si>
  <si>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</si>
  <si>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</si>
  <si>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</si>
  <si>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</si>
  <si>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</si>
  <si>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</si>
  <si>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</si>
  <si>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</si>
  <si>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</si>
  <si>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</si>
  <si>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</si>
  <si>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</si>
  <si>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</si>
  <si>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</si>
  <si>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</si>
  <si>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</si>
  <si>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</si>
  <si>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</si>
  <si>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</si>
  <si>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</si>
  <si>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</si>
  <si>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</si>
  <si>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</si>
  <si>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</si>
  <si>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</si>
  <si>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</si>
  <si>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</si>
  <si>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</si>
  <si>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</si>
  <si>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</si>
  <si>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</si>
  <si>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</si>
  <si>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</si>
  <si>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</si>
  <si>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</si>
  <si>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</si>
  <si>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</si>
  <si>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</si>
  <si>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</si>
  <si>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</si>
  <si>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</si>
  <si>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</si>
  <si>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</si>
  <si>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</si>
  <si>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</si>
  <si>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</si>
  <si>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</si>
  <si>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</si>
  <si>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</si>
  <si>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</si>
  <si>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</si>
  <si>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</si>
  <si>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</si>
  <si>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</si>
  <si>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</si>
  <si>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</si>
  <si>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</si>
  <si>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</si>
  <si>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</si>
  <si>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</si>
  <si>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</si>
  <si>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</si>
  <si>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</si>
  <si>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</si>
  <si>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</si>
  <si>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</si>
  <si>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</si>
  <si>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</si>
  <si>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</si>
  <si>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</si>
  <si>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</si>
  <si>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</si>
  <si>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</si>
  <si>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</si>
  <si>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</si>
  <si>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</si>
  <si>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</si>
  <si>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</si>
  <si>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</si>
  <si>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</si>
  <si>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</si>
  <si>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</si>
  <si>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</si>
  <si>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</si>
  <si>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</si>
  <si>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</si>
  <si>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</si>
  <si>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</si>
  <si>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</si>
  <si>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</si>
  <si>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</si>
  <si>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</si>
  <si>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</si>
  <si>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</si>
  <si>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</si>
  <si>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</si>
  <si>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</si>
  <si>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</si>
  <si>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</si>
  <si>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</si>
  <si>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</si>
  <si>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</si>
  <si>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</si>
  <si>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</si>
  <si>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</si>
  <si>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</si>
  <si>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</si>
  <si>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</si>
  <si>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</si>
  <si>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</si>
  <si>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</si>
  <si>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</si>
  <si>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</si>
  <si>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</si>
  <si>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</si>
  <si>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</si>
  <si>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</si>
  <si>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</si>
  <si>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</si>
  <si>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</si>
  <si>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</si>
  <si>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</si>
  <si>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</si>
  <si>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</si>
  <si>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</si>
  <si>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</si>
  <si>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</si>
  <si>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</si>
  <si>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</si>
  <si>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</si>
  <si>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</si>
  <si>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</si>
  <si>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</si>
  <si>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</si>
  <si>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</si>
  <si>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</si>
  <si>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</si>
  <si>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</si>
  <si>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</si>
  <si>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</si>
  <si>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</si>
  <si>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</si>
  <si>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</si>
  <si>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</si>
  <si>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</si>
  <si>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</si>
  <si>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</si>
  <si>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</si>
  <si>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</si>
  <si>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</si>
  <si>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</si>
  <si>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</si>
  <si>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</si>
  <si>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</si>
  <si>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</si>
  <si>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</si>
  <si>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</si>
  <si>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</si>
  <si>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</si>
  <si>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</si>
  <si>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</si>
  <si>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</si>
  <si>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</si>
  <si>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</si>
  <si>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</si>
  <si>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</si>
  <si>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</si>
  <si>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</si>
  <si>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</si>
  <si>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</si>
  <si>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</si>
  <si>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</si>
  <si>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</si>
  <si>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</si>
  <si>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</si>
  <si>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</si>
  <si>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</si>
  <si>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</si>
  <si>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</si>
  <si>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</si>
  <si>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</si>
  <si>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</si>
  <si>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</si>
  <si>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</si>
  <si>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</si>
  <si>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</si>
  <si>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</si>
  <si>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</si>
  <si>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</si>
  <si>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</si>
  <si>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</si>
  <si>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</si>
  <si>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</si>
  <si>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</si>
  <si>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</si>
  <si>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</si>
  <si>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</si>
  <si>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</si>
  <si>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</si>
  <si>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</si>
  <si>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</si>
  <si>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</si>
  <si>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</si>
  <si>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</si>
  <si>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</si>
  <si>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</si>
  <si>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</si>
  <si>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</si>
  <si>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</si>
  <si>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</si>
  <si>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</si>
  <si>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</si>
  <si>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</si>
  <si>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</si>
  <si>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</si>
  <si>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</si>
  <si>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</si>
  <si>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</si>
  <si>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</si>
  <si>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</si>
  <si>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</si>
  <si>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</si>
  <si>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</si>
  <si>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</si>
  <si>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</si>
  <si>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</si>
  <si>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</si>
  <si>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</si>
  <si>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</si>
  <si>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</si>
  <si>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</si>
  <si>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</si>
  <si>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</si>
  <si>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</si>
  <si>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</si>
  <si>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</si>
  <si>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</si>
  <si>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</si>
  <si>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</si>
  <si>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</si>
  <si>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</si>
  <si>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</si>
  <si>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</si>
  <si>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</si>
  <si>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</si>
  <si>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</si>
  <si>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</si>
  <si>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</si>
  <si>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</si>
  <si>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</si>
  <si>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</si>
  <si>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</si>
  <si>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</si>
  <si>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</si>
  <si>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</si>
  <si>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</si>
  <si>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</si>
  <si>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</si>
  <si>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</si>
  <si>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</si>
  <si>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</si>
  <si>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</si>
  <si>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</si>
  <si>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</si>
  <si>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</si>
  <si>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</si>
  <si>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</si>
  <si>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</si>
  <si>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</si>
  <si>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</si>
  <si>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</si>
  <si>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</si>
  <si>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</si>
  <si>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</si>
  <si>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</si>
  <si>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</si>
  <si>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</si>
  <si>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</si>
  <si>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</si>
  <si>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</si>
  <si>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</si>
  <si>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</si>
  <si>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</si>
  <si>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</si>
  <si>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</si>
  <si>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</si>
  <si>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</si>
  <si>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</si>
  <si>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</si>
  <si>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</si>
  <si>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</si>
  <si>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</si>
  <si>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</si>
  <si>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</si>
  <si>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</si>
  <si>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</si>
  <si>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</si>
  <si>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</si>
  <si>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</si>
  <si>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</si>
  <si>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</si>
  <si>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</si>
  <si>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</si>
  <si>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</si>
  <si>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</si>
  <si>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</si>
  <si>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</si>
  <si>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</si>
  <si>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</si>
  <si>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</si>
  <si>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</si>
  <si>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</si>
  <si>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</si>
  <si>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</si>
  <si>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</si>
  <si>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</si>
  <si>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</si>
  <si>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</si>
  <si>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</si>
  <si>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</si>
  <si>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</si>
  <si>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</si>
  <si>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</si>
  <si>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</si>
  <si>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</si>
  <si>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</si>
  <si>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</si>
  <si>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</si>
  <si>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</si>
  <si>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</si>
  <si>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</si>
  <si>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</si>
  <si>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</si>
  <si>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</si>
  <si>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</si>
  <si>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</si>
  <si>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</si>
  <si>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</si>
  <si>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</si>
  <si>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</si>
  <si>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</si>
  <si>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</si>
  <si>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</si>
  <si>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</si>
  <si>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</si>
  <si>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</si>
  <si>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</si>
  <si>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</si>
  <si>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</si>
  <si>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</si>
  <si>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</si>
  <si>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</si>
  <si>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</si>
  <si>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</si>
  <si>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</si>
  <si>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</si>
  <si>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</si>
  <si>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</si>
  <si>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</si>
  <si>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</si>
  <si>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</si>
  <si>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</si>
  <si>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</si>
  <si>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</si>
  <si>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</si>
  <si>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</si>
  <si>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</si>
  <si>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</si>
  <si>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</si>
  <si>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</si>
  <si>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</si>
  <si>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</si>
  <si>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</si>
  <si>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</si>
  <si>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</si>
  <si>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</si>
  <si>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</si>
  <si>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</si>
  <si>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</si>
  <si>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</si>
  <si>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</si>
  <si>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</si>
  <si>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</si>
  <si>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</si>
  <si>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</si>
  <si>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</si>
  <si>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</si>
  <si>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</si>
  <si>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</si>
  <si>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</si>
  <si>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</si>
  <si>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</si>
  <si>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</si>
  <si>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</si>
  <si>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</si>
  <si>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</si>
  <si>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</si>
  <si>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</si>
  <si>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</si>
  <si>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</si>
  <si>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</si>
  <si>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</si>
  <si>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</si>
  <si>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</si>
  <si>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</si>
  <si>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</si>
  <si>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</si>
  <si>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</si>
  <si>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</si>
  <si>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</si>
  <si>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</si>
  <si>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</si>
  <si>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</si>
  <si>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</si>
  <si>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</si>
  <si>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</si>
  <si>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</si>
  <si>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</si>
  <si>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</si>
  <si>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</si>
  <si>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</si>
  <si>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</si>
  <si>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</si>
  <si>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</si>
  <si>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</si>
  <si>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</si>
  <si>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</si>
  <si>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</si>
  <si>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</si>
  <si>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</si>
  <si>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</si>
  <si>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</si>
  <si>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</si>
  <si>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</si>
  <si>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</si>
  <si>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</si>
  <si>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</si>
  <si>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</si>
  <si>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</si>
  <si>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</si>
  <si>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</si>
  <si>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</si>
  <si>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</si>
  <si>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</si>
  <si>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</si>
  <si>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</si>
  <si>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</si>
  <si>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</si>
  <si>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</si>
  <si>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</si>
  <si>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</si>
  <si>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</si>
  <si>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</si>
  <si>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</si>
  <si>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</si>
  <si>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</si>
  <si>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</si>
  <si>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</si>
  <si>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</si>
  <si>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</si>
  <si>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</si>
  <si>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</si>
  <si>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</si>
  <si>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</si>
  <si>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</si>
  <si>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</si>
  <si>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</si>
  <si>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</si>
  <si>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</si>
  <si>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</si>
  <si>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</si>
  <si>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</si>
  <si>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</si>
  <si>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</si>
  <si>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</si>
  <si>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</si>
  <si>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</si>
  <si>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</si>
  <si>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</si>
  <si>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</si>
  <si>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</si>
  <si>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</si>
  <si>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</si>
  <si>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</si>
  <si>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</si>
  <si>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</si>
  <si>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</si>
  <si>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</si>
  <si>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</si>
  <si>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</si>
  <si>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</si>
  <si>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</si>
  <si>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</si>
  <si>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</si>
  <si>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</si>
  <si>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</si>
  <si>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</si>
  <si>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</si>
  <si>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</si>
  <si>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</si>
  <si>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</si>
  <si>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</si>
  <si>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</si>
  <si>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</si>
  <si>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</si>
  <si>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</si>
  <si>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</si>
  <si>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</si>
  <si>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</si>
  <si>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</si>
  <si>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</si>
  <si>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</si>
  <si>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</si>
  <si>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</si>
  <si>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</si>
  <si>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</si>
  <si>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</si>
  <si>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</si>
  <si>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</si>
  <si>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</si>
  <si>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</si>
  <si>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</si>
  <si>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</si>
  <si>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</si>
  <si>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</si>
  <si>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</si>
  <si>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</si>
  <si>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</si>
  <si>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</si>
  <si>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</si>
  <si>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</si>
  <si>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</si>
  <si>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</si>
  <si>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</si>
  <si>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</si>
  <si>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</si>
  <si>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</si>
  <si>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</si>
  <si>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</si>
  <si>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</si>
  <si>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</si>
  <si>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</si>
  <si>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</si>
  <si>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</si>
  <si>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</si>
  <si>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</si>
  <si>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</si>
  <si>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</si>
  <si>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</si>
  <si>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</si>
  <si>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</si>
  <si>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</si>
  <si>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</si>
  <si>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</si>
  <si>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</si>
  <si>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</si>
  <si>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</si>
  <si>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</si>
  <si>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</si>
  <si>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</si>
  <si>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</si>
  <si>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</si>
  <si>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</si>
  <si>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</si>
  <si>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</si>
  <si>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</si>
  <si>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</si>
  <si>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</si>
  <si>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</si>
  <si>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</si>
  <si>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</si>
  <si>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</si>
  <si>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</si>
  <si>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</si>
  <si>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</si>
  <si>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</si>
  <si>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</si>
  <si>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</si>
  <si>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</si>
  <si>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</si>
  <si>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</si>
  <si>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</si>
  <si>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</si>
  <si>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</si>
  <si>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</si>
  <si>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</si>
  <si>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</si>
  <si>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</si>
  <si>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</si>
  <si>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</si>
  <si>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</si>
  <si>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</si>
  <si>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</si>
  <si>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</si>
  <si>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</si>
  <si>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</si>
  <si>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</si>
  <si>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</si>
  <si>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</si>
  <si>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</si>
  <si>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</si>
  <si>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</si>
  <si>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</si>
  <si>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</si>
  <si>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</si>
  <si>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</si>
  <si>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</si>
  <si>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</si>
  <si>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</si>
  <si>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</si>
  <si>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</si>
  <si>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</si>
  <si>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</si>
  <si>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</si>
  <si>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</si>
  <si>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</si>
  <si>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</si>
  <si>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</si>
  <si>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</si>
  <si>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</si>
  <si>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</si>
  <si>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</si>
  <si>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</si>
  <si>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</si>
  <si>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</si>
  <si>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</si>
  <si>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</si>
  <si>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</si>
  <si>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</si>
  <si>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</si>
  <si>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</si>
  <si>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</si>
  <si>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</si>
  <si>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</si>
  <si>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</si>
  <si>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</si>
  <si>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</si>
  <si>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</si>
  <si>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</si>
  <si>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</si>
  <si>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</si>
  <si>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</si>
  <si>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</si>
  <si>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</si>
  <si>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</si>
  <si>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</si>
  <si>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</si>
  <si>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</si>
  <si>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</si>
  <si>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</si>
  <si>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</si>
  <si>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</si>
  <si>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</si>
  <si>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</si>
  <si>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</si>
  <si>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</si>
  <si>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</si>
  <si>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</si>
  <si>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</si>
  <si>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</si>
  <si>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</si>
  <si>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</si>
  <si>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</si>
  <si>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</si>
  <si>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</si>
  <si>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</si>
  <si>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</si>
  <si>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</si>
  <si>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</si>
  <si>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</si>
  <si>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</si>
  <si>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</si>
  <si>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</si>
  <si>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</si>
  <si>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</si>
  <si>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</si>
  <si>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</si>
  <si>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</si>
  <si>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</si>
  <si>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</si>
  <si>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</si>
  <si>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</si>
  <si>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</si>
  <si>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</si>
  <si>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</si>
  <si>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</si>
  <si>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</si>
  <si>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</si>
  <si>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</si>
  <si>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</si>
  <si>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</si>
  <si>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</si>
  <si>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</si>
  <si>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</si>
  <si>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</si>
  <si>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</si>
  <si>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</si>
  <si>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</si>
  <si>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</si>
  <si>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</si>
  <si>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</si>
  <si>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</si>
  <si>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</si>
  <si>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</si>
  <si>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</si>
  <si>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</si>
  <si>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</si>
  <si>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</si>
  <si>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</si>
  <si>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</si>
  <si>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</si>
  <si>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</si>
  <si>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</si>
  <si>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</si>
  <si>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</si>
  <si>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</si>
  <si>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</si>
  <si>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</si>
  <si>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</si>
  <si>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</si>
  <si>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</si>
  <si>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</si>
  <si>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</si>
  <si>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</si>
  <si>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</si>
  <si>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</si>
  <si>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</si>
  <si>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</si>
  <si>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</si>
  <si>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</si>
  <si>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</si>
  <si>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</si>
  <si>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</si>
  <si>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</si>
  <si>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</si>
  <si>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</si>
  <si>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</si>
  <si>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</si>
  <si>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</si>
  <si>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</si>
  <si>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</si>
  <si>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</si>
  <si>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</si>
  <si>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</si>
  <si>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</si>
  <si>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</si>
  <si>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</si>
  <si>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</si>
  <si>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</si>
  <si>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</si>
  <si>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</si>
  <si>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</si>
  <si>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</si>
  <si>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</si>
  <si>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</si>
  <si>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</si>
  <si>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</si>
  <si>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</si>
  <si>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</si>
  <si>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</si>
  <si>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</si>
  <si>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</si>
  <si>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</si>
  <si>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</si>
  <si>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</si>
  <si>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</si>
  <si>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</si>
  <si>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</si>
  <si>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</si>
  <si>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</si>
  <si>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</si>
  <si>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</si>
  <si>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</si>
  <si>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</si>
  <si>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</si>
  <si>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</si>
  <si>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</si>
  <si>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</si>
  <si>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</si>
  <si>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</si>
  <si>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</si>
  <si>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</si>
  <si>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</si>
  <si>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</si>
  <si>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</si>
  <si>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</si>
  <si>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</si>
  <si>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</si>
  <si>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</si>
  <si>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</si>
  <si>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</si>
  <si>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</si>
  <si>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</si>
  <si>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</si>
  <si>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</si>
  <si>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</si>
  <si>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</si>
  <si>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</si>
  <si>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</si>
  <si>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</si>
  <si>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</si>
  <si>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</si>
  <si>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</si>
  <si>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</si>
  <si>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</si>
  <si>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</si>
  <si>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</si>
  <si>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</si>
  <si>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</si>
  <si>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</si>
  <si>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</si>
  <si>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</si>
  <si>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</si>
  <si>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</si>
  <si>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</si>
  <si>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</si>
  <si>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</si>
  <si>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</si>
  <si>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</si>
  <si>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</si>
  <si>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</si>
  <si>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</si>
  <si>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</si>
  <si>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</si>
  <si>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</si>
  <si>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</si>
  <si>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</si>
  <si>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</si>
  <si>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</si>
  <si>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</si>
  <si>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</si>
  <si>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</si>
  <si>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</si>
  <si>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</si>
  <si>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</si>
  <si>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</si>
  <si>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</si>
  <si>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</si>
  <si>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</si>
  <si>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</si>
  <si>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</si>
  <si>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</si>
  <si>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</si>
  <si>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</si>
  <si>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</si>
  <si>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</si>
  <si>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</si>
  <si>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</si>
  <si>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</si>
  <si>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</si>
  <si>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</si>
  <si>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</si>
  <si>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</si>
  <si>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</si>
  <si>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</si>
  <si>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</si>
  <si>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</si>
  <si>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</si>
  <si>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</si>
  <si>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</si>
  <si>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</si>
  <si>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</si>
  <si>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</si>
  <si>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</si>
  <si>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</si>
  <si>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</si>
  <si>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</si>
  <si>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</si>
  <si>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</si>
  <si>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</si>
  <si>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</si>
  <si>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</si>
  <si>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</si>
  <si>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</si>
  <si>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</si>
  <si>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</si>
  <si>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</si>
  <si>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</si>
  <si>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</si>
  <si>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</si>
  <si>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</si>
  <si>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</si>
  <si>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</si>
  <si>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</si>
  <si>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</si>
  <si>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</si>
  <si>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</si>
  <si>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</si>
  <si>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</si>
  <si>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</si>
  <si>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</si>
  <si>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</si>
  <si>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</si>
  <si>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</si>
  <si>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</si>
  <si>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</si>
  <si>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</si>
  <si>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</si>
  <si>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</si>
  <si>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</si>
  <si>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</si>
  <si>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</si>
  <si>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</si>
  <si>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</si>
  <si>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</si>
  <si>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</si>
  <si>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</si>
  <si>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</si>
  <si>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</si>
  <si>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</si>
  <si>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</si>
  <si>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</si>
  <si>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</si>
  <si>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</si>
  <si>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</si>
  <si>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</si>
  <si>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</si>
  <si>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</si>
  <si>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</si>
  <si>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</si>
  <si>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</si>
  <si>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</si>
  <si>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</si>
  <si>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</si>
  <si>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</si>
  <si>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</si>
  <si>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</si>
  <si>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</si>
  <si>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</si>
  <si>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</si>
  <si>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</si>
  <si>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</si>
  <si>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</si>
  <si>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</si>
  <si>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</si>
  <si>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</si>
  <si>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</si>
  <si>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</si>
  <si>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</si>
  <si>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</si>
  <si>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</si>
  <si>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</si>
  <si>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</si>
  <si>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</si>
  <si>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</si>
  <si>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</si>
  <si>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</si>
  <si>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</si>
  <si>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</si>
  <si>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</si>
  <si>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</si>
  <si>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</si>
  <si>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</si>
  <si>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</si>
  <si>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</si>
  <si>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</si>
  <si>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</si>
  <si>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</si>
  <si>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</si>
  <si>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</si>
  <si>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</si>
  <si>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</si>
  <si>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</si>
  <si>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</si>
  <si>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</si>
  <si>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</si>
  <si>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</si>
  <si>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</si>
  <si>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</si>
  <si>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</si>
  <si>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</si>
  <si>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</si>
  <si>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</si>
  <si>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</si>
  <si>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</si>
  <si>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</si>
  <si>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</si>
  <si>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</si>
  <si>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</si>
  <si>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</si>
  <si>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</si>
  <si>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</si>
  <si>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</si>
  <si>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</si>
  <si>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</si>
  <si>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</si>
  <si>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</si>
  <si>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</si>
  <si>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</si>
  <si>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</si>
  <si>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</si>
  <si>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</si>
  <si>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</si>
  <si>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</si>
  <si>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</si>
  <si>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</si>
  <si>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</si>
  <si>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</si>
  <si>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</si>
  <si>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</si>
  <si>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</si>
  <si>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</si>
  <si>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</si>
  <si>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</si>
  <si>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</si>
  <si>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</si>
  <si>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</si>
  <si>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</si>
  <si>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</si>
  <si>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</si>
  <si>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</si>
  <si>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</si>
  <si>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</si>
  <si>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</si>
  <si>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</si>
  <si>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</si>
  <si>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</si>
  <si>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</si>
  <si>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</si>
  <si>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</si>
  <si>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</si>
  <si>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</si>
  <si>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</si>
  <si>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</si>
  <si>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</si>
  <si>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</si>
  <si>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</si>
  <si>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</si>
  <si>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</si>
  <si>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</si>
  <si>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</si>
  <si>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</si>
  <si>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</si>
  <si>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</si>
  <si>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</si>
  <si>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</si>
  <si>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</si>
  <si>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</si>
  <si>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</si>
  <si>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</si>
  <si>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</si>
  <si>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</si>
  <si>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</si>
  <si>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</si>
  <si>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</si>
  <si>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</si>
  <si>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</si>
  <si>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</si>
  <si>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</si>
  <si>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</si>
  <si>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</si>
  <si>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</si>
  <si>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</si>
  <si>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</si>
  <si>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</si>
  <si>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</si>
  <si>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</si>
  <si>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</si>
  <si>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</si>
  <si>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</si>
  <si>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</si>
  <si>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</si>
  <si>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</si>
  <si>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</si>
  <si>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</si>
  <si>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</si>
  <si>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</si>
  <si>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</si>
  <si>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</si>
  <si>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</si>
  <si>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</si>
  <si>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</si>
  <si>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</si>
  <si>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</si>
  <si>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</si>
  <si>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</si>
  <si>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</si>
  <si>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</si>
  <si>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</si>
  <si>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</si>
  <si>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</si>
  <si>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</si>
  <si>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</si>
  <si>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</si>
  <si>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</si>
  <si>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</si>
  <si>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</si>
  <si>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</si>
  <si>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</si>
  <si>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</si>
  <si>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</si>
  <si>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</si>
  <si>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</si>
  <si>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</si>
  <si>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</si>
  <si>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</si>
  <si>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</si>
  <si>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</si>
  <si>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</si>
  <si>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</si>
  <si>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</si>
  <si>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</si>
  <si>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</si>
  <si>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</si>
  <si>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</si>
  <si>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</si>
  <si>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</si>
  <si>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</si>
  <si>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</si>
  <si>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</si>
  <si>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</si>
  <si>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</si>
  <si>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</si>
  <si>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</si>
  <si>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</si>
  <si>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</si>
  <si>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</si>
  <si>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</si>
  <si>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</si>
  <si>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</si>
  <si>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</si>
  <si>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</si>
  <si>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</si>
  <si>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</si>
  <si>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</si>
  <si>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</si>
  <si>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</si>
  <si>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</si>
  <si>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</si>
  <si>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</si>
  <si>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</si>
  <si>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</si>
  <si>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</si>
  <si>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</si>
  <si>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</si>
  <si>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</si>
  <si>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</si>
  <si>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</si>
  <si>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</si>
  <si>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</si>
  <si>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</si>
  <si>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</si>
  <si>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</si>
  <si>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</si>
  <si>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</si>
  <si>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</si>
  <si>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</si>
  <si>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</si>
  <si>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</si>
  <si>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</si>
  <si>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</si>
  <si>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</si>
  <si>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</si>
  <si>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</si>
  <si>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</si>
  <si>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</si>
  <si>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</si>
  <si>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</si>
  <si>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</si>
  <si>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</si>
  <si>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</si>
  <si>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</si>
  <si>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</si>
  <si>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</si>
  <si>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</si>
  <si>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</si>
  <si>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</si>
  <si>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</si>
  <si>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</si>
  <si>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</si>
  <si>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</si>
  <si>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</si>
  <si>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</si>
  <si>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</si>
  <si>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</si>
  <si>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</si>
  <si>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</si>
  <si>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</si>
  <si>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</si>
  <si>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</si>
  <si>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</si>
  <si>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</si>
  <si>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</si>
  <si>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</si>
  <si>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</si>
  <si>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</si>
  <si>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</si>
  <si>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</si>
  <si>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</si>
  <si>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</si>
  <si>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</si>
  <si>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</si>
  <si>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</si>
  <si>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</si>
  <si>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</si>
  <si>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</si>
  <si>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</si>
  <si>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</si>
  <si>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</si>
  <si>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</si>
  <si>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</si>
  <si>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</si>
  <si>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</si>
  <si>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</si>
  <si>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</si>
  <si>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</si>
  <si>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</si>
  <si>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</si>
  <si>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</si>
  <si>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</si>
  <si>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</si>
  <si>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</si>
  <si>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</si>
  <si>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</si>
  <si>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</si>
  <si>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</si>
  <si>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</si>
  <si>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</si>
  <si>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</si>
  <si>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</si>
  <si>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</si>
  <si>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</si>
  <si>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</si>
  <si>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</si>
  <si>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</si>
  <si>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</si>
  <si>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</si>
  <si>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</si>
  <si>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</si>
  <si>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</si>
  <si>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</si>
  <si>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</si>
  <si>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</si>
  <si>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</si>
  <si>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</si>
  <si>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</si>
  <si>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</si>
  <si>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</si>
  <si>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</si>
  <si>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</si>
  <si>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</si>
  <si>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</si>
  <si>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</si>
  <si>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</si>
  <si>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</si>
  <si>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</si>
  <si>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</si>
  <si>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</si>
  <si>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</si>
  <si>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</si>
  <si>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</si>
  <si>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</si>
  <si>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</si>
  <si>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</si>
  <si>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</si>
  <si>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</si>
  <si>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</si>
  <si>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</si>
  <si>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</si>
  <si>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</si>
  <si>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</si>
  <si>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</si>
  <si>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</si>
  <si>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</si>
  <si>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</si>
  <si>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</si>
  <si>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</si>
  <si>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</si>
  <si>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</si>
  <si>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</si>
  <si>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</si>
  <si>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</si>
  <si>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</si>
  <si>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</si>
  <si>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</si>
  <si>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</si>
  <si>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</si>
  <si>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</si>
  <si>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</si>
  <si>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</si>
  <si>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</si>
  <si>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</si>
  <si>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</si>
  <si>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</si>
  <si>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</si>
  <si>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</si>
  <si>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</si>
  <si>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</si>
  <si>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</si>
  <si>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</si>
  <si>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</si>
  <si>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</si>
  <si>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</si>
  <si>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</si>
  <si>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</si>
  <si>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</si>
  <si>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</si>
  <si>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</si>
  <si>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</si>
  <si>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</si>
  <si>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</si>
  <si>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</si>
  <si>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</si>
  <si>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</si>
  <si>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</si>
  <si>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</si>
  <si>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</si>
  <si>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</si>
  <si>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</si>
  <si>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</si>
  <si>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</si>
  <si>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</si>
  <si>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</si>
  <si>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</si>
  <si>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</si>
  <si>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</si>
  <si>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</si>
  <si>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</si>
  <si>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</si>
  <si>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</si>
  <si>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</si>
  <si>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</si>
  <si>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</si>
  <si>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</si>
  <si>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</si>
  <si>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</si>
  <si>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</si>
  <si>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</si>
  <si>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</si>
  <si>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</si>
  <si>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</si>
  <si>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</si>
  <si>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</si>
  <si>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</si>
  <si>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</si>
  <si>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</si>
  <si>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</si>
  <si>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</si>
  <si>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</si>
  <si>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</si>
  <si>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</si>
  <si>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</si>
  <si>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</si>
  <si>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</si>
  <si>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</si>
  <si>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</si>
  <si>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</si>
  <si>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</si>
  <si>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</si>
  <si>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</si>
  <si>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</si>
  <si>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</si>
  <si>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</si>
  <si>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</si>
  <si>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</si>
  <si>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</si>
  <si>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</si>
  <si>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</si>
  <si>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</si>
  <si>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</si>
  <si>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</si>
  <si>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</si>
  <si>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</si>
  <si>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</si>
  <si>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</si>
  <si>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</si>
  <si>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</si>
  <si>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</si>
  <si>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</si>
  <si>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</si>
  <si>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</si>
  <si>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</si>
  <si>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</si>
  <si>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</si>
  <si>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</si>
  <si>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</si>
  <si>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</si>
  <si>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</si>
  <si>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</si>
  <si>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</si>
  <si>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</si>
  <si>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</si>
  <si>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</si>
  <si>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</si>
  <si>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</si>
  <si>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</si>
  <si>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</si>
  <si>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</si>
  <si>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</si>
  <si>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</si>
  <si>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</si>
  <si>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</si>
  <si>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</si>
  <si>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</si>
  <si>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</si>
  <si>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</si>
  <si>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</si>
  <si>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</si>
  <si>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</si>
  <si>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</si>
  <si>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</si>
  <si>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</si>
  <si>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</si>
  <si>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</si>
  <si>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</si>
  <si>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</si>
  <si>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</si>
  <si>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</si>
  <si>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</si>
  <si>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</si>
  <si>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</si>
  <si>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</si>
  <si>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</si>
  <si>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</si>
  <si>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</si>
  <si>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</si>
  <si>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</si>
  <si>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</si>
  <si>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</si>
  <si>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</si>
  <si>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</si>
  <si>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</si>
  <si>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</si>
  <si>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</si>
  <si>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</si>
  <si>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</si>
  <si>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</si>
  <si>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</si>
  <si>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</si>
  <si>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</si>
  <si>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</si>
  <si>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</si>
  <si>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</si>
  <si>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</si>
  <si>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</si>
  <si>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</si>
  <si>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</si>
  <si>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</si>
  <si>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</si>
  <si>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</si>
  <si>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</si>
  <si>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</si>
  <si>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</si>
  <si>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</si>
  <si>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</si>
  <si>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</si>
  <si>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</si>
  <si>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</si>
  <si>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</si>
  <si>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</si>
  <si>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</si>
  <si>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</si>
  <si>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</si>
  <si>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</si>
  <si>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</si>
  <si>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</si>
  <si>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</si>
  <si>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</si>
  <si>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</si>
  <si>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</si>
  <si>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</si>
  <si>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</si>
  <si>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</si>
  <si>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</si>
  <si>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</si>
  <si>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</si>
  <si>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</si>
  <si>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</si>
  <si>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</si>
  <si>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</si>
  <si>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</si>
  <si>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</si>
  <si>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</si>
  <si>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</si>
  <si>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</si>
  <si>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</si>
  <si>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</si>
  <si>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</si>
  <si>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</si>
  <si>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</si>
  <si>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</si>
  <si>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</si>
  <si>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</si>
  <si>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</si>
  <si>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</si>
  <si>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</si>
  <si>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</si>
  <si>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</si>
  <si>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</si>
  <si>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</si>
  <si>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</si>
  <si>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</si>
  <si>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</si>
  <si>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</si>
  <si>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</si>
  <si>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</si>
  <si>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</si>
  <si>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</si>
  <si>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</si>
  <si>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</si>
  <si>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</si>
  <si>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</si>
  <si>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</si>
  <si>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</si>
  <si>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</si>
  <si>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</si>
  <si>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</si>
  <si>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</si>
  <si>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</si>
  <si>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</si>
  <si>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</si>
  <si>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</si>
  <si>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</si>
  <si>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</si>
  <si>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</si>
  <si>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</si>
  <si>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</si>
  <si>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</si>
  <si>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</si>
  <si>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</si>
  <si>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</si>
  <si>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</si>
  <si>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</si>
  <si>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</si>
  <si>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</si>
  <si>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</si>
  <si>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</si>
  <si>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</si>
  <si>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</si>
  <si>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</si>
  <si>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</si>
  <si>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</si>
  <si>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</si>
  <si>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</si>
  <si>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</si>
  <si>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</si>
  <si>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</si>
  <si>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</si>
  <si>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</si>
  <si>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</si>
  <si>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</si>
  <si>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</si>
  <si>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</si>
  <si>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</si>
  <si>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</si>
  <si>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</si>
  <si>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</si>
  <si>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</si>
  <si>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</si>
  <si>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</si>
  <si>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</si>
  <si>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</si>
  <si>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</si>
  <si>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</si>
  <si>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</si>
  <si>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</si>
  <si>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</si>
  <si>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</si>
  <si>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</si>
  <si>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</si>
  <si>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</si>
  <si>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</si>
  <si>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</si>
  <si>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</si>
  <si>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</si>
  <si>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</si>
  <si>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</si>
  <si>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</si>
  <si>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</si>
  <si>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</si>
  <si>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</si>
  <si>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</si>
  <si>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</si>
  <si>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</si>
  <si>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</si>
  <si>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</si>
  <si>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</si>
  <si>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</si>
  <si>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</si>
  <si>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</si>
  <si>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</si>
  <si>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</si>
  <si>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</si>
  <si>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</si>
  <si>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</si>
  <si>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</si>
  <si>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</si>
  <si>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</si>
  <si>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</si>
  <si>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</si>
  <si>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</si>
  <si>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</si>
  <si>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</si>
  <si>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</si>
  <si>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</si>
  <si>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</si>
  <si>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</si>
  <si>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</si>
  <si>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</si>
  <si>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</si>
  <si>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</si>
  <si>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</si>
  <si>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</si>
  <si>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</si>
  <si>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</si>
  <si>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</si>
  <si>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</si>
  <si>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</si>
  <si>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</si>
  <si>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</si>
  <si>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</si>
  <si>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</si>
  <si>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</si>
  <si>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</si>
  <si>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</si>
  <si>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</si>
  <si>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</si>
  <si>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</si>
  <si>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</si>
  <si>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</si>
  <si>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</si>
  <si>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</si>
  <si>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</si>
  <si>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</si>
  <si>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</si>
  <si>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</si>
  <si>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</si>
  <si>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</si>
  <si>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</si>
  <si>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</si>
  <si>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</si>
  <si>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</si>
  <si>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</si>
  <si>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</si>
  <si>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</si>
  <si>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</si>
  <si>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</si>
  <si>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</si>
  <si>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</si>
  <si>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</si>
  <si>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</si>
  <si>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</si>
  <si>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</si>
  <si>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</si>
  <si>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</si>
  <si>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</si>
  <si>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</si>
  <si>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</si>
  <si>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</si>
  <si>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</si>
  <si>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</si>
  <si>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</si>
  <si>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</si>
  <si>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</si>
  <si>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</si>
  <si>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</si>
  <si>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</si>
  <si>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</si>
  <si>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</si>
  <si>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</si>
  <si>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</si>
  <si>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</si>
  <si>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</si>
  <si>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</si>
  <si>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</si>
  <si>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</si>
  <si>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</si>
  <si>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</si>
  <si>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</si>
  <si>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</si>
  <si>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</si>
  <si>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</si>
  <si>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</si>
  <si>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</si>
  <si>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</si>
  <si>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</si>
  <si>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</si>
  <si>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</si>
  <si>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</si>
  <si>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</si>
  <si>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</si>
  <si>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</si>
  <si>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</si>
  <si>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</si>
  <si>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</si>
  <si>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</si>
  <si>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</si>
  <si>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</si>
  <si>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</si>
  <si>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</si>
  <si>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</si>
  <si>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</si>
  <si>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</si>
  <si>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</si>
  <si>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</si>
  <si>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</si>
  <si>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</si>
  <si>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</si>
  <si>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</si>
  <si>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</si>
  <si>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</si>
  <si>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</si>
  <si>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</si>
  <si>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</si>
  <si>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</si>
  <si>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</si>
  <si>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</si>
  <si>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</si>
  <si>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</si>
  <si>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</si>
  <si>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</si>
  <si>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</si>
  <si>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</si>
  <si>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</si>
  <si>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</si>
  <si>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</si>
  <si>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</si>
  <si>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</si>
  <si>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</si>
  <si>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</si>
  <si>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</si>
  <si>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</si>
  <si>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</si>
  <si>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</si>
  <si>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</si>
  <si>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</si>
  <si>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</si>
  <si>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</si>
  <si>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</si>
  <si>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</si>
  <si>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</si>
  <si>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</si>
  <si>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</si>
  <si>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</si>
  <si>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</si>
  <si>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</si>
  <si>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</si>
  <si>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</si>
  <si>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</si>
  <si>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</si>
  <si>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</si>
  <si>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</si>
  <si>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</si>
  <si>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</si>
  <si>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</si>
  <si>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</si>
  <si>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</si>
  <si>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</si>
  <si>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</si>
  <si>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</si>
  <si>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</si>
  <si>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</si>
  <si>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</si>
  <si>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</si>
  <si>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</si>
  <si>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</si>
  <si>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</si>
  <si>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</si>
  <si>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</si>
  <si>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</si>
  <si>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</si>
  <si>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</si>
  <si>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</si>
  <si>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</si>
  <si>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</si>
  <si>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</si>
  <si>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</si>
  <si>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</si>
  <si>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</si>
  <si>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</si>
  <si>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</si>
  <si>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</si>
  <si>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</si>
  <si>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</si>
  <si>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</si>
  <si>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</si>
  <si>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</si>
  <si>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</si>
  <si>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</si>
  <si>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</si>
  <si>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</si>
  <si>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</si>
  <si>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</si>
  <si>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</si>
  <si>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</si>
  <si>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</si>
  <si>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</si>
  <si>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</si>
  <si>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</si>
  <si>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</si>
  <si>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</si>
  <si>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</si>
  <si>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</si>
  <si>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</si>
  <si>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</si>
  <si>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</si>
  <si>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</si>
  <si>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</si>
  <si>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</si>
  <si>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</si>
  <si>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</si>
  <si>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</si>
  <si>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</si>
  <si>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</si>
  <si>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</si>
  <si>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</si>
  <si>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</si>
  <si>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</si>
  <si>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</si>
  <si>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</si>
  <si>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</si>
  <si>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</si>
  <si>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</si>
  <si>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</si>
  <si>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</si>
  <si>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</si>
  <si>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</si>
  <si>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</si>
  <si>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</si>
  <si>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</si>
  <si>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</si>
  <si>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</si>
  <si>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</si>
  <si>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</si>
  <si>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</si>
  <si>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</si>
  <si>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</si>
  <si>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</si>
  <si>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</si>
  <si>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</si>
  <si>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</si>
  <si>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</si>
  <si>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</si>
  <si>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</si>
  <si>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</si>
  <si>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</si>
  <si>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</si>
  <si>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</si>
  <si>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</si>
  <si>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</si>
  <si>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</si>
  <si>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</si>
  <si>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</si>
  <si>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</si>
  <si>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</si>
  <si>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</si>
  <si>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</si>
  <si>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</si>
  <si>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</si>
  <si>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</si>
  <si>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</si>
  <si>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</si>
  <si>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</si>
  <si>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</si>
  <si>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</si>
  <si>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</si>
  <si>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</si>
  <si>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</si>
  <si>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</si>
  <si>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</si>
  <si>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</si>
  <si>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</si>
  <si>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</si>
  <si>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</si>
  <si>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</si>
  <si>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</si>
  <si>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</si>
  <si>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</si>
  <si>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</si>
  <si>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</si>
  <si>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</si>
  <si>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</si>
  <si>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</si>
  <si>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</si>
  <si>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</si>
  <si>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</si>
  <si>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</si>
  <si>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</si>
  <si>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</si>
  <si>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</si>
  <si>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</si>
  <si>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</si>
  <si>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</si>
  <si>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</si>
  <si>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</si>
  <si>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</si>
  <si>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</si>
  <si>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</si>
  <si>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</si>
  <si>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</si>
  <si>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</si>
  <si>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</si>
  <si>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</si>
  <si>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</si>
  <si>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</si>
  <si>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</si>
  <si>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</si>
  <si>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</si>
  <si>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</si>
  <si>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</si>
  <si>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</si>
  <si>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</si>
  <si>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</si>
  <si>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</si>
  <si>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</si>
  <si>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</si>
  <si>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</si>
  <si>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</si>
  <si>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</si>
  <si>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</si>
  <si>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</si>
  <si>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</si>
  <si>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</si>
  <si>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</si>
  <si>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</si>
  <si>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</si>
  <si>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</si>
  <si>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</si>
  <si>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</si>
  <si>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</si>
  <si>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</si>
  <si>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</si>
  <si>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</si>
  <si>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</si>
  <si>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</si>
  <si>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</si>
  <si>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</si>
  <si>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</si>
  <si>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</si>
  <si>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</si>
  <si>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</si>
  <si>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</si>
  <si>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</si>
  <si>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</si>
  <si>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</si>
  <si>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</si>
  <si>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</si>
  <si>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</si>
  <si>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</si>
  <si>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</si>
  <si>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</si>
  <si>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</si>
  <si>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</si>
  <si>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</si>
  <si>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</si>
  <si>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</si>
  <si>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</si>
  <si>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</si>
  <si>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</si>
  <si>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</si>
  <si>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</si>
  <si>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</si>
  <si>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</si>
  <si>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</si>
  <si>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</si>
  <si>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</si>
  <si>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</si>
  <si>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</si>
  <si>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</si>
  <si>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</si>
  <si>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</si>
  <si>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</si>
  <si>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</si>
  <si>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</si>
  <si>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</si>
  <si>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</si>
  <si>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</si>
  <si>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</si>
  <si>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</si>
  <si>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</si>
  <si>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</si>
  <si>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</si>
  <si>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</si>
  <si>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</si>
  <si>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</si>
  <si>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</si>
  <si>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</si>
  <si>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</si>
  <si>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</si>
  <si>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</si>
  <si>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</si>
  <si>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</si>
  <si>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</si>
  <si>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</si>
  <si>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</si>
  <si>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</si>
  <si>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</si>
  <si>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</si>
  <si>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</si>
  <si>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</si>
  <si>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</si>
  <si>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</si>
  <si>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</si>
  <si>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</si>
  <si>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</si>
  <si>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</si>
  <si>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</si>
  <si>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</si>
  <si>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</si>
  <si>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</si>
  <si>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</si>
  <si>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</si>
  <si>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</si>
  <si>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</si>
  <si>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</si>
  <si>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</si>
  <si>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</si>
  <si>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</si>
  <si>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</si>
  <si>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</si>
  <si>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</si>
  <si>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</si>
  <si>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</si>
  <si>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</si>
  <si>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</si>
  <si>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</si>
  <si>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</si>
  <si>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</si>
  <si>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</si>
  <si>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</si>
  <si>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</si>
  <si>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</si>
  <si>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</si>
  <si>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</si>
  <si>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</si>
  <si>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</si>
  <si>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</si>
  <si>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</si>
  <si>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</si>
  <si>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</si>
  <si>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</si>
  <si>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</si>
  <si>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</si>
  <si>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</si>
  <si>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</si>
  <si>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</si>
  <si>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</si>
  <si>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</si>
  <si>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</si>
  <si>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</si>
  <si>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</si>
  <si>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</si>
  <si>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</si>
  <si>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</si>
  <si>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</si>
  <si>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</si>
  <si>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</si>
  <si>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</si>
  <si>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</si>
  <si>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</si>
  <si>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</si>
  <si>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</si>
  <si>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</si>
  <si>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</si>
  <si>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</si>
  <si>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</si>
  <si>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</si>
  <si>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</si>
  <si>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</si>
  <si>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</si>
  <si>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</si>
  <si>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</si>
  <si>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</si>
  <si>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</si>
  <si>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</si>
  <si>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</si>
  <si>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</si>
  <si>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</si>
  <si>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</si>
  <si>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</si>
  <si>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</si>
  <si>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</si>
  <si>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</si>
  <si>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</si>
  <si>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</si>
  <si>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</si>
  <si>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</si>
  <si>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</si>
  <si>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</si>
  <si>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</si>
  <si>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</si>
  <si>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</si>
  <si>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</si>
  <si>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</si>
  <si>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</si>
  <si>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</si>
  <si>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</si>
  <si>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</si>
  <si>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</si>
  <si>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</si>
  <si>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</si>
  <si>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</si>
  <si>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</si>
  <si>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</si>
  <si>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</si>
  <si>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</si>
  <si>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</si>
  <si>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</si>
  <si>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</si>
  <si>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</si>
  <si>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</si>
  <si>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</si>
  <si>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</si>
  <si>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</si>
  <si>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</si>
  <si>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</si>
  <si>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</si>
  <si>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</si>
  <si>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</si>
  <si>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</si>
  <si>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</si>
  <si>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</si>
  <si>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</si>
  <si>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</si>
  <si>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</si>
  <si>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</si>
  <si>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</si>
  <si>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</si>
  <si>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</si>
  <si>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</si>
  <si>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</si>
  <si>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</si>
  <si>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</si>
  <si>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</si>
  <si>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</si>
  <si>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</si>
  <si>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</si>
  <si>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</si>
  <si>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</si>
  <si>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</si>
  <si>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</si>
  <si>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</si>
  <si>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</si>
  <si>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</si>
  <si>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</si>
  <si>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</si>
  <si>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</si>
  <si>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</si>
  <si>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</si>
  <si>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</si>
  <si>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</si>
  <si>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</si>
  <si>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</si>
  <si>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</si>
  <si>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</si>
  <si>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</si>
  <si>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</si>
  <si>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</si>
  <si>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</si>
  <si>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</si>
  <si>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</si>
  <si>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</si>
  <si>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</si>
  <si>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</si>
  <si>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</si>
  <si>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</si>
  <si>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</si>
  <si>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</si>
  <si>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</si>
  <si>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</si>
  <si>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</si>
  <si>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</si>
  <si>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</si>
  <si>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</si>
  <si>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</si>
  <si>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</si>
  <si>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</si>
  <si>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</si>
  <si>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</si>
  <si>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</si>
  <si>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</si>
  <si>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</si>
  <si>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</si>
  <si>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</si>
  <si>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</si>
  <si>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</si>
  <si>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</si>
  <si>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</si>
  <si>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</si>
  <si>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</si>
  <si>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</si>
  <si>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</si>
  <si>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</si>
  <si>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</si>
  <si>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</si>
  <si>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</si>
  <si>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</si>
  <si>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</si>
  <si>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</si>
  <si>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</si>
  <si>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</si>
  <si>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</si>
  <si>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</si>
  <si>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</si>
  <si>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</si>
  <si>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</si>
  <si>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</si>
  <si>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</si>
  <si>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</si>
  <si>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</si>
  <si>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</si>
  <si>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</si>
  <si>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</si>
  <si>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</si>
  <si>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</si>
  <si>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</si>
  <si>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</si>
  <si>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</si>
  <si>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</si>
  <si>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</si>
  <si>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</si>
  <si>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</si>
  <si>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</si>
  <si>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</si>
  <si>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</si>
  <si>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</si>
  <si>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</si>
  <si>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</si>
  <si>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</si>
  <si>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</si>
  <si>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</si>
  <si>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</si>
  <si>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</si>
  <si>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</si>
  <si>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</si>
  <si>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</si>
  <si>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</si>
  <si>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</si>
  <si>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</si>
  <si>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</si>
  <si>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</si>
  <si>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</si>
  <si>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</si>
  <si>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</si>
  <si>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</si>
  <si>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</si>
  <si>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</si>
  <si>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</si>
  <si>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</si>
  <si>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</si>
  <si>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</si>
  <si>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</si>
  <si>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</si>
  <si>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</si>
  <si>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</si>
  <si>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</si>
  <si>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</si>
  <si>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</si>
  <si>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</si>
  <si>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</si>
  <si>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</si>
  <si>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</si>
  <si>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</si>
  <si>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</si>
  <si>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</si>
  <si>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</si>
  <si>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</si>
  <si>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</si>
  <si>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</si>
  <si>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</si>
  <si>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</si>
  <si>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</si>
  <si>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</si>
  <si>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</si>
  <si>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</si>
  <si>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</si>
  <si>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</si>
  <si>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</si>
  <si>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</si>
  <si>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</si>
  <si>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</si>
  <si>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</si>
  <si>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</si>
  <si>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</si>
  <si>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</si>
  <si>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</si>
  <si>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</si>
  <si>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</si>
  <si>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</si>
  <si>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</si>
  <si>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</si>
  <si>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</si>
  <si>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</si>
  <si>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</si>
  <si>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</si>
  <si>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</si>
  <si>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</si>
  <si>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</si>
  <si>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</si>
  <si>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</si>
  <si>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</si>
  <si>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</si>
  <si>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</si>
  <si>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</si>
  <si>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</si>
  <si>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</si>
  <si>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</si>
  <si>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</si>
  <si>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</si>
  <si>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</si>
  <si>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</si>
  <si>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</si>
  <si>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</si>
  <si>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</si>
  <si>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</si>
  <si>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</si>
  <si>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</si>
  <si>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</si>
  <si>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</si>
  <si>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</si>
  <si>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</si>
  <si>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</si>
  <si>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</si>
  <si>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</si>
  <si>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</si>
  <si>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</si>
  <si>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</si>
  <si>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</si>
  <si>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</si>
  <si>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</si>
  <si>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</si>
  <si>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</si>
  <si>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</si>
  <si>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</si>
  <si>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</si>
  <si>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</si>
  <si>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</si>
  <si>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</si>
  <si>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</si>
  <si>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</si>
  <si>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</si>
  <si>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</si>
  <si>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</si>
  <si>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</si>
  <si>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</si>
  <si>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</si>
  <si>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</si>
  <si>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</si>
  <si>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</si>
  <si>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</si>
  <si>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</si>
  <si>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</si>
  <si>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</si>
  <si>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</si>
  <si>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</si>
  <si>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</si>
  <si>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</si>
  <si>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</si>
  <si>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</si>
  <si>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</si>
  <si>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</si>
  <si>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</si>
  <si>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</si>
  <si>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</si>
  <si>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</si>
  <si>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</si>
  <si>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</si>
  <si>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</si>
  <si>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</si>
  <si>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</si>
  <si>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</si>
  <si>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</si>
  <si>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</si>
  <si>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</si>
  <si>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</si>
  <si>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</si>
  <si>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</si>
  <si>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</si>
  <si>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</si>
  <si>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</si>
  <si>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</si>
  <si>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</si>
  <si>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</si>
  <si>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</si>
  <si>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</si>
  <si>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</si>
  <si>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</si>
  <si>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</si>
  <si>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</si>
  <si>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</si>
  <si>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</si>
  <si>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</si>
  <si>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</si>
  <si>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</si>
  <si>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</si>
  <si>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</si>
  <si>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</si>
  <si>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</si>
  <si>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</si>
  <si>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</si>
  <si>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</si>
  <si>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</si>
  <si>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</si>
  <si>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</si>
  <si>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</si>
  <si>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</si>
  <si>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</si>
  <si>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</si>
  <si>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</si>
  <si>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</si>
  <si>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</si>
  <si>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</si>
  <si>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</si>
  <si>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</si>
  <si>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</si>
  <si>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</si>
  <si>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</si>
  <si>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</si>
  <si>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</si>
  <si>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</si>
  <si>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</si>
  <si>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</si>
  <si>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</si>
  <si>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</si>
  <si>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</si>
  <si>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</si>
  <si>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</si>
  <si>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</si>
  <si>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</si>
  <si>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</si>
  <si>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</si>
  <si>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</si>
  <si>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</si>
  <si>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</si>
  <si>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</si>
  <si>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</si>
  <si>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</si>
  <si>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</si>
  <si>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</si>
  <si>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</si>
  <si>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</si>
  <si>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</si>
  <si>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</si>
  <si>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</si>
  <si>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</si>
  <si>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</si>
  <si>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</si>
  <si>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</si>
  <si>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</si>
  <si>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</si>
  <si>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</si>
  <si>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</si>
  <si>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</si>
  <si>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</si>
  <si>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</si>
  <si>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</si>
  <si>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</si>
  <si>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</si>
  <si>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</si>
  <si>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</si>
  <si>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</si>
  <si>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</si>
  <si>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</si>
  <si>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</si>
  <si>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</si>
  <si>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</si>
  <si>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</si>
  <si>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</si>
  <si>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</si>
  <si>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</si>
  <si>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</si>
  <si>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</si>
  <si>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</si>
  <si>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</si>
  <si>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</si>
  <si>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</si>
  <si>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</si>
  <si>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</si>
  <si>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</si>
  <si>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</si>
  <si>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</si>
  <si>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</si>
  <si>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</si>
  <si>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</si>
  <si>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</si>
  <si>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</si>
  <si>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</si>
  <si>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</si>
  <si>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</si>
  <si>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</si>
  <si>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</si>
  <si>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</si>
  <si>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</si>
  <si>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</si>
  <si>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</si>
  <si>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</si>
  <si>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</si>
  <si>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</si>
  <si>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</si>
  <si>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</si>
  <si>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</si>
  <si>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</si>
  <si>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</si>
  <si>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</si>
  <si>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</si>
  <si>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</si>
  <si>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</si>
  <si>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</si>
  <si>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</si>
  <si>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</si>
  <si>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</si>
  <si>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</si>
  <si>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</si>
  <si>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</si>
  <si>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</si>
  <si>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</si>
  <si>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</si>
  <si>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</si>
  <si>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</si>
  <si>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</si>
  <si>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</si>
  <si>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</si>
  <si>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</si>
  <si>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</si>
  <si>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</si>
  <si>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</si>
  <si>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</si>
  <si>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</si>
  <si>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</si>
  <si>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</si>
  <si>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</si>
  <si>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</si>
  <si>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</si>
  <si>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</si>
  <si>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</si>
  <si>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</si>
  <si>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</si>
  <si>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</si>
  <si>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</si>
  <si>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</si>
  <si>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</si>
  <si>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</si>
  <si>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</si>
  <si>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</si>
  <si>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</si>
  <si>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</si>
  <si>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</si>
  <si>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</si>
  <si>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</si>
  <si>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</si>
  <si>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</si>
  <si>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</si>
  <si>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</si>
  <si>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</si>
  <si>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</si>
  <si>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</si>
  <si>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</si>
  <si>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</si>
  <si>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</si>
  <si>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</si>
  <si>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</si>
  <si>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</si>
  <si>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</si>
  <si>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</si>
  <si>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</si>
  <si>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</si>
  <si>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</si>
  <si>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</si>
  <si>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</si>
  <si>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</si>
  <si>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</si>
  <si>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</si>
  <si>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</si>
  <si>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</si>
  <si>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</si>
  <si>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</si>
  <si>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</si>
  <si>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</si>
  <si>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</si>
  <si>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</si>
  <si>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</si>
  <si>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</si>
  <si>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</si>
  <si>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</si>
  <si>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</si>
  <si>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</si>
  <si>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</si>
  <si>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</si>
  <si>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</si>
  <si>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</si>
  <si>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</si>
  <si>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</si>
  <si>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</si>
  <si>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</si>
  <si>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</si>
  <si>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</si>
  <si>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</si>
  <si>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</si>
  <si>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</si>
  <si>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</si>
  <si>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</si>
  <si>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</si>
  <si>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</si>
  <si>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</si>
  <si>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</si>
  <si>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</si>
  <si>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</si>
  <si>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</si>
  <si>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</si>
  <si>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</si>
  <si>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</si>
  <si>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</si>
  <si>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</si>
  <si>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</si>
  <si>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</si>
  <si>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</si>
  <si>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</si>
  <si>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</si>
  <si>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</si>
  <si>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</si>
  <si>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</si>
  <si>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</si>
  <si>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</si>
  <si>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</si>
  <si>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</si>
  <si>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</si>
  <si>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</si>
  <si>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</si>
  <si>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</si>
  <si>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</si>
  <si>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</si>
  <si>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</si>
  <si>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</si>
  <si>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</si>
  <si>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</si>
  <si>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</si>
  <si>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</si>
  <si>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</si>
  <si>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</si>
  <si>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</si>
  <si>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</si>
  <si>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</si>
  <si>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</si>
  <si>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</si>
  <si>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</si>
  <si>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</si>
  <si>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</si>
  <si>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</si>
  <si>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</si>
  <si>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</si>
  <si>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</si>
  <si>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</si>
  <si>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</si>
  <si>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</si>
  <si>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</si>
  <si>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</si>
  <si>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</si>
  <si>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</si>
  <si>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</si>
  <si>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</si>
  <si>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</si>
  <si>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</si>
  <si>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</si>
  <si>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</si>
  <si>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</si>
  <si>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</si>
  <si>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</si>
  <si>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</si>
  <si>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</si>
  <si>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</si>
  <si>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</si>
  <si>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</si>
  <si>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</si>
  <si>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</si>
  <si>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</si>
  <si>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</si>
  <si>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</si>
  <si>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</si>
  <si>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</si>
  <si>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</si>
  <si>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</si>
  <si>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</si>
  <si>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</si>
  <si>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</si>
  <si>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</si>
  <si>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</si>
  <si>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</si>
  <si>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</si>
  <si>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</si>
  <si>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</si>
  <si>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</si>
  <si>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</si>
  <si>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</si>
  <si>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</si>
  <si>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</si>
  <si>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</si>
  <si>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</si>
  <si>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</si>
  <si>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</si>
  <si>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</si>
  <si>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</si>
  <si>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</si>
  <si>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</si>
  <si>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</si>
  <si>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</si>
  <si>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</si>
  <si>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</si>
  <si>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</si>
  <si>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</si>
  <si>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</si>
  <si>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</si>
  <si>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</si>
  <si>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</si>
  <si>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</si>
  <si>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</si>
  <si>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</si>
  <si>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</si>
  <si>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</si>
  <si>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</si>
  <si>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</si>
  <si>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</si>
  <si>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</si>
  <si>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</si>
  <si>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</si>
  <si>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</si>
  <si>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</si>
  <si>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</si>
  <si>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</si>
  <si>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</si>
  <si>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</si>
  <si>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</si>
  <si>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</si>
  <si>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</si>
  <si>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</si>
  <si>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</si>
  <si>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</si>
  <si>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</si>
  <si>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</si>
  <si>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</si>
  <si>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</si>
  <si>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</si>
  <si>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</si>
  <si>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</si>
  <si>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</si>
  <si>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</si>
  <si>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</si>
  <si>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</si>
  <si>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</si>
  <si>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</si>
  <si>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</si>
  <si>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</si>
  <si>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</si>
  <si>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</si>
  <si>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</si>
  <si>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</si>
  <si>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</si>
  <si>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</si>
  <si>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</si>
  <si>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</si>
  <si>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</si>
  <si>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</si>
  <si>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</si>
  <si>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</si>
  <si>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</si>
  <si>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</si>
  <si>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</si>
  <si>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</si>
  <si>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</si>
  <si>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</si>
  <si>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</si>
  <si>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</si>
  <si>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</si>
  <si>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</si>
  <si>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</si>
  <si>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</si>
  <si>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</si>
  <si>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</si>
  <si>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</si>
  <si>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</si>
  <si>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</si>
  <si>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</si>
  <si>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</si>
  <si>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</si>
  <si>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</si>
  <si>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</si>
  <si>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</si>
  <si>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</si>
  <si>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</si>
  <si>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</si>
  <si>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</si>
  <si>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</si>
  <si>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</si>
  <si>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</si>
  <si>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</si>
  <si>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</si>
  <si>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</si>
  <si>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</si>
  <si>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</si>
  <si>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</si>
  <si>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</si>
  <si>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</si>
  <si>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</si>
  <si>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</si>
  <si>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</si>
  <si>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</si>
  <si>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</si>
  <si>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</si>
  <si>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</si>
  <si>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</si>
  <si>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</si>
  <si>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</si>
  <si>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</si>
  <si>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</si>
  <si>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</si>
  <si>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</si>
  <si>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</si>
  <si>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</si>
  <si>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</si>
  <si>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</si>
  <si>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</si>
  <si>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</si>
  <si>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</si>
  <si>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</si>
  <si>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</si>
  <si>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</si>
  <si>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</si>
  <si>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</si>
  <si>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</si>
  <si>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</si>
  <si>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</si>
  <si>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</si>
  <si>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</si>
  <si>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</si>
  <si>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</si>
  <si>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</si>
  <si>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</si>
  <si>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</si>
  <si>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</si>
  <si>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</si>
  <si>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</si>
  <si>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</si>
  <si>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</si>
  <si>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</si>
  <si>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</si>
  <si>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</si>
  <si>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</si>
  <si>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</si>
  <si>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</si>
  <si>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</si>
  <si>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</si>
  <si>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</si>
  <si>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</si>
  <si>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</si>
  <si>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</si>
  <si>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</si>
  <si>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</si>
  <si>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</si>
  <si>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</si>
  <si>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</si>
  <si>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</si>
  <si>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</si>
  <si>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</si>
  <si>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</si>
  <si>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</si>
  <si>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</si>
  <si>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</si>
  <si>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</si>
  <si>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</si>
  <si>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</si>
  <si>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</si>
  <si>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</si>
  <si>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</si>
  <si>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</si>
  <si>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</si>
  <si>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</si>
  <si>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</si>
  <si>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</si>
  <si>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</si>
  <si>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</si>
  <si>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</si>
  <si>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</si>
  <si>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</si>
  <si>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</si>
  <si>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</si>
  <si>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</si>
  <si>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</si>
  <si>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</si>
  <si>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</si>
  <si>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</si>
  <si>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</si>
  <si>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</si>
  <si>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</si>
  <si>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</si>
  <si>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</si>
  <si>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</si>
  <si>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</si>
  <si>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</si>
  <si>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</si>
  <si>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</si>
  <si>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</si>
  <si>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</si>
  <si>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</si>
  <si>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</si>
  <si>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</si>
  <si>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</si>
  <si>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</si>
  <si>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</si>
  <si>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</si>
  <si>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</si>
  <si>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</si>
  <si>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</si>
  <si>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</si>
  <si>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</si>
  <si>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</si>
  <si>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</si>
  <si>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</si>
  <si>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</si>
  <si>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</si>
  <si>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</si>
  <si>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</si>
  <si>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</si>
  <si>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</si>
  <si>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</si>
  <si>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</si>
  <si>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</si>
  <si>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</si>
  <si>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</si>
  <si>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</si>
  <si>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</si>
  <si>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</si>
  <si>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</si>
  <si>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</si>
  <si>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</si>
  <si>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</si>
  <si>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</si>
  <si>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</si>
  <si>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</si>
  <si>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</si>
  <si>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</si>
  <si>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</si>
  <si>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</si>
  <si>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</si>
  <si>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</si>
  <si>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</si>
  <si>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</si>
  <si>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</si>
  <si>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</si>
  <si>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</si>
  <si>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</si>
  <si>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</si>
  <si>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</si>
  <si>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</si>
  <si>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</si>
  <si>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</si>
  <si>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</si>
  <si>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</si>
  <si>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</si>
  <si>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</si>
  <si>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</si>
  <si>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</si>
  <si>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</si>
  <si>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</si>
  <si>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</si>
  <si>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</si>
  <si>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</si>
  <si>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</si>
  <si>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</si>
  <si>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</si>
  <si>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</si>
  <si>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</si>
  <si>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</si>
  <si>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</si>
  <si>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</si>
  <si>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</si>
  <si>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</si>
  <si>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</si>
  <si>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</si>
  <si>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</si>
  <si>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</si>
  <si>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</si>
  <si>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</si>
  <si>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</si>
  <si>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</si>
  <si>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</si>
  <si>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</si>
  <si>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</si>
  <si>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</si>
  <si>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</si>
  <si>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</si>
  <si>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</si>
  <si>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</si>
  <si>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</si>
  <si>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</si>
  <si>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</si>
  <si>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</si>
  <si>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</si>
  <si>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</si>
  <si>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</si>
  <si>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</si>
  <si>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</si>
  <si>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</si>
  <si>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</si>
  <si>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</si>
  <si>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</si>
  <si>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</si>
  <si>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</si>
  <si>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</si>
  <si>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</si>
  <si>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</si>
  <si>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</si>
  <si>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</si>
  <si>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</si>
  <si>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</si>
  <si>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</si>
  <si>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</si>
  <si>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</si>
  <si>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</si>
  <si>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</si>
  <si>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</si>
  <si>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</si>
  <si>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</si>
  <si>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</si>
  <si>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</si>
  <si>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</si>
  <si>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</si>
  <si>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</si>
  <si>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</si>
  <si>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</si>
  <si>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</si>
  <si>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</si>
  <si>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</si>
  <si>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</si>
  <si>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</si>
  <si>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</si>
  <si>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</si>
  <si>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</si>
  <si>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</si>
  <si>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</si>
  <si>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</si>
  <si>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</si>
  <si>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</si>
  <si>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</si>
  <si>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</si>
  <si>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</si>
  <si>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</si>
  <si>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</si>
  <si>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</si>
  <si>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</si>
  <si>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</si>
  <si>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</si>
  <si>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</si>
  <si>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</si>
  <si>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</si>
  <si>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</si>
  <si>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</si>
  <si>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</si>
  <si>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</si>
  <si>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</si>
  <si>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</si>
  <si>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</si>
  <si>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</si>
  <si>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</si>
  <si>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</si>
  <si>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</si>
  <si>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</si>
  <si>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</si>
  <si>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</si>
  <si>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</si>
  <si>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</si>
  <si>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</si>
  <si>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</si>
  <si>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</si>
  <si>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</si>
  <si>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</si>
  <si>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</si>
  <si>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</si>
  <si>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</si>
  <si>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</si>
  <si>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</si>
  <si>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</si>
  <si>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</si>
  <si>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</si>
  <si>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</si>
  <si>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</si>
  <si>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</si>
  <si>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</si>
  <si>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</si>
  <si>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</si>
  <si>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</si>
  <si>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</si>
  <si>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</si>
  <si>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</si>
  <si>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</si>
  <si>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</si>
  <si>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</si>
  <si>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</si>
  <si>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</si>
  <si>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</si>
  <si>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</si>
  <si>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</si>
  <si>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</si>
  <si>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</si>
  <si>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</si>
  <si>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</si>
  <si>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</si>
  <si>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</si>
  <si>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</si>
  <si>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</si>
  <si>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</si>
  <si>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</si>
  <si>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</si>
  <si>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</si>
  <si>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</si>
  <si>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</si>
  <si>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</si>
  <si>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</si>
  <si>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</si>
  <si>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</si>
  <si>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</si>
  <si>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</si>
  <si>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</si>
  <si>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</si>
  <si>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</si>
  <si>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</si>
  <si>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</si>
  <si>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</si>
  <si>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</si>
  <si>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</si>
  <si>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</si>
  <si>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</si>
  <si>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</si>
  <si>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</si>
  <si>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</si>
  <si>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</si>
  <si>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</si>
  <si>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</si>
  <si>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</si>
  <si>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</si>
  <si>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</si>
  <si>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</si>
  <si>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</si>
  <si>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</si>
  <si>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</si>
  <si>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</si>
  <si>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</si>
  <si>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</si>
  <si>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</si>
  <si>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</si>
  <si>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</si>
  <si>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</si>
  <si>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</si>
  <si>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</si>
  <si>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</si>
  <si>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</si>
  <si>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</si>
  <si>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</si>
  <si>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</si>
  <si>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</si>
  <si>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</si>
  <si>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</si>
  <si>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</si>
  <si>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</si>
  <si>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</si>
  <si>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</si>
  <si>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</si>
  <si>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</si>
  <si>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</si>
  <si>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</si>
  <si>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</si>
  <si>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</si>
  <si>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</si>
  <si>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</si>
  <si>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</si>
  <si>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</si>
  <si>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</si>
  <si>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</si>
  <si>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</si>
  <si>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</si>
  <si>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</si>
  <si>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</si>
  <si>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</si>
  <si>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</si>
  <si>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</si>
  <si>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</si>
  <si>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</si>
  <si>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</si>
  <si>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</si>
  <si>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</si>
  <si>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</si>
  <si>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</si>
  <si>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</si>
  <si>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</si>
  <si>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</si>
  <si>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</si>
  <si>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</si>
  <si>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</si>
  <si>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</si>
  <si>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</si>
  <si>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</si>
  <si>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</si>
  <si>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</si>
  <si>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</si>
  <si>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</si>
  <si>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</si>
  <si>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</si>
  <si>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</si>
  <si>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</si>
  <si>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</si>
  <si>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</si>
  <si>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</si>
  <si>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</si>
  <si>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</si>
  <si>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</si>
  <si>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</si>
  <si>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</si>
  <si>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</si>
  <si>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</si>
  <si>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</si>
  <si>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</si>
  <si>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</si>
  <si>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</si>
  <si>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</si>
  <si>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</si>
  <si>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</si>
  <si>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</si>
  <si>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</si>
  <si>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</si>
  <si>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</si>
  <si>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</si>
  <si>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</si>
  <si>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</si>
  <si>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</si>
  <si>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</si>
  <si>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</si>
  <si>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</si>
  <si>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</si>
  <si>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</si>
  <si>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</si>
  <si>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</si>
  <si>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</si>
  <si>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</si>
  <si>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</si>
  <si>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</si>
  <si>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</si>
  <si>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</si>
  <si>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</si>
  <si>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</si>
  <si>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</si>
  <si>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</si>
  <si>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</si>
  <si>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</si>
  <si>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</si>
  <si>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</si>
  <si>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</si>
  <si>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</si>
  <si>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</si>
  <si>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</si>
  <si>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</si>
  <si>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</si>
  <si>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</si>
  <si>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</si>
  <si>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</si>
  <si>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</si>
  <si>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</si>
  <si>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</si>
  <si>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</si>
  <si>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</si>
  <si>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</si>
  <si>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</si>
  <si>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</si>
  <si>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</si>
  <si>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</si>
  <si>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</si>
  <si>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</si>
  <si>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</si>
  <si>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</si>
  <si>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</si>
  <si>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</si>
  <si>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</si>
  <si>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</si>
  <si>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</si>
  <si>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</si>
  <si>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</si>
  <si>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</si>
  <si>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</si>
  <si>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</si>
  <si>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</si>
  <si>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</si>
  <si>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</si>
  <si>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</si>
  <si>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</si>
  <si>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</si>
  <si>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</si>
  <si>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</si>
  <si>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</si>
  <si>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</si>
  <si>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</si>
  <si>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</si>
  <si>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</si>
  <si>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</si>
  <si>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</si>
  <si>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</si>
  <si>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</si>
  <si>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</si>
  <si>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</si>
  <si>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</si>
  <si>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</si>
  <si>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</si>
  <si>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</si>
  <si>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</si>
  <si>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</si>
  <si>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</si>
  <si>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</si>
  <si>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</si>
  <si>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</si>
  <si>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</si>
  <si>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</si>
  <si>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</si>
  <si>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</si>
  <si>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</si>
  <si>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</si>
  <si>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</si>
  <si>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</si>
  <si>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</si>
  <si>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</si>
  <si>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</si>
  <si>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</si>
  <si>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</si>
  <si>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</si>
  <si>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</si>
  <si>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</si>
  <si>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</si>
  <si>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</si>
  <si>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</si>
  <si>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</si>
  <si>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</si>
  <si>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</si>
  <si>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</si>
  <si>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</si>
  <si>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</si>
  <si>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</si>
  <si>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</si>
  <si>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</si>
  <si>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</si>
  <si>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</si>
  <si>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</si>
  <si>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</si>
  <si>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</si>
  <si>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</si>
  <si>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</si>
  <si>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</si>
  <si>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</si>
  <si>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</si>
  <si>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</si>
  <si>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</si>
  <si>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</si>
  <si>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</si>
  <si>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</si>
  <si>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</si>
  <si>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</si>
  <si>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</si>
  <si>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</si>
  <si>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</si>
  <si>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</si>
  <si>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</si>
  <si>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</si>
  <si>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</si>
  <si>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</si>
  <si>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</si>
  <si>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</si>
  <si>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</si>
  <si>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</si>
  <si>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</si>
  <si>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</si>
  <si>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</si>
  <si>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</si>
  <si>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</si>
  <si>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</si>
  <si>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</si>
  <si>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</si>
  <si>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</si>
  <si>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</si>
  <si>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</si>
  <si>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</si>
  <si>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</si>
  <si>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</si>
  <si>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</si>
  <si>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</si>
  <si>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</si>
  <si>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</si>
  <si>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</si>
  <si>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</si>
  <si>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</si>
  <si>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</si>
  <si>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</si>
  <si>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</si>
  <si>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</si>
  <si>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</si>
  <si>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</si>
  <si>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</si>
  <si>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</si>
  <si>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</si>
  <si>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</si>
  <si>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</si>
  <si>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</si>
  <si>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</si>
  <si>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</si>
  <si>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</si>
  <si>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</si>
  <si>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</si>
  <si>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</si>
  <si>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</si>
  <si>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</si>
  <si>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</si>
  <si>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</si>
  <si>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</si>
  <si>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</si>
  <si>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</si>
  <si>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</si>
  <si>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</si>
  <si>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</si>
  <si>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</si>
  <si>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</si>
  <si>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</si>
  <si>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</si>
  <si>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</si>
  <si>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</si>
  <si>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</si>
  <si>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</si>
  <si>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</si>
  <si>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</si>
  <si>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</si>
  <si>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</si>
  <si>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</si>
  <si>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</si>
  <si>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</si>
  <si>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</si>
  <si>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</si>
  <si>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</si>
  <si>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</si>
  <si>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</si>
  <si>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</si>
  <si>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</si>
  <si>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</si>
  <si>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</si>
  <si>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</si>
  <si>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</si>
  <si>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</si>
  <si>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</si>
  <si>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</si>
  <si>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</si>
  <si>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</si>
  <si>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</si>
  <si>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</si>
  <si>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</si>
  <si>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</si>
  <si>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</si>
  <si>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</si>
  <si>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</si>
  <si>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</si>
  <si>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</si>
  <si>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</si>
  <si>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</si>
  <si>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</si>
  <si>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</si>
  <si>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</si>
  <si>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</si>
  <si>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</si>
  <si>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</si>
  <si>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</si>
  <si>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</si>
  <si>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</si>
  <si>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</si>
  <si>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</si>
  <si>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</si>
  <si>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</si>
  <si>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</si>
  <si>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</si>
  <si>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</si>
  <si>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</si>
  <si>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</si>
  <si>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</si>
  <si>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</si>
  <si>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</si>
  <si>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</si>
  <si>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</si>
  <si>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</si>
  <si>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</si>
  <si>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</si>
  <si>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</si>
  <si>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</si>
  <si>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</si>
  <si>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</si>
  <si>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</si>
  <si>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</si>
  <si>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</si>
  <si>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</si>
  <si>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</si>
  <si>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</si>
  <si>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</si>
  <si>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</si>
  <si>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</si>
  <si>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</si>
  <si>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</si>
  <si>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</si>
  <si>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</si>
  <si>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</si>
  <si>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</si>
  <si>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</si>
  <si>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</si>
  <si>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</si>
  <si>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</si>
  <si>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</si>
  <si>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</si>
  <si>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</si>
  <si>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</si>
  <si>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</si>
  <si>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</si>
  <si>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</si>
  <si>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</si>
  <si>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</si>
  <si>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</si>
  <si>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</si>
  <si>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</si>
  <si>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</si>
  <si>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</si>
  <si>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</si>
  <si>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</si>
  <si>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</si>
  <si>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</si>
  <si>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</si>
  <si>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</si>
  <si>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</si>
  <si>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</si>
  <si>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</si>
  <si>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</si>
  <si>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</si>
  <si>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</si>
  <si>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</si>
  <si>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</si>
  <si>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</si>
  <si>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</si>
  <si>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</si>
  <si>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</si>
  <si>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</si>
  <si>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</si>
  <si>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</si>
  <si>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</si>
  <si>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</si>
  <si>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</si>
  <si>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</si>
  <si>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</si>
  <si>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</si>
  <si>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</si>
  <si>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</si>
  <si>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</si>
  <si>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</si>
  <si>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</si>
  <si>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</si>
  <si>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</si>
  <si>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</si>
  <si>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</si>
  <si>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</si>
  <si>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</si>
  <si>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</si>
  <si>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</si>
  <si>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</si>
  <si>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</si>
  <si>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</si>
  <si>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</si>
  <si>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</si>
  <si>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</si>
  <si>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</si>
  <si>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</si>
  <si>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</si>
  <si>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</si>
  <si>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</si>
  <si>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</si>
  <si>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</si>
  <si>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</si>
  <si>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</si>
  <si>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</si>
  <si>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</si>
  <si>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</si>
  <si>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</si>
  <si>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</si>
  <si>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</si>
  <si>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</si>
  <si>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</si>
  <si>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</si>
  <si>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</si>
  <si>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</si>
  <si>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</si>
  <si>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</si>
  <si>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</si>
  <si>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</si>
  <si>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</si>
  <si>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</si>
  <si>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</si>
  <si>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</si>
  <si>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</si>
  <si>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</si>
  <si>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</si>
  <si>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</si>
  <si>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</si>
  <si>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</si>
  <si>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</si>
  <si>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</si>
  <si>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</si>
  <si>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</si>
  <si>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</si>
  <si>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</si>
  <si>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</si>
  <si>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</si>
  <si>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</si>
  <si>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</si>
  <si>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</si>
  <si>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</si>
  <si>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</si>
  <si>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</si>
  <si>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</si>
  <si>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</si>
  <si>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</si>
  <si>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</si>
  <si>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</si>
  <si>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</si>
  <si>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</si>
  <si>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</si>
  <si>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</si>
  <si>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</si>
  <si>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</si>
  <si>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</si>
  <si>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</si>
  <si>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</si>
  <si>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</si>
  <si>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</si>
  <si>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</si>
  <si>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</si>
  <si>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</si>
  <si>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</si>
  <si>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</si>
  <si>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</si>
  <si>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</si>
  <si>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</si>
  <si>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</si>
  <si>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</si>
  <si>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</si>
  <si>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</si>
  <si>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</si>
  <si>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</si>
  <si>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</si>
  <si>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</si>
  <si>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</si>
  <si>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</si>
  <si>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</si>
  <si>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</si>
  <si>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</si>
  <si>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</si>
  <si>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</si>
  <si>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</si>
  <si>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</si>
  <si>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</si>
  <si>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</si>
  <si>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</si>
  <si>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</si>
  <si>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</si>
  <si>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</si>
  <si>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</si>
  <si>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</si>
  <si>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</si>
  <si>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</si>
  <si>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</si>
  <si>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</si>
  <si>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</si>
  <si>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</si>
  <si>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</si>
  <si>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</si>
  <si>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</si>
  <si>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</si>
  <si>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</si>
  <si>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</si>
  <si>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</si>
  <si>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</si>
  <si>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</si>
  <si>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</si>
  <si>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</si>
  <si>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</si>
  <si>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</si>
  <si>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</si>
  <si>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</si>
  <si>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</si>
  <si>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</si>
  <si>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</si>
  <si>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</si>
  <si>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</si>
  <si>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</si>
  <si>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</si>
  <si>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</si>
  <si>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</si>
  <si>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</si>
  <si>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</si>
  <si>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</si>
  <si>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</si>
  <si>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</si>
  <si>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</si>
  <si>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</si>
  <si>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</si>
  <si>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</si>
  <si>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</si>
  <si>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</si>
  <si>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</si>
  <si>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</si>
  <si>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</si>
  <si>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</si>
  <si>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</si>
  <si>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</si>
  <si>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</si>
  <si>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</si>
  <si>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</si>
  <si>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</si>
  <si>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</si>
  <si>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</si>
  <si>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</si>
  <si>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</si>
  <si>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</si>
  <si>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</si>
  <si>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</si>
  <si>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</si>
  <si>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</si>
  <si>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</si>
  <si>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</si>
  <si>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</si>
  <si>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</si>
  <si>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</si>
  <si>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</si>
  <si>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</si>
  <si>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</si>
  <si>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</si>
  <si>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</si>
  <si>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</si>
  <si>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</si>
  <si>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</si>
  <si>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</si>
  <si>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</si>
  <si>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</si>
  <si>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</si>
  <si>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</si>
  <si>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</si>
  <si>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</si>
  <si>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</si>
  <si>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</si>
  <si>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</si>
  <si>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</si>
  <si>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</si>
  <si>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</si>
  <si>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</si>
  <si>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</si>
  <si>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</si>
  <si>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</si>
  <si>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</si>
  <si>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</si>
  <si>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</si>
  <si>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</si>
  <si>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</si>
  <si>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</si>
  <si>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</si>
  <si>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</si>
  <si>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</si>
  <si>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</si>
  <si>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</si>
  <si>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</si>
  <si>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</si>
  <si>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</si>
  <si>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</si>
  <si>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</si>
  <si>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</si>
  <si>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</si>
  <si>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</si>
  <si>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</si>
  <si>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</si>
  <si>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</si>
  <si>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</si>
  <si>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</si>
  <si>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</si>
  <si>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</si>
  <si>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</si>
  <si>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</si>
  <si>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</si>
  <si>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</si>
  <si>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</si>
  <si>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</si>
  <si>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</si>
  <si>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</si>
  <si>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</si>
  <si>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</si>
  <si>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</si>
  <si>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</si>
  <si>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</si>
  <si>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</si>
  <si>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</si>
  <si>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</si>
  <si>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</si>
  <si>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</si>
  <si>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</si>
  <si>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</si>
  <si>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</si>
  <si>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</si>
  <si>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</si>
  <si>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</si>
  <si>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</si>
  <si>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</si>
  <si>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</si>
  <si>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</si>
  <si>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</si>
  <si>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</si>
  <si>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</si>
  <si>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</si>
  <si>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</si>
  <si>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</si>
  <si>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</si>
  <si>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</si>
  <si>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</si>
  <si>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</si>
  <si>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</si>
  <si>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</si>
  <si>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</si>
  <si>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</si>
  <si>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</si>
  <si>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</si>
  <si>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</si>
  <si>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</si>
  <si>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</si>
  <si>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</si>
  <si>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</si>
  <si>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</si>
  <si>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</si>
  <si>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</si>
  <si>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</si>
  <si>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</si>
  <si>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</si>
  <si>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</si>
  <si>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</si>
  <si>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</si>
  <si>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</si>
  <si>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</si>
  <si>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</si>
  <si>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</si>
  <si>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</si>
  <si>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</si>
  <si>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</si>
  <si>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</si>
  <si>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</si>
  <si>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</si>
  <si>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</si>
  <si>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</si>
  <si>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</si>
  <si>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</si>
  <si>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</si>
  <si>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</si>
  <si>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</si>
  <si>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</si>
  <si>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</si>
  <si>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</si>
  <si>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</si>
  <si>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</si>
  <si>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</si>
  <si>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</si>
  <si>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</si>
  <si>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</si>
  <si>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</si>
  <si>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</si>
  <si>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</si>
  <si>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</si>
  <si>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</si>
  <si>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</si>
  <si>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</si>
  <si>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</si>
  <si>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</si>
  <si>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</si>
  <si>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</si>
  <si>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</si>
  <si>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</si>
  <si>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</si>
  <si>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</si>
  <si>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</si>
  <si>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</si>
  <si>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</si>
  <si>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</si>
  <si>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</si>
  <si>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</si>
  <si>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</si>
  <si>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</si>
  <si>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</si>
  <si>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</si>
  <si>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</si>
  <si>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</si>
  <si>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</si>
  <si>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</si>
  <si>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</si>
  <si>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</si>
  <si>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</si>
  <si>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</si>
  <si>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</si>
  <si>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</si>
  <si>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</si>
  <si>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</si>
  <si>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</si>
  <si>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</si>
  <si>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</si>
  <si>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</si>
  <si>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</si>
  <si>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</si>
  <si>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</si>
  <si>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</si>
  <si>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</si>
  <si>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</si>
  <si>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</si>
  <si>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</si>
  <si>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</si>
  <si>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</si>
  <si>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</si>
  <si>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</si>
  <si>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</si>
  <si>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</si>
  <si>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</si>
  <si>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</si>
  <si>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</si>
  <si>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</si>
  <si>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</si>
  <si>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</si>
  <si>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</si>
  <si>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</si>
  <si>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</si>
  <si>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</si>
  <si>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</si>
  <si>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</si>
  <si>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</si>
  <si>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</si>
  <si>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</si>
  <si>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</si>
  <si>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</si>
  <si>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</si>
  <si>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</si>
  <si>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</si>
  <si>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</si>
  <si>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</si>
  <si>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</si>
  <si>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</si>
  <si>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</si>
  <si>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</si>
  <si>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</si>
  <si>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</si>
  <si>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</si>
  <si>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</si>
  <si>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</si>
  <si>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</si>
  <si>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</si>
  <si>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</si>
  <si>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</si>
  <si>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</si>
  <si>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</si>
  <si>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</si>
  <si>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</si>
  <si>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</si>
  <si>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</si>
  <si>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</si>
  <si>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</si>
  <si>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</si>
  <si>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</si>
  <si>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</si>
  <si>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</si>
  <si>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</si>
  <si>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</si>
  <si>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</si>
  <si>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</si>
  <si>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</si>
  <si>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</si>
  <si>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</si>
  <si>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</si>
  <si>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</si>
  <si>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</si>
  <si>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</si>
  <si>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</si>
  <si>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</si>
  <si>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</si>
  <si>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</si>
  <si>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</si>
  <si>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</si>
  <si>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</si>
  <si>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</si>
  <si>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</si>
  <si>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</si>
  <si>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</si>
  <si>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</si>
  <si>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</si>
  <si>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</si>
  <si>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</si>
  <si>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</si>
  <si>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</si>
  <si>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</si>
  <si>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</si>
  <si>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</si>
  <si>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</si>
  <si>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</si>
  <si>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</si>
  <si>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</si>
  <si>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</si>
  <si>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</si>
  <si>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</si>
  <si>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</si>
  <si>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</si>
  <si>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</si>
  <si>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</si>
  <si>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</si>
  <si>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</si>
  <si>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</si>
  <si>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</si>
  <si>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</si>
  <si>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</si>
  <si>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</si>
  <si>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</si>
  <si>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</si>
  <si>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</si>
  <si>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</si>
  <si>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</si>
  <si>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</si>
  <si>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</si>
  <si>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</si>
  <si>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</si>
  <si>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</si>
  <si>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</si>
  <si>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</si>
  <si>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</si>
  <si>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</si>
  <si>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</si>
  <si>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</si>
  <si>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</si>
  <si>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</si>
  <si>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</si>
  <si>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</si>
  <si>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</si>
  <si>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</si>
  <si>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</si>
  <si>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</si>
  <si>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</si>
  <si>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</si>
  <si>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</si>
  <si>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</si>
  <si>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</si>
  <si>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</si>
  <si>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</si>
  <si>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</si>
  <si>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</si>
  <si>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</si>
  <si>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</si>
  <si>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</si>
  <si>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</si>
  <si>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</si>
  <si>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</si>
  <si>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</si>
  <si>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</si>
  <si>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</si>
  <si>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</si>
  <si>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</si>
  <si>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</si>
  <si>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</si>
  <si>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</si>
  <si>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</si>
  <si>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</si>
  <si>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</si>
  <si>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</si>
  <si>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</si>
  <si>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</si>
  <si>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</si>
  <si>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</si>
  <si>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</si>
  <si>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</si>
  <si>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</si>
  <si>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</si>
  <si>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</si>
  <si>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</si>
  <si>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</si>
  <si>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</si>
  <si>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</si>
  <si>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</si>
  <si>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</si>
  <si>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</si>
  <si>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</si>
  <si>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</si>
  <si>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</si>
  <si>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</si>
  <si>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</si>
  <si>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</si>
  <si>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</si>
  <si>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</si>
  <si>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</si>
  <si>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</si>
  <si>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</si>
  <si>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</si>
  <si>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</si>
  <si>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</si>
  <si>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</si>
  <si>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</si>
  <si>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</si>
  <si>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</si>
  <si>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</si>
  <si>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</si>
  <si>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</si>
  <si>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</si>
  <si>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</si>
  <si>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</si>
  <si>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</si>
  <si>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</si>
  <si>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</si>
  <si>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</si>
  <si>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</si>
  <si>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</si>
  <si>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</si>
  <si>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</si>
  <si>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</si>
  <si>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</si>
  <si>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</si>
  <si>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</si>
  <si>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</si>
  <si>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</si>
  <si>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</si>
  <si>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</si>
  <si>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</si>
  <si>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</si>
  <si>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</si>
  <si>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</si>
  <si>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</si>
  <si>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</si>
  <si>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</si>
  <si>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</si>
  <si>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</si>
  <si>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</si>
  <si>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</si>
  <si>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</si>
  <si>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</si>
  <si>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</si>
  <si>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</si>
  <si>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</si>
  <si>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</si>
  <si>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</si>
  <si>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</si>
  <si>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</si>
  <si>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</si>
  <si>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</si>
  <si>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</si>
  <si>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</si>
  <si>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</si>
  <si>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</si>
  <si>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</si>
  <si>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</si>
  <si>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</si>
  <si>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</si>
  <si>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</si>
  <si>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</si>
  <si>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</si>
  <si>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</si>
  <si>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</si>
  <si>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</si>
  <si>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</si>
  <si>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</si>
  <si>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</si>
  <si>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</si>
  <si>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</si>
  <si>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</si>
  <si>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</si>
  <si>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</si>
  <si>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</si>
  <si>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</si>
  <si>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</si>
  <si>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</si>
  <si>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</si>
  <si>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</si>
  <si>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</si>
  <si>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</si>
  <si>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</si>
  <si>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</si>
  <si>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</si>
  <si>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</si>
  <si>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</si>
  <si>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</si>
  <si>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</si>
  <si>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</si>
  <si>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</si>
  <si>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</si>
  <si>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</si>
  <si>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</si>
  <si>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</si>
  <si>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</si>
  <si>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</si>
  <si>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</si>
  <si>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</si>
  <si>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</si>
  <si>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</si>
  <si>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</si>
  <si>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</si>
  <si>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</si>
  <si>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</si>
  <si>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</si>
  <si>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</si>
  <si>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</si>
  <si>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</si>
  <si>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</si>
  <si>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</si>
  <si>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</si>
  <si>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</si>
  <si>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</si>
  <si>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</si>
  <si>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</si>
  <si>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</si>
  <si>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</si>
  <si>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</si>
  <si>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</si>
  <si>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</si>
  <si>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</si>
  <si>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</si>
  <si>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</si>
  <si>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</si>
  <si>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</si>
  <si>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</si>
  <si>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</si>
  <si>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</si>
  <si>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</si>
  <si>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</si>
  <si>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</si>
  <si>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</si>
  <si>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</si>
  <si>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</si>
  <si>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</si>
  <si>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</si>
  <si>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</si>
  <si>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</si>
  <si>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</si>
  <si>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</si>
  <si>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</si>
  <si>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</si>
  <si>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</si>
  <si>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</si>
  <si>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</si>
  <si>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</si>
  <si>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</si>
  <si>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</si>
  <si>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</si>
  <si>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</si>
  <si>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</si>
  <si>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</si>
  <si>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</si>
  <si>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</si>
  <si>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</si>
  <si>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</si>
  <si>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</si>
  <si>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</si>
  <si>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</si>
  <si>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</si>
  <si>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</si>
  <si>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</si>
  <si>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</si>
  <si>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</si>
  <si>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</si>
  <si>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</si>
  <si>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</si>
  <si>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</si>
  <si>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</si>
  <si>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</si>
  <si>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</si>
  <si>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</si>
  <si>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</si>
  <si>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</si>
  <si>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</si>
  <si>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</si>
  <si>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</si>
  <si>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</si>
  <si>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</si>
  <si>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</si>
  <si>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</si>
  <si>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</si>
  <si>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</si>
  <si>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</si>
  <si>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</si>
  <si>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</si>
  <si>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</si>
  <si>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</si>
  <si>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</si>
  <si>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</si>
  <si>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</si>
  <si>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</si>
  <si>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</si>
  <si>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</si>
  <si>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</si>
  <si>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</si>
  <si>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</si>
  <si>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</si>
  <si>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</si>
  <si>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</si>
  <si>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</si>
  <si>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</si>
  <si>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</si>
  <si>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</si>
  <si>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</si>
  <si>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</si>
  <si>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</si>
  <si>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</si>
  <si>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</si>
  <si>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</si>
  <si>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</si>
  <si>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</si>
  <si>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</si>
  <si>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</si>
  <si>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</si>
  <si>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</si>
  <si>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</si>
  <si>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</si>
  <si>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</si>
  <si>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</si>
  <si>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</si>
  <si>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</si>
  <si>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</si>
  <si>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</si>
  <si>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</si>
  <si>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</si>
  <si>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</si>
  <si>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</si>
  <si>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</si>
  <si>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</si>
  <si>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</si>
  <si>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</si>
  <si>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</si>
  <si>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</si>
  <si>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</si>
  <si>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</si>
  <si>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</si>
  <si>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</si>
  <si>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</si>
  <si>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</si>
  <si>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</si>
  <si>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</si>
  <si>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</si>
  <si>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</si>
  <si>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</si>
  <si>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</si>
  <si>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</si>
  <si>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</si>
  <si>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</si>
  <si>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</si>
  <si>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</si>
  <si>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</si>
  <si>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</si>
  <si>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</si>
  <si>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</si>
  <si>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</si>
  <si>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</si>
  <si>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</si>
  <si>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</si>
  <si>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</si>
  <si>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</si>
  <si>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</si>
  <si>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</si>
  <si>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</si>
  <si>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</si>
  <si>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</si>
  <si>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</si>
  <si>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</si>
  <si>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</si>
  <si>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</si>
  <si>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</si>
  <si>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</si>
  <si>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</si>
  <si>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</si>
  <si>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</si>
  <si>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</si>
  <si>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</si>
  <si>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</si>
  <si>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</si>
  <si>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</si>
  <si>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</si>
  <si>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</si>
  <si>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</si>
  <si>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</si>
  <si>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</si>
  <si>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</si>
  <si>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</si>
  <si>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</si>
  <si>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</si>
  <si>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</si>
  <si>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</si>
  <si>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</si>
  <si>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</si>
  <si>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</si>
  <si>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</si>
  <si>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</si>
  <si>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</si>
  <si>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</si>
  <si>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</si>
  <si>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</si>
  <si>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</si>
  <si>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</si>
  <si>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</si>
  <si>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</si>
  <si>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</si>
  <si>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</si>
  <si>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</si>
  <si>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</si>
  <si>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</si>
  <si>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</si>
  <si>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</si>
  <si>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</si>
  <si>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</si>
  <si>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</si>
  <si>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</si>
  <si>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</si>
  <si>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</si>
  <si>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</si>
  <si>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</si>
  <si>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</si>
  <si>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</si>
  <si>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</si>
  <si>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</si>
  <si>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</si>
  <si>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</si>
  <si>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</si>
  <si>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</si>
  <si>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</si>
  <si>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</si>
  <si>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</si>
  <si>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</si>
  <si>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</si>
  <si>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</si>
  <si>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</si>
  <si>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</si>
  <si>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</si>
  <si>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</si>
  <si>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</si>
  <si>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</si>
  <si>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</si>
  <si>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</si>
  <si>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</si>
  <si>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</si>
  <si>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</si>
  <si>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</si>
  <si>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</si>
  <si>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</si>
  <si>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</si>
  <si>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</si>
  <si>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</si>
  <si>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</si>
  <si>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</si>
  <si>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</si>
  <si>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</si>
  <si>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</si>
  <si>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</si>
  <si>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</si>
  <si>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</si>
  <si>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</si>
  <si>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</si>
  <si>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</si>
  <si>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</si>
  <si>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</si>
  <si>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</si>
  <si>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</si>
  <si>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</si>
  <si>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</si>
  <si>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</si>
  <si>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</si>
  <si>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</si>
  <si>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</si>
  <si>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</si>
  <si>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</si>
  <si>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</si>
  <si>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</si>
  <si>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</si>
  <si>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</si>
  <si>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</si>
  <si>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</si>
  <si>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</si>
  <si>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</si>
  <si>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</si>
  <si>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</si>
  <si>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</si>
  <si>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</si>
  <si>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</si>
  <si>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</si>
  <si>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</si>
  <si>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</si>
  <si>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</si>
  <si>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</si>
  <si>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</si>
  <si>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</si>
  <si>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</si>
  <si>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</si>
  <si>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</si>
  <si>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</si>
  <si>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</si>
  <si>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</si>
  <si>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</si>
  <si>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</si>
  <si>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</si>
  <si>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</si>
  <si>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</si>
  <si>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</si>
  <si>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</si>
  <si>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</si>
  <si>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</si>
  <si>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</si>
  <si>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</si>
  <si>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</si>
  <si>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</si>
  <si>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</si>
  <si>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</si>
  <si>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</si>
  <si>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</si>
  <si>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</si>
  <si>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</si>
  <si>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</si>
  <si>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</si>
  <si>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</si>
  <si>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</si>
  <si>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</si>
  <si>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</si>
  <si>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</si>
  <si>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</si>
  <si>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</si>
  <si>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</si>
  <si>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</si>
  <si>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</si>
  <si>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</si>
  <si>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</si>
  <si>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</si>
  <si>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</si>
  <si>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</si>
  <si>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</si>
  <si>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</si>
  <si>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</si>
  <si>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</si>
  <si>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</si>
  <si>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</si>
  <si>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</si>
  <si>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</si>
  <si>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</si>
  <si>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</si>
  <si>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</si>
  <si>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</si>
  <si>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</si>
  <si>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</si>
  <si>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</si>
  <si>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</si>
  <si>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</si>
  <si>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</si>
  <si>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</si>
  <si>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</si>
  <si>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</si>
  <si>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</si>
  <si>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</si>
  <si>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</si>
  <si>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</si>
  <si>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</si>
  <si>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</si>
  <si>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</si>
  <si>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</si>
  <si>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</si>
  <si>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</si>
  <si>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</si>
  <si>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</si>
  <si>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</si>
  <si>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</si>
  <si>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</si>
  <si>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</si>
  <si>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</si>
  <si>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</si>
  <si>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</si>
  <si>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</si>
  <si>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</si>
  <si>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</si>
  <si>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</si>
  <si>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</si>
  <si>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</si>
  <si>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</si>
  <si>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</si>
  <si>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</si>
  <si>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</si>
  <si>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</si>
  <si>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</si>
  <si>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</si>
  <si>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</si>
  <si>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</si>
  <si>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</si>
  <si>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</si>
  <si>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</si>
  <si>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</si>
  <si>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</si>
  <si>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</si>
  <si>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</si>
  <si>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</si>
  <si>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</si>
  <si>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</si>
  <si>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</si>
  <si>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</si>
  <si>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</si>
  <si>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</si>
  <si>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</si>
  <si>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</si>
  <si>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</si>
  <si>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</si>
  <si>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</si>
  <si>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</si>
  <si>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</si>
  <si>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</si>
  <si>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</si>
  <si>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</si>
  <si>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</si>
  <si>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</si>
  <si>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</si>
  <si>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</si>
  <si>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</si>
  <si>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</si>
  <si>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</si>
  <si>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</si>
  <si>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</si>
  <si>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</si>
  <si>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</si>
  <si>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</si>
  <si>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</si>
  <si>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</si>
  <si>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</si>
  <si>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</si>
  <si>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</si>
  <si>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</si>
  <si>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</si>
  <si>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</si>
  <si>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</si>
  <si>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</si>
  <si>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</si>
  <si>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</si>
  <si>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</si>
  <si>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</si>
  <si>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</si>
  <si>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</si>
  <si>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</si>
  <si>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</si>
  <si>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</si>
  <si>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</si>
  <si>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</si>
  <si>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</si>
  <si>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</si>
  <si>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</si>
  <si>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</si>
  <si>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</si>
  <si>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</si>
  <si>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</si>
  <si>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</si>
  <si>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</si>
  <si>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</si>
  <si>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</si>
  <si>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</si>
  <si>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</si>
  <si>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</si>
  <si>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</si>
  <si>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</si>
  <si>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</si>
  <si>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</si>
  <si>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</si>
  <si>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</si>
  <si>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</si>
  <si>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</si>
  <si>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</si>
  <si>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</si>
  <si>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</si>
  <si>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</si>
  <si>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</si>
  <si>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</si>
  <si>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</si>
  <si>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</si>
  <si>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</si>
  <si>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</si>
  <si>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</si>
  <si>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</si>
  <si>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</si>
  <si>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</si>
  <si>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</si>
  <si>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</si>
  <si>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</si>
  <si>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</si>
  <si>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</si>
  <si>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</si>
  <si>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</si>
  <si>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</si>
  <si>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</si>
  <si>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</si>
  <si>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</si>
  <si>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</si>
  <si>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</si>
  <si>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</si>
  <si>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</si>
  <si>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</si>
  <si>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</si>
  <si>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</si>
  <si>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</si>
  <si>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</si>
  <si>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</si>
  <si>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</si>
  <si>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</si>
  <si>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</si>
  <si>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</si>
  <si>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</si>
  <si>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</si>
  <si>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</si>
  <si>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</si>
  <si>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</si>
  <si>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</si>
  <si>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</si>
  <si>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</si>
  <si>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</si>
  <si>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</si>
  <si>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</si>
  <si>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</si>
  <si>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</si>
  <si>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</si>
  <si>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</si>
  <si>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</si>
  <si>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</si>
  <si>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</si>
  <si>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</si>
  <si>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</si>
  <si>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</si>
  <si>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</si>
  <si>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</si>
  <si>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</si>
  <si>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</si>
  <si>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</si>
  <si>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</si>
  <si>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</si>
  <si>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</si>
  <si>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</si>
  <si>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</si>
  <si>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</si>
  <si>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</si>
  <si>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</si>
  <si>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</si>
  <si>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</si>
  <si>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</si>
  <si>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</si>
  <si>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</si>
  <si>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</si>
  <si>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</si>
  <si>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</si>
  <si>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</si>
  <si>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</si>
  <si>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</si>
  <si>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</si>
  <si>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</si>
  <si>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</si>
  <si>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</si>
  <si>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</si>
  <si>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</si>
  <si>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</si>
  <si>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</si>
  <si>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</si>
  <si>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</si>
  <si>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</si>
  <si>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</si>
  <si>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</si>
  <si>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</si>
  <si>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</si>
  <si>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</si>
  <si>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</si>
  <si>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</si>
  <si>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</si>
  <si>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</si>
  <si>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</si>
  <si>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</si>
  <si>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</si>
  <si>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</si>
  <si>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</si>
  <si>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</si>
  <si>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</si>
  <si>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</si>
  <si>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</si>
  <si>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</si>
  <si>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</si>
  <si>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</si>
  <si>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</si>
  <si>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</si>
  <si>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</si>
  <si>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</si>
  <si>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</si>
  <si>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</si>
  <si>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</si>
  <si>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</si>
  <si>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</si>
  <si>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</si>
  <si>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</si>
  <si>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</si>
  <si>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</si>
  <si>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</si>
  <si>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</si>
  <si>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</si>
  <si>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</si>
  <si>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</si>
  <si>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</si>
  <si>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</si>
  <si>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</si>
  <si>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</si>
  <si>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</si>
  <si>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</si>
  <si>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</si>
  <si>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</si>
  <si>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</si>
  <si>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</si>
  <si>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</si>
  <si>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</si>
  <si>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</si>
  <si>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</si>
  <si>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</si>
  <si>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</si>
  <si>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</si>
  <si>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</si>
  <si>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</si>
  <si>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</si>
  <si>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</si>
  <si>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</si>
  <si>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</si>
  <si>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</si>
  <si>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</si>
  <si>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</si>
  <si>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</si>
  <si>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</si>
  <si>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</si>
  <si>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</si>
  <si>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</si>
  <si>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</si>
  <si>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</si>
  <si>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</si>
  <si>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</si>
  <si>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</si>
  <si>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</si>
  <si>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</si>
  <si>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</si>
  <si>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</si>
  <si>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</si>
  <si>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</si>
  <si>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</si>
  <si>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</si>
  <si>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</si>
  <si>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</si>
  <si>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</si>
  <si>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</si>
  <si>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</si>
  <si>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</si>
  <si>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</si>
  <si>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</si>
  <si>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</si>
  <si>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</si>
  <si>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</si>
  <si>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</si>
  <si>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</si>
  <si>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</si>
  <si>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</si>
  <si>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</si>
  <si>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</si>
  <si>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</si>
  <si>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</si>
  <si>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</si>
  <si>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</si>
  <si>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</si>
  <si>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</si>
  <si>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</si>
  <si>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</si>
  <si>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</si>
  <si>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</si>
  <si>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</si>
  <si>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</si>
  <si>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</si>
  <si>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</si>
  <si>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</si>
  <si>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</si>
  <si>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</si>
  <si>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</si>
  <si>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</si>
  <si>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</si>
  <si>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</si>
  <si>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</si>
  <si>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</si>
  <si>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</si>
  <si>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</si>
  <si>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</si>
  <si>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</si>
  <si>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</si>
  <si>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</si>
  <si>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</si>
  <si>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</si>
  <si>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</si>
  <si>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</si>
  <si>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</si>
  <si>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</si>
  <si>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</si>
  <si>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</si>
  <si>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</si>
  <si>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</si>
  <si>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</si>
  <si>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</si>
  <si>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</si>
  <si>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</si>
  <si>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</si>
  <si>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</si>
  <si>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</si>
  <si>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</si>
  <si>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</si>
  <si>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</si>
  <si>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</si>
  <si>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</si>
  <si>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</si>
  <si>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</si>
  <si>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</si>
  <si>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</si>
  <si>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</si>
  <si>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</si>
  <si>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</si>
  <si>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</si>
  <si>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</si>
  <si>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</si>
  <si>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</si>
  <si>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</si>
  <si>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</si>
  <si>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</si>
  <si>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</si>
  <si>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</si>
  <si>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</si>
  <si>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</si>
  <si>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</si>
  <si>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</si>
  <si>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</si>
  <si>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</si>
  <si>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</si>
  <si>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</si>
  <si>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</si>
  <si>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</si>
  <si>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</si>
  <si>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</si>
  <si>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</si>
  <si>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</si>
  <si>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</si>
  <si>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</si>
  <si>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</si>
  <si>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</si>
  <si>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</si>
  <si>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</si>
  <si>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</si>
  <si>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</si>
  <si>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</si>
  <si>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</si>
  <si>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</si>
  <si>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</si>
  <si>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</si>
  <si>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</si>
  <si>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</si>
  <si>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</si>
  <si>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</si>
  <si>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</si>
  <si>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</si>
  <si>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</si>
  <si>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</si>
  <si>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</si>
  <si>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</si>
  <si>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</si>
  <si>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</si>
  <si>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</si>
  <si>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</si>
  <si>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</si>
  <si>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</si>
  <si>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</si>
  <si>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</si>
  <si>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</si>
  <si>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</si>
  <si>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</si>
  <si>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</si>
  <si>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</si>
  <si>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</si>
  <si>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</si>
  <si>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</si>
  <si>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</si>
  <si>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</si>
  <si>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</si>
  <si>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</si>
  <si>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</si>
  <si>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</si>
  <si>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</si>
  <si>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</si>
  <si>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</si>
  <si>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</si>
  <si>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</si>
  <si>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</si>
  <si>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</si>
  <si>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</si>
  <si>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</si>
  <si>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</si>
  <si>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</si>
  <si>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</si>
  <si>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</si>
  <si>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</si>
  <si>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</si>
  <si>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</si>
  <si>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</si>
  <si>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</si>
  <si>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</si>
  <si>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</si>
  <si>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</si>
  <si>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</si>
  <si>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</si>
  <si>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</si>
  <si>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</si>
  <si>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</si>
  <si>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</si>
  <si>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</si>
  <si>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</si>
  <si>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</si>
  <si>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</si>
  <si>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</si>
  <si>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</si>
  <si>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</si>
  <si>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</si>
  <si>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</si>
  <si>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</si>
  <si>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</si>
  <si>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</si>
  <si>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</si>
  <si>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</si>
  <si>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</si>
  <si>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</si>
  <si>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</si>
  <si>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</si>
  <si>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</si>
  <si>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</si>
  <si>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</si>
  <si>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</si>
  <si>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</si>
  <si>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</si>
  <si>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</si>
  <si>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</si>
  <si>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</si>
  <si>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</si>
  <si>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</si>
  <si>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</si>
  <si>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</si>
  <si>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</si>
  <si>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</si>
  <si>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</si>
  <si>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</si>
  <si>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</si>
  <si>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</si>
  <si>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</si>
  <si>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</si>
  <si>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</si>
  <si>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</si>
  <si>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</si>
  <si>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</si>
  <si>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</si>
  <si>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</si>
  <si>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</si>
  <si>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</si>
  <si>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</si>
  <si>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</si>
  <si>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</si>
  <si>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</si>
  <si>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</si>
  <si>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</si>
  <si>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</si>
  <si>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</si>
  <si>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</si>
  <si>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</si>
  <si>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</si>
  <si>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</si>
  <si>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</si>
  <si>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</si>
  <si>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</si>
  <si>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</si>
  <si>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</si>
  <si>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</si>
  <si>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</si>
  <si>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</si>
  <si>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</si>
  <si>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</si>
  <si>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</si>
  <si>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</si>
  <si>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</si>
  <si>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</si>
  <si>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</si>
  <si>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</si>
  <si>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</si>
  <si>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</si>
  <si>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</si>
  <si>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</si>
  <si>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</si>
  <si>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</si>
  <si>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</si>
  <si>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</si>
  <si>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</si>
  <si>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</si>
  <si>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</si>
  <si>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</si>
  <si>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</si>
  <si>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</si>
  <si>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</si>
  <si>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</si>
  <si>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</si>
  <si>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</si>
  <si>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</si>
  <si>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</si>
  <si>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</si>
  <si>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</si>
  <si>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</si>
  <si>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</si>
  <si>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</si>
  <si>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</si>
  <si>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</si>
  <si>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</si>
  <si>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</si>
  <si>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</si>
  <si>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</si>
  <si>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</si>
  <si>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</si>
  <si>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</si>
  <si>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</si>
  <si>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</si>
  <si>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</si>
  <si>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</si>
  <si>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</si>
  <si>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</si>
  <si>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</si>
  <si>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</si>
  <si>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</si>
  <si>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</si>
  <si>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</si>
  <si>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</si>
  <si>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</si>
  <si>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</si>
  <si>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</si>
  <si>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</si>
  <si>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</si>
  <si>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</si>
  <si>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</si>
  <si>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</si>
  <si>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</si>
  <si>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</si>
  <si>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</si>
  <si>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</si>
  <si>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</si>
  <si>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</si>
  <si>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</si>
  <si>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</si>
  <si>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</si>
  <si>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</si>
  <si>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</si>
  <si>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</si>
  <si>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</si>
  <si>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</si>
  <si>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</si>
  <si>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</si>
  <si>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</si>
  <si>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</si>
  <si>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</si>
  <si>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</si>
  <si>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</si>
  <si>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</si>
  <si>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</si>
  <si>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</si>
  <si>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</si>
  <si>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</si>
  <si>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</si>
  <si>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</si>
  <si>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</si>
  <si>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</si>
  <si>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</si>
  <si>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</si>
  <si>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</si>
  <si>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</si>
  <si>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</si>
  <si>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</si>
  <si>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</si>
  <si>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</si>
  <si>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</si>
  <si>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</si>
  <si>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</si>
  <si>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</si>
  <si>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</si>
  <si>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</si>
  <si>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</si>
  <si>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</si>
  <si>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</si>
  <si>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</si>
  <si>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</si>
  <si>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</si>
  <si>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</si>
  <si>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</si>
  <si>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</si>
  <si>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</si>
  <si>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</si>
  <si>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</si>
  <si>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</si>
  <si>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</si>
  <si>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</si>
  <si>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</si>
  <si>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</si>
  <si>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</si>
  <si>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</si>
  <si>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</si>
  <si>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</si>
  <si>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</si>
  <si>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</si>
  <si>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</si>
  <si>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</si>
  <si>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</si>
  <si>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</si>
  <si>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</si>
  <si>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</si>
  <si>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</si>
  <si>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</si>
  <si>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</si>
  <si>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</si>
  <si>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</si>
  <si>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</si>
  <si>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</si>
  <si>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</si>
  <si>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</si>
  <si>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</si>
  <si>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</si>
  <si>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</si>
  <si>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</si>
  <si>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</si>
  <si>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</si>
  <si>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</si>
  <si>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</si>
  <si>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</si>
  <si>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</si>
  <si>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</si>
  <si>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</si>
  <si>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</si>
  <si>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</si>
  <si>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</si>
  <si>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</si>
  <si>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</si>
  <si>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</si>
  <si>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</si>
  <si>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</si>
  <si>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</si>
  <si>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</si>
  <si>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</si>
  <si>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</si>
  <si>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</si>
  <si>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</si>
  <si>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</si>
  <si>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</si>
  <si>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</si>
  <si>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</si>
  <si>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</si>
  <si>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</si>
  <si>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</si>
  <si>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</si>
  <si>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</si>
  <si>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</si>
  <si>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</si>
  <si>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</si>
  <si>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</si>
  <si>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</si>
  <si>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</si>
  <si>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</si>
  <si>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</si>
  <si>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</si>
  <si>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</si>
  <si>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</si>
  <si>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</si>
  <si>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</si>
  <si>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</si>
  <si>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</si>
  <si>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</si>
  <si>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</si>
  <si>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</si>
  <si>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</si>
  <si>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</si>
  <si>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</si>
  <si>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</si>
  <si>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</si>
  <si>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</si>
  <si>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</si>
  <si>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</si>
  <si>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</si>
  <si>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</si>
  <si>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</si>
  <si>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</si>
  <si>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</si>
  <si>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</si>
  <si>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</si>
  <si>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</si>
  <si>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</si>
  <si>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</si>
  <si>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</si>
  <si>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</si>
  <si>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</si>
  <si>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</si>
  <si>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</si>
  <si>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</si>
  <si>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</si>
  <si>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</si>
  <si>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</si>
  <si>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</si>
  <si>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</si>
  <si>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</si>
  <si>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</si>
  <si>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</si>
  <si>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</si>
  <si>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</si>
  <si>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</si>
  <si>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</si>
  <si>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</si>
  <si>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</si>
  <si>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</si>
  <si>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</si>
  <si>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</si>
  <si>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</si>
  <si>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</si>
  <si>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</si>
  <si>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</si>
  <si>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</si>
  <si>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</si>
  <si>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</si>
  <si>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</si>
  <si>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</si>
  <si>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</si>
  <si>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</si>
  <si>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</si>
  <si>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</si>
  <si>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</si>
  <si>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</si>
  <si>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</si>
  <si>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</si>
  <si>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</si>
  <si>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</si>
  <si>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</si>
  <si>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</si>
  <si>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</si>
  <si>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</si>
  <si>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</si>
  <si>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</si>
  <si>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</si>
  <si>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</si>
  <si>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</si>
  <si>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</si>
  <si>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</si>
  <si>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</si>
  <si>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</si>
  <si>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</si>
  <si>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</si>
  <si>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</si>
  <si>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</si>
  <si>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</si>
  <si>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</si>
  <si>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</si>
  <si>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</si>
  <si>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</si>
  <si>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</si>
  <si>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</si>
  <si>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</si>
  <si>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</si>
  <si>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</si>
  <si>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</si>
  <si>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</si>
  <si>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</si>
  <si>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</si>
  <si>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</si>
  <si>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</si>
  <si>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</si>
  <si>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</si>
  <si>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</si>
  <si>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</si>
  <si>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</si>
  <si>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</si>
  <si>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</si>
  <si>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</si>
  <si>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</si>
  <si>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</si>
  <si>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</si>
  <si>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</si>
  <si>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</si>
  <si>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</si>
  <si>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</si>
  <si>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</si>
  <si>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</si>
  <si>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</si>
  <si>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</si>
  <si>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</si>
  <si>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</si>
  <si>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</si>
  <si>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</si>
  <si>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</si>
  <si>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</si>
  <si>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</si>
  <si>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</si>
  <si>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</si>
  <si>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</si>
  <si>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</si>
  <si>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</si>
  <si>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</si>
  <si>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</si>
  <si>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</si>
  <si>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</si>
  <si>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</si>
  <si>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</si>
  <si>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</si>
  <si>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</si>
  <si>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</si>
  <si>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</si>
  <si>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</si>
  <si>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</si>
  <si>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</si>
  <si>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</si>
  <si>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</si>
  <si>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</si>
  <si>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</si>
  <si>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</si>
  <si>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</si>
  <si>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</si>
  <si>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</si>
  <si>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</si>
  <si>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</si>
  <si>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</si>
  <si>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</si>
  <si>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</si>
  <si>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</si>
  <si>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</si>
  <si>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</si>
  <si>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</si>
  <si>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</si>
  <si>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</si>
  <si>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</si>
  <si>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</si>
  <si>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</si>
  <si>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</si>
  <si>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</si>
  <si>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</si>
  <si>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</si>
  <si>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</si>
  <si>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</si>
  <si>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</si>
  <si>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</si>
  <si>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</si>
  <si>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</si>
  <si>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</si>
  <si>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</si>
  <si>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</si>
  <si>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</si>
  <si>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</si>
  <si>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</si>
  <si>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</si>
  <si>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</si>
  <si>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</si>
  <si>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</si>
  <si>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</si>
  <si>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</si>
  <si>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</si>
  <si>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</si>
  <si>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</si>
  <si>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</si>
  <si>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</si>
  <si>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</si>
  <si>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</si>
  <si>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</si>
  <si>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</si>
  <si>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</si>
  <si>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</si>
  <si>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</si>
  <si>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</si>
  <si>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</si>
  <si>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</si>
  <si>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</si>
  <si>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</si>
  <si>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</si>
  <si>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</si>
  <si>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</si>
  <si>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</si>
  <si>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</si>
  <si>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</si>
  <si>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</si>
  <si>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</si>
  <si>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</si>
  <si>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</si>
  <si>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</si>
  <si>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</si>
  <si>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</si>
  <si>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</si>
  <si>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</si>
  <si>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</si>
  <si>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</si>
  <si>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</si>
  <si>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</si>
  <si>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</si>
  <si>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</si>
  <si>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</si>
  <si>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</si>
  <si>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</si>
  <si>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</si>
  <si>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</si>
  <si>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</si>
  <si>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</si>
  <si>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</si>
  <si>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</si>
  <si>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</si>
  <si>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</si>
  <si>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</si>
  <si>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</si>
  <si>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</si>
  <si>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</si>
  <si>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</si>
  <si>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</si>
  <si>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</si>
  <si>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</si>
  <si>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</si>
  <si>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</si>
  <si>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</si>
  <si>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</si>
  <si>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</si>
  <si>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</si>
  <si>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</si>
  <si>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</si>
  <si>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</si>
  <si>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</si>
  <si>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</si>
  <si>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</si>
  <si>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</si>
  <si>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</si>
  <si>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</si>
  <si>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</si>
  <si>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</si>
  <si>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</si>
  <si>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</si>
  <si>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</si>
  <si>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</si>
  <si>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</si>
  <si>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</si>
  <si>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</si>
  <si>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</si>
  <si>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</si>
  <si>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</si>
  <si>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</si>
  <si>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</si>
  <si>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</si>
  <si>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</si>
  <si>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</si>
  <si>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</si>
  <si>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</si>
  <si>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</si>
  <si>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</si>
  <si>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</si>
  <si>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</si>
  <si>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</si>
  <si>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</si>
  <si>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</si>
  <si>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</si>
  <si>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</si>
  <si>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</si>
  <si>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</si>
  <si>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</si>
  <si>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</si>
  <si>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</si>
  <si>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</si>
  <si>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</si>
  <si>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</si>
  <si>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</si>
  <si>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</si>
  <si>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</si>
  <si>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</si>
  <si>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</si>
  <si>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</si>
  <si>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</si>
  <si>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</si>
  <si>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</si>
  <si>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</si>
  <si>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</si>
  <si>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</si>
  <si>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</si>
  <si>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</si>
  <si>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</si>
  <si>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</si>
  <si>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</si>
  <si>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</si>
  <si>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</si>
  <si>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</si>
  <si>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</si>
  <si>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</si>
  <si>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</si>
  <si>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</si>
  <si>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</si>
  <si>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</si>
  <si>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</si>
  <si>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</si>
  <si>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</si>
  <si>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</si>
  <si>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</si>
  <si>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</si>
  <si>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</si>
  <si>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</si>
  <si>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</si>
  <si>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</si>
  <si>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</si>
  <si>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</si>
  <si>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</si>
  <si>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</si>
  <si>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</si>
  <si>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</si>
  <si>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</si>
  <si>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</si>
  <si>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</si>
  <si>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</si>
  <si>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</si>
  <si>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</si>
  <si>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</si>
  <si>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</si>
  <si>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</si>
  <si>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</si>
  <si>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</si>
  <si>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</si>
  <si>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</si>
  <si>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</si>
  <si>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</si>
  <si>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</si>
  <si>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</si>
  <si>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</si>
  <si>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</si>
  <si>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</si>
  <si>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</si>
  <si>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</si>
  <si>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</si>
  <si>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</si>
  <si>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</si>
  <si>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</si>
  <si>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</si>
  <si>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</si>
  <si>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</si>
  <si>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</si>
  <si>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</si>
  <si>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</si>
  <si>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</si>
  <si>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</si>
  <si>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</si>
  <si>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</si>
  <si>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</si>
  <si>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</si>
  <si>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</si>
  <si>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</si>
  <si>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</si>
  <si>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</si>
  <si>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</si>
  <si>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</si>
  <si>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</si>
  <si>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</si>
  <si>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</si>
  <si>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</si>
  <si>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</si>
  <si>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</si>
  <si>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</si>
  <si>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</si>
  <si>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</si>
  <si>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</si>
  <si>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</si>
  <si>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</si>
  <si>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</si>
  <si>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</si>
  <si>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</si>
  <si>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</si>
  <si>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</si>
  <si>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</si>
  <si>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</si>
  <si>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</si>
  <si>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</si>
  <si>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</si>
  <si>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</si>
  <si>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</si>
  <si>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</si>
  <si>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</si>
  <si>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</si>
  <si>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</si>
  <si>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</si>
  <si>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</si>
  <si>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</si>
  <si>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</si>
  <si>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</si>
  <si>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</si>
  <si>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</si>
  <si>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</si>
  <si>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</si>
  <si>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</si>
  <si>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</si>
  <si>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</si>
  <si>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</si>
  <si>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</si>
  <si>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</si>
  <si>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</si>
  <si>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</si>
  <si>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</si>
  <si>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</si>
  <si>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</si>
  <si>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</si>
  <si>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</si>
  <si>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</si>
  <si>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</si>
  <si>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</si>
  <si>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</si>
  <si>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</si>
  <si>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</si>
  <si>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</si>
  <si>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</si>
  <si>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</si>
  <si>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</si>
  <si>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</si>
  <si>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</si>
  <si>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</si>
  <si>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</si>
  <si>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</si>
  <si>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</si>
  <si>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</si>
  <si>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</si>
  <si>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</si>
  <si>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</si>
  <si>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</si>
  <si>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</si>
  <si>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</si>
  <si>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</si>
  <si>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</si>
  <si>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</si>
  <si>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</si>
  <si>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</si>
  <si>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</si>
  <si>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</si>
  <si>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</si>
  <si>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</si>
  <si>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</si>
  <si>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</si>
  <si>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</si>
  <si>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</si>
  <si>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</si>
  <si>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</si>
  <si>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</si>
  <si>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</si>
  <si>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</si>
  <si>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</si>
  <si>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</si>
  <si>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</si>
  <si>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</si>
  <si>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</si>
  <si>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</si>
  <si>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</si>
  <si>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</si>
  <si>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</si>
  <si>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</si>
  <si>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</si>
  <si>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</si>
  <si>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</si>
  <si>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</si>
  <si>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</si>
  <si>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</si>
  <si>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</si>
  <si>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</si>
  <si>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</si>
  <si>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</si>
  <si>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</si>
  <si>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</si>
  <si>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</si>
  <si>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</si>
  <si>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</si>
  <si>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</si>
  <si>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</si>
  <si>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</si>
  <si>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</si>
  <si>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</si>
  <si>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</si>
  <si>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</si>
  <si>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</si>
  <si>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</si>
  <si>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</si>
  <si>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</si>
  <si>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</si>
  <si>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</si>
  <si>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</si>
  <si>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</si>
  <si>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</si>
  <si>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</si>
  <si>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</si>
  <si>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</si>
  <si>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</si>
  <si>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</si>
  <si>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</si>
  <si>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</si>
  <si>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</si>
  <si>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</si>
  <si>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</si>
  <si>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</si>
  <si>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</si>
  <si>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</si>
  <si>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</si>
  <si>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</si>
  <si>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</si>
  <si>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</si>
  <si>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</si>
  <si>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</si>
  <si>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</si>
  <si>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</si>
  <si>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</si>
  <si>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</si>
  <si>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</si>
  <si>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</si>
  <si>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</si>
  <si>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</si>
  <si>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</si>
  <si>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</si>
  <si>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</si>
  <si>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</si>
  <si>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</si>
  <si>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</si>
  <si>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</si>
  <si>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</si>
  <si>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</si>
  <si>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</si>
  <si>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</si>
  <si>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</si>
  <si>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</si>
  <si>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</si>
  <si>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</si>
  <si>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</si>
  <si>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</si>
  <si>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</si>
  <si>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</si>
  <si>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</si>
  <si>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</si>
  <si>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</si>
  <si>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</si>
  <si>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</si>
  <si>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</si>
  <si>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</si>
  <si>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</si>
  <si>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</si>
  <si>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</si>
  <si>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</si>
  <si>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</si>
  <si>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</si>
  <si>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</si>
  <si>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</si>
  <si>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</si>
  <si>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</si>
  <si>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</si>
  <si>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</si>
  <si>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</si>
  <si>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</si>
  <si>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</si>
  <si>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</si>
  <si>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</si>
  <si>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</si>
  <si>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</si>
  <si>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</si>
  <si>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</si>
  <si>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</si>
  <si>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</si>
  <si>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</si>
  <si>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</si>
  <si>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</si>
  <si>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</si>
  <si>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</si>
  <si>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</si>
  <si>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</si>
  <si>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</si>
  <si>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</si>
  <si>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</si>
  <si>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</si>
  <si>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</si>
  <si>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</si>
  <si>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</si>
  <si>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</si>
  <si>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</si>
  <si>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</si>
  <si>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</si>
  <si>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</si>
  <si>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</si>
  <si>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</si>
  <si>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</si>
  <si>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</si>
  <si>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</si>
  <si>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</si>
  <si>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</si>
  <si>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</si>
  <si>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</si>
  <si>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</si>
  <si>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</si>
  <si>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</si>
  <si>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</si>
  <si>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</si>
  <si>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</si>
  <si>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</si>
  <si>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</si>
  <si>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</si>
  <si>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</si>
  <si>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</si>
  <si>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</si>
  <si>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</si>
  <si>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</si>
  <si>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</si>
  <si>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</si>
  <si>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</si>
  <si>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</si>
  <si>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</si>
  <si>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</si>
  <si>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</si>
  <si>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</si>
  <si>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</si>
  <si>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</si>
  <si>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</si>
  <si>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</si>
  <si>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</si>
  <si>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</si>
  <si>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</si>
  <si>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</si>
  <si>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</si>
  <si>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</si>
  <si>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</si>
  <si>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</si>
  <si>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</si>
  <si>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</si>
  <si>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</si>
  <si>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</si>
  <si>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</si>
  <si>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</si>
  <si>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</si>
  <si>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</si>
  <si>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</si>
  <si>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</si>
  <si>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</si>
  <si>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</si>
  <si>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</si>
  <si>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</si>
  <si>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</si>
  <si>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</si>
  <si>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</si>
  <si>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</si>
  <si>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</si>
  <si>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</si>
  <si>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</si>
  <si>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</si>
  <si>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</si>
  <si>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</si>
  <si>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</si>
  <si>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</si>
  <si>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</si>
  <si>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</si>
  <si>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</si>
  <si>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</si>
  <si>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</si>
  <si>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</si>
  <si>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</si>
  <si>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</si>
  <si>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</si>
  <si>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</si>
  <si>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</si>
  <si>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</si>
  <si>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</si>
  <si>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</si>
  <si>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</si>
  <si>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</si>
  <si>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</si>
  <si>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</si>
  <si>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</si>
  <si>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</si>
  <si>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</si>
  <si>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</si>
  <si>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</si>
  <si>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</si>
  <si>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</si>
  <si>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</si>
  <si>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</si>
  <si>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</si>
  <si>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</si>
  <si>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</si>
  <si>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</si>
  <si>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</si>
  <si>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</si>
  <si>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</si>
  <si>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</si>
  <si>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</si>
  <si>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</si>
  <si>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</si>
  <si>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</si>
  <si>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</si>
  <si>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</si>
  <si>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</si>
  <si>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</si>
  <si>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</si>
  <si>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</si>
  <si>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</si>
  <si>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</si>
  <si>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</si>
  <si>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</si>
  <si>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</si>
  <si>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</si>
  <si>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</si>
  <si>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</si>
  <si>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</si>
  <si>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</si>
  <si>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</si>
  <si>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</si>
  <si>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</si>
  <si>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</si>
  <si>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</si>
  <si>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</si>
  <si>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</si>
  <si>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</si>
  <si>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</si>
  <si>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</si>
  <si>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</si>
  <si>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</si>
  <si>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</si>
  <si>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</si>
  <si>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</si>
  <si>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</si>
  <si>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</si>
  <si>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</si>
  <si>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</si>
  <si>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</si>
  <si>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</si>
  <si>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</si>
  <si>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</si>
  <si>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</si>
  <si>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</si>
  <si>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</si>
  <si>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</si>
  <si>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</si>
  <si>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</si>
  <si>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</si>
  <si>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</si>
  <si>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</si>
  <si>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</si>
  <si>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</si>
  <si>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</si>
  <si>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</si>
  <si>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</si>
  <si>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</si>
  <si>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</si>
  <si>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</si>
  <si>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</si>
  <si>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</si>
  <si>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</si>
  <si>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</si>
  <si>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</si>
  <si>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</si>
  <si>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</si>
  <si>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</si>
  <si>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</si>
  <si>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</si>
  <si>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</si>
  <si>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</si>
  <si>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</si>
  <si>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</si>
  <si>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</si>
  <si>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</si>
  <si>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</si>
  <si>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</si>
  <si>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</si>
  <si>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</si>
  <si>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</si>
  <si>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</si>
  <si>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</si>
  <si>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</si>
  <si>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</si>
  <si>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</si>
  <si>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</si>
  <si>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</si>
  <si>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</si>
  <si>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</si>
  <si>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</si>
  <si>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</si>
  <si>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</si>
  <si>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</si>
  <si>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</si>
  <si>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</si>
  <si>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</si>
  <si>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</si>
  <si>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</si>
  <si>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</si>
  <si>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</si>
  <si>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</si>
  <si>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</si>
  <si>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</si>
  <si>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</si>
  <si>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</si>
  <si>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</si>
  <si>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</si>
  <si>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</si>
  <si>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</si>
  <si>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</si>
  <si>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</si>
  <si>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</si>
  <si>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</si>
  <si>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</si>
  <si>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</si>
  <si>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</si>
  <si>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</si>
  <si>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</si>
  <si>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</si>
  <si>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</si>
  <si>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</si>
  <si>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</si>
  <si>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</si>
  <si>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</si>
  <si>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</si>
  <si>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</si>
  <si>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</si>
  <si>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</si>
  <si>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</si>
  <si>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</si>
  <si>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</si>
  <si>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</si>
  <si>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</si>
  <si>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</si>
  <si>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</si>
  <si>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</si>
  <si>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</si>
  <si>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</si>
  <si>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</si>
  <si>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</si>
  <si>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</si>
  <si>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</si>
  <si>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</si>
  <si>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</si>
  <si>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</si>
  <si>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</si>
  <si>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</si>
  <si>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</si>
  <si>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</si>
  <si>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</si>
  <si>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</si>
  <si>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</si>
  <si>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</si>
  <si>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</si>
  <si>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</si>
  <si>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</si>
  <si>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</si>
  <si>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</si>
  <si>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</si>
  <si>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</si>
  <si>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</si>
  <si>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</si>
  <si>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</si>
  <si>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</si>
  <si>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</si>
  <si>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</si>
  <si>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</si>
  <si>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</si>
  <si>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</si>
  <si>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</si>
  <si>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</si>
  <si>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</si>
  <si>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</si>
  <si>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</si>
  <si>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</si>
  <si>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</si>
  <si>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</si>
  <si>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</si>
  <si>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</si>
  <si>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</si>
  <si>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</si>
  <si>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</si>
  <si>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</si>
  <si>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</si>
  <si>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</si>
  <si>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</si>
  <si>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</si>
  <si>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</si>
  <si>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</si>
  <si>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</si>
  <si>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</si>
  <si>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</si>
  <si>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</si>
  <si>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</si>
  <si>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</si>
  <si>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</si>
  <si>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</si>
  <si>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</si>
  <si>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</si>
  <si>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</si>
  <si>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</si>
  <si>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</si>
  <si>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</si>
  <si>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</si>
  <si>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</si>
  <si>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</si>
  <si>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</si>
  <si>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</si>
  <si>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</si>
  <si>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</si>
  <si>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</si>
  <si>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</si>
  <si>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</si>
  <si>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</si>
  <si>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</si>
  <si>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</si>
  <si>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</si>
  <si>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</si>
  <si>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</si>
  <si>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</si>
  <si>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</si>
  <si>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</si>
  <si>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</si>
  <si>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</si>
  <si>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</si>
  <si>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</si>
  <si>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</si>
  <si>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</si>
  <si>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</si>
  <si>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</si>
  <si>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</si>
  <si>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</si>
  <si>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</si>
  <si>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</si>
  <si>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</si>
  <si>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</si>
  <si>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</si>
  <si>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</si>
  <si>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</si>
  <si>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</si>
  <si>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</si>
  <si>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</si>
  <si>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</si>
  <si>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</si>
  <si>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</si>
  <si>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</si>
  <si>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</si>
  <si>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</si>
  <si>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</si>
  <si>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</si>
  <si>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</si>
  <si>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</si>
  <si>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</si>
  <si>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</si>
  <si>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</si>
  <si>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</si>
  <si>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</si>
  <si>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</si>
  <si>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</si>
  <si>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</si>
  <si>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</si>
  <si>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</si>
  <si>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</si>
  <si>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</si>
  <si>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</si>
  <si>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</si>
  <si>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</si>
  <si>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</si>
  <si>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</si>
  <si>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</si>
  <si>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</si>
  <si>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</si>
  <si>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</si>
  <si>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</si>
  <si>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</si>
  <si>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</si>
  <si>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</si>
  <si>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</si>
  <si>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</si>
  <si>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</si>
  <si>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</si>
  <si>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</si>
  <si>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</si>
  <si>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</si>
  <si>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</si>
  <si>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</si>
  <si>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</si>
  <si>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</si>
  <si>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</si>
  <si>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</si>
  <si>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</si>
  <si>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</si>
  <si>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</si>
  <si>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</si>
  <si>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</si>
  <si>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</si>
  <si>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</si>
  <si>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</si>
  <si>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</si>
  <si>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</si>
  <si>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</si>
  <si>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</si>
  <si>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</si>
  <si>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</si>
  <si>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</si>
  <si>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</si>
  <si>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</si>
  <si>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</si>
  <si>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</si>
  <si>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</si>
  <si>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</si>
  <si>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</si>
  <si>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</si>
  <si>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</si>
  <si>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</si>
  <si>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</si>
  <si>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</si>
  <si>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</si>
  <si>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</si>
  <si>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</si>
  <si>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</si>
  <si>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</si>
  <si>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</si>
  <si>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</si>
  <si>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</si>
  <si>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</si>
  <si>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</si>
  <si>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</si>
  <si>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</si>
  <si>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</si>
  <si>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</si>
  <si>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</si>
  <si>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</si>
  <si>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</si>
  <si>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</si>
  <si>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</si>
  <si>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</si>
  <si>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</si>
  <si>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</si>
  <si>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</si>
  <si>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</si>
  <si>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</si>
  <si>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</si>
  <si>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</si>
  <si>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</si>
  <si>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</si>
  <si>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</si>
  <si>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</si>
  <si>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</si>
  <si>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</si>
  <si>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</si>
  <si>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</si>
  <si>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</si>
  <si>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</si>
  <si>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</si>
  <si>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</si>
  <si>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</si>
  <si>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</si>
  <si>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</si>
  <si>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</si>
  <si>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</si>
  <si>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</si>
  <si>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</si>
  <si>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</si>
  <si>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</si>
  <si>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</si>
  <si>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</si>
  <si>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</si>
  <si>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</si>
  <si>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</si>
  <si>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</si>
  <si>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</si>
  <si>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</si>
  <si>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</si>
  <si>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</si>
  <si>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</si>
  <si>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</si>
  <si>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</si>
  <si>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</si>
  <si>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</si>
  <si>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</si>
  <si>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</si>
  <si>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</si>
  <si>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</si>
  <si>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</si>
  <si>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</si>
  <si>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</si>
  <si>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</si>
  <si>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</si>
  <si>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</si>
  <si>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</si>
  <si>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</si>
  <si>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</si>
  <si>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</si>
  <si>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</si>
  <si>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</si>
  <si>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</si>
  <si>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</si>
  <si>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</si>
  <si>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</si>
  <si>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</si>
  <si>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</si>
  <si>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</si>
  <si>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</si>
  <si>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</si>
  <si>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</si>
  <si>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</si>
  <si>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</si>
  <si>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</si>
  <si>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</si>
  <si>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</si>
  <si>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</si>
  <si>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</si>
  <si>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</si>
  <si>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</si>
  <si>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</si>
  <si>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</si>
  <si>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</si>
  <si>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</si>
  <si>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</si>
  <si>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</si>
  <si>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</si>
  <si>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</si>
  <si>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</si>
  <si>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</si>
  <si>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</si>
  <si>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</si>
  <si>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</si>
  <si>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</si>
  <si>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</si>
  <si>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</si>
  <si>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</si>
  <si>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</si>
  <si>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</si>
  <si>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</si>
  <si>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</si>
  <si>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</si>
  <si>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</si>
  <si>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</si>
  <si>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</si>
  <si>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</si>
  <si>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</si>
  <si>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</si>
  <si>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</si>
  <si>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</si>
  <si>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</si>
  <si>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</si>
  <si>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</si>
  <si>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</si>
  <si>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</si>
  <si>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</si>
  <si>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</si>
  <si>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</si>
  <si>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</si>
  <si>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</si>
  <si>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</si>
  <si>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</si>
  <si>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</si>
  <si>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</si>
  <si>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</si>
  <si>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</si>
  <si>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</si>
  <si>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</si>
  <si>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</si>
  <si>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</si>
  <si>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</si>
  <si>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</si>
  <si>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</si>
  <si>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</si>
  <si>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</si>
  <si>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</si>
  <si>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</si>
  <si>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</si>
  <si>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</si>
  <si>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</si>
  <si>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</si>
  <si>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</si>
  <si>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</si>
  <si>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</si>
  <si>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</si>
  <si>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</si>
  <si>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</si>
  <si>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</si>
  <si>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</si>
  <si>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</si>
  <si>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</si>
  <si>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</si>
  <si>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</si>
  <si>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</si>
  <si>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</si>
  <si>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</si>
  <si>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</si>
  <si>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</si>
  <si>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</si>
  <si>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</si>
  <si>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</si>
  <si>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</si>
  <si>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</si>
  <si>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</si>
  <si>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</si>
  <si>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</si>
  <si>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</si>
  <si>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</si>
  <si>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</si>
  <si>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</si>
  <si>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</si>
  <si>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</si>
  <si>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</si>
  <si>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</si>
  <si>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</si>
  <si>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</si>
  <si>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</si>
  <si>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</si>
  <si>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</si>
  <si>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</si>
  <si>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</si>
  <si>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</si>
  <si>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</si>
  <si>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</si>
  <si>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</si>
  <si>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</si>
  <si>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</si>
  <si>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</si>
  <si>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</si>
  <si>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</si>
  <si>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</si>
  <si>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</si>
  <si>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</si>
  <si>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</si>
  <si>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</si>
  <si>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</si>
  <si>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</si>
  <si>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</si>
  <si>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</si>
  <si>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</si>
  <si>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</si>
  <si>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</si>
  <si>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</si>
  <si>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</si>
  <si>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</si>
  <si>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</si>
  <si>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</si>
  <si>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</si>
  <si>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</si>
  <si>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</si>
  <si>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</si>
  <si>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</si>
  <si>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</si>
  <si>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</si>
  <si>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</si>
  <si>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</si>
  <si>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</si>
  <si>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</si>
  <si>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</si>
  <si>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</si>
  <si>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</si>
  <si>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</si>
  <si>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</si>
  <si>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</si>
  <si>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</si>
  <si>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</si>
  <si>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</si>
  <si>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</si>
  <si>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</si>
  <si>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</si>
  <si>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</si>
  <si>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</si>
  <si>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</si>
  <si>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</si>
  <si>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</si>
  <si>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</si>
  <si>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</si>
  <si>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</si>
  <si>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</si>
  <si>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</si>
  <si>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</si>
  <si>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</si>
  <si>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</si>
  <si>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</si>
  <si>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</si>
  <si>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</si>
  <si>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</si>
  <si>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</si>
  <si>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</si>
  <si>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</si>
  <si>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</si>
  <si>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</si>
  <si>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</si>
  <si>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</si>
  <si>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</si>
  <si>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</si>
  <si>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</si>
  <si>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</si>
  <si>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</si>
  <si>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</si>
  <si>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</si>
  <si>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</si>
  <si>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</si>
  <si>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</si>
  <si>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</si>
  <si>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</si>
  <si>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</si>
  <si>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</si>
  <si>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</si>
  <si>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</si>
  <si>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</si>
  <si>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</si>
  <si>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</si>
  <si>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</si>
  <si>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</si>
  <si>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</si>
  <si>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</si>
  <si>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</si>
  <si>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</si>
  <si>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</si>
  <si>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</si>
  <si>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</si>
  <si>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</si>
  <si>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</si>
  <si>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</si>
  <si>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</si>
  <si>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</si>
  <si>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</si>
  <si>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</si>
  <si>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</si>
  <si>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</si>
  <si>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</si>
  <si>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</si>
  <si>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</si>
  <si>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</si>
  <si>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</si>
  <si>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</si>
  <si>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</si>
  <si>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</si>
  <si>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</si>
  <si>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</si>
  <si>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</si>
  <si>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</si>
  <si>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</si>
  <si>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</si>
  <si>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</si>
  <si>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</si>
  <si>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</si>
  <si>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</si>
  <si>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</si>
  <si>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</si>
  <si>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</si>
  <si>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</si>
  <si>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</si>
  <si>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</si>
  <si>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</si>
  <si>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</si>
  <si>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</si>
  <si>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</si>
  <si>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</si>
  <si>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</si>
  <si>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</si>
  <si>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</si>
  <si>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</si>
  <si>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</si>
  <si>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</si>
  <si>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</si>
  <si>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</si>
  <si>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</si>
  <si>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</si>
  <si>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</si>
  <si>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</si>
  <si>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</si>
  <si>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</si>
  <si>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</si>
  <si>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</si>
  <si>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</si>
  <si>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</si>
  <si>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</si>
  <si>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</si>
  <si>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</si>
  <si>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</si>
  <si>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</si>
  <si>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</si>
  <si>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</si>
  <si>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</si>
  <si>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</si>
  <si>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</si>
  <si>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</si>
  <si>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</si>
  <si>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</si>
  <si>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</si>
  <si>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</si>
  <si>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</si>
  <si>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</si>
  <si>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</si>
  <si>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</si>
  <si>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</si>
  <si>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</si>
  <si>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</si>
  <si>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</si>
  <si>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</si>
  <si>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</si>
  <si>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</si>
  <si>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</si>
  <si>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</si>
  <si>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</si>
  <si>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</si>
  <si>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</si>
  <si>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</si>
  <si>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</si>
  <si>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</si>
  <si>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</si>
  <si>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</si>
  <si>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</si>
  <si>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</si>
  <si>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</si>
  <si>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</si>
  <si>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</si>
  <si>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</si>
  <si>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</si>
  <si>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</si>
  <si>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</si>
  <si>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</si>
  <si>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</si>
  <si>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</si>
  <si>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</si>
  <si>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</si>
  <si>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</si>
  <si>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</si>
  <si>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</si>
  <si>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</si>
  <si>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</si>
  <si>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</si>
  <si>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</si>
  <si>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</si>
  <si>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</si>
  <si>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</si>
  <si>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</si>
  <si>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</si>
  <si>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</si>
  <si>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</si>
  <si>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</si>
  <si>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</si>
  <si>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</si>
  <si>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</si>
  <si>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</si>
  <si>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</si>
  <si>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</si>
  <si>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</si>
  <si>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</si>
  <si>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</si>
  <si>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</si>
  <si>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</si>
  <si>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</si>
  <si>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</si>
  <si>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</si>
  <si>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</si>
  <si>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</si>
  <si>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</si>
  <si>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</si>
  <si>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</si>
  <si>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</si>
  <si>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</si>
  <si>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</si>
  <si>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</si>
  <si>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</si>
  <si>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</si>
  <si>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</si>
  <si>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</si>
  <si>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</si>
  <si>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</si>
  <si>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</si>
  <si>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</si>
  <si>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</si>
  <si>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</si>
  <si>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</si>
  <si>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</si>
  <si>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</si>
  <si>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</si>
  <si>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</si>
  <si>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</si>
  <si>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</si>
  <si>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</si>
  <si>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</si>
  <si>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</si>
  <si>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</si>
  <si>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</si>
  <si>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</si>
  <si>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</si>
  <si>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</si>
  <si>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</si>
  <si>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</si>
  <si>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</si>
  <si>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</si>
  <si>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</si>
  <si>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</si>
  <si>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</si>
  <si>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</si>
  <si>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</si>
  <si>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</si>
  <si>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</si>
  <si>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</si>
  <si>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</si>
  <si>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</si>
  <si>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</si>
  <si>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</si>
  <si>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</si>
  <si>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</si>
  <si>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</si>
  <si>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</si>
  <si>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</si>
  <si>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</si>
  <si>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</si>
  <si>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</si>
  <si>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</si>
  <si>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</si>
  <si>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</si>
  <si>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</si>
  <si>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</si>
  <si>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</si>
  <si>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</si>
  <si>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</si>
  <si>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</si>
  <si>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</si>
  <si>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</si>
  <si>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</si>
  <si>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</si>
  <si>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</si>
  <si>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</si>
  <si>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</si>
  <si>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</si>
  <si>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</si>
  <si>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</si>
  <si>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</si>
  <si>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</si>
  <si>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</si>
  <si>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</si>
  <si>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</si>
  <si>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</si>
  <si>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</si>
  <si>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</si>
  <si>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</si>
  <si>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</si>
  <si>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</si>
  <si>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</si>
  <si>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</si>
  <si>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</si>
  <si>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</si>
  <si>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</si>
  <si>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</si>
  <si>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</si>
  <si>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</si>
  <si>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</si>
  <si>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</si>
  <si>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</si>
  <si>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</si>
  <si>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</si>
  <si>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</si>
  <si>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</si>
  <si>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</si>
  <si>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</si>
  <si>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</si>
  <si>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</si>
  <si>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</si>
  <si>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</si>
  <si>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</si>
  <si>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</si>
  <si>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</si>
  <si>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</si>
  <si>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</si>
  <si>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</si>
  <si>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</si>
  <si>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</si>
  <si>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</si>
  <si>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</si>
  <si>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</si>
  <si>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</si>
  <si>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</si>
  <si>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</si>
  <si>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</si>
  <si>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</si>
  <si>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</si>
  <si>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</si>
  <si>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</si>
  <si>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</si>
  <si>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</si>
  <si>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</si>
  <si>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</si>
  <si>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</si>
  <si>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</si>
  <si>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</si>
  <si>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</si>
  <si>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</si>
  <si>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</si>
  <si>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</si>
  <si>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</si>
  <si>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</si>
  <si>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</si>
  <si>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</si>
  <si>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</si>
  <si>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</si>
  <si>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</si>
  <si>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</si>
  <si>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</si>
  <si>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</si>
  <si>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</si>
  <si>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</si>
  <si>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</si>
  <si>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</si>
  <si>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</si>
  <si>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</si>
  <si>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</si>
  <si>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</si>
  <si>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</si>
  <si>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</si>
  <si>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</si>
  <si>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</si>
  <si>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</si>
  <si>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</si>
  <si>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</si>
  <si>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</si>
  <si>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</si>
  <si>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</si>
  <si>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</si>
  <si>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</si>
  <si>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</si>
  <si>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</si>
  <si>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</si>
  <si>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</si>
  <si>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</si>
  <si>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</si>
  <si>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</si>
  <si>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</si>
  <si>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</si>
  <si>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</si>
  <si>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</si>
  <si>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</si>
  <si>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</si>
  <si>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</si>
  <si>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</si>
  <si>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</si>
  <si>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</si>
  <si>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</si>
  <si>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</si>
  <si>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</si>
  <si>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</si>
  <si>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</si>
  <si>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</si>
  <si>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</si>
  <si>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</si>
  <si>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</si>
  <si>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</si>
  <si>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</si>
  <si>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</si>
  <si>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</si>
  <si>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</si>
  <si>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</si>
  <si>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</si>
  <si>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</si>
  <si>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</si>
  <si>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</si>
  <si>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</si>
  <si>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</si>
  <si>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</si>
  <si>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</si>
  <si>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</si>
  <si>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</si>
  <si>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</si>
  <si>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</si>
  <si>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</si>
  <si>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</si>
  <si>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</si>
  <si>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</si>
  <si>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</si>
  <si>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</si>
  <si>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</si>
  <si>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</si>
  <si>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</si>
  <si>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</si>
  <si>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</si>
  <si>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</si>
  <si>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</si>
  <si>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</si>
  <si>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</si>
  <si>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</si>
  <si>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</si>
  <si>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</si>
  <si>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</si>
  <si>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</si>
  <si>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</si>
  <si>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</si>
  <si>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</si>
  <si>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</si>
  <si>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</si>
  <si>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</si>
  <si>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</si>
  <si>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</si>
  <si>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</si>
  <si>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</si>
  <si>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</si>
  <si>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</si>
  <si>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</si>
  <si>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</si>
  <si>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</si>
  <si>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</si>
  <si>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</si>
  <si>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</si>
  <si>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</si>
  <si>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</si>
  <si>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</si>
  <si>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</si>
  <si>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</si>
  <si>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</si>
  <si>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</si>
  <si>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</si>
  <si>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</si>
  <si>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</si>
  <si>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</si>
  <si>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</si>
  <si>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</si>
  <si>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</si>
  <si>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</si>
  <si>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</si>
  <si>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</si>
  <si>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</si>
  <si>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</si>
  <si>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</si>
  <si>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</si>
  <si>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</si>
  <si>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</si>
  <si>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</si>
  <si>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</si>
  <si>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</si>
  <si>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</si>
  <si>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</si>
  <si>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</si>
  <si>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</si>
  <si>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</si>
  <si>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</si>
  <si>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</si>
  <si>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</si>
  <si>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</si>
  <si>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</si>
  <si>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</si>
  <si>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</si>
  <si>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</si>
  <si>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</si>
  <si>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</si>
  <si>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</si>
  <si>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</si>
  <si>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</si>
  <si>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</si>
  <si>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</si>
  <si>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</si>
  <si>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</si>
  <si>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</si>
  <si>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</si>
  <si>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</si>
  <si>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</si>
  <si>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</si>
  <si>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</si>
  <si>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</si>
  <si>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</si>
  <si>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</si>
  <si>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</si>
  <si>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</si>
  <si>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</si>
  <si>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</si>
  <si>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</si>
  <si>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</si>
  <si>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</si>
  <si>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</si>
  <si>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</si>
  <si>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</si>
  <si>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</si>
  <si>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</si>
  <si>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</si>
  <si>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</si>
  <si>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</si>
  <si>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</si>
  <si>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</si>
  <si>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</si>
  <si>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</si>
  <si>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</si>
  <si>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</si>
  <si>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</si>
  <si>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</si>
  <si>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</si>
  <si>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</si>
  <si>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</si>
  <si>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</si>
  <si>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</si>
  <si>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</si>
  <si>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</si>
  <si>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</si>
  <si>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</si>
  <si>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</si>
  <si>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</si>
  <si>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</si>
  <si>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</si>
  <si>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</si>
  <si>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</si>
  <si>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</si>
  <si>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</si>
  <si>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</si>
  <si>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</si>
  <si>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</si>
  <si>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</si>
  <si>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</si>
  <si>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</si>
  <si>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</si>
  <si>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</si>
  <si>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</si>
  <si>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</si>
  <si>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</si>
  <si>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</si>
  <si>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</si>
  <si>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</si>
  <si>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</si>
  <si>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</si>
  <si>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</si>
  <si>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</si>
  <si>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</si>
  <si>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</si>
  <si>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</si>
  <si>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</si>
  <si>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</si>
  <si>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</si>
  <si>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</si>
  <si>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</si>
  <si>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</si>
  <si>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</si>
  <si>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</si>
  <si>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</si>
  <si>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</si>
  <si>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</si>
  <si>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</si>
  <si>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</si>
  <si>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</si>
  <si>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</si>
  <si>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</si>
  <si>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</si>
  <si>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</si>
  <si>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</si>
  <si>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</si>
  <si>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</si>
  <si>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</si>
  <si>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</si>
  <si>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</si>
  <si>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</si>
  <si>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</si>
  <si>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</si>
  <si>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</si>
  <si>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</si>
  <si>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</si>
  <si>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</si>
  <si>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</si>
  <si>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</si>
  <si>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</si>
  <si>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</si>
  <si>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</si>
  <si>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</si>
  <si>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</si>
  <si>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</si>
  <si>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</si>
  <si>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</si>
  <si>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</si>
  <si>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</si>
  <si>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</si>
  <si>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</si>
  <si>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</si>
  <si>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</si>
  <si>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</si>
  <si>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</si>
  <si>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</si>
  <si>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</si>
  <si>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</si>
  <si>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</si>
  <si>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</si>
  <si>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</si>
  <si>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</si>
  <si>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</si>
  <si>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</si>
  <si>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</si>
  <si>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</si>
  <si>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</si>
  <si>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</si>
  <si>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</si>
  <si>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</si>
  <si>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</si>
  <si>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</si>
  <si>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</si>
  <si>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</si>
  <si>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</si>
  <si>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</si>
  <si>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</si>
  <si>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</si>
  <si>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</si>
  <si>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</si>
  <si>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</si>
  <si>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</si>
  <si>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</si>
  <si>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</si>
  <si>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</si>
  <si>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</si>
  <si>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</si>
  <si>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</si>
  <si>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</si>
  <si>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</si>
  <si>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</si>
  <si>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</si>
  <si>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</si>
  <si>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</si>
  <si>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</si>
  <si>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</si>
  <si>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</si>
  <si>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</si>
  <si>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</si>
  <si>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</si>
  <si>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</si>
  <si>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</si>
  <si>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</si>
  <si>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</si>
  <si>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</si>
  <si>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</si>
  <si>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</si>
  <si>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</si>
  <si>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</si>
  <si>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</si>
  <si>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</si>
  <si>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</si>
  <si>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</si>
  <si>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</si>
  <si>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</si>
  <si>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</si>
  <si>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</si>
  <si>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</si>
  <si>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</si>
  <si>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</si>
  <si>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</si>
  <si>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</si>
  <si>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</si>
  <si>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</si>
  <si>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</si>
  <si>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</si>
  <si>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</si>
  <si>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</si>
  <si>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</si>
  <si>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</si>
  <si>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</si>
  <si>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</si>
  <si>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</si>
  <si>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</si>
  <si>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</si>
  <si>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</si>
  <si>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</si>
  <si>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</si>
  <si>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</si>
  <si>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</si>
  <si>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</si>
  <si>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</si>
  <si>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</si>
  <si>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</si>
  <si>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</si>
  <si>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</si>
  <si>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</si>
  <si>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</si>
  <si>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</si>
  <si>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</si>
  <si>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</si>
  <si>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</si>
  <si>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</si>
  <si>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</si>
  <si>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</si>
  <si>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</si>
  <si>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</si>
  <si>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</si>
  <si>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</si>
  <si>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</si>
  <si>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</si>
  <si>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</si>
  <si>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</si>
  <si>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</si>
  <si>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</si>
  <si>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</si>
  <si>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</si>
  <si>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</si>
  <si>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</si>
  <si>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</si>
  <si>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</si>
  <si>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</si>
  <si>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</si>
  <si>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</si>
  <si>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</si>
  <si>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</si>
  <si>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</si>
  <si>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</si>
  <si>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</si>
  <si>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</si>
  <si>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</si>
  <si>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</si>
  <si>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</si>
  <si>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</si>
  <si>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</si>
  <si>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</si>
  <si>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</si>
  <si>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</si>
  <si>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</si>
  <si>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</si>
  <si>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</si>
  <si>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</si>
  <si>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</si>
  <si>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</si>
  <si>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</si>
  <si>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</si>
  <si>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</si>
  <si>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</si>
  <si>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</si>
  <si>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</si>
  <si>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</si>
  <si>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</si>
  <si>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</si>
  <si>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</si>
  <si>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</si>
  <si>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</si>
  <si>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</si>
  <si>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</si>
  <si>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</si>
  <si>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</si>
  <si>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</si>
  <si>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</si>
  <si>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</si>
  <si>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</si>
  <si>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</si>
  <si>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</si>
  <si>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</si>
  <si>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</si>
  <si>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</si>
  <si>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</si>
  <si>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</si>
  <si>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</si>
  <si>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</si>
  <si>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</si>
  <si>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</si>
  <si>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</si>
  <si>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</si>
  <si>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</si>
  <si>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</si>
  <si>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</si>
  <si>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</si>
  <si>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</si>
  <si>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</si>
  <si>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</si>
  <si>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</si>
  <si>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</si>
  <si>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</si>
  <si>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</si>
  <si>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</si>
  <si>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</si>
  <si>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</si>
  <si>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</si>
  <si>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</si>
  <si>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</si>
  <si>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</si>
  <si>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</si>
  <si>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</si>
  <si>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</si>
  <si>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</si>
  <si>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</si>
  <si>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</si>
  <si>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</si>
  <si>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</si>
  <si>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</si>
  <si>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</si>
  <si>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</si>
  <si>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</si>
  <si>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</si>
  <si>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</si>
  <si>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</si>
  <si>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</si>
  <si>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</si>
  <si>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</si>
  <si>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</si>
  <si>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</si>
  <si>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</si>
  <si>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</si>
  <si>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</si>
  <si>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</si>
  <si>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</si>
  <si>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</si>
  <si>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</si>
  <si>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</si>
  <si>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</si>
  <si>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</si>
  <si>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</si>
  <si>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</si>
  <si>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</si>
  <si>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</si>
  <si>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</si>
  <si>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</si>
  <si>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</si>
  <si>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</si>
  <si>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</si>
  <si>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</si>
  <si>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</si>
  <si>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</si>
  <si>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</si>
  <si>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</si>
  <si>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</si>
  <si>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</si>
  <si>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</si>
  <si>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</si>
  <si>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</si>
  <si>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</si>
  <si>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</si>
  <si>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</si>
  <si>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</si>
  <si>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</si>
  <si>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</si>
  <si>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</si>
  <si>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</si>
  <si>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</si>
  <si>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</si>
  <si>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</si>
  <si>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</si>
  <si>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</si>
  <si>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</si>
  <si>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</si>
  <si>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</si>
  <si>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</si>
  <si>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</si>
  <si>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</si>
  <si>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</si>
  <si>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</si>
  <si>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</si>
  <si>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</si>
  <si>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</si>
  <si>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</si>
  <si>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</si>
  <si>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</si>
  <si>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</si>
  <si>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</si>
  <si>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</si>
  <si>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</si>
  <si>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</si>
  <si>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</si>
  <si>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</si>
  <si>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</si>
  <si>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</si>
  <si>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</si>
  <si>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</si>
  <si>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</si>
  <si>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</si>
  <si>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</si>
  <si>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</si>
  <si>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</si>
  <si>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</si>
  <si>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</si>
  <si>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</si>
  <si>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</si>
  <si>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</si>
  <si>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</si>
  <si>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</si>
  <si>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</si>
  <si>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</si>
  <si>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</si>
  <si>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</si>
  <si>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</si>
  <si>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</si>
  <si>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</si>
  <si>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</si>
  <si>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</si>
  <si>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</si>
  <si>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</si>
  <si>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</si>
  <si>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</si>
  <si>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</si>
  <si>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</si>
  <si>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</si>
  <si>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</si>
  <si>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</si>
  <si>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</si>
  <si>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</si>
  <si>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</si>
  <si>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</si>
  <si>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</si>
  <si>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</si>
  <si>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</si>
  <si>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</si>
  <si>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</si>
  <si>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</si>
  <si>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</si>
  <si>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</si>
  <si>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</si>
  <si>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</si>
  <si>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</si>
  <si>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</si>
  <si>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</si>
  <si>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</si>
  <si>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</si>
  <si>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</si>
  <si>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</si>
  <si>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</si>
  <si>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</si>
  <si>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</si>
  <si>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</si>
  <si>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</si>
  <si>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</si>
  <si>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</si>
  <si>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</si>
  <si>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</si>
  <si>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</si>
  <si>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</si>
  <si>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</si>
  <si>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</si>
  <si>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</si>
  <si>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</si>
  <si>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</si>
  <si>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</si>
  <si>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</si>
  <si>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</si>
  <si>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</si>
  <si>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</si>
  <si>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</si>
  <si>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</si>
  <si>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</si>
  <si>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</si>
  <si>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</si>
  <si>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</si>
  <si>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</si>
  <si>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</si>
  <si>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</si>
  <si>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</si>
  <si>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</si>
  <si>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</si>
  <si>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</si>
  <si>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</si>
  <si>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</si>
  <si>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</si>
  <si>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</si>
  <si>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</si>
  <si>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</si>
  <si>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</si>
  <si>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</si>
  <si>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</si>
  <si>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</si>
  <si>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</si>
  <si>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</si>
  <si>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</si>
  <si>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</si>
  <si>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</si>
  <si>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</si>
  <si>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</si>
  <si>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</si>
  <si>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</si>
  <si>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</si>
  <si>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</si>
  <si>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</si>
  <si>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</si>
  <si>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</si>
  <si>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</si>
  <si>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</si>
  <si>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</si>
  <si>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</si>
  <si>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</si>
  <si>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</si>
  <si>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</si>
  <si>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</si>
  <si>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</si>
  <si>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</si>
  <si>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</si>
  <si>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</si>
  <si>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</si>
  <si>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</si>
  <si>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</si>
  <si>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</si>
  <si>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</si>
  <si>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</si>
  <si>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</si>
  <si>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</si>
  <si>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</si>
  <si>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</si>
  <si>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</si>
  <si>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</si>
  <si>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</si>
  <si>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</si>
  <si>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</si>
  <si>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</si>
  <si>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</si>
  <si>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</si>
  <si>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</si>
  <si>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</si>
  <si>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</si>
  <si>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</si>
  <si>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</si>
  <si>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</si>
  <si>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</si>
  <si>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</si>
  <si>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</si>
  <si>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</si>
  <si>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</si>
  <si>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</si>
  <si>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</si>
  <si>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</si>
  <si>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</si>
  <si>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</si>
  <si>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</si>
  <si>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</si>
  <si>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</si>
  <si>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</si>
  <si>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</si>
  <si>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</si>
  <si>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</si>
  <si>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</si>
  <si>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</si>
  <si>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</si>
  <si>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</si>
  <si>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</si>
  <si>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</si>
  <si>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</si>
  <si>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</si>
  <si>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</si>
  <si>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</si>
  <si>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</si>
  <si>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</si>
  <si>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</si>
  <si>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</si>
  <si>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</si>
  <si>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</si>
  <si>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</si>
  <si>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</si>
  <si>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</si>
  <si>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</si>
  <si>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</si>
  <si>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</si>
  <si>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</si>
  <si>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</si>
  <si>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</si>
  <si>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</si>
  <si>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</si>
  <si>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</si>
  <si>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</si>
  <si>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</si>
  <si>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</si>
  <si>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</si>
  <si>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</si>
  <si>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</si>
  <si>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</si>
  <si>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</si>
  <si>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</si>
  <si>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</si>
  <si>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</si>
  <si>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</si>
  <si>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</si>
  <si>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</si>
  <si>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</si>
  <si>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</si>
  <si>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</si>
  <si>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</si>
  <si>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</si>
  <si>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</si>
  <si>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</si>
  <si>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</si>
  <si>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</si>
  <si>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</si>
  <si>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</si>
  <si>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</si>
  <si>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</si>
  <si>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</si>
  <si>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</si>
  <si>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</si>
  <si>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</si>
  <si>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</si>
  <si>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</si>
  <si>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</si>
  <si>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</si>
  <si>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</si>
  <si>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</si>
  <si>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</si>
  <si>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</si>
  <si>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</si>
  <si>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</si>
  <si>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</si>
  <si>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</si>
  <si>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</si>
  <si>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</si>
  <si>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</si>
  <si>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</si>
  <si>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</si>
  <si>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</si>
  <si>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</si>
  <si>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</si>
  <si>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</si>
  <si>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</si>
  <si>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</si>
  <si>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</si>
  <si>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</si>
  <si>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</si>
  <si>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</si>
  <si>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</si>
  <si>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</si>
  <si>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</si>
  <si>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</si>
  <si>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</si>
  <si>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</si>
  <si>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</si>
  <si>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</si>
  <si>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</si>
  <si>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</si>
  <si>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</si>
  <si>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</si>
  <si>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</si>
  <si>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</si>
  <si>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</si>
  <si>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</si>
  <si>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</si>
  <si>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</si>
  <si>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</si>
  <si>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</si>
  <si>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</si>
  <si>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</si>
  <si>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</si>
  <si>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</si>
  <si>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</si>
  <si>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</si>
  <si>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</si>
  <si>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</si>
  <si>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</si>
  <si>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</si>
  <si>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</si>
  <si>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</si>
  <si>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</si>
  <si>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</si>
  <si>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</si>
  <si>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</si>
  <si>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</si>
  <si>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</si>
  <si>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</si>
  <si>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</si>
  <si>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</si>
  <si>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</si>
  <si>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</si>
  <si>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</si>
  <si>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</si>
  <si>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</si>
  <si>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</si>
  <si>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</si>
  <si>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</si>
  <si>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</si>
  <si>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</si>
  <si>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</si>
  <si>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</si>
  <si>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</si>
  <si>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</si>
  <si>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</si>
  <si>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</si>
  <si>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</si>
  <si>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</si>
  <si>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</si>
  <si>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</si>
  <si>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</si>
  <si>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</si>
  <si>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</si>
  <si>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</si>
  <si>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</si>
  <si>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</si>
  <si>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</si>
  <si>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</si>
  <si>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</si>
  <si>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</si>
  <si>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</si>
  <si>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</si>
  <si>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</si>
  <si>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</si>
  <si>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</si>
  <si>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</si>
  <si>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</si>
  <si>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</si>
  <si>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</si>
  <si>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</si>
  <si>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</si>
  <si>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</si>
  <si>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</si>
  <si>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</si>
  <si>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</si>
  <si>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</si>
  <si>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</si>
  <si>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</si>
  <si>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</si>
  <si>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</si>
  <si>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</si>
  <si>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</si>
  <si>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</si>
  <si>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</si>
  <si>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</si>
  <si>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</si>
  <si>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</si>
  <si>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</si>
  <si>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</si>
  <si>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</si>
  <si>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</si>
  <si>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</si>
  <si>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</si>
  <si>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</si>
  <si>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</si>
  <si>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</si>
  <si>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</si>
  <si>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</si>
  <si>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</si>
  <si>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</si>
  <si>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</si>
  <si>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</si>
  <si>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</si>
  <si>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</si>
  <si>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</si>
  <si>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</si>
  <si>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</si>
  <si>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</si>
  <si>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</si>
  <si>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</si>
  <si>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</si>
  <si>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</si>
  <si>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</si>
  <si>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</si>
  <si>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</si>
  <si>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</si>
  <si>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</si>
  <si>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</si>
  <si>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</si>
  <si>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</si>
  <si>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</si>
  <si>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</si>
  <si>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</si>
  <si>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</si>
  <si>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</si>
  <si>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</si>
  <si>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</si>
  <si>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</si>
  <si>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</si>
  <si>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</si>
  <si>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</si>
  <si>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</si>
  <si>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</si>
  <si>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</si>
  <si>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</si>
  <si>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</si>
  <si>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</si>
  <si>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</si>
  <si>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</si>
  <si>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</si>
  <si>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</si>
  <si>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</si>
  <si>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</si>
  <si>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</si>
  <si>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</si>
  <si>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</si>
  <si>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</si>
  <si>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</si>
  <si>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</si>
  <si>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</si>
  <si>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</si>
  <si>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</si>
  <si>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</si>
  <si>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</si>
  <si>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</si>
  <si>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</si>
  <si>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</si>
  <si>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</si>
  <si>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</si>
  <si>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</si>
  <si>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</si>
  <si>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</si>
  <si>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</si>
  <si>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</si>
  <si>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</si>
  <si>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</si>
  <si>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</si>
  <si>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</si>
  <si>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</si>
  <si>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</si>
  <si>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</si>
  <si>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</si>
  <si>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</si>
  <si>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</si>
  <si>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</si>
  <si>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</si>
  <si>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</si>
  <si>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</si>
  <si>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</si>
  <si>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</si>
  <si>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</si>
  <si>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</si>
  <si>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</si>
  <si>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</si>
  <si>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</si>
  <si>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</si>
  <si>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</si>
  <si>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</si>
  <si>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</si>
  <si>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</si>
  <si>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</si>
  <si>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</si>
  <si>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</si>
  <si>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</si>
  <si>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</si>
  <si>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</si>
  <si>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</si>
  <si>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</si>
  <si>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</si>
  <si>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</si>
  <si>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</si>
  <si>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</si>
  <si>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</si>
  <si>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</si>
  <si>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</si>
  <si>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</si>
  <si>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</si>
  <si>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</si>
  <si>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</si>
  <si>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</si>
  <si>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</si>
  <si>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</si>
  <si>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</si>
  <si>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</si>
  <si>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</si>
  <si>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</si>
  <si>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</si>
  <si>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</si>
  <si>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</si>
  <si>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</si>
  <si>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</si>
  <si>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</si>
  <si>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</si>
  <si>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</si>
  <si>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</si>
  <si>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</si>
  <si>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</si>
  <si>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</si>
  <si>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</si>
  <si>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</si>
  <si>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</si>
  <si>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</si>
  <si>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</si>
  <si>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</si>
  <si>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</si>
  <si>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</si>
  <si>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</si>
  <si>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</si>
  <si>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</si>
  <si>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</si>
  <si>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</si>
  <si>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</si>
  <si>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</si>
  <si>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</si>
  <si>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</si>
  <si>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</si>
  <si>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</si>
  <si>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</si>
  <si>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</si>
  <si>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</si>
  <si>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</si>
  <si>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</si>
  <si>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</si>
  <si>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</si>
  <si>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</si>
  <si>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</si>
  <si>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</si>
  <si>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</si>
  <si>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</si>
  <si>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</si>
  <si>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</si>
  <si>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</si>
  <si>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</si>
  <si>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</si>
  <si>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</si>
  <si>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</si>
  <si>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</si>
  <si>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</si>
  <si>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</si>
  <si>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</si>
  <si>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</si>
  <si>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</si>
  <si>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</si>
  <si>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</si>
  <si>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</si>
  <si>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</si>
  <si>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</si>
  <si>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</si>
  <si>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</si>
  <si>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</si>
  <si>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</si>
  <si>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</si>
  <si>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</si>
  <si>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</si>
  <si>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</si>
  <si>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</si>
  <si>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</si>
  <si>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</si>
  <si>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</si>
  <si>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</si>
  <si>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</si>
  <si>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</si>
  <si>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</si>
  <si>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</si>
  <si>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</si>
  <si>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</si>
  <si>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</si>
  <si>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</si>
  <si>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</si>
  <si>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</si>
  <si>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</si>
  <si>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</si>
  <si>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</si>
  <si>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</si>
  <si>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</si>
  <si>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</si>
  <si>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</si>
  <si>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</si>
  <si>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</si>
  <si>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</si>
  <si>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</si>
  <si>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</si>
  <si>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</si>
  <si>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</si>
  <si>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</si>
  <si>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</si>
  <si>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</si>
  <si>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</si>
  <si>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</si>
  <si>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</si>
  <si>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</si>
  <si>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</si>
  <si>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</si>
  <si>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</si>
  <si>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</si>
  <si>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</si>
  <si>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</si>
  <si>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</si>
  <si>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</si>
  <si>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</si>
  <si>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</si>
  <si>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</si>
  <si>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</si>
  <si>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</si>
  <si>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</si>
  <si>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</si>
  <si>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</si>
  <si>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</si>
  <si>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</si>
  <si>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</si>
  <si>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</si>
  <si>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</si>
  <si>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</si>
  <si>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</si>
  <si>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</si>
  <si>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</si>
  <si>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</si>
  <si>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</si>
  <si>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</si>
  <si>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</si>
  <si>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</si>
  <si>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</si>
  <si>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</si>
  <si>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</si>
  <si>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</si>
  <si>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</si>
  <si>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</si>
  <si>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</si>
  <si>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</si>
  <si>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</si>
  <si>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</si>
  <si>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</si>
  <si>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</si>
  <si>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</si>
  <si>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</si>
  <si>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</si>
  <si>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</si>
  <si>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</si>
  <si>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</si>
  <si>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</si>
  <si>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</si>
  <si>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</si>
  <si>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</si>
  <si>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</si>
  <si>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</si>
  <si>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</si>
  <si>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</si>
  <si>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</si>
  <si>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</si>
  <si>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</si>
  <si>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</si>
  <si>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</si>
  <si>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</si>
  <si>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</si>
  <si>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</si>
  <si>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</si>
  <si>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</si>
  <si>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</si>
  <si>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</si>
  <si>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</si>
  <si>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</si>
  <si>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</si>
  <si>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</si>
  <si>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</si>
  <si>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</si>
  <si>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</si>
  <si>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</si>
  <si>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</si>
  <si>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</si>
  <si>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</si>
  <si>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</si>
  <si>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</si>
  <si>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</si>
  <si>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</si>
  <si>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</si>
  <si>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</si>
  <si>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</si>
  <si>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</si>
  <si>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</si>
  <si>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</si>
  <si>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</si>
  <si>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</si>
  <si>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</si>
  <si>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</si>
  <si>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</si>
  <si>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</si>
  <si>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</si>
  <si>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</si>
  <si>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</si>
  <si>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</si>
  <si>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</si>
  <si>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</si>
  <si>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</si>
  <si>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</si>
  <si>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</si>
  <si>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</si>
  <si>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</si>
  <si>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</si>
  <si>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</si>
  <si>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</si>
  <si>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</si>
  <si>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</si>
  <si>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</si>
  <si>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</si>
  <si>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</si>
  <si>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</si>
  <si>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</si>
  <si>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</si>
  <si>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</si>
  <si>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</si>
  <si>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</si>
  <si>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</si>
  <si>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</si>
  <si>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</si>
  <si>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</si>
  <si>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</si>
  <si>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</si>
  <si>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</si>
  <si>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</si>
  <si>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</si>
  <si>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</si>
  <si>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</si>
  <si>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</si>
  <si>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</si>
  <si>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</si>
  <si>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</si>
  <si>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</si>
  <si>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</si>
  <si>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</si>
  <si>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</si>
  <si>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</si>
  <si>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</si>
  <si>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</si>
  <si>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</si>
  <si>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</si>
  <si>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</si>
  <si>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</si>
  <si>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</si>
  <si>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</si>
  <si>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</si>
  <si>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</si>
  <si>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</si>
  <si>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</si>
  <si>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</si>
  <si>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</si>
  <si>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</si>
  <si>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</si>
  <si>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</si>
  <si>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</si>
  <si>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</si>
  <si>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</si>
  <si>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</si>
  <si>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</si>
  <si>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</si>
  <si>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</si>
  <si>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</si>
  <si>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</si>
  <si>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</si>
  <si>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</si>
  <si>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</si>
  <si>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</si>
  <si>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</si>
  <si>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</si>
  <si>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</si>
  <si>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</si>
  <si>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</si>
  <si>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</si>
  <si>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</si>
  <si>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</si>
  <si>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</si>
  <si>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</si>
  <si>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</si>
  <si>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</si>
  <si>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</si>
  <si>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</si>
  <si>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</si>
  <si>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</si>
  <si>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</si>
  <si>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</si>
  <si>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</si>
  <si>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</si>
  <si>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</si>
  <si>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</si>
  <si>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</si>
  <si>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</si>
  <si>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</si>
  <si>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</si>
  <si>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</si>
  <si>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</si>
  <si>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</si>
  <si>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</si>
  <si>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</si>
  <si>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</si>
  <si>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</si>
  <si>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</si>
  <si>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</si>
  <si>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</si>
  <si>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</si>
  <si>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</si>
  <si>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</si>
  <si>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</si>
  <si>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</si>
  <si>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</si>
  <si>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</si>
  <si>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</si>
  <si>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</si>
  <si>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</si>
  <si>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</si>
  <si>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</si>
  <si>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</si>
  <si>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</si>
  <si>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</si>
  <si>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</si>
  <si>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</si>
  <si>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</si>
  <si>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</si>
  <si>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</si>
  <si>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</si>
  <si>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</si>
  <si>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</si>
  <si>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</si>
  <si>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</si>
  <si>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</si>
  <si>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</si>
  <si>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</si>
  <si>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</si>
  <si>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</si>
  <si>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</si>
  <si>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</si>
  <si>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</si>
  <si>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</si>
  <si>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</si>
  <si>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</si>
  <si>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</si>
  <si>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</si>
  <si>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</si>
  <si>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</si>
  <si>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</si>
  <si>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</si>
  <si>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</si>
  <si>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</si>
  <si>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</si>
  <si>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</si>
  <si>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</si>
  <si>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</si>
  <si>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</si>
  <si>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</si>
  <si>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</si>
  <si>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</si>
  <si>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</si>
  <si>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</si>
  <si>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</si>
  <si>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</si>
  <si>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</si>
  <si>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</si>
  <si>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</si>
  <si>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</si>
  <si>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</si>
  <si>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</si>
  <si>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</si>
  <si>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</si>
  <si>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</si>
  <si>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</si>
  <si>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</si>
  <si>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</si>
  <si>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</si>
  <si>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</si>
  <si>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</si>
  <si>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</si>
  <si>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</si>
  <si>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</si>
  <si>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</si>
  <si>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</si>
  <si>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</si>
  <si>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</si>
  <si>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</si>
  <si>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</si>
  <si>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</si>
  <si>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</si>
  <si>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</si>
  <si>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</si>
  <si>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</si>
  <si>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</si>
  <si>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</si>
  <si>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</si>
  <si>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</si>
  <si>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</si>
  <si>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</si>
  <si>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</si>
  <si>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</si>
  <si>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</si>
  <si>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</si>
  <si>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</si>
  <si>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</si>
  <si>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</si>
  <si>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</si>
  <si>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</si>
  <si>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</si>
  <si>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</si>
  <si>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</si>
  <si>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</si>
  <si>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</si>
  <si>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</si>
  <si>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</si>
  <si>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</si>
  <si>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</si>
  <si>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</si>
  <si>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</si>
  <si>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</si>
  <si>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</si>
  <si>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</si>
  <si>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</si>
  <si>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</si>
  <si>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</si>
  <si>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</si>
  <si>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</si>
  <si>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</si>
  <si>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</si>
  <si>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</si>
  <si>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</si>
  <si>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</si>
  <si>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</si>
  <si>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</si>
  <si>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</si>
  <si>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</si>
  <si>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</si>
  <si>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</si>
  <si>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</si>
  <si>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</si>
  <si>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</si>
  <si>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</si>
  <si>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</si>
  <si>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</si>
  <si>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</si>
  <si>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</si>
  <si>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</si>
  <si>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</si>
  <si>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</si>
  <si>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</si>
  <si>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</si>
  <si>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</si>
  <si>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</si>
  <si>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</si>
  <si>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</si>
  <si>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</si>
  <si>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</si>
  <si>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</si>
  <si>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</si>
  <si>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</si>
  <si>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</si>
  <si>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</si>
  <si>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</si>
  <si>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</si>
  <si>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</si>
  <si>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</si>
  <si>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</si>
  <si>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</si>
  <si>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</si>
  <si>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</si>
  <si>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</si>
  <si>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</si>
  <si>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</si>
  <si>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</si>
  <si>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</si>
  <si>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</si>
  <si>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</si>
  <si>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</si>
  <si>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</si>
  <si>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</si>
  <si>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</si>
  <si>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</si>
  <si>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</si>
  <si>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</si>
  <si>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</si>
  <si>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</si>
  <si>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</si>
  <si>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</si>
  <si>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</si>
  <si>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</si>
  <si>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</si>
  <si>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</si>
  <si>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</si>
  <si>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</si>
  <si>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</si>
  <si>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</si>
  <si>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</si>
  <si>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</si>
  <si>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</si>
  <si>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</si>
  <si>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</si>
  <si>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</si>
  <si>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</si>
  <si>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</si>
  <si>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</si>
  <si>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</si>
  <si>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</si>
  <si>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</si>
  <si>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</si>
  <si>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</si>
  <si>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</si>
  <si>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</si>
  <si>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</si>
  <si>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</si>
  <si>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</si>
  <si>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</si>
  <si>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</si>
  <si>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</si>
  <si>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</si>
  <si>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</si>
  <si>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</si>
  <si>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</si>
  <si>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</si>
  <si>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</si>
  <si>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</si>
  <si>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</si>
  <si>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</si>
  <si>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</si>
  <si>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</si>
  <si>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</si>
  <si>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</si>
  <si>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</si>
  <si>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</si>
  <si>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</si>
  <si>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</si>
  <si>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</si>
  <si>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</si>
  <si>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</si>
  <si>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</si>
  <si>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</si>
  <si>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</si>
  <si>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</si>
  <si>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</si>
  <si>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</si>
  <si>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</si>
  <si>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</si>
  <si>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</si>
  <si>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</si>
  <si>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</si>
  <si>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</si>
  <si>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</si>
  <si>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</si>
  <si>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</si>
  <si>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</si>
  <si>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</si>
  <si>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</si>
  <si>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</si>
  <si>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</si>
  <si>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</si>
  <si>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</si>
  <si>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</si>
  <si>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</si>
  <si>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</si>
  <si>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</si>
  <si>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</si>
  <si>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</si>
  <si>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</si>
  <si>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</si>
  <si>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</si>
  <si>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</si>
  <si>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</si>
  <si>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</si>
  <si>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</si>
  <si>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</si>
  <si>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</si>
  <si>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</si>
  <si>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</si>
  <si>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</si>
  <si>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</si>
  <si>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</si>
  <si>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</si>
  <si>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</si>
  <si>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</si>
  <si>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</si>
  <si>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</si>
  <si>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</si>
  <si>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</si>
  <si>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</si>
  <si>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</si>
  <si>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</si>
  <si>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</si>
  <si>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</si>
  <si>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</si>
  <si>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</si>
  <si>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</si>
  <si>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</si>
  <si>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</si>
  <si>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</si>
  <si>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</si>
  <si>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</si>
  <si>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</si>
  <si>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</si>
  <si>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</si>
  <si>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</si>
  <si>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</si>
  <si>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</si>
  <si>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</si>
  <si>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</si>
  <si>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</si>
  <si>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</si>
  <si>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</si>
  <si>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</si>
  <si>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</si>
  <si>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</si>
  <si>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</si>
  <si>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</si>
  <si>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</si>
  <si>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</si>
  <si>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</si>
  <si>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</si>
  <si>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</si>
  <si>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</si>
  <si>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</si>
  <si>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</si>
  <si>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</si>
  <si>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</si>
  <si>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</si>
  <si>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</si>
  <si>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</si>
  <si>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</si>
  <si>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</si>
  <si>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</si>
  <si>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</si>
  <si>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</si>
  <si>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</si>
  <si>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</si>
  <si>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</si>
  <si>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</si>
  <si>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</si>
  <si>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</si>
  <si>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</si>
  <si>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</si>
  <si>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</si>
  <si>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</si>
  <si>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</si>
  <si>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</si>
  <si>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</si>
  <si>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</si>
  <si>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</si>
  <si>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</si>
  <si>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</si>
  <si>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</si>
  <si>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</si>
  <si>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</si>
  <si>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</si>
  <si>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</si>
  <si>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</si>
  <si>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</si>
  <si>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</si>
  <si>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</si>
  <si>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</si>
  <si>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</si>
  <si>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</si>
  <si>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</si>
  <si>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</si>
  <si>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</si>
  <si>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</si>
  <si>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</si>
  <si>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</si>
  <si>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</si>
  <si>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</si>
  <si>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</si>
  <si>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</si>
  <si>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</si>
  <si>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</si>
  <si>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</si>
  <si>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</si>
  <si>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</si>
  <si>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</si>
  <si>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</si>
  <si>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</si>
  <si>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</si>
  <si>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</si>
  <si>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</si>
  <si>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</si>
  <si>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</si>
  <si>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</si>
  <si>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</si>
  <si>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</si>
  <si>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</si>
  <si>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</si>
  <si>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</si>
  <si>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</si>
  <si>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</si>
  <si>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</si>
  <si>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</si>
  <si>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</si>
  <si>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</si>
  <si>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</si>
  <si>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</si>
  <si>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</si>
  <si>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</si>
  <si>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</si>
  <si>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</si>
  <si>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</si>
  <si>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</si>
  <si>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</si>
  <si>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</si>
  <si>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</si>
  <si>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</si>
  <si>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</si>
  <si>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</si>
  <si>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</si>
  <si>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</si>
  <si>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</si>
  <si>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</si>
  <si>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</si>
  <si>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</si>
  <si>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</si>
  <si>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</si>
  <si>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</si>
  <si>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</si>
  <si>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</si>
  <si>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</si>
  <si>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</si>
  <si>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</si>
  <si>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</si>
  <si>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</si>
  <si>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</si>
  <si>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</si>
  <si>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</si>
  <si>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</si>
  <si>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</si>
  <si>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</si>
  <si>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</si>
  <si>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</si>
  <si>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</si>
  <si>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</si>
  <si>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</si>
  <si>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</si>
  <si>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</si>
  <si>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</si>
  <si>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</si>
  <si>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</si>
  <si>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</si>
  <si>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</si>
  <si>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</si>
  <si>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</si>
  <si>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</si>
  <si>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</si>
  <si>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</si>
  <si>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</si>
  <si>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</si>
  <si>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</si>
  <si>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</si>
  <si>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</si>
  <si>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</si>
  <si>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</si>
  <si>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</si>
  <si>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</si>
  <si>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</si>
  <si>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</si>
  <si>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</si>
  <si>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</si>
  <si>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</si>
  <si>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</si>
  <si>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</si>
  <si>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</si>
  <si>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</si>
  <si>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</si>
  <si>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</si>
  <si>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</si>
  <si>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</si>
  <si>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</si>
  <si>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</si>
  <si>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</si>
  <si>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</si>
  <si>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</si>
  <si>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</si>
  <si>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</si>
  <si>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</si>
  <si>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</si>
  <si>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</si>
  <si>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</si>
  <si>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</si>
  <si>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</si>
  <si>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</si>
  <si>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</si>
  <si>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</si>
  <si>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</si>
  <si>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</si>
  <si>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</si>
  <si>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</si>
  <si>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</si>
  <si>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</si>
  <si>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</si>
  <si>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</si>
  <si>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</si>
  <si>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</si>
  <si>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</si>
  <si>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</si>
  <si>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</si>
  <si>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</si>
  <si>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</si>
  <si>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</si>
  <si>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</si>
  <si>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</si>
  <si>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</si>
  <si>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</si>
  <si>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</si>
  <si>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</si>
  <si>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</si>
  <si>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</si>
  <si>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</si>
  <si>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</si>
  <si>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</si>
  <si>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</si>
  <si>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</si>
  <si>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</si>
  <si>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</si>
  <si>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</si>
  <si>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</si>
  <si>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</si>
  <si>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</si>
  <si>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</si>
  <si>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</si>
  <si>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</si>
  <si>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</si>
  <si>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</si>
  <si>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</si>
  <si>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</si>
  <si>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</si>
  <si>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</si>
  <si>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</si>
  <si>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</si>
  <si>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</si>
  <si>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</si>
  <si>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</si>
  <si>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</si>
  <si>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</si>
  <si>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</si>
  <si>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</si>
  <si>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</si>
  <si>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</si>
  <si>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</si>
  <si>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</si>
  <si>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</si>
  <si>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</si>
  <si>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</si>
  <si>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</si>
  <si>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</si>
  <si>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</si>
  <si>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</si>
  <si>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</si>
  <si>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</si>
  <si>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</si>
  <si>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</si>
  <si>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</si>
  <si>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</si>
  <si>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</si>
  <si>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</si>
  <si>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</si>
  <si>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</si>
  <si>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</si>
  <si>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</si>
  <si>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</si>
  <si>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</si>
  <si>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</si>
  <si>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</si>
  <si>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</si>
  <si>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</si>
  <si>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</si>
  <si>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</si>
  <si>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</si>
  <si>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</si>
  <si>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</si>
  <si>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</si>
  <si>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</si>
  <si>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</si>
  <si>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</si>
  <si>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</si>
  <si>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</si>
  <si>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</si>
  <si>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</si>
  <si>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</si>
  <si>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</si>
  <si>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</si>
  <si>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</si>
  <si>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</si>
  <si>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</si>
  <si>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</si>
  <si>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</si>
  <si>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</si>
  <si>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</si>
  <si>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</si>
  <si>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</si>
  <si>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</si>
  <si>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</si>
  <si>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</si>
  <si>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</si>
  <si>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</si>
  <si>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</si>
  <si>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</si>
  <si>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</si>
  <si>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</si>
  <si>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</si>
  <si>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</si>
  <si>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</si>
  <si>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</si>
  <si>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</si>
  <si>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</si>
  <si>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</si>
  <si>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</si>
  <si>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</si>
  <si>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</si>
  <si>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</si>
  <si>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</si>
  <si>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</si>
  <si>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</si>
  <si>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</si>
  <si>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</si>
  <si>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</si>
  <si>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</si>
  <si>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</si>
  <si>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</si>
  <si>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</si>
  <si>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</si>
  <si>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</si>
  <si>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</si>
  <si>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</si>
  <si>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</si>
  <si>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</si>
  <si>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</si>
  <si>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</si>
  <si>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</si>
  <si>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</si>
  <si>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</si>
  <si>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</si>
  <si>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</si>
  <si>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</si>
  <si>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</si>
  <si>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</si>
  <si>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</si>
  <si>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</si>
  <si>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</si>
  <si>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</si>
  <si>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</si>
  <si>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</si>
  <si>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</si>
  <si>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</si>
  <si>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</si>
  <si>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</si>
  <si>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</si>
  <si>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</si>
  <si>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</si>
  <si>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</si>
  <si>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</si>
  <si>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</si>
  <si>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</si>
  <si>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</si>
  <si>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</si>
  <si>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</si>
  <si>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</si>
  <si>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</si>
  <si>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</si>
  <si>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</si>
  <si>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</si>
  <si>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</si>
  <si>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</si>
  <si>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</si>
  <si>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</si>
  <si>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</si>
  <si>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</si>
  <si>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</si>
  <si>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</si>
  <si>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</si>
  <si>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</si>
  <si>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</si>
  <si>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</si>
  <si>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</si>
  <si>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</si>
  <si>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</si>
  <si>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</si>
  <si>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</si>
  <si>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</si>
  <si>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</si>
  <si>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</si>
  <si>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</si>
  <si>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</si>
  <si>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</si>
  <si>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</si>
  <si>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</si>
  <si>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</si>
  <si>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</si>
  <si>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</si>
  <si>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</si>
  <si>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</si>
  <si>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</si>
  <si>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</si>
  <si>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</si>
  <si>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</si>
  <si>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</si>
  <si>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</si>
  <si>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</si>
  <si>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</si>
  <si>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</si>
  <si>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</si>
  <si>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</si>
  <si>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</si>
  <si>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</si>
  <si>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</si>
  <si>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</si>
  <si>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</si>
  <si>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</si>
  <si>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</si>
  <si>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</si>
  <si>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</si>
  <si>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</si>
  <si>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</si>
  <si>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</si>
  <si>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</si>
  <si>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</si>
  <si>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</si>
  <si>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</si>
  <si>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</si>
  <si>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</si>
  <si>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</si>
  <si>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</si>
  <si>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</si>
  <si>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</si>
  <si>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</si>
  <si>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</si>
  <si>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</si>
  <si>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</si>
  <si>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</si>
  <si>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</si>
  <si>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</si>
  <si>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</si>
  <si>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</si>
  <si>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</si>
  <si>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</si>
  <si>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</si>
  <si>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</si>
  <si>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</si>
  <si>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</si>
  <si>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</si>
  <si>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</si>
  <si>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</si>
  <si>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</si>
  <si>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</si>
  <si>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</si>
  <si>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</si>
  <si>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</si>
  <si>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</si>
  <si>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</si>
  <si>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</si>
  <si>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</si>
  <si>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</si>
  <si>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</si>
  <si>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</si>
  <si>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</si>
  <si>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</si>
  <si>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</si>
  <si>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</si>
  <si>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</si>
  <si>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</si>
  <si>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</si>
  <si>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</si>
  <si>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</si>
  <si>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</si>
  <si>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</si>
  <si>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</si>
  <si>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</si>
  <si>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</si>
  <si>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</si>
  <si>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</si>
  <si>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</si>
  <si>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</si>
  <si>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</si>
  <si>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</si>
  <si>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</si>
  <si>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</si>
  <si>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</si>
  <si>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</si>
  <si>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</si>
  <si>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</si>
  <si>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</si>
  <si>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</si>
  <si>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</si>
  <si>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</si>
  <si>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</si>
  <si>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</si>
  <si>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</si>
  <si>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</si>
  <si>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</si>
  <si>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</si>
  <si>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</si>
  <si>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</si>
  <si>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</si>
  <si>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</si>
  <si>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</si>
  <si>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</si>
  <si>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</si>
  <si>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</si>
  <si>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</si>
  <si>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</si>
  <si>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</si>
  <si>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</si>
  <si>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</si>
  <si>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</si>
  <si>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</si>
  <si>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</si>
  <si>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</si>
  <si>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</si>
  <si>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</si>
  <si>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</si>
  <si>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</si>
  <si>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</si>
  <si>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</si>
  <si>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</si>
  <si>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</si>
  <si>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</si>
  <si>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</si>
  <si>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</si>
  <si>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</si>
  <si>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</si>
  <si>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</si>
  <si>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</si>
  <si>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</si>
  <si>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</si>
  <si>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</si>
  <si>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</si>
  <si>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</si>
  <si>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</si>
  <si>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</si>
  <si>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</si>
  <si>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</si>
  <si>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</si>
  <si>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</si>
  <si>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</si>
  <si>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</si>
  <si>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</si>
  <si>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</si>
  <si>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</si>
  <si>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</si>
  <si>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</si>
  <si>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</si>
  <si>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</si>
  <si>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</si>
  <si>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</si>
  <si>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</si>
  <si>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</si>
  <si>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</si>
  <si>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</si>
  <si>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</si>
  <si>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</si>
  <si>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</si>
  <si>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</si>
  <si>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</si>
  <si>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</si>
  <si>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</si>
  <si>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</si>
  <si>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</si>
  <si>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</si>
  <si>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</si>
  <si>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</si>
  <si>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</si>
  <si>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</si>
  <si>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</si>
  <si>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</si>
  <si>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</si>
  <si>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</si>
  <si>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</si>
  <si>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</si>
  <si>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</si>
  <si>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</si>
  <si>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</si>
  <si>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</si>
  <si>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</si>
  <si>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</si>
  <si>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</si>
  <si>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</si>
  <si>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</si>
  <si>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</si>
  <si>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</si>
  <si>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</si>
  <si>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</si>
  <si>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</si>
  <si>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</si>
  <si>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</si>
  <si>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</si>
  <si>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</si>
  <si>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</si>
  <si>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</si>
  <si>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</si>
  <si>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</si>
  <si>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</si>
  <si>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</si>
  <si>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</si>
  <si>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</si>
  <si>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</si>
  <si>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</si>
  <si>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</si>
  <si>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</si>
  <si>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</si>
  <si>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</si>
  <si>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</si>
  <si>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</si>
  <si>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</si>
  <si>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</si>
  <si>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</si>
  <si>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</si>
  <si>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</si>
  <si>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</si>
  <si>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</si>
  <si>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</si>
  <si>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</si>
  <si>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</si>
  <si>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</si>
  <si>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</si>
  <si>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</si>
  <si>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</si>
  <si>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</si>
  <si>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</si>
  <si>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</si>
  <si>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</si>
  <si>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</si>
  <si>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</si>
  <si>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</si>
  <si>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</si>
  <si>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</si>
  <si>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</si>
  <si>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</si>
  <si>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</si>
  <si>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</si>
  <si>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</si>
  <si>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</si>
  <si>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</si>
  <si>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</si>
  <si>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</si>
  <si>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</si>
  <si>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</si>
  <si>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</si>
  <si>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</si>
  <si>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</si>
  <si>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</si>
  <si>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</si>
  <si>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</si>
  <si>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</si>
  <si>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</si>
  <si>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</si>
  <si>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</si>
  <si>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</si>
  <si>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</si>
  <si>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</si>
  <si>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</si>
  <si>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</si>
  <si>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</si>
  <si>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</si>
  <si>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</si>
  <si>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</si>
  <si>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</si>
  <si>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</si>
  <si>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</si>
  <si>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</si>
  <si>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</si>
  <si>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</si>
  <si>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</si>
  <si>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</si>
  <si>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</si>
  <si>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</si>
  <si>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</si>
  <si>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</si>
  <si>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</si>
  <si>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</si>
  <si>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</si>
  <si>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</si>
  <si>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</si>
  <si>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</si>
  <si>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</si>
  <si>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</si>
  <si>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</si>
  <si>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</si>
  <si>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</si>
  <si>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</si>
  <si>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</si>
  <si>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</si>
  <si>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</si>
  <si>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</si>
  <si>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</si>
  <si>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</si>
  <si>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</si>
  <si>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</si>
  <si>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</si>
  <si>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</si>
  <si>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</si>
  <si>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</si>
  <si>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</si>
  <si>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</si>
  <si>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</si>
  <si>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</si>
  <si>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</si>
  <si>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</si>
  <si>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</si>
  <si>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</si>
  <si>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</si>
  <si>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</si>
  <si>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</si>
  <si>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</si>
  <si>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</si>
  <si>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</si>
  <si>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</si>
  <si>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</si>
  <si>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</si>
  <si>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</si>
  <si>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</si>
  <si>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</si>
  <si>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</si>
  <si>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</si>
  <si>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</si>
  <si>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</si>
  <si>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</si>
  <si>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</si>
  <si>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</si>
  <si>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</si>
  <si>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</si>
  <si>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</si>
  <si>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</si>
  <si>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</si>
  <si>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</si>
  <si>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</si>
  <si>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</si>
  <si>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</si>
  <si>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</si>
  <si>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</si>
  <si>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</si>
  <si>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</si>
  <si>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</si>
  <si>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</si>
  <si>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</si>
  <si>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</si>
  <si>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</si>
  <si>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</si>
  <si>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</si>
  <si>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</si>
  <si>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</si>
  <si>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</si>
  <si>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</si>
  <si>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</si>
  <si>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</si>
  <si>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</si>
  <si>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</si>
  <si>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</si>
  <si>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</si>
  <si>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</si>
  <si>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</si>
  <si>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</si>
  <si>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</si>
  <si>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</si>
  <si>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</si>
  <si>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</si>
  <si>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</si>
  <si>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</si>
  <si>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</si>
  <si>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</si>
  <si>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</si>
  <si>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</si>
  <si>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</si>
  <si>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</si>
  <si>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</si>
  <si>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</si>
  <si>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</si>
  <si>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</si>
  <si>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</si>
  <si>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</si>
  <si>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</si>
  <si>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</si>
  <si>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</si>
  <si>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</si>
  <si>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</si>
  <si>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</si>
  <si>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</si>
  <si>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</si>
  <si>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</si>
  <si>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</si>
  <si>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</si>
  <si>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</si>
  <si>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</si>
  <si>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</si>
  <si>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</si>
  <si>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</si>
  <si>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</si>
  <si>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</si>
  <si>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</si>
  <si>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</si>
  <si>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</si>
  <si>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</si>
  <si>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</si>
  <si>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</si>
  <si>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</si>
  <si>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</si>
  <si>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</si>
  <si>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</si>
  <si>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</si>
  <si>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</si>
  <si>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</si>
  <si>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</si>
  <si>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</si>
  <si>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</si>
  <si>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</si>
  <si>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</si>
  <si>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</si>
  <si>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</si>
  <si>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</si>
  <si>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</si>
  <si>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</si>
  <si>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</si>
  <si>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</si>
  <si>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</si>
  <si>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</si>
  <si>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</si>
  <si>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</si>
  <si>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</si>
  <si>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</si>
  <si>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</si>
  <si>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</si>
  <si>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</si>
  <si>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</si>
  <si>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</si>
  <si>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</si>
  <si>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</si>
  <si>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</si>
  <si>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</si>
  <si>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</si>
  <si>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</si>
  <si>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</si>
  <si>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</si>
  <si>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</si>
  <si>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</si>
  <si>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</si>
  <si>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</si>
  <si>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</si>
  <si>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</si>
  <si>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</si>
  <si>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</si>
  <si>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</si>
  <si>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</si>
  <si>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</si>
  <si>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</si>
  <si>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</si>
  <si>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</si>
  <si>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</si>
  <si>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</si>
  <si>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</si>
  <si>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</si>
  <si>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</si>
  <si>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</si>
  <si>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</si>
  <si>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</si>
  <si>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</si>
  <si>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</si>
  <si>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</si>
  <si>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</si>
  <si>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</si>
  <si>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</si>
  <si>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</si>
  <si>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</si>
  <si>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</si>
  <si>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</si>
  <si>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</si>
  <si>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</si>
  <si>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</si>
  <si>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</si>
  <si>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</si>
  <si>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</si>
  <si>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</si>
  <si>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</si>
  <si>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</si>
  <si>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</si>
  <si>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</si>
  <si>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</si>
  <si>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</si>
  <si>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</si>
  <si>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</si>
  <si>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</si>
  <si>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</si>
  <si>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</si>
  <si>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</si>
  <si>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</si>
  <si>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</si>
  <si>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</si>
  <si>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</si>
  <si>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</si>
  <si>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</si>
  <si>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</si>
  <si>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</si>
  <si>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</si>
  <si>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</si>
  <si>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</si>
  <si>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</si>
  <si>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</si>
  <si>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</si>
  <si>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</si>
  <si>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</si>
  <si>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</si>
  <si>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</si>
  <si>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</si>
  <si>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</si>
  <si>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</si>
  <si>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</si>
  <si>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</si>
  <si>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</si>
  <si>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</si>
  <si>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</si>
  <si>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</si>
  <si>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</si>
  <si>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</si>
  <si>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</si>
  <si>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</si>
  <si>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</si>
  <si>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</si>
  <si>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</si>
  <si>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</si>
  <si>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</si>
  <si>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</si>
  <si>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</si>
  <si>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</si>
  <si>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</si>
  <si>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</si>
  <si>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</si>
  <si>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</si>
  <si>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</si>
  <si>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</si>
  <si>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</si>
  <si>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</si>
  <si>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</si>
  <si>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</si>
  <si>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</si>
  <si>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</si>
  <si>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</si>
  <si>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</si>
  <si>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</si>
  <si>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</si>
  <si>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</si>
  <si>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</si>
  <si>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</si>
  <si>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</si>
  <si>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</si>
  <si>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</si>
  <si>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</si>
  <si>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</si>
  <si>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</si>
  <si>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</si>
  <si>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</si>
  <si>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</si>
  <si>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</si>
  <si>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</si>
  <si>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</si>
  <si>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</si>
  <si>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</si>
  <si>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</si>
  <si>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</si>
  <si>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</si>
  <si>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</si>
  <si>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</si>
  <si>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</si>
  <si>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</si>
  <si>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</si>
  <si>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</si>
  <si>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</si>
  <si>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</si>
  <si>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</si>
  <si>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</si>
  <si>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</si>
  <si>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</si>
  <si>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</si>
  <si>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</si>
  <si>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</si>
  <si>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</si>
  <si>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</si>
  <si>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</si>
  <si>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</si>
  <si>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</si>
  <si>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</si>
  <si>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</si>
  <si>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</si>
  <si>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</si>
  <si>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</si>
  <si>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</si>
  <si>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</si>
  <si>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</si>
  <si>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</si>
  <si>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</si>
  <si>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</si>
  <si>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</si>
  <si>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</si>
  <si>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</si>
  <si>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</si>
  <si>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</si>
  <si>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</si>
  <si>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</si>
  <si>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</si>
  <si>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</si>
  <si>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</si>
  <si>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</si>
  <si>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</si>
  <si>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</si>
  <si>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</si>
  <si>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</si>
  <si>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</si>
  <si>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</si>
  <si>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</si>
  <si>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</si>
  <si>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</si>
  <si>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</si>
  <si>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</si>
  <si>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</si>
  <si>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</si>
  <si>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</si>
  <si>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</si>
  <si>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</si>
  <si>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</si>
  <si>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</si>
  <si>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</si>
  <si>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</si>
  <si>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</si>
  <si>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</si>
  <si>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</si>
  <si>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</si>
  <si>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</si>
  <si>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</si>
  <si>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</si>
  <si>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</si>
  <si>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</si>
  <si>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</si>
  <si>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</si>
  <si>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</si>
  <si>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</si>
  <si>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</si>
  <si>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</si>
  <si>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</si>
  <si>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</si>
  <si>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</si>
  <si>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</si>
  <si>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</si>
  <si>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</si>
  <si>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</si>
  <si>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</si>
  <si>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</si>
  <si>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</si>
  <si>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</si>
  <si>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</si>
  <si>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</si>
  <si>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</si>
  <si>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</si>
  <si>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</si>
  <si>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</si>
  <si>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</si>
  <si>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</si>
  <si>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</si>
  <si>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</si>
  <si>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</si>
  <si>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</si>
  <si>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</si>
  <si>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</si>
  <si>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</si>
  <si>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</si>
  <si>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</si>
  <si>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</si>
  <si>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</si>
  <si>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</si>
  <si>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</si>
  <si>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</si>
  <si>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</si>
  <si>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</si>
  <si>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</si>
  <si>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</si>
  <si>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</si>
  <si>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</si>
  <si>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</si>
  <si>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</si>
  <si>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</si>
  <si>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</si>
  <si>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</si>
  <si>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</si>
  <si>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</si>
  <si>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</si>
  <si>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</si>
  <si>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</si>
  <si>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</si>
  <si>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</si>
  <si>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</si>
  <si>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</si>
  <si>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</si>
  <si>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</si>
  <si>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</si>
  <si>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</si>
  <si>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</si>
  <si>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</si>
  <si>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</si>
  <si>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</si>
  <si>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</si>
  <si>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</si>
  <si>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</si>
  <si>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</si>
  <si>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</si>
  <si>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</si>
  <si>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</si>
  <si>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</si>
  <si>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</si>
  <si>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</si>
  <si>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</si>
  <si>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</si>
  <si>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</si>
  <si>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</si>
  <si>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</si>
  <si>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</si>
  <si>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</si>
  <si>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</si>
  <si>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</si>
  <si>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</si>
  <si>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</si>
  <si>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</si>
  <si>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</si>
  <si>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</si>
  <si>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</si>
  <si>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</si>
  <si>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</si>
  <si>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</si>
  <si>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</si>
  <si>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</si>
  <si>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</si>
  <si>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</si>
  <si>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</si>
  <si>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</si>
  <si>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</si>
  <si>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</si>
  <si>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</si>
  <si>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</si>
  <si>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</si>
  <si>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</si>
  <si>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</si>
  <si>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</si>
  <si>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</si>
  <si>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</si>
  <si>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</si>
  <si>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</si>
  <si>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</si>
  <si>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</si>
  <si>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</si>
  <si>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</si>
  <si>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</si>
  <si>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</si>
  <si>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</si>
  <si>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</si>
  <si>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</si>
  <si>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</si>
  <si>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</si>
  <si>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</si>
  <si>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</si>
  <si>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</si>
  <si>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</si>
  <si>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</si>
  <si>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</si>
  <si>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</si>
  <si>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</si>
  <si>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</si>
  <si>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</si>
  <si>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</si>
  <si>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</si>
  <si>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</si>
  <si>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</si>
  <si>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</si>
  <si>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</si>
  <si>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</si>
  <si>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</si>
  <si>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</si>
  <si>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</si>
  <si>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</si>
  <si>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</si>
  <si>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</si>
  <si>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</si>
  <si>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</si>
  <si>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</si>
  <si>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</si>
  <si>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</si>
  <si>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</si>
  <si>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</si>
  <si>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</si>
  <si>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</si>
  <si>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</si>
  <si>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</si>
  <si>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</si>
  <si>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</si>
  <si>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</si>
  <si>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</si>
  <si>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</si>
  <si>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</si>
  <si>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</si>
  <si>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</si>
  <si>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</si>
  <si>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</si>
  <si>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</si>
  <si>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</si>
  <si>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</si>
  <si>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</si>
  <si>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</si>
  <si>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</si>
  <si>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</si>
  <si>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</si>
  <si>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</si>
  <si>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</si>
  <si>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</si>
  <si>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</si>
  <si>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</si>
  <si>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</si>
  <si>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</si>
  <si>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</si>
  <si>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</si>
  <si>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</si>
  <si>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</si>
  <si>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</si>
  <si>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</si>
  <si>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</si>
  <si>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</si>
  <si>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</si>
  <si>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</si>
  <si>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</si>
  <si>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</si>
  <si>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</si>
  <si>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</si>
  <si>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</si>
  <si>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</si>
  <si>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</si>
  <si>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</si>
  <si>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</si>
  <si>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</si>
  <si>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</si>
  <si>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</si>
  <si>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</si>
  <si>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</si>
  <si>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</si>
  <si>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</si>
  <si>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</si>
  <si>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</si>
  <si>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</si>
  <si>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</si>
  <si>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</si>
  <si>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</si>
  <si>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</si>
  <si>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</si>
  <si>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</si>
  <si>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</si>
  <si>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</si>
  <si>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</si>
  <si>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</si>
  <si>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</si>
  <si>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</si>
  <si>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</si>
  <si>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</si>
  <si>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</si>
  <si>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</si>
  <si>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</si>
  <si>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</si>
  <si>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</si>
  <si>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</si>
  <si>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</si>
  <si>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</si>
  <si>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</si>
  <si>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</si>
  <si>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</si>
  <si>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</si>
  <si>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</si>
  <si>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</si>
  <si>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</si>
  <si>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</si>
  <si>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</si>
  <si>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</si>
  <si>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</si>
  <si>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</si>
  <si>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</si>
  <si>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</si>
  <si>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</si>
  <si>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</si>
  <si>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</si>
  <si>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</si>
  <si>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</si>
  <si>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</si>
  <si>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</si>
  <si>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</si>
  <si>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</si>
  <si>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</si>
  <si>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</si>
  <si>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</si>
  <si>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</si>
  <si>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</si>
  <si>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</si>
  <si>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</si>
  <si>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</si>
  <si>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</si>
  <si>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</si>
  <si>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</si>
  <si>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</si>
  <si>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</si>
  <si>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</si>
  <si>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</si>
  <si>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</si>
  <si>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</si>
  <si>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</si>
  <si>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</si>
  <si>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</si>
  <si>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</si>
  <si>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</si>
  <si>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</si>
  <si>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</si>
  <si>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</si>
  <si>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</si>
  <si>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</si>
  <si>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</si>
  <si>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</si>
  <si>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</si>
  <si>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</si>
  <si>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</si>
  <si>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</si>
  <si>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</si>
  <si>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</si>
  <si>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</si>
  <si>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</si>
  <si>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</si>
  <si>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</si>
  <si>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</si>
  <si>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</si>
  <si>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</si>
  <si>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</si>
  <si>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</si>
  <si>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</si>
  <si>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</si>
  <si>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</si>
  <si>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</si>
  <si>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</si>
  <si>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</si>
  <si>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</si>
  <si>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</si>
  <si>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</si>
  <si>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</si>
  <si>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</si>
  <si>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</si>
  <si>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</si>
  <si>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</si>
  <si>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</si>
  <si>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</si>
  <si>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</si>
  <si>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</si>
  <si>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</si>
  <si>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</si>
  <si>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</si>
  <si>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</si>
  <si>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</si>
  <si>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</si>
  <si>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</si>
  <si>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</si>
  <si>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</si>
  <si>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</si>
  <si>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</si>
  <si>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</si>
  <si>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</si>
  <si>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</si>
  <si>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</si>
  <si>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</si>
  <si>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</si>
  <si>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</si>
  <si>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</si>
  <si>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</si>
  <si>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</si>
  <si>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</si>
  <si>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</si>
  <si>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</si>
  <si>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</si>
  <si>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</si>
  <si>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</si>
  <si>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</si>
  <si>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</si>
  <si>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</si>
  <si>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</si>
  <si>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</si>
  <si>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</si>
  <si>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</si>
  <si>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</si>
  <si>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</si>
  <si>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</si>
  <si>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</si>
  <si>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</si>
  <si>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</si>
  <si>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</si>
  <si>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</si>
  <si>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</si>
  <si>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</si>
  <si>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</si>
  <si>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</si>
  <si>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</si>
  <si>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</si>
  <si>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</si>
  <si>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</si>
  <si>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</si>
  <si>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</si>
  <si>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</si>
  <si>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</si>
  <si>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</si>
  <si>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</si>
  <si>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</si>
  <si>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</si>
  <si>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</si>
  <si>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</si>
  <si>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</si>
  <si>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</si>
  <si>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</si>
  <si>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</si>
  <si>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</si>
  <si>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</si>
  <si>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</si>
  <si>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</si>
  <si>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</si>
  <si>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</si>
  <si>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</si>
  <si>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</si>
  <si>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</si>
  <si>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</si>
  <si>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</si>
  <si>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</si>
  <si>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</si>
  <si>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</si>
  <si>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</si>
  <si>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</si>
  <si>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</si>
  <si>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</si>
  <si>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</si>
  <si>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</si>
  <si>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</si>
  <si>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</si>
  <si>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</si>
  <si>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</si>
  <si>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</si>
  <si>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</si>
  <si>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</si>
  <si>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</si>
  <si>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</si>
  <si>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</si>
  <si>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</si>
  <si>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</si>
  <si>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</si>
  <si>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</si>
  <si>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</si>
  <si>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</si>
  <si>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</si>
  <si>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</si>
  <si>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</si>
  <si>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</si>
  <si>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</si>
  <si>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</si>
  <si>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</si>
  <si>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</si>
  <si>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</si>
  <si>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</si>
  <si>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</si>
  <si>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</si>
  <si>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</si>
  <si>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</si>
  <si>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</si>
  <si>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</si>
  <si>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</si>
  <si>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</si>
  <si>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</si>
  <si>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</si>
  <si>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</si>
  <si>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</si>
  <si>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</si>
  <si>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</si>
  <si>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</si>
  <si>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</si>
  <si>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</si>
  <si>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</si>
  <si>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</si>
  <si>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</si>
  <si>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</si>
  <si>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</si>
  <si>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</si>
  <si>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</si>
  <si>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</si>
  <si>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</si>
  <si>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</si>
  <si>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</si>
  <si>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</si>
  <si>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</si>
  <si>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</si>
  <si>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</si>
  <si>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</si>
  <si>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</si>
  <si>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</si>
  <si>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</si>
  <si>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</si>
  <si>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</si>
  <si>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</si>
  <si>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</si>
  <si>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</si>
  <si>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</si>
  <si>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</si>
  <si>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</si>
  <si>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</si>
  <si>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</si>
  <si>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</si>
  <si>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</si>
  <si>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</si>
  <si>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</si>
  <si>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</si>
  <si>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</si>
  <si>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</si>
  <si>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</si>
  <si>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</si>
  <si>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</si>
  <si>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</si>
  <si>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</si>
  <si>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</si>
  <si>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</si>
  <si>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</si>
  <si>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</si>
  <si>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</si>
  <si>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</si>
  <si>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</si>
  <si>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</si>
  <si>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</si>
  <si>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</si>
  <si>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</si>
  <si>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</si>
  <si>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</si>
  <si>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</si>
  <si>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</si>
  <si>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</si>
  <si>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</si>
  <si>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</si>
  <si>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</si>
  <si>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</si>
  <si>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</si>
  <si>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</si>
  <si>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</si>
  <si>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</si>
  <si>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</si>
  <si>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</si>
  <si>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</si>
  <si>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</si>
  <si>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</si>
  <si>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</si>
  <si>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</si>
  <si>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</si>
  <si>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</si>
  <si>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</si>
  <si>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</si>
  <si>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</si>
  <si>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</si>
  <si>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</si>
  <si>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</si>
  <si>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</si>
  <si>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</si>
  <si>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</si>
  <si>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</si>
  <si>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</si>
  <si>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</si>
  <si>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</si>
  <si>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</si>
  <si>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</si>
  <si>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</si>
  <si>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</si>
  <si>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</si>
  <si>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</si>
  <si>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</si>
  <si>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</si>
  <si>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</si>
  <si>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</si>
  <si>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</si>
  <si>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</si>
  <si>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</si>
  <si>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</si>
  <si>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</si>
  <si>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</si>
  <si>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</si>
  <si>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</si>
  <si>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</si>
  <si>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</si>
  <si>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</si>
  <si>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</si>
  <si>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</si>
  <si>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</si>
  <si>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</si>
  <si>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</si>
  <si>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</si>
  <si>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</si>
  <si>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</si>
  <si>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</si>
  <si>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</si>
  <si>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</si>
  <si>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</si>
  <si>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</si>
  <si>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</si>
  <si>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</si>
  <si>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</si>
  <si>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</si>
  <si>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</si>
  <si>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</si>
  <si>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</si>
  <si>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</si>
  <si>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</si>
  <si>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</si>
  <si>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</si>
  <si>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</si>
  <si>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</si>
  <si>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</si>
  <si>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</si>
  <si>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</si>
  <si>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</si>
  <si>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</si>
  <si>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</si>
  <si>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</si>
  <si>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</si>
  <si>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</si>
  <si>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</si>
  <si>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</si>
  <si>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</si>
  <si>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</si>
  <si>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</si>
  <si>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</si>
  <si>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</si>
  <si>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</si>
  <si>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</si>
  <si>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</si>
  <si>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</si>
  <si>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</si>
  <si>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</si>
  <si>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</si>
  <si>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</si>
  <si>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</si>
  <si>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</si>
  <si>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</si>
  <si>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</si>
  <si>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</si>
  <si>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</si>
  <si>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</si>
  <si>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</si>
  <si>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</si>
  <si>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</si>
  <si>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</si>
  <si>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</si>
  <si>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</si>
  <si>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</si>
  <si>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</si>
  <si>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</si>
  <si>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</si>
  <si>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</si>
  <si>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</si>
  <si>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</si>
  <si>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</si>
  <si>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</si>
  <si>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</si>
  <si>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</si>
  <si>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</si>
  <si>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</si>
  <si>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</si>
  <si>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</si>
  <si>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</si>
  <si>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</si>
  <si>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</si>
  <si>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</si>
  <si>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</si>
  <si>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</si>
  <si>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</si>
  <si>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</si>
  <si>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</si>
  <si>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</si>
  <si>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</si>
  <si>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</si>
  <si>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</si>
  <si>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</si>
  <si>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</si>
  <si>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</si>
  <si>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</si>
  <si>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</si>
  <si>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</si>
  <si>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</si>
  <si>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</si>
  <si>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</si>
  <si>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</si>
  <si>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</si>
  <si>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</si>
  <si>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</si>
  <si>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</si>
  <si>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</si>
  <si>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</si>
  <si>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</si>
  <si>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</si>
  <si>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</si>
  <si>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</si>
  <si>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</si>
  <si>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</si>
  <si>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</si>
  <si>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</si>
  <si>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</si>
  <si>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</si>
  <si>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</si>
  <si>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</si>
  <si>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</si>
  <si>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</si>
  <si>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</si>
  <si>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</si>
  <si>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</si>
  <si>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</si>
  <si>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</si>
  <si>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</si>
  <si>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</si>
  <si>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</si>
  <si>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</si>
  <si>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</si>
  <si>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</si>
  <si>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</si>
  <si>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</si>
  <si>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</si>
  <si>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</si>
  <si>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</si>
  <si>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</si>
  <si>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</si>
  <si>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</si>
  <si>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</si>
  <si>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</si>
  <si>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</si>
  <si>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</si>
  <si>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</si>
  <si>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</si>
  <si>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</si>
  <si>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</si>
  <si>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</si>
  <si>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</si>
  <si>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</si>
  <si>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</si>
  <si>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</si>
  <si>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</si>
  <si>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</si>
  <si>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</si>
  <si>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</si>
  <si>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</si>
  <si>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</si>
  <si>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</si>
  <si>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</si>
  <si>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</si>
  <si>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</si>
  <si>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</si>
  <si>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</si>
  <si>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</si>
  <si>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</si>
  <si>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</si>
  <si>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</si>
  <si>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</si>
  <si>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</si>
  <si>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</si>
  <si>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</si>
  <si>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</si>
  <si>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</si>
  <si>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</si>
  <si>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</si>
  <si>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</si>
  <si>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</si>
  <si>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</si>
  <si>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</si>
  <si>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</si>
  <si>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</si>
  <si>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</si>
  <si>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</si>
  <si>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</si>
  <si>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</si>
  <si>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</si>
  <si>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</si>
  <si>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</si>
  <si>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</si>
  <si>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</si>
  <si>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</si>
  <si>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</si>
  <si>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</si>
  <si>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</si>
  <si>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</si>
  <si>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</si>
  <si>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</si>
  <si>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</si>
  <si>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</si>
  <si>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</si>
  <si>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</si>
  <si>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</si>
  <si>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</si>
  <si>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</si>
  <si>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</si>
  <si>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</si>
  <si>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</si>
  <si>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</si>
  <si>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</si>
  <si>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</si>
  <si>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</si>
  <si>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</si>
  <si>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</si>
  <si>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</si>
  <si>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</si>
  <si>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</si>
  <si>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</si>
  <si>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</si>
  <si>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</si>
  <si>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</si>
  <si>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</si>
  <si>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</si>
  <si>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</si>
  <si>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</si>
  <si>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</si>
  <si>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</si>
  <si>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</si>
  <si>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</si>
  <si>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</si>
  <si>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</si>
  <si>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</si>
  <si>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</si>
  <si>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</si>
  <si>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</si>
  <si>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</si>
  <si>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</si>
  <si>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</si>
  <si>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</si>
  <si>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</si>
  <si>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</si>
  <si>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</si>
  <si>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</si>
  <si>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</si>
  <si>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</si>
  <si>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</si>
  <si>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</si>
  <si>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</si>
  <si>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</si>
  <si>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</si>
  <si>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</si>
  <si>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</si>
  <si>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</si>
  <si>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</si>
  <si>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</si>
  <si>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</si>
  <si>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</si>
  <si>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</si>
  <si>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</si>
  <si>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</si>
  <si>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</si>
  <si>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</si>
  <si>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</si>
  <si>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</si>
  <si>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</si>
  <si>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</si>
  <si>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</si>
  <si>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</si>
  <si>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</si>
  <si>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</si>
  <si>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</si>
  <si>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</si>
  <si>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</si>
  <si>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</si>
  <si>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</si>
  <si>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</si>
  <si>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</si>
  <si>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</si>
  <si>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</si>
  <si>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</si>
  <si>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</si>
  <si>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</si>
  <si>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</si>
  <si>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</si>
  <si>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</si>
  <si>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</si>
  <si>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</si>
  <si>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</si>
  <si>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</si>
  <si>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</si>
  <si>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</si>
  <si>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</si>
  <si>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</si>
  <si>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</si>
  <si>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</si>
  <si>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</si>
  <si>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</si>
  <si>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</si>
  <si>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</si>
  <si>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</si>
  <si>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</si>
  <si>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</si>
  <si>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</si>
  <si>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</si>
  <si>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</si>
  <si>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</si>
  <si>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</si>
  <si>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</si>
  <si>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</si>
  <si>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</si>
  <si>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</si>
  <si>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</si>
  <si>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</si>
  <si>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</si>
  <si>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</si>
  <si>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</si>
  <si>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</si>
  <si>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</si>
  <si>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</si>
  <si>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</si>
  <si>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</si>
  <si>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</si>
  <si>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</si>
  <si>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</si>
  <si>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</si>
  <si>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</si>
  <si>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</si>
  <si>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</si>
  <si>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</si>
  <si>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</si>
  <si>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</si>
  <si>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</si>
  <si>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</si>
  <si>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</si>
  <si>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</si>
  <si>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</si>
  <si>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</si>
  <si>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</si>
  <si>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</si>
  <si>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</si>
  <si>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</si>
  <si>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</si>
  <si>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</si>
  <si>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</si>
  <si>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</si>
  <si>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</si>
  <si>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</si>
  <si>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</si>
  <si>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</si>
  <si>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</si>
  <si>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</si>
  <si>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</si>
  <si>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</si>
  <si>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</si>
  <si>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</si>
  <si>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</si>
  <si>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</si>
  <si>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</si>
  <si>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</si>
  <si>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</si>
  <si>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</si>
  <si>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</si>
  <si>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</si>
  <si>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</si>
  <si>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</si>
  <si>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</si>
  <si>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</si>
  <si>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</si>
  <si>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</si>
  <si>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</si>
  <si>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</si>
  <si>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</si>
  <si>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</si>
  <si>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</si>
  <si>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</si>
  <si>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</si>
  <si>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</si>
  <si>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</si>
  <si>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</si>
  <si>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</si>
  <si>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</si>
  <si>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</si>
  <si>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</si>
  <si>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</si>
  <si>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</si>
  <si>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</si>
  <si>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</si>
  <si>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</si>
  <si>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</si>
  <si>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</si>
  <si>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</si>
  <si>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</si>
  <si>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</si>
  <si>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</si>
  <si>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</si>
  <si>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</si>
  <si>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</si>
  <si>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</si>
  <si>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</si>
  <si>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</si>
  <si>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</si>
  <si>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</si>
  <si>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</si>
  <si>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</si>
  <si>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</si>
  <si>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</si>
  <si>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</si>
  <si>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</si>
  <si>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</si>
  <si>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</si>
  <si>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</si>
  <si>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</si>
  <si>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</si>
  <si>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</si>
  <si>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</si>
  <si>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</si>
  <si>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</si>
  <si>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</si>
  <si>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</si>
  <si>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</si>
  <si>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</si>
  <si>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</si>
  <si>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</si>
  <si>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</si>
  <si>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</si>
  <si>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</si>
  <si>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</si>
  <si>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</si>
  <si>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</si>
  <si>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</si>
  <si>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</si>
  <si>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</si>
  <si>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</si>
  <si>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</si>
  <si>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</si>
  <si>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</si>
  <si>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</si>
  <si>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</si>
  <si>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</si>
  <si>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</si>
  <si>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</si>
  <si>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</si>
  <si>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</si>
  <si>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</si>
  <si>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</si>
  <si>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</si>
  <si>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</si>
  <si>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</si>
  <si>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</si>
  <si>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</si>
  <si>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</si>
  <si>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</si>
  <si>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</si>
  <si>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</si>
  <si>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</si>
  <si>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</si>
  <si>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</si>
  <si>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</si>
  <si>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</si>
  <si>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</si>
  <si>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</si>
  <si>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</si>
  <si>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</si>
  <si>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</si>
  <si>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</si>
  <si>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</si>
  <si>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</si>
  <si>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</si>
  <si>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</si>
  <si>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</si>
  <si>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</si>
  <si>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</si>
  <si>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</si>
  <si>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</si>
  <si>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</si>
  <si>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</si>
  <si>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</si>
  <si>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</si>
  <si>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</si>
  <si>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</si>
  <si>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</si>
  <si>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</si>
  <si>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</si>
  <si>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</si>
  <si>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</si>
  <si>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</si>
  <si>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</si>
  <si>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</si>
  <si>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</si>
  <si>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</si>
  <si>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</si>
  <si>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</si>
  <si>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</si>
  <si>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</si>
  <si>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</si>
  <si>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</si>
  <si>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</si>
  <si>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</si>
  <si>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</si>
  <si>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</si>
  <si>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</si>
  <si>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</si>
  <si>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</si>
  <si>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</si>
  <si>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</si>
  <si>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</si>
  <si>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</si>
  <si>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</si>
  <si>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</si>
  <si>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</si>
  <si>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</si>
  <si>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</si>
  <si>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</si>
  <si>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</si>
  <si>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</si>
  <si>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</si>
  <si>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</si>
  <si>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</si>
  <si>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</si>
  <si>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</si>
  <si>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</si>
  <si>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</si>
  <si>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</si>
  <si>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</si>
  <si>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</si>
  <si>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</si>
  <si>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</si>
  <si>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</si>
  <si>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</si>
  <si>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</si>
  <si>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</si>
  <si>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</si>
  <si>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</si>
  <si>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</si>
  <si>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</si>
  <si>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</si>
  <si>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</si>
  <si>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</si>
  <si>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</si>
  <si>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</si>
  <si>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</si>
  <si>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</si>
  <si>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</si>
  <si>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</si>
  <si>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</si>
  <si>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</si>
  <si>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</si>
  <si>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</si>
  <si>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</si>
  <si>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</si>
  <si>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</si>
  <si>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</si>
  <si>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</si>
  <si>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</si>
  <si>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</si>
  <si>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</si>
  <si>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</si>
  <si>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</si>
  <si>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</si>
  <si>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</si>
  <si>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</si>
  <si>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</si>
  <si>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</si>
  <si>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</si>
  <si>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</si>
  <si>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</si>
  <si>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</si>
  <si>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</si>
  <si>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</si>
  <si>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</si>
  <si>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</si>
  <si>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</si>
  <si>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</si>
  <si>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</si>
  <si>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</si>
  <si>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</si>
  <si>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</si>
  <si>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</si>
  <si>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</si>
  <si>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</si>
  <si>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</si>
  <si>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</si>
  <si>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</si>
  <si>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</si>
  <si>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</si>
  <si>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</si>
  <si>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</si>
  <si>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</si>
  <si>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</si>
  <si>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</si>
  <si>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</si>
  <si>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</si>
  <si>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</si>
  <si>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</si>
  <si>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</si>
  <si>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</si>
  <si>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</si>
  <si>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</si>
  <si>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</si>
  <si>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</si>
  <si>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</si>
  <si>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</si>
  <si>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</si>
  <si>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</si>
  <si>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</si>
  <si>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</si>
  <si>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</si>
  <si>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</si>
  <si>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</si>
  <si>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</si>
  <si>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</si>
  <si>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</si>
  <si>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</si>
  <si>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</si>
  <si>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</si>
  <si>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</si>
  <si>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</si>
  <si>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</si>
  <si>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</si>
  <si>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</si>
  <si>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</si>
  <si>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</si>
  <si>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</si>
  <si>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</si>
  <si>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</si>
  <si>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</si>
  <si>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</si>
  <si>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</si>
  <si>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</si>
  <si>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</si>
  <si>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</si>
  <si>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</si>
  <si>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</si>
  <si>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</si>
  <si>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</si>
  <si>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</si>
  <si>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</si>
  <si>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</si>
  <si>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</si>
  <si>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</si>
  <si>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</si>
  <si>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</si>
  <si>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</si>
  <si>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</si>
  <si>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</si>
  <si>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</si>
  <si>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</si>
  <si>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</si>
  <si>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</si>
  <si>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</si>
  <si>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</si>
  <si>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</si>
  <si>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</si>
  <si>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</si>
  <si>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</si>
  <si>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</si>
  <si>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</si>
  <si>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</si>
  <si>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</si>
  <si>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</si>
  <si>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</si>
  <si>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</si>
  <si>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</si>
  <si>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</si>
  <si>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</si>
  <si>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</si>
  <si>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</si>
  <si>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</si>
  <si>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</si>
  <si>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</si>
  <si>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</si>
  <si>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</si>
  <si>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</si>
  <si>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</si>
  <si>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</si>
  <si>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</si>
  <si>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</si>
  <si>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</si>
  <si>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</si>
  <si>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</si>
  <si>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</si>
  <si>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</si>
  <si>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</si>
  <si>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</si>
  <si>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</si>
  <si>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</si>
  <si>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</si>
  <si>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</si>
  <si>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</si>
  <si>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</si>
  <si>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</si>
  <si>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</si>
  <si>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</si>
  <si>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</si>
  <si>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</si>
  <si>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</si>
  <si>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</si>
  <si>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</si>
  <si>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</si>
  <si>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</si>
  <si>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</si>
  <si>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</si>
  <si>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</si>
  <si>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</si>
  <si>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</si>
  <si>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</si>
  <si>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</si>
  <si>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</si>
  <si>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</si>
  <si>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</si>
  <si>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</si>
  <si>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</si>
  <si>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</si>
  <si>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</si>
  <si>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</si>
  <si>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</si>
  <si>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</si>
  <si>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</si>
  <si>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</si>
  <si>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</si>
  <si>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</si>
  <si>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</si>
  <si>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</si>
  <si>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</si>
  <si>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</si>
  <si>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</si>
  <si>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</si>
  <si>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</si>
  <si>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</si>
  <si>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</si>
  <si>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</si>
  <si>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</si>
  <si>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</si>
  <si>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</si>
  <si>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</si>
  <si>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</si>
  <si>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</si>
  <si>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</si>
  <si>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</si>
  <si>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</si>
  <si>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</si>
  <si>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</si>
  <si>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</si>
  <si>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</si>
  <si>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</si>
  <si>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</si>
  <si>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</si>
  <si>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</si>
  <si>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</si>
  <si>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</si>
  <si>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</si>
  <si>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</si>
  <si>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</si>
  <si>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</si>
  <si>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</si>
  <si>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</si>
  <si>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</si>
  <si>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</si>
  <si>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</si>
  <si>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</si>
  <si>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</si>
  <si>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</si>
  <si>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</si>
  <si>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</si>
  <si>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</si>
  <si>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</si>
  <si>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</si>
  <si>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</si>
  <si>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</si>
  <si>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</si>
  <si>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</si>
  <si>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</si>
  <si>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</si>
  <si>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</si>
  <si>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</si>
  <si>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</si>
  <si>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</si>
  <si>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</si>
  <si>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</si>
  <si>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</si>
  <si>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</si>
  <si>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</si>
  <si>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</si>
  <si>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</si>
  <si>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</si>
  <si>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</si>
  <si>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</si>
  <si>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</si>
  <si>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</si>
  <si>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</si>
  <si>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</si>
  <si>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</si>
  <si>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</si>
  <si>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</si>
  <si>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</si>
  <si>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</si>
  <si>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</si>
  <si>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</si>
  <si>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</si>
  <si>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</si>
  <si>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</si>
  <si>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</si>
  <si>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</si>
  <si>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</si>
  <si>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</si>
  <si>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</si>
  <si>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</si>
  <si>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</si>
  <si>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</si>
  <si>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</si>
  <si>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</si>
  <si>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</si>
  <si>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</si>
  <si>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</si>
  <si>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</si>
  <si>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</si>
  <si>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</si>
  <si>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</si>
  <si>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</si>
  <si>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</si>
  <si>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</si>
  <si>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</si>
  <si>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</si>
  <si>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</si>
  <si>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</si>
  <si>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</si>
  <si>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</si>
  <si>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</si>
  <si>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</si>
  <si>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</si>
  <si>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</si>
  <si>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</si>
  <si>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</si>
  <si>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</si>
  <si>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</si>
  <si>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</si>
  <si>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</si>
  <si>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</si>
  <si>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</si>
  <si>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</si>
  <si>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</si>
  <si>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</si>
  <si>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</si>
  <si>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</si>
  <si>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</si>
  <si>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</si>
  <si>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</si>
  <si>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</si>
  <si>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</si>
  <si>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</si>
  <si>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</si>
  <si>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</si>
  <si>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</si>
  <si>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</si>
  <si>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</si>
  <si>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</si>
  <si>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</si>
  <si>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</si>
  <si>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</si>
  <si>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</si>
  <si>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</si>
  <si>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</si>
  <si>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</si>
  <si>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</si>
  <si>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</si>
  <si>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</si>
  <si>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</si>
  <si>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</si>
  <si>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</si>
  <si>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</si>
  <si>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</si>
  <si>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</si>
  <si>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</si>
  <si>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</si>
  <si>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</si>
  <si>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</si>
  <si>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</si>
  <si>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</si>
  <si>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</si>
  <si>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</si>
  <si>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</si>
  <si>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</si>
  <si>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</si>
  <si>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</si>
  <si>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</si>
  <si>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</si>
  <si>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</si>
  <si>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</si>
  <si>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</si>
  <si>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</si>
  <si>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</si>
  <si>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</si>
  <si>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</si>
  <si>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</si>
  <si>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</si>
  <si>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</si>
  <si>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</si>
  <si>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</si>
  <si>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</si>
  <si>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</si>
  <si>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</si>
  <si>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</si>
  <si>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</si>
  <si>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</si>
  <si>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</si>
  <si>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</si>
  <si>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</si>
  <si>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</si>
  <si>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</si>
  <si>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</si>
  <si>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</si>
  <si>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</si>
  <si>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</si>
  <si>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</si>
  <si>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</si>
  <si>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</si>
  <si>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</si>
  <si>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</si>
  <si>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</si>
  <si>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</si>
  <si>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</si>
  <si>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</si>
  <si>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</si>
  <si>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</si>
  <si>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</si>
  <si>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</si>
  <si>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</si>
  <si>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</si>
  <si>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</si>
  <si>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</si>
  <si>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</si>
  <si>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</si>
  <si>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</si>
  <si>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</si>
  <si>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</si>
  <si>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</si>
  <si>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</si>
  <si>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</si>
  <si>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</si>
  <si>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</si>
  <si>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</si>
  <si>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</si>
  <si>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</si>
  <si>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</si>
  <si>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</si>
  <si>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</si>
  <si>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</si>
  <si>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</si>
  <si>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</si>
  <si>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</si>
  <si>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</si>
  <si>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</si>
  <si>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</si>
  <si>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</si>
  <si>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</si>
  <si>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</si>
  <si>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</si>
  <si>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</si>
  <si>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</si>
  <si>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</si>
  <si>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</si>
  <si>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</si>
  <si>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</si>
  <si>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</si>
  <si>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</si>
  <si>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</si>
  <si>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</si>
  <si>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</si>
  <si>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</si>
  <si>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</si>
  <si>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</si>
  <si>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</si>
  <si>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</si>
  <si>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</si>
  <si>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</si>
  <si>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</si>
  <si>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</si>
  <si>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</si>
  <si>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</si>
  <si>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</si>
  <si>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</si>
  <si>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</si>
  <si>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</si>
  <si>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</si>
  <si>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</si>
  <si>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</si>
  <si>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</si>
  <si>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</si>
  <si>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</si>
  <si>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</si>
  <si>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</si>
  <si>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</si>
  <si>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</si>
  <si>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</si>
  <si>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</si>
  <si>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</si>
  <si>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</si>
  <si>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</si>
  <si>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</si>
  <si>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</si>
  <si>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</si>
  <si>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</si>
  <si>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</si>
  <si>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</si>
  <si>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</si>
  <si>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</si>
  <si>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</si>
  <si>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</si>
  <si>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</si>
  <si>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</si>
  <si>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</si>
  <si>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</si>
  <si>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</si>
  <si>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</si>
  <si>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</si>
  <si>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</si>
  <si>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</si>
  <si>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</si>
  <si>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</si>
  <si>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</si>
  <si>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</si>
  <si>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</si>
  <si>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</si>
  <si>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</si>
  <si>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</si>
  <si>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</si>
  <si>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</si>
  <si>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</si>
  <si>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</si>
  <si>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</si>
  <si>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</si>
  <si>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</si>
  <si>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</si>
  <si>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</si>
  <si>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</si>
  <si>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</si>
  <si>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</si>
  <si>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</si>
  <si>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</si>
  <si>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</si>
  <si>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</si>
  <si>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</si>
  <si>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</si>
  <si>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</si>
  <si>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</si>
  <si>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</si>
  <si>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</si>
  <si>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</si>
  <si>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</si>
  <si>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</si>
  <si>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</si>
  <si>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</si>
  <si>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</si>
  <si>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</si>
  <si>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</si>
  <si>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</si>
  <si>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</si>
  <si>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</si>
  <si>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</si>
  <si>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</si>
  <si>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</si>
  <si>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</si>
  <si>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</si>
  <si>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</si>
  <si>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</si>
  <si>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</si>
  <si>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</si>
  <si>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</si>
  <si>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</si>
  <si>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</si>
  <si>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</si>
  <si>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</si>
  <si>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</si>
  <si>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</si>
  <si>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</si>
  <si>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</si>
  <si>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</si>
  <si>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</si>
  <si>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</si>
  <si>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</si>
  <si>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</si>
  <si>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</si>
  <si>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</si>
  <si>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</si>
  <si>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</si>
  <si>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</si>
  <si>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</si>
  <si>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</si>
  <si>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</si>
  <si>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</si>
  <si>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</si>
  <si>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</si>
  <si>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</si>
  <si>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</si>
  <si>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</si>
  <si>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</si>
  <si>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</si>
  <si>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</si>
  <si>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</si>
  <si>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</si>
  <si>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</si>
  <si>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</si>
  <si>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</si>
  <si>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</si>
  <si>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</si>
  <si>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</si>
  <si>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</si>
  <si>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</si>
  <si>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</si>
  <si>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</si>
  <si>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</si>
  <si>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</si>
  <si>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</si>
  <si>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</si>
  <si>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</si>
  <si>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</si>
  <si>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</si>
  <si>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</si>
  <si>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</si>
  <si>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</si>
  <si>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</si>
  <si>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</si>
  <si>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</si>
  <si>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</si>
  <si>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</si>
  <si>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</si>
  <si>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</si>
  <si>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</si>
  <si>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</si>
  <si>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</si>
  <si>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</si>
  <si>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</si>
  <si>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</si>
  <si>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</si>
  <si>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</si>
  <si>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</si>
  <si>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</si>
  <si>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</si>
  <si>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</si>
  <si>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</si>
  <si>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</si>
  <si>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</si>
  <si>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</si>
  <si>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</si>
  <si>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</si>
  <si>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</si>
  <si>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</si>
  <si>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</si>
  <si>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</si>
  <si>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</si>
  <si>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</si>
  <si>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</si>
  <si>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</si>
  <si>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</si>
  <si>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</si>
  <si>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</si>
  <si>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</si>
  <si>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</si>
  <si>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</si>
  <si>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</si>
  <si>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</si>
  <si>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</si>
  <si>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</si>
  <si>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</si>
  <si>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</si>
  <si>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</si>
  <si>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</si>
  <si>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</si>
  <si>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</si>
  <si>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</si>
  <si>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</si>
  <si>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</si>
  <si>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</si>
  <si>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</si>
  <si>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</si>
  <si>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</si>
  <si>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</si>
  <si>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</si>
  <si>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</si>
  <si>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</si>
  <si>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</si>
  <si>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</si>
  <si>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</si>
  <si>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</si>
  <si>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</si>
  <si>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</si>
  <si>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</si>
  <si>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</si>
  <si>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</si>
  <si>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</si>
  <si>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</si>
  <si>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</si>
  <si>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</si>
  <si>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</si>
  <si>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</si>
  <si>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</si>
  <si>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</si>
  <si>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</si>
  <si>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</si>
  <si>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</si>
  <si>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</si>
  <si>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</si>
  <si>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</si>
  <si>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</si>
  <si>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</si>
  <si>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</si>
  <si>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</si>
  <si>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</si>
  <si>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</si>
  <si>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</si>
  <si>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</si>
  <si>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</si>
  <si>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</si>
  <si>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</si>
  <si>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</si>
  <si>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</si>
  <si>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</si>
  <si>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</si>
  <si>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</si>
  <si>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</si>
  <si>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</si>
  <si>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</si>
  <si>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</si>
  <si>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</si>
  <si>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</si>
  <si>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</si>
  <si>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</si>
  <si>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</si>
  <si>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</si>
  <si>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</si>
  <si>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</si>
  <si>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</si>
  <si>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</si>
  <si>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</si>
  <si>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</si>
  <si>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</si>
  <si>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</si>
  <si>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</si>
  <si>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</si>
  <si>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</si>
  <si>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</si>
  <si>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</si>
  <si>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</si>
  <si>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</si>
  <si>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</si>
  <si>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</si>
  <si>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</si>
  <si>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</si>
  <si>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</si>
  <si>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</si>
  <si>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</si>
  <si>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</si>
  <si>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</si>
  <si>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</si>
  <si>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</si>
  <si>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</si>
  <si>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</si>
  <si>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</si>
  <si>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</si>
  <si>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</si>
  <si>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</si>
  <si>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</si>
  <si>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</si>
  <si>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</si>
  <si>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</si>
  <si>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</si>
  <si>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</si>
  <si>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</si>
  <si>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</si>
  <si>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</si>
  <si>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</si>
  <si>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</si>
  <si>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</si>
  <si>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</si>
  <si>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</si>
  <si>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</si>
  <si>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</si>
  <si>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</si>
  <si>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</si>
  <si>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</si>
  <si>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</si>
  <si>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</si>
  <si>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</si>
  <si>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</si>
  <si>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</si>
  <si>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</si>
  <si>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</si>
  <si>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</si>
  <si>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</si>
  <si>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</si>
  <si>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</si>
  <si>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</si>
  <si>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</si>
  <si>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</si>
  <si>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</si>
  <si>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</si>
  <si>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</si>
  <si>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</si>
  <si>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</si>
  <si>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</si>
  <si>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</si>
  <si>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</si>
  <si>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</si>
  <si>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</si>
  <si>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</si>
  <si>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</si>
  <si>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</si>
  <si>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</si>
  <si>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</si>
  <si>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</si>
  <si>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</si>
  <si>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</si>
  <si>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</si>
  <si>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</si>
  <si>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</si>
  <si>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</si>
  <si>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</si>
  <si>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</si>
  <si>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</si>
  <si>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</si>
  <si>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</si>
  <si>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</si>
  <si>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</si>
  <si>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</si>
  <si>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</si>
  <si>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</si>
  <si>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</si>
  <si>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</si>
  <si>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</si>
  <si>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</si>
  <si>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</si>
  <si>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</si>
  <si>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</si>
  <si>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</si>
  <si>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</si>
  <si>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</si>
  <si>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</si>
  <si>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</si>
  <si>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</si>
  <si>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</si>
  <si>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</si>
  <si>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</si>
  <si>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</si>
  <si>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</si>
  <si>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</si>
  <si>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</si>
  <si>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</si>
  <si>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</si>
  <si>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</si>
  <si>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</si>
  <si>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</si>
  <si>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</si>
  <si>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</si>
  <si>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</si>
  <si>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</si>
  <si>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</si>
  <si>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</si>
  <si>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</si>
  <si>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</si>
  <si>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</si>
  <si>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</si>
  <si>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</si>
  <si>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</si>
  <si>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</si>
  <si>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</si>
  <si>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</si>
  <si>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</si>
  <si>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</si>
  <si>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</si>
  <si>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</si>
  <si>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</si>
  <si>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</si>
  <si>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</si>
  <si>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</si>
  <si>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</si>
  <si>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</si>
  <si>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</si>
  <si>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</si>
  <si>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</si>
  <si>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</si>
  <si>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</si>
  <si>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</si>
  <si>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</si>
  <si>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</si>
  <si>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</si>
  <si>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</si>
  <si>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</si>
  <si>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</si>
  <si>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</si>
  <si>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</si>
  <si>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</si>
  <si>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</si>
  <si>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</si>
  <si>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</si>
  <si>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</si>
  <si>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</si>
  <si>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</si>
  <si>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</si>
  <si>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</si>
  <si>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</si>
  <si>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</si>
  <si>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</si>
  <si>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</si>
  <si>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</si>
  <si>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</si>
  <si>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</si>
  <si>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</si>
  <si>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</si>
  <si>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</si>
  <si>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</si>
  <si>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</si>
  <si>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</si>
  <si>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</si>
  <si>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</si>
  <si>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</si>
  <si>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</si>
  <si>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</si>
  <si>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</si>
  <si>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</si>
  <si>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</si>
  <si>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</si>
  <si>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</si>
  <si>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</si>
  <si>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</si>
  <si>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</si>
  <si>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</si>
  <si>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</si>
  <si>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</si>
  <si>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</si>
  <si>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</si>
  <si>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</si>
  <si>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</si>
  <si>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</si>
  <si>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</si>
  <si>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</si>
  <si>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</si>
  <si>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</si>
  <si>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</si>
  <si>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</si>
  <si>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</si>
  <si>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</si>
  <si>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</si>
  <si>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</si>
  <si>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</si>
  <si>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</si>
  <si>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</si>
  <si>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</si>
  <si>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</si>
  <si>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</si>
  <si>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</si>
  <si>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</si>
  <si>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</si>
  <si>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</si>
  <si>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</si>
  <si>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</si>
  <si>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</si>
  <si>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</si>
  <si>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</si>
  <si>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</si>
  <si>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</si>
  <si>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</si>
  <si>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</si>
  <si>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</si>
  <si>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</si>
  <si>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</si>
  <si>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</si>
  <si>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</si>
  <si>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</si>
  <si>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</si>
  <si>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</si>
  <si>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</si>
  <si>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</si>
  <si>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</si>
  <si>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</si>
  <si>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</si>
  <si>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</si>
  <si>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</si>
  <si>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</si>
  <si>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</si>
  <si>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</si>
  <si>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</si>
  <si>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</si>
  <si>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</si>
  <si>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</si>
  <si>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</si>
  <si>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</si>
  <si>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</si>
  <si>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</si>
  <si>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</si>
  <si>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</si>
  <si>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</si>
  <si>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</si>
  <si>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</si>
  <si>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</si>
  <si>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</si>
  <si>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</si>
  <si>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</si>
  <si>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</si>
  <si>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</si>
  <si>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</si>
  <si>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</si>
  <si>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</si>
  <si>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</si>
  <si>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</si>
  <si>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</si>
  <si>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</si>
  <si>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</si>
  <si>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</si>
  <si>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</si>
  <si>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</si>
  <si>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</si>
  <si>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</si>
  <si>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</si>
  <si>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</si>
  <si>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</si>
  <si>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</si>
  <si>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</si>
  <si>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</si>
  <si>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</si>
  <si>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</si>
  <si>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</si>
  <si>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</si>
  <si>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</si>
  <si>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</si>
  <si>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</si>
  <si>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</si>
  <si>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</si>
  <si>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</si>
  <si>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</si>
  <si>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</si>
  <si>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</si>
  <si>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</si>
  <si>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</si>
  <si>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</si>
  <si>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</si>
  <si>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</si>
  <si>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</si>
  <si>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</si>
  <si>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</si>
  <si>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</si>
  <si>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</si>
  <si>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</si>
  <si>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</si>
  <si>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</si>
  <si>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</si>
  <si>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</si>
  <si>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</si>
  <si>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</si>
  <si>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</si>
  <si>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</si>
  <si>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</si>
  <si>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</si>
  <si>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</si>
  <si>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</si>
  <si>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</si>
  <si>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</si>
  <si>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</si>
  <si>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</si>
  <si>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</si>
  <si>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</si>
  <si>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</si>
  <si>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</si>
  <si>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</si>
  <si>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</si>
  <si>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</si>
  <si>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</si>
  <si>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</si>
  <si>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</si>
  <si>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</si>
  <si>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</si>
  <si>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</si>
  <si>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</si>
  <si>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</si>
  <si>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</si>
  <si>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</si>
  <si>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</si>
  <si>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</si>
  <si>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</si>
  <si>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</si>
  <si>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</si>
  <si>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</si>
  <si>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</si>
  <si>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</si>
  <si>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</si>
  <si>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</si>
  <si>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</si>
  <si>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</si>
  <si>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</si>
  <si>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</si>
  <si>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</si>
  <si>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</si>
  <si>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</si>
  <si>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</si>
  <si>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</si>
  <si>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</si>
  <si>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</si>
  <si>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</si>
  <si>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</si>
  <si>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</si>
  <si>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</si>
  <si>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</si>
  <si>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</si>
  <si>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</si>
  <si>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</si>
  <si>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</si>
  <si>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</si>
  <si>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</si>
  <si>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</si>
  <si>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</si>
  <si>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</si>
  <si>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</si>
  <si>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</si>
  <si>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</si>
  <si>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</si>
  <si>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</si>
  <si>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</si>
  <si>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</si>
  <si>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</si>
  <si>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</si>
  <si>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</si>
  <si>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</si>
  <si>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</si>
  <si>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</si>
  <si>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</si>
  <si>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</si>
  <si>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</si>
  <si>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</si>
  <si>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</si>
  <si>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</si>
  <si>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</si>
  <si>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</si>
  <si>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</si>
  <si>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</si>
  <si>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</si>
  <si>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</si>
  <si>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</si>
  <si>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</si>
  <si>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</si>
  <si>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</si>
  <si>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</si>
  <si>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</si>
  <si>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</si>
  <si>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</si>
  <si>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</si>
  <si>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</si>
  <si>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</si>
  <si>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</si>
  <si>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</si>
  <si>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</si>
  <si>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</si>
  <si>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</si>
  <si>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</si>
  <si>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</si>
  <si>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</si>
  <si>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</si>
  <si>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</si>
  <si>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</si>
  <si>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</si>
  <si>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</si>
  <si>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</si>
  <si>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</si>
  <si>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</si>
  <si>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</si>
  <si>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</si>
  <si>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</si>
  <si>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</si>
  <si>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</si>
  <si>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</si>
  <si>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</si>
  <si>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</si>
  <si>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</si>
  <si>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</si>
  <si>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</si>
  <si>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</si>
  <si>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</si>
  <si>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</si>
  <si>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</si>
  <si>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</si>
  <si>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</si>
  <si>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</si>
  <si>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</si>
  <si>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</si>
  <si>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</si>
  <si>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</si>
  <si>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</si>
  <si>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</si>
  <si>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</si>
  <si>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</si>
  <si>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</si>
  <si>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</si>
  <si>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</si>
  <si>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</si>
  <si>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</si>
  <si>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</si>
  <si>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</si>
  <si>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</si>
  <si>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</si>
  <si>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</si>
  <si>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</si>
  <si>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</si>
  <si>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</si>
  <si>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</si>
  <si>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</si>
  <si>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</si>
  <si>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</si>
  <si>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</si>
  <si>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</si>
  <si>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</si>
  <si>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</si>
  <si>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</si>
  <si>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</si>
  <si>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</si>
  <si>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</si>
  <si>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</si>
  <si>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</si>
  <si>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</si>
  <si>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</si>
  <si>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</si>
  <si>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</si>
  <si>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</si>
  <si>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</si>
  <si>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</si>
  <si>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</si>
  <si>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</si>
  <si>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</si>
  <si>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</si>
  <si>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</si>
  <si>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</si>
  <si>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</si>
  <si>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</si>
  <si>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</si>
  <si>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</si>
  <si>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</si>
  <si>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</si>
  <si>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</si>
  <si>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</si>
  <si>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</si>
  <si>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</si>
  <si>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</si>
  <si>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</si>
  <si>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</si>
  <si>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</si>
  <si>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</si>
  <si>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</si>
  <si>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</si>
  <si>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</si>
  <si>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</si>
  <si>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</si>
  <si>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</si>
  <si>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</si>
  <si>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</si>
  <si>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</si>
  <si>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</si>
  <si>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</si>
  <si>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</si>
  <si>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</si>
  <si>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</si>
  <si>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</si>
  <si>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</si>
  <si>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</si>
  <si>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</si>
  <si>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</si>
  <si>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</si>
  <si>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</si>
  <si>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</si>
  <si>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</si>
  <si>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</si>
  <si>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</si>
  <si>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</si>
  <si>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</si>
  <si>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</si>
  <si>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</si>
  <si>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</si>
  <si>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</si>
  <si>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</si>
  <si>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</si>
  <si>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</si>
  <si>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</si>
  <si>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</si>
  <si>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</si>
  <si>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</si>
  <si>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</si>
  <si>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</si>
  <si>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</si>
  <si>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</si>
  <si>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</si>
  <si>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</si>
  <si>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</si>
  <si>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</si>
  <si>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</si>
  <si>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</si>
  <si>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</si>
  <si>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</si>
  <si>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</si>
  <si>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</si>
  <si>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</si>
  <si>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</si>
  <si>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</si>
  <si>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</si>
  <si>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</si>
  <si>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</si>
  <si>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</si>
  <si>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</si>
  <si>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</si>
  <si>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</si>
  <si>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</si>
  <si>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</si>
  <si>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</si>
  <si>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</si>
  <si>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</si>
  <si>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</si>
  <si>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</si>
  <si>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</si>
  <si>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</si>
  <si>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</si>
  <si>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</si>
  <si>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</si>
  <si>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</si>
  <si>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</si>
  <si>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</si>
  <si>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</si>
  <si>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</si>
  <si>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</si>
  <si>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</si>
  <si>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</si>
  <si>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</si>
  <si>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</si>
  <si>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</si>
  <si>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</si>
  <si>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</si>
  <si>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</si>
  <si>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</si>
  <si>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</si>
  <si>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</si>
  <si>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</si>
  <si>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</si>
  <si>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</si>
  <si>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</si>
  <si>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</si>
  <si>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</si>
  <si>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</si>
  <si>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</si>
  <si>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</si>
  <si>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</si>
  <si>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</si>
  <si>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</si>
  <si>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</si>
  <si>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</si>
  <si>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</si>
  <si>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</si>
  <si>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</si>
  <si>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</si>
  <si>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</si>
  <si>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</si>
  <si>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</si>
  <si>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</si>
  <si>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</si>
  <si>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</si>
  <si>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</si>
  <si>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</si>
  <si>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</si>
  <si>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</si>
  <si>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</si>
  <si>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</si>
  <si>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</si>
  <si>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</si>
  <si>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</si>
  <si>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</si>
  <si>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</si>
  <si>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</si>
  <si>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</si>
  <si>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</si>
  <si>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</si>
  <si>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</si>
  <si>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</si>
  <si>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</si>
  <si>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</si>
  <si>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</si>
  <si>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</si>
  <si>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</si>
  <si>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</si>
  <si>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</si>
  <si>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</si>
  <si>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</si>
  <si>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</si>
  <si>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</si>
  <si>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</si>
  <si>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</si>
  <si>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</si>
  <si>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</si>
  <si>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</si>
  <si>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</si>
  <si>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</si>
  <si>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</si>
  <si>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</si>
  <si>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</si>
  <si>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</si>
  <si>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</si>
  <si>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</si>
  <si>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</si>
  <si>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</si>
  <si>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</si>
  <si>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</si>
  <si>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</si>
  <si>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</si>
  <si>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</si>
  <si>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</si>
  <si>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</si>
  <si>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</si>
  <si>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</si>
  <si>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</si>
  <si>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</si>
  <si>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</si>
  <si>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</si>
  <si>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</si>
  <si>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</si>
  <si>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</si>
  <si>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</si>
  <si>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</si>
  <si>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</si>
  <si>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</si>
  <si>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</si>
  <si>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</si>
  <si>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</si>
  <si>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</si>
  <si>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</si>
  <si>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</si>
  <si>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</si>
  <si>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</si>
  <si>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</si>
  <si>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</si>
  <si>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</si>
  <si>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</si>
  <si>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</si>
  <si>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</si>
  <si>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</si>
  <si>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</si>
  <si>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</si>
  <si>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</si>
  <si>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</si>
  <si>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</si>
  <si>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</si>
  <si>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</si>
  <si>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</si>
  <si>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</si>
  <si>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</si>
  <si>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</si>
  <si>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</si>
  <si>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</si>
  <si>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</si>
  <si>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</si>
  <si>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</si>
  <si>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</si>
  <si>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</si>
  <si>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</si>
  <si>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</si>
  <si>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</si>
  <si>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</si>
  <si>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</si>
  <si>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</si>
  <si>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</si>
  <si>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</si>
  <si>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</si>
  <si>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</si>
  <si>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</si>
  <si>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</si>
  <si>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</si>
  <si>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</si>
  <si>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</si>
  <si>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</si>
  <si>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</si>
  <si>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</si>
  <si>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</si>
  <si>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</si>
  <si>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</si>
  <si>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</si>
  <si>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</si>
  <si>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</si>
  <si>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</si>
  <si>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</si>
  <si>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</si>
  <si>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</si>
  <si>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</si>
  <si>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</si>
  <si>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</si>
  <si>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</si>
  <si>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</si>
  <si>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</si>
  <si>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</si>
  <si>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</si>
  <si>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</si>
  <si>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</si>
  <si>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</si>
  <si>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</si>
  <si>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</si>
  <si>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</si>
  <si>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</si>
  <si>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</si>
  <si>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</si>
  <si>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</si>
  <si>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</si>
  <si>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</si>
  <si>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</si>
  <si>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</si>
  <si>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</si>
  <si>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</si>
  <si>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</si>
  <si>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</si>
  <si>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</si>
  <si>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</si>
  <si>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</si>
  <si>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</si>
  <si>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</si>
  <si>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</si>
  <si>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</si>
  <si>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</si>
  <si>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</si>
  <si>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</si>
  <si>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</si>
  <si>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</si>
  <si>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</si>
  <si>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</si>
  <si>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</si>
  <si>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</si>
  <si>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</si>
  <si>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</si>
  <si>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</si>
  <si>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</si>
  <si>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</si>
  <si>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</si>
  <si>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</si>
  <si>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</si>
  <si>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</si>
  <si>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</si>
  <si>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</si>
  <si>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</si>
  <si>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</si>
  <si>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</si>
  <si>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</si>
  <si>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</si>
  <si>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</si>
  <si>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</si>
  <si>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</si>
  <si>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</si>
  <si>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</si>
  <si>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</si>
  <si>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</si>
  <si>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</si>
  <si>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</si>
  <si>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</si>
  <si>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</si>
  <si>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</si>
  <si>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</si>
  <si>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</si>
  <si>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</si>
  <si>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</si>
  <si>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</si>
  <si>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</si>
  <si>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</si>
  <si>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</si>
  <si>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</si>
  <si>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</si>
  <si>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</si>
  <si>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</si>
  <si>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</si>
  <si>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</si>
  <si>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</si>
  <si>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</si>
  <si>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</si>
  <si>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</si>
  <si>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</si>
  <si>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</si>
  <si>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</si>
  <si>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</si>
  <si>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</si>
  <si>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</si>
  <si>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</si>
  <si>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</si>
  <si>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</si>
  <si>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</si>
  <si>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</si>
  <si>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</si>
  <si>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</si>
  <si>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</si>
  <si>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</si>
  <si>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</si>
  <si>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</si>
  <si>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</si>
  <si>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</si>
  <si>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</si>
  <si>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</si>
  <si>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</si>
  <si>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</si>
  <si>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</si>
  <si>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</si>
  <si>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</si>
  <si>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</si>
  <si>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</si>
  <si>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</si>
  <si>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</si>
  <si>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</si>
  <si>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</si>
  <si>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</si>
  <si>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</si>
  <si>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</si>
  <si>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</si>
  <si>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</si>
  <si>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</si>
  <si>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</si>
  <si>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</si>
  <si>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</si>
  <si>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</si>
  <si>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</si>
  <si>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</si>
  <si>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</si>
  <si>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</si>
  <si>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</si>
  <si>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</si>
  <si>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</si>
  <si>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</si>
  <si>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</si>
  <si>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</si>
  <si>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</si>
  <si>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</si>
  <si>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</si>
  <si>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</si>
  <si>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</si>
  <si>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</si>
  <si>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</si>
  <si>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</si>
  <si>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</si>
  <si>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</si>
  <si>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</si>
  <si>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</si>
  <si>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</si>
  <si>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</si>
  <si>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</si>
  <si>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</si>
  <si>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</si>
  <si>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</si>
  <si>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</si>
  <si>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</si>
  <si>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</si>
  <si>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</si>
  <si>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</si>
  <si>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</si>
  <si>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</si>
  <si>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</si>
  <si>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</si>
  <si>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</si>
  <si>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</si>
  <si>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</si>
  <si>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</si>
  <si>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</si>
  <si>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</si>
  <si>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</si>
  <si>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</si>
  <si>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</si>
  <si>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</si>
  <si>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</si>
  <si>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</si>
  <si>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</si>
  <si>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</si>
  <si>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</si>
  <si>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</si>
  <si>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</si>
  <si>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</si>
  <si>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</si>
  <si>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</si>
  <si>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</si>
  <si>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</si>
  <si>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</si>
  <si>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</si>
  <si>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</si>
  <si>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</si>
  <si>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</si>
  <si>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</si>
  <si>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</si>
  <si>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</si>
  <si>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</si>
  <si>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</si>
  <si>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</si>
  <si>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</si>
  <si>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</si>
  <si>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</si>
  <si>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</si>
  <si>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</si>
  <si>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</si>
  <si>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</si>
  <si>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</si>
  <si>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</si>
  <si>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</si>
  <si>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</si>
  <si>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</si>
  <si>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</si>
  <si>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</si>
  <si>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</si>
  <si>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</si>
  <si>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</si>
  <si>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</si>
  <si>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</si>
  <si>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</si>
  <si>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</si>
  <si>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</si>
  <si>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</si>
  <si>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</si>
  <si>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</si>
  <si>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</si>
  <si>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</si>
  <si>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</si>
  <si>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</si>
  <si>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</si>
  <si>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</si>
  <si>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</si>
  <si>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</si>
  <si>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</si>
  <si>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</si>
  <si>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</si>
  <si>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</si>
  <si>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</si>
  <si>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</si>
  <si>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</si>
  <si>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</si>
  <si>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</si>
  <si>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</si>
  <si>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</si>
  <si>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</si>
  <si>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</si>
  <si>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</si>
  <si>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</si>
  <si>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</si>
  <si>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</si>
  <si>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</si>
  <si>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</si>
  <si>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</si>
  <si>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</si>
  <si>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</si>
  <si>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</si>
  <si>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</si>
  <si>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</si>
  <si>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</si>
  <si>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</si>
  <si>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</si>
  <si>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</si>
  <si>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</si>
  <si>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</si>
  <si>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</si>
  <si>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</si>
  <si>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</si>
  <si>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</si>
  <si>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</si>
  <si>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</si>
  <si>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</si>
  <si>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</si>
  <si>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</si>
  <si>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</si>
  <si>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</si>
  <si>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</si>
  <si>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</si>
  <si>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</si>
  <si>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</si>
  <si>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</si>
  <si>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</si>
  <si>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</si>
  <si>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</si>
  <si>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</si>
  <si>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</si>
  <si>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</si>
  <si>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</si>
  <si>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</si>
  <si>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</si>
  <si>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</si>
  <si>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</si>
  <si>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</si>
  <si>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</si>
  <si>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</si>
  <si>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</si>
  <si>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</si>
  <si>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</si>
  <si>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</si>
  <si>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</si>
  <si>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</si>
  <si>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</si>
  <si>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</si>
  <si>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</si>
  <si>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</si>
  <si>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</si>
  <si>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</si>
  <si>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</si>
  <si>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</si>
  <si>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</si>
  <si>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</si>
  <si>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</si>
  <si>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</si>
  <si>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</si>
  <si>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</si>
  <si>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</si>
  <si>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</si>
  <si>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</si>
  <si>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</si>
  <si>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</si>
  <si>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</si>
  <si>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</si>
  <si>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</si>
  <si>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</si>
  <si>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</si>
  <si>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</si>
  <si>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</si>
  <si>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</si>
  <si>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</si>
  <si>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</si>
  <si>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</si>
  <si>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</si>
  <si>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</si>
  <si>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</si>
  <si>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</si>
  <si>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</si>
  <si>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</si>
  <si>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</si>
  <si>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</si>
  <si>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</si>
  <si>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</si>
  <si>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</si>
  <si>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</si>
  <si>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</si>
  <si>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</si>
  <si>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</si>
  <si>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</si>
  <si>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</si>
  <si>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</si>
  <si>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</si>
  <si>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</si>
  <si>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</si>
  <si>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</si>
  <si>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</si>
  <si>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</si>
  <si>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</si>
  <si>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</si>
  <si>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</si>
  <si>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</si>
  <si>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</si>
  <si>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</si>
  <si>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</si>
  <si>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</si>
  <si>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</si>
  <si>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</si>
  <si>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</si>
  <si>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</si>
  <si>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</si>
  <si>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</si>
  <si>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</si>
  <si>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</si>
  <si>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</si>
  <si>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</si>
  <si>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</si>
  <si>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</si>
  <si>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</si>
  <si>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</si>
  <si>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</si>
  <si>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</si>
  <si>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</si>
  <si>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</si>
  <si>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</si>
  <si>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</si>
  <si>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</si>
  <si>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</si>
  <si>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</si>
  <si>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</si>
  <si>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</si>
  <si>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</si>
  <si>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</si>
  <si>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</si>
  <si>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</si>
  <si>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</si>
  <si>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</si>
  <si>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</si>
  <si>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</si>
  <si>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</si>
  <si>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</si>
  <si>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</si>
  <si>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</si>
  <si>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</si>
  <si>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</si>
  <si>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</si>
  <si>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</si>
  <si>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</si>
  <si>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</si>
  <si>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</si>
  <si>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</si>
  <si>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</si>
  <si>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</si>
  <si>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</si>
  <si>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</si>
  <si>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</si>
  <si>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</si>
  <si>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</si>
  <si>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</si>
  <si>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</si>
  <si>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</si>
  <si>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</si>
  <si>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</si>
  <si>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</si>
  <si>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</si>
  <si>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</si>
  <si>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</si>
  <si>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</si>
  <si>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</si>
  <si>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</si>
  <si>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</si>
  <si>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</si>
  <si>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</si>
  <si>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</si>
  <si>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</si>
  <si>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</si>
  <si>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</si>
  <si>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</si>
  <si>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</si>
  <si>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</si>
  <si>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</si>
  <si>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</si>
  <si>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</si>
  <si>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</si>
  <si>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</si>
  <si>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</si>
  <si>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</si>
  <si>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</si>
  <si>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</si>
  <si>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</si>
  <si>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</si>
  <si>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</si>
  <si>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</si>
  <si>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</si>
  <si>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</si>
  <si>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</si>
  <si>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</si>
  <si>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</si>
  <si>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</si>
  <si>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</si>
  <si>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</si>
  <si>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</si>
  <si>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</si>
  <si>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</si>
  <si>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</si>
  <si>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</si>
  <si>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</si>
  <si>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</si>
  <si>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</si>
  <si>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</si>
  <si>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</si>
  <si>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</si>
  <si>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</si>
  <si>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</si>
  <si>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</si>
  <si>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</si>
  <si>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</si>
  <si>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</si>
  <si>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</si>
  <si>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</si>
  <si>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</si>
  <si>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</si>
  <si>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</si>
  <si>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</si>
  <si>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</si>
  <si>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</si>
  <si>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</si>
  <si>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</si>
  <si>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</si>
  <si>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</si>
  <si>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</si>
  <si>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</si>
  <si>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</si>
  <si>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</si>
  <si>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</si>
  <si>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</si>
  <si>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</si>
  <si>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</si>
  <si>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</si>
  <si>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</si>
  <si>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</si>
  <si>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</si>
  <si>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</si>
  <si>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</si>
  <si>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</si>
  <si>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</si>
  <si>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</si>
  <si>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</si>
  <si>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</si>
  <si>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</si>
  <si>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</si>
  <si>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</si>
  <si>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</si>
  <si>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</si>
  <si>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</si>
  <si>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</si>
  <si>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</si>
  <si>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</si>
  <si>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</si>
  <si>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</si>
  <si>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</si>
  <si>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</si>
  <si>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</si>
  <si>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</si>
  <si>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</si>
  <si>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</si>
  <si>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</si>
  <si>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</si>
  <si>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</si>
  <si>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</si>
  <si>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</si>
  <si>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</si>
  <si>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</si>
  <si>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</si>
  <si>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</si>
  <si>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</si>
  <si>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</si>
  <si>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</si>
  <si>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</si>
  <si>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</si>
  <si>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</si>
  <si>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</si>
  <si>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</si>
  <si>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</si>
  <si>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</si>
  <si>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</si>
  <si>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</si>
  <si>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</si>
  <si>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</si>
  <si>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</si>
  <si>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</si>
  <si>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</si>
  <si>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</si>
  <si>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</si>
  <si>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</si>
  <si>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</si>
  <si>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</si>
  <si>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</si>
  <si>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</si>
  <si>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</si>
  <si>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</si>
  <si>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</si>
  <si>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</si>
  <si>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</si>
  <si>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</si>
  <si>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</si>
  <si>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</si>
  <si>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</si>
  <si>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</si>
  <si>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</si>
  <si>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</si>
  <si>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</si>
  <si>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</si>
  <si>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</si>
  <si>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</si>
  <si>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</si>
  <si>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</si>
  <si>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</si>
  <si>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</si>
  <si>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</si>
  <si>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</si>
  <si>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</si>
  <si>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</si>
  <si>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</si>
  <si>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</si>
  <si>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</si>
  <si>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</si>
  <si>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</si>
  <si>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</si>
  <si>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</si>
  <si>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</si>
  <si>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</si>
  <si>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</si>
  <si>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</si>
  <si>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</si>
  <si>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</si>
  <si>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</si>
  <si>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</si>
  <si>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</si>
  <si>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</si>
  <si>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</si>
  <si>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</si>
  <si>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</si>
  <si>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</si>
  <si>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</si>
  <si>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</si>
  <si>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</si>
  <si>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</si>
  <si>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</si>
  <si>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</si>
  <si>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</si>
  <si>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</si>
  <si>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</si>
  <si>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</si>
  <si>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</si>
  <si>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</si>
  <si>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</si>
  <si>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</si>
  <si>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</si>
  <si>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</si>
  <si>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</si>
  <si>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</si>
  <si>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</si>
  <si>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</si>
  <si>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</si>
  <si>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</si>
  <si>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</si>
  <si>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</si>
  <si>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</si>
  <si>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</si>
  <si>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</si>
  <si>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</si>
  <si>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</si>
  <si>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</si>
  <si>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</si>
  <si>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</si>
  <si>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</si>
  <si>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</si>
  <si>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</si>
  <si>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</si>
  <si>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</si>
  <si>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</si>
  <si>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</si>
  <si>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</si>
  <si>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</si>
  <si>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</si>
  <si>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</si>
  <si>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</si>
  <si>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</si>
  <si>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</si>
  <si>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</si>
  <si>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</si>
  <si>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</si>
  <si>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</si>
  <si>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</si>
  <si>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</si>
  <si>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</si>
  <si>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</si>
  <si>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</si>
  <si>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</si>
  <si>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</si>
  <si>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</si>
  <si>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</si>
  <si>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</si>
  <si>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</si>
  <si>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</si>
  <si>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</si>
  <si>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</si>
  <si>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</si>
  <si>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</si>
  <si>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</si>
  <si>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</si>
  <si>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</si>
  <si>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</si>
  <si>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</si>
  <si>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</si>
  <si>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</si>
  <si>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</si>
  <si>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</si>
  <si>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</si>
  <si>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</si>
  <si>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</si>
  <si>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</si>
  <si>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</si>
  <si>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</si>
  <si>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</si>
  <si>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</si>
  <si>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</si>
  <si>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</si>
  <si>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</si>
  <si>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</si>
  <si>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</si>
  <si>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</si>
  <si>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</si>
  <si>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</si>
  <si>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</si>
  <si>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</si>
  <si>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</si>
  <si>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</si>
  <si>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</si>
  <si>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</si>
  <si>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</si>
  <si>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</si>
  <si>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</si>
  <si>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</si>
  <si>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</si>
  <si>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</si>
  <si>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</si>
  <si>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</si>
  <si>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</si>
  <si>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</si>
  <si>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</si>
  <si>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</si>
  <si>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</si>
  <si>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</si>
  <si>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</si>
  <si>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</si>
  <si>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</si>
  <si>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</si>
  <si>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</si>
  <si>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</si>
  <si>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</si>
  <si>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</si>
  <si>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</si>
  <si>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</si>
  <si>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</si>
  <si>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</si>
  <si>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</si>
  <si>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</si>
  <si>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</si>
  <si>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</si>
  <si>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</si>
  <si>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</si>
  <si>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</si>
  <si>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</si>
  <si>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</si>
  <si>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</si>
  <si>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</si>
  <si>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</si>
  <si>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</si>
  <si>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</si>
  <si>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</si>
  <si>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</si>
  <si>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</si>
  <si>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</si>
  <si>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</si>
  <si>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</si>
  <si>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</si>
  <si>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</si>
  <si>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</si>
  <si>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</si>
  <si>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</si>
  <si>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</si>
  <si>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</si>
  <si>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</si>
  <si>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</si>
  <si>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</si>
  <si>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</si>
  <si>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</si>
  <si>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</si>
  <si>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</si>
  <si>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</si>
  <si>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</si>
  <si>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</si>
  <si>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</si>
  <si>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</si>
  <si>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</si>
  <si>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</si>
  <si>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</si>
  <si>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</si>
  <si>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</si>
  <si>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</si>
  <si>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</si>
  <si>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</si>
  <si>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</si>
  <si>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</si>
  <si>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</si>
  <si>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</si>
  <si>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</si>
  <si>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</si>
  <si>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</si>
  <si>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</si>
  <si>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</si>
  <si>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</si>
  <si>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</si>
  <si>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</si>
  <si>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</si>
  <si>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</si>
  <si>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</si>
  <si>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</si>
  <si>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</si>
  <si>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</si>
  <si>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</si>
  <si>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</si>
  <si>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</si>
  <si>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</si>
  <si>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</si>
  <si>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</si>
  <si>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</si>
  <si>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</si>
  <si>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</si>
  <si>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</si>
  <si>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</si>
  <si>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</si>
  <si>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</si>
  <si>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</si>
  <si>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</si>
  <si>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</si>
  <si>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</si>
  <si>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</si>
  <si>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</si>
  <si>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</si>
  <si>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</si>
  <si>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</si>
  <si>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</si>
  <si>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</si>
  <si>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</si>
  <si>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</si>
  <si>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</si>
  <si>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</si>
  <si>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</si>
  <si>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</si>
  <si>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</si>
  <si>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</si>
  <si>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</si>
  <si>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</si>
  <si>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</si>
  <si>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</si>
  <si>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</si>
  <si>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</si>
  <si>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</si>
  <si>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</si>
  <si>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</si>
  <si>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</si>
  <si>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</si>
  <si>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</si>
  <si>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</si>
  <si>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</si>
  <si>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</si>
  <si>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</si>
  <si>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</si>
  <si>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</si>
  <si>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</si>
  <si>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</si>
  <si>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</si>
  <si>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</si>
  <si>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</si>
  <si>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</si>
  <si>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</si>
  <si>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</si>
  <si>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</si>
  <si>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</si>
  <si>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</si>
  <si>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</si>
  <si>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</si>
  <si>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</si>
  <si>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</si>
  <si>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</si>
  <si>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</si>
  <si>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</si>
  <si>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</si>
  <si>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</si>
  <si>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</si>
  <si>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</si>
  <si>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</si>
  <si>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</si>
  <si>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</si>
  <si>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</si>
  <si>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</si>
  <si>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</si>
  <si>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</si>
  <si>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</si>
  <si>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</si>
  <si>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</si>
  <si>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</si>
  <si>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</si>
  <si>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</si>
  <si>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</si>
  <si>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</si>
  <si>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</si>
  <si>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</si>
  <si>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</si>
  <si>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</si>
  <si>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</si>
  <si>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</si>
  <si>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</si>
  <si>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</si>
  <si>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</si>
  <si>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</si>
  <si>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</si>
  <si>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</si>
  <si>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</si>
  <si>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</si>
  <si>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</si>
  <si>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</si>
  <si>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</si>
  <si>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</si>
  <si>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</si>
  <si>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</si>
  <si>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</si>
  <si>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</si>
  <si>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</si>
  <si>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</si>
  <si>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</si>
  <si>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</si>
  <si>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</si>
  <si>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</si>
  <si>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</si>
  <si>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</si>
  <si>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</si>
  <si>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</si>
  <si>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</si>
  <si>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</si>
  <si>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</si>
  <si>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</si>
  <si>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</si>
  <si>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</si>
  <si>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</si>
  <si>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</si>
  <si>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</si>
  <si>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</si>
  <si>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</si>
  <si>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</si>
  <si>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</si>
  <si>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</si>
  <si>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</si>
  <si>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</si>
  <si>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</si>
  <si>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</si>
  <si>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</si>
  <si>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</si>
  <si>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</si>
  <si>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</si>
  <si>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</si>
  <si>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</si>
  <si>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</si>
  <si>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</si>
  <si>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</si>
  <si>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</si>
  <si>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</si>
  <si>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</si>
  <si>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</si>
  <si>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</si>
  <si>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</si>
  <si>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</si>
  <si>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</si>
  <si>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</si>
  <si>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</si>
  <si>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</si>
  <si>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</si>
  <si>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</si>
  <si>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</si>
  <si>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</si>
  <si>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</si>
  <si>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</si>
  <si>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</si>
  <si>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</si>
  <si>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</si>
  <si>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</si>
  <si>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</si>
  <si>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</si>
  <si>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</si>
  <si>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</si>
  <si>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</si>
  <si>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</si>
  <si>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</si>
  <si>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</si>
  <si>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</si>
  <si>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</si>
  <si>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</si>
  <si>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</si>
  <si>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</si>
  <si>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</si>
  <si>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</si>
  <si>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</si>
  <si>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</si>
  <si>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</si>
  <si>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</si>
  <si>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</si>
  <si>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</si>
  <si>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</si>
  <si>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</si>
  <si>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</si>
  <si>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</si>
  <si>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</si>
  <si>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</si>
  <si>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</si>
  <si>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</si>
  <si>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</si>
  <si>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</si>
  <si>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</si>
  <si>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</si>
  <si>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</si>
  <si>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</si>
  <si>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</si>
  <si>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</si>
  <si>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</si>
  <si>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</si>
  <si>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</si>
  <si>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</si>
  <si>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</si>
  <si>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</si>
  <si>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</si>
  <si>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</si>
  <si>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</si>
  <si>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</si>
  <si>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</si>
  <si>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</si>
  <si>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</si>
  <si>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</si>
  <si>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</si>
  <si>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</si>
  <si>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</si>
  <si>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</si>
  <si>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</si>
  <si>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</si>
  <si>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</si>
  <si>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</si>
  <si>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</si>
  <si>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</si>
  <si>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</si>
  <si>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</si>
  <si>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</si>
  <si>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</si>
  <si>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</si>
  <si>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</si>
  <si>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</si>
  <si>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</si>
  <si>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</si>
  <si>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</si>
  <si>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</si>
  <si>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</si>
  <si>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</si>
  <si>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</si>
  <si>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</si>
  <si>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</si>
  <si>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</si>
  <si>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</si>
  <si>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</si>
  <si>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</si>
  <si>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</si>
  <si>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</si>
  <si>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</si>
  <si>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</si>
  <si>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</si>
  <si>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</si>
  <si>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</si>
  <si>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</si>
  <si>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</si>
  <si>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</si>
  <si>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</si>
  <si>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</si>
  <si>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</si>
  <si>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</si>
  <si>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</si>
  <si>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</si>
  <si>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</si>
  <si>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</si>
  <si>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</si>
  <si>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</si>
  <si>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</si>
  <si>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</si>
  <si>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</si>
  <si>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</si>
  <si>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</si>
  <si>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</si>
  <si>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</si>
  <si>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</si>
  <si>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</si>
  <si>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</si>
  <si>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</si>
  <si>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</si>
  <si>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</si>
  <si>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</si>
  <si>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</si>
  <si>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</si>
  <si>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</si>
  <si>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</si>
  <si>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</si>
  <si>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</si>
  <si>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</si>
  <si>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</si>
  <si>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</si>
  <si>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</si>
  <si>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</si>
  <si>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</si>
  <si>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</si>
  <si>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</si>
  <si>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</si>
  <si>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</si>
  <si>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</si>
  <si>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</si>
  <si>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</si>
  <si>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</si>
  <si>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</si>
  <si>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</si>
  <si>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</si>
  <si>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</si>
  <si>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</si>
  <si>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</si>
  <si>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</si>
  <si>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</si>
  <si>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</si>
  <si>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</si>
  <si>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</si>
  <si>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</si>
  <si>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</si>
  <si>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</si>
  <si>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</si>
  <si>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</si>
  <si>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</si>
  <si>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</si>
  <si>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</si>
  <si>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</si>
  <si>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</si>
  <si>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</si>
  <si>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</si>
  <si>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</si>
  <si>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</si>
  <si>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</si>
  <si>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</si>
  <si>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</si>
  <si>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</si>
  <si>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</si>
  <si>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</si>
  <si>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</si>
  <si>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</si>
  <si>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</si>
  <si>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</si>
  <si>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</si>
  <si>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</si>
  <si>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</si>
  <si>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</si>
  <si>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</si>
  <si>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</si>
  <si>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</si>
  <si>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</si>
  <si>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</si>
  <si>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</si>
  <si>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</si>
  <si>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</si>
  <si>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</si>
  <si>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</si>
  <si>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</si>
  <si>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</si>
  <si>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</si>
  <si>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</si>
  <si>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</si>
  <si>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</si>
  <si>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</si>
  <si>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</si>
  <si>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</si>
  <si>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</si>
  <si>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</si>
  <si>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</si>
  <si>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</si>
  <si>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</si>
  <si>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</si>
  <si>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</si>
  <si>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</si>
  <si>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</si>
  <si>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</si>
  <si>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</si>
  <si>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</si>
  <si>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</si>
  <si>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</si>
  <si>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</si>
  <si>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</si>
  <si>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</si>
  <si>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</si>
  <si>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</si>
  <si>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</si>
  <si>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</si>
  <si>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</si>
  <si>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</si>
  <si>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</si>
  <si>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</si>
  <si>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</si>
  <si>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</si>
  <si>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</si>
  <si>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</si>
  <si>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</si>
  <si>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</si>
  <si>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</si>
  <si>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</si>
  <si>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</si>
  <si>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</si>
  <si>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</si>
  <si>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</si>
  <si>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</si>
  <si>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</si>
  <si>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</si>
  <si>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</si>
  <si>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</si>
  <si>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</si>
  <si>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</si>
  <si>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</si>
  <si>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</si>
  <si>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</si>
  <si>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</si>
  <si>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</si>
  <si>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</si>
  <si>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</si>
  <si>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</si>
  <si>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</si>
  <si>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</si>
  <si>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</si>
  <si>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</si>
  <si>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</si>
  <si>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</si>
  <si>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</si>
  <si>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</si>
  <si>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</si>
  <si>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</si>
  <si>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</si>
  <si>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</si>
  <si>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</si>
  <si>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</si>
  <si>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</si>
  <si>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</si>
  <si>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</si>
  <si>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</si>
  <si>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</si>
  <si>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</si>
  <si>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</si>
  <si>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</si>
  <si>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</si>
  <si>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</si>
  <si>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</si>
  <si>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</si>
  <si>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</si>
  <si>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</si>
  <si>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</si>
  <si>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</si>
  <si>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</si>
  <si>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</si>
  <si>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</si>
  <si>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</si>
  <si>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</si>
  <si>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</si>
  <si>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</si>
  <si>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</si>
  <si>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</si>
  <si>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</si>
  <si>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</si>
  <si>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</si>
  <si>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</si>
  <si>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</si>
  <si>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</si>
  <si>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</si>
  <si>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</si>
  <si>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</si>
  <si>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</si>
  <si>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</si>
  <si>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</si>
  <si>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</si>
  <si>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</si>
  <si>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</si>
  <si>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</si>
  <si>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</si>
  <si>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</si>
  <si>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</si>
  <si>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</si>
  <si>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</si>
  <si>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</si>
  <si>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</si>
  <si>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</si>
  <si>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</si>
  <si>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</si>
  <si>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</si>
  <si>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</si>
  <si>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</si>
  <si>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</si>
  <si>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</si>
  <si>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</si>
  <si>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</si>
  <si>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</si>
  <si>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</si>
  <si>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</si>
  <si>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</si>
  <si>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</si>
  <si>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</si>
  <si>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</si>
  <si>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</si>
  <si>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</si>
  <si>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</si>
  <si>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</si>
  <si>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</si>
  <si>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</si>
  <si>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</si>
  <si>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</si>
  <si>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</si>
  <si>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</si>
  <si>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</si>
  <si>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</si>
  <si>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</si>
  <si>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</si>
  <si>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</si>
  <si>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</si>
  <si>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</si>
  <si>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</si>
  <si>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</si>
  <si>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</si>
  <si>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</si>
  <si>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</si>
  <si>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</si>
  <si>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</si>
  <si>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</si>
  <si>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</si>
  <si>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</si>
  <si>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</si>
  <si>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</si>
  <si>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</si>
  <si>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</si>
  <si>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</si>
  <si>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</si>
  <si>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</si>
  <si>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</si>
  <si>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</si>
  <si>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</si>
  <si>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</si>
  <si>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</si>
  <si>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</si>
  <si>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</si>
  <si>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</si>
  <si>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</si>
  <si>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</si>
  <si>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</si>
  <si>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</si>
  <si>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</si>
  <si>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</si>
  <si>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</si>
  <si>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</si>
  <si>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</si>
  <si>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</si>
  <si>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</si>
  <si>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</si>
  <si>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</si>
  <si>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</si>
  <si>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</si>
  <si>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</si>
  <si>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</si>
  <si>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</si>
  <si>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</si>
  <si>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</si>
  <si>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</si>
  <si>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</si>
  <si>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</si>
  <si>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</si>
  <si>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</si>
  <si>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</si>
  <si>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</si>
  <si>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</si>
  <si>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</si>
  <si>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</si>
  <si>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</si>
  <si>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</si>
  <si>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</si>
  <si>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</si>
  <si>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</si>
  <si>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</si>
  <si>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</si>
  <si>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</si>
  <si>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</si>
  <si>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</si>
  <si>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</si>
  <si>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</si>
  <si>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</si>
  <si>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</si>
  <si>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</si>
  <si>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</si>
  <si>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</si>
  <si>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</si>
  <si>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</si>
  <si>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</si>
  <si>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</si>
  <si>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</si>
  <si>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</si>
  <si>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</si>
  <si>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</si>
  <si>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</si>
  <si>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</si>
  <si>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</si>
  <si>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</si>
  <si>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</si>
  <si>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</si>
  <si>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</si>
  <si>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</si>
  <si>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</si>
  <si>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</si>
  <si>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</si>
  <si>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</si>
  <si>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</si>
  <si>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</si>
  <si>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</si>
  <si>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</si>
  <si>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</si>
  <si>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</si>
  <si>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</si>
  <si>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</si>
  <si>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</si>
  <si>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</si>
  <si>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</si>
  <si>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</si>
  <si>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</si>
  <si>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</si>
  <si>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</si>
  <si>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</si>
  <si>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</si>
  <si>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</si>
  <si>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</si>
  <si>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</si>
  <si>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</si>
  <si>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</si>
  <si>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</si>
  <si>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</si>
  <si>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</si>
  <si>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</si>
  <si>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</si>
  <si>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</si>
  <si>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</si>
  <si>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</si>
  <si>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</si>
  <si>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</si>
  <si>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</si>
  <si>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</si>
  <si>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</si>
  <si>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</si>
  <si>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</si>
  <si>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</si>
  <si>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</si>
  <si>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</si>
  <si>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</si>
  <si>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</si>
  <si>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</si>
  <si>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</si>
  <si>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</si>
  <si>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</si>
  <si>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</si>
  <si>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</si>
  <si>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</si>
  <si>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</si>
  <si>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</si>
  <si>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</si>
  <si>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</si>
  <si>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</si>
  <si>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</si>
  <si>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</si>
  <si>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</si>
  <si>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</si>
  <si>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</si>
  <si>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</si>
  <si>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</si>
  <si>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</si>
  <si>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</si>
  <si>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</si>
  <si>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</si>
  <si>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</si>
  <si>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</si>
  <si>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</si>
  <si>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</si>
  <si>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</si>
  <si>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</si>
  <si>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</si>
  <si>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</si>
  <si>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</si>
  <si>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</si>
  <si>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</si>
  <si>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</si>
  <si>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</si>
  <si>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</si>
  <si>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</si>
  <si>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</si>
  <si>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</si>
  <si>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</si>
  <si>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</si>
  <si>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</si>
  <si>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</si>
  <si>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</si>
  <si>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</si>
  <si>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</si>
  <si>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</si>
  <si>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</si>
  <si>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</si>
  <si>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</si>
  <si>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</si>
  <si>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</si>
  <si>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</si>
  <si>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</si>
  <si>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</si>
  <si>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</si>
  <si>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</si>
  <si>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</si>
  <si>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</si>
  <si>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</si>
  <si>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</si>
  <si>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</si>
  <si>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</si>
  <si>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</si>
  <si>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</si>
  <si>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</si>
  <si>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</si>
  <si>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</si>
  <si>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</si>
  <si>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</si>
  <si>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</si>
  <si>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</si>
  <si>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</si>
  <si>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</si>
  <si>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</si>
  <si>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</si>
  <si>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</si>
  <si>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</si>
  <si>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</si>
  <si>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</si>
  <si>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</si>
  <si>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</si>
  <si>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</si>
  <si>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</si>
  <si>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</si>
  <si>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</si>
  <si>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</si>
  <si>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</si>
  <si>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</si>
  <si>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</si>
  <si>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</si>
  <si>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</si>
  <si>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</si>
  <si>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</si>
  <si>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</si>
  <si>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</si>
  <si>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</si>
  <si>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</si>
  <si>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</si>
  <si>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</si>
  <si>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</si>
  <si>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</si>
  <si>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</si>
  <si>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</si>
  <si>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</si>
  <si>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</si>
  <si>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</si>
  <si>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</si>
  <si>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</si>
  <si>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</si>
  <si>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</si>
  <si>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</si>
  <si>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</si>
  <si>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</si>
  <si>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</si>
  <si>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</si>
  <si>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</si>
  <si>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</si>
  <si>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</si>
  <si>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</si>
  <si>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</si>
  <si>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</si>
  <si>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</si>
  <si>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</si>
  <si>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</si>
  <si>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</si>
  <si>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</si>
  <si>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</si>
  <si>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</si>
  <si>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</si>
  <si>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</si>
  <si>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</si>
  <si>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</si>
  <si>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</si>
  <si>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</si>
  <si>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</si>
  <si>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</si>
  <si>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</si>
  <si>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</si>
  <si>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</si>
  <si>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</si>
  <si>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</si>
  <si>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</si>
  <si>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</si>
  <si>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</si>
  <si>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</si>
  <si>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</si>
  <si>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</si>
  <si>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</si>
  <si>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</si>
  <si>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</si>
  <si>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</si>
  <si>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</si>
  <si>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</si>
  <si>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</si>
  <si>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</si>
  <si>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</si>
  <si>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</si>
  <si>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</si>
  <si>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</si>
  <si>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</si>
  <si>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</si>
  <si>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</si>
  <si>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</si>
  <si>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</si>
  <si>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</si>
  <si>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</si>
  <si>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</si>
  <si>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</si>
  <si>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</si>
  <si>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</si>
  <si>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</si>
  <si>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</si>
  <si>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</si>
  <si>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</si>
  <si>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</si>
  <si>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</si>
  <si>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</si>
  <si>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</si>
  <si>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</si>
  <si>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</si>
  <si>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</si>
  <si>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</si>
  <si>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</si>
  <si>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</si>
  <si>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</si>
  <si>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</si>
  <si>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</si>
  <si>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</si>
  <si>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</si>
  <si>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</si>
  <si>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</si>
  <si>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</si>
  <si>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</si>
  <si>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</si>
  <si>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</si>
  <si>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</si>
  <si>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</si>
  <si>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</si>
  <si>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</si>
  <si>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</si>
  <si>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</si>
  <si>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</si>
  <si>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</si>
  <si>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</si>
  <si>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</si>
  <si>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</si>
  <si>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</si>
  <si>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</si>
  <si>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</si>
  <si>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</si>
  <si>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</si>
  <si>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</si>
  <si>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</si>
  <si>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</si>
  <si>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</si>
  <si>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</si>
  <si>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</si>
  <si>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</si>
  <si>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</si>
  <si>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</si>
  <si>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</si>
  <si>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</si>
  <si>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</si>
  <si>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</si>
  <si>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</si>
  <si>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</si>
  <si>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</si>
  <si>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</si>
  <si>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</si>
  <si>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</si>
  <si>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</si>
  <si>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</si>
  <si>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</si>
  <si>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</si>
  <si>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</si>
  <si>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</si>
  <si>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</si>
  <si>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</si>
  <si>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</si>
  <si>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</si>
  <si>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</si>
  <si>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</si>
  <si>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</si>
  <si>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</si>
  <si>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</si>
  <si>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</si>
  <si>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</si>
  <si>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</si>
  <si>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</si>
  <si>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</si>
  <si>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</si>
  <si>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</si>
  <si>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</si>
  <si>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</si>
  <si>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</si>
  <si>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</si>
  <si>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</si>
  <si>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</si>
  <si>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</si>
  <si>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</si>
  <si>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</si>
  <si>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</si>
  <si>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</si>
  <si>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</si>
  <si>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</si>
  <si>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</si>
  <si>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</si>
  <si>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</si>
  <si>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</si>
  <si>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</si>
  <si>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</si>
  <si>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</si>
  <si>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</si>
  <si>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</si>
  <si>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</si>
  <si>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</si>
  <si>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</si>
  <si>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</si>
  <si>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</si>
  <si>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</si>
  <si>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</si>
  <si>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</si>
  <si>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</si>
  <si>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</si>
  <si>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</si>
  <si>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</si>
  <si>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</si>
  <si>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</si>
  <si>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</si>
  <si>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</si>
  <si>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</si>
  <si>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</si>
  <si>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</si>
  <si>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</si>
  <si>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</si>
  <si>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</si>
  <si>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</si>
  <si>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</si>
  <si>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</si>
  <si>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</si>
  <si>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</si>
  <si>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</si>
  <si>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</si>
  <si>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</si>
  <si>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</si>
  <si>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</si>
  <si>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</si>
  <si>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</si>
  <si>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</si>
  <si>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</si>
  <si>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</si>
  <si>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</si>
  <si>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</si>
  <si>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</si>
  <si>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</si>
  <si>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</si>
  <si>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</si>
  <si>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</si>
  <si>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</si>
  <si>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</si>
  <si>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</si>
  <si>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</si>
  <si>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</si>
  <si>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</si>
  <si>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</si>
  <si>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</si>
  <si>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</si>
  <si>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</si>
  <si>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</si>
  <si>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</si>
  <si>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</si>
  <si>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</si>
  <si>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</si>
  <si>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</si>
  <si>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</si>
  <si>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</si>
  <si>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</si>
  <si>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</si>
  <si>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</si>
  <si>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</si>
  <si>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</si>
  <si>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</si>
  <si>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</si>
  <si>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</si>
  <si>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</si>
  <si>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</si>
  <si>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</si>
  <si>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</si>
  <si>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</si>
  <si>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</si>
  <si>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</si>
  <si>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</si>
  <si>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</si>
  <si>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</si>
  <si>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</si>
  <si>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</si>
  <si>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</si>
  <si>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</si>
  <si>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</si>
  <si>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</si>
  <si>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</si>
  <si>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</si>
  <si>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</si>
  <si>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</si>
  <si>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</si>
  <si>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</si>
  <si>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</si>
  <si>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</si>
  <si>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</si>
  <si>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</si>
  <si>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</si>
  <si>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</si>
  <si>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</si>
  <si>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</si>
  <si>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</si>
  <si>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</si>
  <si>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</si>
  <si>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</si>
  <si>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</si>
  <si>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</si>
  <si>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</si>
  <si>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</si>
  <si>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</si>
  <si>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</si>
  <si>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</si>
  <si>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</si>
  <si>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</si>
  <si>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</si>
  <si>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</si>
  <si>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</si>
  <si>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</si>
  <si>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</si>
  <si>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</si>
  <si>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</si>
  <si>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</si>
  <si>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</si>
  <si>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</si>
  <si>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</si>
  <si>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</si>
  <si>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</si>
  <si>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</si>
  <si>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</si>
  <si>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</si>
  <si>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</si>
  <si>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</si>
  <si>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</si>
  <si>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</si>
  <si>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</si>
  <si>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</si>
  <si>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</si>
  <si>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</si>
  <si>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</si>
  <si>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</si>
  <si>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</si>
  <si>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</si>
  <si>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</si>
  <si>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</si>
  <si>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</si>
  <si>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</si>
  <si>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</si>
  <si>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</si>
  <si>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</si>
  <si>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</si>
  <si>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</si>
  <si>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</si>
  <si>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</si>
  <si>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</si>
  <si>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</si>
  <si>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</si>
  <si>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</si>
  <si>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</si>
  <si>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</si>
  <si>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</si>
  <si>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</si>
  <si>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</si>
  <si>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</si>
  <si>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</si>
  <si>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</si>
  <si>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</si>
  <si>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</si>
  <si>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</si>
  <si>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</si>
  <si>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</si>
  <si>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</si>
  <si>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</si>
  <si>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</si>
  <si>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</si>
  <si>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</si>
  <si>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</si>
  <si>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</si>
  <si>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</si>
  <si>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</si>
  <si>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</si>
  <si>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</si>
  <si>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</si>
  <si>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</si>
  <si>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</si>
  <si>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</si>
  <si>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</si>
  <si>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</si>
  <si>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</si>
  <si>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</si>
  <si>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</si>
  <si>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</si>
  <si>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</si>
  <si>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</si>
  <si>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</si>
  <si>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</si>
  <si>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</si>
  <si>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</si>
  <si>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</si>
  <si>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</si>
  <si>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</si>
  <si>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</si>
  <si>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</si>
  <si>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</si>
  <si>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</si>
  <si>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</si>
  <si>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</si>
  <si>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</si>
  <si>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</si>
  <si>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</si>
  <si>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</si>
  <si>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</si>
  <si>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</si>
  <si>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</si>
  <si>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</si>
  <si>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</si>
  <si>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</si>
  <si>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</si>
  <si>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</si>
  <si>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</si>
  <si>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</si>
  <si>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</si>
  <si>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</si>
  <si>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</si>
  <si>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</si>
  <si>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</si>
  <si>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</si>
  <si>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</si>
  <si>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</si>
  <si>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</si>
  <si>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</si>
  <si>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</si>
  <si>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</si>
  <si>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</si>
  <si>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</si>
  <si>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</si>
  <si>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</si>
  <si>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</si>
  <si>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</si>
  <si>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</si>
  <si>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</si>
  <si>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</si>
  <si>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</si>
  <si>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</si>
  <si>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</si>
  <si>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</si>
  <si>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</si>
  <si>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</si>
  <si>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</si>
  <si>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</si>
  <si>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</si>
  <si>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</si>
  <si>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</si>
  <si>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</si>
  <si>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</si>
  <si>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</si>
  <si>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</si>
  <si>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</si>
  <si>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</si>
  <si>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</si>
  <si>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</si>
  <si>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</si>
  <si>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</si>
  <si>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</si>
  <si>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</si>
  <si>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</si>
  <si>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</si>
  <si>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</si>
  <si>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</si>
  <si>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</si>
  <si>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</si>
  <si>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</si>
  <si>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</si>
  <si>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</si>
  <si>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</si>
  <si>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</si>
  <si>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</si>
  <si>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</si>
  <si>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</si>
  <si>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</si>
  <si>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</si>
  <si>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</si>
  <si>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</si>
  <si>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</si>
  <si>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</si>
  <si>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</si>
  <si>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</si>
  <si>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</si>
  <si>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</si>
  <si>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</si>
  <si>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</si>
  <si>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</si>
  <si>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</si>
  <si>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</si>
  <si>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</si>
  <si>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</si>
  <si>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</si>
  <si>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</si>
  <si>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</si>
  <si>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</si>
  <si>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</si>
  <si>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</si>
  <si>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</si>
  <si>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</si>
  <si>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</si>
  <si>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</si>
  <si>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</si>
  <si>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</si>
  <si>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</si>
  <si>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</si>
  <si>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</si>
  <si>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</si>
  <si>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</si>
  <si>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</si>
  <si>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</si>
  <si>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</si>
  <si>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</si>
  <si>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</si>
  <si>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</si>
  <si>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</si>
  <si>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</si>
  <si>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</si>
  <si>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</si>
  <si>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</si>
  <si>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</si>
  <si>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</si>
  <si>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</si>
  <si>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</si>
  <si>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</si>
  <si>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</si>
  <si>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</si>
  <si>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</si>
  <si>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</si>
  <si>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</si>
  <si>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</si>
  <si>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</si>
  <si>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</si>
  <si>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</si>
  <si>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</si>
  <si>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</si>
  <si>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</si>
  <si>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</si>
  <si>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</si>
  <si>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</si>
  <si>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</si>
  <si>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</si>
  <si>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</si>
  <si>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</si>
  <si>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</si>
  <si>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</si>
  <si>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</si>
  <si>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</si>
  <si>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</si>
  <si>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</si>
  <si>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</si>
  <si>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</si>
  <si>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</si>
  <si>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</si>
  <si>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</si>
  <si>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</si>
  <si>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</si>
  <si>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</si>
  <si>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</si>
  <si>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</si>
  <si>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</si>
  <si>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</si>
  <si>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</si>
  <si>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</si>
  <si>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</si>
  <si>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</si>
  <si>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</si>
  <si>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</si>
  <si>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</si>
  <si>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</si>
  <si>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</si>
  <si>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</si>
  <si>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</si>
  <si>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</si>
  <si>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</si>
  <si>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</si>
  <si>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</si>
  <si>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</si>
  <si>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</si>
  <si>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</si>
  <si>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</si>
  <si>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</si>
  <si>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</si>
  <si>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</si>
  <si>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</si>
  <si>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</si>
  <si>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</si>
  <si>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</si>
  <si>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</si>
  <si>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</si>
  <si>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</si>
  <si>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</si>
  <si>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</si>
  <si>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</si>
  <si>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</si>
  <si>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</si>
  <si>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</si>
  <si>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</si>
  <si>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</si>
  <si>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</si>
  <si>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</si>
  <si>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</si>
  <si>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</si>
  <si>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</si>
  <si>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</si>
  <si>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</si>
  <si>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</si>
  <si>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</si>
  <si>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</si>
  <si>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</si>
  <si>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</si>
  <si>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</si>
  <si>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</si>
  <si>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</si>
  <si>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</si>
  <si>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</si>
  <si>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</si>
  <si>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</si>
  <si>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</si>
  <si>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</si>
  <si>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</si>
  <si>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</si>
  <si>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</si>
  <si>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</si>
  <si>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</si>
  <si>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</si>
  <si>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</si>
  <si>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</si>
  <si>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</si>
  <si>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</si>
  <si>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</si>
  <si>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</si>
  <si>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</si>
  <si>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</si>
  <si>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</si>
  <si>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</si>
  <si>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</si>
  <si>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</si>
  <si>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</si>
  <si>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</si>
  <si>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</si>
  <si>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</si>
  <si>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</si>
  <si>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</si>
  <si>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</si>
  <si>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</si>
  <si>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</si>
  <si>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</si>
  <si>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</si>
  <si>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</si>
  <si>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</si>
  <si>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</si>
  <si>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</si>
  <si>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</si>
  <si>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</si>
  <si>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</si>
  <si>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</si>
  <si>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</si>
  <si>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</si>
  <si>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</si>
  <si>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</si>
  <si>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</si>
  <si>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</si>
  <si>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</si>
  <si>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</si>
  <si>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</si>
  <si>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</si>
  <si>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</si>
  <si>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</si>
  <si>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</si>
  <si>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</si>
  <si>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</si>
  <si>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</si>
  <si>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</si>
  <si>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</si>
  <si>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</si>
  <si>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</si>
  <si>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</si>
  <si>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</si>
  <si>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</si>
  <si>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</si>
  <si>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</si>
  <si>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</si>
  <si>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</si>
  <si>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</si>
  <si>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</si>
  <si>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</si>
  <si>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</si>
  <si>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</si>
  <si>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</si>
  <si>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</si>
  <si>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</si>
  <si>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</si>
  <si>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</si>
  <si>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</si>
  <si>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</si>
  <si>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</si>
  <si>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</si>
  <si>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</si>
  <si>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</si>
  <si>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</si>
  <si>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</si>
  <si>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</si>
  <si>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</si>
  <si>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</si>
  <si>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</si>
  <si>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</si>
  <si>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</si>
  <si>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</si>
  <si>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</si>
  <si>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</si>
  <si>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</si>
  <si>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</si>
  <si>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</si>
  <si>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</si>
  <si>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</si>
  <si>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</si>
  <si>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</si>
  <si>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</si>
  <si>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</si>
  <si>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</si>
  <si>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</si>
  <si>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</si>
  <si>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</si>
  <si>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</si>
  <si>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</si>
  <si>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</si>
  <si>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</si>
  <si>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</si>
  <si>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</si>
  <si>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</si>
  <si>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</si>
  <si>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</si>
  <si>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</si>
  <si>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</si>
  <si>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</si>
  <si>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</si>
  <si>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</si>
  <si>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</si>
  <si>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</si>
  <si>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</si>
  <si>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</si>
  <si>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</si>
  <si>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</si>
  <si>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</si>
  <si>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</si>
  <si>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</si>
  <si>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</si>
  <si>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</si>
  <si>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</si>
  <si>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</si>
  <si>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</si>
  <si>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</si>
  <si>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</si>
  <si>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</si>
  <si>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</si>
  <si>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</si>
  <si>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</si>
  <si>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</si>
  <si>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</si>
  <si>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</si>
  <si>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</si>
  <si>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</si>
  <si>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</si>
  <si>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</si>
  <si>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</si>
  <si>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</si>
  <si>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</si>
  <si>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</si>
  <si>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</si>
  <si>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</si>
  <si>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</si>
  <si>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</si>
  <si>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</si>
  <si>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</si>
  <si>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</si>
  <si>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</si>
  <si>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</si>
  <si>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</si>
  <si>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</si>
  <si>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</si>
  <si>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</si>
  <si>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</si>
  <si>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</si>
  <si>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</si>
  <si>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</si>
  <si>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</si>
  <si>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</si>
  <si>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</si>
  <si>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</si>
  <si>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</si>
  <si>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</si>
  <si>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</si>
  <si>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</si>
  <si>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</si>
  <si>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</si>
  <si>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</si>
  <si>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</si>
  <si>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</si>
  <si>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</si>
  <si>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</si>
  <si>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</si>
  <si>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</si>
  <si>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</si>
  <si>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</si>
  <si>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</si>
  <si>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</si>
  <si>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</si>
  <si>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</si>
  <si>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</si>
  <si>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</si>
  <si>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</si>
  <si>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</si>
  <si>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</si>
  <si>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</si>
  <si>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</si>
  <si>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</si>
  <si>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</si>
  <si>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</si>
  <si>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</si>
  <si>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</si>
  <si>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</si>
  <si>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</si>
  <si>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</si>
  <si>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</si>
  <si>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</si>
  <si>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</si>
  <si>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</si>
  <si>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</si>
  <si>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</si>
  <si>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</si>
  <si>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</si>
  <si>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</si>
  <si>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</si>
  <si>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</si>
  <si>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</si>
  <si>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</si>
  <si>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</si>
  <si>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</si>
  <si>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</si>
  <si>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</si>
  <si>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</si>
  <si>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</si>
  <si>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</si>
  <si>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</si>
  <si>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</si>
  <si>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</si>
  <si>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</si>
  <si>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</si>
  <si>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</si>
  <si>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</si>
  <si>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</si>
  <si>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</si>
  <si>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</si>
  <si>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</si>
  <si>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</si>
  <si>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</si>
  <si>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</si>
  <si>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</si>
  <si>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</si>
  <si>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</si>
  <si>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</si>
  <si>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</si>
  <si>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</si>
  <si>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</si>
  <si>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</si>
  <si>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</si>
  <si>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</si>
  <si>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</si>
  <si>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</si>
  <si>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</si>
  <si>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</si>
  <si>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</si>
  <si>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</si>
  <si>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</si>
  <si>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</si>
  <si>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</si>
  <si>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</si>
  <si>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</si>
  <si>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</si>
  <si>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</si>
  <si>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</si>
  <si>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</si>
  <si>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</si>
  <si>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</si>
  <si>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</si>
  <si>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</si>
  <si>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</si>
  <si>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</si>
  <si>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</si>
  <si>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</si>
  <si>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</si>
  <si>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</si>
  <si>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</si>
  <si>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</si>
  <si>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</si>
  <si>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</si>
  <si>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</si>
  <si>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</si>
  <si>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</si>
  <si>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</si>
  <si>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</si>
  <si>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</si>
  <si>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</si>
  <si>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</si>
  <si>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</si>
  <si>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</si>
  <si>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</si>
  <si>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</si>
  <si>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</si>
  <si>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</si>
  <si>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</si>
  <si>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</si>
  <si>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</si>
  <si>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</si>
  <si>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</si>
  <si>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</si>
  <si>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</si>
  <si>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</si>
  <si>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</si>
  <si>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</si>
  <si>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</si>
  <si>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</si>
  <si>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</si>
  <si>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</si>
  <si>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</si>
  <si>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</si>
  <si>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</si>
  <si>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</si>
  <si>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</si>
  <si>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</si>
  <si>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</si>
  <si>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</si>
  <si>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</si>
  <si>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</si>
  <si>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</si>
  <si>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</si>
  <si>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</si>
  <si>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</si>
  <si>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</si>
  <si>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</si>
  <si>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</si>
  <si>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</si>
  <si>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</si>
  <si>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</si>
  <si>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</si>
  <si>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</si>
  <si>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</si>
  <si>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</si>
  <si>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</si>
  <si>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</si>
  <si>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</si>
  <si>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</si>
  <si>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</si>
  <si>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</si>
  <si>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</si>
  <si>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</si>
  <si>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</si>
  <si>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</si>
  <si>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</si>
  <si>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</si>
  <si>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</si>
  <si>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</si>
  <si>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</si>
  <si>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</si>
  <si>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</si>
  <si>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</si>
  <si>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</si>
  <si>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</si>
  <si>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</si>
  <si>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</si>
  <si>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</si>
  <si>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</si>
  <si>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</si>
  <si>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</si>
  <si>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</si>
  <si>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</si>
  <si>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</si>
  <si>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</si>
  <si>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</si>
  <si>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</si>
  <si>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</si>
  <si>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</si>
  <si>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</si>
  <si>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</si>
  <si>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</si>
  <si>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</si>
  <si>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</si>
  <si>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</si>
  <si>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</si>
  <si>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</si>
  <si>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</si>
  <si>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</si>
  <si>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</si>
  <si>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</si>
  <si>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</si>
  <si>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</si>
  <si>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</si>
  <si>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</si>
  <si>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</si>
  <si>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</si>
  <si>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</si>
  <si>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</si>
  <si>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</si>
  <si>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</si>
  <si>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</si>
  <si>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</si>
  <si>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</si>
  <si>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</si>
  <si>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</si>
  <si>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</si>
  <si>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</si>
  <si>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</si>
  <si>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</si>
  <si>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</si>
  <si>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</si>
  <si>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</si>
  <si>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</si>
  <si>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</si>
  <si>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</si>
  <si>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</si>
  <si>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</si>
  <si>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</si>
  <si>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</si>
  <si>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</si>
  <si>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</si>
  <si>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</si>
  <si>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</si>
  <si>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</si>
  <si>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</si>
  <si>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</si>
  <si>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</si>
  <si>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</si>
  <si>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</si>
  <si>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</si>
  <si>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</si>
  <si>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</si>
  <si>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</si>
  <si>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</si>
  <si>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</si>
  <si>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</si>
  <si>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</si>
  <si>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</si>
  <si>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</si>
  <si>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</si>
  <si>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</si>
  <si>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</si>
  <si>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</si>
  <si>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</si>
  <si>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</si>
  <si>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</si>
  <si>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</si>
  <si>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</si>
  <si>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</si>
  <si>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</si>
  <si>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</si>
  <si>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</si>
  <si>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</si>
  <si>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</si>
  <si>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</si>
  <si>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</si>
  <si>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</si>
  <si>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</si>
  <si>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</si>
  <si>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</si>
  <si>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</si>
  <si>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</si>
  <si>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</si>
  <si>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</si>
  <si>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</si>
  <si>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</si>
  <si>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</si>
  <si>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</si>
  <si>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</si>
  <si>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</si>
  <si>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</si>
  <si>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</si>
  <si>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</si>
  <si>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</si>
  <si>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</si>
  <si>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</si>
  <si>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</si>
  <si>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</si>
  <si>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</si>
  <si>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</si>
  <si>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</si>
  <si>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</si>
  <si>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</si>
  <si>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</si>
  <si>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</si>
  <si>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</si>
  <si>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</si>
  <si>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</si>
  <si>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</si>
  <si>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</si>
  <si>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</si>
  <si>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</si>
  <si>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</si>
  <si>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</si>
  <si>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</si>
  <si>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</si>
  <si>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</si>
  <si>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</si>
  <si>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</si>
  <si>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</si>
  <si>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</si>
  <si>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</si>
  <si>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</si>
  <si>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</si>
  <si>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</si>
  <si>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</si>
  <si>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</si>
  <si>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</si>
  <si>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</si>
  <si>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</si>
  <si>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</si>
  <si>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</si>
  <si>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</si>
  <si>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</si>
  <si>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</si>
  <si>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</si>
  <si>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</si>
  <si>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</si>
  <si>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</si>
  <si>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</si>
  <si>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</si>
  <si>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</si>
  <si>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</si>
  <si>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</si>
  <si>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</si>
  <si>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</si>
  <si>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</si>
  <si>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</si>
  <si>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</si>
  <si>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</si>
  <si>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</si>
  <si>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</si>
  <si>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</si>
  <si>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</si>
  <si>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</si>
  <si>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</si>
  <si>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</si>
  <si>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</si>
  <si>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</si>
  <si>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</si>
  <si>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</si>
  <si>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</si>
  <si>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</si>
  <si>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</si>
  <si>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</si>
  <si>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</si>
  <si>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</si>
  <si>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</si>
  <si>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</si>
  <si>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</si>
  <si>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</si>
  <si>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</si>
  <si>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</si>
  <si>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</si>
  <si>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</si>
  <si>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</si>
  <si>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</si>
  <si>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</si>
  <si>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</si>
  <si>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</si>
  <si>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</si>
  <si>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</si>
  <si>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</si>
  <si>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</si>
  <si>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</si>
  <si>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</si>
  <si>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</si>
  <si>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</si>
  <si>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</si>
  <si>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</si>
  <si>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</si>
  <si>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</si>
  <si>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</si>
  <si>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</si>
  <si>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</si>
  <si>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</si>
  <si>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</si>
  <si>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</si>
  <si>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</si>
  <si>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</si>
  <si>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</si>
  <si>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</si>
  <si>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</si>
  <si>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</si>
  <si>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</si>
  <si>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</si>
  <si>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</si>
  <si>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</si>
  <si>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</si>
  <si>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</si>
  <si>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</si>
  <si>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</si>
  <si>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</si>
  <si>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</si>
  <si>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</si>
  <si>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</si>
  <si>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</si>
  <si>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</si>
  <si>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</si>
  <si>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</si>
  <si>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</si>
  <si>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</si>
  <si>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</si>
  <si>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</si>
  <si>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</si>
  <si>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</si>
  <si>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</si>
  <si>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</si>
  <si>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</si>
  <si>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</si>
  <si>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</si>
  <si>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</si>
  <si>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</si>
  <si>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</si>
  <si>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</si>
  <si>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</si>
  <si>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</si>
  <si>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</si>
  <si>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</si>
  <si>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</si>
  <si>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</si>
  <si>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</si>
  <si>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</si>
  <si>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</si>
  <si>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</si>
  <si>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</si>
  <si>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</si>
  <si>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</si>
  <si>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</si>
  <si>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</si>
  <si>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</si>
  <si>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</si>
  <si>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</si>
  <si>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</si>
  <si>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</si>
  <si>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</si>
  <si>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</si>
  <si>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</si>
  <si>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</si>
  <si>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</si>
  <si>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</si>
  <si>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</si>
  <si>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</si>
  <si>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</si>
  <si>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</si>
  <si>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</si>
  <si>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</si>
  <si>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</si>
  <si>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</si>
  <si>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</si>
  <si>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</si>
  <si>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</si>
  <si>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</si>
  <si>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</si>
  <si>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</si>
  <si>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</si>
  <si>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</si>
  <si>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</si>
  <si>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</si>
  <si>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</si>
  <si>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</si>
  <si>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</si>
  <si>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</si>
  <si>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</si>
  <si>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</si>
  <si>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</si>
  <si>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</si>
  <si>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</si>
  <si>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</si>
  <si>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</si>
  <si>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</si>
  <si>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</si>
  <si>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</si>
  <si>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</si>
  <si>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</si>
  <si>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</si>
  <si>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</si>
  <si>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</si>
  <si>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</si>
  <si>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</si>
  <si>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</si>
  <si>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</si>
  <si>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</si>
  <si>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</si>
  <si>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</si>
  <si>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</si>
  <si>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</si>
  <si>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</si>
  <si>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</si>
  <si>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</si>
  <si>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</si>
  <si>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</si>
  <si>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</si>
  <si>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</si>
  <si>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</si>
  <si>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</si>
  <si>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</si>
  <si>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</si>
  <si>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</si>
  <si>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</si>
  <si>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</si>
  <si>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</si>
  <si>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</si>
  <si>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</si>
  <si>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</si>
  <si>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</si>
  <si>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</si>
  <si>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</si>
  <si>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</si>
  <si>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</si>
  <si>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</si>
  <si>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</si>
  <si>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</si>
  <si>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</si>
  <si>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</si>
  <si>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</si>
  <si>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</si>
  <si>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</si>
  <si>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</si>
  <si>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</si>
  <si>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</si>
  <si>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</si>
  <si>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</si>
  <si>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</si>
  <si>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</si>
  <si>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</si>
  <si>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</si>
  <si>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</si>
  <si>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</si>
  <si>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</si>
  <si>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</si>
  <si>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</si>
  <si>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</si>
  <si>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</si>
  <si>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</si>
  <si>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</si>
  <si>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</si>
  <si>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</si>
  <si>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</si>
  <si>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</si>
  <si>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</si>
  <si>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</si>
  <si>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</si>
  <si>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</si>
  <si>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</si>
  <si>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</si>
  <si>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</si>
  <si>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</si>
  <si>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</si>
  <si>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</si>
  <si>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</si>
  <si>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</si>
  <si>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</si>
  <si>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</si>
  <si>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</si>
  <si>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</si>
  <si>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</si>
  <si>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</si>
  <si>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</si>
  <si>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</si>
  <si>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</si>
  <si>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</si>
  <si>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</si>
  <si>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</si>
  <si>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</si>
  <si>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</si>
  <si>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</si>
  <si>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</si>
  <si>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</si>
  <si>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</si>
  <si>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</si>
  <si>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</si>
  <si>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</si>
  <si>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</si>
  <si>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</si>
  <si>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</si>
  <si>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</si>
  <si>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</si>
  <si>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</si>
  <si>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</si>
  <si>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</si>
  <si>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</si>
  <si>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</si>
  <si>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</si>
  <si>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</si>
  <si>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</si>
  <si>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</si>
  <si>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</si>
  <si>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</si>
  <si>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</si>
  <si>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</si>
  <si>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</si>
  <si>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</si>
  <si>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</si>
  <si>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</si>
  <si>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</si>
  <si>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</si>
  <si>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</si>
  <si>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</si>
  <si>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</si>
  <si>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</si>
  <si>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</si>
  <si>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</si>
  <si>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</si>
  <si>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</si>
  <si>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</si>
  <si>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</si>
  <si>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</si>
  <si>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</si>
  <si>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</si>
  <si>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</si>
  <si>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</si>
  <si>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</si>
  <si>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</si>
  <si>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</si>
  <si>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</si>
  <si>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</si>
  <si>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</si>
  <si>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</si>
  <si>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</si>
  <si>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</si>
  <si>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</si>
  <si>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</si>
  <si>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</si>
  <si>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</si>
  <si>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</si>
  <si>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</si>
  <si>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</si>
  <si>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</si>
  <si>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</si>
  <si>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</si>
  <si>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</si>
  <si>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</si>
  <si>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</si>
  <si>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</si>
  <si>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</si>
  <si>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</si>
  <si>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</si>
  <si>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</si>
  <si>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</si>
  <si>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</si>
  <si>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</si>
  <si>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</si>
  <si>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</si>
  <si>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</si>
  <si>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</si>
  <si>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</si>
  <si>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</si>
  <si>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</si>
  <si>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</si>
  <si>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</si>
  <si>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</si>
  <si>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</si>
  <si>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</si>
  <si>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</si>
  <si>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</si>
  <si>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</si>
  <si>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</si>
  <si>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</si>
  <si>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</si>
  <si>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</si>
  <si>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</si>
  <si>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</si>
  <si>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</si>
  <si>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</si>
  <si>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</si>
  <si>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</si>
  <si>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</si>
  <si>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</si>
  <si>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</si>
  <si>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</si>
  <si>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</si>
  <si>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</si>
  <si>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</si>
  <si>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</si>
  <si>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</si>
  <si>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</si>
  <si>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</si>
  <si>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</si>
  <si>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</si>
  <si>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</si>
  <si>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</si>
  <si>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</si>
  <si>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</si>
  <si>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</si>
  <si>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</si>
  <si>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</si>
  <si>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</si>
  <si>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</si>
  <si>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</si>
  <si>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</si>
  <si>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</si>
  <si>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</si>
  <si>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</si>
  <si>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</si>
  <si>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</si>
  <si>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</si>
  <si>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</si>
  <si>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</si>
  <si>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</si>
  <si>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</si>
  <si>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</si>
  <si>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</si>
  <si>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</si>
  <si>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</si>
  <si>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</si>
  <si>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</si>
  <si>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</si>
  <si>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</si>
  <si>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</si>
  <si>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</si>
  <si>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</si>
  <si>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</si>
  <si>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</si>
  <si>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</si>
  <si>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</si>
  <si>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</si>
  <si>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</si>
  <si>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</si>
  <si>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</si>
  <si>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</si>
  <si>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</si>
  <si>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</si>
  <si>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</si>
  <si>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</si>
  <si>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</si>
  <si>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</si>
  <si>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</si>
  <si>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</si>
  <si>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</si>
  <si>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</si>
  <si>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</si>
  <si>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</si>
  <si>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</si>
  <si>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</si>
  <si>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</si>
  <si>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</si>
  <si>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</si>
  <si>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</si>
  <si>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</si>
  <si>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</si>
  <si>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</si>
  <si>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</si>
  <si>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</si>
  <si>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</si>
  <si>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</si>
  <si>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</si>
  <si>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</si>
  <si>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</si>
  <si>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</si>
  <si>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</si>
  <si>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</si>
  <si>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</si>
  <si>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</si>
  <si>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</si>
  <si>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</si>
  <si>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</si>
  <si>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</si>
  <si>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</si>
  <si>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</si>
  <si>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</si>
  <si>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</si>
  <si>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</si>
  <si>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</si>
  <si>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</si>
  <si>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</si>
  <si>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</si>
  <si>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</si>
  <si>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</si>
  <si>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</si>
  <si>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</si>
  <si>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</si>
  <si>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</si>
  <si>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</si>
  <si>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</si>
  <si>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</si>
  <si>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</si>
  <si>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</si>
  <si>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</si>
  <si>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</si>
  <si>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</si>
  <si>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</si>
  <si>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</si>
  <si>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</si>
  <si>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</si>
  <si>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</si>
  <si>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</si>
  <si>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</si>
  <si>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</si>
  <si>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</si>
  <si>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</si>
  <si>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</si>
  <si>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</si>
  <si>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</si>
  <si>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</si>
  <si>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</si>
  <si>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</si>
  <si>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</si>
  <si>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</si>
  <si>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</si>
  <si>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</si>
  <si>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</si>
  <si>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</si>
  <si>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</si>
  <si>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</si>
  <si>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</si>
  <si>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</si>
  <si>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</si>
  <si>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</si>
  <si>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</si>
  <si>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</si>
  <si>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</si>
  <si>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</si>
  <si>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</si>
  <si>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</si>
  <si>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</si>
  <si>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</si>
  <si>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</si>
  <si>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</si>
  <si>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</si>
  <si>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</si>
  <si>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</si>
  <si>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</si>
  <si>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</si>
  <si>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</si>
  <si>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</si>
  <si>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</si>
  <si>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</si>
  <si>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</si>
  <si>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</si>
  <si>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</si>
  <si>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</si>
  <si>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</si>
  <si>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</si>
  <si>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</si>
  <si>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</si>
  <si>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</si>
  <si>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</si>
  <si>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</si>
  <si>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</si>
  <si>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</si>
  <si>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</si>
  <si>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</si>
  <si>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</si>
  <si>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</si>
  <si>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</si>
  <si>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</si>
  <si>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</si>
  <si>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</si>
  <si>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</si>
  <si>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</si>
  <si>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</si>
  <si>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</si>
  <si>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</si>
  <si>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</si>
  <si>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</si>
  <si>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</si>
  <si>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</si>
  <si>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</si>
  <si>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</si>
  <si>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</si>
  <si>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</si>
  <si>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</si>
  <si>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</si>
  <si>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</si>
  <si>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</si>
  <si>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</si>
  <si>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</si>
  <si>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</si>
  <si>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</si>
  <si>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</si>
  <si>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</si>
  <si>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</si>
  <si>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</si>
  <si>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</si>
  <si>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</si>
  <si>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</si>
  <si>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</si>
  <si>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</si>
  <si>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</si>
  <si>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</si>
  <si>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</si>
  <si>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</si>
  <si>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</si>
  <si>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</si>
  <si>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</si>
  <si>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</si>
  <si>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</si>
  <si>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</si>
  <si>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</si>
  <si>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</si>
  <si>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</si>
  <si>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</si>
  <si>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</si>
  <si>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</si>
  <si>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</si>
  <si>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</si>
  <si>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</si>
  <si>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</si>
  <si>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</si>
  <si>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</si>
  <si>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</si>
  <si>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</si>
  <si>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</si>
  <si>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</si>
  <si>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</si>
  <si>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</si>
  <si>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</si>
  <si>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</si>
  <si>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</si>
  <si>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</si>
  <si>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</si>
  <si>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</si>
  <si>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</si>
  <si>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</si>
  <si>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</si>
  <si>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</si>
  <si>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</si>
  <si>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</si>
  <si>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</si>
  <si>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</si>
  <si>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</si>
  <si>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</si>
  <si>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</si>
  <si>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</si>
  <si>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</si>
  <si>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</si>
  <si>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</si>
  <si>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</si>
  <si>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</si>
  <si>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</si>
  <si>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</si>
  <si>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</si>
  <si>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</si>
  <si>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</si>
  <si>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</si>
  <si>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</si>
  <si>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</si>
  <si>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</si>
  <si>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</si>
  <si>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</si>
  <si>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</si>
  <si>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</si>
  <si>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</si>
  <si>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</si>
  <si>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</si>
  <si>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</si>
  <si>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</si>
  <si>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</si>
  <si>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</si>
  <si>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</si>
  <si>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</si>
  <si>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</si>
  <si>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</si>
  <si>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</si>
  <si>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</si>
  <si>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</si>
  <si>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</si>
  <si>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</si>
  <si>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</si>
  <si>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</si>
  <si>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</si>
  <si>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</si>
  <si>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</si>
  <si>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</si>
  <si>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</si>
  <si>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</si>
  <si>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</si>
  <si>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</si>
  <si>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</si>
  <si>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</si>
  <si>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</si>
  <si>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</si>
  <si>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</si>
  <si>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</si>
  <si>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</si>
  <si>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</si>
  <si>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</si>
  <si>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</si>
  <si>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</si>
  <si>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</si>
  <si>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</si>
  <si>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</si>
  <si>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</si>
  <si>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</si>
  <si>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</si>
  <si>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</si>
  <si>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</si>
  <si>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</si>
  <si>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</si>
  <si>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</si>
  <si>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</si>
  <si>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</si>
  <si>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</si>
  <si>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</si>
  <si>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</si>
  <si>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</si>
  <si>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</si>
  <si>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</si>
  <si>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</si>
  <si>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</si>
  <si>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</si>
  <si>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</si>
  <si>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</si>
  <si>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</si>
  <si>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</si>
  <si>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</si>
  <si>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</si>
  <si>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</si>
  <si>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</si>
  <si>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</si>
  <si>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</si>
  <si>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</si>
  <si>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</si>
  <si>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</si>
  <si>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</si>
  <si>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</si>
  <si>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</si>
  <si>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</si>
  <si>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</si>
  <si>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</si>
  <si>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</si>
  <si>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</si>
  <si>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</si>
  <si>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</si>
  <si>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</si>
  <si>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</si>
  <si>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</si>
  <si>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</si>
  <si>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</si>
  <si>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</si>
  <si>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</si>
  <si>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</si>
  <si>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</si>
  <si>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</si>
  <si>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</si>
  <si>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</si>
  <si>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</si>
  <si>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</si>
  <si>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</si>
  <si>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</si>
  <si>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</si>
  <si>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</si>
  <si>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</si>
  <si>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</si>
  <si>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</si>
  <si>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</si>
  <si>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</si>
  <si>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</si>
  <si>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</si>
  <si>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</si>
  <si>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</si>
  <si>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</si>
  <si>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</si>
  <si>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</si>
  <si>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</si>
  <si>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</si>
  <si>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</si>
  <si>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</si>
  <si>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</si>
  <si>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</si>
  <si>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</si>
  <si>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</si>
  <si>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</si>
  <si>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</si>
  <si>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</si>
  <si>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</si>
  <si>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</si>
  <si>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</si>
  <si>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</si>
  <si>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</si>
  <si>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</si>
  <si>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</si>
  <si>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</si>
  <si>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</si>
  <si>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</si>
  <si>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</si>
  <si>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</si>
  <si>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</si>
  <si>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</si>
  <si>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</si>
  <si>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</si>
  <si>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</si>
  <si>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</si>
  <si>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</si>
  <si>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</si>
  <si>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</si>
  <si>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</si>
  <si>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</si>
  <si>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</si>
  <si>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</si>
  <si>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</si>
  <si>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</si>
  <si>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</si>
  <si>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</si>
  <si>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</si>
  <si>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</si>
  <si>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</si>
  <si>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</si>
  <si>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</si>
  <si>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</si>
  <si>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</si>
  <si>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</si>
  <si>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</si>
  <si>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</si>
  <si>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</si>
  <si>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</si>
  <si>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</si>
  <si>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</si>
  <si>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</si>
  <si>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</si>
  <si>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</si>
  <si>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</si>
  <si>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</si>
  <si>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</si>
  <si>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</si>
  <si>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</si>
  <si>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</si>
  <si>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</si>
  <si>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</si>
  <si>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</si>
  <si>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</si>
  <si>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</si>
  <si>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</si>
  <si>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</si>
  <si>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</si>
  <si>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</si>
  <si>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</si>
  <si>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</si>
  <si>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</si>
  <si>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</si>
  <si>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</si>
  <si>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</si>
  <si>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</si>
  <si>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</si>
  <si>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</si>
  <si>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</si>
  <si>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</si>
  <si>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</si>
  <si>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</si>
  <si>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</si>
  <si>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</si>
  <si>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</si>
  <si>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</si>
  <si>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</si>
  <si>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</si>
  <si>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</si>
  <si>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</si>
  <si>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</si>
  <si>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</si>
  <si>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</si>
  <si>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</si>
  <si>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</si>
  <si>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</si>
  <si>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</si>
  <si>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</si>
  <si>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</si>
  <si>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</si>
  <si>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</si>
  <si>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</si>
  <si>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</si>
  <si>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</si>
  <si>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</si>
  <si>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</si>
  <si>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</si>
  <si>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</si>
  <si>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</si>
  <si>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</si>
  <si>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</si>
  <si>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</si>
  <si>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</si>
  <si>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</si>
  <si>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</si>
  <si>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</si>
  <si>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</si>
  <si>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</si>
  <si>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</si>
  <si>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</si>
  <si>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</si>
  <si>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</si>
  <si>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</si>
  <si>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</si>
  <si>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</si>
  <si>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</si>
  <si>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</si>
  <si>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</si>
  <si>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</si>
  <si>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</si>
  <si>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</si>
  <si>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</si>
  <si>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</si>
  <si>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</si>
  <si>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</si>
  <si>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</si>
  <si>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</si>
  <si>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</si>
  <si>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</si>
  <si>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</si>
  <si>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</si>
  <si>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</si>
  <si>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</si>
  <si>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</si>
  <si>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</si>
  <si>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</si>
  <si>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</si>
  <si>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</si>
  <si>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</si>
  <si>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</si>
  <si>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</si>
  <si>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</si>
  <si>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</si>
  <si>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</si>
  <si>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</si>
  <si>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</si>
  <si>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</si>
  <si>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</si>
  <si>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</si>
  <si>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</si>
  <si>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</si>
  <si>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</si>
  <si>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</si>
  <si>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</si>
  <si>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</si>
  <si>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</si>
  <si>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</si>
  <si>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</si>
  <si>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</si>
  <si>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</si>
  <si>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</si>
  <si>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</si>
  <si>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</si>
  <si>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</si>
  <si>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</si>
  <si>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</si>
  <si>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</si>
  <si>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</si>
  <si>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</si>
  <si>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</si>
  <si>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</si>
  <si>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</si>
  <si>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</si>
  <si>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</si>
  <si>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</si>
  <si>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</si>
  <si>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</si>
  <si>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</si>
  <si>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</si>
  <si>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</si>
  <si>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</si>
  <si>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</si>
  <si>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</si>
  <si>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</si>
  <si>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</si>
  <si>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</si>
  <si>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</si>
  <si>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</si>
  <si>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</si>
  <si>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</si>
  <si>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</si>
  <si>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</si>
  <si>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</si>
  <si>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</si>
  <si>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</si>
  <si>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</si>
  <si>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</si>
  <si>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</si>
  <si>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</si>
  <si>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</si>
  <si>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</si>
  <si>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</si>
  <si>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</si>
  <si>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</si>
  <si>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</si>
  <si>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</si>
  <si>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</si>
  <si>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</si>
  <si>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</si>
  <si>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</si>
  <si>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</si>
  <si>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</si>
  <si>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</si>
  <si>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</si>
  <si>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</si>
  <si>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</si>
  <si>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</si>
  <si>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</si>
  <si>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</si>
  <si>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</si>
  <si>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</si>
  <si>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</si>
  <si>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</si>
  <si>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</si>
  <si>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</si>
  <si>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</si>
  <si>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</si>
  <si>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</si>
  <si>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</si>
  <si>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</si>
  <si>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</si>
  <si>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</si>
  <si>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</si>
  <si>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</si>
  <si>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</si>
  <si>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</si>
  <si>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</si>
  <si>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</si>
  <si>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</si>
  <si>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</si>
  <si>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</si>
  <si>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</si>
  <si>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</si>
  <si>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</si>
  <si>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</si>
  <si>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</si>
  <si>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</si>
  <si>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</si>
  <si>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</si>
  <si>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</si>
  <si>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</si>
  <si>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</si>
  <si>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</si>
  <si>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</si>
  <si>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</si>
  <si>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</si>
  <si>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</si>
  <si>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</si>
  <si>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</si>
  <si>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</si>
  <si>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</si>
  <si>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</si>
  <si>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</si>
  <si>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</si>
  <si>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</si>
  <si>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</si>
  <si>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</si>
  <si>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</si>
  <si>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</si>
  <si>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</si>
  <si>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</si>
  <si>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</si>
  <si>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</si>
  <si>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</si>
  <si>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</si>
  <si>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</si>
  <si>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</si>
  <si>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</si>
  <si>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</si>
  <si>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</si>
  <si>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</si>
  <si>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</si>
  <si>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</si>
  <si>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</si>
  <si>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</si>
  <si>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</si>
  <si>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</si>
  <si>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</si>
  <si>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</si>
  <si>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</si>
  <si>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</si>
  <si>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</si>
  <si>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</si>
  <si>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</si>
  <si>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</si>
  <si>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</si>
  <si>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</si>
  <si>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</si>
  <si>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</si>
  <si>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</si>
  <si>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</si>
  <si>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</si>
  <si>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</si>
  <si>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</si>
  <si>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</si>
  <si>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</si>
  <si>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</si>
  <si>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</si>
  <si>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</si>
  <si>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</si>
  <si>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</si>
  <si>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</si>
  <si>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</si>
  <si>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</si>
  <si>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</si>
  <si>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</si>
  <si>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</si>
  <si>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</si>
  <si>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</si>
  <si>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</si>
  <si>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</si>
  <si>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</si>
  <si>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</si>
  <si>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</si>
  <si>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</si>
  <si>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</si>
  <si>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</si>
  <si>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</si>
  <si>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</si>
  <si>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</si>
  <si>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</si>
  <si>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</si>
  <si>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</si>
  <si>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</si>
  <si>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</si>
  <si>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</si>
  <si>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</si>
  <si>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</si>
  <si>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</si>
  <si>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</si>
  <si>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</si>
  <si>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</si>
  <si>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</si>
  <si>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</si>
  <si>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</si>
  <si>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</si>
  <si>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</si>
  <si>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</si>
  <si>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</si>
  <si>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</si>
  <si>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</si>
  <si>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</si>
  <si>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</si>
  <si>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</si>
  <si>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</si>
  <si>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</si>
  <si>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</si>
  <si>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</si>
  <si>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</si>
  <si>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</si>
  <si>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</si>
  <si>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</si>
  <si>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</si>
  <si>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</si>
  <si>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</si>
  <si>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</si>
  <si>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</si>
  <si>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</si>
  <si>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</si>
  <si>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</si>
  <si>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</si>
  <si>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</si>
  <si>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</si>
  <si>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</si>
  <si>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</si>
  <si>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</si>
  <si>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</si>
  <si>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</si>
  <si>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</si>
  <si>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</si>
  <si>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</si>
  <si>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</si>
  <si>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</si>
  <si>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</si>
  <si>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</si>
  <si>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</si>
  <si>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</si>
  <si>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</si>
  <si>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</si>
  <si>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</si>
  <si>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</si>
  <si>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</si>
  <si>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</si>
  <si>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</si>
  <si>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</si>
  <si>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</si>
  <si>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</si>
  <si>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</si>
  <si>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</si>
  <si>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</si>
  <si>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</si>
  <si>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</si>
  <si>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</si>
  <si>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</si>
  <si>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</si>
  <si>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</si>
  <si>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</si>
  <si>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</si>
  <si>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</si>
  <si>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</si>
  <si>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</si>
  <si>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</si>
  <si>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</si>
  <si>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</si>
  <si>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</si>
  <si>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</si>
  <si>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</si>
  <si>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</si>
  <si>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</si>
  <si>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</si>
  <si>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</si>
  <si>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</si>
  <si>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</si>
  <si>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</si>
  <si>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</si>
  <si>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</si>
  <si>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</si>
  <si>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</si>
  <si>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</si>
  <si>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</si>
  <si>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</si>
  <si>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</si>
  <si>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</si>
  <si>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</si>
  <si>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</si>
  <si>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</si>
  <si>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</si>
  <si>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</si>
  <si>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</si>
  <si>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</si>
  <si>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</si>
  <si>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</si>
  <si>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</si>
  <si>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</si>
  <si>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</si>
  <si>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</si>
  <si>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</si>
  <si>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</si>
  <si>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</si>
  <si>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</si>
  <si>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</si>
  <si>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</si>
  <si>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</si>
  <si>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</si>
  <si>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</si>
  <si>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</si>
  <si>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</si>
  <si>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</si>
  <si>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</si>
  <si>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</si>
  <si>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</si>
  <si>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</si>
  <si>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</si>
  <si>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</si>
  <si>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</si>
  <si>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</si>
  <si>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</si>
  <si>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</si>
  <si>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</si>
  <si>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</si>
  <si>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</si>
  <si>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</si>
  <si>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</si>
  <si>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</si>
  <si>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</si>
  <si>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</si>
  <si>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</si>
  <si>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</si>
  <si>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</si>
  <si>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</si>
  <si>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</si>
  <si>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</si>
  <si>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</si>
  <si>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</si>
  <si>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</si>
  <si>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</si>
  <si>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</si>
  <si>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</si>
  <si>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</si>
  <si>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</si>
  <si>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</si>
  <si>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</si>
  <si>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</si>
  <si>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</si>
  <si>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</si>
  <si>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</si>
  <si>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</si>
  <si>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</si>
  <si>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</si>
  <si>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</si>
  <si>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</si>
  <si>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</si>
  <si>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</si>
  <si>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</si>
  <si>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</si>
  <si>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</si>
  <si>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</si>
  <si>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</si>
  <si>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</si>
  <si>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</si>
  <si>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</si>
  <si>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</si>
  <si>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</si>
  <si>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</si>
  <si>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</si>
  <si>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</si>
  <si>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</si>
  <si>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</si>
  <si>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</si>
  <si>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</si>
  <si>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</si>
  <si>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</si>
  <si>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</si>
  <si>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</si>
  <si>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</si>
  <si>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</si>
  <si>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</si>
  <si>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</si>
  <si>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</si>
  <si>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</si>
  <si>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</si>
  <si>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</si>
  <si>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</si>
  <si>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</si>
  <si>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</si>
  <si>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</si>
  <si>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</si>
  <si>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</si>
  <si>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</si>
  <si>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</si>
  <si>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</si>
  <si>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</si>
  <si>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</si>
  <si>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</si>
  <si>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</si>
  <si>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</si>
  <si>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</si>
  <si>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</si>
  <si>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</si>
  <si>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</si>
  <si>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</si>
  <si>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</si>
  <si>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</si>
  <si>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</si>
  <si>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</si>
  <si>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</si>
  <si>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</si>
  <si>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</si>
  <si>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</si>
  <si>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</si>
  <si>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</si>
  <si>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</si>
  <si>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</si>
  <si>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</si>
  <si>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</si>
  <si>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</si>
  <si>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</si>
  <si>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</si>
  <si>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</si>
  <si>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</si>
  <si>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</si>
  <si>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</si>
  <si>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</si>
  <si>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</si>
  <si>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</si>
  <si>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</si>
  <si>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</si>
  <si>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</si>
  <si>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</si>
  <si>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</si>
  <si>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</si>
  <si>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</si>
  <si>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</si>
  <si>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</si>
  <si>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</si>
  <si>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</si>
  <si>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</si>
  <si>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</si>
  <si>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</si>
  <si>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</si>
  <si>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</si>
  <si>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</si>
  <si>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</si>
  <si>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</si>
  <si>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</si>
  <si>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</si>
  <si>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</si>
  <si>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</si>
  <si>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</si>
  <si>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</si>
  <si>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</si>
  <si>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</si>
  <si>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</si>
  <si>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</si>
  <si>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</si>
  <si>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</si>
  <si>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</si>
  <si>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</si>
  <si>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</si>
  <si>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</si>
  <si>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</si>
  <si>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</si>
  <si>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</si>
  <si>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</si>
  <si>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</si>
  <si>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</si>
  <si>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</si>
  <si>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</si>
  <si>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</si>
  <si>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</si>
  <si>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</si>
  <si>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</si>
  <si>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</si>
  <si>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</si>
  <si>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</si>
  <si>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</si>
  <si>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</si>
  <si>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</si>
  <si>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</si>
  <si>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</si>
  <si>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</si>
  <si>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</si>
  <si>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</si>
  <si>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</si>
  <si>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</si>
  <si>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</si>
  <si>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</si>
  <si>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</si>
  <si>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</si>
  <si>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</si>
  <si>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</si>
  <si>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</si>
  <si>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</si>
  <si>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</si>
  <si>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</si>
  <si>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</si>
  <si>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</si>
  <si>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</si>
  <si>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</si>
  <si>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</si>
  <si>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</si>
  <si>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</si>
  <si>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</si>
  <si>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</si>
  <si>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</si>
  <si>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</si>
  <si>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</si>
  <si>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</si>
  <si>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</si>
  <si>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</si>
  <si>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</si>
  <si>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</si>
  <si>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</si>
  <si>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</si>
  <si>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</si>
  <si>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</si>
  <si>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</si>
  <si>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</si>
  <si>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</si>
  <si>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</si>
  <si>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</si>
  <si>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</si>
  <si>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</si>
  <si>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</si>
  <si>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</si>
  <si>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</si>
  <si>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</si>
  <si>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</si>
  <si>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</si>
  <si>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</si>
  <si>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</si>
  <si>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</si>
  <si>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</si>
  <si>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</si>
  <si>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</si>
  <si>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</si>
  <si>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</si>
  <si>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</si>
  <si>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</si>
  <si>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</si>
  <si>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</si>
  <si>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</si>
  <si>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</si>
  <si>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</si>
  <si>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</si>
  <si>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</si>
  <si>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</si>
  <si>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</si>
  <si>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</si>
  <si>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</si>
  <si>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</si>
  <si>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</si>
  <si>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</si>
  <si>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</si>
  <si>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</si>
  <si>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</si>
  <si>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</si>
  <si>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</si>
  <si>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</si>
  <si>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</si>
  <si>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</si>
  <si>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</si>
  <si>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</si>
  <si>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</si>
  <si>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</si>
  <si>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</si>
  <si>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</si>
  <si>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</si>
  <si>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</si>
  <si>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</si>
  <si>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</si>
  <si>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</si>
  <si>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</si>
  <si>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</si>
  <si>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</si>
  <si>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</si>
  <si>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</si>
  <si>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</si>
  <si>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</si>
  <si>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</si>
  <si>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</si>
  <si>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</si>
  <si>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</si>
  <si>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</si>
  <si>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</si>
  <si>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</si>
  <si>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</si>
  <si>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</si>
  <si>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</si>
  <si>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</si>
  <si>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</si>
  <si>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</si>
  <si>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</si>
  <si>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</si>
  <si>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</si>
  <si>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</si>
  <si>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</si>
  <si>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</si>
  <si>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</si>
  <si>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</si>
  <si>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</si>
  <si>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</si>
  <si>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</si>
  <si>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</si>
  <si>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</si>
  <si>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</si>
  <si>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</si>
  <si>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</si>
  <si>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</si>
  <si>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</si>
  <si>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</si>
  <si>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</si>
  <si>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</si>
  <si>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</si>
  <si>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</si>
  <si>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</si>
  <si>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</si>
  <si>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</si>
  <si>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</si>
  <si>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</si>
  <si>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</si>
  <si>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</si>
  <si>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</si>
  <si>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</si>
  <si>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</si>
  <si>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</si>
  <si>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</si>
  <si>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</si>
  <si>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</si>
  <si>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</si>
  <si>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</si>
  <si>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</si>
  <si>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</si>
  <si>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</si>
  <si>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</si>
  <si>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</si>
  <si>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</si>
  <si>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</si>
  <si>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</si>
  <si>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</si>
  <si>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</si>
  <si>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</si>
  <si>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</si>
  <si>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</si>
  <si>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</si>
  <si>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</si>
  <si>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</si>
  <si>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</si>
  <si>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</si>
  <si>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</si>
  <si>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</si>
  <si>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</si>
  <si>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</si>
  <si>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</si>
  <si>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</si>
  <si>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</si>
  <si>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</si>
  <si>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</si>
  <si>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</si>
  <si>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</si>
  <si>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</si>
  <si>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</si>
  <si>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</si>
  <si>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</si>
  <si>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</si>
  <si>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</si>
  <si>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</si>
  <si>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</si>
  <si>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</si>
  <si>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</si>
  <si>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</si>
  <si>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</si>
  <si>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</si>
  <si>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</si>
  <si>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</si>
  <si>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</si>
  <si>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</si>
  <si>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</si>
  <si>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</si>
  <si>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</si>
  <si>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</si>
  <si>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</si>
  <si>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</si>
  <si>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</si>
  <si>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</si>
  <si>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</si>
  <si>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</si>
  <si>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</si>
  <si>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</si>
  <si>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</si>
  <si>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</si>
  <si>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</si>
  <si>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</si>
  <si>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</si>
  <si>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</si>
  <si>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</si>
  <si>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</si>
  <si>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</si>
  <si>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</si>
  <si>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</si>
  <si>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</si>
  <si>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</si>
  <si>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</si>
  <si>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</si>
  <si>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</si>
  <si>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</si>
  <si>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</si>
  <si>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</si>
  <si>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</si>
  <si>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</si>
  <si>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</si>
  <si>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</si>
  <si>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</si>
  <si>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</si>
  <si>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</si>
  <si>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</si>
  <si>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</si>
  <si>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</si>
  <si>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</si>
  <si>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</si>
  <si>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</si>
  <si>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</si>
  <si>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</si>
  <si>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</si>
  <si>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</si>
  <si>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</si>
  <si>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</si>
  <si>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</si>
  <si>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</si>
  <si>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</si>
  <si>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</si>
  <si>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</si>
  <si>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</si>
  <si>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</si>
  <si>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</si>
  <si>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</si>
  <si>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</si>
  <si>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</si>
  <si>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</si>
  <si>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</si>
  <si>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</si>
  <si>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</si>
  <si>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</si>
  <si>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</si>
  <si>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</si>
  <si>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</si>
  <si>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</si>
  <si>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</si>
  <si>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</si>
  <si>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</si>
  <si>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</si>
  <si>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</si>
  <si>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</si>
  <si>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</si>
  <si>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</si>
  <si>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</si>
  <si>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</si>
  <si>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</si>
  <si>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</si>
  <si>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</si>
  <si>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</si>
  <si>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</si>
  <si>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</si>
  <si>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</si>
  <si>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</si>
  <si>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</si>
  <si>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</si>
  <si>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</si>
  <si>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</si>
  <si>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</si>
  <si>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</si>
  <si>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</si>
  <si>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</si>
  <si>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</si>
  <si>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</si>
  <si>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</si>
  <si>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</si>
  <si>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</si>
  <si>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</si>
  <si>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</si>
  <si>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</si>
  <si>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</si>
  <si>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</si>
  <si>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</si>
  <si>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</si>
  <si>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</si>
  <si>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</si>
  <si>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</si>
  <si>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</si>
  <si>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</si>
  <si>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</si>
  <si>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</si>
  <si>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</si>
  <si>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</si>
  <si>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</si>
  <si>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</si>
  <si>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</si>
  <si>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</si>
  <si>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</si>
  <si>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</si>
  <si>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</si>
  <si>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</si>
  <si>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</si>
  <si>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</si>
  <si>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</si>
  <si>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</si>
  <si>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</si>
  <si>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</si>
  <si>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</si>
  <si>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</si>
  <si>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</si>
  <si>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</si>
  <si>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</si>
  <si>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</si>
  <si>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</si>
  <si>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</si>
  <si>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</si>
  <si>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</si>
  <si>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</si>
  <si>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</si>
  <si>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</si>
  <si>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</si>
  <si>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</si>
  <si>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</si>
  <si>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</si>
  <si>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</si>
  <si>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</si>
  <si>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</si>
  <si>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</si>
  <si>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</si>
  <si>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</si>
  <si>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</si>
  <si>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</si>
  <si>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</si>
  <si>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</si>
  <si>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</si>
  <si>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</si>
  <si>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</si>
  <si>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</si>
  <si>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</si>
  <si>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</si>
  <si>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</si>
  <si>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</si>
  <si>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</si>
  <si>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</si>
  <si>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</si>
  <si>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</si>
  <si>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</si>
  <si>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</si>
  <si>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</si>
  <si>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</si>
  <si>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</si>
  <si>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</si>
  <si>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</si>
  <si>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</si>
  <si>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</si>
  <si>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</si>
  <si>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</si>
  <si>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</si>
  <si>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</si>
  <si>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</si>
  <si>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</si>
  <si>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</si>
  <si>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</si>
  <si>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</si>
  <si>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</si>
  <si>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</si>
  <si>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</si>
  <si>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</si>
  <si>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</si>
  <si>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</si>
  <si>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</si>
  <si>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</si>
  <si>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</si>
  <si>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</si>
  <si>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</si>
  <si>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</si>
  <si>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</si>
  <si>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</si>
  <si>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</si>
  <si>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</si>
  <si>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</si>
  <si>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</si>
  <si>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</si>
  <si>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</si>
  <si>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</si>
  <si>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</si>
  <si>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</si>
  <si>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</si>
  <si>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</si>
  <si>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</si>
  <si>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</si>
  <si>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</si>
  <si>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</si>
  <si>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</si>
  <si>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</si>
  <si>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</si>
  <si>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</si>
  <si>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</si>
  <si>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</si>
  <si>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</si>
  <si>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</si>
  <si>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</si>
  <si>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</si>
  <si>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</si>
  <si>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</si>
  <si>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</si>
  <si>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</si>
  <si>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</si>
  <si>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</si>
  <si>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</si>
  <si>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</si>
  <si>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</si>
  <si>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</si>
  <si>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</si>
  <si>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</si>
  <si>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</si>
  <si>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</si>
  <si>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</si>
  <si>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</si>
  <si>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</si>
  <si>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</si>
  <si>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</si>
  <si>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</si>
  <si>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</si>
  <si>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</si>
  <si>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</si>
  <si>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</si>
  <si>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</si>
  <si>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</si>
  <si>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</si>
  <si>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</si>
  <si>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</si>
  <si>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</si>
  <si>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</si>
  <si>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</si>
  <si>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</si>
  <si>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</si>
  <si>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</si>
  <si>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</si>
  <si>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</si>
  <si>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</si>
  <si>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</si>
  <si>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</si>
  <si>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</si>
  <si>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</si>
  <si>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</si>
  <si>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</si>
  <si>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</si>
  <si>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</si>
  <si>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</si>
  <si>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</si>
  <si>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</si>
  <si>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</si>
  <si>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</si>
  <si>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</si>
  <si>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</si>
  <si>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</si>
  <si>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</si>
  <si>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</si>
  <si>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</si>
  <si>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</si>
  <si>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</si>
  <si>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</si>
  <si>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</si>
  <si>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</si>
  <si>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</si>
  <si>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</si>
  <si>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</si>
  <si>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</si>
  <si>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</si>
  <si>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</si>
  <si>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</si>
  <si>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</si>
  <si>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</si>
  <si>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</si>
  <si>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</si>
  <si>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</si>
  <si>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</si>
  <si>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</si>
  <si>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</si>
  <si>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</si>
  <si>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</si>
  <si>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</si>
  <si>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</si>
  <si>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</si>
  <si>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</si>
  <si>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</si>
  <si>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</si>
  <si>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</si>
  <si>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</si>
  <si>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</si>
  <si>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</si>
  <si>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</si>
  <si>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</si>
  <si>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</si>
  <si>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</si>
  <si>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</si>
  <si>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</si>
  <si>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</si>
  <si>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</si>
  <si>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</si>
  <si>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</si>
  <si>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</si>
  <si>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</si>
  <si>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</si>
  <si>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</si>
  <si>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</si>
  <si>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</si>
  <si>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</si>
  <si>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</si>
  <si>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</si>
  <si>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</si>
  <si>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</si>
  <si>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</si>
  <si>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</si>
  <si>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</si>
  <si>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</si>
  <si>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</si>
  <si>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</si>
  <si>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</si>
  <si>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</si>
  <si>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</si>
  <si>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</si>
  <si>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</si>
  <si>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</si>
  <si>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</si>
  <si>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</si>
  <si>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</si>
  <si>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</si>
  <si>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</si>
  <si>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</si>
  <si>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</si>
  <si>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</si>
  <si>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</si>
  <si>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</si>
  <si>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</si>
  <si>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</si>
  <si>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</si>
  <si>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</si>
  <si>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</si>
  <si>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</si>
  <si>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</si>
  <si>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</si>
  <si>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</si>
  <si>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</si>
  <si>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</si>
  <si>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</si>
  <si>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</si>
  <si>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</si>
  <si>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</si>
  <si>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</si>
  <si>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</si>
  <si>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</si>
  <si>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</si>
  <si>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</si>
  <si>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</si>
  <si>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</si>
  <si>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</si>
  <si>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</si>
  <si>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</si>
  <si>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</si>
  <si>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</si>
  <si>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</si>
  <si>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</si>
  <si>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</si>
  <si>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</si>
  <si>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</si>
  <si>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</si>
  <si>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</si>
  <si>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</si>
  <si>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</si>
  <si>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</si>
  <si>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</si>
  <si>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</si>
  <si>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</si>
  <si>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</si>
  <si>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</si>
  <si>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</si>
  <si>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</si>
  <si>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</si>
  <si>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</si>
  <si>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</si>
  <si>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</si>
  <si>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</si>
  <si>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</si>
  <si>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</si>
  <si>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</si>
  <si>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</si>
  <si>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</si>
  <si>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</si>
  <si>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</si>
  <si>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</si>
  <si>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</si>
  <si>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</si>
  <si>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</si>
  <si>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</si>
  <si>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</si>
  <si>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</si>
  <si>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</si>
  <si>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</si>
  <si>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</si>
  <si>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</si>
  <si>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</si>
  <si>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</si>
  <si>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</si>
  <si>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</si>
  <si>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</si>
  <si>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</si>
  <si>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</si>
  <si>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</si>
  <si>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</si>
  <si>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</si>
  <si>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</si>
  <si>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</si>
  <si>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</si>
  <si>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</si>
  <si>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</si>
  <si>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</si>
  <si>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</si>
  <si>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</si>
  <si>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</si>
  <si>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</si>
  <si>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</si>
  <si>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</si>
  <si>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</si>
  <si>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</si>
  <si>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</si>
  <si>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</si>
  <si>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</si>
  <si>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</si>
  <si>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</si>
  <si>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</si>
  <si>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</si>
  <si>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</si>
  <si>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</si>
  <si>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</si>
  <si>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</si>
  <si>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</si>
  <si>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</si>
  <si>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</si>
  <si>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</si>
  <si>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</si>
  <si>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</si>
  <si>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</si>
  <si>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</si>
  <si>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</si>
  <si>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</si>
  <si>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</si>
  <si>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</si>
  <si>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</si>
  <si>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</si>
  <si>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</si>
  <si>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</si>
  <si>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</si>
  <si>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</si>
  <si>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</si>
  <si>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</si>
  <si>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</si>
  <si>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</si>
  <si>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</si>
  <si>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</si>
  <si>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</si>
  <si>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</si>
  <si>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</si>
  <si>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</si>
  <si>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</si>
  <si>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</si>
  <si>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</si>
  <si>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</si>
  <si>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</si>
  <si>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</si>
  <si>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</si>
  <si>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</si>
  <si>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</si>
  <si>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</si>
  <si>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</si>
  <si>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</si>
  <si>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</si>
  <si>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</si>
  <si>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</si>
  <si>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</si>
  <si>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</si>
  <si>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</si>
  <si>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</si>
  <si>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</si>
  <si>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</si>
  <si>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</si>
  <si>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</si>
  <si>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</si>
  <si>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</si>
  <si>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</si>
  <si>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</si>
  <si>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</si>
  <si>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</si>
  <si>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</si>
  <si>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</si>
  <si>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</si>
  <si>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</si>
  <si>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</si>
  <si>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</si>
  <si>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</si>
  <si>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</si>
  <si>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</si>
  <si>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</si>
  <si>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</si>
  <si>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</si>
  <si>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</si>
  <si>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</si>
  <si>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</si>
  <si>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</si>
  <si>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</si>
  <si>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</si>
  <si>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</si>
  <si>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</si>
  <si>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</si>
  <si>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</si>
  <si>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</si>
  <si>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</si>
  <si>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</si>
  <si>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</si>
  <si>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</si>
  <si>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</si>
  <si>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</si>
  <si>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</si>
  <si>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</si>
  <si>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</si>
  <si>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</si>
  <si>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</si>
  <si>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</si>
  <si>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</si>
  <si>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</si>
  <si>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</si>
  <si>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</si>
  <si>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</si>
  <si>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</si>
  <si>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</si>
  <si>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</si>
  <si>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</si>
  <si>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</si>
  <si>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</si>
  <si>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</si>
  <si>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</si>
  <si>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</si>
  <si>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</si>
  <si>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</si>
  <si>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</si>
  <si>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</si>
  <si>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</si>
  <si>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</si>
  <si>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</si>
  <si>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</si>
  <si>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</si>
  <si>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</si>
  <si>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</si>
  <si>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</si>
  <si>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</si>
  <si>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</si>
  <si>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</si>
  <si>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</si>
  <si>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</si>
  <si>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</si>
  <si>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</si>
  <si>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</si>
  <si>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</si>
  <si>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</si>
  <si>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</si>
  <si>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</si>
  <si>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</si>
  <si>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</si>
  <si>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</si>
  <si>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</si>
  <si>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</si>
  <si>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</si>
  <si>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</si>
  <si>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</si>
  <si>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</si>
  <si>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</si>
  <si>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</si>
  <si>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</si>
  <si>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</si>
  <si>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</si>
  <si>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</si>
  <si>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</si>
  <si>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</si>
  <si>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</si>
  <si>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</si>
  <si>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</si>
  <si>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</si>
  <si>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</si>
  <si>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</si>
  <si>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</si>
  <si>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</si>
  <si>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</si>
  <si>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</si>
  <si>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</si>
  <si>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</si>
  <si>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</si>
  <si>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</si>
  <si>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</si>
  <si>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</si>
  <si>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</si>
  <si>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</si>
  <si>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</si>
  <si>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</si>
  <si>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</si>
  <si>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</si>
  <si>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</si>
  <si>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</si>
  <si>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</si>
  <si>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</si>
  <si>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</si>
  <si>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</si>
  <si>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</si>
  <si>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</si>
  <si>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</si>
  <si>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</si>
  <si>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</si>
  <si>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</si>
  <si>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</si>
  <si>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</si>
  <si>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</si>
  <si>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</si>
  <si>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</si>
  <si>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</si>
  <si>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</si>
  <si>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</si>
  <si>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</si>
  <si>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</si>
  <si>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</si>
  <si>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</si>
  <si>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</si>
  <si>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</si>
  <si>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</si>
  <si>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</si>
  <si>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</si>
  <si>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</si>
  <si>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</si>
  <si>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</si>
  <si>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</si>
  <si>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</si>
  <si>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</si>
  <si>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</si>
  <si>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</si>
  <si>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</si>
  <si>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</si>
  <si>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</si>
  <si>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</si>
  <si>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</si>
  <si>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</si>
  <si>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</si>
  <si>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</si>
  <si>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</si>
  <si>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</si>
  <si>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</si>
  <si>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</si>
  <si>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</si>
  <si>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</si>
  <si>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</si>
  <si>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</si>
  <si>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</si>
  <si>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</si>
  <si>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</si>
  <si>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</si>
  <si>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</si>
  <si>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</si>
  <si>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</si>
  <si>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</si>
  <si>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</si>
  <si>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</si>
  <si>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</si>
  <si>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</si>
  <si>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</si>
  <si>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</si>
  <si>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</si>
  <si>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</si>
  <si>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</si>
  <si>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</si>
  <si>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</si>
  <si>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</si>
  <si>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</si>
  <si>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</si>
  <si>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</si>
  <si>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</si>
  <si>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</si>
  <si>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</si>
  <si>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</si>
  <si>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</si>
  <si>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</si>
  <si>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</si>
  <si>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</si>
  <si>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</si>
  <si>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</si>
  <si>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</si>
  <si>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</si>
  <si>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</si>
  <si>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</si>
  <si>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</si>
  <si>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</si>
  <si>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</si>
  <si>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</si>
  <si>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</si>
  <si>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</si>
  <si>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</si>
  <si>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</si>
  <si>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</si>
  <si>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</si>
  <si>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</si>
  <si>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</si>
  <si>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</si>
  <si>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</si>
  <si>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</si>
  <si>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</si>
  <si>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</si>
  <si>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</si>
  <si>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</si>
  <si>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</si>
  <si>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</si>
  <si>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</si>
  <si>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</si>
  <si>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</si>
  <si>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</si>
  <si>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</si>
  <si>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</si>
  <si>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</si>
  <si>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</si>
  <si>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</si>
  <si>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</si>
  <si>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</si>
  <si>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</si>
  <si>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</si>
  <si>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</si>
  <si>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</si>
  <si>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</si>
  <si>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</si>
  <si>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</si>
  <si>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</si>
  <si>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</si>
  <si>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</si>
  <si>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</si>
  <si>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</si>
  <si>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</si>
  <si>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</si>
  <si>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</si>
  <si>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</si>
  <si>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</si>
  <si>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</si>
  <si>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</si>
  <si>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</si>
  <si>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</si>
  <si>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</si>
  <si>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</si>
  <si>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</si>
  <si>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</si>
  <si>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</si>
  <si>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</si>
  <si>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</si>
  <si>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</si>
  <si>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</si>
  <si>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</si>
  <si>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</si>
  <si>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</si>
  <si>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</si>
  <si>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</si>
  <si>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</si>
  <si>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</si>
  <si>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</si>
  <si>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</si>
  <si>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</si>
  <si>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</si>
  <si>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</si>
  <si>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</si>
  <si>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</si>
  <si>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</si>
  <si>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</si>
  <si>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</si>
  <si>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</si>
  <si>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</si>
  <si>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</si>
  <si>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</si>
  <si>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</si>
  <si>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</si>
  <si>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</si>
  <si>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</si>
  <si>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</si>
  <si>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</si>
  <si>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</si>
  <si>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</si>
  <si>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</si>
  <si>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</si>
  <si>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</si>
  <si>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</si>
  <si>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</si>
  <si>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</si>
  <si>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</si>
  <si>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</si>
  <si>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</si>
  <si>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</si>
  <si>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</si>
  <si>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</si>
  <si>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</si>
  <si>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</si>
  <si>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</si>
  <si>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</si>
  <si>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</si>
  <si>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</si>
  <si>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</si>
  <si>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</si>
  <si>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</si>
  <si>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</si>
  <si>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</si>
  <si>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</si>
  <si>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</si>
  <si>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</si>
  <si>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</si>
  <si>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</si>
  <si>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</si>
  <si>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</si>
  <si>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</si>
  <si>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</si>
  <si>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</si>
  <si>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</si>
  <si>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</si>
  <si>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</si>
  <si>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</si>
  <si>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</si>
  <si>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</si>
  <si>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</si>
  <si>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</si>
  <si>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</si>
  <si>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</si>
  <si>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</si>
  <si>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</si>
  <si>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</si>
  <si>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</si>
  <si>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</si>
  <si>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</si>
  <si>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</si>
  <si>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</si>
  <si>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</si>
  <si>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</si>
  <si>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</si>
  <si>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</si>
  <si>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</si>
  <si>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</si>
  <si>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</si>
  <si>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</si>
  <si>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</si>
  <si>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</si>
  <si>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</si>
  <si>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</si>
  <si>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</si>
  <si>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</si>
  <si>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</si>
  <si>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</si>
  <si>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</si>
  <si>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</si>
  <si>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</si>
  <si>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</si>
  <si>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</si>
  <si>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</si>
  <si>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</si>
  <si>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</si>
  <si>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</si>
  <si>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</si>
  <si>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</si>
  <si>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</si>
  <si>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</si>
  <si>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</si>
  <si>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</si>
  <si>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</si>
  <si>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</si>
  <si>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</si>
  <si>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</si>
  <si>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</si>
  <si>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</si>
  <si>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</si>
  <si>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</si>
  <si>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</si>
  <si>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</si>
  <si>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</si>
  <si>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</si>
  <si>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</si>
  <si>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</si>
  <si>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</si>
  <si>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</si>
  <si>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</si>
  <si>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</si>
  <si>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</si>
  <si>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</si>
  <si>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</si>
  <si>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</si>
  <si>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</si>
  <si>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</si>
  <si>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</si>
  <si>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</si>
  <si>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</si>
  <si>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</si>
  <si>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</si>
  <si>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</si>
  <si>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</si>
  <si>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</si>
  <si>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</si>
  <si>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</si>
  <si>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</si>
  <si>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</si>
  <si>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</si>
  <si>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</si>
  <si>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</si>
  <si>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</si>
  <si>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</si>
  <si>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</si>
  <si>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</si>
  <si>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</si>
  <si>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</si>
  <si>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</si>
  <si>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</si>
  <si>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</si>
  <si>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</si>
  <si>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</si>
  <si>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</si>
  <si>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</si>
  <si>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</si>
  <si>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</si>
  <si>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</si>
  <si>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</si>
  <si>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</si>
  <si>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</si>
  <si>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</si>
  <si>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</si>
  <si>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</si>
  <si>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</si>
  <si>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</si>
  <si>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</si>
  <si>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</si>
  <si>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</si>
  <si>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</si>
  <si>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</si>
  <si>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</si>
  <si>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</si>
  <si>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</si>
  <si>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</si>
  <si>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</si>
  <si>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</si>
  <si>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</si>
  <si>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</si>
  <si>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</si>
  <si>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</si>
  <si>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</si>
  <si>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</si>
  <si>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</si>
  <si>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</si>
  <si>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</si>
  <si>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</si>
  <si>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</si>
  <si>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</si>
  <si>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</si>
  <si>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</si>
  <si>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</si>
  <si>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</si>
  <si>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</si>
  <si>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</si>
  <si>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</si>
  <si>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</si>
  <si>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</si>
  <si>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</si>
  <si>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</si>
  <si>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</si>
  <si>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</si>
  <si>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</si>
  <si>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</si>
  <si>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</si>
  <si>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</si>
  <si>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</si>
  <si>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</si>
  <si>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</si>
  <si>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</si>
  <si>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</si>
  <si>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</si>
  <si>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</si>
  <si>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</si>
  <si>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</si>
  <si>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</si>
  <si>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</si>
  <si>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</si>
  <si>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</si>
  <si>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</si>
  <si>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</si>
  <si>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</si>
  <si>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</si>
  <si>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</si>
  <si>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</si>
  <si>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</si>
  <si>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</si>
  <si>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</si>
  <si>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</si>
  <si>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</si>
  <si>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</si>
  <si>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</si>
  <si>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</si>
  <si>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</si>
  <si>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</si>
  <si>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</si>
  <si>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</si>
  <si>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</si>
  <si>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</si>
  <si>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</si>
  <si>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</si>
  <si>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</si>
  <si>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</si>
  <si>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</si>
  <si>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</si>
  <si>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</si>
  <si>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</si>
  <si>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</si>
  <si>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</si>
  <si>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</si>
  <si>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</si>
  <si>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</si>
  <si>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</si>
  <si>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</si>
  <si>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</si>
  <si>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</si>
  <si>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</si>
  <si>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</si>
  <si>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</si>
  <si>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</si>
  <si>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</si>
  <si>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</si>
  <si>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</si>
  <si>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</si>
  <si>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</si>
  <si>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</si>
  <si>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</si>
  <si>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</si>
  <si>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</si>
  <si>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</si>
  <si>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</si>
  <si>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</si>
  <si>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</si>
  <si>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</si>
  <si>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</si>
  <si>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</si>
  <si>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</si>
  <si>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</si>
  <si>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</si>
  <si>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</si>
  <si>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</si>
  <si>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</si>
  <si>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</si>
  <si>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</si>
  <si>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</si>
  <si>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</si>
  <si>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</si>
  <si>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</si>
  <si>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</si>
  <si>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</si>
  <si>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</si>
  <si>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</si>
  <si>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</si>
  <si>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</si>
  <si>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</si>
  <si>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</si>
  <si>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</si>
  <si>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</si>
  <si>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</si>
  <si>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</si>
  <si>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</si>
  <si>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</si>
  <si>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</si>
  <si>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</si>
  <si>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</si>
  <si>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</si>
  <si>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</si>
  <si>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</si>
  <si>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</si>
  <si>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</si>
  <si>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</si>
  <si>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</si>
  <si>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</si>
  <si>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</si>
  <si>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</si>
  <si>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</si>
  <si>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</si>
  <si>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</si>
  <si>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</si>
  <si>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</si>
  <si>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</si>
  <si>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</si>
  <si>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</si>
  <si>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</si>
  <si>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</si>
  <si>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</si>
  <si>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</si>
  <si>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</si>
  <si>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</si>
  <si>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</si>
  <si>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</si>
  <si>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</si>
  <si>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</si>
  <si>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</si>
  <si>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</si>
  <si>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</si>
  <si>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</si>
  <si>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</si>
  <si>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</si>
  <si>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</si>
  <si>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</si>
  <si>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</si>
  <si>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</si>
  <si>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</si>
  <si>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</si>
  <si>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</si>
  <si>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</si>
  <si>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</si>
  <si>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</si>
  <si>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</si>
  <si>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</si>
  <si>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</si>
  <si>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</si>
  <si>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</si>
  <si>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</si>
  <si>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</si>
  <si>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</si>
  <si>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</si>
  <si>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</si>
  <si>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</si>
  <si>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</si>
  <si>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</si>
  <si>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</si>
  <si>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</si>
  <si>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</si>
  <si>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</si>
  <si>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</si>
  <si>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</si>
  <si>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</si>
  <si>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</si>
  <si>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</si>
  <si>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</si>
  <si>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</si>
  <si>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</si>
  <si>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</si>
  <si>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</si>
  <si>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</si>
  <si>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</si>
  <si>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</si>
  <si>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</si>
  <si>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</si>
  <si>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</si>
  <si>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</si>
  <si>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</si>
  <si>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</si>
  <si>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</si>
  <si>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</si>
  <si>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</si>
  <si>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</si>
  <si>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</si>
  <si>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</si>
  <si>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</si>
  <si>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</si>
  <si>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</si>
  <si>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</si>
  <si>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</si>
  <si>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</si>
  <si>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</si>
  <si>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</si>
  <si>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</si>
  <si>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</si>
  <si>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</si>
  <si>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</si>
  <si>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</si>
  <si>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</si>
  <si>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</si>
  <si>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</si>
  <si>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</si>
  <si>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</si>
  <si>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</si>
  <si>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</si>
  <si>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</si>
  <si>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</si>
  <si>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</si>
  <si>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</si>
  <si>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</si>
  <si>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</si>
  <si>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</si>
  <si>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</si>
  <si>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</si>
  <si>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</si>
  <si>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</si>
  <si>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</si>
  <si>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</si>
  <si>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</si>
  <si>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</si>
  <si>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</si>
  <si>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</si>
  <si>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</si>
  <si>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</si>
  <si>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</si>
  <si>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</si>
  <si>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</si>
  <si>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</si>
  <si>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</si>
  <si>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</si>
  <si>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</si>
  <si>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</si>
  <si>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</si>
  <si>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</si>
  <si>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</si>
  <si>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</si>
  <si>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</si>
  <si>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</si>
  <si>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</si>
  <si>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</si>
  <si>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</si>
  <si>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</si>
  <si>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</si>
  <si>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</si>
  <si>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</si>
  <si>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</si>
  <si>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</si>
  <si>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</si>
  <si>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</si>
  <si>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</si>
  <si>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</si>
  <si>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</si>
  <si>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</si>
  <si>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</si>
  <si>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</si>
  <si>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</si>
  <si>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</si>
  <si>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</si>
  <si>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</si>
  <si>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</si>
  <si>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</si>
  <si>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</si>
  <si>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</si>
  <si>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</si>
  <si>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</si>
  <si>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</si>
  <si>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</si>
  <si>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</si>
  <si>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</si>
  <si>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</si>
  <si>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</si>
  <si>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</si>
  <si>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</si>
  <si>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</si>
  <si>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</si>
  <si>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</si>
  <si>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</si>
  <si>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</si>
  <si>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</si>
  <si>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</si>
  <si>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</si>
  <si>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</si>
  <si>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</si>
  <si>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</si>
  <si>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</si>
  <si>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</si>
  <si>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</si>
  <si>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</si>
  <si>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</si>
  <si>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</si>
  <si>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</si>
  <si>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</si>
  <si>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</si>
  <si>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</si>
  <si>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</si>
  <si>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</si>
  <si>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</si>
  <si>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</si>
  <si>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</si>
  <si>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</si>
  <si>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</si>
  <si>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</si>
  <si>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</si>
  <si>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</si>
  <si>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</si>
  <si>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</si>
  <si>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</si>
  <si>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</si>
  <si>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</si>
  <si>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</si>
  <si>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</si>
  <si>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</si>
  <si>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</si>
  <si>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</si>
  <si>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</si>
  <si>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</si>
  <si>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</si>
  <si>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</si>
  <si>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</si>
  <si>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</si>
  <si>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</si>
  <si>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</si>
  <si>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</si>
  <si>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</si>
  <si>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</si>
  <si>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</si>
  <si>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</si>
  <si>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</si>
  <si>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</si>
  <si>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</si>
  <si>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</si>
  <si>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</si>
  <si>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</si>
  <si>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</si>
  <si>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</si>
  <si>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</si>
  <si>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</si>
  <si>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</si>
  <si>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</si>
  <si>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</si>
  <si>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</si>
  <si>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</si>
  <si>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</si>
  <si>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</si>
  <si>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</si>
  <si>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</si>
  <si>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</si>
  <si>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</si>
  <si>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</si>
  <si>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</si>
  <si>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</si>
  <si>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</si>
  <si>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</si>
  <si>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</si>
  <si>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</si>
  <si>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</si>
  <si>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</si>
  <si>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</si>
  <si>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</si>
  <si>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</si>
  <si>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</si>
  <si>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</si>
  <si>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</si>
  <si>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</si>
  <si>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</si>
  <si>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</si>
  <si>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</si>
  <si>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</si>
  <si>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</si>
  <si>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</si>
  <si>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</si>
  <si>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</si>
  <si>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</si>
  <si>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</si>
  <si>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</si>
  <si>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</si>
  <si>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</si>
  <si>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</si>
  <si>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</si>
  <si>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</si>
  <si>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</si>
  <si>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</si>
  <si>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</si>
  <si>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</si>
  <si>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</si>
  <si>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</si>
  <si>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</si>
  <si>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</si>
  <si>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</si>
  <si>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</si>
  <si>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</si>
  <si>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</si>
  <si>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</si>
  <si>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</si>
  <si>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</si>
  <si>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</si>
  <si>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</si>
  <si>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</si>
  <si>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</si>
  <si>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</si>
  <si>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</si>
  <si>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</si>
  <si>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</si>
  <si>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</si>
  <si>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</si>
  <si>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</si>
  <si>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</si>
  <si>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</si>
  <si>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</si>
  <si>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</si>
  <si>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</si>
  <si>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</si>
  <si>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</si>
  <si>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</si>
  <si>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</si>
  <si>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</si>
  <si>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</si>
  <si>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</si>
  <si>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</si>
  <si>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</si>
  <si>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</si>
  <si>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</si>
  <si>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</si>
  <si>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</si>
  <si>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</si>
  <si>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</si>
  <si>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</si>
  <si>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</si>
  <si>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</si>
  <si>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</si>
  <si>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</si>
  <si>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</si>
  <si>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</si>
  <si>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</si>
  <si>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</si>
  <si>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</si>
  <si>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</si>
  <si>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</si>
  <si>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</si>
  <si>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</si>
  <si>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</si>
  <si>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</si>
  <si>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</si>
  <si>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</si>
  <si>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</si>
  <si>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</si>
  <si>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</si>
  <si>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</si>
  <si>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</si>
  <si>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</si>
  <si>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</si>
  <si>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</si>
  <si>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</si>
  <si>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</si>
  <si>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</si>
  <si>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</si>
  <si>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</si>
  <si>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</si>
  <si>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</si>
  <si>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</si>
  <si>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</si>
  <si>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</si>
  <si>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</si>
  <si>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</si>
  <si>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</si>
  <si>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</si>
  <si>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</si>
  <si>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</si>
  <si>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</si>
  <si>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</si>
  <si>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</si>
  <si>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</si>
  <si>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</si>
  <si>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</si>
  <si>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</si>
  <si>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</si>
  <si>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</si>
  <si>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</si>
  <si>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</si>
  <si>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</si>
  <si>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</si>
  <si>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</si>
  <si>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</si>
  <si>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</si>
  <si>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</si>
  <si>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</si>
  <si>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</si>
  <si>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</si>
  <si>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</si>
  <si>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</si>
  <si>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</si>
  <si>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</si>
  <si>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</si>
  <si>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</si>
  <si>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</si>
  <si>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</si>
  <si>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</si>
  <si>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</si>
  <si>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</si>
  <si>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</si>
  <si>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</si>
  <si>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</si>
  <si>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</si>
  <si>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</si>
  <si>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</si>
  <si>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</si>
  <si>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</si>
  <si>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</si>
  <si>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</si>
  <si>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</si>
  <si>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</si>
  <si>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</si>
  <si>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</si>
  <si>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</si>
  <si>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</si>
  <si>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</si>
  <si>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</si>
  <si>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</si>
  <si>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</si>
  <si>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</si>
  <si>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</si>
  <si>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</si>
  <si>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</si>
  <si>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</si>
  <si>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</si>
  <si>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</si>
  <si>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</si>
  <si>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</si>
  <si>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</si>
  <si>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</si>
  <si>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</si>
  <si>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</si>
  <si>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</si>
  <si>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</si>
  <si>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</si>
  <si>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</si>
  <si>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</si>
  <si>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</si>
  <si>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</si>
  <si>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</si>
  <si>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</si>
  <si>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</si>
  <si>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</si>
  <si>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</si>
  <si>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</si>
  <si>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</si>
  <si>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</si>
  <si>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</si>
  <si>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</si>
  <si>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</si>
  <si>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</si>
  <si>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</si>
  <si>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</si>
  <si>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</si>
  <si>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</si>
  <si>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</si>
  <si>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</si>
  <si>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</si>
  <si>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</si>
  <si>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</si>
  <si>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</si>
  <si>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</si>
  <si>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</si>
  <si>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</si>
  <si>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</si>
  <si>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</si>
  <si>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</si>
  <si>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</si>
  <si>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</si>
  <si>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</si>
  <si>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</si>
  <si>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</si>
  <si>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</si>
  <si>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</si>
  <si>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</si>
  <si>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</si>
  <si>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</si>
  <si>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</si>
  <si>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</si>
  <si>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</si>
  <si>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</si>
  <si>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</si>
  <si>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</si>
  <si>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</si>
  <si>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</si>
  <si>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</si>
  <si>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</si>
  <si>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</si>
  <si>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</si>
  <si>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</si>
  <si>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</si>
  <si>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</si>
  <si>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</si>
  <si>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</si>
  <si>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</si>
  <si>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</si>
  <si>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</si>
  <si>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</si>
  <si>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</si>
  <si>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</si>
  <si>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</si>
  <si>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</si>
  <si>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</si>
  <si>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</si>
  <si>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</si>
  <si>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</si>
  <si>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</si>
  <si>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</si>
  <si>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</si>
  <si>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</si>
  <si>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</si>
  <si>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</si>
  <si>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</si>
  <si>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</si>
  <si>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</si>
  <si>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</si>
  <si>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</si>
  <si>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</si>
  <si>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</si>
  <si>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</si>
  <si>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</si>
  <si>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</si>
  <si>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</si>
  <si>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</si>
  <si>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</si>
  <si>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</si>
  <si>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</si>
  <si>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</si>
  <si>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</si>
  <si>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</si>
  <si>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</si>
  <si>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</si>
  <si>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</si>
  <si>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</si>
  <si>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</si>
  <si>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</si>
  <si>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</si>
  <si>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</si>
  <si>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</si>
  <si>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</si>
  <si>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</si>
  <si>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</si>
  <si>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</si>
  <si>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</si>
  <si>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</si>
  <si>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</si>
  <si>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</si>
  <si>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</si>
  <si>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</si>
  <si>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</si>
  <si>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</si>
  <si>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</si>
  <si>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</si>
  <si>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</si>
  <si>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</si>
  <si>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</si>
  <si>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</si>
  <si>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</si>
  <si>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</si>
  <si>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</si>
  <si>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</si>
  <si>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</si>
  <si>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</si>
  <si>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</si>
  <si>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</si>
  <si>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</si>
  <si>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</si>
  <si>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</si>
  <si>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</si>
  <si>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</si>
  <si>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</si>
  <si>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</si>
  <si>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</si>
  <si>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</si>
  <si>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</si>
  <si>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</si>
  <si>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</si>
  <si>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</si>
  <si>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</si>
  <si>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</si>
  <si>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</si>
  <si>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</si>
  <si>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</si>
  <si>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</si>
  <si>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</si>
  <si>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</si>
  <si>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</si>
  <si>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</si>
  <si>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</si>
  <si>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</si>
  <si>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</si>
  <si>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</si>
  <si>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</si>
  <si>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</si>
  <si>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</si>
  <si>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</si>
  <si>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</si>
  <si>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</si>
  <si>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</si>
  <si>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</si>
  <si>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</si>
  <si>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</si>
  <si>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</si>
  <si>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</si>
  <si>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</si>
  <si>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</si>
  <si>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</si>
  <si>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</si>
  <si>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</si>
  <si>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</si>
  <si>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</si>
  <si>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</si>
  <si>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</si>
  <si>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</si>
  <si>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</si>
  <si>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</si>
  <si>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</si>
  <si>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</si>
  <si>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</si>
  <si>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</si>
  <si>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</si>
  <si>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</si>
  <si>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</si>
  <si>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</si>
  <si>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</si>
  <si>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</si>
  <si>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</si>
  <si>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</si>
  <si>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</si>
  <si>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</si>
  <si>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</si>
  <si>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</si>
  <si>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</si>
  <si>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</si>
  <si>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</si>
  <si>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</si>
  <si>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</si>
  <si>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</si>
  <si>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</si>
  <si>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</si>
  <si>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</si>
  <si>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</si>
  <si>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</si>
  <si>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</si>
  <si>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</si>
  <si>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</si>
  <si>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</si>
  <si>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</si>
  <si>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</si>
  <si>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</si>
  <si>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</si>
  <si>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</si>
  <si>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</si>
  <si>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</si>
  <si>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</si>
  <si>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</si>
  <si>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</si>
  <si>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</si>
  <si>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</si>
  <si>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</si>
  <si>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</si>
  <si>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</si>
  <si>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</si>
  <si>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</si>
  <si>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</si>
  <si>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</si>
  <si>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</si>
  <si>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</si>
  <si>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</si>
  <si>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</si>
  <si>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</si>
  <si>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</si>
  <si>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</si>
  <si>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</si>
  <si>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</si>
  <si>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</si>
  <si>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</si>
  <si>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</si>
  <si>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</si>
  <si>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</si>
  <si>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</si>
  <si>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</si>
  <si>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</si>
  <si>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</si>
  <si>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</si>
  <si>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</si>
  <si>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</si>
  <si>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</si>
  <si>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</si>
  <si>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</si>
  <si>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</si>
  <si>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</si>
  <si>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</si>
  <si>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</si>
  <si>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</si>
  <si>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</si>
  <si>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</si>
  <si>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</si>
  <si>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</si>
  <si>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</si>
  <si>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</si>
  <si>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</si>
  <si>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</si>
  <si>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</si>
  <si>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</si>
  <si>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</si>
  <si>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</si>
  <si>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</si>
  <si>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</si>
  <si>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</si>
  <si>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</si>
  <si>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</si>
  <si>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</si>
  <si>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</si>
  <si>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</si>
  <si>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</si>
  <si>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</si>
  <si>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</si>
  <si>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</si>
  <si>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</si>
  <si>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</si>
  <si>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</si>
  <si>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</si>
  <si>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</si>
  <si>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</si>
  <si>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</si>
  <si>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</si>
  <si>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</si>
  <si>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</si>
  <si>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</si>
  <si>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</si>
  <si>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</si>
  <si>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</si>
  <si>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</si>
  <si>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</si>
  <si>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</si>
  <si>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</si>
  <si>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</si>
  <si>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</si>
  <si>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</si>
  <si>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</si>
  <si>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</si>
  <si>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</si>
  <si>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</si>
  <si>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</si>
  <si>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</si>
  <si>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</si>
  <si>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</si>
  <si>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</si>
  <si>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</si>
  <si>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</si>
  <si>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</si>
  <si>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</si>
  <si>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</si>
  <si>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</si>
  <si>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</si>
  <si>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</si>
  <si>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</si>
  <si>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</si>
  <si>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</si>
  <si>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</si>
  <si>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</si>
  <si>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</si>
  <si>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</si>
  <si>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</si>
  <si>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</si>
  <si>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</si>
  <si>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</si>
  <si>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</si>
  <si>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</si>
  <si>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</si>
  <si>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</si>
  <si>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</si>
  <si>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</si>
  <si>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</si>
  <si>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</si>
  <si>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</si>
  <si>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</si>
  <si>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</si>
  <si>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</si>
  <si>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</si>
  <si>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</si>
  <si>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</si>
  <si>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</si>
  <si>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</si>
  <si>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</si>
  <si>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</si>
  <si>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</si>
  <si>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</si>
  <si>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</si>
  <si>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</si>
  <si>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</si>
  <si>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</si>
  <si>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</si>
  <si>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</si>
  <si>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</si>
  <si>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</si>
  <si>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</si>
  <si>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</si>
  <si>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</si>
  <si>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</si>
  <si>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</si>
  <si>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</si>
  <si>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</si>
  <si>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</si>
  <si>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</si>
  <si>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</si>
  <si>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</si>
  <si>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</si>
  <si>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</si>
  <si>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</si>
  <si>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</si>
  <si>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</si>
  <si>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</si>
  <si>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</si>
  <si>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</si>
  <si>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</si>
  <si>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</si>
  <si>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</si>
  <si>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</si>
  <si>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</si>
  <si>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</si>
  <si>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</si>
  <si>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</si>
  <si>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</si>
  <si>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</si>
  <si>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</si>
  <si>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</si>
  <si>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</si>
  <si>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</si>
  <si>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</si>
  <si>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</si>
  <si>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</si>
  <si>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</si>
  <si>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</si>
  <si>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</si>
  <si>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</si>
  <si>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</si>
  <si>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</si>
  <si>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</si>
  <si>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</si>
  <si>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</si>
  <si>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</si>
  <si>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</si>
  <si>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</si>
  <si>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</si>
  <si>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</si>
  <si>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</si>
  <si>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</si>
  <si>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</si>
  <si>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</si>
  <si>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</si>
  <si>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</si>
  <si>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</si>
  <si>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</si>
  <si>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</si>
  <si>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</si>
  <si>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</si>
  <si>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</si>
  <si>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</si>
  <si>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</si>
  <si>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</si>
  <si>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</si>
  <si>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</si>
  <si>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</si>
  <si>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</si>
  <si>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</si>
  <si>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</si>
  <si>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</si>
  <si>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</si>
  <si>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</si>
  <si>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</si>
  <si>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</si>
  <si>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</si>
  <si>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</si>
  <si>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</si>
  <si>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</si>
  <si>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</si>
  <si>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</si>
  <si>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</si>
  <si>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</si>
  <si>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</si>
  <si>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</si>
  <si>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</si>
  <si>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</si>
  <si>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</si>
  <si>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</si>
  <si>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</si>
  <si>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</si>
  <si>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</si>
  <si>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</si>
  <si>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</si>
  <si>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</si>
  <si>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</si>
  <si>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</si>
  <si>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</si>
  <si>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</si>
  <si>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</si>
  <si>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</si>
  <si>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</si>
  <si>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</si>
  <si>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</si>
  <si>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</si>
  <si>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</si>
  <si>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</si>
  <si>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</si>
  <si>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</si>
  <si>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</si>
  <si>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</si>
  <si>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</si>
  <si>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</si>
  <si>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</si>
  <si>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</si>
  <si>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</si>
  <si>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</si>
  <si>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</si>
  <si>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</si>
  <si>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</si>
  <si>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</si>
  <si>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</si>
  <si>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</si>
  <si>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</si>
  <si>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</si>
  <si>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</si>
  <si>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</si>
  <si>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</si>
  <si>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</si>
  <si>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</si>
  <si>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</si>
  <si>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</si>
  <si>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</si>
  <si>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</si>
  <si>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</si>
  <si>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</si>
  <si>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</si>
  <si>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</si>
  <si>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</si>
  <si>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</si>
  <si>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</si>
  <si>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</si>
  <si>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</si>
  <si>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</si>
  <si>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</si>
  <si>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</si>
  <si>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</si>
  <si>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</si>
  <si>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</si>
  <si>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</si>
  <si>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</si>
  <si>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</si>
  <si>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</si>
  <si>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</si>
  <si>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</si>
  <si>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</si>
  <si>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</si>
  <si>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</si>
  <si>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</si>
  <si>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</si>
  <si>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</si>
  <si>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</si>
  <si>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</si>
  <si>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</si>
  <si>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</si>
  <si>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</si>
  <si>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</si>
  <si>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</si>
  <si>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</si>
  <si>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</si>
  <si>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</si>
  <si>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</si>
  <si>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</si>
  <si>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</si>
  <si>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</si>
  <si>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</si>
  <si>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</si>
  <si>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</si>
  <si>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</si>
  <si>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</si>
  <si>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</si>
  <si>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</si>
  <si>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</si>
  <si>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</si>
  <si>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</si>
  <si>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</si>
  <si>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</si>
  <si>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</si>
  <si>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</si>
  <si>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</si>
  <si>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</si>
  <si>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</si>
  <si>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</si>
  <si>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</si>
  <si>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</si>
  <si>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</si>
  <si>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</si>
  <si>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</si>
  <si>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</si>
  <si>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</si>
  <si>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</si>
  <si>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</si>
  <si>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</si>
  <si>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</si>
  <si>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</si>
  <si>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</si>
  <si>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</si>
  <si>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</si>
  <si>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</si>
  <si>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</si>
  <si>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</si>
  <si>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</si>
  <si>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</si>
  <si>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</si>
  <si>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</si>
  <si>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</si>
  <si>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</si>
  <si>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</si>
  <si>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</si>
  <si>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</si>
  <si>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</si>
  <si>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</si>
  <si>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</si>
  <si>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</si>
  <si>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</si>
  <si>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</si>
  <si>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</si>
  <si>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</si>
  <si>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</si>
  <si>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</si>
  <si>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</si>
  <si>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</si>
  <si>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</si>
  <si>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</si>
  <si>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</si>
  <si>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</si>
  <si>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</si>
  <si>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</si>
  <si>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</si>
  <si>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</si>
  <si>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</si>
  <si>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</si>
  <si>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</si>
  <si>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</si>
  <si>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</si>
  <si>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</si>
  <si>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</si>
  <si>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</si>
  <si>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</si>
  <si>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</si>
  <si>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</si>
  <si>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</si>
  <si>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</si>
  <si>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</si>
  <si>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</si>
  <si>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</si>
  <si>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</si>
  <si>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</si>
  <si>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</si>
  <si>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</si>
  <si>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</si>
  <si>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</si>
  <si>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</si>
  <si>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</si>
  <si>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</si>
  <si>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</si>
  <si>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</si>
  <si>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</si>
  <si>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</si>
  <si>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</si>
  <si>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</si>
  <si>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</si>
  <si>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</si>
  <si>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</si>
  <si>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</si>
  <si>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</si>
  <si>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</si>
  <si>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</si>
  <si>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</si>
  <si>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</si>
  <si>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</si>
  <si>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</si>
  <si>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</si>
  <si>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</si>
  <si>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</si>
  <si>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</si>
  <si>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</si>
  <si>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</si>
  <si>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</si>
  <si>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</si>
  <si>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</si>
  <si>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</si>
  <si>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</si>
  <si>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</si>
  <si>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</si>
  <si>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</si>
  <si>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</si>
  <si>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</si>
  <si>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</si>
  <si>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</si>
  <si>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</si>
  <si>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</si>
  <si>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</si>
  <si>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</si>
  <si>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</si>
  <si>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</si>
  <si>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</si>
  <si>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</si>
  <si>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</si>
  <si>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</si>
  <si>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</si>
  <si>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</si>
  <si>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</si>
  <si>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</si>
  <si>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</si>
  <si>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</si>
  <si>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</si>
  <si>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</si>
  <si>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</si>
  <si>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</si>
  <si>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</si>
  <si>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</si>
  <si>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</si>
  <si>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</si>
  <si>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</si>
  <si>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</si>
  <si>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</si>
  <si>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</si>
  <si>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</si>
  <si>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</si>
  <si>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</si>
  <si>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</si>
  <si>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</si>
  <si>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</si>
  <si>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</si>
  <si>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</si>
  <si>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</si>
  <si>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</si>
  <si>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</si>
  <si>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</si>
  <si>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</si>
  <si>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</si>
  <si>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</si>
  <si>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</si>
  <si>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</si>
  <si>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</si>
  <si>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</si>
  <si>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</si>
  <si>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</si>
  <si>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</si>
  <si>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</si>
  <si>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</si>
  <si>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</si>
  <si>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</si>
  <si>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</si>
  <si>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</si>
  <si>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</si>
  <si>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</si>
  <si>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</si>
  <si>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</si>
  <si>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</si>
  <si>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</si>
  <si>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</si>
  <si>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</si>
  <si>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</si>
  <si>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</si>
  <si>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</si>
  <si>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</si>
  <si>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</si>
  <si>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</si>
  <si>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</si>
  <si>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</si>
  <si>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</si>
  <si>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</si>
  <si>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</si>
  <si>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</si>
  <si>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</si>
  <si>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</si>
  <si>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</si>
  <si>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</si>
  <si>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</si>
  <si>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</si>
  <si>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</si>
  <si>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</si>
  <si>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</si>
  <si>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</si>
  <si>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</si>
  <si>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</si>
  <si>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</si>
  <si>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</si>
  <si>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</si>
  <si>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</si>
  <si>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</si>
  <si>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</si>
  <si>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</si>
  <si>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</si>
  <si>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</si>
  <si>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</si>
  <si>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</si>
  <si>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</si>
  <si>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</si>
  <si>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</si>
  <si>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</si>
  <si>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</si>
  <si>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</si>
  <si>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</si>
  <si>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</si>
  <si>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</si>
  <si>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</si>
  <si>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</si>
  <si>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</si>
  <si>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</si>
  <si>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</si>
  <si>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</si>
  <si>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</si>
  <si>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</si>
  <si>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</si>
  <si>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</si>
  <si>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</si>
  <si>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</si>
  <si>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</si>
  <si>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</si>
  <si>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</si>
  <si>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</si>
  <si>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</si>
  <si>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</si>
  <si>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</si>
  <si>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</si>
  <si>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</si>
  <si>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</si>
  <si>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</si>
  <si>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</si>
  <si>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</si>
  <si>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</si>
  <si>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</si>
  <si>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</si>
  <si>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</si>
  <si>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</si>
  <si>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</si>
  <si>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</si>
  <si>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</si>
  <si>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</si>
  <si>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</si>
  <si>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</si>
  <si>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</si>
  <si>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</si>
  <si>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</si>
  <si>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</si>
  <si>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</si>
  <si>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</si>
  <si>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</si>
  <si>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</si>
  <si>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</si>
  <si>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</si>
  <si>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</si>
  <si>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</si>
  <si>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</si>
  <si>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</si>
  <si>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</si>
  <si>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</si>
  <si>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</si>
  <si>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</si>
  <si>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</si>
  <si>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</si>
  <si>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</si>
  <si>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</si>
  <si>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</si>
  <si>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</si>
  <si>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</si>
  <si>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</si>
  <si>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</si>
  <si>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</si>
  <si>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</si>
  <si>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</si>
  <si>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</si>
  <si>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</si>
  <si>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</si>
  <si>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</si>
  <si>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</si>
  <si>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</si>
  <si>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</si>
  <si>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</si>
  <si>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</si>
  <si>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</si>
  <si>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</si>
  <si>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</si>
  <si>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</si>
  <si>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</si>
  <si>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</si>
  <si>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</si>
  <si>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</si>
  <si>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</si>
  <si>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</si>
  <si>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</si>
  <si>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</si>
  <si>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</si>
  <si>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</si>
  <si>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</si>
  <si>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</si>
  <si>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</si>
  <si>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</si>
  <si>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</si>
  <si>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</si>
  <si>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</si>
  <si>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</si>
  <si>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</si>
  <si>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</si>
  <si>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</si>
  <si>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</si>
  <si>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</si>
  <si>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</si>
  <si>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</si>
  <si>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</si>
  <si>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</si>
  <si>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</si>
  <si>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</si>
  <si>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</si>
  <si>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</si>
  <si>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</si>
  <si>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</si>
  <si>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</si>
  <si>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</si>
  <si>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</si>
  <si>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</si>
  <si>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</si>
  <si>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</si>
  <si>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</si>
  <si>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</si>
  <si>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</si>
  <si>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</si>
  <si>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</si>
  <si>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</si>
  <si>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</si>
  <si>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</si>
  <si>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</si>
  <si>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</si>
  <si>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</si>
  <si>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</si>
  <si>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</si>
  <si>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</si>
  <si>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</si>
  <si>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</si>
  <si>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</si>
  <si>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</si>
  <si>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</si>
  <si>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</si>
  <si>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</si>
  <si>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</si>
  <si>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</si>
  <si>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</si>
  <si>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</si>
  <si>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</si>
  <si>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</si>
  <si>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</si>
  <si>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</si>
  <si>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</si>
  <si>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</si>
  <si>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</si>
  <si>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</si>
  <si>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</si>
  <si>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</si>
  <si>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</si>
  <si>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</si>
  <si>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</si>
  <si>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</si>
  <si>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</si>
  <si>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</si>
  <si>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</si>
  <si>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</si>
  <si>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</si>
  <si>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</si>
  <si>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</si>
  <si>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</si>
  <si>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</si>
  <si>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</si>
  <si>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</si>
  <si>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</si>
  <si>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</si>
  <si>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</si>
  <si>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</si>
  <si>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</si>
  <si>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</si>
  <si>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</si>
  <si>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</si>
  <si>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</si>
  <si>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</si>
  <si>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</si>
  <si>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</si>
  <si>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</si>
  <si>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</si>
  <si>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</si>
  <si>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</si>
  <si>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</si>
  <si>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</si>
  <si>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</si>
  <si>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</si>
  <si>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</si>
  <si>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</si>
  <si>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</si>
  <si>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</si>
  <si>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</si>
  <si>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</si>
  <si>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</si>
  <si>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</si>
  <si>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</si>
  <si>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</si>
  <si>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</si>
  <si>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</si>
  <si>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</si>
  <si>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</si>
  <si>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</si>
  <si>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</si>
  <si>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</si>
  <si>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</si>
  <si>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</si>
  <si>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</si>
  <si>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</si>
  <si>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</si>
  <si>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</si>
  <si>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</si>
  <si>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</si>
  <si>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</si>
  <si>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</si>
  <si>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</si>
  <si>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</si>
  <si>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</si>
  <si>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</si>
  <si>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</si>
  <si>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</si>
  <si>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</si>
  <si>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</si>
  <si>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</si>
  <si>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</si>
  <si>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</si>
  <si>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</si>
  <si>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</si>
  <si>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</si>
  <si>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</si>
  <si>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</si>
  <si>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</si>
  <si>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</si>
  <si>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</si>
  <si>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</si>
  <si>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</si>
  <si>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</si>
  <si>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</si>
  <si>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</si>
  <si>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</si>
  <si>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</si>
  <si>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</si>
  <si>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</si>
  <si>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</si>
  <si>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</si>
  <si>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</si>
  <si>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</si>
  <si>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</si>
  <si>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</si>
  <si>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</si>
  <si>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</si>
  <si>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</si>
  <si>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</si>
  <si>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</si>
  <si>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</si>
  <si>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</si>
  <si>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</si>
  <si>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</si>
  <si>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</si>
  <si>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</si>
  <si>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</si>
  <si>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</si>
  <si>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</si>
  <si>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</si>
  <si>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</si>
  <si>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</si>
  <si>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</si>
  <si>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</si>
  <si>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</si>
  <si>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</si>
  <si>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</si>
  <si>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</si>
  <si>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</si>
  <si>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</si>
  <si>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</si>
  <si>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</si>
  <si>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</si>
  <si>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</si>
  <si>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</si>
  <si>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</si>
  <si>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</si>
  <si>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</si>
  <si>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</si>
  <si>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</si>
  <si>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</si>
  <si>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</si>
  <si>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</si>
  <si>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</si>
  <si>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</si>
  <si>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</si>
  <si>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</si>
  <si>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</si>
  <si>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</si>
  <si>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</si>
  <si>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</si>
  <si>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</si>
  <si>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</si>
  <si>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</si>
  <si>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</si>
  <si>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</si>
  <si>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</si>
  <si>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</si>
  <si>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</si>
  <si>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</si>
  <si>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</si>
  <si>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</si>
  <si>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</si>
  <si>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</si>
  <si>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</si>
  <si>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</si>
  <si>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</si>
  <si>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</si>
  <si>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</si>
  <si>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</si>
  <si>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</si>
  <si>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</si>
  <si>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</si>
  <si>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</si>
  <si>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</si>
  <si>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</si>
  <si>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</si>
  <si>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</si>
  <si>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</si>
  <si>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</si>
  <si>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</si>
  <si>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</si>
  <si>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</si>
  <si>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</si>
  <si>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</si>
  <si>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</si>
  <si>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</si>
  <si>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</si>
  <si>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</si>
  <si>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</si>
  <si>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</si>
  <si>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</si>
  <si>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</si>
  <si>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</si>
  <si>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</si>
  <si>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</si>
  <si>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</si>
  <si>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</si>
  <si>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</si>
  <si>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</si>
  <si>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</si>
  <si>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</si>
  <si>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</si>
  <si>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</si>
  <si>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</si>
  <si>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</si>
  <si>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</si>
  <si>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</si>
  <si>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</si>
  <si>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</si>
  <si>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</si>
  <si>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</si>
  <si>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</si>
  <si>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</si>
  <si>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</si>
  <si>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</si>
  <si>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</si>
  <si>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</si>
  <si>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</si>
  <si>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</si>
  <si>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</si>
  <si>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</si>
  <si>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</si>
  <si>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</si>
  <si>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</si>
  <si>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</si>
  <si>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</si>
  <si>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</si>
  <si>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</si>
  <si>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</si>
  <si>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</si>
  <si>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</si>
  <si>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</si>
  <si>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</si>
  <si>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</si>
  <si>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</si>
  <si>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</si>
  <si>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</si>
  <si>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</si>
  <si>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</si>
  <si>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</si>
  <si>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</si>
  <si>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</si>
  <si>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</si>
  <si>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</si>
  <si>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</si>
  <si>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</si>
  <si>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</si>
  <si>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</si>
  <si>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</si>
  <si>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</si>
  <si>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</si>
  <si>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</si>
  <si>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</si>
  <si>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</si>
  <si>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</si>
  <si>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</si>
  <si>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</si>
  <si>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</si>
  <si>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</si>
  <si>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</si>
  <si>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</si>
  <si>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</si>
  <si>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</si>
  <si>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</si>
  <si>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</si>
  <si>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</si>
  <si>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</si>
  <si>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</si>
  <si>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</si>
  <si>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</si>
  <si>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</si>
  <si>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</si>
  <si>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</si>
  <si>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</si>
  <si>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</si>
  <si>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</si>
  <si>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</si>
  <si>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</si>
  <si>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</si>
  <si>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</si>
  <si>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</si>
  <si>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</si>
  <si>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</si>
  <si>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</si>
  <si>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</si>
  <si>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</si>
  <si>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</si>
  <si>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</si>
  <si>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</si>
  <si>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</si>
  <si>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</si>
  <si>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</si>
  <si>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</si>
  <si>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</si>
  <si>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</si>
  <si>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</si>
  <si>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</si>
  <si>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</si>
  <si>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</si>
  <si>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</si>
  <si>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</si>
  <si>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</si>
  <si>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</si>
  <si>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</si>
  <si>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</si>
  <si>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</si>
  <si>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</si>
  <si>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</si>
  <si>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</si>
  <si>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</si>
  <si>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</si>
  <si>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</si>
  <si>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</si>
  <si>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</si>
  <si>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</si>
  <si>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</si>
  <si>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</si>
  <si>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</si>
  <si>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</si>
  <si>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</si>
  <si>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</si>
  <si>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</si>
  <si>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</si>
  <si>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</si>
  <si>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</si>
  <si>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</si>
  <si>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</si>
  <si>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</si>
  <si>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</si>
  <si>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</si>
  <si>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</si>
  <si>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</si>
  <si>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</si>
  <si>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</si>
  <si>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</si>
  <si>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</si>
  <si>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</si>
  <si>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</si>
  <si>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</si>
  <si>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</si>
  <si>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</si>
  <si>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</si>
  <si>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</si>
  <si>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</si>
  <si>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</si>
  <si>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</si>
  <si>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</si>
  <si>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</si>
  <si>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</si>
  <si>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</si>
  <si>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</si>
  <si>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</si>
  <si>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</si>
  <si>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</si>
  <si>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</si>
  <si>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</si>
  <si>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</si>
  <si>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</si>
  <si>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</si>
  <si>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</si>
  <si>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</si>
  <si>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</si>
  <si>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</si>
  <si>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</si>
  <si>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</si>
  <si>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</si>
  <si>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</si>
  <si>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</si>
  <si>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</si>
  <si>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</si>
  <si>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</si>
  <si>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</si>
  <si>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</si>
  <si>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</si>
  <si>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</si>
  <si>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</si>
  <si>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</si>
  <si>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</si>
  <si>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</si>
  <si>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</si>
  <si>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</si>
  <si>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</si>
  <si>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</si>
  <si>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</si>
  <si>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</si>
  <si>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</si>
  <si>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</si>
  <si>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</si>
  <si>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</si>
  <si>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</si>
  <si>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</si>
  <si>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</si>
  <si>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</si>
  <si>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</si>
  <si>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</si>
  <si>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</si>
  <si>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</si>
  <si>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</si>
  <si>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</si>
  <si>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</si>
  <si>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</si>
  <si>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</si>
  <si>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</si>
  <si>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</si>
  <si>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</si>
  <si>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</si>
  <si>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</si>
  <si>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</si>
  <si>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</si>
  <si>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</si>
  <si>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</si>
  <si>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</si>
  <si>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</si>
  <si>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</si>
  <si>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</si>
  <si>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</si>
  <si>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</si>
  <si>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</si>
  <si>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</si>
  <si>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</si>
  <si>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</si>
  <si>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</si>
  <si>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</si>
  <si>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</si>
  <si>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</si>
  <si>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</si>
  <si>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</si>
  <si>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</si>
  <si>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</si>
  <si>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</si>
  <si>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</si>
  <si>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</si>
  <si>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</si>
  <si>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</si>
  <si>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</si>
  <si>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</si>
  <si>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</si>
  <si>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</si>
  <si>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</si>
  <si>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</si>
  <si>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</si>
  <si>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</si>
  <si>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</si>
  <si>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</si>
  <si>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</si>
  <si>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</si>
  <si>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</si>
  <si>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</si>
  <si>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</si>
  <si>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</si>
  <si>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</si>
  <si>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</si>
  <si>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</si>
  <si>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</si>
  <si>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</si>
  <si>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</si>
  <si>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</si>
  <si>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</si>
  <si>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</si>
  <si>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</si>
  <si>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</si>
  <si>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</si>
  <si>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</si>
  <si>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</si>
  <si>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</si>
  <si>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</si>
  <si>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</si>
  <si>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</si>
  <si>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</si>
  <si>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</si>
  <si>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</si>
  <si>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</si>
  <si>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</si>
  <si>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</si>
  <si>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</si>
  <si>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</si>
  <si>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</si>
  <si>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</si>
  <si>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</si>
  <si>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</si>
  <si>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</si>
  <si>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</si>
  <si>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</si>
  <si>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</si>
  <si>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</si>
  <si>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</si>
  <si>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</si>
  <si>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</si>
  <si>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</si>
  <si>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</si>
  <si>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</si>
  <si>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</si>
  <si>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</si>
  <si>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</si>
  <si>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</si>
  <si>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</si>
  <si>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</si>
  <si>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</si>
  <si>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</si>
  <si>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</si>
  <si>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</si>
  <si>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</si>
  <si>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</si>
  <si>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</si>
  <si>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</si>
  <si>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</si>
  <si>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</si>
  <si>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</si>
  <si>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</si>
  <si>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</si>
  <si>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</si>
  <si>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</si>
  <si>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</si>
  <si>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</si>
  <si>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</si>
  <si>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</si>
  <si>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</si>
  <si>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</si>
  <si>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</si>
  <si>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</si>
  <si>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</si>
  <si>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</si>
  <si>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</si>
  <si>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</si>
  <si>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</si>
  <si>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</si>
  <si>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</si>
  <si>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</si>
  <si>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</si>
  <si>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</si>
  <si>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</si>
  <si>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</si>
  <si>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</si>
  <si>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</si>
  <si>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</si>
  <si>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</si>
  <si>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</si>
  <si>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</si>
  <si>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</si>
  <si>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</si>
  <si>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</si>
  <si>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</si>
  <si>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</si>
  <si>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</si>
  <si>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</si>
  <si>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</si>
  <si>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</si>
  <si>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</si>
  <si>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</si>
  <si>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</si>
  <si>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</si>
  <si>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</si>
  <si>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</si>
  <si>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</si>
  <si>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</si>
  <si>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</si>
  <si>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</si>
  <si>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</si>
  <si>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</si>
  <si>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</si>
  <si>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</si>
  <si>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</si>
  <si>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</si>
  <si>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</si>
  <si>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</si>
  <si>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</si>
  <si>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</si>
  <si>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</si>
  <si>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</si>
  <si>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</si>
  <si>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</si>
  <si>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</si>
  <si>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</si>
  <si>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</si>
  <si>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</si>
  <si>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</si>
  <si>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</si>
  <si>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</si>
  <si>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</si>
  <si>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</si>
  <si>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</si>
  <si>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</si>
  <si>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</si>
  <si>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</si>
  <si>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</si>
  <si>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</si>
  <si>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</si>
  <si>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</si>
  <si>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</si>
  <si>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</si>
  <si>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</si>
  <si>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</si>
  <si>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</si>
  <si>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</si>
  <si>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</si>
  <si>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</si>
  <si>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</si>
  <si>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</si>
  <si>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</si>
  <si>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</si>
  <si>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</si>
  <si>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</si>
  <si>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</si>
  <si>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</si>
  <si>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</si>
  <si>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</si>
  <si>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</si>
  <si>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</si>
  <si>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</si>
  <si>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</si>
  <si>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</si>
  <si>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</si>
  <si>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</si>
  <si>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</si>
  <si>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</si>
  <si>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</si>
  <si>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</si>
  <si>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</si>
  <si>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</si>
  <si>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</si>
  <si>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</si>
  <si>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</si>
  <si>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</si>
  <si>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</si>
  <si>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</si>
  <si>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</si>
  <si>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</si>
  <si>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</si>
  <si>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</si>
  <si>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</si>
  <si>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</si>
  <si>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</si>
  <si>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</si>
  <si>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</si>
  <si>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</si>
  <si>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</si>
  <si>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</si>
  <si>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</si>
  <si>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</si>
  <si>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</si>
  <si>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</si>
  <si>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</si>
  <si>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</si>
  <si>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</si>
  <si>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</si>
  <si>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</si>
  <si>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</si>
  <si>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</si>
  <si>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</si>
  <si>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</si>
  <si>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</si>
  <si>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</si>
  <si>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</si>
  <si>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</si>
  <si>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</si>
  <si>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</si>
  <si>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</si>
  <si>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</si>
  <si>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</si>
  <si>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</si>
  <si>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</si>
  <si>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</si>
  <si>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</si>
  <si>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</si>
  <si>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</si>
  <si>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</si>
  <si>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</si>
  <si>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</si>
  <si>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</si>
  <si>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</si>
  <si>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</si>
  <si>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</si>
  <si>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</si>
  <si>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</si>
  <si>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</si>
  <si>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</si>
  <si>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</si>
  <si>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</si>
  <si>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</si>
  <si>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</si>
  <si>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</si>
  <si>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</si>
  <si>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</si>
  <si>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</si>
  <si>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</si>
  <si>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</si>
  <si>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</si>
  <si>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</si>
  <si>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</si>
  <si>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</si>
  <si>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</si>
  <si>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</si>
  <si>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</si>
  <si>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</si>
  <si>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</si>
  <si>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</si>
  <si>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</si>
  <si>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</si>
  <si>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</si>
  <si>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</si>
  <si>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</si>
  <si>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</si>
  <si>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</si>
  <si>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</si>
  <si>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</si>
  <si>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</si>
  <si>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</si>
  <si>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</si>
  <si>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</si>
  <si>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</si>
  <si>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</si>
  <si>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</si>
  <si>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</si>
  <si>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</si>
  <si>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</si>
  <si>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</si>
  <si>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</si>
  <si>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</si>
  <si>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</si>
  <si>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</si>
  <si>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</si>
  <si>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</si>
  <si>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</si>
  <si>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</si>
  <si>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</si>
  <si>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</si>
  <si>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</si>
  <si>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</si>
  <si>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</si>
  <si>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</si>
  <si>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</si>
  <si>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</si>
  <si>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</si>
  <si>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</si>
  <si>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</si>
  <si>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</si>
  <si>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</si>
  <si>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</si>
  <si>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</si>
  <si>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</si>
  <si>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</si>
  <si>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</si>
  <si>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</si>
  <si>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</si>
  <si>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</si>
  <si>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</si>
  <si>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</si>
  <si>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</si>
  <si>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</si>
  <si>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</si>
  <si>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</si>
  <si>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</si>
  <si>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</si>
  <si>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</si>
  <si>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</si>
  <si>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</si>
  <si>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</si>
  <si>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</si>
  <si>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</si>
  <si>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</si>
  <si>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</si>
  <si>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</si>
  <si>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</si>
  <si>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</si>
  <si>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</si>
  <si>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</si>
  <si>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</si>
  <si>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</si>
  <si>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</si>
  <si>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</si>
  <si>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</si>
  <si>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</si>
  <si>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</si>
  <si>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</si>
  <si>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</si>
  <si>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</si>
  <si>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</si>
  <si>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</si>
  <si>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</si>
  <si>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</si>
  <si>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</si>
  <si>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</si>
  <si>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</si>
  <si>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</si>
  <si>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</si>
  <si>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</si>
  <si>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</si>
  <si>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</si>
  <si>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</si>
  <si>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</si>
  <si>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</si>
  <si>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</si>
  <si>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</si>
  <si>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</si>
  <si>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</si>
  <si>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</si>
  <si>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</si>
  <si>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</si>
  <si>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</si>
  <si>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</si>
  <si>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</si>
  <si>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</si>
  <si>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</si>
  <si>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</si>
  <si>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</si>
  <si>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</si>
  <si>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</si>
  <si>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</si>
  <si>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</si>
  <si>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</si>
  <si>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</si>
  <si>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</si>
  <si>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</si>
  <si>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</si>
  <si>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</si>
  <si>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</si>
  <si>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</si>
  <si>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</si>
  <si>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</si>
  <si>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</si>
  <si>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</si>
  <si>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</si>
  <si>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</si>
  <si>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</si>
  <si>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</si>
  <si>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</si>
  <si>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</si>
  <si>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</si>
  <si>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</si>
  <si>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</si>
  <si>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</si>
  <si>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</si>
  <si>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</si>
  <si>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</si>
  <si>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</si>
  <si>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</si>
  <si>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</si>
  <si>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</si>
  <si>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</si>
  <si>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</si>
  <si>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</si>
  <si>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</si>
  <si>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</si>
  <si>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</si>
  <si>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</si>
  <si>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</si>
  <si>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</si>
  <si>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</si>
  <si>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</si>
  <si>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</si>
  <si>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</si>
  <si>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</si>
  <si>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</si>
  <si>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</si>
  <si>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</si>
  <si>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</si>
  <si>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</si>
  <si>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</si>
  <si>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</si>
  <si>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</si>
  <si>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</si>
  <si>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</si>
  <si>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</si>
  <si>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</si>
  <si>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</si>
  <si>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</si>
  <si>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</si>
  <si>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</si>
  <si>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</si>
  <si>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</si>
  <si>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</si>
  <si>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</si>
  <si>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</si>
  <si>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</si>
  <si>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</si>
  <si>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</si>
  <si>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</si>
  <si>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</si>
  <si>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</si>
  <si>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</si>
  <si>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</si>
  <si>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</si>
  <si>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</si>
  <si>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</si>
  <si>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</si>
  <si>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</si>
  <si>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</si>
  <si>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</si>
  <si>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</si>
  <si>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</si>
  <si>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</si>
  <si>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</si>
  <si>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</si>
  <si>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</si>
  <si>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</si>
  <si>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</si>
  <si>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</si>
  <si>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</si>
  <si>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</si>
  <si>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</si>
  <si>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</si>
  <si>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</si>
  <si>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</si>
  <si>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</si>
  <si>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</si>
  <si>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</si>
  <si>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</si>
  <si>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</si>
  <si>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</si>
  <si>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</si>
  <si>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</si>
  <si>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</si>
  <si>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</si>
  <si>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</si>
  <si>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</si>
  <si>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</si>
  <si>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</si>
  <si>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</si>
  <si>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</si>
  <si>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</si>
  <si>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</si>
  <si>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</si>
  <si>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</si>
  <si>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</si>
  <si>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</si>
  <si>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</si>
  <si>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</si>
  <si>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</si>
  <si>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</si>
  <si>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</si>
  <si>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</si>
  <si>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</si>
  <si>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</si>
  <si>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</si>
  <si>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</si>
  <si>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</si>
  <si>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</si>
  <si>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</si>
  <si>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</si>
  <si>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</si>
  <si>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</si>
  <si>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</si>
  <si>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</si>
  <si>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</si>
  <si>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</si>
  <si>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</si>
  <si>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</si>
  <si>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</si>
  <si>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</si>
  <si>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</si>
  <si>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</si>
  <si>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</si>
  <si>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</si>
  <si>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</si>
  <si>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</si>
  <si>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</si>
  <si>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</si>
  <si>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</si>
  <si>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</si>
  <si>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</si>
  <si>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</si>
  <si>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</si>
  <si>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</si>
  <si>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</si>
  <si>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</si>
  <si>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</si>
  <si>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</si>
  <si>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</si>
  <si>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</si>
  <si>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</si>
  <si>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</si>
  <si>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</si>
  <si>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</si>
  <si>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</si>
  <si>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</si>
  <si>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</si>
  <si>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</si>
  <si>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</si>
  <si>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</si>
  <si>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</si>
  <si>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</si>
  <si>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</si>
  <si>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</si>
  <si>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</si>
  <si>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</si>
  <si>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</si>
  <si>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</si>
  <si>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</si>
  <si>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</si>
  <si>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</si>
  <si>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</si>
  <si>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</si>
  <si>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</si>
  <si>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</si>
  <si>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</si>
  <si>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</si>
  <si>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</si>
  <si>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</si>
  <si>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</si>
  <si>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</si>
  <si>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</si>
  <si>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</si>
  <si>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</si>
  <si>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</si>
  <si>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</si>
  <si>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</si>
  <si>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</si>
  <si>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</si>
  <si>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</si>
  <si>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</si>
  <si>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</si>
  <si>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</si>
  <si>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</si>
  <si>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</si>
  <si>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</si>
  <si>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</si>
  <si>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</si>
  <si>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</si>
  <si>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</si>
  <si>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</si>
  <si>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</si>
  <si>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</si>
  <si>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</si>
  <si>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</si>
  <si>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</si>
  <si>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</si>
  <si>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</si>
  <si>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</si>
  <si>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</si>
  <si>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</si>
  <si>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</si>
  <si>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</si>
  <si>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</si>
  <si>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</si>
  <si>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</si>
  <si>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</si>
  <si>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</si>
  <si>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</si>
  <si>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</si>
  <si>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</si>
  <si>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</si>
  <si>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</si>
  <si>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</si>
  <si>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</si>
  <si>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</si>
  <si>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</si>
  <si>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</si>
  <si>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</si>
  <si>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</si>
  <si>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</si>
  <si>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</si>
  <si>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</si>
  <si>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</si>
  <si>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</si>
  <si>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</si>
  <si>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</si>
  <si>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</si>
  <si>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</si>
  <si>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</si>
  <si>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</si>
  <si>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</si>
  <si>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</si>
  <si>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</si>
  <si>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</si>
  <si>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</si>
  <si>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</si>
  <si>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</si>
  <si>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</si>
  <si>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</si>
  <si>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</si>
  <si>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</si>
  <si>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</si>
  <si>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</si>
  <si>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</si>
  <si>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</si>
  <si>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</si>
  <si>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</si>
  <si>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</si>
  <si>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</si>
  <si>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</si>
  <si>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</si>
  <si>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</si>
  <si>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</si>
  <si>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</si>
  <si>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</si>
  <si>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</si>
  <si>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</si>
  <si>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</si>
  <si>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</si>
  <si>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</si>
  <si>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</si>
  <si>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</si>
  <si>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</si>
  <si>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</si>
  <si>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</si>
  <si>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</si>
  <si>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</si>
  <si>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</si>
  <si>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</si>
  <si>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</si>
  <si>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</si>
  <si>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</si>
  <si>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</si>
  <si>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</si>
  <si>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</si>
  <si>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</si>
  <si>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</si>
  <si>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</si>
  <si>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</si>
  <si>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</si>
  <si>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</si>
  <si>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</si>
  <si>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</si>
  <si>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</si>
  <si>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</si>
  <si>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</si>
  <si>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</si>
  <si>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</si>
  <si>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</si>
  <si>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</si>
  <si>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</si>
  <si>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</si>
  <si>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</si>
  <si>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</si>
  <si>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</si>
  <si>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</si>
  <si>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</si>
  <si>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</si>
  <si>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</si>
  <si>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</si>
  <si>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</si>
  <si>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</si>
  <si>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</si>
  <si>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</si>
  <si>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</si>
  <si>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</si>
  <si>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</si>
  <si>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</si>
  <si>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</si>
  <si>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</si>
  <si>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</si>
  <si>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</si>
  <si>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</si>
  <si>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</si>
  <si>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</si>
  <si>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</si>
  <si>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</si>
  <si>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</si>
  <si>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</si>
  <si>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</si>
  <si>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</si>
  <si>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</si>
  <si>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</si>
  <si>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</si>
  <si>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</si>
  <si>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</si>
  <si>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</si>
  <si>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</si>
  <si>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</si>
  <si>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</si>
  <si>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</si>
  <si>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</si>
  <si>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</si>
  <si>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</si>
  <si>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</si>
  <si>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</si>
  <si>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</si>
  <si>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</si>
  <si>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</si>
  <si>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</si>
  <si>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</si>
  <si>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</si>
  <si>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</si>
  <si>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</si>
  <si>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</si>
  <si>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</si>
  <si>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</si>
  <si>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</si>
  <si>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</si>
  <si>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</si>
  <si>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</si>
  <si>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</si>
  <si>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</si>
  <si>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</si>
  <si>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</si>
  <si>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</si>
  <si>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</si>
  <si>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</si>
  <si>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</si>
  <si>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</si>
  <si>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</si>
  <si>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</si>
  <si>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</si>
  <si>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</si>
  <si>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</si>
  <si>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</si>
  <si>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</si>
  <si>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</si>
  <si>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</si>
  <si>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</si>
  <si>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</si>
  <si>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</si>
  <si>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</si>
  <si>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</si>
  <si>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</si>
  <si>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</si>
  <si>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</si>
  <si>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</si>
  <si>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</si>
  <si>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</si>
  <si>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</si>
  <si>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</si>
  <si>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</si>
  <si>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</si>
  <si>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</si>
  <si>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</si>
  <si>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</si>
  <si>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</si>
  <si>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</si>
  <si>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</si>
  <si>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</si>
  <si>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</si>
  <si>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</si>
  <si>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</si>
  <si>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</si>
  <si>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</si>
  <si>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</si>
  <si>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</si>
  <si>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</si>
  <si>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</si>
  <si>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</si>
  <si>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</si>
  <si>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</si>
  <si>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</si>
  <si>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</si>
  <si>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</si>
  <si>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</si>
  <si>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</si>
  <si>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</si>
  <si>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</si>
  <si>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</si>
  <si>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</si>
  <si>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</si>
  <si>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</si>
  <si>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</si>
  <si>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</si>
  <si>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</si>
  <si>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</si>
  <si>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</si>
  <si>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</si>
  <si>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</si>
  <si>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</si>
  <si>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</si>
  <si>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</si>
  <si>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</si>
  <si>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</si>
  <si>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</si>
  <si>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</si>
  <si>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</si>
  <si>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</si>
  <si>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</si>
  <si>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</si>
  <si>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</si>
  <si>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</si>
  <si>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</si>
  <si>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</si>
  <si>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</si>
  <si>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</si>
  <si>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</si>
  <si>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</si>
  <si>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</si>
  <si>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</si>
  <si>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</si>
  <si>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</si>
  <si>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</si>
  <si>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</si>
  <si>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</si>
  <si>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</si>
  <si>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</si>
  <si>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</si>
  <si>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</si>
  <si>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</si>
  <si>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</si>
  <si>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</si>
  <si>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</si>
  <si>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</si>
  <si>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</si>
  <si>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</si>
  <si>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</si>
  <si>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</si>
  <si>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</si>
  <si>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</si>
  <si>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</si>
  <si>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</si>
  <si>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</si>
  <si>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</si>
  <si>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</si>
  <si>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</si>
  <si>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</si>
  <si>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</si>
  <si>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</si>
  <si>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</si>
  <si>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</si>
  <si>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</si>
  <si>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</si>
  <si>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</si>
  <si>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</si>
  <si>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</si>
  <si>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</si>
  <si>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</si>
  <si>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</si>
  <si>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</si>
  <si>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</si>
  <si>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</si>
  <si>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</si>
  <si>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</si>
  <si>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</si>
  <si>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</si>
  <si>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</si>
  <si>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</si>
  <si>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</si>
  <si>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</si>
  <si>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</si>
  <si>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</si>
  <si>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</si>
  <si>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</si>
  <si>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</si>
  <si>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</si>
  <si>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</si>
  <si>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</si>
  <si>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</si>
  <si>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</si>
  <si>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</si>
  <si>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</si>
  <si>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</si>
  <si>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</si>
  <si>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</si>
  <si>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</si>
  <si>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</si>
  <si>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</si>
  <si>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</si>
  <si>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</si>
  <si>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</si>
  <si>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</si>
  <si>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</si>
  <si>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</si>
  <si>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</si>
  <si>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</si>
  <si>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</si>
  <si>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</si>
  <si>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</si>
  <si>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</si>
  <si>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</si>
  <si>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</si>
  <si>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</si>
  <si>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</si>
  <si>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</si>
  <si>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</si>
  <si>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</si>
  <si>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</si>
  <si>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</si>
  <si>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</si>
  <si>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</si>
  <si>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</si>
  <si>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</si>
  <si>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</si>
  <si>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</si>
  <si>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</si>
  <si>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</si>
  <si>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</si>
  <si>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</si>
  <si>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</si>
  <si>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</si>
  <si>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</si>
  <si>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</si>
  <si>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</si>
  <si>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</si>
  <si>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</si>
  <si>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</si>
  <si>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</si>
  <si>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</si>
  <si>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</si>
  <si>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</si>
  <si>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</si>
  <si>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</si>
  <si>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</si>
  <si>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</si>
  <si>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</si>
  <si>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</si>
  <si>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</si>
  <si>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</si>
  <si>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</si>
  <si>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</si>
  <si>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</si>
  <si>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</si>
  <si>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</si>
  <si>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</si>
  <si>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</si>
  <si>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</si>
  <si>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</si>
  <si>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</si>
  <si>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</si>
  <si>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</si>
  <si>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</si>
  <si>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</si>
  <si>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</si>
  <si>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</si>
  <si>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</si>
  <si>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</si>
  <si>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</si>
  <si>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</si>
  <si>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</si>
  <si>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</si>
  <si>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</si>
  <si>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</si>
  <si>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</si>
  <si>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</si>
  <si>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</si>
  <si>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</si>
  <si>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</si>
  <si>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</si>
  <si>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</si>
  <si>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</si>
  <si>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</si>
  <si>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</si>
  <si>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</si>
  <si>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</si>
  <si>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</si>
  <si>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</si>
  <si>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</si>
  <si>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</si>
  <si>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</si>
  <si>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</si>
  <si>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</si>
  <si>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</si>
  <si>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</si>
  <si>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</si>
  <si>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</si>
  <si>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</si>
  <si>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</si>
  <si>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</si>
  <si>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</si>
  <si>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</si>
  <si>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</si>
  <si>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</si>
  <si>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</si>
  <si>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</si>
  <si>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</si>
  <si>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</si>
  <si>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</si>
  <si>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</si>
  <si>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</si>
  <si>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</si>
  <si>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</si>
  <si>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</si>
  <si>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</si>
  <si>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</si>
  <si>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</si>
  <si>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</si>
  <si>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</si>
  <si>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</si>
  <si>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</si>
  <si>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</si>
  <si>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</si>
  <si>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</si>
  <si>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</si>
  <si>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</si>
  <si>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</si>
  <si>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</si>
  <si>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</si>
  <si>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</si>
  <si>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</si>
  <si>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</si>
  <si>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</si>
  <si>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</si>
  <si>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</si>
  <si>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</si>
  <si>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</si>
  <si>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</si>
  <si>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</si>
  <si>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</si>
  <si>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</si>
  <si>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</si>
  <si>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</si>
  <si>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</si>
  <si>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</si>
  <si>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</si>
  <si>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</si>
  <si>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</si>
  <si>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</si>
  <si>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</si>
  <si>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</si>
  <si>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</si>
  <si>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</si>
  <si>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</si>
  <si>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</si>
  <si>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</si>
  <si>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</si>
  <si>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</si>
  <si>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</si>
  <si>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</si>
  <si>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</si>
  <si>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</si>
  <si>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</si>
  <si>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</si>
  <si>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</si>
  <si>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</si>
  <si>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</si>
  <si>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</si>
  <si>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</si>
  <si>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</si>
  <si>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</si>
  <si>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</si>
  <si>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</si>
  <si>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</si>
  <si>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</si>
  <si>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</si>
  <si>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</si>
  <si>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</si>
  <si>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</si>
  <si>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</si>
  <si>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</si>
  <si>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</si>
  <si>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</si>
  <si>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</si>
  <si>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</si>
  <si>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</si>
  <si>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</si>
  <si>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</si>
  <si>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</si>
  <si>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</si>
  <si>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</si>
  <si>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</si>
  <si>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</si>
  <si>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</si>
  <si>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</si>
  <si>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</si>
  <si>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</si>
  <si>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</si>
  <si>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</si>
  <si>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</si>
  <si>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</si>
  <si>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</si>
  <si>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</si>
  <si>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</si>
  <si>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</si>
  <si>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</si>
  <si>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</si>
  <si>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</si>
  <si>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</si>
  <si>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</si>
  <si>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</si>
  <si>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</si>
  <si>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</si>
  <si>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</si>
  <si>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</si>
  <si>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</si>
  <si>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</si>
  <si>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</si>
  <si>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</si>
  <si>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</si>
  <si>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</si>
  <si>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</si>
  <si>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</si>
  <si>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</si>
  <si>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</si>
  <si>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</si>
  <si>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</si>
  <si>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</si>
  <si>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</si>
  <si>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</si>
  <si>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</si>
  <si>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</si>
  <si>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</si>
  <si>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</si>
  <si>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</si>
  <si>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</si>
  <si>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</si>
  <si>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</si>
  <si>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</si>
  <si>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</si>
  <si>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</si>
  <si>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</si>
  <si>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</si>
  <si>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</si>
  <si>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</si>
  <si>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</si>
  <si>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</si>
  <si>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</si>
  <si>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</si>
  <si>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</si>
  <si>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</si>
  <si>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</si>
  <si>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</si>
  <si>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</si>
  <si>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</si>
  <si>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</si>
  <si>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</si>
  <si>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</si>
  <si>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</si>
  <si>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</si>
  <si>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</si>
  <si>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</si>
  <si>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</si>
  <si>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</si>
  <si>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</si>
  <si>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</si>
  <si>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</si>
  <si>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</si>
  <si>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</si>
  <si>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</si>
  <si>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</si>
  <si>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</si>
  <si>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</si>
  <si>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</si>
  <si>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</si>
  <si>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</si>
  <si>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</si>
  <si>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</si>
  <si>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</si>
  <si>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</si>
  <si>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</si>
  <si>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</si>
  <si>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</si>
  <si>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</si>
  <si>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</si>
  <si>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</si>
  <si>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</si>
  <si>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</si>
  <si>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</si>
  <si>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</si>
  <si>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</si>
  <si>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</si>
  <si>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</si>
  <si>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</si>
  <si>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</si>
  <si>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</si>
  <si>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</si>
  <si>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</si>
  <si>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</si>
  <si>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</si>
  <si>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</si>
  <si>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</si>
  <si>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</si>
  <si>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</si>
  <si>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</si>
  <si>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</si>
  <si>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</si>
  <si>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</si>
  <si>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</si>
  <si>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</si>
  <si>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</si>
  <si>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</si>
  <si>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</si>
  <si>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</si>
  <si>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</si>
  <si>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</si>
  <si>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</si>
  <si>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</si>
  <si>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</si>
  <si>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</si>
  <si>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</si>
  <si>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</si>
  <si>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</si>
  <si>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</si>
  <si>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</si>
  <si>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</si>
  <si>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</si>
  <si>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</si>
  <si>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</si>
  <si>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</si>
  <si>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</si>
  <si>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</si>
  <si>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</si>
  <si>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</si>
  <si>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</si>
  <si>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</si>
  <si>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</si>
  <si>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</si>
  <si>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</si>
  <si>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</si>
  <si>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</si>
  <si>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</si>
  <si>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</si>
  <si>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</si>
  <si>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</si>
  <si>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</si>
  <si>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</si>
  <si>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</si>
  <si>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</si>
  <si>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</si>
  <si>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</si>
  <si>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</si>
  <si>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</si>
  <si>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</si>
  <si>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</si>
  <si>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</si>
  <si>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</si>
  <si>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</si>
  <si>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</si>
  <si>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</si>
  <si>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</si>
  <si>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</si>
  <si>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</si>
  <si>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</si>
  <si>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</si>
  <si>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</si>
  <si>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</si>
  <si>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</si>
  <si>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</si>
  <si>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</si>
  <si>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</si>
  <si>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</si>
  <si>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</si>
  <si>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</si>
  <si>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</si>
  <si>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</si>
  <si>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</si>
  <si>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</si>
  <si>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</si>
  <si>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</si>
  <si>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</si>
  <si>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</si>
  <si>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</si>
  <si>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</si>
  <si>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</si>
  <si>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</si>
  <si>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</si>
  <si>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</si>
  <si>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</si>
  <si>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</si>
  <si>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</si>
  <si>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</si>
  <si>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</si>
  <si>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</si>
  <si>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</si>
  <si>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</si>
  <si>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</si>
  <si>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</si>
  <si>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</si>
  <si>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</si>
  <si>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</si>
  <si>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</si>
  <si>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</si>
  <si>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</si>
  <si>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</si>
  <si>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</si>
  <si>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</si>
  <si>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</si>
  <si>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</si>
  <si>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</si>
  <si>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</si>
  <si>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</si>
  <si>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</si>
  <si>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</si>
  <si>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</si>
  <si>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</si>
  <si>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</si>
  <si>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</si>
  <si>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</si>
  <si>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</si>
  <si>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</si>
  <si>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</si>
  <si>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</si>
  <si>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</si>
  <si>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</si>
  <si>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</si>
  <si>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</si>
  <si>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</si>
  <si>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</si>
  <si>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</si>
  <si>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</si>
  <si>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</si>
  <si>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</si>
  <si>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</si>
  <si>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</si>
  <si>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</si>
  <si>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</si>
  <si>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</si>
  <si>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</si>
  <si>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</si>
  <si>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</si>
  <si>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</si>
  <si>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</si>
  <si>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</si>
  <si>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</si>
  <si>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</si>
  <si>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</si>
  <si>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</si>
  <si>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</si>
  <si>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</si>
  <si>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</si>
  <si>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</si>
  <si>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</si>
  <si>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</si>
  <si>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</si>
  <si>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</si>
  <si>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</si>
  <si>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</si>
  <si>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</si>
  <si>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</si>
  <si>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</si>
  <si>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</si>
  <si>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</si>
  <si>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</si>
  <si>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</si>
  <si>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</si>
  <si>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</si>
  <si>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</si>
  <si>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</si>
  <si>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</si>
  <si>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</si>
  <si>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</si>
  <si>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</si>
  <si>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</si>
  <si>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</si>
  <si>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</si>
  <si>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</si>
  <si>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</si>
  <si>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</si>
  <si>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</si>
  <si>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</si>
  <si>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</si>
  <si>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</si>
  <si>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</si>
  <si>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</si>
  <si>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</si>
  <si>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</si>
  <si>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</si>
  <si>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</si>
  <si>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</si>
  <si>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</si>
  <si>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</si>
  <si>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</si>
  <si>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</si>
  <si>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</si>
  <si>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</si>
  <si>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</si>
  <si>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</si>
  <si>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</si>
  <si>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</si>
  <si>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</si>
  <si>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</si>
  <si>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</si>
  <si>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</si>
  <si>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</si>
  <si>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</si>
  <si>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</si>
  <si>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</si>
  <si>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</si>
  <si>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</si>
  <si>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</si>
  <si>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</si>
  <si>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</si>
  <si>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</si>
  <si>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</si>
  <si>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</si>
  <si>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</si>
  <si>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</si>
  <si>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</si>
  <si>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</si>
  <si>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</si>
  <si>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</si>
  <si>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</si>
  <si>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</si>
  <si>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</si>
  <si>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</si>
  <si>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</si>
  <si>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</si>
  <si>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</si>
  <si>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</si>
  <si>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</si>
  <si>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</si>
  <si>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</si>
  <si>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</si>
  <si>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</si>
  <si>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</si>
  <si>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</si>
  <si>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</si>
  <si>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</si>
  <si>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</si>
  <si>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</si>
  <si>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</si>
  <si>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</si>
  <si>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</si>
  <si>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</si>
  <si>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</si>
  <si>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</si>
  <si>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</si>
  <si>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</si>
  <si>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</si>
  <si>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</si>
  <si>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</si>
  <si>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</si>
  <si>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</si>
  <si>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</si>
  <si>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</si>
  <si>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</si>
  <si>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</si>
  <si>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</si>
  <si>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</si>
  <si>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</si>
  <si>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</si>
  <si>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</si>
  <si>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</si>
  <si>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</si>
  <si>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</si>
  <si>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</si>
  <si>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</si>
  <si>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</si>
  <si>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</si>
  <si>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</si>
  <si>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</si>
  <si>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</si>
  <si>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</si>
  <si>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</si>
  <si>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</si>
  <si>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</si>
  <si>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</si>
  <si>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</si>
  <si>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</si>
  <si>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</si>
  <si>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</si>
  <si>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</si>
  <si>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</si>
  <si>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</si>
  <si>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</si>
  <si>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</si>
  <si>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</si>
  <si>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</si>
  <si>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</si>
  <si>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</si>
  <si>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</si>
  <si>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</si>
  <si>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</si>
  <si>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</si>
  <si>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</si>
  <si>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</si>
  <si>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</si>
  <si>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</si>
  <si>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</si>
  <si>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</si>
  <si>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</si>
  <si>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</si>
  <si>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</si>
  <si>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</si>
  <si>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</si>
  <si>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</si>
  <si>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</si>
  <si>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</si>
  <si>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</si>
  <si>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</si>
  <si>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</si>
  <si>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</si>
  <si>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</si>
  <si>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</si>
  <si>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</si>
  <si>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</si>
  <si>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</si>
  <si>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</si>
  <si>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</si>
  <si>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</si>
  <si>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</si>
  <si>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</si>
  <si>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</si>
  <si>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</si>
  <si>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</si>
  <si>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</si>
  <si>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</si>
  <si>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</si>
  <si>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</si>
  <si>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</si>
  <si>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</si>
  <si>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</si>
  <si>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</si>
  <si>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</si>
  <si>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</si>
  <si>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</si>
  <si>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</si>
  <si>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</si>
  <si>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</si>
  <si>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</si>
  <si>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</si>
  <si>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</si>
  <si>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</si>
  <si>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</si>
  <si>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</si>
  <si>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</si>
  <si>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</si>
  <si>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</si>
  <si>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</si>
  <si>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</si>
  <si>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</si>
  <si>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</si>
  <si>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</si>
  <si>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</si>
  <si>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</si>
  <si>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</si>
  <si>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</si>
  <si>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</si>
  <si>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</si>
  <si>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</si>
  <si>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</si>
  <si>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</si>
  <si>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</si>
  <si>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</si>
  <si>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</si>
  <si>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</si>
  <si>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</si>
  <si>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</si>
  <si>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</si>
  <si>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</si>
  <si>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</si>
  <si>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</si>
  <si>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</si>
  <si>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</si>
  <si>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</si>
  <si>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</si>
  <si>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</si>
  <si>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</si>
  <si>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</si>
  <si>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</si>
  <si>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</si>
  <si>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</si>
  <si>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</si>
  <si>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</si>
  <si>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</si>
  <si>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</si>
  <si>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</si>
  <si>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</si>
  <si>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</si>
  <si>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</si>
  <si>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</si>
  <si>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</si>
  <si>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</si>
  <si>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</si>
  <si>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</si>
  <si>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</si>
  <si>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</si>
  <si>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</si>
  <si>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</si>
  <si>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</si>
  <si>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</si>
  <si>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</si>
  <si>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</si>
  <si>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</si>
  <si>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</si>
  <si>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</si>
  <si>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</si>
  <si>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</si>
  <si>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</si>
  <si>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</si>
  <si>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</si>
  <si>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</si>
  <si>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</si>
  <si>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</si>
  <si>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</si>
  <si>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</si>
  <si>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</si>
  <si>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</si>
  <si>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</si>
  <si>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</si>
  <si>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</si>
  <si>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</si>
  <si>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</si>
  <si>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</si>
  <si>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</si>
  <si>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</si>
  <si>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</si>
  <si>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</si>
  <si>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</si>
  <si>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</si>
  <si>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</si>
  <si>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</si>
  <si>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</si>
  <si>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</si>
  <si>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</si>
  <si>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</si>
  <si>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</si>
  <si>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</si>
  <si>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</si>
  <si>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</si>
  <si>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</si>
  <si>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</si>
  <si>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</si>
  <si>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</si>
  <si>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</si>
  <si>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</si>
  <si>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</si>
  <si>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</si>
  <si>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</si>
  <si>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</si>
  <si>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</si>
  <si>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</si>
  <si>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</si>
  <si>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</si>
  <si>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</si>
  <si>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</si>
  <si>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</si>
  <si>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</si>
  <si>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</si>
  <si>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</si>
  <si>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</si>
  <si>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</si>
  <si>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</si>
  <si>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</si>
  <si>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</si>
  <si>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</si>
  <si>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</si>
  <si>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</si>
  <si>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</si>
  <si>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</si>
  <si>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</si>
  <si>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</si>
  <si>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</si>
  <si>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</si>
  <si>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</si>
  <si>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</si>
  <si>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</si>
  <si>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</si>
  <si>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</si>
  <si>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</si>
  <si>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</si>
  <si>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</si>
  <si>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</si>
  <si>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</si>
  <si>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</si>
  <si>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</si>
  <si>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</si>
  <si>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</si>
  <si>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</si>
  <si>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</si>
  <si>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</si>
  <si>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</si>
  <si>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</si>
  <si>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</si>
  <si>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</si>
  <si>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</si>
  <si>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</si>
  <si>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</si>
  <si>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</si>
  <si>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</si>
  <si>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</si>
  <si>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</si>
  <si>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</si>
  <si>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</si>
  <si>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</si>
  <si>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</si>
  <si>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</si>
  <si>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</si>
  <si>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</si>
  <si>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</si>
  <si>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</si>
  <si>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</si>
  <si>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</si>
  <si>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</si>
  <si>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</si>
  <si>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</si>
  <si>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</si>
  <si>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</si>
  <si>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</si>
  <si>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</si>
  <si>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</si>
  <si>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</si>
  <si>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</si>
  <si>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</si>
  <si>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</si>
  <si>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</si>
  <si>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</si>
  <si>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</si>
  <si>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</si>
  <si>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</si>
  <si>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</si>
  <si>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</si>
  <si>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</si>
  <si>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</si>
  <si>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</si>
  <si>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</si>
  <si>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</si>
  <si>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</si>
  <si>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</si>
  <si>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</si>
  <si>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</si>
  <si>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</si>
  <si>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</si>
  <si>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</si>
  <si>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</si>
  <si>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</si>
  <si>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</si>
  <si>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</si>
  <si>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</si>
  <si>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</si>
  <si>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</si>
  <si>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</si>
  <si>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</si>
  <si>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</si>
  <si>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</si>
  <si>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</si>
  <si>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</si>
  <si>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</si>
  <si>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</si>
  <si>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</si>
  <si>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</si>
  <si>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</si>
  <si>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</si>
  <si>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</si>
  <si>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</si>
  <si>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</si>
  <si>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</si>
  <si>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</si>
  <si>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</si>
  <si>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</si>
  <si>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</si>
  <si>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</si>
  <si>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</si>
  <si>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</si>
  <si>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</si>
  <si>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</si>
  <si>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</si>
  <si>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</si>
  <si>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</si>
  <si>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</si>
  <si>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</si>
  <si>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</si>
  <si>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</si>
  <si>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</si>
  <si>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</si>
  <si>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</si>
  <si>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</si>
  <si>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</si>
  <si>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</si>
  <si>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</si>
  <si>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</si>
  <si>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</si>
  <si>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</si>
  <si>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</si>
  <si>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</si>
  <si>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</si>
  <si>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</si>
  <si>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</si>
  <si>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</si>
  <si>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</si>
  <si>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</si>
  <si>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</si>
  <si>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</si>
  <si>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</si>
  <si>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</si>
  <si>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</si>
  <si>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</si>
  <si>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</si>
  <si>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</si>
  <si>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</si>
  <si>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</si>
  <si>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</si>
  <si>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</si>
  <si>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</si>
  <si>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</si>
  <si>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</si>
  <si>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</si>
  <si>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</si>
  <si>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</si>
  <si>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</si>
  <si>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</si>
  <si>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</si>
  <si>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</si>
  <si>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</si>
  <si>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</si>
  <si>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</si>
  <si>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</si>
  <si>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</si>
  <si>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</si>
  <si>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</si>
  <si>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</si>
  <si>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</si>
  <si>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</si>
  <si>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</si>
  <si>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</si>
  <si>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</si>
  <si>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</si>
  <si>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</si>
  <si>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</si>
  <si>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</si>
  <si>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</si>
  <si>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</si>
  <si>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</si>
  <si>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</si>
  <si>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</si>
  <si>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</si>
  <si>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</si>
  <si>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</si>
  <si>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</si>
  <si>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</si>
  <si>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</si>
  <si>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</si>
  <si>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</si>
  <si>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</si>
  <si>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</si>
  <si>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</si>
  <si>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</si>
  <si>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</si>
  <si>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</si>
  <si>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</si>
  <si>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</si>
  <si>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</si>
  <si>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</si>
  <si>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</si>
  <si>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</si>
  <si>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</si>
  <si>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</si>
  <si>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</si>
  <si>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</si>
  <si>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</si>
  <si>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</si>
  <si>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</si>
  <si>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</si>
  <si>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</si>
  <si>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</si>
  <si>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</si>
  <si>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</si>
  <si>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</si>
  <si>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</si>
  <si>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</si>
  <si>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</si>
  <si>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</si>
  <si>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</si>
  <si>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</si>
  <si>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</si>
  <si>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</si>
  <si>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</si>
  <si>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</si>
  <si>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</si>
  <si>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</si>
  <si>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</si>
  <si>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</si>
  <si>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</si>
  <si>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</si>
  <si>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</si>
  <si>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</si>
  <si>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</si>
  <si>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</si>
  <si>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</si>
  <si>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</si>
  <si>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</si>
  <si>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</si>
  <si>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</si>
  <si>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</si>
  <si>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</si>
  <si>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</si>
  <si>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</si>
  <si>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</si>
  <si>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</si>
  <si>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</si>
  <si>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</si>
  <si>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</si>
  <si>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</si>
  <si>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</si>
  <si>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</si>
  <si>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</si>
  <si>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</si>
  <si>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</si>
  <si>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</si>
  <si>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</si>
  <si>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</si>
  <si>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</si>
  <si>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</si>
  <si>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</si>
  <si>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</si>
  <si>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</si>
  <si>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</si>
  <si>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</si>
  <si>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</si>
  <si>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</si>
  <si>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</si>
  <si>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</si>
  <si>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</si>
  <si>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</si>
  <si>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</si>
  <si>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</si>
  <si>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</si>
  <si>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</si>
  <si>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</si>
  <si>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</si>
  <si>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</si>
  <si>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</si>
  <si>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</si>
  <si>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</si>
  <si>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</si>
  <si>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</si>
  <si>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</si>
  <si>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</si>
  <si>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</si>
  <si>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</si>
  <si>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</si>
  <si>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</si>
  <si>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</si>
  <si>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</si>
  <si>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</si>
  <si>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</si>
  <si>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</si>
  <si>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</si>
  <si>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</si>
  <si>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</si>
  <si>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</si>
  <si>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</si>
  <si>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</si>
  <si>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</si>
  <si>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</si>
  <si>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</si>
  <si>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</si>
  <si>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</si>
  <si>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</si>
  <si>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</si>
  <si>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</si>
  <si>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</si>
  <si>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</si>
  <si>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</si>
  <si>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</si>
  <si>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</si>
  <si>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</si>
  <si>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</si>
  <si>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</si>
  <si>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</si>
  <si>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</si>
  <si>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</si>
  <si>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</si>
  <si>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</si>
  <si>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</si>
  <si>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</si>
  <si>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</si>
  <si>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</si>
  <si>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</si>
  <si>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</si>
  <si>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</si>
  <si>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</si>
  <si>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</si>
  <si>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</si>
  <si>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</si>
  <si>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</si>
  <si>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</si>
  <si>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</si>
  <si>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</si>
  <si>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</si>
  <si>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</si>
  <si>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</si>
  <si>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</si>
  <si>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</si>
  <si>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</si>
  <si>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</si>
  <si>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</si>
  <si>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</si>
  <si>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</si>
  <si>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</si>
  <si>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</si>
  <si>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</si>
  <si>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</si>
  <si>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</si>
  <si>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</si>
  <si>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</si>
  <si>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</si>
  <si>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</si>
  <si>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</si>
  <si>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</si>
  <si>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</si>
  <si>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</si>
  <si>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</si>
  <si>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</si>
  <si>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</si>
  <si>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</si>
  <si>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</si>
  <si>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</si>
  <si>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</si>
  <si>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</si>
  <si>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</si>
  <si>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</si>
  <si>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</si>
  <si>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</si>
  <si>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</si>
  <si>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</si>
  <si>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</si>
  <si>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</si>
  <si>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</si>
  <si>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</si>
  <si>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</si>
  <si>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</si>
  <si>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</si>
  <si>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</si>
  <si>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</si>
  <si>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</si>
  <si>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</si>
  <si>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</si>
  <si>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</si>
  <si>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</si>
  <si>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</si>
  <si>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</si>
  <si>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</si>
  <si>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</si>
  <si>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</si>
  <si>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</si>
  <si>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</si>
  <si>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</si>
  <si>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</si>
  <si>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</si>
  <si>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</si>
  <si>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</si>
  <si>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</si>
  <si>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</si>
  <si>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</si>
  <si>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</si>
  <si>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</si>
  <si>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</si>
  <si>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</si>
  <si>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</si>
  <si>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</si>
  <si>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</si>
  <si>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</si>
  <si>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</si>
  <si>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</si>
  <si>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</si>
  <si>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</si>
  <si>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</si>
  <si>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</si>
  <si>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</si>
  <si>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</si>
  <si>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</si>
  <si>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</si>
  <si>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</si>
  <si>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</si>
  <si>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</si>
  <si>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</si>
  <si>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</si>
  <si>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</si>
  <si>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</si>
  <si>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</si>
  <si>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</si>
  <si>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</si>
  <si>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</si>
  <si>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</si>
  <si>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</si>
  <si>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</si>
  <si>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</si>
  <si>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</si>
  <si>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</si>
  <si>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</si>
  <si>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</si>
  <si>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</si>
  <si>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</si>
  <si>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</si>
  <si>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</si>
  <si>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</si>
  <si>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</si>
  <si>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</si>
  <si>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</si>
  <si>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</si>
  <si>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</si>
  <si>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</si>
  <si>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</si>
  <si>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</si>
  <si>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</si>
  <si>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</si>
  <si>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</si>
  <si>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</si>
  <si>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</si>
  <si>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</si>
  <si>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</si>
  <si>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</si>
  <si>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</si>
  <si>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</si>
  <si>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</si>
  <si>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</si>
  <si>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</si>
  <si>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</si>
  <si>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</si>
  <si>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</si>
  <si>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</si>
  <si>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</si>
  <si>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</si>
  <si>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</si>
  <si>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</si>
  <si>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</si>
  <si>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</si>
  <si>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</si>
  <si>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</si>
  <si>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</si>
  <si>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</si>
  <si>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</si>
  <si>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</si>
  <si>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</si>
  <si>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</si>
  <si>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</si>
  <si>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</si>
  <si>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</si>
  <si>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</si>
  <si>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</si>
  <si>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</si>
  <si>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</si>
  <si>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</si>
  <si>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</si>
  <si>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</si>
  <si>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</si>
  <si>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</si>
  <si>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</si>
  <si>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</si>
  <si>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</si>
  <si>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</si>
  <si>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</si>
  <si>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</si>
  <si>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</si>
  <si>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</si>
  <si>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</si>
  <si>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</si>
  <si>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</si>
  <si>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</si>
  <si>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</si>
  <si>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</si>
  <si>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</si>
  <si>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</si>
  <si>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</si>
  <si>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</si>
  <si>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</si>
  <si>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</si>
  <si>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</si>
  <si>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</si>
  <si>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</si>
  <si>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</si>
  <si>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</si>
  <si>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</si>
  <si>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</si>
  <si>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</si>
  <si>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</si>
  <si>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</si>
  <si>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</si>
  <si>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</si>
  <si>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</si>
  <si>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</si>
  <si>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</si>
  <si>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</si>
  <si>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</si>
  <si>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</si>
  <si>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</si>
  <si>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</si>
  <si>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</si>
  <si>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</si>
  <si>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</si>
  <si>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</si>
  <si>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</si>
  <si>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</si>
  <si>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</si>
  <si>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</si>
  <si>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</si>
  <si>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</si>
  <si>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</si>
  <si>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</si>
  <si>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</si>
  <si>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</si>
  <si>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</si>
  <si>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</si>
  <si>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</si>
  <si>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</si>
  <si>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</si>
  <si>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</si>
  <si>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</si>
  <si>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</si>
  <si>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</si>
  <si>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</si>
  <si>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</si>
  <si>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</si>
  <si>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</si>
  <si>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</si>
  <si>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</si>
  <si>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</si>
  <si>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</si>
  <si>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</si>
  <si>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</si>
  <si>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</si>
  <si>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</si>
  <si>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</si>
  <si>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</si>
  <si>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</si>
  <si>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</si>
  <si>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</si>
  <si>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</si>
  <si>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</si>
  <si>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</si>
  <si>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</si>
  <si>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</si>
  <si>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</si>
  <si>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</si>
  <si>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</si>
  <si>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</si>
  <si>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</si>
  <si>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</si>
  <si>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</si>
  <si>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</si>
  <si>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</si>
  <si>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</si>
  <si>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</si>
  <si>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</si>
  <si>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</si>
  <si>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</si>
  <si>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</si>
  <si>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</si>
  <si>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</si>
  <si>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</si>
  <si>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</si>
  <si>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</si>
  <si>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</si>
  <si>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</si>
  <si>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</si>
  <si>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</si>
  <si>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</si>
  <si>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</si>
  <si>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</si>
  <si>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</si>
  <si>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</si>
  <si>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</si>
  <si>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</si>
  <si>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</si>
  <si>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</si>
  <si>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</si>
  <si>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</si>
  <si>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</si>
  <si>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</si>
  <si>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</si>
  <si>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</si>
  <si>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</si>
  <si>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</si>
  <si>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</si>
  <si>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</si>
  <si>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</si>
  <si>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</si>
  <si>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</si>
  <si>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</si>
  <si>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</si>
  <si>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</si>
  <si>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</si>
  <si>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</si>
  <si>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</si>
  <si>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</si>
  <si>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</si>
  <si>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</si>
  <si>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</si>
  <si>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</si>
  <si>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</si>
  <si>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</si>
  <si>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</si>
  <si>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</si>
  <si>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</si>
  <si>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</si>
  <si>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</si>
  <si>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</si>
  <si>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</si>
  <si>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</si>
  <si>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</si>
  <si>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</si>
  <si>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</si>
  <si>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</si>
  <si>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</si>
  <si>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</si>
  <si>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</si>
  <si>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</si>
  <si>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</si>
  <si>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</si>
  <si>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</si>
  <si>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</si>
  <si>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</si>
  <si>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</si>
  <si>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</si>
  <si>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</si>
  <si>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</si>
  <si>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</si>
  <si>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</si>
  <si>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</si>
  <si>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</si>
  <si>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</si>
  <si>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</si>
  <si>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</si>
  <si>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</si>
  <si>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</si>
  <si>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</si>
  <si>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</si>
  <si>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</si>
  <si>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</si>
  <si>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</si>
  <si>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</si>
  <si>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</si>
  <si>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</si>
  <si>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</si>
  <si>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</si>
  <si>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</si>
  <si>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</si>
  <si>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</si>
  <si>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</si>
  <si>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</si>
  <si>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</si>
  <si>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</si>
  <si>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</si>
  <si>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</si>
  <si>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</si>
  <si>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</si>
  <si>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</si>
  <si>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</si>
  <si>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</si>
  <si>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</si>
  <si>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</si>
  <si>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</si>
  <si>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</si>
  <si>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</si>
  <si>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</si>
  <si>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</si>
  <si>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</si>
  <si>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</si>
  <si>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</si>
  <si>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</si>
  <si>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</si>
  <si>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</si>
  <si>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</si>
  <si>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</si>
  <si>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</si>
  <si>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</si>
  <si>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</si>
  <si>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</si>
  <si>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</si>
  <si>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</si>
  <si>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</si>
  <si>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</si>
  <si>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</si>
  <si>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</si>
  <si>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</si>
  <si>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</si>
  <si>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</si>
  <si>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</si>
  <si>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</si>
  <si>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</si>
  <si>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</si>
  <si>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</si>
  <si>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</si>
  <si>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</si>
  <si>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</si>
  <si>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</si>
  <si>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</si>
  <si>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</si>
  <si>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</si>
  <si>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</si>
  <si>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</si>
  <si>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</si>
  <si>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</si>
  <si>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</si>
  <si>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</si>
  <si>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</si>
  <si>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</si>
  <si>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</si>
  <si>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</si>
  <si>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</si>
  <si>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</si>
  <si>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</si>
  <si>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</si>
  <si>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</si>
  <si>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</si>
  <si>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</si>
  <si>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</si>
  <si>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</si>
  <si>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</si>
  <si>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</si>
  <si>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</si>
  <si>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</si>
  <si>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</si>
  <si>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</si>
  <si>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</si>
  <si>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</si>
  <si>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</si>
  <si>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</si>
  <si>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</si>
  <si>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</si>
  <si>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</si>
  <si>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</si>
  <si>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</si>
  <si>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</si>
  <si>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</si>
  <si>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</si>
  <si>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</si>
  <si>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</si>
  <si>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</si>
  <si>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</si>
  <si>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</si>
  <si>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</si>
  <si>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</si>
  <si>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</si>
  <si>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</si>
  <si>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</si>
  <si>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</si>
  <si>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</si>
  <si>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</si>
  <si>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</si>
  <si>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</si>
  <si>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</si>
  <si>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</si>
  <si>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</si>
  <si>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</si>
  <si>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</si>
  <si>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</si>
  <si>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</si>
  <si>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</si>
  <si>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</si>
  <si>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</si>
  <si>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</si>
  <si>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</si>
  <si>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</si>
  <si>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</si>
  <si>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</si>
  <si>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</si>
  <si>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</si>
  <si>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</si>
  <si>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</si>
  <si>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</si>
  <si>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</si>
  <si>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</si>
  <si>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</si>
  <si>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</si>
  <si>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</si>
  <si>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</si>
  <si>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</si>
  <si>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</si>
  <si>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</si>
  <si>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</si>
  <si>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</si>
  <si>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</si>
  <si>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</si>
  <si>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</si>
  <si>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</si>
  <si>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</si>
  <si>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</si>
  <si>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</si>
  <si>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</si>
  <si>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</si>
  <si>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</si>
  <si>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</si>
  <si>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</si>
  <si>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</si>
  <si>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</si>
  <si>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</si>
  <si>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</si>
  <si>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</si>
  <si>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</si>
  <si>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</si>
  <si>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</si>
  <si>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</si>
  <si>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</si>
  <si>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</si>
  <si>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</si>
  <si>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</si>
  <si>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</si>
  <si>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</si>
  <si>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</si>
  <si>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</si>
  <si>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</si>
  <si>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</si>
  <si>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</si>
  <si>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</si>
  <si>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</si>
  <si>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</si>
  <si>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</si>
  <si>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</si>
  <si>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</si>
  <si>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</si>
  <si>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</si>
  <si>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</si>
  <si>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</si>
  <si>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</si>
  <si>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</si>
  <si>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</si>
  <si>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</si>
  <si>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</si>
  <si>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</si>
  <si>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</si>
  <si>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</si>
  <si>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</si>
  <si>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</si>
  <si>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</si>
  <si>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</si>
  <si>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</si>
  <si>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</si>
  <si>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</si>
  <si>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</si>
  <si>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</si>
  <si>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</si>
  <si>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</si>
  <si>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</si>
  <si>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</si>
  <si>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</si>
  <si>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</si>
  <si>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</si>
  <si>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</si>
  <si>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</si>
  <si>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</si>
  <si>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</si>
  <si>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</si>
  <si>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</si>
  <si>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</si>
  <si>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</si>
  <si>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</si>
  <si>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</si>
  <si>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</si>
  <si>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</si>
  <si>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</si>
  <si>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</si>
  <si>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</si>
  <si>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</si>
  <si>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</si>
  <si>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</si>
  <si>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</si>
  <si>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</si>
  <si>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</si>
  <si>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</si>
  <si>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</si>
  <si>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</si>
  <si>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</si>
  <si>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</si>
  <si>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</si>
  <si>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</si>
  <si>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</si>
  <si>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</si>
  <si>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</si>
  <si>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</si>
  <si>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</si>
  <si>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</si>
  <si>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</si>
  <si>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</si>
  <si>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</si>
  <si>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</si>
  <si>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</si>
  <si>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</si>
  <si>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</si>
  <si>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</si>
  <si>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</si>
  <si>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</si>
  <si>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</si>
  <si>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</si>
  <si>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</si>
  <si>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</si>
  <si>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</si>
  <si>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</si>
  <si>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</si>
  <si>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</si>
  <si>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</si>
  <si>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</si>
  <si>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</si>
  <si>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</si>
  <si>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</si>
  <si>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</si>
  <si>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</si>
  <si>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</si>
  <si>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</si>
  <si>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</si>
  <si>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</si>
  <si>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</si>
  <si>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</si>
  <si>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</si>
  <si>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</si>
  <si>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</si>
  <si>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</si>
  <si>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</si>
  <si>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</si>
  <si>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</si>
  <si>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</si>
  <si>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</si>
  <si>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</si>
  <si>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</si>
  <si>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</si>
  <si>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</si>
  <si>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</si>
  <si>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</si>
  <si>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</si>
  <si>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</si>
  <si>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</si>
  <si>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</si>
  <si>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</si>
  <si>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</si>
  <si>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</si>
  <si>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</si>
  <si>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</si>
  <si>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</si>
  <si>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</si>
  <si>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</si>
  <si>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</si>
  <si>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</si>
  <si>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</si>
  <si>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</si>
  <si>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</si>
  <si>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</si>
  <si>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</si>
  <si>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</si>
  <si>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</si>
  <si>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</si>
  <si>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</si>
  <si>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</si>
  <si>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</si>
  <si>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</si>
  <si>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</si>
  <si>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</si>
  <si>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</si>
  <si>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</si>
  <si>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</si>
  <si>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</si>
  <si>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</si>
  <si>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</si>
  <si>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</si>
  <si>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</si>
  <si>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</si>
  <si>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</si>
  <si>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</si>
  <si>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</si>
  <si>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</si>
  <si>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</si>
  <si>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</si>
  <si>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</si>
  <si>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</si>
  <si>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</si>
  <si>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</si>
  <si>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</si>
  <si>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</si>
  <si>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</si>
  <si>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</si>
  <si>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</si>
  <si>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</si>
  <si>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</si>
  <si>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</si>
  <si>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</si>
  <si>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</si>
  <si>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</si>
  <si>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</si>
  <si>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</si>
  <si>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</si>
  <si>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</si>
  <si>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</si>
  <si>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</si>
  <si>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</si>
  <si>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</si>
  <si>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</si>
  <si>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</si>
  <si>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</si>
  <si>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</si>
  <si>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</si>
  <si>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</si>
  <si>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</si>
  <si>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</si>
  <si>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</si>
  <si>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</si>
  <si>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</si>
  <si>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</si>
  <si>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</si>
  <si>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</si>
  <si>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</si>
  <si>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</si>
  <si>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</si>
  <si>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</si>
  <si>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</si>
  <si>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</si>
  <si>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</si>
  <si>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</si>
  <si>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</si>
  <si>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</si>
  <si>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</si>
  <si>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</si>
  <si>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</si>
  <si>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</si>
  <si>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</si>
  <si>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</si>
  <si>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</si>
  <si>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</si>
  <si>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</si>
  <si>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</si>
  <si>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</si>
  <si>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</si>
  <si>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</si>
  <si>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</si>
  <si>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</si>
  <si>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</si>
  <si>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</si>
  <si>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</si>
  <si>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</si>
  <si>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</si>
  <si>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</si>
  <si>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</si>
  <si>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</si>
  <si>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</si>
  <si>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</si>
  <si>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</si>
  <si>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</si>
  <si>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</si>
  <si>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</si>
  <si>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</si>
  <si>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</si>
  <si>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</si>
  <si>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</si>
  <si>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</si>
  <si>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</si>
  <si>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</si>
  <si>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</si>
  <si>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</si>
  <si>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</si>
  <si>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</si>
  <si>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</si>
  <si>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</si>
  <si>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</si>
  <si>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</si>
  <si>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</si>
  <si>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</si>
  <si>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</si>
  <si>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</si>
  <si>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</si>
  <si>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</si>
  <si>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</si>
  <si>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</si>
  <si>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</si>
  <si>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</si>
  <si>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</si>
  <si>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</si>
  <si>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</si>
  <si>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</si>
  <si>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</si>
  <si>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</si>
  <si>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</si>
  <si>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</si>
  <si>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</si>
  <si>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</si>
  <si>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</si>
  <si>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</si>
  <si>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</si>
  <si>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</si>
  <si>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</si>
  <si>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</si>
  <si>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</si>
  <si>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</si>
  <si>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</si>
  <si>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</si>
  <si>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</si>
  <si>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</si>
  <si>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</si>
  <si>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</si>
  <si>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</si>
  <si>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</si>
  <si>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</si>
  <si>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</si>
  <si>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</si>
  <si>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</si>
  <si>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</si>
  <si>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</si>
  <si>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</si>
  <si>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</si>
  <si>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</si>
  <si>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</si>
  <si>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</si>
  <si>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</si>
  <si>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</si>
  <si>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</si>
  <si>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</si>
  <si>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</si>
  <si>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</si>
  <si>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</si>
  <si>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</si>
  <si>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</si>
  <si>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</si>
  <si>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</si>
  <si>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</si>
  <si>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</si>
  <si>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</si>
  <si>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</si>
  <si>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</si>
  <si>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</si>
  <si>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</si>
  <si>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</si>
  <si>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</si>
  <si>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</si>
  <si>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</si>
  <si>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</si>
  <si>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</si>
  <si>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</si>
  <si>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</si>
  <si>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</si>
  <si>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</si>
  <si>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</si>
  <si>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</si>
  <si>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</si>
  <si>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</si>
  <si>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</si>
  <si>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</si>
  <si>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</si>
  <si>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</si>
  <si>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</si>
  <si>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</si>
  <si>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</si>
  <si>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</si>
  <si>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</si>
  <si>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</si>
  <si>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</si>
  <si>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</si>
  <si>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</si>
  <si>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</si>
  <si>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</si>
  <si>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</si>
  <si>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</si>
  <si>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</si>
  <si>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</si>
  <si>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</si>
  <si>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</si>
  <si>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</si>
  <si>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</si>
  <si>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</si>
  <si>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</si>
  <si>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</si>
  <si>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</si>
  <si>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</si>
  <si>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</si>
  <si>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</si>
  <si>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</si>
  <si>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</si>
  <si>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</si>
  <si>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</si>
  <si>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</si>
  <si>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</si>
  <si>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</si>
  <si>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</si>
  <si>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</si>
  <si>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</si>
  <si>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</si>
  <si>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</si>
  <si>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</si>
  <si>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</si>
  <si>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</si>
  <si>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</si>
  <si>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</si>
  <si>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</si>
  <si>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</si>
  <si>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</si>
  <si>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</si>
  <si>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</si>
  <si>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</si>
  <si>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</si>
  <si>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</si>
  <si>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</si>
  <si>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</si>
  <si>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</si>
  <si>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</si>
  <si>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</si>
  <si>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</si>
  <si>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</si>
  <si>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</si>
  <si>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</si>
  <si>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</si>
  <si>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</si>
  <si>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</si>
  <si>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</si>
  <si>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</si>
  <si>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</si>
  <si>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</si>
  <si>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</si>
  <si>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</si>
  <si>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</si>
  <si>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</si>
  <si>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</si>
  <si>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</si>
  <si>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</si>
  <si>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</si>
  <si>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</si>
  <si>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</si>
  <si>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</si>
  <si>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</si>
  <si>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</si>
  <si>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</si>
  <si>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</si>
  <si>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</si>
  <si>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</si>
  <si>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</si>
  <si>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</si>
  <si>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</si>
  <si>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</si>
  <si>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</si>
  <si>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</si>
  <si>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</si>
  <si>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</si>
  <si>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</si>
  <si>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</si>
  <si>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</si>
  <si>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</si>
  <si>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</si>
  <si>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</si>
  <si>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</si>
  <si>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</si>
  <si>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</si>
  <si>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</si>
  <si>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</si>
  <si>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</si>
  <si>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</si>
  <si>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</si>
  <si>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</si>
  <si>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</si>
  <si>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</si>
  <si>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</si>
  <si>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</si>
  <si>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</si>
  <si>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</si>
  <si>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</si>
  <si>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</si>
  <si>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</si>
  <si>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</si>
  <si>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</si>
  <si>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</si>
  <si>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</si>
  <si>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</si>
  <si>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</si>
  <si>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</si>
  <si>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</si>
  <si>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</si>
  <si>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</si>
  <si>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</si>
  <si>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</si>
  <si>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</si>
  <si>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</si>
  <si>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</si>
  <si>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</si>
  <si>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</si>
  <si>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</si>
  <si>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</si>
  <si>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</si>
  <si>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</si>
  <si>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</si>
  <si>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</si>
  <si>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</si>
  <si>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</si>
  <si>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</si>
  <si>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</si>
  <si>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</si>
  <si>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</si>
  <si>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</si>
  <si>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</si>
  <si>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</si>
  <si>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</si>
  <si>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</si>
  <si>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</si>
  <si>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</si>
  <si>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</si>
  <si>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</si>
  <si>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</si>
  <si>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</si>
  <si>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</si>
  <si>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</si>
  <si>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</si>
  <si>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</si>
  <si>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</si>
  <si>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</si>
  <si>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</si>
  <si>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</si>
  <si>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</si>
  <si>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</si>
  <si>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</si>
  <si>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</si>
  <si>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</si>
  <si>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</si>
  <si>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</si>
  <si>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</si>
  <si>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</si>
  <si>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</si>
  <si>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</si>
  <si>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</si>
  <si>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</si>
  <si>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</si>
  <si>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</si>
  <si>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</si>
  <si>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</si>
  <si>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</si>
  <si>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</si>
  <si>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</si>
  <si>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</si>
  <si>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</si>
  <si>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</si>
  <si>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</si>
  <si>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</si>
  <si>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</si>
  <si>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</si>
  <si>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</si>
  <si>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</si>
  <si>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</si>
  <si>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</si>
  <si>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</si>
  <si>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</si>
  <si>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</si>
  <si>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</si>
  <si>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</si>
  <si>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</si>
  <si>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</si>
  <si>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</si>
  <si>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</si>
  <si>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</si>
  <si>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</si>
  <si>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</si>
  <si>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</si>
  <si>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</si>
  <si>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</si>
  <si>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</si>
  <si>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</si>
  <si>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</si>
  <si>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</si>
  <si>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</si>
  <si>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</si>
  <si>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</si>
  <si>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</si>
  <si>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</si>
  <si>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</si>
  <si>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</si>
  <si>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</si>
  <si>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</si>
  <si>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</si>
  <si>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</si>
  <si>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</si>
  <si>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</si>
  <si>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</si>
  <si>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</si>
  <si>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</si>
  <si>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</si>
  <si>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</si>
  <si>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</si>
  <si>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</si>
  <si>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</si>
  <si>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</si>
  <si>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</si>
  <si>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</si>
  <si>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</si>
  <si>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</si>
  <si>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</si>
  <si>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</si>
  <si>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</si>
  <si>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</si>
  <si>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</si>
  <si>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</si>
  <si>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</si>
  <si>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</si>
  <si>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</si>
  <si>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</si>
  <si>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</si>
  <si>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</si>
  <si>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</si>
  <si>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</si>
  <si>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</si>
  <si>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</si>
  <si>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</si>
  <si>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</si>
  <si>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</si>
  <si>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</si>
  <si>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</si>
  <si>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</si>
  <si>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</si>
  <si>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</si>
  <si>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</si>
  <si>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</si>
  <si>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</si>
  <si>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</si>
  <si>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</si>
  <si>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</si>
  <si>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</si>
  <si>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</si>
  <si>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</si>
  <si>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</si>
  <si>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</si>
  <si>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</si>
  <si>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</si>
  <si>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</si>
  <si>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</si>
  <si>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</si>
  <si>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</si>
  <si>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</si>
  <si>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</si>
  <si>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</si>
  <si>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</si>
  <si>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</si>
  <si>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</si>
  <si>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</si>
  <si>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</si>
  <si>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</si>
  <si>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</si>
  <si>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</si>
  <si>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</si>
  <si>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</si>
  <si>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</si>
  <si>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</si>
  <si>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</si>
  <si>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</si>
  <si>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</si>
  <si>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</si>
  <si>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</si>
  <si>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</si>
  <si>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</si>
  <si>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</si>
  <si>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</si>
  <si>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</si>
  <si>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</si>
  <si>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</si>
  <si>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</si>
  <si>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</si>
  <si>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</si>
  <si>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</si>
  <si>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</si>
  <si>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</si>
  <si>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</si>
  <si>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</si>
  <si>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</si>
  <si>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</si>
  <si>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</si>
  <si>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</si>
  <si>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</si>
  <si>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</si>
  <si>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</si>
  <si>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</si>
  <si>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</si>
  <si>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</si>
  <si>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</si>
  <si>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</si>
  <si>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</si>
  <si>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</si>
  <si>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</si>
  <si>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</si>
  <si>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</si>
  <si>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</si>
  <si>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</si>
  <si>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</si>
  <si>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</si>
  <si>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</si>
  <si>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</si>
  <si>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</si>
  <si>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</si>
  <si>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</si>
  <si>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</si>
  <si>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</si>
  <si>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</si>
  <si>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</si>
  <si>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</si>
  <si>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</si>
  <si>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</si>
  <si>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</si>
  <si>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</si>
  <si>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</si>
  <si>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</si>
  <si>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</si>
  <si>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</si>
  <si>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</si>
  <si>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</si>
  <si>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</si>
  <si>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</si>
  <si>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</si>
  <si>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</si>
  <si>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</si>
  <si>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</si>
  <si>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</si>
  <si>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</si>
  <si>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</si>
  <si>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</si>
  <si>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</si>
  <si>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</si>
  <si>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</si>
  <si>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</si>
  <si>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</si>
  <si>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</si>
  <si>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</si>
  <si>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</si>
  <si>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</si>
  <si>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</si>
  <si>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</si>
  <si>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</si>
  <si>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</si>
  <si>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</si>
  <si>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</si>
  <si>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</si>
  <si>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</si>
  <si>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</si>
  <si>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</si>
  <si>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</si>
  <si>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</si>
  <si>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</si>
  <si>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</si>
  <si>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</si>
  <si>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</si>
  <si>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</si>
  <si>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</si>
  <si>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</si>
  <si>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</si>
  <si>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</si>
  <si>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</si>
  <si>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</si>
  <si>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</si>
  <si>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</si>
  <si>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</si>
  <si>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</si>
  <si>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</si>
  <si>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</si>
  <si>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</si>
  <si>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</si>
  <si>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</si>
  <si>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</si>
  <si>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</si>
  <si>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</si>
  <si>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</si>
  <si>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</si>
  <si>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</si>
  <si>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</si>
  <si>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</si>
  <si>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</si>
  <si>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</si>
  <si>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</si>
  <si>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</si>
  <si>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</si>
  <si>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</si>
  <si>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</si>
  <si>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</si>
  <si>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</si>
  <si>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</si>
  <si>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</si>
  <si>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</si>
  <si>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</si>
  <si>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</si>
  <si>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</si>
  <si>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</si>
  <si>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</si>
  <si>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</si>
  <si>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</si>
  <si>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</si>
  <si>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</si>
  <si>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</si>
  <si>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</si>
  <si>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</si>
  <si>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</si>
  <si>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</si>
  <si>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</si>
  <si>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</si>
  <si>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</si>
  <si>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</si>
  <si>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</si>
  <si>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</si>
  <si>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</si>
  <si>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</si>
  <si>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</si>
  <si>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</si>
  <si>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</si>
  <si>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</si>
  <si>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</si>
  <si>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</si>
  <si>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</si>
  <si>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</si>
  <si>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</si>
  <si>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</si>
  <si>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</si>
  <si>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</si>
  <si>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</si>
  <si>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</si>
  <si>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</si>
  <si>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</si>
  <si>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</si>
  <si>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</si>
  <si>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</si>
  <si>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</si>
  <si>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</si>
  <si>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</si>
  <si>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</si>
  <si>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</si>
  <si>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</si>
  <si>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</si>
  <si>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</si>
  <si>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</si>
  <si>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</si>
  <si>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</si>
  <si>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</si>
  <si>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</si>
  <si>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</si>
  <si>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</si>
  <si>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</si>
  <si>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</si>
  <si>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</si>
  <si>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</si>
  <si>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</si>
  <si>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</si>
  <si>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</si>
  <si>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</si>
  <si>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</si>
  <si>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</si>
  <si>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</si>
  <si>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</si>
  <si>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</si>
  <si>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</si>
  <si>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</si>
  <si>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</si>
  <si>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</si>
  <si>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</si>
  <si>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</si>
  <si>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</si>
  <si>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</si>
  <si>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</si>
  <si>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</si>
  <si>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</si>
  <si>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</si>
  <si>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</si>
  <si>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</si>
  <si>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</si>
  <si>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</si>
  <si>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</si>
  <si>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</si>
  <si>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</si>
  <si>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</si>
  <si>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</si>
  <si>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</si>
  <si>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</si>
  <si>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</si>
  <si>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</si>
  <si>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</si>
  <si>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</si>
  <si>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</si>
  <si>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</si>
  <si>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</si>
  <si>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</si>
  <si>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</si>
  <si>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</si>
  <si>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</si>
  <si>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</si>
  <si>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</si>
  <si>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</si>
  <si>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</si>
  <si>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</si>
  <si>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</si>
  <si>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</si>
  <si>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</si>
  <si>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</si>
  <si>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</si>
  <si>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</si>
  <si>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</si>
  <si>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</si>
  <si>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</si>
  <si>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</si>
  <si>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</si>
  <si>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</si>
  <si>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</si>
  <si>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</si>
  <si>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</si>
  <si>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</si>
  <si>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</si>
  <si>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</si>
  <si>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</si>
  <si>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</si>
  <si>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</si>
  <si>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</si>
  <si>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</si>
  <si>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</si>
  <si>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</si>
  <si>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</si>
  <si>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</si>
  <si>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</si>
  <si>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</si>
  <si>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</si>
  <si>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</si>
  <si>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</si>
  <si>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</si>
  <si>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</si>
  <si>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</si>
  <si>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</si>
  <si>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</si>
  <si>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</si>
  <si>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</si>
  <si>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</si>
  <si>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</si>
  <si>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</si>
  <si>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</si>
  <si>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</si>
  <si>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</si>
  <si>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</si>
  <si>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</si>
  <si>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</si>
  <si>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</si>
  <si>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</si>
  <si>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</si>
  <si>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</si>
  <si>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</si>
  <si>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</si>
  <si>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</si>
  <si>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</si>
  <si>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</si>
  <si>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</si>
  <si>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</si>
  <si>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</si>
  <si>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</si>
  <si>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</si>
  <si>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</si>
  <si>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</si>
  <si>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</si>
  <si>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</si>
  <si>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</si>
  <si>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</si>
  <si>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</si>
  <si>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</si>
  <si>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</si>
  <si>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</si>
  <si>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</si>
  <si>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</si>
  <si>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</si>
  <si>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</si>
  <si>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</si>
  <si>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</si>
  <si>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</si>
  <si>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</si>
  <si>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</si>
  <si>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</si>
  <si>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</si>
  <si>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</si>
  <si>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</si>
  <si>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</si>
  <si>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</si>
  <si>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</si>
  <si>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</si>
  <si>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</si>
  <si>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</si>
  <si>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</si>
  <si>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</si>
  <si>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</si>
  <si>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</si>
  <si>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</si>
  <si>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</si>
  <si>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</si>
  <si>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</si>
  <si>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</si>
  <si>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</si>
  <si>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</si>
  <si>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</si>
  <si>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</si>
  <si>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</si>
  <si>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</si>
  <si>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</si>
  <si>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</si>
  <si>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</si>
  <si>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</si>
  <si>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</si>
  <si>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</si>
  <si>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</si>
  <si>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</si>
  <si>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</si>
  <si>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</si>
  <si>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</si>
  <si>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</si>
  <si>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</si>
  <si>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</si>
  <si>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</si>
  <si>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</si>
  <si>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</si>
  <si>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</si>
  <si>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</si>
  <si>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</si>
  <si>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</si>
  <si>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</si>
  <si>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</si>
  <si>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</si>
  <si>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</si>
  <si>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</si>
  <si>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</si>
  <si>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</si>
  <si>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</si>
  <si>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</si>
  <si>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</si>
  <si>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</si>
  <si>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</si>
  <si>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</si>
  <si>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</si>
  <si>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</si>
  <si>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</si>
  <si>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</si>
  <si>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</si>
  <si>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</si>
  <si>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</si>
  <si>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</si>
  <si>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</si>
  <si>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</si>
  <si>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</si>
  <si>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</si>
  <si>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</si>
  <si>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</si>
  <si>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</si>
  <si>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</si>
  <si>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</si>
  <si>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</si>
  <si>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</si>
  <si>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</si>
  <si>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</si>
  <si>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</si>
  <si>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</si>
  <si>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</si>
  <si>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</si>
  <si>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</si>
  <si>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</si>
  <si>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</si>
  <si>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</si>
  <si>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</si>
  <si>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</si>
  <si>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</si>
  <si>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</si>
  <si>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</si>
  <si>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</si>
  <si>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</si>
  <si>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</si>
  <si>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</si>
  <si>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</si>
  <si>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</si>
  <si>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</si>
  <si>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</si>
  <si>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</si>
  <si>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</si>
  <si>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</si>
  <si>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</si>
  <si>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</si>
  <si>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</si>
  <si>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</si>
  <si>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</si>
  <si>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</si>
  <si>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</si>
  <si>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</si>
  <si>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</si>
  <si>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</si>
  <si>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</si>
  <si>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</si>
  <si>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</si>
  <si>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</si>
  <si>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</si>
  <si>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</si>
  <si>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</si>
  <si>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</si>
  <si>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</si>
  <si>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</si>
  <si>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</si>
  <si>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</si>
  <si>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</si>
  <si>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</si>
  <si>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</si>
  <si>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</si>
  <si>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</si>
  <si>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</si>
  <si>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</si>
  <si>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</si>
  <si>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</si>
  <si>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</si>
  <si>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</si>
  <si>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</si>
  <si>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</si>
  <si>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</si>
  <si>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</si>
  <si>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</si>
  <si>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</si>
  <si>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</si>
  <si>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</si>
  <si>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</si>
  <si>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</si>
  <si>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</si>
  <si>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</si>
  <si>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</si>
  <si>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</si>
  <si>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</si>
  <si>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</si>
  <si>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</si>
  <si>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</si>
  <si>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</si>
  <si>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</si>
  <si>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</si>
  <si>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</si>
  <si>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</si>
  <si>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</si>
  <si>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</si>
  <si>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</si>
  <si>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</si>
  <si>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</si>
  <si>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</si>
  <si>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</si>
  <si>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</si>
  <si>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</si>
  <si>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</si>
  <si>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</si>
  <si>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</si>
  <si>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</si>
  <si>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</si>
  <si>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</si>
  <si>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</si>
  <si>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</si>
  <si>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</si>
  <si>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</si>
  <si>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</si>
  <si>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</si>
  <si>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</si>
  <si>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</si>
  <si>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</si>
  <si>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</si>
  <si>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</si>
  <si>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</si>
  <si>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</si>
  <si>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</si>
  <si>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</si>
  <si>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</si>
  <si>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</si>
  <si>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</si>
  <si>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</si>
  <si>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</si>
  <si>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</si>
  <si>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</si>
  <si>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</si>
  <si>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</si>
  <si>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</si>
  <si>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</si>
  <si>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</si>
  <si>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</si>
  <si>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</si>
  <si>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</si>
  <si>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</si>
  <si>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</si>
  <si>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</si>
  <si>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</si>
  <si>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</si>
  <si>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</si>
  <si>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</si>
  <si>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</si>
  <si>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</si>
  <si>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</si>
  <si>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</si>
  <si>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</si>
  <si>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</si>
  <si>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</si>
  <si>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</si>
  <si>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</si>
  <si>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</si>
  <si>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</si>
  <si>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</si>
  <si>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</si>
  <si>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</si>
  <si>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</si>
  <si>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</si>
  <si>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</si>
  <si>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</si>
  <si>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</si>
  <si>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</si>
  <si>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</si>
  <si>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</si>
  <si>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</si>
  <si>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</si>
  <si>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</si>
  <si>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</si>
  <si>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</si>
  <si>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</si>
  <si>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</si>
  <si>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</si>
  <si>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</si>
  <si>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</si>
  <si>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</si>
  <si>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</si>
  <si>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</si>
  <si>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</si>
  <si>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</si>
  <si>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</si>
  <si>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</si>
  <si>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</si>
  <si>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</si>
  <si>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</si>
  <si>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</si>
  <si>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</si>
  <si>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</si>
  <si>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</si>
  <si>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</si>
  <si>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</si>
  <si>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</si>
  <si>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</si>
  <si>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</si>
  <si>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</si>
  <si>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</si>
  <si>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</si>
  <si>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</si>
  <si>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</si>
  <si>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</si>
  <si>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</si>
  <si>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</si>
  <si>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</si>
  <si>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</si>
  <si>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</si>
  <si>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</si>
  <si>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</si>
  <si>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</si>
  <si>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</si>
  <si>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</si>
  <si>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</si>
  <si>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</si>
  <si>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</si>
  <si>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</si>
  <si>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</si>
  <si>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</si>
  <si>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</si>
  <si>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</si>
  <si>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</si>
  <si>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</si>
  <si>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</si>
  <si>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</si>
  <si>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</si>
  <si>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</si>
  <si>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</si>
  <si>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</si>
  <si>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</si>
  <si>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</si>
  <si>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</si>
  <si>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</si>
  <si>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</si>
  <si>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</si>
  <si>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</si>
  <si>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</si>
  <si>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</si>
  <si>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</si>
  <si>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</si>
  <si>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</si>
  <si>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</si>
  <si>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</si>
  <si>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</si>
  <si>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</si>
  <si>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</si>
  <si>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</si>
  <si>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</si>
  <si>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</si>
  <si>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</si>
  <si>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</si>
  <si>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</si>
  <si>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</si>
  <si>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</si>
  <si>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</si>
  <si>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</si>
  <si>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</si>
  <si>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</si>
  <si>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</si>
  <si>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</si>
  <si>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</si>
  <si>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</si>
  <si>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</si>
  <si>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</si>
  <si>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</si>
  <si>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</si>
  <si>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</si>
  <si>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</si>
  <si>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</si>
  <si>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</si>
  <si>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</si>
  <si>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</si>
  <si>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</si>
  <si>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</si>
  <si>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</si>
  <si>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</si>
  <si>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</si>
  <si>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</si>
  <si>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</si>
  <si>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</si>
  <si>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</si>
  <si>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</si>
  <si>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</si>
  <si>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</si>
  <si>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</si>
  <si>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</si>
  <si>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</si>
  <si>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</si>
  <si>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</si>
  <si>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</si>
  <si>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</si>
  <si>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</si>
  <si>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</si>
  <si>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</si>
  <si>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</si>
  <si>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</si>
  <si>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</si>
  <si>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</si>
  <si>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</si>
  <si>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</si>
  <si>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</si>
  <si>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</si>
  <si>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</si>
  <si>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</si>
  <si>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</si>
  <si>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</si>
  <si>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</si>
  <si>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</si>
  <si>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</si>
  <si>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</si>
  <si>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</si>
  <si>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</si>
  <si>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</si>
  <si>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</si>
  <si>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</si>
  <si>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</si>
  <si>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</si>
  <si>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</si>
  <si>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</si>
  <si>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</si>
  <si>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</si>
  <si>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</si>
  <si>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</si>
  <si>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</si>
  <si>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</si>
  <si>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</si>
  <si>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</si>
  <si>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</si>
  <si>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</si>
  <si>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</si>
  <si>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</si>
  <si>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</si>
  <si>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</si>
  <si>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</si>
  <si>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</si>
  <si>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</si>
  <si>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</si>
  <si>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</si>
  <si>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</si>
  <si>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</si>
  <si>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</si>
  <si>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</si>
  <si>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</si>
  <si>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</si>
  <si>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</si>
  <si>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</si>
  <si>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</si>
  <si>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</si>
  <si>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</si>
  <si>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</si>
  <si>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</si>
  <si>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</si>
  <si>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</si>
  <si>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</si>
  <si>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</si>
  <si>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</si>
  <si>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</si>
  <si>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</si>
  <si>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</si>
  <si>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</si>
  <si>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</si>
  <si>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</si>
  <si>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</si>
  <si>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</si>
  <si>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</si>
  <si>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</si>
  <si>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</si>
  <si>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</si>
  <si>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</si>
  <si>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</si>
  <si>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</si>
  <si>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</si>
  <si>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</si>
  <si>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</si>
  <si>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</si>
  <si>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</si>
  <si>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</si>
  <si>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</si>
  <si>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</si>
  <si>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</si>
  <si>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</si>
  <si>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</si>
  <si>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</si>
  <si>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</si>
  <si>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</si>
  <si>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</si>
  <si>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</si>
  <si>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</si>
  <si>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</si>
  <si>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</si>
  <si>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</si>
  <si>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</si>
  <si>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</si>
  <si>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</si>
  <si>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</si>
  <si>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</si>
  <si>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</si>
  <si>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</si>
  <si>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</si>
  <si>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</si>
  <si>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</si>
  <si>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</si>
  <si>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</si>
  <si>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</si>
  <si>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</si>
  <si>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</si>
  <si>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</si>
  <si>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</si>
  <si>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</si>
  <si>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</si>
  <si>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</si>
  <si>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</si>
  <si>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</si>
  <si>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</si>
  <si>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</si>
  <si>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</si>
  <si>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</si>
  <si>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</si>
  <si>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</si>
  <si>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</si>
  <si>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</si>
  <si>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</si>
  <si>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</si>
  <si>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</si>
  <si>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</si>
  <si>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</si>
  <si>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</si>
  <si>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</si>
  <si>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</si>
  <si>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</si>
  <si>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</si>
  <si>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</si>
  <si>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</si>
  <si>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</si>
  <si>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</si>
  <si>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</si>
  <si>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</si>
  <si>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</si>
  <si>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</si>
  <si>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</si>
  <si>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</si>
  <si>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</si>
  <si>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</si>
  <si>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</si>
  <si>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</si>
  <si>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</si>
  <si>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</si>
  <si>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</si>
  <si>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</si>
  <si>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</si>
  <si>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</si>
  <si>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</si>
  <si>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</si>
  <si>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</si>
  <si>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</si>
  <si>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</si>
  <si>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</si>
  <si>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</si>
  <si>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</si>
  <si>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</si>
  <si>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</si>
  <si>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</si>
  <si>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</si>
  <si>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</si>
  <si>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</si>
  <si>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</si>
  <si>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</si>
  <si>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</si>
  <si>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</si>
  <si>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</si>
  <si>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</si>
  <si>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</si>
  <si>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</si>
  <si>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</si>
  <si>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</si>
  <si>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</si>
  <si>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</si>
  <si>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</si>
  <si>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</si>
  <si>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</si>
  <si>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</si>
  <si>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</si>
  <si>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</si>
  <si>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</si>
  <si>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</si>
  <si>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</si>
  <si>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</si>
  <si>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</si>
  <si>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</si>
  <si>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</si>
  <si>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</si>
  <si>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</si>
  <si>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</si>
  <si>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</si>
  <si>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</si>
  <si>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</si>
  <si>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</si>
  <si>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</si>
  <si>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</si>
  <si>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</si>
  <si>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</si>
  <si>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</si>
  <si>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</si>
  <si>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</si>
  <si>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</si>
  <si>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</si>
  <si>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</si>
  <si>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</si>
  <si>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</si>
  <si>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</si>
  <si>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</si>
  <si>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</si>
  <si>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</si>
  <si>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</si>
  <si>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</si>
  <si>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</si>
  <si>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</si>
  <si>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</si>
  <si>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</si>
  <si>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</si>
  <si>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</si>
  <si>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</si>
  <si>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</si>
  <si>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</si>
  <si>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</si>
  <si>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</si>
  <si>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</si>
  <si>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</si>
  <si>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</si>
  <si>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</si>
  <si>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</si>
  <si>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</si>
  <si>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</si>
  <si>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</si>
  <si>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</si>
  <si>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</si>
  <si>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</si>
  <si>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</si>
  <si>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</si>
  <si>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</si>
  <si>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</si>
  <si>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</si>
  <si>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</si>
  <si>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</si>
  <si>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</si>
  <si>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</si>
  <si>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</si>
  <si>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</si>
  <si>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</si>
  <si>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</si>
  <si>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</si>
  <si>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</si>
  <si>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</si>
  <si>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</si>
  <si>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</si>
  <si>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</si>
  <si>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</si>
  <si>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</si>
  <si>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</si>
  <si>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</si>
  <si>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</si>
  <si>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</si>
  <si>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</si>
  <si>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</si>
  <si>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</si>
  <si>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</si>
  <si>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</si>
  <si>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</si>
  <si>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</si>
  <si>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</si>
  <si>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</si>
  <si>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</si>
  <si>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</si>
  <si>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</si>
  <si>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</si>
  <si>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</si>
  <si>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</si>
  <si>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</si>
  <si>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</si>
  <si>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</si>
  <si>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</si>
  <si>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</si>
  <si>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</si>
  <si>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</si>
  <si>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</si>
  <si>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</si>
  <si>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</si>
  <si>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</si>
  <si>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</si>
  <si>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</si>
  <si>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</si>
  <si>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</si>
  <si>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</si>
  <si>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</si>
  <si>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</si>
  <si>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</si>
  <si>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</si>
  <si>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</si>
  <si>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</si>
  <si>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</si>
  <si>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</si>
  <si>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</si>
  <si>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</si>
  <si>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</si>
  <si>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</si>
  <si>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</si>
  <si>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</si>
  <si>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</si>
  <si>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</si>
  <si>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</si>
  <si>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</si>
  <si>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</si>
  <si>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</si>
  <si>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</si>
  <si>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</si>
  <si>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</si>
  <si>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</si>
  <si>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</si>
  <si>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</si>
  <si>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</si>
  <si>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</si>
  <si>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</si>
  <si>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</si>
  <si>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</si>
  <si>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</si>
  <si>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</si>
  <si>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</si>
  <si>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</si>
  <si>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</si>
  <si>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</si>
  <si>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</si>
  <si>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</si>
  <si>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</si>
  <si>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</si>
  <si>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</si>
  <si>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</si>
  <si>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</si>
  <si>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</si>
  <si>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</si>
  <si>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</si>
  <si>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</si>
  <si>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</si>
  <si>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</si>
  <si>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</si>
  <si>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</si>
  <si>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</si>
  <si>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</si>
  <si>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</si>
  <si>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</si>
  <si>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</si>
  <si>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</si>
  <si>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</si>
  <si>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</si>
  <si>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</si>
  <si>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</si>
  <si>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</si>
  <si>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</si>
  <si>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</si>
  <si>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</si>
  <si>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</si>
  <si>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</si>
  <si>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</si>
  <si>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</si>
  <si>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</si>
  <si>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</si>
  <si>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</si>
  <si>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</si>
  <si>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</si>
  <si>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</si>
  <si>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</si>
  <si>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</si>
  <si>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</si>
  <si>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</si>
  <si>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</si>
  <si>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</si>
  <si>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</si>
  <si>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</si>
  <si>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</si>
  <si>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</si>
  <si>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</si>
  <si>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</si>
  <si>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</si>
  <si>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</si>
  <si>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</si>
  <si>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</si>
  <si>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</si>
  <si>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</si>
  <si>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</si>
  <si>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</si>
  <si>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</si>
  <si>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</si>
  <si>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</si>
  <si>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</si>
  <si>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</si>
  <si>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</si>
  <si>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</si>
  <si>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</si>
  <si>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</si>
  <si>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</si>
  <si>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</si>
  <si>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</si>
  <si>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</si>
  <si>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</si>
  <si>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</si>
  <si>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</si>
  <si>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</si>
  <si>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</si>
  <si>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</si>
  <si>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</si>
  <si>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</si>
  <si>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</si>
  <si>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</si>
  <si>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</si>
  <si>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</si>
  <si>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</si>
  <si>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</si>
  <si>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</si>
  <si>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</si>
  <si>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</si>
  <si>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</si>
  <si>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</si>
  <si>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</si>
  <si>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</si>
  <si>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</si>
  <si>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</si>
  <si>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</si>
  <si>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</si>
  <si>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</si>
  <si>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</si>
  <si>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</si>
  <si>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</si>
  <si>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</si>
  <si>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</si>
  <si>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</si>
  <si>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</si>
  <si>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</si>
  <si>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</si>
  <si>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</si>
  <si>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</si>
  <si>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</si>
  <si>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</si>
  <si>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</si>
  <si>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</si>
  <si>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</si>
  <si>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</si>
  <si>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</si>
  <si>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</si>
  <si>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</si>
  <si>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</si>
  <si>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</si>
  <si>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</si>
  <si>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</si>
  <si>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</si>
  <si>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</si>
  <si>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</si>
  <si>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</si>
  <si>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</si>
  <si>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</si>
  <si>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</si>
  <si>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</si>
  <si>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</si>
  <si>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</si>
  <si>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</si>
  <si>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</si>
  <si>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</si>
  <si>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</si>
  <si>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</si>
  <si>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</si>
  <si>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</si>
  <si>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</si>
  <si>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</si>
  <si>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</si>
  <si>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</si>
  <si>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</si>
  <si>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</si>
  <si>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</si>
  <si>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</si>
  <si>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</si>
  <si>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</si>
  <si>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</si>
  <si>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</si>
  <si>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</si>
  <si>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</si>
  <si>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</si>
  <si>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</si>
  <si>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</si>
  <si>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</si>
  <si>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</si>
  <si>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</si>
  <si>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</si>
  <si>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</si>
  <si>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</si>
  <si>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</si>
  <si>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</si>
  <si>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</si>
  <si>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</si>
  <si>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</si>
  <si>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</si>
  <si>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</si>
  <si>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</si>
  <si>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</si>
  <si>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</si>
  <si>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</si>
  <si>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</si>
  <si>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</si>
  <si>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</si>
  <si>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</si>
  <si>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</si>
  <si>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</si>
  <si>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</si>
  <si>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</si>
  <si>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</si>
  <si>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</si>
  <si>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</si>
  <si>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</si>
  <si>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</si>
  <si>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</si>
  <si>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</si>
  <si>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</si>
  <si>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</si>
  <si>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</si>
  <si>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</si>
  <si>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</si>
  <si>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</si>
  <si>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</si>
  <si>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</si>
  <si>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</si>
  <si>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</si>
  <si>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</si>
  <si>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</si>
  <si>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</si>
  <si>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</si>
  <si>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</si>
  <si>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</si>
  <si>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</si>
  <si>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</si>
  <si>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</si>
  <si>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</si>
  <si>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</si>
  <si>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</si>
  <si>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</si>
  <si>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</si>
  <si>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</si>
  <si>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</si>
  <si>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</si>
  <si>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</si>
  <si>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</si>
  <si>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</si>
  <si>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</si>
  <si>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</si>
  <si>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</si>
  <si>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</si>
  <si>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</si>
  <si>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</si>
  <si>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</si>
  <si>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</si>
  <si>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</si>
  <si>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</si>
  <si>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</si>
  <si>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</si>
  <si>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</si>
  <si>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</si>
  <si>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</si>
  <si>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</si>
  <si>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</si>
  <si>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</si>
  <si>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</si>
  <si>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</si>
  <si>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</si>
  <si>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</si>
  <si>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</si>
  <si>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</si>
  <si>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</si>
  <si>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</si>
  <si>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</si>
  <si>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</si>
  <si>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</si>
  <si>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</si>
  <si>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</si>
  <si>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</si>
  <si>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</si>
  <si>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</si>
  <si>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</si>
  <si>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</si>
  <si>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</si>
  <si>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</si>
  <si>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</si>
  <si>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</si>
  <si>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</si>
  <si>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</si>
  <si>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</si>
  <si>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</si>
  <si>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</si>
  <si>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</si>
  <si>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</si>
  <si>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</si>
  <si>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</si>
  <si>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</si>
  <si>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</si>
  <si>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</si>
  <si>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</si>
  <si>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</si>
  <si>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</si>
  <si>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</si>
  <si>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</si>
  <si>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</si>
  <si>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</si>
  <si>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</si>
  <si>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</si>
  <si>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</si>
  <si>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</si>
  <si>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</si>
  <si>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</si>
  <si>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</si>
  <si>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</si>
  <si>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</si>
  <si>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</si>
  <si>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</si>
  <si>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</si>
  <si>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</si>
  <si>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</si>
  <si>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</si>
  <si>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</si>
  <si>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</si>
  <si>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</si>
  <si>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</si>
  <si>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</si>
  <si>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</si>
  <si>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</si>
  <si>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</si>
  <si>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</si>
  <si>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</si>
  <si>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</si>
  <si>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</si>
  <si>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</si>
  <si>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</si>
  <si>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</si>
  <si>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</si>
  <si>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</si>
  <si>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</si>
  <si>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</si>
  <si>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</si>
  <si>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</si>
  <si>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</si>
  <si>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</si>
  <si>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</si>
  <si>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</si>
  <si>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</si>
  <si>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</si>
  <si>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</si>
  <si>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</si>
  <si>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</si>
  <si>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</si>
  <si>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</si>
  <si>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</si>
  <si>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</si>
  <si>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</si>
  <si>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</si>
  <si>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</si>
  <si>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</si>
  <si>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</si>
  <si>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</si>
  <si>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</si>
  <si>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</si>
  <si>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</si>
  <si>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</si>
  <si>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</si>
  <si>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</si>
  <si>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</si>
  <si>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</si>
  <si>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</si>
  <si>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</si>
  <si>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</si>
  <si>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</si>
  <si>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</si>
  <si>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</si>
  <si>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</si>
  <si>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</si>
  <si>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</si>
  <si>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</si>
  <si>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</si>
  <si>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</si>
  <si>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</si>
  <si>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</si>
  <si>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</si>
  <si>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</si>
  <si>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</si>
  <si>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</si>
  <si>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</si>
  <si>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</si>
  <si>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</si>
  <si>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</si>
  <si>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</si>
  <si>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</si>
  <si>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</si>
  <si>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</si>
  <si>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</si>
  <si>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</si>
  <si>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</si>
  <si>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</si>
  <si>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</si>
  <si>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</si>
  <si>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</si>
  <si>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</si>
  <si>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</si>
  <si>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</si>
  <si>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</si>
  <si>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</si>
  <si>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</si>
  <si>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</si>
  <si>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</si>
  <si>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</si>
  <si>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</si>
  <si>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</si>
  <si>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</si>
  <si>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</si>
  <si>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</si>
  <si>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</si>
  <si>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</si>
  <si>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</si>
  <si>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</si>
  <si>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</si>
  <si>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</si>
  <si>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</si>
  <si>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</si>
  <si>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</si>
  <si>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</si>
  <si>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</si>
  <si>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</si>
  <si>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</si>
  <si>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</si>
  <si>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</si>
  <si>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</si>
  <si>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</si>
  <si>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</si>
  <si>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</si>
  <si>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</si>
  <si>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</si>
  <si>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</si>
  <si>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</si>
  <si>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</si>
  <si>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</si>
  <si>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</si>
  <si>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</si>
  <si>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</si>
  <si>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</si>
  <si>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</si>
  <si>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</si>
  <si>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</si>
  <si>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</si>
  <si>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</si>
  <si>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</si>
  <si>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</si>
  <si>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</si>
  <si>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</si>
  <si>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</si>
  <si>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</si>
  <si>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</si>
  <si>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</si>
  <si>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</si>
  <si>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</si>
  <si>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</si>
  <si>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</si>
  <si>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</si>
  <si>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</si>
  <si>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</si>
  <si>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</si>
  <si>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</si>
  <si>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</si>
  <si>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</si>
  <si>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</si>
  <si>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</si>
  <si>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</si>
  <si>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</si>
  <si>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</si>
  <si>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</si>
  <si>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</si>
  <si>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</si>
  <si>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</si>
  <si>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</si>
  <si>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</si>
  <si>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</si>
  <si>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</si>
  <si>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</si>
  <si>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</si>
  <si>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</si>
  <si>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</si>
  <si>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</si>
  <si>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</si>
  <si>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</si>
  <si>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</si>
  <si>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</si>
  <si>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</si>
  <si>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</si>
  <si>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</si>
  <si>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</si>
  <si>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</si>
  <si>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</si>
  <si>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</si>
  <si>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</si>
  <si>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</si>
  <si>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</si>
  <si>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</si>
  <si>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</si>
  <si>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</si>
  <si>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</si>
  <si>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</si>
  <si>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</si>
  <si>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</si>
  <si>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</si>
  <si>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</si>
  <si>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</si>
  <si>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</si>
  <si>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</si>
  <si>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</si>
  <si>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</si>
  <si>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</si>
  <si>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</si>
  <si>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</si>
  <si>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</si>
  <si>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</si>
  <si>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</si>
  <si>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</si>
  <si>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</si>
  <si>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</si>
  <si>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</si>
  <si>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</si>
  <si>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</si>
  <si>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</si>
  <si>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</si>
  <si>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</si>
  <si>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</si>
  <si>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</si>
  <si>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</si>
  <si>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</si>
  <si>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</si>
  <si>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</si>
  <si>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</si>
  <si>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</si>
  <si>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</si>
  <si>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</si>
  <si>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</si>
  <si>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</si>
  <si>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</si>
  <si>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</si>
  <si>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</si>
  <si>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</si>
  <si>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</si>
  <si>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</si>
  <si>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</si>
  <si>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</si>
  <si>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</si>
  <si>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</si>
  <si>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</si>
  <si>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</si>
  <si>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</si>
  <si>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</si>
  <si>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</si>
  <si>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</si>
  <si>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</si>
  <si>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</si>
  <si>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</si>
  <si>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</si>
  <si>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</si>
  <si>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</si>
  <si>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</si>
  <si>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</si>
  <si>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</si>
  <si>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</si>
  <si>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</si>
  <si>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</si>
  <si>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</si>
  <si>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</si>
  <si>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</si>
  <si>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</si>
  <si>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</si>
  <si>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</si>
  <si>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</si>
  <si>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</si>
  <si>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</si>
  <si>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</si>
  <si>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</si>
  <si>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</si>
  <si>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</si>
  <si>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</si>
  <si>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</si>
  <si>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</si>
  <si>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</si>
  <si>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</si>
  <si>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</si>
  <si>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</si>
  <si>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</si>
  <si>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</si>
  <si>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</si>
  <si>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</si>
  <si>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</si>
  <si>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</si>
  <si>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</si>
  <si>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</si>
  <si>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</si>
  <si>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</si>
  <si>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</si>
  <si>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</si>
  <si>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</si>
  <si>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</si>
  <si>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</si>
  <si>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</si>
  <si>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</si>
  <si>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</si>
  <si>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</si>
  <si>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</si>
  <si>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</si>
  <si>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</si>
  <si>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</si>
  <si>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</si>
  <si>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</si>
  <si>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</si>
  <si>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</si>
  <si>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</si>
  <si>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</si>
  <si>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</si>
  <si>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</si>
  <si>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</si>
  <si>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</si>
  <si>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</si>
  <si>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</si>
  <si>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</si>
  <si>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</si>
  <si>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</si>
  <si>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</si>
  <si>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</si>
  <si>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</si>
  <si>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</si>
  <si>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</si>
  <si>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</si>
  <si>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</si>
  <si>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</si>
  <si>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</si>
  <si>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</si>
  <si>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</si>
  <si>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</si>
  <si>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</si>
  <si>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</si>
  <si>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</si>
  <si>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</si>
  <si>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</si>
  <si>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</si>
  <si>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</si>
  <si>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</si>
  <si>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</si>
  <si>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</si>
  <si>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</si>
  <si>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</si>
  <si>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</si>
  <si>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</si>
  <si>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</si>
  <si>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</si>
  <si>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</si>
  <si>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</si>
  <si>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</si>
  <si>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</si>
  <si>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</si>
  <si>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</si>
  <si>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</si>
  <si>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</si>
  <si>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</si>
  <si>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</si>
  <si>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</si>
  <si>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</si>
  <si>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</si>
  <si>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</si>
  <si>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</si>
  <si>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</si>
  <si>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</si>
  <si>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</si>
  <si>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</si>
  <si>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</si>
  <si>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</si>
  <si>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</si>
  <si>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</si>
  <si>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</si>
  <si>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</si>
  <si>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</si>
  <si>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</si>
  <si>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</si>
  <si>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</si>
  <si>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</si>
  <si>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</si>
  <si>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</si>
  <si>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</si>
  <si>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</si>
  <si>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</si>
  <si>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</si>
  <si>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</si>
  <si>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</si>
  <si>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</si>
  <si>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</si>
  <si>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</si>
  <si>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</si>
  <si>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</si>
  <si>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</si>
  <si>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</si>
  <si>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</si>
  <si>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</si>
  <si>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</si>
  <si>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</si>
  <si>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</si>
  <si>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</si>
  <si>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</si>
  <si>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</si>
  <si>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</si>
  <si>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</si>
  <si>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</si>
  <si>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</si>
  <si>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</si>
  <si>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</si>
  <si>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</si>
  <si>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</si>
  <si>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</si>
  <si>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</si>
  <si>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</si>
  <si>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</si>
  <si>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</si>
  <si>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</si>
  <si>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</si>
  <si>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</si>
  <si>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</si>
  <si>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</si>
  <si>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</si>
  <si>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</si>
  <si>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</si>
  <si>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</si>
  <si>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</si>
  <si>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</si>
  <si>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</si>
  <si>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</si>
  <si>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</si>
  <si>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</si>
  <si>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</si>
  <si>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</si>
  <si>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</si>
  <si>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</si>
  <si>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</si>
  <si>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</si>
  <si>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</si>
  <si>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</si>
  <si>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</si>
  <si>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</si>
  <si>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</si>
  <si>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</si>
  <si>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</si>
  <si>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</si>
  <si>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</si>
  <si>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</si>
  <si>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</si>
  <si>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</si>
  <si>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</si>
  <si>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</si>
  <si>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</si>
  <si>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</si>
  <si>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</si>
  <si>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</si>
  <si>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</si>
  <si>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</si>
  <si>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</si>
  <si>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</si>
  <si>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</si>
  <si>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</si>
  <si>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</si>
  <si>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</si>
  <si>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</si>
  <si>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</si>
  <si>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</si>
  <si>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</si>
  <si>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</si>
  <si>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</si>
  <si>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</si>
  <si>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</si>
  <si>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</si>
  <si>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</si>
  <si>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</si>
  <si>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</si>
  <si>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</si>
  <si>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</si>
  <si>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</si>
  <si>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</si>
  <si>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</si>
  <si>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</si>
  <si>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</si>
  <si>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</si>
  <si>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</si>
  <si>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</si>
  <si>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</si>
  <si>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</si>
  <si>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</si>
  <si>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</si>
  <si>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</si>
  <si>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</si>
  <si>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</si>
  <si>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</si>
  <si>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</si>
  <si>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</si>
  <si>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</si>
  <si>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</si>
  <si>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</si>
  <si>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</si>
  <si>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</si>
  <si>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</si>
  <si>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</si>
  <si>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</si>
  <si>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</si>
  <si>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</si>
  <si>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</si>
  <si>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</si>
  <si>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</si>
  <si>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</si>
  <si>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</si>
  <si>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</si>
  <si>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</si>
  <si>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</si>
  <si>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</si>
  <si>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</si>
  <si>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</si>
  <si>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</si>
  <si>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</si>
  <si>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</si>
  <si>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</si>
  <si>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</si>
  <si>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</si>
  <si>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</si>
  <si>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</si>
  <si>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</si>
  <si>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</si>
  <si>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</si>
  <si>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</si>
  <si>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</si>
  <si>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</si>
  <si>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</si>
  <si>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</si>
  <si>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</si>
  <si>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</si>
  <si>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</si>
  <si>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</si>
  <si>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</si>
  <si>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</si>
  <si>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</si>
  <si>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</si>
  <si>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</si>
  <si>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</si>
  <si>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</si>
  <si>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</si>
  <si>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</si>
  <si>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</si>
  <si>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</si>
  <si>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</si>
  <si>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</si>
  <si>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</si>
  <si>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</si>
  <si>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</si>
  <si>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</si>
  <si>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</si>
  <si>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</si>
  <si>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</si>
  <si>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</si>
  <si>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</si>
  <si>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</si>
  <si>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</si>
  <si>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</si>
  <si>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</si>
  <si>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</si>
  <si>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</si>
  <si>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</si>
  <si>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</si>
  <si>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</si>
  <si>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</si>
  <si>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</si>
  <si>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</si>
  <si>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</si>
  <si>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</si>
  <si>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</si>
  <si>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</si>
  <si>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</si>
  <si>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</si>
  <si>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</si>
  <si>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</si>
  <si>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</si>
  <si>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</si>
  <si>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</si>
  <si>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</si>
  <si>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</si>
  <si>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</si>
  <si>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</si>
  <si>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</si>
  <si>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</si>
  <si>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</si>
  <si>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</si>
  <si>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</si>
  <si>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</si>
  <si>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</si>
  <si>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</si>
  <si>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</si>
  <si>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</si>
  <si>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</si>
  <si>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</si>
  <si>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</si>
  <si>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</si>
  <si>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</si>
  <si>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</si>
  <si>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</si>
  <si>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</si>
  <si>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</si>
  <si>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</si>
  <si>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</si>
  <si>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</si>
  <si>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</si>
  <si>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</si>
  <si>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</si>
  <si>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</si>
  <si>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</si>
  <si>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</si>
  <si>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</si>
  <si>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</si>
  <si>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</si>
  <si>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</si>
  <si>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</si>
  <si>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</si>
  <si>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</si>
  <si>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</si>
  <si>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</si>
  <si>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</si>
  <si>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</si>
  <si>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</si>
  <si>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</si>
  <si>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</si>
  <si>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</si>
  <si>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</si>
  <si>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</si>
  <si>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</si>
  <si>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</si>
  <si>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</si>
  <si>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</si>
  <si>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</si>
  <si>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</si>
  <si>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</si>
  <si>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</si>
  <si>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</si>
  <si>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</si>
  <si>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</si>
  <si>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</si>
  <si>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</si>
  <si>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</si>
  <si>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</si>
  <si>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</si>
  <si>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</si>
  <si>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</si>
  <si>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</si>
  <si>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</si>
  <si>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</si>
  <si>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</si>
  <si>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</si>
  <si>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</si>
  <si>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</si>
  <si>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</si>
  <si>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</si>
  <si>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</si>
  <si>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</si>
  <si>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</si>
  <si>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</si>
  <si>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</si>
  <si>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</si>
  <si>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</si>
  <si>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</si>
  <si>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</si>
  <si>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</si>
  <si>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</si>
  <si>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</si>
  <si>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</si>
  <si>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</si>
  <si>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</si>
  <si>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</si>
  <si>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</si>
  <si>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</si>
  <si>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</si>
  <si>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</si>
  <si>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</si>
  <si>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</si>
  <si>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</si>
  <si>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</si>
  <si>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</si>
  <si>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</si>
  <si>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</si>
  <si>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</si>
  <si>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</si>
  <si>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</si>
  <si>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</si>
  <si>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</si>
  <si>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</si>
  <si>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</si>
  <si>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</si>
  <si>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</si>
  <si>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</si>
  <si>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</si>
  <si>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</si>
  <si>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</si>
  <si>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</si>
  <si>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</si>
  <si>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</si>
  <si>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</si>
  <si>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</si>
  <si>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</si>
  <si>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</si>
  <si>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</si>
  <si>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</si>
  <si>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</si>
  <si>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</si>
  <si>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</si>
  <si>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</si>
  <si>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</si>
  <si>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</si>
  <si>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</si>
  <si>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</si>
  <si>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</si>
  <si>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</si>
  <si>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</si>
  <si>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</si>
  <si>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</si>
  <si>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</si>
  <si>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</si>
  <si>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</si>
  <si>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</si>
  <si>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</si>
  <si>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</si>
  <si>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</si>
  <si>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</si>
  <si>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</si>
  <si>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</si>
  <si>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</si>
  <si>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</si>
  <si>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</si>
  <si>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</si>
  <si>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</si>
  <si>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</si>
  <si>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</si>
  <si>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</si>
  <si>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</si>
  <si>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</si>
  <si>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</si>
  <si>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</si>
  <si>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</si>
  <si>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</si>
  <si>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</si>
  <si>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</si>
  <si>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</si>
  <si>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</si>
  <si>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</si>
  <si>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</si>
  <si>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</si>
  <si>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</si>
  <si>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</si>
  <si>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</si>
  <si>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</si>
  <si>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</si>
  <si>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</si>
  <si>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</si>
  <si>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</si>
  <si>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</si>
  <si>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</si>
  <si>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</si>
  <si>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</si>
  <si>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</si>
  <si>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</si>
  <si>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</si>
  <si>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</si>
  <si>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</si>
  <si>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</si>
  <si>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</si>
  <si>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</si>
  <si>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</si>
  <si>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</si>
  <si>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</si>
  <si>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</si>
  <si>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</si>
  <si>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</si>
  <si>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</si>
  <si>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</si>
  <si>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</si>
  <si>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</si>
  <si>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</si>
  <si>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</si>
  <si>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</si>
  <si>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</si>
  <si>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</si>
  <si>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</si>
  <si>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</si>
  <si>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</si>
  <si>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</si>
  <si>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</si>
  <si>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</si>
  <si>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</si>
  <si>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</si>
  <si>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</si>
  <si>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</si>
  <si>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</si>
  <si>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</si>
  <si>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</si>
  <si>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</si>
  <si>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</si>
  <si>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</si>
  <si>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</si>
  <si>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</si>
  <si>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</si>
  <si>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</si>
  <si>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</si>
  <si>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</si>
  <si>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</si>
  <si>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</si>
  <si>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</si>
  <si>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</si>
  <si>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</si>
  <si>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</si>
  <si>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</si>
  <si>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</si>
  <si>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</si>
  <si>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</si>
  <si>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</si>
  <si>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</si>
  <si>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</si>
  <si>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</si>
  <si>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</si>
  <si>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</si>
  <si>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</si>
  <si>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</si>
  <si>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</si>
  <si>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</si>
  <si>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</si>
  <si>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</si>
  <si>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</si>
  <si>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</si>
  <si>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</si>
  <si>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</si>
  <si>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</si>
  <si>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</si>
  <si>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</si>
  <si>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</si>
  <si>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</si>
  <si>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</si>
  <si>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</si>
  <si>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</si>
  <si>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</si>
  <si>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</si>
  <si>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</si>
  <si>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</si>
  <si>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</si>
  <si>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</si>
  <si>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</si>
  <si>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</si>
  <si>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</si>
  <si>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</si>
  <si>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</si>
  <si>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</si>
  <si>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</si>
  <si>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</si>
  <si>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</si>
  <si>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</si>
  <si>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</si>
  <si>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</si>
  <si>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</si>
  <si>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</si>
  <si>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</si>
  <si>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</si>
  <si>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</si>
  <si>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</si>
  <si>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</si>
  <si>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</si>
  <si>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</si>
  <si>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</si>
  <si>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</si>
  <si>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</si>
  <si>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</si>
  <si>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</si>
  <si>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</si>
  <si>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</si>
  <si>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</si>
  <si>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</si>
  <si>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</si>
  <si>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</si>
  <si>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</si>
  <si>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</si>
  <si>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</si>
  <si>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</si>
  <si>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</si>
  <si>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</si>
  <si>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</si>
  <si>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</si>
  <si>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</si>
  <si>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</si>
  <si>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</si>
  <si>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</si>
  <si>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</si>
  <si>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</si>
  <si>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</si>
  <si>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</si>
  <si>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</si>
  <si>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</si>
  <si>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</si>
  <si>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</si>
  <si>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</si>
  <si>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</si>
  <si>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</si>
  <si>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</si>
  <si>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</si>
  <si>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</si>
  <si>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</si>
  <si>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</si>
  <si>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</si>
  <si>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</si>
  <si>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</si>
  <si>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</si>
  <si>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</si>
  <si>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</si>
  <si>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</si>
  <si>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</si>
  <si>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</si>
  <si>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</si>
  <si>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</si>
  <si>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</si>
  <si>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</si>
  <si>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</si>
  <si>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</si>
  <si>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</si>
  <si>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</si>
  <si>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</si>
  <si>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</si>
  <si>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</si>
  <si>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</si>
  <si>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</si>
  <si>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</si>
  <si>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</si>
  <si>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</si>
  <si>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</si>
  <si>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</si>
  <si>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</si>
  <si>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</si>
  <si>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</si>
  <si>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</si>
  <si>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</si>
  <si>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</si>
  <si>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</si>
  <si>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</si>
  <si>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</si>
  <si>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</si>
  <si>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</si>
  <si>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</si>
  <si>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</si>
  <si>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</si>
  <si>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</si>
  <si>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</si>
  <si>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</si>
  <si>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</si>
  <si>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</si>
  <si>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</si>
  <si>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</si>
  <si>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</si>
  <si>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</si>
  <si>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</si>
  <si>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</si>
  <si>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</si>
  <si>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</si>
  <si>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</si>
  <si>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</si>
  <si>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</si>
  <si>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</si>
  <si>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</si>
  <si>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</si>
  <si>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</si>
  <si>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</si>
  <si>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</si>
  <si>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</si>
  <si>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</si>
  <si>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</si>
  <si>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</si>
  <si>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</si>
  <si>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</si>
  <si>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</si>
  <si>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</si>
  <si>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</si>
  <si>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</si>
  <si>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</si>
  <si>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</si>
  <si>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</si>
  <si>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</si>
  <si>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</si>
  <si>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</si>
  <si>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</si>
  <si>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</si>
  <si>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</si>
  <si>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</si>
  <si>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</si>
  <si>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</si>
  <si>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</si>
  <si>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</si>
  <si>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</si>
  <si>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</si>
  <si>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</si>
  <si>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</si>
  <si>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</si>
  <si>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</si>
  <si>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</si>
  <si>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</si>
  <si>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</si>
  <si>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</si>
  <si>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</si>
  <si>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</si>
  <si>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</si>
  <si>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</si>
  <si>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</si>
  <si>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</si>
  <si>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</si>
  <si>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</si>
  <si>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</si>
  <si>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</si>
  <si>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</si>
  <si>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</si>
  <si>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</si>
  <si>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</si>
  <si>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</si>
  <si>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</si>
  <si>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</si>
  <si>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</si>
  <si>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</si>
  <si>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</si>
  <si>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</si>
  <si>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</si>
  <si>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</si>
  <si>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</si>
  <si>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</si>
  <si>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</si>
  <si>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</si>
  <si>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</si>
  <si>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</si>
  <si>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</si>
  <si>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</si>
  <si>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</si>
  <si>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</si>
  <si>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</si>
  <si>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</si>
  <si>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</si>
  <si>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</si>
  <si>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</si>
  <si>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</si>
  <si>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</si>
  <si>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</si>
  <si>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</si>
  <si>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</si>
  <si>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</si>
  <si>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</si>
  <si>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</si>
  <si>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</si>
  <si>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</si>
  <si>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</si>
  <si>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</si>
  <si>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</si>
  <si>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</si>
  <si>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</si>
  <si>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</si>
  <si>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</si>
  <si>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</si>
  <si>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</si>
  <si>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</si>
  <si>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</si>
  <si>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</si>
  <si>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</si>
  <si>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</si>
  <si>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</si>
  <si>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</si>
  <si>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</si>
  <si>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</si>
  <si>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</si>
  <si>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</si>
  <si>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</si>
  <si>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</si>
  <si>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</si>
  <si>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</si>
  <si>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</si>
  <si>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</si>
  <si>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</si>
  <si>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</si>
  <si>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</si>
  <si>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</si>
  <si>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</si>
  <si>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</si>
  <si>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</si>
  <si>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</si>
  <si>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</si>
  <si>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</si>
  <si>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</si>
  <si>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</si>
  <si>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</si>
  <si>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</si>
  <si>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</si>
  <si>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</si>
  <si>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</si>
  <si>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</si>
  <si>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</si>
  <si>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</si>
  <si>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</si>
  <si>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</si>
  <si>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</si>
  <si>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</si>
  <si>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</si>
  <si>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</si>
  <si>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</si>
  <si>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</si>
  <si>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</si>
  <si>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</si>
  <si>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</si>
  <si>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</si>
  <si>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</si>
  <si>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</si>
  <si>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</si>
  <si>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</si>
  <si>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</si>
  <si>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</si>
  <si>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</si>
  <si>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</si>
  <si>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</si>
  <si>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</si>
  <si>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</si>
  <si>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</si>
  <si>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</si>
  <si>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</si>
  <si>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</si>
  <si>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</si>
  <si>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</si>
  <si>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</si>
  <si>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</si>
  <si>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</si>
  <si>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</si>
  <si>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</si>
  <si>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</si>
  <si>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</si>
  <si>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</si>
  <si>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</si>
  <si>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</si>
  <si>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</si>
  <si>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</si>
  <si>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</si>
  <si>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</si>
  <si>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</si>
  <si>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</si>
  <si>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</si>
  <si>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</si>
  <si>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</si>
  <si>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</si>
  <si>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</si>
  <si>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</si>
  <si>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</si>
  <si>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</si>
  <si>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</si>
  <si>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</si>
  <si>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</si>
  <si>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</si>
  <si>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</si>
  <si>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</si>
  <si>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</si>
  <si>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</si>
  <si>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</si>
  <si>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</si>
  <si>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</si>
  <si>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</si>
  <si>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</si>
  <si>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</si>
  <si>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</si>
  <si>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</si>
  <si>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</si>
  <si>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</si>
  <si>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</si>
  <si>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</si>
  <si>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</si>
  <si>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</si>
  <si>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</si>
  <si>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</si>
  <si>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</si>
  <si>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</si>
  <si>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</si>
  <si>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</si>
  <si>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</si>
  <si>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</si>
  <si>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</si>
  <si>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</si>
  <si>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</si>
  <si>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</si>
  <si>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</si>
  <si>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</si>
  <si>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</si>
  <si>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</si>
  <si>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</si>
  <si>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</si>
  <si>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</si>
  <si>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</si>
  <si>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</si>
  <si>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</si>
  <si>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</si>
  <si>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</si>
  <si>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</si>
  <si>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</si>
  <si>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</si>
  <si>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</si>
  <si>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</si>
  <si>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</si>
  <si>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</si>
  <si>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</si>
  <si>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</si>
  <si>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</si>
  <si>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</si>
  <si>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</si>
  <si>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</si>
  <si>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</si>
  <si>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</si>
  <si>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</si>
  <si>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</si>
  <si>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</si>
  <si>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</si>
  <si>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</si>
  <si>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</si>
  <si>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</si>
  <si>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</si>
  <si>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</si>
  <si>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</si>
  <si>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</si>
  <si>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</si>
  <si>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</si>
  <si>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</si>
  <si>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</si>
  <si>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</si>
  <si>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</si>
  <si>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</si>
  <si>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</si>
  <si>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</si>
  <si>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</si>
  <si>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</si>
  <si>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</si>
  <si>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</si>
  <si>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</si>
  <si>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</si>
  <si>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</si>
  <si>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</si>
  <si>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</si>
  <si>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</si>
  <si>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</si>
  <si>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</si>
  <si>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</si>
  <si>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</si>
  <si>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</si>
  <si>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</si>
  <si>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</si>
  <si>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</si>
  <si>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</si>
  <si>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</si>
  <si>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</si>
  <si>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</si>
  <si>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</si>
  <si>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</si>
  <si>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</si>
  <si>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</si>
  <si>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</si>
  <si>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</si>
  <si>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</si>
  <si>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</si>
  <si>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</si>
  <si>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</si>
  <si>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</si>
  <si>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</si>
  <si>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</si>
  <si>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</si>
  <si>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</si>
  <si>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</si>
  <si>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</si>
  <si>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</si>
  <si>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</si>
  <si>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</si>
  <si>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</si>
  <si>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</si>
  <si>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</si>
  <si>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</si>
  <si>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</si>
  <si>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</si>
  <si>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</si>
  <si>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</si>
  <si>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</si>
  <si>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</si>
  <si>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</si>
  <si>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</si>
  <si>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</si>
  <si>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</si>
  <si>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</si>
  <si>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</si>
  <si>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</si>
  <si>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</si>
  <si>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</si>
  <si>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</si>
  <si>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</si>
  <si>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</si>
  <si>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</si>
  <si>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</si>
  <si>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</si>
  <si>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</si>
  <si>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</si>
  <si>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</si>
  <si>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</si>
  <si>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</si>
  <si>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</si>
  <si>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</si>
  <si>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</si>
  <si>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</si>
  <si>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</si>
  <si>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</si>
  <si>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</si>
  <si>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</si>
  <si>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</si>
  <si>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</si>
  <si>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</si>
  <si>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</si>
  <si>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</si>
  <si>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</si>
  <si>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</si>
  <si>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</si>
  <si>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</si>
  <si>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</si>
  <si>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</si>
  <si>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</si>
  <si>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</si>
  <si>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</si>
  <si>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</si>
  <si>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</si>
  <si>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</si>
  <si>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</si>
  <si>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</si>
  <si>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</si>
  <si>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</si>
  <si>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</si>
  <si>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</si>
  <si>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</si>
  <si>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</si>
  <si>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</si>
  <si>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</si>
  <si>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</si>
  <si>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</si>
  <si>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</si>
  <si>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</si>
  <si>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</si>
  <si>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</si>
  <si>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</si>
  <si>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</si>
  <si>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</si>
  <si>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</si>
  <si>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</si>
  <si>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</si>
  <si>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</si>
  <si>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</si>
  <si>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</si>
  <si>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</si>
  <si>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</si>
  <si>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</si>
  <si>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</si>
  <si>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</si>
  <si>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</si>
  <si>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</si>
  <si>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</si>
  <si>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</si>
  <si>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</si>
  <si>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</si>
  <si>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</si>
  <si>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</si>
  <si>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</si>
  <si>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</si>
  <si>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</si>
  <si>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</si>
  <si>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</si>
  <si>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</si>
  <si>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</si>
  <si>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</si>
  <si>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</si>
  <si>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</si>
  <si>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</si>
  <si>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</si>
  <si>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</si>
  <si>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</si>
  <si>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</si>
  <si>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</si>
  <si>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</si>
  <si>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</si>
  <si>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</si>
  <si>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</si>
  <si>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</si>
  <si>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</si>
  <si>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</si>
  <si>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</si>
  <si>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</si>
  <si>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</si>
  <si>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</si>
  <si>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</si>
  <si>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</si>
  <si>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</si>
  <si>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</si>
  <si>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</si>
  <si>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</si>
  <si>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</si>
  <si>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</si>
  <si>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</si>
  <si>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</si>
  <si>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</si>
  <si>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</si>
  <si>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</si>
  <si>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</si>
  <si>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</si>
  <si>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</si>
  <si>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</si>
  <si>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</si>
  <si>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</si>
  <si>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</si>
  <si>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</si>
  <si>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</si>
  <si>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</si>
  <si>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</si>
  <si>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</si>
  <si>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</si>
  <si>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</si>
  <si>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</si>
  <si>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</si>
  <si>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</si>
  <si>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</si>
  <si>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</si>
  <si>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</si>
  <si>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</si>
  <si>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</si>
  <si>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</si>
  <si>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</si>
  <si>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</si>
  <si>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</si>
  <si>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</si>
  <si>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</si>
  <si>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</si>
  <si>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</si>
  <si>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</si>
  <si>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</si>
  <si>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</si>
  <si>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</si>
  <si>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</si>
  <si>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</si>
  <si>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</si>
  <si>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</si>
  <si>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</si>
  <si>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</si>
  <si>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</si>
  <si>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</si>
  <si>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</si>
  <si>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</si>
  <si>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</si>
  <si>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</si>
  <si>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</si>
  <si>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</si>
  <si>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</si>
  <si>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</si>
  <si>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</si>
  <si>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</si>
  <si>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</si>
  <si>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</si>
  <si>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</si>
  <si>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</si>
  <si>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</si>
  <si>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</si>
  <si>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</si>
  <si>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</si>
  <si>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</si>
  <si>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</si>
  <si>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</si>
  <si>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</si>
  <si>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</si>
  <si>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</si>
  <si>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</si>
  <si>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</si>
  <si>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</si>
  <si>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</si>
  <si>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</si>
  <si>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</si>
  <si>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</si>
  <si>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</si>
  <si>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</si>
  <si>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</si>
  <si>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</si>
  <si>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</si>
  <si>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</si>
  <si>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</si>
  <si>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</si>
  <si>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</si>
  <si>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</si>
  <si>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</si>
  <si>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</si>
  <si>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</si>
  <si>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</si>
  <si>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</si>
  <si>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</si>
  <si>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</si>
  <si>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</si>
  <si>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</si>
  <si>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</si>
  <si>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</si>
  <si>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</si>
  <si>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</si>
  <si>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</si>
  <si>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</si>
  <si>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</si>
  <si>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</si>
  <si>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</si>
  <si>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</si>
  <si>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</si>
  <si>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</si>
  <si>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</si>
  <si>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</si>
  <si>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</si>
  <si>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</si>
  <si>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</si>
  <si>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</si>
  <si>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</si>
  <si>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</si>
  <si>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</si>
  <si>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</si>
  <si>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</si>
  <si>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</si>
  <si>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</si>
  <si>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</si>
  <si>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</si>
  <si>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</si>
  <si>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</si>
  <si>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</si>
  <si>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</si>
  <si>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</si>
  <si>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</si>
  <si>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</si>
  <si>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</si>
  <si>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</si>
  <si>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</si>
  <si>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</si>
  <si>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</si>
  <si>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</si>
  <si>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</si>
  <si>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</si>
  <si>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</si>
  <si>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</si>
  <si>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</si>
  <si>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</si>
  <si>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</si>
  <si>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</si>
  <si>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</si>
  <si>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</si>
  <si>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</si>
  <si>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</si>
  <si>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</si>
  <si>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</si>
  <si>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</si>
  <si>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</si>
  <si>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</si>
  <si>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</si>
  <si>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</si>
  <si>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</si>
  <si>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</si>
  <si>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</si>
  <si>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</si>
  <si>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</si>
  <si>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</si>
  <si>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</si>
  <si>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</si>
  <si>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</si>
  <si>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</si>
  <si>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</si>
  <si>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</si>
  <si>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</si>
  <si>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</si>
  <si>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</si>
  <si>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</si>
  <si>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</si>
  <si>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</si>
  <si>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</si>
  <si>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</si>
  <si>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</si>
  <si>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</si>
  <si>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</si>
  <si>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</si>
  <si>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</si>
  <si>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</si>
  <si>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</si>
  <si>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</si>
  <si>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</si>
  <si>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</si>
  <si>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</si>
  <si>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</si>
  <si>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</si>
  <si>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</si>
  <si>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</si>
  <si>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</si>
  <si>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</si>
  <si>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</si>
  <si>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</si>
  <si>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</si>
  <si>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</si>
  <si>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</si>
  <si>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</si>
  <si>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</si>
  <si>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</si>
  <si>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</si>
  <si>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</si>
  <si>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</si>
  <si>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</si>
  <si>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</si>
  <si>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</si>
  <si>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</si>
  <si>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</si>
  <si>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</si>
  <si>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</si>
  <si>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</si>
  <si>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</si>
  <si>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</si>
  <si>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</si>
  <si>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</si>
  <si>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</si>
  <si>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</si>
  <si>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</si>
  <si>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</si>
  <si>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</si>
  <si>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</si>
  <si>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</si>
  <si>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</si>
  <si>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</si>
  <si>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</si>
  <si>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</si>
  <si>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</si>
  <si>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</si>
  <si>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</si>
  <si>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</si>
  <si>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</si>
  <si>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</si>
  <si>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</si>
  <si>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</si>
  <si>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</si>
  <si>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</si>
  <si>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</si>
  <si>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</si>
  <si>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</si>
  <si>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</si>
  <si>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</si>
  <si>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</si>
  <si>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</si>
  <si>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</si>
  <si>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</si>
  <si>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</si>
  <si>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</si>
  <si>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</si>
  <si>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</si>
  <si>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</si>
  <si>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</si>
  <si>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</si>
  <si>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</si>
  <si>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</si>
  <si>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</si>
  <si>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</si>
  <si>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</si>
  <si>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</si>
  <si>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</si>
  <si>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</si>
  <si>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</si>
  <si>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</si>
  <si>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</si>
  <si>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</si>
  <si>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</si>
  <si>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</si>
  <si>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</si>
  <si>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</si>
  <si>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</si>
  <si>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</si>
  <si>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</si>
  <si>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</si>
  <si>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</si>
  <si>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</si>
  <si>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</si>
  <si>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</si>
  <si>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</si>
  <si>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</si>
  <si>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</si>
  <si>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</si>
  <si>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</si>
  <si>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</si>
  <si>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</si>
  <si>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</si>
  <si>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</si>
  <si>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</si>
  <si>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</si>
  <si>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</si>
  <si>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</si>
  <si>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</si>
  <si>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</si>
  <si>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</si>
  <si>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</si>
  <si>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</si>
  <si>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</si>
  <si>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</si>
  <si>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</si>
  <si>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</si>
  <si>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</si>
  <si>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</si>
  <si>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</si>
  <si>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</si>
  <si>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</si>
  <si>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</si>
  <si>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</si>
  <si>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</si>
  <si>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</si>
  <si>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</si>
  <si>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</si>
  <si>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</si>
  <si>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</si>
  <si>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</si>
  <si>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</si>
  <si>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</si>
  <si>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</si>
  <si>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</si>
  <si>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</si>
  <si>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</si>
  <si>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</si>
  <si>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</si>
  <si>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</si>
  <si>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</si>
  <si>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</si>
  <si>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</si>
  <si>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</si>
  <si>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</si>
  <si>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</si>
  <si>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</si>
  <si>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</si>
  <si>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</si>
  <si>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</si>
  <si>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</si>
  <si>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</si>
  <si>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</si>
  <si>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</si>
  <si>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</si>
  <si>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</si>
  <si>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</si>
  <si>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</si>
  <si>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</si>
  <si>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</si>
  <si>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</si>
  <si>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</si>
  <si>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</si>
  <si>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</si>
  <si>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</si>
  <si>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</si>
  <si>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</si>
  <si>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</si>
  <si>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</si>
  <si>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</si>
  <si>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</si>
  <si>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</si>
  <si>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</si>
  <si>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</si>
  <si>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</si>
  <si>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</si>
  <si>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</si>
  <si>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</si>
  <si>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</si>
  <si>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</si>
  <si>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</si>
  <si>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</si>
  <si>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</si>
  <si>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</si>
  <si>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</si>
  <si>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</si>
  <si>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</si>
  <si>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</si>
  <si>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</si>
  <si>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</si>
  <si>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</si>
  <si>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</si>
  <si>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</si>
  <si>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</si>
  <si>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</si>
  <si>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</si>
  <si>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</si>
  <si>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</si>
  <si>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</si>
  <si>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</si>
  <si>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</si>
  <si>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</si>
  <si>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</si>
  <si>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</si>
  <si>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</si>
  <si>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</si>
  <si>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</si>
  <si>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</si>
  <si>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</si>
  <si>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</si>
  <si>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</si>
  <si>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</si>
  <si>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</si>
  <si>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</si>
  <si>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</si>
  <si>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</si>
  <si>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</si>
  <si>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</si>
  <si>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</si>
  <si>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</si>
  <si>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</si>
  <si>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</si>
  <si>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</si>
  <si>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</si>
  <si>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</si>
  <si>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</si>
  <si>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</si>
  <si>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</si>
  <si>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</si>
  <si>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</si>
  <si>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</si>
  <si>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</si>
  <si>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</si>
  <si>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</si>
  <si>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</si>
  <si>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</si>
  <si>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</si>
  <si>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</si>
  <si>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</si>
  <si>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</si>
  <si>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</si>
  <si>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</si>
  <si>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</si>
  <si>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</si>
  <si>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</si>
  <si>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</si>
  <si>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</si>
  <si>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</si>
  <si>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</si>
  <si>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</si>
  <si>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</si>
  <si>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</si>
  <si>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</si>
  <si>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</si>
  <si>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</si>
  <si>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</si>
  <si>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</si>
  <si>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</si>
  <si>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</si>
  <si>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</si>
  <si>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</si>
  <si>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</si>
  <si>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</si>
  <si>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</si>
  <si>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</si>
  <si>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</si>
  <si>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</si>
  <si>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</si>
  <si>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</si>
  <si>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</si>
  <si>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</si>
  <si>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</si>
  <si>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</si>
  <si>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</si>
  <si>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</si>
  <si>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</si>
  <si>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</si>
  <si>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</si>
  <si>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</si>
  <si>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</si>
  <si>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</si>
  <si>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</si>
  <si>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</si>
  <si>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</si>
  <si>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</si>
  <si>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</si>
  <si>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</si>
  <si>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</si>
  <si>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</si>
  <si>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</si>
  <si>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</si>
  <si>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</si>
  <si>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</si>
  <si>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</si>
  <si>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</si>
  <si>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</si>
  <si>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</si>
  <si>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</si>
  <si>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</si>
  <si>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</si>
  <si>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</si>
  <si>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</si>
  <si>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</si>
  <si>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</si>
  <si>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</si>
  <si>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</si>
  <si>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</si>
  <si>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</si>
  <si>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</si>
  <si>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</si>
  <si>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</si>
  <si>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</si>
  <si>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</si>
  <si>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</si>
  <si>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</si>
  <si>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</si>
  <si>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</si>
  <si>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</si>
  <si>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</si>
  <si>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</si>
  <si>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</si>
  <si>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</si>
  <si>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</si>
  <si>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</si>
  <si>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</si>
  <si>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</si>
  <si>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</si>
  <si>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</si>
  <si>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</si>
  <si>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</si>
  <si>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</si>
  <si>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</si>
  <si>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</si>
  <si>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</si>
  <si>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</si>
  <si>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</si>
  <si>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</si>
  <si>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</si>
  <si>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</si>
  <si>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</si>
  <si>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</si>
  <si>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</si>
  <si>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</si>
  <si>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</si>
  <si>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</si>
  <si>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</si>
  <si>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</si>
  <si>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</si>
  <si>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</si>
  <si>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</si>
  <si>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</si>
  <si>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</si>
  <si>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</si>
  <si>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</si>
  <si>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</si>
  <si>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</si>
  <si>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</si>
  <si>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</si>
  <si>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</si>
  <si>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</si>
  <si>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</si>
  <si>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</si>
  <si>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</si>
  <si>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</si>
  <si>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</si>
  <si>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</si>
  <si>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</si>
  <si>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</si>
  <si>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</si>
  <si>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</si>
  <si>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</si>
  <si>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</si>
  <si>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</si>
  <si>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</si>
  <si>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</si>
  <si>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</si>
  <si>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</si>
  <si>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</si>
  <si>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</si>
  <si>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</si>
  <si>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</si>
  <si>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</si>
  <si>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</si>
  <si>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</si>
  <si>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</si>
  <si>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</si>
  <si>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</si>
  <si>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</si>
  <si>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</si>
  <si>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</si>
  <si>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</si>
  <si>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</si>
  <si>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</si>
  <si>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</si>
  <si>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</si>
  <si>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</si>
  <si>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</si>
  <si>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</si>
  <si>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</si>
  <si>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</si>
  <si>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</si>
  <si>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</si>
  <si>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</si>
  <si>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</si>
  <si>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</si>
  <si>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</si>
  <si>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</si>
  <si>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</si>
  <si>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</si>
  <si>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</si>
  <si>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</si>
  <si>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</si>
  <si>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</si>
  <si>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</si>
  <si>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</si>
  <si>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</si>
  <si>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</si>
  <si>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</si>
  <si>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</si>
  <si>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</si>
  <si>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</si>
  <si>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</si>
  <si>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</si>
  <si>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</si>
  <si>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</si>
  <si>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</si>
  <si>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</si>
  <si>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</si>
  <si>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</si>
  <si>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</si>
  <si>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</si>
  <si>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</si>
  <si>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</si>
  <si>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</si>
  <si>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</si>
  <si>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</si>
  <si>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</si>
  <si>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</si>
  <si>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</si>
  <si>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</si>
  <si>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</si>
  <si>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</si>
  <si>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</si>
  <si>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</si>
  <si>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</si>
  <si>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</si>
  <si>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</si>
  <si>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</si>
  <si>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</si>
  <si>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</si>
  <si>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</si>
  <si>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</si>
  <si>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</si>
  <si>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</si>
  <si>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</si>
  <si>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</si>
  <si>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</si>
  <si>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</si>
  <si>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</si>
  <si>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</si>
  <si>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</si>
  <si>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</si>
  <si>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</si>
  <si>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</si>
  <si>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</si>
  <si>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</si>
  <si>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</si>
  <si>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</si>
  <si>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</si>
  <si>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</si>
  <si>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</si>
  <si>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</si>
  <si>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</si>
  <si>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</si>
  <si>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</si>
  <si>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</si>
  <si>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</si>
  <si>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</si>
  <si>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</si>
  <si>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</si>
  <si>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</si>
  <si>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</si>
  <si>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</si>
  <si>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</si>
  <si>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</si>
  <si>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</si>
  <si>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</si>
  <si>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</si>
  <si>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</si>
  <si>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</si>
  <si>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</si>
  <si>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</si>
  <si>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</si>
  <si>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</si>
  <si>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</si>
  <si>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</si>
  <si>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</si>
  <si>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</si>
  <si>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</si>
  <si>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</si>
  <si>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</si>
  <si>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</si>
  <si>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</si>
  <si>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</si>
  <si>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</si>
  <si>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</si>
  <si>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</si>
  <si>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</si>
  <si>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</si>
  <si>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</si>
  <si>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</si>
  <si>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</si>
  <si>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</si>
  <si>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</si>
  <si>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</si>
  <si>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</si>
  <si>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</si>
  <si>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</si>
  <si>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</si>
  <si>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</si>
  <si>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</si>
  <si>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</si>
  <si>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</si>
  <si>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</si>
  <si>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</si>
  <si>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</si>
  <si>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</si>
  <si>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</si>
  <si>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</si>
  <si>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</si>
  <si>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</si>
  <si>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</si>
  <si>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</si>
  <si>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</si>
  <si>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</si>
  <si>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</si>
  <si>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</si>
  <si>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</si>
  <si>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</si>
  <si>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</si>
  <si>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</si>
  <si>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</si>
  <si>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</si>
  <si>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</si>
  <si>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</si>
  <si>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</si>
  <si>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</si>
  <si>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</si>
  <si>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</si>
  <si>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</si>
  <si>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</si>
  <si>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</si>
  <si>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</si>
  <si>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</si>
  <si>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</si>
  <si>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</si>
  <si>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</si>
  <si>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</si>
  <si>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</si>
  <si>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</si>
  <si>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</si>
  <si>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</si>
  <si>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</si>
  <si>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</si>
  <si>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</si>
  <si>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</si>
  <si>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</si>
  <si>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</si>
  <si>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</si>
  <si>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</si>
  <si>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</si>
  <si>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</si>
  <si>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</si>
  <si>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</si>
  <si>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</si>
  <si>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</si>
  <si>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</si>
  <si>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</si>
  <si>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</si>
  <si>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</si>
  <si>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</si>
  <si>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</si>
  <si>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</si>
  <si>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</si>
  <si>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</si>
  <si>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</si>
  <si>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</si>
  <si>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</si>
  <si>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</si>
  <si>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</si>
  <si>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</si>
  <si>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</si>
  <si>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</si>
  <si>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</si>
  <si>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</si>
  <si>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</si>
  <si>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</si>
  <si>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</si>
  <si>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</si>
  <si>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</si>
  <si>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</si>
  <si>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</si>
  <si>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</si>
  <si>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</si>
  <si>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</si>
  <si>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</si>
  <si>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</si>
  <si>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</si>
  <si>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</si>
  <si>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</si>
  <si>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</si>
  <si>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</si>
  <si>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</si>
  <si>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</si>
  <si>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</si>
  <si>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</si>
  <si>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</si>
  <si>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</si>
  <si>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</si>
  <si>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</si>
  <si>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</si>
  <si>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</si>
  <si>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</si>
  <si>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</si>
  <si>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</si>
  <si>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</si>
  <si>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</si>
  <si>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</si>
  <si>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</si>
  <si>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</si>
  <si>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</si>
  <si>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</si>
  <si>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</si>
  <si>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</si>
  <si>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</si>
  <si>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</si>
  <si>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</si>
  <si>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</si>
  <si>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</si>
  <si>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</si>
  <si>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</si>
  <si>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</si>
  <si>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</si>
  <si>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</si>
  <si>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</si>
  <si>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</si>
  <si>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</si>
  <si>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</si>
  <si>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</si>
  <si>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</si>
  <si>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</si>
  <si>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</si>
  <si>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</si>
  <si>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</si>
  <si>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</si>
  <si>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</si>
  <si>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</si>
  <si>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</si>
  <si>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</si>
  <si>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</si>
  <si>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</si>
  <si>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</si>
  <si>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</si>
  <si>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</si>
  <si>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</si>
  <si>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</si>
  <si>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</si>
  <si>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</si>
  <si>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</si>
  <si>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</si>
  <si>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</si>
  <si>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</si>
  <si>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</si>
  <si>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</si>
  <si>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</si>
  <si>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</si>
  <si>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</si>
  <si>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</si>
  <si>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</si>
  <si>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</si>
  <si>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</si>
  <si>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</si>
  <si>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</si>
  <si>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</si>
  <si>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</si>
  <si>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</si>
  <si>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</si>
  <si>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</si>
  <si>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</si>
  <si>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</si>
  <si>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</si>
  <si>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</si>
  <si>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</si>
  <si>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</si>
  <si>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</si>
  <si>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</si>
  <si>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</si>
  <si>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</si>
  <si>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</si>
  <si>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</si>
  <si>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</si>
  <si>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</si>
  <si>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</si>
  <si>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</si>
  <si>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</si>
  <si>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</si>
  <si>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</si>
  <si>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</si>
  <si>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</si>
  <si>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</si>
  <si>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</si>
  <si>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</si>
  <si>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</si>
  <si>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</si>
  <si>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</si>
  <si>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</si>
  <si>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</si>
  <si>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</si>
  <si>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</si>
  <si>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</si>
  <si>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</si>
  <si>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</si>
  <si>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</si>
  <si>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</si>
  <si>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</si>
  <si>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</si>
  <si>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</si>
  <si>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</si>
  <si>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</si>
  <si>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</si>
  <si>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</si>
  <si>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</si>
  <si>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</si>
  <si>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</si>
  <si>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</si>
  <si>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</si>
  <si>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</si>
  <si>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</si>
  <si>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</si>
  <si>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</si>
  <si>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</si>
  <si>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</si>
  <si>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</si>
  <si>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</si>
  <si>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</si>
  <si>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</si>
  <si>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</si>
  <si>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</si>
  <si>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</si>
  <si>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</si>
  <si>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</si>
  <si>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</si>
  <si>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</si>
  <si>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</si>
  <si>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</si>
  <si>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</si>
  <si>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</si>
  <si>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</si>
  <si>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</si>
  <si>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</si>
  <si>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</si>
  <si>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</si>
  <si>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</si>
  <si>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</si>
  <si>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</si>
  <si>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</si>
  <si>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</si>
  <si>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</si>
  <si>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</si>
  <si>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</si>
  <si>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</si>
  <si>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</si>
  <si>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</si>
  <si>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</si>
  <si>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</si>
  <si>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</si>
  <si>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</si>
  <si>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</si>
  <si>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</si>
  <si>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</si>
  <si>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</si>
  <si>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</si>
  <si>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</si>
  <si>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</si>
  <si>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</si>
  <si>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</si>
  <si>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</si>
  <si>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</si>
  <si>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</si>
  <si>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</si>
  <si>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</si>
  <si>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</si>
  <si>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</si>
  <si>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</si>
  <si>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</si>
  <si>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</si>
  <si>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</si>
  <si>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</si>
  <si>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</si>
  <si>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</si>
  <si>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</si>
  <si>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</si>
  <si>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</si>
  <si>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</si>
  <si>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</si>
  <si>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</si>
  <si>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</si>
  <si>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</si>
  <si>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</si>
  <si>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</si>
  <si>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</si>
  <si>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</si>
  <si>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</si>
  <si>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</si>
  <si>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</si>
  <si>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</si>
  <si>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</si>
  <si>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</si>
  <si>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</si>
  <si>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</si>
  <si>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</si>
  <si>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</si>
  <si>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</si>
  <si>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</si>
  <si>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</si>
  <si>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</si>
  <si>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</si>
  <si>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</si>
  <si>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</si>
  <si>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</si>
  <si>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</si>
  <si>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</si>
  <si>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</si>
  <si>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</si>
  <si>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</si>
  <si>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</si>
  <si>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</si>
  <si>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</si>
  <si>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</si>
  <si>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</si>
  <si>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</si>
  <si>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</si>
  <si>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</si>
  <si>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</si>
  <si>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</si>
  <si>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</si>
  <si>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</si>
  <si>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</si>
  <si>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</si>
  <si>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</si>
  <si>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</si>
  <si>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</si>
  <si>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</si>
  <si>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</si>
  <si>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</si>
  <si>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</si>
  <si>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</si>
  <si>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</si>
  <si>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</si>
  <si>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</si>
  <si>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</si>
  <si>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</si>
  <si>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</si>
  <si>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</si>
  <si>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</si>
  <si>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</si>
  <si>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</si>
  <si>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</si>
  <si>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</si>
  <si>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</si>
  <si>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</si>
  <si>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</si>
  <si>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</si>
  <si>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</si>
  <si>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</si>
  <si>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</si>
  <si>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</si>
  <si>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</si>
  <si>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</si>
  <si>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</si>
  <si>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</si>
  <si>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</si>
  <si>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</si>
  <si>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</si>
  <si>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</si>
  <si>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</si>
  <si>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</si>
  <si>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</si>
  <si>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</si>
  <si>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</si>
  <si>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</si>
  <si>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</si>
  <si>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</si>
  <si>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</si>
  <si>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</si>
  <si>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</si>
  <si>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</si>
  <si>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</si>
  <si>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</si>
  <si>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</si>
  <si>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</si>
  <si>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</si>
  <si>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</si>
  <si>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</si>
  <si>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</si>
  <si>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</si>
  <si>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</si>
  <si>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</si>
  <si>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</si>
  <si>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</si>
  <si>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</si>
  <si>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</si>
  <si>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</si>
  <si>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</si>
  <si>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</si>
  <si>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</si>
  <si>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</si>
  <si>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</si>
  <si>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</si>
  <si>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</si>
  <si>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</si>
  <si>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</si>
  <si>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</si>
  <si>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</si>
  <si>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</si>
  <si>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</si>
  <si>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</si>
  <si>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</si>
  <si>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</si>
  <si>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</si>
  <si>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</si>
  <si>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</si>
  <si>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</si>
  <si>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</si>
  <si>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</si>
  <si>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</si>
  <si>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</si>
  <si>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</si>
  <si>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</si>
  <si>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</si>
  <si>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</si>
  <si>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</si>
  <si>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</si>
  <si>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</si>
  <si>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</si>
  <si>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</si>
  <si>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</si>
  <si>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</si>
  <si>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</si>
  <si>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</si>
  <si>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</si>
  <si>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</si>
  <si>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</si>
  <si>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</si>
  <si>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</si>
  <si>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</si>
  <si>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</si>
  <si>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</si>
  <si>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</si>
  <si>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</si>
  <si>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</si>
  <si>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</si>
  <si>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</si>
  <si>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</si>
  <si>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</si>
  <si>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</si>
  <si>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</si>
  <si>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</si>
  <si>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</si>
  <si>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</si>
  <si>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</si>
  <si>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</si>
  <si>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</si>
  <si>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</si>
  <si>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</si>
  <si>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</si>
  <si>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</si>
  <si>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</si>
  <si>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</si>
  <si>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</si>
  <si>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</si>
  <si>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</si>
  <si>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</si>
  <si>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</si>
  <si>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</si>
  <si>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</si>
  <si>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</si>
  <si>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</si>
  <si>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</si>
  <si>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</si>
  <si>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</si>
  <si>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</si>
  <si>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</si>
  <si>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</si>
  <si>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</si>
  <si>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</si>
  <si>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</si>
  <si>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</si>
  <si>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</si>
  <si>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</si>
  <si>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</si>
  <si>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</si>
  <si>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</si>
  <si>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</si>
  <si>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</si>
  <si>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</si>
  <si>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</si>
  <si>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</si>
  <si>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</si>
  <si>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</si>
  <si>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</si>
  <si>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</si>
  <si>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</si>
  <si>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</si>
  <si>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</si>
  <si>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</si>
  <si>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</si>
  <si>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</si>
  <si>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</si>
  <si>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</si>
  <si>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</si>
  <si>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</si>
  <si>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</si>
  <si>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</si>
  <si>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</si>
  <si>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</si>
  <si>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</si>
  <si>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</si>
  <si>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</si>
  <si>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</si>
  <si>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</si>
  <si>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</si>
  <si>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</si>
  <si>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</si>
  <si>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</si>
  <si>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</si>
  <si>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</si>
  <si>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</si>
  <si>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</si>
  <si>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</si>
  <si>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</si>
  <si>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</si>
  <si>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</si>
  <si>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</si>
  <si>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</si>
  <si>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</si>
  <si>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</si>
  <si>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</si>
  <si>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</si>
  <si>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</si>
  <si>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</si>
  <si>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</si>
  <si>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</si>
  <si>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</si>
  <si>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</si>
  <si>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</si>
  <si>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</si>
  <si>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</si>
  <si>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</si>
  <si>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</si>
  <si>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</si>
  <si>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</si>
  <si>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</si>
  <si>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</si>
  <si>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</si>
  <si>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</si>
  <si>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</si>
  <si>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</si>
  <si>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</si>
  <si>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</si>
  <si>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</si>
  <si>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</si>
  <si>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</si>
  <si>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</si>
  <si>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</si>
  <si>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</si>
  <si>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</si>
  <si>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</si>
  <si>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</si>
  <si>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</si>
  <si>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</si>
  <si>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</si>
  <si>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</si>
  <si>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</si>
  <si>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</si>
  <si>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</si>
  <si>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</si>
  <si>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</si>
  <si>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</si>
  <si>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</si>
  <si>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</si>
  <si>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</si>
  <si>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</si>
  <si>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</si>
  <si>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</si>
  <si>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</si>
  <si>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</si>
  <si>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</si>
  <si>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</si>
  <si>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</si>
  <si>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</si>
  <si>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</si>
  <si>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</si>
  <si>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</si>
  <si>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</si>
  <si>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</si>
  <si>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</si>
  <si>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</si>
  <si>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</si>
  <si>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</si>
  <si>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</si>
  <si>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</si>
  <si>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</si>
  <si>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</si>
  <si>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</si>
  <si>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</si>
  <si>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</si>
  <si>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</si>
  <si>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</si>
  <si>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</si>
  <si>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</si>
  <si>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</si>
  <si>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</si>
  <si>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</si>
  <si>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</si>
  <si>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</si>
  <si>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</si>
  <si>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</si>
  <si>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</si>
  <si>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</si>
  <si>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</si>
  <si>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</si>
  <si>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</si>
  <si>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</si>
  <si>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</si>
  <si>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</si>
  <si>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</si>
  <si>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</si>
  <si>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</si>
  <si>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</si>
  <si>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</si>
  <si>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</si>
  <si>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</si>
  <si>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</si>
  <si>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</si>
  <si>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</si>
  <si>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</si>
  <si>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</si>
  <si>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</si>
  <si>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</si>
  <si>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</si>
  <si>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</si>
  <si>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</si>
  <si>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</si>
  <si>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</si>
  <si>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</si>
  <si>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</si>
  <si>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</si>
  <si>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</si>
  <si>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</si>
  <si>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</si>
  <si>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</si>
  <si>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</si>
  <si>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</si>
  <si>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</si>
  <si>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</si>
  <si>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</si>
  <si>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</si>
  <si>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</si>
  <si>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</si>
  <si>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</si>
  <si>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</si>
  <si>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</si>
  <si>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</si>
  <si>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</si>
  <si>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</si>
  <si>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</si>
  <si>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</si>
  <si>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</si>
  <si>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</si>
  <si>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</si>
  <si>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</si>
  <si>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</si>
  <si>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</si>
  <si>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</si>
  <si>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</si>
  <si>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</si>
  <si>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</si>
  <si>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</si>
  <si>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</si>
  <si>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</si>
  <si>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</si>
  <si>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</si>
  <si>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</si>
  <si>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</si>
  <si>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</si>
  <si>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</si>
  <si>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</si>
  <si>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</si>
  <si>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</si>
  <si>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</si>
  <si>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</si>
  <si>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</si>
  <si>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</si>
  <si>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</si>
  <si>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</si>
  <si>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</si>
  <si>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</si>
  <si>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</si>
  <si>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</si>
  <si>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</si>
  <si>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</si>
  <si>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</si>
  <si>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</si>
  <si>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</si>
  <si>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</si>
  <si>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</si>
  <si>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</si>
  <si>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</si>
  <si>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</si>
  <si>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</si>
  <si>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</si>
  <si>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</si>
  <si>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</si>
  <si>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</si>
  <si>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</si>
  <si>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</si>
  <si>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</si>
  <si>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</si>
  <si>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</si>
  <si>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</si>
  <si>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</si>
  <si>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</si>
  <si>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</si>
  <si>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</si>
  <si>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</si>
  <si>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</si>
  <si>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</si>
  <si>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</si>
  <si>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</si>
  <si>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</si>
  <si>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</si>
  <si>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</si>
  <si>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</si>
  <si>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</si>
  <si>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</si>
  <si>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</si>
  <si>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</si>
  <si>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</si>
  <si>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</si>
  <si>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</si>
  <si>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</si>
  <si>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</si>
  <si>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</si>
  <si>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</si>
  <si>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</si>
  <si>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</si>
  <si>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</si>
  <si>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</si>
  <si>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</si>
  <si>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</si>
  <si>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</si>
  <si>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</si>
  <si>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</si>
  <si>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</si>
  <si>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</si>
  <si>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</si>
  <si>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</si>
  <si>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</si>
  <si>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</si>
  <si>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</si>
  <si>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</si>
  <si>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</si>
  <si>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</si>
  <si>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</si>
  <si>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</si>
  <si>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</si>
  <si>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</si>
  <si>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</si>
  <si>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</si>
  <si>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</si>
  <si>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</si>
  <si>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</si>
  <si>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</si>
  <si>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</si>
  <si>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</si>
  <si>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</si>
  <si>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</si>
  <si>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</si>
  <si>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</si>
  <si>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</si>
  <si>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</si>
  <si>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</si>
  <si>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</si>
  <si>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</si>
  <si>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</si>
  <si>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</si>
  <si>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</si>
  <si>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</si>
  <si>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</si>
  <si>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</si>
  <si>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</si>
  <si>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</si>
  <si>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</si>
  <si>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</si>
  <si>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</si>
  <si>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</si>
  <si>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</si>
  <si>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</si>
  <si>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</si>
  <si>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</si>
  <si>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</si>
  <si>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</si>
  <si>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</si>
  <si>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</si>
  <si>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</si>
  <si>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</si>
  <si>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</si>
  <si>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</si>
  <si>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</si>
  <si>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</si>
  <si>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</si>
  <si>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</si>
  <si>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</si>
  <si>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</si>
  <si>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</si>
  <si>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</si>
  <si>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</si>
  <si>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</si>
  <si>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</si>
  <si>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</si>
  <si>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</si>
  <si>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</si>
  <si>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</si>
  <si>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</si>
  <si>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</si>
  <si>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</si>
  <si>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</si>
  <si>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</si>
  <si>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</si>
  <si>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</si>
  <si>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</si>
  <si>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</si>
  <si>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</si>
  <si>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</si>
  <si>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</si>
  <si>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</si>
  <si>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</si>
  <si>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</si>
  <si>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</si>
  <si>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</si>
  <si>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</si>
  <si>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</si>
  <si>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</si>
  <si>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</si>
  <si>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</si>
  <si>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</si>
  <si>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</si>
  <si>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</si>
  <si>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</si>
  <si>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</si>
  <si>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</si>
  <si>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</si>
  <si>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</si>
  <si>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</si>
  <si>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</si>
  <si>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</si>
  <si>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</si>
  <si>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</si>
  <si>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</si>
  <si>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</si>
  <si>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</si>
  <si>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</si>
  <si>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</si>
  <si>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</si>
  <si>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</si>
  <si>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</si>
  <si>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</si>
  <si>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</si>
  <si>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</si>
  <si>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</si>
  <si>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</si>
  <si>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</si>
  <si>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</si>
  <si>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</si>
  <si>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</si>
  <si>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</si>
  <si>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</si>
  <si>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</si>
  <si>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</si>
  <si>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</si>
  <si>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</si>
  <si>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</si>
  <si>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</si>
  <si>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</si>
  <si>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</si>
  <si>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</si>
  <si>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</si>
  <si>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</si>
  <si>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</si>
  <si>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</si>
  <si>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</si>
  <si>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</si>
  <si>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</si>
  <si>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</si>
  <si>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</si>
  <si>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</si>
  <si>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</si>
  <si>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</si>
  <si>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</si>
  <si>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</si>
  <si>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</si>
  <si>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</si>
  <si>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</si>
  <si>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</si>
  <si>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</si>
  <si>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</si>
  <si>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</si>
  <si>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</si>
  <si>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</si>
  <si>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</si>
  <si>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</si>
  <si>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</si>
  <si>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</si>
  <si>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</si>
  <si>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</si>
  <si>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</si>
  <si>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</si>
  <si>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</si>
  <si>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</si>
  <si>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</si>
  <si>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</si>
  <si>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</si>
  <si>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</si>
  <si>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</si>
  <si>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</si>
  <si>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</si>
  <si>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</si>
  <si>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</si>
  <si>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</si>
  <si>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</si>
  <si>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</si>
  <si>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</si>
  <si>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</si>
  <si>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</si>
  <si>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</si>
  <si>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</si>
  <si>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</si>
  <si>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</si>
  <si>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</si>
  <si>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</si>
  <si>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</si>
  <si>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</si>
  <si>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</si>
  <si>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</si>
  <si>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</si>
  <si>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</si>
  <si>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</si>
  <si>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</si>
  <si>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</si>
  <si>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</si>
  <si>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</si>
  <si>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</si>
  <si>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</si>
  <si>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</si>
  <si>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</si>
  <si>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</si>
  <si>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</si>
  <si>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</si>
  <si>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</si>
  <si>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</si>
  <si>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</si>
  <si>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</si>
  <si>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</si>
  <si>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</si>
  <si>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</si>
  <si>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</si>
  <si>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</si>
  <si>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</si>
  <si>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</si>
  <si>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</si>
  <si>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</si>
  <si>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</si>
  <si>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</si>
  <si>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</si>
  <si>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</si>
  <si>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</si>
  <si>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</si>
  <si>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</si>
  <si>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</si>
  <si>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</si>
  <si>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</si>
  <si>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</si>
  <si>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</si>
  <si>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</si>
  <si>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</si>
  <si>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</si>
  <si>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</si>
  <si>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</si>
  <si>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</si>
  <si>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</si>
  <si>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</si>
  <si>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</si>
  <si>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</si>
  <si>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</si>
  <si>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</si>
  <si>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</si>
  <si>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</si>
  <si>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</si>
  <si>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</si>
  <si>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</si>
  <si>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</si>
  <si>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</si>
  <si>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</si>
  <si>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</si>
  <si>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</si>
  <si>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</si>
  <si>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</si>
  <si>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</si>
  <si>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</si>
  <si>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</si>
  <si>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</si>
  <si>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</si>
  <si>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</si>
  <si>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</si>
  <si>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</si>
  <si>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</si>
  <si>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</si>
  <si>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</si>
  <si>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</si>
  <si>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</si>
  <si>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</si>
  <si>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</si>
  <si>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</si>
  <si>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</si>
  <si>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</si>
  <si>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</si>
  <si>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</si>
  <si>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</si>
  <si>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</si>
  <si>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</si>
  <si>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</si>
  <si>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</si>
  <si>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</si>
  <si>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</si>
  <si>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</si>
  <si>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</si>
  <si>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</si>
  <si>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</si>
  <si>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</si>
  <si>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</si>
  <si>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</si>
  <si>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</si>
  <si>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</si>
  <si>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</si>
  <si>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</si>
  <si>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</si>
  <si>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</si>
  <si>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</si>
  <si>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</si>
  <si>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</si>
  <si>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</si>
  <si>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</si>
  <si>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</si>
  <si>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</si>
  <si>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</si>
  <si>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</si>
  <si>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</si>
  <si>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</si>
  <si>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</si>
  <si>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</si>
  <si>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</si>
  <si>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</si>
  <si>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</si>
  <si>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</si>
  <si>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</si>
  <si>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</si>
  <si>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</si>
  <si>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</si>
  <si>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</si>
  <si>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</si>
  <si>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</si>
  <si>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</si>
  <si>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</si>
  <si>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</si>
  <si>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</si>
  <si>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</si>
  <si>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</si>
  <si>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</si>
  <si>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</si>
  <si>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</si>
  <si>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</si>
  <si>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</si>
  <si>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</si>
  <si>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</si>
  <si>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</si>
  <si>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</si>
  <si>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</si>
  <si>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</si>
  <si>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</si>
  <si>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</si>
  <si>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</si>
  <si>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</si>
  <si>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</si>
  <si>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</si>
  <si>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</si>
  <si>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</si>
  <si>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</si>
  <si>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</si>
  <si>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</si>
  <si>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</si>
  <si>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</si>
  <si>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</si>
  <si>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</si>
  <si>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</si>
  <si>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</si>
  <si>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</si>
  <si>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</si>
  <si>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</si>
  <si>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</si>
  <si>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</si>
  <si>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</si>
  <si>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</si>
  <si>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</si>
  <si>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</si>
  <si>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</si>
  <si>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</si>
  <si>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</si>
  <si>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</si>
  <si>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</si>
  <si>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</si>
  <si>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</si>
  <si>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</si>
  <si>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</si>
  <si>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</si>
  <si>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</si>
  <si>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</si>
  <si>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</si>
  <si>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</si>
  <si>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</si>
  <si>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</si>
  <si>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</si>
  <si>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</si>
  <si>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</si>
  <si>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</si>
  <si>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</si>
  <si>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</si>
  <si>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</si>
  <si>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</si>
  <si>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</si>
  <si>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</si>
  <si>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</si>
  <si>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</si>
  <si>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</si>
  <si>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</si>
  <si>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</si>
  <si>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</si>
  <si>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</si>
  <si>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</si>
  <si>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</si>
  <si>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</si>
  <si>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</si>
  <si>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</si>
  <si>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</si>
  <si>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</si>
  <si>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</si>
  <si>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</si>
  <si>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</si>
  <si>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</si>
  <si>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</si>
  <si>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</si>
  <si>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</si>
  <si>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</si>
  <si>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</si>
  <si>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</si>
  <si>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</si>
  <si>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</si>
  <si>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</si>
  <si>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</si>
  <si>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</si>
  <si>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</si>
  <si>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</si>
  <si>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</si>
  <si>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</si>
  <si>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</si>
  <si>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</si>
  <si>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</si>
  <si>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</si>
  <si>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</si>
  <si>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</si>
  <si>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</si>
  <si>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</si>
  <si>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</si>
  <si>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</si>
  <si>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</si>
  <si>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</si>
  <si>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</si>
  <si>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</si>
  <si>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</si>
  <si>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</si>
  <si>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</si>
  <si>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</si>
  <si>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</si>
  <si>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</si>
  <si>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</si>
  <si>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</si>
  <si>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</si>
  <si>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</si>
  <si>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</si>
  <si>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</si>
  <si>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</si>
  <si>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</si>
  <si>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</si>
  <si>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</si>
  <si>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</si>
  <si>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</si>
  <si>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</si>
  <si>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</si>
  <si>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</si>
  <si>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</si>
  <si>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</si>
  <si>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</si>
  <si>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</si>
  <si>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</si>
  <si>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</si>
  <si>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</si>
  <si>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</si>
  <si>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</si>
  <si>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</si>
  <si>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</si>
  <si>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</si>
  <si>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</si>
  <si>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</si>
  <si>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</si>
  <si>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</si>
  <si>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</si>
  <si>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</si>
  <si>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</si>
  <si>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</si>
  <si>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</si>
  <si>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</si>
  <si>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</si>
  <si>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</si>
  <si>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</si>
  <si>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</si>
  <si>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</si>
  <si>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</si>
  <si>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</si>
  <si>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</si>
  <si>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</si>
  <si>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</si>
  <si>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</si>
  <si>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</si>
  <si>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</si>
  <si>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</si>
  <si>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</si>
  <si>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</si>
  <si>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</si>
  <si>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</si>
  <si>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</si>
  <si>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</si>
  <si>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</si>
  <si>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</si>
  <si>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</si>
  <si>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</si>
  <si>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</si>
  <si>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</si>
  <si>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</si>
  <si>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</si>
  <si>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</si>
  <si>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</si>
  <si>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</si>
  <si>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</si>
  <si>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</si>
  <si>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</si>
  <si>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</si>
  <si>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</si>
  <si>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</si>
  <si>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</si>
  <si>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</si>
  <si>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</si>
  <si>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</si>
  <si>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</si>
  <si>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</si>
  <si>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</si>
  <si>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</si>
  <si>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</si>
  <si>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</si>
  <si>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</si>
  <si>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</si>
  <si>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</si>
  <si>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</si>
  <si>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</si>
  <si>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</si>
  <si>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</si>
  <si>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</si>
  <si>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</si>
  <si>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</si>
  <si>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</si>
  <si>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</si>
  <si>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</si>
  <si>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</si>
  <si>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</si>
  <si>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</si>
  <si>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</si>
  <si>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</si>
  <si>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</si>
  <si>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</si>
  <si>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</si>
  <si>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</si>
  <si>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</si>
  <si>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</si>
  <si>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</si>
  <si>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</si>
  <si>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</si>
  <si>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</si>
  <si>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</si>
  <si>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</si>
  <si>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</si>
  <si>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</si>
  <si>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</si>
  <si>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</si>
  <si>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</si>
  <si>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</si>
  <si>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</si>
  <si>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</si>
  <si>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</si>
  <si>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</si>
  <si>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</si>
  <si>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</si>
  <si>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</si>
  <si>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</si>
  <si>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</si>
  <si>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</si>
  <si>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</si>
  <si>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</si>
  <si>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</si>
  <si>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</si>
  <si>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</si>
  <si>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</si>
  <si>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</si>
  <si>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</si>
  <si>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</si>
  <si>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</si>
  <si>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</si>
  <si>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</si>
  <si>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</si>
  <si>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</si>
  <si>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</si>
  <si>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</si>
  <si>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</si>
  <si>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</si>
  <si>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</si>
  <si>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</si>
  <si>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</si>
  <si>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</si>
  <si>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</si>
  <si>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</si>
  <si>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</si>
  <si>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</si>
  <si>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</si>
  <si>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</si>
  <si>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</si>
  <si>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</si>
  <si>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</si>
  <si>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</si>
  <si>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</si>
  <si>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</si>
  <si>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</si>
  <si>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</si>
  <si>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</si>
  <si>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</si>
  <si>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</si>
  <si>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</si>
  <si>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</si>
  <si>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</si>
  <si>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</si>
  <si>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</si>
  <si>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</si>
  <si>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</si>
  <si>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</si>
  <si>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</si>
  <si>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</si>
  <si>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</si>
  <si>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</si>
  <si>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</si>
  <si>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</si>
  <si>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</si>
  <si>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</si>
  <si>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</si>
  <si>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</si>
  <si>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</si>
  <si>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</si>
  <si>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</si>
  <si>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</si>
  <si>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</si>
  <si>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</si>
  <si>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</si>
  <si>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</si>
  <si>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</si>
  <si>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</si>
  <si>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</si>
  <si>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</si>
  <si>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</si>
  <si>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</si>
  <si>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</si>
  <si>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</si>
  <si>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</si>
  <si>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</si>
  <si>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</si>
  <si>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</si>
  <si>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</si>
  <si>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</si>
  <si>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</si>
  <si>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</si>
  <si>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</si>
  <si>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</si>
  <si>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</si>
  <si>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</si>
  <si>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</si>
  <si>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</si>
  <si>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</si>
  <si>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</si>
  <si>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</si>
  <si>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</si>
  <si>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</si>
  <si>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</si>
  <si>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</si>
  <si>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</si>
  <si>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</si>
  <si>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</si>
  <si>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</si>
  <si>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</si>
  <si>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</si>
  <si>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</si>
  <si>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</si>
  <si>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</si>
  <si>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</si>
  <si>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</si>
  <si>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</si>
  <si>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</si>
  <si>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</si>
  <si>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</si>
  <si>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</si>
  <si>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</si>
  <si>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</si>
  <si>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</si>
  <si>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</si>
  <si>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</si>
  <si>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</si>
  <si>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</si>
  <si>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</si>
  <si>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</si>
  <si>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</si>
  <si>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</si>
  <si>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</si>
  <si>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</si>
  <si>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</si>
  <si>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</si>
  <si>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</si>
  <si>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</si>
  <si>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</si>
  <si>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</si>
  <si>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</si>
  <si>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</si>
  <si>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</si>
  <si>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</si>
  <si>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</si>
  <si>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</si>
  <si>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</si>
  <si>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</si>
  <si>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</si>
  <si>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</si>
  <si>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</si>
  <si>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</si>
  <si>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</si>
  <si>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</si>
  <si>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</si>
  <si>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</si>
  <si>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</si>
  <si>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</si>
  <si>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</si>
  <si>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</si>
  <si>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</si>
  <si>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</si>
  <si>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</si>
  <si>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</si>
  <si>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</si>
  <si>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</si>
  <si>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</si>
  <si>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</si>
  <si>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</si>
  <si>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</si>
  <si>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</si>
  <si>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</si>
  <si>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</si>
  <si>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</si>
  <si>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</si>
  <si>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</si>
  <si>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</si>
  <si>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</si>
  <si>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</si>
  <si>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</si>
  <si>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</si>
  <si>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</si>
  <si>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</si>
  <si>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</si>
  <si>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</si>
  <si>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</si>
  <si>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</si>
  <si>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</si>
  <si>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</si>
  <si>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</si>
  <si>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</si>
  <si>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</si>
  <si>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</si>
  <si>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</si>
  <si>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</si>
  <si>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</si>
  <si>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</si>
  <si>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</si>
  <si>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</si>
  <si>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</si>
  <si>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</si>
  <si>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</si>
  <si>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</si>
  <si>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</si>
  <si>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</si>
  <si>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</si>
  <si>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</si>
  <si>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</si>
  <si>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</si>
  <si>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</si>
  <si>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</si>
  <si>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</si>
  <si>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</si>
  <si>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</si>
  <si>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</si>
  <si>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</si>
  <si>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</si>
  <si>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</si>
  <si>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</si>
  <si>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</si>
  <si>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</si>
  <si>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</si>
  <si>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</si>
  <si>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</si>
  <si>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</si>
  <si>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</si>
  <si>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</si>
  <si>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</si>
  <si>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</si>
  <si>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</si>
  <si>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</si>
  <si>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</si>
  <si>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</si>
  <si>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</si>
  <si>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</si>
  <si>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</si>
  <si>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</si>
  <si>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</si>
  <si>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</si>
  <si>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</si>
  <si>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</si>
  <si>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</si>
  <si>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</si>
  <si>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</si>
  <si>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</si>
  <si>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</si>
  <si>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</si>
  <si>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</si>
  <si>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</si>
  <si>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</si>
  <si>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</si>
  <si>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</si>
  <si>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</si>
  <si>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</si>
  <si>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</si>
  <si>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</si>
  <si>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</si>
  <si>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</si>
  <si>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</si>
  <si>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</si>
  <si>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</si>
  <si>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</si>
  <si>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</si>
  <si>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</si>
  <si>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</si>
  <si>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</si>
  <si>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</si>
  <si>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</si>
  <si>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</si>
  <si>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</si>
  <si>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</si>
  <si>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</si>
  <si>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</si>
  <si>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</si>
  <si>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</si>
  <si>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</si>
  <si>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</si>
  <si>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</si>
  <si>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</si>
  <si>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</si>
  <si>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</si>
  <si>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</si>
  <si>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</si>
  <si>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</si>
  <si>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</si>
  <si>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</si>
  <si>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</si>
  <si>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</si>
  <si>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</si>
  <si>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</si>
  <si>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</si>
  <si>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</si>
  <si>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</si>
  <si>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</si>
  <si>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</si>
  <si>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</si>
  <si>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</si>
  <si>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</si>
  <si>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</si>
  <si>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</si>
  <si>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</si>
  <si>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</si>
  <si>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</si>
  <si>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</si>
  <si>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</si>
  <si>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</si>
  <si>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</si>
  <si>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</si>
  <si>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</si>
  <si>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</si>
  <si>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</si>
  <si>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</si>
  <si>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</si>
  <si>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</si>
  <si>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</si>
  <si>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</si>
  <si>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</si>
  <si>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</si>
  <si>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</si>
  <si>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</si>
  <si>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</si>
  <si>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</si>
  <si>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</si>
  <si>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</si>
  <si>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</si>
  <si>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</si>
  <si>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</si>
  <si>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</si>
  <si>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</si>
  <si>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</si>
  <si>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</si>
  <si>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</si>
  <si>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</si>
  <si>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</si>
  <si>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</si>
  <si>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</si>
  <si>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</si>
  <si>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</si>
  <si>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</si>
  <si>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</si>
  <si>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</si>
  <si>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</si>
  <si>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</si>
  <si>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</si>
  <si>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</si>
  <si>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</si>
  <si>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</si>
  <si>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</si>
  <si>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</si>
  <si>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</si>
  <si>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</si>
  <si>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</si>
  <si>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</si>
  <si>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</si>
  <si>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</si>
  <si>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</si>
  <si>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</si>
  <si>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</si>
  <si>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</si>
  <si>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</si>
  <si>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</si>
  <si>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</si>
  <si>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</si>
  <si>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</si>
  <si>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</si>
  <si>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</si>
  <si>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</si>
  <si>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</si>
  <si>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</si>
  <si>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</si>
  <si>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</si>
  <si>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</si>
  <si>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</si>
  <si>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</si>
  <si>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</si>
  <si>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</si>
  <si>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</si>
  <si>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</si>
  <si>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</si>
  <si>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</si>
  <si>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</si>
  <si>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</si>
  <si>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</si>
  <si>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</si>
  <si>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</si>
  <si>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</si>
  <si>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</si>
  <si>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</si>
  <si>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</si>
  <si>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</si>
  <si>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</si>
  <si>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</si>
  <si>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</si>
  <si>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</si>
  <si>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</si>
  <si>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</si>
  <si>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</si>
  <si>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</si>
  <si>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</si>
  <si>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</si>
  <si>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</si>
  <si>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</si>
  <si>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</si>
  <si>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</si>
  <si>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</si>
  <si>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</si>
  <si>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</si>
  <si>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</si>
  <si>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</si>
  <si>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</si>
  <si>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</si>
  <si>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</si>
  <si>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</si>
  <si>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</si>
  <si>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</si>
  <si>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</si>
  <si>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</si>
  <si>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</si>
  <si>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</si>
  <si>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</si>
  <si>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</si>
  <si>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</si>
  <si>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</si>
  <si>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</si>
  <si>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</si>
  <si>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</si>
  <si>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</si>
  <si>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</si>
  <si>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</si>
  <si>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</si>
  <si>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</si>
  <si>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</si>
  <si>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</si>
  <si>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</si>
  <si>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</si>
  <si>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</si>
  <si>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</si>
  <si>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</si>
  <si>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</si>
  <si>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</si>
  <si>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</si>
  <si>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</si>
  <si>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</si>
  <si>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</si>
  <si>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</si>
  <si>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</si>
  <si>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</si>
  <si>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</si>
  <si>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</si>
  <si>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</si>
  <si>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</si>
  <si>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</si>
  <si>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</si>
  <si>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</si>
  <si>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</si>
  <si>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</si>
  <si>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</si>
  <si>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</si>
  <si>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</si>
  <si>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</si>
  <si>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</si>
  <si>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</si>
  <si>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</si>
  <si>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</si>
  <si>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</si>
  <si>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</si>
  <si>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</si>
  <si>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</si>
  <si>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</si>
  <si>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</si>
  <si>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</si>
  <si>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</si>
  <si>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</si>
  <si>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</si>
  <si>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</si>
  <si>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</si>
  <si>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</si>
  <si>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</si>
  <si>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</si>
  <si>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</si>
  <si>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</si>
  <si>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</si>
  <si>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</si>
  <si>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</si>
  <si>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</si>
  <si>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</si>
  <si>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</si>
  <si>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</si>
  <si>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</si>
  <si>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</si>
  <si>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</si>
  <si>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</si>
  <si>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</si>
  <si>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</si>
  <si>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</si>
  <si>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</si>
  <si>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</si>
  <si>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</si>
  <si>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</si>
  <si>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</si>
  <si>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</si>
  <si>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</si>
  <si>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</si>
  <si>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</si>
  <si>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</si>
  <si>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</si>
  <si>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</si>
  <si>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</si>
  <si>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</si>
  <si>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</si>
  <si>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</si>
  <si>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</si>
  <si>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</si>
  <si>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</si>
  <si>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</si>
  <si>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</si>
  <si>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</si>
  <si>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</si>
  <si>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</si>
  <si>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</si>
  <si>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</si>
  <si>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</si>
  <si>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</si>
  <si>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</si>
  <si>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</si>
  <si>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</si>
  <si>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</si>
  <si>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</si>
  <si>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</si>
  <si>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</si>
  <si>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</si>
  <si>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</si>
  <si>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</si>
  <si>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</si>
  <si>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</si>
  <si>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</si>
  <si>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</si>
  <si>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</si>
  <si>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</si>
  <si>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</si>
  <si>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</si>
  <si>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</si>
  <si>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</si>
  <si>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</si>
  <si>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</si>
  <si>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</si>
  <si>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</si>
  <si>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</si>
  <si>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</si>
  <si>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</si>
  <si>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</si>
  <si>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</si>
  <si>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</si>
  <si>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</si>
  <si>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</si>
  <si>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</si>
  <si>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</si>
  <si>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</si>
  <si>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</si>
  <si>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</si>
  <si>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</si>
  <si>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</si>
  <si>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</si>
  <si>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</si>
  <si>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</si>
  <si>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</si>
  <si>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</si>
  <si>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</si>
  <si>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</si>
  <si>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</si>
  <si>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</si>
  <si>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</si>
  <si>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</si>
  <si>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</si>
  <si>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</si>
  <si>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</si>
  <si>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</si>
  <si>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</si>
  <si>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</si>
  <si>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</si>
  <si>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</si>
  <si>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</si>
  <si>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</si>
  <si>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</si>
  <si>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</si>
  <si>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</si>
  <si>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</si>
  <si>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</si>
  <si>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</si>
  <si>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</si>
  <si>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</si>
  <si>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</si>
  <si>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</si>
  <si>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</si>
  <si>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</si>
  <si>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</si>
  <si>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</si>
  <si>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</si>
  <si>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</si>
  <si>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</si>
  <si>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</si>
  <si>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</si>
  <si>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</si>
  <si>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</si>
  <si>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</si>
  <si>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</si>
  <si>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</si>
  <si>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</si>
  <si>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</si>
  <si>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</si>
  <si>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</si>
  <si>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</si>
  <si>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</si>
  <si>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</si>
  <si>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</si>
  <si>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</si>
  <si>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</si>
  <si>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</si>
  <si>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</si>
  <si>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</si>
  <si>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</si>
  <si>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</si>
  <si>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</si>
  <si>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</si>
  <si>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</si>
  <si>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</si>
  <si>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</si>
  <si>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</si>
  <si>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</si>
  <si>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</si>
  <si>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</si>
  <si>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</si>
  <si>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</si>
  <si>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</si>
  <si>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</si>
  <si>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</si>
  <si>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</si>
  <si>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</si>
  <si>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</si>
  <si>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</si>
  <si>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</si>
  <si>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</si>
  <si>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</si>
  <si>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</si>
  <si>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</si>
  <si>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</si>
  <si>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</si>
  <si>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</si>
  <si>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</si>
  <si>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</si>
  <si>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</si>
  <si>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</si>
  <si>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</si>
  <si>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</si>
  <si>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</si>
  <si>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</si>
  <si>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</si>
  <si>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</si>
  <si>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</si>
  <si>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</si>
  <si>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</si>
  <si>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</si>
  <si>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</si>
  <si>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</si>
  <si>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</si>
  <si>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</si>
  <si>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</si>
  <si>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</si>
  <si>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</si>
  <si>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</si>
  <si>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</si>
  <si>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</si>
  <si>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</si>
  <si>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</si>
  <si>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</si>
  <si>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</si>
  <si>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</si>
  <si>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</si>
  <si>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</si>
  <si>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</si>
  <si>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</si>
  <si>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</si>
  <si>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</si>
  <si>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</si>
  <si>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</si>
  <si>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</si>
  <si>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</si>
  <si>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</si>
  <si>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</si>
  <si>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</si>
  <si>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</si>
  <si>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</si>
  <si>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</si>
  <si>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</si>
  <si>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</si>
  <si>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</si>
  <si>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</si>
  <si>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</si>
  <si>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</si>
  <si>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</si>
  <si>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</si>
  <si>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</si>
  <si>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</si>
  <si>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</si>
  <si>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</si>
  <si>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</si>
  <si>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</si>
  <si>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</si>
  <si>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</si>
  <si>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</si>
  <si>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</si>
  <si>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</si>
  <si>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</si>
  <si>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</si>
  <si>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</si>
  <si>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</si>
  <si>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</si>
  <si>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</si>
  <si>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</si>
  <si>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</si>
  <si>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</si>
  <si>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</si>
  <si>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</si>
  <si>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</si>
  <si>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</si>
  <si>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</si>
  <si>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</si>
  <si>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</si>
  <si>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</si>
  <si>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</si>
  <si>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</si>
  <si>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</si>
  <si>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</si>
  <si>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</si>
  <si>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</si>
  <si>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</si>
  <si>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</si>
  <si>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</si>
  <si>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</si>
  <si>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</si>
  <si>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</si>
  <si>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</si>
  <si>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</si>
  <si>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</si>
  <si>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</si>
  <si>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</si>
  <si>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</si>
  <si>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</si>
  <si>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</si>
  <si>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</si>
  <si>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</si>
  <si>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</si>
  <si>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</si>
  <si>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</si>
  <si>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</si>
  <si>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</si>
  <si>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</si>
  <si>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</si>
  <si>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</si>
  <si>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</si>
  <si>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</si>
  <si>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</si>
  <si>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</si>
  <si>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</si>
  <si>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</si>
  <si>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</si>
  <si>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</si>
  <si>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</si>
  <si>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</si>
  <si>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</si>
  <si>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</si>
  <si>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</si>
  <si>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</si>
  <si>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</si>
  <si>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</si>
  <si>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</si>
  <si>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</si>
  <si>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</si>
  <si>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</si>
  <si>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</si>
  <si>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</si>
  <si>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</si>
  <si>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</si>
  <si>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</si>
  <si>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</si>
  <si>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</si>
  <si>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</si>
  <si>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</si>
  <si>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</si>
  <si>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</si>
  <si>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</si>
  <si>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</si>
  <si>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</si>
  <si>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</si>
  <si>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</si>
  <si>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</si>
  <si>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</si>
  <si>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</si>
  <si>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</si>
  <si>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</si>
  <si>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</si>
  <si>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</si>
  <si>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</si>
  <si>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</si>
  <si>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</si>
  <si>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</si>
  <si>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</si>
  <si>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</si>
  <si>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</si>
  <si>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</si>
  <si>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</si>
  <si>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</si>
  <si>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</si>
  <si>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</si>
  <si>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</si>
  <si>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</si>
  <si>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</si>
  <si>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</si>
  <si>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</si>
  <si>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</si>
  <si>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</si>
  <si>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</si>
  <si>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</si>
  <si>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</si>
  <si>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</si>
  <si>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</si>
  <si>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</si>
  <si>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</si>
  <si>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</si>
  <si>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</si>
  <si>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</si>
  <si>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</si>
  <si>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</si>
  <si>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</si>
  <si>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</si>
  <si>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</si>
  <si>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</si>
  <si>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</si>
  <si>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</si>
  <si>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</si>
  <si>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</si>
  <si>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</si>
  <si>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</si>
  <si>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</si>
  <si>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</si>
  <si>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</si>
  <si>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</si>
  <si>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</si>
  <si>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</si>
  <si>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</si>
  <si>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</si>
  <si>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</si>
  <si>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</si>
  <si>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</si>
  <si>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</si>
  <si>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</si>
  <si>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</si>
  <si>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</si>
  <si>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</si>
  <si>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</si>
  <si>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</si>
  <si>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</si>
  <si>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</si>
  <si>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</si>
  <si>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</si>
  <si>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</si>
  <si>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</si>
  <si>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</si>
  <si>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</si>
  <si>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</si>
  <si>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</si>
  <si>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</si>
  <si>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</si>
  <si>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</si>
  <si>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</si>
  <si>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</si>
  <si>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</si>
  <si>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</si>
  <si>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</si>
  <si>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</si>
  <si>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</si>
  <si>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</si>
  <si>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</si>
  <si>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</si>
  <si>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</si>
  <si>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</si>
  <si>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</si>
  <si>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</si>
  <si>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</si>
  <si>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</si>
  <si>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</si>
  <si>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</si>
  <si>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</si>
  <si>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</si>
  <si>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</si>
  <si>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</si>
  <si>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</si>
  <si>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</si>
  <si>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</si>
  <si>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</si>
  <si>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</si>
  <si>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</si>
  <si>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</si>
  <si>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</si>
  <si>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</si>
  <si>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</si>
  <si>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</si>
  <si>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</si>
  <si>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</si>
  <si>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</si>
  <si>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</si>
  <si>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</si>
  <si>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</si>
  <si>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</si>
  <si>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</si>
  <si>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</si>
  <si>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</si>
  <si>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</si>
  <si>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</si>
  <si>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</si>
  <si>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</si>
  <si>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</si>
  <si>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</si>
  <si>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</si>
  <si>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</si>
  <si>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</si>
  <si>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</si>
  <si>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</si>
  <si>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</si>
  <si>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</si>
  <si>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</si>
  <si>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</si>
  <si>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</si>
  <si>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</si>
  <si>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</si>
  <si>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</si>
  <si>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</si>
  <si>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</si>
  <si>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</si>
  <si>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</si>
  <si>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</si>
  <si>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</si>
  <si>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</si>
  <si>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</si>
  <si>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</si>
  <si>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</si>
  <si>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</si>
  <si>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</si>
  <si>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</si>
  <si>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</si>
  <si>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</si>
  <si>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</si>
  <si>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</si>
  <si>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</si>
  <si>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</si>
  <si>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</si>
  <si>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</si>
  <si>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</si>
  <si>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</si>
  <si>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</si>
  <si>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</si>
  <si>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</si>
  <si>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</si>
  <si>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</si>
  <si>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</si>
  <si>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</si>
  <si>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</si>
  <si>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</si>
  <si>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</si>
  <si>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</si>
  <si>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</si>
  <si>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</si>
  <si>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</si>
  <si>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</si>
  <si>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</si>
  <si>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</si>
  <si>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</si>
  <si>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</si>
  <si>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</si>
  <si>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</si>
  <si>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</si>
  <si>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</si>
  <si>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</si>
  <si>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</si>
  <si>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</si>
  <si>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</si>
  <si>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</si>
  <si>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</si>
  <si>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</si>
  <si>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</si>
  <si>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</si>
  <si>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</si>
  <si>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</si>
  <si>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</si>
  <si>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</si>
  <si>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</si>
  <si>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</si>
  <si>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</si>
  <si>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</si>
  <si>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</si>
  <si>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</si>
  <si>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</si>
  <si>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</si>
  <si>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</si>
  <si>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</si>
  <si>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</si>
  <si>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</si>
  <si>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</si>
  <si>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</si>
  <si>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</si>
  <si>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</si>
  <si>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</si>
  <si>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</si>
  <si>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</si>
  <si>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</si>
  <si>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</si>
  <si>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</si>
  <si>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</si>
  <si>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</si>
  <si>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</si>
  <si>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</si>
  <si>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</si>
  <si>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</si>
  <si>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</si>
  <si>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</si>
  <si>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</si>
  <si>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</si>
  <si>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</si>
  <si>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</si>
  <si>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</si>
  <si>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</si>
  <si>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</si>
  <si>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</si>
  <si>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</si>
  <si>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</si>
  <si>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</si>
  <si>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</si>
  <si>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</si>
  <si>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</si>
  <si>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</si>
  <si>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</si>
  <si>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</si>
  <si>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</si>
  <si>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</si>
  <si>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</si>
  <si>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</si>
  <si>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</si>
  <si>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</si>
  <si>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</si>
  <si>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</si>
  <si>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</si>
  <si>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</si>
  <si>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</si>
  <si>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</si>
  <si>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</si>
  <si>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</si>
  <si>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</si>
  <si>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</si>
  <si>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</si>
  <si>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</si>
  <si>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</si>
  <si>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</si>
  <si>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</si>
  <si>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</si>
  <si>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</si>
  <si>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</si>
  <si>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</si>
  <si>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</si>
  <si>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</si>
  <si>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</si>
  <si>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</si>
  <si>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</si>
  <si>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</si>
  <si>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</si>
  <si>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</si>
  <si>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</si>
  <si>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</si>
  <si>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</si>
  <si>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</si>
  <si>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</si>
  <si>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</si>
  <si>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</si>
  <si>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</si>
  <si>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</si>
  <si>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</si>
  <si>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</si>
  <si>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</si>
  <si>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</si>
  <si>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</si>
  <si>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</si>
  <si>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</si>
  <si>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</si>
  <si>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</si>
  <si>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</si>
  <si>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</si>
  <si>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</si>
  <si>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</si>
  <si>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</si>
  <si>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</si>
  <si>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</si>
  <si>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</si>
  <si>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</si>
  <si>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</si>
  <si>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</si>
  <si>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</si>
  <si>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</si>
  <si>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</si>
  <si>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</si>
  <si>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</si>
  <si>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</si>
  <si>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</si>
  <si>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</si>
  <si>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</si>
  <si>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</si>
  <si>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</si>
  <si>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</si>
  <si>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</si>
  <si>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</si>
  <si>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</si>
  <si>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</si>
  <si>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</si>
  <si>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</si>
  <si>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</si>
  <si>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</si>
  <si>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</si>
  <si>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</si>
  <si>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</si>
  <si>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</si>
  <si>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</si>
  <si>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</si>
  <si>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</si>
  <si>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</si>
  <si>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</si>
  <si>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</si>
  <si>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</si>
  <si>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</si>
  <si>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</si>
  <si>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</si>
  <si>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</si>
  <si>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</si>
  <si>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</si>
  <si>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</si>
  <si>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</si>
  <si>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</si>
  <si>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</si>
  <si>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</si>
  <si>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</si>
  <si>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</si>
  <si>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</si>
  <si>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</si>
  <si>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</si>
  <si>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</si>
  <si>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</si>
  <si>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</si>
  <si>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</si>
  <si>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</si>
  <si>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</si>
  <si>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</si>
  <si>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</si>
  <si>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</si>
  <si>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</si>
  <si>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</si>
  <si>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</si>
  <si>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</si>
  <si>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</si>
  <si>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</si>
  <si>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</si>
  <si>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</si>
  <si>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</si>
  <si>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</si>
  <si>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</si>
  <si>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</si>
  <si>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</si>
  <si>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</si>
  <si>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</si>
  <si>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</si>
  <si>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</si>
  <si>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</si>
  <si>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</si>
  <si>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</si>
  <si>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</si>
  <si>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</si>
  <si>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</si>
  <si>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</si>
  <si>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</si>
  <si>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</si>
  <si>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</si>
  <si>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</si>
  <si>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</si>
  <si>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</si>
  <si>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</si>
  <si>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</si>
  <si>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</si>
  <si>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</si>
  <si>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</si>
  <si>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</si>
  <si>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</si>
  <si>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</si>
  <si>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</si>
  <si>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</si>
  <si>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</si>
  <si>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</si>
  <si>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</si>
  <si>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</si>
  <si>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</si>
  <si>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</si>
  <si>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</si>
  <si>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</si>
  <si>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</si>
  <si>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</si>
  <si>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</si>
  <si>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</si>
  <si>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</si>
  <si>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</si>
  <si>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</si>
  <si>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</si>
  <si>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</si>
  <si>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</si>
  <si>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</si>
  <si>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</si>
  <si>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</si>
  <si>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</si>
  <si>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</si>
  <si>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</si>
  <si>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</si>
  <si>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</si>
  <si>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</si>
  <si>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</si>
  <si>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</si>
  <si>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</si>
  <si>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</si>
  <si>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</si>
  <si>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</si>
  <si>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</si>
  <si>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</si>
  <si>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</si>
  <si>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</si>
  <si>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</si>
  <si>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</si>
  <si>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</si>
  <si>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</si>
  <si>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</si>
  <si>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</si>
  <si>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</si>
  <si>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</si>
  <si>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</si>
  <si>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</si>
  <si>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</si>
  <si>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</si>
  <si>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</si>
  <si>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</si>
  <si>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</si>
  <si>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</si>
  <si>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</si>
  <si>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</si>
  <si>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</si>
  <si>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</si>
  <si>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</si>
  <si>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</si>
  <si>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</si>
  <si>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</si>
  <si>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</si>
  <si>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</si>
  <si>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</si>
  <si>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</si>
  <si>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</si>
  <si>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</si>
  <si>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</si>
  <si>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</si>
  <si>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</si>
  <si>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</si>
  <si>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</si>
  <si>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</si>
  <si>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</si>
  <si>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</si>
  <si>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</si>
  <si>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</si>
  <si>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</si>
  <si>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</si>
  <si>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</si>
  <si>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</si>
  <si>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</si>
  <si>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</si>
  <si>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</si>
  <si>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</si>
  <si>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</si>
  <si>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</si>
  <si>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</si>
  <si>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</si>
  <si>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</si>
  <si>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</si>
  <si>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</si>
  <si>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</si>
  <si>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</si>
  <si>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</si>
  <si>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</si>
  <si>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</si>
  <si>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</si>
  <si>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</si>
  <si>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</si>
  <si>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</si>
  <si>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</si>
  <si>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</si>
  <si>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</si>
  <si>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</si>
  <si>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</si>
  <si>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</si>
  <si>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</si>
  <si>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</si>
  <si>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</si>
  <si>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</si>
  <si>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</si>
  <si>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</si>
  <si>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</si>
  <si>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</si>
  <si>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</si>
  <si>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</si>
  <si>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</si>
  <si>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</si>
  <si>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</si>
  <si>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</si>
  <si>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</si>
  <si>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</si>
  <si>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</si>
  <si>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</si>
  <si>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</si>
  <si>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</si>
  <si>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</si>
  <si>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</si>
  <si>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</si>
  <si>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</si>
  <si>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</si>
  <si>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</si>
  <si>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</si>
  <si>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</si>
  <si>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</si>
  <si>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</si>
  <si>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</si>
  <si>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</si>
  <si>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</si>
  <si>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</si>
  <si>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</si>
  <si>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</si>
  <si>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</si>
  <si>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</si>
  <si>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</si>
  <si>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</si>
  <si>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</si>
  <si>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</si>
  <si>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</si>
  <si>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</si>
  <si>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</si>
  <si>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</si>
  <si>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</si>
  <si>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</si>
  <si>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</si>
  <si>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</si>
  <si>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</si>
  <si>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</si>
  <si>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</si>
  <si>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</si>
  <si>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</si>
  <si>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</si>
  <si>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</si>
  <si>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</si>
  <si>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</si>
  <si>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</si>
  <si>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</si>
  <si>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</si>
  <si>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</si>
  <si>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</si>
  <si>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</si>
  <si>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</si>
  <si>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</si>
  <si>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</si>
  <si>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</si>
  <si>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</si>
  <si>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</si>
  <si>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</si>
  <si>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</si>
  <si>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</si>
  <si>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</si>
  <si>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</si>
  <si>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</si>
  <si>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</si>
  <si>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</si>
  <si>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</si>
  <si>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</si>
  <si>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</si>
  <si>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</si>
  <si>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</si>
  <si>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</si>
  <si>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</si>
  <si>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</si>
  <si>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</si>
  <si>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</si>
  <si>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</si>
  <si>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</si>
  <si>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</si>
  <si>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</si>
  <si>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</si>
  <si>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</si>
  <si>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</si>
  <si>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</si>
  <si>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</si>
  <si>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</si>
  <si>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</si>
  <si>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</si>
  <si>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</si>
  <si>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</si>
  <si>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</si>
  <si>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</si>
  <si>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</si>
  <si>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</si>
  <si>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</si>
  <si>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</si>
  <si>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</si>
  <si>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</si>
  <si>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</si>
  <si>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</si>
  <si>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</si>
  <si>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</si>
  <si>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</si>
  <si>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</si>
  <si>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</si>
  <si>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</si>
  <si>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</si>
  <si>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</si>
  <si>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</si>
  <si>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</si>
  <si>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</si>
  <si>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</si>
  <si>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</si>
  <si>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</si>
  <si>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</si>
  <si>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</si>
  <si>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</si>
  <si>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</si>
  <si>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</si>
  <si>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</si>
  <si>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</si>
  <si>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</si>
  <si>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</si>
  <si>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</si>
  <si>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</si>
  <si>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</si>
  <si>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</si>
  <si>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</si>
  <si>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</si>
  <si>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</si>
  <si>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</si>
  <si>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</si>
  <si>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</si>
  <si>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</si>
  <si>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</si>
  <si>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</si>
  <si>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</si>
  <si>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</si>
  <si>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</si>
  <si>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</si>
  <si>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</si>
  <si>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</si>
  <si>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</si>
  <si>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</si>
  <si>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</si>
  <si>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</si>
  <si>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</si>
  <si>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</si>
  <si>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</si>
  <si>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</si>
  <si>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</si>
  <si>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</si>
  <si>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</si>
  <si>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</si>
  <si>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</si>
  <si>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</si>
  <si>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</si>
  <si>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</si>
  <si>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</si>
  <si>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</si>
  <si>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</si>
  <si>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</si>
  <si>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</si>
  <si>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</si>
  <si>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</si>
  <si>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</si>
  <si>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</si>
  <si>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</si>
  <si>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</si>
  <si>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</si>
  <si>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</si>
  <si>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</si>
  <si>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</si>
  <si>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</si>
  <si>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</si>
  <si>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</si>
  <si>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</si>
  <si>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</si>
  <si>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</si>
  <si>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</si>
  <si>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</si>
  <si>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</si>
  <si>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</si>
  <si>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</si>
  <si>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</si>
  <si>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</si>
  <si>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</si>
  <si>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</si>
  <si>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</si>
  <si>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</si>
  <si>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</si>
  <si>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</si>
  <si>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</si>
  <si>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</si>
  <si>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</si>
  <si>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</si>
  <si>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</si>
  <si>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</si>
  <si>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</si>
  <si>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</si>
  <si>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</si>
  <si>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</si>
  <si>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</si>
  <si>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</si>
  <si>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</si>
  <si>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</si>
  <si>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</si>
  <si>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</si>
  <si>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</si>
  <si>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</si>
  <si>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</si>
  <si>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</si>
  <si>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</si>
  <si>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</si>
  <si>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</si>
  <si>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</si>
  <si>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</si>
  <si>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</si>
  <si>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</si>
  <si>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</si>
  <si>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</si>
  <si>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</si>
  <si>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</si>
  <si>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</si>
  <si>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</si>
  <si>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</si>
  <si>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</si>
  <si>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</si>
  <si>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</si>
  <si>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</si>
  <si>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</si>
  <si>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</si>
  <si>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</si>
  <si>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</si>
  <si>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</si>
  <si>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</si>
  <si>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</si>
  <si>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</si>
  <si>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</si>
  <si>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</si>
  <si>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</si>
  <si>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</si>
  <si>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</si>
  <si>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</si>
  <si>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</si>
  <si>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</si>
  <si>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</si>
  <si>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</si>
  <si>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</si>
  <si>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</si>
  <si>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</si>
  <si>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</si>
  <si>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</si>
  <si>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</si>
  <si>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</si>
  <si>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</si>
  <si>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</si>
  <si>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</si>
  <si>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</si>
  <si>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</si>
  <si>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</si>
  <si>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</si>
  <si>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</si>
  <si>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</si>
  <si>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</si>
  <si>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</si>
  <si>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</si>
  <si>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</si>
  <si>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</si>
  <si>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</si>
  <si>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</si>
  <si>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</si>
  <si>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</si>
  <si>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</si>
  <si>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</si>
  <si>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</si>
  <si>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</si>
  <si>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</si>
  <si>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</si>
  <si>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</si>
  <si>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</si>
  <si>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</si>
  <si>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</si>
  <si>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</si>
  <si>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</si>
  <si>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</si>
  <si>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</si>
  <si>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</si>
  <si>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</si>
  <si>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</si>
  <si>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</si>
  <si>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</si>
  <si>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</si>
  <si>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</si>
  <si>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</si>
  <si>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</si>
  <si>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</si>
  <si>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</si>
  <si>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</si>
  <si>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</si>
  <si>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</si>
  <si>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</si>
  <si>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</si>
  <si>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</si>
  <si>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</si>
  <si>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</si>
  <si>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</si>
  <si>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</si>
  <si>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</si>
  <si>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</si>
  <si>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</si>
  <si>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</si>
  <si>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</si>
  <si>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</si>
  <si>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</si>
  <si>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</si>
  <si>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</si>
  <si>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</si>
  <si>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</si>
  <si>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</si>
  <si>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</si>
  <si>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</si>
  <si>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</si>
  <si>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</si>
  <si>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</si>
  <si>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</si>
  <si>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</si>
  <si>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</si>
  <si>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</si>
  <si>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</si>
  <si>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</si>
  <si>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</si>
  <si>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</si>
  <si>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</si>
  <si>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</si>
  <si>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</si>
  <si>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</si>
  <si>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</si>
  <si>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</si>
  <si>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</si>
  <si>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</si>
  <si>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</si>
  <si>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</si>
  <si>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</si>
  <si>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</si>
  <si>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</si>
  <si>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</si>
  <si>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</si>
  <si>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</si>
  <si>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</si>
  <si>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</si>
  <si>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</si>
  <si>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</si>
  <si>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</si>
  <si>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</si>
  <si>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</si>
  <si>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</si>
  <si>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</si>
  <si>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</si>
  <si>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</si>
  <si>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</si>
  <si>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</si>
  <si>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</si>
  <si>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</si>
  <si>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</si>
  <si>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</si>
  <si>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</si>
  <si>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</si>
  <si>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</si>
  <si>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</si>
  <si>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</si>
  <si>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</si>
  <si>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</si>
  <si>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</si>
  <si>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</si>
  <si>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</si>
  <si>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</si>
  <si>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</si>
  <si>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</si>
  <si>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</si>
  <si>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</si>
  <si>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</si>
  <si>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</si>
  <si>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</si>
  <si>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</si>
  <si>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</si>
  <si>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</si>
  <si>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</si>
  <si>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</si>
  <si>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</si>
  <si>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</si>
  <si>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</si>
  <si>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</si>
  <si>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</si>
  <si>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</si>
  <si>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</si>
  <si>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</si>
  <si>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</si>
  <si>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</si>
  <si>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</si>
  <si>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</si>
  <si>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</si>
  <si>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</si>
  <si>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</si>
  <si>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</si>
  <si>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</si>
  <si>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</si>
  <si>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</si>
  <si>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</si>
  <si>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</si>
  <si>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</si>
  <si>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</si>
  <si>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</si>
  <si>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</si>
  <si>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</si>
  <si>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</si>
  <si>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</si>
  <si>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</si>
  <si>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</si>
  <si>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</si>
  <si>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</si>
  <si>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</si>
  <si>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</si>
  <si>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</si>
  <si>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</si>
  <si>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</si>
  <si>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</si>
  <si>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</si>
  <si>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</si>
  <si>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</si>
  <si>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</si>
  <si>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</si>
  <si>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</si>
  <si>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</si>
  <si>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</si>
  <si>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</si>
  <si>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</si>
  <si>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</si>
  <si>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</si>
  <si>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</si>
  <si>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</si>
  <si>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</si>
  <si>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</si>
  <si>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</si>
  <si>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</si>
  <si>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</si>
  <si>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</si>
  <si>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</si>
  <si>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</si>
  <si>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</si>
  <si>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</si>
  <si>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</si>
  <si>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</si>
  <si>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</si>
  <si>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</si>
  <si>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</si>
  <si>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</si>
  <si>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</si>
  <si>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</si>
  <si>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</si>
  <si>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</si>
  <si>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</si>
  <si>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</si>
  <si>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</si>
  <si>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</si>
  <si>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</si>
  <si>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</si>
  <si>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</si>
  <si>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</si>
  <si>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</si>
  <si>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</si>
  <si>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</si>
  <si>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</si>
  <si>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</si>
  <si>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</si>
  <si>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</si>
  <si>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</si>
  <si>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</si>
  <si>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</si>
  <si>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</si>
  <si>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</si>
  <si>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</si>
  <si>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</si>
  <si>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</si>
  <si>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</si>
  <si>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</si>
  <si>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</si>
  <si>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</si>
  <si>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</si>
  <si>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</si>
  <si>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</si>
  <si>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</si>
  <si>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</si>
  <si>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</si>
  <si>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</si>
  <si>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</si>
  <si>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</si>
  <si>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</si>
  <si>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</si>
  <si>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</si>
  <si>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</si>
  <si>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</si>
  <si>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</si>
  <si>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</si>
  <si>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</si>
  <si>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</si>
  <si>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</si>
  <si>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</si>
  <si>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</si>
  <si>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</si>
  <si>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</si>
  <si>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</si>
  <si>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</si>
  <si>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</si>
  <si>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</si>
  <si>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</si>
  <si>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</si>
  <si>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</si>
  <si>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</si>
  <si>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</si>
  <si>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</si>
  <si>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</si>
  <si>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</si>
  <si>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</si>
  <si>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</si>
  <si>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</si>
  <si>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</si>
  <si>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</si>
  <si>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</si>
  <si>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</si>
  <si>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</si>
  <si>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</si>
  <si>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</si>
  <si>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</si>
  <si>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</si>
  <si>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</si>
  <si>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</si>
  <si>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</si>
  <si>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</si>
  <si>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</si>
  <si>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</si>
  <si>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</si>
  <si>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</si>
  <si>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</si>
  <si>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</si>
  <si>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</si>
  <si>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</si>
  <si>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</si>
  <si>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</si>
  <si>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</si>
  <si>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</si>
  <si>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</si>
  <si>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</si>
  <si>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</si>
  <si>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</si>
  <si>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</si>
  <si>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</si>
  <si>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</si>
  <si>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</si>
  <si>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</si>
  <si>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</si>
  <si>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</si>
  <si>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</si>
  <si>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</si>
  <si>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</si>
  <si>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</si>
  <si>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</si>
  <si>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</si>
  <si>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</si>
  <si>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</si>
  <si>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</si>
  <si>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</si>
  <si>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</si>
  <si>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</si>
  <si>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</si>
  <si>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</si>
  <si>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</si>
  <si>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</si>
  <si>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</si>
  <si>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</si>
  <si>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</si>
  <si>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</si>
  <si>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</si>
  <si>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</si>
  <si>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</si>
  <si>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</si>
  <si>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</si>
  <si>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</si>
  <si>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</si>
  <si>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</si>
  <si>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</si>
  <si>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</si>
  <si>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</si>
  <si>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</si>
  <si>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</si>
  <si>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</si>
  <si>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</si>
  <si>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</si>
  <si>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</si>
  <si>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</si>
  <si>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</si>
  <si>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</si>
  <si>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</si>
  <si>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</si>
  <si>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</si>
  <si>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</si>
  <si>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</si>
  <si>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</si>
  <si>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</si>
  <si>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</si>
  <si>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</si>
  <si>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</si>
  <si>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</si>
  <si>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</si>
  <si>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</si>
  <si>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</si>
  <si>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</si>
  <si>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</si>
  <si>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</si>
  <si>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</si>
  <si>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</si>
  <si>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</si>
  <si>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</si>
  <si>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</si>
  <si>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</si>
  <si>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</si>
  <si>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</si>
  <si>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</si>
  <si>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</si>
  <si>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</si>
  <si>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</si>
  <si>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</si>
  <si>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</si>
  <si>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</si>
  <si>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</si>
  <si>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</si>
  <si>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</si>
  <si>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</si>
  <si>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</si>
  <si>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</si>
  <si>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</si>
  <si>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</si>
  <si>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</si>
  <si>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</si>
  <si>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</si>
  <si>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</si>
  <si>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</si>
  <si>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</si>
  <si>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</si>
  <si>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</si>
  <si>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</si>
  <si>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</si>
  <si>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</si>
  <si>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</si>
  <si>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</si>
  <si>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</si>
  <si>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</si>
  <si>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</si>
  <si>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</si>
  <si>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</si>
  <si>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</si>
  <si>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</si>
  <si>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</si>
  <si>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</si>
  <si>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</si>
  <si>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</si>
  <si>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</si>
  <si>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</si>
  <si>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</si>
  <si>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</si>
  <si>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</si>
  <si>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</si>
  <si>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</si>
  <si>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</si>
  <si>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</si>
  <si>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</si>
  <si>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</si>
  <si>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</si>
  <si>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</si>
  <si>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</si>
  <si>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</si>
  <si>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</si>
  <si>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</si>
  <si>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</si>
  <si>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</si>
  <si>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</si>
  <si>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</si>
  <si>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</si>
  <si>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</si>
  <si>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</si>
  <si>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</si>
  <si>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</si>
  <si>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</si>
  <si>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</si>
  <si>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</si>
  <si>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</si>
  <si>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</si>
  <si>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</si>
  <si>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</si>
  <si>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</si>
  <si>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</si>
  <si>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</si>
  <si>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</si>
  <si>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</si>
  <si>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</si>
  <si>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</si>
  <si>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</si>
  <si>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</si>
  <si>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</si>
  <si>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</si>
  <si>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</si>
  <si>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</si>
  <si>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</si>
  <si>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</si>
  <si>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</si>
  <si>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</si>
  <si>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</si>
  <si>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</si>
  <si>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</si>
  <si>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</si>
  <si>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</si>
  <si>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</si>
  <si>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</si>
  <si>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</si>
  <si>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</si>
  <si>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</si>
  <si>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</si>
  <si>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</si>
  <si>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</si>
  <si>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</si>
  <si>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</si>
  <si>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</si>
  <si>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</si>
  <si>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</si>
  <si>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</si>
  <si>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</si>
  <si>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</si>
  <si>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</si>
  <si>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</si>
  <si>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</si>
  <si>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</si>
  <si>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</si>
  <si>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</si>
  <si>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</si>
  <si>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</si>
  <si>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</si>
  <si>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</si>
  <si>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</si>
  <si>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</si>
  <si>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</si>
  <si>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</si>
  <si>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</si>
  <si>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</si>
  <si>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</si>
  <si>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</si>
  <si>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</si>
  <si>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</si>
  <si>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</si>
  <si>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</si>
  <si>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</si>
  <si>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</si>
  <si>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</si>
  <si>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</si>
  <si>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</si>
  <si>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</si>
  <si>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</si>
  <si>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</si>
  <si>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</si>
  <si>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</si>
  <si>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</si>
  <si>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</si>
  <si>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</si>
  <si>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</si>
  <si>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</si>
  <si>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</si>
  <si>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</si>
  <si>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</si>
  <si>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</si>
  <si>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</si>
  <si>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</si>
  <si>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</si>
  <si>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</si>
  <si>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</si>
  <si>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</si>
  <si>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</si>
  <si>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</si>
  <si>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</si>
  <si>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</si>
  <si>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</si>
  <si>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</si>
  <si>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</si>
  <si>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</si>
  <si>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</si>
  <si>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</si>
  <si>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</si>
  <si>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</si>
  <si>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</si>
  <si>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</si>
  <si>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</si>
  <si>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</si>
  <si>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</si>
  <si>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</si>
  <si>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</si>
  <si>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</si>
  <si>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</si>
  <si>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</si>
  <si>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</si>
  <si>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</si>
  <si>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</si>
  <si>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</si>
  <si>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</si>
  <si>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</si>
  <si>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</si>
  <si>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</si>
  <si>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</si>
  <si>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</si>
  <si>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</si>
  <si>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</si>
  <si>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</si>
  <si>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</si>
  <si>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</si>
  <si>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</si>
  <si>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</si>
  <si>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</si>
  <si>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</si>
  <si>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</si>
  <si>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</si>
  <si>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</si>
  <si>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</si>
  <si>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</si>
  <si>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</si>
  <si>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</si>
  <si>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</si>
  <si>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</si>
  <si>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</si>
  <si>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</si>
  <si>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</si>
  <si>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</si>
  <si>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</si>
  <si>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</si>
  <si>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</si>
  <si>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</si>
  <si>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</si>
  <si>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</si>
  <si>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</si>
  <si>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</si>
  <si>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</si>
  <si>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</si>
  <si>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</si>
  <si>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</si>
  <si>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</si>
  <si>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</si>
  <si>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</si>
  <si>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</si>
  <si>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</si>
  <si>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</si>
  <si>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</si>
  <si>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</si>
  <si>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</si>
  <si>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</si>
  <si>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</si>
  <si>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</si>
  <si>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</si>
  <si>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</si>
  <si>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</si>
  <si>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</si>
  <si>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</si>
  <si>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</si>
  <si>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</si>
  <si>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</si>
  <si>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</si>
  <si>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</si>
  <si>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</si>
  <si>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</si>
  <si>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</si>
  <si>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</si>
  <si>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</si>
  <si>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</si>
  <si>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</si>
  <si>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</si>
  <si>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</si>
  <si>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</si>
  <si>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</si>
  <si>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</si>
  <si>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</si>
  <si>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</si>
  <si>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</si>
  <si>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</si>
  <si>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</si>
  <si>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</si>
  <si>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</si>
  <si>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</si>
  <si>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</si>
  <si>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</si>
  <si>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</si>
  <si>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</si>
  <si>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</si>
  <si>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</si>
  <si>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</si>
  <si>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</si>
  <si>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</si>
  <si>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</si>
  <si>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</si>
  <si>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</si>
  <si>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</si>
  <si>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</si>
  <si>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</si>
  <si>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</si>
  <si>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</si>
  <si>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</si>
  <si>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</si>
  <si>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</si>
  <si>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</si>
  <si>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</si>
  <si>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</si>
  <si>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</si>
  <si>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</si>
  <si>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</si>
  <si>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</si>
  <si>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</si>
  <si>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</si>
  <si>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</si>
  <si>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</si>
  <si>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</si>
  <si>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</si>
  <si>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</si>
  <si>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</si>
  <si>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</si>
  <si>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</si>
  <si>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</si>
  <si>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</si>
  <si>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</si>
  <si>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</si>
  <si>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</si>
  <si>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</si>
  <si>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</si>
  <si>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</si>
  <si>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</si>
  <si>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</si>
  <si>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</si>
  <si>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</si>
  <si>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</si>
  <si>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</si>
  <si>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</si>
  <si>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</si>
  <si>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</si>
  <si>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</si>
  <si>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</si>
  <si>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</si>
  <si>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</si>
  <si>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</si>
  <si>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</si>
  <si>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</si>
  <si>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</si>
  <si>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</si>
  <si>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</si>
  <si>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</si>
  <si>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</si>
  <si>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</si>
  <si>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</si>
  <si>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</si>
  <si>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</si>
  <si>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</si>
  <si>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</si>
  <si>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</si>
  <si>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</si>
  <si>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</si>
  <si>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</si>
  <si>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</si>
  <si>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</si>
  <si>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</si>
  <si>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</si>
  <si>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</si>
  <si>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</si>
  <si>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</si>
  <si>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</si>
  <si>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</si>
  <si>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</si>
  <si>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</si>
  <si>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</si>
  <si>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</si>
  <si>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</si>
  <si>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</si>
  <si>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</si>
  <si>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</si>
  <si>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</si>
  <si>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</si>
  <si>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</si>
  <si>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</si>
  <si>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</si>
  <si>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</si>
  <si>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</si>
  <si>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</si>
  <si>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</si>
  <si>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</si>
  <si>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</si>
  <si>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</si>
  <si>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</si>
  <si>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</si>
  <si>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</si>
  <si>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</si>
  <si>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</si>
  <si>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</si>
  <si>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</si>
  <si>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</si>
  <si>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</si>
  <si>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</si>
  <si>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</si>
  <si>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</si>
  <si>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</si>
  <si>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</si>
  <si>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</si>
  <si>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</si>
  <si>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</si>
  <si>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</si>
  <si>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</si>
  <si>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</si>
  <si>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</si>
  <si>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</si>
  <si>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</si>
  <si>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</si>
  <si>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</si>
  <si>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</si>
  <si>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</si>
  <si>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</si>
  <si>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</si>
  <si>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</si>
  <si>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</si>
  <si>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</si>
  <si>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</si>
  <si>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</si>
  <si>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</si>
  <si>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</si>
  <si>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</si>
  <si>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</si>
  <si>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</si>
  <si>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</si>
  <si>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</si>
  <si>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</si>
  <si>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</si>
  <si>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</si>
  <si>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</si>
  <si>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</si>
  <si>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</si>
  <si>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</si>
  <si>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</si>
  <si>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</si>
  <si>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</si>
  <si>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</si>
  <si>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</si>
  <si>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</si>
  <si>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</si>
  <si>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</si>
  <si>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</si>
  <si>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</si>
  <si>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</si>
  <si>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</si>
  <si>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</si>
  <si>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</si>
  <si>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</si>
  <si>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</si>
  <si>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</si>
  <si>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</si>
  <si>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</si>
  <si>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</si>
  <si>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</si>
  <si>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</si>
  <si>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</si>
  <si>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</si>
  <si>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</si>
  <si>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</si>
  <si>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</si>
  <si>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</si>
  <si>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</si>
  <si>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</si>
  <si>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</si>
  <si>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</si>
  <si>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</si>
  <si>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</si>
  <si>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</si>
  <si>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</si>
  <si>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</si>
  <si>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</si>
  <si>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</si>
  <si>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</si>
  <si>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</si>
  <si>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</si>
  <si>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</si>
  <si>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</si>
  <si>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</si>
  <si>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</si>
  <si>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</si>
  <si>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</si>
  <si>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</si>
  <si>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</si>
  <si>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</si>
  <si>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</si>
  <si>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</si>
  <si>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</si>
  <si>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</si>
  <si>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</si>
  <si>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</si>
  <si>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</si>
  <si>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</si>
  <si>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</si>
  <si>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</si>
  <si>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</si>
  <si>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</si>
  <si>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</si>
  <si>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</si>
  <si>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</si>
  <si>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</si>
  <si>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</si>
  <si>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</si>
  <si>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</si>
  <si>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</si>
  <si>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</si>
  <si>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</si>
  <si>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</si>
  <si>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</si>
  <si>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</si>
  <si>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</si>
  <si>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</si>
  <si>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</si>
  <si>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</si>
  <si>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</si>
  <si>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</si>
  <si>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</si>
  <si>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</si>
  <si>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</si>
  <si>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</si>
  <si>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</si>
  <si>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</si>
  <si>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</si>
  <si>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</si>
  <si>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</si>
  <si>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</si>
  <si>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</si>
  <si>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</si>
  <si>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</si>
  <si>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</si>
  <si>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</si>
  <si>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</si>
  <si>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</si>
  <si>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</si>
  <si>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</si>
  <si>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</si>
  <si>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</si>
  <si>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</si>
  <si>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</si>
  <si>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</si>
  <si>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</si>
  <si>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</si>
  <si>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</si>
  <si>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</si>
  <si>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</si>
  <si>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</si>
  <si>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</si>
  <si>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</si>
  <si>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</si>
  <si>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</si>
  <si>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</si>
  <si>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</si>
  <si>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</si>
  <si>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</si>
  <si>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</si>
  <si>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</si>
  <si>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</si>
  <si>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</si>
  <si>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</si>
  <si>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</si>
  <si>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</si>
  <si>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</si>
  <si>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</si>
  <si>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</si>
  <si>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</si>
  <si>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</si>
  <si>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</si>
  <si>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</si>
  <si>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</si>
  <si>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</si>
  <si>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</si>
  <si>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</si>
  <si>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</si>
  <si>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</si>
  <si>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</si>
  <si>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</si>
  <si>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</si>
  <si>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</si>
  <si>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</si>
  <si>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</si>
  <si>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</si>
  <si>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</si>
  <si>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</si>
  <si>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</si>
  <si>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</si>
  <si>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</si>
  <si>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</si>
  <si>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</si>
  <si>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</si>
  <si>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</si>
  <si>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</si>
  <si>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</si>
  <si>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</si>
  <si>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</si>
  <si>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</si>
  <si>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</si>
  <si>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</si>
  <si>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</si>
  <si>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</si>
  <si>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</si>
  <si>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</si>
  <si>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</si>
  <si>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</si>
  <si>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</si>
  <si>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</si>
  <si>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</si>
  <si>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</si>
  <si>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</si>
  <si>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</si>
  <si>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</si>
  <si>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</si>
  <si>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</si>
  <si>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</si>
  <si>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</si>
  <si>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</si>
  <si>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</si>
  <si>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</si>
  <si>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</si>
  <si>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</si>
  <si>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</si>
  <si>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</si>
  <si>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</si>
  <si>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</si>
  <si>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</si>
  <si>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</si>
  <si>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</si>
  <si>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</si>
  <si>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</si>
  <si>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</si>
  <si>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</si>
  <si>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</si>
  <si>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</si>
  <si>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</si>
  <si>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</si>
  <si>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</si>
  <si>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</si>
  <si>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</si>
  <si>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</si>
  <si>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</si>
  <si>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</si>
  <si>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</si>
  <si>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</si>
  <si>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</si>
  <si>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</si>
  <si>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</si>
  <si>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</si>
  <si>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</si>
  <si>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</si>
  <si>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</si>
  <si>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</si>
  <si>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</si>
  <si>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</si>
  <si>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</si>
  <si>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</si>
  <si>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</si>
  <si>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</si>
  <si>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</si>
  <si>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</si>
  <si>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</si>
  <si>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</si>
  <si>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</si>
  <si>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</si>
  <si>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</si>
  <si>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</si>
  <si>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</si>
  <si>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</si>
  <si>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</si>
  <si>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</si>
  <si>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</si>
  <si>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</si>
  <si>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</si>
  <si>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</si>
  <si>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</si>
  <si>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</si>
  <si>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</si>
  <si>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</si>
  <si>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</si>
  <si>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</si>
  <si>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</si>
  <si>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</si>
  <si>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</si>
  <si>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</si>
  <si>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</si>
  <si>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</si>
  <si>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</si>
  <si>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</si>
  <si>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</si>
  <si>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</si>
  <si>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</si>
  <si>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</si>
  <si>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</si>
  <si>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</si>
  <si>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</si>
  <si>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</si>
  <si>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</si>
  <si>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</si>
  <si>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</si>
  <si>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</si>
  <si>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</si>
  <si>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</si>
  <si>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</si>
  <si>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</si>
  <si>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</si>
  <si>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</si>
  <si>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</si>
  <si>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</si>
  <si>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</si>
  <si>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</si>
  <si>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</si>
  <si>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</si>
  <si>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</si>
  <si>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</si>
  <si>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</si>
  <si>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</si>
  <si>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</si>
  <si>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</si>
  <si>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</si>
  <si>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</si>
  <si>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</si>
  <si>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</si>
  <si>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</si>
  <si>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</si>
  <si>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</si>
  <si>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</si>
  <si>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</si>
  <si>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</si>
  <si>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</si>
  <si>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</si>
  <si>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</si>
  <si>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</si>
  <si>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</si>
  <si>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</si>
  <si>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</si>
  <si>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</si>
  <si>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</si>
  <si>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</si>
  <si>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</si>
  <si>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</si>
  <si>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</si>
  <si>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</si>
  <si>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</si>
  <si>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</si>
  <si>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</si>
  <si>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</si>
  <si>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</si>
  <si>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</si>
  <si>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</si>
  <si>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</si>
  <si>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</si>
  <si>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</si>
  <si>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</si>
  <si>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</si>
  <si>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</si>
  <si>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</si>
  <si>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</si>
  <si>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</si>
  <si>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</si>
  <si>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</si>
  <si>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</si>
  <si>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</si>
  <si>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</si>
  <si>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</si>
  <si>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</si>
  <si>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</si>
  <si>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</si>
  <si>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</si>
  <si>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</si>
  <si>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</si>
  <si>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</si>
  <si>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</si>
  <si>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</si>
  <si>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</si>
  <si>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</si>
  <si>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</si>
  <si>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</si>
  <si>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</si>
  <si>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</si>
  <si>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</si>
  <si>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</si>
  <si>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</si>
  <si>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</si>
  <si>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</si>
  <si>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</si>
  <si>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</si>
  <si>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</si>
  <si>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</si>
  <si>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</si>
  <si>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</si>
  <si>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</si>
  <si>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</si>
  <si>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</si>
  <si>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</si>
  <si>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</si>
  <si>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</si>
  <si>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</si>
  <si>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</si>
  <si>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</si>
  <si>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</si>
  <si>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</si>
  <si>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</si>
  <si>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</si>
  <si>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</si>
  <si>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</si>
  <si>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</si>
  <si>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</si>
  <si>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</si>
  <si>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</si>
  <si>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</si>
  <si>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</si>
  <si>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</si>
  <si>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</si>
  <si>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</si>
  <si>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</si>
  <si>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</si>
  <si>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</si>
  <si>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</si>
  <si>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</si>
  <si>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</si>
  <si>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</si>
  <si>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</si>
  <si>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</si>
  <si>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</si>
  <si>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</si>
  <si>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</si>
  <si>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</si>
  <si>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</si>
  <si>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</si>
  <si>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</si>
  <si>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</si>
  <si>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</si>
  <si>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</si>
  <si>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</si>
  <si>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</si>
  <si>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</si>
  <si>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</si>
  <si>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</si>
  <si>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</si>
  <si>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</si>
  <si>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</si>
  <si>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</si>
  <si>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</si>
  <si>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</si>
  <si>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</si>
  <si>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</si>
  <si>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</si>
  <si>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</si>
  <si>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</si>
  <si>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</si>
  <si>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</si>
  <si>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</si>
  <si>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</si>
  <si>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</si>
  <si>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</si>
  <si>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</si>
  <si>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</si>
  <si>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</si>
  <si>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</si>
  <si>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</si>
  <si>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</si>
  <si>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</si>
  <si>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</si>
  <si>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</si>
  <si>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</si>
  <si>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</si>
  <si>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</si>
  <si>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</si>
  <si>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</si>
  <si>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</si>
  <si>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</si>
  <si>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</si>
  <si>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</si>
  <si>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</si>
  <si>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</si>
  <si>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</si>
  <si>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</si>
  <si>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</si>
  <si>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</si>
  <si>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</si>
  <si>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</si>
  <si>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</si>
  <si>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</si>
  <si>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</si>
  <si>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</si>
  <si>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</si>
  <si>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</si>
  <si>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</si>
  <si>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</si>
  <si>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</si>
  <si>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</si>
  <si>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</si>
  <si>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</si>
  <si>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</si>
  <si>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</si>
  <si>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</si>
  <si>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</si>
  <si>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</si>
  <si>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</si>
  <si>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</si>
  <si>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</si>
  <si>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</si>
  <si>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</si>
  <si>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</si>
  <si>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</si>
  <si>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</si>
  <si>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</si>
  <si>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</si>
  <si>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</si>
  <si>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</si>
  <si>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</si>
  <si>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</si>
  <si>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</si>
  <si>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</si>
  <si>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</si>
  <si>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</si>
  <si>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</si>
  <si>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</si>
  <si>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</si>
  <si>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</si>
  <si>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</si>
  <si>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</si>
  <si>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</si>
  <si>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</si>
  <si>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</si>
  <si>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</si>
  <si>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</si>
  <si>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</si>
  <si>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</si>
  <si>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</si>
  <si>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</si>
  <si>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</si>
  <si>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</si>
  <si>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</si>
  <si>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</si>
  <si>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</si>
  <si>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</si>
  <si>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</si>
  <si>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</si>
  <si>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</si>
  <si>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</si>
  <si>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</si>
  <si>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</si>
  <si>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</si>
  <si>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</si>
  <si>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</si>
  <si>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</si>
  <si>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</si>
  <si>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</si>
  <si>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</si>
  <si>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</si>
  <si>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</si>
  <si>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</si>
  <si>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</si>
  <si>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</si>
  <si>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</si>
  <si>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</si>
  <si>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</si>
  <si>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</si>
  <si>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</si>
  <si>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</si>
  <si>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</si>
  <si>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</si>
  <si>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</si>
  <si>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</si>
  <si>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</si>
  <si>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</si>
  <si>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</si>
  <si>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</si>
  <si>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</si>
  <si>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</si>
  <si>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</si>
  <si>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</si>
  <si>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</si>
  <si>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</si>
  <si>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</si>
  <si>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</si>
  <si>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</si>
  <si>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</si>
  <si>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</si>
  <si>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</si>
  <si>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</si>
  <si>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</si>
  <si>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</si>
  <si>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</si>
  <si>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</si>
  <si>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</si>
  <si>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</si>
  <si>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</si>
  <si>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</si>
  <si>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</si>
  <si>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</si>
  <si>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</si>
  <si>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</si>
  <si>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</si>
  <si>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</si>
  <si>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</si>
  <si>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</si>
  <si>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</si>
  <si>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</si>
  <si>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</si>
  <si>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</si>
  <si>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</si>
  <si>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</si>
  <si>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</si>
  <si>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</si>
  <si>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</si>
  <si>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</si>
  <si>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</si>
  <si>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</si>
  <si>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</si>
  <si>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</si>
  <si>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</si>
  <si>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</si>
  <si>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</si>
  <si>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</si>
  <si>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</si>
  <si>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</si>
  <si>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</si>
  <si>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</si>
  <si>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</si>
  <si>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</si>
  <si>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</si>
  <si>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</si>
  <si>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</si>
  <si>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</si>
  <si>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</si>
  <si>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</si>
  <si>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</si>
  <si>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</si>
  <si>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</si>
  <si>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</si>
  <si>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</si>
  <si>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</si>
  <si>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</si>
  <si>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</si>
  <si>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</si>
  <si>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</si>
  <si>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</si>
  <si>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</si>
  <si>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</si>
  <si>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</si>
  <si>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</si>
  <si>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</si>
  <si>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</si>
  <si>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</si>
  <si>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</si>
  <si>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</si>
  <si>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</si>
  <si>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</si>
  <si>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</si>
  <si>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</si>
  <si>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</si>
  <si>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</si>
  <si>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</si>
  <si>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</si>
  <si>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</si>
  <si>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</si>
  <si>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</si>
  <si>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</si>
  <si>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</si>
  <si>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</si>
  <si>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</si>
  <si>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</si>
  <si>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</si>
  <si>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</si>
  <si>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</si>
  <si>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</si>
  <si>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</si>
  <si>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</si>
  <si>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</si>
  <si>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</si>
  <si>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</si>
  <si>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</si>
  <si>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</si>
  <si>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</si>
  <si>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</si>
  <si>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</si>
  <si>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</si>
  <si>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</si>
  <si>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</si>
  <si>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</si>
  <si>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</si>
  <si>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</si>
  <si>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</si>
  <si>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</si>
  <si>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</si>
  <si>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</si>
  <si>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</si>
  <si>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</si>
  <si>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</si>
  <si>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</si>
  <si>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</si>
  <si>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</si>
  <si>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</si>
  <si>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</si>
  <si>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</si>
  <si>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</si>
  <si>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</si>
  <si>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</si>
  <si>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</si>
  <si>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</si>
  <si>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</si>
  <si>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</si>
  <si>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</si>
  <si>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</si>
  <si>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</si>
  <si>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</si>
  <si>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</si>
  <si>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</si>
  <si>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</si>
  <si>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</si>
  <si>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</si>
  <si>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</si>
  <si>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</si>
  <si>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</si>
  <si>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</si>
  <si>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</si>
  <si>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</si>
  <si>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</si>
  <si>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</si>
  <si>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</si>
  <si>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</si>
  <si>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</si>
  <si>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</si>
  <si>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</si>
  <si>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</si>
  <si>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</si>
  <si>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</si>
  <si>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</si>
  <si>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</si>
  <si>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</si>
  <si>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</si>
  <si>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</si>
  <si>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</si>
  <si>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</si>
  <si>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</si>
  <si>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</si>
  <si>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</si>
  <si>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</si>
  <si>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</si>
  <si>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</si>
  <si>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</si>
  <si>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</si>
  <si>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</si>
  <si>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</si>
  <si>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</si>
  <si>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</si>
  <si>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</si>
  <si>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</si>
  <si>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</si>
  <si>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</si>
  <si>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</si>
  <si>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</si>
  <si>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</si>
  <si>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</si>
  <si>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</si>
  <si>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</si>
  <si>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</si>
  <si>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</si>
  <si>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</si>
  <si>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</si>
  <si>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</si>
  <si>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</si>
  <si>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</si>
  <si>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</si>
  <si>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</si>
  <si>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</si>
  <si>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</si>
  <si>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</si>
  <si>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</si>
  <si>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</si>
  <si>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</si>
  <si>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</si>
  <si>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</si>
  <si>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</si>
  <si>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</si>
  <si>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</si>
  <si>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</si>
  <si>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</si>
  <si>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</si>
  <si>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</si>
  <si>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</si>
  <si>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</si>
  <si>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</si>
  <si>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</si>
  <si>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</si>
  <si>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</si>
  <si>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</si>
  <si>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</si>
  <si>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</si>
  <si>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</si>
  <si>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</si>
  <si>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</si>
  <si>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</si>
  <si>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</si>
  <si>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</si>
  <si>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</si>
  <si>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</si>
  <si>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</si>
  <si>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</si>
  <si>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</si>
  <si>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</si>
  <si>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</si>
  <si>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</si>
  <si>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</si>
  <si>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</si>
  <si>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</si>
  <si>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</si>
  <si>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</si>
  <si>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</si>
  <si>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</si>
  <si>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</si>
  <si>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</si>
  <si>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</si>
  <si>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</si>
  <si>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</si>
  <si>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</si>
  <si>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</si>
  <si>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</si>
  <si>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</si>
  <si>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</si>
  <si>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</si>
  <si>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</si>
  <si>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</si>
  <si>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</si>
  <si>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</si>
  <si>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</si>
  <si>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</si>
  <si>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</si>
  <si>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</si>
  <si>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</si>
  <si>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</si>
  <si>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</si>
  <si>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</si>
  <si>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</si>
  <si>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</si>
  <si>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</si>
  <si>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</si>
  <si>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</si>
  <si>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</si>
  <si>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</si>
  <si>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</si>
  <si>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</si>
  <si>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</si>
  <si>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</si>
  <si>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</si>
  <si>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</si>
  <si>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</si>
  <si>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</si>
  <si>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</si>
  <si>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</si>
  <si>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</si>
  <si>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</si>
  <si>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</si>
  <si>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</si>
  <si>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</si>
  <si>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</si>
  <si>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</si>
  <si>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</si>
  <si>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</si>
  <si>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</si>
  <si>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</si>
  <si>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</si>
  <si>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</si>
  <si>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</si>
  <si>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</si>
  <si>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</si>
  <si>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</si>
  <si>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</si>
  <si>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</si>
  <si>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</si>
  <si>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</si>
  <si>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</si>
  <si>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</si>
  <si>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</si>
  <si>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</si>
  <si>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</si>
  <si>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</si>
  <si>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</si>
  <si>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</si>
  <si>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</si>
  <si>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</si>
  <si>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</si>
  <si>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</si>
  <si>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</si>
  <si>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</si>
  <si>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</si>
  <si>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</si>
  <si>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</si>
  <si>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</si>
  <si>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</si>
  <si>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</si>
  <si>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</si>
  <si>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</si>
  <si>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</si>
  <si>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</si>
  <si>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</si>
  <si>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</si>
  <si>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</si>
  <si>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</si>
  <si>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</si>
  <si>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</si>
  <si>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</si>
  <si>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</si>
  <si>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</si>
  <si>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</si>
  <si>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</si>
  <si>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</si>
  <si>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</si>
  <si>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</si>
  <si>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</si>
  <si>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</si>
  <si>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</si>
  <si>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</si>
  <si>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</si>
  <si>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</si>
  <si>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</si>
  <si>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</si>
  <si>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</si>
  <si>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</si>
  <si>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</si>
  <si>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</si>
  <si>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</si>
  <si>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</si>
  <si>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</si>
  <si>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</si>
  <si>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</si>
  <si>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</si>
  <si>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</si>
  <si>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</si>
  <si>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</si>
  <si>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</si>
  <si>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</si>
  <si>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</si>
  <si>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</si>
  <si>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</si>
  <si>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</si>
  <si>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</si>
  <si>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</si>
  <si>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</si>
  <si>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</si>
  <si>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</si>
  <si>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</si>
  <si>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</si>
  <si>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</si>
  <si>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</si>
  <si>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</si>
  <si>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</si>
  <si>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</si>
  <si>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</si>
  <si>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</si>
  <si>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</si>
  <si>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</si>
  <si>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</si>
  <si>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</si>
  <si>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</si>
  <si>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</si>
  <si>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</si>
  <si>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</si>
  <si>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</si>
  <si>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</si>
  <si>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</si>
  <si>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</si>
  <si>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</si>
  <si>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</si>
  <si>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</si>
  <si>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</si>
  <si>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</si>
  <si>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</si>
  <si>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</si>
  <si>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</si>
  <si>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</si>
  <si>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</si>
  <si>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</si>
  <si>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</si>
  <si>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</si>
  <si>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</si>
  <si>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</si>
  <si>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</si>
  <si>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</si>
  <si>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</si>
  <si>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</si>
  <si>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</si>
  <si>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</si>
  <si>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</si>
  <si>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</si>
  <si>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</si>
  <si>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</si>
  <si>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</si>
  <si>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</si>
  <si>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</si>
  <si>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</si>
  <si>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</si>
  <si>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</si>
  <si>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</si>
  <si>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</si>
  <si>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</si>
  <si>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</si>
  <si>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</si>
  <si>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</si>
  <si>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</si>
  <si>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</si>
  <si>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</si>
  <si>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</si>
  <si>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</si>
  <si>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</si>
  <si>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</si>
  <si>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</si>
  <si>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</si>
  <si>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</si>
  <si>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</si>
  <si>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</si>
  <si>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</si>
  <si>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</si>
  <si>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</si>
  <si>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</si>
  <si>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</si>
  <si>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</si>
  <si>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</si>
  <si>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</si>
  <si>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</si>
  <si>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</si>
  <si>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</si>
  <si>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</si>
  <si>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</si>
  <si>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</si>
  <si>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</si>
  <si>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</si>
  <si>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</si>
  <si>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</si>
  <si>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</si>
  <si>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</si>
  <si>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</si>
  <si>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</si>
  <si>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</si>
  <si>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</si>
  <si>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</si>
  <si>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</si>
  <si>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</si>
  <si>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</si>
  <si>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</si>
  <si>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</si>
  <si>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</si>
  <si>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</si>
  <si>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</si>
  <si>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</si>
  <si>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</si>
  <si>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</si>
  <si>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</si>
  <si>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</si>
  <si>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</si>
  <si>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</si>
  <si>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</si>
  <si>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</si>
  <si>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</si>
  <si>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</si>
  <si>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</si>
  <si>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</si>
  <si>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</si>
  <si>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</si>
  <si>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</si>
  <si>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</si>
  <si>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</si>
  <si>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</si>
  <si>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</si>
  <si>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</si>
  <si>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</si>
  <si>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</si>
  <si>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</si>
  <si>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</si>
  <si>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</si>
  <si>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</si>
  <si>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</si>
  <si>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</si>
  <si>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</si>
  <si>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</si>
  <si>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</si>
  <si>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</si>
  <si>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</si>
  <si>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</si>
  <si>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</si>
  <si>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</si>
  <si>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</si>
  <si>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</si>
  <si>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</si>
  <si>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</si>
  <si>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</si>
  <si>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</si>
  <si>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</si>
  <si>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</si>
  <si>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</si>
  <si>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</si>
  <si>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</si>
  <si>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</si>
  <si>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</si>
  <si>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</si>
  <si>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</si>
  <si>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</si>
  <si>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</si>
  <si>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</si>
  <si>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</si>
  <si>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</si>
  <si>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</si>
  <si>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</si>
  <si>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</si>
  <si>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</si>
  <si>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</si>
  <si>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</si>
  <si>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</si>
  <si>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</si>
  <si>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</si>
  <si>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</si>
  <si>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</si>
  <si>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</si>
  <si>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</si>
  <si>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</si>
  <si>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</si>
  <si>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</si>
  <si>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</si>
  <si>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</si>
  <si>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</si>
  <si>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</si>
  <si>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</si>
  <si>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</si>
  <si>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</si>
  <si>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</si>
  <si>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</si>
  <si>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</si>
  <si>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</si>
  <si>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</si>
  <si>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</si>
  <si>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</si>
  <si>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</si>
  <si>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</si>
  <si>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</si>
  <si>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</si>
  <si>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</si>
  <si>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</si>
  <si>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</si>
  <si>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</si>
  <si>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</si>
  <si>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</si>
  <si>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</si>
  <si>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</si>
  <si>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</si>
  <si>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</si>
  <si>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</si>
  <si>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</si>
  <si>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</si>
  <si>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</si>
  <si>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</si>
  <si>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</si>
  <si>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</si>
  <si>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</si>
  <si>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</si>
  <si>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</si>
  <si>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</si>
  <si>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</si>
  <si>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</si>
  <si>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</si>
  <si>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</si>
  <si>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</si>
  <si>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</si>
  <si>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</si>
  <si>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</si>
  <si>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</si>
  <si>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</si>
  <si>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</si>
  <si>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</si>
  <si>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</si>
  <si>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</si>
  <si>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</si>
  <si>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</si>
  <si>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</si>
  <si>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</si>
  <si>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</si>
  <si>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</si>
  <si>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</si>
  <si>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</si>
  <si>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</si>
  <si>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</si>
  <si>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</si>
  <si>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</si>
  <si>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</si>
  <si>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</si>
  <si>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</si>
  <si>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</si>
  <si>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</si>
  <si>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</si>
  <si>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</si>
  <si>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</si>
  <si>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</si>
  <si>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</si>
  <si>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</si>
  <si>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</si>
  <si>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</si>
  <si>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</si>
  <si>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</si>
  <si>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</si>
  <si>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</si>
  <si>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</si>
  <si>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</si>
  <si>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</si>
  <si>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</si>
  <si>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</si>
  <si>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</si>
  <si>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</si>
  <si>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</si>
  <si>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</si>
  <si>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</si>
  <si>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</si>
  <si>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</si>
  <si>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</si>
  <si>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</si>
  <si>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</si>
  <si>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</si>
  <si>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</si>
  <si>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</si>
  <si>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</si>
  <si>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</si>
  <si>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</si>
  <si>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</si>
  <si>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</si>
  <si>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</si>
  <si>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</si>
  <si>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</si>
  <si>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</si>
  <si>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</si>
  <si>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</si>
  <si>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</si>
  <si>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</si>
  <si>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</si>
  <si>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</si>
  <si>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</si>
  <si>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</si>
  <si>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</si>
  <si>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</si>
  <si>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</si>
  <si>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</si>
  <si>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</si>
  <si>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</si>
  <si>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</si>
  <si>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</si>
  <si>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</si>
  <si>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</si>
  <si>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</si>
  <si>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</si>
  <si>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</si>
  <si>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</si>
  <si>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</si>
  <si>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</si>
  <si>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</si>
  <si>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</si>
  <si>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</si>
  <si>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</si>
  <si>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</si>
  <si>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</si>
  <si>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</si>
  <si>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</si>
  <si>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</si>
  <si>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</si>
  <si>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</si>
  <si>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</si>
  <si>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</si>
  <si>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</si>
  <si>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</si>
  <si>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</si>
  <si>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</si>
  <si>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</si>
  <si>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</si>
  <si>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</si>
  <si>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</si>
  <si>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</si>
  <si>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</si>
  <si>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</si>
  <si>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</si>
  <si>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</si>
  <si>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</si>
  <si>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</si>
  <si>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</si>
  <si>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</si>
  <si>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</si>
  <si>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</si>
  <si>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</si>
  <si>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</si>
  <si>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</si>
  <si>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</si>
  <si>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</si>
  <si>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</si>
  <si>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</si>
  <si>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</si>
  <si>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</si>
  <si>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</si>
  <si>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</si>
  <si>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</si>
  <si>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</si>
  <si>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</si>
  <si>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</si>
  <si>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</si>
  <si>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</si>
  <si>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</si>
  <si>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</si>
  <si>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</si>
  <si>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</si>
  <si>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</si>
  <si>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</si>
  <si>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</si>
  <si>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</si>
  <si>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</si>
  <si>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</si>
  <si>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</si>
  <si>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</si>
  <si>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</si>
  <si>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</si>
  <si>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</si>
  <si>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</si>
  <si>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</si>
  <si>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</si>
  <si>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</si>
  <si>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</si>
  <si>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</si>
  <si>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</si>
  <si>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</si>
  <si>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</si>
  <si>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</si>
  <si>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</si>
  <si>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</si>
  <si>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</si>
  <si>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</si>
  <si>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</si>
  <si>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</si>
  <si>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</si>
  <si>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</si>
  <si>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</si>
  <si>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</si>
  <si>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</si>
  <si>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</si>
  <si>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</si>
  <si>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</si>
  <si>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</si>
  <si>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</si>
  <si>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</si>
  <si>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</si>
  <si>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</si>
  <si>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</si>
  <si>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</si>
  <si>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</si>
  <si>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</si>
  <si>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</si>
  <si>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</si>
  <si>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</si>
  <si>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</si>
  <si>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</si>
  <si>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</si>
  <si>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</si>
  <si>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</si>
  <si>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</si>
  <si>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</si>
  <si>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</si>
  <si>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</si>
  <si>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</si>
  <si>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</si>
  <si>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</si>
  <si>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</si>
  <si>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</si>
  <si>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</si>
  <si>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</si>
  <si>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</si>
  <si>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</si>
  <si>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</si>
  <si>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</si>
  <si>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</si>
  <si>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</si>
  <si>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</si>
  <si>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</si>
  <si>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</si>
  <si>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</si>
  <si>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</si>
  <si>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</si>
  <si>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</si>
  <si>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</si>
  <si>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</si>
  <si>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</si>
  <si>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</si>
  <si>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</si>
  <si>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</si>
  <si>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</si>
  <si>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</si>
  <si>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</si>
  <si>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</si>
  <si>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</si>
  <si>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</si>
  <si>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</si>
  <si>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</si>
  <si>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</si>
  <si>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</si>
  <si>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</si>
  <si>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</si>
  <si>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</si>
  <si>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</si>
  <si>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</si>
  <si>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</si>
  <si>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</si>
  <si>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</si>
  <si>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</si>
  <si>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</si>
  <si>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</si>
  <si>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</si>
  <si>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</si>
  <si>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</si>
  <si>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</si>
  <si>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</si>
  <si>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</si>
  <si>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</si>
  <si>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</si>
  <si>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</si>
  <si>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</si>
  <si>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</si>
  <si>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</si>
  <si>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</si>
  <si>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</si>
  <si>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</si>
  <si>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</si>
  <si>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</si>
  <si>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</si>
  <si>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</si>
  <si>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</si>
  <si>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</si>
  <si>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</si>
  <si>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</si>
  <si>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</si>
  <si>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</si>
  <si>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</si>
  <si>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</si>
  <si>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</si>
  <si>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</si>
  <si>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</si>
  <si>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</si>
  <si>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</si>
  <si>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</si>
  <si>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</si>
  <si>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</si>
  <si>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</si>
  <si>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</si>
  <si>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</si>
  <si>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</si>
  <si>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</si>
  <si>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</si>
  <si>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</si>
  <si>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</si>
  <si>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</si>
  <si>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</si>
  <si>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</si>
  <si>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</si>
  <si>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</si>
  <si>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</si>
  <si>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</si>
  <si>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</si>
  <si>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</si>
  <si>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</si>
  <si>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</si>
  <si>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</si>
  <si>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</si>
  <si>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</si>
  <si>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</si>
  <si>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</si>
  <si>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</si>
  <si>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</si>
  <si>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</si>
  <si>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</si>
  <si>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</si>
  <si>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</si>
  <si>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</si>
  <si>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</si>
  <si>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</si>
  <si>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</si>
  <si>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</si>
  <si>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</si>
  <si>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</si>
  <si>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</si>
  <si>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</si>
  <si>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</si>
  <si>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</si>
  <si>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</si>
  <si>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</si>
  <si>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</si>
  <si>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</si>
  <si>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</si>
  <si>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</si>
  <si>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</si>
  <si>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</si>
  <si>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</si>
  <si>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</si>
  <si>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</si>
  <si>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</si>
  <si>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</si>
  <si>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</si>
  <si>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</si>
  <si>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</si>
  <si>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</si>
  <si>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</si>
  <si>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</si>
  <si>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</si>
  <si>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</si>
  <si>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</si>
  <si>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</si>
  <si>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</si>
  <si>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</si>
  <si>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</si>
  <si>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</si>
  <si>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</si>
  <si>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</si>
  <si>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</si>
  <si>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</si>
  <si>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</si>
  <si>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</si>
  <si>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</si>
  <si>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</si>
  <si>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</si>
  <si>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</si>
  <si>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</si>
  <si>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</si>
  <si>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</si>
  <si>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</si>
  <si>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</si>
  <si>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</si>
  <si>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</si>
  <si>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</si>
  <si>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</si>
  <si>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</si>
  <si>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</si>
  <si>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</si>
  <si>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</si>
  <si>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</si>
  <si>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</si>
  <si>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</si>
  <si>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</si>
  <si>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</si>
  <si>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</si>
  <si>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</si>
  <si>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</si>
  <si>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</si>
  <si>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</si>
  <si>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</si>
  <si>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</si>
  <si>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</si>
  <si>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</si>
  <si>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</si>
  <si>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</si>
  <si>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</si>
  <si>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</si>
  <si>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</si>
  <si>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</si>
  <si>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</si>
  <si>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</si>
  <si>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</si>
  <si>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</si>
  <si>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</si>
  <si>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</si>
  <si>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</si>
  <si>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</si>
  <si>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</si>
  <si>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</si>
  <si>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</si>
  <si>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</si>
  <si>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</si>
  <si>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</si>
  <si>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</si>
  <si>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</si>
  <si>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</si>
  <si>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</si>
  <si>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</si>
  <si>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</si>
  <si>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</si>
  <si>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</si>
  <si>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</si>
  <si>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</si>
  <si>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</si>
  <si>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</si>
  <si>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</si>
  <si>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</si>
  <si>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</si>
  <si>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</si>
  <si>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</si>
  <si>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</si>
  <si>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</si>
  <si>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</si>
  <si>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</si>
  <si>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</si>
  <si>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</si>
  <si>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</si>
  <si>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</si>
  <si>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</si>
  <si>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</si>
  <si>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</si>
  <si>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</si>
  <si>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</si>
  <si>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</si>
  <si>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</si>
  <si>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</si>
  <si>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</si>
  <si>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</si>
  <si>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</si>
  <si>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</si>
  <si>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</si>
  <si>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</si>
  <si>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</si>
  <si>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</si>
  <si>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</si>
  <si>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</si>
  <si>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</si>
  <si>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</si>
  <si>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</si>
  <si>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</si>
  <si>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</si>
  <si>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</si>
  <si>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</si>
  <si>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</si>
  <si>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</si>
  <si>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</si>
  <si>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</si>
  <si>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</si>
  <si>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</si>
  <si>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</si>
  <si>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</si>
  <si>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</si>
  <si>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</si>
  <si>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</si>
  <si>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</si>
  <si>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</si>
  <si>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</si>
  <si>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</si>
  <si>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</si>
  <si>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</si>
  <si>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</si>
  <si>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</si>
  <si>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</si>
  <si>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</si>
  <si>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</si>
  <si>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</si>
  <si>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</si>
  <si>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</si>
  <si>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</si>
  <si>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</si>
  <si>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</si>
  <si>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</si>
  <si>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</si>
  <si>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</si>
  <si>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</si>
  <si>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</si>
  <si>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</si>
  <si>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</si>
  <si>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</si>
  <si>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</si>
  <si>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</si>
  <si>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</si>
  <si>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</si>
  <si>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</si>
  <si>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</si>
  <si>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</si>
  <si>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</si>
  <si>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</si>
  <si>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</si>
  <si>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</si>
  <si>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</si>
  <si>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</si>
  <si>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</si>
  <si>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</si>
  <si>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</si>
  <si>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</si>
  <si>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</si>
  <si>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</si>
  <si>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</si>
  <si>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</si>
  <si>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</si>
  <si>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</si>
  <si>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</si>
  <si>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</si>
  <si>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</si>
  <si>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</si>
  <si>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</si>
  <si>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</si>
  <si>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</si>
  <si>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</si>
  <si>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</si>
  <si>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</si>
  <si>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</si>
  <si>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</si>
  <si>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</si>
  <si>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</si>
  <si>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</si>
  <si>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</si>
  <si>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</si>
  <si>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</si>
  <si>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</si>
  <si>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</si>
  <si>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</si>
  <si>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</si>
  <si>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</si>
  <si>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</si>
  <si>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</si>
  <si>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</si>
  <si>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</si>
  <si>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</si>
  <si>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</si>
  <si>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</si>
  <si>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</si>
  <si>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</si>
  <si>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</si>
  <si>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</si>
  <si>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</si>
  <si>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</si>
  <si>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</si>
  <si>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</si>
  <si>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</si>
  <si>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</si>
  <si>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</si>
  <si>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</si>
  <si>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</si>
  <si>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</si>
  <si>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</si>
  <si>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</si>
  <si>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</si>
  <si>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</si>
  <si>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</si>
  <si>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</si>
  <si>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</si>
  <si>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</si>
  <si>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</si>
  <si>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</si>
  <si>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</si>
  <si>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</si>
  <si>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</si>
  <si>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</si>
  <si>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</si>
  <si>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</si>
  <si>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</si>
  <si>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</si>
  <si>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</si>
  <si>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</si>
  <si>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</si>
  <si>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</si>
  <si>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</si>
  <si>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</si>
  <si>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</si>
  <si>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</si>
  <si>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</si>
  <si>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</si>
  <si>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</si>
  <si>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</si>
  <si>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</si>
  <si>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</si>
  <si>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</si>
  <si>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</si>
  <si>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</si>
  <si>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</si>
  <si>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</si>
  <si>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</si>
  <si>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</si>
  <si>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</si>
  <si>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</si>
  <si>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</si>
  <si>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</si>
  <si>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</si>
  <si>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</si>
  <si>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</si>
  <si>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</si>
  <si>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</si>
  <si>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</si>
  <si>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</si>
  <si>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</si>
  <si>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</si>
  <si>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</si>
  <si>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</si>
  <si>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</si>
  <si>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</si>
  <si>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</si>
  <si>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</si>
  <si>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</si>
  <si>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</si>
  <si>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</si>
  <si>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</si>
  <si>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</si>
  <si>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</si>
  <si>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</si>
  <si>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</si>
  <si>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</si>
  <si>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</si>
  <si>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</si>
  <si>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</si>
  <si>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</si>
  <si>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</si>
  <si>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</si>
  <si>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</si>
  <si>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</si>
  <si>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</si>
  <si>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</si>
  <si>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</si>
  <si>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</si>
  <si>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</si>
  <si>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</si>
  <si>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</si>
  <si>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</si>
  <si>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</si>
  <si>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</si>
  <si>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</si>
  <si>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</si>
  <si>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</si>
  <si>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</si>
  <si>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</si>
  <si>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</si>
  <si>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</si>
  <si>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</si>
  <si>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</si>
  <si>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</si>
  <si>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</si>
  <si>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</si>
  <si>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</si>
  <si>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</si>
  <si>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</si>
  <si>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</si>
  <si>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</si>
  <si>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</si>
  <si>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</si>
  <si>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</si>
  <si>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</si>
  <si>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</si>
  <si>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</si>
  <si>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</si>
  <si>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</si>
  <si>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</si>
  <si>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</si>
  <si>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</si>
  <si>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</si>
  <si>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</si>
  <si>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</si>
  <si>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</si>
  <si>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</si>
  <si>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</si>
  <si>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</si>
  <si>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</si>
  <si>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</si>
  <si>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</si>
  <si>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</si>
  <si>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</si>
  <si>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</si>
  <si>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</si>
  <si>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</si>
  <si>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</si>
  <si>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</si>
  <si>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</si>
  <si>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</si>
  <si>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</si>
  <si>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</si>
  <si>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</si>
  <si>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</si>
  <si>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</si>
  <si>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</si>
  <si>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</si>
  <si>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</si>
  <si>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</si>
  <si>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</si>
  <si>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</si>
  <si>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</si>
  <si>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</si>
  <si>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</si>
  <si>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</si>
  <si>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</si>
  <si>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</si>
  <si>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</si>
  <si>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</si>
  <si>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</si>
  <si>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</si>
  <si>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</si>
  <si>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</si>
  <si>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</si>
  <si>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</si>
  <si>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</si>
  <si>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</si>
  <si>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</si>
  <si>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</si>
  <si>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</si>
  <si>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</si>
  <si>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</si>
  <si>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</si>
  <si>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</si>
  <si>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</si>
  <si>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</si>
  <si>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</si>
  <si>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</si>
  <si>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</si>
  <si>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</si>
  <si>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</si>
  <si>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</si>
  <si>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</si>
  <si>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</si>
  <si>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</si>
  <si>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</si>
  <si>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</si>
  <si>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</si>
  <si>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</si>
  <si>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</si>
  <si>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</si>
  <si>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</si>
  <si>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</si>
  <si>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</si>
  <si>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</si>
  <si>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</si>
  <si>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</si>
  <si>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</si>
  <si>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</si>
  <si>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</si>
  <si>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</si>
  <si>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</si>
  <si>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</si>
  <si>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</si>
  <si>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</si>
  <si>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</si>
  <si>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</si>
  <si>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</si>
  <si>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</si>
  <si>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</si>
  <si>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</si>
  <si>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</si>
  <si>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</si>
  <si>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</si>
  <si>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</si>
  <si>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</si>
  <si>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</si>
  <si>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</si>
  <si>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</si>
  <si>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</si>
  <si>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</si>
  <si>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</si>
  <si>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</si>
  <si>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</si>
  <si>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</si>
  <si>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</si>
  <si>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</si>
  <si>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</si>
  <si>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</si>
  <si>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</si>
  <si>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</si>
  <si>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</si>
  <si>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</si>
  <si>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</si>
  <si>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</si>
  <si>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</si>
  <si>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</si>
  <si>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</si>
  <si>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</si>
  <si>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</si>
  <si>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</si>
  <si>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</si>
  <si>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</si>
  <si>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</si>
  <si>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</si>
  <si>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</si>
  <si>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</si>
  <si>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</si>
  <si>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</si>
  <si>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</si>
  <si>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</si>
  <si>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</si>
  <si>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</si>
  <si>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</si>
  <si>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</si>
  <si>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</si>
  <si>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</si>
  <si>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</si>
  <si>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</si>
  <si>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</si>
  <si>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</si>
  <si>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</si>
  <si>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</si>
  <si>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</si>
  <si>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</si>
  <si>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</si>
  <si>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</si>
  <si>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</si>
  <si>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</si>
  <si>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</si>
  <si>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</si>
  <si>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</si>
  <si>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</si>
  <si>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</si>
  <si>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</si>
  <si>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</si>
  <si>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</si>
  <si>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</si>
  <si>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</si>
  <si>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</si>
  <si>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</si>
  <si>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</si>
  <si>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</si>
  <si>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</si>
  <si>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</si>
  <si>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</si>
  <si>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</si>
  <si>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</si>
  <si>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</si>
  <si>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</si>
  <si>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</si>
  <si>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</si>
  <si>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</si>
  <si>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</si>
  <si>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</si>
  <si>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</si>
  <si>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</si>
  <si>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</si>
  <si>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</si>
  <si>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</si>
  <si>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</si>
  <si>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</si>
  <si>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</si>
  <si>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</si>
  <si>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</si>
  <si>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</si>
  <si>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</si>
  <si>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</si>
  <si>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</si>
  <si>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</si>
  <si>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</si>
  <si>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</si>
  <si>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</si>
  <si>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</si>
  <si>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</si>
  <si>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</si>
  <si>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</si>
  <si>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</si>
  <si>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</si>
  <si>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</si>
  <si>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</si>
  <si>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</si>
  <si>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</si>
  <si>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</si>
  <si>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</si>
  <si>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</si>
  <si>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</si>
  <si>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</si>
  <si>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</si>
  <si>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</si>
  <si>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</si>
  <si>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</si>
  <si>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</si>
  <si>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</si>
  <si>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</si>
  <si>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</si>
  <si>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</si>
  <si>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</si>
  <si>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</si>
  <si>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</si>
  <si>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</si>
  <si>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</si>
  <si>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</si>
  <si>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</si>
  <si>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</si>
  <si>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</si>
  <si>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</si>
  <si>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</si>
  <si>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</si>
  <si>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</si>
  <si>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</si>
  <si>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</si>
  <si>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</si>
  <si>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</si>
  <si>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</si>
  <si>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</si>
  <si>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</si>
  <si>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</si>
  <si>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</si>
  <si>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</si>
  <si>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</si>
  <si>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</si>
  <si>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</si>
  <si>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</si>
  <si>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</si>
  <si>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</si>
  <si>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</si>
  <si>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</si>
  <si>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</si>
  <si>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</si>
  <si>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</si>
  <si>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</si>
  <si>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</si>
  <si>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</si>
  <si>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</si>
  <si>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</si>
  <si>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</si>
  <si>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</si>
  <si>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</si>
  <si>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</si>
  <si>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</si>
  <si>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</si>
  <si>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</si>
  <si>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</si>
  <si>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</si>
  <si>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</si>
  <si>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</si>
  <si>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</si>
  <si>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</si>
  <si>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</si>
  <si>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</si>
  <si>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</si>
  <si>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</si>
  <si>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</si>
  <si>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</si>
  <si>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</si>
  <si>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</si>
  <si>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</si>
  <si>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</si>
  <si>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</si>
  <si>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</si>
  <si>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</si>
  <si>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</si>
  <si>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</si>
  <si>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</si>
  <si>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</si>
  <si>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</si>
  <si>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</si>
  <si>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</si>
  <si>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</si>
  <si>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</si>
  <si>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</si>
  <si>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</si>
  <si>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</si>
  <si>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</si>
  <si>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</si>
  <si>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</si>
  <si>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</si>
  <si>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</si>
  <si>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</si>
  <si>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</si>
  <si>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</si>
  <si>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</si>
  <si>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</si>
  <si>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</si>
  <si>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</si>
  <si>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</si>
  <si>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</si>
  <si>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</si>
  <si>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</si>
  <si>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</si>
  <si>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</si>
  <si>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</si>
  <si>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</si>
  <si>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</si>
  <si>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</si>
  <si>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</si>
  <si>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</si>
  <si>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</si>
  <si>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</si>
  <si>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</si>
  <si>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</si>
  <si>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</si>
  <si>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</si>
  <si>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</si>
  <si>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</si>
  <si>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</si>
  <si>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</si>
  <si>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</si>
  <si>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</si>
  <si>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</si>
  <si>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</si>
  <si>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</si>
  <si>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</si>
  <si>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</si>
  <si>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</si>
  <si>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</si>
  <si>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</si>
  <si>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</si>
  <si>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</si>
  <si>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</si>
  <si>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</si>
  <si>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</si>
  <si>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</si>
  <si>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</si>
  <si>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</si>
  <si>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</si>
  <si>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</si>
  <si>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</si>
  <si>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</si>
  <si>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</si>
  <si>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</si>
  <si>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</si>
  <si>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</si>
  <si>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</si>
  <si>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</si>
  <si>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</si>
  <si>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</si>
  <si>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</si>
  <si>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</si>
  <si>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</si>
  <si>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</si>
  <si>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</si>
  <si>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</si>
  <si>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</si>
  <si>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</si>
  <si>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</si>
  <si>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</si>
  <si>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</si>
  <si>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</si>
  <si>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</si>
  <si>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</si>
  <si>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</si>
  <si>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</si>
  <si>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</si>
  <si>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</si>
  <si>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</si>
  <si>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</si>
  <si>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</si>
  <si>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</si>
  <si>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</si>
  <si>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</si>
  <si>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</si>
  <si>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</si>
  <si>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</si>
  <si>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</si>
  <si>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</si>
  <si>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</si>
  <si>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</si>
  <si>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</si>
  <si>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</si>
  <si>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</si>
  <si>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</si>
  <si>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</si>
  <si>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</si>
  <si>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</si>
  <si>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</si>
  <si>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</si>
  <si>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</si>
  <si>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</si>
  <si>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</si>
  <si>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</si>
  <si>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</si>
  <si>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</si>
  <si>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</si>
  <si>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</si>
  <si>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</si>
  <si>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</si>
  <si>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</si>
  <si>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</si>
  <si>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</si>
  <si>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</si>
  <si>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</si>
  <si>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</si>
  <si>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</si>
  <si>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</si>
  <si>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</si>
  <si>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</si>
  <si>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</si>
  <si>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</si>
  <si>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</si>
  <si>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</si>
  <si>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</si>
  <si>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</si>
  <si>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</si>
  <si>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</si>
  <si>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</si>
  <si>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</si>
  <si>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</si>
  <si>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</si>
  <si>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</si>
  <si>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</si>
  <si>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</si>
  <si>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</si>
  <si>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</si>
  <si>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</si>
  <si>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</si>
  <si>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</si>
  <si>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</si>
  <si>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</si>
  <si>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</si>
  <si>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</si>
  <si>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</si>
  <si>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</si>
  <si>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</si>
  <si>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</si>
  <si>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</si>
  <si>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</si>
  <si>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</si>
  <si>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</si>
  <si>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</si>
  <si>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</si>
  <si>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</si>
  <si>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</si>
  <si>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</si>
  <si>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</si>
  <si>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</si>
  <si>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</si>
  <si>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</si>
  <si>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</si>
  <si>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</si>
  <si>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</si>
  <si>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</si>
  <si>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</si>
  <si>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</si>
  <si>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</si>
  <si>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</si>
  <si>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</si>
  <si>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</si>
  <si>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</si>
  <si>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</si>
  <si>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</si>
  <si>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</si>
  <si>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</si>
  <si>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</si>
  <si>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</si>
  <si>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</si>
  <si>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</si>
  <si>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</si>
  <si>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</si>
  <si>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</si>
  <si>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</si>
  <si>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</si>
  <si>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</si>
  <si>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</si>
  <si>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</si>
  <si>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</si>
  <si>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</si>
  <si>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</si>
  <si>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</si>
  <si>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</si>
  <si>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</si>
  <si>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</si>
  <si>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</si>
  <si>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</si>
  <si>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</si>
  <si>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</si>
  <si>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</si>
  <si>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</si>
  <si>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</si>
  <si>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</si>
  <si>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</si>
  <si>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</si>
  <si>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</si>
  <si>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</si>
  <si>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</si>
  <si>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</si>
  <si>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</si>
  <si>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</si>
  <si>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</si>
  <si>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</si>
  <si>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</si>
  <si>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</si>
  <si>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</si>
  <si>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</si>
  <si>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</si>
  <si>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</si>
  <si>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</si>
  <si>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</si>
  <si>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</si>
  <si>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</si>
  <si>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</si>
  <si>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</si>
  <si>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</si>
  <si>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</si>
  <si>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</si>
  <si>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</si>
  <si>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</si>
  <si>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</si>
  <si>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</si>
  <si>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</si>
  <si>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</si>
  <si>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</si>
  <si>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</si>
  <si>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</si>
  <si>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</si>
  <si>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</si>
  <si>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</si>
  <si>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</si>
  <si>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</si>
  <si>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</si>
  <si>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</si>
  <si>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</si>
  <si>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</si>
  <si>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</si>
  <si>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</si>
  <si>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</si>
  <si>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</si>
  <si>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</si>
  <si>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</si>
  <si>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</si>
  <si>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</si>
  <si>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</si>
  <si>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</si>
  <si>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</si>
  <si>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</si>
  <si>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</si>
  <si>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</si>
  <si>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</si>
  <si>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</si>
  <si>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</si>
  <si>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</si>
  <si>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</si>
  <si>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</si>
  <si>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</si>
  <si>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</si>
  <si>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</si>
  <si>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</si>
  <si>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</si>
  <si>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</si>
  <si>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</si>
  <si>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</si>
  <si>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</si>
  <si>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</si>
  <si>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</si>
  <si>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</si>
  <si>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</si>
  <si>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</si>
  <si>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</si>
  <si>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</si>
  <si>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</si>
  <si>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</si>
  <si>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</si>
  <si>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</si>
  <si>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</si>
  <si>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</si>
  <si>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</si>
  <si>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</si>
  <si>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</si>
  <si>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</si>
  <si>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</si>
  <si>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</si>
  <si>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</si>
  <si>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</si>
  <si>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</si>
  <si>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</si>
  <si>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</si>
  <si>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</si>
  <si>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</si>
  <si>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</si>
  <si>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</si>
  <si>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</si>
  <si>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</si>
  <si>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</si>
  <si>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</si>
  <si>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</si>
  <si>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</si>
  <si>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</si>
  <si>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</si>
  <si>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</si>
  <si>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</si>
  <si>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</si>
  <si>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</si>
  <si>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</si>
  <si>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</si>
  <si>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</si>
  <si>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</si>
  <si>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</si>
  <si>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</si>
  <si>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</si>
  <si>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</si>
  <si>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</si>
  <si>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</si>
  <si>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</si>
  <si>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</si>
  <si>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</si>
  <si>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</si>
  <si>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</si>
  <si>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</si>
  <si>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</si>
  <si>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</si>
  <si>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</si>
  <si>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</si>
  <si>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</si>
  <si>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</si>
  <si>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</si>
  <si>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</si>
  <si>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</si>
  <si>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</si>
  <si>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</si>
  <si>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</si>
  <si>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</si>
  <si>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</si>
  <si>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</si>
  <si>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</si>
  <si>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</si>
  <si>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</si>
  <si>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</si>
  <si>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</si>
  <si>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</si>
  <si>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</si>
  <si>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</si>
  <si>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</si>
  <si>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</si>
  <si>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</si>
  <si>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</si>
  <si>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</si>
  <si>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</si>
  <si>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</si>
  <si>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</si>
  <si>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</si>
  <si>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</si>
  <si>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</si>
  <si>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</si>
  <si>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</si>
  <si>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</si>
  <si>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</si>
  <si>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</si>
  <si>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</si>
  <si>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</si>
  <si>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</si>
  <si>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</si>
  <si>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</si>
  <si>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</si>
  <si>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</si>
  <si>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</si>
  <si>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</si>
  <si>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</si>
  <si>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</si>
  <si>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</si>
  <si>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</si>
  <si>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</si>
  <si>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</si>
  <si>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</si>
  <si>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</si>
  <si>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</si>
  <si>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</si>
  <si>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</si>
  <si>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</si>
  <si>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</si>
  <si>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</si>
  <si>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</si>
  <si>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</si>
  <si>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</si>
  <si>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</si>
  <si>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</si>
  <si>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</si>
  <si>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</si>
  <si>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</si>
  <si>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</si>
  <si>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</si>
  <si>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</si>
  <si>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</si>
  <si>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</si>
  <si>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</si>
  <si>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</si>
  <si>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</si>
  <si>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</si>
  <si>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</si>
  <si>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</si>
  <si>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</si>
  <si>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</si>
  <si>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</si>
  <si>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</si>
  <si>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</si>
  <si>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</si>
  <si>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</si>
  <si>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</si>
  <si>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</si>
  <si>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</si>
  <si>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</si>
  <si>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</si>
  <si>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</si>
  <si>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</si>
  <si>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</si>
  <si>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</si>
  <si>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</si>
  <si>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</si>
  <si>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</si>
  <si>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</si>
  <si>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</si>
  <si>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</si>
  <si>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</si>
  <si>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</si>
  <si>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</si>
  <si>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</si>
  <si>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</si>
  <si>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</si>
  <si>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</si>
  <si>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</si>
  <si>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</si>
  <si>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</si>
  <si>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</si>
  <si>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</si>
  <si>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</si>
  <si>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</si>
  <si>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</si>
  <si>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</si>
  <si>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</si>
  <si>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</si>
  <si>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</si>
  <si>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</si>
  <si>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</si>
  <si>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</si>
  <si>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</si>
  <si>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</si>
  <si>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</si>
  <si>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</si>
  <si>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</si>
  <si>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</si>
  <si>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</si>
  <si>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</si>
  <si>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</si>
  <si>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</si>
  <si>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</si>
  <si>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</si>
  <si>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</si>
  <si>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</si>
  <si>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</si>
  <si>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</si>
  <si>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</si>
  <si>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</si>
  <si>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</si>
  <si>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</si>
  <si>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</si>
  <si>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</si>
  <si>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</si>
  <si>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</si>
  <si>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</si>
  <si>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</si>
  <si>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</si>
  <si>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</si>
  <si>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</si>
  <si>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</si>
  <si>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</si>
  <si>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</si>
  <si>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</si>
  <si>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</si>
  <si>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</si>
  <si>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</si>
  <si>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</si>
  <si>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</si>
  <si>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</si>
  <si>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</si>
  <si>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</si>
  <si>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</si>
  <si>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</si>
  <si>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</si>
  <si>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</si>
  <si>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</si>
  <si>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</si>
  <si>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</si>
  <si>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</si>
  <si>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</si>
  <si>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</si>
  <si>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</si>
  <si>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</si>
  <si>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</si>
  <si>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</si>
  <si>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</si>
  <si>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</si>
  <si>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</si>
  <si>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</si>
  <si>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</si>
  <si>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</si>
  <si>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</si>
  <si>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</si>
  <si>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</si>
  <si>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</si>
  <si>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</si>
  <si>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</si>
  <si>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</si>
  <si>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</si>
  <si>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</si>
  <si>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</si>
  <si>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</si>
  <si>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</si>
  <si>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</si>
  <si>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</si>
  <si>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</si>
  <si>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</si>
  <si>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</si>
  <si>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</si>
  <si>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</si>
  <si>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</si>
  <si>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</si>
  <si>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</si>
  <si>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</si>
  <si>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</si>
  <si>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</si>
  <si>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</si>
  <si>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</si>
  <si>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</si>
  <si>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</si>
  <si>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</si>
  <si>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</si>
  <si>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</si>
  <si>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</si>
  <si>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</si>
  <si>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</si>
  <si>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</si>
  <si>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</si>
  <si>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</si>
  <si>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</si>
  <si>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</si>
  <si>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</si>
  <si>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</si>
  <si>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</si>
  <si>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</si>
  <si>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</si>
  <si>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</si>
  <si>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</si>
  <si>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</si>
  <si>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</si>
  <si>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</si>
  <si>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</si>
  <si>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</si>
  <si>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</si>
  <si>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</si>
  <si>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</si>
  <si>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</si>
  <si>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</si>
  <si>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</si>
  <si>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</si>
  <si>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</si>
  <si>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</si>
  <si>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</si>
  <si>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</si>
  <si>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</si>
  <si>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</si>
  <si>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</si>
  <si>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</si>
  <si>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</si>
  <si>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</si>
  <si>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</si>
  <si>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</si>
  <si>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</si>
  <si>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</si>
  <si>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</si>
  <si>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</si>
  <si>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</si>
  <si>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</si>
  <si>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</si>
  <si>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</si>
  <si>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</si>
  <si>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</si>
  <si>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</si>
  <si>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</si>
  <si>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</si>
  <si>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</si>
  <si>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</si>
  <si>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</si>
  <si>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</si>
  <si>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</si>
  <si>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</si>
  <si>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</si>
  <si>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</si>
  <si>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</si>
  <si>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</si>
  <si>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</si>
  <si>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</si>
  <si>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</si>
  <si>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</si>
  <si>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</si>
  <si>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</si>
  <si>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</si>
  <si>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</si>
  <si>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</si>
  <si>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</si>
  <si>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</si>
  <si>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</si>
  <si>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</si>
  <si>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</si>
  <si>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</si>
  <si>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</si>
  <si>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</si>
  <si>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</si>
  <si>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</si>
  <si>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</si>
  <si>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</si>
  <si>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</si>
  <si>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</si>
  <si>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</si>
  <si>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</si>
  <si>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</si>
  <si>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</si>
  <si>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</si>
  <si>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</si>
  <si>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</si>
  <si>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</si>
  <si>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</si>
  <si>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</si>
  <si>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</si>
  <si>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</si>
  <si>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</si>
  <si>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</si>
  <si>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</si>
  <si>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</si>
  <si>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</si>
  <si>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</si>
  <si>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</si>
  <si>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</si>
  <si>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</si>
  <si>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</si>
  <si>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</si>
  <si>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</si>
  <si>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</si>
  <si>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</si>
  <si>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</si>
  <si>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</si>
  <si>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</si>
  <si>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</si>
  <si>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</si>
  <si>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</si>
  <si>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</si>
  <si>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</si>
  <si>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</si>
  <si>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</si>
  <si>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</si>
  <si>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</si>
  <si>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</si>
  <si>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</si>
  <si>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</si>
  <si>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</si>
  <si>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</si>
  <si>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</si>
  <si>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</si>
  <si>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</si>
  <si>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</si>
  <si>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</si>
  <si>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</si>
  <si>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</si>
  <si>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</si>
  <si>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</si>
  <si>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</si>
  <si>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</si>
  <si>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</si>
  <si>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</si>
  <si>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</si>
  <si>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</si>
  <si>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</si>
  <si>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</si>
  <si>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</si>
  <si>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</si>
  <si>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</si>
  <si>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</si>
  <si>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</si>
  <si>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</si>
  <si>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</si>
  <si>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</si>
  <si>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</si>
  <si>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</si>
  <si>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</si>
  <si>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</si>
  <si>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</si>
  <si>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</si>
  <si>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</si>
  <si>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</si>
  <si>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</si>
  <si>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</si>
  <si>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</si>
  <si>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</si>
  <si>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</si>
  <si>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</si>
  <si>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</si>
  <si>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</si>
  <si>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</si>
  <si>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</si>
  <si>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</si>
  <si>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</si>
  <si>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</si>
  <si>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</si>
  <si>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</si>
  <si>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</si>
  <si>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</si>
  <si>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</si>
  <si>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</si>
  <si>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</si>
  <si>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</si>
  <si>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</si>
  <si>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</si>
  <si>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</si>
  <si>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</si>
  <si>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</si>
  <si>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</si>
  <si>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</si>
  <si>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</si>
  <si>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</si>
  <si>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</si>
  <si>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</si>
  <si>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</si>
  <si>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</si>
  <si>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</si>
  <si>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</si>
  <si>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</si>
  <si>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</si>
  <si>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</si>
  <si>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</si>
  <si>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</si>
  <si>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</si>
  <si>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</si>
  <si>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</si>
  <si>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</si>
  <si>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</si>
  <si>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</si>
  <si>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</si>
  <si>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</si>
  <si>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</si>
  <si>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</si>
  <si>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</si>
  <si>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</si>
  <si>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</si>
  <si>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</si>
  <si>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</si>
  <si>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</si>
  <si>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</si>
  <si>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</si>
  <si>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</si>
  <si>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</si>
  <si>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</si>
  <si>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</si>
  <si>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</si>
  <si>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</si>
  <si>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</si>
  <si>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</si>
  <si>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</si>
  <si>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</si>
  <si>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</si>
  <si>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</si>
  <si>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</si>
  <si>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</si>
  <si>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</si>
  <si>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</si>
  <si>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</si>
  <si>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</si>
  <si>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</si>
  <si>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</si>
  <si>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</si>
  <si>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</si>
  <si>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</si>
  <si>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</si>
  <si>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</si>
  <si>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</si>
  <si>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</si>
  <si>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</si>
  <si>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</si>
  <si>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</si>
  <si>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</si>
  <si>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</si>
  <si>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</si>
  <si>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</si>
  <si>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</si>
  <si>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</si>
  <si>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</si>
  <si>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</si>
  <si>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</si>
  <si>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</si>
  <si>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</si>
  <si>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</si>
  <si>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</si>
  <si>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</si>
  <si>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</si>
  <si>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</si>
  <si>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</si>
  <si>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</si>
  <si>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</si>
  <si>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</si>
  <si>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</si>
  <si>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</si>
  <si>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</si>
  <si>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</si>
  <si>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</si>
  <si>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</si>
  <si>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</si>
  <si>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</si>
  <si>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</si>
  <si>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</si>
  <si>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</si>
  <si>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</si>
  <si>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</si>
  <si>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</si>
  <si>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</si>
  <si>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</si>
  <si>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</si>
  <si>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</si>
  <si>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</si>
  <si>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</si>
  <si>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</si>
  <si>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</si>
  <si>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</si>
  <si>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</si>
  <si>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</si>
  <si>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</si>
  <si>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</si>
  <si>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</si>
  <si>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</si>
  <si>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</si>
  <si>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</si>
  <si>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</si>
  <si>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</si>
  <si>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</si>
  <si>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</si>
  <si>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</si>
  <si>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</si>
  <si>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</si>
  <si>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</si>
  <si>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</si>
  <si>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</si>
  <si>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</si>
  <si>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</si>
  <si>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</si>
  <si>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</si>
  <si>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</si>
  <si>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</si>
  <si>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</si>
  <si>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</si>
  <si>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</si>
  <si>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</si>
  <si>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</si>
  <si>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</si>
  <si>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</si>
  <si>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</si>
  <si>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</si>
  <si>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</si>
  <si>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</si>
  <si>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</si>
  <si>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</si>
  <si>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</si>
  <si>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</si>
  <si>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</si>
  <si>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</si>
  <si>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</si>
  <si>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</si>
  <si>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</si>
  <si>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</si>
  <si>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</si>
  <si>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</si>
  <si>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</si>
  <si>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</si>
  <si>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</si>
  <si>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</si>
  <si>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</si>
  <si>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</si>
  <si>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</si>
  <si>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</si>
  <si>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</si>
  <si>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</si>
  <si>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</si>
  <si>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</si>
  <si>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</si>
  <si>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</si>
  <si>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</si>
  <si>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</si>
  <si>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</si>
  <si>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</si>
  <si>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</si>
  <si>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</si>
  <si>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</si>
  <si>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</si>
  <si>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</si>
  <si>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</si>
  <si>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</si>
  <si>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</si>
  <si>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</si>
  <si>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</si>
  <si>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</si>
  <si>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</si>
  <si>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</si>
  <si>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</si>
  <si>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</si>
  <si>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</si>
  <si>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</si>
  <si>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</si>
  <si>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</si>
  <si>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</si>
  <si>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</si>
  <si>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</si>
  <si>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</si>
  <si>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</si>
  <si>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</si>
  <si>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</si>
  <si>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</si>
  <si>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</si>
  <si>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</si>
  <si>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</si>
  <si>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</si>
  <si>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</si>
  <si>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</si>
  <si>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</si>
  <si>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</si>
  <si>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</si>
  <si>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</si>
  <si>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</si>
  <si>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</si>
  <si>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</si>
  <si>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</si>
  <si>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</si>
  <si>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</si>
  <si>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</si>
  <si>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</si>
  <si>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</si>
  <si>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</si>
  <si>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</si>
  <si>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</si>
  <si>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</si>
  <si>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</si>
  <si>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</si>
  <si>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</si>
  <si>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</si>
  <si>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</si>
  <si>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</si>
  <si>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</si>
  <si>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</si>
  <si>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</si>
  <si>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</si>
  <si>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</si>
  <si>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</si>
  <si>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</si>
  <si>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</si>
  <si>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</si>
  <si>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</si>
  <si>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</si>
  <si>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</si>
  <si>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</si>
  <si>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</si>
  <si>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</si>
  <si>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</si>
  <si>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</si>
  <si>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</si>
  <si>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</si>
  <si>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</si>
  <si>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</si>
  <si>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</si>
  <si>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</si>
  <si>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</si>
  <si>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</si>
  <si>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</si>
  <si>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</si>
  <si>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</si>
  <si>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</si>
  <si>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</si>
  <si>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</si>
  <si>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</si>
  <si>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</si>
  <si>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</si>
  <si>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</si>
  <si>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</si>
  <si>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</si>
  <si>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</si>
  <si>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</si>
  <si>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</si>
  <si>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</si>
  <si>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</si>
  <si>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</si>
  <si>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</si>
  <si>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</si>
  <si>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</si>
  <si>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</si>
  <si>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</si>
  <si>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</si>
  <si>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</si>
  <si>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</si>
  <si>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</si>
  <si>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</si>
  <si>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</si>
  <si>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</si>
  <si>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</si>
  <si>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</si>
  <si>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</si>
  <si>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</si>
  <si>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</si>
  <si>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</si>
  <si>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</si>
  <si>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</si>
  <si>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</si>
  <si>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</si>
  <si>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</si>
  <si>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</si>
  <si>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</si>
  <si>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</si>
  <si>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</si>
  <si>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</si>
  <si>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</si>
  <si>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</si>
  <si>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</si>
  <si>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</si>
  <si>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</si>
  <si>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</si>
  <si>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</si>
  <si>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</si>
  <si>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</si>
  <si>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</si>
  <si>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</si>
  <si>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</si>
  <si>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</si>
  <si>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</si>
  <si>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</si>
  <si>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</si>
  <si>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</si>
  <si>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</si>
  <si>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</si>
  <si>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</si>
  <si>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</si>
  <si>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</si>
  <si>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</si>
  <si>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</si>
  <si>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</si>
  <si>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</si>
  <si>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</si>
  <si>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</si>
  <si>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</si>
  <si>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</si>
  <si>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</si>
  <si>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</si>
  <si>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</si>
  <si>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</si>
  <si>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</si>
  <si>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</si>
  <si>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</si>
  <si>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</si>
  <si>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</si>
  <si>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</si>
  <si>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</si>
  <si>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</si>
  <si>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</si>
  <si>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</si>
  <si>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</si>
  <si>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</si>
  <si>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</si>
  <si>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</si>
  <si>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</si>
  <si>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</si>
  <si>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</si>
  <si>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</si>
  <si>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</si>
  <si>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</si>
  <si>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</si>
  <si>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</si>
  <si>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</si>
  <si>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</si>
  <si>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</si>
  <si>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</si>
  <si>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</si>
  <si>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</si>
  <si>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</si>
  <si>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</si>
  <si>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</si>
  <si>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</si>
  <si>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</si>
  <si>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</si>
  <si>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</si>
  <si>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</si>
  <si>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</si>
  <si>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</si>
  <si>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</si>
  <si>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</si>
  <si>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</si>
  <si>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</si>
  <si>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</si>
  <si>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</si>
  <si>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</si>
  <si>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</si>
  <si>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</si>
  <si>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</si>
  <si>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</si>
  <si>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</si>
  <si>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</si>
  <si>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</si>
  <si>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</si>
  <si>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</si>
  <si>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</si>
  <si>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</si>
  <si>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</si>
  <si>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</si>
  <si>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</si>
  <si>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</si>
  <si>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</si>
  <si>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</si>
  <si>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</si>
  <si>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</si>
  <si>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</si>
  <si>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</si>
  <si>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</si>
  <si>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</si>
  <si>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</si>
  <si>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</si>
  <si>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</si>
  <si>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</si>
  <si>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</si>
  <si>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</si>
  <si>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</si>
  <si>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</si>
  <si>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</si>
  <si>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</si>
  <si>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</si>
  <si>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</si>
  <si>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</si>
  <si>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</si>
  <si>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</si>
  <si>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</si>
  <si>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</si>
  <si>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</si>
  <si>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</si>
  <si>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</si>
  <si>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</si>
  <si>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</si>
  <si>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</si>
  <si>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</si>
  <si>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</si>
  <si>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</si>
  <si>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</si>
  <si>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</si>
  <si>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</si>
  <si>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</si>
  <si>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</si>
  <si>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</si>
  <si>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</si>
  <si>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</si>
  <si>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</si>
  <si>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</si>
  <si>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</si>
  <si>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</si>
  <si>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</si>
  <si>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</si>
  <si>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</si>
  <si>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</si>
  <si>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</si>
  <si>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</si>
  <si>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</si>
  <si>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</si>
  <si>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</si>
  <si>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</si>
  <si>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</si>
  <si>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</si>
  <si>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</si>
  <si>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</si>
  <si>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</si>
  <si>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</si>
  <si>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</si>
  <si>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</si>
  <si>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</si>
  <si>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</si>
  <si>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</si>
  <si>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</si>
  <si>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</si>
  <si>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</si>
  <si>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</si>
  <si>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</si>
  <si>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</si>
  <si>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</si>
  <si>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</si>
  <si>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</si>
  <si>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</si>
  <si>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</si>
  <si>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</si>
  <si>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</si>
  <si>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</si>
  <si>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</si>
  <si>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</si>
  <si>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</si>
  <si>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</si>
  <si>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</si>
  <si>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</si>
  <si>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</si>
  <si>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</si>
  <si>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</si>
  <si>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</si>
  <si>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</si>
  <si>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</si>
  <si>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</si>
  <si>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</si>
  <si>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</si>
  <si>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</si>
  <si>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</si>
  <si>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</si>
  <si>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</si>
  <si>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</si>
  <si>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</si>
  <si>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</si>
  <si>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</si>
  <si>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</si>
  <si>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</si>
  <si>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</si>
  <si>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</si>
  <si>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</si>
  <si>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</si>
  <si>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</si>
  <si>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</si>
  <si>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</si>
  <si>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</si>
  <si>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</si>
  <si>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</si>
  <si>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</si>
  <si>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</si>
  <si>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</si>
  <si>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</si>
  <si>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</si>
  <si>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</si>
  <si>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</si>
  <si>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</si>
  <si>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</si>
  <si>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</si>
  <si>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</si>
  <si>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</si>
  <si>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</si>
  <si>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</si>
  <si>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</si>
  <si>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</si>
  <si>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</si>
  <si>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</si>
  <si>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</si>
  <si>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</si>
  <si>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</si>
  <si>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</si>
  <si>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</si>
  <si>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</si>
  <si>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</si>
  <si>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</si>
  <si>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</si>
  <si>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</si>
  <si>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</si>
  <si>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</si>
  <si>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</si>
  <si>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</si>
  <si>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</si>
  <si>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</si>
  <si>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</si>
  <si>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</si>
  <si>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</si>
  <si>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</si>
  <si>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</si>
  <si>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</si>
  <si>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</si>
  <si>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</si>
  <si>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</si>
  <si>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</si>
  <si>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</si>
  <si>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</si>
  <si>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</si>
  <si>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</si>
  <si>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</si>
  <si>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</si>
  <si>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</si>
  <si>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</si>
  <si>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</si>
  <si>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</si>
  <si>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</si>
  <si>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</si>
  <si>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</si>
  <si>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</si>
  <si>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</si>
  <si>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</si>
  <si>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</si>
  <si>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</si>
  <si>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</si>
  <si>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</si>
  <si>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</si>
  <si>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</si>
  <si>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</si>
  <si>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</si>
  <si>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</si>
  <si>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</si>
  <si>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</si>
  <si>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</si>
  <si>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</si>
  <si>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</si>
  <si>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</si>
  <si>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</si>
  <si>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</si>
  <si>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</si>
  <si>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</si>
  <si>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</si>
  <si>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</si>
  <si>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</si>
  <si>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</si>
  <si>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</si>
  <si>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</si>
  <si>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</si>
  <si>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</si>
  <si>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</si>
  <si>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</si>
  <si>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</si>
  <si>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</si>
  <si>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</si>
  <si>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</si>
  <si>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</si>
  <si>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</si>
  <si>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</si>
  <si>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</si>
  <si>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</si>
  <si>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</si>
  <si>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</si>
  <si>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</si>
  <si>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</si>
  <si>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</si>
  <si>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</si>
  <si>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</si>
  <si>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</si>
  <si>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</si>
  <si>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</si>
  <si>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</si>
  <si>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</si>
  <si>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</si>
  <si>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</si>
  <si>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</si>
  <si>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</si>
  <si>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</si>
  <si>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</si>
  <si>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</si>
  <si>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</si>
  <si>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</si>
  <si>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</si>
  <si>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</si>
  <si>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</si>
  <si>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</si>
  <si>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</si>
  <si>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</si>
  <si>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</si>
  <si>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</si>
  <si>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</si>
  <si>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</si>
  <si>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</si>
  <si>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</si>
  <si>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</si>
  <si>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</si>
  <si>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</si>
  <si>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</si>
  <si>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</si>
  <si>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</si>
  <si>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</si>
  <si>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</si>
  <si>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</si>
  <si>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</si>
  <si>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</si>
  <si>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</si>
  <si>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</si>
  <si>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</si>
  <si>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</si>
  <si>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</si>
  <si>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</si>
  <si>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</si>
  <si>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</si>
  <si>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</si>
  <si>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</si>
  <si>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</si>
  <si>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</si>
  <si>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</si>
  <si>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</si>
  <si>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</si>
  <si>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</si>
  <si>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</si>
  <si>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</si>
  <si>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</si>
  <si>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</si>
  <si>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</si>
  <si>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</si>
  <si>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</si>
  <si>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</si>
  <si>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</si>
  <si>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</si>
  <si>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</si>
  <si>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</si>
  <si>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</si>
  <si>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</si>
  <si>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</si>
  <si>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</si>
  <si>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</si>
  <si>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</si>
  <si>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</si>
  <si>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</si>
  <si>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</si>
  <si>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</si>
  <si>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</si>
  <si>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</si>
  <si>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</si>
  <si>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</si>
  <si>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</si>
  <si>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</si>
  <si>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</si>
  <si>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</si>
  <si>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</si>
  <si>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</si>
  <si>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</si>
  <si>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</si>
  <si>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</si>
  <si>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</si>
  <si>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</si>
  <si>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</si>
  <si>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</si>
  <si>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</si>
  <si>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</si>
  <si>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</si>
  <si>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</si>
  <si>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</si>
  <si>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</si>
  <si>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</si>
  <si>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</si>
  <si>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</si>
  <si>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</si>
  <si>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</si>
  <si>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</si>
  <si>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</si>
  <si>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</si>
  <si>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</si>
  <si>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</si>
  <si>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</si>
  <si>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</si>
  <si>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</si>
  <si>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</si>
  <si>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</si>
  <si>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</si>
  <si>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</si>
  <si>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</si>
  <si>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</si>
  <si>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</si>
  <si>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</si>
  <si>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</si>
  <si>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</si>
  <si>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</si>
  <si>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</si>
  <si>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</si>
  <si>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</si>
  <si>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</si>
  <si>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</si>
  <si>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</si>
  <si>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</si>
  <si>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</si>
  <si>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</si>
  <si>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</si>
  <si>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</si>
  <si>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</si>
  <si>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</si>
  <si>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</si>
  <si>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</si>
  <si>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</si>
  <si>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</si>
  <si>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</si>
  <si>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</si>
  <si>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</si>
  <si>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</si>
  <si>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</si>
  <si>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</si>
  <si>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</si>
  <si>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</si>
  <si>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</si>
  <si>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</si>
  <si>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</si>
  <si>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</si>
  <si>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</si>
  <si>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</si>
  <si>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</si>
  <si>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</si>
  <si>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</si>
  <si>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</si>
  <si>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</si>
  <si>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</si>
  <si>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</si>
  <si>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</si>
  <si>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</si>
  <si>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</si>
  <si>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</si>
  <si>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</si>
  <si>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</si>
  <si>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</si>
  <si>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</si>
  <si>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</si>
  <si>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</si>
  <si>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</si>
  <si>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</si>
  <si>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</si>
  <si>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</si>
  <si>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</si>
  <si>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</si>
  <si>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</si>
  <si>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</si>
  <si>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</si>
  <si>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</si>
  <si>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</si>
  <si>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</si>
  <si>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</si>
  <si>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</si>
  <si>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</si>
  <si>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</si>
  <si>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</si>
  <si>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</si>
  <si>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</si>
  <si>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</si>
  <si>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</si>
  <si>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</si>
  <si>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</si>
  <si>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</si>
  <si>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</si>
  <si>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</si>
  <si>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</si>
  <si>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</si>
  <si>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</si>
  <si>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</si>
  <si>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</si>
  <si>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</si>
  <si>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</si>
  <si>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</si>
  <si>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</si>
  <si>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</si>
  <si>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</si>
  <si>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</si>
  <si>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</si>
  <si>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</si>
  <si>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</si>
  <si>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</si>
  <si>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</si>
  <si>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</si>
  <si>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</si>
  <si>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</si>
  <si>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</si>
  <si>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</si>
  <si>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</si>
  <si>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</si>
  <si>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</si>
  <si>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</si>
  <si>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</si>
  <si>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</si>
  <si>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</si>
  <si>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</si>
  <si>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</si>
  <si>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</si>
  <si>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</si>
  <si>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</si>
  <si>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</si>
  <si>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</si>
  <si>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</si>
  <si>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</si>
  <si>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</si>
  <si>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</si>
  <si>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</si>
  <si>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</si>
  <si>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</si>
  <si>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</si>
  <si>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</si>
  <si>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</si>
  <si>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</si>
  <si>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</si>
  <si>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</si>
  <si>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</si>
  <si>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</si>
  <si>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</si>
  <si>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</si>
  <si>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</si>
  <si>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</si>
  <si>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</si>
  <si>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</si>
  <si>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</si>
  <si>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</si>
  <si>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</si>
  <si>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</si>
  <si>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</si>
  <si>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</si>
  <si>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</si>
  <si>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</si>
  <si>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</si>
  <si>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</si>
  <si>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</si>
  <si>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</si>
  <si>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</si>
  <si>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</si>
  <si>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</si>
  <si>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</si>
  <si>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</si>
  <si>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</si>
  <si>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</si>
  <si>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</si>
  <si>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</si>
  <si>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</si>
  <si>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</si>
  <si>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</si>
  <si>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</si>
  <si>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</si>
  <si>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</si>
  <si>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</si>
  <si>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</si>
  <si>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</si>
  <si>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</si>
  <si>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</si>
  <si>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</si>
  <si>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</si>
  <si>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</si>
  <si>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</si>
  <si>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</si>
  <si>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</si>
  <si>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</si>
  <si>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</si>
  <si>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</si>
  <si>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</si>
  <si>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</si>
  <si>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</si>
  <si>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</si>
  <si>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</si>
  <si>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</si>
  <si>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</si>
  <si>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</si>
  <si>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</si>
  <si>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</si>
  <si>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</si>
  <si>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</si>
  <si>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</si>
  <si>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</si>
  <si>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</si>
  <si>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</si>
  <si>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</si>
  <si>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</si>
  <si>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</si>
  <si>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</si>
  <si>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</si>
  <si>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</si>
  <si>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</si>
  <si>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</si>
  <si>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</si>
  <si>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</si>
  <si>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</si>
  <si>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</si>
  <si>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</si>
  <si>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</si>
  <si>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</si>
  <si>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</si>
  <si>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</si>
  <si>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</si>
  <si>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</si>
  <si>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</si>
  <si>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</si>
  <si>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</si>
  <si>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</si>
  <si>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</si>
  <si>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</si>
  <si>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</si>
  <si>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</si>
  <si>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</si>
  <si>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</si>
  <si>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</si>
  <si>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</si>
  <si>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</si>
  <si>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</si>
  <si>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</si>
  <si>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</si>
  <si>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</si>
  <si>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</si>
  <si>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</si>
  <si>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</si>
  <si>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</si>
  <si>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</si>
  <si>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</si>
  <si>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</si>
  <si>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</si>
  <si>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</si>
  <si>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</si>
  <si>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</si>
  <si>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</si>
  <si>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</si>
  <si>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</si>
  <si>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</si>
  <si>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</si>
  <si>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</si>
  <si>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</si>
  <si>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</si>
  <si>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</si>
  <si>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</si>
  <si>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</si>
  <si>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</si>
  <si>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</si>
  <si>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</si>
  <si>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</si>
  <si>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</si>
  <si>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</si>
  <si>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</si>
  <si>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</si>
  <si>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</si>
  <si>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</si>
  <si>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</si>
  <si>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</si>
  <si>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</si>
  <si>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</si>
  <si>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</si>
  <si>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</si>
  <si>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</si>
  <si>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</si>
  <si>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</si>
  <si>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</si>
  <si>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</si>
  <si>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</si>
  <si>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</si>
  <si>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</si>
  <si>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</si>
  <si>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</si>
  <si>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</si>
  <si>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</si>
  <si>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</si>
  <si>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</si>
  <si>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</si>
  <si>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</si>
  <si>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</si>
  <si>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</si>
  <si>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</si>
  <si>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</si>
  <si>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</si>
  <si>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</si>
  <si>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</si>
  <si>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</si>
  <si>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</si>
  <si>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</si>
  <si>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</si>
  <si>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</si>
  <si>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</si>
  <si>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</si>
  <si>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</si>
  <si>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</si>
  <si>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</si>
  <si>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</si>
  <si>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</si>
  <si>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</si>
  <si>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</si>
  <si>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</si>
  <si>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</si>
  <si>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</si>
  <si>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</si>
  <si>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</si>
  <si>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</si>
  <si>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</si>
  <si>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</si>
  <si>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</si>
  <si>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</si>
  <si>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</si>
  <si>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</si>
  <si>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</si>
  <si>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</si>
  <si>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</si>
  <si>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</si>
  <si>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</si>
  <si>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</si>
  <si>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</si>
  <si>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</si>
  <si>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</si>
  <si>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</si>
  <si>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</si>
  <si>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</si>
  <si>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</si>
  <si>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</si>
  <si>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</si>
  <si>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</si>
  <si>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</si>
  <si>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</si>
  <si>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</si>
  <si>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</si>
  <si>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</si>
  <si>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</si>
  <si>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</si>
  <si>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</si>
  <si>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</si>
  <si>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</si>
  <si>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</si>
  <si>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</si>
  <si>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</si>
  <si>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</si>
  <si>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</si>
  <si>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</si>
  <si>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</si>
  <si>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</si>
  <si>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</si>
  <si>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</si>
  <si>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</si>
  <si>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</si>
  <si>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</si>
  <si>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</si>
  <si>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</si>
  <si>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</si>
  <si>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</si>
  <si>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</si>
  <si>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</si>
  <si>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</si>
  <si>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</si>
  <si>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</si>
  <si>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</si>
  <si>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</si>
  <si>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</si>
  <si>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</si>
  <si>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</si>
  <si>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</si>
  <si>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</si>
  <si>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</si>
  <si>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</si>
  <si>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</si>
  <si>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</si>
  <si>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</si>
  <si>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</si>
  <si>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</si>
  <si>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</si>
  <si>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</si>
  <si>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</si>
  <si>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</si>
  <si>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</si>
  <si>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</si>
  <si>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</si>
  <si>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</si>
  <si>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</si>
  <si>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</si>
  <si>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</si>
  <si>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</si>
  <si>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</si>
  <si>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</si>
  <si>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</si>
  <si>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</si>
  <si>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</si>
  <si>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</si>
  <si>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</si>
  <si>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</si>
  <si>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</si>
  <si>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</si>
  <si>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</si>
  <si>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</si>
  <si>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</si>
  <si>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</si>
  <si>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</si>
  <si>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</si>
  <si>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</si>
  <si>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</si>
  <si>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</si>
  <si>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</si>
  <si>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</si>
  <si>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</si>
  <si>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</si>
  <si>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</si>
  <si>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</si>
  <si>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</si>
  <si>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</si>
  <si>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</si>
  <si>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</si>
  <si>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</si>
  <si>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</si>
  <si>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</si>
  <si>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</si>
  <si>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</si>
  <si>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</si>
  <si>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</si>
  <si>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</si>
  <si>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</si>
  <si>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</si>
  <si>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</si>
  <si>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</si>
  <si>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</si>
  <si>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</si>
  <si>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</si>
  <si>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</si>
  <si>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</si>
  <si>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</si>
  <si>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</si>
  <si>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</si>
  <si>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</si>
  <si>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</si>
  <si>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</si>
  <si>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</si>
  <si>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</si>
  <si>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</si>
  <si>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</si>
  <si>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</si>
  <si>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</si>
  <si>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</si>
  <si>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</si>
  <si>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</si>
  <si>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</si>
  <si>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</si>
  <si>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</si>
  <si>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</si>
  <si>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</si>
  <si>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</si>
  <si>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</si>
  <si>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</si>
  <si>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</si>
  <si>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</si>
  <si>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</si>
  <si>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</si>
  <si>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</si>
  <si>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</si>
  <si>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</si>
  <si>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</si>
  <si>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</si>
  <si>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</si>
  <si>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</si>
  <si>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</si>
  <si>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</si>
  <si>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</si>
  <si>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</si>
  <si>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</si>
  <si>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</si>
  <si>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</si>
  <si>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</si>
  <si>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</si>
  <si>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</si>
  <si>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</si>
  <si>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</si>
  <si>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</si>
  <si>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</si>
  <si>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</si>
  <si>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</si>
  <si>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</si>
  <si>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</si>
  <si>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</si>
  <si>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</si>
  <si>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</si>
  <si>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</si>
  <si>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</si>
  <si>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</si>
  <si>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</si>
  <si>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</si>
  <si>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</si>
  <si>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</si>
  <si>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</si>
  <si>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</si>
  <si>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</si>
  <si>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</si>
  <si>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</si>
  <si>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</si>
  <si>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</si>
  <si>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</si>
  <si>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</si>
  <si>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</si>
  <si>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</si>
  <si>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</si>
  <si>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</si>
  <si>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</si>
  <si>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</si>
  <si>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</si>
  <si>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</si>
  <si>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</si>
  <si>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</si>
  <si>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</si>
  <si>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</si>
  <si>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</si>
  <si>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</si>
  <si>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</si>
  <si>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</si>
  <si>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</si>
  <si>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</si>
  <si>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</si>
  <si>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</si>
  <si>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</si>
  <si>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</si>
  <si>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</si>
  <si>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</si>
  <si>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</si>
  <si>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</si>
  <si>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</si>
  <si>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</si>
  <si>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</si>
  <si>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</si>
  <si>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</si>
  <si>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</si>
  <si>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</si>
  <si>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</si>
  <si>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</si>
  <si>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</si>
  <si>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</si>
  <si>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</si>
  <si>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</si>
  <si>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</si>
  <si>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</si>
  <si>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</si>
  <si>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</si>
  <si>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</si>
  <si>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</si>
  <si>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</si>
  <si>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</si>
  <si>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</si>
  <si>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</si>
  <si>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</si>
  <si>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</si>
  <si>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</si>
  <si>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</si>
  <si>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</si>
  <si>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</si>
  <si>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</si>
  <si>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</si>
  <si>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</si>
  <si>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</si>
  <si>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</si>
  <si>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</si>
  <si>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</si>
  <si>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</si>
  <si>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</si>
  <si>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</si>
  <si>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</si>
  <si>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</si>
  <si>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</si>
  <si>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</si>
  <si>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</si>
  <si>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</si>
  <si>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</si>
  <si>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</si>
  <si>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</si>
  <si>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</si>
  <si>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</si>
  <si>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</si>
  <si>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</si>
  <si>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</si>
  <si>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</si>
  <si>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</si>
  <si>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</si>
  <si>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</si>
  <si>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</si>
  <si>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</si>
  <si>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</si>
  <si>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</si>
  <si>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</si>
  <si>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</si>
  <si>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</si>
  <si>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</si>
  <si>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</si>
  <si>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</si>
  <si>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</si>
  <si>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</si>
  <si>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</si>
  <si>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</si>
  <si>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</si>
  <si>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</si>
  <si>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</si>
  <si>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</si>
  <si>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</si>
  <si>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</si>
  <si>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</si>
  <si>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</si>
  <si>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</si>
  <si>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</si>
  <si>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</si>
  <si>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</si>
  <si>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</si>
  <si>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</si>
  <si>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</si>
  <si>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</si>
  <si>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</si>
  <si>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</si>
  <si>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</si>
  <si>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</si>
  <si>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</si>
  <si>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</si>
  <si>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</si>
  <si>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</si>
  <si>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</si>
  <si>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</si>
  <si>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</si>
  <si>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</si>
  <si>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</si>
  <si>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</si>
  <si>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</si>
  <si>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</si>
  <si>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</si>
  <si>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</si>
  <si>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</si>
  <si>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</si>
  <si>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</si>
  <si>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</si>
  <si>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</si>
  <si>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</si>
  <si>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</si>
  <si>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</si>
  <si>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</si>
  <si>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</si>
  <si>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</si>
  <si>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</si>
  <si>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</si>
  <si>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</si>
  <si>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</si>
  <si>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</si>
  <si>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</si>
  <si>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</si>
  <si>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</si>
  <si>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</si>
  <si>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</si>
  <si>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</si>
  <si>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</si>
  <si>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</si>
  <si>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</si>
  <si>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</si>
  <si>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</si>
  <si>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</si>
  <si>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</si>
  <si>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</si>
  <si>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</si>
  <si>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</si>
  <si>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</si>
  <si>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</si>
  <si>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</si>
  <si>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</si>
  <si>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</si>
  <si>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</si>
  <si>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</si>
  <si>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</si>
  <si>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</si>
  <si>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</si>
  <si>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</si>
  <si>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</si>
  <si>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</si>
  <si>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</si>
  <si>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</si>
  <si>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</si>
  <si>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</si>
  <si>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</si>
  <si>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</si>
  <si>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</si>
  <si>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</si>
  <si>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</si>
  <si>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</si>
  <si>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</si>
  <si>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</si>
  <si>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</si>
  <si>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</si>
  <si>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</si>
  <si>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</si>
  <si>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</si>
  <si>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</si>
  <si>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</si>
  <si>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</si>
  <si>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</si>
  <si>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</si>
  <si>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</si>
  <si>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</si>
  <si>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</si>
  <si>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</si>
  <si>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</si>
  <si>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</si>
  <si>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</si>
  <si>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</si>
  <si>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</si>
  <si>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</si>
  <si>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</si>
  <si>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</si>
  <si>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</si>
  <si>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</si>
  <si>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</si>
  <si>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</si>
  <si>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</si>
  <si>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</si>
  <si>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</si>
  <si>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</si>
  <si>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</si>
  <si>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</si>
  <si>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</si>
  <si>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</si>
  <si>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</si>
  <si>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</si>
  <si>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</si>
  <si>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</si>
  <si>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</si>
  <si>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</si>
  <si>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</si>
  <si>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</si>
  <si>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</si>
  <si>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</si>
  <si>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</si>
  <si>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</si>
  <si>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</si>
  <si>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</si>
  <si>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</si>
  <si>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</si>
  <si>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</si>
  <si>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</si>
  <si>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</si>
  <si>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</si>
  <si>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</si>
  <si>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</si>
  <si>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</si>
  <si>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</si>
  <si>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</si>
  <si>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</si>
  <si>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</si>
  <si>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</si>
  <si>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</si>
  <si>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</si>
  <si>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</si>
  <si>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</si>
  <si>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</si>
  <si>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</si>
  <si>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</si>
  <si>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</si>
  <si>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</si>
  <si>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</si>
  <si>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</si>
  <si>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</si>
  <si>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</si>
  <si>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</si>
  <si>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</si>
  <si>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</si>
  <si>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</si>
  <si>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</si>
  <si>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</si>
  <si>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</si>
  <si>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</si>
  <si>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</si>
  <si>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</si>
  <si>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</si>
  <si>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</si>
  <si>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</si>
  <si>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</si>
  <si>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</si>
  <si>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</si>
  <si>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</si>
  <si>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</si>
  <si>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</si>
  <si>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</si>
  <si>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</si>
  <si>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</si>
  <si>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</si>
  <si>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</si>
  <si>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</si>
  <si>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</si>
  <si>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</si>
  <si>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</si>
  <si>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</si>
  <si>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</si>
  <si>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</si>
  <si>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</si>
  <si>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</si>
  <si>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</si>
  <si>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</si>
  <si>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</si>
  <si>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</si>
  <si>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</si>
  <si>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</si>
  <si>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</si>
  <si>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</si>
  <si>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</si>
  <si>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</si>
  <si>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</si>
  <si>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</si>
  <si>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</si>
  <si>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</si>
  <si>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</si>
  <si>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</si>
  <si>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</si>
  <si>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</si>
  <si>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</si>
  <si>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</si>
  <si>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</si>
  <si>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</si>
  <si>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</si>
  <si>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</si>
  <si>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</si>
  <si>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</si>
  <si>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</si>
  <si>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</si>
  <si>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</si>
  <si>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</si>
  <si>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</si>
  <si>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</si>
  <si>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</si>
  <si>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</si>
  <si>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</si>
  <si>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</si>
  <si>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</si>
  <si>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</si>
  <si>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</si>
  <si>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</si>
  <si>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</si>
  <si>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</si>
  <si>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</si>
  <si>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</si>
  <si>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</si>
  <si>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</si>
  <si>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</si>
  <si>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</si>
  <si>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</si>
  <si>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</si>
  <si>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</si>
  <si>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</si>
  <si>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</si>
  <si>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</si>
  <si>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</si>
  <si>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</si>
  <si>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</si>
  <si>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</si>
  <si>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</si>
  <si>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</si>
  <si>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</si>
  <si>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</si>
  <si>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</si>
  <si>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</si>
  <si>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</si>
  <si>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</si>
  <si>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</si>
  <si>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</si>
  <si>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</si>
  <si>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</si>
  <si>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</si>
  <si>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</si>
  <si>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</si>
  <si>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</si>
  <si>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</si>
  <si>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</si>
  <si>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</si>
  <si>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</si>
  <si>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</si>
  <si>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</si>
  <si>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</si>
  <si>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</si>
  <si>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</si>
  <si>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</si>
  <si>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</si>
  <si>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</si>
  <si>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</si>
  <si>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</si>
  <si>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</si>
  <si>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</si>
  <si>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</si>
  <si>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</si>
  <si>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</si>
  <si>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</si>
  <si>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</si>
  <si>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</si>
  <si>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</si>
  <si>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</si>
  <si>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</si>
  <si>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</si>
  <si>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</si>
  <si>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</si>
  <si>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</si>
  <si>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</si>
  <si>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</si>
  <si>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</si>
  <si>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</si>
  <si>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</si>
  <si>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</si>
  <si>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</si>
  <si>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</si>
  <si>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</si>
  <si>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</si>
  <si>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</si>
  <si>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</si>
  <si>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</si>
  <si>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</si>
  <si>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</si>
  <si>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</si>
  <si>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</si>
  <si>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</si>
  <si>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</si>
  <si>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</si>
  <si>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</si>
  <si>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</si>
  <si>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</si>
  <si>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</si>
  <si>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</si>
  <si>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</si>
  <si>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</si>
  <si>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</si>
  <si>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</si>
  <si>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</si>
  <si>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</si>
  <si>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</si>
  <si>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</si>
  <si>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</si>
  <si>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</si>
  <si>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</si>
  <si>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</si>
  <si>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</si>
  <si>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</si>
  <si>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</si>
  <si>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</si>
  <si>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</si>
  <si>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</si>
  <si>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</si>
  <si>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</si>
  <si>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</si>
  <si>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</si>
  <si>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</si>
  <si>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</si>
  <si>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</si>
  <si>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</si>
  <si>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</si>
  <si>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</si>
  <si>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</si>
  <si>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</si>
  <si>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</si>
  <si>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</si>
  <si>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</si>
  <si>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</si>
  <si>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</si>
  <si>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</si>
  <si>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</si>
  <si>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</si>
  <si>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</si>
  <si>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</si>
  <si>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</si>
  <si>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</si>
  <si>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</si>
  <si>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</si>
  <si>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</si>
  <si>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</si>
  <si>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</si>
  <si>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</si>
  <si>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</si>
  <si>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</si>
  <si>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</si>
  <si>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</si>
  <si>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</si>
  <si>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</si>
  <si>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</si>
  <si>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</si>
  <si>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</si>
  <si>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</si>
  <si>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</si>
  <si>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</si>
  <si>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</si>
  <si>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</si>
  <si>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</si>
  <si>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</si>
  <si>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</si>
  <si>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</si>
  <si>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</si>
  <si>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</si>
  <si>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</si>
  <si>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</si>
  <si>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</si>
  <si>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</si>
  <si>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</si>
  <si>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</si>
  <si>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</si>
  <si>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</si>
  <si>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</si>
  <si>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</si>
  <si>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</si>
  <si>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</si>
  <si>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</si>
  <si>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</si>
  <si>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</si>
  <si>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</si>
  <si>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</si>
  <si>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</si>
  <si>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</si>
  <si>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</si>
  <si>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</si>
  <si>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</si>
  <si>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</si>
  <si>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</si>
  <si>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</si>
  <si>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</si>
  <si>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</si>
  <si>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</si>
  <si>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</si>
  <si>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</si>
  <si>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</si>
  <si>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</si>
  <si>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</si>
  <si>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</si>
  <si>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</si>
  <si>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</si>
  <si>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</si>
  <si>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</si>
  <si>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</si>
  <si>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</si>
  <si>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</si>
  <si>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</si>
  <si>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</si>
  <si>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</si>
  <si>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</si>
  <si>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</si>
  <si>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</si>
  <si>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</si>
  <si>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</si>
  <si>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</si>
  <si>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</si>
  <si>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</si>
  <si>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</si>
  <si>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</si>
  <si>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</si>
  <si>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</si>
  <si>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</si>
  <si>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</si>
  <si>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</si>
  <si>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</si>
  <si>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</si>
  <si>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</si>
  <si>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</si>
  <si>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</si>
  <si>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</si>
  <si>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</si>
  <si>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</si>
  <si>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</si>
  <si>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</si>
  <si>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</si>
  <si>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</si>
  <si>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</si>
  <si>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</si>
  <si>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</si>
  <si>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</si>
  <si>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</si>
  <si>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</si>
  <si>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</si>
  <si>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</si>
  <si>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</si>
  <si>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</si>
  <si>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</si>
  <si>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</si>
  <si>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</si>
  <si>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</si>
  <si>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</si>
  <si>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</si>
  <si>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</si>
  <si>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</si>
  <si>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</si>
  <si>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</si>
  <si>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</si>
  <si>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</si>
  <si>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</si>
  <si>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</si>
  <si>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</si>
  <si>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</si>
  <si>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</si>
  <si>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</si>
  <si>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</si>
  <si>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</si>
  <si>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</si>
  <si>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</si>
  <si>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</si>
  <si>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</si>
  <si>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</si>
  <si>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</si>
  <si>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</si>
  <si>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</si>
  <si>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</si>
  <si>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</si>
  <si>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</si>
  <si>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</si>
  <si>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</si>
  <si>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</si>
  <si>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</si>
  <si>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</si>
  <si>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</si>
  <si>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</si>
  <si>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</si>
  <si>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</si>
  <si>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</si>
  <si>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</si>
  <si>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</si>
  <si>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</si>
  <si>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</si>
  <si>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</si>
  <si>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</si>
  <si>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</si>
  <si>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</si>
  <si>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</si>
  <si>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</si>
  <si>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</si>
  <si>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</si>
  <si>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</si>
  <si>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</si>
  <si>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</si>
  <si>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</si>
  <si>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</si>
  <si>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</si>
  <si>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</si>
  <si>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</si>
  <si>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</si>
  <si>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</si>
  <si>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</si>
  <si>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</si>
  <si>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</si>
  <si>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</si>
  <si>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</si>
  <si>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</si>
  <si>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</si>
  <si>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</si>
  <si>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</si>
  <si>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</si>
  <si>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</si>
  <si>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</si>
  <si>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</si>
  <si>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</si>
  <si>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</si>
  <si>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</si>
  <si>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</si>
  <si>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</si>
  <si>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</si>
  <si>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</si>
  <si>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</si>
  <si>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</si>
  <si>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</si>
  <si>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</si>
  <si>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</si>
  <si>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</si>
  <si>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</si>
  <si>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</si>
  <si>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</si>
  <si>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</si>
  <si>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</si>
  <si>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</si>
  <si>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</si>
  <si>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</si>
  <si>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</si>
  <si>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</si>
  <si>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</si>
  <si>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</si>
  <si>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</si>
  <si>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</si>
  <si>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</si>
  <si>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</si>
  <si>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</si>
  <si>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</si>
  <si>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</si>
  <si>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</si>
  <si>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</si>
  <si>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</si>
  <si>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</si>
  <si>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</si>
  <si>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</si>
  <si>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</si>
  <si>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</si>
  <si>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</si>
  <si>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</si>
  <si>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</si>
  <si>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</si>
  <si>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</si>
  <si>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</si>
  <si>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</si>
  <si>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</si>
  <si>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</si>
  <si>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</si>
  <si>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</si>
  <si>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</si>
  <si>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</si>
  <si>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</si>
  <si>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</si>
  <si>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</si>
  <si>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</si>
  <si>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</si>
  <si>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</si>
  <si>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</si>
  <si>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</si>
  <si>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</si>
  <si>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</si>
  <si>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</si>
  <si>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</si>
  <si>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</si>
  <si>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</si>
  <si>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</si>
  <si>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</si>
  <si>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</si>
  <si>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</si>
  <si>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</si>
  <si>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</si>
  <si>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</si>
  <si>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</si>
  <si>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</si>
  <si>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</si>
  <si>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</si>
  <si>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</si>
  <si>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</si>
  <si>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</si>
  <si>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</si>
  <si>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</si>
  <si>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</si>
  <si>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</si>
  <si>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</si>
  <si>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</si>
  <si>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</si>
  <si>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</si>
  <si>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</si>
  <si>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</si>
  <si>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</si>
  <si>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</si>
  <si>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</si>
  <si>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</si>
  <si>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</si>
  <si>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</si>
  <si>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</si>
  <si>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</si>
  <si>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</si>
  <si>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</si>
  <si>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</si>
  <si>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</si>
  <si>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</si>
  <si>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</si>
  <si>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</si>
  <si>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</si>
  <si>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</si>
  <si>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</si>
  <si>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</si>
  <si>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</si>
  <si>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</si>
  <si>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</si>
  <si>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</si>
  <si>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</si>
  <si>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</si>
  <si>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</si>
  <si>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</si>
  <si>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</si>
  <si>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</si>
  <si>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</si>
  <si>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</si>
  <si>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</si>
  <si>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</si>
  <si>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</si>
  <si>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</si>
  <si>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</si>
  <si>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</si>
  <si>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</si>
  <si>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</si>
  <si>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</si>
  <si>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</si>
  <si>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</si>
  <si>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</si>
  <si>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</si>
  <si>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</si>
  <si>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</si>
  <si>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</si>
  <si>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</si>
  <si>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</si>
  <si>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</si>
  <si>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</si>
  <si>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</si>
  <si>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</si>
  <si>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</si>
  <si>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</si>
  <si>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</si>
  <si>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</si>
  <si>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</si>
  <si>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</si>
  <si>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</si>
  <si>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</si>
  <si>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</si>
  <si>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</si>
  <si>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</si>
  <si>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</si>
  <si>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</si>
  <si>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</si>
  <si>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</si>
  <si>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</si>
  <si>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</si>
  <si>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</si>
  <si>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</si>
  <si>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</si>
  <si>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</si>
  <si>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</si>
  <si>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</si>
  <si>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</si>
  <si>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</si>
  <si>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</si>
  <si>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</si>
  <si>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</si>
  <si>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</si>
  <si>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</si>
  <si>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</si>
  <si>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</si>
  <si>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</si>
  <si>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</si>
  <si>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</si>
  <si>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</si>
  <si>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</si>
  <si>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</si>
  <si>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</si>
  <si>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</si>
  <si>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</si>
  <si>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</si>
  <si>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</si>
  <si>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</si>
  <si>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</si>
  <si>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</si>
  <si>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</si>
  <si>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</si>
  <si>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</si>
  <si>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</si>
  <si>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</si>
  <si>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</si>
  <si>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</si>
  <si>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</si>
  <si>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</si>
  <si>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</si>
  <si>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</si>
  <si>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</si>
  <si>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</si>
  <si>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</si>
  <si>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</si>
  <si>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</si>
  <si>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</si>
  <si>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</si>
  <si>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</si>
  <si>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</si>
  <si>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</si>
  <si>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</si>
  <si>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</si>
  <si>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</si>
  <si>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</si>
  <si>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</si>
  <si>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</si>
  <si>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</si>
  <si>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</si>
  <si>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</si>
  <si>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</si>
  <si>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</si>
  <si>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</si>
  <si>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</si>
  <si>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</si>
  <si>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</si>
  <si>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</si>
  <si>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</si>
  <si>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</si>
  <si>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</si>
  <si>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</si>
  <si>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</si>
  <si>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</si>
  <si>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</si>
  <si>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</si>
  <si>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</si>
  <si>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</si>
  <si>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</si>
  <si>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</si>
  <si>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</si>
  <si>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</si>
  <si>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</si>
  <si>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</si>
  <si>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</si>
  <si>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</si>
  <si>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</si>
  <si>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</si>
  <si>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</si>
  <si>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</si>
  <si>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</si>
  <si>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</si>
  <si>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</si>
  <si>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</si>
  <si>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</si>
  <si>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</si>
  <si>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</si>
  <si>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</si>
  <si>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</si>
  <si>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</si>
  <si>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</si>
  <si>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</si>
  <si>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</si>
  <si>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</si>
  <si>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</si>
  <si>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</si>
  <si>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</si>
  <si>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</si>
  <si>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</si>
  <si>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</si>
  <si>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</si>
  <si>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</si>
  <si>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</si>
  <si>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</si>
  <si>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</si>
  <si>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</si>
  <si>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</si>
  <si>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</si>
  <si>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</si>
  <si>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</si>
  <si>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</si>
  <si>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</si>
  <si>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</si>
  <si>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</si>
  <si>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</si>
  <si>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</si>
  <si>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</si>
  <si>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</si>
  <si>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</si>
  <si>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</si>
  <si>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</si>
  <si>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</si>
  <si>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</si>
  <si>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</si>
  <si>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</si>
  <si>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</si>
  <si>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</si>
  <si>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</si>
  <si>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</si>
  <si>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</si>
  <si>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</si>
  <si>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</si>
  <si>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</si>
  <si>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</si>
  <si>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</si>
  <si>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</si>
  <si>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</si>
  <si>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</si>
  <si>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</si>
  <si>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</si>
  <si>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</si>
  <si>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</si>
  <si>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</si>
  <si>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</si>
  <si>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</si>
  <si>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</si>
  <si>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</si>
  <si>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</si>
  <si>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</si>
  <si>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</si>
  <si>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</si>
  <si>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</si>
  <si>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</si>
  <si>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</si>
  <si>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</si>
  <si>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</si>
  <si>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</si>
  <si>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</si>
  <si>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</si>
  <si>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</si>
  <si>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</si>
  <si>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</si>
  <si>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</si>
  <si>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</si>
  <si>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</si>
  <si>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</si>
  <si>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</si>
  <si>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</si>
  <si>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</si>
  <si>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</si>
  <si>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</si>
  <si>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</si>
  <si>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</si>
  <si>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</si>
  <si>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</si>
  <si>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</si>
  <si>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</si>
  <si>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</si>
  <si>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</si>
  <si>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</si>
  <si>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</si>
  <si>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</si>
  <si>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</si>
  <si>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</si>
  <si>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</si>
  <si>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</si>
  <si>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</si>
  <si>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</si>
  <si>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</si>
  <si>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</si>
  <si>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</si>
  <si>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</si>
  <si>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</si>
  <si>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</si>
  <si>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</si>
  <si>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</si>
  <si>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</si>
  <si>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</si>
  <si>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</si>
  <si>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</si>
  <si>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</si>
  <si>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</si>
  <si>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</si>
  <si>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</si>
  <si>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</si>
  <si>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</si>
  <si>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</si>
  <si>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</si>
  <si>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</si>
  <si>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</si>
  <si>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</si>
  <si>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</si>
  <si>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</si>
  <si>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</si>
  <si>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</si>
  <si>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</si>
  <si>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</si>
  <si>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</si>
  <si>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</si>
  <si>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</si>
  <si>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</si>
  <si>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</si>
  <si>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</si>
  <si>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</si>
  <si>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</si>
  <si>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</si>
  <si>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</si>
  <si>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</si>
  <si>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</si>
  <si>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</si>
  <si>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</si>
  <si>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</si>
  <si>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</si>
  <si>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</si>
  <si>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</si>
  <si>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</si>
  <si>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</si>
  <si>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</si>
  <si>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</si>
  <si>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</si>
  <si>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</si>
  <si>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</si>
  <si>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</si>
  <si>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</si>
  <si>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</si>
  <si>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</si>
  <si>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</si>
  <si>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</si>
  <si>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</si>
  <si>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</si>
  <si>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</si>
  <si>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</si>
  <si>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</si>
  <si>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</si>
  <si>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</si>
  <si>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</si>
  <si>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</si>
  <si>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</si>
  <si>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</si>
  <si>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</si>
  <si>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</si>
  <si>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</si>
  <si>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</si>
  <si>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</si>
  <si>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</si>
  <si>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</si>
  <si>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</si>
  <si>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</si>
  <si>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</si>
  <si>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</si>
  <si>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</si>
  <si>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</si>
  <si>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</si>
  <si>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</si>
  <si>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</si>
  <si>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</si>
  <si>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</si>
  <si>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</si>
  <si>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</si>
  <si>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</si>
  <si>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</si>
  <si>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</si>
  <si>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</si>
  <si>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</si>
  <si>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</si>
  <si>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</si>
  <si>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</si>
  <si>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</si>
  <si>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</si>
  <si>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</si>
  <si>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</si>
  <si>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</si>
  <si>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</si>
  <si>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</si>
  <si>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</si>
  <si>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</si>
  <si>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</si>
  <si>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</si>
  <si>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</si>
  <si>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</si>
  <si>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</si>
  <si>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</si>
  <si>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</si>
  <si>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</si>
  <si>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</si>
  <si>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</si>
  <si>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</si>
  <si>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</si>
  <si>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</si>
  <si>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</si>
  <si>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</si>
  <si>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</si>
  <si>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</si>
  <si>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</si>
  <si>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</si>
  <si>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</si>
  <si>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</si>
  <si>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</si>
  <si>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</si>
  <si>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</si>
  <si>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</si>
  <si>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</si>
  <si>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</si>
  <si>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</si>
  <si>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</si>
  <si>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</si>
  <si>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</si>
  <si>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</si>
  <si>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</si>
  <si>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</si>
  <si>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</si>
  <si>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</si>
  <si>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</si>
  <si>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</si>
  <si>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</si>
  <si>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</si>
  <si>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</si>
  <si>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</si>
  <si>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</si>
  <si>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</si>
  <si>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</si>
  <si>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</si>
  <si>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</si>
  <si>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</si>
  <si>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</si>
  <si>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</si>
  <si>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</si>
  <si>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</si>
  <si>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</si>
  <si>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</si>
  <si>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</si>
  <si>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</si>
  <si>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</si>
  <si>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</si>
  <si>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</si>
  <si>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</si>
  <si>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</si>
  <si>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</si>
  <si>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</si>
  <si>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</si>
  <si>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</si>
  <si>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</si>
  <si>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</si>
  <si>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</si>
  <si>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</si>
  <si>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</si>
  <si>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</si>
  <si>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</si>
  <si>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</si>
  <si>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</si>
  <si>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</si>
  <si>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</si>
  <si>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</si>
  <si>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</si>
  <si>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</si>
  <si>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</si>
  <si>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</si>
  <si>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</si>
  <si>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</si>
  <si>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</si>
  <si>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</si>
  <si>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</si>
  <si>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</si>
  <si>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</si>
  <si>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</si>
  <si>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</si>
  <si>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</si>
  <si>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</si>
  <si>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</si>
  <si>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</si>
  <si>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</si>
  <si>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</si>
  <si>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</si>
  <si>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</si>
  <si>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</si>
  <si>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</si>
  <si>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</si>
  <si>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</si>
  <si>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</si>
  <si>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</si>
  <si>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</si>
  <si>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</si>
  <si>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</si>
  <si>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</si>
  <si>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</si>
  <si>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</si>
  <si>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</si>
  <si>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</si>
  <si>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</si>
  <si>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</si>
  <si>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</si>
  <si>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</si>
  <si>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</si>
  <si>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</si>
  <si>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</si>
  <si>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</si>
  <si>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</si>
  <si>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</si>
  <si>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</si>
  <si>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</si>
  <si>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</si>
  <si>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</si>
  <si>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</si>
  <si>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</si>
  <si>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</si>
  <si>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</si>
  <si>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</si>
  <si>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</si>
  <si>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</si>
  <si>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</si>
  <si>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</si>
  <si>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</si>
  <si>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</si>
  <si>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</si>
  <si>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</si>
  <si>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</si>
  <si>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</si>
  <si>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</si>
  <si>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</si>
  <si>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</si>
  <si>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</si>
  <si>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</si>
  <si>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</si>
  <si>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</si>
  <si>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</si>
  <si>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</si>
  <si>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</si>
  <si>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</si>
  <si>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</si>
  <si>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</si>
  <si>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</si>
  <si>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</si>
  <si>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</si>
  <si>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</si>
  <si>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</si>
  <si>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</si>
  <si>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</si>
  <si>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</si>
  <si>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</si>
  <si>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</si>
  <si>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</si>
  <si>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</si>
  <si>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</si>
  <si>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</si>
  <si>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</si>
  <si>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</si>
  <si>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</si>
  <si>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</si>
  <si>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</si>
  <si>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</si>
  <si>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</si>
  <si>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</si>
  <si>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</si>
  <si>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</si>
  <si>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</si>
  <si>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</si>
  <si>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</si>
  <si>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</si>
  <si>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</si>
  <si>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</si>
  <si>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</si>
  <si>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</si>
  <si>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</si>
  <si>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</si>
  <si>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</si>
  <si>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</si>
  <si>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</si>
  <si>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</si>
  <si>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</si>
  <si>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</si>
  <si>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</si>
  <si>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</si>
  <si>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</si>
  <si>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</si>
  <si>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</si>
  <si>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</si>
  <si>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</si>
  <si>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</si>
  <si>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</si>
  <si>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</si>
  <si>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</si>
  <si>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</si>
  <si>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</si>
  <si>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</si>
  <si>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</si>
  <si>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</si>
  <si>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</si>
  <si>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</si>
  <si>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</si>
  <si>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</si>
  <si>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</si>
  <si>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</si>
  <si>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</si>
  <si>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</si>
  <si>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</si>
  <si>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</si>
  <si>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</si>
  <si>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</si>
  <si>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</si>
  <si>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</si>
  <si>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</si>
  <si>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</si>
  <si>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</si>
  <si>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</si>
  <si>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</si>
  <si>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</si>
  <si>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</si>
  <si>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</si>
  <si>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</si>
  <si>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</si>
  <si>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</si>
  <si>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</si>
  <si>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</si>
  <si>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</si>
  <si>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</si>
  <si>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</si>
  <si>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</si>
  <si>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</si>
  <si>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</si>
  <si>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</si>
  <si>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</si>
  <si>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</si>
  <si>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</si>
  <si>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</si>
  <si>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</si>
  <si>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</si>
  <si>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</si>
  <si>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</si>
  <si>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</si>
  <si>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</si>
  <si>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</si>
  <si>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</si>
  <si>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</si>
  <si>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</si>
  <si>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</si>
  <si>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</si>
  <si>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</si>
  <si>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</si>
  <si>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</si>
  <si>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</si>
  <si>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</si>
  <si>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</si>
  <si>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</si>
  <si>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</si>
  <si>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</si>
  <si>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</si>
  <si>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</si>
  <si>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</si>
  <si>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</si>
  <si>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</si>
  <si>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</si>
  <si>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</si>
  <si>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</si>
  <si>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</si>
  <si>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</si>
  <si>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</si>
  <si>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</si>
  <si>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</si>
  <si>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</si>
  <si>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</si>
  <si>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</si>
  <si>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</si>
  <si>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</si>
  <si>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</si>
  <si>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</si>
  <si>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</si>
  <si>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</si>
  <si>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</si>
  <si>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</si>
  <si>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</si>
  <si>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</si>
  <si>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</si>
  <si>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</si>
  <si>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</si>
  <si>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</si>
  <si>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</si>
  <si>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</si>
  <si>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</si>
  <si>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</si>
  <si>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</si>
  <si>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</si>
  <si>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</si>
  <si>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</si>
  <si>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</si>
  <si>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</si>
  <si>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</si>
  <si>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</si>
  <si>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</si>
  <si>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</si>
  <si>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</si>
  <si>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</si>
  <si>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</si>
  <si>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</si>
  <si>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</si>
  <si>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</si>
  <si>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</si>
  <si>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</si>
  <si>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</si>
  <si>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</si>
  <si>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</si>
  <si>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</si>
  <si>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</si>
  <si>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</si>
  <si>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</si>
  <si>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</si>
  <si>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</si>
  <si>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</si>
  <si>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</si>
  <si>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</si>
  <si>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</si>
  <si>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</si>
  <si>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</si>
  <si>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</si>
  <si>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</si>
  <si>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</si>
  <si>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</si>
  <si>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</si>
  <si>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</si>
  <si>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</si>
  <si>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</si>
  <si>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</si>
  <si>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</si>
  <si>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</si>
  <si>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</si>
  <si>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</si>
  <si>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</si>
  <si>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</si>
  <si>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</si>
  <si>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</si>
  <si>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</si>
  <si>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</si>
  <si>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</si>
  <si>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</si>
  <si>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</si>
  <si>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</si>
  <si>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</si>
  <si>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</si>
  <si>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</si>
  <si>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</si>
  <si>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</si>
  <si>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</si>
  <si>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</si>
  <si>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</si>
  <si>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</si>
  <si>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</si>
  <si>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</si>
  <si>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</si>
  <si>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</si>
  <si>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</si>
  <si>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</si>
  <si>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</si>
  <si>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</si>
  <si>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</si>
  <si>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</si>
  <si>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</si>
  <si>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</si>
  <si>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</si>
  <si>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</si>
  <si>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</si>
  <si>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</si>
  <si>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</si>
  <si>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</si>
  <si>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</si>
  <si>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</si>
  <si>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</si>
  <si>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</si>
  <si>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</si>
  <si>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</si>
  <si>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</si>
  <si>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</si>
  <si>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</si>
  <si>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</si>
  <si>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</si>
  <si>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</si>
  <si>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</si>
  <si>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</si>
  <si>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</si>
  <si>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</si>
  <si>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</si>
  <si>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</si>
  <si>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</si>
  <si>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</si>
  <si>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</si>
  <si>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</si>
  <si>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</si>
  <si>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</si>
  <si>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</si>
  <si>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</si>
  <si>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</si>
  <si>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</si>
  <si>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</si>
  <si>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</si>
  <si>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</si>
  <si>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</si>
  <si>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</si>
  <si>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</si>
  <si>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</si>
  <si>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</si>
  <si>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</si>
  <si>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</si>
  <si>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</si>
  <si>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</si>
  <si>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</si>
  <si>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</si>
  <si>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</si>
  <si>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</si>
  <si>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</si>
  <si>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</si>
  <si>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</si>
  <si>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</si>
  <si>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</si>
  <si>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</si>
  <si>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</si>
  <si>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</si>
  <si>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</si>
  <si>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</si>
  <si>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</si>
  <si>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</si>
  <si>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</si>
  <si>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</si>
  <si>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</si>
  <si>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</si>
  <si>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</si>
  <si>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</si>
  <si>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</si>
  <si>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</si>
  <si>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</si>
  <si>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</si>
  <si>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</si>
  <si>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</si>
  <si>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</si>
  <si>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</si>
  <si>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</si>
  <si>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</si>
  <si>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</si>
  <si>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</si>
  <si>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</si>
  <si>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</si>
  <si>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</si>
  <si>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</si>
  <si>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</si>
  <si>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</si>
  <si>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</si>
  <si>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</si>
  <si>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</si>
  <si>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</si>
  <si>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</si>
  <si>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</si>
  <si>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</si>
  <si>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</si>
  <si>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</si>
  <si>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</si>
  <si>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</si>
  <si>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</si>
  <si>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</si>
  <si>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</si>
  <si>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</si>
  <si>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</si>
  <si>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</si>
  <si>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</si>
  <si>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</si>
  <si>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</si>
  <si>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</si>
  <si>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</si>
  <si>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</si>
  <si>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</si>
  <si>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</si>
  <si>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</si>
  <si>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</si>
  <si>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</si>
  <si>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</si>
  <si>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</si>
  <si>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</si>
  <si>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</si>
  <si>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</si>
  <si>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</si>
  <si>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</si>
  <si>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</si>
  <si>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</si>
  <si>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</si>
  <si>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</si>
  <si>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</si>
  <si>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</si>
  <si>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</si>
  <si>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</si>
  <si>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</si>
  <si>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</si>
  <si>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</si>
  <si>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</si>
  <si>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</si>
  <si>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</si>
  <si>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</si>
  <si>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</si>
  <si>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</si>
  <si>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</si>
  <si>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</si>
  <si>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</si>
  <si>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</si>
  <si>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</si>
  <si>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</si>
  <si>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</si>
  <si>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</si>
  <si>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</si>
  <si>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</si>
  <si>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</si>
  <si>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</si>
  <si>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</si>
  <si>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</si>
  <si>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</si>
  <si>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</si>
  <si>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</si>
  <si>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</si>
  <si>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</si>
  <si>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</si>
  <si>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</si>
  <si>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</si>
  <si>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</si>
  <si>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</si>
  <si>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</si>
  <si>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</si>
  <si>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</si>
  <si>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</si>
  <si>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</si>
  <si>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</si>
  <si>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</si>
  <si>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</si>
  <si>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</si>
  <si>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</si>
  <si>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</si>
  <si>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</si>
  <si>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</si>
  <si>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</si>
  <si>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</si>
  <si>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</si>
  <si>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</si>
  <si>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</si>
  <si>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</si>
  <si>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</si>
  <si>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</si>
  <si>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</si>
  <si>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</si>
  <si>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</si>
  <si>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</si>
  <si>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</si>
  <si>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</si>
  <si>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</si>
  <si>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</si>
  <si>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</si>
  <si>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</si>
  <si>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</si>
  <si>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</si>
  <si>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</si>
  <si>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</si>
  <si>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</si>
  <si>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</si>
  <si>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</si>
  <si>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</si>
  <si>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</si>
  <si>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</si>
  <si>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</si>
  <si>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</si>
  <si>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</si>
  <si>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</si>
  <si>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</si>
  <si>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</si>
  <si>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</si>
  <si>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</si>
  <si>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</si>
  <si>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</si>
  <si>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</si>
  <si>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</si>
  <si>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</si>
  <si>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</si>
  <si>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</si>
  <si>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</si>
  <si>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</si>
  <si>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</si>
  <si>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</si>
  <si>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</si>
  <si>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</si>
  <si>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</si>
  <si>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</si>
  <si>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</si>
  <si>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</si>
  <si>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</si>
  <si>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</si>
  <si>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</si>
  <si>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</si>
  <si>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</si>
  <si>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</si>
  <si>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</si>
  <si>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</si>
  <si>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</si>
  <si>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</si>
  <si>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</si>
  <si>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</si>
  <si>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</si>
  <si>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</si>
  <si>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</si>
  <si>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</si>
  <si>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</si>
  <si>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</si>
  <si>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</si>
  <si>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</si>
  <si>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</si>
  <si>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</si>
  <si>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</si>
  <si>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</si>
  <si>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</si>
  <si>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</si>
  <si>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</si>
  <si>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</si>
  <si>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</si>
  <si>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</si>
  <si>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</si>
  <si>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</si>
  <si>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</si>
  <si>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</si>
  <si>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</si>
  <si>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</si>
  <si>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</si>
  <si>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</si>
  <si>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</si>
  <si>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</si>
  <si>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</si>
  <si>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</si>
  <si>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</si>
  <si>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</si>
  <si>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</si>
  <si>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</si>
  <si>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</si>
  <si>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</si>
  <si>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</si>
  <si>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</si>
  <si>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</si>
  <si>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</si>
  <si>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</si>
  <si>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</si>
  <si>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</si>
  <si>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</si>
  <si>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</si>
  <si>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</si>
  <si>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</si>
  <si>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</si>
  <si>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</si>
  <si>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</si>
  <si>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</si>
  <si>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</si>
  <si>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</si>
  <si>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</si>
  <si>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</si>
  <si>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</si>
  <si>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</si>
  <si>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</si>
  <si>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</si>
  <si>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</si>
  <si>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</si>
  <si>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</si>
  <si>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</si>
  <si>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</si>
  <si>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</si>
  <si>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</si>
  <si>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</si>
  <si>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</si>
  <si>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</si>
  <si>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</si>
  <si>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</si>
  <si>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</si>
  <si>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</si>
  <si>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</si>
  <si>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</si>
  <si>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</si>
  <si>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</si>
  <si>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</si>
  <si>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</si>
  <si>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</si>
  <si>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</si>
  <si>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</si>
  <si>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</si>
  <si>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</si>
  <si>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</si>
  <si>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</si>
  <si>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</si>
  <si>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</si>
  <si>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</si>
  <si>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</si>
  <si>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</si>
  <si>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</si>
  <si>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</si>
  <si>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</si>
  <si>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</si>
  <si>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</si>
  <si>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</si>
  <si>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</si>
  <si>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</si>
  <si>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</si>
  <si>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</si>
  <si>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</si>
  <si>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</si>
  <si>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</si>
  <si>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</si>
  <si>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</si>
  <si>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</si>
  <si>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</si>
  <si>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</si>
  <si>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</si>
  <si>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</si>
  <si>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</si>
  <si>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</si>
  <si>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</si>
  <si>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</si>
  <si>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</si>
  <si>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</si>
  <si>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</si>
  <si>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</si>
  <si>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</si>
  <si>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</si>
  <si>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</si>
  <si>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</si>
  <si>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</si>
  <si>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</si>
  <si>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</si>
  <si>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</si>
  <si>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</si>
  <si>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</si>
  <si>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</si>
  <si>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</si>
  <si>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</si>
  <si>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</si>
  <si>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</si>
  <si>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</si>
  <si>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</si>
  <si>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</si>
  <si>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</si>
  <si>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</si>
  <si>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</si>
  <si>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</si>
  <si>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</si>
  <si>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</si>
  <si>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</si>
  <si>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</si>
  <si>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</si>
  <si>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</si>
  <si>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</si>
  <si>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</si>
  <si>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</si>
  <si>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</si>
  <si>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</si>
  <si>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</si>
  <si>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</si>
  <si>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</si>
  <si>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</si>
  <si>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</si>
  <si>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</si>
  <si>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</si>
  <si>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</si>
  <si>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</si>
  <si>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</si>
  <si>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</si>
  <si>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</si>
  <si>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</si>
  <si>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</si>
  <si>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</si>
  <si>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</si>
  <si>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</si>
  <si>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</si>
  <si>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</si>
  <si>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</si>
  <si>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</si>
  <si>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</si>
  <si>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</si>
  <si>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</si>
  <si>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</si>
  <si>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</si>
  <si>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</si>
  <si>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</si>
  <si>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</si>
  <si>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</si>
  <si>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</si>
  <si>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</si>
  <si>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</si>
  <si>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</si>
  <si>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</si>
  <si>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</si>
  <si>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</si>
  <si>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</si>
  <si>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</si>
  <si>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</si>
  <si>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</si>
  <si>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</si>
  <si>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</si>
  <si>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</si>
  <si>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</si>
  <si>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</si>
  <si>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</si>
  <si>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</si>
  <si>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</si>
  <si>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</si>
  <si>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</si>
  <si>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</si>
  <si>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</si>
  <si>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</si>
  <si>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</si>
  <si>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</si>
  <si>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</si>
  <si>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</si>
  <si>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</si>
  <si>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</si>
  <si>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</si>
  <si>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</si>
  <si>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</si>
  <si>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</si>
  <si>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</si>
  <si>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</si>
  <si>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</si>
  <si>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</si>
  <si>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</si>
  <si>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</si>
  <si>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</si>
  <si>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</si>
  <si>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</si>
  <si>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</si>
  <si>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</si>
  <si>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</si>
  <si>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</si>
  <si>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</si>
  <si>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</si>
  <si>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</si>
  <si>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</si>
  <si>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</si>
  <si>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</si>
  <si>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</si>
  <si>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</si>
  <si>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</si>
  <si>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</si>
  <si>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</si>
  <si>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</si>
  <si>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</si>
  <si>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</si>
  <si>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</si>
  <si>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</si>
  <si>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</si>
  <si>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</si>
  <si>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</si>
  <si>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</si>
  <si>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</si>
  <si>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</si>
  <si>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</si>
  <si>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</si>
  <si>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</si>
  <si>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</si>
  <si>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</si>
  <si>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</si>
  <si>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</si>
  <si>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</si>
  <si>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</si>
  <si>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</si>
  <si>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</si>
  <si>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</si>
  <si>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</si>
  <si>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</si>
  <si>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</si>
  <si>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</si>
  <si>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</si>
  <si>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</si>
  <si>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</si>
  <si>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</si>
  <si>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</si>
  <si>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</si>
  <si>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</si>
  <si>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</si>
  <si>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</si>
  <si>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</si>
  <si>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</si>
  <si>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</si>
  <si>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</si>
  <si>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</si>
  <si>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</si>
  <si>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</si>
  <si>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</si>
  <si>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</si>
  <si>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</si>
  <si>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</si>
  <si>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</si>
  <si>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</si>
  <si>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</si>
  <si>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</si>
  <si>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</si>
  <si>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</si>
  <si>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</si>
  <si>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</si>
  <si>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</si>
  <si>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</si>
  <si>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</si>
  <si>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</si>
  <si>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</si>
  <si>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</si>
  <si>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</si>
  <si>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</si>
  <si>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</si>
  <si>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</si>
  <si>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</si>
  <si>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</si>
  <si>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</si>
  <si>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</si>
  <si>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</si>
  <si>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</si>
  <si>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</si>
  <si>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</si>
  <si>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</si>
  <si>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</si>
  <si>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</si>
  <si>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</si>
  <si>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</si>
  <si>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</si>
  <si>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</si>
  <si>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</si>
  <si>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</si>
  <si>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</si>
  <si>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</si>
  <si>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</si>
  <si>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</si>
  <si>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</si>
  <si>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</si>
  <si>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</si>
  <si>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</si>
  <si>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</si>
  <si>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</si>
  <si>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</si>
  <si>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</si>
  <si>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</si>
  <si>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</si>
  <si>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</si>
  <si>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</si>
  <si>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</si>
  <si>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</si>
  <si>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</si>
  <si>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</si>
  <si>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</si>
  <si>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</si>
  <si>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</si>
  <si>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</si>
  <si>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</si>
  <si>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</si>
  <si>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</si>
  <si>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</si>
  <si>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</si>
  <si>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</si>
  <si>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</si>
  <si>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</si>
  <si>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</si>
  <si>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</si>
  <si>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</si>
  <si>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</si>
  <si>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</si>
  <si>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</si>
  <si>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</si>
  <si>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</si>
  <si>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</si>
  <si>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</si>
  <si>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</si>
  <si>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</si>
  <si>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</si>
  <si>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</si>
  <si>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</si>
  <si>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</si>
  <si>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</si>
  <si>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</si>
  <si>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</si>
  <si>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</si>
  <si>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</si>
  <si>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</si>
  <si>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</si>
  <si>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</si>
  <si>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</si>
  <si>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</si>
  <si>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</si>
  <si>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</si>
  <si>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</si>
  <si>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</si>
  <si>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</si>
  <si>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</si>
  <si>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</si>
  <si>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</si>
  <si>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</si>
  <si>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</si>
  <si>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</si>
  <si>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</si>
  <si>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</si>
  <si>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</si>
  <si>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</si>
  <si>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</si>
  <si>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</si>
  <si>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</si>
  <si>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</si>
  <si>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</si>
  <si>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</si>
  <si>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</si>
  <si>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</si>
  <si>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</si>
  <si>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</si>
  <si>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</si>
  <si>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</si>
  <si>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</si>
  <si>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</si>
  <si>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</si>
  <si>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</si>
  <si>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</si>
  <si>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</si>
  <si>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</si>
  <si>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</si>
  <si>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</si>
  <si>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</si>
  <si>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</si>
  <si>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</si>
  <si>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</si>
  <si>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</si>
  <si>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</si>
  <si>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</si>
  <si>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</si>
  <si>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</si>
  <si>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</si>
  <si>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</si>
  <si>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</si>
  <si>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</si>
  <si>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</si>
  <si>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</si>
  <si>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</si>
  <si>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</si>
  <si>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</si>
  <si>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</si>
  <si>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</si>
  <si>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</si>
  <si>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</si>
  <si>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</si>
  <si>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</si>
  <si>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</si>
  <si>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</si>
  <si>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</si>
  <si>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</si>
  <si>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</si>
  <si>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</si>
  <si>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</si>
  <si>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</si>
  <si>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</si>
  <si>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</si>
  <si>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</si>
  <si>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</si>
  <si>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</si>
  <si>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</si>
  <si>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</si>
  <si>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</si>
  <si>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</si>
  <si>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</si>
  <si>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</si>
  <si>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</si>
  <si>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</si>
  <si>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</si>
  <si>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</si>
  <si>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</si>
  <si>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</si>
  <si>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</si>
  <si>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</si>
  <si>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</si>
  <si>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</si>
  <si>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</si>
  <si>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</si>
  <si>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</si>
  <si>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</si>
  <si>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</si>
  <si>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</si>
  <si>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</si>
  <si>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</si>
  <si>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</si>
  <si>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</si>
  <si>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</si>
  <si>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</si>
  <si>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</si>
  <si>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</si>
  <si>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</si>
  <si>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</si>
  <si>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</si>
  <si>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</si>
  <si>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</si>
  <si>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</si>
  <si>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</si>
  <si>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</si>
  <si>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</si>
  <si>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</si>
  <si>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</si>
  <si>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</si>
  <si>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</si>
  <si>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</si>
  <si>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</si>
  <si>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</si>
  <si>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</si>
  <si>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</si>
  <si>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</si>
  <si>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</si>
  <si>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</si>
  <si>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</si>
  <si>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</si>
  <si>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</si>
  <si>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</si>
  <si>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</si>
  <si>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</si>
  <si>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</si>
  <si>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</si>
  <si>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</si>
  <si>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</si>
  <si>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</si>
  <si>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</si>
  <si>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</si>
  <si>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</si>
  <si>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</si>
  <si>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</si>
  <si>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</si>
  <si>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</si>
  <si>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</si>
  <si>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</si>
  <si>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</si>
  <si>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</si>
  <si>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</si>
  <si>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</si>
  <si>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</si>
  <si>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</si>
  <si>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</si>
  <si>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</si>
  <si>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</si>
  <si>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</si>
  <si>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</si>
  <si>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</si>
  <si>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</si>
  <si>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</si>
  <si>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</si>
  <si>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</si>
  <si>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</si>
  <si>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</si>
  <si>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</si>
  <si>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</si>
  <si>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</si>
  <si>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</si>
  <si>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</si>
  <si>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</si>
  <si>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</si>
  <si>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</si>
  <si>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</si>
  <si>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</si>
  <si>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</si>
  <si>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</si>
  <si>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</si>
  <si>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</si>
  <si>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</si>
  <si>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</si>
  <si>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</si>
  <si>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</si>
  <si>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</si>
  <si>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</si>
  <si>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</si>
  <si>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</si>
  <si>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</si>
  <si>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</si>
  <si>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</si>
  <si>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</si>
  <si>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</si>
  <si>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</si>
  <si>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</si>
  <si>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</si>
  <si>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</si>
  <si>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</si>
  <si>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</si>
  <si>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</si>
  <si>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</si>
  <si>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</si>
  <si>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</si>
  <si>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</si>
  <si>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</si>
  <si>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</si>
  <si>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</si>
  <si>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</si>
  <si>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</si>
  <si>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</si>
  <si>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</si>
  <si>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</si>
  <si>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</si>
  <si>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</si>
  <si>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</si>
  <si>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</si>
  <si>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</si>
  <si>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</si>
  <si>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</si>
  <si>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</si>
  <si>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</si>
  <si>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</si>
  <si>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</si>
  <si>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</si>
  <si>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</si>
  <si>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</si>
  <si>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</si>
  <si>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</si>
  <si>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</si>
  <si>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</si>
  <si>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</si>
  <si>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</si>
  <si>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</si>
  <si>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</si>
  <si>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</si>
  <si>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</si>
  <si>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</si>
  <si>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</si>
  <si>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</si>
  <si>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</si>
  <si>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</si>
  <si>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</si>
  <si>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</si>
  <si>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</si>
  <si>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</si>
  <si>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</si>
  <si>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</si>
  <si>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</si>
  <si>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</si>
  <si>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</si>
  <si>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</si>
  <si>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</si>
  <si>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</si>
  <si>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</si>
  <si>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</si>
  <si>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</si>
  <si>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</si>
  <si>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</si>
  <si>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</si>
  <si>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</si>
  <si>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</si>
  <si>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</si>
  <si>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</si>
  <si>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</si>
  <si>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</si>
  <si>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</si>
  <si>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</si>
  <si>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</si>
  <si>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</si>
  <si>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</si>
  <si>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</si>
  <si>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</si>
  <si>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</si>
  <si>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</si>
  <si>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</si>
  <si>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</si>
  <si>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</si>
  <si>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</si>
  <si>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</si>
  <si>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</si>
  <si>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</si>
  <si>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</si>
  <si>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</si>
  <si>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</si>
  <si>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</si>
  <si>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</si>
  <si>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</si>
  <si>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</si>
  <si>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</si>
  <si>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</si>
  <si>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</si>
  <si>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</si>
  <si>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</si>
  <si>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</si>
  <si>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</si>
  <si>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</si>
  <si>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</si>
  <si>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</si>
  <si>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</si>
  <si>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</si>
  <si>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</si>
  <si>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</si>
  <si>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</si>
  <si>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</si>
  <si>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</si>
  <si>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</si>
  <si>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</si>
  <si>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</si>
  <si>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</si>
  <si>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</si>
  <si>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</si>
  <si>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</si>
  <si>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</si>
  <si>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</si>
  <si>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</si>
  <si>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</si>
  <si>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</si>
  <si>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</si>
  <si>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</si>
  <si>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</si>
  <si>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</si>
  <si>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</si>
  <si>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</si>
  <si>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</si>
  <si>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</si>
  <si>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</si>
  <si>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</si>
  <si>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</si>
  <si>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</si>
  <si>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</si>
  <si>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</si>
  <si>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</si>
  <si>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</si>
  <si>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</si>
  <si>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</si>
  <si>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</si>
  <si>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</si>
  <si>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</si>
  <si>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</si>
  <si>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</si>
  <si>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</si>
  <si>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</si>
  <si>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</si>
  <si>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</si>
  <si>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</si>
  <si>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</si>
  <si>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</si>
  <si>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</si>
  <si>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</si>
  <si>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</si>
  <si>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</si>
  <si>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</si>
  <si>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</si>
  <si>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</si>
  <si>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</si>
  <si>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</si>
  <si>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</si>
  <si>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</si>
  <si>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</si>
  <si>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</si>
  <si>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</si>
  <si>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</si>
  <si>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</si>
  <si>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</si>
  <si>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</si>
  <si>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</si>
  <si>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</si>
  <si>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</si>
  <si>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</si>
  <si>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</si>
  <si>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</si>
  <si>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</si>
  <si>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</si>
  <si>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</si>
  <si>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</si>
  <si>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</si>
  <si>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</si>
  <si>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</si>
  <si>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</si>
  <si>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</si>
  <si>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</si>
  <si>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</si>
  <si>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</si>
  <si>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</si>
  <si>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</si>
  <si>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</si>
  <si>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</si>
  <si>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</si>
  <si>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</si>
  <si>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</si>
  <si>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</si>
  <si>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</si>
  <si>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</si>
  <si>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</si>
  <si>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</si>
  <si>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</si>
  <si>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</si>
  <si>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</si>
  <si>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</si>
  <si>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</si>
  <si>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</si>
  <si>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</si>
  <si>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</si>
  <si>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</si>
  <si>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</si>
  <si>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</si>
  <si>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</si>
  <si>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</si>
  <si>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</si>
  <si>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</si>
  <si>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</si>
  <si>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</si>
  <si>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</si>
  <si>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</si>
  <si>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</si>
  <si>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</si>
  <si>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</si>
  <si>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</si>
  <si>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</si>
  <si>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</si>
  <si>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</si>
  <si>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</si>
  <si>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</si>
  <si>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</si>
  <si>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</si>
  <si>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</si>
  <si>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</si>
  <si>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</si>
  <si>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</si>
  <si>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</si>
  <si>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</si>
  <si>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</si>
  <si>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</si>
  <si>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</si>
  <si>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</si>
  <si>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</si>
  <si>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</si>
  <si>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</si>
  <si>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</si>
  <si>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</si>
  <si>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</si>
  <si>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</si>
  <si>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</si>
  <si>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</si>
  <si>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</si>
  <si>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</si>
  <si>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</si>
  <si>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</si>
  <si>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</si>
  <si>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</si>
  <si>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</si>
  <si>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</si>
  <si>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</si>
  <si>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</si>
  <si>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</si>
  <si>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</si>
  <si>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</si>
  <si>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</si>
  <si>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</si>
  <si>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</si>
  <si>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</si>
  <si>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</si>
  <si>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</si>
  <si>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</si>
  <si>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</si>
  <si>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</si>
  <si>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</si>
  <si>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</si>
  <si>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</si>
  <si>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</si>
  <si>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</si>
  <si>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</si>
  <si>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</si>
  <si>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</si>
  <si>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</si>
  <si>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</si>
  <si>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</si>
  <si>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</si>
  <si>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</si>
  <si>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</si>
  <si>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</si>
  <si>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</si>
  <si>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</si>
  <si>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</si>
  <si>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</si>
  <si>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</si>
  <si>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</si>
  <si>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</si>
  <si>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</si>
  <si>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</si>
  <si>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</si>
  <si>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</si>
  <si>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</si>
  <si>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</si>
  <si>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</si>
  <si>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</si>
  <si>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</si>
  <si>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</si>
  <si>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</si>
  <si>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</si>
  <si>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</si>
  <si>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</si>
  <si>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</si>
  <si>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</si>
  <si>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</si>
  <si>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</si>
  <si>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</si>
  <si>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</si>
  <si>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</si>
  <si>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</si>
  <si>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</si>
  <si>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</si>
  <si>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</si>
  <si>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</si>
  <si>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</si>
  <si>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</si>
  <si>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</si>
  <si>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</si>
  <si>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</si>
  <si>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</si>
  <si>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</si>
  <si>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</si>
  <si>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</si>
  <si>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</si>
  <si>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</si>
  <si>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</si>
  <si>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</si>
  <si>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</si>
  <si>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</si>
  <si>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</si>
  <si>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</si>
  <si>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</si>
  <si>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</si>
  <si>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</si>
  <si>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</si>
  <si>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</si>
  <si>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</si>
  <si>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</si>
  <si>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</si>
  <si>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</si>
  <si>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</si>
  <si>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</si>
  <si>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</si>
  <si>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</si>
  <si>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</si>
  <si>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</si>
  <si>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</si>
  <si>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</si>
  <si>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</si>
  <si>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</si>
  <si>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</si>
  <si>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</si>
  <si>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</si>
  <si>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</si>
  <si>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</si>
  <si>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</si>
  <si>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</si>
  <si>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</si>
  <si>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</si>
  <si>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</si>
  <si>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</si>
  <si>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</si>
  <si>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</si>
  <si>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</si>
  <si>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</si>
  <si>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</si>
  <si>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</si>
  <si>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</si>
  <si>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</si>
  <si>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</si>
  <si>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</si>
  <si>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</si>
  <si>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</si>
  <si>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</si>
  <si>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</si>
  <si>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</si>
  <si>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</si>
  <si>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</si>
  <si>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</si>
  <si>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</si>
  <si>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</si>
  <si>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</si>
  <si>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</si>
  <si>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</si>
  <si>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</si>
  <si>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</si>
  <si>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</si>
  <si>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</si>
  <si>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</si>
  <si>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</si>
  <si>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</si>
  <si>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</si>
  <si>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</si>
  <si>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</si>
  <si>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</si>
  <si>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</si>
  <si>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</si>
  <si>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</si>
  <si>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</si>
  <si>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</si>
  <si>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</si>
  <si>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</si>
  <si>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</si>
  <si>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</si>
  <si>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</si>
  <si>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</si>
  <si>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</si>
  <si>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</si>
  <si>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</si>
  <si>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</si>
  <si>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</si>
  <si>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</si>
  <si>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</si>
  <si>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</si>
  <si>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</si>
  <si>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</si>
  <si>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</si>
  <si>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</si>
  <si>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</si>
  <si>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</si>
  <si>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</si>
  <si>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</si>
  <si>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</si>
  <si>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</si>
  <si>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</si>
  <si>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</si>
  <si>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</si>
  <si>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</si>
  <si>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</si>
  <si>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</si>
  <si>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</si>
  <si>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</si>
  <si>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</si>
  <si>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</si>
  <si>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</si>
  <si>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</si>
  <si>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</si>
  <si>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</si>
  <si>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</si>
  <si>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</si>
  <si>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</si>
  <si>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</si>
  <si>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</si>
  <si>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</si>
  <si>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</si>
  <si>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</si>
  <si>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</si>
  <si>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</si>
  <si>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</si>
  <si>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</si>
  <si>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</si>
  <si>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</si>
  <si>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</si>
  <si>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</si>
  <si>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</si>
  <si>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</si>
  <si>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</si>
  <si>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</si>
  <si>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</si>
  <si>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</si>
  <si>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</si>
  <si>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</si>
  <si>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</si>
  <si>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</si>
  <si>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</si>
  <si>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</si>
  <si>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</si>
  <si>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</si>
  <si>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</si>
  <si>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</si>
  <si>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</si>
  <si>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</si>
  <si>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</si>
  <si>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</si>
  <si>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</si>
  <si>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</si>
  <si>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</si>
  <si>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</si>
  <si>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</si>
  <si>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</si>
  <si>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</si>
  <si>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</si>
  <si>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</si>
  <si>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</si>
  <si>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</si>
  <si>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</si>
  <si>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</si>
  <si>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</si>
  <si>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</si>
  <si>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</si>
  <si>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</si>
  <si>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</si>
  <si>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</si>
  <si>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</si>
  <si>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</si>
  <si>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</si>
  <si>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</si>
  <si>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</si>
  <si>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</si>
  <si>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</si>
  <si>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</si>
  <si>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</si>
  <si>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</si>
  <si>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</si>
  <si>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</si>
  <si>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</si>
  <si>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</si>
  <si>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</si>
  <si>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</si>
  <si>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</si>
  <si>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</si>
  <si>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</si>
  <si>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</si>
  <si>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</si>
  <si>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</si>
  <si>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</si>
  <si>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</si>
  <si>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</si>
  <si>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</si>
  <si>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</si>
  <si>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</si>
  <si>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</si>
  <si>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</si>
  <si>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</si>
  <si>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</si>
  <si>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</si>
  <si>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</si>
  <si>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</si>
  <si>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</si>
  <si>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</si>
  <si>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</si>
  <si>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</si>
  <si>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</si>
  <si>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</si>
  <si>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</si>
  <si>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</si>
  <si>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</si>
  <si>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</si>
  <si>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</si>
  <si>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</si>
  <si>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</si>
  <si>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</si>
  <si>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</si>
  <si>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</si>
  <si>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</si>
  <si>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</si>
  <si>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</si>
  <si>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</si>
  <si>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</si>
  <si>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</si>
  <si>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</si>
  <si>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</si>
  <si>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</si>
  <si>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</si>
  <si>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</si>
  <si>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</si>
  <si>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</si>
  <si>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</si>
  <si>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</si>
  <si>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</si>
  <si>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</si>
  <si>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</si>
  <si>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</si>
  <si>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</si>
  <si>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</si>
  <si>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</si>
  <si>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</si>
  <si>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</si>
  <si>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</si>
  <si>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</si>
  <si>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</si>
  <si>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</si>
  <si>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</si>
  <si>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</si>
  <si>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</si>
  <si>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</si>
  <si>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</si>
  <si>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</si>
  <si>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</si>
  <si>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</si>
  <si>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</si>
  <si>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</si>
  <si>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</si>
  <si>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</si>
  <si>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</si>
  <si>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</si>
  <si>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</si>
  <si>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</si>
  <si>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</si>
  <si>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</si>
  <si>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</si>
  <si>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</si>
  <si>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</si>
  <si>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</si>
  <si>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</si>
  <si>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</si>
  <si>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</si>
  <si>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</si>
  <si>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</si>
  <si>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</si>
  <si>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</si>
  <si>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</si>
  <si>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</si>
  <si>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</si>
  <si>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</si>
  <si>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</si>
  <si>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</si>
  <si>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</si>
  <si>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</si>
  <si>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</si>
  <si>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</si>
  <si>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</si>
  <si>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</si>
  <si>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</si>
  <si>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</si>
  <si>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</si>
  <si>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</si>
  <si>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</si>
  <si>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</si>
  <si>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</si>
  <si>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</si>
  <si>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</si>
  <si>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</si>
  <si>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</si>
  <si>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</si>
  <si>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</si>
  <si>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</si>
  <si>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</si>
  <si>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</si>
  <si>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</si>
  <si>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</si>
  <si>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</si>
  <si>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</si>
  <si>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</si>
  <si>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</si>
  <si>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</si>
  <si>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</si>
  <si>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</si>
  <si>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</si>
  <si>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</si>
  <si>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</si>
  <si>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</si>
  <si>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</si>
  <si>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</si>
  <si>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</si>
  <si>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</si>
  <si>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</si>
  <si>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</si>
  <si>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</si>
  <si>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</si>
  <si>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</si>
  <si>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</si>
  <si>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</si>
  <si>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</si>
  <si>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</si>
  <si>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</si>
  <si>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</si>
  <si>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</si>
  <si>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</si>
  <si>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</si>
  <si>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</si>
  <si>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</si>
  <si>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</si>
  <si>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</si>
  <si>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</si>
  <si>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</si>
  <si>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</si>
  <si>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</si>
  <si>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</si>
  <si>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</si>
  <si>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</si>
  <si>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</si>
  <si>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</si>
  <si>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</si>
  <si>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</si>
  <si>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</si>
  <si>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</si>
  <si>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</si>
  <si>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</si>
  <si>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</si>
  <si>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</si>
  <si>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</si>
  <si>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</si>
  <si>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</si>
  <si>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</si>
  <si>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</si>
  <si>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</si>
  <si>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</si>
  <si>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</si>
  <si>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</si>
  <si>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</si>
  <si>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</si>
  <si>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</si>
  <si>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</si>
  <si>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</si>
  <si>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</si>
  <si>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</si>
  <si>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</si>
  <si>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</si>
  <si>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</si>
  <si>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</si>
  <si>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</si>
  <si>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</si>
  <si>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</si>
  <si>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</si>
  <si>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</si>
  <si>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</si>
  <si>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</si>
  <si>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</si>
  <si>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</si>
  <si>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</si>
  <si>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</si>
  <si>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</si>
  <si>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</si>
  <si>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</si>
  <si>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</si>
  <si>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</si>
  <si>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</si>
  <si>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</si>
  <si>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</si>
  <si>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</si>
  <si>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</si>
  <si>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</si>
  <si>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</si>
  <si>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</si>
  <si>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</si>
  <si>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</si>
  <si>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</si>
  <si>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</si>
  <si>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</si>
  <si>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</si>
  <si>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</si>
  <si>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</si>
  <si>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</si>
  <si>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</si>
  <si>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</si>
  <si>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</si>
  <si>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</si>
  <si>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</si>
  <si>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</si>
  <si>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</si>
  <si>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</si>
  <si>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</si>
  <si>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</si>
  <si>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</si>
  <si>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</si>
  <si>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</si>
  <si>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</si>
  <si>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</si>
  <si>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</si>
  <si>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</si>
  <si>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</si>
  <si>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</si>
  <si>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</si>
  <si>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</si>
  <si>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</si>
  <si>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</si>
  <si>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</si>
  <si>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</si>
  <si>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</si>
  <si>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</si>
  <si>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</si>
  <si>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</si>
  <si>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</si>
  <si>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</si>
  <si>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</si>
  <si>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</si>
  <si>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</si>
  <si>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</si>
  <si>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</si>
  <si>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</si>
  <si>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</si>
  <si>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</si>
  <si>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</si>
  <si>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</si>
  <si>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</si>
  <si>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</si>
  <si>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</si>
  <si>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</si>
  <si>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</si>
  <si>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</si>
  <si>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</si>
  <si>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</si>
  <si>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</si>
  <si>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</si>
  <si>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</si>
  <si>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</si>
  <si>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</si>
  <si>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</si>
  <si>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</si>
  <si>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</si>
  <si>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</si>
  <si>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</si>
  <si>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</si>
  <si>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</si>
  <si>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</si>
  <si>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</si>
  <si>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</si>
  <si>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</si>
  <si>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</si>
  <si>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</si>
  <si>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</si>
  <si>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</si>
  <si>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</si>
  <si>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</si>
  <si>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</si>
  <si>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</si>
  <si>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</si>
  <si>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</si>
  <si>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</si>
  <si>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</si>
  <si>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</si>
  <si>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</si>
  <si>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</si>
  <si>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</si>
  <si>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</si>
  <si>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</si>
  <si>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</si>
  <si>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</si>
  <si>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</si>
  <si>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</si>
  <si>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</si>
  <si>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</si>
  <si>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</si>
  <si>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</si>
  <si>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</si>
  <si>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</si>
  <si>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</si>
  <si>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</si>
  <si>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</si>
  <si>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</si>
  <si>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</si>
  <si>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</si>
  <si>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</si>
  <si>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</si>
  <si>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</si>
  <si>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</si>
  <si>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</si>
  <si>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</si>
  <si>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</si>
  <si>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</si>
  <si>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</si>
  <si>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</si>
  <si>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</si>
  <si>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</si>
  <si>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</si>
  <si>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</si>
  <si>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</si>
  <si>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</si>
  <si>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</si>
  <si>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</si>
  <si>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</si>
  <si>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</si>
  <si>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</si>
  <si>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</si>
  <si>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</si>
  <si>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</si>
  <si>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</si>
  <si>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</si>
  <si>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</si>
  <si>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</si>
  <si>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</si>
  <si>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</si>
  <si>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</si>
  <si>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</si>
  <si>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</si>
  <si>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</si>
  <si>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</si>
  <si>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</si>
  <si>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</si>
  <si>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</si>
  <si>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</si>
  <si>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</si>
  <si>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</si>
  <si>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</si>
  <si>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</si>
  <si>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</si>
  <si>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</si>
  <si>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</si>
  <si>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</si>
  <si>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</si>
  <si>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</si>
  <si>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</si>
  <si>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</si>
  <si>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</si>
  <si>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</si>
  <si>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</si>
  <si>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</si>
  <si>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</si>
  <si>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</si>
  <si>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</si>
  <si>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</si>
  <si>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</si>
  <si>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</si>
  <si>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</si>
  <si>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</si>
  <si>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</si>
  <si>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</si>
  <si>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</si>
  <si>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</si>
  <si>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</si>
  <si>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</si>
  <si>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</si>
  <si>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</si>
  <si>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</si>
  <si>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</si>
  <si>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</si>
  <si>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</si>
  <si>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</si>
  <si>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</si>
  <si>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</si>
  <si>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</si>
  <si>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</si>
  <si>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</si>
  <si>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</si>
  <si>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</si>
  <si>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</si>
  <si>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</si>
  <si>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</si>
  <si>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</si>
  <si>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</si>
  <si>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</si>
  <si>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</si>
  <si>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</si>
  <si>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</si>
  <si>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</si>
  <si>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</si>
  <si>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</si>
  <si>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</si>
  <si>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</si>
  <si>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</si>
  <si>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</si>
  <si>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</si>
  <si>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</si>
  <si>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</si>
  <si>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</si>
  <si>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</si>
  <si>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</si>
  <si>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</si>
  <si>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</si>
  <si>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</si>
  <si>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</si>
  <si>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</si>
  <si>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</si>
  <si>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</si>
  <si>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</si>
  <si>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</si>
  <si>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</si>
  <si>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</si>
  <si>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</si>
  <si>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</si>
  <si>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</si>
  <si>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</si>
  <si>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</si>
  <si>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</si>
  <si>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</si>
  <si>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</si>
  <si>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</si>
  <si>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</si>
  <si>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</si>
  <si>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</si>
  <si>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</si>
  <si>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</si>
  <si>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</si>
  <si>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</si>
  <si>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</si>
  <si>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</si>
  <si>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</si>
  <si>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</si>
  <si>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</si>
  <si>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</si>
  <si>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</si>
  <si>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</si>
  <si>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</si>
  <si>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</si>
  <si>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</si>
  <si>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</si>
  <si>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</si>
  <si>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</si>
  <si>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</si>
  <si>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</si>
  <si>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</si>
  <si>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</si>
  <si>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</si>
  <si>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</si>
  <si>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</si>
  <si>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</si>
  <si>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</si>
  <si>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</si>
  <si>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</si>
  <si>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</si>
  <si>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</si>
  <si>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</si>
  <si>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</si>
  <si>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</si>
  <si>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</si>
  <si>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</si>
  <si>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</si>
  <si>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</si>
  <si>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</si>
  <si>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</si>
  <si>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</si>
  <si>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</si>
  <si>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</si>
  <si>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</si>
  <si>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</si>
  <si>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</si>
  <si>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</si>
  <si>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</si>
  <si>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</si>
  <si>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</si>
  <si>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</si>
  <si>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</si>
  <si>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</si>
  <si>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</si>
  <si>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</si>
  <si>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</si>
  <si>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</si>
  <si>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</si>
  <si>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</si>
  <si>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</si>
  <si>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</si>
  <si>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</si>
  <si>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</si>
  <si>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</si>
  <si>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</si>
  <si>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</si>
  <si>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</si>
  <si>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</si>
  <si>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</si>
  <si>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</si>
  <si>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</si>
  <si>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</si>
  <si>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</si>
  <si>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</si>
  <si>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</si>
  <si>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</si>
  <si>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</si>
  <si>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</si>
  <si>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</si>
  <si>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</si>
  <si>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</si>
  <si>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</si>
  <si>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</si>
  <si>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</si>
  <si>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</si>
  <si>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</si>
  <si>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</si>
  <si>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</si>
  <si>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</si>
  <si>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</si>
  <si>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</si>
  <si>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</si>
  <si>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</si>
  <si>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</si>
  <si>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</si>
  <si>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</si>
  <si>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</si>
  <si>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</si>
  <si>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</si>
  <si>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</si>
  <si>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</si>
  <si>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</si>
  <si>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</si>
  <si>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</si>
  <si>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</si>
  <si>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</si>
  <si>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</si>
  <si>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</si>
  <si>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</si>
  <si>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</si>
  <si>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</si>
  <si>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</si>
  <si>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</si>
  <si>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</si>
  <si>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</si>
  <si>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</si>
  <si>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</si>
  <si>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</si>
  <si>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</si>
  <si>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</si>
  <si>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</si>
  <si>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</si>
  <si>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</si>
  <si>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</si>
  <si>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</si>
  <si>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</si>
  <si>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</si>
  <si>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</si>
  <si>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</si>
  <si>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</si>
  <si>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</si>
  <si>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</si>
  <si>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</si>
  <si>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</si>
  <si>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</si>
  <si>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</si>
  <si>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</si>
  <si>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</si>
  <si>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</si>
  <si>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</si>
  <si>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</si>
  <si>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</si>
  <si>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</si>
  <si>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</si>
  <si>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</si>
  <si>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</si>
  <si>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</si>
  <si>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</si>
  <si>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</si>
  <si>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</si>
  <si>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</si>
  <si>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</si>
  <si>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</si>
  <si>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</si>
  <si>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</si>
  <si>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</si>
  <si>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</si>
  <si>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</si>
  <si>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</si>
  <si>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</si>
  <si>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</si>
  <si>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</si>
  <si>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</si>
  <si>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</si>
  <si>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</si>
  <si>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</si>
  <si>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</si>
  <si>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</si>
  <si>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</si>
  <si>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</si>
  <si>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</si>
  <si>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</si>
  <si>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</si>
  <si>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</si>
  <si>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</si>
  <si>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</si>
  <si>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</si>
  <si>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</si>
  <si>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</si>
  <si>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</si>
  <si>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</si>
  <si>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</si>
  <si>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</si>
  <si>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</si>
  <si>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</si>
  <si>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</si>
  <si>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</si>
  <si>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</si>
  <si>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</si>
  <si>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</si>
  <si>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</si>
  <si>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</si>
  <si>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</si>
  <si>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</si>
  <si>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</si>
  <si>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</si>
  <si>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</si>
  <si>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</si>
  <si>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</si>
  <si>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</si>
  <si>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</si>
  <si>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</si>
  <si>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</si>
  <si>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</si>
  <si>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</si>
  <si>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</si>
  <si>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</si>
  <si>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</si>
  <si>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</si>
  <si>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</si>
  <si>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</si>
  <si>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</si>
  <si>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</si>
  <si>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</si>
  <si>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</si>
  <si>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</si>
  <si>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</si>
  <si>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</si>
  <si>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</si>
  <si>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</si>
  <si>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</si>
  <si>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</si>
  <si>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</si>
  <si>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</si>
  <si>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</si>
  <si>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</si>
  <si>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</si>
  <si>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</si>
  <si>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</si>
  <si>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</si>
  <si>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</si>
  <si>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</si>
  <si>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</si>
  <si>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</si>
  <si>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</si>
  <si>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</si>
  <si>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</si>
  <si>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</si>
  <si>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</si>
  <si>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</si>
  <si>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</si>
  <si>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</si>
  <si>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</si>
  <si>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</si>
  <si>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</si>
  <si>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</si>
  <si>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</si>
  <si>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</si>
  <si>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</si>
  <si>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</si>
  <si>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</si>
  <si>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</si>
  <si>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</si>
  <si>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</si>
  <si>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</si>
  <si>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</si>
  <si>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</si>
  <si>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</si>
  <si>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</si>
  <si>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</si>
  <si>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</si>
  <si>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</si>
  <si>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</si>
  <si>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</si>
  <si>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</si>
  <si>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</si>
  <si>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</si>
  <si>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</si>
  <si>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</si>
  <si>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</si>
  <si>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</si>
  <si>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</si>
  <si>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</si>
  <si>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</si>
  <si>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</si>
  <si>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</si>
  <si>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</si>
  <si>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</si>
  <si>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</si>
  <si>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</si>
  <si>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</si>
  <si>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</si>
  <si>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</si>
  <si>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</si>
  <si>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</si>
  <si>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</si>
  <si>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</si>
  <si>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</si>
  <si>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</si>
  <si>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</si>
  <si>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</si>
  <si>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</si>
  <si>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</si>
  <si>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</si>
  <si>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</si>
  <si>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</si>
  <si>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</si>
  <si>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</si>
  <si>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</si>
  <si>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</si>
  <si>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</si>
  <si>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</si>
  <si>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</si>
  <si>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</si>
  <si>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</si>
  <si>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</si>
  <si>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</si>
  <si>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</si>
  <si>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</si>
  <si>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</si>
  <si>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</si>
  <si>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</si>
  <si>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</si>
  <si>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</si>
  <si>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</si>
  <si>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</si>
  <si>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</si>
  <si>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</si>
  <si>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</si>
  <si>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</si>
  <si>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</si>
  <si>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</si>
  <si>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</si>
  <si>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</si>
  <si>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</si>
  <si>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</si>
  <si>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</si>
  <si>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</si>
  <si>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</si>
  <si>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</si>
  <si>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</si>
  <si>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</si>
  <si>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</si>
  <si>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</si>
  <si>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</si>
  <si>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</si>
  <si>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</si>
  <si>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</si>
  <si>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</si>
  <si>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</si>
  <si>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</si>
  <si>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</si>
  <si>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</si>
  <si>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</si>
  <si>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</si>
  <si>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</si>
  <si>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</si>
  <si>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</si>
  <si>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</si>
  <si>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</si>
  <si>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</si>
  <si>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</si>
  <si>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</si>
  <si>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</si>
  <si>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</si>
  <si>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</si>
  <si>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</si>
  <si>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</si>
  <si>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</si>
  <si>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</si>
  <si>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</si>
  <si>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</si>
  <si>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</si>
  <si>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</si>
  <si>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</si>
  <si>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</si>
  <si>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</si>
  <si>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</si>
  <si>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</si>
  <si>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</si>
  <si>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</si>
  <si>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</si>
  <si>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</si>
  <si>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</si>
  <si>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</si>
  <si>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</si>
  <si>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</si>
  <si>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</si>
  <si>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</si>
  <si>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</si>
  <si>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</si>
  <si>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</si>
  <si>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</si>
  <si>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</si>
  <si>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</si>
  <si>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</si>
  <si>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</si>
  <si>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</si>
  <si>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</si>
  <si>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</si>
  <si>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</si>
  <si>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</si>
  <si>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</si>
  <si>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</si>
  <si>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</si>
  <si>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</si>
  <si>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</si>
  <si>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</si>
  <si>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</si>
  <si>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</si>
  <si>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</si>
  <si>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</si>
  <si>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</si>
  <si>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</si>
  <si>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</si>
  <si>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</si>
  <si>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</si>
  <si>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</si>
  <si>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</si>
  <si>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</si>
  <si>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</si>
  <si>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</si>
  <si>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</si>
  <si>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</si>
  <si>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</si>
  <si>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</si>
  <si>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</si>
  <si>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</si>
  <si>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</si>
  <si>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</si>
  <si>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</si>
  <si>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</si>
  <si>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</si>
  <si>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</si>
  <si>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</si>
  <si>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</si>
  <si>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</si>
  <si>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</si>
  <si>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</si>
  <si>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</si>
  <si>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</si>
  <si>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</si>
  <si>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</si>
  <si>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</si>
  <si>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</si>
  <si>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</si>
  <si>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</si>
  <si>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</si>
  <si>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</si>
  <si>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</si>
  <si>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</si>
  <si>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</si>
  <si>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</si>
  <si>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</si>
  <si>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</si>
  <si>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</si>
  <si>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</si>
  <si>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</si>
  <si>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</si>
  <si>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</si>
  <si>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</si>
  <si>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</si>
  <si>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</si>
  <si>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</si>
  <si>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</si>
  <si>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</si>
  <si>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</si>
  <si>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</si>
  <si>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</si>
  <si>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</si>
  <si>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</si>
  <si>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</si>
  <si>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</si>
  <si>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</si>
  <si>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</si>
  <si>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</si>
  <si>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</si>
  <si>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</si>
  <si>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</si>
  <si>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</si>
  <si>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</si>
  <si>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</si>
  <si>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</si>
  <si>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</si>
  <si>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</si>
  <si>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</si>
  <si>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</si>
  <si>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</si>
  <si>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</si>
  <si>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</si>
  <si>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</si>
  <si>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</si>
  <si>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</si>
  <si>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</si>
  <si>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</si>
  <si>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</si>
  <si>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</si>
  <si>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</si>
  <si>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</si>
  <si>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</si>
  <si>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</si>
  <si>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</si>
  <si>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</si>
  <si>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</si>
  <si>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</si>
  <si>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</si>
  <si>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</si>
  <si>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</si>
  <si>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</si>
  <si>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</si>
  <si>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</si>
  <si>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</si>
  <si>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</si>
  <si>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</si>
  <si>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</si>
  <si>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</si>
  <si>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</si>
  <si>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</si>
  <si>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</si>
  <si>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</si>
  <si>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</si>
  <si>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</si>
  <si>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</si>
  <si>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</si>
  <si>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</si>
  <si>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</si>
  <si>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</si>
  <si>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</si>
  <si>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</si>
  <si>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</si>
  <si>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</si>
  <si>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</si>
  <si>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</si>
  <si>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</si>
  <si>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</si>
  <si>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</si>
  <si>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</si>
  <si>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</si>
  <si>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</si>
  <si>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</si>
  <si>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</si>
  <si>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</si>
  <si>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</si>
  <si>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</si>
  <si>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</si>
  <si>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</si>
  <si>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</si>
  <si>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</si>
  <si>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</si>
  <si>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</si>
  <si>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</si>
  <si>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</si>
  <si>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</si>
  <si>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</si>
  <si>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</si>
  <si>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</si>
  <si>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</si>
  <si>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</si>
  <si>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</si>
  <si>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</si>
  <si>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</si>
  <si>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</si>
  <si>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</si>
  <si>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</si>
  <si>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</si>
  <si>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</si>
  <si>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</si>
  <si>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</si>
  <si>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</si>
  <si>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</si>
  <si>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</si>
  <si>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</si>
  <si>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</si>
  <si>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</si>
  <si>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</si>
  <si>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</si>
  <si>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</si>
  <si>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</si>
  <si>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</si>
  <si>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</si>
  <si>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</si>
  <si>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</si>
  <si>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</si>
  <si>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</si>
  <si>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</si>
  <si>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</si>
  <si>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</si>
  <si>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</si>
  <si>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</si>
  <si>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</si>
  <si>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</si>
  <si>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</si>
  <si>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</si>
  <si>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</si>
  <si>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</si>
  <si>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</si>
  <si>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</si>
  <si>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</si>
  <si>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</si>
  <si>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</si>
  <si>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</si>
  <si>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</si>
  <si>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</si>
  <si>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</si>
  <si>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</si>
  <si>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</si>
  <si>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</si>
  <si>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</si>
  <si>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</si>
  <si>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</si>
  <si>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</si>
  <si>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</si>
  <si>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</si>
  <si>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</si>
  <si>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</si>
  <si>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</si>
  <si>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</si>
  <si>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</si>
  <si>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</si>
  <si>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</si>
  <si>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</si>
  <si>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</si>
  <si>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</si>
  <si>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</si>
  <si>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</si>
  <si>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</si>
  <si>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</si>
  <si>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</si>
  <si>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</si>
  <si>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</si>
  <si>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</si>
  <si>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</si>
  <si>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</si>
  <si>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</si>
  <si>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</si>
  <si>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</si>
  <si>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</si>
  <si>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</si>
  <si>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</si>
  <si>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</si>
  <si>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</si>
  <si>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</si>
  <si>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</si>
  <si>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</si>
  <si>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</si>
  <si>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</si>
  <si>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</si>
  <si>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</si>
  <si>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</si>
  <si>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</si>
  <si>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</si>
  <si>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</si>
  <si>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</si>
  <si>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</si>
  <si>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</si>
  <si>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</si>
  <si>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</si>
  <si>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</si>
  <si>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</si>
  <si>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</si>
  <si>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</si>
  <si>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</si>
  <si>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</si>
  <si>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</si>
  <si>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</si>
  <si>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</si>
  <si>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</si>
  <si>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</si>
  <si>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</si>
  <si>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</si>
  <si>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</si>
  <si>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</si>
  <si>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</si>
  <si>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</si>
  <si>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</si>
  <si>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</si>
  <si>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</si>
  <si>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</si>
  <si>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</si>
  <si>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</si>
  <si>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</si>
  <si>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</si>
  <si>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</si>
  <si>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</si>
  <si>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</si>
  <si>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</si>
  <si>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</si>
  <si>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</si>
  <si>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</si>
  <si>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</si>
  <si>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</si>
  <si>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</si>
  <si>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</si>
  <si>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</si>
  <si>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</si>
  <si>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</si>
  <si>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</si>
  <si>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</si>
  <si>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</si>
  <si>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</si>
  <si>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</si>
  <si>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</si>
  <si>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</si>
  <si>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</si>
  <si>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</si>
  <si>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</si>
  <si>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</si>
  <si>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</si>
  <si>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</si>
  <si>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</si>
  <si>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</si>
  <si>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</si>
  <si>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</si>
  <si>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</si>
  <si>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</si>
  <si>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</si>
  <si>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</si>
  <si>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</si>
  <si>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</si>
  <si>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</si>
  <si>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</si>
  <si>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</si>
  <si>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</si>
  <si>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</si>
  <si>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</si>
  <si>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</si>
  <si>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</si>
  <si>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</si>
  <si>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</si>
  <si>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</si>
  <si>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</si>
  <si>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</si>
  <si>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</si>
  <si>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</si>
  <si>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</si>
  <si>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</si>
  <si>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</si>
  <si>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</si>
  <si>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</si>
  <si>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</si>
  <si>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</si>
  <si>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</si>
  <si>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</si>
  <si>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</si>
  <si>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</si>
  <si>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</si>
  <si>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</si>
  <si>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</si>
  <si>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</si>
  <si>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</si>
  <si>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</si>
  <si>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</si>
  <si>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</si>
  <si>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</si>
  <si>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</si>
  <si>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</si>
  <si>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</si>
  <si>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</si>
  <si>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</si>
  <si>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</si>
  <si>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</si>
  <si>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</si>
  <si>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</si>
  <si>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</si>
  <si>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</si>
  <si>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</si>
  <si>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</si>
  <si>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</si>
  <si>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</si>
  <si>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</si>
  <si>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</si>
  <si>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</si>
  <si>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</si>
  <si>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</si>
  <si>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</si>
  <si>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</si>
  <si>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</si>
  <si>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</si>
  <si>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</si>
  <si>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</si>
  <si>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</si>
  <si>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</si>
  <si>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</si>
  <si>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</si>
  <si>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</si>
  <si>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</si>
  <si>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</si>
  <si>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</si>
  <si>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</si>
  <si>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</si>
  <si>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</si>
  <si>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</si>
  <si>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</si>
  <si>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</si>
  <si>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</si>
  <si>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</si>
  <si>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</si>
  <si>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</si>
  <si>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</si>
  <si>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</si>
  <si>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</si>
  <si>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</si>
  <si>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</si>
  <si>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</si>
  <si>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</si>
  <si>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</si>
  <si>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</si>
  <si>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</si>
  <si>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</si>
  <si>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</si>
  <si>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</si>
  <si>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</si>
  <si>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</si>
  <si>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</si>
  <si>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</si>
  <si>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</si>
  <si>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</si>
  <si>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</si>
  <si>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</si>
  <si>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</si>
  <si>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</si>
  <si>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</si>
  <si>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</si>
  <si>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</si>
  <si>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</si>
  <si>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</si>
  <si>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</si>
  <si>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</si>
  <si>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</si>
  <si>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</si>
  <si>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</si>
  <si>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</si>
  <si>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</si>
  <si>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</si>
  <si>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</si>
  <si>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</si>
  <si>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</si>
  <si>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</si>
  <si>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</si>
  <si>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</si>
  <si>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</si>
  <si>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</si>
  <si>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</si>
  <si>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</si>
  <si>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</si>
  <si>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</si>
  <si>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</si>
  <si>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</si>
  <si>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</si>
  <si>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</si>
  <si>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</si>
  <si>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</si>
  <si>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</si>
  <si>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</si>
  <si>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</si>
  <si>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</si>
  <si>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</si>
  <si>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</si>
  <si>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</si>
  <si>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</si>
  <si>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</si>
  <si>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</si>
  <si>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</si>
  <si>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</si>
  <si>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</si>
  <si>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</si>
  <si>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</si>
  <si>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</si>
  <si>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</si>
  <si>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</si>
  <si>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</si>
  <si>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</si>
  <si>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</si>
  <si>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</si>
  <si>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</si>
  <si>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</si>
  <si>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</si>
  <si>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</si>
  <si>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</si>
  <si>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</si>
  <si>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</si>
  <si>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</si>
  <si>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</si>
  <si>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</si>
  <si>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</si>
  <si>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</si>
  <si>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</si>
  <si>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</si>
  <si>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</si>
  <si>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</si>
  <si>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</si>
  <si>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</si>
  <si>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</si>
  <si>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</si>
  <si>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</si>
  <si>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</si>
  <si>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</si>
  <si>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</si>
  <si>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</si>
  <si>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</si>
  <si>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</si>
  <si>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</si>
  <si>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</si>
  <si>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</si>
  <si>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</si>
  <si>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</si>
  <si>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</si>
  <si>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</si>
  <si>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</si>
  <si>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</si>
  <si>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</si>
  <si>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</si>
  <si>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</si>
  <si>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</si>
  <si>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</si>
  <si>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</si>
  <si>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</si>
  <si>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</si>
  <si>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</si>
  <si>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</si>
  <si>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</si>
  <si>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</si>
  <si>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</si>
  <si>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</si>
  <si>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</si>
  <si>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</si>
  <si>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</si>
  <si>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</si>
  <si>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</si>
  <si>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</si>
  <si>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</si>
  <si>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</si>
  <si>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</si>
  <si>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</si>
  <si>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</si>
  <si>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</si>
  <si>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</si>
  <si>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</si>
  <si>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</si>
  <si>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</si>
  <si>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</si>
  <si>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</si>
  <si>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</si>
  <si>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</si>
  <si>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</si>
  <si>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</si>
  <si>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</si>
  <si>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</si>
  <si>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</si>
  <si>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</si>
  <si>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</si>
  <si>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</si>
  <si>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</si>
  <si>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</si>
  <si>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</si>
  <si>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</si>
  <si>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</si>
  <si>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</si>
  <si>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</si>
  <si>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</si>
  <si>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</si>
  <si>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</si>
  <si>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</si>
  <si>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</si>
  <si>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</si>
  <si>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</si>
  <si>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</si>
  <si>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</si>
  <si>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</si>
  <si>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</si>
  <si>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</si>
  <si>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</si>
  <si>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</si>
  <si>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</si>
  <si>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</si>
  <si>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</si>
  <si>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</si>
  <si>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</si>
  <si>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</si>
  <si>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</si>
  <si>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</si>
  <si>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</si>
  <si>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</si>
  <si>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</si>
  <si>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</si>
  <si>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</si>
  <si>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</si>
  <si>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</si>
  <si>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</si>
  <si>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</si>
  <si>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</si>
  <si>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</si>
  <si>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</si>
  <si>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</si>
  <si>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</si>
  <si>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</si>
  <si>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</si>
  <si>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</si>
  <si>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</si>
  <si>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</si>
  <si>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</si>
  <si>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</si>
  <si>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</si>
  <si>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</si>
  <si>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</si>
  <si>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</si>
  <si>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</si>
  <si>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</si>
  <si>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</si>
  <si>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</si>
  <si>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</si>
  <si>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</si>
  <si>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</si>
  <si>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</si>
  <si>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</si>
  <si>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</si>
  <si>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</si>
  <si>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</si>
  <si>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</si>
  <si>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</si>
  <si>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</si>
  <si>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</si>
  <si>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</si>
  <si>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</si>
  <si>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</si>
  <si>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</si>
  <si>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</si>
  <si>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</si>
  <si>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</si>
  <si>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</si>
  <si>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</si>
  <si>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</si>
  <si>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</si>
  <si>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</si>
  <si>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</si>
  <si>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</si>
  <si>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</si>
  <si>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</si>
  <si>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</si>
  <si>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</si>
  <si>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</si>
  <si>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</si>
  <si>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</si>
  <si>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</si>
  <si>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</si>
  <si>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</si>
  <si>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</si>
  <si>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</si>
  <si>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</si>
  <si>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</si>
  <si>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</si>
  <si>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</si>
  <si>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</si>
  <si>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</si>
  <si>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</si>
  <si>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</si>
  <si>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</si>
  <si>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</si>
  <si>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</si>
  <si>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</si>
  <si>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</si>
  <si>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</si>
  <si>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</si>
  <si>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</si>
  <si>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</si>
  <si>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</si>
  <si>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</si>
  <si>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</si>
  <si>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</si>
  <si>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</si>
  <si>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</si>
  <si>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</si>
  <si>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</si>
  <si>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</si>
  <si>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</si>
  <si>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</si>
  <si>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</si>
  <si>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</si>
  <si>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</si>
  <si>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</si>
  <si>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</si>
  <si>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</si>
  <si>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</si>
  <si>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</si>
  <si>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</si>
  <si>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</si>
  <si>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</si>
  <si>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</si>
  <si>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</si>
  <si>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</si>
  <si>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</si>
  <si>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</si>
  <si>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</si>
  <si>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</si>
  <si>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</si>
  <si>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</si>
  <si>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</si>
  <si>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</si>
  <si>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</si>
  <si>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</si>
  <si>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</si>
  <si>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</si>
  <si>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</si>
  <si>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</si>
  <si>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</si>
  <si>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</si>
  <si>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</si>
  <si>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</si>
  <si>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</si>
  <si>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</si>
  <si>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</si>
  <si>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</si>
  <si>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</si>
  <si>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</si>
  <si>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</si>
  <si>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</si>
  <si>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</si>
  <si>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</si>
  <si>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</si>
  <si>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</si>
  <si>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</si>
  <si>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</si>
  <si>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</si>
  <si>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</si>
  <si>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</si>
  <si>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</si>
  <si>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</si>
  <si>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</si>
  <si>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</si>
  <si>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</si>
  <si>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</si>
  <si>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</si>
  <si>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</si>
  <si>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</si>
  <si>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</si>
  <si>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</si>
  <si>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</si>
  <si>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</si>
  <si>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</si>
  <si>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</si>
  <si>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</si>
  <si>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</si>
  <si>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</si>
  <si>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</si>
  <si>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</si>
  <si>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</si>
  <si>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</si>
  <si>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</si>
  <si>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</si>
  <si>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</si>
  <si>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</si>
  <si>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</si>
  <si>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</si>
  <si>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</si>
  <si>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</si>
  <si>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</si>
  <si>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</si>
  <si>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</si>
  <si>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</si>
  <si>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</si>
  <si>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</si>
  <si>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</si>
  <si>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</si>
  <si>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</si>
  <si>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</si>
  <si>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</si>
  <si>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</si>
  <si>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</si>
  <si>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</si>
  <si>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</si>
  <si>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</si>
  <si>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</si>
  <si>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</si>
  <si>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</si>
  <si>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</si>
  <si>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</si>
  <si>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</si>
  <si>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</si>
  <si>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</si>
  <si>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</si>
  <si>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</si>
  <si>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</si>
  <si>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</si>
  <si>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</si>
  <si>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</si>
  <si>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</si>
  <si>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</si>
  <si>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</si>
  <si>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</si>
  <si>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</si>
  <si>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</si>
  <si>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</si>
  <si>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</si>
  <si>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</si>
  <si>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</si>
  <si>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</si>
  <si>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</si>
  <si>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</si>
  <si>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</si>
  <si>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</si>
  <si>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</si>
  <si>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</si>
  <si>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</si>
  <si>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</si>
  <si>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</si>
  <si>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</si>
  <si>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</si>
  <si>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</si>
  <si>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</si>
  <si>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</si>
  <si>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</si>
  <si>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</si>
  <si>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</si>
  <si>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</si>
  <si>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</si>
  <si>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</si>
  <si>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</si>
  <si>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</si>
  <si>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</si>
  <si>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</si>
  <si>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</si>
  <si>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</si>
  <si>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</si>
  <si>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</si>
  <si>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</si>
  <si>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</si>
  <si>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</si>
  <si>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</si>
  <si>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</si>
  <si>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</si>
  <si>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</si>
  <si>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</si>
  <si>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</si>
  <si>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</si>
  <si>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</si>
  <si>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</si>
  <si>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</si>
  <si>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</si>
  <si>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</si>
  <si>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</si>
  <si>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</si>
  <si>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</si>
  <si>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</si>
  <si>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</si>
  <si>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</si>
  <si>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</si>
  <si>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</si>
  <si>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</si>
  <si>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</si>
  <si>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</si>
  <si>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</si>
  <si>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</si>
  <si>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</si>
  <si>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</si>
  <si>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</si>
  <si>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</si>
  <si>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</si>
  <si>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</si>
  <si>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</si>
  <si>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</si>
  <si>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</si>
  <si>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</si>
  <si>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</si>
  <si>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</si>
  <si>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</si>
  <si>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</si>
  <si>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</si>
  <si>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</si>
  <si>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</si>
  <si>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</si>
  <si>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</si>
  <si>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</si>
  <si>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</si>
  <si>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</si>
  <si>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</si>
  <si>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</si>
  <si>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</si>
  <si>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</si>
  <si>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</si>
  <si>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</si>
  <si>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</si>
  <si>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</si>
  <si>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</si>
  <si>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</si>
  <si>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</si>
  <si>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</si>
  <si>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</si>
  <si>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</si>
  <si>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</si>
  <si>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</si>
  <si>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</si>
  <si>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</si>
  <si>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</si>
  <si>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</si>
  <si>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</si>
  <si>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</si>
  <si>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</si>
  <si>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</si>
  <si>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</si>
  <si>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</si>
  <si>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</si>
  <si>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</si>
  <si>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</si>
  <si>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</si>
  <si>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</si>
  <si>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</si>
  <si>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</si>
  <si>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</si>
  <si>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</si>
  <si>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</si>
  <si>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</si>
  <si>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</si>
  <si>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</si>
  <si>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</si>
  <si>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</si>
  <si>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</si>
  <si>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</si>
  <si>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</si>
  <si>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</si>
  <si>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</si>
  <si>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</si>
  <si>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</si>
  <si>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</si>
  <si>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</si>
  <si>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</si>
  <si>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</si>
  <si>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</si>
  <si>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</si>
  <si>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</si>
  <si>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</si>
  <si>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</si>
  <si>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</si>
  <si>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</si>
  <si>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</si>
  <si>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</si>
  <si>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</si>
  <si>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</si>
  <si>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</si>
  <si>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</si>
  <si>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</si>
  <si>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</si>
  <si>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</si>
  <si>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</si>
  <si>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</si>
  <si>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</si>
  <si>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</si>
  <si>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</si>
  <si>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</si>
  <si>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</si>
  <si>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</si>
  <si>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</si>
  <si>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</si>
  <si>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</si>
  <si>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</si>
  <si>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</si>
  <si>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</si>
  <si>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</si>
  <si>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</si>
  <si>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</si>
  <si>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</si>
  <si>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</si>
  <si>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</si>
  <si>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</si>
  <si>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</si>
  <si>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</si>
  <si>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</si>
  <si>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</si>
  <si>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</si>
  <si>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</si>
  <si>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</si>
  <si>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</si>
  <si>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</si>
  <si>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</si>
  <si>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</si>
  <si>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</si>
  <si>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</si>
  <si>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</si>
  <si>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</si>
  <si>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</si>
  <si>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</si>
  <si>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</si>
  <si>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</si>
  <si>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</si>
  <si>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</si>
  <si>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</si>
  <si>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</si>
  <si>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</si>
  <si>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</si>
  <si>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</si>
  <si>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</si>
  <si>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</si>
  <si>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</si>
  <si>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</si>
  <si>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</si>
  <si>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</si>
  <si>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</si>
  <si>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</si>
  <si>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</si>
  <si>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</si>
  <si>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</si>
  <si>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</si>
  <si>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</si>
  <si>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</si>
  <si>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</si>
  <si>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</si>
  <si>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</si>
  <si>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</si>
  <si>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</si>
  <si>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</si>
  <si>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</si>
  <si>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</si>
  <si>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</si>
  <si>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</si>
  <si>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</si>
  <si>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</si>
  <si>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</si>
  <si>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</si>
  <si>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</si>
  <si>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</si>
  <si>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</si>
  <si>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</si>
  <si>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</si>
  <si>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</si>
  <si>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</si>
  <si>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</si>
  <si>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</si>
  <si>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</si>
  <si>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</si>
  <si>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</si>
  <si>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</si>
  <si>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</si>
  <si>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</si>
  <si>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</si>
  <si>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</si>
  <si>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</si>
  <si>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</si>
  <si>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</si>
  <si>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</si>
  <si>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</si>
  <si>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</si>
  <si>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</si>
  <si>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</si>
  <si>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</si>
  <si>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</si>
  <si>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</si>
  <si>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</si>
  <si>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</si>
  <si>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</si>
  <si>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</si>
  <si>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</si>
  <si>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</si>
  <si>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</si>
  <si>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</si>
  <si>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</si>
  <si>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</si>
  <si>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</si>
  <si>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</si>
  <si>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</si>
  <si>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</si>
  <si>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</si>
  <si>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</si>
  <si>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</si>
  <si>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</si>
  <si>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</si>
  <si>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</si>
  <si>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</si>
  <si>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</si>
  <si>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</si>
  <si>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</si>
  <si>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</si>
  <si>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</si>
  <si>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</si>
  <si>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</si>
  <si>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</si>
  <si>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</si>
  <si>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</si>
  <si>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</si>
  <si>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</si>
  <si>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</si>
  <si>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</si>
  <si>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</si>
  <si>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</si>
  <si>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</si>
  <si>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</si>
  <si>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</si>
  <si>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</si>
  <si>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</si>
  <si>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</si>
  <si>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</si>
  <si>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</si>
  <si>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</si>
  <si>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</si>
  <si>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</si>
  <si>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</si>
  <si>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</si>
  <si>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</si>
  <si>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</si>
  <si>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</si>
  <si>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</si>
  <si>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</si>
  <si>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</si>
  <si>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</si>
  <si>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</si>
  <si>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</si>
  <si>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</si>
  <si>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</si>
  <si>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</si>
  <si>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</si>
  <si>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</si>
  <si>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</si>
  <si>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</si>
  <si>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</si>
  <si>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</si>
  <si>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</si>
  <si>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</si>
  <si>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</si>
  <si>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</si>
  <si>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</si>
  <si>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</si>
  <si>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</si>
  <si>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</si>
  <si>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</si>
  <si>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</si>
  <si>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</si>
  <si>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</si>
  <si>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</si>
  <si>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</si>
  <si>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</si>
  <si>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</si>
  <si>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</si>
  <si>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</si>
  <si>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</si>
  <si>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</si>
  <si>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</si>
  <si>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</si>
  <si>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</si>
  <si>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</si>
  <si>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</si>
  <si>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</si>
  <si>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</si>
  <si>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</si>
  <si>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</si>
  <si>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</si>
  <si>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</si>
  <si>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</si>
  <si>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</si>
  <si>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</si>
  <si>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</si>
  <si>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</si>
  <si>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</si>
  <si>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</si>
  <si>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</si>
  <si>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</si>
  <si>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</si>
  <si>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</si>
  <si>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</si>
  <si>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</si>
  <si>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</si>
  <si>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</si>
  <si>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</si>
  <si>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</si>
  <si>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</si>
  <si>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</si>
  <si>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</si>
  <si>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</si>
  <si>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</si>
  <si>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</si>
  <si>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</si>
  <si>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</si>
  <si>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</si>
  <si>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</si>
  <si>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</si>
  <si>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</si>
  <si>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</si>
  <si>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</si>
  <si>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</si>
  <si>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</si>
  <si>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</si>
  <si>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</si>
  <si>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</si>
  <si>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</si>
  <si>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</si>
  <si>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</si>
  <si>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</si>
  <si>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</si>
  <si>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</si>
  <si>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</si>
  <si>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</si>
  <si>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</si>
  <si>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</si>
  <si>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</si>
  <si>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</si>
  <si>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</si>
  <si>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</si>
  <si>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</si>
  <si>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</si>
  <si>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</si>
  <si>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</si>
  <si>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</si>
  <si>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</si>
  <si>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</si>
  <si>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</si>
  <si>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</si>
  <si>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</si>
  <si>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</si>
  <si>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</si>
  <si>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</si>
  <si>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</si>
  <si>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</si>
  <si>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</si>
  <si>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</si>
  <si>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</si>
  <si>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</si>
  <si>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</si>
  <si>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</si>
  <si>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</si>
  <si>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</si>
  <si>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</si>
  <si>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</si>
  <si>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</si>
  <si>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</si>
  <si>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</si>
  <si>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</si>
  <si>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</si>
  <si>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</si>
  <si>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</si>
  <si>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</si>
  <si>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</si>
  <si>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</si>
  <si>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</si>
  <si>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</si>
  <si>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</si>
  <si>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</si>
  <si>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</si>
  <si>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</si>
  <si>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</si>
  <si>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</si>
  <si>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</si>
  <si>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</si>
  <si>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</si>
  <si>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</si>
  <si>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</si>
  <si>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</si>
  <si>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</si>
  <si>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</si>
  <si>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</si>
  <si>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</si>
  <si>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</si>
  <si>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</si>
  <si>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</si>
  <si>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</si>
  <si>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</si>
  <si>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</si>
  <si>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</si>
  <si>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</si>
  <si>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</si>
  <si>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</si>
  <si>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</si>
  <si>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</si>
  <si>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</si>
  <si>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</si>
  <si>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</si>
  <si>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</si>
  <si>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</si>
  <si>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</si>
  <si>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</si>
  <si>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</si>
  <si>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</si>
  <si>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</si>
  <si>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</si>
  <si>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</si>
  <si>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</si>
  <si>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</si>
  <si>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</si>
  <si>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</si>
  <si>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</si>
  <si>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</si>
  <si>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</si>
  <si>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</si>
  <si>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</si>
  <si>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</si>
  <si>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</si>
  <si>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</si>
  <si>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</si>
  <si>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</si>
  <si>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</si>
  <si>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</si>
  <si>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</si>
  <si>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</si>
  <si>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</si>
  <si>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</si>
  <si>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</si>
  <si>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</si>
  <si>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</si>
  <si>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</si>
  <si>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</si>
  <si>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</si>
  <si>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</si>
  <si>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</si>
  <si>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</si>
  <si>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</si>
  <si>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</si>
  <si>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</si>
  <si>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</si>
  <si>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</si>
  <si>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</si>
  <si>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</si>
  <si>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</si>
  <si>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</si>
  <si>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</si>
  <si>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</si>
  <si>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</si>
  <si>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</si>
  <si>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</si>
  <si>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</si>
  <si>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</si>
  <si>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</si>
  <si>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</si>
  <si>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</si>
  <si>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</si>
  <si>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</si>
  <si>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</si>
  <si>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</si>
  <si>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</si>
  <si>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</si>
  <si>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</si>
  <si>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</si>
  <si>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</si>
  <si>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</si>
  <si>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</si>
  <si>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</si>
  <si>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</si>
  <si>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</si>
  <si>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</si>
  <si>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</si>
  <si>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</si>
  <si>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</si>
  <si>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</si>
  <si>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</si>
  <si>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</si>
  <si>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</si>
  <si>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</si>
  <si>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</si>
  <si>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</si>
  <si>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</si>
  <si>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</si>
  <si>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</si>
  <si>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</si>
  <si>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</si>
  <si>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</si>
  <si>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</si>
  <si>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</si>
  <si>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</si>
  <si>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</si>
  <si>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</si>
  <si>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</si>
  <si>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</si>
  <si>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</si>
  <si>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</si>
  <si>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</si>
  <si>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</si>
  <si>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</si>
  <si>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</si>
  <si>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</si>
  <si>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</si>
  <si>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</si>
  <si>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</si>
  <si>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</si>
  <si>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</si>
  <si>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</si>
  <si>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</si>
  <si>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</si>
  <si>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</si>
  <si>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</si>
  <si>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</si>
  <si>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</si>
  <si>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</si>
  <si>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</si>
  <si>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</si>
  <si>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</si>
  <si>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</si>
  <si>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</si>
  <si>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</si>
  <si>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</si>
  <si>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</si>
  <si>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</si>
  <si>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</si>
  <si>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</si>
  <si>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</si>
  <si>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</si>
  <si>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</si>
  <si>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</si>
  <si>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</si>
  <si>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</si>
  <si>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</si>
  <si>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</si>
  <si>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</si>
  <si>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</si>
  <si>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</si>
  <si>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</si>
  <si>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</si>
  <si>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</si>
  <si>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</si>
  <si>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</si>
  <si>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</si>
  <si>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</si>
  <si>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</si>
  <si>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</si>
  <si>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</si>
  <si>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</si>
  <si>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</si>
  <si>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</si>
  <si>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</si>
  <si>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</si>
  <si>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</si>
  <si>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</si>
  <si>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</si>
  <si>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</si>
  <si>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</si>
  <si>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</si>
  <si>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</si>
  <si>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</si>
  <si>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</si>
  <si>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</si>
  <si>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</si>
  <si>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</si>
  <si>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</si>
  <si>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</si>
  <si>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</si>
  <si>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</si>
  <si>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</si>
  <si>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</si>
  <si>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</si>
  <si>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</si>
  <si>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</si>
  <si>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</si>
  <si>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</si>
  <si>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</si>
  <si>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</si>
  <si>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</si>
  <si>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</si>
  <si>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</si>
  <si>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</si>
  <si>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</si>
  <si>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</si>
  <si>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</si>
  <si>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</si>
  <si>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</si>
  <si>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</si>
  <si>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</si>
  <si>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</si>
  <si>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</si>
  <si>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</si>
  <si>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</si>
  <si>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</si>
  <si>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</si>
  <si>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</si>
  <si>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</si>
  <si>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</si>
  <si>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</si>
  <si>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</si>
  <si>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</si>
  <si>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</si>
  <si>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</si>
  <si>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</si>
  <si>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</si>
  <si>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</si>
  <si>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</si>
  <si>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</si>
  <si>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</si>
  <si>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</si>
  <si>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</si>
  <si>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</si>
  <si>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</si>
  <si>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</si>
  <si>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</si>
  <si>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</si>
  <si>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</si>
  <si>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</si>
  <si>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</si>
  <si>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</si>
  <si>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</si>
  <si>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</si>
  <si>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</si>
  <si>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</si>
  <si>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</si>
  <si>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</si>
  <si>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</si>
  <si>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</si>
  <si>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</si>
  <si>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</si>
  <si>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</si>
  <si>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</si>
  <si>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</si>
  <si>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</si>
  <si>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</si>
  <si>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</si>
  <si>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</si>
  <si>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</si>
  <si>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</si>
  <si>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</si>
  <si>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</si>
  <si>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</si>
  <si>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</si>
  <si>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</si>
  <si>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</si>
  <si>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</si>
  <si>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</si>
  <si>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</si>
  <si>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</si>
  <si>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</si>
  <si>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</si>
  <si>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</si>
  <si>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</si>
  <si>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</si>
  <si>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</si>
  <si>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</si>
  <si>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</si>
  <si>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</si>
  <si>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</si>
  <si>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</si>
  <si>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</si>
  <si>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</si>
  <si>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</si>
  <si>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</si>
  <si>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</si>
  <si>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</si>
  <si>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</si>
  <si>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</si>
  <si>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</si>
  <si>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</si>
  <si>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</si>
  <si>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</si>
  <si>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</si>
  <si>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</si>
  <si>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</si>
  <si>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</si>
  <si>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</si>
  <si>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</si>
  <si>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</si>
  <si>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</si>
  <si>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</si>
  <si>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</si>
  <si>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</si>
  <si>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</si>
  <si>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</si>
  <si>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</si>
  <si>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</si>
  <si>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</si>
  <si>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</si>
  <si>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</si>
  <si>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</si>
  <si>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</si>
  <si>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</si>
  <si>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</si>
  <si>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</si>
  <si>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</si>
  <si>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</si>
  <si>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</si>
  <si>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</si>
  <si>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</si>
  <si>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</si>
  <si>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</si>
  <si>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</si>
  <si>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</si>
  <si>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</si>
  <si>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</si>
  <si>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</si>
  <si>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</si>
  <si>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</si>
  <si>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</si>
  <si>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</si>
  <si>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</si>
  <si>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</si>
  <si>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</si>
  <si>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</si>
  <si>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</si>
  <si>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</si>
  <si>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</si>
  <si>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</si>
  <si>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</si>
  <si>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</si>
  <si>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</si>
  <si>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</si>
  <si>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</si>
  <si>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</si>
  <si>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</si>
  <si>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</si>
  <si>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</si>
  <si>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</si>
  <si>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</si>
  <si>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</si>
  <si>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</si>
  <si>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</si>
  <si>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</si>
  <si>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</si>
  <si>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</si>
  <si>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</si>
  <si>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</si>
  <si>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</si>
  <si>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</si>
  <si>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</si>
  <si>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</si>
  <si>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</si>
  <si>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</si>
  <si>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</si>
  <si>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</si>
  <si>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</si>
  <si>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</si>
  <si>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</si>
  <si>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</si>
  <si>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</si>
  <si>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</si>
  <si>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</si>
  <si>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</si>
  <si>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</si>
  <si>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</si>
  <si>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</si>
  <si>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</si>
  <si>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</si>
  <si>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</si>
  <si>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</si>
  <si>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</si>
  <si>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</si>
  <si>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</si>
  <si>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</si>
  <si>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</si>
  <si>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</si>
  <si>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</si>
  <si>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</si>
  <si>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</si>
  <si>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</si>
  <si>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</si>
  <si>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</si>
  <si>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</si>
  <si>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</si>
  <si>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</si>
  <si>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</si>
  <si>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</si>
  <si>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</si>
  <si>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</si>
  <si>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</si>
  <si>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</si>
  <si>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</si>
  <si>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</si>
  <si>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</si>
  <si>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</si>
  <si>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</si>
  <si>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</si>
  <si>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</si>
  <si>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</si>
  <si>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</si>
  <si>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</si>
  <si>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</si>
  <si>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</si>
  <si>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</si>
  <si>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</si>
  <si>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</si>
  <si>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</si>
  <si>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</si>
  <si>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</si>
  <si>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</si>
  <si>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</si>
  <si>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</si>
  <si>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</si>
  <si>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</si>
  <si>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</si>
  <si>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</si>
  <si>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</si>
  <si>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</si>
  <si>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</si>
  <si>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</si>
  <si>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</si>
  <si>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</si>
  <si>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</si>
  <si>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</si>
  <si>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</si>
  <si>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</si>
  <si>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</si>
  <si>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</si>
  <si>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</si>
  <si>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</si>
  <si>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</si>
  <si>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</si>
  <si>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</si>
  <si>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</si>
  <si>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</si>
  <si>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</si>
  <si>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</si>
  <si>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</si>
  <si>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</si>
  <si>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</si>
  <si>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</si>
  <si>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</si>
  <si>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</si>
  <si>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</si>
  <si>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</si>
  <si>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</si>
  <si>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</si>
  <si>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</si>
  <si>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</si>
  <si>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</si>
  <si>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</si>
  <si>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</si>
  <si>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</si>
  <si>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</si>
  <si>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</si>
  <si>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</si>
  <si>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</si>
  <si>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</si>
  <si>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</si>
  <si>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</si>
  <si>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</si>
  <si>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</si>
  <si>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</si>
  <si>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</si>
  <si>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</si>
  <si>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</si>
  <si>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</si>
  <si>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</si>
  <si>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</si>
  <si>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</si>
  <si>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</si>
  <si>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</si>
  <si>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</si>
  <si>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</si>
  <si>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</si>
  <si>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</si>
  <si>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</si>
  <si>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</si>
  <si>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</si>
  <si>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</si>
  <si>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</si>
  <si>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</si>
  <si>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</si>
  <si>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</si>
  <si>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</si>
  <si>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</si>
  <si>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</si>
  <si>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</si>
  <si>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</si>
  <si>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</si>
  <si>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</si>
  <si>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</si>
  <si>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</si>
  <si>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</si>
  <si>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</si>
  <si>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</si>
  <si>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</si>
  <si>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</si>
  <si>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</si>
  <si>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</si>
  <si>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</si>
  <si>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</si>
  <si>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</si>
  <si>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</si>
  <si>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</si>
  <si>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</si>
  <si>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</si>
  <si>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</si>
  <si>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</si>
  <si>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</si>
  <si>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</si>
  <si>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</si>
  <si>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</si>
  <si>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</si>
  <si>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</si>
  <si>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</si>
  <si>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</si>
  <si>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</si>
  <si>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</si>
  <si>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</si>
  <si>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</si>
  <si>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</si>
  <si>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</si>
  <si>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</si>
  <si>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</si>
  <si>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</si>
  <si>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</si>
  <si>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</si>
  <si>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</si>
  <si>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</si>
  <si>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</si>
  <si>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</si>
  <si>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</si>
  <si>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</si>
  <si>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</si>
  <si>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</si>
  <si>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</si>
  <si>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</si>
  <si>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</si>
  <si>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</si>
  <si>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</si>
  <si>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</si>
  <si>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</si>
  <si>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</si>
  <si>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</si>
  <si>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</si>
  <si>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</si>
  <si>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</si>
  <si>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</si>
  <si>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</si>
  <si>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</si>
  <si>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</si>
  <si>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</si>
  <si>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</si>
  <si>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</si>
  <si>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</si>
  <si>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</si>
  <si>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</si>
  <si>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</si>
  <si>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</si>
  <si>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</si>
  <si>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</si>
  <si>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</si>
  <si>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</si>
  <si>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</si>
  <si>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</si>
  <si>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</si>
  <si>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</si>
  <si>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</si>
  <si>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</si>
  <si>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</si>
  <si>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</si>
  <si>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</si>
  <si>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</si>
  <si>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</si>
  <si>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</si>
  <si>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</si>
  <si>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</si>
  <si>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</si>
  <si>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</si>
  <si>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</si>
  <si>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</si>
  <si>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</si>
  <si>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</si>
  <si>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</si>
  <si>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</si>
  <si>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</si>
  <si>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</si>
  <si>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</si>
  <si>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</si>
  <si>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</si>
  <si>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</si>
  <si>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</si>
  <si>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</si>
  <si>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</si>
  <si>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</si>
  <si>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</si>
  <si>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</si>
  <si>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</si>
  <si>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</si>
  <si>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</si>
  <si>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</si>
  <si>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</si>
  <si>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</si>
  <si>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</si>
  <si>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</si>
  <si>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</si>
  <si>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</si>
  <si>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</si>
  <si>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</si>
  <si>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</si>
  <si>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</si>
  <si>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</si>
  <si>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</si>
  <si>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</si>
  <si>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</si>
  <si>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</si>
  <si>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</si>
  <si>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</si>
  <si>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</si>
  <si>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</si>
  <si>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</si>
  <si>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</si>
  <si>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</si>
  <si>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</si>
  <si>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</si>
  <si>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</si>
  <si>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</si>
  <si>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</si>
  <si>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</si>
  <si>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</si>
  <si>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</si>
  <si>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</si>
  <si>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</si>
  <si>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</si>
  <si>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</si>
  <si>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</si>
  <si>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</si>
  <si>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</si>
  <si>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</si>
  <si>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</si>
  <si>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</si>
  <si>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</si>
  <si>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</si>
  <si>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</si>
  <si>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</si>
  <si>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</si>
  <si>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</si>
  <si>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</si>
  <si>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</si>
  <si>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</si>
  <si>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</si>
  <si>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</si>
  <si>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</si>
  <si>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</si>
  <si>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</si>
  <si>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</si>
  <si>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</si>
  <si>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</si>
  <si>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</si>
  <si>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</si>
  <si>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</si>
  <si>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</si>
  <si>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</si>
  <si>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</si>
  <si>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</si>
  <si>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</si>
  <si>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</si>
  <si>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</si>
  <si>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</si>
  <si>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</si>
  <si>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</si>
  <si>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</si>
  <si>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</si>
  <si>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</si>
  <si>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</si>
  <si>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</si>
  <si>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</si>
  <si>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</si>
  <si>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</si>
  <si>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</si>
  <si>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</si>
  <si>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</si>
  <si>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</si>
  <si>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</si>
  <si>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</si>
  <si>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</si>
  <si>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</si>
  <si>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</si>
  <si>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</si>
  <si>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</si>
  <si>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</si>
  <si>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</si>
  <si>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</si>
  <si>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</si>
  <si>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</si>
  <si>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</si>
  <si>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</si>
  <si>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</si>
  <si>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</si>
  <si>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</si>
  <si>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</si>
  <si>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</si>
  <si>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</si>
  <si>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</si>
  <si>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</si>
  <si>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</si>
  <si>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</si>
  <si>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</si>
  <si>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</si>
  <si>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</si>
  <si>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</si>
  <si>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</si>
  <si>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</si>
  <si>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</si>
  <si>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</si>
  <si>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</si>
  <si>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</si>
  <si>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</si>
  <si>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</si>
  <si>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</si>
  <si>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</si>
  <si>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</si>
  <si>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</si>
  <si>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</si>
  <si>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</si>
  <si>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</si>
  <si>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</si>
  <si>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</si>
  <si>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</si>
  <si>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</si>
  <si>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</si>
  <si>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</si>
  <si>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</si>
  <si>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</si>
  <si>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</si>
  <si>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</si>
  <si>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</si>
  <si>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</si>
  <si>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</si>
  <si>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</si>
  <si>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</si>
  <si>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</si>
  <si>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</si>
  <si>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</si>
  <si>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</si>
  <si>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</si>
  <si>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</si>
  <si>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</si>
  <si>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</si>
  <si>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</si>
  <si>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</si>
  <si>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</si>
  <si>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</si>
  <si>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</si>
  <si>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</si>
  <si>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</si>
  <si>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</si>
  <si>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</si>
  <si>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</si>
  <si>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</si>
  <si>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</si>
  <si>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</si>
  <si>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</si>
  <si>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</si>
  <si>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</si>
  <si>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</si>
  <si>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</si>
  <si>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</si>
  <si>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</si>
  <si>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</si>
  <si>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</si>
  <si>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</si>
  <si>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</si>
  <si>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</si>
  <si>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</si>
  <si>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</si>
  <si>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</si>
  <si>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</si>
  <si>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</si>
  <si>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</si>
  <si>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</si>
  <si>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</si>
  <si>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</si>
  <si>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</si>
  <si>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</si>
  <si>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</si>
  <si>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</si>
  <si>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</si>
  <si>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</si>
  <si>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</si>
  <si>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</si>
  <si>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</si>
  <si>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</si>
  <si>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</si>
  <si>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</si>
  <si>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</si>
  <si>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</si>
  <si>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</si>
  <si>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</si>
  <si>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</si>
  <si>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</si>
  <si>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</si>
  <si>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</si>
  <si>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</si>
  <si>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</si>
  <si>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</si>
  <si>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</si>
  <si>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</si>
  <si>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</si>
  <si>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</si>
  <si>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</si>
  <si>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</si>
  <si>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</si>
  <si>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</si>
  <si>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</si>
  <si>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</si>
  <si>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</si>
  <si>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</si>
  <si>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</si>
  <si>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</si>
  <si>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</si>
  <si>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</si>
  <si>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</si>
  <si>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</si>
  <si>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</si>
  <si>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</si>
  <si>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</si>
  <si>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</si>
  <si>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</si>
  <si>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</si>
  <si>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</si>
  <si>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</si>
  <si>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</si>
  <si>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</si>
  <si>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</si>
  <si>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</si>
  <si>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</si>
  <si>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</si>
  <si>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</si>
  <si>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</si>
  <si>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</si>
  <si>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</si>
  <si>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</si>
  <si>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</si>
  <si>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</si>
  <si>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</si>
  <si>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</si>
  <si>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</si>
  <si>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</si>
  <si>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</si>
  <si>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</si>
  <si>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</si>
  <si>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</si>
  <si>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</si>
  <si>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</si>
  <si>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</si>
  <si>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</si>
  <si>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</si>
  <si>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</si>
  <si>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</si>
  <si>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</si>
  <si>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</si>
  <si>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</si>
  <si>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</si>
  <si>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</si>
  <si>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</si>
  <si>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</si>
  <si>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</si>
  <si>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</si>
  <si>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</si>
  <si>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</si>
  <si>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</si>
  <si>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</si>
  <si>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</si>
  <si>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</si>
  <si>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</si>
  <si>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</si>
  <si>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</si>
  <si>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</si>
  <si>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</si>
  <si>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</si>
  <si>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</si>
  <si>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</si>
  <si>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</si>
  <si>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</si>
  <si>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</si>
  <si>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</si>
  <si>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</si>
  <si>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</si>
  <si>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</si>
  <si>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</si>
  <si>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</si>
  <si>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</si>
  <si>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</si>
  <si>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</si>
  <si>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</si>
  <si>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</si>
  <si>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</si>
  <si>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</si>
  <si>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</si>
  <si>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</si>
  <si>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</si>
  <si>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</si>
  <si>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</si>
  <si>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</si>
  <si>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</si>
  <si>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</si>
  <si>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</si>
  <si>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</si>
  <si>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</si>
  <si>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</si>
  <si>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</si>
  <si>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</si>
  <si>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</si>
  <si>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</si>
  <si>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</si>
  <si>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</si>
  <si>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</si>
  <si>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</si>
  <si>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</si>
  <si>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</si>
  <si>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</si>
  <si>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</si>
  <si>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</si>
  <si>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</si>
  <si>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</si>
  <si>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</si>
  <si>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</si>
  <si>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</si>
  <si>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</si>
  <si>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</si>
  <si>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</si>
  <si>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</si>
  <si>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</si>
  <si>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</si>
  <si>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</si>
  <si>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</si>
  <si>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</si>
  <si>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</si>
  <si>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</si>
  <si>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</si>
  <si>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</si>
  <si>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</si>
  <si>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</si>
  <si>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</si>
  <si>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</si>
  <si>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</si>
  <si>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</si>
  <si>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</si>
  <si>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</si>
  <si>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</si>
  <si>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</si>
  <si>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</si>
  <si>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</si>
  <si>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</si>
  <si>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</si>
  <si>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</si>
  <si>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</si>
  <si>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</si>
  <si>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</si>
  <si>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</si>
  <si>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</si>
  <si>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</si>
  <si>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</si>
  <si>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</si>
  <si>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</si>
  <si>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</si>
  <si>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</si>
  <si>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</si>
  <si>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</si>
  <si>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</si>
  <si>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</si>
  <si>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</si>
  <si>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</si>
  <si>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</si>
  <si>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</si>
  <si>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</si>
  <si>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</si>
  <si>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</si>
  <si>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</si>
  <si>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</si>
  <si>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</si>
  <si>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</si>
  <si>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</si>
  <si>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</si>
  <si>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</si>
  <si>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</si>
  <si>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</si>
  <si>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</si>
  <si>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</si>
  <si>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</si>
  <si>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</si>
  <si>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</si>
  <si>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</si>
  <si>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</si>
  <si>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</si>
  <si>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</si>
  <si>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</si>
  <si>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</si>
  <si>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</si>
  <si>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</si>
  <si>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</si>
  <si>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</si>
  <si>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</si>
  <si>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</si>
  <si>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</si>
  <si>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</si>
  <si>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</si>
  <si>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</si>
  <si>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</si>
  <si>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</si>
  <si>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</si>
  <si>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</si>
  <si>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</si>
  <si>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</si>
  <si>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</si>
  <si>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</si>
  <si>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</si>
  <si>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</si>
  <si>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</si>
  <si>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</si>
  <si>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</si>
  <si>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</si>
  <si>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</si>
  <si>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</si>
  <si>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</si>
  <si>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</si>
  <si>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</si>
  <si>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</si>
  <si>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</si>
  <si>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</si>
  <si>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</si>
  <si>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</si>
  <si>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</si>
  <si>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</si>
  <si>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</si>
  <si>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</si>
  <si>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</si>
  <si>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</si>
  <si>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</si>
  <si>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</si>
  <si>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</si>
  <si>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</si>
  <si>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</si>
  <si>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</si>
  <si>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</si>
  <si>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</si>
  <si>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</si>
  <si>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</si>
  <si>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</si>
  <si>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</si>
  <si>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</si>
  <si>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</si>
  <si>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</si>
  <si>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</si>
  <si>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</si>
  <si>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</si>
  <si>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</si>
  <si>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</si>
  <si>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</si>
  <si>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</si>
  <si>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</si>
  <si>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</si>
  <si>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</si>
  <si>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</si>
  <si>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</si>
  <si>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</si>
  <si>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</si>
  <si>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</si>
  <si>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</si>
  <si>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</si>
  <si>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</si>
  <si>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</si>
  <si>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</si>
  <si>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</si>
  <si>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</si>
  <si>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</si>
  <si>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</si>
  <si>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</si>
  <si>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</si>
  <si>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</si>
  <si>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</si>
  <si>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</si>
  <si>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</si>
  <si>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</si>
  <si>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</si>
  <si>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</si>
  <si>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</si>
  <si>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</si>
  <si>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</si>
  <si>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</si>
  <si>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</si>
  <si>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</si>
  <si>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</si>
  <si>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</si>
  <si>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</si>
  <si>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</si>
  <si>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</si>
  <si>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</si>
  <si>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</si>
  <si>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</si>
  <si>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</si>
  <si>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</si>
  <si>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</si>
  <si>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</si>
  <si>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</si>
  <si>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</si>
  <si>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</si>
  <si>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</si>
  <si>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</si>
  <si>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</si>
  <si>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</si>
  <si>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</si>
  <si>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</si>
  <si>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</si>
  <si>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</si>
  <si>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</si>
  <si>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</si>
  <si>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</si>
  <si>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</si>
  <si>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</si>
  <si>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</si>
  <si>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</si>
  <si>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</si>
  <si>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</si>
  <si>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</si>
  <si>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</si>
  <si>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</si>
  <si>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</si>
  <si>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</si>
  <si>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</si>
  <si>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</si>
  <si>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</si>
  <si>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</si>
  <si>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</si>
  <si>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</si>
  <si>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</si>
  <si>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</si>
  <si>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</si>
  <si>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</si>
  <si>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</si>
  <si>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</si>
  <si>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</si>
  <si>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</si>
  <si>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</si>
  <si>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</si>
  <si>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</si>
  <si>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</si>
  <si>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</si>
  <si>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</si>
  <si>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</si>
  <si>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</si>
  <si>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</si>
  <si>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</si>
  <si>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</si>
  <si>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</si>
  <si>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</si>
  <si>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</si>
  <si>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</si>
  <si>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</si>
  <si>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</si>
  <si>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</si>
  <si>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</si>
  <si>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</si>
  <si>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</si>
  <si>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</si>
  <si>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</si>
  <si>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</si>
  <si>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</si>
  <si>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</si>
  <si>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</si>
  <si>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</si>
  <si>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</si>
  <si>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</si>
  <si>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</si>
  <si>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</si>
  <si>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</si>
  <si>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</si>
  <si>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</si>
  <si>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</si>
  <si>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</si>
  <si>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</si>
  <si>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</si>
  <si>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</si>
  <si>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</si>
  <si>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</si>
  <si>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</si>
  <si>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</si>
  <si>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</si>
  <si>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</si>
  <si>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</si>
  <si>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</si>
  <si>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</si>
  <si>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</si>
  <si>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</si>
  <si>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</si>
  <si>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</si>
  <si>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</si>
  <si>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</si>
  <si>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</si>
  <si>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</si>
  <si>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</si>
  <si>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</si>
  <si>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</si>
  <si>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</si>
  <si>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</si>
  <si>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</si>
  <si>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</si>
  <si>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</si>
  <si>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</si>
  <si>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</si>
  <si>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</si>
  <si>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</si>
  <si>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</si>
  <si>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</si>
  <si>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</si>
  <si>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</si>
  <si>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</si>
  <si>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</si>
  <si>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</si>
  <si>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</si>
  <si>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</si>
  <si>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</si>
  <si>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</si>
  <si>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</si>
  <si>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</si>
  <si>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</si>
  <si>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</si>
  <si>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</si>
  <si>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</si>
  <si>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</si>
  <si>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</si>
  <si>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</si>
  <si>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</si>
  <si>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</si>
  <si>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</si>
  <si>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</si>
  <si>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</si>
  <si>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</si>
  <si>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</si>
  <si>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</si>
  <si>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</si>
  <si>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</si>
  <si>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</si>
  <si>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</si>
  <si>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</si>
  <si>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</si>
  <si>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</si>
  <si>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</si>
  <si>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</si>
  <si>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</si>
  <si>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</si>
  <si>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</si>
  <si>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</si>
  <si>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</si>
  <si>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</si>
  <si>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</si>
  <si>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</si>
  <si>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</si>
  <si>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</si>
  <si>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</si>
  <si>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</si>
  <si>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</si>
  <si>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</si>
  <si>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</si>
  <si>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</si>
  <si>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</si>
  <si>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</si>
  <si>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</si>
  <si>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</si>
  <si>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</si>
  <si>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</si>
  <si>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</si>
  <si>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</si>
  <si>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</si>
  <si>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</si>
  <si>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</si>
  <si>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</si>
  <si>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</si>
  <si>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</si>
  <si>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</si>
  <si>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</si>
  <si>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</si>
  <si>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</si>
  <si>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</si>
  <si>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</si>
  <si>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</si>
  <si>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</si>
  <si>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</si>
  <si>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</si>
  <si>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</si>
  <si>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</si>
  <si>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</si>
  <si>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</si>
  <si>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</si>
  <si>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</si>
  <si>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</si>
  <si>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</si>
  <si>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</si>
  <si>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</si>
  <si>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</si>
  <si>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</si>
  <si>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</si>
  <si>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</si>
  <si>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</si>
  <si>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</si>
  <si>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</si>
  <si>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</si>
  <si>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</si>
  <si>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</si>
  <si>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</si>
  <si>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</si>
  <si>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</si>
  <si>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</si>
  <si>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</si>
  <si>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</si>
  <si>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</si>
  <si>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</si>
  <si>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</si>
  <si>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</si>
  <si>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</si>
  <si>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</si>
  <si>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</si>
  <si>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</si>
  <si>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</si>
  <si>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</si>
  <si>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</si>
  <si>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</si>
  <si>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</si>
  <si>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</si>
  <si>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</si>
  <si>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</si>
  <si>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</si>
  <si>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</si>
  <si>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</si>
  <si>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</si>
  <si>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</si>
  <si>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</si>
  <si>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</si>
  <si>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</si>
  <si>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</si>
  <si>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</si>
  <si>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</si>
  <si>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</si>
  <si>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</si>
  <si>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</si>
  <si>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</si>
  <si>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</si>
  <si>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</si>
  <si>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</si>
  <si>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</si>
  <si>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</si>
  <si>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</si>
  <si>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</si>
  <si>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</si>
  <si>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</si>
  <si>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</si>
  <si>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</si>
  <si>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</si>
  <si>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</si>
  <si>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</si>
  <si>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</si>
  <si>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</si>
  <si>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</si>
  <si>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</si>
  <si>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</si>
  <si>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</si>
  <si>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</si>
  <si>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</si>
  <si>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</si>
  <si>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</si>
  <si>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</si>
  <si>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</si>
  <si>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</si>
  <si>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</si>
  <si>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</si>
  <si>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</si>
  <si>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</si>
  <si>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</si>
  <si>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</si>
  <si>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</si>
  <si>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</si>
  <si>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</si>
  <si>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</si>
  <si>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</si>
  <si>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</si>
  <si>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</si>
  <si>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</si>
  <si>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</si>
  <si>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</si>
  <si>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</si>
  <si>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</si>
  <si>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</si>
  <si>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</si>
  <si>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</si>
  <si>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</si>
  <si>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</si>
  <si>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</si>
  <si>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</si>
  <si>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</si>
  <si>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</si>
  <si>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</si>
  <si>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</si>
  <si>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</si>
  <si>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</si>
  <si>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</si>
  <si>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</si>
  <si>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</si>
  <si>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</si>
  <si>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</si>
  <si>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</si>
  <si>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</si>
  <si>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</si>
  <si>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</si>
  <si>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</si>
  <si>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</si>
  <si>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</si>
  <si>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</si>
  <si>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</si>
  <si>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</si>
  <si>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</si>
  <si>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</si>
  <si>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</si>
  <si>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</si>
  <si>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</si>
  <si>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</si>
  <si>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</si>
  <si>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</si>
  <si>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</si>
  <si>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</si>
  <si>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</si>
  <si>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</si>
  <si>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</si>
  <si>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</si>
  <si>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</si>
  <si>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</si>
  <si>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</si>
  <si>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</si>
  <si>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</si>
  <si>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</si>
  <si>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</si>
  <si>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</si>
  <si>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</si>
  <si>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</si>
  <si>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</si>
  <si>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</si>
  <si>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</si>
  <si>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</si>
  <si>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</si>
  <si>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</si>
  <si>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</si>
  <si>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</si>
  <si>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</si>
  <si>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</si>
  <si>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</si>
  <si>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</si>
  <si>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</si>
  <si>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</si>
  <si>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</si>
  <si>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</si>
  <si>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</si>
  <si>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</si>
  <si>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</si>
  <si>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</si>
  <si>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</si>
  <si>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</si>
  <si>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</si>
  <si>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</si>
  <si>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</si>
  <si>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</si>
  <si>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</si>
  <si>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</si>
  <si>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</si>
  <si>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</si>
  <si>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</si>
  <si>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</si>
  <si>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</si>
  <si>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</si>
  <si>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</si>
  <si>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</si>
  <si>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</si>
  <si>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</si>
  <si>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</si>
  <si>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</si>
  <si>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</si>
  <si>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</si>
  <si>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</si>
  <si>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</si>
  <si>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</si>
  <si>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</si>
  <si>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</si>
  <si>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</si>
  <si>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</si>
  <si>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</si>
  <si>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</si>
  <si>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</si>
  <si>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</si>
  <si>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</si>
  <si>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</si>
  <si>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</si>
  <si>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</si>
  <si>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</si>
  <si>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</si>
  <si>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</si>
  <si>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</si>
  <si>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</si>
  <si>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</si>
  <si>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</si>
  <si>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</si>
  <si>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</si>
  <si>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</si>
  <si>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</si>
  <si>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</si>
  <si>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</si>
  <si>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</si>
  <si>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</si>
  <si>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</si>
  <si>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</si>
  <si>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</si>
  <si>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</si>
  <si>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</si>
  <si>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</si>
  <si>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</si>
  <si>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</si>
  <si>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</si>
  <si>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</si>
  <si>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</si>
  <si>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</si>
  <si>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</si>
  <si>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</si>
  <si>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</si>
  <si>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</si>
  <si>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</si>
  <si>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</si>
  <si>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</si>
  <si>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</si>
  <si>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</si>
  <si>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</si>
  <si>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</si>
  <si>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</si>
  <si>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</si>
  <si>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</si>
  <si>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</si>
  <si>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</si>
  <si>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</si>
  <si>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</si>
  <si>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</si>
  <si>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</si>
  <si>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</si>
  <si>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</si>
  <si>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</si>
  <si>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</si>
  <si>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</si>
  <si>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</si>
  <si>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</si>
  <si>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</si>
  <si>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</si>
  <si>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</si>
  <si>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</si>
  <si>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</si>
  <si>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</si>
  <si>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</si>
  <si>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</si>
  <si>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</si>
  <si>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</si>
  <si>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</si>
  <si>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</si>
  <si>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</si>
  <si>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</si>
  <si>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</si>
  <si>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</si>
  <si>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</si>
  <si>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</si>
  <si>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</si>
  <si>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</si>
  <si>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</si>
  <si>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</si>
  <si>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</si>
  <si>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</si>
  <si>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</si>
  <si>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</si>
  <si>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</si>
  <si>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</si>
  <si>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</si>
  <si>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</si>
  <si>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</si>
  <si>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</si>
  <si>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</si>
  <si>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</si>
  <si>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</si>
  <si>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</si>
  <si>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</si>
  <si>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</si>
  <si>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</si>
  <si>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</si>
  <si>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</si>
  <si>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</si>
  <si>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</si>
  <si>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</si>
  <si>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</si>
  <si>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</si>
  <si>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</si>
  <si>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</si>
  <si>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</si>
  <si>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</si>
  <si>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</si>
  <si>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</si>
  <si>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</si>
  <si>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</si>
  <si>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</si>
  <si>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</si>
  <si>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</si>
  <si>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</si>
  <si>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</si>
  <si>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</si>
  <si>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</si>
  <si>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</si>
  <si>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</si>
  <si>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</si>
  <si>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</si>
  <si>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</si>
  <si>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</si>
  <si>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</si>
  <si>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</si>
  <si>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</si>
  <si>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</si>
  <si>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</si>
  <si>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</si>
  <si>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</si>
  <si>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</si>
  <si>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</si>
  <si>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</si>
  <si>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</si>
  <si>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</si>
  <si>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</si>
  <si>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</si>
  <si>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</si>
  <si>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</si>
  <si>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</si>
  <si>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</si>
  <si>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</si>
  <si>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</si>
  <si>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</si>
  <si>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</si>
  <si>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</si>
  <si>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</si>
  <si>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</si>
  <si>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</si>
  <si>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</si>
  <si>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</si>
  <si>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</si>
  <si>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</si>
  <si>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</si>
  <si>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</si>
  <si>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</si>
  <si>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</si>
  <si>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</si>
  <si>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</si>
  <si>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</si>
  <si>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</si>
  <si>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</si>
  <si>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</si>
  <si>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</si>
  <si>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</si>
  <si>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</si>
  <si>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</si>
  <si>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</si>
  <si>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</si>
  <si>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</si>
  <si>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</si>
  <si>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</si>
  <si>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</si>
  <si>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</si>
  <si>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</si>
  <si>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</si>
  <si>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</si>
  <si>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</si>
  <si>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</si>
  <si>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</si>
  <si>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</si>
  <si>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</si>
  <si>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</si>
  <si>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</si>
  <si>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</si>
  <si>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</si>
  <si>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</si>
  <si>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</si>
  <si>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</si>
  <si>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</si>
  <si>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</si>
  <si>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</si>
  <si>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</si>
  <si>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</si>
  <si>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</si>
  <si>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</si>
  <si>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</si>
  <si>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</si>
  <si>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</si>
  <si>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</si>
  <si>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</si>
  <si>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</si>
  <si>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</si>
  <si>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</si>
  <si>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</si>
  <si>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</si>
  <si>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</si>
  <si>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</si>
  <si>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</si>
  <si>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</si>
  <si>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</si>
  <si>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</si>
  <si>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</si>
  <si>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</si>
  <si>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</si>
  <si>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</si>
  <si>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</si>
  <si>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</si>
  <si>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</si>
  <si>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</si>
  <si>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</si>
  <si>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</si>
  <si>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</si>
  <si>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</si>
  <si>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</si>
  <si>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</si>
  <si>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</si>
  <si>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</si>
  <si>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</si>
  <si>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</si>
  <si>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</si>
  <si>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</si>
  <si>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</si>
  <si>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</si>
  <si>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</si>
  <si>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</si>
  <si>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</si>
  <si>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</si>
  <si>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</si>
  <si>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</si>
  <si>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</si>
  <si>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</si>
  <si>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</si>
  <si>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</si>
  <si>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</si>
  <si>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</si>
  <si>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</si>
  <si>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</si>
  <si>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</si>
  <si>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</si>
  <si>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</si>
  <si>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</si>
  <si>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</si>
  <si>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</si>
  <si>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</si>
  <si>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</si>
  <si>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</si>
  <si>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</si>
  <si>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</si>
  <si>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</si>
  <si>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</si>
  <si>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</si>
  <si>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</si>
  <si>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</si>
  <si>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</si>
  <si>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</si>
  <si>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</si>
  <si>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</si>
  <si>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</si>
  <si>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</si>
  <si>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</si>
  <si>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</si>
  <si>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</si>
  <si>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</si>
  <si>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</si>
  <si>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</si>
  <si>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</si>
  <si>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</si>
  <si>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</si>
  <si>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</si>
  <si>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</si>
  <si>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</si>
  <si>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</si>
  <si>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</si>
  <si>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</si>
  <si>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</si>
  <si>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</si>
  <si>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</si>
  <si>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</si>
  <si>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</si>
  <si>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</si>
  <si>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</si>
  <si>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</si>
  <si>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</si>
  <si>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</si>
  <si>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</si>
  <si>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</si>
  <si>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</si>
  <si>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</si>
  <si>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</si>
  <si>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</si>
  <si>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</si>
  <si>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</si>
  <si>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</si>
  <si>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</si>
  <si>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</si>
  <si>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</si>
  <si>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</si>
  <si>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</si>
  <si>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</si>
  <si>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</si>
  <si>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</si>
  <si>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</si>
  <si>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</si>
  <si>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</si>
  <si>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</si>
  <si>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</si>
  <si>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</si>
  <si>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</si>
  <si>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</si>
  <si>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</si>
  <si>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</si>
  <si>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</si>
  <si>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</si>
  <si>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</si>
  <si>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</si>
  <si>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</si>
  <si>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</si>
  <si>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</si>
  <si>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</si>
  <si>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</si>
  <si>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</si>
  <si>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</si>
  <si>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</si>
  <si>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</si>
  <si>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</si>
  <si>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</si>
  <si>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</si>
  <si>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</si>
  <si>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</si>
  <si>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</si>
  <si>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</si>
  <si>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</si>
  <si>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</si>
  <si>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</si>
  <si>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</si>
  <si>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</si>
  <si>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</si>
  <si>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</si>
  <si>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</si>
  <si>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</si>
  <si>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</si>
  <si>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</si>
  <si>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</si>
  <si>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</si>
  <si>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</si>
  <si>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</si>
  <si>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</si>
  <si>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</si>
  <si>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</si>
  <si>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</si>
  <si>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</si>
  <si>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</si>
  <si>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</si>
  <si>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</si>
  <si>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</si>
  <si>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</si>
  <si>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</si>
  <si>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</si>
  <si>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</si>
  <si>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</si>
  <si>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</si>
  <si>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</si>
  <si>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</si>
  <si>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</si>
  <si>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</si>
  <si>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</si>
  <si>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</si>
  <si>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</si>
  <si>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</si>
  <si>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</si>
  <si>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</si>
  <si>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</si>
  <si>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</si>
  <si>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</si>
  <si>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</si>
  <si>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</si>
  <si>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</si>
  <si>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</si>
  <si>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</si>
  <si>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</si>
  <si>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</si>
  <si>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</si>
  <si>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</si>
  <si>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</si>
  <si>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</si>
  <si>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</si>
  <si>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</si>
  <si>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</si>
  <si>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</si>
  <si>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</si>
  <si>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</si>
  <si>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</si>
  <si>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</si>
  <si>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</si>
  <si>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</si>
  <si>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</si>
  <si>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</si>
  <si>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</si>
  <si>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</si>
  <si>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</si>
  <si>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</si>
  <si>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</si>
  <si>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</si>
  <si>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</si>
  <si>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</si>
  <si>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</si>
  <si>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</si>
  <si>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</si>
  <si>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</si>
  <si>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</si>
  <si>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</si>
  <si>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</si>
  <si>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</si>
  <si>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</si>
  <si>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</si>
  <si>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</si>
  <si>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</si>
  <si>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</si>
  <si>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</si>
  <si>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</si>
  <si>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</si>
  <si>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</si>
  <si>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</si>
  <si>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</si>
  <si>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</si>
  <si>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</si>
  <si>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</si>
  <si>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</si>
  <si>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</si>
  <si>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</si>
  <si>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</si>
  <si>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</si>
  <si>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</si>
  <si>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</si>
  <si>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</si>
  <si>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</si>
  <si>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</si>
  <si>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</si>
  <si>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</si>
  <si>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</si>
  <si>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</si>
  <si>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</si>
  <si>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</si>
  <si>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</si>
  <si>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</si>
  <si>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</si>
  <si>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</si>
  <si>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</si>
  <si>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</si>
  <si>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</si>
  <si>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</si>
  <si>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</si>
  <si>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</si>
  <si>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</si>
  <si>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</si>
  <si>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</si>
  <si>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</si>
  <si>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</si>
  <si>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</si>
  <si>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</si>
  <si>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</si>
  <si>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</si>
  <si>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</si>
  <si>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</si>
  <si>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</si>
  <si>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</si>
  <si>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</si>
  <si>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</si>
  <si>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</si>
  <si>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</si>
  <si>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</si>
  <si>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</si>
  <si>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</si>
  <si>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</si>
  <si>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</si>
  <si>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</si>
  <si>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</si>
  <si>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</si>
  <si>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</si>
  <si>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</si>
  <si>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</si>
  <si>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</si>
  <si>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</si>
  <si>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</si>
  <si>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</si>
  <si>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</si>
  <si>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</si>
  <si>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</si>
  <si>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</si>
  <si>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</si>
  <si>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</si>
  <si>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</si>
  <si>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</si>
  <si>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</si>
  <si>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</si>
  <si>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</si>
  <si>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</si>
  <si>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</si>
  <si>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</si>
  <si>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</si>
  <si>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</si>
  <si>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</si>
  <si>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</si>
  <si>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</si>
  <si>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</si>
  <si>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</si>
  <si>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</si>
  <si>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</si>
  <si>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</si>
  <si>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</si>
  <si>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</si>
  <si>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</si>
  <si>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</si>
  <si>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</si>
  <si>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</si>
  <si>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</si>
  <si>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</si>
  <si>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</si>
  <si>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</si>
  <si>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</si>
  <si>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</si>
  <si>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</si>
  <si>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</si>
  <si>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</si>
  <si>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</si>
  <si>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</si>
  <si>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</si>
  <si>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</si>
  <si>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</si>
  <si>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</si>
  <si>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</si>
  <si>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</si>
  <si>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</si>
  <si>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</si>
  <si>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</si>
  <si>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</si>
  <si>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</si>
  <si>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</si>
  <si>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</si>
  <si>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</si>
  <si>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</si>
  <si>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</si>
  <si>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</si>
  <si>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</si>
  <si>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</si>
  <si>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</si>
  <si>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</si>
  <si>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</si>
  <si>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</si>
  <si>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</si>
  <si>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</si>
  <si>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</si>
  <si>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</si>
  <si>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</si>
  <si>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</si>
  <si>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</si>
  <si>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</si>
  <si>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</si>
  <si>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</si>
  <si>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</si>
  <si>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</si>
  <si>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</si>
  <si>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</si>
  <si>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</si>
  <si>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</si>
  <si>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</si>
  <si>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</si>
  <si>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</si>
  <si>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</si>
  <si>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</si>
  <si>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</si>
  <si>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</si>
  <si>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</si>
  <si>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</si>
  <si>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</si>
  <si>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</si>
  <si>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</si>
  <si>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</si>
  <si>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</si>
  <si>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</si>
  <si>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</si>
  <si>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</si>
  <si>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</si>
  <si>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</si>
  <si>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</si>
  <si>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</si>
  <si>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</si>
  <si>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</si>
  <si>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</si>
  <si>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</si>
  <si>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</si>
  <si>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</si>
  <si>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</si>
  <si>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</si>
  <si>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</si>
  <si>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</si>
  <si>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</si>
  <si>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</si>
  <si>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</si>
  <si>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</si>
  <si>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</si>
  <si>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</si>
  <si>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</si>
  <si>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</si>
  <si>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</si>
  <si>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</si>
  <si>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</si>
  <si>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</si>
  <si>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</si>
  <si>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</si>
  <si>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</si>
  <si>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</si>
  <si>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</si>
  <si>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</si>
  <si>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</si>
  <si>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</si>
  <si>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</si>
  <si>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</si>
  <si>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</si>
  <si>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</si>
  <si>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</si>
  <si>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</si>
  <si>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</si>
  <si>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</si>
  <si>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</si>
  <si>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</si>
  <si>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</si>
  <si>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</si>
  <si>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</si>
  <si>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</si>
  <si>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</si>
  <si>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</si>
  <si>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</si>
  <si>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</si>
  <si>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</si>
  <si>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</si>
  <si>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</si>
  <si>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</si>
  <si>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</si>
  <si>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</si>
  <si>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</si>
  <si>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</si>
  <si>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</si>
  <si>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</si>
  <si>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</si>
  <si>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</si>
  <si>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</si>
  <si>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</si>
  <si>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</si>
  <si>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</si>
  <si>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</si>
  <si>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</si>
  <si>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</si>
  <si>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</si>
  <si>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</si>
  <si>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</si>
  <si>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</si>
  <si>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</si>
  <si>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</si>
  <si>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</si>
  <si>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</si>
  <si>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</si>
  <si>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</si>
  <si>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</si>
  <si>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</si>
  <si>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</si>
  <si>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</si>
  <si>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</si>
  <si>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</si>
  <si>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</si>
  <si>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</si>
  <si>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</si>
  <si>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</si>
  <si>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</si>
  <si>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</si>
  <si>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</si>
  <si>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</si>
  <si>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</si>
  <si>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</si>
  <si>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</si>
  <si>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</si>
  <si>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</si>
  <si>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</si>
  <si>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</si>
  <si>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</si>
  <si>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</si>
  <si>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</si>
  <si>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</si>
  <si>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</si>
  <si>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</si>
  <si>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</si>
  <si>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</si>
  <si>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</si>
  <si>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</si>
  <si>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</si>
  <si>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</si>
  <si>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</si>
  <si>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</si>
  <si>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</si>
  <si>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</si>
  <si>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</si>
  <si>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</si>
  <si>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</si>
  <si>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</si>
  <si>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</si>
  <si>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</si>
  <si>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</si>
  <si>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</si>
  <si>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</si>
  <si>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</si>
  <si>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</si>
  <si>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</si>
  <si>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</si>
  <si>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</si>
  <si>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</si>
  <si>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</si>
  <si>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</si>
  <si>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</si>
  <si>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</si>
  <si>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</si>
  <si>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</si>
  <si>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</si>
  <si>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</si>
  <si>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</si>
  <si>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</si>
  <si>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</si>
  <si>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</si>
  <si>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</si>
  <si>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</si>
  <si>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</si>
  <si>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</si>
  <si>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</si>
  <si>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</si>
  <si>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</si>
  <si>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</si>
  <si>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</si>
  <si>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</si>
  <si>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</si>
  <si>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</si>
  <si>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</si>
  <si>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</si>
  <si>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</si>
  <si>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</si>
  <si>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</si>
  <si>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</si>
  <si>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</si>
  <si>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</si>
  <si>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</si>
  <si>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</si>
  <si>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</si>
  <si>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</si>
  <si>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</si>
  <si>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</si>
  <si>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</si>
  <si>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</si>
  <si>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</si>
  <si>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</si>
  <si>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</si>
  <si>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</si>
  <si>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</si>
  <si>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</si>
  <si>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</si>
  <si>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</si>
  <si>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</si>
  <si>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</si>
  <si>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</si>
  <si>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</si>
  <si>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</si>
  <si>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</si>
  <si>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</si>
  <si>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</si>
  <si>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</si>
  <si>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</si>
  <si>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</si>
  <si>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</si>
  <si>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</si>
  <si>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</si>
  <si>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</si>
  <si>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</si>
  <si>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</si>
  <si>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</si>
  <si>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</si>
  <si>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</si>
  <si>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</si>
  <si>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</si>
  <si>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</si>
  <si>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</si>
  <si>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</si>
  <si>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</si>
  <si>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</si>
  <si>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</si>
  <si>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</si>
  <si>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</si>
  <si>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</si>
  <si>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</si>
  <si>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</si>
  <si>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</si>
  <si>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</si>
  <si>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</si>
  <si>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</si>
  <si>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</si>
  <si>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</si>
  <si>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</si>
  <si>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</si>
  <si>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</si>
  <si>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</si>
  <si>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</si>
  <si>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</si>
  <si>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</si>
  <si>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</si>
  <si>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</si>
  <si>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</si>
  <si>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</si>
  <si>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</si>
  <si>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</si>
  <si>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</si>
  <si>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</si>
  <si>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</si>
  <si>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</si>
  <si>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</si>
  <si>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</si>
  <si>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</si>
  <si>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</si>
  <si>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</si>
  <si>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</si>
  <si>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</si>
  <si>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</si>
  <si>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</si>
  <si>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</si>
  <si>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</si>
  <si>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</si>
  <si>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</si>
  <si>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</si>
  <si>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</si>
  <si>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</si>
  <si>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</si>
  <si>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</si>
  <si>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</si>
  <si>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</si>
  <si>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</si>
  <si>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</si>
  <si>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</si>
  <si>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</si>
  <si>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</si>
  <si>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</si>
  <si>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</si>
  <si>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</si>
  <si>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</si>
  <si>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</si>
  <si>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</si>
  <si>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</si>
  <si>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</si>
  <si>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</si>
  <si>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</si>
  <si>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</si>
  <si>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</si>
  <si>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</si>
  <si>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</si>
  <si>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</si>
  <si>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</si>
  <si>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</si>
  <si>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</si>
  <si>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</si>
  <si>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</si>
  <si>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</si>
  <si>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</si>
  <si>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</si>
  <si>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</si>
  <si>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</si>
  <si>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</si>
  <si>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</si>
  <si>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</si>
  <si>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</si>
  <si>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</si>
  <si>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</si>
  <si>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</si>
  <si>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</si>
  <si>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</si>
  <si>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</si>
  <si>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</si>
  <si>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</si>
  <si>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</si>
  <si>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</si>
  <si>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</si>
  <si>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</si>
  <si>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</si>
  <si>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</si>
  <si>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</si>
  <si>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</si>
  <si>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</si>
  <si>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</si>
  <si>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</si>
  <si>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</si>
  <si>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</si>
  <si>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</si>
  <si>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</si>
  <si>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</si>
  <si>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</si>
  <si>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</si>
  <si>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</si>
  <si>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</si>
  <si>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</si>
  <si>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</si>
  <si>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</si>
  <si>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</si>
  <si>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</si>
  <si>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</si>
  <si>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</si>
  <si>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</si>
  <si>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</si>
  <si>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</si>
  <si>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</si>
  <si>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</si>
  <si>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</si>
  <si>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</si>
  <si>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</si>
  <si>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</si>
  <si>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</si>
  <si>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</si>
  <si>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</si>
  <si>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</si>
  <si>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</si>
  <si>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</si>
  <si>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</si>
  <si>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</si>
  <si>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</si>
  <si>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</si>
  <si>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</si>
  <si>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</si>
  <si>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</si>
  <si>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</si>
  <si>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</si>
  <si>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</si>
  <si>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</si>
  <si>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</si>
  <si>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</si>
  <si>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</si>
  <si>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</si>
  <si>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</si>
  <si>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</si>
  <si>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</si>
  <si>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</si>
  <si>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</si>
  <si>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</si>
  <si>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</si>
  <si>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</si>
  <si>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</si>
  <si>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</si>
  <si>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</si>
  <si>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</si>
  <si>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</si>
  <si>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</si>
  <si>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</si>
  <si>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</si>
  <si>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</si>
  <si>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</si>
  <si>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</si>
  <si>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</si>
  <si>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</si>
  <si>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</si>
  <si>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</si>
  <si>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</si>
  <si>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</si>
  <si>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</si>
  <si>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</si>
  <si>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</si>
  <si>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</si>
  <si>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</si>
  <si>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</si>
  <si>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</si>
  <si>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</si>
  <si>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</si>
  <si>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</si>
  <si>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</si>
  <si>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</si>
  <si>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</si>
  <si>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</si>
  <si>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</si>
  <si>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</si>
  <si>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</si>
  <si>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</si>
  <si>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</si>
  <si>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</si>
  <si>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</si>
  <si>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</si>
  <si>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</si>
  <si>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</si>
  <si>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</si>
  <si>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</si>
  <si>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</si>
  <si>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</si>
  <si>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</si>
  <si>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</si>
  <si>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</si>
  <si>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</si>
  <si>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</si>
  <si>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</si>
  <si>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</si>
  <si>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</si>
  <si>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</si>
  <si>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</si>
  <si>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</si>
  <si>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</si>
  <si>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</si>
  <si>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</si>
  <si>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</si>
  <si>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</si>
  <si>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</si>
  <si>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</si>
  <si>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</si>
  <si>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</si>
  <si>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</si>
  <si>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</si>
  <si>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</si>
  <si>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</si>
  <si>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</si>
  <si>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</si>
  <si>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</si>
  <si>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</si>
  <si>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</si>
  <si>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</si>
  <si>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</si>
  <si>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</si>
  <si>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</si>
  <si>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</si>
  <si>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</si>
  <si>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</si>
  <si>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</si>
  <si>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</si>
  <si>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</si>
  <si>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</si>
  <si>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</si>
  <si>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</si>
  <si>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</si>
  <si>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</si>
  <si>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</si>
  <si>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</si>
  <si>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</si>
  <si>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</si>
  <si>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</si>
  <si>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</si>
  <si>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</si>
  <si>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</si>
  <si>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</si>
  <si>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</si>
  <si>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</si>
  <si>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</si>
  <si>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</si>
  <si>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</si>
  <si>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</si>
  <si>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</si>
  <si>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</si>
  <si>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</si>
  <si>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</si>
  <si>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</si>
  <si>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</si>
  <si>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</si>
  <si>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</si>
  <si>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</si>
  <si>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</si>
  <si>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</si>
  <si>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</si>
  <si>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</si>
  <si>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</si>
  <si>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</si>
  <si>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</si>
  <si>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</si>
  <si>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</si>
  <si>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</si>
  <si>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</si>
  <si>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</si>
  <si>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</si>
  <si>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</si>
  <si>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</si>
  <si>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</si>
  <si>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</si>
  <si>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</si>
  <si>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</si>
  <si>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</si>
  <si>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</si>
  <si>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</si>
  <si>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</si>
  <si>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</si>
  <si>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</si>
  <si>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</si>
  <si>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</si>
  <si>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</si>
  <si>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</si>
  <si>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</si>
  <si>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</si>
  <si>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</si>
  <si>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</si>
  <si>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</si>
  <si>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</si>
  <si>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</si>
  <si>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</si>
  <si>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</si>
  <si>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</si>
  <si>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</si>
  <si>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</si>
  <si>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</si>
  <si>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</si>
  <si>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</si>
  <si>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</si>
  <si>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</si>
  <si>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</si>
  <si>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</si>
  <si>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</si>
  <si>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</si>
  <si>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</si>
  <si>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</si>
  <si>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</si>
  <si>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</si>
  <si>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</si>
  <si>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</si>
  <si>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</si>
  <si>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</si>
  <si>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</si>
  <si>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</si>
  <si>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</si>
  <si>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</si>
  <si>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</si>
  <si>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</si>
  <si>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</si>
  <si>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</si>
  <si>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</si>
  <si>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</si>
  <si>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</si>
  <si>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</si>
  <si>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</si>
  <si>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</si>
  <si>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</si>
  <si>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</si>
  <si>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</si>
  <si>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</si>
  <si>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</si>
  <si>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</si>
  <si>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</si>
  <si>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</si>
  <si>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</si>
  <si>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</si>
  <si>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</si>
  <si>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</si>
  <si>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</si>
  <si>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</si>
  <si>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</si>
  <si>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</si>
  <si>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</si>
  <si>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</si>
  <si>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</si>
  <si>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</si>
  <si>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</si>
  <si>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</si>
  <si>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</si>
  <si>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</si>
  <si>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</si>
  <si>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</si>
  <si>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</si>
  <si>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</si>
  <si>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</si>
  <si>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</si>
  <si>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</si>
  <si>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</si>
  <si>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</si>
  <si>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</si>
  <si>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</si>
  <si>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</si>
  <si>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</si>
  <si>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</si>
  <si>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</si>
  <si>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</si>
  <si>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</si>
  <si>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</si>
  <si>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</si>
  <si>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</si>
  <si>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</si>
  <si>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</si>
  <si>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</si>
  <si>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</si>
  <si>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</si>
  <si>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</si>
  <si>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</si>
  <si>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</si>
  <si>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</si>
  <si>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</si>
  <si>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</si>
  <si>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</si>
  <si>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</si>
  <si>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</si>
  <si>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</si>
  <si>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</si>
  <si>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</si>
  <si>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</si>
  <si>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</si>
  <si>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</si>
  <si>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</si>
  <si>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</si>
  <si>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</si>
  <si>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</si>
  <si>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</si>
  <si>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</si>
  <si>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</si>
  <si>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</si>
  <si>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</si>
  <si>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</si>
  <si>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</si>
  <si>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</si>
  <si>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</si>
  <si>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</si>
  <si>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</si>
  <si>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</si>
  <si>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</si>
  <si>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</si>
  <si>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</si>
  <si>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</si>
  <si>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</si>
  <si>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</si>
  <si>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</si>
  <si>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</si>
  <si>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</si>
  <si>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</si>
  <si>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</si>
  <si>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</si>
  <si>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</si>
  <si>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</si>
  <si>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</si>
  <si>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</si>
  <si>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</si>
  <si>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</si>
  <si>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</si>
  <si>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</si>
  <si>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</si>
  <si>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</si>
  <si>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</si>
  <si>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</si>
  <si>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</si>
  <si>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</si>
  <si>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</si>
  <si>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</si>
  <si>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</si>
  <si>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</si>
  <si>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</si>
  <si>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</si>
  <si>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</si>
  <si>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</si>
  <si>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</si>
  <si>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</si>
  <si>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</si>
  <si>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</si>
  <si>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</si>
  <si>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</si>
  <si>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</si>
  <si>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</si>
  <si>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</si>
  <si>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</si>
  <si>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</si>
  <si>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</si>
  <si>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</si>
  <si>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</si>
  <si>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</si>
  <si>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</si>
  <si>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</si>
  <si>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</si>
  <si>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</si>
  <si>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</si>
  <si>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</si>
  <si>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</si>
  <si>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</si>
  <si>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</si>
  <si>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</si>
  <si>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</si>
  <si>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</si>
  <si>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</si>
  <si>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</si>
  <si>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</si>
  <si>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</si>
  <si>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</si>
  <si>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</si>
  <si>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</si>
  <si>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</si>
  <si>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</si>
  <si>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</si>
  <si>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</si>
  <si>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</si>
  <si>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</si>
  <si>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</si>
  <si>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</si>
  <si>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</si>
  <si>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</si>
  <si>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</si>
  <si>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</si>
  <si>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</si>
  <si>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</si>
  <si>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</si>
  <si>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</si>
  <si>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</si>
  <si>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</si>
  <si>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</si>
  <si>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</si>
  <si>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</si>
  <si>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</si>
  <si>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</si>
  <si>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</si>
  <si>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</si>
  <si>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</si>
  <si>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</si>
  <si>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</si>
  <si>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</si>
  <si>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</si>
  <si>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</si>
  <si>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</si>
  <si>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</si>
  <si>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</si>
  <si>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</si>
  <si>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</si>
  <si>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</si>
  <si>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</si>
  <si>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</si>
  <si>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</si>
  <si>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</si>
  <si>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</si>
  <si>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</si>
  <si>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</si>
  <si>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</si>
  <si>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</si>
  <si>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</si>
  <si>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</si>
  <si>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</si>
  <si>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</si>
  <si>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</si>
  <si>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</si>
  <si>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</si>
  <si>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</si>
  <si>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</si>
  <si>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</si>
  <si>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</si>
  <si>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</si>
  <si>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</si>
  <si>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</si>
  <si>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</si>
  <si>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</si>
  <si>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</si>
  <si>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</si>
  <si>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</si>
  <si>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</si>
  <si>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</si>
  <si>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</si>
  <si>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</si>
  <si>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</si>
  <si>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</si>
  <si>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</si>
  <si>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</si>
  <si>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</si>
  <si>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</si>
  <si>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</si>
  <si>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</si>
  <si>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</si>
  <si>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</si>
  <si>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</si>
  <si>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</si>
  <si>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</si>
  <si>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</si>
  <si>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</si>
  <si>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</si>
  <si>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</si>
  <si>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</si>
  <si>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</si>
  <si>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</si>
  <si>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</si>
  <si>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</si>
  <si>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</si>
  <si>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</si>
  <si>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</si>
  <si>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</si>
  <si>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</si>
  <si>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</si>
  <si>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</si>
  <si>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</si>
  <si>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</si>
  <si>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</si>
  <si>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</si>
  <si>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</si>
  <si>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</si>
  <si>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</si>
  <si>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</si>
  <si>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</si>
  <si>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</si>
  <si>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</si>
  <si>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</si>
  <si>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</si>
  <si>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</si>
  <si>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</si>
  <si>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</si>
  <si>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</si>
  <si>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</si>
  <si>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</si>
  <si>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</si>
  <si>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</si>
  <si>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</si>
  <si>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</si>
  <si>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</si>
  <si>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</si>
  <si>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</si>
  <si>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</si>
  <si>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</si>
  <si>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</si>
  <si>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</si>
  <si>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</si>
  <si>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</si>
  <si>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</si>
  <si>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</si>
  <si>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</si>
  <si>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</si>
  <si>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</si>
  <si>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</si>
  <si>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</si>
  <si>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</si>
  <si>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</si>
  <si>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</si>
  <si>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</si>
  <si>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</si>
  <si>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</si>
  <si>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</si>
  <si>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</si>
  <si>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</si>
  <si>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</si>
  <si>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</si>
  <si>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</si>
  <si>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</si>
  <si>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</si>
  <si>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</si>
  <si>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</si>
  <si>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</si>
  <si>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</si>
  <si>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</si>
  <si>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</si>
  <si>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</si>
  <si>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</si>
  <si>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</si>
  <si>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</si>
  <si>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</si>
  <si>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</si>
  <si>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</si>
  <si>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</si>
  <si>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</si>
  <si>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</si>
  <si>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</si>
  <si>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</si>
  <si>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</si>
  <si>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</si>
  <si>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</si>
  <si>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</si>
  <si>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</si>
  <si>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</si>
  <si>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</si>
  <si>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</si>
  <si>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</si>
  <si>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</si>
  <si>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</si>
  <si>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</si>
  <si>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</si>
  <si>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</si>
  <si>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</si>
  <si>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</si>
  <si>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</si>
  <si>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</si>
  <si>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</si>
  <si>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</si>
  <si>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</si>
  <si>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</si>
  <si>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</si>
  <si>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</si>
  <si>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</si>
  <si>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</si>
  <si>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</si>
  <si>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</si>
  <si>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</si>
  <si>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</si>
  <si>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</si>
  <si>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</si>
  <si>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</si>
  <si>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</si>
  <si>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</si>
  <si>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</si>
  <si>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</si>
  <si>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</si>
  <si>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</si>
  <si>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</si>
  <si>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</si>
  <si>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</si>
  <si>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</si>
  <si>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</si>
  <si>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</si>
  <si>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</si>
  <si>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</si>
  <si>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</si>
  <si>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</si>
  <si>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</si>
  <si>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</si>
  <si>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</si>
  <si>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</si>
  <si>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</si>
  <si>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</si>
  <si>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</si>
  <si>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</si>
  <si>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</si>
  <si>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</si>
  <si>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</si>
  <si>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</si>
  <si>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</si>
  <si>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</si>
  <si>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</si>
  <si>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</si>
  <si>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</si>
  <si>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</si>
  <si>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</si>
  <si>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</si>
  <si>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</si>
  <si>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</si>
  <si>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</si>
  <si>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</si>
  <si>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</si>
  <si>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</si>
  <si>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</si>
  <si>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</si>
  <si>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</si>
  <si>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</si>
  <si>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</si>
  <si>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</si>
  <si>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</si>
  <si>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</si>
  <si>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</si>
  <si>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</si>
  <si>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</si>
  <si>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</si>
  <si>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</si>
  <si>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</si>
  <si>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</si>
  <si>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</si>
  <si>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</si>
  <si>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</si>
  <si>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</si>
  <si>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</si>
  <si>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</si>
  <si>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</si>
  <si>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</si>
  <si>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</si>
  <si>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</si>
  <si>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</si>
  <si>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</si>
  <si>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</si>
  <si>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</si>
  <si>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</si>
  <si>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</si>
  <si>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</si>
  <si>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</si>
  <si>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</si>
  <si>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</si>
  <si>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</si>
  <si>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</si>
  <si>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</si>
  <si>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</si>
  <si>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</si>
  <si>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</si>
  <si>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</si>
  <si>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</si>
  <si>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</si>
  <si>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</si>
  <si>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</si>
  <si>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</si>
  <si>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</si>
  <si>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</si>
  <si>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</si>
  <si>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</si>
  <si>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</si>
  <si>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</si>
  <si>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</si>
  <si>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</si>
  <si>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</si>
  <si>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</si>
  <si>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</si>
  <si>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</si>
  <si>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</si>
  <si>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</si>
  <si>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</si>
  <si>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</si>
  <si>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</si>
  <si>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</si>
  <si>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</si>
  <si>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</si>
  <si>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</si>
  <si>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</si>
  <si>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</si>
  <si>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</si>
  <si>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</si>
  <si>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</si>
  <si>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</si>
  <si>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</si>
  <si>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</si>
  <si>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</si>
  <si>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</si>
  <si>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</si>
  <si>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</si>
  <si>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</si>
  <si>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</si>
  <si>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</si>
  <si>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</si>
  <si>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</si>
  <si>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</si>
  <si>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</si>
  <si>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</si>
  <si>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</si>
  <si>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</si>
  <si>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</si>
  <si>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</si>
  <si>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</si>
  <si>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</si>
  <si>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</si>
  <si>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</si>
  <si>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</si>
  <si>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</si>
  <si>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</si>
  <si>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</si>
  <si>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</si>
  <si>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</si>
  <si>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</si>
  <si>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</si>
  <si>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</si>
  <si>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</si>
  <si>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</si>
  <si>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</si>
  <si>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</si>
  <si>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</si>
  <si>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</si>
  <si>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</si>
  <si>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</si>
  <si>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</si>
  <si>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</si>
  <si>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</si>
  <si>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</si>
  <si>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</si>
  <si>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</si>
  <si>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</si>
  <si>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</si>
  <si>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</si>
  <si>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</si>
  <si>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</si>
  <si>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</si>
  <si>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</si>
  <si>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</si>
  <si>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</si>
  <si>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</si>
  <si>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</si>
  <si>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</si>
  <si>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</si>
  <si>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</si>
  <si>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</si>
  <si>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</si>
  <si>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</si>
  <si>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</si>
  <si>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</si>
  <si>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</si>
  <si>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</si>
  <si>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</si>
  <si>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</si>
  <si>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</si>
  <si>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</si>
  <si>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</si>
  <si>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</si>
  <si>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</si>
  <si>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</si>
  <si>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</si>
  <si>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</si>
  <si>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</si>
  <si>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</si>
  <si>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</si>
  <si>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</si>
  <si>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</si>
  <si>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</si>
  <si>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</si>
  <si>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</si>
  <si>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</si>
  <si>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</si>
  <si>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</si>
  <si>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</si>
  <si>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</si>
  <si>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</si>
  <si>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</si>
  <si>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</si>
  <si>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</si>
  <si>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</si>
  <si>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</si>
  <si>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</si>
  <si>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</si>
  <si>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</si>
  <si>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</si>
  <si>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</si>
  <si>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</si>
  <si>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</si>
  <si>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</si>
  <si>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</si>
  <si>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</si>
  <si>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</si>
  <si>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</si>
  <si>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</si>
  <si>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</si>
  <si>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</si>
  <si>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</si>
  <si>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</si>
  <si>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</si>
  <si>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</si>
  <si>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</si>
  <si>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</si>
  <si>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</si>
  <si>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</si>
  <si>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</si>
  <si>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</si>
  <si>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</si>
  <si>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</si>
  <si>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</si>
  <si>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</si>
  <si>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</si>
  <si>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</si>
  <si>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</si>
  <si>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</si>
  <si>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</si>
  <si>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</si>
  <si>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</si>
  <si>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</si>
  <si>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</si>
  <si>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</si>
  <si>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</si>
  <si>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</si>
  <si>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</si>
  <si>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</si>
  <si>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</si>
  <si>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</si>
  <si>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</si>
  <si>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</si>
  <si>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</si>
  <si>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</si>
  <si>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</si>
  <si>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</si>
  <si>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</si>
  <si>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</si>
  <si>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</si>
  <si>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</si>
  <si>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</si>
  <si>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</si>
  <si>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</si>
  <si>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</si>
  <si>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</si>
  <si>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</si>
  <si>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</si>
  <si>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</si>
  <si>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</si>
  <si>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</si>
  <si>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</si>
  <si>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</si>
  <si>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</si>
  <si>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</si>
  <si>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</si>
  <si>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</si>
  <si>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</si>
  <si>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</si>
  <si>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</si>
  <si>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</si>
  <si>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</si>
  <si>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</si>
  <si>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</si>
  <si>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</si>
  <si>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</si>
  <si>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</si>
  <si>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</si>
  <si>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</si>
  <si>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</si>
  <si>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</si>
  <si>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</si>
  <si>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</si>
  <si>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</si>
  <si>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</si>
  <si>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</si>
  <si>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</si>
  <si>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</si>
  <si>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</si>
  <si>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</si>
  <si>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</si>
  <si>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</si>
  <si>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</si>
  <si>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</si>
  <si>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</si>
  <si>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</si>
  <si>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</si>
  <si>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</si>
  <si>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</si>
  <si>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</si>
  <si>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</si>
  <si>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</si>
  <si>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</si>
  <si>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</si>
  <si>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</si>
  <si>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</si>
  <si>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</si>
  <si>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</si>
  <si>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</si>
  <si>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</si>
  <si>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</si>
  <si>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</si>
  <si>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</si>
  <si>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</si>
  <si>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</si>
  <si>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</si>
  <si>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</si>
  <si>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</si>
  <si>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</si>
  <si>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</si>
  <si>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</si>
  <si>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</si>
  <si>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</si>
  <si>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</si>
  <si>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</si>
  <si>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</si>
  <si>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</si>
  <si>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</si>
  <si>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</si>
  <si>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</si>
  <si>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</si>
  <si>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</si>
  <si>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</si>
  <si>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</si>
  <si>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</si>
  <si>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</si>
  <si>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</si>
  <si>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</si>
  <si>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</si>
  <si>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</si>
  <si>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</si>
  <si>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</si>
  <si>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</si>
  <si>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</si>
  <si>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</si>
  <si>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</si>
  <si>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</si>
  <si>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</si>
  <si>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</si>
  <si>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</si>
  <si>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</si>
  <si>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</si>
  <si>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</si>
  <si>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</si>
  <si>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</si>
  <si>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</si>
  <si>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</si>
  <si>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</si>
  <si>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</si>
  <si>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</si>
  <si>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</si>
  <si>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</si>
  <si>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</si>
  <si>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</si>
  <si>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</si>
  <si>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</si>
  <si>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</si>
  <si>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</si>
  <si>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</si>
  <si>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</si>
  <si>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</si>
  <si>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</si>
  <si>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</si>
  <si>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</si>
  <si>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</si>
  <si>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</si>
  <si>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</si>
  <si>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</si>
  <si>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</si>
  <si>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</si>
  <si>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</si>
  <si>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</si>
  <si>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</si>
  <si>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</si>
  <si>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</si>
  <si>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</si>
  <si>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</si>
  <si>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</si>
  <si>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</si>
  <si>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</si>
  <si>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</si>
  <si>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</si>
  <si>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</si>
  <si>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</si>
  <si>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</si>
  <si>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</si>
  <si>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</si>
  <si>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</si>
  <si>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</si>
  <si>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</si>
  <si>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</si>
  <si>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</si>
  <si>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</si>
  <si>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</si>
  <si>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</si>
  <si>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</si>
  <si>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</si>
  <si>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</si>
  <si>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</si>
  <si>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</si>
  <si>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</si>
  <si>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</si>
  <si>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</si>
  <si>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</si>
  <si>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</si>
  <si>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</si>
  <si>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</si>
  <si>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</si>
  <si>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</si>
  <si>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</si>
  <si>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</si>
  <si>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</si>
  <si>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</si>
  <si>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</si>
  <si>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</si>
  <si>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</si>
  <si>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</si>
  <si>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</si>
  <si>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</si>
  <si>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</si>
  <si>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</si>
  <si>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</si>
  <si>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</si>
  <si>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</si>
  <si>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</si>
  <si>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</si>
  <si>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</si>
  <si>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</si>
  <si>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</si>
  <si>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</si>
  <si>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</si>
  <si>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</si>
  <si>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</si>
  <si>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</si>
  <si>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</si>
  <si>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</si>
  <si>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</si>
  <si>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</si>
  <si>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</si>
  <si>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</si>
  <si>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</si>
  <si>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</si>
  <si>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</si>
  <si>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</si>
  <si>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</si>
  <si>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</si>
  <si>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</si>
  <si>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</si>
  <si>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</si>
  <si>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</si>
  <si>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</si>
  <si>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</si>
  <si>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</si>
  <si>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</si>
  <si>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</si>
  <si>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</si>
  <si>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</si>
  <si>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</si>
  <si>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</si>
  <si>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</si>
  <si>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</si>
  <si>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</si>
  <si>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</si>
  <si>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</si>
  <si>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</si>
  <si>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</si>
  <si>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</si>
  <si>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</si>
  <si>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</si>
  <si>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</si>
  <si>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</si>
  <si>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</si>
  <si>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</si>
  <si>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</si>
  <si>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</si>
  <si>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</si>
  <si>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</si>
  <si>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</si>
  <si>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</si>
  <si>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</si>
  <si>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</si>
  <si>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</si>
  <si>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</si>
  <si>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</si>
  <si>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</si>
  <si>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</si>
  <si>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</si>
  <si>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</si>
  <si>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</si>
  <si>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</si>
  <si>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</si>
  <si>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</si>
  <si>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</si>
  <si>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</si>
  <si>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</si>
  <si>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</si>
  <si>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</si>
  <si>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</si>
  <si>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</si>
  <si>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</si>
  <si>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</si>
  <si>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</si>
  <si>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</si>
  <si>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</si>
  <si>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</si>
  <si>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</si>
  <si>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</si>
  <si>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</si>
  <si>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</si>
  <si>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</si>
  <si>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</si>
  <si>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</si>
  <si>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</si>
  <si>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</si>
  <si>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</si>
  <si>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</si>
  <si>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</si>
  <si>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</si>
  <si>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</si>
  <si>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</si>
  <si>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</si>
  <si>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</si>
  <si>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</si>
  <si>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</si>
  <si>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</si>
  <si>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</si>
  <si>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</si>
  <si>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</si>
  <si>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</si>
  <si>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</si>
  <si>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</si>
  <si>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</si>
  <si>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</si>
  <si>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</si>
  <si>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</si>
  <si>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</si>
  <si>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</si>
  <si>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</si>
  <si>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</si>
  <si>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</si>
  <si>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</si>
  <si>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</si>
  <si>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</si>
  <si>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</si>
  <si>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</si>
  <si>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</si>
  <si>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</si>
  <si>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</si>
  <si>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</si>
  <si>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</si>
  <si>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</si>
  <si>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</si>
  <si>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</si>
  <si>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</si>
  <si>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</si>
  <si>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</si>
  <si>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</si>
  <si>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</si>
  <si>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</si>
  <si>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</si>
  <si>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</si>
  <si>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</si>
  <si>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</si>
  <si>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</si>
  <si>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</si>
  <si>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</si>
  <si>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</si>
  <si>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</si>
  <si>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</si>
  <si>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</si>
  <si>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</si>
  <si>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</si>
  <si>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</si>
  <si>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</si>
  <si>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</si>
  <si>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</si>
  <si>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</si>
  <si>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</si>
  <si>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</si>
  <si>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</si>
  <si>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</si>
  <si>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</si>
  <si>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</si>
  <si>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</si>
  <si>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</si>
  <si>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</si>
  <si>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</si>
  <si>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</si>
  <si>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</si>
  <si>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</si>
  <si>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</si>
  <si>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</si>
  <si>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</si>
  <si>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</si>
  <si>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</si>
  <si>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</si>
  <si>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</si>
  <si>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</si>
  <si>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</si>
  <si>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</si>
  <si>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</si>
  <si>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</si>
  <si>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</si>
  <si>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</si>
  <si>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</si>
  <si>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</si>
  <si>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</si>
  <si>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</si>
  <si>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</si>
  <si>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</si>
  <si>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</si>
  <si>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</si>
  <si>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</si>
  <si>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</si>
  <si>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</si>
  <si>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</si>
  <si>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</si>
  <si>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</si>
  <si>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</si>
  <si>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</si>
  <si>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</si>
  <si>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</si>
  <si>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</si>
  <si>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</si>
  <si>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</si>
  <si>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</si>
  <si>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</si>
  <si>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</si>
  <si>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</si>
  <si>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</si>
  <si>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</si>
  <si>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</si>
  <si>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</si>
  <si>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</si>
  <si>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</si>
  <si>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</si>
  <si>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</si>
  <si>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</si>
  <si>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</si>
  <si>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</si>
  <si>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</si>
  <si>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</si>
  <si>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</si>
  <si>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</si>
  <si>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</si>
  <si>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</si>
  <si>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</si>
  <si>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</si>
  <si>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</si>
  <si>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</si>
  <si>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</si>
  <si>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</si>
  <si>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</si>
  <si>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</si>
  <si>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</si>
  <si>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</si>
  <si>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</si>
  <si>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</si>
  <si>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</si>
  <si>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</si>
  <si>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</si>
  <si>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</si>
  <si>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</si>
  <si>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</si>
  <si>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</si>
  <si>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</si>
  <si>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</si>
  <si>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</si>
  <si>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</si>
  <si>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</si>
  <si>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</si>
  <si>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</si>
  <si>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</si>
  <si>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</si>
  <si>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</si>
  <si>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</si>
  <si>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</si>
  <si>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</si>
  <si>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</si>
  <si>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</si>
  <si>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</si>
  <si>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</si>
  <si>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</si>
  <si>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</si>
  <si>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</si>
  <si>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</si>
  <si>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</si>
  <si>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</si>
  <si>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</si>
  <si>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</si>
  <si>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</si>
  <si>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</si>
  <si>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</si>
  <si>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</si>
  <si>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</si>
  <si>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</si>
  <si>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</si>
  <si>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</si>
  <si>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</si>
  <si>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</si>
  <si>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</si>
  <si>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</si>
  <si>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</si>
  <si>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</si>
  <si>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</si>
  <si>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</si>
  <si>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</si>
  <si>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</si>
  <si>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</si>
  <si>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</si>
  <si>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</si>
  <si>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</si>
  <si>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</si>
  <si>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</si>
  <si>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</si>
  <si>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</si>
  <si>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</si>
  <si>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</si>
  <si>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</si>
  <si>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</si>
  <si>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</si>
  <si>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</si>
  <si>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</si>
  <si>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</si>
  <si>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</si>
  <si>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</si>
  <si>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</si>
  <si>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</si>
  <si>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</si>
  <si>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</si>
  <si>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</si>
  <si>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</si>
  <si>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</si>
  <si>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</si>
  <si>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</si>
  <si>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</si>
  <si>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</si>
  <si>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</si>
  <si>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</si>
  <si>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</si>
  <si>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</si>
  <si>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</si>
  <si>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</si>
  <si>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</si>
  <si>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</si>
  <si>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</si>
  <si>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</si>
  <si>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</si>
  <si>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</si>
  <si>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</si>
  <si>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</si>
  <si>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</si>
  <si>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</si>
  <si>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</si>
  <si>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</si>
  <si>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</si>
  <si>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</si>
  <si>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</si>
  <si>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</si>
  <si>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</si>
  <si>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</si>
  <si>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</si>
  <si>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</si>
  <si>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</si>
  <si>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</si>
  <si>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</si>
  <si>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</si>
  <si>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</si>
  <si>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</si>
  <si>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</si>
  <si>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</si>
  <si>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</si>
  <si>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</si>
  <si>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</si>
  <si>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</si>
  <si>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</si>
  <si>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</si>
  <si>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</si>
  <si>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</si>
  <si>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</si>
  <si>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</si>
  <si>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</si>
  <si>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</si>
  <si>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</si>
  <si>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</si>
  <si>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</si>
  <si>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</si>
  <si>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</si>
  <si>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</si>
  <si>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</si>
  <si>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</si>
  <si>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</si>
  <si>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</si>
  <si>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</si>
  <si>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</si>
  <si>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</si>
  <si>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</si>
  <si>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</si>
  <si>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</si>
  <si>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</si>
  <si>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</si>
  <si>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</si>
  <si>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</si>
  <si>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</si>
  <si>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</si>
  <si>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</si>
  <si>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</si>
  <si>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</si>
  <si>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</si>
  <si>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</si>
  <si>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</si>
  <si>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</si>
  <si>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</si>
  <si>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</si>
  <si>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</si>
  <si>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</si>
  <si>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</si>
  <si>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</si>
  <si>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</si>
  <si>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</si>
  <si>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</si>
  <si>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</si>
  <si>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</si>
  <si>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</si>
  <si>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</si>
  <si>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</si>
  <si>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</si>
  <si>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</si>
  <si>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</si>
  <si>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</si>
  <si>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</si>
  <si>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</si>
  <si>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</si>
  <si>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</si>
  <si>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</si>
  <si>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</si>
  <si>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</si>
  <si>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</si>
  <si>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</si>
  <si>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</si>
  <si>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</si>
  <si>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</si>
  <si>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</si>
  <si>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</si>
  <si>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</si>
  <si>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</si>
  <si>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</si>
  <si>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</si>
  <si>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</si>
  <si>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</si>
  <si>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</si>
  <si>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</si>
  <si>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</si>
  <si>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</si>
  <si>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</si>
  <si>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</si>
  <si>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</si>
  <si>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</si>
  <si>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</si>
  <si>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</si>
  <si>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</si>
  <si>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</si>
  <si>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</si>
  <si>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</si>
  <si>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</si>
  <si>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</si>
  <si>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</si>
  <si>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</si>
  <si>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</si>
  <si>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</si>
  <si>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</si>
  <si>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</si>
  <si>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</si>
  <si>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</si>
  <si>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</si>
  <si>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</si>
  <si>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</si>
  <si>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</si>
  <si>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</si>
  <si>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</si>
  <si>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</si>
  <si>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</si>
  <si>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</si>
  <si>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</si>
  <si>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</si>
  <si>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</si>
  <si>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</si>
  <si>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</si>
  <si>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</si>
  <si>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</si>
  <si>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</si>
  <si>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</si>
  <si>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</si>
  <si>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</si>
  <si>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</si>
  <si>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</si>
  <si>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</si>
  <si>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</si>
  <si>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</si>
  <si>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</si>
  <si>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</si>
  <si>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</si>
  <si>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</si>
  <si>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</si>
  <si>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</si>
  <si>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</si>
  <si>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</si>
  <si>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</si>
  <si>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</si>
  <si>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</si>
  <si>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</si>
  <si>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</si>
  <si>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</si>
  <si>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</si>
  <si>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</si>
  <si>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</si>
  <si>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</si>
  <si>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</si>
  <si>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</si>
  <si>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</si>
  <si>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</si>
  <si>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</si>
  <si>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</si>
  <si>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</si>
  <si>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</si>
  <si>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</si>
  <si>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</si>
  <si>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</si>
  <si>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</si>
  <si>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</si>
  <si>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</si>
  <si>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</si>
  <si>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</si>
  <si>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</si>
  <si>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</si>
  <si>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</si>
  <si>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</si>
  <si>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</si>
  <si>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</si>
  <si>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</si>
  <si>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</si>
  <si>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</si>
  <si>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</si>
  <si>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</si>
  <si>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</si>
  <si>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</si>
  <si>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</si>
  <si>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</si>
  <si>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</si>
  <si>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</si>
  <si>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</si>
  <si>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</si>
  <si>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</si>
  <si>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</si>
  <si>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</si>
  <si>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</si>
  <si>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</si>
  <si>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</si>
  <si>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</si>
  <si>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</si>
  <si>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</si>
  <si>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</si>
  <si>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</si>
  <si>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</si>
  <si>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</si>
  <si>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</si>
  <si>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</si>
  <si>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</si>
  <si>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</si>
  <si>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</si>
  <si>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</si>
  <si>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</si>
  <si>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</si>
  <si>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</si>
  <si>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</si>
  <si>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</si>
  <si>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</si>
  <si>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</si>
  <si>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</si>
  <si>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</si>
  <si>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</si>
  <si>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</si>
  <si>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</si>
  <si>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</si>
  <si>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</si>
  <si>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</si>
  <si>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</si>
  <si>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</si>
  <si>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</si>
  <si>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</si>
  <si>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</si>
  <si>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</si>
  <si>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</si>
  <si>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</si>
  <si>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</si>
  <si>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</si>
  <si>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</si>
  <si>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</si>
  <si>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</si>
  <si>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</si>
  <si>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</si>
  <si>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</si>
  <si>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</si>
  <si>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</si>
  <si>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</si>
  <si>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</si>
  <si>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</si>
  <si>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</si>
  <si>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</si>
  <si>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</si>
  <si>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</si>
  <si>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</si>
  <si>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</si>
  <si>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</si>
  <si>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</si>
  <si>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</si>
  <si>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</si>
  <si>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</si>
  <si>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</si>
  <si>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</si>
  <si>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</si>
  <si>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</si>
  <si>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</si>
  <si>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</si>
  <si>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</si>
  <si>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</si>
  <si>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</si>
  <si>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</si>
  <si>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</si>
  <si>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</si>
  <si>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</si>
  <si>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</si>
  <si>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</si>
  <si>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</si>
  <si>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</si>
  <si>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</si>
  <si>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</si>
  <si>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</si>
  <si>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</si>
  <si>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</si>
  <si>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</si>
  <si>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</si>
  <si>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</si>
  <si>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</si>
  <si>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</si>
  <si>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</si>
  <si>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</si>
  <si>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</si>
  <si>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</si>
  <si>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</si>
  <si>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</si>
  <si>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</si>
  <si>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</si>
  <si>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</si>
  <si>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</si>
  <si>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</si>
  <si>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</si>
  <si>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</si>
  <si>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</si>
  <si>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</si>
  <si>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</si>
  <si>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</si>
  <si>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</si>
  <si>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</si>
  <si>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</si>
  <si>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</si>
  <si>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</si>
  <si>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</si>
  <si>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</si>
  <si>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</si>
  <si>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</si>
  <si>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</si>
  <si>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</si>
  <si>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</si>
  <si>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</si>
  <si>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</si>
  <si>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</si>
  <si>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</si>
  <si>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</si>
  <si>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</si>
  <si>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</si>
  <si>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</si>
  <si>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</si>
  <si>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</si>
  <si>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</si>
  <si>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</si>
  <si>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</si>
  <si>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</si>
  <si>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</si>
  <si>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</si>
  <si>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</si>
  <si>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</si>
  <si>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</si>
  <si>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</si>
  <si>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</si>
  <si>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</si>
  <si>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</si>
  <si>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</si>
  <si>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</si>
  <si>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</si>
  <si>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</si>
  <si>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</si>
  <si>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</si>
  <si>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</si>
  <si>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</si>
  <si>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</si>
  <si>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</si>
  <si>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</si>
  <si>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</si>
  <si>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</si>
  <si>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</si>
  <si>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</si>
  <si>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</si>
  <si>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</si>
  <si>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</si>
  <si>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</si>
  <si>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</si>
  <si>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</si>
  <si>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</si>
  <si>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</si>
  <si>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</si>
  <si>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</si>
  <si>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</si>
  <si>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</si>
  <si>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</si>
  <si>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</si>
  <si>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</si>
  <si>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</si>
  <si>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</si>
  <si>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</si>
  <si>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</si>
  <si>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</si>
  <si>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</si>
  <si>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</si>
  <si>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</si>
  <si>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</si>
  <si>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</si>
  <si>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</si>
  <si>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</si>
  <si>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</si>
  <si>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</si>
  <si>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</si>
  <si>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</si>
  <si>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</si>
  <si>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</si>
  <si>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</si>
  <si>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</si>
  <si>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</si>
  <si>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</si>
  <si>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</si>
  <si>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</si>
  <si>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</si>
  <si>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</si>
  <si>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</si>
  <si>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</si>
  <si>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</si>
  <si>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</si>
  <si>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</si>
  <si>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</si>
  <si>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</si>
  <si>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</si>
  <si>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</si>
  <si>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</si>
  <si>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</si>
  <si>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</si>
  <si>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</si>
  <si>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</si>
  <si>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</si>
  <si>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</si>
  <si>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</si>
  <si>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</si>
  <si>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</si>
  <si>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</si>
  <si>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</si>
  <si>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</si>
  <si>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</si>
  <si>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</si>
  <si>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</si>
  <si>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</si>
  <si>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</si>
  <si>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</si>
  <si>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</si>
  <si>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</si>
  <si>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</si>
  <si>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</si>
  <si>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</si>
  <si>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</si>
  <si>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</si>
  <si>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</si>
  <si>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</si>
  <si>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</si>
  <si>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</si>
  <si>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</si>
  <si>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</si>
  <si>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</si>
  <si>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</si>
  <si>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</si>
  <si>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</si>
  <si>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</si>
  <si>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</si>
  <si>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</si>
  <si>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</si>
  <si>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</si>
  <si>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</si>
  <si>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</si>
  <si>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</si>
  <si>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</si>
  <si>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</si>
  <si>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</si>
  <si>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</si>
  <si>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</si>
  <si>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</si>
  <si>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</si>
  <si>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</si>
  <si>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</si>
  <si>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</si>
  <si>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</si>
  <si>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</si>
  <si>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</si>
  <si>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</si>
  <si>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</si>
  <si>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</si>
  <si>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</si>
  <si>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</si>
  <si>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</si>
  <si>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</si>
  <si>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</si>
  <si>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</si>
  <si>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</si>
  <si>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</si>
  <si>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</si>
  <si>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</si>
  <si>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</si>
  <si>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</si>
  <si>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</si>
  <si>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</si>
  <si>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</si>
  <si>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</si>
  <si>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</si>
  <si>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</si>
  <si>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</si>
  <si>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</si>
  <si>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</si>
  <si>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</si>
  <si>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</si>
  <si>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</si>
  <si>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</si>
  <si>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</si>
  <si>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</si>
  <si>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</si>
  <si>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</si>
  <si>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</si>
  <si>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</si>
  <si>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</si>
  <si>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</si>
  <si>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</si>
  <si>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</si>
  <si>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</si>
  <si>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</si>
  <si>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</si>
  <si>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</si>
  <si>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</si>
  <si>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</si>
  <si>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</si>
  <si>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</si>
  <si>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</si>
  <si>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</si>
  <si>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</si>
  <si>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</si>
  <si>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</si>
  <si>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</si>
  <si>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</si>
  <si>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</si>
  <si>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</si>
  <si>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</si>
  <si>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</si>
  <si>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</si>
  <si>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</si>
  <si>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</si>
  <si>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</si>
  <si>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</si>
  <si>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</si>
  <si>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</si>
  <si>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</si>
  <si>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</si>
  <si>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</si>
  <si>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</si>
  <si>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</si>
  <si>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</si>
  <si>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</si>
  <si>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</si>
  <si>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</si>
  <si>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</si>
  <si>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</si>
  <si>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</si>
  <si>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</si>
  <si>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</si>
  <si>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</si>
  <si>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</si>
  <si>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</si>
  <si>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</si>
  <si>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</si>
  <si>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</si>
  <si>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</si>
  <si>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</si>
  <si>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</si>
  <si>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</si>
  <si>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</si>
  <si>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</si>
  <si>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</si>
  <si>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</si>
  <si>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</si>
  <si>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</si>
  <si>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</si>
  <si>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</si>
  <si>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</si>
  <si>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</si>
  <si>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</si>
  <si>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</si>
  <si>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</si>
  <si>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</si>
  <si>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</si>
  <si>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</si>
  <si>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</si>
  <si>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</si>
  <si>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</si>
  <si>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</si>
  <si>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</si>
  <si>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</si>
  <si>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</si>
  <si>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</si>
  <si>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</si>
  <si>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</si>
  <si>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</si>
  <si>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</si>
  <si>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</si>
  <si>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</si>
  <si>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</si>
  <si>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</si>
  <si>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</si>
  <si>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</si>
  <si>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</si>
  <si>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</si>
  <si>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</si>
  <si>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</si>
  <si>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</si>
  <si>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</si>
  <si>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</si>
  <si>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</si>
  <si>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</si>
  <si>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</si>
  <si>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</si>
  <si>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</si>
  <si>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</si>
  <si>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</si>
  <si>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</si>
  <si>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</si>
  <si>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</si>
  <si>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</si>
  <si>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</si>
  <si>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</si>
  <si>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</si>
  <si>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</si>
  <si>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</si>
  <si>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</si>
  <si>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</si>
  <si>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</si>
  <si>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</si>
  <si>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</si>
  <si>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</si>
  <si>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</si>
  <si>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</si>
  <si>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</si>
  <si>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</si>
  <si>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</si>
  <si>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</si>
  <si>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</si>
  <si>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</si>
  <si>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</si>
  <si>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</si>
  <si>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</si>
  <si>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</si>
  <si>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</si>
  <si>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</si>
  <si>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</si>
  <si>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</si>
  <si>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</si>
  <si>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</si>
  <si>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</si>
  <si>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</si>
  <si>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</si>
  <si>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</si>
  <si>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</si>
  <si>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</si>
  <si>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</si>
  <si>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</si>
  <si>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</si>
  <si>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</si>
  <si>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</si>
  <si>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</si>
  <si>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</si>
  <si>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</si>
  <si>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</si>
  <si>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</si>
  <si>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</si>
  <si>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</si>
  <si>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</si>
  <si>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</si>
  <si>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</si>
  <si>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</si>
  <si>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</si>
  <si>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</si>
  <si>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</si>
  <si>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</si>
  <si>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</si>
  <si>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</si>
  <si>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</si>
  <si>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</si>
  <si>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</si>
  <si>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</si>
  <si>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</si>
  <si>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</si>
  <si>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</si>
  <si>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</si>
  <si>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</si>
  <si>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</si>
  <si>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</si>
  <si>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</si>
  <si>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</si>
  <si>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</si>
  <si>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</si>
  <si>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</si>
  <si>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</si>
  <si>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</si>
  <si>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</si>
  <si>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</si>
  <si>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</si>
  <si>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</si>
  <si>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</si>
  <si>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</si>
  <si>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</si>
  <si>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</si>
  <si>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</si>
  <si>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</si>
  <si>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</si>
  <si>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</si>
  <si>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</si>
  <si>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</si>
  <si>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</si>
  <si>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</si>
  <si>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</si>
  <si>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</si>
  <si>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</si>
  <si>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</si>
  <si>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</si>
  <si>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</si>
  <si>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</si>
  <si>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</si>
  <si>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</si>
  <si>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</si>
  <si>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</si>
  <si>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</si>
  <si>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</si>
  <si>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</si>
  <si>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</si>
  <si>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</si>
  <si>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</si>
  <si>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</si>
  <si>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</si>
  <si>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</si>
  <si>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</si>
  <si>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</si>
  <si>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</si>
  <si>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</si>
  <si>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</si>
  <si>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</si>
  <si>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</si>
  <si>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</si>
  <si>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</si>
  <si>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</si>
  <si>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</si>
  <si>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</si>
  <si>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</si>
  <si>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</si>
  <si>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</si>
  <si>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</si>
  <si>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</si>
  <si>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</si>
  <si>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</si>
  <si>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</si>
  <si>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</si>
  <si>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</si>
  <si>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</si>
  <si>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</si>
  <si>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</si>
  <si>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</si>
  <si>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</si>
  <si>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</si>
  <si>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</si>
  <si>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</si>
  <si>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</si>
  <si>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</si>
  <si>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</si>
  <si>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</si>
  <si>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</si>
  <si>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</si>
  <si>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</si>
  <si>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</si>
  <si>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</si>
  <si>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</si>
  <si>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</si>
  <si>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</si>
  <si>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</si>
  <si>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</si>
  <si>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</si>
  <si>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</si>
  <si>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</si>
  <si>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</si>
  <si>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</si>
  <si>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</si>
  <si>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</si>
  <si>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</si>
  <si>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</si>
  <si>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</si>
  <si>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</si>
  <si>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</si>
  <si>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</si>
  <si>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</si>
  <si>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</si>
  <si>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</si>
  <si>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</si>
  <si>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</si>
  <si>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</si>
  <si>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</si>
  <si>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</si>
  <si>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</si>
  <si>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</si>
  <si>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</si>
  <si>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</si>
  <si>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</si>
  <si>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</si>
  <si>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</si>
  <si>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</si>
  <si>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</si>
  <si>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</si>
  <si>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</si>
  <si>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</si>
  <si>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</si>
  <si>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</si>
  <si>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</si>
  <si>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</si>
  <si>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</si>
  <si>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</si>
  <si>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</si>
  <si>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</si>
  <si>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</si>
  <si>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</si>
  <si>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</si>
  <si>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</si>
  <si>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</si>
  <si>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</si>
  <si>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</si>
  <si>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</si>
  <si>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</si>
  <si>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</si>
  <si>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</si>
  <si>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</si>
  <si>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</si>
  <si>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</si>
  <si>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</si>
  <si>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</si>
  <si>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</si>
  <si>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</si>
  <si>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</si>
  <si>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</si>
  <si>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</si>
  <si>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</si>
  <si>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</si>
  <si>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</si>
  <si>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</si>
  <si>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</si>
  <si>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</si>
  <si>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</si>
  <si>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</si>
  <si>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</si>
  <si>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</si>
  <si>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</si>
  <si>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</si>
  <si>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</si>
  <si>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</si>
  <si>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</si>
  <si>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</si>
  <si>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</si>
  <si>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</si>
  <si>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</si>
  <si>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</si>
  <si>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</si>
  <si>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</si>
  <si>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</si>
  <si>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</si>
  <si>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</si>
  <si>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</si>
  <si>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</si>
  <si>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</si>
  <si>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</si>
  <si>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</si>
  <si>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</si>
  <si>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</si>
  <si>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</si>
  <si>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</si>
  <si>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</si>
  <si>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</si>
  <si>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</si>
  <si>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</si>
  <si>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</si>
  <si>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</si>
  <si>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</si>
  <si>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</si>
  <si>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</si>
  <si>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</si>
  <si>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</si>
  <si>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</si>
  <si>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</si>
  <si>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</si>
  <si>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</si>
  <si>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</si>
  <si>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</si>
  <si>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</si>
  <si>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</si>
  <si>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</si>
  <si>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</si>
  <si>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</si>
  <si>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</si>
  <si>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</si>
  <si>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</si>
  <si>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</si>
  <si>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</si>
  <si>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</si>
  <si>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</si>
  <si>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</si>
  <si>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</si>
  <si>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</si>
  <si>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</si>
  <si>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</si>
  <si>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</si>
  <si>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</si>
  <si>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</si>
  <si>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</si>
  <si>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</si>
  <si>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</si>
  <si>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</si>
  <si>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</si>
  <si>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</si>
  <si>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</si>
  <si>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</si>
  <si>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</si>
  <si>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</si>
  <si>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</si>
  <si>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</si>
  <si>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</si>
  <si>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</si>
  <si>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</si>
  <si>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</si>
  <si>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</si>
  <si>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</si>
  <si>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</si>
  <si>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</si>
  <si>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</si>
  <si>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</si>
  <si>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</si>
  <si>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</si>
  <si>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</si>
  <si>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</si>
  <si>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</si>
  <si>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</si>
  <si>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</si>
  <si>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</si>
  <si>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</si>
  <si>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</si>
  <si>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</si>
  <si>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</si>
  <si>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</si>
  <si>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</si>
  <si>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</si>
  <si>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</si>
  <si>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</si>
  <si>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</si>
  <si>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</si>
  <si>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</si>
  <si>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</si>
  <si>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</si>
  <si>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</si>
  <si>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</si>
  <si>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</si>
  <si>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</si>
  <si>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</si>
  <si>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</si>
  <si>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</si>
  <si>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</si>
  <si>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</si>
  <si>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</si>
  <si>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</si>
  <si>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</si>
  <si>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</si>
  <si>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</si>
  <si>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</si>
  <si>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</si>
  <si>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</si>
  <si>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</si>
  <si>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</si>
  <si>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</si>
  <si>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</si>
  <si>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</si>
  <si>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</si>
  <si>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</si>
  <si>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</si>
  <si>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</si>
  <si>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</si>
  <si>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</si>
  <si>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</si>
  <si>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</si>
  <si>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</si>
  <si>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</si>
  <si>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</si>
  <si>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</si>
  <si>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</si>
  <si>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</si>
  <si>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</si>
  <si>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</si>
  <si>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</si>
  <si>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</si>
  <si>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</si>
  <si>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</si>
  <si>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</si>
  <si>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</si>
  <si>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</si>
  <si>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</si>
  <si>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</si>
  <si>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</si>
  <si>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</si>
  <si>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</si>
  <si>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</si>
  <si>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</si>
  <si>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</si>
  <si>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</si>
  <si>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</si>
  <si>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</si>
  <si>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</si>
  <si>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</si>
  <si>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</si>
  <si>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</si>
  <si>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</si>
  <si>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</si>
  <si>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</si>
  <si>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</si>
  <si>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</si>
  <si>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</si>
  <si>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</si>
  <si>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</si>
  <si>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</si>
  <si>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</si>
  <si>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</si>
  <si>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</si>
  <si>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</si>
  <si>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</si>
  <si>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</si>
  <si>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</si>
  <si>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</si>
  <si>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</si>
  <si>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</si>
  <si>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</si>
  <si>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</si>
  <si>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</si>
  <si>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</si>
  <si>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</si>
  <si>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</si>
  <si>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</si>
  <si>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</si>
  <si>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</si>
  <si>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</si>
  <si>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</si>
  <si>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</si>
  <si>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</si>
  <si>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</si>
  <si>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</si>
  <si>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</si>
  <si>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</si>
  <si>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</si>
  <si>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</si>
  <si>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</si>
  <si>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</si>
  <si>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</si>
  <si>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</si>
  <si>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</si>
  <si>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</si>
  <si>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</si>
  <si>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</si>
  <si>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</si>
  <si>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</si>
  <si>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</si>
  <si>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</si>
  <si>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</si>
  <si>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</si>
  <si>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</si>
  <si>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</si>
  <si>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</si>
  <si>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</si>
  <si>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</si>
  <si>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</si>
  <si>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</si>
  <si>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</si>
  <si>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</si>
  <si>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</si>
  <si>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</si>
  <si>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</si>
  <si>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</si>
  <si>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</si>
  <si>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</si>
  <si>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</si>
  <si>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</si>
  <si>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</si>
  <si>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</si>
  <si>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</si>
  <si>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</si>
  <si>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</si>
  <si>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</si>
  <si>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</si>
  <si>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</si>
  <si>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</si>
  <si>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</si>
  <si>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</si>
  <si>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</si>
  <si>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</si>
  <si>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</si>
  <si>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</si>
  <si>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</si>
  <si>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</si>
  <si>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</si>
  <si>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</si>
  <si>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</si>
  <si>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</si>
  <si>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</si>
  <si>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</si>
  <si>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</si>
  <si>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</si>
  <si>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</si>
  <si>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</si>
  <si>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</si>
  <si>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</si>
  <si>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</si>
  <si>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</si>
  <si>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</si>
  <si>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</si>
  <si>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</si>
  <si>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</si>
  <si>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</si>
  <si>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</si>
  <si>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</si>
  <si>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</si>
  <si>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</si>
  <si>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</si>
  <si>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</si>
  <si>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</si>
  <si>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</si>
  <si>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</si>
  <si>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</si>
  <si>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</si>
  <si>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</si>
  <si>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</si>
  <si>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</si>
  <si>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</si>
  <si>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</si>
  <si>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</si>
  <si>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</si>
  <si>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</si>
  <si>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</si>
  <si>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</si>
  <si>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</si>
  <si>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</si>
  <si>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</si>
  <si>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</si>
  <si>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</si>
  <si>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</si>
  <si>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</si>
  <si>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</si>
  <si>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</si>
  <si>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</si>
  <si>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</si>
  <si>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</si>
  <si>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</si>
  <si>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</si>
  <si>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</si>
  <si>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</si>
  <si>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</si>
  <si>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</si>
  <si>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</si>
  <si>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</si>
  <si>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</si>
  <si>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</si>
  <si>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</si>
  <si>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</si>
  <si>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</si>
  <si>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</si>
  <si>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</si>
  <si>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</si>
  <si>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</si>
  <si>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</si>
  <si>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</si>
  <si>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</si>
  <si>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</si>
  <si>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</si>
  <si>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</si>
  <si>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</si>
  <si>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</si>
  <si>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</si>
  <si>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</si>
  <si>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</si>
  <si>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</si>
  <si>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</si>
  <si>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</si>
  <si>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</si>
  <si>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</si>
  <si>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</si>
  <si>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</si>
  <si>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</si>
  <si>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</si>
  <si>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</si>
  <si>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</si>
  <si>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</si>
  <si>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</si>
  <si>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</si>
  <si>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</si>
  <si>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</si>
  <si>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</si>
  <si>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</si>
  <si>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</si>
  <si>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</si>
  <si>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</si>
  <si>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</si>
  <si>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</si>
  <si>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</si>
  <si>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</si>
  <si>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</si>
  <si>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</si>
  <si>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</si>
  <si>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</si>
  <si>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</si>
  <si>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</si>
  <si>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</si>
  <si>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</si>
  <si>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</si>
  <si>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</si>
  <si>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</si>
  <si>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</si>
  <si>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</si>
  <si>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</si>
  <si>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</si>
  <si>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</si>
  <si>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</si>
  <si>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</si>
  <si>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</si>
  <si>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</si>
  <si>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</si>
  <si>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</si>
  <si>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</si>
  <si>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</si>
  <si>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</si>
  <si>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</si>
  <si>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</si>
  <si>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</si>
  <si>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</si>
  <si>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</si>
  <si>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</si>
  <si>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</si>
  <si>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</si>
  <si>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</si>
  <si>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</si>
  <si>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</si>
  <si>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</si>
  <si>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</si>
  <si>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</si>
  <si>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</si>
  <si>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</si>
  <si>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</si>
  <si>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</si>
  <si>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</si>
  <si>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</si>
  <si>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</si>
  <si>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</si>
  <si>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</si>
  <si>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</si>
  <si>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</si>
  <si>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</si>
  <si>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</si>
  <si>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</si>
  <si>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</si>
  <si>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</si>
  <si>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</si>
  <si>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</si>
  <si>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</si>
  <si>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</si>
  <si>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</si>
  <si>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</si>
  <si>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</si>
  <si>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</si>
  <si>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</si>
  <si>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</si>
  <si>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</si>
  <si>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</si>
  <si>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</si>
  <si>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</si>
  <si>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</si>
  <si>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</si>
  <si>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</si>
  <si>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</si>
  <si>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</si>
  <si>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</si>
  <si>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</si>
  <si>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</si>
  <si>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</si>
  <si>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</si>
  <si>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</si>
  <si>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</si>
  <si>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</si>
  <si>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</si>
  <si>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</si>
  <si>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</si>
  <si>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</si>
  <si>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</si>
  <si>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</si>
  <si>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</si>
  <si>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</si>
  <si>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</si>
  <si>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</si>
  <si>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</si>
  <si>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</si>
  <si>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</si>
  <si>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</si>
  <si>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</si>
  <si>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</si>
  <si>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</si>
  <si>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</si>
  <si>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</si>
  <si>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</si>
  <si>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</si>
  <si>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</si>
  <si>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</si>
  <si>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</si>
  <si>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</si>
  <si>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</si>
  <si>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</si>
  <si>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</si>
  <si>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</si>
  <si>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</si>
  <si>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</si>
  <si>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</si>
  <si>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</si>
  <si>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</si>
  <si>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</si>
  <si>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</si>
  <si>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</si>
  <si>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</si>
  <si>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</si>
  <si>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</si>
  <si>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</si>
  <si>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</si>
  <si>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</si>
  <si>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</si>
  <si>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</si>
  <si>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</si>
  <si>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</si>
  <si>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</si>
  <si>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</si>
  <si>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</si>
  <si>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</si>
  <si>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</si>
  <si>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</si>
  <si>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</si>
  <si>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</si>
  <si>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</si>
  <si>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</si>
  <si>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</si>
  <si>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</si>
  <si>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</si>
  <si>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</si>
  <si>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</si>
  <si>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</si>
  <si>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</si>
  <si>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</si>
  <si>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</si>
  <si>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</si>
  <si>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</si>
  <si>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</si>
  <si>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</si>
  <si>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</si>
  <si>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</si>
  <si>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</si>
  <si>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</si>
  <si>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</si>
  <si>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</si>
  <si>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</si>
  <si>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</si>
  <si>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</si>
  <si>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</si>
  <si>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</si>
  <si>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</si>
  <si>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</si>
  <si>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</si>
  <si>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</si>
  <si>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</si>
  <si>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</si>
  <si>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</si>
  <si>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</si>
  <si>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</si>
  <si>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</si>
  <si>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</si>
  <si>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</si>
  <si>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</si>
  <si>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</si>
  <si>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</si>
  <si>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</si>
  <si>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</si>
  <si>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</si>
  <si>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</si>
  <si>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</si>
  <si>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</si>
  <si>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</si>
  <si>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</si>
  <si>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</si>
  <si>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</si>
  <si>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</si>
  <si>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</si>
  <si>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</si>
  <si>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</si>
  <si>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</si>
  <si>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</si>
  <si>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</si>
  <si>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</si>
  <si>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</si>
  <si>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</si>
  <si>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</si>
  <si>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</si>
  <si>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</si>
  <si>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</si>
  <si>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</si>
  <si>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</si>
  <si>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</si>
  <si>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</si>
  <si>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</si>
  <si>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</si>
  <si>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</si>
  <si>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</si>
  <si>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</si>
  <si>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</si>
  <si>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</si>
  <si>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</si>
  <si>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</si>
  <si>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</si>
  <si>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</si>
  <si>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</si>
  <si>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</si>
  <si>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</si>
  <si>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</si>
  <si>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</si>
  <si>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</si>
  <si>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</si>
  <si>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</si>
  <si>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</si>
  <si>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</si>
  <si>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</si>
  <si>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</si>
  <si>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</si>
  <si>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</si>
  <si>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</si>
  <si>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</si>
  <si>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</si>
  <si>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</si>
  <si>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</si>
  <si>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</si>
  <si>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</si>
  <si>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</si>
  <si>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</si>
  <si>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</si>
  <si>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</si>
  <si>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</si>
  <si>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</si>
  <si>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</si>
  <si>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</si>
  <si>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</si>
  <si>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</si>
  <si>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</si>
  <si>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</si>
  <si>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</si>
  <si>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</si>
  <si>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</si>
  <si>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</si>
  <si>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</si>
  <si>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</si>
  <si>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</si>
  <si>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</si>
  <si>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</si>
  <si>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</si>
  <si>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</si>
  <si>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</si>
  <si>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</si>
  <si>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</si>
  <si>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</si>
  <si>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</si>
  <si>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</si>
  <si>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</si>
  <si>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</si>
  <si>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</si>
  <si>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</si>
  <si>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</si>
  <si>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</si>
  <si>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</si>
  <si>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</si>
  <si>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</si>
  <si>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</si>
  <si>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</si>
  <si>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</si>
  <si>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</si>
  <si>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</si>
  <si>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</si>
  <si>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</si>
  <si>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</si>
  <si>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</si>
  <si>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</si>
  <si>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</si>
  <si>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</si>
  <si>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</si>
  <si>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</si>
  <si>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</si>
  <si>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</si>
  <si>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</si>
  <si>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</si>
  <si>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</si>
  <si>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</si>
  <si>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</si>
  <si>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</si>
  <si>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</si>
  <si>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</si>
  <si>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</si>
  <si>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</si>
  <si>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</si>
  <si>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</si>
  <si>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</si>
  <si>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</si>
  <si>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</si>
  <si>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</si>
  <si>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</si>
  <si>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</si>
  <si>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</si>
  <si>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</si>
  <si>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</si>
  <si>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</si>
  <si>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</si>
  <si>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</si>
  <si>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</si>
  <si>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</si>
  <si>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</si>
  <si>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</si>
  <si>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</si>
  <si>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</si>
  <si>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</si>
  <si>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</si>
  <si>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</si>
  <si>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</si>
  <si>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</si>
  <si>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</si>
  <si>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</si>
  <si>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</si>
  <si>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</si>
  <si>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</si>
  <si>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</si>
  <si>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</si>
  <si>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</si>
  <si>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</si>
  <si>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</si>
  <si>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</si>
  <si>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</si>
  <si>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</si>
  <si>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</si>
  <si>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</si>
  <si>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</si>
  <si>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</si>
  <si>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</si>
  <si>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</si>
  <si>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</si>
  <si>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</si>
  <si>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</si>
  <si>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</si>
  <si>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</si>
  <si>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</si>
  <si>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</si>
  <si>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</si>
  <si>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</si>
  <si>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</si>
  <si>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</si>
  <si>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</si>
  <si>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</si>
  <si>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</si>
  <si>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</si>
  <si>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</si>
  <si>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</si>
  <si>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</si>
  <si>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</si>
  <si>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</si>
  <si>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</si>
  <si>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</si>
  <si>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</si>
  <si>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</si>
  <si>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</si>
  <si>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</si>
  <si>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</si>
  <si>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</si>
  <si>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</si>
  <si>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</si>
  <si>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</si>
  <si>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</si>
  <si>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</si>
  <si>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</si>
  <si>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</si>
  <si>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</si>
  <si>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</si>
  <si>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</si>
  <si>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</si>
  <si>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</si>
  <si>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</si>
  <si>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</si>
  <si>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</si>
  <si>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</si>
  <si>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</si>
  <si>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</si>
  <si>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</si>
  <si>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</si>
  <si>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</si>
  <si>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</si>
  <si>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</si>
  <si>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</si>
  <si>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</si>
  <si>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</si>
  <si>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</si>
  <si>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</si>
  <si>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</si>
  <si>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</si>
  <si>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</si>
  <si>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</si>
  <si>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</si>
  <si>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</si>
  <si>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</si>
  <si>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</si>
  <si>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</si>
  <si>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</si>
  <si>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</si>
  <si>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</si>
  <si>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</si>
  <si>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</si>
  <si>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</si>
  <si>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</si>
  <si>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</si>
  <si>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</si>
  <si>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</si>
  <si>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</si>
  <si>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</si>
  <si>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</si>
  <si>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</si>
  <si>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</si>
  <si>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</si>
  <si>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</si>
  <si>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</si>
  <si>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</si>
  <si>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</si>
  <si>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</si>
  <si>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</si>
  <si>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</si>
  <si>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</si>
  <si>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</si>
  <si>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</si>
  <si>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</si>
  <si>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</si>
  <si>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</si>
  <si>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</si>
  <si>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</si>
  <si>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</si>
  <si>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</si>
  <si>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</si>
  <si>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</si>
  <si>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</si>
  <si>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</si>
  <si>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</si>
  <si>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</si>
  <si>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</si>
  <si>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</si>
  <si>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</si>
  <si>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</si>
  <si>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</si>
  <si>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</si>
  <si>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</si>
  <si>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</si>
  <si>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</si>
  <si>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</si>
  <si>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</si>
  <si>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</si>
  <si>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</si>
  <si>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</si>
  <si>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</si>
  <si>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</si>
  <si>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</si>
  <si>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</si>
  <si>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</si>
  <si>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</si>
  <si>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</si>
  <si>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</si>
  <si>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</si>
  <si>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</si>
  <si>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</si>
  <si>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</si>
  <si>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</si>
  <si>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</si>
  <si>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</si>
  <si>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</si>
  <si>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</si>
  <si>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</si>
  <si>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</si>
  <si>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</si>
  <si>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</si>
  <si>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</si>
  <si>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</si>
  <si>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</si>
  <si>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</si>
  <si>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</si>
  <si>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</si>
  <si>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</si>
  <si>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</si>
  <si>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</si>
  <si>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</si>
  <si>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</si>
  <si>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</si>
  <si>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</si>
  <si>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</si>
  <si>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</si>
  <si>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</si>
  <si>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</si>
  <si>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</si>
  <si>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</si>
  <si>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</si>
  <si>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</si>
  <si>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</si>
  <si>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</si>
  <si>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</si>
  <si>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</si>
  <si>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</si>
  <si>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</si>
  <si>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</si>
  <si>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</si>
  <si>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</si>
  <si>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</si>
  <si>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</si>
  <si>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</si>
  <si>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</si>
  <si>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</si>
  <si>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</si>
  <si>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</si>
  <si>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</si>
  <si>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</si>
  <si>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</si>
  <si>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</si>
  <si>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</si>
  <si>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</si>
  <si>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</si>
  <si>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</si>
  <si>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</si>
  <si>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</si>
  <si>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</si>
  <si>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</si>
  <si>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</si>
  <si>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</si>
  <si>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</si>
  <si>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</si>
  <si>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</si>
  <si>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</si>
  <si>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</si>
  <si>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</si>
  <si>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</si>
  <si>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</si>
  <si>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</si>
  <si>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</si>
  <si>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</si>
  <si>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</si>
  <si>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</si>
  <si>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</si>
  <si>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</si>
  <si>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</si>
  <si>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</si>
  <si>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</si>
  <si>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</si>
  <si>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</si>
  <si>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</si>
  <si>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</si>
  <si>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</si>
  <si>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</si>
  <si>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</si>
  <si>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</si>
  <si>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</si>
  <si>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</si>
  <si>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</si>
  <si>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</si>
  <si>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</si>
  <si>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</si>
  <si>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</si>
  <si>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</si>
  <si>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</si>
  <si>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</si>
  <si>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</si>
  <si>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</si>
  <si>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</si>
  <si>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</si>
  <si>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</si>
  <si>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</si>
  <si>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</si>
  <si>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</si>
  <si>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</si>
  <si>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</si>
  <si>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</si>
  <si>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</si>
  <si>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</si>
  <si>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</si>
  <si>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</si>
  <si>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</si>
  <si>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</si>
  <si>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</si>
  <si>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</si>
  <si>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</si>
  <si>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</si>
  <si>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</si>
  <si>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</si>
  <si>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</si>
  <si>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</si>
  <si>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</si>
  <si>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</si>
  <si>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</si>
  <si>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</si>
  <si>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</si>
  <si>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</si>
  <si>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</si>
  <si>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</si>
  <si>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</si>
  <si>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</si>
  <si>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</si>
  <si>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</si>
  <si>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</si>
  <si>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</si>
  <si>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</si>
  <si>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</si>
  <si>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</si>
  <si>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</si>
  <si>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</si>
  <si>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</si>
  <si>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</si>
  <si>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</si>
  <si>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</si>
  <si>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</si>
  <si>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</si>
  <si>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</si>
  <si>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</si>
  <si>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</si>
  <si>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</si>
  <si>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</si>
  <si>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</si>
  <si>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</si>
  <si>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</si>
  <si>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</si>
  <si>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</si>
  <si>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</si>
  <si>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</si>
  <si>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</si>
  <si>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</si>
  <si>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</si>
  <si>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</si>
  <si>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</si>
  <si>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</si>
  <si>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</si>
  <si>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</si>
  <si>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</si>
  <si>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</si>
  <si>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</si>
  <si>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</si>
  <si>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</si>
  <si>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</si>
  <si>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</si>
  <si>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</si>
  <si>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</si>
  <si>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</si>
  <si>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</si>
  <si>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</si>
  <si>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</si>
  <si>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</si>
  <si>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</si>
  <si>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</si>
  <si>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</si>
  <si>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</si>
  <si>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</si>
  <si>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</si>
  <si>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</si>
  <si>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</si>
  <si>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</si>
  <si>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</si>
  <si>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</si>
  <si>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</si>
  <si>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</si>
  <si>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</si>
  <si>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</si>
  <si>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</si>
  <si>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</si>
  <si>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</si>
  <si>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</si>
  <si>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</si>
  <si>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</si>
  <si>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</si>
  <si>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</si>
  <si>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</si>
  <si>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</si>
  <si>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</si>
  <si>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</si>
  <si>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</si>
  <si>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</si>
  <si>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</si>
  <si>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</si>
  <si>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</si>
  <si>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</si>
  <si>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</si>
  <si>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</si>
  <si>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</si>
  <si>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</si>
  <si>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</si>
  <si>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</si>
  <si>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</si>
  <si>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</si>
  <si>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</si>
  <si>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</si>
  <si>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</si>
  <si>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</si>
  <si>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</si>
  <si>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</si>
  <si>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</si>
  <si>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</si>
  <si>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</si>
  <si>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</si>
  <si>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</si>
  <si>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</si>
  <si>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</si>
  <si>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</si>
  <si>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</si>
  <si>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</si>
  <si>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</si>
  <si>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</si>
  <si>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</si>
  <si>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</si>
  <si>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</si>
  <si>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</si>
  <si>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</si>
  <si>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</si>
  <si>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</si>
  <si>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</si>
  <si>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</si>
  <si>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</si>
  <si>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</si>
  <si>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</si>
  <si>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</si>
  <si>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</si>
  <si>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</si>
  <si>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</si>
  <si>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</si>
  <si>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</si>
  <si>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</si>
  <si>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</si>
  <si>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</si>
  <si>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</si>
  <si>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</si>
  <si>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</si>
  <si>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</si>
  <si>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</si>
  <si>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</si>
  <si>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</si>
  <si>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</si>
  <si>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</si>
  <si>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</si>
  <si>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</si>
  <si>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</si>
  <si>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</si>
  <si>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</si>
  <si>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</si>
  <si>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</si>
  <si>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</si>
  <si>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</si>
  <si>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</si>
  <si>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</si>
  <si>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</si>
  <si>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</si>
  <si>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</si>
  <si>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</si>
  <si>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</si>
  <si>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</si>
  <si>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</si>
  <si>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</si>
  <si>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</si>
  <si>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</si>
  <si>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</si>
  <si>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</si>
  <si>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</si>
  <si>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</si>
  <si>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</si>
  <si>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</si>
  <si>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</si>
  <si>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</si>
  <si>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</si>
  <si>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</si>
  <si>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</si>
  <si>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</si>
  <si>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</si>
  <si>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</si>
  <si>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</si>
  <si>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</si>
  <si>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</si>
  <si>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</si>
  <si>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</si>
  <si>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</si>
  <si>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</si>
  <si>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</si>
  <si>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</si>
  <si>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</si>
  <si>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</si>
  <si>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</si>
  <si>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</si>
  <si>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</si>
  <si>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</si>
  <si>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</si>
  <si>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</si>
  <si>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</si>
  <si>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</si>
  <si>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</si>
  <si>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</si>
  <si>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</si>
  <si>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</si>
  <si>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</si>
  <si>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</si>
  <si>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</si>
  <si>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</si>
  <si>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</si>
  <si>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</si>
  <si>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</si>
  <si>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</si>
  <si>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</si>
  <si>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</si>
  <si>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</si>
  <si>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</si>
  <si>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</si>
  <si>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</si>
  <si>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</si>
  <si>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</si>
  <si>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</si>
  <si>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</si>
  <si>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</si>
  <si>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</si>
  <si>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</si>
  <si>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</si>
  <si>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</si>
  <si>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</si>
  <si>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</si>
  <si>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</si>
  <si>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</si>
  <si>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</si>
  <si>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</si>
  <si>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</si>
  <si>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</si>
  <si>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</si>
  <si>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</si>
  <si>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</si>
  <si>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</si>
  <si>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</si>
  <si>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</si>
  <si>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</si>
  <si>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</si>
  <si>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</si>
  <si>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</si>
  <si>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</si>
  <si>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</si>
  <si>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</si>
  <si>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</si>
  <si>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</si>
  <si>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</si>
  <si>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</si>
  <si>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</si>
  <si>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</si>
  <si>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</si>
  <si>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</si>
  <si>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</si>
  <si>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</si>
  <si>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</si>
  <si>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</si>
  <si>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</si>
  <si>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</si>
  <si>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</si>
  <si>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</si>
  <si>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</si>
  <si>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</si>
  <si>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</si>
  <si>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</si>
  <si>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</si>
  <si>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</si>
  <si>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</si>
  <si>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</si>
  <si>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</si>
  <si>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</si>
  <si>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</si>
  <si>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</si>
  <si>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</si>
  <si>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</si>
  <si>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</si>
  <si>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</si>
  <si>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</si>
  <si>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</si>
  <si>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</si>
  <si>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</si>
  <si>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</si>
  <si>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</si>
  <si>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</si>
  <si>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</si>
  <si>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</si>
  <si>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</si>
  <si>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</si>
  <si>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</si>
  <si>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</si>
  <si>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</si>
  <si>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</si>
  <si>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</si>
  <si>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</si>
  <si>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</si>
  <si>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</si>
  <si>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</si>
  <si>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</si>
  <si>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</si>
  <si>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</si>
  <si>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</si>
  <si>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</si>
  <si>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</si>
  <si>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</si>
  <si>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</si>
  <si>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</si>
  <si>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</si>
  <si>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</si>
  <si>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</si>
  <si>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</si>
  <si>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</si>
  <si>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</si>
  <si>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</si>
  <si>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</si>
  <si>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</si>
  <si>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</si>
  <si>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</si>
  <si>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</si>
  <si>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</si>
  <si>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</si>
  <si>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</si>
  <si>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</si>
  <si>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</si>
  <si>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</si>
  <si>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</si>
  <si>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</si>
  <si>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</si>
  <si>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</si>
  <si>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</si>
  <si>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</si>
  <si>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</si>
  <si>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</si>
  <si>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</si>
  <si>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</si>
  <si>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</si>
  <si>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</si>
  <si>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</si>
  <si>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</si>
  <si>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</si>
  <si>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</si>
  <si>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</si>
  <si>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</si>
  <si>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</si>
  <si>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</si>
  <si>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</si>
  <si>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</si>
  <si>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</si>
  <si>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</si>
  <si>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</si>
  <si>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</si>
  <si>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</si>
  <si>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</si>
  <si>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</si>
  <si>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</si>
  <si>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</si>
  <si>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</si>
  <si>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</si>
  <si>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</si>
  <si>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</si>
  <si>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</si>
  <si>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</si>
  <si>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</si>
  <si>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</si>
  <si>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</si>
  <si>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</si>
  <si>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</si>
  <si>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</si>
  <si>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</si>
  <si>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</si>
  <si>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</si>
  <si>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</si>
  <si>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</si>
  <si>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</si>
  <si>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</si>
  <si>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</si>
  <si>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</si>
  <si>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</si>
  <si>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</si>
  <si>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</si>
  <si>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</si>
  <si>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</si>
  <si>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</si>
  <si>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</si>
  <si>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</si>
  <si>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</si>
  <si>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</si>
  <si>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</si>
  <si>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</si>
  <si>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</si>
  <si>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</si>
  <si>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</si>
  <si>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</si>
  <si>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</si>
  <si>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</si>
  <si>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</si>
  <si>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</si>
  <si>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</si>
  <si>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</si>
  <si>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</si>
  <si>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</si>
  <si>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</si>
  <si>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</si>
  <si>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</si>
  <si>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</si>
  <si>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</si>
  <si>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</si>
  <si>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</si>
  <si>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</si>
  <si>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</si>
  <si>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</si>
  <si>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</si>
  <si>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</si>
  <si>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</si>
  <si>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</si>
  <si>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</si>
  <si>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</si>
  <si>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</si>
  <si>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</si>
  <si>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</si>
  <si>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</si>
  <si>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</si>
  <si>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</si>
  <si>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</si>
  <si>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</si>
  <si>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</si>
  <si>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</si>
  <si>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</si>
  <si>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</si>
  <si>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</si>
  <si>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</si>
  <si>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</si>
  <si>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</si>
  <si>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</si>
  <si>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</si>
  <si>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</si>
  <si>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</si>
  <si>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</si>
  <si>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</si>
  <si>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</si>
  <si>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</si>
  <si>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</si>
  <si>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</si>
  <si>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</si>
  <si>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</si>
  <si>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</si>
  <si>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</si>
  <si>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</si>
  <si>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</si>
  <si>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</si>
  <si>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</si>
  <si>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</si>
  <si>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</si>
  <si>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</si>
  <si>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</si>
  <si>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</si>
  <si>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</si>
  <si>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</si>
  <si>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</si>
  <si>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</si>
  <si>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</si>
  <si>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</si>
  <si>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</si>
  <si>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</si>
  <si>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</si>
  <si>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</si>
  <si>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</si>
  <si>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</si>
  <si>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</si>
  <si>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</si>
  <si>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</si>
  <si>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</si>
  <si>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</si>
  <si>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</si>
  <si>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</si>
  <si>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</si>
  <si>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</si>
  <si>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</si>
  <si>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</si>
  <si>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</si>
  <si>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</si>
  <si>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</si>
  <si>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</si>
  <si>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</si>
  <si>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</si>
  <si>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</si>
  <si>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</si>
  <si>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</si>
  <si>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</si>
  <si>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</si>
  <si>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</si>
  <si>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</si>
  <si>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</si>
  <si>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</si>
  <si>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</si>
  <si>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</si>
  <si>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</si>
  <si>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</si>
  <si>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</si>
  <si>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</si>
  <si>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</si>
  <si>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</si>
  <si>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</si>
  <si>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</si>
  <si>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</si>
  <si>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</si>
  <si>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</si>
  <si>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</si>
  <si>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</si>
  <si>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</si>
  <si>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</si>
  <si>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</si>
  <si>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</si>
  <si>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</si>
  <si>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</si>
  <si>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</si>
  <si>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</si>
  <si>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</si>
  <si>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</si>
  <si>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</si>
  <si>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</si>
  <si>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</si>
  <si>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</si>
  <si>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</si>
  <si>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</si>
  <si>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</si>
  <si>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</si>
  <si>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</si>
  <si>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</si>
  <si>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</si>
  <si>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</si>
  <si>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</si>
  <si>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</si>
  <si>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</si>
  <si>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</si>
  <si>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</si>
  <si>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</si>
  <si>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</si>
  <si>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</si>
  <si>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</si>
  <si>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</si>
  <si>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</si>
  <si>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</si>
  <si>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</si>
  <si>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</si>
  <si>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</si>
  <si>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</si>
  <si>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</si>
  <si>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</si>
  <si>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</si>
  <si>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</si>
  <si>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</si>
  <si>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</si>
  <si>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</si>
  <si>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</si>
  <si>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</si>
  <si>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</si>
  <si>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</si>
  <si>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</si>
  <si>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</si>
  <si>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</si>
  <si>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</si>
  <si>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</si>
  <si>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</si>
  <si>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</si>
  <si>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</si>
  <si>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</si>
  <si>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</si>
  <si>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</si>
  <si>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</si>
  <si>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</si>
  <si>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</si>
  <si>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</si>
  <si>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</si>
  <si>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</si>
  <si>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</si>
  <si>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</si>
  <si>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</si>
  <si>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</si>
  <si>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</si>
  <si>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</si>
  <si>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</si>
  <si>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</si>
  <si>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</si>
  <si>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</si>
  <si>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</si>
  <si>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</si>
  <si>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</si>
  <si>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</si>
  <si>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</si>
  <si>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</si>
  <si>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</si>
  <si>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</si>
  <si>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</si>
  <si>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</si>
  <si>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</si>
  <si>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</si>
  <si>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</si>
  <si>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</si>
  <si>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</si>
  <si>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</si>
  <si>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</si>
  <si>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</si>
  <si>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</si>
  <si>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</si>
  <si>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</si>
  <si>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</si>
  <si>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</si>
  <si>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</si>
  <si>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</si>
  <si>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</si>
  <si>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</si>
  <si>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</si>
  <si>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</si>
  <si>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</si>
  <si>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</si>
  <si>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</si>
  <si>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</si>
  <si>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</si>
  <si>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</si>
  <si>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</si>
  <si>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</si>
  <si>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</si>
  <si>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</si>
  <si>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</si>
  <si>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</si>
  <si>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</si>
  <si>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</si>
  <si>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</si>
  <si>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</si>
  <si>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</si>
  <si>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</si>
  <si>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</si>
  <si>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</si>
  <si>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</si>
  <si>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</si>
  <si>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</si>
  <si>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</si>
  <si>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</si>
  <si>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</si>
  <si>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</si>
  <si>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</si>
  <si>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</si>
  <si>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</si>
  <si>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</si>
  <si>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</si>
  <si>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</si>
  <si>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</si>
  <si>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</si>
  <si>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</si>
  <si>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</si>
  <si>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</si>
  <si>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</si>
  <si>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</si>
  <si>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</si>
  <si>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</si>
  <si>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</si>
  <si>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</si>
  <si>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</si>
  <si>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</si>
  <si>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</si>
  <si>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</si>
  <si>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</si>
  <si>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</si>
  <si>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</si>
  <si>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</si>
  <si>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</si>
  <si>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</si>
  <si>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</si>
  <si>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</si>
  <si>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</si>
  <si>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</si>
  <si>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</si>
  <si>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</si>
  <si>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</si>
  <si>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</si>
  <si>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</si>
  <si>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</si>
  <si>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</si>
  <si>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</si>
  <si>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</si>
  <si>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</si>
  <si>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</si>
  <si>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</si>
  <si>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</si>
  <si>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</si>
  <si>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</si>
  <si>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</si>
  <si>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</si>
  <si>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</si>
  <si>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</si>
  <si>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</si>
  <si>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</si>
  <si>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</si>
  <si>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</si>
  <si>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</si>
  <si>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</si>
  <si>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</si>
  <si>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</si>
  <si>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</si>
  <si>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</si>
  <si>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</si>
  <si>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</si>
  <si>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</si>
  <si>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</si>
  <si>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</si>
  <si>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</si>
  <si>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</si>
  <si>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</si>
  <si>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</si>
  <si>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</si>
  <si>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</si>
  <si>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</si>
  <si>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</si>
  <si>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</si>
  <si>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</si>
  <si>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</si>
  <si>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</si>
  <si>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</si>
  <si>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</si>
  <si>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</si>
  <si>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</si>
  <si>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</si>
  <si>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</si>
  <si>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</si>
  <si>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</si>
  <si>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</si>
  <si>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</si>
  <si>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</si>
  <si>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</si>
  <si>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</si>
  <si>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</si>
  <si>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</si>
  <si>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</si>
  <si>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</si>
  <si>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</si>
  <si>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</si>
  <si>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</si>
  <si>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</si>
  <si>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</si>
  <si>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</si>
  <si>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</si>
  <si>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</si>
  <si>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</si>
  <si>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</si>
  <si>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</si>
  <si>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</si>
  <si>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</si>
  <si>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</si>
  <si>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</si>
  <si>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</si>
  <si>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</si>
  <si>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</si>
  <si>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</si>
  <si>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</si>
  <si>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</si>
  <si>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</si>
  <si>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</si>
  <si>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</si>
  <si>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</si>
  <si>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</si>
  <si>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</si>
  <si>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</si>
  <si>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</si>
  <si>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</si>
  <si>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</si>
  <si>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</si>
  <si>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</si>
  <si>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</si>
  <si>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</si>
  <si>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</si>
  <si>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</si>
  <si>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</si>
  <si>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</si>
  <si>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</si>
  <si>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</si>
  <si>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</si>
  <si>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</si>
  <si>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</si>
  <si>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</si>
  <si>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</si>
  <si>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</si>
  <si>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</si>
  <si>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</si>
  <si>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</si>
  <si>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</si>
  <si>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</si>
  <si>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</si>
  <si>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</si>
  <si>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</si>
  <si>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</si>
  <si>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</si>
  <si>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</si>
  <si>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</si>
  <si>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</si>
  <si>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</si>
  <si>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</si>
  <si>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</si>
  <si>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</si>
  <si>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</si>
  <si>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</si>
  <si>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</si>
  <si>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</si>
  <si>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</si>
  <si>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</si>
  <si>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</si>
  <si>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</si>
  <si>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</si>
  <si>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</si>
  <si>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</si>
  <si>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</si>
  <si>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</si>
  <si>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</si>
  <si>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</si>
  <si>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</si>
  <si>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</si>
  <si>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</si>
  <si>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</si>
  <si>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</si>
  <si>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</si>
  <si>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</si>
  <si>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</si>
  <si>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</si>
  <si>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</si>
  <si>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</si>
  <si>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</si>
  <si>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</si>
  <si>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</si>
  <si>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</si>
  <si>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</si>
  <si>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</si>
  <si>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</si>
  <si>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</si>
  <si>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</si>
  <si>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</si>
  <si>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</si>
  <si>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</si>
  <si>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</si>
  <si>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</si>
  <si>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</si>
  <si>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</si>
  <si>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</si>
  <si>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</si>
  <si>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</si>
  <si>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</si>
  <si>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</si>
  <si>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</si>
  <si>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</si>
  <si>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</si>
  <si>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</si>
  <si>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</si>
  <si>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</si>
  <si>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</si>
  <si>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</si>
  <si>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</si>
  <si>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</si>
  <si>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</si>
  <si>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</si>
  <si>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</si>
  <si>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</si>
  <si>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</si>
  <si>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</si>
  <si>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</si>
  <si>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</si>
  <si>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</si>
  <si>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</si>
  <si>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</si>
  <si>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</si>
  <si>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</si>
  <si>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</si>
  <si>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</si>
  <si>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</si>
  <si>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</si>
  <si>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</si>
  <si>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</si>
  <si>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</si>
  <si>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</si>
  <si>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</si>
  <si>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</si>
  <si>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</si>
  <si>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</si>
  <si>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</si>
  <si>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</si>
  <si>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</si>
  <si>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</si>
  <si>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</si>
  <si>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</si>
  <si>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</si>
  <si>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</si>
  <si>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</si>
  <si>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</si>
  <si>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</si>
  <si>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</si>
  <si>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</si>
  <si>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</si>
  <si>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</si>
  <si>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</si>
  <si>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</si>
  <si>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</si>
  <si>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</si>
  <si>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</si>
  <si>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</si>
  <si>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</si>
  <si>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</si>
  <si>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</si>
  <si>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</si>
  <si>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</si>
  <si>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</si>
  <si>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</si>
  <si>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</si>
  <si>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</si>
  <si>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</si>
  <si>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</si>
  <si>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</si>
  <si>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</si>
  <si>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</si>
  <si>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</si>
  <si>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</si>
  <si>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</si>
  <si>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</si>
  <si>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</si>
  <si>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</si>
  <si>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</si>
  <si>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</si>
  <si>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</si>
  <si>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</si>
  <si>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</si>
  <si>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</si>
  <si>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</si>
  <si>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</si>
  <si>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</si>
  <si>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</si>
  <si>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</si>
  <si>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</si>
  <si>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</si>
  <si>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</si>
  <si>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</si>
  <si>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</si>
  <si>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</si>
  <si>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</si>
  <si>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</si>
  <si>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</si>
  <si>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</si>
  <si>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</si>
  <si>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</si>
  <si>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</si>
  <si>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</si>
  <si>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</si>
  <si>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</si>
  <si>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</si>
  <si>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</si>
  <si>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</si>
  <si>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</si>
  <si>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</si>
  <si>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</si>
  <si>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</si>
  <si>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</si>
  <si>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</si>
  <si>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</si>
  <si>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</si>
  <si>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</si>
  <si>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</si>
  <si>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</si>
  <si>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</si>
  <si>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</si>
  <si>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</si>
  <si>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</si>
  <si>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</si>
  <si>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</si>
  <si>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</si>
  <si>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</si>
  <si>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</si>
  <si>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</si>
  <si>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</si>
  <si>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</si>
  <si>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</si>
  <si>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</si>
  <si>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</si>
  <si>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</si>
  <si>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</si>
  <si>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</si>
  <si>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</si>
  <si>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</si>
  <si>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</si>
  <si>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</si>
  <si>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</si>
  <si>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</si>
  <si>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</si>
  <si>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</si>
  <si>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</si>
  <si>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</si>
  <si>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</si>
  <si>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</si>
  <si>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</si>
  <si>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</si>
  <si>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</si>
  <si>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</si>
  <si>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</si>
  <si>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</si>
  <si>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</si>
  <si>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</si>
  <si>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</si>
  <si>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</si>
  <si>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</si>
  <si>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</si>
  <si>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</si>
  <si>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</si>
  <si>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</si>
  <si>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</si>
  <si>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</si>
  <si>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</si>
  <si>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</si>
  <si>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</si>
  <si>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</si>
  <si>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</si>
  <si>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</si>
  <si>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</si>
  <si>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</si>
  <si>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</si>
  <si>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</si>
  <si>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</si>
  <si>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</si>
  <si>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</si>
  <si>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</si>
  <si>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</si>
  <si>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</si>
  <si>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</si>
  <si>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</si>
  <si>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</si>
  <si>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</si>
  <si>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</si>
  <si>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</si>
  <si>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</si>
  <si>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</si>
  <si>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</si>
  <si>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</si>
  <si>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</si>
  <si>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</si>
  <si>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</si>
  <si>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</si>
  <si>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</si>
  <si>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</si>
  <si>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</si>
  <si>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</si>
  <si>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</si>
  <si>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</si>
  <si>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</si>
  <si>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</si>
  <si>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</si>
  <si>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</si>
  <si>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</si>
  <si>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</si>
  <si>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</si>
  <si>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</si>
  <si>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</si>
  <si>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</si>
  <si>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</si>
  <si>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</si>
  <si>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</si>
  <si>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</si>
  <si>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</si>
  <si>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</si>
  <si>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</si>
  <si>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</si>
  <si>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</si>
  <si>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</si>
  <si>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</si>
  <si>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</si>
  <si>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</si>
  <si>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</si>
  <si>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</si>
  <si>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</si>
  <si>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</si>
  <si>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</si>
  <si>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</si>
  <si>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</si>
  <si>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</si>
  <si>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</si>
  <si>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</si>
  <si>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</si>
  <si>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</si>
  <si>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</si>
  <si>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</si>
  <si>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</si>
  <si>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</si>
  <si>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</si>
  <si>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</si>
  <si>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</si>
  <si>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</si>
  <si>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</si>
  <si>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</si>
  <si>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</si>
  <si>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</si>
  <si>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</si>
  <si>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</si>
  <si>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</si>
  <si>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</si>
  <si>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</si>
  <si>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</si>
  <si>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</si>
  <si>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</si>
  <si>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</si>
  <si>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</si>
  <si>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</si>
  <si>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</si>
  <si>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</si>
  <si>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</si>
  <si>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</si>
  <si>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</si>
  <si>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</si>
  <si>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</si>
  <si>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</si>
  <si>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</si>
  <si>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</si>
  <si>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</si>
  <si>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</si>
  <si>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</si>
  <si>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</si>
  <si>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</si>
  <si>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</si>
  <si>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</si>
  <si>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</si>
  <si>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</si>
  <si>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</si>
  <si>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</si>
  <si>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</si>
  <si>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</si>
  <si>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</si>
  <si>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</si>
  <si>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</si>
  <si>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</si>
  <si>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</si>
  <si>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</si>
  <si>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</si>
  <si>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</si>
  <si>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</si>
  <si>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</si>
  <si>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</si>
  <si>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</si>
  <si>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</si>
  <si>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</si>
  <si>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</si>
  <si>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</si>
  <si>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</si>
  <si>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</si>
  <si>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</si>
  <si>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</si>
  <si>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</si>
  <si>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</si>
  <si>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</si>
  <si>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</si>
  <si>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</si>
  <si>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</si>
  <si>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</si>
  <si>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</si>
  <si>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</si>
  <si>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</si>
  <si>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</si>
  <si>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</si>
  <si>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</si>
  <si>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</si>
  <si>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</si>
  <si>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</si>
  <si>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</si>
  <si>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</si>
  <si>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</si>
  <si>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</si>
  <si>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</si>
  <si>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</si>
  <si>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</si>
  <si>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</si>
  <si>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</si>
  <si>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</si>
  <si>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</si>
  <si>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</si>
  <si>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</si>
  <si>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</si>
  <si>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</si>
  <si>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</si>
  <si>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</si>
  <si>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</si>
  <si>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</si>
  <si>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</si>
  <si>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</si>
  <si>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</si>
  <si>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</si>
  <si>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</si>
  <si>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</si>
  <si>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</si>
  <si>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</si>
  <si>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</si>
  <si>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</si>
  <si>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</si>
  <si>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</si>
  <si>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</si>
  <si>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</si>
  <si>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</si>
  <si>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</si>
  <si>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</si>
  <si>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</si>
  <si>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</si>
  <si>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</si>
  <si>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</si>
  <si>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</si>
  <si>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</si>
  <si>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</si>
  <si>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</si>
  <si>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</si>
  <si>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</si>
  <si>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</si>
  <si>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</si>
  <si>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</si>
  <si>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</si>
  <si>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</si>
  <si>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</si>
  <si>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</si>
  <si>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</si>
  <si>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</si>
  <si>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</si>
  <si>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</si>
  <si>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</si>
  <si>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</si>
  <si>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</si>
  <si>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</si>
  <si>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</si>
  <si>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</si>
  <si>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</si>
  <si>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</si>
  <si>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</si>
  <si>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</si>
  <si>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</si>
  <si>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</si>
  <si>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</si>
  <si>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</si>
  <si>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</si>
  <si>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</si>
  <si>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</si>
  <si>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</si>
  <si>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</si>
  <si>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</si>
  <si>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</si>
  <si>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</si>
  <si>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</si>
  <si>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</si>
  <si>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</si>
  <si>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</si>
  <si>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</si>
  <si>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</si>
  <si>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</si>
  <si>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</si>
  <si>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</si>
  <si>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</si>
  <si>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</si>
  <si>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</si>
  <si>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</si>
  <si>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</si>
  <si>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</si>
  <si>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</si>
  <si>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</si>
  <si>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</si>
  <si>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</si>
  <si>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</si>
  <si>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</si>
  <si>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</si>
  <si>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</si>
  <si>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</si>
  <si>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</si>
  <si>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</si>
  <si>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</si>
  <si>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</si>
  <si>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</si>
  <si>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</si>
  <si>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</si>
  <si>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</si>
  <si>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</si>
  <si>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</si>
  <si>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</si>
  <si>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</si>
  <si>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</si>
  <si>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</si>
  <si>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</si>
  <si>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</si>
  <si>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</si>
  <si>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</si>
  <si>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</si>
  <si>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</si>
  <si>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</si>
  <si>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</si>
  <si>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</si>
  <si>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</si>
  <si>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</si>
  <si>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</si>
  <si>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</si>
  <si>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</si>
  <si>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</si>
  <si>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</si>
  <si>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</si>
  <si>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</si>
  <si>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</si>
  <si>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</si>
  <si>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</si>
  <si>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</si>
  <si>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</si>
  <si>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</si>
  <si>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</si>
  <si>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</si>
  <si>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</si>
  <si>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</si>
  <si>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</si>
  <si>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</si>
  <si>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</si>
  <si>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</si>
  <si>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</si>
  <si>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</si>
  <si>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</si>
  <si>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</si>
  <si>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</si>
  <si>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</si>
  <si>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</si>
  <si>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</si>
  <si>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</si>
  <si>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</si>
  <si>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</si>
  <si>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</si>
  <si>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</si>
  <si>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</si>
  <si>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</si>
  <si>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</si>
  <si>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</si>
  <si>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</si>
  <si>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</si>
  <si>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</si>
  <si>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</si>
  <si>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</si>
  <si>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</si>
  <si>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</si>
  <si>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</si>
  <si>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</si>
  <si>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</si>
  <si>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</si>
  <si>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</si>
  <si>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</si>
  <si>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</si>
  <si>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</si>
  <si>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</si>
  <si>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</si>
  <si>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</si>
  <si>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</si>
  <si>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</si>
  <si>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</si>
  <si>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</si>
  <si>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</si>
  <si>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</si>
  <si>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</si>
  <si>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</si>
  <si>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</si>
  <si>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</si>
  <si>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</si>
  <si>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</si>
  <si>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</si>
  <si>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</si>
  <si>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</si>
  <si>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</si>
  <si>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</si>
  <si>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</si>
  <si>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</si>
  <si>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</si>
  <si>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</si>
  <si>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</si>
  <si>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</si>
  <si>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</si>
  <si>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</si>
  <si>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</si>
  <si>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</si>
  <si>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</si>
  <si>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</si>
  <si>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</si>
  <si>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</si>
  <si>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</si>
  <si>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</si>
  <si>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</si>
  <si>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</si>
  <si>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</si>
  <si>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</si>
  <si>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</si>
  <si>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</si>
  <si>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</si>
  <si>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</si>
  <si>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</si>
  <si>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</si>
  <si>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</si>
  <si>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</si>
  <si>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</si>
  <si>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</si>
  <si>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</si>
  <si>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</si>
  <si>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</si>
  <si>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</si>
  <si>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</si>
  <si>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</si>
  <si>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</si>
  <si>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</si>
  <si>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</si>
  <si>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</si>
  <si>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</si>
  <si>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</si>
  <si>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</si>
  <si>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</si>
  <si>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</si>
  <si>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</si>
  <si>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</si>
  <si>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</si>
  <si>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</si>
  <si>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</si>
  <si>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</si>
  <si>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</si>
  <si>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</si>
  <si>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</si>
  <si>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</si>
  <si>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</si>
  <si>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</si>
  <si>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</si>
  <si>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</si>
  <si>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</si>
  <si>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</si>
  <si>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</si>
  <si>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</si>
  <si>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</si>
  <si>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</si>
  <si>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</si>
  <si>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</si>
  <si>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</si>
  <si>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</si>
  <si>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</si>
  <si>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</si>
  <si>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</si>
  <si>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</si>
  <si>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</si>
  <si>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</si>
  <si>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</si>
  <si>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</si>
  <si>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</si>
  <si>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</si>
  <si>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</si>
  <si>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</si>
  <si>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</si>
  <si>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</si>
  <si>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</si>
  <si>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</si>
  <si>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</si>
  <si>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</si>
  <si>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</si>
  <si>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</si>
  <si>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</si>
  <si>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</si>
  <si>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</si>
  <si>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</si>
  <si>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</si>
  <si>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</si>
  <si>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</si>
  <si>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</si>
  <si>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</si>
  <si>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</si>
  <si>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</si>
  <si>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</si>
  <si>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</si>
  <si>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</si>
  <si>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</si>
  <si>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</si>
  <si>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</si>
  <si>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</si>
  <si>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</si>
  <si>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</si>
  <si>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</si>
  <si>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</si>
  <si>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</si>
  <si>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</si>
  <si>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</si>
  <si>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</si>
  <si>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</si>
  <si>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</si>
  <si>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</si>
  <si>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</si>
  <si>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</si>
  <si>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</si>
  <si>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</si>
  <si>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</si>
  <si>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</si>
  <si>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</si>
  <si>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</si>
  <si>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</si>
  <si>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</si>
  <si>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</si>
  <si>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</si>
  <si>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</si>
  <si>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</si>
  <si>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</si>
  <si>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</si>
  <si>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</si>
  <si>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</si>
  <si>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</si>
  <si>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</si>
  <si>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</si>
  <si>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</si>
  <si>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</si>
  <si>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</si>
  <si>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</si>
  <si>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</si>
  <si>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</si>
  <si>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</si>
  <si>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</si>
  <si>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</si>
  <si>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</si>
  <si>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</si>
  <si>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</si>
  <si>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</si>
  <si>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</si>
  <si>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</si>
  <si>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</si>
  <si>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</si>
  <si>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</si>
  <si>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</si>
  <si>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</si>
  <si>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</si>
  <si>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</si>
  <si>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</si>
  <si>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</si>
  <si>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</si>
  <si>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</si>
  <si>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</si>
  <si>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</si>
  <si>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</si>
  <si>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</si>
  <si>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</si>
  <si>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</si>
  <si>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</si>
  <si>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</si>
  <si>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</si>
  <si>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</si>
  <si>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</si>
  <si>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</si>
  <si>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</si>
  <si>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</si>
  <si>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</si>
  <si>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</si>
  <si>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</si>
  <si>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</si>
  <si>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</si>
  <si>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</si>
  <si>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</si>
  <si>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</si>
  <si>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</si>
  <si>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</si>
  <si>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</si>
  <si>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</si>
  <si>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</si>
  <si>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</si>
  <si>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</si>
  <si>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</si>
  <si>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</si>
  <si>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</si>
  <si>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</si>
  <si>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</si>
  <si>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</si>
  <si>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</si>
  <si>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</si>
  <si>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</si>
  <si>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</si>
  <si>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</si>
  <si>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</si>
  <si>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</si>
  <si>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</si>
  <si>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</si>
  <si>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</si>
  <si>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</si>
  <si>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</si>
  <si>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</si>
  <si>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</si>
  <si>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</si>
  <si>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</si>
  <si>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</si>
  <si>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</si>
  <si>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</si>
  <si>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</si>
  <si>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</si>
  <si>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</si>
  <si>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</si>
  <si>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</si>
  <si>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</si>
  <si>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</si>
  <si>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</si>
  <si>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</si>
  <si>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</si>
  <si>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</si>
  <si>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</si>
  <si>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</si>
  <si>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</si>
  <si>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</si>
  <si>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</si>
  <si>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</si>
  <si>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</si>
  <si>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</si>
  <si>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</si>
  <si>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</si>
  <si>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</si>
  <si>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</si>
  <si>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</si>
  <si>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</si>
  <si>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</si>
  <si>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</si>
  <si>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</si>
  <si>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</si>
  <si>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</si>
  <si>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</si>
  <si>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</si>
  <si>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</si>
  <si>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</si>
  <si>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</si>
  <si>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</si>
  <si>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</si>
  <si>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</si>
  <si>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</si>
  <si>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</si>
  <si>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</si>
  <si>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</si>
  <si>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</si>
  <si>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</si>
  <si>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</si>
  <si>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</si>
  <si>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</si>
  <si>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</si>
  <si>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</si>
  <si>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</si>
  <si>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</si>
  <si>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</si>
  <si>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</si>
  <si>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</si>
  <si>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</si>
  <si>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</si>
  <si>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</si>
  <si>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</si>
  <si>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</si>
  <si>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</si>
  <si>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</si>
  <si>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</si>
  <si>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</si>
  <si>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</si>
  <si>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</si>
  <si>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</si>
  <si>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</si>
  <si>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</si>
  <si>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</si>
  <si>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</si>
  <si>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</si>
  <si>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</si>
  <si>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</si>
  <si>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</si>
  <si>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</si>
  <si>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</si>
  <si>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</si>
  <si>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</si>
  <si>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</si>
  <si>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</si>
  <si>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</si>
  <si>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</si>
  <si>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</si>
  <si>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</si>
  <si>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</si>
  <si>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</si>
  <si>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</si>
  <si>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</si>
  <si>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</si>
  <si>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</si>
  <si>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</si>
  <si>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</si>
  <si>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</si>
  <si>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</si>
  <si>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</si>
  <si>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</si>
  <si>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</si>
  <si>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</si>
  <si>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</si>
  <si>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</si>
  <si>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</si>
  <si>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</si>
  <si>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</si>
  <si>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</si>
  <si>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</si>
  <si>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</si>
  <si>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</si>
  <si>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</si>
  <si>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</si>
  <si>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</si>
  <si>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</si>
  <si>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</si>
  <si>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</si>
  <si>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</si>
  <si>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</si>
  <si>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</si>
  <si>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</si>
  <si>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</si>
  <si>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</si>
  <si>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</si>
  <si>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</si>
  <si>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</si>
  <si>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</si>
  <si>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</si>
  <si>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</si>
  <si>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</si>
  <si>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</si>
  <si>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</si>
  <si>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</si>
  <si>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</si>
  <si>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</si>
  <si>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</si>
  <si>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</si>
  <si>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</si>
  <si>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</si>
  <si>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</si>
  <si>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</si>
  <si>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</si>
  <si>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</si>
  <si>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</si>
  <si>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</si>
  <si>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</si>
  <si>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</si>
  <si>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</si>
  <si>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</si>
  <si>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</si>
  <si>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</si>
  <si>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</si>
  <si>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</si>
  <si>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</si>
  <si>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</si>
  <si>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</si>
  <si>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</si>
  <si>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</si>
  <si>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</si>
  <si>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</si>
  <si>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</si>
  <si>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</si>
  <si>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</si>
  <si>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</si>
  <si>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</si>
  <si>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</si>
  <si>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</si>
  <si>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</si>
  <si>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</si>
  <si>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</si>
  <si>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</si>
  <si>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</si>
  <si>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</si>
  <si>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</si>
  <si>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</si>
  <si>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</si>
  <si>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</si>
  <si>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</si>
  <si>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</si>
  <si>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</si>
  <si>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</si>
  <si>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</si>
  <si>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</si>
  <si>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</si>
  <si>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</si>
  <si>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</si>
  <si>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</si>
  <si>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</si>
  <si>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</si>
  <si>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</si>
  <si>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</si>
  <si>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</si>
  <si>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</si>
  <si>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</si>
  <si>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</si>
  <si>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</si>
  <si>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</si>
  <si>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</si>
  <si>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</si>
  <si>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</si>
  <si>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</si>
  <si>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</si>
  <si>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</si>
  <si>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</si>
  <si>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</si>
  <si>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</si>
  <si>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</si>
  <si>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</si>
  <si>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</si>
  <si>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</si>
  <si>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</si>
  <si>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</si>
  <si>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</si>
  <si>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</si>
  <si>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</si>
  <si>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</si>
  <si>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</si>
  <si>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</si>
  <si>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</si>
  <si>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</si>
  <si>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</si>
  <si>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</si>
  <si>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</si>
  <si>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</si>
  <si>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</si>
  <si>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</si>
  <si>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</si>
  <si>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</si>
  <si>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</si>
  <si>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</si>
  <si>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</si>
  <si>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</si>
  <si>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</si>
  <si>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</si>
  <si>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</si>
  <si>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</si>
  <si>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</si>
  <si>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</si>
  <si>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</si>
  <si>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</si>
  <si>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</si>
  <si>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</si>
  <si>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</si>
  <si>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</si>
  <si>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</si>
  <si>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</si>
  <si>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</si>
  <si>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</si>
  <si>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</si>
  <si>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</si>
  <si>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</si>
  <si>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</si>
  <si>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</si>
  <si>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</si>
  <si>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</si>
  <si>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</si>
  <si>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</si>
  <si>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</si>
  <si>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</si>
  <si>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</si>
  <si>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</si>
  <si>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</si>
  <si>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</si>
  <si>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</si>
  <si>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</si>
  <si>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</si>
  <si>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</si>
  <si>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</si>
  <si>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</si>
  <si>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</si>
  <si>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</si>
  <si>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</si>
  <si>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</si>
  <si>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</si>
  <si>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</si>
  <si>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</si>
  <si>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</si>
  <si>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</si>
  <si>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</si>
  <si>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</si>
  <si>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</si>
  <si>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</si>
  <si>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</si>
  <si>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</si>
  <si>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</si>
  <si>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</si>
  <si>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</si>
  <si>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</si>
  <si>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</si>
  <si>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</si>
  <si>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</si>
  <si>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</si>
  <si>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</si>
  <si>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</si>
  <si>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</si>
  <si>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</si>
  <si>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</si>
  <si>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</si>
  <si>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</si>
  <si>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</si>
  <si>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</si>
  <si>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</si>
  <si>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</si>
  <si>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</si>
  <si>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</si>
  <si>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</si>
  <si>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</si>
  <si>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</si>
  <si>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</si>
  <si>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</si>
  <si>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</si>
  <si>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</si>
  <si>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</si>
  <si>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</si>
  <si>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</si>
  <si>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</si>
  <si>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</si>
  <si>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</si>
  <si>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</si>
  <si>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</si>
  <si>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</si>
  <si>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</si>
  <si>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</si>
  <si>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</si>
  <si>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</si>
  <si>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</si>
  <si>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</si>
  <si>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</si>
  <si>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</si>
  <si>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</si>
  <si>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</si>
  <si>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</si>
  <si>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</si>
  <si>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</si>
  <si>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</si>
  <si>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</si>
  <si>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</si>
  <si>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</si>
  <si>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</si>
  <si>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</si>
  <si>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</si>
  <si>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</si>
  <si>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</si>
  <si>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</si>
  <si>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</si>
  <si>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</si>
  <si>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</si>
  <si>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</si>
  <si>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</si>
  <si>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</si>
  <si>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</si>
  <si>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</si>
  <si>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</si>
  <si>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</si>
  <si>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</si>
  <si>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</si>
  <si>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</si>
  <si>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</si>
  <si>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</si>
  <si>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</si>
  <si>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</si>
  <si>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</si>
  <si>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</si>
  <si>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</si>
  <si>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</si>
  <si>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</si>
  <si>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</si>
  <si>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</si>
  <si>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</si>
  <si>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</si>
  <si>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</si>
  <si>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</si>
  <si>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</si>
  <si>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</si>
  <si>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</si>
  <si>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</si>
  <si>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</si>
  <si>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</si>
  <si>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</si>
  <si>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</si>
  <si>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</si>
  <si>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</si>
  <si>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</si>
  <si>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</si>
  <si>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</si>
  <si>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</si>
  <si>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</si>
  <si>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</si>
  <si>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</si>
  <si>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</si>
  <si>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</si>
  <si>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</si>
  <si>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</si>
  <si>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</si>
  <si>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</si>
  <si>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</si>
  <si>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</si>
  <si>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</si>
  <si>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</si>
  <si>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</si>
  <si>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</si>
  <si>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</si>
  <si>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</si>
  <si>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</si>
  <si>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</si>
  <si>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</si>
  <si>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</si>
  <si>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</si>
  <si>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</si>
  <si>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</si>
  <si>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</si>
  <si>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</si>
  <si>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</si>
  <si>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</si>
  <si>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</si>
  <si>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</si>
  <si>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</si>
  <si>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</si>
  <si>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</si>
  <si>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</si>
  <si>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</si>
  <si>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</si>
  <si>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</si>
  <si>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</si>
  <si>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</si>
  <si>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</si>
  <si>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</si>
  <si>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</si>
  <si>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</si>
  <si>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</si>
  <si>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</si>
  <si>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</si>
  <si>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</si>
  <si>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</si>
  <si>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</si>
  <si>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</si>
  <si>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</si>
  <si>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</si>
  <si>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</si>
  <si>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</si>
  <si>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</si>
  <si>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</si>
  <si>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</si>
  <si>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</si>
  <si>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</si>
  <si>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</si>
  <si>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</si>
  <si>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</si>
  <si>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</si>
  <si>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</si>
  <si>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</si>
  <si>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</si>
  <si>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</si>
  <si>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</si>
  <si>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</si>
  <si>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</si>
  <si>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</si>
  <si>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</si>
  <si>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</si>
  <si>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</si>
  <si>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</si>
  <si>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</si>
  <si>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</si>
  <si>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</si>
  <si>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</si>
  <si>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</si>
  <si>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</si>
  <si>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</si>
  <si>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</si>
  <si>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</si>
  <si>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</si>
  <si>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</si>
  <si>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</si>
  <si>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</si>
  <si>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</si>
  <si>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</si>
  <si>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</si>
  <si>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</si>
  <si>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</si>
  <si>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</si>
  <si>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</si>
  <si>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</si>
  <si>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</si>
  <si>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</si>
  <si>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</si>
  <si>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</si>
  <si>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</si>
  <si>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</si>
  <si>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</si>
  <si>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</si>
  <si>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</si>
  <si>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</si>
  <si>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</si>
  <si>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</si>
  <si>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</si>
  <si>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</si>
  <si>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</si>
  <si>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</si>
  <si>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</si>
  <si>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</si>
  <si>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</si>
  <si>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</si>
  <si>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</si>
  <si>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</si>
  <si>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</si>
  <si>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</si>
  <si>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</si>
  <si>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</si>
  <si>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</si>
  <si>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</si>
  <si>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</si>
  <si>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</si>
  <si>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</si>
  <si>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</si>
  <si>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</si>
  <si>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</si>
  <si>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</si>
  <si>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</si>
  <si>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</si>
  <si>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</si>
  <si>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</si>
  <si>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</si>
  <si>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</si>
  <si>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</si>
  <si>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</si>
  <si>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</si>
  <si>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</si>
  <si>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</si>
  <si>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</si>
  <si>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</si>
  <si>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</si>
  <si>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</si>
  <si>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</si>
  <si>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</si>
  <si>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</si>
  <si>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</si>
  <si>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</si>
  <si>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</si>
  <si>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</si>
  <si>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</si>
  <si>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</si>
  <si>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</si>
  <si>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</si>
  <si>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</si>
  <si>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</si>
  <si>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</si>
  <si>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</si>
  <si>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</si>
  <si>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</si>
  <si>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</si>
  <si>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</si>
  <si>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</si>
  <si>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</si>
  <si>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</si>
  <si>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</si>
  <si>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</si>
  <si>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</si>
  <si>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</si>
  <si>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</si>
  <si>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</si>
  <si>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</si>
  <si>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</si>
  <si>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</si>
  <si>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</si>
  <si>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</si>
  <si>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</si>
  <si>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</si>
  <si>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</si>
  <si>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</si>
  <si>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</si>
  <si>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</si>
  <si>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</si>
  <si>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</si>
  <si>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</si>
  <si>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</si>
  <si>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</si>
  <si>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</si>
  <si>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</si>
  <si>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</si>
  <si>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</si>
  <si>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</si>
  <si>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</si>
  <si>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</si>
  <si>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</si>
  <si>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</si>
  <si>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</si>
  <si>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</si>
  <si>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</si>
  <si>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</si>
  <si>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</si>
  <si>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</si>
  <si>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</si>
  <si>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</si>
  <si>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</si>
  <si>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</si>
  <si>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</si>
  <si>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</si>
  <si>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</si>
  <si>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</si>
  <si>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</si>
  <si>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</si>
  <si>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</si>
  <si>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</si>
  <si>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</si>
  <si>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</si>
  <si>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</si>
  <si>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</si>
  <si>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</si>
  <si>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</si>
  <si>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</si>
  <si>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</si>
  <si>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</si>
  <si>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</si>
  <si>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</si>
  <si>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</si>
  <si>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</si>
  <si>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</si>
  <si>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</si>
  <si>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</si>
  <si>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</si>
  <si>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</si>
  <si>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</si>
  <si>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</si>
  <si>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</si>
  <si>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</si>
  <si>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</si>
  <si>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</si>
  <si>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</si>
  <si>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</si>
  <si>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</si>
  <si>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</si>
  <si>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</si>
  <si>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</si>
  <si>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</si>
  <si>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</si>
  <si>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</si>
  <si>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</si>
  <si>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</si>
  <si>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</si>
  <si>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</si>
  <si>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</si>
  <si>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</si>
  <si>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</si>
  <si>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</si>
  <si>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</si>
  <si>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</si>
  <si>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</si>
  <si>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</si>
  <si>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</si>
  <si>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</si>
  <si>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</si>
  <si>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</si>
  <si>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</si>
  <si>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</si>
  <si>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</si>
  <si>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</si>
  <si>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</si>
  <si>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</si>
  <si>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</si>
  <si>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</si>
  <si>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</si>
  <si>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</si>
  <si>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</si>
  <si>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</si>
  <si>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</si>
  <si>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</si>
  <si>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</si>
  <si>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</si>
  <si>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</si>
  <si>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</si>
  <si>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</si>
  <si>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</si>
  <si>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</si>
  <si>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</si>
  <si>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</si>
  <si>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</si>
  <si>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</si>
  <si>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</si>
  <si>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</si>
  <si>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</si>
  <si>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</si>
  <si>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</si>
  <si>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</si>
  <si>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</si>
  <si>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</si>
  <si>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</si>
  <si>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</si>
  <si>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</si>
  <si>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</si>
  <si>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</si>
  <si>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</si>
  <si>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</si>
  <si>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</si>
  <si>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</si>
  <si>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</si>
  <si>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</si>
  <si>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</si>
  <si>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</si>
  <si>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</si>
  <si>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</si>
  <si>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</si>
  <si>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</si>
  <si>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</si>
  <si>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</si>
  <si>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</si>
  <si>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</si>
  <si>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</si>
  <si>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</si>
  <si>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</si>
  <si>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</si>
  <si>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</si>
  <si>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</si>
  <si>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</si>
  <si>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</si>
  <si>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</si>
  <si>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</si>
  <si>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</si>
  <si>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</si>
  <si>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</si>
  <si>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</si>
  <si>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</si>
  <si>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</si>
  <si>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</si>
  <si>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</si>
  <si>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</si>
  <si>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</si>
  <si>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</si>
  <si>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</si>
  <si>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</si>
  <si>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</si>
  <si>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</si>
  <si>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</si>
  <si>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</si>
  <si>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</si>
  <si>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</si>
  <si>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</si>
  <si>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</si>
  <si>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</si>
  <si>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</si>
  <si>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</si>
  <si>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</si>
  <si>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</si>
  <si>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</si>
  <si>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</si>
  <si>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</si>
  <si>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</si>
  <si>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</si>
  <si>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</si>
  <si>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</si>
  <si>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</si>
  <si>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</si>
  <si>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</si>
  <si>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</si>
  <si>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</si>
  <si>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</si>
  <si>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</si>
  <si>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</si>
  <si>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</si>
  <si>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</si>
  <si>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</si>
  <si>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</si>
  <si>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</si>
  <si>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</si>
  <si>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</si>
  <si>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</si>
  <si>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</si>
  <si>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</si>
  <si>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</si>
  <si>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</si>
  <si>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</si>
  <si>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</si>
  <si>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</si>
  <si>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</si>
  <si>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</si>
  <si>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</si>
  <si>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</si>
  <si>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</si>
  <si>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</si>
  <si>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</si>
  <si>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</si>
  <si>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</si>
  <si>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</si>
  <si>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</si>
  <si>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</si>
  <si>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</si>
  <si>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</si>
  <si>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</si>
  <si>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</si>
  <si>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</si>
  <si>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</si>
  <si>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</si>
  <si>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</si>
  <si>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</si>
  <si>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</si>
  <si>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</si>
  <si>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</si>
  <si>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</si>
  <si>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</si>
  <si>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</si>
  <si>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</si>
  <si>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</si>
  <si>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</si>
  <si>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</si>
  <si>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</si>
  <si>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</si>
  <si>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</si>
  <si>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</si>
  <si>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</si>
  <si>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</si>
  <si>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</si>
  <si>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</si>
  <si>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</si>
  <si>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</si>
  <si>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</si>
  <si>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</si>
  <si>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</si>
  <si>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</si>
  <si>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</si>
  <si>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</si>
  <si>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</si>
  <si>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</si>
  <si>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</si>
  <si>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</si>
  <si>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</si>
  <si>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</si>
  <si>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</si>
  <si>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</si>
  <si>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</si>
  <si>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</si>
  <si>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</si>
  <si>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</si>
  <si>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</si>
  <si>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</si>
  <si>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</si>
  <si>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</si>
  <si>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</si>
  <si>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</si>
  <si>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</si>
  <si>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</si>
  <si>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</si>
  <si>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</si>
  <si>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</si>
  <si>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</si>
  <si>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</si>
  <si>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</si>
  <si>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</si>
  <si>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</si>
  <si>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</si>
  <si>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</si>
  <si>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</si>
  <si>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</si>
  <si>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</si>
  <si>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</si>
  <si>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</si>
  <si>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</si>
  <si>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</si>
  <si>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</si>
  <si>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</si>
  <si>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</si>
  <si>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</si>
  <si>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</si>
  <si>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</si>
  <si>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</si>
  <si>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</si>
  <si>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</si>
  <si>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</si>
  <si>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</si>
  <si>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</si>
  <si>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</si>
  <si>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</si>
  <si>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</si>
  <si>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</si>
  <si>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</si>
  <si>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</si>
  <si>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</si>
  <si>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</si>
  <si>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</si>
  <si>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</si>
  <si>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</si>
  <si>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</si>
  <si>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</si>
  <si>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</si>
  <si>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</si>
  <si>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</si>
  <si>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</si>
  <si>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</si>
  <si>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</si>
  <si>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</si>
  <si>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</si>
  <si>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</si>
  <si>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</si>
  <si>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</si>
  <si>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</si>
  <si>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</si>
  <si>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</si>
  <si>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</si>
  <si>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</si>
  <si>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</si>
  <si>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</si>
  <si>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</si>
  <si>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</si>
  <si>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</si>
  <si>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</si>
  <si>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</si>
  <si>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</si>
  <si>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</si>
  <si>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</si>
  <si>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</si>
  <si>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</si>
  <si>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</si>
  <si>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</si>
  <si>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</si>
  <si>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</si>
  <si>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</si>
  <si>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</si>
  <si>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</si>
  <si>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</si>
  <si>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</si>
  <si>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</si>
  <si>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</si>
  <si>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</si>
  <si>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</si>
  <si>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</si>
  <si>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</si>
  <si>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</si>
  <si>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</si>
  <si>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</si>
  <si>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</si>
  <si>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</si>
  <si>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</si>
  <si>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</si>
  <si>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</si>
  <si>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</si>
  <si>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</si>
  <si>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</si>
  <si>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</si>
  <si>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</si>
  <si>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</si>
  <si>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</si>
  <si>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</si>
  <si>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</si>
  <si>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</si>
  <si>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</si>
  <si>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</si>
  <si>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</si>
  <si>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</si>
  <si>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</si>
  <si>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</si>
  <si>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</si>
  <si>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</si>
  <si>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</si>
  <si>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</si>
  <si>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</si>
  <si>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</si>
  <si>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</si>
  <si>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</si>
  <si>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</si>
  <si>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</si>
  <si>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</si>
  <si>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</si>
  <si>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</si>
  <si>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</si>
  <si>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</si>
  <si>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</si>
  <si>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</si>
  <si>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</si>
  <si>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</si>
  <si>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</si>
  <si>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</si>
  <si>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</si>
  <si>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</si>
  <si>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</si>
  <si>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</si>
  <si>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</si>
  <si>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</si>
  <si>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</si>
  <si>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</si>
  <si>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</si>
  <si>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</si>
  <si>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</si>
  <si>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</si>
  <si>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</si>
  <si>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</si>
  <si>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</si>
  <si>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</si>
  <si>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</si>
  <si>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</si>
  <si>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</si>
  <si>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</si>
  <si>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</si>
  <si>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</si>
  <si>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</si>
  <si>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</si>
  <si>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</si>
  <si>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</si>
  <si>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</si>
  <si>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</si>
  <si>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</si>
  <si>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</si>
  <si>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</si>
  <si>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</si>
  <si>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</si>
  <si>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</si>
  <si>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</si>
  <si>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</si>
  <si>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</si>
  <si>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</si>
  <si>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</si>
  <si>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</si>
  <si>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</si>
  <si>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</si>
  <si>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</si>
  <si>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</si>
  <si>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</si>
  <si>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</si>
  <si>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</si>
  <si>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</si>
  <si>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</si>
  <si>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</si>
  <si>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</si>
  <si>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</si>
  <si>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</si>
  <si>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</si>
  <si>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</si>
  <si>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</si>
  <si>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</si>
  <si>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</si>
  <si>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</si>
  <si>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</si>
  <si>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</si>
  <si>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</si>
  <si>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</si>
  <si>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</si>
  <si>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</si>
  <si>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</si>
  <si>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</si>
  <si>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</si>
  <si>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</si>
  <si>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</si>
  <si>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</si>
  <si>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</si>
  <si>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</si>
  <si>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</si>
  <si>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</si>
  <si>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</si>
  <si>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</si>
  <si>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</si>
  <si>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</si>
  <si>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</si>
  <si>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</si>
  <si>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</si>
  <si>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</si>
  <si>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</si>
  <si>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</si>
  <si>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</si>
  <si>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</si>
  <si>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</si>
  <si>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</si>
  <si>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</si>
  <si>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</si>
  <si>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</si>
  <si>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</si>
  <si>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</si>
  <si>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</si>
  <si>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</si>
  <si>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</si>
  <si>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</si>
  <si>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</si>
  <si>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</si>
  <si>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</si>
  <si>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</si>
  <si>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</si>
  <si>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</si>
  <si>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</si>
  <si>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</si>
  <si>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</si>
  <si>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</si>
  <si>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</si>
  <si>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</si>
  <si>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</si>
  <si>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</si>
  <si>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</si>
  <si>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</si>
  <si>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</si>
  <si>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</si>
  <si>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</si>
  <si>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</si>
  <si>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</si>
  <si>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</si>
  <si>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</si>
  <si>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</si>
  <si>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</si>
  <si>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</si>
  <si>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</si>
  <si>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</si>
  <si>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</si>
  <si>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</si>
  <si>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</si>
  <si>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</si>
  <si>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</si>
  <si>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</si>
  <si>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</si>
  <si>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</si>
  <si>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</si>
  <si>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</si>
  <si>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</si>
  <si>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</si>
  <si>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</si>
  <si>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</si>
  <si>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</si>
  <si>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</si>
  <si>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</si>
  <si>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</si>
  <si>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</si>
  <si>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</si>
  <si>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</si>
  <si>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</si>
  <si>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</si>
  <si>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</si>
  <si>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</si>
  <si>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</si>
  <si>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</si>
  <si>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</si>
  <si>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</si>
  <si>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</si>
  <si>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</si>
  <si>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</si>
  <si>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</si>
  <si>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</si>
  <si>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</si>
  <si>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</si>
  <si>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</si>
  <si>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</si>
  <si>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</si>
  <si>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</si>
  <si>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</si>
  <si>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</si>
  <si>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</si>
  <si>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</si>
  <si>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</si>
  <si>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</si>
  <si>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</si>
  <si>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</si>
  <si>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</si>
  <si>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</si>
  <si>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</si>
  <si>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</si>
  <si>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</si>
  <si>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</si>
  <si>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</si>
  <si>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</si>
  <si>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</si>
  <si>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</si>
  <si>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</si>
  <si>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</si>
  <si>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</si>
  <si>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</si>
  <si>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</si>
  <si>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</si>
  <si>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</si>
  <si>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</si>
  <si>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</si>
  <si>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</si>
  <si>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</si>
  <si>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</si>
  <si>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</si>
  <si>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</si>
  <si>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</si>
  <si>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</si>
  <si>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</si>
  <si>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</si>
  <si>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</si>
  <si>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</si>
  <si>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</si>
  <si>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</si>
  <si>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</si>
  <si>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</si>
  <si>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</si>
  <si>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</si>
  <si>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</si>
  <si>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</si>
  <si>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</si>
  <si>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</si>
  <si>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</si>
  <si>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</si>
  <si>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</si>
  <si>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</si>
  <si>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</si>
  <si>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</si>
  <si>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</si>
  <si>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</si>
  <si>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</si>
  <si>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</si>
  <si>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</si>
  <si>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</si>
  <si>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</si>
  <si>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</si>
  <si>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</si>
  <si>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</si>
  <si>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</si>
  <si>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</si>
  <si>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</si>
  <si>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</si>
  <si>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</si>
  <si>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</si>
  <si>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</si>
  <si>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</si>
  <si>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</si>
  <si>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</si>
  <si>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</si>
  <si>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</si>
  <si>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</si>
  <si>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</si>
  <si>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</si>
  <si>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</si>
  <si>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</si>
  <si>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</si>
  <si>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</si>
  <si>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</si>
  <si>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</si>
  <si>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</si>
  <si>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</si>
  <si>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</si>
  <si>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</si>
  <si>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</si>
  <si>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</si>
  <si>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</si>
  <si>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</si>
  <si>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</si>
  <si>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</si>
  <si>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</si>
  <si>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</si>
  <si>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</si>
  <si>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</si>
  <si>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</si>
  <si>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</si>
  <si>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</si>
  <si>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</si>
  <si>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</si>
  <si>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</si>
  <si>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</si>
  <si>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</si>
  <si>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</si>
  <si>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</si>
  <si>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</si>
  <si>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</si>
  <si>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</si>
  <si>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</si>
  <si>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</si>
  <si>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</si>
  <si>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</si>
  <si>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</si>
  <si>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</si>
  <si>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</si>
  <si>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</si>
  <si>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</si>
  <si>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</si>
  <si>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</si>
  <si>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</si>
  <si>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</si>
  <si>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</si>
  <si>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</si>
  <si>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</si>
  <si>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</si>
  <si>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</si>
  <si>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</si>
  <si>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</si>
  <si>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</si>
  <si>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</si>
  <si>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</si>
  <si>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</si>
  <si>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</si>
  <si>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</si>
  <si>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</si>
  <si>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</si>
  <si>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</si>
  <si>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</si>
  <si>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</si>
  <si>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</si>
  <si>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</si>
  <si>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</si>
  <si>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</si>
  <si>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</si>
  <si>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</si>
  <si>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</si>
  <si>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</si>
  <si>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</si>
  <si>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</si>
  <si>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</si>
  <si>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</si>
  <si>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</si>
  <si>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</si>
  <si>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</si>
  <si>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</si>
  <si>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</si>
  <si>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</si>
  <si>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</si>
  <si>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</si>
  <si>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</si>
  <si>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</si>
  <si>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</si>
  <si>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</si>
  <si>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</si>
  <si>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</si>
  <si>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</si>
  <si>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</si>
  <si>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</si>
  <si>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</si>
  <si>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</si>
  <si>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</si>
  <si>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</si>
  <si>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</si>
  <si>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</si>
  <si>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</si>
  <si>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</si>
  <si>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</si>
  <si>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</si>
  <si>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</si>
  <si>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</si>
  <si>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</si>
  <si>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</si>
  <si>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</si>
  <si>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</si>
  <si>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</si>
  <si>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</si>
  <si>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</si>
  <si>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</si>
  <si>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</si>
  <si>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</si>
  <si>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</si>
  <si>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</si>
  <si>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</si>
  <si>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</si>
  <si>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</si>
  <si>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</si>
  <si>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</si>
  <si>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</si>
  <si>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</si>
  <si>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</si>
  <si>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</si>
  <si>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</si>
  <si>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</si>
  <si>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</si>
  <si>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</si>
  <si>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</si>
  <si>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</si>
  <si>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</si>
  <si>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</si>
  <si>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</si>
  <si>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</si>
  <si>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</si>
  <si>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</si>
  <si>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</si>
  <si>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</si>
  <si>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</si>
  <si>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</si>
  <si>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</si>
  <si>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</si>
  <si>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</si>
  <si>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</si>
  <si>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</si>
  <si>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</si>
  <si>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</si>
  <si>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</si>
  <si>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</si>
  <si>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</si>
  <si>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</si>
  <si>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</si>
  <si>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</si>
  <si>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</si>
  <si>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</si>
  <si>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</si>
  <si>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</si>
  <si>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</si>
  <si>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</si>
  <si>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</si>
  <si>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</si>
  <si>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</si>
  <si>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</si>
  <si>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</si>
  <si>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</si>
  <si>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</si>
  <si>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</si>
  <si>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</si>
  <si>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</si>
  <si>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</si>
  <si>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</si>
  <si>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</si>
  <si>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</si>
  <si>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</si>
  <si>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</si>
  <si>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</si>
  <si>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</si>
  <si>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</si>
  <si>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</si>
  <si>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</si>
  <si>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</si>
  <si>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</si>
  <si>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</si>
  <si>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</si>
  <si>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</si>
  <si>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</si>
  <si>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</si>
  <si>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</si>
  <si>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</si>
  <si>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</si>
  <si>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</si>
  <si>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</si>
  <si>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</si>
  <si>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</si>
  <si>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</si>
  <si>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</si>
  <si>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</si>
  <si>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</si>
  <si>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</si>
  <si>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</si>
  <si>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</si>
  <si>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</si>
  <si>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</si>
  <si>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</si>
  <si>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</si>
  <si>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</si>
  <si>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</si>
  <si>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</si>
  <si>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</si>
  <si>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</si>
  <si>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</si>
  <si>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</si>
  <si>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</si>
  <si>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</si>
  <si>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</si>
  <si>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</si>
  <si>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</si>
  <si>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</si>
  <si>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</si>
  <si>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</si>
  <si>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</si>
  <si>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</si>
  <si>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</si>
  <si>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</si>
  <si>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</si>
  <si>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</si>
  <si>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</si>
  <si>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</si>
  <si>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</si>
  <si>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</si>
  <si>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</si>
  <si>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</si>
  <si>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</si>
  <si>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</si>
  <si>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</si>
  <si>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</si>
  <si>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</si>
  <si>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</si>
  <si>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</si>
  <si>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</si>
  <si>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</si>
  <si>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</si>
  <si>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</si>
  <si>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</si>
  <si>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</si>
  <si>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</si>
  <si>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</si>
  <si>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</si>
  <si>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</si>
  <si>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</si>
  <si>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</si>
  <si>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</si>
  <si>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</si>
  <si>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</si>
  <si>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</si>
  <si>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</si>
  <si>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</si>
  <si>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</si>
  <si>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</si>
  <si>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</si>
  <si>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</si>
  <si>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</si>
  <si>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</si>
  <si>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</si>
  <si>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</si>
  <si>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</si>
  <si>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</si>
  <si>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</si>
  <si>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</si>
  <si>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</si>
  <si>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</si>
  <si>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</si>
  <si>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</si>
  <si>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</si>
  <si>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</si>
  <si>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</si>
  <si>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</si>
  <si>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</si>
  <si>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</si>
  <si>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</si>
  <si>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</si>
  <si>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</si>
  <si>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</si>
  <si>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</si>
  <si>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</si>
  <si>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</si>
  <si>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</si>
  <si>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</si>
  <si>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</si>
  <si>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</si>
  <si>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</si>
  <si>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</si>
  <si>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</si>
  <si>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</si>
  <si>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</si>
  <si>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</si>
  <si>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</si>
  <si>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</si>
  <si>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</si>
  <si>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</si>
  <si>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</si>
  <si>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</si>
  <si>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</si>
  <si>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</si>
  <si>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</si>
  <si>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</si>
  <si>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</si>
  <si>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</si>
  <si>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</si>
  <si>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</si>
  <si>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</si>
  <si>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</si>
  <si>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</si>
  <si>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</si>
  <si>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</si>
  <si>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</si>
  <si>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</si>
  <si>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</si>
  <si>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</si>
  <si>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</si>
  <si>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</si>
  <si>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</si>
  <si>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</si>
  <si>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</si>
  <si>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</si>
  <si>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</si>
  <si>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</si>
  <si>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</si>
  <si>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</si>
  <si>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</si>
  <si>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</si>
  <si>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</si>
  <si>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</si>
  <si>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</si>
  <si>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</si>
  <si>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</si>
  <si>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</si>
  <si>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</si>
  <si>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</si>
  <si>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</si>
  <si>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</si>
  <si>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</si>
  <si>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</si>
  <si>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</si>
  <si>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</si>
  <si>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</si>
  <si>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</si>
  <si>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</si>
  <si>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</si>
  <si>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</si>
  <si>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</si>
  <si>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</si>
  <si>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</si>
  <si>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</si>
  <si>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</si>
  <si>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</si>
  <si>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</si>
  <si>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</si>
  <si>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</si>
  <si>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</si>
  <si>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</si>
  <si>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</si>
  <si>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</si>
  <si>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</si>
  <si>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</si>
  <si>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</si>
  <si>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</si>
  <si>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</si>
  <si>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</si>
  <si>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</si>
  <si>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</si>
  <si>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</si>
  <si>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</si>
  <si>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</si>
  <si>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</si>
  <si>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</si>
  <si>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</si>
  <si>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</si>
  <si>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</si>
  <si>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</si>
  <si>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</si>
  <si>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</si>
  <si>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</si>
  <si>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</si>
  <si>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</si>
  <si>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</si>
  <si>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</si>
  <si>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</si>
  <si>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</si>
  <si>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</si>
  <si>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</si>
  <si>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</si>
  <si>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</si>
  <si>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</si>
  <si>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</si>
  <si>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</si>
  <si>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</si>
  <si>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</si>
  <si>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</si>
  <si>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</si>
  <si>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</si>
  <si>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</si>
  <si>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</si>
  <si>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</si>
  <si>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</si>
  <si>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</si>
  <si>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</si>
  <si>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</si>
  <si>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</si>
  <si>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</si>
  <si>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</si>
  <si>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</si>
  <si>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</si>
  <si>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</si>
  <si>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</si>
  <si>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</si>
  <si>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</si>
  <si>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</si>
  <si>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</si>
  <si>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</si>
  <si>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</si>
  <si>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</si>
  <si>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</si>
  <si>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</si>
  <si>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</si>
  <si>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</si>
  <si>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</si>
  <si>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</si>
  <si>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</si>
  <si>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</si>
  <si>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</si>
  <si>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</si>
  <si>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</si>
  <si>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</si>
  <si>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</si>
  <si>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</si>
  <si>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</si>
  <si>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</si>
  <si>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</si>
  <si>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</si>
  <si>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</si>
  <si>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</si>
  <si>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</si>
  <si>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</si>
  <si>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</si>
  <si>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</si>
  <si>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</si>
  <si>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</si>
  <si>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</si>
  <si>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</si>
  <si>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</si>
  <si>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</si>
  <si>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</si>
  <si>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</si>
  <si>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</si>
  <si>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</si>
  <si>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</si>
  <si>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</si>
  <si>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</si>
  <si>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</si>
  <si>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</si>
  <si>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</si>
  <si>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</si>
  <si>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</si>
  <si>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</si>
  <si>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</si>
  <si>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</si>
  <si>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</si>
  <si>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</si>
  <si>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</si>
  <si>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</si>
  <si>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</si>
  <si>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</si>
  <si>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</si>
  <si>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</si>
  <si>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</si>
  <si>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</si>
  <si>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</si>
  <si>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</si>
  <si>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</si>
  <si>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</si>
  <si>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</si>
  <si>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</si>
  <si>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</si>
  <si>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</si>
  <si>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</si>
  <si>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</si>
  <si>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</si>
  <si>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</si>
  <si>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</si>
  <si>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</si>
  <si>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</si>
  <si>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</si>
  <si>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</si>
  <si>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</si>
  <si>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</si>
  <si>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</si>
  <si>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</si>
  <si>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</si>
  <si>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</si>
  <si>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</si>
  <si>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</si>
  <si>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</si>
  <si>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</si>
  <si>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</si>
  <si>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</si>
  <si>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</si>
  <si>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</si>
  <si>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</si>
  <si>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</si>
  <si>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</si>
  <si>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</si>
  <si>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</si>
  <si>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</si>
  <si>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</si>
  <si>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</si>
  <si>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</si>
  <si>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</si>
  <si>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</si>
  <si>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</si>
  <si>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</si>
  <si>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</si>
  <si>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</si>
  <si>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</si>
  <si>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</si>
  <si>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</si>
  <si>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</si>
  <si>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</si>
  <si>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</si>
  <si>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</si>
  <si>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</si>
  <si>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</si>
  <si>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</si>
  <si>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</si>
  <si>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</si>
  <si>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</si>
  <si>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</si>
  <si>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</si>
  <si>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</si>
  <si>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</si>
  <si>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</si>
  <si>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</si>
  <si>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</si>
  <si>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</si>
  <si>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</si>
  <si>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</si>
  <si>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</si>
  <si>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</si>
  <si>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</si>
  <si>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</si>
  <si>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</si>
  <si>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</si>
  <si>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</si>
  <si>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</si>
  <si>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</si>
  <si>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</si>
  <si>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</si>
  <si>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</si>
  <si>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</si>
  <si>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</si>
  <si>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</si>
  <si>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</si>
  <si>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</si>
  <si>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</si>
  <si>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</si>
  <si>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</si>
  <si>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</si>
  <si>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</si>
  <si>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</si>
  <si>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</si>
  <si>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</si>
  <si>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</si>
  <si>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</si>
  <si>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</si>
  <si>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</si>
  <si>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</si>
  <si>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</si>
  <si>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</si>
  <si>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</si>
  <si>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</si>
  <si>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</si>
  <si>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</si>
  <si>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</si>
  <si>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</si>
  <si>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</si>
  <si>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</si>
  <si>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</si>
  <si>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</si>
  <si>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</si>
  <si>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</si>
  <si>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</si>
  <si>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</si>
  <si>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</si>
  <si>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</si>
  <si>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</si>
  <si>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</si>
  <si>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</si>
  <si>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</si>
  <si>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</si>
  <si>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</si>
  <si>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</si>
  <si>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</si>
  <si>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</si>
  <si>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</si>
  <si>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</si>
  <si>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</si>
  <si>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</si>
  <si>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</si>
  <si>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</si>
  <si>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</si>
  <si>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</si>
  <si>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</si>
  <si>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</si>
  <si>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</si>
  <si>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</si>
  <si>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</si>
  <si>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</si>
  <si>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</si>
  <si>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</si>
  <si>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</si>
  <si>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</si>
  <si>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</si>
  <si>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</si>
  <si>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</si>
  <si>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</si>
  <si>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</si>
  <si>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</si>
  <si>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</si>
  <si>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</si>
  <si>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</si>
  <si>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</si>
  <si>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</si>
  <si>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</si>
  <si>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</si>
  <si>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</si>
  <si>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</si>
  <si>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</si>
  <si>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</si>
  <si>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</si>
  <si>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</si>
  <si>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</si>
  <si>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</si>
  <si>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</si>
  <si>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</si>
  <si>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</si>
  <si>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</si>
  <si>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</si>
  <si>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</si>
  <si>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</si>
  <si>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</si>
  <si>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</si>
  <si>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</si>
  <si>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</si>
  <si>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</si>
  <si>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</si>
  <si>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</si>
  <si>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</si>
  <si>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</si>
  <si>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</si>
  <si>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</si>
  <si>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</si>
  <si>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</si>
  <si>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</si>
  <si>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</si>
  <si>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</si>
  <si>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</si>
  <si>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</si>
  <si>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</si>
  <si>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</si>
  <si>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</si>
  <si>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</si>
  <si>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</si>
  <si>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</si>
  <si>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</si>
  <si>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</si>
  <si>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</si>
  <si>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</si>
  <si>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</si>
  <si>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</si>
  <si>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</si>
  <si>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</si>
  <si>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</si>
  <si>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</si>
  <si>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</si>
  <si>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</si>
  <si>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</si>
  <si>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</si>
  <si>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</si>
  <si>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</si>
  <si>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</si>
  <si>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</si>
  <si>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</si>
  <si>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</si>
  <si>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</si>
  <si>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</si>
  <si>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</si>
  <si>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</si>
  <si>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</si>
  <si>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</si>
  <si>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</si>
  <si>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</si>
  <si>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</si>
  <si>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</si>
  <si>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</si>
  <si>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</si>
  <si>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</si>
  <si>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</si>
  <si>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</si>
  <si>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</si>
  <si>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</si>
  <si>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</si>
  <si>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</si>
  <si>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</si>
  <si>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</si>
  <si>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</si>
  <si>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</si>
  <si>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</si>
  <si>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</si>
  <si>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</si>
  <si>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</si>
  <si>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</si>
  <si>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</si>
  <si>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</si>
  <si>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</si>
  <si>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</si>
  <si>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</si>
  <si>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</si>
  <si>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</si>
  <si>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</si>
  <si>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</si>
  <si>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</si>
  <si>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</si>
  <si>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</si>
  <si>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</si>
  <si>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</si>
  <si>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</si>
  <si>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</si>
  <si>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</si>
  <si>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</si>
  <si>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</si>
  <si>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</si>
  <si>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</si>
  <si>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</si>
  <si>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</si>
  <si>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</si>
  <si>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</si>
  <si>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</si>
  <si>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</si>
  <si>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</si>
  <si>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</si>
  <si>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</si>
  <si>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</si>
  <si>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</si>
  <si>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</si>
  <si>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</si>
  <si>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</si>
  <si>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</si>
  <si>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</si>
  <si>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</si>
  <si>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</si>
  <si>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</si>
  <si>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</si>
  <si>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</si>
  <si>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</si>
  <si>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</si>
  <si>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</si>
  <si>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</si>
  <si>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</si>
  <si>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</si>
  <si>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</si>
  <si>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</si>
  <si>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</si>
  <si>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</si>
  <si>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</si>
  <si>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</si>
  <si>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</si>
  <si>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</si>
  <si>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</si>
  <si>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</si>
  <si>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</si>
  <si>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</si>
  <si>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</si>
  <si>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</si>
  <si>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</si>
  <si>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</si>
  <si>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</si>
  <si>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</si>
  <si>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</si>
  <si>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</si>
  <si>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</si>
  <si>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</si>
  <si>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</si>
  <si>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</si>
  <si>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</si>
  <si>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</si>
  <si>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</si>
  <si>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</si>
  <si>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</si>
  <si>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</si>
  <si>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</si>
  <si>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</si>
  <si>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</si>
  <si>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</si>
  <si>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</si>
  <si>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</si>
  <si>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</si>
  <si>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</si>
  <si>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</si>
  <si>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</si>
  <si>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</si>
  <si>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</si>
  <si>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</si>
  <si>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</si>
  <si>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</si>
  <si>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</si>
  <si>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</si>
  <si>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</si>
  <si>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</si>
  <si>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</si>
  <si>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</si>
  <si>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</si>
  <si>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</si>
  <si>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</si>
  <si>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</si>
  <si>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</si>
  <si>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</si>
  <si>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</si>
  <si>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</si>
  <si>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</si>
  <si>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</si>
  <si>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</si>
  <si>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</si>
  <si>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</si>
  <si>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</si>
  <si>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</si>
  <si>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</si>
  <si>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</si>
  <si>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</si>
  <si>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</si>
  <si>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</si>
  <si>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</si>
  <si>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</si>
  <si>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</si>
  <si>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</si>
  <si>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</si>
  <si>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</si>
  <si>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</si>
  <si>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</si>
  <si>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</si>
  <si>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</si>
  <si>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</si>
  <si>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</si>
  <si>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</si>
  <si>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</si>
  <si>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</si>
  <si>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</si>
  <si>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</si>
  <si>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</si>
  <si>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</si>
  <si>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</si>
  <si>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</si>
  <si>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</si>
  <si>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</si>
  <si>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</si>
  <si>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</si>
  <si>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</si>
  <si>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</si>
  <si>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</si>
  <si>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</si>
  <si>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</si>
  <si>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</si>
  <si>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</si>
  <si>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</si>
  <si>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</si>
  <si>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</si>
  <si>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</si>
  <si>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</si>
  <si>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</si>
  <si>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</si>
  <si>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</si>
  <si>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</si>
  <si>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</si>
  <si>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</si>
  <si>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</si>
  <si>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</si>
  <si>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</si>
  <si>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</si>
  <si>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</si>
  <si>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</si>
  <si>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</si>
  <si>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</si>
  <si>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</si>
  <si>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</si>
  <si>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</si>
  <si>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</si>
  <si>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</si>
  <si>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</si>
  <si>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</si>
  <si>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</si>
  <si>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</si>
  <si>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</si>
  <si>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</si>
  <si>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</si>
  <si>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</si>
  <si>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</si>
  <si>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</si>
  <si>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</si>
  <si>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</si>
  <si>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</si>
  <si>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</si>
  <si>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</si>
  <si>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</si>
  <si>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</si>
  <si>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</si>
  <si>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</si>
  <si>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</si>
  <si>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</si>
  <si>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</si>
  <si>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</si>
  <si>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</si>
  <si>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</si>
  <si>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</si>
  <si>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</si>
  <si>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</si>
  <si>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</si>
  <si>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</si>
  <si>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</si>
  <si>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</si>
  <si>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</si>
  <si>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</si>
  <si>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</si>
  <si>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</si>
  <si>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</si>
  <si>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</si>
  <si>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</si>
  <si>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</si>
  <si>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</si>
  <si>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</si>
  <si>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</si>
  <si>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</si>
  <si>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</si>
  <si>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</si>
  <si>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</si>
  <si>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</si>
  <si>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</si>
  <si>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</si>
  <si>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</si>
  <si>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</si>
  <si>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</si>
  <si>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</si>
  <si>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</si>
  <si>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</si>
  <si>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</si>
  <si>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</si>
  <si>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</si>
  <si>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</si>
  <si>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</si>
  <si>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</si>
  <si>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</si>
  <si>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</si>
  <si>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</si>
  <si>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</si>
  <si>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</si>
  <si>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</si>
  <si>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</si>
  <si>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</si>
  <si>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</si>
  <si>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</si>
  <si>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</si>
  <si>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</si>
  <si>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</si>
  <si>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</si>
  <si>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</si>
  <si>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</si>
  <si>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</si>
  <si>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</si>
  <si>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</si>
  <si>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</si>
  <si>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</si>
  <si>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</si>
  <si>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</si>
  <si>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</si>
  <si>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</si>
  <si>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</si>
  <si>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</si>
  <si>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</si>
  <si>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</si>
  <si>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</si>
  <si>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</si>
  <si>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</si>
  <si>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</si>
  <si>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</si>
  <si>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</si>
  <si>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</si>
  <si>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</si>
  <si>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</si>
  <si>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</si>
  <si>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</si>
  <si>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</si>
  <si>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</si>
  <si>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</si>
  <si>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</si>
  <si>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</si>
  <si>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</si>
  <si>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</si>
  <si>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</si>
  <si>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</si>
  <si>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</si>
  <si>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</si>
  <si>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</si>
  <si>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</si>
  <si>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</si>
  <si>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</si>
  <si>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</si>
  <si>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</si>
  <si>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</si>
  <si>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</si>
  <si>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</si>
  <si>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</si>
  <si>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</si>
  <si>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</si>
  <si>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</si>
  <si>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</si>
  <si>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</si>
  <si>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</si>
  <si>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</si>
  <si>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</si>
  <si>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</si>
  <si>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</si>
  <si>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</si>
  <si>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</si>
  <si>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</si>
  <si>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</si>
  <si>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</si>
  <si>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</si>
  <si>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</si>
  <si>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</si>
  <si>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</si>
  <si>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</si>
  <si>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</si>
  <si>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</si>
  <si>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</si>
  <si>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</si>
  <si>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</si>
  <si>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</si>
  <si>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</si>
  <si>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</si>
  <si>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</si>
  <si>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</si>
  <si>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</si>
  <si>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</si>
  <si>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</si>
  <si>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</si>
  <si>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</si>
  <si>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</si>
  <si>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</si>
  <si>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</si>
  <si>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</si>
  <si>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</si>
  <si>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</si>
  <si>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</si>
  <si>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</si>
  <si>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</si>
  <si>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</si>
  <si>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</si>
  <si>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</si>
  <si>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</si>
  <si>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</si>
  <si>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</si>
  <si>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</si>
  <si>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</si>
  <si>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</si>
  <si>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</si>
  <si>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</si>
  <si>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</si>
  <si>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</si>
  <si>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</si>
  <si>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</si>
  <si>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</si>
  <si>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</si>
  <si>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</si>
  <si>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</si>
  <si>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</si>
  <si>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</si>
  <si>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</si>
  <si>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</si>
  <si>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</si>
  <si>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</si>
  <si>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</si>
  <si>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</si>
  <si>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</si>
  <si>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</si>
  <si>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</si>
  <si>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</si>
  <si>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</si>
  <si>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</si>
  <si>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</si>
  <si>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</si>
  <si>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</si>
  <si>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</si>
  <si>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</si>
  <si>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</si>
  <si>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</si>
  <si>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</si>
  <si>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</si>
  <si>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</si>
  <si>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</si>
  <si>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</si>
  <si>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</si>
  <si>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</si>
  <si>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</si>
  <si>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</si>
  <si>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</si>
  <si>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</si>
  <si>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</si>
  <si>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</si>
  <si>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</si>
  <si>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</si>
  <si>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</si>
  <si>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</si>
  <si>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</si>
  <si>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</si>
  <si>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</si>
  <si>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</si>
  <si>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</si>
  <si>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</si>
  <si>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</si>
  <si>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</si>
  <si>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</si>
  <si>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</si>
  <si>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</si>
  <si>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</si>
  <si>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</si>
  <si>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</si>
  <si>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</si>
  <si>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</si>
  <si>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</si>
  <si>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</si>
  <si>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</si>
  <si>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</si>
  <si>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</si>
  <si>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</si>
  <si>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</si>
  <si>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</si>
  <si>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</si>
  <si>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</si>
  <si>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</si>
  <si>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</si>
  <si>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</si>
  <si>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</si>
  <si>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</si>
  <si>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</si>
  <si>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</si>
  <si>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</si>
  <si>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</si>
  <si>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</si>
  <si>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</si>
  <si>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</si>
  <si>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</si>
  <si>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</si>
  <si>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</si>
  <si>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</si>
  <si>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</si>
  <si>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</si>
  <si>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</si>
  <si>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</si>
  <si>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</si>
  <si>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</si>
  <si>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</si>
  <si>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</si>
  <si>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</si>
  <si>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</si>
  <si>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</si>
  <si>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</si>
  <si>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</si>
  <si>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</si>
  <si>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</si>
  <si>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</si>
  <si>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</si>
  <si>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</si>
  <si>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</si>
  <si>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</si>
  <si>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</si>
  <si>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</si>
  <si>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</si>
  <si>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</si>
  <si>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</si>
  <si>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</si>
  <si>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</si>
  <si>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</si>
  <si>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</si>
  <si>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</si>
  <si>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</si>
  <si>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</si>
  <si>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</si>
  <si>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</si>
  <si>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</si>
  <si>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</si>
  <si>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</si>
  <si>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</si>
  <si>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</si>
  <si>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</si>
  <si>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</si>
  <si>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</si>
  <si>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</si>
  <si>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</si>
  <si>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</si>
  <si>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</si>
  <si>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</si>
  <si>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</si>
  <si>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</si>
  <si>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</si>
  <si>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</si>
  <si>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</si>
  <si>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</si>
  <si>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</si>
  <si>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</si>
  <si>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</si>
  <si>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</si>
  <si>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</si>
  <si>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</si>
  <si>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</si>
  <si>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</si>
  <si>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</si>
  <si>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</si>
  <si>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</si>
  <si>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</si>
  <si>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</si>
  <si>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</si>
  <si>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</si>
  <si>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</si>
  <si>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</si>
  <si>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</si>
  <si>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</si>
  <si>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</si>
  <si>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</si>
  <si>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</si>
  <si>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</si>
  <si>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</si>
  <si>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</si>
  <si>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</si>
  <si>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</si>
  <si>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</si>
  <si>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</si>
  <si>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</si>
  <si>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</si>
  <si>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</si>
  <si>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</si>
  <si>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</si>
  <si>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</si>
  <si>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</si>
  <si>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</si>
  <si>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</si>
  <si>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</si>
  <si>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</si>
  <si>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</si>
  <si>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</si>
  <si>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</si>
  <si>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</si>
  <si>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</si>
  <si>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</si>
  <si>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</si>
  <si>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</si>
  <si>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</si>
  <si>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</si>
  <si>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</si>
  <si>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</si>
  <si>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</si>
  <si>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</si>
  <si>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</si>
  <si>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</si>
  <si>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</si>
  <si>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</si>
  <si>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</si>
  <si>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</si>
  <si>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</si>
  <si>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</si>
  <si>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</si>
  <si>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</si>
  <si>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</si>
  <si>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</si>
  <si>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</si>
  <si>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</si>
  <si>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</si>
  <si>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</si>
  <si>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</si>
  <si>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</si>
  <si>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</si>
  <si>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</si>
  <si>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</si>
  <si>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</si>
  <si>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</si>
  <si>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</si>
  <si>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</si>
  <si>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</si>
  <si>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</si>
  <si>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</si>
  <si>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</si>
  <si>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</si>
  <si>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</si>
  <si>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</si>
  <si>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</si>
  <si>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</si>
  <si>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</si>
  <si>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</si>
  <si>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</si>
  <si>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</si>
  <si>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</si>
  <si>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</si>
  <si>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</si>
  <si>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</si>
  <si>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</si>
  <si>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</si>
  <si>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</si>
  <si>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</si>
  <si>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</si>
  <si>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</si>
  <si>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</si>
  <si>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</si>
  <si>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</si>
  <si>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</si>
  <si>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</si>
  <si>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</si>
  <si>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</si>
  <si>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</si>
  <si>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</si>
  <si>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</si>
  <si>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</si>
  <si>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</si>
  <si>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</si>
  <si>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</si>
  <si>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</si>
  <si>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</si>
  <si>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</si>
  <si>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</si>
  <si>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</si>
  <si>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</si>
  <si>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</si>
  <si>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</si>
  <si>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</si>
  <si>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</si>
  <si>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</si>
  <si>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</si>
  <si>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</si>
  <si>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</si>
  <si>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</si>
  <si>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</si>
  <si>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</si>
  <si>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</si>
  <si>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</si>
  <si>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</si>
  <si>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</si>
  <si>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</si>
  <si>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</si>
  <si>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</si>
  <si>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</si>
  <si>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</si>
  <si>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</si>
  <si>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</si>
  <si>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</si>
  <si>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</si>
  <si>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</si>
  <si>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</si>
  <si>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</si>
  <si>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</si>
  <si>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</si>
  <si>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</si>
  <si>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</si>
  <si>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</si>
  <si>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</si>
  <si>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</si>
  <si>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</si>
  <si>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</si>
  <si>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</si>
  <si>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</si>
  <si>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</si>
  <si>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</si>
  <si>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</si>
  <si>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</si>
  <si>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</si>
  <si>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</si>
  <si>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</si>
  <si>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</si>
  <si>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</si>
  <si>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</si>
  <si>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</si>
  <si>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</si>
  <si>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</si>
  <si>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</si>
  <si>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</si>
  <si>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</si>
  <si>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</si>
  <si>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</si>
  <si>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</si>
  <si>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</si>
  <si>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</si>
  <si>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</si>
  <si>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</si>
  <si>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</si>
  <si>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</si>
  <si>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</si>
  <si>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</si>
  <si>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</si>
  <si>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</si>
  <si>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</si>
  <si>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</si>
  <si>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</si>
  <si>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</si>
  <si>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</si>
  <si>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</si>
  <si>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</si>
  <si>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</si>
  <si>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</si>
  <si>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</si>
  <si>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</si>
  <si>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</si>
  <si>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</si>
  <si>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</si>
  <si>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</si>
  <si>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</si>
  <si>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</si>
  <si>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</si>
  <si>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</si>
  <si>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</si>
  <si>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</si>
  <si>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</si>
  <si>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</si>
  <si>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</si>
  <si>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</si>
  <si>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</si>
  <si>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</si>
  <si>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</si>
  <si>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</si>
  <si>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</si>
  <si>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</si>
  <si>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</si>
  <si>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</si>
  <si>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</si>
  <si>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</si>
  <si>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</si>
  <si>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</si>
  <si>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</si>
  <si>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</si>
  <si>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</si>
  <si>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</si>
  <si>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</si>
  <si>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</si>
  <si>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</si>
  <si>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</si>
  <si>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</si>
  <si>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</si>
  <si>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</si>
  <si>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</si>
  <si>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</si>
  <si>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</si>
  <si>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</si>
  <si>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</si>
  <si>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</si>
  <si>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</si>
  <si>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</si>
  <si>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</si>
  <si>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</si>
  <si>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</si>
  <si>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</si>
  <si>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</si>
  <si>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</si>
  <si>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</si>
  <si>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</si>
  <si>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</si>
  <si>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</si>
  <si>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</si>
  <si>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</si>
  <si>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</si>
  <si>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</si>
  <si>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</si>
  <si>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</si>
  <si>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</si>
  <si>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</si>
  <si>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</si>
  <si>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</si>
  <si>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</si>
  <si>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</si>
  <si>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</si>
  <si>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</si>
  <si>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</si>
  <si>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</si>
  <si>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</si>
  <si>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</si>
  <si>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</si>
  <si>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</si>
  <si>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</si>
  <si>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</si>
  <si>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</si>
  <si>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</si>
  <si>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</si>
  <si>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</si>
  <si>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</si>
  <si>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</si>
  <si>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</si>
  <si>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</si>
  <si>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</si>
  <si>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</si>
  <si>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</si>
  <si>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</si>
  <si>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</si>
  <si>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</si>
  <si>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</si>
  <si>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</si>
  <si>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</si>
  <si>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</si>
  <si>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</si>
  <si>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</si>
  <si>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</si>
  <si>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</si>
  <si>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</si>
  <si>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</si>
  <si>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</si>
  <si>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</si>
  <si>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</si>
  <si>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</si>
  <si>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</si>
  <si>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</si>
  <si>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</si>
  <si>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</si>
  <si>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</si>
  <si>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</si>
  <si>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</si>
  <si>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</si>
  <si>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</si>
  <si>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</si>
  <si>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</si>
  <si>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</si>
  <si>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</si>
  <si>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</si>
  <si>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</si>
  <si>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</si>
  <si>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</si>
  <si>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</si>
  <si>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</si>
  <si>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</si>
  <si>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</si>
  <si>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</si>
  <si>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</si>
  <si>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</si>
  <si>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</si>
  <si>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</si>
  <si>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</si>
  <si>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</si>
  <si>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</si>
  <si>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</si>
  <si>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</si>
  <si>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</si>
  <si>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</si>
  <si>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</si>
  <si>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</si>
  <si>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</si>
  <si>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</si>
  <si>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</si>
  <si>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</si>
  <si>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</si>
  <si>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</si>
  <si>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</si>
  <si>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</si>
  <si>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</si>
  <si>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</si>
  <si>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</si>
  <si>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</si>
  <si>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</si>
  <si>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</si>
  <si>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</si>
  <si>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</si>
  <si>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</si>
  <si>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</si>
  <si>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</si>
  <si>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</si>
  <si>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</si>
  <si>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</si>
  <si>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</si>
  <si>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</si>
  <si>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</si>
  <si>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</si>
  <si>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</si>
  <si>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</si>
  <si>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</si>
  <si>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</si>
  <si>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</si>
  <si>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</si>
  <si>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</si>
  <si>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</si>
  <si>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</si>
  <si>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</si>
  <si>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</si>
  <si>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</si>
  <si>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</si>
  <si>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</si>
  <si>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</si>
  <si>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</si>
  <si>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</si>
  <si>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</si>
  <si>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</si>
  <si>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</si>
  <si>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</si>
  <si>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</si>
  <si>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</si>
  <si>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</si>
  <si>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</si>
  <si>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</si>
  <si>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</si>
  <si>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</si>
  <si>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</si>
  <si>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</si>
  <si>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</si>
  <si>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</si>
  <si>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</si>
  <si>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</si>
  <si>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</si>
  <si>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</si>
  <si>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</si>
  <si>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</si>
  <si>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</si>
  <si>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</si>
  <si>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</si>
  <si>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</si>
  <si>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</si>
  <si>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</si>
  <si>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</si>
  <si>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</si>
  <si>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</si>
  <si>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</si>
  <si>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</si>
  <si>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</si>
  <si>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</si>
  <si>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</si>
  <si>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</si>
  <si>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</si>
  <si>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</si>
  <si>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</si>
  <si>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</si>
  <si>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</si>
  <si>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</si>
  <si>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</si>
  <si>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</si>
  <si>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</si>
  <si>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</si>
  <si>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</si>
  <si>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</si>
  <si>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</si>
  <si>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</si>
  <si>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</si>
  <si>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</si>
  <si>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</si>
  <si>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</si>
  <si>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</si>
  <si>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</si>
  <si>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</si>
  <si>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</si>
  <si>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</si>
  <si>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</si>
  <si>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</si>
  <si>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</si>
  <si>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</si>
  <si>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</si>
  <si>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</si>
  <si>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</si>
  <si>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</si>
  <si>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</si>
  <si>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</si>
  <si>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</si>
  <si>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</si>
  <si>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</si>
  <si>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</si>
  <si>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</si>
  <si>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</si>
  <si>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</si>
  <si>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</si>
  <si>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</si>
  <si>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</si>
  <si>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</si>
  <si>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</si>
  <si>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</si>
  <si>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</si>
  <si>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</si>
  <si>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</si>
  <si>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</si>
  <si>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</si>
  <si>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</si>
  <si>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</si>
  <si>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</si>
  <si>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</si>
  <si>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</si>
  <si>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</si>
  <si>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</si>
  <si>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</si>
  <si>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</si>
  <si>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</si>
  <si>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</si>
  <si>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</si>
  <si>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</si>
  <si>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</si>
  <si>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</si>
  <si>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</si>
  <si>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</si>
  <si>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</si>
  <si>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</si>
  <si>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</si>
  <si>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</si>
  <si>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</si>
  <si>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</si>
  <si>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</si>
  <si>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</si>
  <si>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</si>
  <si>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</si>
  <si>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</si>
  <si>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</si>
  <si>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</si>
  <si>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</si>
  <si>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</si>
  <si>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</si>
  <si>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</si>
  <si>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</si>
  <si>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</si>
  <si>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</si>
  <si>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</si>
  <si>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</si>
  <si>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</si>
  <si>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</si>
  <si>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</si>
  <si>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</si>
  <si>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</si>
  <si>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</si>
  <si>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</si>
  <si>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</si>
  <si>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</si>
  <si>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</si>
  <si>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</si>
  <si>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</si>
  <si>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</si>
  <si>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</si>
  <si>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</si>
  <si>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</si>
  <si>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</si>
  <si>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</si>
  <si>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</si>
  <si>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</si>
  <si>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</si>
  <si>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</si>
  <si>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</si>
  <si>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</si>
  <si>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</si>
  <si>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</si>
  <si>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</si>
  <si>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</si>
  <si>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</si>
  <si>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</si>
  <si>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</si>
  <si>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</si>
  <si>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</si>
  <si>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</si>
  <si>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</si>
  <si>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</si>
  <si>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</si>
  <si>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</si>
  <si>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</si>
  <si>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</si>
  <si>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</si>
  <si>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</si>
  <si>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</si>
  <si>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</si>
  <si>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</si>
  <si>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</si>
  <si>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</si>
  <si>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</si>
  <si>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</si>
  <si>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</si>
  <si>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</si>
  <si>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</si>
  <si>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</si>
  <si>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</si>
  <si>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</si>
  <si>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</si>
  <si>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</si>
  <si>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</si>
  <si>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</si>
  <si>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</si>
  <si>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</si>
  <si>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</si>
  <si>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</si>
  <si>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</si>
  <si>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</si>
  <si>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</si>
  <si>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</si>
  <si>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</si>
  <si>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</si>
  <si>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</si>
  <si>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</si>
  <si>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</si>
  <si>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</si>
  <si>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</si>
  <si>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</si>
  <si>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</si>
  <si>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</si>
  <si>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</si>
  <si>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</si>
  <si>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</si>
  <si>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</si>
  <si>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</si>
  <si>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</si>
  <si>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</si>
  <si>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</si>
  <si>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</si>
  <si>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</si>
  <si>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</si>
  <si>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</si>
  <si>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</si>
  <si>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</si>
  <si>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</si>
  <si>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</si>
  <si>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</si>
  <si>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</si>
  <si>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</si>
  <si>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</si>
  <si>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</si>
  <si>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</si>
  <si>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</si>
  <si>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</si>
  <si>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</si>
  <si>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</si>
  <si>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</si>
  <si>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</si>
  <si>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</si>
  <si>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</si>
  <si>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</si>
  <si>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</si>
  <si>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</si>
  <si>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</si>
  <si>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</si>
  <si>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</si>
  <si>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</si>
  <si>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</si>
  <si>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</si>
  <si>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</si>
  <si>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</si>
  <si>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</si>
  <si>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</si>
  <si>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</si>
  <si>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</si>
  <si>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</si>
  <si>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</si>
  <si>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</si>
  <si>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</si>
  <si>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</si>
  <si>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</si>
  <si>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</si>
  <si>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</si>
  <si>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</si>
  <si>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</si>
  <si>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</si>
  <si>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</si>
  <si>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</si>
  <si>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</si>
  <si>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</si>
  <si>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</si>
  <si>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</si>
  <si>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</si>
  <si>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</si>
  <si>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</si>
  <si>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</si>
  <si>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</si>
  <si>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</si>
  <si>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</si>
  <si>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</si>
  <si>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</si>
  <si>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</si>
  <si>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</si>
  <si>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</si>
  <si>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</si>
  <si>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</si>
  <si>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</si>
  <si>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</si>
  <si>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</si>
  <si>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</si>
  <si>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</si>
  <si>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</si>
  <si>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</si>
  <si>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</si>
  <si>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</si>
  <si>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</si>
  <si>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</si>
  <si>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</si>
  <si>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</si>
  <si>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</si>
  <si>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</si>
  <si>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</si>
  <si>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</si>
  <si>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</si>
  <si>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</si>
  <si>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</si>
  <si>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</si>
  <si>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</si>
  <si>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</si>
  <si>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</si>
  <si>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</si>
  <si>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</si>
  <si>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</si>
  <si>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</si>
  <si>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</si>
  <si>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</si>
  <si>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</si>
  <si>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</si>
  <si>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</si>
  <si>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</si>
  <si>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</si>
  <si>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</si>
  <si>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</si>
  <si>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</si>
  <si>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</si>
  <si>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</si>
  <si>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</si>
  <si>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</si>
  <si>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</si>
  <si>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</si>
  <si>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</si>
  <si>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</si>
  <si>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</si>
  <si>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</si>
  <si>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</si>
  <si>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</si>
  <si>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</si>
  <si>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</si>
  <si>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</si>
  <si>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</si>
  <si>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</si>
  <si>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</si>
  <si>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</si>
  <si>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</si>
  <si>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</si>
  <si>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</si>
  <si>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</si>
  <si>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</si>
  <si>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</si>
  <si>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</si>
  <si>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</si>
  <si>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</si>
  <si>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</si>
  <si>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</si>
  <si>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</si>
  <si>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</si>
  <si>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</si>
  <si>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</si>
  <si>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</si>
  <si>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</si>
  <si>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</si>
  <si>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</si>
  <si>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</si>
  <si>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</si>
  <si>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</si>
  <si>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</si>
  <si>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</si>
  <si>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</si>
  <si>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</si>
  <si>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</si>
  <si>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</si>
  <si>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</si>
  <si>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</si>
  <si>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</si>
  <si>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</si>
  <si>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</si>
  <si>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</si>
  <si>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</si>
  <si>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</si>
  <si>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</si>
  <si>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</si>
  <si>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</si>
  <si>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</si>
  <si>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</si>
  <si>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</si>
  <si>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</si>
  <si>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</si>
  <si>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</si>
  <si>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</si>
  <si>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</si>
  <si>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</si>
  <si>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</si>
  <si>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</si>
  <si>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</si>
  <si>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</si>
  <si>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</si>
  <si>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</si>
  <si>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</si>
  <si>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</si>
  <si>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</si>
  <si>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</si>
  <si>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</si>
  <si>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</si>
  <si>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</si>
  <si>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</si>
  <si>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</si>
  <si>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</si>
  <si>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</si>
  <si>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</si>
  <si>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</si>
  <si>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</si>
  <si>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</si>
  <si>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</si>
  <si>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</si>
  <si>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</si>
  <si>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</si>
  <si>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</si>
  <si>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</si>
  <si>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</si>
  <si>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</si>
  <si>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</si>
  <si>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</si>
  <si>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</si>
  <si>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</si>
  <si>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</si>
  <si>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</si>
  <si>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</si>
  <si>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</si>
  <si>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</si>
  <si>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</si>
  <si>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</si>
  <si>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</si>
  <si>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</si>
  <si>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</si>
  <si>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</si>
  <si>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</si>
  <si>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</si>
  <si>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</si>
  <si>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</si>
  <si>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</si>
  <si>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</si>
  <si>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</si>
  <si>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</si>
  <si>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</si>
  <si>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</si>
  <si>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</si>
  <si>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</si>
  <si>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</si>
  <si>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</si>
  <si>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</si>
  <si>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</si>
  <si>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</si>
  <si>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</si>
  <si>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</si>
  <si>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</si>
  <si>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</si>
  <si>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</si>
  <si>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</si>
  <si>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</si>
  <si>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</si>
  <si>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</si>
  <si>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</si>
  <si>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</si>
  <si>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</si>
  <si>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</si>
  <si>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</si>
  <si>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</si>
  <si>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</si>
  <si>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</si>
  <si>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</si>
  <si>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</si>
  <si>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</si>
  <si>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</si>
  <si>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</si>
  <si>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</si>
  <si>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</si>
  <si>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</si>
  <si>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</si>
  <si>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</si>
  <si>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</si>
  <si>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</si>
  <si>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</si>
  <si>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</si>
  <si>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</si>
  <si>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</si>
  <si>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</si>
  <si>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</si>
  <si>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</si>
  <si>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</si>
  <si>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</si>
  <si>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</si>
  <si>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</si>
  <si>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</si>
  <si>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</si>
  <si>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</si>
  <si>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</si>
  <si>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</si>
  <si>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</si>
  <si>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</si>
  <si>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</si>
  <si>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</si>
  <si>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</si>
  <si>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</si>
  <si>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</si>
  <si>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</si>
  <si>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</si>
  <si>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</si>
  <si>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</si>
  <si>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</si>
  <si>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</si>
  <si>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</si>
  <si>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</si>
  <si>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</si>
  <si>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</si>
  <si>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</si>
  <si>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</si>
  <si>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</si>
  <si>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</si>
  <si>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</si>
  <si>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</si>
  <si>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</si>
  <si>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</si>
  <si>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</si>
  <si>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</si>
  <si>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</si>
  <si>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</si>
  <si>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</si>
  <si>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</si>
  <si>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</si>
  <si>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</si>
  <si>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</si>
  <si>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</si>
  <si>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</si>
  <si>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</si>
  <si>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</si>
  <si>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</si>
  <si>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</si>
  <si>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</si>
  <si>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</si>
  <si>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</si>
  <si>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</si>
  <si>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</si>
  <si>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</si>
  <si>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</si>
  <si>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</si>
  <si>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</si>
  <si>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</si>
  <si>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</si>
  <si>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</si>
  <si>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</si>
  <si>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</si>
  <si>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</si>
  <si>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</si>
  <si>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</si>
  <si>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</si>
  <si>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</si>
  <si>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</si>
  <si>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</si>
  <si>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</si>
  <si>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</si>
  <si>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</si>
  <si>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</si>
  <si>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</si>
  <si>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</si>
  <si>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</si>
  <si>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</si>
  <si>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</si>
  <si>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</si>
  <si>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</si>
  <si>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</si>
  <si>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</si>
  <si>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</si>
  <si>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</si>
  <si>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</si>
  <si>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</si>
  <si>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</si>
  <si>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</si>
  <si>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</si>
  <si>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</si>
  <si>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</si>
  <si>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</si>
  <si>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</si>
  <si>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</si>
  <si>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</si>
  <si>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</si>
  <si>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</si>
  <si>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</si>
  <si>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</si>
  <si>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</si>
  <si>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</si>
  <si>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</si>
  <si>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</si>
  <si>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</si>
  <si>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</si>
  <si>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</si>
  <si>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</si>
  <si>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</si>
  <si>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</si>
  <si>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</si>
  <si>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</si>
  <si>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</si>
  <si>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</si>
  <si>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</si>
  <si>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</si>
  <si>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</si>
  <si>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</si>
  <si>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</si>
  <si>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</si>
  <si>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</si>
  <si>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</si>
  <si>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</si>
  <si>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</si>
  <si>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</si>
  <si>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</si>
  <si>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</si>
  <si>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</si>
  <si>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</si>
  <si>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</si>
  <si>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</si>
  <si>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</si>
  <si>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</si>
  <si>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</si>
  <si>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</si>
  <si>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</si>
  <si>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</si>
  <si>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</si>
  <si>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</si>
  <si>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</si>
  <si>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</si>
  <si>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</si>
  <si>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</si>
  <si>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</si>
  <si>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</si>
  <si>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</si>
  <si>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</si>
  <si>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</si>
  <si>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</si>
  <si>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</si>
  <si>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</si>
  <si>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</si>
  <si>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</si>
  <si>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</si>
  <si>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</si>
  <si>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</si>
  <si>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</si>
  <si>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</si>
  <si>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</si>
  <si>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</si>
  <si>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</si>
  <si>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</si>
  <si>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</si>
  <si>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</si>
  <si>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</si>
  <si>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</si>
  <si>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</si>
  <si>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</si>
  <si>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</si>
  <si>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</si>
  <si>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</si>
  <si>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</si>
  <si>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</si>
  <si>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</si>
  <si>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</si>
  <si>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</si>
  <si>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</si>
  <si>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</si>
  <si>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</si>
  <si>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</si>
  <si>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</si>
  <si>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</si>
  <si>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</si>
  <si>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</si>
  <si>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</si>
  <si>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</si>
  <si>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</si>
  <si>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</si>
  <si>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</si>
  <si>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</si>
  <si>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</si>
  <si>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</si>
  <si>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</si>
  <si>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</si>
  <si>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</si>
  <si>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</si>
  <si>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</si>
  <si>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</si>
  <si>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</si>
  <si>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</si>
  <si>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</si>
  <si>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</si>
  <si>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</si>
  <si>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</si>
  <si>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</si>
  <si>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</si>
  <si>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</si>
  <si>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</si>
  <si>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</si>
  <si>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</si>
  <si>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</si>
  <si>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</si>
  <si>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</si>
  <si>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</si>
  <si>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</si>
  <si>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</si>
  <si>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</si>
  <si>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</si>
  <si>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</si>
  <si>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</si>
  <si>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</si>
  <si>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</si>
  <si>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</si>
  <si>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</si>
  <si>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</si>
  <si>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</si>
  <si>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</si>
  <si>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</si>
  <si>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</si>
  <si>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</si>
  <si>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</si>
  <si>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</si>
  <si>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</si>
  <si>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</si>
  <si>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</si>
  <si>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</si>
  <si>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</si>
  <si>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</si>
  <si>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</si>
  <si>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</si>
  <si>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</si>
  <si>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</si>
  <si>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</si>
  <si>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</si>
  <si>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</si>
  <si>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</si>
  <si>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</si>
  <si>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</si>
  <si>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</si>
  <si>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</si>
  <si>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</si>
  <si>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</si>
  <si>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</si>
  <si>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</si>
  <si>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</si>
  <si>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</si>
  <si>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</si>
  <si>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</si>
  <si>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</si>
  <si>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</si>
  <si>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</si>
  <si>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</si>
  <si>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</si>
  <si>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</si>
  <si>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</si>
  <si>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</si>
  <si>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</si>
  <si>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</si>
  <si>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</si>
  <si>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</si>
  <si>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</si>
  <si>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</si>
  <si>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</si>
  <si>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</si>
  <si>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</si>
  <si>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</si>
  <si>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</si>
  <si>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</si>
  <si>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</si>
  <si>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</si>
  <si>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</si>
  <si>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</si>
  <si>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</si>
  <si>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</si>
  <si>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</si>
  <si>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</si>
  <si>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</si>
  <si>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</si>
  <si>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</si>
  <si>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</si>
  <si>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</si>
  <si>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</si>
  <si>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</si>
  <si>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</si>
  <si>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</si>
  <si>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</si>
  <si>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</si>
  <si>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</si>
  <si>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</si>
  <si>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</si>
  <si>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</si>
  <si>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</si>
  <si>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</si>
  <si>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</si>
  <si>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</si>
  <si>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</si>
  <si>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</si>
  <si>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</si>
  <si>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</si>
  <si>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</si>
  <si>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</si>
  <si>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</si>
  <si>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</si>
  <si>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</si>
  <si>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</si>
  <si>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</si>
  <si>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</si>
  <si>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</si>
  <si>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</si>
  <si>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</si>
  <si>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</si>
  <si>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</si>
  <si>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</si>
  <si>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</si>
  <si>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</si>
  <si>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</si>
  <si>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</si>
  <si>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</si>
  <si>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</si>
  <si>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</si>
  <si>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</si>
  <si>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</si>
  <si>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</si>
  <si>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</si>
  <si>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</si>
  <si>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</si>
  <si>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</si>
  <si>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</si>
  <si>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</si>
  <si>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</si>
  <si>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</si>
  <si>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</si>
  <si>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</si>
  <si>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</si>
  <si>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</si>
  <si>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</si>
  <si>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</si>
  <si>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</si>
  <si>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</si>
  <si>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</si>
  <si>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</si>
  <si>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</si>
  <si>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</si>
  <si>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</si>
  <si>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</si>
  <si>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</si>
  <si>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</si>
  <si>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</si>
  <si>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</si>
  <si>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</si>
  <si>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</si>
  <si>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</si>
  <si>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</si>
  <si>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</si>
  <si>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</si>
  <si>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</si>
  <si>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</si>
  <si>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</si>
  <si>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</si>
  <si>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</si>
  <si>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</si>
  <si>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</si>
  <si>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</si>
  <si>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</si>
  <si>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</si>
  <si>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</si>
  <si>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</si>
  <si>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</si>
  <si>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</si>
  <si>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</si>
  <si>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</si>
  <si>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</si>
  <si>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</si>
  <si>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</si>
  <si>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</si>
  <si>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</si>
  <si>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</si>
  <si>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</si>
  <si>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</si>
  <si>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</si>
  <si>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</si>
  <si>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</si>
  <si>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</si>
  <si>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</si>
  <si>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</si>
  <si>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</si>
  <si>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</si>
  <si>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</si>
  <si>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</si>
  <si>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</si>
  <si>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</si>
  <si>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</si>
  <si>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</si>
  <si>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</si>
  <si>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</si>
  <si>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</si>
  <si>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</si>
  <si>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</si>
  <si>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</si>
  <si>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</si>
  <si>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</si>
  <si>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</si>
  <si>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</si>
  <si>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</si>
  <si>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</si>
  <si>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</si>
  <si>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</si>
  <si>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</si>
  <si>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</si>
  <si>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</si>
  <si>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</si>
  <si>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</si>
  <si>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</si>
  <si>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</si>
  <si>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</si>
  <si>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</si>
  <si>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</si>
  <si>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</si>
  <si>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</si>
  <si>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</si>
  <si>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</si>
  <si>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</si>
  <si>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</si>
  <si>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</si>
  <si>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</si>
  <si>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</si>
  <si>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</si>
  <si>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</si>
  <si>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</si>
  <si>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</si>
  <si>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</si>
  <si>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</si>
  <si>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</si>
  <si>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</si>
  <si>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</si>
  <si>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</si>
  <si>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</si>
  <si>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</si>
  <si>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</si>
  <si>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</si>
  <si>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</si>
  <si>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</si>
  <si>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</si>
  <si>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</si>
  <si>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</si>
  <si>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</si>
  <si>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</si>
  <si>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</si>
  <si>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</si>
  <si>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</si>
  <si>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</si>
  <si>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</si>
  <si>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</si>
  <si>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</si>
  <si>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</si>
  <si>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</si>
  <si>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</si>
  <si>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</si>
  <si>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</si>
  <si>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</si>
  <si>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</si>
  <si>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</si>
  <si>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</si>
  <si>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</si>
  <si>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</si>
  <si>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</si>
  <si>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</si>
  <si>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</si>
  <si>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</si>
  <si>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</si>
  <si>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</si>
  <si>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</si>
  <si>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</si>
  <si>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</si>
  <si>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</si>
  <si>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</si>
  <si>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</si>
  <si>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</si>
  <si>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</si>
  <si>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</si>
  <si>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</si>
  <si>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</si>
  <si>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</si>
  <si>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</si>
  <si>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</si>
  <si>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</si>
  <si>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</si>
  <si>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</si>
  <si>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</si>
  <si>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</si>
  <si>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</si>
  <si>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</si>
  <si>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</si>
  <si>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</si>
  <si>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</si>
  <si>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</si>
  <si>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</si>
  <si>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</si>
  <si>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</si>
  <si>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</si>
  <si>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</si>
  <si>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</si>
  <si>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</si>
  <si>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</si>
  <si>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</si>
  <si>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</si>
  <si>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</si>
  <si>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</si>
  <si>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</si>
  <si>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</si>
  <si>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</si>
  <si>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</si>
  <si>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</si>
  <si>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</si>
  <si>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</si>
  <si>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</si>
  <si>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</si>
  <si>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</si>
  <si>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</si>
  <si>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</si>
  <si>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</si>
  <si>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</si>
  <si>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</si>
  <si>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</si>
  <si>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</si>
  <si>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</si>
  <si>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</si>
  <si>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</si>
  <si>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</si>
  <si>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</si>
  <si>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</si>
  <si>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</si>
  <si>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</si>
  <si>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</si>
  <si>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</si>
  <si>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</si>
  <si>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</si>
  <si>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</si>
  <si>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</si>
  <si>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</si>
  <si>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</si>
  <si>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</si>
  <si>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</si>
  <si>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</si>
  <si>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</si>
  <si>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</si>
  <si>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</si>
  <si>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</si>
  <si>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</si>
  <si>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</si>
  <si>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</si>
  <si>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</si>
  <si>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</si>
  <si>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</si>
  <si>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</si>
  <si>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</si>
  <si>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</si>
  <si>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</si>
  <si>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</si>
  <si>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</si>
  <si>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</si>
  <si>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</si>
  <si>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</si>
  <si>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</si>
  <si>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</si>
  <si>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</si>
  <si>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</si>
  <si>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</si>
  <si>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</si>
  <si>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</si>
  <si>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</si>
  <si>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</si>
  <si>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</si>
  <si>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</si>
  <si>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</si>
  <si>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</si>
  <si>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</si>
  <si>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</si>
  <si>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</si>
  <si>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</si>
  <si>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</si>
  <si>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</si>
  <si>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</si>
  <si>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</si>
  <si>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</si>
  <si>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</si>
  <si>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</si>
  <si>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</si>
  <si>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</si>
  <si>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</si>
  <si>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</si>
  <si>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</si>
  <si>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</si>
  <si>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</si>
  <si>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</si>
  <si>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</si>
  <si>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</si>
  <si>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</si>
  <si>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</si>
  <si>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</si>
  <si>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</si>
  <si>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</si>
  <si>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</si>
  <si>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</si>
  <si>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</si>
  <si>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</si>
  <si>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</si>
  <si>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</si>
  <si>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</si>
  <si>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</si>
  <si>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</si>
  <si>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</si>
  <si>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</si>
  <si>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</si>
  <si>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</si>
  <si>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</si>
  <si>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</si>
  <si>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</si>
  <si>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</si>
  <si>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</si>
  <si>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</si>
  <si>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</si>
  <si>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</si>
  <si>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</si>
  <si>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</si>
  <si>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</si>
  <si>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</si>
  <si>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</si>
  <si>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</si>
  <si>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</si>
  <si>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</si>
  <si>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</si>
  <si>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</si>
  <si>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</si>
  <si>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</si>
  <si>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</si>
  <si>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</si>
  <si>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</si>
  <si>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</si>
  <si>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</si>
  <si>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</si>
  <si>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</si>
  <si>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</si>
  <si>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</si>
  <si>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</si>
  <si>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</si>
  <si>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</si>
  <si>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</si>
  <si>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</si>
  <si>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</si>
  <si>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</si>
  <si>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</si>
  <si>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</si>
  <si>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</si>
  <si>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</si>
  <si>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</si>
  <si>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</si>
  <si>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</si>
  <si>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</si>
  <si>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</si>
  <si>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</si>
  <si>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</si>
  <si>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</si>
  <si>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</si>
  <si>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</si>
  <si>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</si>
  <si>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</si>
  <si>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</si>
  <si>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</si>
  <si>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</si>
  <si>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</si>
  <si>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</si>
  <si>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</si>
  <si>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</si>
  <si>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</si>
  <si>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</si>
  <si>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</si>
  <si>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</si>
  <si>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</si>
  <si>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</si>
  <si>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</si>
  <si>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</si>
  <si>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</si>
  <si>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</si>
  <si>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</si>
  <si>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</si>
  <si>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</si>
  <si>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</si>
  <si>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</si>
  <si>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</si>
  <si>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</si>
  <si>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</si>
  <si>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</si>
  <si>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</si>
  <si>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</si>
  <si>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</si>
  <si>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</si>
  <si>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</si>
  <si>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</si>
  <si>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</si>
  <si>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</si>
  <si>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</si>
  <si>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</si>
  <si>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</si>
  <si>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</si>
  <si>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</si>
  <si>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</si>
  <si>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</si>
  <si>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</si>
  <si>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</si>
  <si>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</si>
  <si>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</si>
  <si>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</si>
  <si>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</si>
  <si>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</si>
  <si>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</si>
  <si>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</si>
  <si>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</si>
  <si>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</si>
  <si>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</si>
  <si>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</si>
  <si>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</si>
  <si>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</si>
  <si>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</si>
  <si>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</si>
  <si>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</si>
  <si>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</si>
  <si>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</si>
  <si>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</si>
  <si>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</si>
  <si>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</si>
  <si>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</si>
  <si>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</si>
  <si>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</si>
  <si>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</si>
  <si>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</si>
  <si>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</si>
  <si>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</si>
  <si>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</si>
  <si>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</si>
  <si>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</si>
  <si>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</si>
  <si>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</si>
  <si>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</si>
  <si>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</si>
  <si>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</si>
  <si>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</si>
  <si>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</si>
  <si>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</si>
  <si>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</si>
  <si>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</si>
  <si>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</si>
  <si>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</si>
  <si>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</si>
  <si>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</si>
  <si>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</si>
  <si>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</si>
  <si>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</si>
  <si>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</si>
  <si>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</si>
  <si>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</si>
  <si>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</si>
  <si>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</si>
  <si>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</si>
  <si>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</si>
  <si>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</si>
  <si>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</si>
  <si>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</si>
  <si>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</si>
  <si>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</si>
  <si>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</si>
  <si>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</si>
  <si>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</si>
  <si>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</si>
  <si>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</si>
  <si>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</si>
  <si>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</si>
  <si>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</si>
  <si>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</si>
  <si>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</si>
  <si>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</si>
  <si>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</si>
  <si>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</si>
  <si>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</si>
  <si>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</si>
  <si>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</si>
  <si>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</si>
  <si>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</si>
  <si>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</si>
  <si>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</si>
  <si>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</si>
  <si>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</si>
  <si>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</si>
  <si>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</si>
  <si>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</si>
  <si>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</si>
  <si>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</si>
  <si>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</si>
  <si>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</si>
  <si>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</si>
  <si>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</si>
  <si>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</si>
  <si>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</si>
  <si>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</si>
  <si>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</si>
  <si>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</si>
  <si>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</si>
  <si>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</si>
  <si>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</si>
  <si>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</si>
  <si>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</si>
  <si>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</si>
  <si>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</si>
  <si>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</si>
  <si>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</si>
  <si>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</si>
  <si>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</si>
  <si>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</si>
  <si>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</si>
  <si>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</si>
  <si>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</si>
  <si>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</si>
  <si>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</si>
  <si>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</si>
  <si>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</si>
  <si>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</si>
  <si>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</si>
  <si>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</si>
  <si>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</si>
  <si>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</si>
  <si>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</si>
  <si>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</si>
  <si>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</si>
  <si>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</si>
  <si>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</si>
  <si>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</si>
  <si>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</si>
  <si>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</si>
  <si>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</si>
  <si>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</si>
  <si>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</si>
  <si>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</si>
  <si>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</si>
  <si>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</si>
  <si>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</si>
  <si>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</si>
  <si>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</si>
  <si>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</si>
  <si>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</si>
  <si>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</si>
  <si>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</si>
  <si>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</si>
  <si>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</si>
  <si>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</si>
  <si>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</si>
  <si>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</si>
  <si>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</si>
  <si>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</si>
  <si>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</si>
  <si>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</si>
  <si>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</si>
  <si>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</si>
  <si>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</si>
  <si>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</si>
  <si>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</si>
  <si>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</si>
  <si>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</si>
  <si>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</si>
  <si>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</si>
  <si>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</si>
  <si>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</si>
  <si>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</si>
  <si>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</si>
  <si>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</si>
  <si>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</si>
  <si>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</si>
  <si>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</si>
  <si>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</si>
  <si>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</si>
  <si>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</si>
  <si>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</si>
  <si>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</si>
  <si>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</si>
  <si>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</si>
  <si>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</si>
  <si>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</si>
  <si>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</si>
  <si>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</si>
  <si>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</si>
  <si>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</si>
  <si>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</si>
  <si>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</si>
  <si>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</si>
  <si>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</si>
  <si>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</si>
  <si>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</si>
  <si>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</si>
  <si>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</si>
  <si>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</si>
  <si>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</si>
  <si>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</si>
  <si>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</si>
  <si>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</si>
  <si>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</si>
  <si>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</si>
  <si>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</si>
  <si>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</si>
  <si>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</si>
  <si>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</si>
  <si>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</si>
  <si>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</si>
  <si>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</si>
  <si>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</si>
  <si>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</si>
  <si>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</si>
  <si>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</si>
  <si>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</si>
  <si>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</si>
  <si>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</si>
  <si>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</si>
  <si>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</si>
  <si>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</si>
  <si>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</si>
  <si>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</si>
  <si>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</si>
  <si>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</si>
  <si>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</si>
  <si>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</si>
  <si>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</si>
  <si>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</si>
  <si>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</si>
  <si>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</si>
  <si>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</si>
  <si>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</si>
  <si>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</si>
  <si>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</si>
  <si>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</si>
  <si>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</si>
  <si>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</si>
  <si>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</si>
  <si>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</si>
  <si>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</si>
  <si>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</si>
  <si>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</si>
  <si>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</si>
  <si>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</si>
  <si>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</si>
  <si>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</si>
  <si>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</si>
  <si>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</si>
  <si>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</si>
  <si>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</si>
  <si>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</si>
  <si>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</si>
  <si>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</si>
  <si>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</si>
  <si>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</si>
  <si>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</si>
  <si>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</si>
  <si>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</si>
  <si>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</si>
  <si>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</si>
  <si>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</si>
  <si>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</si>
  <si>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</si>
  <si>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</si>
  <si>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</si>
  <si>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</si>
  <si>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</si>
  <si>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</si>
  <si>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</si>
  <si>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</si>
  <si>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</si>
  <si>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</si>
  <si>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</si>
  <si>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</si>
  <si>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</si>
  <si>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</si>
  <si>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</si>
  <si>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</si>
  <si>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</si>
  <si>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</si>
  <si>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</si>
  <si>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</si>
  <si>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</si>
  <si>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</si>
  <si>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</si>
  <si>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</si>
  <si>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</si>
  <si>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</si>
  <si>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</si>
  <si>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</si>
  <si>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</si>
  <si>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</si>
  <si>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</si>
  <si>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</si>
  <si>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</si>
  <si>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</si>
  <si>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</si>
  <si>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</si>
  <si>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</si>
  <si>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</si>
  <si>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</si>
  <si>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</si>
  <si>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</si>
  <si>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</si>
  <si>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</si>
  <si>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</si>
  <si>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</si>
  <si>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</si>
  <si>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</si>
  <si>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</si>
  <si>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</si>
  <si>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</si>
  <si>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</si>
  <si>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</si>
  <si>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</si>
  <si>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</si>
  <si>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</si>
  <si>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</si>
  <si>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</si>
  <si>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</si>
  <si>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</si>
  <si>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</si>
  <si>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</si>
  <si>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</si>
  <si>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</si>
  <si>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</si>
  <si>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</si>
  <si>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</si>
  <si>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</si>
  <si>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</si>
  <si>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</si>
  <si>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</si>
  <si>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</si>
  <si>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</si>
  <si>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</si>
  <si>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</si>
  <si>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</si>
  <si>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</si>
  <si>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</si>
  <si>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</si>
  <si>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</si>
  <si>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</si>
  <si>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</si>
  <si>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</si>
  <si>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</si>
  <si>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</si>
  <si>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</si>
  <si>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</si>
  <si>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</si>
  <si>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</si>
  <si>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</si>
  <si>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</si>
  <si>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</si>
  <si>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</si>
  <si>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</si>
  <si>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</si>
  <si>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</si>
  <si>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</si>
  <si>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</si>
  <si>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</si>
  <si>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</si>
  <si>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</si>
  <si>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</si>
  <si>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</si>
  <si>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</si>
  <si>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</si>
  <si>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</si>
  <si>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</si>
  <si>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</si>
  <si>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</si>
  <si>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</si>
  <si>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</si>
  <si>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</si>
  <si>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</si>
  <si>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</si>
  <si>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</si>
  <si>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</si>
  <si>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</si>
  <si>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</si>
  <si>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</si>
  <si>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</si>
  <si>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</si>
  <si>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</si>
  <si>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</si>
  <si>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</si>
  <si>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</si>
  <si>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</si>
  <si>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</si>
  <si>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</si>
  <si>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</si>
  <si>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</si>
  <si>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</si>
  <si>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</si>
  <si>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</si>
  <si>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</si>
  <si>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</si>
  <si>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</si>
  <si>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</si>
  <si>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</si>
  <si>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</si>
  <si>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</si>
  <si>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</si>
  <si>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</si>
  <si>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</si>
  <si>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</si>
  <si>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</si>
  <si>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</si>
  <si>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</si>
  <si>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</si>
  <si>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</si>
  <si>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</si>
  <si>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</si>
  <si>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</si>
  <si>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</si>
  <si>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</si>
  <si>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</si>
  <si>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</si>
  <si>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</si>
  <si>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</si>
  <si>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</si>
  <si>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</si>
  <si>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</si>
  <si>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</si>
  <si>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</si>
  <si>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</si>
  <si>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</si>
  <si>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</si>
  <si>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</si>
  <si>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</si>
  <si>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</si>
  <si>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</si>
  <si>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</si>
  <si>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</si>
  <si>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</si>
  <si>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</si>
  <si>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</si>
  <si>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</si>
  <si>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</si>
  <si>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</si>
  <si>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</si>
  <si>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</si>
  <si>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</si>
  <si>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</si>
  <si>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</si>
  <si>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</si>
  <si>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</si>
  <si>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</si>
  <si>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</si>
  <si>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</si>
  <si>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</si>
  <si>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</si>
  <si>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</si>
  <si>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</si>
  <si>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</si>
  <si>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</si>
  <si>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</si>
  <si>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</si>
  <si>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</si>
  <si>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</si>
  <si>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</si>
  <si>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</si>
  <si>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</si>
  <si>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</si>
  <si>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</si>
  <si>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</si>
  <si>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</si>
  <si>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</si>
  <si>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</si>
  <si>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</si>
  <si>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</si>
  <si>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</si>
  <si>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</si>
  <si>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</si>
  <si>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</si>
  <si>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</si>
  <si>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</si>
  <si>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</si>
  <si>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</si>
  <si>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</si>
  <si>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</si>
  <si>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</si>
  <si>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</si>
  <si>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</si>
  <si>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</si>
  <si>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</si>
  <si>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</si>
  <si>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</si>
  <si>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</si>
  <si>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</si>
  <si>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</si>
  <si>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</si>
  <si>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</si>
  <si>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</si>
  <si>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</si>
  <si>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</si>
  <si>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</si>
  <si>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</si>
  <si>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</si>
  <si>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</si>
  <si>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</si>
  <si>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</si>
  <si>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</si>
  <si>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</si>
  <si>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</si>
  <si>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</si>
  <si>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</si>
  <si>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</si>
  <si>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</si>
  <si>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</si>
  <si>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</si>
  <si>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</si>
  <si>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</si>
  <si>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</si>
  <si>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</si>
  <si>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</si>
  <si>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</si>
  <si>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</si>
  <si>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</si>
  <si>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</si>
  <si>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</si>
  <si>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</si>
  <si>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</si>
  <si>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</si>
  <si>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</si>
  <si>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</si>
  <si>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</si>
  <si>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</si>
  <si>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</si>
  <si>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</si>
  <si>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</si>
  <si>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</si>
  <si>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</si>
  <si>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</si>
  <si>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</si>
  <si>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</si>
  <si>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</si>
  <si>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</si>
  <si>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</si>
  <si>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</si>
  <si>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</si>
  <si>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</si>
  <si>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</si>
  <si>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</si>
  <si>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</si>
  <si>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</si>
  <si>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</si>
  <si>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</si>
  <si>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</si>
  <si>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</si>
  <si>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</si>
  <si>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</si>
  <si>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</si>
  <si>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</si>
  <si>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</si>
  <si>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</si>
  <si>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</si>
  <si>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</si>
  <si>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</si>
  <si>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</si>
  <si>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</si>
  <si>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</si>
  <si>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</si>
  <si>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</si>
  <si>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</si>
  <si>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</si>
  <si>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</si>
  <si>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</si>
  <si>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</si>
  <si>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</si>
  <si>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</si>
  <si>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</si>
  <si>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</si>
  <si>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</si>
  <si>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</si>
  <si>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</si>
  <si>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</si>
  <si>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</si>
  <si>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</si>
  <si>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</si>
  <si>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</si>
  <si>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</si>
  <si>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</si>
  <si>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</si>
  <si>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</si>
  <si>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</si>
  <si>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</si>
  <si>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</si>
  <si>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</si>
  <si>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</si>
  <si>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</si>
  <si>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</si>
  <si>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</si>
  <si>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</si>
  <si>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</si>
  <si>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</si>
  <si>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</si>
  <si>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</si>
  <si>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</si>
  <si>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</si>
  <si>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</si>
  <si>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</si>
  <si>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</si>
  <si>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</si>
  <si>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</si>
  <si>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</si>
  <si>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</si>
  <si>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</si>
  <si>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</si>
  <si>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</si>
  <si>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</si>
  <si>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</si>
  <si>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</si>
  <si>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</si>
  <si>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</si>
  <si>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</si>
  <si>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</si>
  <si>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</si>
  <si>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</si>
  <si>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</si>
  <si>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</si>
  <si>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</si>
  <si>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</si>
  <si>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</si>
  <si>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</si>
  <si>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</si>
  <si>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</si>
  <si>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</si>
  <si>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</si>
  <si>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</si>
  <si>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</si>
  <si>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</si>
  <si>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</si>
  <si>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</si>
  <si>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</si>
  <si>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</si>
  <si>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</si>
  <si>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</si>
  <si>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</si>
  <si>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</si>
  <si>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</si>
  <si>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</si>
  <si>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</si>
  <si>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</si>
  <si>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</si>
  <si>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</si>
  <si>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</si>
  <si>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</si>
  <si>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</si>
  <si>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</si>
  <si>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</si>
  <si>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</si>
  <si>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</si>
  <si>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</si>
  <si>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</si>
  <si>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</si>
  <si>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</si>
  <si>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</si>
  <si>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</si>
  <si>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</si>
  <si>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</si>
  <si>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</si>
  <si>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</si>
  <si>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</si>
  <si>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</si>
  <si>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</si>
  <si>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</si>
  <si>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</si>
  <si>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</si>
  <si>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</si>
  <si>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</si>
  <si>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</si>
  <si>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</si>
  <si>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</si>
  <si>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</si>
  <si>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</si>
  <si>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</si>
  <si>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</si>
  <si>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</si>
  <si>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</si>
  <si>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</si>
  <si>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</si>
  <si>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</si>
  <si>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</si>
  <si>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</si>
  <si>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</si>
  <si>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</si>
  <si>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</si>
  <si>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</si>
  <si>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</si>
  <si>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</si>
  <si>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</si>
  <si>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</si>
  <si>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</si>
  <si>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</si>
  <si>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</si>
  <si>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</si>
  <si>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</si>
  <si>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</si>
  <si>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</si>
  <si>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</si>
  <si>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</si>
  <si>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</si>
  <si>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</si>
  <si>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</si>
  <si>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</si>
  <si>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</si>
  <si>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</si>
  <si>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</si>
  <si>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</si>
  <si>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</si>
  <si>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</si>
  <si>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</si>
  <si>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</si>
  <si>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</si>
  <si>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</si>
  <si>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</si>
  <si>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</si>
  <si>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</si>
  <si>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</si>
  <si>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</si>
  <si>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</si>
  <si>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</si>
  <si>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</si>
  <si>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</si>
  <si>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</si>
  <si>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</si>
  <si>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</si>
  <si>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</si>
  <si>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</si>
  <si>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</si>
  <si>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</si>
  <si>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</si>
  <si>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</si>
  <si>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</si>
  <si>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</si>
  <si>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</si>
  <si>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</si>
  <si>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</si>
  <si>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</si>
  <si>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</si>
  <si>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</si>
  <si>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</si>
  <si>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</si>
  <si>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</si>
  <si>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</si>
  <si>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</si>
  <si>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</si>
  <si>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</si>
  <si>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</si>
  <si>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</si>
  <si>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</si>
  <si>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</si>
  <si>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</si>
  <si>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</si>
  <si>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</si>
  <si>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</si>
  <si>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</si>
  <si>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</si>
  <si>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</si>
  <si>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</si>
  <si>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</si>
  <si>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</si>
  <si>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</si>
  <si>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</si>
  <si>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</si>
  <si>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</si>
  <si>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</si>
  <si>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</si>
  <si>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</si>
  <si>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</si>
  <si>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</si>
  <si>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</si>
  <si>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</si>
  <si>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</si>
  <si>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</si>
  <si>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</si>
  <si>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</si>
  <si>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</si>
  <si>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</si>
  <si>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</si>
  <si>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</si>
  <si>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</si>
  <si>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</si>
  <si>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</si>
  <si>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</si>
  <si>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</si>
  <si>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</si>
  <si>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</si>
  <si>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</si>
  <si>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</si>
  <si>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</si>
  <si>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</si>
  <si>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</si>
  <si>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</si>
  <si>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</si>
  <si>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</si>
  <si>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</si>
  <si>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</si>
  <si>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</si>
  <si>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</si>
  <si>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</si>
  <si>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</si>
  <si>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</si>
  <si>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</si>
  <si>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</si>
  <si>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</si>
  <si>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</si>
  <si>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</si>
  <si>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</si>
  <si>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</si>
  <si>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</si>
  <si>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</si>
  <si>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</si>
  <si>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</si>
  <si>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</si>
  <si>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</si>
  <si>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</si>
  <si>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</si>
  <si>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</si>
  <si>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</si>
  <si>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</si>
  <si>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</si>
  <si>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</si>
  <si>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</si>
  <si>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</si>
  <si>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</si>
  <si>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</si>
  <si>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</si>
  <si>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</si>
  <si>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</si>
  <si>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</si>
  <si>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</si>
  <si>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</si>
  <si>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</si>
  <si>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</si>
  <si>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</si>
  <si>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</si>
  <si>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</si>
  <si>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</si>
  <si>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</si>
  <si>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</si>
  <si>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</si>
  <si>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</si>
  <si>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</si>
  <si>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</si>
  <si>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</si>
  <si>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</si>
  <si>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</si>
  <si>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</si>
  <si>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</si>
  <si>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</si>
  <si>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</si>
  <si>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</si>
  <si>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</si>
  <si>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</si>
  <si>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</si>
  <si>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</si>
  <si>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</si>
  <si>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</si>
  <si>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</si>
  <si>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</si>
  <si>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</si>
  <si>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</si>
  <si>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</si>
  <si>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</si>
  <si>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</si>
  <si>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</si>
  <si>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</si>
  <si>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</si>
  <si>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</si>
  <si>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</si>
  <si>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</si>
  <si>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</si>
  <si>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</si>
  <si>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</si>
  <si>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</si>
  <si>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</si>
  <si>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</si>
  <si>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</si>
  <si>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</si>
  <si>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</si>
  <si>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</si>
  <si>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</si>
  <si>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</si>
  <si>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</si>
  <si>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</si>
  <si>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</si>
  <si>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</si>
  <si>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</si>
  <si>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</si>
  <si>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</si>
  <si>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</si>
  <si>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</si>
  <si>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</si>
  <si>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</si>
  <si>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</si>
  <si>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</si>
  <si>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</si>
  <si>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</si>
  <si>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</si>
  <si>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</si>
  <si>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</si>
  <si>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</si>
  <si>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</si>
  <si>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</si>
  <si>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</si>
  <si>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</si>
  <si>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</si>
  <si>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</si>
  <si>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</si>
  <si>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</si>
  <si>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</si>
  <si>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</si>
  <si>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</si>
  <si>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</si>
  <si>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</si>
  <si>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</si>
  <si>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</si>
  <si>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</si>
  <si>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</si>
  <si>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</si>
  <si>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</si>
  <si>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</si>
  <si>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</si>
  <si>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</si>
  <si>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</si>
  <si>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</si>
  <si>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</si>
  <si>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</si>
  <si>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</si>
  <si>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</si>
  <si>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</si>
  <si>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</si>
  <si>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</si>
  <si>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</si>
  <si>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</si>
  <si>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</si>
  <si>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</si>
  <si>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</si>
  <si>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</si>
  <si>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</si>
  <si>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</si>
  <si>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</si>
  <si>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</si>
  <si>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</si>
  <si>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</si>
  <si>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</si>
  <si>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</si>
  <si>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</si>
  <si>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</si>
  <si>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</si>
  <si>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</si>
  <si>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</si>
  <si>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</si>
  <si>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</si>
  <si>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</si>
  <si>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</si>
  <si>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</si>
  <si>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</si>
  <si>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</si>
  <si>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</si>
  <si>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</si>
  <si>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</si>
  <si>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</si>
  <si>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</si>
  <si>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</si>
  <si>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</si>
  <si>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</si>
  <si>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</si>
  <si>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</si>
  <si>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</si>
  <si>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</si>
  <si>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</si>
  <si>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</si>
  <si>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</si>
  <si>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</si>
  <si>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</si>
  <si>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</si>
  <si>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</si>
  <si>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</si>
  <si>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</si>
  <si>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</si>
  <si>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</si>
  <si>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</si>
  <si>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</si>
  <si>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</si>
  <si>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</si>
  <si>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</si>
  <si>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</si>
  <si>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</si>
  <si>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</si>
  <si>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</si>
  <si>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</si>
  <si>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</si>
  <si>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</si>
  <si>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</si>
  <si>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</si>
  <si>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</si>
  <si>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</si>
  <si>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</si>
  <si>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</si>
  <si>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</si>
  <si>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</si>
  <si>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</si>
  <si>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</si>
  <si>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</si>
  <si>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</si>
  <si>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</si>
  <si>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</si>
  <si>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</si>
  <si>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</si>
  <si>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</si>
  <si>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</si>
  <si>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</si>
  <si>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</si>
  <si>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</si>
  <si>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</si>
  <si>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</si>
  <si>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</si>
  <si>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</si>
  <si>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</si>
  <si>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</si>
  <si>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</si>
  <si>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</si>
  <si>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</si>
  <si>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</si>
  <si>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</si>
  <si>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</si>
  <si>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</si>
  <si>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</si>
  <si>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</si>
  <si>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</si>
  <si>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</si>
  <si>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</si>
  <si>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</si>
  <si>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</si>
  <si>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</si>
  <si>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</si>
  <si>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</si>
  <si>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</si>
  <si>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</si>
  <si>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</si>
  <si>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</si>
  <si>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</si>
  <si>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</si>
  <si>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</si>
  <si>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</si>
  <si>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</si>
  <si>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</si>
  <si>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</si>
  <si>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</si>
  <si>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</si>
  <si>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</si>
  <si>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</si>
  <si>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</si>
  <si>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</si>
  <si>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</si>
  <si>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</si>
  <si>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</si>
  <si>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</si>
  <si>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</si>
  <si>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</si>
  <si>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</si>
  <si>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</si>
  <si>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</si>
  <si>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</si>
  <si>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</si>
  <si>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</si>
  <si>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</si>
  <si>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</si>
  <si>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</si>
  <si>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</si>
  <si>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</si>
  <si>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</si>
  <si>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</si>
  <si>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</si>
  <si>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</si>
  <si>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</si>
  <si>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</si>
  <si>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</si>
  <si>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</si>
  <si>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</si>
  <si>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</si>
  <si>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</si>
  <si>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</si>
  <si>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</si>
  <si>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</si>
  <si>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</si>
  <si>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</si>
  <si>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</si>
  <si>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</si>
  <si>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</si>
  <si>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</si>
  <si>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</si>
  <si>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</si>
  <si>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</si>
  <si>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</si>
  <si>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</si>
  <si>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</si>
  <si>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</si>
  <si>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</si>
  <si>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</si>
  <si>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</si>
  <si>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</si>
  <si>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</si>
  <si>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</si>
  <si>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</si>
  <si>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</si>
  <si>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</si>
  <si>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</si>
  <si>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</si>
  <si>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</si>
  <si>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</si>
  <si>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</si>
  <si>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</si>
  <si>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</si>
  <si>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</si>
  <si>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</si>
  <si>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</si>
  <si>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</si>
  <si>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</si>
  <si>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</si>
  <si>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</si>
  <si>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</si>
  <si>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</si>
  <si>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</si>
  <si>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</si>
  <si>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</si>
  <si>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</si>
  <si>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</si>
  <si>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</si>
  <si>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</si>
  <si>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</si>
  <si>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</si>
  <si>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</si>
  <si>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</si>
  <si>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</si>
  <si>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</si>
  <si>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</si>
  <si>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</si>
  <si>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</si>
  <si>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</si>
  <si>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</si>
  <si>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</si>
  <si>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</si>
  <si>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</si>
  <si>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</si>
  <si>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</si>
  <si>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</si>
  <si>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</si>
  <si>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</si>
  <si>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</si>
  <si>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</si>
  <si>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</si>
  <si>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</si>
  <si>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</si>
  <si>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</si>
  <si>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</si>
  <si>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</si>
  <si>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</si>
  <si>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</si>
  <si>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</si>
  <si>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</si>
  <si>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</si>
  <si>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</si>
  <si>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</si>
  <si>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</si>
  <si>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</si>
  <si>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</si>
  <si>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</si>
  <si>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</si>
  <si>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</si>
  <si>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</si>
  <si>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</si>
  <si>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</si>
  <si>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</si>
  <si>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</si>
  <si>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</si>
  <si>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</si>
  <si>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</si>
  <si>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</si>
  <si>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</si>
  <si>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</si>
  <si>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</si>
  <si>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</si>
  <si>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</si>
  <si>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</si>
  <si>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</si>
  <si>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</si>
  <si>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</si>
  <si>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</si>
  <si>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</si>
  <si>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</si>
  <si>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</si>
  <si>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</si>
  <si>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</si>
  <si>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</si>
  <si>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</si>
  <si>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</si>
  <si>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</si>
  <si>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</si>
  <si>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</si>
  <si>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</si>
  <si>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</si>
  <si>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</si>
  <si>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</si>
  <si>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</si>
  <si>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</si>
  <si>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</si>
  <si>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</si>
  <si>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</si>
  <si>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</si>
  <si>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</si>
  <si>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</si>
  <si>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</si>
  <si>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</si>
  <si>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</si>
  <si>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</si>
  <si>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</si>
  <si>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</si>
  <si>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</si>
  <si>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</si>
  <si>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</si>
  <si>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</si>
  <si>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</si>
  <si>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</si>
  <si>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</si>
  <si>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</si>
  <si>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</si>
  <si>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</si>
  <si>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</si>
  <si>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</si>
  <si>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</si>
  <si>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</si>
  <si>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</si>
  <si>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</si>
  <si>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</si>
  <si>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</si>
  <si>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</si>
  <si>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</si>
  <si>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</si>
  <si>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</si>
  <si>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</si>
  <si>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</si>
  <si>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</si>
  <si>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</si>
  <si>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</si>
  <si>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</si>
  <si>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</si>
  <si>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</si>
  <si>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</si>
  <si>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</si>
  <si>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</si>
  <si>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</si>
  <si>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</si>
  <si>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</si>
  <si>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</si>
  <si>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</si>
  <si>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</si>
  <si>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</si>
  <si>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</si>
  <si>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</si>
  <si>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</si>
  <si>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</si>
  <si>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</si>
  <si>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</si>
  <si>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</si>
  <si>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</si>
  <si>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</si>
  <si>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</si>
  <si>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</si>
  <si>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</si>
  <si>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</si>
  <si>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</si>
  <si>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</si>
  <si>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</si>
  <si>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</si>
  <si>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</si>
  <si>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</si>
  <si>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</si>
  <si>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</si>
  <si>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</si>
  <si>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</si>
  <si>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</si>
  <si>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</si>
  <si>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</si>
  <si>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</si>
  <si>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</si>
  <si>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</si>
  <si>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</si>
  <si>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</si>
  <si>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</si>
  <si>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</si>
  <si>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</si>
  <si>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</si>
  <si>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</si>
  <si>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</si>
  <si>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</si>
  <si>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</si>
  <si>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</si>
  <si>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</si>
  <si>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</si>
  <si>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</si>
  <si>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</si>
  <si>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</si>
  <si>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</si>
  <si>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</si>
  <si>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</si>
  <si>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</si>
  <si>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</si>
  <si>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</si>
  <si>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</si>
  <si>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</si>
  <si>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</si>
  <si>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</si>
  <si>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</si>
  <si>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</si>
  <si>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</si>
  <si>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</si>
  <si>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</si>
  <si>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</si>
  <si>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</si>
  <si>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</si>
  <si>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</si>
  <si>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</si>
  <si>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</si>
  <si>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</si>
  <si>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</si>
  <si>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</si>
  <si>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</si>
  <si>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</si>
  <si>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</si>
  <si>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</si>
  <si>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</si>
  <si>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</si>
  <si>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</si>
  <si>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</si>
  <si>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</si>
  <si>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</si>
  <si>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</si>
  <si>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</si>
  <si>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</si>
  <si>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</si>
  <si>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</si>
  <si>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</si>
  <si>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</si>
  <si>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</si>
  <si>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</si>
  <si>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</si>
  <si>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</si>
  <si>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</si>
  <si>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</si>
  <si>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</si>
  <si>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</si>
  <si>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</si>
  <si>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</si>
  <si>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</si>
  <si>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</si>
  <si>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</si>
  <si>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</si>
  <si>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</si>
  <si>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</si>
  <si>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</si>
  <si>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</si>
  <si>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</si>
  <si>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</si>
  <si>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</si>
  <si>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</si>
  <si>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</si>
  <si>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</si>
  <si>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</si>
  <si>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</si>
  <si>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</si>
  <si>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</si>
  <si>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</si>
  <si>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</si>
  <si>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</si>
  <si>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</si>
  <si>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</si>
  <si>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</si>
  <si>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</si>
  <si>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</si>
  <si>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</si>
  <si>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</si>
  <si>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</si>
  <si>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</si>
  <si>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</si>
  <si>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</si>
  <si>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</si>
  <si>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</si>
  <si>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</si>
  <si>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</si>
  <si>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</si>
  <si>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</si>
  <si>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</si>
  <si>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</si>
  <si>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</si>
  <si>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</si>
  <si>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</si>
  <si>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</si>
  <si>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</si>
  <si>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</si>
  <si>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</si>
  <si>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</si>
  <si>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</si>
  <si>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</si>
  <si>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</si>
  <si>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</si>
  <si>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</si>
  <si>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</si>
  <si>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</si>
  <si>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</si>
  <si>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</si>
  <si>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</si>
  <si>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</si>
  <si>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</si>
  <si>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</si>
  <si>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</si>
  <si>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</si>
  <si>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</si>
  <si>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</si>
  <si>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</si>
  <si>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</si>
  <si>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</si>
  <si>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</si>
  <si>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</si>
  <si>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</si>
  <si>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</si>
  <si>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</si>
  <si>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</si>
  <si>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</si>
  <si>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</si>
  <si>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</si>
  <si>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</si>
  <si>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</si>
  <si>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</si>
  <si>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</si>
  <si>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</si>
  <si>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</si>
  <si>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</si>
  <si>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</si>
  <si>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</si>
  <si>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</si>
  <si>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</si>
  <si>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</si>
  <si>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</si>
  <si>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</si>
  <si>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</si>
  <si>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</si>
  <si>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</si>
  <si>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</si>
  <si>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</si>
  <si>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</si>
  <si>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</si>
  <si>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</si>
  <si>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</si>
  <si>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</si>
  <si>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</si>
  <si>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</si>
  <si>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</si>
  <si>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</si>
  <si>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</si>
  <si>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</si>
  <si>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</si>
  <si>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</si>
  <si>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</si>
  <si>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</si>
  <si>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</si>
  <si>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</si>
  <si>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</si>
  <si>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</si>
  <si>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</si>
  <si>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</si>
  <si>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</si>
  <si>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</si>
  <si>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</si>
  <si>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</si>
  <si>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</si>
  <si>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</si>
  <si>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</si>
  <si>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</si>
  <si>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</si>
  <si>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</si>
  <si>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</si>
  <si>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</si>
  <si>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</si>
  <si>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</si>
  <si>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</si>
  <si>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</si>
  <si>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</si>
  <si>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</si>
  <si>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</si>
  <si>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</si>
  <si>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</si>
  <si>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</si>
  <si>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</si>
  <si>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</si>
  <si>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</si>
  <si>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</si>
  <si>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</si>
  <si>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</si>
  <si>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</si>
  <si>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</si>
  <si>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</si>
  <si>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</si>
  <si>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</si>
  <si>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</si>
  <si>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</si>
  <si>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</si>
  <si>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</si>
  <si>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</si>
  <si>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</si>
  <si>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</si>
  <si>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</si>
  <si>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</si>
  <si>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</si>
  <si>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</si>
  <si>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</si>
  <si>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</si>
  <si>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</si>
  <si>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</si>
  <si>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</si>
  <si>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</si>
  <si>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</si>
  <si>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</si>
  <si>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</si>
  <si>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</si>
  <si>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</si>
  <si>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</si>
  <si>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</si>
  <si>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</si>
  <si>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</si>
  <si>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</si>
  <si>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</si>
  <si>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</si>
  <si>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</si>
  <si>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</si>
  <si>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</si>
  <si>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</si>
  <si>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</si>
  <si>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</si>
  <si>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</si>
  <si>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</si>
  <si>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</si>
  <si>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</si>
  <si>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</si>
  <si>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</si>
  <si>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</si>
  <si>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</si>
  <si>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</si>
  <si>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</si>
  <si>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</si>
  <si>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</si>
  <si>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</si>
  <si>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</si>
  <si>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</si>
  <si>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</si>
  <si>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</si>
  <si>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</si>
  <si>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</si>
  <si>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</si>
  <si>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</si>
  <si>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</si>
  <si>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</si>
  <si>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</si>
  <si>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</si>
  <si>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</si>
  <si>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</si>
  <si>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</si>
  <si>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</si>
  <si>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</si>
  <si>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</si>
  <si>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</si>
  <si>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</si>
  <si>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</si>
  <si>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</si>
  <si>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</si>
  <si>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</si>
  <si>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</si>
  <si>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</si>
  <si>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</si>
  <si>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</si>
  <si>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</si>
  <si>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</si>
  <si>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</si>
  <si>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</si>
  <si>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</si>
  <si>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</si>
  <si>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</si>
  <si>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</si>
  <si>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</si>
  <si>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</si>
  <si>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</si>
  <si>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</si>
  <si>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</si>
  <si>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</si>
  <si>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</si>
  <si>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</si>
  <si>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</si>
  <si>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</si>
  <si>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</si>
  <si>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</si>
  <si>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</si>
  <si>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</si>
  <si>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</si>
  <si>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</si>
  <si>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</si>
  <si>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</si>
  <si>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</si>
  <si>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</si>
  <si>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</si>
  <si>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</si>
  <si>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</si>
  <si>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</si>
  <si>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</si>
  <si>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</si>
  <si>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</si>
  <si>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</si>
  <si>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</si>
  <si>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</si>
  <si>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</si>
  <si>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</si>
  <si>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</si>
  <si>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</si>
  <si>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</si>
  <si>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</si>
  <si>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</si>
  <si>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</si>
  <si>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</si>
  <si>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</si>
  <si>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</si>
  <si>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</si>
  <si>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</si>
  <si>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</si>
  <si>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</si>
  <si>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</si>
  <si>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</si>
  <si>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</si>
  <si>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</si>
  <si>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</si>
  <si>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</si>
  <si>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</si>
  <si>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</si>
  <si>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</si>
  <si>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</si>
  <si>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</si>
  <si>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</si>
  <si>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</si>
  <si>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</si>
  <si>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</si>
  <si>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</si>
  <si>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</si>
  <si>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</si>
  <si>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</si>
  <si>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</si>
  <si>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</si>
  <si>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</si>
  <si>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</si>
  <si>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</si>
  <si>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</si>
  <si>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</si>
  <si>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</si>
  <si>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</si>
  <si>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</si>
  <si>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</si>
  <si>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</si>
  <si>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</si>
  <si>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</si>
  <si>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</si>
  <si>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</si>
  <si>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</si>
  <si>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</si>
  <si>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</si>
  <si>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</si>
  <si>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</si>
  <si>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</si>
  <si>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</si>
  <si>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</si>
  <si>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</si>
  <si>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</si>
  <si>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</si>
  <si>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</si>
  <si>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</si>
  <si>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</si>
  <si>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</si>
  <si>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</si>
  <si>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</si>
  <si>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</si>
  <si>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</si>
  <si>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</si>
  <si>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</si>
  <si>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</si>
  <si>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</si>
  <si>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</si>
  <si>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</si>
  <si>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</si>
  <si>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</si>
  <si>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</si>
  <si>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</si>
  <si>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</si>
  <si>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</si>
  <si>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</si>
  <si>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</si>
  <si>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</si>
  <si>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</si>
  <si>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</si>
  <si>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</si>
  <si>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</si>
  <si>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</si>
  <si>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</si>
  <si>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</si>
  <si>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</si>
  <si>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</si>
  <si>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</si>
  <si>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</si>
  <si>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</si>
  <si>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</si>
  <si>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</si>
  <si>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</si>
  <si>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</si>
  <si>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</si>
  <si>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</si>
  <si>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</si>
  <si>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</si>
  <si>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</si>
  <si>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</si>
  <si>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</si>
  <si>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</si>
  <si>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</si>
  <si>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</si>
  <si>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</si>
  <si>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</si>
  <si>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</si>
  <si>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</si>
  <si>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</si>
  <si>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</si>
  <si>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</si>
  <si>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</si>
  <si>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</si>
  <si>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</si>
  <si>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</si>
  <si>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</si>
  <si>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</si>
  <si>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</si>
  <si>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</si>
  <si>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</si>
  <si>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</si>
  <si>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</si>
  <si>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</si>
  <si>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</si>
  <si>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</si>
  <si>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</si>
  <si>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</si>
  <si>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</si>
  <si>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</si>
  <si>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</si>
  <si>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</si>
  <si>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</si>
  <si>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</si>
  <si>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</si>
  <si>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</si>
  <si>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</si>
  <si>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</si>
  <si>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</si>
  <si>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</si>
  <si>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</si>
  <si>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</si>
  <si>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</si>
  <si>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</si>
  <si>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</si>
  <si>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</si>
  <si>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</si>
  <si>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</si>
  <si>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</si>
  <si>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</si>
  <si>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</si>
  <si>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</si>
  <si>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</si>
  <si>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</si>
  <si>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</si>
  <si>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</si>
  <si>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</si>
  <si>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</si>
  <si>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</si>
  <si>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</si>
  <si>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</si>
  <si>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</si>
  <si>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</si>
  <si>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</si>
  <si>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</si>
  <si>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</si>
  <si>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</si>
  <si>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</si>
  <si>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</si>
  <si>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</si>
  <si>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</si>
  <si>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</si>
  <si>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</si>
  <si>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</si>
  <si>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</si>
  <si>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</si>
  <si>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</si>
  <si>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</si>
  <si>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</si>
  <si>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</si>
  <si>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</si>
  <si>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</si>
  <si>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</si>
  <si>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</si>
  <si>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</si>
  <si>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</si>
  <si>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</si>
  <si>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</si>
  <si>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</si>
  <si>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</si>
  <si>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</si>
  <si>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</si>
  <si>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</si>
  <si>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</si>
  <si>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</si>
  <si>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</si>
  <si>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</si>
  <si>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</si>
  <si>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</si>
  <si>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</si>
  <si>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</si>
  <si>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</si>
  <si>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</si>
  <si>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</si>
  <si>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</si>
  <si>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</si>
  <si>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</si>
  <si>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</si>
  <si>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</si>
  <si>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</si>
  <si>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</si>
  <si>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</si>
  <si>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</si>
  <si>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</si>
  <si>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</si>
  <si>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</si>
  <si>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</si>
  <si>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</si>
  <si>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</si>
  <si>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</si>
  <si>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</si>
  <si>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</si>
  <si>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</si>
  <si>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</si>
  <si>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</si>
  <si>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</si>
  <si>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</si>
  <si>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</si>
  <si>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</si>
  <si>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</si>
  <si>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</si>
  <si>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</si>
  <si>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</si>
  <si>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</si>
  <si>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</si>
  <si>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</si>
  <si>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</si>
  <si>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</si>
  <si>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</si>
  <si>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</si>
  <si>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</si>
  <si>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</si>
  <si>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</si>
  <si>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</si>
  <si>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</si>
  <si>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</si>
  <si>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</si>
  <si>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</si>
  <si>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</si>
  <si>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</si>
  <si>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</si>
  <si>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</si>
  <si>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</si>
  <si>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</si>
  <si>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</si>
  <si>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</si>
  <si>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</si>
  <si>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</si>
  <si>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</si>
  <si>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</si>
  <si>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</si>
  <si>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</si>
  <si>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</si>
  <si>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</si>
  <si>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</si>
  <si>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</si>
  <si>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</si>
  <si>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</si>
  <si>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</si>
  <si>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</si>
  <si>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</si>
  <si>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</si>
  <si>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</si>
  <si>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</si>
  <si>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</si>
  <si>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</si>
  <si>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</si>
  <si>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</si>
  <si>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</si>
  <si>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</si>
  <si>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</si>
  <si>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</si>
  <si>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</si>
  <si>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</si>
  <si>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</si>
  <si>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</si>
  <si>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</si>
  <si>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</si>
  <si>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</si>
  <si>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</si>
  <si>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</si>
  <si>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</si>
  <si>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</si>
  <si>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</si>
  <si>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</si>
  <si>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</si>
  <si>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</si>
  <si>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</si>
  <si>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</si>
  <si>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</si>
  <si>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</si>
  <si>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</si>
  <si>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</si>
  <si>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</si>
  <si>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</si>
  <si>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</si>
  <si>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</si>
  <si>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</si>
  <si>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</si>
  <si>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</si>
  <si>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</si>
  <si>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</si>
  <si>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</si>
  <si>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</si>
  <si>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</si>
  <si>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</si>
  <si>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</si>
  <si>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</si>
  <si>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</si>
  <si>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</si>
  <si>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</si>
  <si>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</si>
  <si>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</si>
  <si>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</si>
  <si>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</si>
  <si>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</si>
  <si>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</si>
  <si>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</si>
  <si>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</si>
  <si>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</si>
  <si>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</si>
  <si>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</si>
  <si>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</si>
  <si>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</si>
  <si>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</si>
  <si>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</si>
  <si>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</si>
  <si>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</si>
  <si>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</si>
  <si>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</si>
  <si>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</si>
  <si>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</si>
  <si>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</si>
  <si>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</si>
  <si>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</si>
  <si>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</si>
  <si>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</si>
  <si>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</si>
  <si>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</si>
  <si>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</si>
  <si>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</si>
  <si>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</si>
  <si>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</si>
  <si>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</si>
  <si>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</si>
  <si>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</si>
  <si>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</si>
  <si>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</si>
  <si>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</si>
  <si>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</si>
  <si>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</si>
  <si>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</si>
  <si>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</si>
  <si>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</si>
  <si>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</si>
  <si>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</si>
  <si>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</si>
  <si>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</si>
  <si>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</si>
  <si>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</si>
  <si>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</si>
  <si>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</si>
  <si>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</si>
  <si>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</si>
  <si>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</si>
  <si>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</si>
  <si>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</si>
  <si>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</si>
  <si>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</si>
  <si>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</si>
  <si>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</si>
  <si>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</si>
  <si>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</si>
  <si>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</si>
  <si>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</si>
  <si>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</si>
  <si>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</si>
  <si>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</si>
  <si>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</si>
  <si>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</si>
  <si>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</si>
  <si>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</si>
  <si>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</si>
  <si>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</si>
  <si>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</si>
  <si>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</si>
  <si>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</si>
  <si>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</si>
  <si>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</si>
  <si>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</si>
  <si>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</si>
  <si>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</si>
  <si>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</si>
  <si>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</si>
  <si>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</si>
  <si>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</si>
  <si>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</si>
  <si>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</si>
  <si>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</si>
  <si>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</si>
  <si>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</si>
  <si>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</si>
  <si>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</si>
  <si>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</si>
  <si>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</si>
  <si>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</si>
  <si>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</si>
  <si>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</si>
  <si>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</si>
  <si>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</si>
  <si>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</si>
  <si>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</si>
  <si>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</si>
  <si>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</si>
  <si>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</si>
  <si>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</si>
  <si>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</si>
  <si>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</si>
  <si>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</si>
  <si>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</si>
  <si>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</si>
  <si>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</si>
  <si>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</si>
  <si>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</si>
  <si>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</si>
  <si>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</si>
  <si>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</si>
  <si>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</si>
  <si>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</si>
  <si>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</si>
  <si>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</si>
  <si>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</si>
  <si>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</si>
  <si>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</si>
  <si>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</si>
  <si>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</si>
  <si>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</si>
  <si>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</si>
  <si>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</si>
  <si>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</si>
  <si>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</si>
  <si>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</si>
  <si>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</si>
  <si>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</si>
  <si>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</si>
  <si>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</si>
  <si>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</si>
  <si>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</si>
  <si>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</si>
  <si>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</si>
  <si>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</si>
  <si>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</si>
  <si>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</si>
  <si>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</si>
  <si>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</si>
  <si>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</si>
  <si>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</si>
  <si>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</si>
  <si>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</si>
  <si>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</si>
  <si>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</si>
  <si>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</si>
  <si>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</si>
  <si>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</si>
  <si>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</si>
  <si>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</si>
  <si>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</si>
  <si>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</si>
  <si>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</si>
  <si>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</si>
  <si>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</si>
  <si>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</si>
  <si>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</si>
  <si>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</si>
  <si>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</si>
  <si>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</si>
  <si>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</si>
  <si>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</si>
  <si>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</si>
  <si>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</si>
  <si>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</si>
  <si>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</si>
  <si>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</si>
  <si>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</si>
  <si>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</si>
  <si>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</si>
  <si>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</si>
  <si>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</si>
  <si>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</si>
  <si>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</si>
  <si>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</si>
  <si>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</si>
  <si>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</si>
  <si>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</si>
  <si>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</si>
  <si>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</si>
  <si>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</si>
  <si>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</si>
  <si>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</si>
  <si>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</si>
  <si>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</si>
  <si>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</si>
  <si>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</si>
  <si>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</si>
  <si>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</si>
  <si>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</si>
  <si>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</si>
  <si>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</si>
  <si>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</si>
  <si>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</si>
  <si>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</si>
  <si>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</si>
  <si>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</si>
  <si>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</si>
  <si>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</si>
  <si>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</si>
  <si>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</si>
  <si>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</si>
  <si>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</si>
  <si>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</si>
  <si>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</si>
  <si>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</si>
  <si>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</si>
  <si>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</si>
  <si>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</si>
  <si>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</si>
  <si>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</si>
  <si>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</si>
  <si>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</si>
  <si>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</si>
  <si>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</si>
  <si>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</si>
  <si>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</si>
  <si>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</si>
  <si>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</si>
  <si>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</si>
  <si>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</si>
  <si>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</si>
  <si>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</si>
  <si>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</si>
  <si>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</si>
  <si>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</si>
  <si>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</si>
  <si>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</si>
  <si>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</si>
  <si>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</si>
  <si>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</si>
  <si>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</si>
  <si>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</si>
  <si>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</si>
  <si>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</si>
  <si>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</si>
  <si>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</si>
  <si>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</si>
  <si>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</si>
  <si>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</si>
  <si>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</si>
  <si>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</si>
  <si>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</si>
  <si>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</si>
  <si>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</si>
  <si>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</si>
  <si>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</si>
  <si>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</si>
  <si>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</si>
  <si>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</si>
  <si>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</si>
  <si>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</si>
  <si>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</si>
  <si>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</si>
  <si>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</si>
  <si>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</si>
  <si>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</si>
  <si>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</si>
  <si>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</si>
  <si>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</si>
  <si>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</si>
  <si>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</si>
  <si>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</si>
  <si>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</si>
  <si>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</si>
  <si>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</si>
  <si>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</si>
  <si>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</si>
  <si>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</si>
  <si>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</si>
  <si>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</si>
  <si>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</si>
  <si>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</si>
  <si>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</si>
  <si>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</si>
  <si>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</si>
  <si>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</si>
  <si>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</si>
  <si>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</si>
  <si>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</si>
  <si>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</si>
  <si>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</si>
  <si>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</si>
  <si>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</si>
  <si>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</si>
  <si>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</si>
  <si>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</si>
  <si>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</si>
  <si>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</si>
  <si>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</si>
  <si>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</si>
  <si>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</si>
  <si>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</si>
  <si>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</si>
  <si>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</si>
  <si>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</si>
  <si>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</si>
  <si>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</si>
  <si>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</si>
  <si>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</si>
  <si>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</si>
  <si>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</si>
  <si>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</si>
  <si>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</si>
  <si>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</si>
  <si>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</si>
  <si>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</si>
  <si>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</si>
  <si>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</si>
  <si>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</si>
  <si>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</si>
  <si>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</si>
  <si>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</si>
  <si>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</si>
  <si>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</si>
  <si>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</si>
  <si>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</si>
  <si>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</si>
  <si>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</si>
  <si>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</si>
  <si>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</si>
  <si>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</si>
  <si>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</si>
  <si>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</si>
  <si>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</si>
  <si>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</si>
  <si>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</si>
  <si>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</si>
  <si>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</si>
  <si>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</si>
  <si>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</si>
  <si>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</si>
  <si>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</si>
  <si>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</si>
  <si>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</si>
  <si>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</si>
  <si>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</si>
  <si>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</si>
  <si>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</si>
  <si>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</si>
  <si>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</si>
  <si>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</si>
  <si>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</si>
  <si>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</si>
  <si>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</si>
  <si>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</si>
  <si>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</si>
  <si>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</si>
  <si>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</si>
  <si>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</si>
  <si>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</si>
  <si>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</si>
  <si>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</si>
  <si>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</si>
  <si>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</si>
  <si>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</si>
  <si>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</si>
  <si>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</si>
  <si>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</si>
  <si>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</si>
  <si>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</si>
  <si>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</si>
  <si>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</si>
  <si>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</si>
  <si>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</si>
  <si>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</si>
  <si>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</si>
  <si>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</si>
  <si>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</si>
  <si>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</si>
  <si>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</si>
  <si>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</si>
  <si>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</si>
  <si>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</si>
  <si>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</si>
  <si>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</si>
  <si>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</si>
  <si>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</si>
  <si>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</si>
  <si>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</si>
  <si>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</si>
  <si>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</si>
  <si>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</si>
  <si>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</si>
  <si>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</si>
  <si>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</si>
  <si>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</si>
  <si>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</si>
  <si>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</si>
  <si>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</si>
  <si>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</si>
  <si>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</si>
  <si>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</si>
  <si>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</si>
  <si>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</si>
  <si>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</si>
  <si>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</si>
  <si>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</si>
  <si>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</si>
  <si>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</si>
  <si>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</si>
  <si>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</si>
  <si>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</si>
  <si>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</si>
  <si>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</si>
  <si>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</si>
  <si>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</si>
  <si>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</si>
  <si>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</si>
  <si>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</si>
  <si>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</si>
  <si>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</si>
  <si>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</si>
  <si>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</si>
  <si>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</si>
  <si>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</si>
  <si>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</si>
  <si>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</si>
  <si>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</si>
  <si>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</si>
  <si>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</si>
  <si>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</si>
  <si>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</si>
  <si>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</si>
  <si>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</si>
  <si>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</si>
  <si>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</si>
  <si>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</si>
  <si>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</si>
  <si>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</si>
  <si>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</si>
  <si>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</si>
  <si>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</si>
  <si>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</si>
  <si>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</si>
  <si>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</si>
  <si>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</si>
  <si>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</si>
  <si>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</si>
  <si>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</si>
  <si>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</si>
  <si>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</si>
  <si>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</si>
  <si>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</si>
  <si>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</si>
  <si>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</si>
  <si>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</si>
  <si>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</si>
  <si>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</si>
  <si>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</si>
  <si>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</si>
  <si>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</si>
  <si>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</si>
  <si>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</si>
  <si>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</si>
  <si>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</si>
  <si>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</si>
  <si>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</si>
  <si>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</si>
  <si>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</si>
  <si>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</si>
  <si>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</si>
  <si>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</si>
  <si>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</si>
  <si>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</si>
  <si>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</si>
  <si>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</si>
  <si>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</si>
  <si>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</si>
  <si>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</si>
  <si>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</si>
  <si>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</si>
  <si>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</si>
  <si>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</si>
  <si>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</si>
  <si>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</si>
  <si>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</si>
  <si>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</si>
  <si>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</si>
  <si>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</si>
  <si>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</si>
  <si>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</si>
  <si>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</si>
  <si>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</si>
  <si>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</si>
  <si>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</si>
  <si>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</si>
  <si>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</si>
  <si>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</si>
  <si>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</si>
  <si>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</si>
  <si>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</si>
  <si>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</si>
  <si>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</si>
  <si>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</si>
  <si>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</si>
  <si>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</si>
  <si>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</si>
  <si>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</si>
  <si>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</si>
  <si>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</si>
  <si>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</si>
  <si>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</si>
  <si>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</si>
  <si>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</si>
  <si>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</si>
  <si>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</si>
  <si>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</si>
  <si>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</si>
  <si>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</si>
  <si>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</si>
  <si>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</si>
  <si>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</si>
  <si>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</si>
  <si>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</si>
  <si>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</si>
  <si>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</si>
  <si>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</si>
  <si>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</si>
  <si>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</si>
  <si>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</si>
  <si>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</si>
  <si>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</si>
  <si>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</si>
  <si>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</si>
  <si>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</si>
  <si>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</si>
  <si>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</si>
  <si>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</si>
  <si>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</si>
  <si>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</si>
  <si>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</si>
  <si>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</si>
  <si>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</si>
  <si>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</si>
  <si>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</si>
  <si>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</si>
  <si>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</si>
  <si>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</si>
  <si>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</si>
  <si>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</si>
  <si>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</si>
  <si>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</si>
  <si>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</si>
  <si>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</si>
  <si>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</si>
  <si>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</si>
  <si>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</si>
  <si>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</si>
  <si>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</si>
  <si>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</si>
  <si>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</si>
  <si>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</si>
  <si>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</si>
  <si>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</si>
  <si>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</si>
  <si>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</si>
  <si>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</si>
  <si>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</si>
  <si>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</si>
  <si>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</si>
  <si>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</si>
  <si>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</si>
  <si>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</si>
  <si>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</si>
  <si>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</si>
  <si>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</si>
  <si>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</si>
  <si>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</si>
  <si>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</si>
  <si>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</si>
  <si>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</si>
  <si>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</si>
  <si>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</si>
  <si>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</si>
  <si>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</si>
  <si>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</si>
  <si>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</si>
  <si>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</si>
  <si>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</si>
  <si>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</si>
  <si>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</si>
  <si>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</si>
  <si>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</si>
  <si>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</si>
  <si>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</si>
  <si>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</si>
  <si>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</si>
  <si>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</si>
  <si>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</si>
  <si>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</si>
  <si>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</si>
  <si>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</si>
  <si>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</si>
  <si>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</si>
  <si>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</si>
  <si>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</si>
  <si>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</si>
  <si>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</si>
  <si>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</si>
  <si>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</si>
  <si>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</si>
  <si>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</si>
  <si>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</si>
  <si>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</si>
  <si>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</si>
  <si>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</si>
  <si>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</si>
  <si>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</si>
  <si>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</si>
  <si>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</si>
  <si>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</si>
  <si>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</si>
  <si>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</si>
  <si>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</si>
  <si>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</si>
  <si>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</si>
  <si>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</si>
  <si>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</si>
  <si>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</si>
  <si>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</si>
  <si>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</si>
  <si>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</si>
  <si>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</si>
  <si>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</si>
  <si>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</si>
  <si>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</si>
  <si>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</si>
  <si>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</si>
  <si>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</si>
  <si>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</si>
  <si>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</si>
  <si>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</si>
  <si>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</si>
  <si>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</si>
  <si>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</si>
  <si>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</si>
  <si>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</si>
  <si>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</si>
  <si>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</si>
  <si>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</si>
  <si>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</si>
  <si>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</si>
  <si>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</si>
  <si>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</si>
  <si>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</si>
  <si>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</si>
  <si>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</si>
  <si>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</si>
  <si>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</si>
  <si>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</si>
  <si>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</si>
  <si>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</si>
  <si>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</si>
  <si>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</si>
  <si>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</si>
  <si>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</si>
  <si>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</si>
  <si>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</si>
  <si>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</si>
  <si>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</si>
  <si>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</si>
  <si>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</si>
  <si>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</si>
  <si>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</si>
  <si>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</si>
  <si>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</si>
  <si>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</si>
  <si>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</si>
  <si>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</si>
  <si>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</si>
  <si>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</si>
  <si>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</si>
  <si>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</si>
  <si>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</si>
  <si>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</si>
  <si>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</si>
  <si>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</si>
  <si>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</si>
  <si>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</si>
  <si>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</si>
  <si>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</si>
  <si>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</si>
  <si>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</si>
  <si>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</si>
  <si>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</si>
  <si>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</si>
  <si>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</si>
  <si>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</si>
  <si>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</si>
  <si>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</si>
  <si>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</si>
  <si>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</si>
  <si>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</si>
  <si>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</si>
  <si>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</si>
  <si>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</si>
  <si>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</si>
  <si>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</si>
  <si>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</si>
  <si>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</si>
  <si>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</si>
  <si>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</si>
  <si>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</si>
  <si>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</si>
  <si>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</si>
  <si>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</si>
  <si>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</si>
  <si>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</si>
  <si>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</si>
  <si>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</si>
  <si>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</si>
  <si>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</si>
  <si>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</si>
  <si>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</si>
  <si>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</si>
  <si>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</si>
  <si>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</si>
  <si>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</si>
  <si>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</si>
  <si>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</si>
  <si>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</si>
  <si>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</si>
  <si>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</si>
  <si>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</si>
  <si>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</si>
  <si>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</si>
  <si>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</si>
  <si>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</si>
  <si>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</si>
  <si>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</si>
  <si>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</si>
  <si>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</si>
  <si>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</si>
  <si>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</si>
  <si>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</si>
  <si>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</si>
  <si>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</si>
  <si>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</si>
  <si>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</si>
  <si>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</si>
  <si>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</si>
  <si>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</si>
  <si>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</si>
  <si>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</si>
  <si>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</si>
  <si>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</si>
  <si>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</si>
  <si>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</si>
  <si>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</si>
  <si>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</si>
  <si>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</si>
  <si>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</si>
  <si>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</si>
  <si>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</si>
  <si>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</si>
  <si>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</si>
  <si>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</si>
  <si>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</si>
  <si>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</si>
  <si>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</si>
  <si>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</si>
  <si>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</si>
  <si>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</si>
  <si>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</si>
  <si>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</si>
  <si>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</si>
  <si>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</si>
  <si>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</si>
  <si>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</si>
  <si>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</si>
  <si>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</si>
  <si>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</si>
  <si>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</si>
  <si>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</si>
  <si>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</si>
  <si>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</si>
  <si>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</si>
  <si>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</si>
  <si>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</si>
  <si>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</si>
  <si>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</si>
  <si>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</si>
  <si>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</si>
  <si>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</si>
  <si>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</si>
  <si>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</si>
  <si>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</si>
  <si>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</si>
  <si>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</si>
  <si>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</si>
  <si>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</si>
  <si>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</si>
  <si>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</si>
  <si>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</si>
  <si>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</si>
  <si>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</si>
  <si>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</si>
  <si>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</si>
  <si>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</si>
  <si>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</si>
  <si>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</si>
  <si>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</si>
  <si>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</si>
  <si>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</si>
  <si>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</si>
  <si>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</si>
  <si>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</si>
  <si>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</si>
  <si>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</si>
  <si>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</si>
  <si>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</si>
  <si>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</si>
  <si>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</si>
  <si>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</si>
  <si>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</si>
  <si>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</si>
  <si>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</si>
  <si>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</si>
  <si>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</si>
  <si>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</si>
  <si>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</si>
  <si>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</si>
  <si>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</si>
  <si>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</si>
  <si>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</si>
  <si>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</si>
  <si>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</si>
  <si>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</si>
  <si>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</si>
  <si>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</si>
  <si>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</si>
  <si>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</si>
  <si>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</si>
  <si>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</si>
  <si>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</si>
  <si>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</si>
  <si>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</si>
  <si>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</si>
  <si>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</si>
  <si>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</si>
  <si>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</si>
  <si>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</si>
  <si>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</si>
  <si>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</si>
  <si>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</si>
  <si>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</si>
  <si>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</si>
  <si>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</si>
  <si>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</si>
  <si>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</si>
  <si>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</si>
  <si>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</si>
  <si>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</si>
  <si>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</si>
  <si>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</si>
  <si>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</si>
  <si>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</si>
  <si>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</si>
  <si>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</si>
  <si>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</si>
  <si>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</si>
  <si>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</si>
  <si>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</si>
  <si>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</si>
  <si>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</si>
  <si>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</si>
  <si>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</si>
  <si>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</si>
  <si>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</si>
  <si>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</si>
  <si>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</si>
  <si>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</si>
  <si>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</si>
  <si>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</si>
  <si>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</si>
  <si>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</si>
  <si>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</si>
  <si>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</si>
  <si>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</si>
  <si>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</si>
  <si>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</si>
  <si>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</si>
  <si>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</si>
  <si>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</si>
  <si>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</si>
  <si>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</si>
  <si>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</si>
  <si>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</si>
  <si>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</si>
  <si>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</si>
  <si>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</si>
  <si>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</si>
  <si>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</si>
  <si>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</si>
  <si>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</si>
  <si>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</si>
  <si>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</si>
  <si>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</si>
  <si>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</si>
  <si>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</si>
  <si>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</si>
  <si>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</si>
  <si>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</si>
  <si>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</si>
  <si>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</si>
  <si>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</si>
  <si>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</si>
  <si>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</si>
  <si>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</si>
  <si>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</si>
  <si>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</si>
  <si>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</si>
  <si>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</si>
  <si>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</si>
  <si>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</si>
  <si>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</si>
  <si>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</si>
  <si>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</si>
  <si>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</si>
  <si>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</si>
  <si>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</si>
  <si>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</si>
  <si>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</si>
  <si>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</si>
  <si>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</si>
  <si>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</si>
  <si>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</si>
  <si>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</si>
  <si>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</si>
  <si>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</si>
  <si>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</si>
  <si>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</si>
  <si>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</si>
  <si>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</si>
  <si>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</si>
  <si>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</si>
  <si>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</si>
  <si>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</si>
  <si>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</si>
  <si>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</si>
  <si>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</si>
  <si>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</si>
  <si>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</si>
  <si>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</si>
  <si>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</si>
  <si>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</si>
  <si>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</si>
  <si>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</si>
  <si>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</si>
  <si>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</si>
  <si>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</si>
  <si>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</si>
  <si>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</si>
  <si>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</si>
  <si>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</si>
  <si>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</si>
  <si>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</si>
  <si>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</si>
  <si>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</si>
  <si>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</si>
  <si>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</si>
  <si>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</si>
  <si>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</si>
  <si>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</si>
  <si>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</si>
  <si>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</si>
  <si>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</si>
  <si>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</si>
  <si>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</si>
  <si>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</si>
  <si>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</si>
  <si>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</si>
  <si>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</si>
  <si>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</si>
  <si>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</si>
  <si>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</si>
  <si>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</si>
  <si>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</si>
  <si>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</si>
  <si>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</si>
  <si>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</si>
  <si>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</si>
  <si>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</si>
  <si>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</si>
  <si>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</si>
  <si>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</si>
  <si>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</si>
  <si>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</si>
  <si>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</si>
  <si>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</si>
  <si>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</si>
  <si>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</si>
  <si>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</si>
  <si>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</si>
  <si>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</si>
  <si>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</si>
  <si>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</si>
  <si>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</si>
  <si>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</si>
  <si>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</si>
  <si>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</si>
  <si>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</si>
  <si>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</si>
  <si>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</si>
  <si>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</si>
  <si>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</si>
  <si>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</si>
  <si>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</si>
  <si>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</si>
  <si>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</si>
  <si>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</si>
  <si>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</si>
  <si>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</si>
  <si>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</si>
  <si>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</si>
  <si>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</si>
  <si>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</si>
  <si>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</si>
  <si>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</si>
  <si>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</si>
  <si>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</si>
  <si>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</si>
  <si>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</si>
  <si>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</si>
  <si>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</si>
  <si>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</si>
  <si>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</si>
  <si>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</si>
  <si>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</si>
  <si>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</si>
  <si>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</si>
  <si>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</si>
  <si>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</si>
  <si>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</si>
  <si>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</si>
  <si>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</si>
  <si>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</si>
  <si>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</si>
  <si>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</si>
  <si>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</si>
  <si>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</si>
  <si>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</si>
  <si>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</si>
  <si>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</si>
  <si>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</si>
  <si>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</si>
  <si>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</si>
  <si>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</si>
  <si>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</si>
  <si>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</si>
  <si>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</si>
  <si>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</si>
  <si>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</si>
  <si>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</si>
  <si>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</si>
  <si>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</si>
  <si>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</si>
  <si>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</si>
  <si>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</si>
  <si>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</si>
  <si>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</si>
  <si>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</si>
  <si>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</si>
  <si>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</si>
  <si>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</si>
  <si>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</si>
  <si>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</si>
  <si>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</si>
  <si>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</si>
  <si>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</si>
  <si>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</si>
  <si>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</si>
  <si>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</si>
  <si>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</si>
  <si>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</si>
  <si>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</si>
  <si>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</si>
  <si>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</si>
  <si>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</si>
  <si>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</si>
  <si>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</si>
  <si>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</si>
  <si>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</si>
  <si>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</si>
  <si>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</si>
  <si>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</si>
  <si>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</si>
  <si>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</si>
  <si>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</si>
  <si>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</si>
  <si>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</si>
  <si>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</si>
  <si>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</si>
  <si>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</si>
  <si>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</si>
  <si>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</si>
  <si>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</si>
  <si>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</si>
  <si>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</si>
  <si>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</si>
  <si>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</si>
  <si>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</si>
  <si>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</si>
  <si>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</si>
  <si>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</si>
  <si>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</si>
  <si>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</si>
  <si>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</si>
  <si>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</si>
  <si>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</si>
  <si>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</si>
  <si>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</si>
  <si>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</si>
  <si>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</si>
  <si>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</si>
  <si>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</si>
  <si>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</si>
  <si>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</si>
  <si>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</si>
  <si>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</si>
  <si>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</si>
  <si>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</si>
  <si>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</si>
  <si>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</si>
  <si>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</si>
  <si>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</si>
  <si>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</si>
  <si>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</si>
  <si>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</si>
  <si>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</si>
  <si>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</si>
  <si>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</si>
  <si>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</si>
  <si>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</si>
  <si>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</si>
  <si>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</si>
  <si>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</si>
  <si>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</si>
  <si>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</si>
  <si>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</si>
  <si>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</si>
  <si>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</si>
  <si>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</si>
  <si>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</si>
  <si>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</si>
  <si>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</si>
  <si>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</si>
  <si>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</si>
  <si>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</si>
  <si>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</si>
  <si>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</si>
  <si>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</si>
  <si>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</si>
  <si>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</si>
  <si>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</si>
  <si>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</si>
  <si>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</si>
  <si>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</si>
  <si>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</si>
  <si>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</si>
  <si>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</si>
  <si>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</si>
  <si>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</si>
  <si>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</si>
  <si>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</si>
  <si>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</si>
  <si>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</si>
  <si>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</si>
  <si>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</si>
  <si>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</si>
  <si>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</si>
  <si>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</si>
  <si>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</si>
  <si>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</si>
  <si>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</si>
  <si>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</si>
  <si>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</si>
  <si>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</si>
  <si>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</si>
  <si>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</si>
  <si>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</si>
  <si>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</si>
  <si>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</si>
  <si>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</si>
  <si>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</si>
  <si>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</si>
  <si>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</si>
  <si>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</si>
  <si>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</si>
  <si>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</si>
  <si>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</si>
  <si>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</si>
  <si>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</si>
  <si>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</si>
  <si>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</si>
  <si>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</si>
  <si>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</si>
  <si>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</si>
  <si>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</si>
  <si>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</si>
  <si>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</si>
  <si>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</si>
  <si>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</si>
  <si>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</si>
  <si>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</si>
  <si>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</si>
  <si>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</si>
  <si>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</si>
  <si>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</si>
  <si>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</si>
  <si>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</si>
  <si>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</si>
  <si>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</si>
  <si>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</si>
  <si>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</si>
  <si>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</si>
  <si>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</si>
  <si>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</si>
  <si>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</si>
  <si>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</si>
  <si>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</si>
  <si>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</si>
  <si>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</si>
  <si>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</si>
  <si>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</si>
  <si>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</si>
  <si>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</si>
  <si>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</si>
  <si>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</si>
  <si>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</si>
  <si>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</si>
  <si>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</si>
  <si>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</si>
  <si>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</si>
  <si>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</si>
  <si>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</si>
  <si>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</si>
  <si>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</si>
  <si>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</si>
  <si>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</si>
  <si>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</si>
  <si>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</si>
  <si>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</si>
  <si>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</si>
  <si>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</si>
  <si>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</si>
  <si>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</si>
  <si>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</si>
  <si>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</si>
  <si>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</si>
  <si>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</si>
  <si>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</si>
  <si>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</si>
  <si>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</si>
  <si>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</si>
  <si>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</si>
  <si>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</si>
  <si>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</si>
  <si>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</si>
  <si>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</si>
  <si>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</si>
  <si>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</si>
  <si>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</si>
  <si>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</si>
  <si>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</si>
  <si>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</si>
  <si>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</si>
  <si>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</si>
  <si>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</si>
  <si>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</si>
  <si>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</si>
  <si>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</si>
  <si>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</si>
  <si>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</si>
  <si>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</si>
  <si>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</si>
  <si>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</si>
  <si>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</si>
  <si>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</si>
  <si>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</si>
  <si>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</si>
  <si>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</si>
  <si>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</si>
  <si>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</si>
  <si>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</si>
  <si>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</si>
  <si>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</si>
  <si>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</si>
  <si>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</si>
  <si>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</si>
  <si>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</si>
  <si>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</si>
  <si>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</si>
  <si>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</si>
  <si>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</si>
  <si>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</si>
  <si>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</si>
  <si>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</si>
  <si>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</si>
  <si>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</si>
  <si>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</si>
  <si>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</si>
  <si>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</si>
  <si>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</si>
  <si>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</si>
  <si>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</si>
  <si>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</si>
  <si>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</si>
  <si>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</si>
  <si>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</si>
  <si>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</si>
  <si>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</si>
  <si>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</si>
  <si>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</si>
  <si>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</si>
  <si>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</si>
  <si>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</si>
  <si>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</si>
  <si>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</si>
  <si>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</si>
  <si>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</si>
  <si>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</si>
  <si>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</si>
  <si>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</si>
  <si>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</si>
  <si>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</si>
  <si>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</si>
  <si>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</si>
  <si>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</si>
  <si>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</si>
  <si>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</si>
  <si>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</si>
  <si>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</si>
  <si>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</si>
  <si>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</si>
  <si>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</si>
  <si>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</si>
  <si>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</si>
  <si>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</si>
  <si>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</si>
  <si>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</si>
  <si>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</si>
  <si>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</si>
  <si>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</si>
  <si>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</si>
  <si>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</si>
  <si>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</si>
  <si>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</si>
  <si>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</si>
  <si>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</si>
  <si>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</si>
  <si>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</si>
  <si>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</si>
  <si>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</si>
  <si>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</si>
  <si>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</si>
  <si>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</si>
  <si>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</si>
  <si>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</si>
  <si>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</si>
  <si>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</si>
  <si>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</si>
  <si>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</si>
  <si>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</si>
  <si>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</si>
  <si>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</si>
  <si>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</si>
  <si>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</si>
  <si>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</si>
  <si>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</si>
  <si>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</si>
  <si>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</si>
  <si>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</si>
  <si>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</si>
  <si>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</si>
  <si>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</si>
  <si>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</si>
  <si>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</si>
  <si>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</si>
  <si>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</si>
  <si>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</si>
  <si>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</si>
  <si>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</si>
  <si>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</si>
  <si>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</si>
  <si>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</si>
  <si>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</si>
  <si>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</si>
  <si>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</si>
  <si>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</si>
  <si>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</si>
  <si>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</si>
  <si>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</si>
  <si>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</si>
  <si>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</si>
  <si>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</si>
  <si>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</si>
  <si>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</si>
  <si>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</si>
  <si>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</si>
  <si>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</si>
  <si>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</si>
  <si>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</si>
  <si>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</si>
  <si>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</si>
  <si>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</si>
  <si>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</si>
  <si>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</si>
  <si>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</si>
  <si>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</si>
  <si>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</si>
  <si>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</si>
  <si>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</si>
  <si>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</si>
  <si>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</si>
  <si>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</si>
  <si>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</si>
  <si>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</si>
  <si>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</si>
  <si>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</si>
  <si>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</si>
  <si>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</si>
  <si>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</si>
  <si>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</si>
  <si>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</si>
  <si>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</si>
  <si>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</si>
  <si>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</si>
  <si>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</si>
  <si>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</si>
  <si>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</si>
  <si>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</si>
  <si>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</si>
  <si>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</si>
  <si>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</si>
  <si>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</si>
  <si>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</si>
  <si>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</si>
  <si>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</si>
  <si>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</si>
  <si>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</si>
  <si>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</si>
  <si>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</si>
  <si>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</si>
  <si>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</si>
  <si>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</si>
  <si>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</si>
  <si>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</si>
  <si>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</si>
  <si>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</si>
  <si>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</si>
  <si>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</si>
  <si>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</si>
  <si>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</si>
  <si>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</si>
  <si>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</si>
  <si>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</si>
  <si>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</si>
  <si>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</si>
  <si>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</si>
  <si>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</si>
  <si>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</si>
  <si>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</si>
  <si>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</si>
  <si>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</si>
  <si>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</si>
  <si>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</si>
  <si>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</si>
  <si>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</si>
  <si>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</si>
  <si>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</si>
  <si>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</si>
  <si>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</si>
  <si>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</si>
  <si>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</si>
  <si>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</si>
  <si>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</si>
  <si>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</si>
  <si>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</si>
  <si>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</si>
  <si>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</si>
  <si>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</si>
  <si>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</si>
  <si>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</si>
  <si>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</si>
  <si>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</si>
  <si>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</si>
  <si>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</si>
  <si>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</si>
  <si>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</si>
  <si>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</si>
  <si>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</si>
  <si>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</si>
  <si>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</si>
  <si>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</si>
  <si>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</si>
  <si>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</si>
  <si>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</si>
  <si>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</si>
  <si>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</si>
  <si>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</si>
  <si>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</si>
  <si>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</si>
  <si>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</si>
  <si>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</si>
  <si>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</si>
  <si>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</si>
  <si>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</si>
  <si>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</si>
  <si>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</si>
  <si>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</si>
  <si>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</si>
  <si>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</si>
  <si>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</si>
  <si>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</si>
  <si>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</si>
  <si>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</si>
  <si>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</si>
  <si>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</si>
  <si>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</si>
  <si>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</si>
  <si>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</si>
  <si>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</si>
  <si>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</si>
  <si>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</si>
  <si>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</si>
  <si>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</si>
  <si>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</si>
  <si>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</si>
  <si>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</si>
  <si>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</si>
  <si>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</si>
  <si>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</si>
  <si>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</si>
  <si>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</si>
  <si>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</si>
  <si>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</si>
  <si>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</si>
  <si>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</si>
  <si>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</si>
  <si>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</si>
  <si>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</si>
  <si>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</si>
  <si>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</si>
  <si>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</si>
  <si>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</si>
  <si>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</si>
  <si>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</si>
  <si>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</si>
  <si>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</si>
  <si>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</si>
  <si>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</si>
  <si>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</si>
  <si>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</si>
  <si>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</si>
  <si>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</si>
  <si>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</si>
  <si>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</si>
  <si>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</si>
  <si>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</si>
  <si>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</si>
  <si>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</si>
  <si>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</si>
  <si>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</si>
  <si>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</si>
  <si>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</si>
  <si>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</si>
  <si>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</si>
  <si>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</si>
  <si>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</si>
  <si>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</si>
  <si>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</si>
  <si>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</si>
  <si>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</si>
  <si>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</si>
  <si>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</si>
  <si>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</si>
  <si>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</si>
  <si>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</si>
  <si>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</si>
  <si>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</si>
  <si>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</si>
  <si>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</si>
  <si>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</si>
  <si>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</si>
  <si>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</si>
  <si>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</si>
  <si>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</si>
  <si>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</si>
  <si>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</si>
  <si>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</si>
  <si>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</si>
  <si>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</si>
  <si>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</si>
  <si>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</si>
  <si>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</si>
  <si>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</si>
  <si>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</si>
  <si>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</si>
  <si>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</si>
  <si>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</si>
  <si>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</si>
  <si>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</si>
  <si>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</si>
  <si>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</si>
  <si>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</si>
  <si>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</si>
  <si>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</si>
  <si>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</si>
  <si>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</si>
  <si>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</si>
  <si>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</si>
  <si>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</si>
  <si>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</si>
  <si>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</si>
  <si>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</si>
  <si>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</si>
  <si>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</si>
  <si>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</si>
  <si>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</si>
  <si>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</si>
  <si>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</si>
  <si>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</si>
  <si>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</si>
  <si>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</si>
  <si>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</si>
  <si>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</si>
  <si>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</si>
  <si>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</si>
  <si>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</si>
  <si>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</si>
  <si>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</si>
  <si>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</si>
  <si>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</si>
  <si>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</si>
  <si>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</si>
  <si>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</si>
  <si>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</si>
  <si>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</si>
  <si>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</si>
  <si>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</si>
  <si>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</si>
  <si>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</si>
  <si>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</si>
  <si>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</si>
  <si>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</si>
  <si>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</si>
  <si>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</si>
  <si>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</si>
  <si>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</si>
  <si>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</si>
  <si>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</si>
  <si>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</si>
  <si>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</si>
  <si>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</si>
  <si>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</si>
  <si>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</si>
  <si>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</si>
  <si>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</si>
  <si>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</si>
  <si>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</si>
  <si>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</si>
  <si>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</si>
  <si>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</si>
  <si>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</si>
  <si>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</si>
  <si>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</si>
  <si>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</si>
  <si>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</si>
  <si>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</si>
  <si>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</si>
  <si>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</si>
  <si>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</si>
  <si>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</si>
  <si>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</si>
  <si>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</si>
  <si>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</si>
  <si>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</si>
  <si>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</si>
  <si>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</si>
  <si>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</si>
  <si>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</si>
  <si>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</si>
  <si>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</si>
  <si>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</si>
  <si>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</si>
  <si>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</si>
  <si>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</si>
  <si>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</si>
  <si>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</si>
  <si>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</si>
  <si>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</si>
  <si>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</si>
  <si>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</si>
  <si>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</si>
  <si>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</si>
  <si>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</si>
  <si>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</si>
  <si>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</si>
  <si>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</si>
  <si>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</si>
  <si>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</si>
  <si>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</si>
  <si>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</si>
  <si>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</si>
  <si>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</si>
  <si>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</si>
  <si>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</si>
  <si>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</si>
  <si>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</si>
  <si>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</si>
  <si>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</si>
  <si>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</si>
  <si>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</si>
  <si>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</si>
  <si>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</si>
  <si>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</si>
  <si>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</si>
  <si>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</si>
  <si>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</si>
  <si>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</si>
  <si>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</si>
  <si>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</si>
  <si>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</si>
  <si>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</si>
  <si>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</si>
  <si>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</si>
  <si>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</si>
  <si>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</si>
  <si>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</si>
  <si>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</si>
  <si>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</si>
  <si>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</si>
  <si>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</si>
  <si>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</si>
  <si>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</si>
  <si>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</si>
  <si>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</si>
  <si>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</si>
  <si>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</si>
  <si>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</si>
  <si>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</si>
  <si>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</si>
  <si>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</si>
  <si>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</si>
  <si>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</si>
  <si>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</si>
  <si>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</si>
  <si>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</si>
  <si>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</si>
  <si>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</si>
  <si>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</si>
  <si>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</si>
  <si>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</si>
  <si>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</si>
  <si>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</si>
  <si>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</si>
  <si>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</si>
  <si>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</si>
  <si>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</si>
  <si>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</si>
  <si>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</si>
  <si>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</si>
  <si>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</si>
  <si>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</si>
  <si>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</si>
  <si>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</si>
  <si>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</si>
  <si>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</si>
  <si>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</si>
  <si>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</si>
  <si>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</si>
  <si>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</si>
  <si>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</si>
  <si>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</si>
  <si>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</si>
  <si>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</si>
  <si>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</si>
  <si>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</si>
  <si>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</si>
  <si>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</si>
  <si>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</si>
  <si>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</si>
  <si>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</si>
  <si>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</si>
  <si>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</si>
  <si>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</si>
  <si>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</si>
  <si>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</si>
  <si>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</si>
  <si>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</si>
  <si>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</si>
  <si>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</si>
  <si>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</si>
  <si>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</si>
  <si>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</si>
  <si>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</si>
  <si>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</si>
  <si>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</si>
  <si>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</si>
  <si>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</si>
  <si>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</si>
  <si>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</si>
  <si>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</si>
  <si>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</si>
  <si>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</si>
  <si>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</si>
  <si>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</si>
  <si>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</si>
  <si>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</si>
  <si>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</si>
  <si>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</si>
  <si>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</si>
  <si>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</si>
  <si>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</si>
  <si>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</si>
  <si>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</si>
  <si>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</si>
  <si>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</si>
  <si>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</si>
  <si>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</si>
  <si>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</si>
  <si>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</si>
  <si>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</si>
  <si>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</si>
  <si>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</si>
  <si>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</si>
  <si>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</si>
  <si>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</si>
  <si>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</si>
  <si>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</si>
  <si>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</si>
  <si>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</si>
  <si>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</si>
  <si>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</si>
  <si>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</si>
  <si>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</si>
  <si>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</si>
  <si>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</si>
  <si>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</si>
  <si>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</si>
  <si>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</si>
  <si>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</si>
  <si>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</si>
  <si>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</si>
  <si>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</si>
  <si>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</si>
  <si>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</si>
  <si>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</si>
  <si>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</si>
  <si>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</si>
  <si>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</si>
  <si>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</si>
  <si>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</si>
  <si>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</si>
  <si>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</si>
  <si>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</si>
  <si>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</si>
  <si>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</si>
  <si>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</si>
  <si>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</si>
  <si>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</si>
  <si>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</si>
  <si>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</si>
  <si>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</si>
  <si>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</si>
  <si>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</si>
  <si>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</si>
  <si>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</si>
  <si>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</si>
  <si>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</si>
  <si>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</si>
  <si>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</si>
  <si>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</si>
  <si>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</si>
  <si>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</si>
  <si>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</si>
  <si>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</si>
  <si>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</si>
  <si>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</si>
  <si>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</si>
  <si>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</si>
  <si>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</si>
  <si>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</si>
  <si>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</si>
  <si>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</si>
  <si>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</si>
  <si>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</si>
  <si>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</si>
  <si>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</si>
  <si>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</si>
  <si>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</si>
  <si>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</si>
  <si>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</si>
  <si>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</si>
  <si>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</si>
  <si>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</si>
  <si>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</si>
  <si>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</si>
  <si>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</si>
  <si>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</si>
  <si>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</si>
  <si>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</si>
  <si>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</si>
  <si>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</si>
  <si>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</si>
  <si>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</si>
  <si>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</si>
  <si>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</si>
  <si>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</si>
  <si>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</si>
  <si>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</si>
  <si>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</si>
  <si>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</si>
  <si>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</si>
  <si>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</si>
  <si>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</si>
  <si>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</si>
  <si>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</si>
  <si>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</si>
  <si>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</si>
  <si>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</si>
  <si>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</si>
  <si>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</si>
  <si>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</si>
  <si>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</si>
  <si>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</si>
  <si>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</si>
  <si>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</si>
  <si>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</si>
  <si>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</si>
  <si>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</si>
  <si>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</si>
  <si>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</si>
  <si>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</si>
  <si>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</si>
  <si>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</si>
  <si>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</si>
  <si>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</si>
  <si>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</si>
  <si>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</si>
  <si>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</si>
  <si>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</si>
  <si>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</si>
  <si>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</si>
  <si>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</si>
  <si>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</si>
  <si>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</si>
  <si>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</si>
  <si>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</si>
  <si>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</si>
  <si>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</si>
  <si>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</si>
  <si>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</si>
  <si>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</si>
  <si>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</si>
  <si>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</si>
  <si>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</si>
  <si>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</si>
  <si>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</si>
  <si>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</si>
  <si>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</si>
  <si>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</si>
  <si>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</si>
  <si>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</si>
  <si>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</si>
  <si>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</si>
  <si>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</si>
  <si>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</si>
  <si>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</si>
  <si>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</si>
  <si>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</si>
  <si>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</si>
  <si>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</si>
  <si>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</si>
  <si>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</si>
  <si>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</si>
  <si>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</si>
  <si>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</si>
  <si>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</si>
  <si>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</si>
  <si>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</si>
  <si>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</si>
  <si>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</si>
  <si>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</si>
  <si>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</si>
  <si>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</si>
  <si>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</si>
  <si>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</si>
  <si>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</si>
  <si>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</si>
  <si>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</si>
  <si>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</si>
  <si>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</si>
  <si>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</si>
  <si>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</si>
  <si>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</si>
  <si>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</si>
  <si>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</si>
  <si>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</si>
  <si>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</si>
  <si>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</si>
  <si>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</si>
  <si>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</si>
  <si>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</si>
  <si>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</si>
  <si>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</si>
  <si>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</si>
  <si>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</si>
  <si>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</si>
  <si>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</si>
  <si>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</si>
  <si>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</si>
  <si>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</si>
  <si>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</si>
  <si>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</si>
  <si>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</si>
  <si>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</si>
  <si>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</si>
  <si>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</si>
  <si>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</si>
  <si>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</si>
  <si>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</si>
  <si>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</si>
  <si>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</si>
  <si>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</si>
  <si>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</si>
  <si>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</si>
  <si>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</si>
  <si>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</si>
  <si>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</si>
  <si>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</si>
  <si>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</si>
  <si>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</si>
  <si>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</si>
  <si>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</si>
  <si>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</si>
  <si>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</si>
  <si>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</si>
  <si>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</si>
  <si>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</si>
  <si>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</si>
  <si>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</si>
  <si>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</si>
  <si>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</si>
  <si>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</si>
  <si>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</si>
  <si>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</si>
  <si>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</si>
  <si>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</si>
  <si>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</si>
  <si>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</si>
  <si>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</si>
  <si>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</si>
  <si>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</si>
  <si>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</si>
  <si>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</si>
  <si>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</si>
  <si>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</si>
  <si>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</si>
  <si>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</si>
  <si>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</si>
  <si>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</si>
  <si>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</si>
  <si>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</si>
  <si>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</si>
  <si>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</si>
  <si>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</si>
  <si>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</si>
  <si>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</si>
  <si>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</si>
  <si>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</si>
  <si>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</si>
  <si>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</si>
  <si>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</si>
  <si>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</si>
  <si>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</si>
  <si>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</si>
  <si>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</si>
  <si>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</si>
  <si>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</si>
  <si>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</si>
  <si>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</si>
  <si>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</si>
  <si>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</si>
  <si>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</si>
  <si>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</si>
  <si>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</si>
  <si>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</si>
  <si>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</si>
  <si>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</si>
  <si>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</si>
  <si>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</si>
  <si>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</si>
  <si>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</si>
  <si>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</si>
  <si>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</si>
  <si>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</si>
  <si>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</si>
  <si>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</si>
  <si>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</si>
  <si>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</si>
  <si>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</si>
  <si>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</si>
  <si>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</si>
  <si>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</si>
  <si>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</si>
  <si>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</si>
  <si>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</si>
  <si>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</si>
  <si>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</si>
  <si>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</si>
  <si>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</si>
  <si>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</si>
  <si>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</si>
  <si>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</si>
  <si>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</si>
  <si>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</si>
  <si>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</si>
  <si>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</si>
  <si>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</si>
  <si>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</si>
  <si>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</si>
  <si>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</si>
  <si>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</si>
  <si>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</si>
  <si>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</si>
  <si>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</si>
  <si>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</si>
  <si>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</si>
  <si>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</si>
  <si>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</si>
  <si>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</si>
  <si>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</si>
  <si>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</si>
  <si>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</si>
  <si>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</si>
  <si>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</si>
  <si>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</si>
  <si>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</si>
  <si>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</si>
  <si>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</si>
  <si>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</si>
  <si>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</si>
  <si>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</si>
  <si>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</si>
  <si>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</si>
  <si>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</si>
  <si>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</si>
  <si>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</si>
  <si>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</si>
  <si>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</si>
  <si>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</si>
  <si>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</si>
  <si>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</si>
  <si>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</si>
  <si>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</si>
  <si>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</si>
  <si>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</si>
  <si>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</si>
  <si>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</si>
  <si>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</si>
  <si>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</si>
  <si>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</si>
  <si>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</si>
  <si>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</si>
  <si>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</si>
  <si>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</si>
  <si>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</si>
  <si>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</si>
  <si>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</si>
  <si>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</si>
  <si>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</si>
  <si>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</si>
  <si>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</si>
  <si>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</si>
  <si>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</si>
  <si>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</si>
  <si>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</si>
  <si>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</si>
  <si>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</si>
  <si>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</si>
  <si>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</si>
  <si>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</si>
  <si>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</si>
  <si>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</si>
  <si>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</si>
  <si>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</si>
  <si>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</si>
  <si>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</si>
  <si>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</si>
  <si>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</si>
  <si>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</si>
  <si>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</si>
  <si>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</si>
  <si>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</si>
  <si>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</si>
  <si>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</si>
  <si>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</si>
  <si>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</si>
  <si>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</si>
  <si>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</si>
  <si>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</si>
  <si>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</si>
  <si>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</si>
  <si>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</si>
  <si>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</si>
  <si>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</si>
  <si>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</si>
  <si>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</si>
  <si>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</si>
  <si>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</si>
  <si>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</si>
  <si>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</si>
  <si>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</si>
  <si>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</si>
  <si>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</si>
  <si>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</si>
  <si>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</si>
  <si>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</si>
  <si>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</si>
  <si>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</si>
  <si>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</si>
  <si>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</si>
  <si>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</si>
  <si>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</si>
  <si>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</si>
  <si>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</si>
  <si>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</si>
  <si>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</si>
  <si>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</si>
  <si>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</si>
  <si>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</si>
  <si>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</si>
  <si>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</si>
  <si>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</si>
  <si>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</si>
  <si>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</si>
  <si>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</si>
  <si>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</si>
  <si>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</si>
  <si>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</si>
  <si>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</si>
  <si>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</si>
  <si>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</si>
  <si>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</si>
  <si>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</si>
  <si>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</si>
  <si>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</si>
  <si>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</si>
  <si>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</si>
  <si>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</si>
  <si>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</si>
  <si>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</si>
  <si>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</si>
  <si>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</si>
  <si>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</si>
  <si>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</si>
  <si>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</si>
  <si>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</si>
  <si>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</si>
  <si>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</si>
  <si>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</si>
  <si>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</si>
  <si>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</si>
  <si>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</si>
  <si>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</si>
  <si>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</si>
  <si>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</si>
  <si>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</si>
  <si>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</si>
  <si>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</si>
  <si>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</si>
  <si>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</si>
  <si>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</si>
  <si>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</si>
  <si>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</si>
  <si>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</si>
  <si>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</si>
  <si>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</si>
  <si>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</si>
  <si>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</si>
  <si>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</si>
  <si>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</si>
  <si>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</si>
  <si>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</si>
  <si>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</si>
  <si>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</si>
  <si>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</si>
  <si>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</si>
  <si>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</si>
  <si>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</si>
  <si>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</si>
  <si>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</si>
  <si>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</si>
  <si>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</si>
  <si>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</si>
  <si>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</si>
  <si>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</si>
  <si>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</si>
  <si>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</si>
  <si>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</si>
  <si>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</si>
  <si>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</si>
  <si>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</si>
  <si>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</si>
  <si>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</si>
  <si>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</si>
  <si>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</si>
  <si>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</si>
  <si>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</si>
  <si>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</si>
  <si>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</si>
  <si>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</si>
  <si>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</si>
  <si>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</si>
  <si>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</si>
  <si>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</si>
  <si>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</si>
  <si>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</si>
  <si>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</si>
  <si>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</si>
  <si>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</si>
  <si>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</si>
  <si>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</si>
  <si>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</si>
  <si>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</si>
  <si>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</si>
  <si>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</si>
  <si>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</si>
  <si>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</si>
  <si>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</si>
  <si>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</si>
  <si>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</si>
  <si>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</si>
  <si>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</si>
  <si>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</si>
  <si>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</si>
  <si>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</si>
  <si>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</si>
  <si>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</si>
  <si>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</si>
  <si>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</si>
  <si>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</si>
  <si>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</si>
  <si>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</si>
  <si>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</si>
  <si>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</si>
  <si>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</si>
  <si>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</si>
  <si>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</si>
  <si>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</si>
  <si>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</si>
  <si>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</si>
  <si>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</si>
  <si>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</si>
  <si>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</si>
  <si>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</si>
  <si>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</si>
  <si>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</si>
  <si>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</si>
  <si>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</si>
  <si>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</si>
  <si>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</si>
  <si>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</si>
  <si>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</si>
  <si>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</si>
  <si>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</si>
  <si>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</si>
  <si>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</si>
  <si>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</si>
  <si>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</si>
  <si>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</si>
  <si>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</si>
  <si>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</si>
  <si>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</si>
  <si>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</si>
  <si>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</si>
  <si>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</si>
  <si>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</si>
  <si>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</si>
  <si>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</si>
  <si>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</si>
  <si>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</si>
  <si>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</si>
  <si>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</si>
  <si>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</si>
  <si>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</si>
  <si>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</si>
  <si>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</si>
  <si>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</si>
  <si>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</si>
  <si>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</si>
  <si>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</si>
  <si>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</si>
  <si>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</si>
  <si>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</si>
  <si>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</si>
  <si>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</si>
  <si>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</si>
  <si>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</si>
  <si>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</si>
  <si>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</si>
  <si>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</si>
  <si>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</si>
  <si>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</si>
  <si>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</si>
  <si>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</si>
  <si>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</si>
  <si>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</si>
  <si>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</si>
  <si>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</si>
  <si>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</si>
  <si>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</si>
  <si>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</si>
  <si>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</si>
  <si>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</si>
  <si>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</si>
  <si>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</si>
  <si>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</si>
  <si>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</si>
  <si>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</si>
  <si>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</si>
  <si>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</si>
  <si>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</si>
  <si>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</si>
  <si>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</si>
  <si>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</si>
  <si>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</si>
  <si>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</si>
  <si>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</si>
  <si>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</si>
  <si>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</si>
  <si>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</si>
  <si>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</si>
  <si>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</si>
  <si>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</si>
  <si>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</si>
  <si>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</si>
  <si>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</si>
  <si>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</si>
  <si>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</si>
  <si>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</si>
  <si>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</si>
  <si>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</si>
  <si>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</si>
  <si>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</si>
  <si>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</si>
  <si>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</si>
  <si>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</si>
  <si>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</si>
  <si>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</si>
  <si>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</si>
  <si>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</si>
  <si>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</si>
  <si>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</si>
  <si>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</si>
  <si>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</si>
  <si>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</si>
  <si>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</si>
  <si>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</si>
  <si>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</si>
  <si>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</si>
  <si>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</si>
  <si>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</si>
  <si>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</si>
  <si>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</si>
  <si>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</si>
  <si>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</si>
  <si>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</si>
  <si>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</si>
  <si>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</si>
  <si>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</si>
  <si>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</si>
  <si>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</si>
  <si>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</si>
  <si>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</si>
  <si>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</si>
  <si>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</si>
  <si>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</si>
  <si>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</si>
  <si>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</si>
  <si>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</si>
  <si>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</si>
  <si>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</si>
  <si>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</si>
  <si>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</si>
  <si>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</si>
  <si>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</si>
  <si>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</si>
  <si>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</si>
  <si>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</si>
  <si>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</si>
  <si>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</si>
  <si>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</si>
  <si>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</si>
  <si>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</si>
  <si>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</si>
  <si>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</si>
  <si>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</si>
  <si>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</si>
  <si>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</si>
  <si>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</si>
  <si>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</si>
  <si>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</si>
  <si>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</si>
  <si>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</si>
  <si>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</si>
  <si>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</si>
  <si>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</si>
  <si>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</si>
  <si>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</si>
  <si>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</si>
  <si>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</si>
  <si>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</si>
  <si>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</si>
  <si>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</si>
  <si>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</si>
  <si>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</si>
  <si>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</si>
  <si>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</si>
  <si>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</si>
  <si>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</si>
  <si>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</si>
  <si>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</si>
  <si>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</si>
  <si>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</si>
  <si>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</si>
  <si>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</si>
  <si>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</si>
  <si>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</si>
  <si>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</si>
  <si>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</si>
  <si>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</si>
  <si>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</si>
  <si>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</si>
  <si>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</si>
  <si>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</si>
  <si>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</si>
  <si>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</si>
  <si>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</si>
  <si>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</si>
  <si>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</si>
  <si>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</si>
  <si>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</si>
  <si>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</si>
  <si>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</si>
  <si>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</si>
  <si>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</si>
  <si>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</si>
  <si>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</si>
  <si>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</si>
  <si>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</si>
  <si>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</si>
  <si>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</si>
  <si>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</si>
  <si>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</si>
  <si>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</si>
  <si>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</si>
  <si>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</si>
  <si>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</si>
  <si>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</si>
  <si>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</si>
  <si>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</si>
  <si>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</si>
  <si>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</si>
  <si>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</si>
  <si>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</si>
  <si>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</si>
  <si>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</si>
  <si>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</si>
  <si>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</si>
  <si>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</si>
  <si>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</si>
  <si>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</si>
  <si>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</si>
  <si>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</si>
  <si>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</si>
  <si>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</si>
  <si>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</si>
  <si>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</si>
  <si>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</si>
  <si>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</si>
  <si>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</si>
  <si>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</si>
  <si>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</si>
  <si>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</si>
  <si>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</si>
  <si>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</si>
  <si>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</si>
  <si>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</si>
  <si>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</si>
  <si>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</si>
  <si>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</si>
  <si>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</si>
  <si>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</si>
  <si>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</si>
  <si>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</si>
  <si>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</si>
  <si>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</si>
  <si>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</si>
  <si>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</si>
  <si>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</si>
  <si>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</si>
  <si>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</si>
  <si>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</si>
  <si>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</si>
  <si>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</si>
  <si>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</si>
  <si>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</si>
  <si>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</si>
  <si>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</si>
  <si>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</si>
  <si>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</si>
  <si>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</si>
  <si>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</si>
  <si>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</si>
  <si>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</si>
  <si>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</si>
  <si>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</si>
  <si>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</si>
  <si>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</si>
  <si>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</si>
  <si>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</si>
  <si>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</si>
  <si>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</si>
  <si>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</si>
  <si>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</si>
  <si>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</si>
  <si>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</si>
  <si>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</si>
  <si>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</si>
  <si>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</si>
  <si>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</si>
  <si>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</si>
  <si>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</si>
  <si>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</si>
  <si>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</si>
  <si>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</si>
  <si>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</si>
  <si>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</si>
  <si>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</si>
  <si>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</si>
  <si>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</si>
  <si>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</si>
  <si>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</si>
  <si>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</si>
  <si>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</si>
  <si>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</si>
  <si>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</si>
  <si>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</si>
  <si>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</si>
  <si>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</si>
  <si>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</si>
  <si>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</si>
  <si>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</si>
  <si>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</si>
  <si>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</si>
  <si>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</si>
  <si>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</si>
  <si>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</si>
  <si>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</si>
  <si>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</si>
  <si>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</si>
  <si>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</si>
  <si>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</si>
  <si>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</si>
  <si>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</si>
  <si>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</si>
  <si>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</si>
  <si>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</si>
  <si>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</si>
  <si>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</si>
  <si>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</si>
  <si>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</si>
  <si>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</si>
  <si>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</si>
  <si>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</si>
  <si>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</si>
  <si>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</si>
  <si>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</si>
  <si>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</si>
  <si>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</si>
  <si>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</si>
  <si>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</si>
  <si>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</si>
  <si>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</si>
  <si>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</si>
  <si>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</si>
  <si>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</si>
  <si>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</si>
  <si>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</si>
  <si>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</si>
  <si>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</si>
  <si>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</si>
  <si>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</si>
  <si>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</si>
  <si>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</si>
  <si>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</si>
  <si>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</si>
  <si>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</si>
  <si>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</si>
  <si>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</si>
  <si>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</si>
  <si>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</si>
  <si>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</si>
  <si>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</si>
  <si>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</si>
  <si>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</si>
  <si>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</si>
  <si>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</si>
  <si>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</si>
  <si>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</si>
  <si>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</si>
  <si>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</si>
  <si>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</si>
  <si>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</si>
  <si>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</si>
  <si>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</si>
  <si>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</si>
  <si>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</si>
  <si>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</si>
  <si>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</si>
  <si>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</si>
  <si>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</si>
  <si>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</si>
  <si>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</si>
  <si>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</si>
  <si>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</si>
  <si>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</si>
  <si>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</si>
  <si>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</si>
  <si>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</si>
  <si>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</si>
  <si>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</si>
  <si>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</si>
  <si>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</si>
  <si>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</si>
  <si>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</si>
  <si>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</si>
  <si>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</si>
  <si>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</si>
  <si>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</si>
  <si>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</si>
  <si>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</si>
  <si>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</si>
  <si>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</si>
  <si>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</si>
  <si>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</si>
  <si>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</si>
  <si>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</si>
  <si>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</si>
  <si>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</si>
  <si>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</si>
  <si>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</si>
  <si>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</si>
  <si>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</si>
  <si>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</si>
  <si>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</si>
  <si>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</si>
  <si>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</si>
  <si>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</si>
  <si>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</si>
  <si>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</si>
  <si>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</si>
  <si>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</si>
  <si>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</si>
  <si>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</si>
  <si>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</si>
  <si>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</si>
  <si>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</si>
  <si>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</si>
  <si>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</si>
  <si>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</si>
  <si>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</si>
  <si>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</si>
  <si>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</si>
  <si>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</si>
  <si>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</si>
  <si>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</si>
  <si>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</si>
  <si>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</si>
  <si>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</si>
  <si>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</si>
  <si>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</si>
  <si>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</si>
  <si>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</si>
  <si>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</si>
  <si>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</si>
  <si>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</si>
  <si>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</si>
  <si>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</si>
  <si>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</si>
  <si>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</si>
  <si>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</si>
  <si>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</si>
  <si>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</si>
  <si>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</si>
  <si>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</si>
  <si>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</si>
  <si>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</si>
  <si>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</si>
  <si>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</si>
  <si>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</si>
  <si>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</si>
  <si>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</si>
  <si>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</si>
  <si>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</si>
  <si>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</si>
  <si>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</si>
  <si>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</si>
  <si>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</si>
  <si>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</si>
  <si>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</si>
  <si>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</si>
  <si>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</si>
  <si>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</si>
  <si>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</si>
  <si>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</si>
  <si>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</si>
  <si>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</si>
  <si>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</si>
  <si>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</si>
  <si>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</si>
  <si>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</si>
  <si>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</si>
  <si>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</si>
  <si>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</si>
  <si>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</si>
  <si>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</si>
  <si>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</si>
  <si>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</si>
  <si>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</si>
  <si>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</si>
  <si>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</si>
  <si>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</si>
  <si>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</si>
  <si>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</si>
  <si>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</si>
  <si>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</si>
  <si>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</si>
  <si>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</si>
  <si>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</si>
  <si>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</si>
  <si>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</si>
  <si>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</si>
  <si>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</si>
  <si>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</si>
  <si>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</si>
  <si>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</si>
  <si>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</si>
  <si>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</si>
  <si>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</si>
  <si>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</si>
  <si>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</si>
  <si>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</si>
  <si>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</si>
  <si>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</si>
  <si>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</si>
  <si>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</si>
  <si>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</si>
  <si>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</si>
  <si>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</si>
  <si>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</si>
  <si>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</si>
  <si>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</si>
  <si>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</si>
  <si>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</si>
  <si>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</si>
  <si>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</si>
  <si>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</si>
  <si>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</si>
  <si>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</si>
  <si>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</si>
  <si>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</si>
  <si>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</si>
  <si>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</si>
  <si>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</si>
  <si>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</si>
  <si>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</si>
  <si>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</si>
  <si>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</si>
  <si>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</si>
  <si>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</si>
  <si>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</si>
  <si>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</si>
  <si>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</si>
  <si>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</si>
  <si>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</si>
  <si>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</si>
  <si>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</si>
  <si>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</si>
  <si>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</si>
  <si>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</si>
  <si>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</si>
  <si>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</si>
  <si>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</si>
  <si>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</si>
  <si>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</si>
  <si>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</si>
  <si>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</si>
  <si>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</si>
  <si>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</si>
  <si>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</si>
  <si>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</si>
  <si>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</si>
  <si>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</si>
  <si>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</si>
  <si>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</si>
  <si>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</si>
  <si>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</si>
  <si>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</si>
  <si>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</si>
  <si>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</si>
  <si>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</si>
  <si>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</si>
  <si>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</si>
  <si>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</si>
  <si>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</si>
  <si>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</si>
  <si>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</si>
  <si>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</si>
  <si>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</si>
  <si>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</si>
  <si>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</si>
  <si>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</si>
  <si>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</si>
  <si>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</si>
  <si>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</si>
  <si>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</si>
  <si>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</si>
  <si>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</si>
  <si>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</si>
  <si>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</si>
  <si>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</si>
  <si>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</si>
  <si>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</si>
  <si>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</si>
  <si>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</si>
  <si>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</si>
  <si>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</si>
  <si>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</si>
  <si>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</si>
  <si>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</si>
  <si>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</si>
  <si>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</si>
  <si>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</si>
  <si>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</si>
  <si>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</si>
  <si>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</si>
  <si>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</si>
  <si>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</si>
  <si>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</si>
  <si>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</si>
  <si>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</si>
  <si>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</si>
  <si>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</si>
  <si>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</si>
  <si>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</si>
  <si>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</si>
  <si>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</si>
  <si>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</si>
  <si>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</si>
  <si>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</si>
  <si>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</si>
  <si>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</si>
  <si>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</si>
  <si>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</si>
  <si>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</si>
  <si>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</si>
  <si>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</si>
  <si>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</si>
  <si>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</si>
  <si>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</si>
  <si>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</si>
  <si>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</si>
  <si>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</si>
  <si>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</si>
  <si>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</si>
  <si>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</si>
  <si>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</si>
  <si>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</si>
  <si>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</si>
  <si>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</si>
  <si>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</si>
  <si>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</si>
  <si>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</si>
  <si>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</si>
  <si>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</si>
  <si>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</si>
  <si>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</si>
  <si>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</si>
  <si>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</si>
  <si>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</si>
  <si>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</si>
  <si>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</si>
  <si>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</si>
  <si>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</si>
  <si>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</si>
  <si>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</si>
  <si>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</si>
  <si>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</si>
  <si>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</si>
  <si>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</si>
  <si>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</si>
  <si>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</si>
  <si>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</si>
  <si>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</si>
  <si>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</si>
  <si>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</si>
  <si>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</si>
  <si>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</si>
  <si>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</si>
  <si>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</si>
  <si>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</si>
  <si>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</si>
  <si>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</si>
  <si>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</si>
  <si>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</si>
  <si>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</si>
  <si>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</si>
  <si>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</si>
  <si>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</si>
  <si>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</si>
  <si>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</si>
  <si>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</si>
  <si>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</si>
  <si>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</si>
  <si>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</si>
  <si>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</si>
  <si>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</si>
  <si>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</si>
  <si>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</si>
  <si>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</si>
  <si>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</si>
  <si>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</si>
  <si>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</si>
  <si>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</si>
  <si>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</si>
  <si>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</si>
  <si>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</si>
  <si>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</si>
  <si>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</si>
  <si>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</si>
  <si>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</si>
  <si>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</si>
  <si>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</si>
  <si>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</si>
  <si>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</si>
  <si>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</si>
  <si>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</si>
  <si>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</si>
  <si>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</si>
  <si>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</si>
  <si>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</si>
  <si>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</si>
  <si>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</si>
  <si>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</si>
  <si>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</si>
  <si>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</si>
  <si>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</si>
  <si>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</si>
  <si>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</si>
  <si>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</si>
  <si>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</si>
  <si>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</si>
  <si>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</si>
  <si>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</si>
  <si>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</si>
  <si>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</si>
  <si>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</si>
  <si>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</si>
  <si>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</si>
  <si>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</si>
  <si>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</si>
  <si>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</si>
  <si>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</si>
  <si>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</si>
  <si>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</si>
  <si>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</si>
  <si>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</si>
  <si>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</si>
  <si>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</si>
  <si>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</si>
  <si>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</si>
  <si>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</si>
  <si>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</si>
  <si>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</si>
  <si>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</si>
  <si>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</si>
  <si>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</si>
  <si>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</si>
  <si>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</si>
  <si>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</si>
  <si>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</si>
  <si>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</si>
  <si>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</si>
  <si>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</si>
  <si>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</si>
  <si>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</si>
  <si>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</si>
  <si>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</si>
  <si>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</si>
  <si>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</si>
  <si>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</si>
  <si>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</si>
  <si>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</si>
  <si>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</si>
  <si>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</si>
  <si>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</si>
  <si>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</si>
  <si>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</si>
  <si>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</si>
  <si>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</si>
  <si>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</si>
  <si>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</si>
  <si>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</si>
  <si>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</si>
  <si>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</si>
  <si>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</si>
  <si>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</si>
  <si>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</si>
  <si>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</si>
  <si>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</si>
  <si>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</si>
  <si>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</si>
  <si>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</si>
  <si>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</si>
  <si>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</si>
  <si>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</si>
  <si>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</si>
  <si>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</si>
  <si>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</si>
  <si>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</si>
  <si>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</si>
  <si>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</si>
  <si>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</si>
  <si>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</si>
  <si>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</si>
  <si>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</si>
  <si>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</si>
  <si>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</si>
  <si>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</si>
  <si>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</si>
  <si>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</si>
  <si>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</si>
  <si>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</si>
  <si>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</si>
  <si>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</si>
  <si>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</si>
  <si>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</si>
  <si>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</si>
  <si>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</si>
  <si>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</si>
  <si>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</si>
  <si>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</si>
  <si>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</si>
  <si>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</si>
  <si>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</si>
  <si>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</si>
  <si>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</si>
  <si>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</si>
  <si>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</si>
  <si>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</si>
  <si>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</si>
  <si>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</si>
  <si>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</si>
  <si>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</si>
  <si>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</si>
  <si>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</si>
  <si>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</si>
  <si>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</si>
  <si>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</si>
  <si>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</si>
  <si>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</si>
  <si>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</si>
  <si>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</si>
  <si>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</si>
  <si>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</si>
  <si>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</si>
  <si>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</si>
  <si>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</si>
  <si>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</si>
  <si>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</si>
  <si>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</si>
  <si>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</si>
  <si>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</si>
  <si>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</si>
  <si>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</si>
  <si>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</si>
  <si>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</si>
  <si>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</si>
  <si>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</si>
  <si>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</si>
  <si>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</si>
  <si>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</si>
  <si>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</si>
  <si>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</si>
  <si>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</si>
  <si>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</si>
  <si>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</si>
  <si>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</si>
  <si>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</si>
  <si>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</si>
  <si>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</si>
  <si>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</si>
  <si>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</si>
  <si>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</si>
  <si>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</si>
  <si>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</si>
  <si>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</si>
  <si>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</si>
  <si>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</si>
  <si>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</si>
  <si>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</si>
  <si>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</si>
  <si>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</si>
  <si>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</si>
  <si>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</si>
  <si>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</si>
  <si>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</si>
  <si>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</si>
  <si>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</si>
  <si>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</si>
  <si>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</si>
  <si>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</si>
  <si>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</si>
  <si>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</si>
  <si>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</si>
  <si>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</si>
  <si>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</si>
  <si>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</si>
  <si>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</si>
  <si>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</si>
  <si>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</si>
  <si>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</si>
  <si>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</si>
  <si>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</si>
  <si>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</si>
  <si>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</si>
  <si>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</si>
  <si>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</si>
  <si>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</si>
  <si>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</si>
  <si>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</si>
  <si>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</si>
  <si>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</si>
  <si>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</si>
  <si>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</si>
  <si>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</si>
  <si>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</si>
  <si>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</si>
  <si>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</si>
  <si>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</si>
  <si>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</si>
  <si>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</si>
  <si>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</si>
  <si>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</si>
  <si>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</si>
  <si>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</si>
  <si>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</si>
  <si>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</si>
  <si>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</si>
  <si>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</si>
  <si>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</si>
  <si>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</si>
  <si>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</si>
  <si>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</si>
  <si>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</si>
  <si>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</si>
  <si>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</si>
  <si>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</si>
  <si>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</si>
  <si>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</si>
  <si>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</si>
  <si>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</si>
  <si>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</si>
  <si>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</si>
  <si>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</si>
  <si>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</si>
  <si>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</si>
  <si>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</si>
  <si>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</si>
  <si>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</si>
  <si>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</si>
  <si>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</si>
  <si>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</si>
  <si>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</si>
  <si>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</si>
  <si>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</si>
  <si>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</si>
  <si>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</si>
  <si>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</si>
  <si>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</si>
  <si>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</si>
  <si>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</si>
  <si>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</si>
  <si>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</si>
  <si>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</si>
  <si>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</si>
  <si>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</si>
  <si>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</si>
  <si>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</si>
  <si>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</si>
  <si>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</si>
  <si>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</si>
  <si>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</si>
  <si>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</si>
  <si>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</si>
  <si>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</si>
  <si>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</si>
  <si>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</si>
  <si>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</si>
  <si>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</si>
  <si>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</si>
  <si>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</si>
  <si>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</si>
  <si>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</si>
  <si>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</si>
  <si>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</si>
  <si>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</si>
  <si>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</si>
  <si>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</si>
  <si>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</si>
  <si>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</si>
  <si>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</si>
  <si>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</si>
  <si>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</si>
  <si>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</si>
  <si>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</si>
  <si>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</si>
  <si>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</si>
  <si>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</si>
  <si>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</si>
  <si>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</si>
  <si>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</si>
  <si>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</si>
  <si>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</si>
  <si>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</si>
  <si>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</si>
  <si>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</si>
  <si>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</si>
  <si>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</si>
  <si>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</si>
  <si>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</si>
  <si>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</si>
  <si>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</si>
  <si>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</si>
  <si>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</si>
  <si>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</si>
  <si>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</si>
  <si>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</si>
  <si>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</si>
  <si>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</si>
  <si>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</si>
  <si>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</si>
  <si>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</si>
  <si>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</si>
  <si>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</si>
  <si>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</si>
  <si>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</si>
  <si>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</si>
  <si>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</si>
  <si>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</si>
  <si>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</si>
  <si>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</si>
  <si>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</si>
  <si>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</si>
  <si>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</si>
  <si>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</si>
  <si>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</si>
  <si>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</si>
  <si>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</si>
  <si>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</si>
  <si>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</si>
  <si>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</si>
  <si>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</si>
  <si>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</si>
  <si>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</si>
  <si>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</si>
  <si>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</si>
  <si>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</si>
  <si>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</si>
  <si>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</si>
  <si>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</si>
  <si>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</si>
  <si>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</si>
  <si>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</si>
  <si>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</si>
  <si>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</si>
  <si>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</si>
  <si>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</si>
  <si>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</si>
  <si>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</si>
  <si>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</si>
  <si>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</si>
  <si>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</si>
  <si>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</si>
  <si>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</si>
  <si>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</si>
  <si>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</si>
  <si>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</si>
  <si>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</si>
  <si>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</si>
  <si>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</si>
  <si>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</si>
  <si>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</si>
  <si>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</si>
  <si>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</si>
  <si>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</si>
  <si>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</si>
  <si>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</si>
  <si>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</si>
  <si>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</si>
  <si>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</si>
  <si>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</si>
  <si>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</si>
  <si>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</si>
  <si>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</si>
  <si>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</si>
  <si>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</si>
  <si>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</si>
  <si>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</si>
  <si>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</si>
  <si>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</si>
  <si>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</si>
  <si>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</si>
  <si>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</si>
  <si>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</si>
  <si>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</si>
  <si>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</si>
  <si>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</si>
  <si>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</si>
  <si>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</si>
  <si>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</si>
  <si>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</si>
  <si>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</si>
  <si>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</si>
  <si>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</si>
  <si>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</si>
  <si>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</si>
  <si>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</si>
  <si>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</si>
  <si>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</si>
  <si>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</si>
  <si>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</si>
  <si>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</si>
  <si>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</si>
  <si>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</si>
  <si>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</si>
  <si>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</si>
  <si>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</si>
  <si>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</si>
  <si>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</si>
  <si>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</si>
  <si>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</si>
  <si>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</si>
  <si>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</si>
  <si>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</si>
  <si>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</si>
  <si>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</si>
  <si>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</si>
  <si>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</si>
  <si>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</si>
  <si>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</si>
  <si>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</si>
  <si>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</si>
  <si>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</si>
  <si>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</si>
  <si>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</si>
  <si>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</si>
  <si>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</si>
  <si>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</si>
  <si>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</si>
  <si>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</si>
  <si>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</si>
  <si>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</si>
  <si>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</si>
  <si>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</si>
  <si>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</si>
  <si>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</si>
  <si>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</si>
  <si>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</si>
  <si>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</si>
  <si>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</si>
  <si>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</si>
  <si>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</si>
  <si>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</si>
  <si>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</si>
  <si>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</si>
  <si>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</si>
  <si>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</si>
  <si>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</si>
  <si>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</si>
  <si>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</si>
  <si>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</si>
  <si>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</si>
  <si>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</si>
  <si>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</si>
  <si>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</si>
  <si>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</si>
  <si>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</si>
  <si>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</si>
  <si>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</si>
  <si>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</si>
  <si>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</si>
  <si>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</si>
  <si>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</si>
  <si>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</si>
  <si>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</si>
  <si>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</si>
  <si>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</si>
  <si>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</si>
  <si>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</si>
  <si>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</si>
  <si>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</si>
  <si>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</si>
  <si>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</si>
  <si>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</si>
  <si>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</si>
  <si>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</si>
  <si>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</si>
  <si>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</si>
  <si>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</si>
  <si>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</si>
  <si>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</si>
  <si>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</si>
  <si>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</si>
  <si>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</si>
  <si>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</si>
  <si>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</si>
  <si>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</si>
  <si>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</si>
  <si>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</si>
  <si>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</si>
  <si>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</si>
  <si>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</si>
  <si>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</si>
  <si>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</si>
  <si>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</si>
  <si>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</si>
  <si>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</si>
  <si>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</si>
  <si>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</si>
  <si>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</si>
  <si>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</si>
  <si>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</si>
  <si>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</si>
  <si>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</si>
  <si>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</si>
  <si>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</si>
  <si>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</si>
  <si>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</si>
  <si>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</si>
  <si>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</si>
  <si>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</si>
  <si>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</si>
  <si>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</si>
  <si>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</si>
  <si>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</si>
  <si>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</si>
  <si>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</si>
  <si>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</si>
  <si>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</si>
  <si>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</si>
  <si>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</si>
  <si>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</si>
  <si>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</si>
  <si>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</si>
  <si>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</si>
  <si>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</si>
  <si>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</si>
  <si>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</si>
  <si>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</si>
  <si>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</si>
  <si>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</si>
  <si>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</si>
  <si>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</si>
  <si>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</si>
  <si>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</si>
  <si>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</si>
  <si>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</si>
  <si>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</si>
  <si>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</si>
  <si>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</si>
  <si>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</si>
  <si>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</si>
  <si>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</si>
  <si>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</si>
  <si>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</si>
  <si>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</si>
  <si>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</si>
  <si>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</si>
  <si>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</si>
  <si>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</si>
  <si>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</si>
  <si>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</si>
  <si>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</si>
  <si>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</si>
  <si>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</si>
  <si>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</si>
  <si>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</si>
  <si>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</si>
  <si>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</si>
  <si>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</si>
  <si>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</si>
  <si>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</si>
  <si>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</si>
  <si>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</si>
  <si>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</si>
  <si>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</si>
  <si>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</si>
  <si>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</si>
  <si>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</si>
  <si>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</si>
  <si>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</si>
  <si>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</si>
  <si>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</si>
  <si>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</si>
  <si>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</si>
  <si>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</si>
  <si>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</si>
  <si>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</si>
  <si>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</si>
  <si>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</si>
  <si>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</si>
  <si>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</si>
  <si>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</si>
  <si>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</si>
  <si>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</si>
  <si>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</si>
  <si>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</si>
  <si>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</si>
  <si>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</si>
  <si>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</si>
  <si>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</si>
  <si>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</si>
  <si>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</si>
  <si>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</si>
  <si>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</si>
  <si>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</si>
  <si>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</si>
  <si>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</si>
  <si>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</si>
  <si>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</si>
  <si>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</si>
  <si>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</si>
  <si>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</si>
  <si>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</si>
  <si>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</si>
  <si>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</si>
  <si>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</si>
  <si>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</si>
  <si>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</si>
  <si>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</si>
  <si>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</si>
  <si>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</si>
  <si>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</si>
  <si>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</si>
  <si>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</si>
  <si>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</si>
  <si>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</si>
  <si>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</si>
  <si>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</si>
  <si>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</si>
  <si>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</si>
  <si>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</si>
  <si>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</si>
  <si>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</si>
  <si>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</si>
  <si>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</si>
  <si>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</si>
  <si>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</si>
  <si>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</si>
  <si>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</si>
  <si>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</si>
  <si>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</si>
  <si>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</si>
  <si>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</si>
  <si>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</si>
  <si>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</si>
  <si>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</si>
  <si>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</si>
  <si>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</si>
  <si>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</si>
  <si>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</si>
  <si>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</si>
  <si>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</si>
  <si>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</si>
  <si>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</si>
  <si>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</si>
  <si>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</si>
  <si>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</si>
  <si>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</si>
  <si>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</si>
  <si>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</si>
  <si>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</si>
  <si>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</si>
  <si>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</si>
  <si>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</si>
  <si>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</si>
  <si>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</si>
  <si>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</si>
  <si>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</si>
  <si>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</si>
  <si>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</si>
  <si>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</si>
  <si>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</si>
  <si>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</si>
  <si>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</si>
  <si>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</si>
  <si>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</si>
  <si>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</si>
  <si>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</si>
  <si>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</si>
  <si>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</si>
  <si>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</si>
  <si>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</si>
  <si>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</si>
  <si>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</si>
  <si>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</si>
  <si>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</si>
  <si>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</si>
  <si>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</si>
  <si>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</si>
  <si>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</si>
  <si>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</si>
  <si>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</si>
  <si>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</si>
  <si>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</si>
  <si>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</si>
  <si>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</si>
  <si>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</si>
  <si>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</si>
  <si>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</si>
  <si>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</si>
  <si>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</si>
  <si>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</si>
  <si>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</si>
  <si>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</si>
  <si>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</si>
  <si>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</si>
  <si>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</si>
  <si>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</si>
  <si>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</si>
  <si>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</si>
  <si>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</si>
  <si>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</si>
  <si>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</si>
  <si>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</si>
  <si>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</si>
  <si>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</si>
  <si>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</si>
  <si>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</si>
  <si>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</si>
  <si>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</si>
  <si>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</si>
  <si>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</si>
  <si>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</si>
  <si>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</si>
  <si>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</si>
  <si>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</si>
  <si>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</si>
  <si>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</si>
  <si>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</si>
  <si>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</si>
  <si>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</si>
  <si>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</si>
  <si>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</si>
  <si>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</si>
  <si>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</si>
  <si>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</si>
  <si>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</si>
  <si>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</si>
  <si>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</si>
  <si>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</si>
  <si>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</si>
  <si>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</si>
  <si>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</si>
  <si>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</si>
  <si>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</si>
  <si>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</si>
  <si>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</si>
  <si>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</si>
  <si>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</si>
  <si>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</si>
  <si>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</si>
  <si>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</si>
  <si>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</si>
  <si>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</si>
  <si>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</si>
  <si>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</si>
  <si>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</si>
  <si>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</si>
  <si>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</si>
  <si>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</si>
  <si>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</si>
  <si>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</si>
  <si>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</si>
  <si>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</si>
  <si>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</si>
  <si>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</si>
  <si>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</si>
  <si>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</si>
  <si>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</si>
  <si>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</si>
  <si>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</si>
  <si>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</si>
  <si>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</si>
  <si>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</si>
  <si>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</si>
  <si>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</si>
  <si>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</si>
  <si>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</si>
  <si>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</si>
  <si>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</si>
  <si>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</si>
  <si>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</si>
  <si>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</si>
  <si>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</si>
  <si>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</si>
  <si>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</si>
  <si>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</si>
  <si>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</si>
  <si>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</si>
  <si>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</si>
  <si>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</si>
  <si>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</si>
  <si>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</si>
  <si>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</si>
  <si>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</si>
  <si>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</si>
  <si>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</si>
  <si>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</si>
  <si>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</si>
  <si>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</si>
  <si>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</si>
  <si>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</si>
  <si>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</si>
  <si>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</si>
  <si>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</si>
  <si>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</si>
  <si>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</si>
  <si>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</si>
  <si>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</si>
  <si>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</si>
  <si>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</si>
  <si>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</si>
  <si>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</si>
  <si>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</si>
  <si>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</si>
  <si>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</si>
  <si>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</si>
  <si>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</si>
  <si>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</si>
  <si>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</si>
  <si>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</si>
  <si>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</si>
  <si>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</si>
  <si>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</si>
  <si>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</si>
  <si>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</si>
  <si>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</si>
  <si>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</si>
  <si>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</si>
  <si>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</si>
  <si>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</si>
  <si>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</si>
  <si>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</si>
  <si>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</si>
  <si>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</si>
  <si>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</si>
  <si>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</si>
  <si>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</si>
  <si>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</si>
  <si>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</si>
  <si>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</si>
  <si>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</si>
  <si>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</si>
  <si>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</si>
  <si>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</si>
  <si>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</si>
  <si>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</si>
  <si>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</si>
  <si>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</si>
  <si>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</si>
  <si>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</si>
  <si>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</si>
  <si>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</si>
  <si>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</si>
  <si>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</si>
  <si>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</si>
  <si>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</si>
  <si>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</si>
  <si>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</si>
  <si>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</si>
  <si>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</si>
  <si>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</si>
  <si>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</si>
  <si>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</si>
  <si>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</si>
  <si>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</si>
  <si>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</si>
  <si>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</si>
  <si>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</si>
  <si>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</si>
  <si>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</si>
  <si>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</si>
  <si>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</si>
  <si>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</si>
  <si>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</si>
  <si>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</si>
  <si>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</si>
  <si>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</si>
  <si>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</si>
  <si>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</si>
  <si>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</si>
  <si>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</si>
  <si>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</si>
  <si>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</si>
  <si>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</si>
  <si>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</si>
  <si>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</si>
  <si>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</si>
  <si>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</si>
  <si>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</si>
  <si>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</si>
  <si>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</si>
  <si>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</si>
  <si>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</si>
  <si>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</si>
  <si>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</si>
  <si>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</si>
  <si>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</si>
  <si>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</si>
  <si>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</si>
  <si>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</si>
  <si>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</si>
  <si>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</si>
  <si>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</si>
  <si>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</si>
  <si>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</si>
  <si>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</si>
  <si>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</si>
  <si>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</si>
  <si>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</si>
  <si>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</si>
  <si>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</si>
  <si>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</si>
  <si>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</si>
  <si>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</si>
  <si>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</si>
  <si>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</si>
  <si>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</si>
  <si>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</si>
  <si>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</si>
  <si>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</si>
  <si>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</si>
  <si>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</si>
  <si>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</si>
  <si>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</si>
  <si>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</si>
  <si>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</si>
  <si>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</si>
  <si>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</si>
  <si>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</si>
  <si>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</si>
  <si>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</si>
  <si>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</si>
  <si>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</si>
  <si>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</si>
  <si>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</si>
  <si>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</si>
  <si>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</si>
  <si>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</si>
  <si>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</si>
  <si>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</si>
  <si>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</si>
  <si>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</si>
  <si>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</si>
  <si>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</si>
  <si>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</si>
  <si>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</si>
  <si>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</si>
  <si>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</si>
  <si>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</si>
  <si>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</si>
  <si>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</si>
  <si>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</si>
  <si>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</si>
  <si>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</si>
  <si>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</si>
  <si>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</si>
  <si>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</si>
  <si>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</si>
  <si>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</si>
  <si>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</si>
  <si>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</si>
  <si>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</si>
  <si>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</si>
  <si>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</si>
  <si>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</si>
  <si>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</si>
  <si>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</si>
  <si>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</si>
  <si>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</si>
  <si>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</si>
  <si>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</si>
  <si>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</si>
  <si>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</si>
  <si>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</si>
  <si>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</si>
  <si>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</si>
  <si>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</si>
  <si>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</si>
  <si>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</si>
  <si>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</si>
  <si>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</si>
  <si>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</si>
  <si>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</si>
  <si>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</si>
  <si>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</si>
  <si>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</si>
  <si>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</si>
  <si>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</si>
  <si>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</si>
  <si>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</si>
  <si>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</si>
  <si>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</si>
  <si>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</si>
  <si>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</si>
  <si>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</si>
  <si>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</si>
  <si>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</si>
  <si>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</si>
  <si>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</si>
  <si>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</si>
  <si>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</si>
  <si>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</si>
  <si>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</si>
  <si>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</si>
  <si>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</si>
  <si>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</si>
  <si>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</si>
  <si>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</si>
  <si>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</si>
  <si>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</si>
  <si>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</si>
  <si>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</si>
  <si>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</si>
  <si>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</si>
  <si>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</si>
  <si>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</si>
  <si>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</si>
  <si>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</si>
  <si>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</si>
  <si>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</si>
  <si>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</si>
  <si>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</si>
  <si>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</si>
  <si>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</si>
  <si>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</si>
  <si>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</si>
  <si>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</si>
  <si>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</si>
  <si>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</si>
  <si>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</si>
  <si>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</si>
  <si>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</si>
  <si>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</si>
  <si>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</si>
  <si>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</si>
  <si>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</si>
  <si>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</si>
  <si>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</si>
  <si>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</si>
  <si>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</si>
  <si>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</si>
  <si>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</si>
  <si>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</si>
  <si>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</si>
  <si>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</si>
  <si>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</si>
  <si>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</si>
  <si>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</si>
  <si>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</si>
  <si>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</si>
  <si>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</si>
  <si>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</si>
  <si>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</si>
  <si>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</si>
  <si>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</si>
  <si>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</si>
  <si>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</si>
  <si>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</si>
  <si>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</si>
  <si>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</si>
  <si>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</si>
  <si>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</si>
  <si>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</si>
  <si>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</si>
  <si>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</si>
  <si>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</si>
  <si>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</si>
  <si>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</si>
  <si>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</si>
  <si>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</si>
  <si>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</si>
  <si>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</si>
  <si>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</si>
  <si>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</si>
  <si>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</si>
  <si>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</si>
  <si>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</si>
  <si>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</si>
  <si>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</si>
  <si>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</si>
  <si>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</si>
  <si>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</si>
  <si>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</si>
  <si>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</si>
  <si>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</si>
  <si>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</si>
  <si>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</si>
  <si>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</si>
  <si>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</si>
  <si>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</si>
  <si>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</si>
  <si>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</si>
  <si>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</si>
  <si>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</si>
  <si>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</si>
  <si>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</si>
  <si>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</si>
  <si>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</si>
  <si>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</si>
  <si>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</si>
  <si>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</si>
  <si>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</si>
  <si>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</si>
  <si>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</si>
  <si>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</si>
  <si>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</si>
  <si>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</si>
  <si>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</si>
  <si>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</si>
  <si>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</si>
  <si>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</si>
  <si>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</si>
  <si>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</si>
  <si>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</si>
  <si>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</si>
  <si>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</si>
  <si>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</si>
  <si>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</si>
  <si>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</si>
  <si>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</si>
  <si>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</si>
  <si>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</si>
  <si>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</si>
  <si>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</si>
  <si>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</si>
  <si>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</si>
  <si>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</si>
  <si>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</si>
  <si>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</si>
  <si>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</si>
  <si>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</si>
  <si>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</si>
  <si>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</si>
  <si>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</si>
  <si>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</si>
  <si>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</si>
  <si>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</si>
  <si>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</si>
  <si>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</si>
  <si>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</si>
  <si>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</si>
  <si>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</si>
  <si>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</si>
  <si>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</si>
  <si>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</si>
  <si>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</si>
  <si>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</si>
  <si>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</si>
  <si>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</si>
  <si>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</si>
  <si>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</si>
  <si>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</si>
  <si>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</si>
  <si>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</si>
  <si>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</si>
  <si>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</si>
  <si>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</si>
  <si>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</si>
  <si>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</si>
  <si>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</si>
  <si>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</si>
  <si>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</si>
  <si>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</si>
  <si>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</si>
  <si>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</si>
  <si>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</si>
  <si>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</si>
  <si>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</si>
  <si>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</si>
  <si>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</si>
  <si>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</si>
  <si>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</si>
  <si>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</si>
  <si>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</si>
  <si>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</si>
  <si>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</si>
  <si>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</si>
  <si>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</si>
  <si>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</si>
  <si>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</si>
  <si>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</si>
  <si>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</si>
  <si>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</si>
  <si>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</si>
  <si>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</si>
  <si>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</si>
  <si>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</si>
  <si>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</si>
  <si>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</si>
  <si>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</si>
  <si>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</si>
  <si>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</si>
  <si>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</si>
  <si>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</si>
  <si>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</si>
  <si>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</si>
  <si>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</si>
  <si>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</si>
  <si>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</si>
  <si>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</si>
  <si>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</si>
  <si>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</si>
  <si>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</si>
  <si>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</si>
  <si>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</si>
  <si>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</si>
  <si>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</si>
  <si>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</si>
  <si>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</si>
  <si>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</si>
  <si>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</si>
  <si>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</si>
  <si>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</si>
  <si>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</si>
  <si>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</si>
  <si>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</si>
  <si>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</si>
  <si>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</si>
  <si>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</si>
  <si>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</si>
  <si>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</si>
  <si>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</si>
  <si>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</si>
  <si>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</si>
  <si>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</si>
  <si>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</si>
  <si>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</si>
  <si>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</si>
  <si>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</si>
  <si>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</si>
  <si>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</si>
  <si>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</si>
  <si>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</si>
  <si>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</si>
  <si>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</si>
  <si>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</si>
  <si>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</si>
  <si>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</si>
  <si>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</si>
  <si>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</si>
  <si>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</si>
  <si>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</si>
  <si>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</si>
  <si>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</si>
  <si>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</si>
  <si>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</si>
  <si>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</si>
  <si>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</si>
  <si>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</si>
  <si>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</si>
  <si>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</si>
  <si>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</si>
  <si>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</si>
  <si>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</si>
  <si>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</si>
  <si>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</si>
  <si>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</si>
  <si>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</si>
  <si>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</si>
  <si>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</si>
  <si>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</si>
  <si>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</si>
  <si>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</si>
  <si>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</si>
  <si>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</si>
  <si>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</si>
  <si>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</si>
  <si>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</si>
  <si>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</si>
  <si>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</si>
  <si>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</si>
  <si>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</si>
  <si>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</si>
  <si>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</si>
  <si>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</si>
  <si>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</si>
  <si>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</si>
  <si>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</si>
  <si>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</si>
  <si>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</si>
  <si>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</si>
  <si>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</si>
  <si>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</si>
  <si>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</si>
  <si>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</si>
  <si>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</si>
  <si>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</si>
  <si>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</si>
  <si>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</si>
  <si>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</si>
  <si>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</si>
  <si>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</si>
  <si>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</si>
  <si>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</si>
  <si>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</si>
  <si>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</si>
  <si>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</si>
  <si>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</si>
  <si>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</si>
  <si>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</si>
  <si>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</si>
  <si>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</si>
  <si>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</si>
  <si>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</si>
  <si>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</si>
  <si>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</si>
  <si>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</si>
  <si>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</si>
  <si>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</si>
  <si>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</si>
  <si>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</si>
  <si>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</si>
  <si>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</si>
  <si>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</si>
  <si>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</si>
  <si>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</si>
  <si>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</si>
  <si>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</si>
  <si>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</si>
  <si>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</si>
  <si>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</si>
  <si>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</si>
  <si>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</si>
  <si>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</si>
  <si>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</si>
  <si>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</si>
  <si>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</si>
  <si>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</si>
  <si>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</si>
  <si>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</si>
  <si>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</si>
  <si>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</si>
  <si>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</si>
  <si>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</si>
  <si>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</si>
  <si>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</si>
  <si>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</si>
  <si>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</si>
  <si>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</si>
  <si>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</si>
  <si>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</si>
  <si>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</si>
  <si>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</si>
  <si>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</si>
  <si>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</si>
  <si>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</si>
  <si>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</si>
  <si>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</si>
  <si>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</si>
  <si>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</si>
  <si>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</si>
  <si>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</si>
  <si>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</si>
  <si>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</si>
  <si>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</si>
  <si>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</si>
  <si>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</si>
  <si>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</si>
  <si>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</si>
  <si>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</si>
  <si>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</si>
  <si>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</si>
  <si>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</si>
  <si>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</si>
  <si>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</si>
  <si>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</si>
  <si>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</si>
  <si>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</si>
  <si>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</si>
  <si>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</si>
  <si>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</si>
  <si>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</si>
  <si>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</si>
  <si>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</si>
  <si>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</si>
  <si>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</si>
  <si>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</si>
  <si>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</si>
  <si>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</si>
  <si>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</si>
  <si>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</si>
  <si>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</si>
  <si>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</si>
  <si>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</si>
  <si>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</si>
  <si>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</si>
  <si>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</si>
  <si>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</si>
  <si>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</si>
  <si>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</si>
  <si>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</si>
  <si>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</si>
  <si>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</si>
  <si>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</si>
  <si>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</si>
  <si>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</si>
  <si>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</si>
  <si>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</si>
  <si>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</si>
  <si>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</si>
  <si>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</si>
  <si>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</si>
  <si>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</si>
  <si>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</si>
  <si>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</si>
  <si>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</si>
  <si>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</si>
  <si>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</si>
  <si>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</si>
  <si>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</si>
  <si>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</si>
  <si>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</si>
  <si>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</si>
  <si>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</si>
  <si>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</si>
  <si>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</si>
  <si>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</si>
  <si>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</si>
  <si>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</si>
  <si>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</si>
  <si>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</si>
  <si>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</si>
  <si>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</si>
  <si>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</si>
  <si>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</si>
  <si>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</si>
  <si>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</si>
  <si>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</si>
  <si>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</si>
  <si>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</si>
  <si>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</si>
  <si>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</si>
  <si>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</si>
  <si>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</si>
  <si>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</si>
  <si>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</si>
  <si>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</si>
  <si>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</si>
  <si>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</si>
  <si>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</si>
  <si>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</si>
  <si>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</si>
  <si>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</si>
  <si>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</si>
  <si>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</si>
  <si>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</si>
  <si>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</si>
  <si>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</si>
  <si>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</si>
  <si>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</si>
  <si>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</si>
  <si>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</si>
  <si>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</si>
  <si>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</si>
  <si>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</si>
  <si>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</si>
  <si>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</si>
  <si>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</si>
  <si>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</si>
  <si>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</si>
  <si>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</si>
  <si>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</si>
  <si>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</si>
  <si>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</si>
  <si>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</si>
  <si>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</si>
  <si>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</si>
  <si>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</si>
  <si>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</si>
  <si>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</si>
  <si>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</si>
  <si>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</si>
  <si>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</si>
  <si>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</si>
  <si>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</si>
  <si>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</si>
  <si>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</si>
  <si>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</si>
  <si>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</si>
  <si>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</si>
  <si>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</si>
  <si>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</si>
  <si>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</si>
  <si>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</si>
  <si>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</si>
  <si>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</si>
  <si>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</si>
  <si>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</si>
  <si>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</si>
  <si>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</si>
  <si>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</si>
  <si>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</si>
  <si>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</si>
  <si>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</si>
  <si>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</si>
  <si>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</si>
  <si>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</si>
  <si>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</si>
  <si>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</si>
  <si>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</si>
  <si>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</si>
  <si>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</si>
  <si>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</si>
  <si>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</si>
  <si>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</si>
  <si>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</si>
  <si>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</si>
  <si>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</si>
  <si>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</si>
  <si>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</si>
  <si>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</si>
  <si>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</si>
  <si>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</si>
  <si>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</si>
  <si>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</si>
  <si>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</si>
  <si>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</si>
  <si>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</si>
  <si>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</si>
  <si>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</si>
  <si>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</si>
  <si>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</si>
  <si>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</si>
  <si>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</si>
  <si>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</si>
  <si>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</si>
  <si>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</si>
  <si>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</si>
  <si>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</si>
  <si>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</si>
  <si>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</si>
  <si>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</si>
  <si>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</si>
  <si>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</si>
  <si>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</si>
  <si>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</si>
  <si>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</si>
  <si>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</si>
  <si>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</si>
  <si>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</si>
  <si>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</si>
  <si>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</si>
  <si>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</si>
  <si>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</si>
  <si>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</si>
  <si>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</si>
  <si>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</si>
  <si>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</si>
  <si>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</si>
  <si>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</si>
  <si>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</si>
  <si>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</si>
  <si>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</si>
  <si>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</si>
  <si>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</si>
  <si>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</si>
  <si>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</si>
  <si>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</si>
  <si>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</si>
  <si>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</si>
  <si>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</si>
  <si>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</si>
  <si>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</si>
  <si>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</si>
  <si>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</si>
  <si>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</si>
  <si>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</si>
  <si>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</si>
  <si>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</si>
  <si>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</si>
  <si>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</si>
  <si>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</si>
  <si>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</si>
  <si>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</si>
  <si>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</si>
  <si>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</si>
  <si>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</si>
  <si>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</si>
  <si>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</si>
  <si>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</si>
  <si>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</si>
  <si>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</si>
  <si>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</si>
  <si>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</si>
  <si>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</si>
  <si>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</si>
  <si>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</si>
  <si>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</si>
  <si>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</si>
  <si>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</si>
  <si>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</si>
  <si>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</si>
  <si>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</si>
  <si>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</si>
  <si>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</si>
  <si>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</si>
  <si>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</si>
  <si>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</si>
  <si>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</si>
  <si>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</si>
  <si>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</si>
  <si>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</si>
  <si>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</si>
  <si>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</si>
  <si>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</si>
  <si>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</si>
  <si>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</si>
  <si>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</si>
  <si>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</si>
  <si>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</si>
  <si>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</si>
  <si>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</si>
  <si>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</si>
  <si>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</si>
  <si>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</si>
  <si>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</si>
  <si>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</si>
  <si>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</si>
  <si>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</si>
  <si>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</si>
  <si>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</si>
  <si>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</si>
  <si>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</si>
  <si>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</si>
  <si>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</si>
  <si>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</si>
  <si>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</si>
  <si>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</si>
  <si>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</si>
  <si>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</si>
  <si>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</si>
  <si>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</si>
  <si>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</si>
  <si>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</si>
  <si>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</si>
  <si>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</si>
  <si>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</si>
  <si>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</si>
  <si>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</si>
  <si>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</si>
  <si>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</si>
  <si>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</si>
  <si>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</si>
  <si>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</si>
  <si>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</si>
  <si>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</si>
  <si>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</si>
  <si>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</si>
  <si>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</si>
  <si>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</si>
  <si>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</si>
  <si>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</si>
  <si>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</si>
  <si>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</si>
  <si>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</si>
  <si>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</si>
  <si>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</si>
  <si>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</si>
  <si>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</si>
  <si>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</si>
  <si>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</si>
  <si>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</si>
  <si>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</si>
  <si>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</si>
  <si>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</si>
  <si>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</si>
  <si>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</si>
  <si>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</si>
  <si>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</si>
  <si>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</si>
  <si>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</si>
  <si>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</si>
  <si>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</si>
  <si>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</si>
  <si>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</si>
  <si>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</si>
  <si>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</si>
  <si>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</si>
  <si>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</si>
  <si>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</si>
  <si>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</si>
  <si>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</si>
  <si>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</si>
  <si>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</si>
  <si>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</si>
  <si>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</si>
  <si>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</si>
  <si>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</si>
  <si>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</si>
  <si>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</si>
  <si>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</si>
  <si>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</si>
  <si>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</si>
  <si>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</si>
  <si>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</si>
  <si>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</si>
  <si>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</si>
  <si>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</si>
  <si>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</si>
  <si>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</si>
  <si>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</si>
  <si>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</si>
  <si>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</si>
  <si>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</si>
  <si>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</si>
  <si>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</si>
  <si>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</si>
  <si>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</si>
  <si>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</si>
  <si>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</si>
  <si>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</si>
  <si>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</si>
  <si>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</si>
  <si>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</si>
  <si>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</si>
  <si>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</si>
  <si>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</si>
  <si>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</si>
  <si>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</si>
  <si>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</si>
  <si>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</si>
  <si>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</si>
  <si>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</si>
  <si>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</si>
  <si>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</si>
  <si>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</si>
  <si>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</si>
  <si>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</si>
  <si>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</si>
  <si>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</si>
  <si>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</si>
  <si>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</si>
  <si>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</si>
  <si>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</si>
  <si>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</si>
  <si>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</si>
  <si>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</si>
  <si>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</si>
  <si>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</si>
  <si>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</si>
  <si>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</si>
  <si>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</si>
  <si>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</si>
  <si>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</si>
  <si>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</si>
  <si>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</si>
  <si>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</si>
  <si>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</si>
  <si>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</si>
  <si>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</si>
  <si>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</si>
  <si>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</si>
  <si>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</si>
  <si>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</si>
  <si>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</si>
  <si>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</si>
  <si>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</si>
  <si>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</si>
  <si>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</si>
  <si>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</si>
  <si>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</si>
  <si>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</si>
  <si>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</si>
  <si>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</si>
  <si>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</si>
  <si>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</si>
  <si>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</si>
  <si>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</si>
  <si>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</si>
  <si>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</si>
  <si>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</si>
  <si>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</si>
  <si>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</si>
  <si>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</si>
  <si>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</si>
  <si>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</si>
  <si>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</si>
  <si>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</si>
  <si>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</si>
  <si>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</si>
  <si>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</si>
  <si>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</si>
  <si>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</si>
  <si>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</si>
  <si>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</si>
  <si>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</si>
  <si>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</si>
  <si>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</si>
  <si>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</si>
  <si>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</si>
  <si>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</si>
  <si>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</si>
  <si>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</si>
  <si>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</si>
  <si>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</si>
  <si>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</si>
  <si>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</si>
  <si>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</si>
  <si>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</si>
  <si>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</si>
  <si>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</si>
  <si>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</si>
  <si>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</si>
  <si>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</si>
  <si>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</si>
  <si>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</si>
  <si>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</si>
  <si>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</si>
  <si>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</si>
  <si>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</si>
  <si>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</si>
  <si>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</si>
  <si>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</si>
  <si>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</si>
  <si>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</si>
  <si>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</si>
  <si>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</si>
  <si>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</si>
  <si>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</si>
  <si>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</si>
  <si>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</si>
  <si>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</si>
  <si>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</si>
  <si>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</si>
  <si>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</si>
  <si>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</si>
  <si>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</si>
  <si>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</si>
  <si>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</si>
  <si>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</si>
  <si>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</si>
  <si>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</si>
  <si>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</si>
  <si>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</si>
  <si>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</si>
  <si>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</si>
  <si>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</si>
  <si>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</si>
  <si>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</si>
  <si>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</si>
  <si>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</si>
  <si>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</si>
  <si>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</si>
  <si>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</si>
  <si>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</si>
  <si>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</si>
  <si>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</si>
  <si>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</si>
  <si>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</si>
  <si>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</si>
  <si>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</si>
  <si>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</si>
  <si>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</si>
  <si>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</si>
  <si>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</si>
  <si>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</si>
  <si>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</si>
  <si>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</si>
  <si>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</si>
  <si>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</si>
  <si>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</si>
  <si>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</si>
  <si>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</si>
  <si>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</si>
  <si>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</si>
  <si>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</si>
  <si>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</si>
  <si>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</si>
  <si>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</si>
  <si>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</si>
  <si>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</si>
  <si>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</si>
  <si>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</si>
  <si>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</si>
  <si>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</si>
  <si>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</si>
  <si>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</si>
  <si>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</si>
  <si>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</si>
  <si>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</si>
  <si>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</si>
  <si>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</si>
  <si>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</si>
  <si>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</si>
  <si>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</si>
  <si>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</si>
  <si>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</si>
  <si>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</si>
  <si>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</si>
  <si>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</si>
  <si>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</si>
  <si>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</si>
  <si>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</si>
  <si>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</si>
  <si>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</si>
  <si>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</si>
  <si>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</si>
  <si>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</si>
  <si>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</si>
  <si>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</si>
  <si>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</si>
  <si>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</si>
  <si>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</si>
  <si>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</si>
  <si>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</si>
  <si>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</si>
  <si>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</si>
  <si>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</si>
  <si>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</si>
  <si>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</si>
  <si>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</si>
  <si>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</si>
  <si>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</si>
  <si>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</si>
  <si>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</si>
  <si>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</si>
  <si>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</si>
  <si>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</si>
  <si>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</si>
  <si>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</si>
  <si>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</si>
  <si>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</si>
  <si>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</si>
  <si>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</si>
  <si>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</si>
  <si>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</si>
  <si>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</si>
  <si>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</si>
  <si>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</si>
  <si>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</si>
  <si>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</si>
  <si>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</si>
  <si>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</si>
  <si>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</si>
  <si>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</si>
  <si>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</si>
  <si>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</si>
  <si>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</si>
  <si>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</si>
  <si>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</si>
  <si>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</si>
  <si>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</si>
  <si>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</si>
  <si>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</si>
  <si>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</si>
  <si>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</si>
  <si>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</si>
  <si>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</si>
  <si>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</si>
  <si>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</si>
  <si>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</si>
  <si>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</si>
  <si>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</si>
  <si>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</si>
  <si>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</si>
  <si>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</si>
  <si>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</si>
  <si>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</si>
  <si>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</si>
  <si>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</si>
  <si>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</si>
  <si>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</si>
  <si>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</si>
  <si>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</si>
  <si>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</si>
  <si>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</si>
  <si>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</si>
  <si>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</si>
  <si>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</si>
  <si>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</si>
  <si>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</si>
  <si>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</si>
  <si>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</si>
  <si>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</si>
  <si>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</si>
  <si>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</si>
  <si>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</si>
  <si>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</si>
  <si>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</si>
  <si>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</si>
  <si>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</si>
  <si>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</si>
  <si>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</si>
  <si>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</si>
  <si>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</si>
  <si>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</si>
  <si>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</si>
  <si>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</si>
  <si>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</si>
  <si>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</si>
  <si>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</si>
  <si>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</si>
  <si>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</si>
  <si>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</si>
  <si>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</si>
  <si>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</si>
  <si>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</si>
  <si>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</si>
  <si>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</si>
  <si>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</si>
  <si>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</si>
  <si>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</si>
  <si>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</si>
  <si>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</si>
  <si>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</si>
  <si>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</si>
  <si>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</si>
  <si>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</si>
  <si>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</si>
  <si>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</si>
  <si>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</si>
  <si>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</si>
  <si>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</si>
  <si>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</si>
  <si>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</si>
  <si>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</si>
  <si>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</si>
  <si>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</si>
  <si>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</si>
  <si>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</si>
  <si>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</si>
  <si>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</si>
  <si>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</si>
  <si>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</si>
  <si>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</si>
  <si>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</si>
  <si>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</si>
  <si>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</si>
  <si>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</si>
  <si>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</si>
  <si>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</si>
  <si>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</si>
  <si>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</si>
  <si>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</si>
  <si>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</si>
  <si>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</si>
  <si>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</si>
  <si>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</si>
  <si>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</si>
  <si>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</si>
  <si>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</si>
  <si>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</si>
  <si>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</si>
  <si>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</si>
  <si>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</si>
  <si>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</si>
  <si>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</si>
  <si>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</si>
  <si>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</si>
  <si>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</si>
  <si>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</si>
  <si>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</si>
  <si>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</si>
  <si>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</si>
  <si>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</si>
  <si>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</si>
  <si>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</si>
  <si>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</si>
  <si>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</si>
  <si>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</si>
  <si>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</si>
  <si>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</si>
  <si>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</si>
  <si>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</si>
  <si>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</si>
  <si>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</si>
  <si>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</si>
  <si>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</si>
  <si>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</si>
  <si>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</si>
  <si>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</si>
  <si>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</si>
  <si>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</si>
  <si>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</si>
  <si>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</si>
  <si>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</si>
  <si>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</si>
  <si>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</si>
  <si>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</si>
  <si>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</si>
  <si>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</si>
  <si>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</si>
  <si>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</si>
  <si>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</si>
  <si>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</si>
  <si>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</si>
  <si>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</si>
  <si>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</si>
  <si>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</si>
  <si>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</si>
  <si>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</si>
  <si>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</si>
  <si>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</si>
  <si>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</si>
  <si>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</si>
  <si>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</si>
  <si>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</si>
  <si>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</si>
  <si>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</si>
  <si>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</si>
  <si>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</si>
  <si>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</si>
  <si>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</si>
  <si>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</si>
  <si>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</si>
  <si>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</si>
  <si>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</si>
  <si>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</si>
  <si>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</si>
  <si>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</si>
  <si>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</si>
  <si>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</si>
  <si>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</si>
  <si>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</si>
  <si>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</si>
  <si>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</si>
  <si>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</si>
  <si>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</si>
  <si>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</si>
  <si>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</si>
  <si>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</si>
  <si>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</si>
  <si>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</si>
  <si>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</si>
  <si>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</si>
  <si>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</si>
  <si>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</si>
  <si>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</si>
  <si>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</si>
  <si>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</si>
  <si>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</si>
  <si>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</si>
  <si>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</si>
  <si>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</si>
  <si>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</si>
  <si>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</si>
  <si>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</si>
  <si>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</si>
  <si>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</si>
  <si>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</si>
  <si>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</si>
  <si>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</si>
  <si>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</si>
  <si>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</si>
  <si>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</si>
  <si>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</si>
  <si>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</si>
  <si>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</si>
  <si>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</si>
  <si>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</si>
  <si>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</si>
  <si>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</si>
  <si>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</si>
  <si>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</si>
  <si>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</si>
  <si>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</si>
  <si>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</si>
  <si>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</si>
  <si>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</si>
  <si>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</si>
  <si>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</si>
  <si>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</si>
  <si>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</si>
  <si>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</si>
  <si>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</si>
  <si>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</si>
  <si>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</si>
  <si>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</si>
  <si>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</si>
  <si>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</si>
  <si>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</si>
  <si>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</si>
  <si>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</si>
  <si>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</si>
  <si>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</si>
  <si>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</si>
  <si>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</si>
  <si>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</si>
  <si>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</si>
  <si>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</si>
  <si>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</si>
  <si>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</si>
  <si>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</si>
  <si>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</si>
  <si>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</si>
  <si>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</si>
  <si>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</si>
  <si>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</si>
  <si>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</si>
  <si>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</si>
  <si>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</si>
  <si>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</si>
  <si>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</si>
  <si>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</si>
  <si>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</si>
  <si>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</si>
  <si>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</si>
  <si>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</si>
  <si>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</si>
  <si>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</si>
  <si>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</si>
  <si>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</si>
  <si>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</si>
  <si>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</si>
  <si>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</si>
  <si>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</si>
  <si>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</si>
  <si>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</si>
  <si>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</si>
  <si>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</si>
  <si>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</si>
  <si>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</si>
  <si>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</si>
  <si>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</si>
  <si>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</si>
  <si>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</si>
  <si>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</si>
  <si>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</si>
  <si>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</si>
  <si>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</si>
  <si>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</si>
  <si>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</si>
  <si>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</si>
  <si>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</si>
  <si>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</si>
  <si>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</si>
  <si>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</si>
  <si>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</si>
  <si>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</si>
  <si>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</si>
  <si>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</si>
  <si>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</si>
  <si>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</si>
  <si>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</si>
  <si>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</si>
  <si>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</si>
  <si>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</si>
  <si>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</si>
  <si>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</si>
  <si>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</si>
  <si>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</si>
  <si>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</si>
  <si>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</si>
  <si>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</si>
  <si>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</si>
  <si>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</si>
  <si>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</si>
  <si>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</si>
  <si>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</si>
  <si>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</si>
  <si>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</si>
  <si>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</si>
  <si>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</si>
  <si>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</si>
  <si>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</si>
  <si>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</si>
  <si>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</si>
  <si>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</si>
  <si>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</si>
  <si>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</si>
  <si>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</si>
  <si>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</si>
  <si>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</si>
  <si>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</si>
  <si>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</si>
  <si>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</si>
  <si>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</si>
  <si>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</si>
  <si>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</si>
  <si>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</si>
  <si>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</si>
  <si>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</si>
  <si>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</si>
  <si>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</si>
  <si>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</si>
  <si>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</si>
  <si>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</si>
  <si>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</si>
  <si>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</si>
  <si>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</si>
  <si>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</si>
  <si>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</si>
  <si>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</si>
  <si>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</si>
  <si>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</si>
  <si>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</si>
  <si>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</si>
  <si>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</si>
  <si>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</si>
  <si>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</si>
  <si>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</si>
  <si>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</si>
  <si>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</si>
  <si>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</si>
  <si>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</si>
  <si>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</si>
  <si>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</si>
  <si>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</si>
  <si>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</si>
  <si>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</si>
  <si>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</si>
  <si>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</si>
  <si>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</si>
  <si>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</si>
  <si>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</si>
  <si>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</si>
  <si>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</si>
  <si>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</si>
  <si>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</si>
  <si>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</si>
  <si>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</si>
  <si>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</si>
  <si>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</si>
  <si>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</si>
  <si>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</si>
  <si>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</si>
  <si>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</si>
  <si>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</si>
  <si>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</si>
  <si>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</si>
  <si>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</si>
  <si>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</si>
  <si>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</si>
  <si>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</si>
  <si>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</si>
  <si>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</si>
  <si>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</si>
  <si>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</si>
  <si>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</si>
  <si>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</si>
  <si>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</si>
  <si>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</si>
  <si>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</si>
  <si>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</si>
  <si>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</si>
  <si>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</si>
  <si>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</si>
  <si>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</si>
  <si>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</si>
  <si>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</si>
  <si>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</si>
  <si>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</si>
  <si>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</si>
  <si>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</si>
  <si>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</si>
  <si>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</si>
  <si>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</si>
  <si>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</si>
  <si>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</si>
  <si>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</si>
  <si>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</si>
  <si>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</si>
  <si>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</si>
  <si>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</si>
  <si>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</si>
  <si>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</si>
  <si>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</si>
  <si>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</si>
  <si>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</si>
  <si>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</si>
  <si>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</si>
  <si>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</si>
  <si>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</si>
  <si>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</si>
  <si>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</si>
  <si>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</si>
  <si>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</si>
  <si>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</si>
  <si>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</si>
  <si>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</si>
  <si>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</si>
  <si>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</si>
  <si>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</si>
  <si>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</si>
  <si>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</si>
  <si>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</si>
  <si>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</si>
  <si>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</si>
  <si>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</si>
  <si>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</si>
  <si>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</si>
  <si>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</si>
  <si>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</si>
  <si>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</si>
  <si>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</si>
  <si>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</si>
  <si>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</si>
  <si>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</si>
  <si>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</si>
  <si>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</si>
  <si>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</si>
  <si>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</si>
  <si>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</si>
  <si>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</si>
  <si>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</si>
  <si>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</si>
  <si>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</si>
  <si>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</si>
  <si>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</si>
  <si>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</si>
  <si>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</si>
  <si>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</si>
  <si>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</si>
  <si>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</si>
  <si>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</si>
  <si>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</si>
  <si>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</si>
  <si>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</si>
  <si>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</si>
  <si>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</si>
  <si>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</si>
  <si>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</si>
  <si>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</si>
  <si>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</si>
  <si>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</si>
  <si>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</si>
  <si>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</si>
  <si>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</si>
  <si>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</si>
  <si>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</si>
  <si>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</si>
  <si>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</si>
  <si>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</si>
  <si>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</si>
  <si>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</si>
  <si>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</si>
  <si>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</si>
  <si>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</si>
  <si>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</si>
  <si>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</si>
  <si>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</si>
  <si>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</si>
  <si>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</si>
  <si>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</si>
  <si>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</si>
  <si>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</si>
  <si>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</si>
  <si>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</si>
  <si>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</si>
  <si>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</si>
  <si>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</si>
  <si>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</si>
  <si>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</si>
  <si>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</si>
  <si>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</si>
  <si>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</si>
  <si>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</si>
  <si>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</si>
  <si>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</si>
  <si>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</si>
  <si>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</si>
  <si>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</si>
  <si>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</si>
  <si>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</si>
  <si>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</si>
  <si>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</si>
  <si>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</si>
  <si>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</si>
  <si>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</si>
  <si>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</si>
  <si>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</si>
  <si>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</si>
  <si>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</si>
  <si>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</si>
  <si>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</si>
  <si>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</si>
  <si>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</si>
  <si>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</si>
  <si>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</si>
  <si>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</si>
  <si>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</si>
  <si>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</si>
  <si>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</si>
  <si>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</si>
  <si>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</si>
  <si>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</si>
  <si>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</si>
  <si>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</si>
  <si>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</si>
  <si>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</si>
  <si>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</si>
  <si>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</si>
  <si>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</si>
  <si>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</si>
  <si>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</si>
  <si>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</si>
  <si>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</si>
  <si>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</si>
  <si>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</si>
  <si>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</si>
  <si>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</si>
  <si>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</si>
  <si>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</si>
  <si>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</si>
  <si>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</si>
  <si>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</si>
  <si>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</si>
  <si>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</si>
  <si>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</si>
  <si>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</si>
  <si>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</si>
  <si>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</si>
  <si>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</si>
  <si>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</si>
  <si>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</si>
  <si>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</si>
  <si>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</si>
  <si>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</si>
  <si>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</si>
  <si>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</si>
  <si>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</si>
  <si>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</si>
  <si>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</si>
  <si>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</si>
  <si>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</si>
  <si>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</si>
  <si>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</si>
  <si>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</si>
  <si>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</si>
  <si>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</si>
  <si>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</si>
  <si>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</si>
  <si>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</si>
  <si>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</si>
  <si>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</si>
  <si>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</si>
  <si>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</si>
  <si>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</si>
  <si>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</si>
  <si>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</si>
  <si>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</si>
  <si>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</si>
  <si>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</si>
  <si>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</si>
  <si>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</si>
  <si>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</si>
  <si>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</si>
  <si>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</si>
  <si>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</si>
  <si>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</si>
  <si>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</si>
  <si>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</si>
  <si>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</si>
  <si>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</si>
  <si>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</si>
  <si>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</si>
  <si>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</si>
  <si>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</si>
  <si>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</si>
  <si>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</si>
  <si>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</si>
  <si>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</si>
  <si>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</si>
  <si>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</si>
  <si>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</si>
  <si>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</si>
  <si>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</si>
  <si>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</si>
  <si>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</si>
  <si>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</si>
  <si>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</si>
  <si>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</si>
  <si>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</si>
  <si>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</si>
  <si>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</si>
  <si>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</si>
  <si>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</si>
  <si>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</si>
  <si>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</si>
  <si>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</si>
  <si>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</si>
  <si>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</si>
  <si>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</si>
  <si>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</si>
  <si>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</si>
  <si>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</si>
  <si>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</si>
  <si>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</si>
  <si>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</si>
  <si>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</si>
  <si>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</si>
  <si>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</si>
  <si>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</si>
  <si>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</si>
  <si>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</si>
  <si>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</si>
  <si>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</si>
  <si>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</si>
  <si>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</si>
  <si>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</si>
  <si>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</si>
  <si>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</si>
  <si>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</si>
  <si>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</si>
  <si>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</si>
  <si>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</si>
  <si>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</si>
  <si>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</si>
  <si>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</si>
  <si>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</si>
  <si>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</si>
  <si>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</si>
  <si>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</si>
  <si>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</si>
  <si>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</si>
  <si>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</si>
  <si>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</si>
  <si>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</si>
  <si>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</si>
  <si>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</si>
  <si>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</si>
  <si>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</si>
  <si>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</si>
  <si>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</si>
  <si>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</si>
  <si>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</si>
  <si>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</si>
  <si>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</si>
  <si>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</si>
  <si>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</si>
  <si>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</si>
  <si>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</si>
  <si>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</si>
  <si>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</si>
  <si>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</si>
  <si>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</si>
  <si>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</si>
  <si>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</si>
  <si>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</si>
  <si>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</si>
  <si>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</si>
  <si>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</si>
  <si>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</si>
  <si>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</si>
  <si>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</si>
  <si>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</si>
  <si>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</si>
  <si>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</si>
  <si>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</si>
  <si>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</si>
  <si>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</si>
  <si>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</si>
  <si>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</si>
  <si>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</si>
  <si>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</si>
  <si>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</si>
  <si>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</si>
  <si>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</si>
  <si>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</si>
  <si>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</si>
  <si>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</si>
  <si>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</si>
  <si>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</si>
  <si>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</si>
  <si>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</si>
  <si>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</si>
  <si>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</si>
  <si>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</si>
  <si>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</si>
  <si>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</si>
  <si>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</si>
  <si>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</si>
  <si>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</si>
  <si>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</si>
  <si>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</si>
  <si>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</si>
  <si>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</si>
  <si>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</si>
  <si>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</si>
  <si>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</si>
  <si>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</si>
  <si>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</si>
  <si>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</si>
  <si>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</si>
  <si>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</si>
  <si>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</si>
  <si>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</si>
  <si>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</si>
  <si>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</si>
  <si>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</si>
  <si>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</si>
  <si>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</si>
  <si>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</si>
  <si>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</si>
  <si>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</si>
  <si>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</si>
  <si>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</si>
  <si>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</si>
  <si>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</si>
  <si>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</si>
  <si>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</si>
  <si>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</si>
  <si>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</si>
  <si>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</si>
  <si>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</si>
  <si>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</si>
  <si>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</si>
  <si>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</si>
  <si>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</si>
  <si>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</si>
  <si>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</si>
  <si>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</si>
  <si>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</si>
  <si>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</si>
  <si>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</si>
  <si>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</si>
  <si>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</si>
  <si>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</si>
  <si>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</si>
  <si>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</si>
  <si>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</si>
  <si>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</si>
  <si>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</si>
  <si>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</si>
  <si>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</si>
  <si>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</si>
  <si>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</si>
  <si>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</si>
  <si>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</si>
  <si>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</si>
  <si>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</si>
  <si>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</si>
  <si>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</si>
  <si>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</si>
  <si>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</si>
  <si>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</si>
  <si>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</si>
  <si>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</si>
  <si>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</si>
  <si>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</si>
  <si>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</si>
  <si>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</si>
  <si>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</si>
  <si>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</si>
  <si>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</si>
  <si>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</si>
  <si>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</si>
  <si>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</si>
  <si>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</si>
  <si>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</si>
  <si>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</si>
  <si>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</si>
  <si>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</si>
  <si>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</si>
  <si>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</si>
  <si>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</si>
  <si>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</si>
  <si>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</si>
  <si>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</si>
  <si>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</si>
  <si>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</si>
  <si>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</si>
  <si>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</si>
  <si>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</si>
  <si>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</si>
  <si>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</si>
  <si>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</si>
  <si>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</si>
  <si>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</si>
  <si>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</si>
  <si>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</si>
  <si>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</si>
  <si>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</si>
  <si>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</si>
  <si>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</si>
  <si>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</si>
  <si>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</si>
  <si>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</si>
  <si>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</si>
  <si>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</si>
  <si>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</si>
  <si>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</si>
  <si>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</si>
  <si>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</si>
  <si>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</si>
  <si>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</si>
  <si>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</si>
  <si>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</si>
  <si>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</si>
  <si>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</si>
  <si>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</si>
  <si>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</si>
  <si>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</si>
  <si>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</si>
  <si>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</si>
  <si>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</si>
  <si>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</si>
  <si>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</si>
  <si>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</si>
  <si>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</si>
  <si>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</si>
  <si>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</si>
  <si>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</si>
  <si>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</si>
  <si>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</si>
  <si>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</si>
  <si>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</si>
  <si>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</si>
  <si>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</si>
  <si>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</si>
  <si>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</si>
  <si>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</si>
  <si>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</si>
  <si>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</si>
  <si>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</si>
  <si>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</si>
  <si>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</si>
  <si>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</si>
  <si>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</si>
  <si>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</si>
  <si>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</si>
  <si>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</si>
  <si>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</si>
  <si>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</si>
  <si>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</si>
  <si>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</si>
  <si>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</si>
  <si>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</si>
  <si>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</si>
  <si>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</si>
  <si>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</si>
  <si>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</si>
  <si>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</si>
  <si>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</si>
  <si>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</si>
  <si>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</si>
  <si>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</si>
  <si>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</si>
  <si>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</si>
  <si>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</si>
  <si>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</si>
  <si>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</si>
  <si>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</si>
  <si>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</si>
  <si>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</si>
  <si>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</si>
  <si>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</si>
  <si>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</si>
  <si>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</si>
  <si>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</si>
  <si>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</si>
  <si>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</si>
  <si>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</si>
  <si>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</si>
  <si>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</si>
  <si>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</si>
  <si>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</si>
  <si>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</si>
  <si>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</si>
  <si>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</si>
  <si>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</si>
  <si>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</si>
  <si>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</si>
  <si>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</si>
  <si>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</si>
  <si>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</si>
  <si>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</si>
  <si>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</si>
  <si>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</si>
  <si>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</si>
  <si>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</si>
  <si>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</si>
  <si>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</si>
  <si>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</si>
  <si>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</si>
  <si>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</si>
  <si>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</si>
  <si>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</si>
  <si>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</si>
  <si>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</si>
  <si>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</si>
  <si>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</si>
  <si>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</si>
  <si>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</si>
  <si>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</si>
  <si>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</si>
  <si>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</si>
  <si>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</si>
  <si>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</si>
  <si>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</si>
  <si>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</si>
  <si>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</si>
  <si>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</si>
  <si>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</si>
  <si>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</si>
  <si>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</si>
  <si>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</si>
  <si>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</si>
  <si>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</si>
  <si>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</si>
  <si>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</si>
  <si>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</si>
  <si>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</si>
  <si>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</si>
  <si>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</si>
  <si>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</si>
  <si>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</si>
  <si>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</si>
  <si>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</si>
  <si>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</si>
  <si>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</si>
  <si>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</si>
  <si>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</si>
  <si>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</si>
  <si>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</si>
  <si>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</si>
  <si>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</si>
  <si>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</si>
  <si>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</si>
  <si>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</si>
  <si>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</si>
  <si>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</si>
  <si>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</si>
  <si>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</si>
  <si>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</si>
  <si>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</si>
  <si>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</si>
  <si>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</si>
  <si>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</si>
  <si>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</si>
  <si>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</si>
  <si>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</si>
  <si>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</si>
  <si>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</si>
  <si>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</si>
  <si>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</si>
  <si>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</si>
  <si>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</si>
  <si>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</si>
  <si>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</si>
  <si>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</si>
  <si>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</si>
  <si>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</si>
  <si>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</si>
  <si>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</si>
  <si>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</si>
  <si>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</si>
  <si>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</si>
  <si>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</si>
  <si>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</si>
  <si>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</si>
  <si>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</si>
  <si>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</si>
  <si>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</si>
  <si>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</si>
  <si>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</si>
  <si>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</si>
  <si>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</si>
  <si>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</si>
  <si>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</si>
  <si>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</si>
  <si>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</si>
  <si>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</si>
  <si>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</si>
  <si>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</si>
  <si>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</si>
  <si>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</si>
  <si>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</si>
  <si>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</si>
  <si>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</si>
  <si>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</si>
  <si>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</si>
  <si>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</si>
  <si>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</si>
  <si>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</si>
  <si>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</si>
  <si>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</si>
  <si>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</si>
  <si>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</si>
  <si>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</si>
  <si>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</si>
  <si>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</si>
  <si>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</si>
  <si>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</si>
  <si>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</si>
  <si>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</si>
  <si>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</si>
  <si>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</si>
  <si>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</si>
  <si>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</si>
  <si>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</si>
  <si>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</si>
  <si>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</si>
  <si>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</si>
  <si>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</si>
  <si>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</si>
  <si>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</si>
  <si>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</si>
  <si>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</si>
  <si>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</si>
  <si>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</si>
  <si>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</si>
  <si>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</si>
  <si>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</si>
  <si>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</si>
  <si>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</si>
  <si>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</si>
  <si>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</si>
  <si>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</si>
  <si>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</si>
  <si>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</si>
  <si>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</si>
  <si>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</si>
  <si>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</si>
  <si>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</si>
  <si>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</si>
  <si>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</si>
  <si>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</si>
  <si>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</si>
  <si>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</si>
  <si>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</si>
  <si>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</si>
  <si>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</si>
  <si>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</si>
  <si>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</si>
  <si>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</si>
  <si>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</si>
  <si>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</si>
  <si>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</si>
  <si>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</si>
  <si>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</si>
  <si>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</si>
  <si>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</si>
  <si>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</si>
  <si>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</si>
  <si>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</si>
  <si>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</si>
  <si>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</si>
  <si>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</si>
  <si>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</si>
  <si>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</si>
  <si>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</si>
  <si>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</si>
  <si>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</si>
  <si>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</si>
  <si>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</si>
  <si>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</si>
  <si>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</si>
  <si>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</si>
  <si>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</si>
  <si>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</si>
  <si>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</si>
  <si>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</si>
  <si>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</si>
  <si>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</si>
  <si>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</si>
  <si>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</si>
  <si>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</si>
  <si>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</si>
  <si>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</si>
  <si>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</si>
  <si>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</si>
  <si>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</si>
  <si>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</si>
  <si>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</si>
  <si>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</si>
  <si>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</si>
  <si>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</si>
  <si>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</si>
  <si>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</si>
  <si>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</si>
  <si>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</si>
  <si>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</si>
  <si>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</si>
  <si>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</si>
  <si>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</si>
  <si>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</si>
  <si>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</si>
  <si>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</si>
  <si>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</si>
  <si>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</si>
  <si>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</si>
  <si>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</si>
  <si>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</si>
  <si>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</si>
  <si>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</si>
  <si>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</si>
  <si>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</si>
  <si>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</si>
  <si>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</si>
  <si>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</si>
  <si>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</si>
  <si>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</si>
  <si>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</si>
  <si>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</si>
  <si>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</si>
  <si>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</si>
  <si>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</si>
  <si>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</si>
  <si>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</si>
  <si>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</si>
  <si>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</si>
  <si>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</si>
  <si>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</si>
  <si>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</si>
  <si>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</si>
  <si>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</si>
  <si>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</si>
  <si>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</si>
  <si>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</si>
  <si>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</si>
  <si>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</si>
  <si>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</si>
  <si>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</si>
  <si>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</si>
  <si>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</si>
  <si>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</si>
  <si>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</si>
  <si>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</si>
  <si>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</si>
  <si>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</si>
  <si>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</si>
  <si>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</si>
  <si>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</si>
  <si>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</si>
  <si>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</si>
  <si>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</si>
  <si>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</si>
  <si>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</si>
  <si>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</si>
  <si>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</si>
  <si>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</si>
  <si>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</si>
  <si>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</si>
  <si>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</si>
  <si>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</si>
  <si>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</si>
  <si>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</si>
  <si>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</si>
  <si>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</si>
  <si>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</si>
  <si>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</si>
  <si>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</si>
  <si>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</si>
  <si>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</si>
  <si>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</si>
  <si>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</si>
  <si>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</si>
  <si>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</si>
  <si>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</si>
  <si>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</si>
  <si>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</si>
  <si>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</si>
  <si>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</si>
  <si>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</si>
  <si>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</si>
  <si>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</si>
  <si>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</si>
  <si>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</si>
  <si>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</si>
  <si>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</si>
  <si>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</si>
  <si>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</si>
  <si>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</si>
  <si>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</si>
  <si>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</si>
  <si>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</si>
  <si>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</si>
  <si>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</si>
  <si>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</si>
  <si>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</si>
  <si>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</si>
  <si>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</si>
  <si>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</si>
  <si>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</si>
  <si>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</si>
  <si>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</si>
  <si>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</si>
  <si>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</si>
  <si>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</si>
  <si>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</si>
  <si>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</si>
  <si>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</si>
  <si>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</si>
  <si>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</si>
  <si>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</si>
  <si>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</si>
  <si>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</si>
  <si>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</si>
  <si>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</si>
  <si>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</si>
  <si>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</si>
  <si>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</si>
  <si>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</si>
  <si>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</si>
  <si>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</si>
  <si>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</si>
  <si>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</si>
  <si>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</si>
  <si>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</si>
  <si>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</si>
  <si>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</si>
  <si>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</si>
  <si>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</si>
  <si>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</si>
  <si>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</si>
  <si>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</si>
  <si>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</si>
  <si>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</si>
  <si>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</si>
  <si>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</si>
  <si>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</si>
  <si>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</si>
  <si>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</si>
  <si>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</si>
  <si>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</si>
  <si>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</si>
  <si>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</si>
  <si>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</si>
  <si>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</si>
  <si>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</si>
  <si>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</si>
  <si>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</si>
  <si>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</si>
  <si>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</si>
  <si>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</si>
  <si>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</si>
  <si>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</si>
  <si>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</si>
  <si>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</si>
  <si>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</si>
  <si>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</si>
  <si>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</si>
  <si>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</si>
  <si>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</si>
  <si>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</si>
  <si>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</si>
  <si>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</si>
  <si>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</si>
  <si>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</si>
  <si>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</si>
  <si>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</si>
  <si>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</si>
  <si>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</si>
  <si>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</si>
  <si>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</si>
  <si>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</si>
  <si>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</si>
  <si>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</si>
  <si>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</si>
  <si>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</si>
  <si>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</si>
  <si>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</si>
  <si>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</si>
  <si>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</si>
  <si>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</si>
  <si>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</si>
  <si>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</si>
  <si>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</si>
  <si>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</si>
  <si>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</si>
  <si>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</si>
  <si>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</si>
  <si>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</si>
  <si>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</si>
  <si>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</si>
  <si>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</si>
  <si>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</si>
  <si>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</si>
  <si>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</si>
  <si>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</si>
  <si>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</si>
  <si>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</si>
  <si>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</si>
  <si>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</si>
  <si>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</si>
  <si>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</si>
  <si>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</si>
  <si>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</si>
  <si>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</si>
  <si>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</si>
  <si>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</si>
  <si>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</si>
  <si>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</si>
  <si>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</si>
  <si>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</si>
  <si>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</si>
  <si>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</si>
  <si>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</si>
  <si>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</si>
  <si>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</si>
  <si>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</si>
  <si>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</si>
  <si>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</si>
  <si>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</si>
  <si>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</si>
  <si>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</si>
  <si>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</si>
  <si>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</si>
  <si>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</si>
  <si>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</si>
  <si>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</si>
  <si>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</si>
  <si>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</si>
  <si>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</si>
  <si>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</si>
  <si>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</si>
  <si>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</si>
  <si>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</si>
  <si>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</si>
  <si>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</si>
  <si>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</si>
  <si>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</si>
  <si>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</si>
  <si>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</si>
  <si>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</si>
  <si>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</si>
  <si>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</si>
  <si>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</si>
  <si>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</si>
  <si>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</si>
  <si>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</si>
  <si>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</si>
  <si>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</si>
  <si>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</si>
  <si>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</si>
  <si>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</si>
  <si>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</si>
  <si>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</si>
  <si>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</si>
  <si>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</si>
  <si>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</si>
  <si>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</si>
  <si>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</si>
  <si>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</si>
  <si>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</si>
  <si>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</si>
  <si>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</si>
  <si>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</si>
  <si>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</si>
  <si>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</si>
  <si>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</si>
  <si>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</si>
  <si>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</si>
  <si>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</si>
  <si>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</si>
  <si>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</si>
  <si>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</si>
  <si>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</si>
  <si>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</si>
  <si>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</si>
  <si>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</si>
  <si>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</si>
  <si>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</si>
  <si>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</si>
  <si>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</si>
  <si>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</si>
  <si>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</si>
  <si>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</si>
  <si>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</si>
  <si>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</si>
  <si>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</si>
  <si>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</si>
  <si>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</si>
  <si>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</si>
  <si>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</si>
  <si>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</si>
  <si>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</si>
  <si>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</si>
  <si>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</si>
  <si>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</si>
  <si>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</si>
  <si>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</si>
  <si>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</si>
  <si>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</si>
  <si>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</si>
  <si>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</si>
  <si>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</si>
  <si>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</si>
  <si>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</si>
  <si>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</si>
  <si>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</si>
  <si>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</si>
  <si>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</si>
  <si>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</si>
  <si>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</si>
  <si>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</si>
  <si>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</si>
  <si>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</si>
  <si>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</si>
  <si>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</si>
  <si>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</si>
  <si>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</si>
  <si>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</si>
  <si>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</si>
  <si>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</si>
  <si>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</si>
  <si>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</si>
  <si>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</si>
  <si>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</si>
  <si>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</si>
  <si>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</si>
  <si>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</si>
  <si>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</si>
  <si>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</si>
  <si>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</si>
  <si>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</si>
  <si>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</si>
  <si>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</si>
  <si>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</si>
  <si>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</si>
  <si>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</si>
  <si>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</si>
  <si>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</si>
  <si>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</si>
  <si>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</si>
  <si>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</si>
  <si>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</si>
  <si>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</si>
  <si>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</si>
  <si>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</si>
  <si>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</si>
  <si>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</si>
  <si>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</si>
  <si>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</si>
  <si>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</si>
  <si>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</si>
  <si>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</si>
  <si>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</si>
  <si>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</si>
  <si>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</si>
  <si>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</si>
  <si>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</si>
  <si>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</si>
  <si>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</si>
  <si>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</si>
  <si>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</si>
  <si>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</si>
  <si>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</si>
  <si>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</si>
  <si>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</si>
  <si>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</si>
  <si>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</si>
  <si>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</si>
  <si>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</si>
  <si>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</si>
  <si>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</si>
  <si>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</si>
  <si>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</si>
  <si>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</si>
  <si>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</si>
  <si>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</si>
  <si>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</si>
  <si>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</si>
  <si>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</si>
  <si>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</si>
  <si>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</si>
  <si>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</si>
  <si>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</si>
  <si>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</si>
  <si>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</si>
  <si>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</si>
  <si>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</si>
  <si>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</si>
  <si>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</si>
  <si>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</si>
  <si>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</si>
  <si>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</si>
  <si>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</si>
  <si>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</si>
  <si>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</si>
  <si>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</si>
  <si>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</si>
  <si>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</si>
  <si>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</si>
  <si>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</si>
  <si>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</si>
  <si>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</si>
  <si>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</si>
  <si>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</si>
  <si>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</si>
  <si>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</si>
  <si>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</si>
  <si>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</si>
  <si>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</si>
  <si>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</si>
  <si>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</si>
  <si>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</si>
  <si>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</si>
  <si>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</si>
  <si>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</si>
  <si>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</si>
  <si>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</si>
  <si>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</si>
  <si>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</si>
  <si>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</si>
  <si>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</si>
  <si>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</si>
  <si>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</si>
  <si>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</si>
  <si>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</si>
  <si>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</si>
  <si>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</si>
  <si>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</si>
  <si>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</si>
  <si>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</si>
  <si>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</si>
  <si>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</si>
  <si>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</si>
  <si>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</si>
  <si>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</si>
  <si>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</si>
  <si>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</si>
  <si>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</si>
  <si>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</si>
  <si>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</si>
  <si>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</si>
  <si>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</si>
  <si>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</si>
  <si>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</si>
  <si>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</si>
  <si>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</si>
  <si>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</si>
  <si>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</si>
  <si>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</si>
  <si>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</si>
  <si>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</si>
  <si>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</si>
  <si>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</si>
  <si>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</si>
  <si>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</si>
  <si>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</si>
  <si>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</si>
  <si>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</si>
  <si>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</si>
  <si>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</si>
  <si>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</si>
  <si>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</si>
  <si>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</si>
  <si>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</si>
  <si>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</si>
  <si>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</si>
  <si>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</si>
  <si>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</si>
  <si>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</si>
  <si>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</si>
  <si>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</si>
  <si>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</si>
  <si>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</si>
  <si>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</si>
  <si>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</si>
  <si>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</si>
  <si>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</si>
  <si>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</si>
  <si>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</si>
  <si>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</si>
  <si>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</si>
  <si>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</si>
  <si>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</si>
  <si>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</si>
  <si>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</si>
  <si>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</si>
  <si>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</si>
  <si>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</si>
  <si>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</si>
  <si>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</si>
  <si>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</si>
  <si>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</si>
  <si>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</si>
  <si>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</si>
  <si>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</si>
  <si>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</si>
  <si>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</si>
  <si>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</si>
  <si>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</si>
  <si>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</si>
  <si>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</si>
  <si>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</si>
  <si>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</si>
  <si>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</si>
  <si>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</si>
  <si>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</si>
  <si>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</si>
  <si>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</si>
  <si>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</si>
  <si>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</si>
  <si>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</si>
  <si>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</si>
  <si>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</si>
  <si>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</si>
  <si>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</si>
  <si>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</si>
  <si>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</si>
  <si>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</si>
  <si>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</si>
  <si>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</si>
  <si>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</si>
  <si>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</si>
  <si>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</si>
  <si>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</si>
  <si>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</si>
  <si>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</si>
  <si>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</si>
  <si>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</si>
  <si>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</si>
  <si>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</si>
  <si>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</si>
  <si>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</si>
  <si>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</si>
  <si>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</si>
  <si>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</si>
  <si>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</si>
  <si>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</si>
  <si>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</si>
  <si>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</si>
  <si>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</si>
  <si>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</si>
  <si>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</si>
  <si>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</si>
  <si>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</si>
  <si>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</si>
  <si>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</si>
  <si>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</si>
  <si>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</si>
  <si>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</si>
  <si>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</si>
  <si>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</si>
  <si>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</si>
  <si>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</si>
  <si>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</si>
  <si>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</si>
  <si>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</si>
  <si>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</si>
  <si>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</si>
  <si>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</si>
  <si>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</si>
  <si>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</si>
  <si>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</si>
  <si>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</si>
  <si>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</si>
  <si>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</si>
  <si>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</si>
  <si>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</si>
  <si>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</si>
  <si>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</si>
  <si>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</si>
  <si>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</si>
  <si>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</si>
  <si>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</si>
  <si>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</si>
  <si>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</si>
  <si>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</si>
  <si>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</si>
  <si>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</si>
  <si>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</si>
  <si>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</si>
  <si>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</si>
  <si>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</si>
  <si>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</si>
  <si>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</si>
  <si>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</si>
  <si>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</si>
  <si>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</si>
  <si>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</si>
  <si>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</si>
  <si>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</si>
  <si>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</si>
  <si>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</si>
  <si>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</si>
  <si>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</si>
  <si>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</si>
  <si>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</si>
  <si>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</si>
  <si>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</si>
  <si>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</si>
  <si>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</si>
  <si>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</si>
  <si>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</si>
  <si>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</si>
  <si>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</si>
  <si>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</si>
  <si>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</si>
  <si>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</si>
  <si>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</si>
  <si>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</si>
  <si>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</si>
  <si>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</si>
  <si>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</si>
  <si>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</si>
  <si>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</si>
  <si>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</si>
  <si>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</si>
  <si>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</si>
  <si>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</si>
  <si>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</si>
  <si>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</si>
  <si>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</si>
  <si>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</si>
  <si>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</si>
  <si>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</si>
  <si>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</si>
  <si>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</si>
  <si>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</si>
  <si>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</si>
  <si>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</si>
  <si>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</si>
  <si>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</si>
  <si>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</si>
  <si>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</si>
  <si>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</si>
  <si>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</si>
  <si>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</si>
  <si>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</si>
  <si>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</si>
  <si>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</si>
  <si>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</si>
  <si>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</si>
  <si>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</si>
  <si>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</si>
  <si>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</si>
  <si>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</si>
  <si>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</si>
  <si>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</si>
  <si>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</si>
  <si>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</si>
  <si>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</si>
  <si>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</si>
  <si>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</si>
  <si>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</si>
  <si>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</si>
  <si>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</si>
  <si>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</si>
  <si>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</si>
  <si>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</si>
  <si>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</si>
  <si>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</si>
  <si>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</si>
  <si>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</si>
  <si>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</si>
  <si>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</si>
  <si>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</si>
  <si>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</si>
  <si>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</si>
  <si>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</si>
  <si>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</si>
  <si>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</si>
  <si>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</si>
  <si>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</si>
  <si>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</si>
  <si>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</si>
  <si>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</si>
  <si>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</si>
  <si>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</si>
  <si>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</si>
  <si>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</si>
  <si>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</si>
  <si>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</si>
  <si>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</si>
  <si>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</si>
  <si>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</si>
  <si>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</si>
  <si>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</si>
  <si>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</si>
  <si>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</si>
  <si>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</si>
  <si>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</si>
  <si>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</si>
  <si>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</si>
  <si>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</si>
  <si>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</si>
  <si>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</si>
  <si>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</si>
  <si>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</si>
  <si>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</si>
  <si>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</si>
  <si>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</si>
  <si>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</si>
  <si>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</si>
  <si>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</si>
  <si>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</si>
  <si>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</si>
  <si>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</si>
  <si>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</si>
  <si>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</si>
  <si>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</si>
  <si>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</si>
  <si>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</si>
  <si>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</si>
  <si>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</si>
  <si>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</si>
  <si>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</si>
  <si>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</si>
  <si>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</si>
  <si>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</si>
  <si>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</si>
  <si>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</si>
  <si>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</si>
  <si>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</si>
  <si>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</si>
  <si>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</si>
  <si>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</si>
  <si>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</si>
  <si>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</si>
  <si>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</si>
  <si>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</si>
  <si>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</si>
  <si>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</si>
  <si>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</si>
  <si>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</si>
  <si>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</si>
  <si>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</si>
  <si>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</si>
  <si>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</si>
  <si>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</si>
  <si>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</si>
  <si>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</si>
  <si>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</si>
  <si>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</si>
  <si>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</si>
  <si>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</si>
  <si>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</si>
  <si>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</si>
  <si>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</si>
  <si>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</si>
  <si>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</si>
  <si>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</si>
  <si>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</si>
  <si>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</si>
  <si>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</si>
  <si>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</si>
  <si>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</si>
  <si>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</si>
  <si>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</si>
  <si>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</si>
  <si>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</si>
  <si>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</si>
  <si>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</si>
  <si>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</si>
  <si>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</si>
  <si>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</si>
  <si>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</si>
  <si>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</si>
  <si>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</si>
  <si>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</si>
  <si>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</si>
  <si>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</si>
  <si>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</si>
  <si>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</si>
  <si>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</si>
  <si>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</si>
  <si>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</si>
  <si>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</si>
  <si>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</si>
  <si>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</si>
  <si>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</si>
  <si>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</si>
  <si>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</si>
  <si>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</si>
  <si>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</si>
  <si>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</si>
  <si>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</si>
  <si>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</si>
  <si>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</si>
  <si>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</si>
  <si>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</si>
  <si>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</si>
  <si>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</si>
  <si>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</si>
  <si>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</si>
  <si>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</si>
  <si>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</si>
  <si>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</si>
  <si>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</si>
  <si>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</si>
  <si>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</si>
  <si>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</si>
  <si>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</si>
  <si>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</si>
  <si>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</si>
  <si>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</si>
  <si>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</si>
  <si>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</si>
  <si>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</si>
  <si>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</si>
  <si>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</si>
  <si>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</si>
  <si>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</si>
  <si>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</si>
  <si>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</si>
  <si>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</si>
  <si>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</si>
  <si>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</si>
  <si>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</si>
  <si>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</si>
  <si>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</si>
  <si>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</si>
  <si>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</si>
  <si>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</si>
  <si>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</si>
  <si>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</si>
  <si>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</si>
  <si>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</si>
  <si>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</si>
  <si>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</si>
  <si>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</si>
  <si>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</si>
  <si>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</si>
  <si>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</si>
  <si>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</si>
  <si>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</si>
  <si>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</si>
  <si>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</si>
  <si>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</si>
  <si>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</si>
  <si>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</si>
  <si>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</si>
  <si>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</si>
  <si>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</si>
  <si>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</si>
  <si>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</si>
  <si>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</si>
  <si>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</si>
  <si>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</si>
  <si>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</si>
  <si>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</si>
  <si>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</si>
  <si>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</si>
  <si>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</si>
  <si>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</si>
  <si>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</si>
  <si>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</si>
  <si>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</si>
  <si>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</si>
  <si>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</si>
  <si>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</si>
  <si>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</si>
  <si>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</si>
  <si>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</si>
  <si>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</si>
  <si>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</si>
  <si>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</si>
  <si>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</si>
  <si>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</si>
  <si>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</si>
  <si>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</si>
  <si>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</si>
  <si>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</si>
  <si>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</si>
  <si>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</si>
  <si>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</si>
  <si>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</si>
  <si>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</si>
  <si>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</si>
  <si>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</si>
  <si>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</si>
  <si>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</si>
  <si>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</si>
  <si>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</si>
  <si>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</si>
  <si>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</si>
  <si>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</si>
  <si>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</si>
  <si>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</si>
  <si>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</si>
  <si>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</si>
  <si>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</si>
  <si>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</si>
  <si>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</si>
  <si>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</si>
  <si>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</si>
  <si>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</si>
  <si>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</si>
  <si>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</si>
  <si>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</si>
  <si>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</si>
  <si>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</si>
  <si>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</si>
  <si>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</si>
  <si>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</si>
  <si>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</si>
  <si>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</si>
  <si>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</si>
  <si>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</si>
  <si>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</si>
  <si>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</si>
  <si>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</si>
  <si>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</si>
  <si>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</si>
  <si>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</si>
  <si>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</si>
  <si>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</si>
  <si>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</si>
  <si>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</si>
  <si>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</si>
  <si>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</si>
  <si>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</si>
  <si>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</si>
  <si>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</si>
  <si>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</si>
  <si>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</si>
  <si>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</si>
  <si>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</si>
  <si>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</si>
  <si>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</si>
  <si>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</si>
  <si>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</si>
  <si>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</si>
  <si>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</si>
  <si>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</si>
  <si>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</si>
  <si>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</si>
  <si>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</si>
  <si>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</si>
  <si>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</si>
  <si>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</si>
  <si>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</si>
  <si>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</si>
  <si>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</si>
  <si>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</si>
  <si>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</si>
  <si>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</si>
  <si>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</si>
  <si>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</si>
  <si>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</si>
  <si>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</si>
  <si>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</si>
  <si>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</si>
  <si>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</si>
  <si>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</si>
  <si>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</si>
  <si>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</si>
  <si>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</si>
  <si>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</si>
  <si>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</si>
  <si>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</si>
  <si>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</si>
  <si>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</si>
  <si>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</si>
  <si>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</si>
  <si>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</si>
  <si>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</si>
  <si>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</si>
  <si>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</si>
  <si>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</si>
  <si>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</si>
  <si>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</si>
  <si>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</si>
  <si>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</si>
  <si>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</si>
  <si>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</si>
  <si>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</si>
  <si>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</si>
  <si>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</si>
  <si>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</si>
  <si>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</si>
  <si>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</si>
  <si>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</si>
  <si>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</si>
  <si>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</si>
  <si>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</si>
  <si>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</si>
  <si>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</si>
  <si>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</si>
  <si>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</si>
  <si>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</si>
  <si>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</si>
  <si>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</si>
  <si>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</si>
  <si>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</si>
  <si>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</si>
  <si>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</si>
  <si>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</si>
  <si>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</si>
  <si>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</si>
  <si>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</si>
  <si>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</si>
  <si>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</si>
  <si>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</si>
  <si>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</si>
  <si>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</si>
  <si>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</si>
  <si>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</si>
  <si>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</si>
  <si>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</si>
  <si>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</si>
  <si>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</si>
  <si>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</si>
  <si>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</si>
  <si>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</si>
  <si>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</si>
  <si>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</si>
  <si>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</si>
  <si>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</si>
  <si>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</si>
  <si>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</si>
  <si>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</si>
  <si>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</si>
  <si>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</si>
  <si>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</si>
  <si>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</si>
  <si>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</si>
  <si>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</si>
  <si>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</si>
  <si>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</si>
  <si>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</si>
  <si>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</si>
  <si>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</si>
  <si>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</si>
  <si>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</si>
  <si>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</si>
  <si>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</si>
  <si>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</si>
  <si>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</si>
  <si>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</si>
  <si>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</si>
  <si>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</si>
  <si>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</si>
  <si>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</si>
  <si>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</si>
  <si>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</si>
  <si>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</si>
  <si>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</si>
  <si>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</si>
  <si>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</si>
  <si>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</si>
  <si>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</si>
  <si>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</si>
  <si>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</si>
  <si>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</si>
  <si>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</si>
  <si>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</si>
  <si>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</si>
  <si>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</si>
  <si>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</si>
  <si>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</si>
  <si>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</si>
  <si>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</si>
  <si>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</si>
  <si>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</si>
  <si>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</si>
  <si>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</si>
  <si>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</si>
  <si>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</si>
  <si>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</si>
  <si>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</si>
  <si>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</si>
  <si>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</si>
  <si>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</si>
  <si>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</si>
  <si>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</si>
  <si>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</si>
  <si>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</si>
  <si>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</si>
  <si>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</si>
  <si>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</si>
  <si>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</si>
  <si>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</si>
  <si>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</si>
  <si>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</si>
  <si>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</si>
  <si>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</si>
  <si>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</si>
  <si>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</si>
  <si>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</si>
  <si>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</si>
  <si>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</si>
  <si>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</si>
  <si>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</si>
  <si>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</si>
  <si>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</si>
  <si>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</si>
  <si>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</si>
  <si>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</si>
  <si>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</si>
  <si>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</si>
  <si>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</si>
  <si>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</si>
  <si>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</si>
  <si>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</si>
  <si>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</si>
  <si>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</si>
  <si>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</si>
  <si>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</si>
  <si>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</si>
  <si>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</si>
  <si>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</si>
  <si>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</si>
  <si>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</si>
  <si>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</si>
  <si>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</si>
  <si>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</si>
  <si>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</si>
  <si>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</si>
  <si>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</si>
  <si>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</si>
  <si>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</si>
  <si>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</si>
  <si>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</si>
  <si>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</si>
  <si>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</si>
  <si>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</si>
  <si>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</si>
  <si>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</si>
  <si>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</si>
  <si>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</si>
  <si>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</si>
  <si>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</si>
  <si>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</si>
  <si>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</si>
  <si>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</si>
  <si>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</si>
  <si>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</si>
  <si>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</si>
  <si>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</si>
  <si>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</si>
  <si>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</si>
  <si>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</si>
  <si>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</si>
  <si>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</si>
  <si>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</si>
  <si>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</si>
  <si>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</si>
  <si>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</si>
  <si>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</si>
  <si>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</si>
  <si>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</si>
  <si>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</si>
  <si>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</si>
  <si>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</si>
  <si>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</si>
  <si>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</si>
  <si>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</si>
  <si>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</si>
  <si>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</si>
  <si>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</si>
  <si>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</si>
  <si>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</si>
  <si>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</si>
  <si>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</si>
  <si>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</si>
  <si>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</si>
  <si>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</si>
  <si>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</si>
  <si>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</si>
  <si>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</si>
  <si>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</si>
  <si>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</si>
  <si>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</si>
  <si>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</si>
  <si>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</si>
  <si>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</si>
  <si>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</si>
  <si>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</si>
  <si>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</si>
  <si>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</si>
  <si>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</si>
  <si>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</si>
  <si>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</si>
  <si>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</si>
  <si>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</si>
  <si>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</si>
  <si>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</si>
  <si>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</si>
  <si>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</si>
  <si>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</si>
  <si>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</si>
  <si>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</si>
  <si>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</si>
  <si>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</si>
  <si>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</si>
  <si>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</si>
  <si>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</si>
  <si>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</si>
  <si>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</si>
  <si>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</si>
  <si>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</si>
  <si>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</si>
  <si>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</si>
  <si>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</si>
  <si>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</si>
  <si>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</si>
  <si>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</si>
  <si>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</si>
  <si>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</si>
  <si>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</si>
  <si>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</si>
  <si>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</si>
  <si>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</si>
  <si>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</si>
  <si>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</si>
  <si>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</si>
  <si>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</si>
  <si>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</si>
  <si>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</si>
  <si>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</si>
  <si>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</si>
  <si>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</si>
  <si>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</si>
  <si>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</si>
  <si>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</si>
  <si>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</si>
  <si>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</si>
  <si>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</si>
  <si>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</si>
  <si>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</si>
  <si>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</si>
  <si>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</si>
  <si>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</si>
  <si>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</si>
  <si>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</si>
  <si>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</si>
  <si>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</si>
  <si>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</si>
  <si>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</si>
  <si>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</si>
  <si>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</si>
  <si>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</si>
  <si>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</si>
  <si>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</si>
  <si>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</si>
  <si>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</si>
  <si>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</si>
  <si>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</si>
  <si>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</si>
  <si>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</si>
  <si>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</si>
  <si>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</si>
  <si>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</si>
  <si>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</si>
  <si>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</si>
  <si>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</si>
  <si>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</si>
  <si>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</si>
  <si>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</si>
  <si>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</si>
  <si>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</si>
  <si>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</si>
  <si>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</si>
  <si>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</si>
  <si>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</si>
  <si>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</si>
  <si>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</si>
  <si>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</si>
  <si>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</si>
  <si>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</si>
  <si>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</si>
  <si>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</si>
  <si>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</si>
  <si>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</si>
  <si>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</si>
  <si>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</si>
  <si>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</si>
  <si>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</si>
  <si>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</si>
  <si>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</si>
  <si>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</si>
  <si>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</si>
  <si>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</si>
  <si>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</si>
  <si>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</si>
  <si>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</si>
  <si>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</si>
  <si>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</si>
  <si>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</si>
  <si>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</si>
  <si>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</si>
  <si>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</si>
  <si>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</si>
  <si>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</si>
  <si>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</si>
  <si>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</si>
  <si>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</si>
  <si>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</si>
  <si>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</si>
  <si>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</si>
  <si>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</si>
  <si>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</si>
  <si>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</si>
  <si>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</si>
  <si>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</si>
  <si>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</si>
  <si>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</si>
  <si>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</si>
  <si>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</si>
  <si>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</si>
  <si>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</si>
  <si>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</si>
  <si>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</si>
  <si>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</si>
  <si>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</si>
  <si>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</si>
  <si>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</si>
  <si>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</si>
  <si>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</si>
  <si>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</si>
  <si>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</si>
  <si>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</si>
  <si>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</si>
  <si>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</si>
  <si>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</si>
  <si>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</si>
  <si>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</si>
  <si>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</si>
  <si>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</si>
  <si>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</si>
  <si>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</si>
  <si>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</si>
  <si>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</si>
  <si>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</si>
  <si>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</si>
  <si>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</si>
  <si>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</si>
  <si>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</si>
  <si>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</si>
  <si>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</si>
  <si>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</si>
  <si>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</si>
  <si>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</si>
  <si>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</si>
  <si>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</si>
  <si>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</si>
  <si>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</si>
  <si>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</si>
  <si>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</si>
  <si>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</si>
  <si>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</si>
  <si>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</si>
  <si>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</si>
  <si>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</si>
  <si>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</si>
  <si>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</si>
  <si>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</si>
  <si>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</si>
  <si>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</si>
  <si>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</si>
  <si>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</si>
  <si>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</si>
  <si>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</si>
  <si>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</si>
  <si>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</si>
  <si>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</si>
  <si>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</si>
  <si>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</si>
  <si>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</si>
  <si>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</si>
  <si>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</si>
  <si>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</si>
  <si>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</si>
  <si>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</si>
  <si>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</si>
  <si>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</si>
  <si>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</si>
  <si>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</si>
  <si>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</si>
  <si>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</si>
  <si>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</si>
  <si>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</si>
  <si>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</si>
  <si>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</si>
  <si>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</si>
  <si>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</si>
  <si>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</si>
  <si>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</si>
  <si>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</si>
  <si>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</si>
  <si>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</si>
  <si>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</si>
  <si>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</si>
  <si>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</si>
  <si>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</si>
  <si>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</si>
  <si>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</si>
  <si>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</si>
  <si>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</si>
  <si>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</si>
  <si>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</si>
  <si>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</si>
  <si>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</si>
  <si>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</si>
  <si>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</si>
  <si>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</si>
  <si>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</si>
  <si>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</si>
  <si>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</si>
  <si>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</si>
  <si>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</si>
  <si>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</si>
  <si>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</si>
  <si>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</si>
  <si>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</si>
  <si>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</si>
  <si>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</si>
  <si>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</si>
  <si>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</si>
  <si>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</si>
  <si>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</si>
  <si>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</si>
  <si>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</si>
  <si>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</si>
  <si>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</si>
  <si>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</si>
  <si>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</si>
  <si>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</si>
  <si>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</si>
  <si>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</si>
  <si>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</si>
  <si>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</si>
  <si>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</si>
  <si>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</si>
  <si>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</si>
  <si>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</si>
  <si>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</si>
  <si>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</si>
  <si>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</si>
  <si>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</si>
  <si>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</si>
  <si>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</si>
  <si>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</si>
  <si>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</si>
  <si>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</si>
  <si>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</si>
  <si>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</si>
  <si>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</si>
  <si>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</si>
  <si>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</si>
  <si>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</si>
  <si>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</si>
  <si>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</si>
  <si>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</si>
  <si>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</si>
  <si>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</si>
  <si>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</si>
  <si>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</si>
  <si>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</si>
  <si>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</si>
  <si>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</si>
  <si>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</si>
  <si>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</si>
  <si>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</si>
  <si>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</si>
  <si>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</si>
  <si>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</si>
  <si>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</si>
  <si>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</si>
  <si>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</si>
  <si>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</si>
  <si>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</si>
  <si>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</si>
  <si>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</si>
  <si>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</si>
  <si>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</si>
  <si>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</si>
  <si>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</si>
  <si>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</si>
  <si>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</si>
  <si>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</si>
  <si>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</si>
  <si>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</si>
  <si>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</si>
  <si>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</si>
  <si>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</si>
  <si>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</si>
  <si>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</si>
  <si>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</si>
  <si>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</si>
  <si>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</si>
  <si>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</si>
  <si>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</si>
  <si>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</si>
  <si>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</si>
  <si>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</si>
  <si>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</si>
  <si>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</si>
  <si>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</si>
  <si>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</si>
  <si>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</si>
  <si>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</si>
  <si>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</si>
  <si>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</si>
  <si>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</si>
  <si>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</si>
  <si>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</si>
  <si>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</si>
  <si>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</si>
  <si>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</si>
  <si>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</si>
  <si>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</si>
  <si>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</si>
  <si>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</si>
  <si>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</si>
  <si>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</si>
  <si>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</si>
  <si>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</si>
  <si>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</si>
  <si>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</si>
  <si>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</si>
  <si>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</si>
  <si>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</si>
  <si>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</si>
  <si>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</si>
  <si>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</si>
  <si>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</si>
  <si>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</si>
  <si>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</si>
  <si>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</si>
  <si>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</si>
  <si>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</si>
  <si>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</si>
  <si>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</si>
  <si>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</si>
  <si>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</si>
  <si>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</si>
  <si>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</si>
  <si>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</si>
  <si>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</si>
  <si>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</si>
  <si>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</si>
  <si>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</si>
  <si>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</si>
  <si>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</si>
  <si>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</si>
  <si>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</si>
  <si>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</si>
  <si>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</si>
  <si>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</si>
  <si>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</si>
  <si>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</si>
  <si>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</si>
  <si>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</si>
  <si>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</si>
  <si>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</si>
  <si>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</si>
  <si>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</si>
  <si>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</si>
  <si>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</si>
  <si>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</si>
  <si>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</si>
  <si>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</si>
  <si>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</si>
  <si>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</si>
  <si>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</si>
  <si>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</si>
  <si>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</si>
  <si>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</si>
  <si>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</si>
  <si>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</si>
  <si>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</si>
  <si>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</si>
  <si>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</si>
  <si>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</si>
  <si>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</si>
  <si>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</si>
  <si>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</si>
  <si>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</si>
  <si>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</si>
  <si>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</si>
  <si>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</si>
  <si>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</si>
  <si>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</si>
  <si>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</si>
  <si>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</si>
  <si>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</si>
  <si>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</si>
  <si>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</si>
  <si>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</si>
  <si>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</si>
  <si>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</si>
  <si>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</si>
  <si>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</si>
  <si>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</si>
  <si>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</si>
  <si>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</si>
  <si>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</si>
  <si>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</si>
  <si>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</si>
  <si>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</si>
  <si>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</si>
  <si>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</si>
  <si>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</si>
  <si>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</si>
  <si>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</si>
  <si>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</si>
  <si>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</si>
  <si>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</si>
  <si>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</si>
  <si>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</si>
  <si>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</si>
  <si>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</si>
  <si>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</si>
  <si>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</si>
  <si>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</si>
  <si>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</si>
  <si>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</si>
  <si>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</si>
  <si>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</si>
  <si>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</si>
  <si>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</si>
  <si>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</si>
  <si>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</si>
  <si>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</si>
  <si>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</si>
  <si>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</si>
  <si>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</si>
  <si>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</si>
  <si>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</si>
  <si>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</si>
  <si>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</si>
  <si>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</si>
  <si>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</si>
  <si>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</si>
  <si>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</si>
  <si>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</si>
  <si>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</si>
  <si>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</si>
  <si>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</si>
  <si>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</si>
  <si>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</si>
  <si>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</si>
  <si>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</si>
  <si>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</si>
  <si>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</si>
  <si>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</si>
  <si>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</si>
  <si>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</si>
  <si>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</si>
  <si>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</si>
  <si>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</si>
  <si>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</si>
  <si>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</si>
  <si>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</si>
  <si>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</si>
  <si>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</si>
  <si>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</si>
  <si>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</si>
  <si>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</si>
  <si>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</si>
  <si>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</si>
  <si>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</si>
  <si>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</si>
  <si>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</si>
  <si>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</si>
  <si>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</si>
  <si>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</si>
  <si>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</si>
  <si>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</si>
  <si>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</si>
  <si>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</si>
  <si>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</si>
  <si>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</si>
  <si>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</si>
  <si>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</si>
  <si>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</si>
  <si>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</si>
  <si>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</si>
  <si>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</si>
  <si>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</si>
  <si>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</si>
  <si>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</si>
  <si>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</si>
  <si>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</si>
  <si>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</si>
  <si>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</si>
  <si>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</si>
  <si>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</si>
  <si>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</si>
  <si>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</si>
  <si>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</si>
  <si>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</si>
  <si>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</si>
  <si>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</si>
  <si>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</si>
  <si>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</si>
  <si>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</si>
  <si>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</si>
  <si>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</si>
  <si>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</si>
  <si>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</si>
  <si>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</si>
  <si>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</si>
  <si>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</si>
  <si>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</si>
  <si>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</si>
  <si>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</si>
  <si>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</si>
  <si>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</si>
  <si>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</si>
  <si>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</si>
  <si>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</si>
  <si>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</si>
  <si>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</si>
  <si>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</si>
  <si>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</si>
  <si>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</si>
  <si>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</si>
  <si>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</si>
  <si>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</si>
  <si>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</si>
  <si>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</si>
  <si>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</si>
  <si>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</si>
  <si>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</si>
  <si>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</si>
  <si>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</si>
  <si>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</si>
  <si>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</si>
  <si>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</si>
  <si>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</si>
  <si>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</si>
  <si>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</si>
  <si>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</si>
  <si>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</si>
  <si>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</si>
  <si>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</si>
  <si>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</si>
  <si>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</si>
  <si>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</si>
  <si>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</si>
  <si>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</si>
  <si>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</si>
  <si>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</si>
  <si>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</si>
  <si>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</si>
  <si>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</si>
  <si>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</si>
  <si>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</si>
  <si>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</si>
  <si>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</si>
  <si>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</si>
  <si>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</si>
  <si>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</si>
  <si>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</si>
  <si>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</si>
  <si>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</si>
  <si>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</si>
  <si>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</si>
  <si>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</si>
  <si>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</si>
  <si>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</si>
  <si>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</si>
  <si>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</si>
  <si>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</si>
  <si>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</si>
  <si>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</si>
  <si>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</si>
  <si>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</si>
  <si>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</si>
  <si>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</si>
  <si>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</si>
  <si>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</si>
  <si>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</si>
  <si>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</si>
  <si>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</si>
  <si>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</si>
  <si>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</si>
  <si>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</si>
  <si>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</si>
  <si>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</si>
  <si>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</si>
  <si>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</si>
  <si>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</si>
  <si>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</si>
  <si>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</si>
  <si>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</si>
  <si>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</si>
  <si>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</si>
  <si>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</si>
  <si>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</si>
  <si>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</si>
  <si>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</si>
  <si>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</si>
  <si>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</si>
  <si>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</si>
  <si>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</si>
  <si>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</si>
  <si>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</si>
  <si>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</si>
  <si>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</si>
  <si>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</si>
  <si>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</si>
  <si>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</si>
  <si>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</si>
  <si>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</si>
  <si>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</si>
  <si>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</si>
  <si>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</si>
  <si>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</si>
  <si>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</si>
  <si>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</si>
  <si>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</si>
  <si>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</si>
  <si>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</si>
  <si>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</si>
  <si>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</si>
  <si>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</si>
  <si>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</si>
  <si>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</si>
  <si>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</si>
  <si>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</si>
  <si>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</si>
  <si>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</si>
  <si>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</si>
  <si>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</si>
  <si>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</si>
  <si>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</si>
  <si>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</si>
  <si>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</si>
  <si>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</si>
  <si>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</si>
  <si>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</si>
  <si>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</si>
  <si>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</si>
  <si>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</si>
  <si>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</si>
  <si>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</si>
  <si>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</si>
  <si>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</si>
  <si>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</si>
  <si>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</si>
  <si>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</si>
  <si>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</si>
  <si>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</si>
  <si>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</si>
  <si>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</si>
  <si>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</si>
  <si>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</si>
  <si>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</si>
  <si>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</si>
  <si>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</si>
  <si>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</si>
  <si>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</si>
  <si>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</si>
  <si>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</si>
  <si>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</si>
  <si>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</si>
  <si>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</si>
  <si>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</si>
  <si>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</si>
  <si>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</si>
  <si>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</si>
  <si>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</si>
  <si>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</si>
  <si>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</si>
  <si>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</si>
  <si>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</si>
  <si>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</si>
  <si>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</si>
  <si>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</si>
  <si>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</si>
  <si>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</si>
  <si>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</si>
  <si>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</si>
  <si>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</si>
  <si>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</si>
  <si>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</si>
  <si>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</si>
  <si>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</si>
  <si>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</si>
  <si>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</si>
  <si>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</si>
  <si>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</si>
  <si>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</si>
  <si>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</si>
  <si>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</si>
  <si>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</si>
  <si>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</si>
  <si>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</si>
  <si>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</si>
  <si>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</si>
  <si>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</si>
  <si>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</si>
  <si>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</si>
  <si>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</si>
  <si>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</si>
  <si>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</si>
  <si>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</si>
  <si>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</si>
  <si>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</si>
  <si>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</si>
  <si>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</si>
  <si>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</si>
  <si>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</si>
  <si>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</si>
  <si>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</si>
  <si>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</si>
  <si>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</si>
  <si>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</si>
  <si>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</si>
  <si>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</si>
  <si>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</si>
  <si>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</si>
  <si>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</si>
  <si>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</si>
  <si>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</si>
  <si>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</si>
  <si>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</si>
  <si>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</si>
  <si>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</si>
  <si>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</si>
  <si>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</si>
  <si>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</si>
  <si>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</si>
  <si>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</si>
  <si>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</si>
  <si>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</si>
  <si>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</si>
  <si>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</si>
  <si>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</si>
  <si>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</si>
  <si>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</si>
  <si>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</si>
  <si>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</si>
  <si>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</si>
  <si>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</si>
  <si>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</si>
  <si>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</si>
  <si>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</si>
  <si>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</si>
  <si>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</si>
  <si>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</si>
  <si>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</si>
  <si>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</si>
  <si>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</si>
  <si>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</si>
  <si>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</si>
  <si>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</si>
  <si>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</si>
  <si>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</si>
  <si>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</si>
  <si>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</si>
  <si>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</si>
  <si>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</si>
  <si>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</si>
  <si>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</si>
  <si>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</si>
  <si>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</si>
  <si>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</si>
  <si>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</si>
  <si>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</si>
  <si>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</si>
  <si>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</si>
  <si>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</si>
  <si>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</si>
  <si>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</si>
  <si>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</si>
  <si>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</si>
  <si>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</si>
  <si>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</si>
  <si>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</si>
  <si>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</si>
  <si>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</si>
  <si>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</si>
  <si>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</si>
  <si>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</si>
  <si>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</si>
  <si>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</si>
  <si>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</si>
  <si>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</si>
  <si>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</si>
  <si>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</si>
  <si>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</si>
  <si>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</si>
  <si>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</si>
  <si>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</si>
  <si>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</si>
  <si>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</si>
  <si>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</si>
  <si>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</si>
  <si>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</si>
  <si>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</si>
  <si>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</si>
  <si>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</si>
  <si>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</si>
  <si>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</si>
  <si>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</si>
  <si>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</si>
  <si>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</si>
  <si>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</si>
  <si>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</si>
  <si>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</si>
  <si>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</si>
  <si>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</si>
  <si>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</si>
  <si>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</si>
  <si>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</si>
  <si>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</si>
  <si>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</si>
  <si>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</si>
  <si>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</si>
  <si>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</si>
  <si>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</si>
  <si>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</si>
  <si>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</si>
  <si>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</si>
  <si>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</si>
  <si>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</si>
  <si>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</si>
  <si>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</si>
  <si>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</si>
  <si>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</si>
  <si>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</si>
  <si>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</si>
  <si>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</si>
  <si>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</si>
  <si>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</si>
  <si>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</si>
  <si>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</si>
  <si>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</si>
  <si>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</si>
  <si>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</si>
  <si>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</si>
  <si>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</si>
  <si>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</si>
  <si>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</si>
  <si>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</si>
  <si>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</si>
  <si>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</si>
  <si>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</si>
  <si>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</si>
  <si>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</si>
  <si>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</si>
  <si>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</si>
  <si>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</si>
  <si>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</si>
  <si>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</si>
  <si>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</si>
  <si>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</si>
  <si>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</si>
  <si>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</si>
  <si>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</si>
  <si>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</si>
  <si>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</si>
  <si>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</si>
  <si>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</si>
  <si>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</si>
  <si>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</si>
  <si>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</si>
  <si>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</si>
  <si>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</si>
  <si>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</si>
  <si>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</si>
  <si>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</si>
  <si>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</si>
  <si>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</si>
  <si>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</si>
  <si>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</si>
  <si>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</si>
  <si>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</si>
  <si>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</si>
  <si>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</si>
  <si>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</si>
  <si>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</si>
  <si>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</si>
  <si>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</si>
  <si>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</si>
  <si>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</si>
  <si>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</si>
  <si>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</si>
  <si>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</si>
  <si>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</si>
  <si>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</si>
  <si>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</si>
  <si>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</si>
  <si>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</si>
  <si>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</si>
  <si>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</si>
  <si>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</si>
  <si>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</si>
  <si>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</si>
  <si>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</si>
  <si>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</si>
  <si>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</si>
  <si>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</si>
  <si>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</si>
  <si>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</si>
  <si>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</si>
  <si>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</si>
  <si>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</si>
  <si>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</si>
  <si>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</si>
  <si>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</si>
  <si>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</si>
  <si>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</si>
  <si>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</si>
  <si>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</si>
  <si>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</si>
  <si>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</si>
  <si>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</si>
  <si>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</si>
  <si>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</si>
  <si>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</si>
  <si>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</si>
  <si>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</si>
  <si>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</si>
  <si>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</si>
  <si>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</si>
  <si>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</si>
  <si>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</si>
  <si>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</si>
  <si>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</si>
  <si>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</si>
  <si>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</si>
  <si>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</si>
  <si>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</si>
  <si>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</si>
  <si>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</si>
  <si>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</si>
  <si>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</si>
  <si>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</si>
  <si>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</si>
  <si>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</si>
  <si>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</si>
  <si>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</si>
  <si>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</si>
  <si>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</si>
  <si>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</si>
  <si>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</si>
  <si>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</si>
  <si>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</si>
  <si>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</si>
  <si>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</si>
  <si>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</si>
  <si>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</si>
  <si>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</si>
  <si>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</si>
  <si>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</si>
  <si>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</si>
  <si>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</si>
  <si>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</si>
  <si>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</si>
  <si>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</si>
  <si>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</si>
  <si>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</si>
  <si>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</si>
  <si>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</si>
  <si>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</si>
  <si>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</si>
  <si>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</si>
  <si>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</si>
  <si>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</si>
  <si>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</si>
  <si>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</si>
  <si>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</si>
  <si>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</si>
  <si>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</si>
  <si>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</si>
  <si>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</si>
  <si>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</si>
  <si>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</si>
  <si>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</si>
  <si>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</si>
  <si>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</si>
  <si>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</si>
  <si>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</si>
  <si>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</si>
  <si>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</si>
  <si>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</si>
  <si>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</si>
  <si>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</si>
  <si>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</si>
  <si>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</si>
  <si>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</si>
  <si>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</si>
  <si>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</si>
  <si>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</si>
  <si>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</si>
  <si>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</si>
  <si>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</si>
  <si>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</si>
  <si>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</si>
  <si>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</si>
  <si>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</si>
  <si>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</si>
  <si>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</si>
  <si>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</si>
  <si>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</si>
  <si>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</si>
  <si>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</si>
  <si>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</si>
  <si>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</si>
  <si>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</si>
  <si>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</si>
  <si>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</si>
  <si>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</si>
  <si>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</si>
  <si>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</si>
  <si>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</si>
  <si>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</si>
  <si>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</si>
  <si>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</si>
  <si>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</si>
  <si>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</si>
  <si>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</si>
  <si>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</si>
  <si>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</si>
  <si>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</si>
  <si>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</si>
  <si>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</si>
  <si>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</si>
  <si>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</si>
  <si>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</si>
  <si>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</si>
  <si>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</si>
  <si>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</si>
  <si>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</si>
  <si>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</si>
  <si>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</si>
  <si>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</si>
  <si>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</si>
  <si>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</si>
  <si>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</si>
  <si>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</si>
  <si>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</si>
  <si>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</si>
  <si>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</si>
  <si>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</si>
  <si>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</si>
  <si>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</si>
  <si>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</si>
  <si>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</si>
  <si>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</si>
  <si>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</si>
  <si>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</si>
  <si>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</si>
  <si>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</si>
  <si>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</si>
  <si>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</si>
  <si>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</si>
  <si>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</si>
  <si>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</si>
  <si>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</si>
  <si>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</si>
  <si>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</si>
  <si>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</si>
  <si>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</si>
  <si>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</si>
  <si>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</si>
  <si>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</si>
  <si>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</si>
  <si>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</si>
  <si>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</si>
  <si>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</si>
  <si>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</si>
  <si>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</si>
  <si>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</si>
  <si>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</si>
  <si>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</si>
  <si>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</si>
  <si>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</si>
  <si>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</si>
  <si>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</si>
  <si>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</si>
  <si>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</si>
  <si>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</si>
  <si>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</si>
  <si>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</si>
  <si>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</si>
  <si>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</si>
  <si>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</si>
  <si>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</si>
  <si>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</si>
  <si>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</si>
  <si>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</si>
  <si>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</si>
  <si>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</si>
  <si>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</si>
  <si>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</si>
  <si>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</si>
  <si>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</si>
  <si>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</si>
  <si>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</si>
  <si>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</si>
  <si>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</si>
  <si>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</si>
  <si>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</si>
  <si>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</si>
  <si>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</si>
  <si>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</si>
  <si>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</si>
  <si>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</si>
  <si>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</si>
  <si>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</si>
  <si>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</si>
  <si>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</si>
  <si>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</si>
  <si>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</si>
  <si>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</si>
  <si>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</si>
  <si>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</si>
  <si>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</si>
  <si>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</si>
  <si>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</si>
  <si>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</si>
  <si>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</si>
  <si>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</si>
  <si>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</si>
  <si>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</si>
  <si>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</si>
  <si>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</si>
  <si>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</si>
  <si>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</si>
  <si>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</si>
  <si>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</si>
  <si>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</si>
  <si>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</si>
  <si>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</si>
  <si>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</si>
  <si>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</si>
  <si>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</si>
  <si>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</si>
  <si>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</si>
  <si>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</si>
  <si>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</si>
  <si>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</si>
  <si>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</si>
  <si>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</si>
  <si>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</si>
  <si>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</si>
  <si>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</si>
  <si>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</si>
  <si>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</si>
  <si>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</si>
  <si>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</si>
  <si>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</si>
  <si>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</si>
  <si>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</si>
  <si>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</si>
  <si>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</si>
  <si>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</si>
  <si>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</si>
  <si>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</si>
  <si>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</si>
  <si>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</si>
  <si>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</si>
  <si>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</si>
  <si>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</si>
  <si>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</si>
  <si>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</si>
  <si>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</si>
  <si>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</si>
  <si>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</si>
  <si>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</si>
  <si>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</si>
  <si>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</si>
  <si>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</si>
  <si>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</si>
  <si>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</si>
  <si>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</si>
  <si>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</si>
  <si>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</si>
  <si>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</si>
  <si>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</si>
  <si>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</si>
  <si>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</si>
  <si>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</si>
  <si>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</si>
  <si>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</si>
  <si>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</si>
  <si>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</si>
  <si>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</si>
  <si>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</si>
  <si>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</si>
  <si>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</si>
  <si>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</si>
  <si>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</si>
  <si>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</si>
  <si>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</si>
  <si>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</si>
  <si>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</si>
  <si>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</si>
  <si>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</si>
  <si>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</si>
  <si>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</si>
  <si>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</si>
  <si>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</si>
  <si>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</si>
  <si>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</si>
  <si>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</si>
  <si>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</si>
  <si>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</si>
  <si>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</si>
  <si>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</si>
  <si>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</si>
  <si>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</si>
  <si>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</si>
  <si>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</si>
  <si>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</si>
  <si>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</si>
  <si>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</si>
  <si>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</si>
  <si>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</si>
  <si>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</si>
  <si>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</si>
  <si>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</si>
  <si>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</si>
  <si>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</si>
  <si>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</si>
  <si>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</si>
  <si>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</si>
  <si>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</si>
  <si>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</si>
  <si>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</si>
  <si>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</si>
  <si>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</si>
  <si>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</si>
  <si>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</si>
  <si>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</si>
  <si>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</si>
  <si>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</si>
  <si>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</si>
  <si>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</si>
  <si>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</si>
  <si>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</si>
  <si>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</si>
  <si>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</si>
  <si>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</si>
  <si>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</si>
  <si>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</si>
  <si>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</si>
  <si>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</si>
  <si>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</si>
  <si>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</si>
  <si>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</si>
  <si>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</si>
  <si>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</si>
  <si>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</si>
  <si>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</si>
  <si>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</si>
  <si>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</si>
  <si>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</si>
  <si>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</si>
  <si>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</si>
  <si>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</si>
  <si>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</si>
  <si>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</si>
  <si>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</si>
  <si>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</si>
  <si>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</si>
  <si>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</si>
  <si>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</si>
  <si>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</si>
  <si>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</si>
  <si>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</si>
  <si>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</si>
  <si>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</si>
  <si>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</si>
  <si>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</si>
  <si>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</si>
  <si>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</si>
  <si>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</si>
  <si>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</si>
  <si>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</si>
  <si>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</si>
  <si>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</si>
  <si>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</si>
  <si>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</si>
  <si>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</si>
  <si>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</si>
  <si>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</si>
  <si>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</si>
  <si>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</si>
  <si>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</si>
  <si>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</si>
  <si>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</si>
  <si>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</si>
  <si>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</si>
  <si>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</si>
  <si>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</si>
  <si>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</si>
  <si>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</si>
  <si>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</si>
  <si>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</si>
  <si>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</si>
  <si>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</si>
  <si>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</si>
  <si>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</si>
  <si>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</si>
  <si>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</si>
  <si>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</si>
  <si>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</si>
  <si>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</si>
  <si>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</si>
  <si>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</si>
  <si>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</si>
  <si>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</si>
  <si>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</si>
  <si>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</si>
  <si>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</si>
  <si>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</si>
  <si>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</si>
  <si>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</si>
  <si>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</si>
  <si>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</si>
  <si>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</si>
  <si>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</si>
  <si>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</si>
  <si>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</si>
  <si>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</si>
  <si>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</si>
  <si>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</si>
  <si>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</si>
  <si>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</si>
  <si>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</si>
  <si>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</si>
  <si>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</si>
  <si>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</si>
  <si>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</si>
  <si>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</si>
  <si>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</si>
  <si>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</si>
  <si>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</si>
  <si>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</si>
  <si>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</si>
  <si>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</si>
  <si>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</si>
  <si>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</si>
  <si>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</si>
  <si>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</si>
  <si>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</si>
  <si>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</si>
  <si>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</si>
  <si>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</si>
  <si>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</si>
  <si>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</si>
  <si>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</si>
  <si>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</si>
  <si>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</si>
  <si>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</si>
  <si>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</si>
  <si>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</si>
  <si>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</si>
  <si>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</si>
  <si>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</si>
  <si>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</si>
  <si>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</si>
  <si>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</si>
  <si>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</si>
  <si>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</si>
  <si>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</si>
  <si>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</si>
  <si>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</si>
  <si>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</si>
  <si>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</si>
  <si>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</si>
  <si>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</si>
  <si>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</si>
  <si>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</si>
  <si>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</si>
  <si>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</si>
  <si>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</si>
  <si>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</si>
  <si>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</si>
  <si>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</si>
  <si>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</si>
  <si>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</si>
  <si>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</si>
  <si>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</si>
  <si>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</si>
  <si>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</si>
  <si>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</si>
  <si>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</si>
  <si>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</si>
  <si>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</si>
  <si>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</si>
  <si>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</si>
  <si>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</si>
  <si>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</si>
  <si>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</si>
  <si>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</si>
  <si>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</si>
  <si>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</si>
  <si>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</si>
  <si>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</si>
  <si>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</si>
  <si>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</si>
  <si>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</si>
  <si>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</si>
  <si>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</si>
  <si>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</si>
  <si>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</si>
  <si>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</si>
  <si>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</si>
  <si>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</si>
  <si>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</si>
  <si>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</si>
  <si>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</si>
  <si>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</si>
  <si>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</si>
  <si>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</si>
  <si>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</si>
  <si>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</si>
  <si>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</si>
  <si>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</si>
  <si>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</si>
  <si>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</si>
  <si>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</si>
  <si>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</si>
  <si>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</si>
  <si>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</si>
  <si>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</si>
  <si>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</si>
  <si>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</si>
  <si>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</si>
  <si>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</si>
  <si>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</si>
  <si>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</si>
  <si>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</si>
  <si>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</si>
  <si>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</si>
  <si>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</si>
  <si>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</si>
  <si>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</si>
  <si>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</si>
  <si>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</si>
  <si>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</si>
  <si>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</si>
  <si>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</si>
  <si>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</si>
  <si>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</si>
  <si>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</si>
  <si>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</si>
  <si>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</si>
  <si>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</si>
  <si>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</si>
  <si>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</si>
  <si>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</si>
  <si>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</si>
  <si>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</si>
  <si>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</si>
  <si>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</si>
  <si>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</si>
  <si>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</si>
  <si>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</si>
  <si>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</si>
  <si>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</si>
  <si>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</si>
  <si>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</si>
  <si>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</si>
  <si>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</si>
  <si>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</si>
  <si>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</si>
  <si>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</si>
  <si>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</si>
  <si>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</si>
  <si>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</si>
  <si>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</si>
  <si>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</si>
  <si>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</si>
  <si>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</si>
  <si>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</si>
  <si>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</si>
  <si>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</si>
  <si>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</si>
  <si>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</si>
  <si>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</si>
  <si>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</si>
  <si>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</si>
  <si>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</si>
  <si>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</si>
  <si>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</si>
  <si>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</si>
  <si>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</si>
  <si>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</si>
  <si>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</si>
  <si>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</si>
  <si>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</si>
  <si>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</si>
  <si>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</si>
  <si>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</si>
  <si>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</si>
  <si>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</si>
  <si>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</si>
  <si>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</si>
  <si>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</si>
  <si>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</si>
  <si>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</si>
  <si>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</si>
  <si>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</si>
  <si>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</si>
  <si>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</si>
  <si>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</si>
  <si>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</si>
  <si>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</si>
  <si>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</si>
  <si>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</si>
  <si>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</si>
  <si>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</si>
  <si>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</si>
  <si>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</si>
  <si>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</si>
  <si>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</si>
  <si>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</si>
  <si>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</si>
  <si>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</si>
  <si>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</si>
  <si>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</si>
  <si>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</si>
  <si>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</si>
  <si>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</si>
  <si>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</si>
  <si>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</si>
  <si>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</si>
  <si>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</si>
  <si>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</si>
  <si>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</si>
  <si>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</si>
  <si>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</si>
  <si>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</si>
  <si>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</si>
  <si>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</si>
  <si>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</si>
  <si>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</si>
  <si>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</si>
  <si>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</si>
  <si>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</si>
  <si>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</si>
  <si>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</si>
  <si>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</si>
  <si>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</si>
  <si>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</si>
  <si>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</si>
  <si>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</si>
  <si>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</si>
  <si>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</si>
  <si>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</si>
  <si>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</si>
  <si>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</si>
  <si>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</si>
  <si>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</si>
  <si>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</si>
  <si>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</si>
  <si>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</si>
  <si>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</si>
  <si>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</si>
  <si>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</si>
  <si>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</si>
  <si>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</si>
  <si>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</si>
  <si>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</si>
  <si>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</si>
  <si>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</si>
  <si>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</si>
  <si>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</si>
  <si>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</si>
  <si>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</si>
  <si>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</si>
  <si>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</si>
  <si>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</si>
  <si>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</si>
  <si>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</si>
  <si>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</si>
  <si>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</si>
  <si>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</si>
  <si>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</si>
  <si>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</si>
  <si>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</si>
  <si>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</si>
  <si>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</si>
  <si>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</si>
  <si>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</si>
  <si>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</si>
  <si>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</si>
  <si>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</si>
  <si>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</si>
  <si>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</si>
  <si>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</si>
  <si>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</si>
  <si>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</si>
  <si>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</si>
  <si>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</si>
  <si>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</si>
  <si>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</si>
  <si>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</si>
  <si>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</si>
  <si>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</si>
  <si>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</si>
  <si>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</si>
  <si>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</si>
  <si>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</si>
  <si>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</si>
  <si>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</si>
  <si>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</si>
  <si>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</si>
  <si>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</si>
  <si>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</si>
  <si>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</si>
  <si>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</si>
  <si>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</si>
  <si>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</si>
  <si>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</si>
  <si>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</si>
  <si>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</si>
  <si>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</si>
  <si>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</si>
  <si>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</si>
  <si>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</si>
  <si>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</si>
  <si>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</si>
  <si>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</si>
  <si>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</si>
  <si>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</si>
  <si>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</si>
  <si>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</si>
  <si>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</si>
  <si>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</si>
  <si>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</si>
  <si>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</si>
  <si>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</si>
  <si>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</si>
  <si>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</si>
  <si>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</si>
  <si>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</si>
  <si>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</si>
  <si>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</si>
  <si>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</si>
  <si>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</si>
  <si>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</si>
  <si>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</si>
  <si>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</si>
  <si>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</si>
  <si>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</si>
  <si>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</si>
  <si>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</si>
  <si>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</si>
  <si>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</si>
  <si>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</si>
  <si>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</si>
  <si>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</si>
  <si>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</si>
  <si>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</si>
  <si>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</si>
  <si>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</si>
  <si>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</si>
  <si>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</si>
  <si>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</si>
  <si>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</si>
  <si>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</si>
  <si>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</si>
  <si>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</si>
  <si>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</si>
  <si>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</si>
  <si>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</si>
  <si>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</si>
  <si>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</si>
  <si>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</si>
  <si>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</si>
  <si>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</si>
  <si>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</si>
  <si>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</si>
  <si>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</si>
  <si>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</si>
  <si>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</si>
  <si>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</si>
  <si>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</si>
  <si>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</si>
  <si>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</si>
  <si>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</si>
  <si>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</si>
  <si>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</si>
  <si>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</si>
  <si>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</si>
  <si>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</si>
  <si>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</si>
  <si>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</si>
  <si>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</si>
  <si>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</si>
  <si>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</si>
  <si>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</si>
  <si>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</si>
  <si>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</si>
  <si>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</si>
  <si>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</si>
  <si>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</si>
  <si>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</si>
  <si>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</si>
  <si>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</si>
  <si>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</si>
  <si>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</si>
  <si>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</si>
  <si>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</si>
  <si>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</si>
  <si>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</si>
  <si>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</si>
  <si>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</si>
  <si>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</si>
  <si>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</si>
  <si>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</si>
  <si>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</si>
  <si>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</si>
  <si>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</si>
  <si>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</si>
  <si>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</si>
  <si>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</si>
  <si>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</si>
  <si>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</si>
  <si>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</si>
  <si>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</si>
  <si>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</si>
  <si>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</si>
  <si>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</si>
  <si>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</si>
  <si>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</si>
  <si>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</si>
  <si>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</si>
  <si>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</si>
  <si>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</si>
  <si>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</si>
  <si>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</si>
  <si>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</si>
  <si>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</si>
  <si>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</si>
  <si>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</si>
  <si>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</si>
  <si>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</si>
  <si>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</si>
  <si>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</si>
  <si>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</si>
  <si>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</si>
  <si>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</si>
  <si>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</si>
  <si>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</si>
  <si>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</si>
  <si>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</si>
  <si>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</si>
  <si>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</si>
  <si>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</si>
  <si>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</si>
  <si>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</si>
  <si>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</si>
  <si>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</si>
  <si>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</si>
  <si>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</si>
  <si>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</si>
  <si>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</si>
  <si>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</si>
  <si>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</si>
  <si>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</si>
  <si>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</si>
  <si>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</si>
  <si>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</si>
  <si>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</si>
  <si>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</si>
  <si>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</si>
  <si>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</si>
  <si>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</si>
  <si>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</si>
  <si>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</si>
  <si>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</si>
  <si>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</si>
  <si>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</si>
  <si>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</si>
  <si>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</si>
  <si>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</si>
  <si>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</si>
  <si>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</si>
  <si>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</si>
  <si>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</si>
  <si>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</si>
  <si>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</si>
  <si>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</si>
  <si>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</si>
  <si>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</si>
  <si>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</si>
  <si>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</si>
  <si>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</si>
  <si>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</si>
  <si>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</si>
  <si>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</si>
  <si>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</si>
  <si>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</si>
  <si>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</si>
  <si>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</si>
  <si>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</si>
  <si>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</si>
  <si>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</si>
  <si>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</si>
  <si>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</si>
  <si>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</si>
  <si>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</si>
  <si>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</si>
  <si>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</si>
  <si>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</si>
  <si>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</si>
  <si>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</si>
  <si>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</si>
  <si>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</si>
  <si>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</si>
  <si>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</si>
  <si>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</si>
  <si>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</si>
  <si>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</si>
  <si>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</si>
  <si>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</si>
  <si>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</si>
  <si>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</si>
  <si>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</si>
  <si>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</si>
  <si>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</si>
  <si>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</si>
  <si>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</si>
  <si>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</si>
  <si>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</si>
  <si>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</si>
  <si>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</si>
  <si>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</si>
  <si>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</si>
  <si>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</si>
  <si>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</si>
  <si>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</si>
  <si>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</si>
  <si>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</si>
  <si>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</si>
  <si>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</si>
  <si>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</si>
  <si>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</si>
  <si>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</si>
  <si>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</si>
  <si>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</si>
  <si>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</si>
  <si>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</si>
  <si>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</si>
  <si>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</si>
  <si>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</si>
  <si>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</si>
  <si>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</si>
  <si>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</si>
  <si>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</si>
  <si>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</si>
  <si>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</si>
  <si>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</si>
  <si>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</si>
  <si>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</si>
  <si>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</si>
  <si>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</si>
  <si>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</si>
  <si>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</si>
  <si>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</si>
  <si>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</si>
  <si>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</si>
  <si>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</si>
  <si>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</si>
  <si>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</si>
  <si>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</si>
  <si>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</si>
  <si>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</si>
  <si>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</si>
  <si>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</si>
  <si>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</si>
  <si>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</si>
  <si>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</si>
  <si>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</si>
  <si>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</si>
  <si>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</si>
  <si>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</si>
  <si>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</si>
  <si>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</si>
  <si>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</si>
  <si>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</si>
  <si>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</si>
  <si>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</si>
  <si>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</si>
  <si>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</si>
  <si>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</si>
  <si>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</si>
  <si>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</si>
  <si>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</si>
  <si>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</si>
  <si>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</si>
  <si>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</si>
  <si>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</si>
  <si>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</si>
  <si>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</si>
  <si>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</si>
  <si>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</si>
  <si>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</si>
  <si>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</si>
  <si>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</si>
  <si>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</si>
  <si>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</si>
  <si>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</si>
  <si>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</si>
  <si>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</si>
  <si>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</si>
  <si>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</si>
  <si>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</si>
  <si>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</si>
  <si>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</si>
  <si>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</si>
  <si>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</si>
  <si>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</si>
  <si>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</si>
  <si>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</si>
  <si>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</si>
  <si>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</si>
  <si>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</si>
  <si>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</si>
  <si>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</si>
  <si>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</si>
  <si>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</si>
  <si>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</si>
  <si>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</si>
  <si>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</si>
  <si>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</si>
  <si>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</si>
  <si>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</si>
  <si>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</si>
  <si>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</si>
  <si>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</si>
  <si>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</si>
  <si>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</si>
  <si>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</si>
  <si>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</si>
  <si>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</si>
  <si>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</si>
  <si>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</si>
  <si>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</si>
  <si>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</si>
  <si>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</si>
  <si>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</si>
  <si>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</si>
  <si>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</si>
  <si>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</si>
  <si>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</si>
  <si>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</si>
  <si>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</si>
  <si>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</si>
  <si>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</si>
  <si>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</si>
  <si>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</si>
  <si>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</si>
  <si>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</si>
  <si>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</si>
  <si>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</si>
  <si>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</si>
  <si>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</si>
  <si>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</si>
  <si>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</si>
  <si>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</si>
  <si>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</si>
  <si>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</si>
  <si>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</si>
  <si>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</si>
  <si>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</si>
  <si>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</si>
  <si>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</si>
  <si>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</si>
  <si>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</si>
  <si>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</si>
  <si>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</si>
  <si>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</si>
  <si>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</si>
  <si>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</si>
  <si>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</si>
  <si>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</si>
  <si>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</si>
  <si>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</si>
  <si>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</si>
  <si>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</si>
  <si>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</si>
  <si>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</si>
  <si>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</si>
  <si>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</si>
  <si>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</si>
  <si>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</si>
  <si>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</si>
  <si>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</si>
  <si>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</si>
  <si>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</si>
  <si>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</si>
  <si>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</si>
  <si>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</si>
  <si>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</si>
  <si>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</si>
  <si>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</si>
  <si>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</si>
  <si>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</si>
  <si>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</si>
  <si>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</si>
  <si>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</si>
  <si>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</si>
  <si>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</si>
  <si>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</si>
  <si>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</si>
  <si>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</si>
  <si>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</si>
  <si>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</si>
  <si>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</si>
  <si>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</si>
  <si>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</si>
  <si>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</si>
  <si>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</si>
  <si>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</si>
  <si>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</si>
  <si>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</si>
  <si>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</si>
  <si>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</si>
  <si>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</si>
  <si>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</si>
  <si>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</si>
  <si>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</si>
  <si>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</si>
  <si>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</si>
  <si>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</si>
  <si>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</si>
  <si>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</si>
  <si>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</si>
  <si>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</si>
  <si>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</si>
  <si>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</si>
  <si>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</si>
  <si>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</si>
  <si>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</si>
  <si>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</si>
  <si>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</si>
  <si>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</si>
  <si>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</si>
  <si>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</si>
  <si>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</si>
  <si>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</si>
  <si>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</si>
  <si>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</si>
  <si>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</si>
  <si>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</si>
  <si>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</si>
  <si>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</si>
  <si>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</si>
  <si>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</si>
  <si>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</si>
  <si>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</si>
  <si>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</si>
  <si>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</si>
  <si>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</si>
  <si>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</si>
  <si>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</si>
  <si>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</si>
  <si>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</si>
  <si>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</si>
  <si>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</si>
  <si>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</si>
  <si>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</si>
  <si>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</si>
  <si>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</si>
  <si>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</si>
  <si>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</si>
  <si>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</si>
  <si>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</si>
  <si>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</si>
  <si>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</si>
  <si>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</si>
  <si>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</si>
  <si>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</si>
  <si>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</si>
  <si>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</si>
  <si>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</si>
  <si>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</si>
  <si>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</si>
  <si>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</si>
  <si>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</si>
  <si>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</si>
  <si>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</si>
  <si>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</si>
  <si>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</si>
  <si>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</si>
  <si>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</si>
  <si>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</si>
  <si>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</si>
  <si>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</si>
  <si>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</si>
  <si>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</si>
  <si>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</si>
  <si>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</si>
  <si>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</si>
  <si>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</si>
  <si>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</si>
  <si>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</si>
  <si>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</si>
  <si>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</si>
  <si>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</si>
  <si>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</si>
  <si>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</si>
  <si>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</si>
  <si>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</si>
  <si>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</si>
  <si>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</si>
  <si>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</si>
  <si>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</si>
  <si>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</si>
  <si>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</si>
  <si>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</si>
  <si>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</si>
  <si>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</si>
  <si>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</si>
  <si>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</si>
  <si>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</si>
  <si>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</si>
  <si>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</si>
  <si>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</si>
  <si>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</si>
  <si>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</si>
  <si>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</si>
  <si>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</si>
  <si>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</si>
  <si>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</si>
  <si>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</si>
  <si>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</si>
  <si>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</si>
  <si>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</si>
  <si>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</si>
  <si>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</si>
  <si>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</si>
  <si>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</si>
  <si>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</si>
  <si>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</si>
  <si>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</si>
  <si>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</si>
  <si>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</si>
  <si>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</si>
  <si>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</si>
  <si>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</si>
  <si>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</si>
  <si>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</si>
  <si>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</si>
  <si>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</si>
  <si>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</si>
  <si>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</si>
  <si>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</si>
  <si>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</si>
  <si>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</si>
  <si>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</si>
  <si>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</si>
  <si>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</si>
  <si>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</si>
  <si>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</si>
  <si>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</si>
  <si>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</si>
  <si>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</si>
  <si>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</si>
  <si>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</si>
  <si>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</si>
  <si>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</si>
  <si>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</si>
  <si>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</si>
  <si>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</si>
  <si>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</si>
  <si>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</si>
  <si>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</si>
  <si>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</si>
  <si>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</si>
  <si>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</si>
  <si>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</si>
  <si>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</si>
  <si>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</si>
  <si>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</si>
  <si>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</si>
  <si>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</si>
  <si>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</si>
  <si>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</si>
  <si>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</si>
  <si>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</si>
  <si>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</si>
  <si>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</si>
  <si>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</si>
  <si>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</si>
  <si>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</si>
  <si>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</si>
  <si>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</si>
  <si>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</si>
  <si>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</si>
  <si>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</si>
  <si>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</si>
  <si>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</si>
  <si>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</si>
  <si>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</si>
  <si>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</si>
  <si>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</si>
  <si>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</si>
  <si>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</si>
  <si>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</si>
  <si>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</si>
  <si>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</si>
  <si>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</si>
  <si>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</si>
  <si>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</si>
  <si>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</si>
  <si>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</si>
  <si>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</si>
  <si>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</si>
  <si>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</si>
  <si>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</si>
  <si>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</si>
  <si>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</si>
  <si>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</si>
  <si>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</si>
  <si>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</si>
  <si>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</si>
  <si>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</si>
  <si>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</si>
  <si>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</si>
  <si>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</si>
  <si>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</si>
  <si>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</si>
  <si>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</si>
  <si>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</si>
  <si>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</si>
  <si>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</si>
  <si>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</si>
  <si>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</si>
  <si>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</si>
  <si>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</si>
  <si>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</si>
  <si>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</si>
  <si>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</si>
  <si>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</si>
  <si>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</si>
  <si>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</si>
  <si>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</si>
  <si>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</si>
  <si>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</si>
  <si>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</si>
  <si>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</si>
  <si>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</si>
  <si>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</si>
  <si>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</si>
  <si>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</si>
  <si>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</si>
  <si>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</si>
  <si>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</si>
  <si>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</si>
  <si>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</si>
  <si>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</si>
  <si>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</si>
  <si>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</si>
  <si>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</si>
  <si>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</si>
  <si>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</si>
  <si>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</si>
  <si>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</si>
  <si>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</si>
  <si>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</si>
  <si>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</si>
  <si>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</si>
  <si>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</si>
  <si>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</si>
  <si>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</si>
  <si>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</si>
  <si>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</si>
  <si>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</si>
  <si>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</si>
  <si>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</si>
  <si>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</si>
  <si>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</si>
  <si>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</si>
  <si>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</si>
  <si>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</si>
  <si>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</si>
  <si>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</si>
  <si>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</si>
  <si>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</si>
  <si>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</si>
  <si>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</si>
  <si>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</si>
  <si>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</si>
  <si>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</si>
  <si>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</si>
  <si>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</si>
  <si>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</si>
  <si>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</si>
  <si>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</si>
  <si>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</si>
  <si>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</si>
  <si>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</si>
  <si>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</si>
  <si>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</si>
  <si>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</si>
  <si>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</si>
  <si>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</si>
  <si>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</si>
  <si>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</si>
  <si>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</si>
  <si>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</si>
  <si>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</si>
  <si>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</si>
  <si>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</si>
  <si>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</si>
  <si>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</si>
  <si>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</si>
  <si>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</si>
  <si>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</si>
  <si>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</si>
  <si>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</si>
  <si>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</si>
  <si>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</si>
  <si>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</si>
  <si>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</si>
  <si>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</si>
  <si>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</si>
  <si>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</si>
  <si>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</si>
  <si>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</si>
  <si>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</si>
  <si>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</si>
  <si>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</si>
  <si>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</si>
  <si>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</si>
  <si>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</si>
  <si>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</si>
  <si>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</si>
  <si>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</si>
  <si>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</si>
  <si>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</si>
  <si>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</si>
  <si>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</si>
  <si>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</si>
  <si>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</si>
  <si>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</si>
  <si>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</si>
  <si>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</si>
  <si>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</si>
  <si>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</si>
  <si>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</si>
  <si>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</si>
  <si>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</si>
  <si>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</si>
  <si>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</si>
  <si>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</si>
  <si>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</si>
  <si>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</si>
  <si>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</si>
  <si>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</si>
  <si>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</si>
  <si>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</si>
  <si>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</si>
  <si>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</si>
  <si>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</si>
  <si>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</si>
  <si>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</si>
  <si>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</si>
  <si>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</si>
  <si>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</si>
  <si>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</si>
  <si>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</si>
  <si>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</si>
  <si>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</si>
  <si>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</si>
  <si>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</si>
  <si>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</si>
  <si>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</si>
  <si>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</si>
  <si>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</si>
  <si>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</si>
  <si>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</si>
  <si>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</si>
  <si>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</si>
  <si>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</si>
  <si>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</si>
  <si>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</si>
  <si>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</si>
  <si>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</si>
  <si>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</si>
  <si>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</si>
  <si>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</si>
  <si>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</si>
  <si>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</si>
  <si>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</si>
  <si>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</si>
  <si>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</si>
  <si>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</si>
  <si>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</si>
  <si>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</si>
  <si>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</si>
  <si>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</si>
  <si>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</si>
  <si>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</si>
  <si>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</si>
  <si>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</si>
  <si>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</si>
  <si>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</si>
  <si>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</si>
  <si>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</si>
  <si>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</si>
  <si>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</si>
  <si>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</si>
  <si>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</si>
  <si>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</si>
  <si>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</si>
  <si>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</si>
  <si>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</si>
  <si>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</si>
  <si>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</si>
  <si>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</si>
  <si>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</si>
  <si>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</si>
  <si>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</si>
  <si>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</si>
  <si>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</si>
  <si>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</si>
  <si>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</si>
  <si>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</si>
  <si>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</si>
  <si>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</si>
  <si>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</si>
  <si>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</si>
  <si>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</si>
  <si>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</si>
  <si>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</si>
  <si>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</si>
  <si>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</si>
  <si>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</si>
  <si>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</si>
  <si>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</si>
  <si>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</si>
  <si>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</si>
  <si>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</si>
  <si>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</si>
  <si>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</si>
  <si>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</si>
  <si>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</si>
  <si>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</si>
  <si>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</si>
  <si>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</si>
  <si>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</si>
  <si>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</si>
  <si>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</si>
  <si>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</si>
  <si>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</si>
  <si>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</si>
  <si>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</si>
  <si>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</si>
  <si>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</si>
  <si>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</si>
  <si>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</si>
  <si>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</si>
  <si>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</si>
  <si>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</si>
  <si>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</si>
  <si>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</si>
  <si>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</si>
  <si>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</si>
  <si>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</si>
  <si>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</si>
  <si>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</si>
  <si>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</si>
  <si>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</si>
  <si>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</si>
  <si>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</si>
  <si>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</si>
  <si>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</si>
  <si>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</si>
  <si>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</si>
  <si>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</si>
  <si>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</si>
  <si>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</si>
  <si>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</si>
  <si>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</si>
  <si>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</si>
  <si>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</si>
  <si>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</si>
  <si>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</si>
  <si>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</si>
  <si>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</si>
  <si>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</si>
  <si>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</si>
  <si>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</si>
  <si>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</si>
  <si>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</si>
  <si>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</si>
  <si>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</si>
  <si>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</si>
  <si>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</si>
  <si>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</si>
  <si>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</si>
  <si>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</si>
  <si>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</si>
  <si>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</si>
  <si>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</si>
  <si>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</si>
  <si>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</si>
  <si>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</si>
  <si>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</si>
  <si>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</si>
  <si>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</si>
  <si>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</si>
  <si>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</si>
  <si>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</si>
  <si>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</si>
  <si>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</si>
  <si>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</si>
  <si>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</si>
  <si>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</si>
  <si>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</si>
  <si>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</si>
  <si>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</si>
  <si>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</si>
  <si>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</si>
  <si>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</si>
  <si>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</si>
  <si>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</si>
  <si>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</si>
  <si>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</si>
  <si>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</si>
  <si>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</si>
  <si>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</si>
  <si>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</si>
  <si>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</si>
  <si>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</si>
  <si>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</si>
  <si>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</si>
  <si>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</si>
  <si>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</si>
  <si>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</si>
  <si>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</si>
  <si>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</si>
  <si>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</si>
  <si>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</si>
  <si>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</si>
  <si>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</si>
  <si>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</si>
  <si>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</si>
  <si>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</si>
  <si>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</si>
  <si>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</si>
  <si>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</si>
  <si>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</si>
  <si>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</si>
  <si>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</si>
  <si>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</si>
  <si>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</si>
  <si>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</si>
  <si>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</si>
  <si>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</si>
  <si>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</si>
  <si>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</si>
  <si>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</si>
  <si>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</si>
  <si>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</si>
  <si>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</si>
  <si>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</si>
  <si>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</si>
  <si>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</si>
  <si>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</si>
  <si>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</si>
  <si>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</si>
  <si>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</si>
  <si>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</si>
  <si>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</si>
  <si>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</si>
  <si>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</si>
  <si>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</si>
  <si>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</si>
  <si>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</si>
  <si>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</si>
  <si>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</si>
  <si>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</si>
  <si>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</si>
  <si>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</si>
  <si>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</si>
  <si>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</si>
  <si>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</si>
  <si>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</si>
  <si>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</si>
  <si>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</si>
  <si>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</si>
  <si>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</si>
  <si>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</si>
  <si>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</si>
  <si>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</si>
  <si>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</si>
  <si>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</si>
  <si>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</si>
  <si>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</si>
  <si>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</si>
  <si>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</si>
  <si>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</si>
  <si>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</si>
  <si>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</si>
  <si>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</si>
  <si>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</si>
  <si>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</si>
  <si>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</si>
  <si>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</si>
  <si>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</si>
  <si>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</si>
  <si>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</si>
  <si>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</si>
  <si>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</si>
  <si>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</si>
  <si>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</si>
  <si>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</si>
  <si>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</si>
  <si>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</si>
  <si>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</si>
  <si>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</si>
  <si>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</si>
  <si>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</si>
  <si>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</si>
  <si>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</si>
  <si>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</si>
  <si>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</si>
  <si>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</si>
  <si>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</si>
  <si>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</si>
  <si>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</si>
  <si>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</si>
  <si>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</si>
  <si>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</si>
  <si>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</si>
  <si>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</si>
  <si>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</si>
  <si>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</si>
  <si>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</si>
  <si>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</si>
  <si>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</si>
  <si>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</si>
  <si>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</si>
  <si>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</si>
  <si>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</si>
  <si>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</si>
  <si>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</si>
  <si>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</si>
  <si>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</si>
  <si>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</si>
  <si>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</si>
  <si>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</si>
  <si>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</si>
  <si>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</si>
  <si>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</si>
  <si>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</si>
  <si>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</si>
  <si>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</si>
  <si>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</si>
  <si>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</si>
  <si>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</si>
  <si>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</si>
  <si>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</si>
  <si>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</si>
  <si>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</si>
  <si>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</si>
  <si>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</si>
  <si>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</si>
  <si>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</si>
  <si>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</si>
  <si>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</si>
  <si>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</si>
  <si>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</si>
  <si>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</si>
  <si>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</si>
  <si>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</si>
  <si>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</si>
  <si>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</si>
  <si>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</si>
  <si>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</si>
  <si>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</si>
  <si>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</si>
  <si>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</si>
  <si>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</si>
  <si>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</si>
  <si>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</si>
  <si>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</si>
  <si>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</si>
  <si>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</si>
  <si>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</si>
  <si>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</si>
  <si>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</si>
  <si>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</si>
  <si>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</si>
  <si>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</si>
  <si>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</si>
  <si>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</si>
  <si>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</si>
  <si>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</si>
  <si>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</si>
  <si>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</si>
  <si>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</si>
  <si>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</si>
  <si>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</si>
  <si>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</si>
  <si>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</si>
  <si>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</si>
  <si>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</si>
  <si>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</si>
  <si>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</si>
  <si>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</si>
  <si>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</si>
  <si>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</si>
  <si>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</si>
  <si>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</si>
  <si>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</si>
  <si>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</si>
  <si>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</si>
  <si>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</si>
  <si>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</si>
  <si>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</si>
  <si>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</si>
  <si>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</si>
  <si>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</si>
  <si>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</si>
  <si>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</si>
  <si>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</si>
  <si>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</si>
  <si>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</si>
  <si>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</si>
  <si>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</si>
  <si>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</si>
  <si>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</si>
  <si>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</si>
  <si>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</si>
  <si>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</si>
  <si>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</si>
  <si>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</si>
  <si>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</si>
  <si>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</si>
  <si>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</si>
  <si>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</si>
  <si>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</si>
  <si>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</si>
  <si>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</si>
  <si>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</si>
  <si>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</si>
  <si>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</si>
  <si>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</si>
  <si>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</si>
  <si>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</si>
  <si>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</si>
  <si>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</si>
  <si>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</si>
  <si>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</si>
  <si>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</si>
  <si>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</si>
  <si>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</si>
  <si>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</si>
  <si>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</si>
  <si>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</si>
  <si>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</si>
  <si>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</si>
  <si>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</si>
  <si>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</si>
  <si>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</si>
  <si>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</si>
  <si>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</si>
  <si>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</si>
  <si>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</si>
  <si>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</si>
  <si>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</si>
  <si>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</si>
  <si>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</si>
  <si>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</si>
  <si>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</si>
  <si>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</si>
  <si>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</si>
  <si>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</si>
  <si>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</si>
  <si>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</si>
  <si>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</si>
  <si>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</si>
  <si>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</si>
  <si>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</si>
  <si>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</si>
  <si>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</si>
  <si>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</si>
  <si>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</si>
  <si>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</si>
  <si>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</si>
  <si>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</si>
  <si>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</si>
  <si>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</si>
  <si>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</si>
  <si>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</si>
  <si>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</si>
  <si>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</si>
  <si>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</si>
  <si>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</si>
  <si>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</si>
  <si>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</si>
  <si>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</si>
  <si>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</si>
  <si>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</si>
  <si>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</si>
  <si>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</si>
  <si>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</si>
  <si>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</si>
  <si>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</si>
  <si>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</si>
  <si>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</si>
  <si>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</si>
  <si>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</si>
  <si>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</si>
  <si>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</si>
  <si>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</si>
  <si>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</si>
  <si>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</si>
  <si>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</si>
  <si>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</si>
  <si>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</si>
  <si>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</si>
  <si>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</si>
  <si>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</si>
  <si>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</si>
  <si>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</si>
  <si>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</si>
  <si>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</si>
  <si>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</si>
  <si>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</si>
  <si>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</si>
  <si>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</si>
  <si>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</si>
  <si>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</si>
  <si>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</si>
  <si>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</si>
  <si>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</si>
  <si>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</si>
  <si>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</si>
  <si>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</si>
  <si>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</si>
  <si>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</si>
  <si>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</si>
  <si>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</si>
  <si>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</si>
  <si>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</si>
  <si>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</si>
  <si>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</si>
  <si>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</si>
  <si>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</si>
  <si>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</si>
  <si>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</si>
  <si>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</si>
  <si>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</si>
  <si>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</si>
  <si>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</si>
  <si>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</si>
  <si>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</si>
  <si>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</si>
  <si>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</si>
  <si>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</si>
  <si>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</si>
  <si>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</si>
  <si>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</si>
  <si>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</si>
  <si>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</si>
  <si>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</si>
  <si>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</si>
  <si>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</si>
  <si>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</si>
  <si>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</si>
  <si>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</si>
  <si>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</si>
  <si>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</si>
  <si>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</si>
  <si>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</si>
  <si>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</si>
  <si>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</si>
  <si>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</si>
  <si>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</si>
  <si>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</si>
  <si>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</si>
  <si>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</si>
  <si>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</si>
  <si>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</si>
  <si>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</si>
  <si>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</si>
  <si>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</si>
  <si>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</si>
  <si>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</si>
  <si>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</si>
  <si>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</si>
  <si>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</si>
  <si>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</si>
  <si>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</si>
  <si>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</si>
  <si>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</si>
  <si>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</si>
  <si>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</si>
  <si>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</si>
  <si>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</si>
  <si>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</si>
  <si>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</si>
  <si>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</si>
  <si>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</si>
  <si>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</si>
  <si>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</si>
  <si>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</si>
  <si>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</si>
  <si>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</si>
  <si>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</si>
  <si>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</si>
  <si>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</si>
  <si>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</si>
  <si>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</si>
  <si>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</si>
  <si>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</si>
  <si>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</si>
  <si>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</si>
  <si>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</si>
  <si>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</si>
  <si>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</si>
  <si>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</si>
  <si>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</si>
  <si>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</si>
  <si>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</si>
  <si>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</si>
  <si>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</si>
  <si>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</si>
  <si>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</si>
  <si>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</si>
  <si>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</si>
  <si>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</si>
  <si>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</si>
  <si>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</si>
  <si>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</si>
  <si>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</si>
  <si>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</si>
  <si>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</si>
  <si>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</si>
  <si>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</si>
  <si>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</si>
  <si>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</si>
  <si>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</si>
  <si>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</si>
  <si>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</si>
  <si>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</si>
  <si>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</si>
  <si>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</si>
  <si>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</si>
  <si>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</si>
  <si>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</si>
  <si>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</si>
  <si>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</si>
  <si>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</si>
  <si>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</si>
  <si>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</si>
  <si>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</si>
  <si>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</si>
  <si>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</si>
  <si>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</si>
  <si>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</si>
  <si>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</si>
  <si>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</si>
  <si>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</si>
  <si>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</si>
  <si>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</si>
  <si>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</si>
  <si>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</si>
  <si>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</si>
  <si>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</si>
  <si>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</si>
  <si>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</si>
  <si>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</si>
  <si>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</si>
  <si>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</si>
  <si>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</si>
  <si>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</si>
  <si>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</si>
  <si>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</si>
  <si>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</si>
  <si>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</si>
  <si>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</si>
  <si>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</si>
  <si>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</si>
  <si>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</si>
  <si>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</si>
  <si>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</si>
  <si>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</si>
  <si>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</si>
  <si>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</si>
  <si>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</si>
  <si>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</si>
  <si>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</si>
  <si>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</si>
  <si>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</si>
  <si>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</si>
  <si>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</si>
  <si>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</si>
  <si>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</si>
  <si>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</si>
  <si>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</si>
  <si>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</si>
  <si>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</si>
  <si>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</si>
  <si>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</si>
  <si>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</si>
  <si>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</si>
  <si>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</si>
  <si>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</si>
  <si>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</si>
  <si>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</si>
  <si>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</si>
  <si>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</si>
  <si>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</si>
  <si>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</si>
  <si>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</si>
  <si>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</si>
  <si>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</si>
  <si>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</si>
  <si>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</si>
  <si>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</si>
  <si>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</si>
  <si>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</si>
  <si>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</si>
  <si>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</si>
  <si>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</si>
  <si>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</si>
  <si>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</si>
  <si>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</si>
  <si>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</si>
  <si>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</si>
  <si>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</si>
  <si>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</si>
  <si>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</si>
  <si>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</si>
  <si>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</si>
  <si>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</si>
  <si>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</si>
  <si>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</si>
  <si>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</si>
  <si>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</si>
  <si>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</si>
  <si>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</si>
  <si>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</si>
  <si>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</si>
  <si>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</si>
  <si>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</si>
  <si>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</si>
  <si>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</si>
  <si>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</si>
  <si>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</si>
  <si>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</si>
  <si>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</si>
  <si>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</si>
  <si>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</si>
  <si>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</si>
  <si>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</si>
  <si>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</si>
  <si>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</si>
  <si>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</si>
  <si>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</si>
  <si>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</si>
  <si>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</si>
  <si>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</si>
  <si>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</si>
  <si>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</si>
  <si>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</si>
  <si>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</si>
  <si>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</si>
  <si>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</si>
  <si>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</si>
  <si>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</si>
  <si>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</si>
  <si>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</si>
  <si>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</si>
  <si>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</si>
  <si>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</si>
  <si>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</si>
  <si>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</si>
  <si>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</si>
  <si>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</si>
  <si>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</si>
  <si>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</si>
  <si>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</si>
  <si>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</si>
  <si>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</si>
  <si>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</si>
  <si>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</si>
  <si>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</si>
  <si>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</si>
  <si>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</si>
  <si>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</si>
  <si>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</si>
  <si>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</si>
  <si>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</si>
  <si>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</si>
  <si>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</si>
  <si>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</si>
  <si>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</si>
  <si>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</si>
  <si>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</si>
  <si>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</si>
  <si>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</si>
  <si>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</si>
  <si>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</si>
  <si>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</si>
  <si>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</si>
  <si>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</si>
  <si>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</si>
  <si>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</si>
  <si>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</si>
  <si>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</si>
  <si>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</si>
  <si>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</si>
  <si>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</si>
  <si>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</si>
  <si>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</si>
  <si>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</si>
  <si>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</si>
  <si>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</si>
  <si>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</si>
  <si>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</si>
  <si>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</si>
  <si>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</si>
  <si>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</si>
  <si>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</si>
  <si>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</si>
  <si>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</si>
  <si>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</si>
  <si>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</si>
  <si>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</si>
  <si>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</si>
  <si>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</si>
  <si>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</si>
  <si>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</si>
  <si>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</si>
  <si>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</si>
  <si>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</si>
  <si>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</si>
  <si>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</si>
  <si>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</si>
  <si>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</si>
  <si>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</si>
  <si>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</si>
  <si>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</si>
  <si>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</si>
  <si>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</si>
  <si>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</si>
  <si>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</si>
  <si>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</si>
  <si>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</si>
  <si>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</si>
  <si>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</si>
  <si>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</si>
  <si>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</si>
  <si>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</si>
  <si>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</si>
  <si>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</si>
  <si>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</si>
  <si>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</si>
  <si>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</si>
  <si>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</si>
  <si>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</si>
  <si>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</si>
  <si>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</si>
  <si>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</si>
  <si>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</si>
  <si>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</si>
  <si>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</si>
  <si>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</si>
  <si>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</si>
  <si>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</si>
  <si>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</si>
  <si>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</si>
  <si>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</si>
  <si>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</si>
  <si>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</si>
  <si>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</si>
  <si>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</si>
  <si>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</si>
  <si>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</si>
  <si>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</si>
  <si>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</si>
  <si>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</si>
  <si>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</si>
  <si>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</si>
  <si>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</si>
  <si>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</si>
  <si>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</si>
  <si>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</si>
  <si>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</si>
  <si>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</si>
  <si>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</si>
  <si>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</si>
  <si>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</si>
  <si>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</si>
  <si>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</si>
  <si>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</si>
  <si>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</si>
  <si>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</si>
  <si>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</si>
  <si>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</si>
  <si>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</si>
  <si>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</si>
  <si>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</si>
  <si>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</si>
  <si>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</si>
  <si>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</si>
  <si>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</si>
  <si>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</si>
  <si>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</si>
  <si>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</si>
  <si>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</si>
  <si>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</si>
  <si>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</si>
  <si>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</si>
  <si>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</si>
  <si>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</si>
  <si>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</si>
  <si>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</si>
  <si>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</si>
  <si>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</si>
  <si>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</si>
  <si>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</si>
  <si>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</si>
  <si>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</si>
  <si>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</si>
  <si>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</si>
  <si>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</si>
  <si>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</si>
  <si>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</si>
  <si>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</si>
  <si>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</si>
  <si>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</si>
  <si>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</si>
  <si>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</si>
  <si>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</si>
  <si>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</si>
  <si>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</si>
  <si>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</si>
  <si>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</si>
  <si>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</si>
  <si>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</si>
  <si>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</si>
  <si>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</si>
  <si>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</si>
  <si>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</si>
  <si>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</si>
  <si>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</si>
  <si>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</si>
  <si>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</si>
  <si>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</si>
  <si>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</si>
  <si>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</si>
  <si>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</si>
  <si>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</si>
  <si>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</si>
  <si>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</si>
  <si>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</si>
  <si>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</si>
  <si>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</si>
  <si>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</si>
  <si>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</si>
  <si>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</si>
  <si>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</si>
  <si>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</si>
  <si>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</si>
  <si>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</si>
  <si>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</si>
  <si>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</si>
  <si>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</si>
  <si>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</si>
  <si>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</si>
  <si>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</si>
  <si>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</si>
  <si>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</si>
  <si>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</si>
  <si>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</si>
  <si>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</si>
  <si>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</si>
  <si>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</si>
  <si>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</si>
  <si>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</si>
  <si>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</si>
  <si>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</si>
  <si>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</si>
  <si>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</si>
  <si>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</si>
  <si>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</si>
  <si>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</si>
  <si>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</si>
  <si>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</si>
  <si>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</si>
  <si>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</si>
  <si>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</si>
  <si>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</si>
  <si>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</si>
  <si>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</si>
  <si>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</si>
  <si>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</si>
  <si>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</si>
  <si>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</si>
  <si>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</si>
  <si>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</si>
  <si>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</si>
  <si>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</si>
  <si>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</si>
  <si>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</si>
  <si>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</si>
  <si>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</si>
  <si>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</si>
  <si>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</si>
  <si>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</si>
  <si>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</si>
  <si>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</si>
  <si>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</si>
  <si>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</si>
  <si>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</si>
  <si>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</si>
  <si>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</si>
  <si>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</si>
  <si>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</si>
  <si>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</si>
  <si>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</si>
  <si>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</si>
  <si>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</si>
  <si>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</si>
  <si>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</si>
  <si>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</si>
  <si>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</si>
  <si>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</si>
  <si>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</si>
  <si>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</si>
  <si>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</si>
  <si>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</si>
  <si>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</si>
  <si>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</si>
  <si>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</si>
  <si>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</si>
  <si>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</si>
  <si>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</si>
  <si>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</si>
  <si>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</si>
  <si>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</si>
  <si>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</si>
  <si>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</si>
  <si>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</si>
  <si>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</si>
  <si>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</si>
  <si>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</si>
  <si>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</si>
  <si>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</si>
  <si>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</si>
  <si>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</si>
  <si>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</si>
  <si>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</si>
  <si>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</si>
  <si>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</si>
  <si>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</si>
  <si>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</si>
  <si>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</si>
  <si>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</si>
  <si>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</si>
  <si>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</si>
  <si>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</si>
  <si>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</si>
  <si>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</si>
  <si>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</si>
  <si>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</si>
  <si>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</si>
  <si>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</si>
  <si>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</si>
  <si>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</si>
  <si>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</si>
  <si>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</si>
  <si>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</si>
  <si>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</si>
  <si>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</si>
  <si>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</si>
  <si>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</si>
  <si>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</si>
  <si>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</si>
  <si>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</si>
  <si>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</si>
  <si>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</si>
  <si>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</si>
  <si>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</si>
  <si>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</si>
  <si>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</si>
  <si>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</si>
  <si>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</si>
  <si>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</si>
  <si>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</si>
  <si>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</si>
  <si>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</si>
  <si>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</si>
  <si>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</si>
  <si>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</si>
  <si>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</si>
  <si>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</si>
  <si>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</si>
  <si>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</si>
  <si>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</si>
  <si>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</si>
  <si>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</si>
  <si>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</si>
  <si>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</si>
  <si>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</si>
  <si>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</si>
  <si>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</si>
  <si>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</si>
  <si>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</si>
  <si>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</si>
  <si>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</si>
  <si>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</si>
  <si>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</si>
  <si>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</si>
  <si>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</si>
  <si>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</si>
  <si>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</si>
  <si>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</si>
  <si>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</si>
  <si>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</si>
  <si>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</si>
  <si>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</si>
  <si>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</si>
  <si>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</si>
  <si>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</si>
  <si>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</si>
  <si>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</si>
  <si>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</si>
  <si>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</si>
  <si>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</si>
  <si>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</si>
  <si>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</si>
  <si>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</si>
  <si>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</si>
  <si>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</si>
  <si>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</si>
  <si>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</si>
  <si>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</si>
  <si>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</si>
  <si>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</si>
  <si>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</si>
  <si>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</si>
  <si>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</si>
  <si>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</si>
  <si>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</si>
  <si>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</si>
  <si>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</si>
  <si>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</si>
  <si>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</si>
  <si>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</si>
  <si>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</si>
  <si>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</si>
  <si>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</si>
  <si>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</si>
  <si>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</si>
  <si>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</si>
  <si>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</si>
  <si>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</si>
  <si>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</si>
  <si>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</si>
  <si>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</si>
  <si>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</si>
  <si>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</si>
  <si>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</si>
  <si>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</si>
  <si>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</si>
  <si>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</si>
  <si>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</si>
  <si>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</si>
  <si>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</si>
  <si>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</si>
  <si>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</si>
  <si>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</si>
  <si>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</si>
  <si>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</si>
  <si>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</si>
  <si>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</si>
  <si>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</si>
  <si>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</si>
  <si>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</si>
  <si>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</si>
  <si>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</si>
  <si>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</si>
  <si>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</si>
  <si>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</si>
  <si>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</si>
  <si>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</si>
  <si>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</si>
  <si>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</si>
  <si>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</si>
  <si>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</si>
  <si>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</si>
  <si>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</si>
  <si>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</si>
  <si>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</si>
  <si>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</si>
  <si>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</si>
  <si>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</si>
  <si>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</si>
  <si>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</si>
  <si>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</si>
  <si>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</si>
  <si>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</si>
  <si>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</si>
  <si>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</si>
  <si>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</si>
  <si>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</si>
  <si>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</si>
  <si>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</si>
  <si>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</si>
  <si>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</si>
  <si>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</si>
  <si>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</si>
  <si>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</si>
  <si>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</si>
  <si>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</si>
  <si>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</si>
  <si>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</si>
  <si>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</si>
  <si>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</si>
  <si>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</si>
  <si>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</si>
  <si>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</si>
  <si>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</si>
  <si>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</si>
  <si>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</si>
  <si>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</si>
  <si>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</si>
  <si>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</si>
  <si>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</si>
  <si>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</si>
  <si>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</si>
  <si>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</si>
  <si>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</si>
  <si>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</si>
  <si>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</si>
  <si>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</si>
  <si>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</si>
  <si>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</si>
  <si>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</si>
  <si>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</si>
  <si>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</si>
  <si>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</si>
  <si>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</si>
  <si>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</si>
  <si>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</si>
  <si>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</si>
  <si>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</si>
  <si>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</si>
  <si>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</si>
  <si>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</si>
  <si>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</si>
  <si>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</si>
  <si>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</si>
  <si>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</si>
  <si>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</si>
  <si>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</si>
  <si>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</si>
  <si>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</si>
  <si>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</si>
  <si>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</si>
  <si>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</si>
  <si>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</si>
  <si>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</si>
  <si>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</si>
  <si>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</si>
  <si>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</si>
  <si>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</si>
  <si>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</si>
  <si>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</si>
  <si>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</si>
  <si>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</si>
  <si>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</si>
  <si>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</si>
  <si>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</si>
  <si>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</si>
  <si>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</si>
  <si>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</si>
  <si>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</si>
  <si>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</si>
  <si>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</si>
  <si>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</si>
  <si>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</si>
  <si>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</si>
  <si>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</si>
  <si>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</si>
  <si>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</si>
  <si>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</si>
  <si>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</si>
  <si>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</si>
  <si>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</si>
  <si>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</si>
  <si>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</si>
  <si>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</si>
  <si>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</si>
  <si>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</si>
  <si>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</si>
  <si>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</si>
  <si>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</si>
  <si>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</si>
  <si>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</si>
  <si>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</si>
  <si>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</si>
  <si>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</si>
  <si>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</si>
  <si>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</si>
  <si>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</si>
  <si>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</si>
  <si>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</si>
  <si>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</si>
  <si>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</si>
  <si>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</si>
  <si>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</si>
  <si>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</si>
  <si>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</si>
  <si>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</si>
  <si>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</si>
  <si>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</si>
  <si>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</si>
  <si>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</si>
  <si>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</si>
  <si>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</si>
  <si>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</si>
  <si>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</si>
  <si>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</si>
  <si>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</si>
  <si>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</si>
  <si>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</si>
  <si>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</si>
  <si>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</si>
  <si>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</si>
  <si>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</si>
  <si>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</si>
  <si>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</si>
  <si>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</si>
  <si>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</si>
  <si>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</si>
  <si>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</si>
  <si>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</si>
  <si>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</si>
  <si>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</si>
  <si>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</si>
  <si>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</si>
  <si>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</si>
  <si>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</si>
  <si>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</si>
  <si>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</si>
  <si>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</si>
  <si>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</si>
  <si>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</si>
  <si>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</si>
  <si>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</si>
  <si>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</si>
  <si>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</si>
  <si>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</si>
  <si>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</si>
  <si>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</si>
  <si>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</si>
  <si>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</si>
  <si>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</si>
  <si>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</si>
  <si>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</si>
  <si>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</si>
  <si>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</si>
  <si>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</si>
  <si>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</si>
  <si>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</si>
  <si>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</si>
  <si>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</si>
  <si>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</si>
  <si>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</si>
  <si>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</si>
  <si>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</si>
  <si>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</si>
  <si>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</si>
  <si>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</si>
  <si>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</si>
  <si>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</si>
  <si>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</si>
  <si>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</si>
  <si>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</si>
  <si>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</si>
  <si>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</si>
  <si>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</si>
  <si>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</si>
  <si>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</si>
  <si>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</si>
  <si>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</si>
  <si>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</si>
  <si>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</si>
  <si>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</si>
  <si>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</si>
  <si>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</si>
  <si>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</si>
  <si>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</si>
  <si>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</si>
  <si>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</si>
  <si>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</si>
  <si>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</si>
  <si>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</si>
  <si>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</si>
  <si>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</si>
  <si>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</si>
  <si>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</si>
  <si>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</si>
  <si>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</si>
  <si>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</si>
  <si>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</si>
  <si>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</si>
  <si>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</si>
  <si>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</si>
  <si>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</si>
  <si>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</si>
  <si>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</si>
  <si>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</si>
  <si>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</si>
  <si>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</si>
  <si>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</si>
  <si>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</si>
  <si>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</si>
  <si>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</si>
  <si>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</si>
  <si>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</si>
  <si>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</si>
  <si>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</si>
  <si>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</si>
  <si>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</si>
  <si>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</si>
  <si>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</si>
  <si>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</si>
  <si>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</si>
  <si>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</si>
  <si>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</si>
  <si>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</si>
  <si>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</si>
  <si>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</si>
  <si>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</si>
  <si>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</si>
  <si>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</si>
  <si>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</si>
  <si>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</si>
  <si>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</si>
  <si>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</si>
  <si>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</si>
  <si>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</si>
  <si>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</si>
  <si>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</si>
  <si>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</si>
  <si>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</si>
  <si>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</si>
  <si>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</si>
  <si>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</si>
  <si>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</si>
  <si>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</si>
  <si>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</si>
  <si>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</si>
  <si>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</si>
  <si>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</si>
  <si>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</si>
  <si>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</si>
  <si>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</si>
  <si>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</si>
  <si>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</si>
  <si>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</si>
  <si>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</si>
  <si>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</si>
  <si>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</si>
  <si>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</si>
  <si>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</si>
  <si>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</si>
  <si>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</si>
  <si>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</si>
  <si>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</si>
  <si>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</si>
  <si>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</si>
  <si>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</si>
  <si>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</si>
  <si>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</si>
  <si>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</si>
  <si>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</si>
  <si>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</si>
  <si>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</si>
  <si>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</si>
  <si>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</si>
  <si>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</si>
  <si>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</si>
  <si>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</si>
  <si>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</si>
  <si>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</si>
  <si>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</si>
  <si>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</si>
  <si>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</si>
  <si>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</si>
  <si>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</si>
  <si>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</si>
  <si>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</si>
  <si>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</si>
  <si>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</si>
  <si>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</si>
  <si>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</si>
  <si>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</si>
  <si>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</si>
  <si>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</si>
  <si>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</si>
  <si>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</si>
  <si>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</si>
  <si>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</si>
  <si>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</si>
  <si>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</si>
  <si>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</si>
  <si>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</si>
  <si>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</si>
  <si>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</si>
  <si>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</si>
  <si>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</si>
  <si>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</si>
  <si>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</si>
  <si>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</si>
  <si>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</si>
  <si>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</si>
  <si>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</si>
  <si>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</si>
  <si>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</si>
  <si>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</si>
  <si>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</si>
  <si>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</si>
  <si>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</si>
  <si>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</si>
  <si>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</si>
  <si>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</si>
  <si>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</si>
  <si>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</si>
  <si>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</si>
  <si>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</si>
  <si>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</si>
  <si>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</si>
  <si>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</si>
  <si>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</si>
  <si>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</si>
  <si>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</si>
  <si>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</si>
  <si>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</si>
  <si>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</si>
  <si>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</si>
  <si>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</si>
  <si>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</si>
  <si>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</si>
  <si>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</si>
  <si>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</si>
  <si>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</si>
  <si>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</si>
  <si>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</si>
  <si>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</si>
  <si>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</si>
  <si>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</si>
  <si>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</si>
  <si>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</si>
  <si>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</si>
  <si>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</si>
  <si>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</si>
  <si>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</si>
  <si>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</si>
  <si>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</si>
  <si>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</si>
  <si>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</si>
  <si>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</si>
  <si>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</si>
  <si>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</si>
  <si>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</si>
  <si>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</si>
  <si>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</si>
  <si>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</si>
  <si>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</si>
  <si>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</si>
  <si>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</si>
  <si>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</si>
  <si>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</si>
  <si>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</si>
  <si>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</si>
  <si>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</si>
  <si>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</si>
  <si>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</si>
  <si>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</si>
  <si>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</si>
  <si>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</si>
  <si>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</si>
  <si>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</si>
  <si>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</si>
  <si>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</si>
  <si>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</si>
  <si>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</si>
  <si>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</si>
  <si>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</si>
  <si>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</si>
  <si>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</si>
  <si>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</si>
  <si>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</si>
  <si>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</si>
  <si>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</si>
  <si>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</si>
  <si>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</si>
  <si>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</si>
  <si>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</si>
  <si>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</si>
  <si>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</si>
  <si>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</si>
  <si>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</si>
  <si>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</si>
  <si>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</si>
  <si>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</si>
  <si>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</si>
  <si>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</si>
  <si>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</si>
  <si>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</si>
  <si>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</si>
  <si>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</si>
  <si>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</si>
  <si>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</si>
  <si>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</si>
  <si>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</si>
  <si>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</si>
  <si>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</si>
  <si>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</si>
  <si>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</si>
  <si>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</si>
  <si>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</si>
  <si>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</si>
  <si>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</si>
  <si>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</si>
  <si>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</si>
  <si>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</si>
  <si>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</si>
  <si>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</si>
  <si>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</si>
  <si>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</si>
  <si>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</si>
  <si>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</si>
  <si>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</si>
  <si>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</si>
  <si>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</si>
  <si>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</si>
  <si>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</si>
  <si>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</si>
  <si>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</si>
  <si>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</si>
  <si>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</si>
  <si>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</si>
  <si>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</si>
  <si>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</si>
  <si>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</si>
  <si>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</si>
  <si>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</si>
  <si>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</si>
  <si>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</si>
  <si>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</si>
  <si>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</si>
  <si>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</si>
  <si>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</si>
  <si>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</si>
  <si>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</si>
  <si>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</si>
  <si>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</si>
  <si>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</si>
  <si>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</si>
  <si>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</si>
  <si>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</si>
  <si>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</si>
  <si>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</si>
  <si>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</si>
  <si>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</si>
  <si>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</si>
  <si>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</si>
  <si>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</si>
  <si>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</si>
  <si>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</si>
  <si>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</si>
  <si>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</si>
  <si>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</si>
  <si>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</si>
  <si>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</si>
  <si>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</si>
  <si>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</si>
  <si>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</si>
  <si>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</si>
  <si>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</si>
  <si>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</si>
  <si>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</si>
  <si>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</si>
  <si>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</si>
  <si>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</si>
  <si>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</si>
  <si>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</si>
  <si>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</si>
  <si>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</si>
  <si>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</si>
  <si>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</si>
  <si>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</si>
  <si>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</si>
  <si>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</si>
  <si>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</si>
  <si>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</si>
  <si>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</si>
  <si>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</si>
  <si>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</si>
  <si>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</si>
  <si>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</si>
  <si>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</si>
  <si>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</si>
  <si>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</si>
  <si>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</si>
  <si>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</si>
  <si>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selección abreviada subasta inversa</t>
  </si>
  <si>
    <t>orden de compra</t>
  </si>
  <si>
    <t>compraventa de bienes muebles</t>
  </si>
  <si>
    <t>contrato</t>
  </si>
  <si>
    <t>servicios administrativos</t>
  </si>
  <si>
    <t>Pólizas de seguro</t>
  </si>
  <si>
    <t>contrato seguro</t>
  </si>
  <si>
    <t>orden de servicios</t>
  </si>
  <si>
    <t>arrendamiento bienes inmuebles</t>
  </si>
  <si>
    <t>servicios de mantenimiento</t>
  </si>
  <si>
    <t>Servicios de renovación licencia antivirus</t>
  </si>
  <si>
    <t>suministro de combustible</t>
  </si>
  <si>
    <t>servicios de capacitacion</t>
  </si>
  <si>
    <t>Prestacion de servicios para la realización de actividades recreativas para los hijos de los funcionarios en edades entre los cero (0) a los trece (13) años , las cuales tienen como fin contribuir al fortalecimiento de los procesos motivacionales, actitudinales y comportamentales de los servidores públicos.</t>
  </si>
  <si>
    <t>Adquisición de bonos de bienestar para los servidores públicos de planta del IDEP, y de bonos de navidad para sus hijos, en edades comprendidas entre los cero (0) a trece (13) años.</t>
  </si>
  <si>
    <t>Pólizas de seguros</t>
  </si>
  <si>
    <t>Adquisición de licencias Google Apps</t>
  </si>
  <si>
    <t>servicios de comunicaciones</t>
  </si>
  <si>
    <t>servicios de aseo</t>
  </si>
  <si>
    <t>Prestación de servicio de soporte, actualización y mantenimiento al sistema de información HUMANO</t>
  </si>
  <si>
    <t>Prestación de servicios de intermediación de seguros y asesoría integral en el manejo de programa de seguros del IDEP</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</si>
  <si>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</si>
  <si>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Prestación de servicios para  realizar  las capacitaciones a los servidores del  IDEP contenidas dentro del plan institucional de capacitación de la Entidad</t>
  </si>
  <si>
    <t>CARLOS GERMÁN PLAZAS BONILLA</t>
  </si>
  <si>
    <t>Vigencia:</t>
  </si>
  <si>
    <t>Realizar (13) Estudios en Escuela curriculo y pedagogía, Educación y políticas públicas y Cualificación docente</t>
  </si>
  <si>
    <t>02</t>
  </si>
  <si>
    <t>01</t>
  </si>
  <si>
    <t>00006</t>
  </si>
  <si>
    <t>03</t>
  </si>
  <si>
    <t>00005</t>
  </si>
  <si>
    <t>04</t>
  </si>
  <si>
    <t>00001</t>
  </si>
  <si>
    <t>0001</t>
  </si>
  <si>
    <t>0002</t>
  </si>
  <si>
    <t>0003</t>
  </si>
  <si>
    <t>00004</t>
  </si>
  <si>
    <t>07</t>
  </si>
  <si>
    <t>08</t>
  </si>
  <si>
    <t>00007</t>
  </si>
  <si>
    <t>0007</t>
  </si>
  <si>
    <t>0008</t>
  </si>
  <si>
    <t>0009</t>
  </si>
  <si>
    <t>0010</t>
  </si>
  <si>
    <t>0012</t>
  </si>
  <si>
    <t>Servicios de seguros de vehículos automotores</t>
  </si>
  <si>
    <t>Servicios de seguros contra incendio, terremoto o sustracción</t>
  </si>
  <si>
    <t xml:space="preserve">Servicios de seguros generales de responsabilidad civil </t>
  </si>
  <si>
    <t>Servicios de seguro obligatorio de accidentes de tránsito (SOAT)</t>
  </si>
  <si>
    <t>Otros servicios de seguros distintos de los seguros de vida n.c.p.</t>
  </si>
  <si>
    <t>00002</t>
  </si>
  <si>
    <t>Servicios de administración de bienes inmuebles a comisión o por contrato</t>
  </si>
  <si>
    <t xml:space="preserve">Servicio de arrendamiento de bienes inmuebles a comisión o por contrata </t>
  </si>
  <si>
    <t>00003</t>
  </si>
  <si>
    <t>0005</t>
  </si>
  <si>
    <t xml:space="preserve">Derechos de uso de productos de propiedad intelectual y otros productos similares </t>
  </si>
  <si>
    <t>Servicios de mantenimiento y reparación de computadores y equipo periférico</t>
  </si>
  <si>
    <t>Servicios de impresión</t>
  </si>
  <si>
    <t>Servicios de reparación de otros bienes</t>
  </si>
  <si>
    <t>Servicios de transporte de pasajeros</t>
  </si>
  <si>
    <t>Servicios de mensajería</t>
  </si>
  <si>
    <t>0004</t>
  </si>
  <si>
    <t>Servicios de telecomunicaciones a través de internet</t>
  </si>
  <si>
    <t>Servicios de telecomunicaciones móviles</t>
  </si>
  <si>
    <t>Otros servicios de apoyo y de información no clasificados previamente</t>
  </si>
  <si>
    <t>Servicios de limpieza general</t>
  </si>
  <si>
    <t>Servicios de mantenimiento y reparación de maquinaria y equipo de transporte</t>
  </si>
  <si>
    <t>Productos de hornos de coque, de refinación de petróleo y combustible</t>
  </si>
  <si>
    <t>Pasta o pulpa, papel y productos de papel; impresos y artículos relacionados</t>
  </si>
  <si>
    <t>Prestación de servicios profesionales para apoyar las acciones que se adelanten en la auditorías interna realizada por la Oficina de Control Interno conforme al plan anual de auditorias para la vigencia 2019</t>
  </si>
  <si>
    <t>Sostenibilidad del Sistema Integrado de Gestión  SIG-MIPG</t>
  </si>
  <si>
    <t>Sostener 100% la implementación del Sistema Integrado de Gestión SIG-MIPG</t>
  </si>
  <si>
    <t>14111513;45101603;45101709;31201517;12171703;31151804;13111215;45141501;60121814;31201610;</t>
  </si>
  <si>
    <t>81112200;</t>
  </si>
  <si>
    <t>44111500; 44122011; 31201512; 60105704; 44103103; 44103105; 44103104</t>
  </si>
  <si>
    <t>POA</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</si>
  <si>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</si>
  <si>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</si>
  <si>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</si>
  <si>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</si>
  <si>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13-Administración oficinas</t>
  </si>
  <si>
    <t xml:space="preserve"> BIENESTAR E INCENTIVOS</t>
  </si>
  <si>
    <t>SALUD OCUPACIONAL</t>
  </si>
  <si>
    <t>SERVICIOS DE COPIA Y REPRODUCCIÓN</t>
  </si>
  <si>
    <t>SERVICIOS DE INVESTIGACIÓN Y DESARROLLO</t>
  </si>
  <si>
    <t>NOMBRE POA</t>
  </si>
  <si>
    <t>VALOR</t>
  </si>
  <si>
    <t>Dotación (prendas de vestir y calzado)</t>
  </si>
  <si>
    <t>Servicio de telefonía fija</t>
  </si>
  <si>
    <t xml:space="preserve">Subdirección AFYCD
</t>
  </si>
  <si>
    <t xml:space="preserve">Grupo Misional
</t>
  </si>
  <si>
    <t>Grupo Sistemas de Informción</t>
  </si>
  <si>
    <t>Servicios editoriales a comisón o por contrato</t>
  </si>
  <si>
    <t>Maquinaria de Oficina Contabilidad e informatica</t>
  </si>
  <si>
    <t>30000700002</t>
  </si>
  <si>
    <t>CDP</t>
  </si>
  <si>
    <t>COMENTARIO MODIFICACIÓN</t>
  </si>
  <si>
    <t>2) Memorando 00106-817-000080
23/01/2019</t>
  </si>
  <si>
    <t>Saldo de la contratación "Prestación del servicio de un canal de internet dedicado"</t>
  </si>
  <si>
    <t>2) Memorando 00106-817-000080</t>
  </si>
  <si>
    <t>Arendar un espacio para el depósito del archivo central</t>
  </si>
  <si>
    <t xml:space="preserve">Subdirector Administrativo, Financiero y CD
</t>
  </si>
  <si>
    <t>PAGOS</t>
  </si>
  <si>
    <t>RECURSOS DE LIBRE DESTINACIÓN</t>
  </si>
  <si>
    <t>Comprometido</t>
  </si>
  <si>
    <t>Girado</t>
  </si>
  <si>
    <t>Concepto</t>
  </si>
  <si>
    <t>Disponibilidad - CDP</t>
  </si>
  <si>
    <t xml:space="preserve">Compromisos </t>
  </si>
  <si>
    <t xml:space="preserve">Gastos Generales </t>
  </si>
  <si>
    <t>Inversión</t>
  </si>
  <si>
    <t xml:space="preserve">Ejecución con corte al </t>
  </si>
  <si>
    <t>Presupuesto 2019</t>
  </si>
  <si>
    <t>Proyecto 1079</t>
  </si>
  <si>
    <t>Proyecto 1039</t>
  </si>
  <si>
    <t>Adquisición Bienes y Servicios</t>
  </si>
  <si>
    <t>Funcionamiento PA</t>
  </si>
  <si>
    <t>Gastos de Personal</t>
  </si>
  <si>
    <t>Administrativa y Financiera</t>
  </si>
  <si>
    <t>PROGRAMADO</t>
  </si>
  <si>
    <t>COMPROMETIDO</t>
  </si>
  <si>
    <t>GIRO</t>
  </si>
  <si>
    <t>ADMINISTRADOS</t>
  </si>
  <si>
    <t>Giros</t>
  </si>
  <si>
    <t>% Ejecución</t>
  </si>
  <si>
    <t>Fuente: Predis 29/01/2019</t>
  </si>
  <si>
    <t>Académica</t>
  </si>
  <si>
    <t>Oficina Asesora Planeación</t>
  </si>
  <si>
    <t>Diana Carolina Martínez Rodríguez</t>
  </si>
  <si>
    <t>Sindy Paola Castelblanco Chavarro</t>
  </si>
  <si>
    <t xml:space="preserve">John Harold Rincón  Holguin </t>
  </si>
  <si>
    <t>Contratos programados enero</t>
  </si>
  <si>
    <t>Contratos ejecutados enero</t>
  </si>
  <si>
    <t>MARISOL HERNANDEZ VIASUS</t>
  </si>
  <si>
    <t>OSCAR ORLANDO LOZANO MANRIQUE</t>
  </si>
  <si>
    <t>ANDREA SARMIENTO BOHORQUEZ</t>
  </si>
  <si>
    <t>JUAN CARLOS DÍAZ GÓMEZ</t>
  </si>
  <si>
    <t>DANIEL FERNANDO TORRES PAEZ</t>
  </si>
  <si>
    <t>PAULA ANDREA FUENTES BAENA</t>
  </si>
  <si>
    <t>JUAN NICOLAS JIMENEZ SANCHEZ</t>
  </si>
  <si>
    <t>TALLER DE EDICION ROCCA SAS</t>
  </si>
  <si>
    <t>NOHORA MARIA ESPERANZA ROZO GUEVARA</t>
  </si>
  <si>
    <t>SANDRA MILENA GARZÓN MARTÍNEZ</t>
  </si>
  <si>
    <t>LUISA FERNANDA ACUÑA BELTRAN</t>
  </si>
  <si>
    <t>$ Programado enero</t>
  </si>
  <si>
    <t>$ Ejecutado enero</t>
  </si>
  <si>
    <t>Adquisiciones Bienes y Servicios</t>
  </si>
  <si>
    <t>Contrato Pendiente</t>
  </si>
  <si>
    <t>Adquirir insumos gráficos</t>
  </si>
  <si>
    <t>Arrendamientos, mensajeria, combustible, internet</t>
  </si>
  <si>
    <t>%</t>
  </si>
  <si>
    <t>EDISON ENRIQUE BARRERO TORRES</t>
  </si>
  <si>
    <t>ERIKA VIVIANA BOYACA OLAYA</t>
  </si>
  <si>
    <t>HUGO HERNAN ROCHA CORREA</t>
  </si>
  <si>
    <t>FRANCY MILENA LÓPEZ GARCÍA</t>
  </si>
  <si>
    <t>OLGA LUCÍA SUAREZ RODRIGUEZ</t>
  </si>
  <si>
    <t>ANGIE VIVIANA ROA MATEUS</t>
  </si>
  <si>
    <t>Cantidad de contratos Programados vs. Ejecutados</t>
  </si>
  <si>
    <t>N.A.</t>
  </si>
  <si>
    <t>CLACSO</t>
  </si>
  <si>
    <t>ORACLE COLOMBIA LTDA</t>
  </si>
  <si>
    <t>2) Realizar un (1) estudio Sistema de seguimiento a la política educativa distrital en los contextos escolares.</t>
  </si>
  <si>
    <t>3) Realizar 3 Estudios en Escuela curriculo y pedagogía, Educación y políticas públicas y Cualificación docente</t>
  </si>
  <si>
    <t>5) Desarrollar una (1) estrategia de Comunicación, socialización y divulgación: Componente 1</t>
  </si>
  <si>
    <t>7)  Realizar un (1) estudio de la  Estrategia de cualificación, investigación e innovación docente: comunidades de saber y de práctica pedagógica</t>
  </si>
  <si>
    <t xml:space="preserve">10) Desarrollar una  (1) estrategia de comunicación, socialización y divulgación de la cualificación, investigación e innovación docente: Comunidades de saber y de práctica </t>
  </si>
  <si>
    <t>9) Realizar dos (2) Estudios Escuela Currículo y Pedagogía, Educación y políticas públicas y Cualificación docente componente de cualificación, investigación e innovación docente: Comunidades de saber y de práctica pedagógica.</t>
  </si>
  <si>
    <t>2) Sostenibilidad del Sistema Integrado de Gestión SIG-MIPG</t>
  </si>
  <si>
    <t xml:space="preserve">Enero 29 de 2019 </t>
  </si>
  <si>
    <t xml:space="preserve">Enero 31 de 2019 </t>
  </si>
  <si>
    <t>INMOBILIARIA 1 CASA GRANDE LIMITADA</t>
  </si>
  <si>
    <t>CODENSA</t>
  </si>
  <si>
    <t>EMPRESA DE TELECOMUNICACIONES BOGOTA ETB</t>
  </si>
  <si>
    <t>PATRIMONIOS AUTÓNOMOS CREDICORP CAPITAL FICUCIARIA S.A.</t>
  </si>
  <si>
    <t>CENTRO EMPRESARIAL ARRECIFE (ETAPA II TORRE PEATONAL)</t>
  </si>
  <si>
    <t>Diferencia del contrato de Oracle, programado por 8.278.601 y comprometido 8.271.443. Diferencia de 7.158</t>
  </si>
  <si>
    <t>Arrendamientos, oracle</t>
  </si>
  <si>
    <t xml:space="preserve">Prestación de servicios profesionales para efectuar el estudio denominado "Monitoreo de la calidad de la educación inicial, análisis de planes de mejora y transferencia"
</t>
  </si>
  <si>
    <t>Monitoreo de la calidad de la educación inicial, análisis de planes de mejora y transferencia</t>
  </si>
  <si>
    <t>Apropiación de contenidos culturales, académicos y científicos de los docentes del sector público de Bogotá</t>
  </si>
  <si>
    <t>Prestación de servicios profesionales para realizar el acompañamiento a iniciativas de experiencias pedagógicas: Nivel I, en el marco del Programa de pensamiento crítico para la investigación e innovación educativa en su Fase II.</t>
  </si>
  <si>
    <t>Características indivicuales e institucionales que promueven la investigación y la innovación educativa en el Distrito Capital</t>
  </si>
  <si>
    <t>Prestación de servicios para apoyar en la Organización del archivo central conforme a la TVD convalidada como gestión dentro del subsistema de gestión documental</t>
  </si>
  <si>
    <t>MESES</t>
  </si>
  <si>
    <t>3) Memorando 00106-817-000167, se ajusta objeto, duración de dias a meses, se reduce presupuesto</t>
  </si>
  <si>
    <t>Adquisición de Bonos, Cupones, vales y/o Tickets redimibles en combustible, para el parque automotor de propiedad del Instituto para la Investigación Educativa y el Desarrollo Pedagógico – IDEP</t>
  </si>
  <si>
    <t>84121804
15101506
83101601</t>
  </si>
  <si>
    <t>3) Memorando 00106-817-000167, Se modifica el objeto inicial, tipo de proceso, código UNSPSC, toda vez que la entidad ha tramitado el inicio para esta contratación y publicado por dos (2) veces consecutivas en la plataforma del SECOP II, los cuales se han declarando desiertas,  por esta razón y en vista de que no hay oferentes en esta modalidad de contratación interesados en presentar ofertas al IDEP, la entidad ha tomado la decisión de contratar este servicio a través la  adquisición de Bonos, Cupones, vales y/o Tickes redimibles en combustible para garantizar la prestación de este servicio.</t>
  </si>
  <si>
    <t>Orden se Servicios</t>
  </si>
  <si>
    <t>3) Memorando 00106-817-000167, se ajusta fecha estimada de contrato</t>
  </si>
  <si>
    <t xml:space="preserve">Prestación de servicios profesionales para realizar el estudio Apropiación de contenidos culturales, académicos y científicos de los docentes del sector público de Bogotá
</t>
  </si>
  <si>
    <t xml:space="preserve">3) Memorando 00106-817-000167,  se ajusta el objeto </t>
  </si>
  <si>
    <t xml:space="preserve">3) Memorando 00106-817-000167, se cambia la duración de 11 a 10 meses </t>
  </si>
  <si>
    <t>3) Memorando 00106-817-000167</t>
  </si>
  <si>
    <t>Investigación, acompañamiento y visibilización de experiencias pedagógicas, cualificación docente</t>
  </si>
  <si>
    <t>Fuente: Predis 22/02/2019</t>
  </si>
  <si>
    <t>KEVIN JULIAN ACOSTA MAZO</t>
  </si>
  <si>
    <t>IFX NETWORKS COLOMBIA S.A.A</t>
  </si>
  <si>
    <t>MARTHA JULIETH  YAVER LICHT</t>
  </si>
  <si>
    <t>LUZ YADIRA VELOSA POVEDA</t>
  </si>
  <si>
    <t>INTERPOSTAL LTDA - INTERAMERICANA DE POSTALES LTDA</t>
  </si>
  <si>
    <t>OLGA LUCIA BEJARANO BEJARANO</t>
  </si>
  <si>
    <t>LUZ SNEY CARDOZO ESPITIA</t>
  </si>
  <si>
    <t>JUAN FELIPE NIETO MOLINA</t>
  </si>
  <si>
    <t>FUNDACIÓN UNIVERSITARIA CAFAM</t>
  </si>
  <si>
    <t>LINA MARIA VARGAS ALVAREZ</t>
  </si>
  <si>
    <t xml:space="preserve">Febrero 22 de 2019 </t>
  </si>
  <si>
    <t>no</t>
  </si>
  <si>
    <t>ORGANIZACIÓN Y GESTIÓN DE PROYECTOS DEPROYECTOS SAS</t>
  </si>
  <si>
    <t>MARIA ISABEL ESPINOSA PORRAS</t>
  </si>
  <si>
    <t>ADRIANA MARCELA LONDOÑO CANCELADO</t>
  </si>
  <si>
    <t>ANTONIO SEGUNDO VARGAS MENDOZA</t>
  </si>
  <si>
    <t>Prórroga y adición Contrato No. 123 de 2018 - Prestación de servicio de soporte, actualización y mantenimiento al sistema de información HUMANO</t>
  </si>
  <si>
    <t>2) Memorando 00106-817-000080 23/01/2019
4) Memorando 00106-817-000219,  se cambia la fecha de inicio y presentación de febrero a marzo, se cambia la duración de 10 a 9 meses, se reduce en $25.536.907</t>
  </si>
  <si>
    <t xml:space="preserve">3) Memorando 00106-817-000167, cambia la duración de 2 a 3 meses
4) Memorando 00106-817-000219, se cambia la fecha estimada de inicio y fecha de presentación a Abril </t>
  </si>
  <si>
    <t>4) Memorando 00106-817-000219, se crea para poder adicionar el contrato 123 de 2018, servicio de soporte sistmea HUMANO, a partir de la fecha este contrato se encuentra gravado con IVA</t>
  </si>
  <si>
    <t>3) Memorando 00106-817-000167, se crea el objeto para apoyar el Estudio SISPED, fortalecimiento el Centro de Innovación Casa Campín, Memorando 00106-817-000178, se crea con categoria 2.3
4) Memorando 00106-817-000219, se cambia la categoria a 2.5.14, se cambia la fecha de inicio y presentación de febrero a marzo, se cambia la duración de 10 a 9 meses, se reduce para crear en el mismo POA (55).</t>
  </si>
  <si>
    <t>3) Memorando 00106-817-000167, se crea el objeto para apoyar el Estudio SISPED, fortalecimiento el Centro de Innovación Casa Campín, Memorando 00106-817-000178, se crea con categoria 2.4
4) Memorando 00106-817-000219, se cambia la categoria a 2.5.14, se cambia la fecha de inicio y presentación de febrero a marzo, se cambia la duración de 10 a 9 meses, se unifica en el mismo POA 55 para hacer la Solicitud presupuestal.</t>
  </si>
  <si>
    <t>OMAR PULIDO CHAVES</t>
  </si>
  <si>
    <t>SOPORTE LOGICO LTDA</t>
  </si>
  <si>
    <t>2) Memorando 00106-817-000080
23/01/2019
4) Memorando 00106-817-000219,  se cambia la fecha de inicio y presentación de febrero a marzo, se cambia la duración de 10 a 9 meses.
5) Memorando 00106-817-000235, 05 de marzo de 2019, se reduce $18.959.907,  para priorizar compromisos de MIPG</t>
  </si>
  <si>
    <t xml:space="preserve">Prestación de servicios profesionales para apoyar el proceso de documentación técnica en el marco de la política de Gestión del conocimiento que hace parte del Modelo Integrado de Planeación y Gestión-MIPG.   </t>
  </si>
  <si>
    <t>5) Memorando 00106-817-000235, 05 de marzo de 2019, se crea objeto, se cambia fecha inicio, se ajusta duración de 7 a 9 meses</t>
  </si>
  <si>
    <t>4) Memorando 00106-817-000219, se cambia responsable, Se cambia mes de inicio y plazo de 7 a 9 meses</t>
  </si>
  <si>
    <t>81161601; 81112200; 81112501; 81112205</t>
  </si>
  <si>
    <t>Prestación de servicios profesionales para apoyar los procesos disciplinarios de segunda instancia</t>
  </si>
  <si>
    <t>Prestación de servicios profesionales para apoyar al IDEP dentro del proceso de sostenimiento en el nuevo marco normativo NIIF para entidades de gobierno</t>
  </si>
  <si>
    <t>Despacho de Dirección General</t>
  </si>
  <si>
    <t>Directora General</t>
  </si>
  <si>
    <t>Subdirector Administrativo, Finnciero y de Control Disciplinario</t>
  </si>
  <si>
    <t>csaenz@idep.edu.co</t>
  </si>
  <si>
    <t>5) Memorando 00106-817-000235, 05 de marzo de 2019, se crea objeto NIIF</t>
  </si>
  <si>
    <t>5) Memorando 00106-817-000235, 05 de marzo de 2019,  se crea objeto para llevar a cabo procesos disciplinarios de segunda instancia que se requieran en la vigencia</t>
  </si>
  <si>
    <t>jgutierrezs@idep.edu.co</t>
  </si>
  <si>
    <t>Juliana Gutiérrez Solano</t>
  </si>
  <si>
    <t xml:space="preserve">Febrero 28 de 2019 </t>
  </si>
  <si>
    <t xml:space="preserve">Marzo 8 de 2019 </t>
  </si>
  <si>
    <t>Contratos programados febrero</t>
  </si>
  <si>
    <t>Contratos ejecutados febrero</t>
  </si>
  <si>
    <t>$ Programado febrero</t>
  </si>
  <si>
    <t>$ Ejecutado febrero</t>
  </si>
  <si>
    <t>Contratos programados marzo</t>
  </si>
  <si>
    <t>Contratos ejecutados marzo</t>
  </si>
  <si>
    <t>$ Programado marzo</t>
  </si>
  <si>
    <t>$ Ejecutado marzo</t>
  </si>
  <si>
    <t>Fuente: Predis 08/03/2019: 7:52 AM</t>
  </si>
  <si>
    <t>Fuente: Goobi - 08/03/2019</t>
  </si>
  <si>
    <t>CAJA DE COMPENSACIÓN FAMILIAR COMPENSAR</t>
  </si>
  <si>
    <t>JOSE LUIS RODRÍGUEZ CANAL</t>
  </si>
  <si>
    <t>COMERCIALIZADORA COMSILA S.A.S</t>
  </si>
  <si>
    <t>COMERCIALIZADORA COMSILA S.A.S.</t>
  </si>
  <si>
    <t>Saldo pendiente por distribuir del objeto "Adquirir insumos gráficos para la impresión de publicaciones del Instituto para la Investigación Educativa y el Desarrollo Pedagógico, IDEP, conforme las especificaciones técnicas señaladas."</t>
  </si>
  <si>
    <t>BIG PASS S.A.S</t>
  </si>
  <si>
    <t>INSTITUTO PARA LA INVESTIGACIÓN EDUCATIVA Y EL DESARROLLO PEDAGÓGICO</t>
  </si>
  <si>
    <t>EMPRESA DE TELECOMUNICACIONES DE BOGOTÁ ETB S.A. - E.S.P.</t>
  </si>
  <si>
    <t>EMPRESA DE ACUEDUCTO Y ALCANTARILLADO DE BOGOTA</t>
  </si>
  <si>
    <t>Saldo pendiente por distribuir de "Prestación de servicio de mensajería especializada"</t>
  </si>
  <si>
    <t>Saldo pendiente por distribuir de " Prestación de servicios para la renovación de la licencia "Oracle Database Standard Edición - Processor Perpetual" con nivel de servicios "Software Update License &amp; Support"</t>
  </si>
  <si>
    <t>JAIME LEONARDO ACOSTA DIAZ</t>
  </si>
  <si>
    <t>3) Memorando 00106-817-000167, se crea objeto por cambio de responsable y adición de recursos. Se cambió el nombre de la actividad antes: #La voz de los sujetos…." por "Apropiación de contenidos culturales……", se crea el objeto debido a cambio de responsable y cambio de objeto, POA anterior 42, en el poa 42 se redujeron 3 objetos y se adiciona al objeto cambiado el valor de $ 22,999,790, para un total de $55,000,000.</t>
  </si>
  <si>
    <t xml:space="preserve">Marzo 22 de 2019 </t>
  </si>
  <si>
    <t>Fuente: Goobi - 22/03/2019</t>
  </si>
  <si>
    <t>Fuente: Predis 22/03/2019: 7:52 AM</t>
  </si>
  <si>
    <t>Prestación de servicios profesionales para la elaboración, implementación y pilotaje de la caja de herramientas para potenciar el pensamiento crítico de docentes y estudiantes</t>
  </si>
  <si>
    <t>Traslado presupuestal en adquisición de bienes y servicios</t>
  </si>
  <si>
    <t>Adquisición de bonos y/o valeras  canjeables única y exclusivamente para la compra de vestuario y calzado para los funcionarios del IDEP</t>
  </si>
  <si>
    <t>84121804
91111703
53111601
53111602</t>
  </si>
  <si>
    <t xml:space="preserve">3) Memorando 00106-817-000167, se cambia código UNSPSC
6) Memorando 000106-817-000269, Se hace necesario el cambio de objeto contractual, teniendo en cuenta que en la convocatoria se declaro desierto dado que no se presentaron oferentes, debido a que por el valor del presupuesto no se hace atractivo a los proveedores de dotación por tal motivo buscando otras opciones de adquirir la dotación  se encontraron bonos canjeables únicamente para vestuario y calzado, permitiendo con ello mayor pluralidad de ofertas.
</t>
  </si>
  <si>
    <t>6) Memorando 00106-817-000269, 15 de marzo de 2019, Es necesario esta reducción porque estos recursos son destinados al pago de los honorarios de los consejeros y  este rubro especificamente no  contempla este pago, es por ello que  debe ser trasladado al rubro de servicios de consultoria en administración y servicios de gestion previa aprobación de la dirección de presupuesto y firma de la resolucion por parte de la Secretaria de Educacion.</t>
  </si>
  <si>
    <t>6) Memorando 00106-817-000269, 15 de marzo de 2019, Es necesario esta reducción porque estos recursos son destinados al pago de la semaforización de los vehiculos de la entidad y en este rubro no se contempla este pago, el cual debe ser trasladado al rubro de impuestos de la entidad previa aprobacion de la dirección de presupuesto y firma de la resolucion por parte de la Secretaria de Educación</t>
  </si>
  <si>
    <t>6) Memorando 00106-817-000269, 15 de marzo de 2019, Es necesario esta reducción porque son recursos destinados al pago de necesidades de caja menor para el mantenimiento de la entidad y en este rubro no se contempla este pago, el cual debe ser distribuidos en cuatro rubros diferentes para por suplir el correcto mantenimiento de la entidad, gestion previa aprobación de la dirección de presupuesto y firma de la resolucion por parte de la Secretaria de Educación</t>
  </si>
  <si>
    <t>6) Memorando 00106-817-000269, 15 de marzo de 2019, se reduce la línea de capacitación con el propósito de consolidar un único rubro presupuestal, que permita desarrollar acciones de fortalecimiento integral del talento humano del IDEP en relación con sus habilidades, competencias y capacidades; Esta reducción permitirá disminuir el desarrollo de ejercicios contractuales y promoverá la adquisición de servicios de mayor calidad, eficiencia y oportunidad en sus resultados.</t>
  </si>
  <si>
    <t>6) Memorando 00106-817-000269, 15 de marzo de 2019,  Se reduce la línea de bienestar e incentivos con el propósito de consolidar un único rubro presupuestal, que permita optimizar el desarrollo de procesos contractuales y promoviendo la adquisición de servicios de mayor calidad, eficiencia y oportunidad en sus resultados.</t>
  </si>
  <si>
    <t>6) Memorando 00106-817-000269, 15 de marzo de 2019,  Se reduce la línea de salud ocupacional con el propósito de consolidar un único rubro presupuestal, que permita realizar acciones contractuales en una modalidad diferente a la menor cuantía, propiciando criterios de selección{en de proveedores, distintos al menor precio ofertado, igualmente se reducirá el desarrollo de procesos contractuales y promoverá la adquisición de servicios de mayor calidad, eficiencia y oportunidad en sus resultados.</t>
  </si>
  <si>
    <t>81161601; 81112200
81161501</t>
  </si>
  <si>
    <t>Prestar los servicios de apoyo a la gestión para el desarrollo de las actividades enmarcadas en el Plan de Bienestar, Plan de Capacitación y Prevención y Promoción de la Seguridad y Salud en el Trabajo, para los funcionarios del IDEP durante la vigencia 2019</t>
  </si>
  <si>
    <t>Bienestar e incentivos</t>
  </si>
  <si>
    <t>Salud ocupacional</t>
  </si>
  <si>
    <t xml:space="preserve">86101705
</t>
  </si>
  <si>
    <t xml:space="preserve">93141506
</t>
  </si>
  <si>
    <t>Subdirector Administrativo, Financiero y de Control Disciplinario</t>
  </si>
  <si>
    <t>2.7.6</t>
  </si>
  <si>
    <t>Honorarios consejo directivo</t>
  </si>
  <si>
    <t>6) Memorando 00106-817-000269, 15 de marzo de 2019, se elimina este saldo pendiente por distribuir y se asigna al objeto de la Biblioteca digital, POA 56 ($ 4.109.599)</t>
  </si>
  <si>
    <t>3) Memorando 00106-817-000167, se adiciona el valor en el componente 2, el componente 1 queda igual
4) Memorando 00106-817-000219, se cambia fecha de inicio de febrero a marzo
6) Memorando 00106-817-000269, 15 de marzo de 2019, se adicionan recursos por valor de $ 4.109.599, que venían de los saldos pendientes por distribuir del objeto de "Adquirir insumos gráficos para la impresión de publicaciones del IDEP..."</t>
  </si>
  <si>
    <t>6) Memorando 00106-817-000269, 15 de marzo de 2019, se elimina este saldo pendiente por distribuir y se asigna al objeto de la Biblioteca digital, POA 56 ( ($2.065.945) y para la prestación de servicios para la elaboración de material pedagógico, POA 66 ($ 5.826.385).</t>
  </si>
  <si>
    <t>3) Memorando 00106-817-000167, se adiciona el valor
4) Memorando 00106-817-000219, se cambia el nombre del objeto para que quede como el del componente 1. Se cambia fecha de inicio de febrero a marzo
6) Memorando 00106-817-000269, 15 de marzo de 2019, se adicionan recursos por valor de $ 2.065.945, que venían de los saldos pendientes por distribuir del objeto de "Adquirir insumos gráficos para la impresión de publicaciones del IDEP..."</t>
  </si>
  <si>
    <t xml:space="preserve">83121500
81111500
81112100
</t>
  </si>
  <si>
    <t xml:space="preserve">Prestación de servicios técnicos para realizar la implementacion de la Tabla de Valoracion Documental convalidada. </t>
  </si>
  <si>
    <t>Prestación de servicios técnicos para realizar la implementacion de la Tabla de Retencion Documental convalidada, las transferencias documentales al archivo central y las respectivas consultas solicitadas por los funcionarios del instituto.</t>
  </si>
  <si>
    <t xml:space="preserve">81112304;81112305;81112307;81112306;43211711;43222610;43222805;44103206;46171500;46171610;46171621;52161505;52161555;43191508;45121504;81111812;46171523 </t>
  </si>
  <si>
    <t>6) Memorando 00106-817-000269, 15 de marzo de 2019,  Se adiciona esta línea del plan de adquisiciones, acorde con lo aprobado en el Comité Institucional de Gestión y Desempeño del 11 de marzo de 2019, para la adquisición de 80 Licencias de Google Apps tipo Business, con capacidad de almacenamiento ilimitado, vault incluido y 05 horas de soporte. Se adicionan códigos UNSPC
7) Memorando 00106-817-000296, 22 de marzo de 2019, se adiciona esta línea del Plan de Adquisiciones, teniendo en cuenta los cambios en la TRM y para garantizar la adquisición de 80 licencias de Google Apps tipo Business, con vault incluido y 04 horas de soporte.</t>
  </si>
  <si>
    <t>5) Memorando 00106-817-000235, 05 de marzo de 2019,  adicionan  códigos UNSPSC
7) Memorando 00106-817-000296, 22 de marzo de 2019, se elimina esta línea del Plan de Adquisiciones teniendo en cuenta que se realizaron pruebas a través de un software libre denominado  Dbeaver, que permite las actividades requeridas para la administración y uso de las bases de datos del IDEP (Mysql y Oracle).Este Software se instaló y configuró en la maquina que utiliza el proveedor de Goobi, empresa IT-GOP SAS y se informó al proveedor sobre este cambio, quienes indicaron que la herramienta cumple con los requerimientos para seguir operando de manera correcta el software.</t>
  </si>
  <si>
    <t>Prestación de servicios profesionales para la orientación académica general del monitoreo de la calidad en educación inicial, el análisis de los planes de mejora y la transferencia.</t>
  </si>
  <si>
    <t>Convenio IDEP-SED 877686 de 2019 Recursos recibidos en administración</t>
  </si>
  <si>
    <t>2.6.27.10</t>
  </si>
  <si>
    <t>Pagos bajo el Convenio 877686  Secretaría de Educación Distrital 2019</t>
  </si>
  <si>
    <t>Prestación de servicios profesionales para apoyar la gestión administrativa del estudio Monitoreo de la calidad de la educación inicial, análisis de planes de mejora y transferencia.</t>
  </si>
  <si>
    <t>Prestación de servicios profesionales para apoyar conceptualmente el monitoreo de la calidad de la educación inicial, los análisis de los planes de mejora y la transferencia.</t>
  </si>
  <si>
    <t>Prestación de servicios profesionales para: 1) ajustar de instrumentos para el monitoreo de la calidad en educación inicial en 2019, y 2) realizar la escritura del reporte de los resultados del monitoreo y del análisis de los planes de mejora.</t>
  </si>
  <si>
    <t>Prestación de servicios profesionales para realizar el análisis de los planes de mejora y apoyar el procesamiento para la producción de fichas de resultados, en el marco del proceso de monitoreo y transferencia.</t>
  </si>
  <si>
    <t>3020419001 y 30303</t>
  </si>
  <si>
    <t>Convenio IDEP-SED 877686 de 2019 Recursos recibidos en administración - Grupo Misional Subdirección Académica</t>
  </si>
  <si>
    <t>2.6.27.10 y 2.4</t>
  </si>
  <si>
    <t>Pagos bajo el Convenio 877686  Secretaría de Educación Distrital 2019
Estudios, análisis, diseño, recolección de información, procesamiento, sistematización</t>
  </si>
  <si>
    <t>Prestación de servicios de apoyo a la gestión para el desarrollo de actividades académicas, logísticas y de comunicación en el marco del convenio interadministrativo 877686 de 2019, en sus componentes 2 y 4.</t>
  </si>
  <si>
    <t>Profesional especializado 222-06</t>
  </si>
  <si>
    <t xml:space="preserve">Prestación de servicios profesionales para apoyar la  orientación conceptual y metodológica del proceso de construcción y pilotaje del programa socioeducativo de educación para la sexualidad, en el marco del estudio "Abordaje integral de la Maternidad y la Paternidad en los contextos escolares" Fase IV: Construcción y pilotaje. </t>
  </si>
  <si>
    <t xml:space="preserve">Prestación de servicios profesionales para apoyar conceptual y pedagógicamente el proceso de construcción y pilotaje del programa socioeducativo de educación para la sexualidad, en el marco del estudio "Abordaje integral de la Maternidad y la Paternidad en los contextos escolares" Fase IV: Construcción y pilotaje. </t>
  </si>
  <si>
    <t xml:space="preserve">Prestación de servicios profesionales para realizar el análisis de segundo nivel, de la información cuantitativa correspondiente a la línea de base 2018, en el marco del estudio "Abordaje integral de la Maternidad y la Paternidad en los contextos escolares" Fase IV: Construcción y pilotaje. </t>
  </si>
  <si>
    <t>Asesora 105-03</t>
  </si>
  <si>
    <t>Prestación de servicios profesionales para realizar el procesamiento estadístico de segundo nivel de la información cuantitativa correspondiente a la línea de base 2018, en el marco del estudio "Abordaje integral de la Maternidad y la Paternidad en los contextos escolares" Fase IV: Construcción y pilotaje.</t>
  </si>
  <si>
    <t xml:space="preserve">Prestación de servicios profesionales para el análisis de segundo nivel, de la información cualitativa correspondiente a la línea de base 2018, en el marco del estudio "Abordaje integral de la Maternidad y la Paternidad en los contextos escolares" Fase IV: Construcción y pilotaje. </t>
  </si>
  <si>
    <t>Prestación de servicios profesionales para apoyar el proceso de análisis a profundidad de la información cualitativa correspondiente a la línea de base 2018, y la construcción del programa socio educativo de educación para la sexualidad, en el marco del estudio "Abordaje integral de la Maternidad y la Paternidad en los contextos escolares" Fase IV: Construcción y pilotaje.</t>
  </si>
  <si>
    <t>Prestación de servicios profesionales para efectuar las actividades académicas, operativas, administrativas y logísticas para el fortalecimiento de redes y semilleros de investigación</t>
  </si>
  <si>
    <t>Ruth Amanda Cortés
Profesional especializada 222 - 05</t>
  </si>
  <si>
    <t>Convenio IDEP-SED 877686 de 2019 Recursos Recibidos en Administración</t>
  </si>
  <si>
    <t>Prestación de servicios profesionales para apoyar la gestión de las actividades académicas, administrativas y operativas de los componentes 3, (Objetivo 3.1) y 5 del Convenio 877686 de 2019 celebrado entre el IDEP y la Secretaría de Educación del Distrito.</t>
  </si>
  <si>
    <t>Asesor 105-02
Edwin Ferley Ortiz</t>
  </si>
  <si>
    <t>eortiz@idep.edu.co</t>
  </si>
  <si>
    <t>Prestación de servicios profesionales para liderar las actividades relacionadas con la línea de Gestión del conocimiento del Centro de Innovación del Maestro - Casa Campín</t>
  </si>
  <si>
    <t>Jorge Palacio
Profesional especializado 222 - 07</t>
  </si>
  <si>
    <t>Prestación de servicios profesionales para apoyar en la inscripción y evaluación del Premio a la investigación e innovación educativa en su versión XIII</t>
  </si>
  <si>
    <t>Profesional Universitaria 219-01</t>
  </si>
  <si>
    <t>adiaz@idep.edu.co</t>
  </si>
  <si>
    <t>Martha Cuevas
Asesora 105-03</t>
  </si>
  <si>
    <t>Prestación de servicios profesionales para apoyar la gestión administrativa y académica de las actividades de reconocimiento docente, en el marco del convenio interadministrativo 877686 de 2019</t>
  </si>
  <si>
    <t>Prestación de servicios profesionales para  la gestión académica de la postulación de docentes y directivos docentes en premios a nivel nacional e internacional.</t>
  </si>
  <si>
    <t>Alexandra Díaz
Profesional Universitaria 219-01</t>
  </si>
  <si>
    <t>Prestación de servicios profesionales para apoyar la sostenibilidad del repositorio de buenas prácticas de evaluación y de la Red de Instituciones por la Evaluación en el marco del  componente 5 del Convenio 877686 de 2019 celebrado entre el IDEP y la Secretaría de Educación del Distrito.</t>
  </si>
  <si>
    <t xml:space="preserve">3) Memorando 00106-817-000167, se ajusta la actividad y objeto
POA anterior: 42
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t>
  </si>
  <si>
    <t xml:space="preserve">7) Memorando 00106-817-000296, 22 de marzo 2019, Suscrito el convenio 877686 de 2019 con la Secretaría de Educación del Distrito - SED, se cuenta con el alcance de la actividad "Programa socioeducativo de educación para la sexualidad" y valor final de los recursos administrados a manejar. Se reduce el total del objeto inicialmente proyectado, para posibilitar el desglose en siete (7) objetos contractuales con recursos de transferencia por valor total de $200.000.000 y recursos administrados por valor total de $307.192.928.  Lo anterior tiene soporte en el mencionado convenio en su componente 1 "ABORDAJE INTEGRAL DE LA MATERNIDAD Y LA PATERNIDAD TEMPRANAS". </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</si>
  <si>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t>
  </si>
  <si>
    <t>3) Memorando 00106-817-000167, se cambia la duración de 11 a 10 meses 
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t>
  </si>
  <si>
    <t xml:space="preserve">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t>
  </si>
  <si>
    <t>Fuente: Predis 26/03/2019: 12:10 M</t>
  </si>
  <si>
    <t xml:space="preserve">Marzo 26 de 2019 </t>
  </si>
  <si>
    <t>Fuente: Goobi - 26/03/2019</t>
  </si>
  <si>
    <t>Niif</t>
  </si>
  <si>
    <t>6 contratos convenio</t>
  </si>
  <si>
    <t>3) Memorando 00106-817-000167, se ajusta responsable
4) Memorando 00106-817-000219, se cambia el objeto 
5) Memorando 00106-817-000235, 05 de marzo de 2019, se cambia responsable por licencia de maternidad
6) Memorando 00106-817-000269, 15 de marzo de 2019, se ajusta objeto para dar claridad y precisar necesidad de la entidad.
7) Memorando 00106-817-000296, 22 y 27 de marzo de 2019, se ajusta el mes de incio</t>
  </si>
  <si>
    <t>3) Memorando 00106-817-000167, se ajusta objeto y ajusta nombre de la actividad, se cambioa plazo de 9 a 9 Se cambia responsable de Miguel Bernal a Alexandra Díaz
4) Memorando 00106-817-000219, se ajusta responsable de Alexandra a Juliana, se ajusta correo electrónico
7) Memorando 00106-817-000296, 22 y 27 de marzo de 2019, Se ajusta el objeto de contratación  para precisar el tipo de acciones a llevar a cabo en el marco del estudio para la consecución de los productos requeridos</t>
  </si>
  <si>
    <t>Prestación de servicios profesionales para adelantar las actividades de investigación y análisis requeridas para llevar acabo el estudio: "Características individuales e institucionales que promueven la investigación y la innovación educativa en el Distrito Capital".</t>
  </si>
  <si>
    <t>LADO B S.A.S</t>
  </si>
  <si>
    <t>OSCAR JULIO SEGURA MARTINEZ</t>
  </si>
  <si>
    <t>AFP ASESORES S.A.S</t>
  </si>
  <si>
    <t>Prestacion de servicios para el alquiler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</si>
  <si>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SOLUTION COPY LTDA</t>
  </si>
  <si>
    <t>Saldo pendiente por distribuir de "Prestación de servicios para el alquiler de tres (3) máquinas multifuncionales…."</t>
  </si>
  <si>
    <t>3) Memorando 00106-817-000167, se cambia fecha estimada de inicio
8) Memorando 00106-817-000328, cambia el mes de marzo a abril , mientras se reciben las cotizaciones para el estudio del sector y el estudio del mercado para tener un presupusto mas cercano a la realidad del proceso de la vigencia 2019</t>
  </si>
  <si>
    <t>CAROLINA LOPERA OQUENDO</t>
  </si>
  <si>
    <t>LUZ MARINA LEON MONTENEGRO</t>
  </si>
  <si>
    <t>LUZ MARIBEL PAEZ MENDIETA</t>
  </si>
  <si>
    <t>ROCIO BARAJAS SIERRA</t>
  </si>
  <si>
    <t>MARINA BERNAL GOMEZ</t>
  </si>
  <si>
    <t>UNIVERSIDAD DE LOS ANDES</t>
  </si>
  <si>
    <t>Saldos pendientes por distribuir de "Prestación de servicios profesionales para adelantar las actividades de investigación y análisis requeridas para llevar acabo el estudio: "Características individuales e institucionales que promueven la investigación y la innovación educativa en el Distrito Capital"."</t>
  </si>
  <si>
    <t>enero</t>
  </si>
  <si>
    <t xml:space="preserve">$ Programado </t>
  </si>
  <si>
    <t xml:space="preserve">$ Ejecutado </t>
  </si>
  <si>
    <t>DECRETO 215</t>
  </si>
  <si>
    <t>Primer trimestre</t>
  </si>
  <si>
    <t>para decreto 215</t>
  </si>
  <si>
    <t>Fuente: Predis 05/04/2019: 11:36 a.m.</t>
  </si>
  <si>
    <t xml:space="preserve">Abril 5 de 2019 </t>
  </si>
  <si>
    <t>Fuente: Goobi - 5/04/2019</t>
  </si>
  <si>
    <t>Contratos programados abril</t>
  </si>
  <si>
    <t>Contratos ejecutados abril</t>
  </si>
  <si>
    <t>$ Ejecutado abril</t>
  </si>
  <si>
    <t>$ Programado abril</t>
  </si>
  <si>
    <t>BETHY BLANCO SANDOVAL</t>
  </si>
  <si>
    <t>OSCAR EDUARDO GONZALEZ AGUIRRE</t>
  </si>
  <si>
    <t>JOHN ALEXANDER CALDERON RODRÍGUEZ</t>
  </si>
  <si>
    <t>METABIBLIOTECA S.A.S.</t>
  </si>
  <si>
    <t>7, 8, 9, 10, 18, 19, 20, 21</t>
  </si>
  <si>
    <t>23/01/2019
04/04/2019</t>
  </si>
  <si>
    <t>INVERSIONES GARITEL S.C.A</t>
  </si>
  <si>
    <t>Saldo pendiente por distribuir de "Adquisición de licencias Google Apps</t>
  </si>
  <si>
    <t>ITO SOFTWARE SAS</t>
  </si>
  <si>
    <t>Fuente: Predis 26/04/2019: 10:06 a.m.</t>
  </si>
  <si>
    <t>Gastos Diversos</t>
  </si>
  <si>
    <t>CORPORACIÓN DE FERIAS Y EXPOSICIONES S.A. USUARIO OPERADOR DE ZONA FRANCA</t>
  </si>
  <si>
    <t>Fecha estimada  de presentación de ofertas (mes)</t>
  </si>
  <si>
    <t>3) Memorando 00106-817-000167, se cambia duración y responsable POA (Antes Olga Bonilla, ahora Diana Prada)
4) Memorando 00106-817-000219, se cambia la fecha estimada de inicio de febrero a marzo y fecha estimada de presentacion ofertas a Mayo. Cambia responsable de Diana Prada a Miguel Bernal.
*) Se cambia la fecha "Fecha estimada  de presentación de ofertas (mes)", debido a que el contrato se hizo en abril y no en mayo como estaba programado, es decir se salió un mes antes.</t>
  </si>
  <si>
    <t>3) Memorando 00106-817-000167, se reduce por estudio de mercado, se cambia duración y responsable POA
4) Memorando 00106-817-000219, se cambia la fecha estimada de inicio de febrero a marzo y fecha estimada de presentacion ofertas a Mayo.  Cambia responsable de Diana Prada a Miguel Bernal, aumenta el valor en $3,996,814
*) Se cambia la fecha "Fecha estimada  de presentación de ofertas (mes)", debido a que el contrato se hizo en abril y no en mayo como estaba programado, es decir se salió un mes antes.</t>
  </si>
  <si>
    <t xml:space="preserve">Abril 26 de 2019 </t>
  </si>
  <si>
    <t>Fuente: Goobi - 26/04/2019</t>
  </si>
  <si>
    <t>4) Memorando 00106-817-000219, Se modifica el mes de la contratación para abril, teniendo en cuenta que se realizará una prórroga al Contrato 123 de 2018.
9) Memorando 00106-817-000444, 26/04/2019, Se modifica la fecha estimada del inicio del proceso de contratación, ya que el proveedor del Sistema de información HUMANO envió la propuesta de servicios el 15 de abril de 2019 a la cual se le realizaron observaciones y a la fecha no se ha recibido la propuesta ajustada.</t>
  </si>
  <si>
    <t>Prestación de servicios profesionales para apoyar las acciones que se adelanten en la auditoría interna realizada por la Oficina de Control Interno al proceso de gestión documental</t>
  </si>
  <si>
    <t>Prestación de servicios profesionales para apoyar la gestión de las actividades aprobadas en el Plan Anual de Auditoria para la Vigencia 2019, enmarcados en los lineamientos normativos del ejercicio de la auditoría interna,  el Modelo Integrado de Planeación y Gestión Versión 2 y los roles asignados a la Oficina de Control Interno</t>
  </si>
  <si>
    <t>9) Memorando 00106-817-000444, 26/04/2019, se reduce el presupuesto para la formulación del plan de auditoria de la vigencia 2019, se formuló en el plan de adquisiciones de manera global, se solicita la desagregación de los objetos contractuales</t>
  </si>
  <si>
    <t>9) Memorando 00106-817-000444, 26/04/2019, se adiciona el presupuesto para la formulación del plan de auditoria de la vigencia 2019, se formuló en el plan de adquisiciones de manera global, se solicita la desagregación de los objetos contractuales</t>
  </si>
  <si>
    <t>6) Memorando 00106-817-000269, 15 de marzo de 2019, Se crea temporalmente este objeto para expedir el CDP que ampara el traslado entre rubros de Adquisición de bienes y servicios.
9) Memorando 00106-817-000444, 26/04/2019,  Una vez aprobado el traslado presupuestal mediante resolución 03 de 2019 se reduce este valor a fin de trasladarlo al rubro de servicios de consultoria en administracion y servicios de gestion; servicios de tecnologia de la información</t>
  </si>
  <si>
    <t>6) Memorando 00106-817-000269, 15 de marzo de 2019, Se crea temporalmente este objeto para expedir el CDP que ampara el traslado entre rubros de Adquisición de bienes y servicios.
9) Memorando 00106-817-000444, 26/04/2019,  Una vez aprobado el traslado presupuestal mediante resolución 03 de 2019 se reduce este valor a fin de trasladarlo al rubro impuesto de vehiculos</t>
  </si>
  <si>
    <t>6) Memorando 00106-817-000269, 15 de marzo de 2019, Se crea temporalmente este objeto para expedir el CDP que ampara el traslado entre rubros de Adquisición de bienes y servicios.
9) Memorando 00106-817-000444, 26/04/2019,  Una vez aprobado el traslado presupuestal mediante resolución 03 de 2019 se reduce este valor a fin de trasladarlos a los rubros: otros productos quimicos, fibras artificiales (o fibras insdustriales hechas por el hombre), maquinaria y aparatos electricos, servicios de mantenimiento y reparación de productos metalicos elaborados exepto maquinaria y equipo y servicios de reparación de muebles</t>
  </si>
  <si>
    <t>Honorarios Consejo Directivo</t>
  </si>
  <si>
    <t>Impuestos vehículos</t>
  </si>
  <si>
    <t>Caja menor</t>
  </si>
  <si>
    <t>Servicios de consultoria en administración y servicios de gestión; servicios de tecnologia de la información</t>
  </si>
  <si>
    <t>9) Memorando 00106-817-000444, 26/04/2019, una vez aprobado el traslado presupuestal mediante resolución 03 de 2019 se reduce este valor a fin de trasladarlo al rubro de servicios de consultoria en administracion y servicios de gestion; servicios de tecnologia de la información</t>
  </si>
  <si>
    <t>Impuesto de vehiculos</t>
  </si>
  <si>
    <t>Derechos semaforización</t>
  </si>
  <si>
    <t>9) Memorando 00106-817-000444, 26/04/2019, se crea este objeto para el pago de impuestos de semaforización</t>
  </si>
  <si>
    <t>Maquinaria y aparatos eléctricos</t>
  </si>
  <si>
    <t>Servicio de reparación de muebles</t>
  </si>
  <si>
    <t>Mantenimiento, reparación, modificación, reconstrucción e instalación de bienes / equipo</t>
  </si>
  <si>
    <t>9) Memorando 00106-817-000444, 26/04/2019, Se crea este objeto para su incorporacion a la caja menor (recarga extintores y dotación de botiquines).</t>
  </si>
  <si>
    <t>9) Memorando 00106-817-000444, 26/04/2019, Se crea este objeto para su incorporacion a la caja menor (compra eléctricos,balastos, insumos de ferreteria).</t>
  </si>
  <si>
    <t>9) Memorando 00106-817-000444, 26/04/2019, Se crea este objeto para para su incorporacion a la caja menor (arreglo de sillas y productos metalicos de propiedad de la entidad).</t>
  </si>
  <si>
    <t>9) Memorando 00106-817-000444, 26/04/2019, Se crea este objeto  para su incorporacion a la caja menor (compra eléctricos,balastos, insumos de ferreteria).</t>
  </si>
  <si>
    <t>Otros productos quimicos; fibras artificiales (o fibras insdustriales hechas por el hombre)</t>
  </si>
  <si>
    <t>Servicios de mantenimiento y reparación de productos metalicos elaborados exepto maquinaria y equipo</t>
  </si>
  <si>
    <t>6) Memorando 00106-817-00269, 15 de marzo de 2019,  se cambia la fecha estimada de inicio del proceso</t>
  </si>
  <si>
    <t>6) Memorando 00106-817-00269, 15 de marzo de 2019,  se cambia la fecha estimada de inicio del proceso
9) Memorando 00106-817-000444, 26/04/2019,  Se modifica la duración estimada del contrato teniendo en cuenta el estudio de mercado del corredor de seguros, se determinaron dos opciones 1) traslado de presupuesto  y 2) Reducción en tiempo, se determino la ultima opción, siendo necesario reducir el el tiempo de 12 a 10 meses.</t>
  </si>
  <si>
    <t>6) Memorando 00106-817-00269, 15 de marzo de 2019,  se cambia la fecha estimada de inicio del proceso
9) Memorando 00106-817-000444, 26/04/2019, Se modifica la duración estimada del contrato teniendo en cuenta el estudio de mercado del corredor de seguros, se determinaron dos opciones 1) traslado de presupuesto  y 2) Reducción en tiempo, se determino la ultima opción, siendo necesario reducir el el tiempo de 12 a 10 meses.</t>
  </si>
  <si>
    <t>Prestación de servicios profesionales para: (1) apoyar las actividades investigativas, académicas, y operativas del proceso de construcción y pilotaje del programa socioeducativo de educación para la sexualidad, en el marco del estudio "Abordaje integral de la Maternidad y la Paternidad en los contextos escolares" Fase IV: Construcción y pilotaje y (2)  realizar la indagación cuantitativa y el acompañamiento a IED en la lectura de resultados en el marco del proceso de "monitoreo de la calidad de la educación inicial, análisis de planes de mejora y transferencia".</t>
  </si>
  <si>
    <t>7) Memorando 00106-817-000296, 22 de marzo 2019, Suscrito el convenio 877686 de 2019 con la Secretaría de Educación del Distrito - SED, se cuenta con el alcance de la actividad "Programa socioeducativo de educación para la sexualidad" y valor final de los recursos administrados a manejar. Se reduce el total del objeto inicialmente proyectado, para posibilitar el desglose en siete (7) objetos contractuales con recursos de transferencia por valor total de $200.000.000 y recursos administrados por valor total de $307.192.928.  Lo anterior tiene soporte en el mencionado convenio en su componente 1 "ABORDAJE INTEGRAL DE LA MATERNIDAD Y LA PATERNIDAD TEMPRANAS". 
9) Memorando 00106-817-000444, 26/04/2019, se reducen los recursos de este objeto, luego de las revisiones técnicas pertinenes y al obtener como resultado de las mismas que las acciones a desarrollar pueden ser llevadas a cabo por una sola entidad, que sea idonea para la prestación de los servicios profesionales, se unifica un objeto de contratación. Lo anterior permitirá realizar las gestiones precontractuales, contractuales y postcontractuales con efecciencia administrativa. Se unifica la duración estimada del contrato, asimismo que la fecha de inicio del proceso y fecha de presentación de ofertas.</t>
  </si>
  <si>
    <t>7) Memorando 00106-817-000296, 22 de marzo 2019, Suscrito el convenio 877686 de 2019 con la Secretaría de Educación del Distrito - SED, se cuenta con el alcance de la actividad "Programa socioeducativo de educación para la sexualidad" y valor final de los recursos administrados a manejar. Se reduce el total del objeto inicialmente proyectado, para posibilitar el desglose en siete (7) objetos contractuales con recursos de transferencia por valor total de $200.000.000 y recursos administrados por valor total de $307.192.928.  Lo anterior tiene soporte en el mencionado convenio en su componente 1 "ABORDAJE INTEGRAL DE LA MATERNIDAD Y LA PATERNIDAD TEMPRANAS". 
9) Memorando 00106-817-000444, 26/04/2019, Se cambia el objeto contractual y se adicionan los 37500000 que se redujeron del objeto "Prestación de servicios profesionales para realizar el procesamiento estadístico de segundo nivel de la información cualitativa.........", se cambia el mes de inicio y la duración del contrato,  Luego de las revisiones técnicas pertinenes y al obtener como resultado de las mismas que las acciones a desarrollar pueden ser llevadas a cabo por una sola entidad, que sea idonea para la prestación de los servicios profesionales, se unifica un objeto de contratación. Lo anterior permitirá realizar las gestiones precontractuales, contractuales y postcontractuales con efecciencia administrativa. Se unifica la duración estimada del contrato, asimismo que la fecha de inicio del proceso y fecha de presentación de ofertas.</t>
  </si>
  <si>
    <t>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9) Memorando 00106-817-000444, 26/04/2019, Se reduce $ 441.565.200, según Resolución 01 de 2019 del Consejo Directivo del IDEP (03/04/2019), para el traslado presupuestal, del Componente No.1 "Sistema de Seguimiento a la política educativa distrital en los contextos escolares." al Componente N° 2: Estrategia de Cualificación investigación e innovación docente: Comunidades de saber y de práctica pedagógica.   Suscrito el convenio 877686 de 2019 con la Secretaría de Educación del Distrito - SED, se cuenta con el alcance de la actividad "Programa de pensamiento crítico para la innovación e investigación educativa- Fase 2" y valor final de los recursos administrados a manejar.  Lo anterior tiene soporte en el mencionado convenio en sus componentes 3 "INNOVACIÓN EDUCATIVA", 4 "RECONOCIMIENTO DOCENTE" y 5 "SOSTENIBILIDAD DEL REPOSITORIO DE BUENAS PRÁCTICAS DE EVALUACIÓN Y DE LA RED DE INSTITUCIONES POR LA EVALUACIÓN ". Aprobado por el Consejo Directivo del IDEP el traslado presupuestal por la suma de $441.565.200 desde el proyecto estratégico 115 al proyecto estratégico 113, se ajusta un objeto contractual inicialmente creado y se adiciona presupuesto y se crea un nuevo objeto para completar $100.000.000 de recursos de transferencia y $1.741.765.200 de recursos aportados por la SED para los mencionados componente 3, 4 y 5.  El ajuste hará posible desarrollar actividades de implementación de estrategias de cualificación y visibilización de experiencias pedagógicas en el Centro de Innovación del Maestro - Casa Campín.</t>
  </si>
  <si>
    <t>Saldo pendiente de trasladar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Prestación de servicios profesionales para efectuar el estudio denominado "Monitoreo de la calidad de la educación inicial, análisis de planes de mejora y transferencia".</t>
  </si>
  <si>
    <t>Saldo que no se recauda por la fuente del convenio 877686 de 2019 y se deja en función preventiva sin destinación
Prestación de servicios profesionales para efectuar el estudio denominado "Monitoreo de la calidad de la educación inicial, análisis de planes de mejora y transferencia".</t>
  </si>
  <si>
    <t>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9) Memorando 00106-817-000444, 26/04/2019, se ajusta el mes de inicio de abril a mayo y el tiempo de duración de 8 a 7 meses. Se ajusta mes de inicio del proceso, mes de presentación de ofertas y duaración estimada del loscontratos, atendiendo a que se han tenido demoras no proyectadas en contar con las personas idóneas para llevar a cabo las actividades proyectadas.</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</si>
  <si>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26/04/2019, se camba el mes de abril a mayo y la duración de 8 a 7 meses. Se ajusta mes de inicio del proceso, mes de presentación de ofertas y duración estimada del contrato, atendiendo al estudio de mercado y análisis del sector realizado, el cual se podrá entregar en los primeros días del mes de mayo de 2019.</t>
  </si>
  <si>
    <t>6) Memorando 00106-817-000269, 15 de marzo de 2019, se cambia la fecha estimada de inicio del proceso y fecha estimada de presentación, de marzo a abril
9) Memorando 00106-817-000444, 26/04/2019, se camba el mes de abril a mayo y la duración de 8 a 7 meses. Se ajusta mes de inicio del proceso, mes de presentación de ofertas y duración estimada del contrato, teniendo en cuenta que el contratista está ajustando el certificado de Cámara de Comercio en el sentido de aclarar qué entidad le vigila y tal ajuste tarda aproximadamente 10 días.</t>
  </si>
  <si>
    <t>aguevara@idep.edu.co</t>
  </si>
  <si>
    <t>Saldo pendiente por distribuir del objeto " Membrecía anual (2019) al Consejo Latinoamericano de Ciencias Sociales- CLACSO</t>
  </si>
  <si>
    <t>29/04/2019, El valor pagado es menor de acuerdo a email enviado por Paulo Leguisamon, donde se indica que mediante reintegro de gstos No. 01 de 29 de abril de 2019, se incorporó en el presupuesto de gastos el menor valor tramitado en CLACSO, resultado  de la tasa de cambio al momento de pago</t>
  </si>
  <si>
    <t>29/04/2019, Quedan saldos pendiente por distribuir de acuerdo a email enviado por Paulo Leguisamon, donde se indica que mediante reintegro de gstos No. 01 de 29 de abril de 2019, se incorporó en el presupuesto de gastos el menor valor tramitado en CLACSO, resultado  de la tasa de cambio al momento de pago</t>
  </si>
  <si>
    <t>001</t>
  </si>
  <si>
    <t>3</t>
  </si>
  <si>
    <t>2</t>
  </si>
  <si>
    <t>0006</t>
  </si>
  <si>
    <t>Saldo pendiente por distribuir del objetio "Suscripción para el uso de servicios y/o licencias para el fortalecimiento de las actividades de comunicación, socialización y divulgación del IDEP"</t>
  </si>
  <si>
    <t>Se  comprometió un menor valor de lo programado del objeto "Suscripción para el uso de servicios y/o licencias para el fortalecimiento de las actividades de comunicación, socialización y divulgación del IDEP"</t>
  </si>
  <si>
    <t>CORPORACION MIXTA PARA LA INVESTIGACIÓN Y DESARROLLO DE LA EDUCACIÓN  - CORPOEDUCACIÓN</t>
  </si>
  <si>
    <t>JAIME ALBERTO CASTRO MARTINEZ</t>
  </si>
  <si>
    <t>ALEJANDRA QUINTANA MARTINEZ</t>
  </si>
  <si>
    <t>MARIANA SCHMIDT QUINTERO</t>
  </si>
  <si>
    <t>CORPORACIÓN MAGISTERIO</t>
  </si>
  <si>
    <t>ADRY LILIANA MANRIQUE LAGOS</t>
  </si>
  <si>
    <t>UNIVERSIDAD DE LA SABANA</t>
  </si>
  <si>
    <t>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9) Memorando 00106-817-000444, 26/04/2019, se cambia rl responsable de Martha Cuevas a Calos López, se cambia el objeto contractual, luego de las revisiones técnicas pertinenes y al obtener como resultado de las mismas que las acciones a desarrollar pueden ser llevadas a cabo por una sola entidad, que sea idonea para la prestación de los servicios profesionales, se unifica un objeto de contratación. Lo anterior permitirá realizar las gestiones precontractuales, contractuales y postcontractuales con efecciencia administrativa. Se unifica la duración estimada del contrato, asimismo que la fecha de inicio del proceso y fecha de presentación de ofertas.</t>
  </si>
  <si>
    <t>TOTAL PLAN DE ADQUISICIONES 2019 BOGOTÁ MEJOR PARA TODOS</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</si>
  <si>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30 abril de 2019.  Se ajusta el mes de inicio del proceso, mes de presentación deofertas y duración etimada dle contrato, atendiendo que se encuentra pendiente el documento que expide el Ministerio de Educación Nacional en el cual se evidencie la representación legal y su autorización para contratar.</t>
  </si>
  <si>
    <t xml:space="preserve">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t>
  </si>
  <si>
    <t>Codido 419
Gestionar el 100% del plan de adecuación y sostenibilidad SIGD-MIPG</t>
  </si>
  <si>
    <t>Fuente: Predis 14/05/2019: 9:14 a.m.</t>
  </si>
  <si>
    <t>Prestación de servicios profesionales para liderar las actividades académicas y administrativas en el marco del Ecosistema Distrital de Innovación Educativa.</t>
  </si>
  <si>
    <t>Prestación de servicios profesionales para apoyar en la implementación de estrategias de cualificación y visibilización de experiencias pedagógicas en el marco del Ecosistema Distrital de Innovación Educativa.</t>
  </si>
  <si>
    <t>82111901
82141505</t>
  </si>
  <si>
    <t>Prestación de servicios profesionales para implementar una estrategia de uso de las herramientas virtuales propias de la línea de gestión del conocimiento, diseñar artes visuales y desarrollar una estrategia comunicativa marco del Ecosistema Distrital de Innovación Educativa.</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</si>
  <si>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26/04/2019, se ajusta el mes de inicio de abril a mayo y la duración de 8 a 7 meses.  Se ajusta mes de inicio del proceso, mes de presentación de ofertas y duaración estimada del loscontratos, atendiendo a que se han tenido demoras no proyectadas en contar con las personas idóneas para llevar a cabo las actividades proyectadas.
10) Memorando 00106-817-00518, del 14 de mayo de 2019, se modifica el objeto con el propósito de alinear la contratación con las decisiones del Comité Técnico No 3 del 13 de mayo de 2019 del Convenio Interadministrativo 877686 de 2019, entre las cuales se precisa que la infraestructura de Casa Campín no será entregada antes de agosto de 2019 y por lo tanto  las acciones del componente de “Innovación Educativa” que se encontraban programadas para el Centro de Innovación Casa Campín, deberán realizarse en el marco del Ecosistema Distrital de Innovación.</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</si>
  <si>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26/04/2019, se cambia el mes de abril a mayo y se cambia de 8 a 7 meses,  se cambia el objeto y se adicionan$65,565,200 que vienen de los $ 441,565,200 que se reducen del poa 75. Suscrito el convenio 877686 de 2019 con la Secretaría de Educación del Distrito - SED, se cuenta con el alcance de la actividad "Programa de pensamiento crítico para la innovación e investigación educativa- Fase 2" y valor final de los recursos administrados a manejar.  Lo anterior tiene soporte en el mencionado convenio en sus componentes 3 "INNOVACIÓN EDUCATIVA", 4 "RECONOCIMIENTO DOCENTE" y 5 "SOSTENIBILIDAD DEL REPOSITORIO DE BUENAS PRÁCTICAS DE EVALUACIÓN Y DE LA RED DE INSTITUCIONES POR LA EVALUACIÓN ". Aprobado por el Consejo Directivo del IDEP el traslado presupuestal por la suma de $441.565.200 desde el proyecto estratégico 115 al proyecto estratégico 113, se ajusta un objeto contractual inicialmente creado y se adiciona presupuesto y se crea un nuevo objeto para completar $100.000.000 de recursos de transferencia y $1.741.765.200 de recursos aportados por la SED para los mencionados componente 3, 4 y 5.  El ajuste hará posible desarrollar actividades de implementación de estrategias de cualificación y visibilización de experiencias pedagógicas en el Centro de Innovación del Maestro - Casa Campín.
10) Memorando 00106-817-00518, del 14 de mayo de 2019, se modifica el objeto con el propósito de alinear la contratación con las decisiones del Comité Técnico No 3 del 13 de mayo de 2019 del Convenio Interadministrativo 877686 de 2019, entre las cuales se precisa que la infraestructura de Casa Campín no será entregada antes de agosto de 2019 y por lo tanto  las acciones del componente de “Innovación Educativa” que se encontraban programadas para el Centro de Innovación Casa Campín, deberán realizarse en el marco del Ecosistema Distrital de Innovación.</t>
  </si>
  <si>
    <t>9) Memorando 00106-817-000444, 26/04/2019, se crea objeto con los recursos del traslado presupuesta por valor de $ 441,565,200 los cuales vienen del POA 75.  Suscrito el convenio 877686 de 2019 con la Secretaría de Educación del Distrito - SED, se cuenta con el alcance de la actividad "Programa de pensamiento crítico para la innovación e investigación educativa- Fase 2" y valor final de los recursos administrados a manejar.  Lo anterior tiene soporte en el mencionado convenio en sus componentes 3 "INNOVACIÓN EDUCATIVA", 4 "RECONOCIMIENTO DOCENTE" y 5 "SOSTENIBILIDAD DEL REPOSITORIO DE BUENAS PRÁCTICAS DE EVALUACIÓN Y DE LA RED DE INSTITUCIONES POR LA EVALUACIÓN ". Aprobado por el Consejo Directivo del IDEP el traslado presupuestal por la suma de $441.565.200 desde el proyecto estratégico 115 al proyecto estratégico 113, se ajusta un objeto contractual inicialmente creado y se adiciona presupuesto y se crea un nuevo objeto para completar $100.000.000 de recursos de transferencia y $1.741.765.200 de recursos aportados por la SED para los mencionados componente 3, 4 y 5.  El ajuste hará posible desarrollar actividades de implementación de estrategias de cualificación y visibilización de experiencias pedagógicas en el Centro de Innovación del Maestro - Casa Campín.
10) Memorando 00106-817-00518, del 14 de mayo de 2019, se modifica el objeto con el propósito de alinear la contratación con las decisiones del Comité Técnico No 3 del 13 de mayo de 2019 del Convenio Interadministrativo 877686 de 2019, entre las cuales se precisa que la infraestructura de Casa Campín no será entregada antes de agosto de 2019 y por lo tanto  las acciones del componente de “Innovación Educativa” que se encontraban programadas para el Centro de Innovación Casa Campín, deberán realizarse en el marco del Ecosistema Distrital de Innovación.</t>
  </si>
  <si>
    <r>
      <t xml:space="preserve">Saldo pendiente por distribuir" </t>
    </r>
    <r>
      <rPr>
        <b/>
        <sz val="9"/>
        <color rgb="FFFF0000"/>
        <rFont val="Arial"/>
        <family val="2"/>
      </rPr>
      <t>Prestación de servicios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r>
  </si>
  <si>
    <t>Servicios de documentación y certificación jurídica</t>
  </si>
  <si>
    <t>Saldo del rubro prestación de servicios para realizar el mantenimiento preventivo y correctivo de la infraestructura tecnológica del IDEP</t>
  </si>
  <si>
    <t>Profesional Especializado Presupuesto</t>
  </si>
  <si>
    <t>pleguizamon@idep.edu.co</t>
  </si>
  <si>
    <t>Subdirección Administrativa y Financiera</t>
  </si>
  <si>
    <t>2,5,2</t>
  </si>
  <si>
    <t>2) Memorando 00106-817-000080
23/01/2019
11) Memorando 00106-817-000581, 31/05/2019, Se reducen 25,248,000, para tralado, pero finalmente la Resolución 4 de 2019, indica que la reducción es de  $15,308,000, por lo tanto lo que se hace en el sistema es adicionar los $ 9,940.000  que quedan en el  rubro 1.3.1.02.02.02.03.04.04 Servicios de telecomunicaciones a través de internet, de acuerdo traslado presupuestal aprobado mediante Resolución 004 del 28 de mayo de 2019.</t>
  </si>
  <si>
    <t>11) Se reduce 1,432,000 debido al traslado presupuestal, el cual esta soportada la solicitud de reducción para poder expedir el CDP para dicho traslado por el correo enviado por Paulo Leguisamon el 9 de mayo de 2019. Se reduce esta línea del Plan de adquisiciones, ya que corresponde al saldo del Contrato 047 de 2019 cuyo objeto es "Alquiler de tres (3) máquinas multifuncionales de fotocopiado que presten el servicio de 15.000 fotocopias y/o impresiones mensuales, con el sistema de administración y control de consumo, incluyendo el suministro de papel, tóner, repuestos, mantenimiento preventivo, correctivo y soporte técnico cada vez que se requiera"</t>
  </si>
  <si>
    <t>11) Se reduce 700,000 debido al traslado presupuestal, el cual esta soportada la solicitud de reducción para poder expedir el CDP para dicho traslado por el correo enviado por Paulo Leguisamon el 9 de mayo de 2019. 11) Memorando 00106-817-000581,  31/05/2019, Los recursos que actualmente se encuentran en este rubro, no permiten el cumplimiento del pago de certificados de firma digital para aprobación de ordenes de pago por parte del Responsable de Presupuesto y Ordenadora del Gasto, al igual que el pago de ISBN, relacionados con la publicaciones que realizará la Entidad en la presente vigencia.</t>
  </si>
  <si>
    <t>11) Memorando 00106-817-000581,  31/05/2019, Se crea este rubro presupuestal para dar cumplimiento del pago de certificados de firma digital para aprobación de ordenes de pago por parte del Responsable de Presupuesto y Ordenadora del Gasto, al igual que el pago de ISBN, relacionados con la publicaciones que realizará la Entidad en la presente vigencia.</t>
  </si>
  <si>
    <t xml:space="preserve">6) Memorando 00106-817-000269, 15 de marzo de 2019, Esta línea unificará los rubros presupuestales de Capacitación, bienestar e incentivos y salud ocupacional con el propósito de realizar un proceso contractual distinto a la mínima cuantía que permita establecer criterios de selección distinto al menor precio ofertado, esto permitirá la contratación de un único proveedor promoviendo la reducción de tramites internos administrativos, y maximizando la calidad de los servicios prestados y los beneficios adquiridos para los servidores del IDEP
7) Memorando 00106-817-000296, 22 de marzo de 2019, se hace necesario cambiar la Fecha estimada  de inicio de proceso de selección y la Fecha estimada 
 de presentación de ofertas, teniendo en cuenta que se ha modificado la de selección a contratación directa  teniendo en cuenta que se hace necesario la contratación de un único proveedor promoviendo la reducción de tramites internos administrativos, y maximizando la calidad de los servicios prestados y los beneficios adquiridos para los servidores del IDEP. 
 Igualmente,  se hace necesario que la duración del contrato sea a ocho (8) meses con el fin de que el objeto contractual se desarrolle durante esta vigencia.
9) Memorando 00106-817-000444, 26/04/2019, Se hace necesario reprogramar las fechas estimadas de inicio del proceso de selección y la de presentación de ofertas, así como la duración estimada del contrato.  Lo anterior teniendo en cuenta la dificultad de consecución de las cotizaciones por parte Cajas de Compensación invitadas a cotizar (CAFAM, COLSUBSIDIO Y COMPENSAR), quienes argumentan que se les ha presentado complejidad teniendo en cuenta las actividades solicitadas dado que la cantidad de funcionarios a quienes esta dirigida cada acción es menor a lo que habitualmente acostumbran a trabajar.
11) Memorando 00106-817-000581,  31/05/2019, La reformulación del estudio de mercado a cargo de la Caja de compensación requiere la valoración de distintos componentes que alcancen el presupuesto asignado en las actividades solicitadas, Éste ejercicio ha demandado una semana más de lo estimado y teniendo en cuenta que los trámites establecidos por la caja de compensación para la formalización de la contratación no son inferiores a 8 días, es necesario modificar el mes de contratación de mayo a junio de 2019. Esta modificación no afectará la ejecución de las actividades ni la calidad de los resultados esperados.  </t>
  </si>
  <si>
    <t>Prestación de servicios para realizar la impresión del material pedagógico del IDEP</t>
  </si>
  <si>
    <t>Saldo del la contratación de "Prestación de servicios para la elaboración de material pedagógico"</t>
  </si>
  <si>
    <t>ISBN 2019</t>
  </si>
  <si>
    <t>Cumplir con el pago de certificados de firma digital para aprobación de ordenes de pago por parte del Responsable de Presupuesto y Ordenadora del Gasto,.</t>
  </si>
  <si>
    <t>Profesional Especializado 222-03 Académica</t>
  </si>
  <si>
    <t>Subdirección Académica</t>
  </si>
  <si>
    <t>Cumplir con el pago de  ISBN, relacionados con las publicaciones que realizará la Entidad en la presente vigencia.</t>
  </si>
  <si>
    <t>Fuente: Predis 28/05/2019: 9:14 a.m.</t>
  </si>
  <si>
    <t>3) Memorando 00106-817-000167, se crea el objeto para desarrollar material pedagógico
6) Memorando 00106-817-000269, 15 de marzo de 2019, se adicionan recursos por valor de $ 5.826385, que venían de los saldos pendientes por distribuir del objeto de "Adquirir insumos gráficos para la impresión de publicaciones del IDEP..."
11) Memorando 00106-817-000581,  31/05/2019, Se ajusta objeto de la contratación para dar cuenta de la necesidad de la entidad. Se reduce el valor de la contratación de acuerdo con el presupuesto oficial determinado en el Estudio de Mercado y del Sector. SE modifica fecha estimada de inicio del proceso para posibilitar realizar las gestiones pertinentes para entrega de Estudios Previo y demás documentos a la Oficina Asesora Jurídica. La categoría se modifica a 1.1.25.1 correspondiente a libros y publicaciones</t>
  </si>
  <si>
    <t xml:space="preserve">11) Memorando 00106-817-000581,  31/05/2019, queda en saldos pendiente por distribuir del objeto "Prestación de servicios para realizar la impresión del material pedagógico del IDEP". </t>
  </si>
  <si>
    <t>1.1.25.1</t>
  </si>
  <si>
    <t>E-VALUAR S.A.S.</t>
  </si>
  <si>
    <t>DIANA CAROLINA BEJARANO NOVOA</t>
  </si>
  <si>
    <t>CORPORACION GAIA LUDICA Y CULTURA</t>
  </si>
  <si>
    <t>CORPORACIÓN GAIA LUDICA Y CULTURA</t>
  </si>
  <si>
    <t>ESPIRAL ASOCIADOS SAS</t>
  </si>
  <si>
    <t>LILIANA MORENO MARTÍNEZ</t>
  </si>
  <si>
    <t>GIOVANNI ALBERTO GUATIBONZA CARREÑO</t>
  </si>
  <si>
    <t>CORPORACION MIXTA PARA LA INVESTIGACIÓN Y DESARROLLO DE LA EDUCACIÓN - CORPOEDUCACIÓN</t>
  </si>
  <si>
    <t>JINNA JAZBLEIDY PÉREZ PACHÓN</t>
  </si>
  <si>
    <t>JUAN NICOLAS NARVAEZ LÓPEZ</t>
  </si>
  <si>
    <t xml:space="preserve">Seguimiento a 30 de Junio de 2019 </t>
  </si>
  <si>
    <t>6
8
11
18</t>
  </si>
  <si>
    <t>05/03/2019
05/04/2019
06/05/2019</t>
  </si>
  <si>
    <t>ASEGURADORA SOLIDARIA DE COLOMBIA</t>
  </si>
  <si>
    <t>1, 4, 7, 10, 16, 17</t>
  </si>
  <si>
    <t>17/01/2019
08/02/2019
07/03/2019
11/04/2019
07/05/2019
05/06/2019</t>
  </si>
  <si>
    <t>11, 12, 13, 22, 23, 24, 33, 34, 35</t>
  </si>
  <si>
    <t>08/02/2019
11/04/2019
12/06/2019</t>
  </si>
  <si>
    <t>5, 9, 12</t>
  </si>
  <si>
    <t>UNION TEMPORAL BIOLIMPIEZA</t>
  </si>
  <si>
    <t>TECNIMOTOR REPUESTOS Y RECTIFICADORA S.A.S.</t>
  </si>
  <si>
    <t>BOGOTA D.C.</t>
  </si>
  <si>
    <t>CAMARA COLOMBIANA DEL LIBRO</t>
  </si>
  <si>
    <t>Saldo de " Adquisición de Bonos, Cupones, vales y/o Tickets redimibles en combustible, para el parque automotor de propiedad del Instituto para la Investigación Educativa y el Desarrollo Pedagógico – IDEP#</t>
  </si>
  <si>
    <t>Saldo pendiente por distribuir de "Prestación de los servicios de aseo y cafetería, con suministro de insumos, en las instalaciones del Instituto para la Investigación Educativa y el Desarrollo Pedagógico - IDEP."</t>
  </si>
  <si>
    <t>2, 15, 17, 26, 28, 37</t>
  </si>
  <si>
    <t>18/01/2019
19/02/2019
18/03/2019
22/04/2019
17/05/2019
19/06/2019</t>
  </si>
  <si>
    <t>1, 14, 16, 25, 27, 36</t>
  </si>
  <si>
    <t>18/01/2019
18/02/2019
18/03/2019
16/04/2019
14/05/2019
18/06/2019</t>
  </si>
  <si>
    <t>3, 4, 5, 6, 29, 30, 31, 32, 38, 39, 40, 41</t>
  </si>
  <si>
    <t>22/01/2019
28/05/2019
19/06/2019</t>
  </si>
  <si>
    <t>Prestación de servicios profesionales para gestionar las actividades logísticas y operativas a realizar para la puesta en marcha de los cursos virtuales “Espacio Maestro” para el componente 3 y (b) la realización de las actividades de proyección y transferencia Nacional en relación con las acciones y productos del Monitoreo de la calidad en educación inicial con fines de su sostenibilidad para el componente 2, en el marco del Convenio Interadministrativo N° 877686 del 2019.</t>
  </si>
  <si>
    <t xml:space="preserve">Prestación de servicios profesionales para conducir las acciones de transferencia específicas del Monitoreo de la calidad de la educción inicial, en armonización con la línea técnica nacional, que conlleven a la elaboración de recomendaciones con fines de sostenibilidad. </t>
  </si>
  <si>
    <t>Adición al contrato 81 de 2019 "Prestación de servicios profesionales para: (1) apoyar las actividades investigativas, académicas, y operativas del proceso de construcción y pilotaje del programa socioeducativo de educación para la sexualidad, en el marco del estudio "Abordaje integral de la Maternidad y la Paternidad en los contextos escolares" Fase IV: Construcción y pilotaje y (2)  realizar la indagación cuantitativa y el acompañamiento a IED en la lectura de resultados en el marco del proceso de "monitoreo de la calidad de la educación inicial, análisis de planes de mejora y transferencia".</t>
  </si>
  <si>
    <t>Adición al contrato 66 de 2019 "Prestación de servicios de apoyo a la gestión para el desarrollo de actividades académicas, logísticas y de comunicación en el marco del convenio interadministrativo 877686 de 2019, en sus componentes 2 y 4".</t>
  </si>
  <si>
    <t>80111621
81111800</t>
  </si>
  <si>
    <t>Miguel Bernal - Asesor 102-2</t>
  </si>
  <si>
    <t>Carlos López - Profesional especializado 222-06</t>
  </si>
  <si>
    <t>3020419001</t>
  </si>
  <si>
    <t>Prestación de servicios profesionales para orientar las actividades de edición, ajuste, creación e implementación de cursos en la plataforma  "Espacio Maestro", del componente 3 del Convenio Interadministrativo N° 877686 del 2019.</t>
  </si>
  <si>
    <t>Prestación de servicios profesionales para desarrollar la estrategia de comunicación, dinamización de comunidades y actualización del portafolio en la Plataforma “Espacio Maestro”,  del componente 3 del Convenio Interadministrativo N° 877686 del 2019.</t>
  </si>
  <si>
    <t>Prestación de servicios profesionales para la implementación, administración tecnológica y el soporte funcional y técnico a los usuarios de la plataforma "Espacio Maestro", del componente 3 del Convenio Interadministrativo N° 877686 del 2019.</t>
  </si>
  <si>
    <t>Prestación de servicios profesionales para realizar el diseño y adecuación del entorno gráfico de la plataforma "Espacio Maestro", del componente 3 del Convenio Interadministrativo N° 877686 del 2019.</t>
  </si>
  <si>
    <t>Prestación de servicios profesionales para el apoyo administrativo y operativo de las actividades a desarrollarse en el marco de los cursos virtuales "Espacio Maestro", del componente 3 del Convenio Interadministrativo N° 877686 del 2019.</t>
  </si>
  <si>
    <t>Prestación de servicios profesionales para realizar una prueba piloto del montaje de cursos virtuales de la estrategia “Espacio Maestro” en la plataforma Moodle, del componente 3 del Convenio Interadministrativo N° 877686 del 2019.</t>
  </si>
  <si>
    <t>Adición al contrato 34 de 2019 "Prestación de servicios profesionales para apoyar en la implementación de estrategias de cualificación y visibilización de experiencias pedagógicas que contribuyan a la conformación de comunidades de saber y práctica pedagógica, en el marco del Programa de pensamiento crítico para la investigación e innovación educativa en su Fase II".</t>
  </si>
  <si>
    <t>12) Memorando 00106-817-000660, 21/06/2019, de acuerdo con la modificación No. 1 al convenio 877686 de 2019 se incorporan al componente 3 actividades especialmente relevantes para la Innovación Educativa, asociadas a los cursos virtuales en la plataforma "Espacio Maestro". Para posibilitar el desarrollo de las mencionadas acciones, se hace necesario el traslado presupuestal aprobado con conceptos favorables de la Secretaría de Planeación Distrital (Radicado 2-2019-36219 del 06 de junio de 2019) y la Secretaría de Hacienda Distrital (Radicado 2019EE120440 del 13 de junio de 2019).</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</si>
  <si>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12) Memorando xxx.  Atendiendo al ajuste de fecha de la entrega de la infraestructura del Centro de Innovación para el mes de octubre de 2019 en vez de agosto de la vigencia, se realizarán las acciones del objeto inicialmente planteado en las instalaciones que se acuerden entre la SED y el IDEP. Así las cosas, se adherirán a las actividades de implementación de las estrategias de cualificación y visibilización de experiencias pedagógicas, las actividades de la estrategia para el Desarrollo Personal de los Docentes. De acuerdo con lo mencionado, se reduce el valor de $100.000.000 al objeto inicial y se adiciona esta suma para el objeto del contrato 034 de 2019.
12) Memorando 00106-817-000660, 21/06/2019, atendiendo al ajuste de fecha de la entrega de la infraestructura del Centro de Innovación para el mes de octubre de 2019 en vez de agosto de la vigencia, se realizarán las acciones del objeto inicialmente planteado en las instalaciones que se acuerden entre la SED y el IDEP. Así las cosas, se adherirán a las actividades de implementación de las estrategias de cualificación y visibilización de experiencias pedagógicas, las actividades de la estrategia para el Desarrollo Personal de los Docentes. De acuerdo con lo mencionado, se reduce el valor de $100.000.000 al objeto inicial y se adiciona esta suma para el objeto del contrato 034 de 2019.</t>
  </si>
  <si>
    <t>12) Memorando 00106-817-000660, 21/06/2019, de conformidad con las necesidades descritas en la modificación No. 1 del convenio 877686 de 2019, se requiere efectuar adición de recursos y acciones a los contratos 081 y 066 de 2019 (desde el componente 2) y dar cobertura a dos necesidades adicionales derivadas de las proyecciones de la transferencia del Monitoreo de la Calidad en Educación Inicial, para su sostenibilidad. Todo ello teniendo en cuenta que se incrementó el número de IED a monitorear, a partir de la justificación expresada en el convenio, en relación con la propuesta de reconocimiento para la educación inicial y su relación numérica con el Sistema de Valoración del Desarrollo Infantil (SVDI).</t>
  </si>
  <si>
    <t>Fuente: Predis 25/06/2019: 10:41 a.m.</t>
  </si>
  <si>
    <t>Prestación de servicios profesionales para realizar la edición, ajuste, creación e implementación de contenidos de los cursos en la plataforma de "Espacio Maestro", del componente 3 del Convenio Interadministrativo N° 877686 del 2019.</t>
  </si>
  <si>
    <t>Prestación de servicios profesionales para realizar el seguimiento y evaluación de las actividades realizadas por los tutores en la Plataforma "Espacio Maestro", del componente 3 del Convenio Interadministrativo N° 877686 del 2019.</t>
  </si>
  <si>
    <t>Saldo pendiente de incorporar destinación dentro del contexto de la Estrategia Espacio Maestro para la Innovación Educativa, en el marco del Convenio 877686 de 2019.</t>
  </si>
  <si>
    <t>4) Memorando 00106-817-000219, se reduce el valor para poder adicionar el contrato 123 de 2018, servicio de soporte sistmea HUMANO, a partir de la fecha este contrato se encuentra gravado con IVA
9) Memorando 00106-817-000444, 26/04/2019, Se modifica el mes de la fecha estimada para el inicio del proceso de contratación, teniendo en cuenta que el contrato actual suscrito para "Prestación de servicio  de soporte y actualización del sistema de información administrativo y financiero del IDEP",  se debe liquidar para gestionar el siguiente contrato y dicha liquidación se gestionará una vez se realicen los pagos al proveedor que dependen de los informes de actividades y facturación por parte de IT GOP.
11) Memorando 00106-817-000581,  31/05/2019, se modifica la fecha estimada de inicio del proceso de selección y presentación de ofertas de este objeto del Plan de Adquisiciones, teniendo en cuenta que está pendiente el envío del último informe de actividades y la respectiva factura por parte del proveedor IT GOP, lo cual es necesario para liquidar el Contrato 133 de 2018 cuyo objeto es "Prestación de servicio  de soporte y actualización del sistema de información administrativo y financiero del IDEP" y de esta manera suscribir un nuevo contrato.
12) Memorando 00106-817-000690, Teniendo en cuenta que el Contrato 133 de 2018 suscrito con el proveedor IT GOP, que finalizaba en el mes de marzo, fue objeto de una prórroga sin valor a petición del contratista, que el nuevo contrato estaba presupuestado de marzo a diciembre y se suscribirá en el mes de junio, se reduce tanto el plazo como el valor del de este objeto.</t>
  </si>
  <si>
    <t>Saldo pendiente por distribuir "Prestación de servicio  de soporte y actualización del sistema de información administrativo y financiero del IDEP "</t>
  </si>
  <si>
    <t>12) Memorando 00106-817-000690, Teniendo en cuenta que el Contrato 133 de 2018 suscrito con el proveedor IT GOP, que finalizaba en el mes de marzo, fue objeto de una prórroga sin valor a petición del contratista, que el nuevo contrato estaba presupuestado de marzo a diciembre y se suscribirá en el mes de junio, se reduce tanto el plazo como el valor del de este objeto.</t>
  </si>
  <si>
    <t>11) Memorando 00106-817-000581,  31/05/2019, Se crea esta línea para dejar el saldo del rubro  1.3.1.02.02.02.03.06.03 Servicios de mantenimiento y reparación de computadores y equipo periférico, hasta tanto finalice el proceso de selección de mínima cuantía que se está adelantando para "Prestación de servicios para realizar el mantenimiento preventivo y correctivo de la infraestructura tecnológica del IDEP".
12) Memorando 00106-817-000690, Se reduce este saldo del rubro de mantenimiento y se le adiciona al proceso de contratación de la "Prestación de servicios para realizar el mantenimiento preventivo y correctivo de la infraestructura tecnológica del IDEP".</t>
  </si>
  <si>
    <t>4)Memorando 00106-817-000219, Se modifica la contratación para el mes de abril teniendo en cuenta la programación del Plan de Mantenimiento a la infraestructura y Servicios Tecnológicos del IDEP.
7) Memorando 00106-817-000296, 22 de marzo de 2019, Se agrega un nuevo código UNSPS a esta línea del Plan de Adquisicones, que aporta al mantenimiento que se realizará al Hardware del Instituto y se relaciona a continuación: 46171523 -  Sistema de bloqueo mecánico.
9) Memorando 00106-817-000444, 26/04/2019, se modifica el mes de la fecha estimada para el inicio del proceso de contratación y presentación de ofertas, teniendo en cuenta que se inició la solicitud formal de cotizaciones desde el 15 de marzo a través de 11 empresas, se realizó un alcance 22 de marzo a las mismas empresas y entre el 02 y 03 de abril se envió nuevamente solicitud de cotización, esta vez a 31 empresas. A la fecha solo han cotizado cuatro empresas por un valor que supera el presupuesto actual estimado Y adicionalmente a partir de los resultados de la Auditoría de Control Interno, realizada al proceso de Gestión Tecnológica, se evidencia la necesidad de ampliar el alcance del contrato y el equipo de trabajo, por lo cual el 12 de abril se envió nueva solicitud de cotización a las 31 empresas. Se adiciona presupuesto y los códigos UNSPSC  del presente objeto contractual, como resultado del estudio de mercado y del sector adelantado para el proceso de contratación. 
11) Memorando 00106-817-000581,  31/05/2019, Se modifica la fecha de inicio del proceso de selección y presentación de ofertas, toda vez que para la realización del estudio de mercado se solicitaron 39 cotizaciones, sin embargo la respuesta de los proveedores fue limitada y únicamente cotizaron 3 lo que  retrasó la finalización de dicho estudio. Así  mismo, se modifica el tiempo de duración del contrato,  de 12 a 8 meses  a fin de amparar al IDEP con el servicio de mantenimiento  preventivo y correctivo de su infraestructura hasta febrero de 2020 y en la próxima vigencia realizar un nuevo proceso. 
12) Memorando 00106-817-000690, El pasado 6 de junio el IDEP publicó en el secop el proceso de Mínima Cuantía No. 10 de 2019 IDEP - MMA - Mantenimiento de la Infraestructura Tecnológica, el cual se declaró desierto. Al indagar con los posibles oferentes, manifestaron que no habían realizado ofertas por cuanto en el momento de presentar la oferta en SECOP no tenían disponibles todos los perfiles solicitados en el equipo de trabajo y con las certificaciones exigidas.  A pesar de que en el proceso de estudio de mercado que realizó la OAP se recibieron 3 cotizaciones de empresas diferentes que manifestaron tenían los perfiles solicitados y cotizaron el valor de la hora, una vez se declaró desierto el proceso, se ajustó la solicitud de cotización, aclarando que los perfiles especializados serán solicitados una vez inicie la ejecución del contrato y es en ese momento en que se validará que cuenten con las certificaciones exigidas y solicitando que coticen el valor de la hora por perfil.  Una vez se reciban las nuevas cotizaciones se ajustará el estudio de mercado y el presupuesto que se designe para este proceso. 
Por esta razón, el proceso de contratación se traslada para el mes de julio, se adicionan recursos y se reduce la duración estimada del contrato.</t>
  </si>
  <si>
    <t>6) Memorando 00106-817-000269, 15 de marzo de 2019, Se reduce esta línea del Plan de Adquisicones, según lo aprobado por el Comité Institucional de Gestión y Desempeño del 11 de marzo de 2019, con el fin de adicionar presupuesto a la adquisición de 80 Licencias de Google Apps tipo Business, con capacidad de almacenamiento ilimitado, vault incluido y 05 horas de soporte. Se modifica la modalidad de contratación teniendo en cuenta el nuevo valor de esta línea del Plan de Adquisiciones.
7) Memoranado 00106-817-000296, 22 de marzo de 2019, se adiciona esta línea del Plan de Adquisiciones con el objetivo de contar con un mayor presupuesto que permita al Instituto automatizar la generación y restauración de copias de respaldo.Se modifica la modalidad de contratación teniendo en cuenta el nuevo valor de este objeto.
9) Memorando 00106-817-000444, 26/04/2019, Se modifica el mes de la fecha estimada para el inicio del proceso de contratación y presentación de ofertas, ya que  fue necesario ajustar la ficha técnica previo al envío de las solicitudes formales de cotización del estudio de mercado, toda vez que el dimensionamiento y condiciones técnicas de las necesidades de almacenamiento de la entidad cambiaron como resultado del informe de la auditoría realizada por la Oficina de Control Interno, entregado el 8 de abril, en la que se requiere realizar copias de respaldo en formato ISO de los servidores y equipos críticos, lo que implica que al realizarlas aumenta la necesidad de espacio de almacenamiento y funcionalidades del software de copias de respaldo.
12) Memorando 00106-817-000690, Se cambia la fecha estimada de inicio del proceso de selección y presentación de ofertas, teniendo en cuenta que el alcance de esta contratación ha sido modificado como resultado del proceso de realización del estudio de mercado que inició con la invitación a proveedores de este tipo de servicio para que ofrecieran soluciones. Se inició con la necesidad del software, pero en la medida que se interactuó con los proveedores se hizo evidente la necesidad de tener tanto el software como el hardware para realizar y almacenar las copias de respaldo. Adicionalmente, en un principio las especificaciones técnicas elaboradas no contemplaban hacer copias de respaldo a la hiperconvergencia, pero dado que allí están alojado los servicios misionales (Portal Web, Micrositios, KOHA y OJS) es necesario realizar copias de respaldo también. Lo anterior, genera la necesidad de una mayor capacidad de almacenamiento. A la fecha, no se ha recibido cotización formal por parte de los proveedores, por lo tanto, una vez se reciban las cotizaciones correspondientes, se procederá a ajustar las especificaciones técnicas y elaborar los estudios y documentos previos.</t>
  </si>
  <si>
    <t>12) Memorando 00106-817-000690, se adicionan recursos, de conformidad con los conceptos favorables de modificación presupuestal de la Secretaría de Planeación Distrital (Radicado 2-2019-36218 del 06 de junio de 2019) y la Secretaría de Hacienda Distrital (Radicado 2019EE126213 del 26 de junio de 2019), se aprueba operación presupuestal por Convenio 877686 de 2019 por la suma de $588.758.128.  De acuerdo con la modificación 1 al mencionado convenio: (1) Se destinan $150.000.000 para actividades especialmente relevantes para el Reconocimiento Docente, asociadas a la Estancias Pedagógicas. Para posibilitar el desarrollo de las mencionadas acciones se hace necesario adicionar el contrato en el cual se llevan a cabo actividades académicas y logísticas para este componente y así ejecutar las estancias a nivel distrital, nacional o internacional. Dado lo anterior se adiciona al POA 114. (2) Se adicionan $15.279.760 al POA 115 para la necesidad de realizar pilotaje de la estrategia "Espacio Maestro" en Moodle. (3) Se posibilitan las acciones de edición, ajuste y revisión de contenidos de los cursos virtuales, las actividades de seguimiento y evaluación a tutores, así como las acciones logísticas y operativas  para la puesta en marcha de la estrategia "Espacio Maestro".</t>
  </si>
  <si>
    <t>12) Memorando 00106-817-000660, 21/06/2019, de acuerdo con la modificación No. 1 al convenio 877686 de 2019 se incorporan al componente 3 actividades especialmente relevantes para la Innovación Educativa, asociadas a los cursos virtuales en la plataforma "Espacio Maestro". Para posibilitar el desarrollo de las mencionadas acciones, se hace necesario el traslado presupuestal aprobado con conceptos favorables de la Secretaría de Planeación Distrital (Radicado 2-2019-36219 del 06 de junio de 2019) y la Secretaría de Hacienda Distrital (Radicado 2019EE120440 del 13 de junio de 2019).
12) Memorando 00106-817-000690, se adicionan recursos, de conformidad con los conceptos favorables de modificación presupuestal de la Secretaría de Planeación Distrital (Radicado 2-2019-36218 del 06 de junio de 2019) y la Secretaría de Hacienda Distrital (Radicado 2019EE126213 del 26 de junio de 2019), se aprueba operación presupuestal por Convenio 877686 de 2019 por la suma de $588.758.128.  De acuerdo con la modificación 1 al mencionado convenio: (1) Se destinan $150.000.000 para actividades especialmente relevantes para el Reconocimiento Docente, asociadas a la Estancias Pedagógicas. Para posibilitar el desarrollo de las mencionadas acciones se hace necesario adicionar el contrato en el cual se llevan a cabo actividades académicas y logísticas para este componente y así ejecutar las estancias a nivel distrital, nacional o internacional. Dado lo anterior se adiciona al POA 114. (2) Se adicionan $15.279.760 al POA 115 para la necesidad de realizar pilotaje de la estrategia "Espacio Maestro" en Moodle. (3) Se posibilitan las acciones de edición, ajuste y revisión de contenidos de los cursos virtuales, las actividades de seguimiento y evaluación a tutores, así como las acciones logísticas y operativas  para la puesta en marcha de la estrategia "Espacio Maestro".</t>
  </si>
  <si>
    <t>JULIETH ALEXANDRA OVIEDO CORREA</t>
  </si>
  <si>
    <t>SOFTWARE LIFE LEARNING CENTER S.A.S</t>
  </si>
  <si>
    <t>JUAN JOSE CORREA VARGAS</t>
  </si>
  <si>
    <t>LORENA SOFIA CORREA TOVAR</t>
  </si>
  <si>
    <t>MIGUEL ANGEL VARGAS HERNANDEZ</t>
  </si>
  <si>
    <t>MANUEL ANDRES MONCADA MONTENEGRO</t>
  </si>
  <si>
    <t>NIDIA ALBA PEÑA TORRES</t>
  </si>
  <si>
    <t>LAURA MARIA RODRIGUEZ ESGUERRA</t>
  </si>
  <si>
    <t>NUBIA YOLANDA PIZON RIAÑO</t>
  </si>
  <si>
    <t>JAVIER EDUARDO MARTINEZ CORREA</t>
  </si>
  <si>
    <t>JOSE ALEJANDRO GONZALEZ CELIA</t>
  </si>
  <si>
    <t>JUAN CARLOS MUÑOZ RUIZ</t>
  </si>
  <si>
    <t>MULTI IMPRESOS S.A.S</t>
  </si>
  <si>
    <t>Subdirector Académico ( e )</t>
  </si>
  <si>
    <t>EDWIN FERLEY ORTIZ MORALES</t>
  </si>
  <si>
    <t>05/03/2019
05/04/2019
06/05/2019
11/06/2019</t>
  </si>
  <si>
    <t>IT GOP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</si>
</sst>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_);[Red]\(&quot;$&quot;\ #,##0\)"/>
    <numFmt numFmtId="165" formatCode="&quot;$&quot;\ #,##0.00_);\(&quot;$&quot;\ #,##0.00\)"/>
    <numFmt numFmtId="166" formatCode="_(&quot;$&quot;\ * #,##0_);_(&quot;$&quot;\ * \(#,##0\);_(&quot;$&quot;\ * &quot;-&quot;_);_(@_)"/>
    <numFmt numFmtId="167" formatCode="_(* #,##0_);_(* \(#,##0\);_(* &quot;-&quot;_);_(@_)"/>
    <numFmt numFmtId="168" formatCode="_(&quot;$&quot;\ * #,##0.00_);_(&quot;$&quot;\ * \(#,##0.00\);_(&quot;$&quot;\ * &quot;-&quot;??_);_(@_)"/>
    <numFmt numFmtId="169" formatCode="_(* #,##0.00_);_(* \(#,##0.00\);_(* &quot;-&quot;??_);_(@_)"/>
    <numFmt numFmtId="170" formatCode="_(&quot;$ &quot;* #,##0_);_(&quot;$ &quot;* \(#,##0\);_(&quot;$ &quot;* \-_);_(@_)"/>
    <numFmt numFmtId="171" formatCode="_(* #,##0.00_);_(* \(#,##0.00\);_(* \-??_);_(@_)"/>
    <numFmt numFmtId="172" formatCode="_(* #,##0_);_(* \(#,##0\);_(* \-??_);_(@_)"/>
    <numFmt numFmtId="173" formatCode="_(&quot;$&quot;\ * #,##0_);_(&quot;$&quot;\ * \(#,##0\);_(&quot;$&quot;\ * &quot;-&quot;??_);_(@_)"/>
    <numFmt numFmtId="174" formatCode="_(* #,##0_);_(* \(#,##0\);_(* &quot;-&quot;??_);_(@_)"/>
    <numFmt numFmtId="175" formatCode="&quot;$&quot;\ #,##0"/>
    <numFmt numFmtId="176" formatCode="_-&quot;$&quot;* #,##0_-;\-&quot;$&quot;* #,##0_-;_-&quot;$&quot;* &quot;-&quot;??_-;_-@_-"/>
    <numFmt numFmtId="177" formatCode="#,##0_ ;\-#,##0\ "/>
    <numFmt numFmtId="178" formatCode="_-&quot;$&quot;* #,##0.00_-;\-&quot;$&quot;* #,##0.00_-;_-&quot;$&quot;* &quot;-&quot;??_-;_-@"/>
    <numFmt numFmtId="179" formatCode="_-* #,##0.00_-;\-* #,##0.00_-;_-* &quot;-&quot;??_-;_-@"/>
    <numFmt numFmtId="180" formatCode="_-&quot;$&quot;* #,##0_-;\-&quot;$&quot;* #,##0_-;_-&quot;$&quot;* &quot;-&quot;??_-;_-@"/>
    <numFmt numFmtId="181" formatCode="#,##0;[Red]#,##0"/>
    <numFmt numFmtId="182" formatCode="0.000%"/>
    <numFmt numFmtId="183" formatCode="&quot;$&quot;#,##0"/>
  </numFmts>
  <fonts count="65"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1"/>
      <color theme="1"/>
      <name val="Calibri"/>
      <family val="2"/>
      <scheme val="minor"/>
    </font>
    <font>
      <sz val="10"/>
      <color theme="1"/>
      <name val="Arial"/>
      <family val="2"/>
    </font>
    <font>
      <b/>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u/>
      <sz val="9"/>
      <name val="Arial"/>
      <family val="2"/>
    </font>
    <font>
      <sz val="9"/>
      <color indexed="81"/>
      <name val="Tahoma"/>
      <family val="2"/>
    </font>
    <font>
      <b/>
      <sz val="9"/>
      <color indexed="81"/>
      <name val="Tahoma"/>
      <family val="2"/>
    </font>
    <font>
      <b/>
      <sz val="9"/>
      <color theme="1"/>
      <name val="Arial"/>
      <family val="2"/>
    </font>
    <font>
      <b/>
      <sz val="9"/>
      <color indexed="63"/>
      <name val="Arial"/>
      <family val="2"/>
    </font>
    <font>
      <sz val="9"/>
      <color theme="1"/>
      <name val="Arial"/>
      <family val="2"/>
    </font>
    <font>
      <sz val="9"/>
      <color indexed="8"/>
      <name val="Arial"/>
      <family val="2"/>
    </font>
    <font>
      <b/>
      <sz val="9"/>
      <color rgb="FFFF0000"/>
      <name val="Arial"/>
      <family val="2"/>
    </font>
    <font>
      <sz val="9"/>
      <color rgb="FFFF0000"/>
      <name val="Arial"/>
      <family val="2"/>
    </font>
    <font>
      <b/>
      <sz val="9"/>
      <color indexed="10"/>
      <name val="Arial"/>
      <family val="2"/>
    </font>
    <font>
      <sz val="9"/>
      <color indexed="63"/>
      <name val="Arial"/>
      <family val="2"/>
    </font>
    <font>
      <b/>
      <sz val="9"/>
      <color indexed="8"/>
      <name val="Arial"/>
      <family val="2"/>
    </font>
    <font>
      <b/>
      <sz val="8"/>
      <name val="Arial"/>
      <family val="2"/>
    </font>
    <font>
      <sz val="10"/>
      <color theme="1"/>
      <name val="Verdana"/>
      <family val="2"/>
    </font>
    <font>
      <sz val="8"/>
      <name val="Arial"/>
      <family val="2"/>
    </font>
    <font>
      <sz val="8"/>
      <name val="Calibri"/>
      <family val="2"/>
      <charset val="1"/>
    </font>
    <font>
      <u/>
      <sz val="8"/>
      <name val="Calibri"/>
      <family val="2"/>
      <charset val="1"/>
    </font>
    <font>
      <u/>
      <sz val="8"/>
      <name val="Arial"/>
      <family val="2"/>
    </font>
    <font>
      <b/>
      <sz val="8"/>
      <name val="Calibri"/>
      <family val="2"/>
      <charset val="1"/>
    </font>
    <font>
      <sz val="10"/>
      <name val="Calibri"/>
      <family val="2"/>
      <charset val="1"/>
    </font>
    <font>
      <b/>
      <sz val="9"/>
      <color theme="1"/>
      <name val="Arial"/>
      <family val="2"/>
      <charset val="1"/>
    </font>
    <font>
      <sz val="9"/>
      <name val="Calibri"/>
      <family val="2"/>
      <charset val="1"/>
    </font>
    <font>
      <u/>
      <sz val="11"/>
      <color theme="1"/>
      <name val="Calibri"/>
      <family val="2"/>
      <charset val="1"/>
    </font>
    <font>
      <b/>
      <sz val="11"/>
      <name val="Arial"/>
      <family val="2"/>
    </font>
    <font>
      <sz val="11"/>
      <name val="Arial"/>
      <family val="2"/>
    </font>
    <font>
      <sz val="11"/>
      <name val="Calibri"/>
      <family val="2"/>
      <charset val="1"/>
    </font>
    <font>
      <b/>
      <sz val="16"/>
      <color theme="1"/>
      <name val="Arial"/>
      <family val="2"/>
    </font>
    <font>
      <sz val="11"/>
      <color indexed="63"/>
      <name val="Calibri"/>
      <family val="2"/>
    </font>
    <font>
      <b/>
      <sz val="16"/>
      <name val="Arial"/>
      <family val="2"/>
    </font>
    <font>
      <b/>
      <sz val="11"/>
      <color indexed="63"/>
      <name val="Calibri"/>
      <family val="2"/>
    </font>
    <font>
      <b/>
      <sz val="12"/>
      <color indexed="63"/>
      <name val="Calibri"/>
      <family val="2"/>
    </font>
    <font>
      <b/>
      <sz val="14"/>
      <color indexed="63"/>
      <name val="Calibri"/>
      <family val="2"/>
    </font>
    <font>
      <sz val="10"/>
      <name val="Tahoma"/>
      <family val="2"/>
    </font>
    <font>
      <sz val="10"/>
      <color rgb="FFFF0000"/>
      <name val="Arial"/>
      <family val="2"/>
    </font>
    <font>
      <sz val="8"/>
      <color rgb="FFFF0000"/>
      <name val="Arial"/>
      <family val="2"/>
    </font>
    <font>
      <sz val="10"/>
      <color rgb="FFFF0000"/>
      <name val="Calibri"/>
      <family val="2"/>
      <charset val="1"/>
    </font>
    <font>
      <sz val="8"/>
      <color rgb="FFFF0000"/>
      <name val="Calibri"/>
      <family val="2"/>
      <charset val="1"/>
    </font>
    <font>
      <sz val="8"/>
      <color theme="1"/>
      <name val="Arial"/>
      <family val="2"/>
    </font>
    <font>
      <sz val="8"/>
      <color theme="7" tint="-0.249977111117893"/>
      <name val="Arial"/>
      <family val="2"/>
    </font>
    <font>
      <sz val="11"/>
      <color theme="1"/>
      <name val="Arial"/>
      <family val="2"/>
    </font>
    <font>
      <u/>
      <sz val="9"/>
      <color theme="1"/>
      <name val="Arial"/>
      <family val="2"/>
    </font>
    <font>
      <sz val="10"/>
      <color theme="1"/>
      <name val="Calibri"/>
      <family val="2"/>
      <charset val="1"/>
    </font>
    <font>
      <sz val="8"/>
      <color theme="1"/>
      <name val="Calibri"/>
      <family val="2"/>
      <charset val="1"/>
    </font>
    <font>
      <u/>
      <sz val="11"/>
      <color rgb="FFFF0000"/>
      <name val="Calibri"/>
      <family val="2"/>
      <charset val="1"/>
    </font>
    <font>
      <u/>
      <sz val="9"/>
      <color rgb="FFFF0000"/>
      <name val="Arial"/>
      <family val="2"/>
    </font>
    <font>
      <u/>
      <sz val="11"/>
      <name val="Calibri"/>
      <family val="2"/>
      <charset val="1"/>
    </font>
  </fonts>
  <fills count="52">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FF"/>
        <bgColor rgb="FFFFFFFF"/>
      </patternFill>
    </fill>
    <fill>
      <patternFill patternType="solid">
        <fgColor theme="0"/>
        <bgColor indexed="22"/>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theme="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rgb="FFFFFF00"/>
        <bgColor indexed="23"/>
      </patternFill>
    </fill>
    <fill>
      <patternFill patternType="solid">
        <fgColor theme="0"/>
        <bgColor indexed="23"/>
      </patternFill>
    </fill>
    <fill>
      <patternFill patternType="solid">
        <fgColor rgb="FFFFFF00"/>
        <bgColor indexed="34"/>
      </patternFill>
    </fill>
    <fill>
      <patternFill patternType="solid">
        <fgColor rgb="FFFFC000"/>
        <bgColor indexed="22"/>
      </patternFill>
    </fill>
    <fill>
      <patternFill patternType="solid">
        <fgColor theme="0"/>
        <bgColor indexed="13"/>
      </patternFill>
    </fill>
    <fill>
      <patternFill patternType="solid">
        <fgColor rgb="FF00B0F0"/>
        <bgColor indexed="13"/>
      </patternFill>
    </fill>
    <fill>
      <patternFill patternType="solid">
        <fgColor rgb="FFFFC000"/>
        <bgColor indexed="40"/>
      </patternFill>
    </fill>
    <fill>
      <patternFill patternType="solid">
        <fgColor rgb="FFFFC000"/>
        <bgColor indexed="13"/>
      </patternFill>
    </fill>
    <fill>
      <patternFill patternType="solid">
        <fgColor rgb="FFFFFF00"/>
        <bgColor indexed="22"/>
      </patternFill>
    </fill>
    <fill>
      <patternFill patternType="solid">
        <fgColor rgb="FF00B0F0"/>
        <bgColor rgb="FFFFFFFF"/>
      </patternFill>
    </fill>
    <fill>
      <patternFill patternType="solid">
        <fgColor theme="7" tint="0.39997558519241921"/>
        <bgColor indexed="64"/>
      </patternFill>
    </fill>
    <fill>
      <patternFill patternType="solid">
        <fgColor theme="7" tint="0.39997558519241921"/>
        <bgColor indexed="23"/>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59999389629810485"/>
        <bgColor indexed="22"/>
      </patternFill>
    </fill>
    <fill>
      <patternFill patternType="solid">
        <fgColor theme="4"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59999389629810485"/>
        <bgColor rgb="FFFFFFFF"/>
      </patternFill>
    </fill>
    <fill>
      <patternFill patternType="solid">
        <fgColor theme="9" tint="0.59999389629810485"/>
        <bgColor indexed="23"/>
      </patternFill>
    </fill>
    <fill>
      <patternFill patternType="solid">
        <fgColor theme="9" tint="0.59999389629810485"/>
        <bgColor indexed="22"/>
      </patternFill>
    </fill>
    <fill>
      <patternFill patternType="solid">
        <fgColor theme="8" tint="0.39997558519241921"/>
        <bgColor indexed="64"/>
      </patternFill>
    </fill>
    <fill>
      <patternFill patternType="solid">
        <fgColor theme="9" tint="0.59999389629810485"/>
        <bgColor indexed="13"/>
      </patternFill>
    </fill>
    <fill>
      <patternFill patternType="solid">
        <fgColor theme="9" tint="0.39997558519241921"/>
        <bgColor indexed="22"/>
      </patternFill>
    </fill>
  </fills>
  <borders count="3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s>
  <cellStyleXfs count="7696">
    <xf numFmtId="0" fontId="0" fillId="0" borderId="0"/>
    <xf numFmtId="175" fontId="9" fillId="0" borderId="0" applyFont="0" applyFill="0" applyBorder="0" applyAlignment="0" applyProtection="0"/>
    <xf numFmtId="171" fontId="7" fillId="0" borderId="0"/>
    <xf numFmtId="169"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10" fillId="0" borderId="0"/>
    <xf numFmtId="9" fontId="10" fillId="0" borderId="0" applyFont="0" applyFill="0" applyBorder="0" applyAlignment="0" applyProtection="0"/>
    <xf numFmtId="170" fontId="7" fillId="0" borderId="0"/>
    <xf numFmtId="44" fontId="7"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75" fontId="7"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 fillId="0" borderId="0"/>
    <xf numFmtId="0" fontId="9" fillId="0" borderId="0"/>
    <xf numFmtId="0" fontId="14" fillId="0" borderId="0"/>
    <xf numFmtId="0" fontId="5" fillId="0" borderId="0"/>
    <xf numFmtId="0" fontId="5" fillId="0" borderId="0"/>
    <xf numFmtId="0" fontId="5"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7"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5" fontId="5" fillId="0" borderId="0" applyFont="0" applyFill="0" applyBorder="0" applyAlignment="0" applyProtection="0"/>
    <xf numFmtId="0" fontId="5" fillId="0" borderId="0"/>
    <xf numFmtId="6" fontId="7" fillId="0" borderId="0"/>
    <xf numFmtId="0" fontId="5" fillId="0" borderId="0"/>
    <xf numFmtId="5" fontId="5" fillId="0" borderId="0" applyFont="0" applyFill="0" applyBorder="0" applyAlignment="0" applyProtection="0"/>
    <xf numFmtId="0" fontId="5" fillId="0" borderId="0"/>
    <xf numFmtId="6" fontId="7" fillId="0" borderId="0"/>
    <xf numFmtId="0" fontId="5" fillId="0" borderId="0"/>
    <xf numFmtId="5" fontId="5" fillId="0" borderId="0" applyFont="0" applyFill="0" applyBorder="0" applyAlignment="0" applyProtection="0"/>
    <xf numFmtId="0" fontId="5" fillId="0" borderId="0"/>
    <xf numFmtId="6" fontId="7" fillId="0" borderId="0"/>
    <xf numFmtId="0" fontId="17" fillId="0" borderId="0" applyNumberFormat="0" applyFill="0" applyBorder="0" applyAlignment="0" applyProtection="0"/>
    <xf numFmtId="0" fontId="18" fillId="19" borderId="1" applyNumberFormat="0" applyProtection="0">
      <alignment horizontal="left" vertical="center" wrapText="1"/>
    </xf>
    <xf numFmtId="0" fontId="18" fillId="20" borderId="0" applyNumberFormat="0" applyBorder="0" applyProtection="0">
      <alignment horizontal="center" vertical="center"/>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8" fontId="7" fillId="0" borderId="0"/>
    <xf numFmtId="0" fontId="3" fillId="0" borderId="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5" fontId="2" fillId="0" borderId="0" applyFont="0" applyFill="0" applyBorder="0" applyAlignment="0" applyProtection="0"/>
    <xf numFmtId="0" fontId="2" fillId="0" borderId="0"/>
    <xf numFmtId="6" fontId="7" fillId="0" borderId="0"/>
    <xf numFmtId="0" fontId="2" fillId="0" borderId="0"/>
    <xf numFmtId="5" fontId="2" fillId="0" borderId="0" applyFont="0" applyFill="0" applyBorder="0" applyAlignment="0" applyProtection="0"/>
    <xf numFmtId="0" fontId="2" fillId="0" borderId="0"/>
    <xf numFmtId="6" fontId="7" fillId="0" borderId="0"/>
    <xf numFmtId="0" fontId="2" fillId="0" borderId="0"/>
    <xf numFmtId="5" fontId="2" fillId="0" borderId="0" applyFont="0" applyFill="0" applyBorder="0" applyAlignment="0" applyProtection="0"/>
    <xf numFmtId="0" fontId="2" fillId="0" borderId="0"/>
    <xf numFmtId="6"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8" fontId="7" fillId="0" borderId="0"/>
    <xf numFmtId="0" fontId="2" fillId="0" borderId="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44" fontId="1" fillId="0" borderId="0" applyFont="0" applyFill="0" applyBorder="0" applyAlignment="0" applyProtection="0"/>
    <xf numFmtId="0" fontId="1" fillId="0" borderId="0"/>
    <xf numFmtId="168" fontId="1" fillId="0" borderId="0" applyFont="0" applyFill="0" applyBorder="0" applyAlignment="0" applyProtection="0"/>
    <xf numFmtId="49" fontId="32" fillId="0" borderId="0" applyFill="0" applyBorder="0" applyProtection="0">
      <alignment horizontal="left" vertical="center"/>
    </xf>
    <xf numFmtId="0" fontId="11" fillId="0" borderId="0"/>
    <xf numFmtId="3" fontId="32" fillId="0" borderId="0" applyFill="0" applyBorder="0" applyProtection="0">
      <alignment horizontal="right" vertical="center"/>
    </xf>
  </cellStyleXfs>
  <cellXfs count="1310">
    <xf numFmtId="0" fontId="0" fillId="0" borderId="0" xfId="0"/>
    <xf numFmtId="0" fontId="16" fillId="0" borderId="0" xfId="0" applyFont="1" applyFill="1" applyBorder="1" applyAlignment="1">
      <alignment horizontal="center" vertical="center"/>
    </xf>
    <xf numFmtId="0" fontId="16" fillId="2" borderId="1" xfId="0" applyFont="1" applyFill="1" applyBorder="1" applyAlignment="1">
      <alignment horizontal="left" vertical="center" wrapText="1"/>
    </xf>
    <xf numFmtId="1" fontId="16" fillId="2" borderId="1" xfId="0" applyNumberFormat="1" applyFont="1" applyFill="1" applyBorder="1" applyAlignment="1">
      <alignment horizontal="center" vertical="center" wrapText="1"/>
    </xf>
    <xf numFmtId="0" fontId="16" fillId="0" borderId="0" xfId="0" applyFont="1" applyFill="1" applyAlignment="1"/>
    <xf numFmtId="0" fontId="16" fillId="0" borderId="0" xfId="0" applyFont="1" applyAlignment="1"/>
    <xf numFmtId="0" fontId="16" fillId="0" borderId="0" xfId="0" applyFont="1" applyAlignment="1">
      <alignment horizontal="center"/>
    </xf>
    <xf numFmtId="0" fontId="16" fillId="11" borderId="0" xfId="0" applyFont="1" applyFill="1" applyBorder="1" applyAlignment="1">
      <alignment vertical="center"/>
    </xf>
    <xf numFmtId="170" fontId="16" fillId="11" borderId="0" xfId="0" applyNumberFormat="1" applyFont="1" applyFill="1" applyBorder="1" applyAlignment="1">
      <alignment vertical="center"/>
    </xf>
    <xf numFmtId="0" fontId="15" fillId="11" borderId="0" xfId="0" applyFont="1" applyFill="1" applyBorder="1" applyAlignment="1">
      <alignment horizontal="center" vertical="center"/>
    </xf>
    <xf numFmtId="0" fontId="16" fillId="11" borderId="0" xfId="0" applyFont="1" applyFill="1" applyBorder="1" applyAlignment="1">
      <alignment horizontal="center" vertical="center"/>
    </xf>
    <xf numFmtId="170" fontId="16" fillId="11" borderId="0" xfId="0" applyNumberFormat="1" applyFont="1" applyFill="1" applyBorder="1" applyAlignment="1">
      <alignment horizontal="justify" vertical="justify"/>
    </xf>
    <xf numFmtId="170" fontId="16" fillId="11" borderId="0" xfId="0" applyNumberFormat="1" applyFont="1" applyFill="1" applyBorder="1" applyAlignment="1">
      <alignment horizontal="center" vertical="center"/>
    </xf>
    <xf numFmtId="170" fontId="16" fillId="11" borderId="0" xfId="0" applyNumberFormat="1" applyFont="1" applyFill="1" applyBorder="1" applyAlignment="1">
      <alignment horizontal="center" vertical="center" wrapText="1"/>
    </xf>
    <xf numFmtId="0" fontId="16" fillId="11" borderId="16" xfId="0" applyFont="1" applyFill="1" applyBorder="1" applyAlignment="1">
      <alignment horizontal="center" vertical="center"/>
    </xf>
    <xf numFmtId="0" fontId="16" fillId="0" borderId="0" xfId="0" applyFont="1" applyAlignment="1">
      <alignment horizontal="justify" vertical="justify"/>
    </xf>
    <xf numFmtId="0" fontId="16" fillId="0" borderId="0" xfId="0" applyFont="1" applyAlignment="1">
      <alignment wrapText="1"/>
    </xf>
    <xf numFmtId="176" fontId="16" fillId="11" borderId="0" xfId="9" applyNumberFormat="1" applyFont="1" applyFill="1" applyBorder="1" applyAlignment="1">
      <alignment vertical="center" wrapText="1"/>
    </xf>
    <xf numFmtId="176" fontId="15" fillId="14" borderId="1" xfId="9" applyNumberFormat="1" applyFont="1" applyFill="1" applyBorder="1" applyAlignment="1">
      <alignment horizontal="right" vertical="center" wrapText="1"/>
    </xf>
    <xf numFmtId="176" fontId="16" fillId="2" borderId="1" xfId="9" applyNumberFormat="1" applyFont="1" applyFill="1" applyBorder="1" applyAlignment="1">
      <alignment horizontal="right" vertical="center" wrapText="1"/>
    </xf>
    <xf numFmtId="176" fontId="16" fillId="0" borderId="0" xfId="9" applyNumberFormat="1" applyFont="1" applyAlignment="1"/>
    <xf numFmtId="176" fontId="16" fillId="11" borderId="0" xfId="9" applyNumberFormat="1" applyFont="1" applyFill="1" applyBorder="1" applyAlignment="1">
      <alignment vertical="center"/>
    </xf>
    <xf numFmtId="176" fontId="16" fillId="16" borderId="18" xfId="9" applyNumberFormat="1" applyFont="1" applyFill="1" applyBorder="1" applyAlignment="1">
      <alignment vertical="center"/>
    </xf>
    <xf numFmtId="176" fontId="16" fillId="16" borderId="21" xfId="9" applyNumberFormat="1" applyFont="1" applyFill="1" applyBorder="1" applyAlignment="1">
      <alignment vertical="center"/>
    </xf>
    <xf numFmtId="176" fontId="16" fillId="11" borderId="19" xfId="9" applyNumberFormat="1" applyFont="1" applyFill="1" applyBorder="1" applyAlignment="1">
      <alignment vertical="center"/>
    </xf>
    <xf numFmtId="176" fontId="15" fillId="11" borderId="19" xfId="9" applyNumberFormat="1" applyFont="1" applyFill="1" applyBorder="1" applyAlignment="1">
      <alignment vertical="center"/>
    </xf>
    <xf numFmtId="176" fontId="15" fillId="11" borderId="19" xfId="9" applyNumberFormat="1" applyFont="1" applyFill="1" applyBorder="1" applyAlignment="1">
      <alignment horizontal="center" vertical="center"/>
    </xf>
    <xf numFmtId="176" fontId="16" fillId="11" borderId="20" xfId="9" applyNumberFormat="1" applyFont="1" applyFill="1" applyBorder="1" applyAlignment="1">
      <alignment vertical="center"/>
    </xf>
    <xf numFmtId="176" fontId="16" fillId="11" borderId="8" xfId="9" applyNumberFormat="1" applyFont="1" applyFill="1" applyBorder="1" applyAlignment="1">
      <alignment vertical="center"/>
    </xf>
    <xf numFmtId="170" fontId="16" fillId="0" borderId="0" xfId="0" applyNumberFormat="1" applyFont="1" applyFill="1" applyBorder="1" applyAlignment="1">
      <alignment horizontal="center" vertical="center"/>
    </xf>
    <xf numFmtId="170" fontId="16" fillId="0" borderId="0" xfId="0" applyNumberFormat="1" applyFont="1" applyFill="1" applyBorder="1" applyAlignment="1">
      <alignment horizontal="justify" vertical="justify"/>
    </xf>
    <xf numFmtId="0" fontId="16" fillId="2" borderId="3" xfId="0" applyFont="1" applyFill="1" applyBorder="1" applyAlignment="1">
      <alignment horizontal="center" vertical="center" wrapText="1"/>
    </xf>
    <xf numFmtId="0" fontId="16" fillId="1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170" fontId="22" fillId="23" borderId="1" xfId="8" applyFont="1" applyFill="1" applyBorder="1" applyAlignment="1" applyProtection="1">
      <alignment horizontal="left" vertical="center" wrapText="1"/>
    </xf>
    <xf numFmtId="170" fontId="22" fillId="24" borderId="1" xfId="8" applyFont="1" applyFill="1" applyBorder="1" applyAlignment="1" applyProtection="1">
      <alignment horizontal="left" vertical="center" wrapText="1"/>
    </xf>
    <xf numFmtId="0" fontId="16" fillId="0" borderId="0" xfId="0" applyFont="1" applyAlignment="1"/>
    <xf numFmtId="0" fontId="25" fillId="12" borderId="1" xfId="0" applyFont="1" applyFill="1" applyBorder="1" applyAlignment="1">
      <alignment horizontal="center" vertical="center" wrapText="1"/>
    </xf>
    <xf numFmtId="170" fontId="15" fillId="24" borderId="1" xfId="8" applyFont="1" applyFill="1" applyBorder="1" applyAlignment="1" applyProtection="1">
      <alignment horizontal="left" vertical="center" wrapText="1"/>
    </xf>
    <xf numFmtId="170" fontId="26" fillId="24" borderId="1" xfId="8" applyFont="1" applyFill="1" applyBorder="1" applyAlignment="1" applyProtection="1">
      <alignment horizontal="left" vertical="center" wrapText="1"/>
    </xf>
    <xf numFmtId="0" fontId="19" fillId="2" borderId="3" xfId="1308" applyFont="1" applyFill="1" applyBorder="1" applyAlignment="1">
      <alignment horizontal="left" vertical="center" wrapText="1"/>
    </xf>
    <xf numFmtId="17" fontId="16" fillId="2" borderId="3" xfId="1293" applyNumberFormat="1" applyFont="1" applyFill="1" applyBorder="1" applyAlignment="1">
      <alignment horizontal="center" vertical="center"/>
    </xf>
    <xf numFmtId="0" fontId="16" fillId="2" borderId="3" xfId="1293" applyFont="1" applyFill="1" applyBorder="1" applyAlignment="1">
      <alignment horizontal="center" vertical="center"/>
    </xf>
    <xf numFmtId="0" fontId="16" fillId="2" borderId="0" xfId="0" applyFont="1" applyFill="1" applyAlignment="1"/>
    <xf numFmtId="17" fontId="16" fillId="2" borderId="3" xfId="7569" applyNumberFormat="1" applyFont="1" applyFill="1" applyBorder="1" applyAlignment="1">
      <alignment horizontal="center" vertical="center"/>
    </xf>
    <xf numFmtId="0" fontId="16" fillId="2" borderId="3" xfId="7569" applyFont="1" applyFill="1" applyBorder="1" applyAlignment="1">
      <alignment horizontal="center" vertical="center"/>
    </xf>
    <xf numFmtId="17" fontId="16" fillId="2" borderId="1" xfId="1293" applyNumberFormat="1" applyFont="1" applyFill="1" applyBorder="1" applyAlignment="1">
      <alignment horizontal="center" vertical="center"/>
    </xf>
    <xf numFmtId="0" fontId="16" fillId="2" borderId="1" xfId="1293" applyFont="1" applyFill="1" applyBorder="1" applyAlignment="1">
      <alignment horizontal="center" vertical="center"/>
    </xf>
    <xf numFmtId="173" fontId="24" fillId="2" borderId="1" xfId="9" applyNumberFormat="1" applyFont="1" applyFill="1" applyBorder="1" applyAlignment="1">
      <alignment horizontal="center" vertical="center" wrapText="1"/>
    </xf>
    <xf numFmtId="0" fontId="16" fillId="2" borderId="1" xfId="0" applyFont="1" applyFill="1" applyBorder="1" applyAlignment="1">
      <alignment horizontal="left" wrapText="1"/>
    </xf>
    <xf numFmtId="42" fontId="27" fillId="2" borderId="1" xfId="3853" applyFont="1" applyFill="1" applyBorder="1" applyAlignment="1">
      <alignment horizontal="center" vertical="center" wrapText="1"/>
    </xf>
    <xf numFmtId="173" fontId="24" fillId="2" borderId="1" xfId="0" applyNumberFormat="1" applyFont="1" applyFill="1" applyBorder="1" applyAlignment="1">
      <alignment vertical="center" wrapText="1"/>
    </xf>
    <xf numFmtId="0" fontId="24" fillId="2" borderId="1" xfId="0" applyFont="1" applyFill="1" applyBorder="1" applyAlignment="1">
      <alignment vertical="center" wrapText="1"/>
    </xf>
    <xf numFmtId="176" fontId="15" fillId="13" borderId="10" xfId="9" applyNumberFormat="1" applyFont="1" applyFill="1" applyBorder="1" applyAlignment="1">
      <alignment vertical="center" wrapText="1"/>
    </xf>
    <xf numFmtId="0" fontId="16" fillId="0" borderId="1" xfId="0" applyFont="1" applyFill="1" applyBorder="1" applyAlignment="1">
      <alignment horizontal="center" vertical="center" textRotation="90" wrapText="1"/>
    </xf>
    <xf numFmtId="176" fontId="15" fillId="17" borderId="1" xfId="0" applyNumberFormat="1" applyFont="1" applyFill="1" applyBorder="1" applyAlignment="1">
      <alignment horizontal="center" vertical="center" wrapText="1"/>
    </xf>
    <xf numFmtId="174" fontId="24" fillId="4" borderId="1" xfId="0" applyNumberFormat="1" applyFont="1" applyFill="1" applyBorder="1" applyAlignment="1">
      <alignment horizontal="left" vertical="center" wrapText="1"/>
    </xf>
    <xf numFmtId="176" fontId="15" fillId="15" borderId="1" xfId="0" applyNumberFormat="1" applyFont="1" applyFill="1" applyBorder="1" applyAlignment="1">
      <alignment horizontal="center" vertical="center"/>
    </xf>
    <xf numFmtId="176" fontId="15" fillId="18" borderId="1" xfId="9" applyNumberFormat="1" applyFont="1" applyFill="1" applyBorder="1" applyAlignment="1">
      <alignment vertical="center"/>
    </xf>
    <xf numFmtId="0" fontId="22" fillId="0" borderId="4" xfId="0" applyFont="1" applyFill="1" applyBorder="1" applyAlignment="1">
      <alignment vertical="center"/>
    </xf>
    <xf numFmtId="0" fontId="22" fillId="0" borderId="16" xfId="0" applyFont="1" applyFill="1" applyBorder="1" applyAlignment="1">
      <alignment vertical="center"/>
    </xf>
    <xf numFmtId="173" fontId="16" fillId="2" borderId="1" xfId="9" applyNumberFormat="1" applyFont="1" applyFill="1" applyBorder="1" applyAlignment="1">
      <alignment vertical="center"/>
    </xf>
    <xf numFmtId="174" fontId="27" fillId="2" borderId="1" xfId="2" applyNumberFormat="1" applyFont="1" applyFill="1" applyBorder="1" applyAlignment="1">
      <alignment vertical="center"/>
    </xf>
    <xf numFmtId="174" fontId="23" fillId="6" borderId="10" xfId="0" applyNumberFormat="1" applyFont="1" applyFill="1" applyBorder="1" applyAlignment="1">
      <alignment vertical="center" wrapText="1"/>
    </xf>
    <xf numFmtId="170" fontId="16" fillId="0" borderId="0" xfId="0" applyNumberFormat="1" applyFont="1" applyFill="1" applyBorder="1" applyAlignment="1">
      <alignment vertical="center"/>
    </xf>
    <xf numFmtId="176" fontId="16" fillId="0" borderId="0" xfId="9" applyNumberFormat="1" applyFont="1" applyFill="1" applyBorder="1" applyAlignment="1">
      <alignment vertical="center"/>
    </xf>
    <xf numFmtId="176" fontId="16" fillId="0" borderId="0" xfId="0" applyNumberFormat="1" applyFont="1" applyFill="1" applyAlignment="1"/>
    <xf numFmtId="174" fontId="16" fillId="2" borderId="4" xfId="2" applyNumberFormat="1" applyFont="1" applyFill="1" applyBorder="1" applyAlignment="1">
      <alignment vertical="center"/>
    </xf>
    <xf numFmtId="10" fontId="16" fillId="2" borderId="1" xfId="7689" applyNumberFormat="1" applyFont="1" applyFill="1" applyBorder="1" applyAlignment="1">
      <alignment horizontal="center" vertical="center" wrapText="1"/>
    </xf>
    <xf numFmtId="42" fontId="16" fillId="2" borderId="1" xfId="3853" applyFont="1" applyFill="1" applyBorder="1" applyAlignment="1">
      <alignment horizontal="center" vertical="center" wrapText="1"/>
    </xf>
    <xf numFmtId="0" fontId="16" fillId="2" borderId="1" xfId="0" applyFont="1" applyFill="1" applyBorder="1" applyAlignment="1">
      <alignment wrapText="1"/>
    </xf>
    <xf numFmtId="173" fontId="16" fillId="2" borderId="1" xfId="9" applyNumberFormat="1" applyFont="1" applyFill="1" applyBorder="1" applyAlignment="1">
      <alignment horizontal="center" vertical="center" wrapText="1"/>
    </xf>
    <xf numFmtId="174" fontId="16" fillId="2" borderId="1" xfId="2" applyNumberFormat="1" applyFont="1" applyFill="1" applyBorder="1" applyAlignment="1">
      <alignment vertical="center"/>
    </xf>
    <xf numFmtId="173" fontId="16" fillId="2" borderId="1" xfId="0" applyNumberFormat="1" applyFont="1" applyFill="1" applyBorder="1" applyAlignment="1">
      <alignment vertical="center" wrapText="1"/>
    </xf>
    <xf numFmtId="0" fontId="16" fillId="2" borderId="1" xfId="0" applyFont="1" applyFill="1" applyBorder="1" applyAlignment="1">
      <alignment horizontal="justify" vertical="center" wrapText="1"/>
    </xf>
    <xf numFmtId="0" fontId="16" fillId="2" borderId="1" xfId="0" applyFont="1" applyFill="1" applyBorder="1" applyAlignment="1">
      <alignment horizontal="justify" wrapText="1"/>
    </xf>
    <xf numFmtId="172" fontId="16" fillId="2" borderId="0" xfId="2" applyNumberFormat="1" applyFont="1" applyFill="1"/>
    <xf numFmtId="0" fontId="16" fillId="2" borderId="1" xfId="0" applyFont="1" applyFill="1" applyBorder="1" applyAlignment="1"/>
    <xf numFmtId="176" fontId="16" fillId="2" borderId="1" xfId="7687" applyNumberFormat="1" applyFont="1" applyFill="1" applyBorder="1" applyAlignment="1">
      <alignment horizontal="right" vertical="center" wrapText="1"/>
    </xf>
    <xf numFmtId="176" fontId="16" fillId="2" borderId="1" xfId="3890" applyNumberFormat="1" applyFont="1" applyFill="1" applyBorder="1" applyAlignment="1">
      <alignment horizontal="right" vertical="center" wrapText="1"/>
    </xf>
    <xf numFmtId="170" fontId="15" fillId="2" borderId="1" xfId="8" applyFont="1" applyFill="1" applyBorder="1" applyAlignment="1" applyProtection="1">
      <alignment horizontal="left" vertical="center" wrapText="1"/>
    </xf>
    <xf numFmtId="0" fontId="16" fillId="0" borderId="1" xfId="0" applyFont="1" applyFill="1" applyBorder="1" applyAlignment="1">
      <alignment horizontal="left" vertical="center" wrapText="1"/>
    </xf>
    <xf numFmtId="3" fontId="16" fillId="0" borderId="1" xfId="9"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1" fontId="16" fillId="0" borderId="1" xfId="0" applyNumberFormat="1" applyFont="1" applyFill="1" applyBorder="1" applyAlignment="1">
      <alignment horizontal="right" vertical="center" wrapText="1"/>
    </xf>
    <xf numFmtId="176" fontId="16" fillId="2" borderId="1" xfId="9" applyNumberFormat="1" applyFont="1" applyFill="1" applyBorder="1" applyAlignment="1">
      <alignment vertical="center" wrapText="1"/>
    </xf>
    <xf numFmtId="176" fontId="16" fillId="0" borderId="1" xfId="9" applyNumberFormat="1" applyFont="1" applyFill="1" applyBorder="1" applyAlignment="1">
      <alignment horizontal="right" vertical="center" wrapText="1"/>
    </xf>
    <xf numFmtId="176" fontId="16" fillId="0" borderId="1" xfId="9" applyNumberFormat="1" applyFont="1" applyFill="1" applyBorder="1" applyAlignment="1">
      <alignment vertical="center" wrapText="1"/>
    </xf>
    <xf numFmtId="176" fontId="16" fillId="0" borderId="1" xfId="0" applyNumberFormat="1" applyFont="1" applyFill="1" applyBorder="1" applyAlignment="1">
      <alignment vertical="center"/>
    </xf>
    <xf numFmtId="0" fontId="16" fillId="0" borderId="1" xfId="0" applyFont="1" applyFill="1" applyBorder="1" applyAlignment="1">
      <alignment horizontal="justify" vertical="justify" wrapText="1"/>
    </xf>
    <xf numFmtId="176" fontId="15" fillId="26" borderId="1" xfId="9" applyNumberFormat="1" applyFont="1" applyFill="1" applyBorder="1" applyAlignment="1">
      <alignment vertical="center" wrapText="1"/>
    </xf>
    <xf numFmtId="0" fontId="16" fillId="2" borderId="1" xfId="0" applyFont="1" applyFill="1" applyBorder="1" applyAlignment="1">
      <alignment horizontal="justify" vertical="justify" wrapText="1"/>
    </xf>
    <xf numFmtId="176" fontId="15" fillId="13" borderId="1" xfId="9" applyNumberFormat="1" applyFont="1" applyFill="1" applyBorder="1" applyAlignment="1">
      <alignment horizontal="right" vertical="center"/>
    </xf>
    <xf numFmtId="176" fontId="16" fillId="2" borderId="3" xfId="9" applyNumberFormat="1" applyFont="1" applyFill="1" applyBorder="1" applyAlignment="1">
      <alignment vertical="center" wrapText="1"/>
    </xf>
    <xf numFmtId="176" fontId="15" fillId="29" borderId="1" xfId="9" applyNumberFormat="1" applyFont="1" applyFill="1" applyBorder="1" applyAlignment="1">
      <alignment horizontal="right" vertical="center"/>
    </xf>
    <xf numFmtId="176" fontId="16" fillId="2" borderId="1" xfId="7690" applyNumberFormat="1" applyFont="1" applyFill="1" applyBorder="1" applyAlignment="1">
      <alignment horizontal="center" vertical="center" wrapText="1"/>
    </xf>
    <xf numFmtId="1" fontId="16" fillId="2" borderId="1" xfId="7691" applyNumberFormat="1" applyFont="1" applyFill="1" applyBorder="1" applyAlignment="1">
      <alignment vertical="center"/>
    </xf>
    <xf numFmtId="176" fontId="16" fillId="2" borderId="10" xfId="9" applyNumberFormat="1" applyFont="1" applyFill="1" applyBorder="1" applyAlignment="1">
      <alignment vertical="center" wrapText="1"/>
    </xf>
    <xf numFmtId="1" fontId="16" fillId="2" borderId="1" xfId="0" applyNumberFormat="1" applyFont="1" applyFill="1" applyBorder="1" applyAlignment="1">
      <alignment vertical="center" wrapText="1"/>
    </xf>
    <xf numFmtId="0" fontId="16" fillId="12" borderId="10" xfId="0" applyFont="1" applyFill="1" applyBorder="1" applyAlignment="1">
      <alignment vertical="center" textRotation="90" wrapText="1"/>
    </xf>
    <xf numFmtId="176" fontId="15" fillId="30" borderId="1" xfId="9" applyNumberFormat="1" applyFont="1" applyFill="1" applyBorder="1" applyAlignment="1">
      <alignment horizontal="right" vertical="center" wrapText="1"/>
    </xf>
    <xf numFmtId="176" fontId="15" fillId="15" borderId="1" xfId="9" applyNumberFormat="1" applyFont="1" applyFill="1" applyBorder="1" applyAlignment="1">
      <alignment horizontal="right" vertical="center"/>
    </xf>
    <xf numFmtId="3" fontId="16" fillId="0" borderId="1" xfId="7692" applyNumberFormat="1" applyFont="1" applyFill="1" applyBorder="1" applyAlignment="1">
      <alignment horizontal="center" vertical="center" wrapText="1"/>
    </xf>
    <xf numFmtId="3" fontId="16" fillId="0" borderId="1" xfId="7691" applyNumberFormat="1" applyFont="1" applyFill="1" applyBorder="1" applyAlignment="1">
      <alignment horizontal="center" vertical="center" wrapText="1"/>
    </xf>
    <xf numFmtId="1" fontId="16" fillId="0" borderId="1" xfId="7691" applyNumberFormat="1" applyFont="1" applyFill="1" applyBorder="1" applyAlignment="1">
      <alignment horizontal="right" vertical="center" wrapText="1"/>
    </xf>
    <xf numFmtId="176" fontId="15" fillId="13" borderId="1" xfId="9" applyNumberFormat="1" applyFont="1" applyFill="1" applyBorder="1" applyAlignment="1">
      <alignment horizontal="right" vertical="center" wrapText="1"/>
    </xf>
    <xf numFmtId="0" fontId="15" fillId="27" borderId="3" xfId="0" applyFont="1" applyFill="1" applyBorder="1" applyAlignment="1">
      <alignment horizontal="center" vertical="center" wrapText="1"/>
    </xf>
    <xf numFmtId="0" fontId="15" fillId="31" borderId="1" xfId="0" applyFont="1" applyFill="1" applyBorder="1" applyAlignment="1">
      <alignment horizontal="center" vertical="center" wrapText="1"/>
    </xf>
    <xf numFmtId="176" fontId="15" fillId="28" borderId="1" xfId="9" applyNumberFormat="1" applyFont="1" applyFill="1" applyBorder="1" applyAlignment="1">
      <alignment horizontal="right" vertical="center" wrapText="1"/>
    </xf>
    <xf numFmtId="176" fontId="16" fillId="0" borderId="1" xfId="7690" applyNumberFormat="1" applyFont="1" applyFill="1" applyBorder="1" applyAlignment="1">
      <alignment horizontal="center" vertical="center" wrapText="1"/>
    </xf>
    <xf numFmtId="174" fontId="22" fillId="4" borderId="1" xfId="0" applyNumberFormat="1" applyFont="1" applyFill="1" applyBorder="1" applyAlignment="1">
      <alignment horizontal="left" vertical="center" wrapText="1"/>
    </xf>
    <xf numFmtId="0" fontId="16" fillId="2" borderId="3" xfId="0" applyFont="1" applyFill="1" applyBorder="1" applyAlignment="1">
      <alignment horizontal="left" vertical="center" wrapText="1"/>
    </xf>
    <xf numFmtId="49" fontId="32" fillId="0" borderId="1" xfId="7693" applyBorder="1" applyProtection="1">
      <alignment horizontal="left" vertical="center"/>
    </xf>
    <xf numFmtId="0" fontId="16" fillId="16" borderId="15" xfId="0" applyFont="1" applyFill="1" applyBorder="1" applyAlignment="1">
      <alignment horizontal="center" vertical="center" wrapText="1"/>
    </xf>
    <xf numFmtId="0" fontId="16" fillId="2" borderId="10" xfId="0" applyFont="1" applyFill="1" applyBorder="1" applyAlignment="1">
      <alignment horizontal="center" vertical="center" wrapText="1"/>
    </xf>
    <xf numFmtId="173" fontId="24" fillId="2" borderId="10" xfId="9" applyNumberFormat="1" applyFont="1" applyFill="1" applyBorder="1" applyAlignment="1">
      <alignment horizontal="center" vertical="center" wrapText="1"/>
    </xf>
    <xf numFmtId="174" fontId="27" fillId="2" borderId="10" xfId="2" applyNumberFormat="1" applyFont="1" applyFill="1" applyBorder="1" applyAlignment="1">
      <alignment vertical="center"/>
    </xf>
    <xf numFmtId="42" fontId="27" fillId="2" borderId="10" xfId="3853" applyFont="1" applyFill="1" applyBorder="1" applyAlignment="1">
      <alignment horizontal="center" vertical="center" wrapText="1"/>
    </xf>
    <xf numFmtId="173" fontId="16" fillId="0" borderId="0" xfId="0" applyNumberFormat="1" applyFont="1" applyAlignment="1"/>
    <xf numFmtId="0" fontId="16" fillId="0"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11" borderId="5" xfId="0" applyFont="1" applyFill="1" applyBorder="1" applyAlignment="1">
      <alignment horizontal="left" vertical="center"/>
    </xf>
    <xf numFmtId="0" fontId="15" fillId="11" borderId="16" xfId="0" applyFont="1" applyFill="1" applyBorder="1" applyAlignment="1">
      <alignment horizontal="left" vertical="center"/>
    </xf>
    <xf numFmtId="0" fontId="15" fillId="13" borderId="1" xfId="0" applyFont="1" applyFill="1" applyBorder="1" applyAlignment="1">
      <alignment horizontal="center" vertical="center" wrapText="1"/>
    </xf>
    <xf numFmtId="0" fontId="15" fillId="26" borderId="1" xfId="0" applyFont="1" applyFill="1" applyBorder="1" applyAlignment="1">
      <alignment horizontal="center" vertical="center" wrapText="1"/>
    </xf>
    <xf numFmtId="0" fontId="16" fillId="12" borderId="9" xfId="0" applyFont="1" applyFill="1" applyBorder="1" applyAlignment="1">
      <alignment horizontal="center" vertical="center" textRotation="90" wrapText="1"/>
    </xf>
    <xf numFmtId="0" fontId="15" fillId="13" borderId="5"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18" fillId="20" borderId="1" xfId="1310" applyFill="1" applyBorder="1" applyProtection="1">
      <alignment horizontal="center" vertical="center"/>
    </xf>
    <xf numFmtId="0" fontId="11" fillId="0" borderId="0" xfId="7694"/>
    <xf numFmtId="3" fontId="32" fillId="0" borderId="1" xfId="7695" applyBorder="1" applyProtection="1">
      <alignment horizontal="right" vertical="center"/>
    </xf>
    <xf numFmtId="0" fontId="16" fillId="33" borderId="1" xfId="0" applyFont="1" applyFill="1" applyBorder="1" applyAlignment="1">
      <alignment horizontal="center" vertical="center" wrapText="1"/>
    </xf>
    <xf numFmtId="173" fontId="24" fillId="33" borderId="10" xfId="9" applyNumberFormat="1" applyFont="1" applyFill="1" applyBorder="1" applyAlignment="1">
      <alignment horizontal="center" vertical="center" wrapText="1"/>
    </xf>
    <xf numFmtId="173" fontId="16" fillId="33" borderId="1" xfId="9" applyNumberFormat="1" applyFont="1" applyFill="1" applyBorder="1" applyAlignment="1">
      <alignment vertical="center"/>
    </xf>
    <xf numFmtId="0" fontId="24" fillId="33" borderId="1" xfId="0" applyFont="1" applyFill="1" applyBorder="1" applyAlignment="1">
      <alignment vertical="center" wrapText="1"/>
    </xf>
    <xf numFmtId="170" fontId="22" fillId="34" borderId="1" xfId="8" applyFont="1" applyFill="1" applyBorder="1" applyAlignment="1" applyProtection="1">
      <alignment horizontal="left" vertical="center" wrapText="1"/>
    </xf>
    <xf numFmtId="170" fontId="24" fillId="34" borderId="1" xfId="8" applyFont="1" applyFill="1" applyBorder="1" applyAlignment="1" applyProtection="1">
      <alignment horizontal="left" vertical="center" wrapText="1"/>
    </xf>
    <xf numFmtId="170" fontId="26" fillId="34" borderId="1" xfId="8" applyFont="1" applyFill="1" applyBorder="1" applyAlignment="1" applyProtection="1">
      <alignment horizontal="left" vertical="center" wrapText="1"/>
    </xf>
    <xf numFmtId="0" fontId="33" fillId="0" borderId="2" xfId="0" applyFont="1" applyFill="1" applyBorder="1" applyAlignment="1">
      <alignment horizontal="center" vertical="center" wrapText="1"/>
    </xf>
    <xf numFmtId="0" fontId="33" fillId="0" borderId="0" xfId="0" applyFont="1"/>
    <xf numFmtId="0" fontId="34" fillId="0" borderId="0" xfId="0" applyFont="1"/>
    <xf numFmtId="0" fontId="33" fillId="0" borderId="0" xfId="0" applyFont="1" applyFill="1" applyBorder="1" applyAlignment="1">
      <alignment horizontal="center" vertical="center" wrapText="1"/>
    </xf>
    <xf numFmtId="0" fontId="35" fillId="2" borderId="1" xfId="1308" applyFont="1" applyFill="1" applyBorder="1" applyAlignment="1">
      <alignment horizontal="center" vertical="center" wrapText="1"/>
    </xf>
    <xf numFmtId="1" fontId="33" fillId="2" borderId="1" xfId="0" applyNumberFormat="1" applyFont="1" applyFill="1" applyBorder="1" applyAlignment="1">
      <alignment horizontal="center" vertical="center" wrapText="1"/>
    </xf>
    <xf numFmtId="177" fontId="33" fillId="2" borderId="1" xfId="0" applyNumberFormat="1" applyFont="1" applyFill="1" applyBorder="1" applyAlignment="1">
      <alignment horizontal="center" vertical="center" wrapText="1"/>
    </xf>
    <xf numFmtId="0" fontId="33" fillId="12" borderId="1" xfId="0" applyFont="1" applyFill="1" applyBorder="1" applyAlignment="1">
      <alignment horizontal="center" vertical="center" wrapText="1"/>
    </xf>
    <xf numFmtId="176" fontId="33" fillId="2" borderId="1" xfId="9" applyNumberFormat="1" applyFont="1" applyFill="1" applyBorder="1" applyAlignment="1">
      <alignment horizontal="left" vertical="center" wrapText="1"/>
    </xf>
    <xf numFmtId="0" fontId="33" fillId="0" borderId="1" xfId="0" applyFont="1" applyBorder="1"/>
    <xf numFmtId="176" fontId="33" fillId="2" borderId="4" xfId="9" applyNumberFormat="1" applyFont="1" applyFill="1" applyBorder="1" applyAlignment="1">
      <alignment horizontal="left" vertical="center" wrapText="1"/>
    </xf>
    <xf numFmtId="176" fontId="33" fillId="6" borderId="4" xfId="9" applyNumberFormat="1" applyFont="1" applyFill="1" applyBorder="1" applyAlignment="1">
      <alignment horizontal="left" vertical="center"/>
    </xf>
    <xf numFmtId="0" fontId="33" fillId="2" borderId="1" xfId="0" applyFont="1" applyFill="1" applyBorder="1" applyAlignment="1">
      <alignment horizontal="left" vertical="center" wrapText="1"/>
    </xf>
    <xf numFmtId="0" fontId="33" fillId="2" borderId="1" xfId="0" applyFont="1" applyFill="1" applyBorder="1"/>
    <xf numFmtId="167" fontId="33" fillId="2" borderId="1" xfId="7688" applyFont="1" applyFill="1" applyBorder="1"/>
    <xf numFmtId="41" fontId="33" fillId="2" borderId="1" xfId="0" applyNumberFormat="1" applyFont="1" applyFill="1" applyBorder="1"/>
    <xf numFmtId="0" fontId="34" fillId="2" borderId="0" xfId="0" applyFont="1" applyFill="1"/>
    <xf numFmtId="0" fontId="33" fillId="0" borderId="1" xfId="0" applyFont="1" applyFill="1" applyBorder="1"/>
    <xf numFmtId="41" fontId="33" fillId="0" borderId="1" xfId="0" applyNumberFormat="1" applyFont="1" applyFill="1" applyBorder="1"/>
    <xf numFmtId="0" fontId="34" fillId="0" borderId="0" xfId="0" applyFont="1" applyFill="1"/>
    <xf numFmtId="176" fontId="33" fillId="22" borderId="1" xfId="0" applyNumberFormat="1" applyFont="1" applyFill="1" applyBorder="1"/>
    <xf numFmtId="176" fontId="33" fillId="0" borderId="1" xfId="0" applyNumberFormat="1" applyFont="1" applyFill="1" applyBorder="1"/>
    <xf numFmtId="176" fontId="33" fillId="2" borderId="1" xfId="0" applyNumberFormat="1" applyFont="1" applyFill="1" applyBorder="1"/>
    <xf numFmtId="176" fontId="33" fillId="6" borderId="1" xfId="9" applyNumberFormat="1" applyFont="1" applyFill="1" applyBorder="1" applyAlignment="1">
      <alignment horizontal="left" vertical="center"/>
    </xf>
    <xf numFmtId="176" fontId="33" fillId="6" borderId="7" xfId="9" applyNumberFormat="1" applyFont="1" applyFill="1" applyBorder="1" applyAlignment="1">
      <alignment horizontal="left" vertical="center"/>
    </xf>
    <xf numFmtId="0" fontId="36" fillId="2" borderId="3" xfId="1308" applyFont="1" applyFill="1" applyBorder="1" applyAlignment="1">
      <alignment vertical="center" wrapText="1"/>
    </xf>
    <xf numFmtId="0" fontId="33" fillId="0" borderId="1" xfId="0" applyFont="1" applyBorder="1" applyAlignment="1">
      <alignment horizontal="center" vertical="center"/>
    </xf>
    <xf numFmtId="177" fontId="33" fillId="0" borderId="1" xfId="0" applyNumberFormat="1" applyFont="1" applyFill="1" applyBorder="1" applyAlignment="1">
      <alignment horizontal="center" vertical="center" wrapText="1"/>
    </xf>
    <xf numFmtId="176" fontId="33" fillId="6" borderId="14" xfId="9" applyNumberFormat="1" applyFont="1" applyFill="1" applyBorder="1" applyAlignment="1">
      <alignment horizontal="left" vertical="center"/>
    </xf>
    <xf numFmtId="176" fontId="31" fillId="5" borderId="1" xfId="9" applyNumberFormat="1" applyFont="1" applyFill="1" applyBorder="1" applyAlignment="1">
      <alignment horizontal="left" vertical="center"/>
    </xf>
    <xf numFmtId="0" fontId="33" fillId="2" borderId="1" xfId="0" applyFont="1" applyFill="1" applyBorder="1" applyAlignment="1">
      <alignment vertical="center" wrapText="1"/>
    </xf>
    <xf numFmtId="0" fontId="33" fillId="0" borderId="1" xfId="0" applyFont="1" applyFill="1" applyBorder="1" applyAlignment="1">
      <alignment horizontal="center" vertical="center"/>
    </xf>
    <xf numFmtId="17" fontId="33" fillId="0" borderId="1" xfId="0" applyNumberFormat="1" applyFont="1" applyFill="1" applyBorder="1" applyAlignment="1">
      <alignment horizontal="center" vertical="center" wrapText="1"/>
    </xf>
    <xf numFmtId="177" fontId="33" fillId="2" borderId="16" xfId="0" applyNumberFormat="1" applyFont="1" applyFill="1" applyBorder="1" applyAlignment="1">
      <alignment horizontal="center" vertical="center" wrapText="1"/>
    </xf>
    <xf numFmtId="0" fontId="33" fillId="0" borderId="4" xfId="0" applyFont="1" applyBorder="1"/>
    <xf numFmtId="0" fontId="36" fillId="0" borderId="1" xfId="1308" applyFont="1" applyFill="1" applyBorder="1" applyAlignment="1">
      <alignment horizontal="center" vertical="center" wrapText="1"/>
    </xf>
    <xf numFmtId="176" fontId="31" fillId="6" borderId="4" xfId="9" applyNumberFormat="1" applyFont="1" applyFill="1" applyBorder="1" applyAlignment="1">
      <alignment horizontal="left" vertical="center"/>
    </xf>
    <xf numFmtId="0" fontId="33" fillId="2" borderId="3" xfId="0" applyFont="1" applyFill="1" applyBorder="1" applyAlignment="1">
      <alignment vertical="center" wrapText="1"/>
    </xf>
    <xf numFmtId="176" fontId="33" fillId="2" borderId="16" xfId="9" applyNumberFormat="1" applyFont="1" applyFill="1" applyBorder="1" applyAlignment="1">
      <alignment horizontal="left" vertical="center" wrapText="1"/>
    </xf>
    <xf numFmtId="176" fontId="33" fillId="6" borderId="16" xfId="9" applyNumberFormat="1" applyFont="1" applyFill="1" applyBorder="1" applyAlignment="1">
      <alignment horizontal="left" vertical="center"/>
    </xf>
    <xf numFmtId="176" fontId="33" fillId="2" borderId="1" xfId="9" applyNumberFormat="1" applyFont="1" applyFill="1" applyBorder="1" applyAlignment="1">
      <alignment horizontal="left" vertical="center"/>
    </xf>
    <xf numFmtId="176" fontId="33" fillId="2" borderId="4" xfId="9" applyNumberFormat="1" applyFont="1" applyFill="1" applyBorder="1" applyAlignment="1">
      <alignment horizontal="left" vertical="center"/>
    </xf>
    <xf numFmtId="176" fontId="33" fillId="2" borderId="16" xfId="9" applyNumberFormat="1" applyFont="1" applyFill="1" applyBorder="1" applyAlignment="1">
      <alignment horizontal="left" vertical="center"/>
    </xf>
    <xf numFmtId="176" fontId="33" fillId="6" borderId="16" xfId="9" applyNumberFormat="1" applyFont="1" applyFill="1" applyBorder="1" applyAlignment="1">
      <alignment vertical="center" wrapText="1"/>
    </xf>
    <xf numFmtId="176" fontId="33" fillId="6" borderId="1" xfId="9" applyNumberFormat="1" applyFont="1" applyFill="1" applyBorder="1" applyAlignment="1">
      <alignment vertical="center" wrapText="1"/>
    </xf>
    <xf numFmtId="176" fontId="33" fillId="2" borderId="1" xfId="9" applyNumberFormat="1" applyFont="1" applyFill="1" applyBorder="1" applyAlignment="1">
      <alignment horizontal="center" vertical="center"/>
    </xf>
    <xf numFmtId="176" fontId="33" fillId="2" borderId="4" xfId="9" applyNumberFormat="1" applyFont="1" applyFill="1" applyBorder="1" applyAlignment="1">
      <alignment horizontal="center" vertical="center" wrapText="1"/>
    </xf>
    <xf numFmtId="0" fontId="33" fillId="0" borderId="1" xfId="0" applyFont="1" applyFill="1" applyBorder="1" applyAlignment="1">
      <alignment vertical="center" wrapText="1"/>
    </xf>
    <xf numFmtId="180" fontId="33" fillId="0" borderId="1" xfId="0" applyNumberFormat="1" applyFont="1" applyFill="1" applyBorder="1" applyAlignment="1">
      <alignment horizontal="center" vertical="center" wrapText="1"/>
    </xf>
    <xf numFmtId="173" fontId="33" fillId="0" borderId="1" xfId="0" applyNumberFormat="1" applyFont="1" applyFill="1" applyBorder="1" applyAlignment="1">
      <alignment horizontal="center" vertical="center" wrapText="1"/>
    </xf>
    <xf numFmtId="176" fontId="33" fillId="0" borderId="1" xfId="0" applyNumberFormat="1" applyFont="1" applyBorder="1"/>
    <xf numFmtId="0" fontId="35" fillId="0" borderId="1" xfId="1308" applyFont="1" applyFill="1" applyBorder="1" applyAlignment="1">
      <alignment horizontal="center" vertical="center" wrapText="1"/>
    </xf>
    <xf numFmtId="0" fontId="33" fillId="0" borderId="5" xfId="0" applyFont="1" applyBorder="1" applyAlignment="1">
      <alignment horizontal="center" vertical="center"/>
    </xf>
    <xf numFmtId="0" fontId="33" fillId="2" borderId="16" xfId="0" applyFont="1" applyFill="1" applyBorder="1" applyAlignment="1">
      <alignment horizontal="center" vertical="center" wrapText="1"/>
    </xf>
    <xf numFmtId="0" fontId="33" fillId="2" borderId="1"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73" fontId="33" fillId="2" borderId="1" xfId="0" applyNumberFormat="1" applyFont="1" applyFill="1" applyBorder="1" applyAlignment="1">
      <alignment horizontal="center" vertical="center" wrapText="1"/>
    </xf>
    <xf numFmtId="176" fontId="33" fillId="6" borderId="5" xfId="9" applyNumberFormat="1" applyFont="1" applyFill="1" applyBorder="1" applyAlignment="1">
      <alignment horizontal="left" vertical="center"/>
    </xf>
    <xf numFmtId="0" fontId="33" fillId="0" borderId="1" xfId="0" applyFont="1" applyFill="1" applyBorder="1" applyAlignment="1">
      <alignment horizontal="left" vertical="center" wrapText="1"/>
    </xf>
    <xf numFmtId="178" fontId="33" fillId="0" borderId="1" xfId="0" applyNumberFormat="1" applyFont="1" applyFill="1" applyBorder="1" applyAlignment="1">
      <alignment horizontal="center" vertical="center" wrapText="1"/>
    </xf>
    <xf numFmtId="176" fontId="31" fillId="21" borderId="1" xfId="9" applyNumberFormat="1" applyFont="1" applyFill="1" applyBorder="1" applyAlignment="1">
      <alignment horizontal="left" vertical="center"/>
    </xf>
    <xf numFmtId="176" fontId="31" fillId="21" borderId="4" xfId="9" applyNumberFormat="1" applyFont="1" applyFill="1" applyBorder="1" applyAlignment="1">
      <alignment horizontal="left" vertical="center"/>
    </xf>
    <xf numFmtId="176" fontId="33" fillId="21" borderId="16" xfId="9" applyNumberFormat="1" applyFont="1" applyFill="1" applyBorder="1" applyAlignment="1">
      <alignment horizontal="left" vertical="center"/>
    </xf>
    <xf numFmtId="176" fontId="33" fillId="21" borderId="4" xfId="9" applyNumberFormat="1" applyFont="1" applyFill="1" applyBorder="1" applyAlignment="1">
      <alignment horizontal="left" vertical="center"/>
    </xf>
    <xf numFmtId="0" fontId="33" fillId="2" borderId="0" xfId="0" applyFont="1" applyFill="1" applyBorder="1" applyAlignment="1">
      <alignment horizontal="center" vertical="center" wrapText="1"/>
    </xf>
    <xf numFmtId="176" fontId="33" fillId="2" borderId="0" xfId="9" applyNumberFormat="1" applyFont="1" applyFill="1" applyBorder="1" applyAlignment="1">
      <alignment horizontal="left" vertical="center"/>
    </xf>
    <xf numFmtId="0" fontId="33" fillId="2" borderId="0" xfId="0" applyFont="1" applyFill="1" applyAlignment="1">
      <alignment vertical="center"/>
    </xf>
    <xf numFmtId="176" fontId="33" fillId="2" borderId="0" xfId="9" applyNumberFormat="1" applyFont="1" applyFill="1" applyAlignment="1">
      <alignment horizontal="left" vertical="center"/>
    </xf>
    <xf numFmtId="176" fontId="33" fillId="2" borderId="0" xfId="9" applyNumberFormat="1" applyFont="1" applyFill="1" applyAlignment="1">
      <alignment vertical="center"/>
    </xf>
    <xf numFmtId="0" fontId="31" fillId="2" borderId="0" xfId="0" applyFont="1" applyFill="1" applyBorder="1" applyAlignment="1">
      <alignment vertical="center"/>
    </xf>
    <xf numFmtId="176" fontId="34" fillId="0" borderId="0" xfId="9" applyNumberFormat="1" applyFont="1"/>
    <xf numFmtId="0" fontId="33" fillId="2" borderId="0" xfId="0" applyFont="1" applyFill="1" applyBorder="1" applyAlignment="1">
      <alignment vertical="center"/>
    </xf>
    <xf numFmtId="0" fontId="33" fillId="2" borderId="0" xfId="0" applyFont="1" applyFill="1" applyBorder="1" applyAlignment="1">
      <alignment vertical="center" wrapText="1"/>
    </xf>
    <xf numFmtId="176" fontId="34" fillId="0" borderId="0" xfId="0" applyNumberFormat="1" applyFont="1"/>
    <xf numFmtId="0" fontId="37" fillId="0" borderId="0" xfId="0" applyFont="1" applyAlignment="1">
      <alignment horizontal="center"/>
    </xf>
    <xf numFmtId="3" fontId="16" fillId="2" borderId="1" xfId="9" applyNumberFormat="1" applyFont="1" applyFill="1" applyBorder="1" applyAlignment="1">
      <alignment horizontal="center" vertical="center" wrapText="1"/>
    </xf>
    <xf numFmtId="3" fontId="16" fillId="2" borderId="1" xfId="0" applyNumberFormat="1" applyFont="1" applyFill="1" applyBorder="1" applyAlignment="1">
      <alignment horizontal="center" vertical="center" wrapText="1"/>
    </xf>
    <xf numFmtId="1" fontId="16" fillId="2" borderId="1" xfId="0" applyNumberFormat="1" applyFont="1" applyFill="1" applyBorder="1" applyAlignment="1">
      <alignment horizontal="right" vertical="center" wrapText="1"/>
    </xf>
    <xf numFmtId="0" fontId="16" fillId="2" borderId="3" xfId="0" applyFont="1" applyFill="1" applyBorder="1" applyAlignment="1">
      <alignment horizontal="justify" vertical="center" wrapText="1"/>
    </xf>
    <xf numFmtId="1" fontId="16" fillId="2" borderId="3" xfId="0" applyNumberFormat="1" applyFont="1" applyFill="1" applyBorder="1" applyAlignment="1">
      <alignment horizontal="right" vertical="center" wrapText="1"/>
    </xf>
    <xf numFmtId="0" fontId="8" fillId="2" borderId="0" xfId="0" applyFont="1" applyFill="1" applyBorder="1" applyAlignment="1">
      <alignment vertical="center"/>
    </xf>
    <xf numFmtId="0" fontId="38" fillId="0" borderId="0" xfId="0" applyFont="1"/>
    <xf numFmtId="176" fontId="16" fillId="0" borderId="1" xfId="9" applyNumberFormat="1" applyFont="1" applyFill="1" applyBorder="1" applyAlignment="1">
      <alignment horizontal="left" vertical="center" wrapText="1"/>
    </xf>
    <xf numFmtId="0" fontId="39" fillId="0" borderId="4" xfId="0" applyFont="1" applyFill="1" applyBorder="1" applyAlignment="1">
      <alignment vertical="center"/>
    </xf>
    <xf numFmtId="0" fontId="39" fillId="0" borderId="16" xfId="0" applyFont="1" applyFill="1" applyBorder="1" applyAlignment="1">
      <alignment vertical="center"/>
    </xf>
    <xf numFmtId="0" fontId="15" fillId="32" borderId="3" xfId="0" applyFont="1" applyFill="1" applyBorder="1" applyAlignment="1">
      <alignment horizontal="center" vertical="center"/>
    </xf>
    <xf numFmtId="0" fontId="40" fillId="0" borderId="0" xfId="0" applyFont="1" applyBorder="1"/>
    <xf numFmtId="0" fontId="8" fillId="2" borderId="0" xfId="0" applyFont="1" applyFill="1" applyBorder="1" applyAlignment="1">
      <alignment horizontal="center" vertical="center"/>
    </xf>
    <xf numFmtId="0" fontId="38" fillId="0" borderId="0" xfId="0" applyFont="1" applyBorder="1"/>
    <xf numFmtId="0" fontId="9" fillId="2" borderId="0" xfId="0" applyFont="1" applyFill="1" applyBorder="1" applyAlignment="1">
      <alignment vertical="center" wrapText="1"/>
    </xf>
    <xf numFmtId="0" fontId="9" fillId="0" borderId="1" xfId="13" applyFont="1" applyFill="1" applyBorder="1" applyAlignment="1" applyProtection="1">
      <alignment horizontal="left" vertical="center" wrapText="1"/>
    </xf>
    <xf numFmtId="176" fontId="33" fillId="2" borderId="0" xfId="0" applyNumberFormat="1" applyFont="1" applyFill="1" applyBorder="1" applyAlignment="1">
      <alignment horizontal="center" vertical="center" wrapText="1"/>
    </xf>
    <xf numFmtId="172" fontId="7" fillId="0" borderId="0" xfId="2" applyNumberFormat="1"/>
    <xf numFmtId="0" fontId="33" fillId="2" borderId="1" xfId="0" applyFont="1" applyFill="1" applyBorder="1" applyAlignment="1" applyProtection="1">
      <alignment vertical="center" wrapText="1"/>
    </xf>
    <xf numFmtId="0" fontId="43" fillId="0" borderId="0" xfId="0" applyFont="1" applyAlignment="1"/>
    <xf numFmtId="170" fontId="43" fillId="11" borderId="0" xfId="0" applyNumberFormat="1" applyFont="1" applyFill="1" applyBorder="1" applyAlignment="1">
      <alignment horizontal="center" vertical="center"/>
    </xf>
    <xf numFmtId="0" fontId="44" fillId="0" borderId="0" xfId="0" applyFont="1"/>
    <xf numFmtId="170" fontId="43" fillId="11" borderId="0" xfId="0" applyNumberFormat="1" applyFont="1" applyFill="1" applyBorder="1" applyAlignment="1">
      <alignment vertical="center"/>
    </xf>
    <xf numFmtId="0" fontId="43" fillId="2" borderId="0" xfId="0" applyFont="1" applyFill="1" applyBorder="1" applyAlignment="1">
      <alignment vertical="center"/>
    </xf>
    <xf numFmtId="0" fontId="43" fillId="0" borderId="0" xfId="0" applyFont="1" applyBorder="1" applyAlignment="1"/>
    <xf numFmtId="0" fontId="43" fillId="2" borderId="0" xfId="0" applyFont="1" applyFill="1" applyBorder="1" applyAlignment="1">
      <alignment vertical="center" wrapText="1"/>
    </xf>
    <xf numFmtId="176" fontId="16" fillId="0" borderId="0" xfId="0" applyNumberFormat="1" applyFont="1" applyAlignment="1"/>
    <xf numFmtId="0" fontId="15" fillId="0" borderId="3" xfId="0" applyFont="1" applyFill="1" applyBorder="1" applyAlignment="1">
      <alignment horizontal="center" vertical="center" wrapText="1"/>
    </xf>
    <xf numFmtId="0" fontId="42" fillId="2" borderId="0" xfId="0" applyFont="1" applyFill="1" applyBorder="1" applyAlignment="1">
      <alignment horizontal="center"/>
    </xf>
    <xf numFmtId="0" fontId="31" fillId="2" borderId="1" xfId="0" applyFont="1" applyFill="1" applyBorder="1" applyAlignment="1">
      <alignment horizontal="center" vertical="center" wrapText="1"/>
    </xf>
    <xf numFmtId="0" fontId="33" fillId="2" borderId="1" xfId="0" applyFont="1" applyFill="1" applyBorder="1" applyAlignment="1" applyProtection="1">
      <alignment horizontal="center" vertical="center" wrapText="1"/>
    </xf>
    <xf numFmtId="0" fontId="16" fillId="2" borderId="5" xfId="0" applyFont="1" applyFill="1" applyBorder="1" applyAlignment="1">
      <alignment horizontal="left" wrapText="1"/>
    </xf>
    <xf numFmtId="0" fontId="9" fillId="0" borderId="1" xfId="13" applyFont="1" applyFill="1" applyBorder="1" applyAlignment="1" applyProtection="1">
      <alignment horizontal="center" vertical="center" wrapText="1"/>
    </xf>
    <xf numFmtId="0" fontId="9" fillId="2" borderId="1" xfId="0" applyFont="1" applyFill="1" applyBorder="1" applyAlignment="1" applyProtection="1">
      <alignment vertical="center" wrapText="1"/>
    </xf>
    <xf numFmtId="0" fontId="9" fillId="2" borderId="1" xfId="0" applyFont="1" applyFill="1" applyBorder="1" applyAlignment="1" applyProtection="1">
      <alignment horizontal="center" vertical="center" wrapText="1"/>
    </xf>
    <xf numFmtId="181" fontId="9" fillId="2" borderId="1" xfId="0" applyNumberFormat="1" applyFont="1" applyFill="1" applyBorder="1" applyAlignment="1" applyProtection="1">
      <alignment horizontal="center" vertical="center" wrapText="1"/>
    </xf>
    <xf numFmtId="0" fontId="9" fillId="2" borderId="1" xfId="13" applyFont="1" applyFill="1" applyBorder="1" applyAlignment="1" applyProtection="1">
      <alignment horizontal="center" vertical="center" wrapText="1"/>
    </xf>
    <xf numFmtId="0" fontId="9" fillId="2" borderId="1" xfId="13"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176" fontId="31" fillId="2" borderId="1" xfId="9" applyNumberFormat="1" applyFont="1" applyFill="1" applyBorder="1" applyAlignment="1">
      <alignment horizontal="left" vertical="center"/>
    </xf>
    <xf numFmtId="0" fontId="17" fillId="2" borderId="1" xfId="1308" applyFill="1" applyBorder="1" applyAlignment="1">
      <alignment horizontal="center" vertical="center" wrapText="1"/>
    </xf>
    <xf numFmtId="0" fontId="16" fillId="16" borderId="1"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6" fillId="2" borderId="3" xfId="1308" applyFont="1" applyFill="1" applyBorder="1" applyAlignment="1">
      <alignment horizontal="center" vertical="center" wrapText="1"/>
    </xf>
    <xf numFmtId="0" fontId="33" fillId="0" borderId="3" xfId="0" applyFont="1" applyFill="1" applyBorder="1" applyAlignment="1">
      <alignment vertical="center" wrapText="1"/>
    </xf>
    <xf numFmtId="0" fontId="33" fillId="0" borderId="9" xfId="0" applyFont="1" applyFill="1" applyBorder="1" applyAlignment="1">
      <alignment vertical="center" wrapText="1"/>
    </xf>
    <xf numFmtId="17"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17" fontId="33" fillId="0" borderId="3" xfId="0" applyNumberFormat="1" applyFont="1" applyFill="1" applyBorder="1" applyAlignment="1">
      <alignment horizontal="center" vertical="center" wrapText="1"/>
    </xf>
    <xf numFmtId="177" fontId="33" fillId="0" borderId="3" xfId="0" applyNumberFormat="1" applyFont="1" applyFill="1" applyBorder="1" applyAlignment="1">
      <alignment horizontal="center" vertical="center" wrapText="1"/>
    </xf>
    <xf numFmtId="180" fontId="33" fillId="0" borderId="3" xfId="0" applyNumberFormat="1" applyFont="1" applyFill="1" applyBorder="1" applyAlignment="1">
      <alignment horizontal="center" vertical="center" wrapText="1"/>
    </xf>
    <xf numFmtId="173" fontId="33" fillId="0" borderId="3" xfId="0" applyNumberFormat="1" applyFont="1" applyFill="1" applyBorder="1" applyAlignment="1">
      <alignment horizontal="center" vertical="center" wrapText="1"/>
    </xf>
    <xf numFmtId="176" fontId="33" fillId="2" borderId="3" xfId="9" applyNumberFormat="1" applyFont="1" applyFill="1" applyBorder="1" applyAlignment="1">
      <alignment horizontal="left" vertical="center"/>
    </xf>
    <xf numFmtId="176" fontId="33" fillId="2" borderId="7" xfId="9" applyNumberFormat="1" applyFont="1" applyFill="1" applyBorder="1" applyAlignment="1">
      <alignment horizontal="left" vertical="center"/>
    </xf>
    <xf numFmtId="176" fontId="33" fillId="6" borderId="2" xfId="9" applyNumberFormat="1" applyFont="1" applyFill="1" applyBorder="1" applyAlignment="1">
      <alignment horizontal="left" vertical="center"/>
    </xf>
    <xf numFmtId="176" fontId="33" fillId="6" borderId="3" xfId="9" applyNumberFormat="1" applyFont="1" applyFill="1" applyBorder="1" applyAlignment="1">
      <alignment horizontal="left" vertical="center"/>
    </xf>
    <xf numFmtId="173" fontId="33" fillId="0" borderId="10" xfId="0" applyNumberFormat="1" applyFont="1" applyFill="1" applyBorder="1" applyAlignment="1">
      <alignment horizontal="center" vertical="center" wrapText="1"/>
    </xf>
    <xf numFmtId="176" fontId="33" fillId="2" borderId="14" xfId="9" applyNumberFormat="1" applyFont="1" applyFill="1" applyBorder="1" applyAlignment="1">
      <alignment horizontal="left" vertical="center"/>
    </xf>
    <xf numFmtId="176" fontId="33" fillId="2" borderId="17" xfId="9" applyNumberFormat="1" applyFont="1" applyFill="1" applyBorder="1" applyAlignment="1">
      <alignment horizontal="left" vertical="center"/>
    </xf>
    <xf numFmtId="176" fontId="33" fillId="0" borderId="10" xfId="0" applyNumberFormat="1" applyFont="1" applyBorder="1"/>
    <xf numFmtId="0" fontId="33" fillId="0" borderId="10" xfId="0" applyFont="1" applyBorder="1"/>
    <xf numFmtId="0" fontId="34" fillId="8" borderId="1" xfId="0" applyFont="1" applyFill="1" applyBorder="1"/>
    <xf numFmtId="176" fontId="33" fillId="8" borderId="1" xfId="9" applyNumberFormat="1" applyFont="1" applyFill="1" applyBorder="1" applyAlignment="1">
      <alignment horizontal="left" vertical="center"/>
    </xf>
    <xf numFmtId="0" fontId="34" fillId="0" borderId="1" xfId="0" applyFont="1" applyFill="1" applyBorder="1"/>
    <xf numFmtId="1" fontId="33" fillId="0" borderId="1" xfId="0" applyNumberFormat="1" applyFont="1" applyFill="1" applyBorder="1" applyAlignment="1">
      <alignment horizontal="center" vertical="center" wrapText="1"/>
    </xf>
    <xf numFmtId="176" fontId="33" fillId="0" borderId="1" xfId="9" applyNumberFormat="1" applyFont="1" applyFill="1" applyBorder="1" applyAlignment="1">
      <alignment horizontal="left" vertical="center"/>
    </xf>
    <xf numFmtId="176" fontId="33" fillId="0" borderId="4" xfId="9" applyNumberFormat="1" applyFont="1" applyFill="1" applyBorder="1" applyAlignment="1">
      <alignment horizontal="left" vertical="center"/>
    </xf>
    <xf numFmtId="0" fontId="33" fillId="0" borderId="1" xfId="0" applyFont="1" applyFill="1" applyBorder="1" applyAlignment="1" applyProtection="1">
      <alignment vertical="center" wrapText="1"/>
    </xf>
    <xf numFmtId="174" fontId="33" fillId="35" borderId="2" xfId="2" applyNumberFormat="1" applyFont="1" applyFill="1" applyBorder="1" applyAlignment="1">
      <alignment horizontal="center" vertical="center" wrapText="1"/>
    </xf>
    <xf numFmtId="174" fontId="31" fillId="35" borderId="1" xfId="2" applyNumberFormat="1" applyFont="1" applyFill="1" applyBorder="1" applyAlignment="1">
      <alignment horizontal="center" vertical="center" wrapText="1" readingOrder="1"/>
    </xf>
    <xf numFmtId="174" fontId="31" fillId="35" borderId="3" xfId="2" applyNumberFormat="1" applyFont="1" applyFill="1" applyBorder="1" applyAlignment="1">
      <alignment horizontal="center" vertical="center" wrapText="1" readingOrder="1"/>
    </xf>
    <xf numFmtId="174" fontId="31" fillId="35" borderId="7" xfId="2" applyNumberFormat="1" applyFont="1" applyFill="1" applyBorder="1" applyAlignment="1">
      <alignment horizontal="center" vertical="center" wrapText="1" readingOrder="1"/>
    </xf>
    <xf numFmtId="174" fontId="31" fillId="35" borderId="3" xfId="2" applyNumberFormat="1" applyFont="1" applyFill="1" applyBorder="1" applyAlignment="1">
      <alignment horizontal="center" vertical="center" wrapText="1"/>
    </xf>
    <xf numFmtId="175" fontId="31" fillId="35" borderId="3" xfId="0" applyNumberFormat="1" applyFont="1" applyFill="1" applyBorder="1" applyAlignment="1">
      <alignment horizontal="center" vertical="center" wrapText="1"/>
    </xf>
    <xf numFmtId="0" fontId="31" fillId="35" borderId="3" xfId="0" applyFont="1" applyFill="1" applyBorder="1" applyAlignment="1">
      <alignment horizontal="center" vertical="center"/>
    </xf>
    <xf numFmtId="177" fontId="33" fillId="2" borderId="3" xfId="0" applyNumberFormat="1" applyFont="1" applyFill="1" applyBorder="1" applyAlignment="1">
      <alignment horizontal="center" vertical="center" wrapText="1"/>
    </xf>
    <xf numFmtId="0" fontId="33" fillId="2" borderId="0" xfId="0" applyFont="1" applyFill="1" applyAlignment="1">
      <alignment horizontal="center" vertical="center"/>
    </xf>
    <xf numFmtId="0" fontId="33" fillId="2" borderId="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1" fillId="2" borderId="17" xfId="0" applyFont="1" applyFill="1" applyBorder="1" applyAlignment="1">
      <alignment horizontal="center" vertical="center"/>
    </xf>
    <xf numFmtId="0" fontId="33" fillId="0"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0" fontId="33" fillId="2" borderId="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33" fillId="2" borderId="1" xfId="0" applyFont="1" applyFill="1" applyBorder="1" applyAlignment="1">
      <alignment horizontal="center" vertical="center"/>
    </xf>
    <xf numFmtId="17" fontId="33" fillId="2" borderId="1" xfId="0" applyNumberFormat="1" applyFont="1" applyFill="1" applyBorder="1" applyAlignment="1">
      <alignment horizontal="center" vertical="center" wrapText="1"/>
    </xf>
    <xf numFmtId="0" fontId="11" fillId="0" borderId="1" xfId="0" applyFont="1" applyFill="1" applyBorder="1" applyAlignment="1" applyProtection="1">
      <alignment horizontal="left" vertical="center" wrapText="1"/>
    </xf>
    <xf numFmtId="181" fontId="11" fillId="0" borderId="1" xfId="0" applyNumberFormat="1" applyFont="1" applyFill="1" applyBorder="1" applyAlignment="1" applyProtection="1">
      <alignment horizontal="right" vertical="center" wrapText="1"/>
      <protection locked="0"/>
    </xf>
    <xf numFmtId="0" fontId="33" fillId="2" borderId="1" xfId="0" applyFont="1" applyFill="1" applyBorder="1" applyAlignment="1">
      <alignment horizontal="justify" vertical="center" wrapText="1"/>
    </xf>
    <xf numFmtId="181" fontId="11" fillId="0" borderId="4" xfId="0" applyNumberFormat="1" applyFont="1" applyFill="1" applyBorder="1" applyAlignment="1" applyProtection="1">
      <alignment horizontal="right" vertical="center" wrapText="1"/>
    </xf>
    <xf numFmtId="0" fontId="33" fillId="2" borderId="1" xfId="57" applyFont="1" applyFill="1" applyBorder="1" applyAlignment="1">
      <alignment horizontal="left" vertical="center" wrapText="1"/>
    </xf>
    <xf numFmtId="0" fontId="33" fillId="2" borderId="1" xfId="0" applyNumberFormat="1" applyFont="1" applyFill="1" applyBorder="1" applyAlignment="1">
      <alignment horizontal="justify" vertical="center" wrapText="1"/>
    </xf>
    <xf numFmtId="0" fontId="16" fillId="2" borderId="1" xfId="0" applyNumberFormat="1" applyFont="1" applyFill="1" applyBorder="1" applyAlignment="1">
      <alignment horizontal="justify" vertical="center" wrapText="1"/>
    </xf>
    <xf numFmtId="181" fontId="11" fillId="2" borderId="1" xfId="0" applyNumberFormat="1" applyFont="1" applyFill="1" applyBorder="1" applyAlignment="1" applyProtection="1">
      <alignment horizontal="right" vertical="center" wrapText="1"/>
      <protection locked="0"/>
    </xf>
    <xf numFmtId="179" fontId="33" fillId="0" borderId="1" xfId="0" applyNumberFormat="1" applyFont="1" applyFill="1" applyBorder="1" applyAlignment="1">
      <alignment horizontal="justify" vertical="center" wrapText="1"/>
    </xf>
    <xf numFmtId="0" fontId="11" fillId="0" borderId="3" xfId="0" applyFont="1" applyFill="1" applyBorder="1" applyAlignment="1" applyProtection="1">
      <alignment horizontal="left" vertical="center" wrapText="1"/>
    </xf>
    <xf numFmtId="181" fontId="11" fillId="0" borderId="3" xfId="0" applyNumberFormat="1" applyFont="1" applyFill="1" applyBorder="1" applyAlignment="1" applyProtection="1">
      <alignment horizontal="right" vertical="center" wrapText="1"/>
    </xf>
    <xf numFmtId="3" fontId="33" fillId="2" borderId="3" xfId="0" applyNumberFormat="1" applyFont="1" applyFill="1" applyBorder="1" applyAlignment="1">
      <alignment horizontal="justify" vertical="center" wrapText="1"/>
    </xf>
    <xf numFmtId="0" fontId="11" fillId="0" borderId="1" xfId="0" applyFont="1" applyFill="1" applyBorder="1" applyAlignment="1" applyProtection="1">
      <alignment horizontal="center" vertical="center" wrapText="1"/>
    </xf>
    <xf numFmtId="3" fontId="33" fillId="2" borderId="1" xfId="0" applyNumberFormat="1" applyFont="1" applyFill="1" applyBorder="1" applyAlignment="1">
      <alignment horizontal="justify" vertical="center" wrapText="1"/>
    </xf>
    <xf numFmtId="181" fontId="11" fillId="0" borderId="1" xfId="0" applyNumberFormat="1" applyFont="1" applyFill="1" applyBorder="1" applyAlignment="1" applyProtection="1">
      <alignment vertical="center" wrapText="1"/>
    </xf>
    <xf numFmtId="0" fontId="34" fillId="0" borderId="0" xfId="0" applyFont="1" applyAlignment="1">
      <alignment horizontal="center"/>
    </xf>
    <xf numFmtId="0" fontId="11" fillId="2" borderId="1" xfId="0" quotePrefix="1" applyFont="1" applyFill="1" applyBorder="1" applyAlignment="1" applyProtection="1">
      <alignment horizontal="center" vertical="center" wrapText="1"/>
    </xf>
    <xf numFmtId="0" fontId="11" fillId="0" borderId="1" xfId="0" quotePrefix="1" applyFont="1" applyFill="1" applyBorder="1" applyAlignment="1" applyProtection="1">
      <alignment horizontal="center" vertical="center" wrapText="1"/>
    </xf>
    <xf numFmtId="0" fontId="34" fillId="0" borderId="0" xfId="0" applyFont="1" applyAlignment="1">
      <alignment horizontal="center" vertical="center"/>
    </xf>
    <xf numFmtId="0" fontId="34" fillId="2" borderId="1" xfId="0" applyFont="1" applyFill="1" applyBorder="1" applyAlignment="1">
      <alignment horizontal="center" vertical="center"/>
    </xf>
    <xf numFmtId="0" fontId="11" fillId="2" borderId="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vertical="center" wrapText="1"/>
    </xf>
    <xf numFmtId="0" fontId="34" fillId="0" borderId="1" xfId="0" applyFont="1" applyFill="1" applyBorder="1" applyAlignment="1">
      <alignment horizontal="center" vertical="center"/>
    </xf>
    <xf numFmtId="0" fontId="34" fillId="0" borderId="1" xfId="0" applyFont="1" applyBorder="1" applyAlignment="1">
      <alignment horizontal="center" vertical="center"/>
    </xf>
    <xf numFmtId="0" fontId="9" fillId="0" borderId="1" xfId="0" applyFont="1" applyFill="1" applyBorder="1" applyAlignment="1">
      <alignment horizontal="center" vertical="center"/>
    </xf>
    <xf numFmtId="0" fontId="9" fillId="2" borderId="1" xfId="0" applyFont="1" applyFill="1" applyBorder="1" applyAlignment="1">
      <alignment horizontal="center" vertical="center" wrapText="1"/>
    </xf>
    <xf numFmtId="49" fontId="11" fillId="2" borderId="1" xfId="0" applyNumberFormat="1" applyFont="1" applyFill="1" applyBorder="1" applyAlignment="1" applyProtection="1">
      <alignment horizontal="center" vertical="center" wrapText="1"/>
    </xf>
    <xf numFmtId="172" fontId="7" fillId="0" borderId="0" xfId="2" applyNumberFormat="1" applyAlignment="1">
      <alignment horizontal="center"/>
    </xf>
    <xf numFmtId="0" fontId="34" fillId="36" borderId="1" xfId="0" applyFont="1" applyFill="1" applyBorder="1" applyAlignment="1">
      <alignment horizontal="center" vertical="center"/>
    </xf>
    <xf numFmtId="0" fontId="33" fillId="36" borderId="1" xfId="0" applyFont="1" applyFill="1" applyBorder="1" applyAlignment="1">
      <alignment horizontal="center" vertical="center" wrapText="1"/>
    </xf>
    <xf numFmtId="0" fontId="33" fillId="36" borderId="1" xfId="0" applyFont="1" applyFill="1" applyBorder="1" applyAlignment="1">
      <alignment vertical="center" wrapText="1"/>
    </xf>
    <xf numFmtId="176" fontId="33" fillId="36" borderId="1" xfId="9" applyNumberFormat="1" applyFont="1" applyFill="1" applyBorder="1" applyAlignment="1">
      <alignment horizontal="left" vertical="center" wrapText="1"/>
    </xf>
    <xf numFmtId="176" fontId="31" fillId="36" borderId="1" xfId="9" applyNumberFormat="1" applyFont="1" applyFill="1" applyBorder="1" applyAlignment="1">
      <alignment horizontal="left" vertical="center"/>
    </xf>
    <xf numFmtId="0" fontId="34" fillId="36" borderId="0" xfId="0" applyFont="1" applyFill="1" applyAlignment="1">
      <alignment horizontal="center" vertical="center"/>
    </xf>
    <xf numFmtId="176" fontId="33" fillId="36" borderId="1" xfId="9" applyNumberFormat="1" applyFont="1" applyFill="1" applyBorder="1" applyAlignment="1">
      <alignment horizontal="left" vertical="center"/>
    </xf>
    <xf numFmtId="0" fontId="33" fillId="36" borderId="10" xfId="0" applyFont="1" applyFill="1" applyBorder="1" applyAlignment="1">
      <alignment horizontal="center" vertical="center" wrapText="1"/>
    </xf>
    <xf numFmtId="0" fontId="33" fillId="36" borderId="10" xfId="0" applyFont="1" applyFill="1" applyBorder="1" applyAlignment="1">
      <alignment vertical="center" wrapText="1"/>
    </xf>
    <xf numFmtId="181" fontId="8" fillId="36" borderId="1" xfId="0" applyNumberFormat="1" applyFont="1" applyFill="1" applyBorder="1" applyAlignment="1">
      <alignment vertical="center" wrapText="1"/>
    </xf>
    <xf numFmtId="176" fontId="33" fillId="36" borderId="4" xfId="9" applyNumberFormat="1" applyFont="1" applyFill="1" applyBorder="1" applyAlignment="1">
      <alignment horizontal="left" vertical="center"/>
    </xf>
    <xf numFmtId="0" fontId="11" fillId="36" borderId="1" xfId="0" applyFont="1" applyFill="1" applyBorder="1" applyAlignment="1" applyProtection="1">
      <alignment horizontal="center" vertical="center" wrapText="1"/>
    </xf>
    <xf numFmtId="0" fontId="11" fillId="36" borderId="1" xfId="0" quotePrefix="1" applyFont="1" applyFill="1" applyBorder="1" applyAlignment="1" applyProtection="1">
      <alignment horizontal="center" vertical="center" wrapText="1"/>
    </xf>
    <xf numFmtId="0" fontId="9" fillId="36" borderId="1" xfId="0" applyFont="1" applyFill="1" applyBorder="1" applyAlignment="1" applyProtection="1">
      <alignment horizontal="center" vertical="center" wrapText="1"/>
    </xf>
    <xf numFmtId="0" fontId="9" fillId="36" borderId="1" xfId="0" applyFont="1" applyFill="1" applyBorder="1" applyAlignment="1" applyProtection="1">
      <alignment vertical="center" wrapText="1"/>
    </xf>
    <xf numFmtId="181" fontId="11" fillId="36" borderId="1" xfId="0" applyNumberFormat="1" applyFont="1" applyFill="1" applyBorder="1" applyAlignment="1" applyProtection="1">
      <alignment horizontal="right" vertical="center" wrapText="1"/>
      <protection locked="0"/>
    </xf>
    <xf numFmtId="0" fontId="33" fillId="36" borderId="1" xfId="0" applyNumberFormat="1" applyFont="1" applyFill="1" applyBorder="1" applyAlignment="1">
      <alignment horizontal="justify" vertical="center" wrapText="1"/>
    </xf>
    <xf numFmtId="0" fontId="36" fillId="36" borderId="3" xfId="1308" applyFont="1" applyFill="1" applyBorder="1" applyAlignment="1">
      <alignment horizontal="center" vertical="center" wrapText="1"/>
    </xf>
    <xf numFmtId="0" fontId="33" fillId="36" borderId="1" xfId="0" applyFont="1" applyFill="1" applyBorder="1" applyAlignment="1">
      <alignment horizontal="center" vertical="center"/>
    </xf>
    <xf numFmtId="17" fontId="33" fillId="36" borderId="1" xfId="0" applyNumberFormat="1" applyFont="1" applyFill="1" applyBorder="1" applyAlignment="1">
      <alignment horizontal="center" vertical="center" wrapText="1"/>
    </xf>
    <xf numFmtId="1" fontId="33" fillId="36" borderId="1" xfId="0" applyNumberFormat="1" applyFont="1" applyFill="1" applyBorder="1" applyAlignment="1">
      <alignment horizontal="center" vertical="center" wrapText="1"/>
    </xf>
    <xf numFmtId="177" fontId="33" fillId="36" borderId="1" xfId="0" applyNumberFormat="1" applyFont="1" applyFill="1" applyBorder="1" applyAlignment="1">
      <alignment horizontal="center" vertical="center" wrapText="1"/>
    </xf>
    <xf numFmtId="176" fontId="33" fillId="36" borderId="4" xfId="9" applyNumberFormat="1" applyFont="1" applyFill="1" applyBorder="1" applyAlignment="1">
      <alignment horizontal="left" vertical="center" wrapText="1"/>
    </xf>
    <xf numFmtId="0" fontId="16" fillId="36" borderId="1" xfId="0" applyNumberFormat="1" applyFont="1" applyFill="1" applyBorder="1" applyAlignment="1">
      <alignment horizontal="justify" vertical="center" wrapText="1"/>
    </xf>
    <xf numFmtId="0" fontId="36" fillId="36" borderId="1" xfId="1308" applyFont="1" applyFill="1" applyBorder="1" applyAlignment="1">
      <alignment horizontal="center" vertical="center" wrapText="1"/>
    </xf>
    <xf numFmtId="0" fontId="33" fillId="36" borderId="9" xfId="0" applyFont="1" applyFill="1" applyBorder="1" applyAlignment="1">
      <alignment horizontal="center" vertical="center" wrapText="1"/>
    </xf>
    <xf numFmtId="0" fontId="33" fillId="36" borderId="9" xfId="0" applyFont="1" applyFill="1" applyBorder="1" applyAlignment="1">
      <alignment vertical="center" wrapText="1"/>
    </xf>
    <xf numFmtId="176" fontId="31" fillId="36" borderId="4" xfId="9" applyNumberFormat="1" applyFont="1" applyFill="1" applyBorder="1" applyAlignment="1">
      <alignment horizontal="left" vertical="center"/>
    </xf>
    <xf numFmtId="0" fontId="11" fillId="36" borderId="0" xfId="0" applyFont="1" applyFill="1" applyBorder="1" applyAlignment="1" applyProtection="1">
      <alignment horizontal="center" vertical="center" wrapText="1"/>
    </xf>
    <xf numFmtId="177" fontId="33" fillId="36" borderId="16" xfId="0" applyNumberFormat="1" applyFont="1" applyFill="1" applyBorder="1" applyAlignment="1">
      <alignment horizontal="center" vertical="center" wrapText="1"/>
    </xf>
    <xf numFmtId="0" fontId="33" fillId="37" borderId="1" xfId="0" applyFont="1" applyFill="1" applyBorder="1" applyAlignment="1">
      <alignment horizontal="center" vertical="center" wrapText="1"/>
    </xf>
    <xf numFmtId="176" fontId="33" fillId="36" borderId="1" xfId="9" applyNumberFormat="1" applyFont="1" applyFill="1" applyBorder="1" applyAlignment="1">
      <alignment horizontal="center" vertical="center" wrapText="1"/>
    </xf>
    <xf numFmtId="0" fontId="33" fillId="36" borderId="1" xfId="0" applyFont="1" applyFill="1" applyBorder="1" applyAlignment="1" applyProtection="1">
      <alignment horizontal="center" vertical="center" wrapText="1"/>
    </xf>
    <xf numFmtId="0" fontId="33" fillId="36" borderId="1" xfId="0" applyFont="1" applyFill="1" applyBorder="1" applyAlignment="1" applyProtection="1">
      <alignment vertical="center" wrapText="1"/>
    </xf>
    <xf numFmtId="0" fontId="33" fillId="36" borderId="1" xfId="57" applyFont="1" applyFill="1" applyBorder="1" applyAlignment="1">
      <alignment horizontal="left" vertical="center" wrapText="1"/>
    </xf>
    <xf numFmtId="0" fontId="33" fillId="36" borderId="1" xfId="0" applyFont="1" applyFill="1" applyBorder="1" applyAlignment="1">
      <alignment horizontal="left" vertical="center" wrapText="1"/>
    </xf>
    <xf numFmtId="0" fontId="9" fillId="2" borderId="1" xfId="0" applyFont="1" applyFill="1" applyBorder="1" applyAlignment="1">
      <alignment horizontal="center" vertical="center"/>
    </xf>
    <xf numFmtId="0" fontId="31" fillId="36" borderId="1" xfId="0" applyFont="1" applyFill="1" applyBorder="1" applyAlignment="1">
      <alignment horizontal="left" vertical="center" wrapText="1"/>
    </xf>
    <xf numFmtId="0" fontId="31" fillId="36" borderId="1" xfId="0" applyFont="1" applyFill="1" applyBorder="1" applyAlignment="1">
      <alignment horizontal="center" vertical="center" wrapText="1"/>
    </xf>
    <xf numFmtId="0" fontId="17" fillId="36" borderId="1" xfId="1308" applyFill="1" applyBorder="1" applyAlignment="1">
      <alignment horizontal="center" vertical="center" wrapText="1"/>
    </xf>
    <xf numFmtId="0" fontId="11" fillId="0" borderId="3" xfId="0" applyFont="1" applyFill="1" applyBorder="1" applyAlignment="1" applyProtection="1">
      <alignment horizontal="center" vertical="center" wrapText="1"/>
    </xf>
    <xf numFmtId="0" fontId="36" fillId="36" borderId="3" xfId="1308" applyFont="1" applyFill="1" applyBorder="1" applyAlignment="1">
      <alignment vertical="center" wrapText="1"/>
    </xf>
    <xf numFmtId="0" fontId="33" fillId="36" borderId="3" xfId="0" applyFont="1" applyFill="1" applyBorder="1" applyAlignment="1">
      <alignment vertical="center" wrapText="1"/>
    </xf>
    <xf numFmtId="0" fontId="16" fillId="36" borderId="1" xfId="0" applyFont="1" applyFill="1" applyBorder="1" applyAlignment="1">
      <alignment horizontal="justify" vertical="center" wrapText="1"/>
    </xf>
    <xf numFmtId="176" fontId="31" fillId="36" borderId="3" xfId="9" applyNumberFormat="1" applyFont="1" applyFill="1" applyBorder="1" applyAlignment="1">
      <alignment horizontal="left" vertical="center"/>
    </xf>
    <xf numFmtId="176" fontId="31" fillId="36" borderId="7" xfId="9" applyNumberFormat="1" applyFont="1" applyFill="1" applyBorder="1" applyAlignment="1">
      <alignment horizontal="left" vertical="center"/>
    </xf>
    <xf numFmtId="0" fontId="34" fillId="36" borderId="0" xfId="0" applyFont="1" applyFill="1" applyAlignment="1">
      <alignment vertical="center"/>
    </xf>
    <xf numFmtId="176" fontId="31" fillId="36" borderId="16" xfId="9" applyNumberFormat="1" applyFont="1" applyFill="1" applyBorder="1" applyAlignment="1">
      <alignment vertical="center" wrapText="1"/>
    </xf>
    <xf numFmtId="181" fontId="11" fillId="36" borderId="1" xfId="0" applyNumberFormat="1" applyFont="1" applyFill="1" applyBorder="1" applyAlignment="1" applyProtection="1">
      <alignment horizontal="center" vertical="center" wrapText="1"/>
    </xf>
    <xf numFmtId="181" fontId="11" fillId="36" borderId="1" xfId="0" applyNumberFormat="1" applyFont="1" applyFill="1" applyBorder="1" applyAlignment="1" applyProtection="1">
      <alignment vertical="center" wrapText="1"/>
    </xf>
    <xf numFmtId="3" fontId="33" fillId="36" borderId="1" xfId="0" applyNumberFormat="1" applyFont="1" applyFill="1" applyBorder="1" applyAlignment="1">
      <alignment horizontal="justify" vertical="center" wrapText="1"/>
    </xf>
    <xf numFmtId="0" fontId="33" fillId="36" borderId="3" xfId="0" applyFont="1" applyFill="1" applyBorder="1" applyAlignment="1">
      <alignment horizontal="center" vertical="center" wrapText="1"/>
    </xf>
    <xf numFmtId="180" fontId="33" fillId="36" borderId="1" xfId="0" applyNumberFormat="1" applyFont="1" applyFill="1" applyBorder="1" applyAlignment="1">
      <alignment horizontal="center" vertical="center" wrapText="1"/>
    </xf>
    <xf numFmtId="173" fontId="33" fillId="36" borderId="1" xfId="0" applyNumberFormat="1" applyFont="1" applyFill="1" applyBorder="1" applyAlignment="1">
      <alignment horizontal="center" vertical="center" wrapText="1"/>
    </xf>
    <xf numFmtId="181" fontId="12" fillId="36" borderId="3" xfId="0" applyNumberFormat="1" applyFont="1" applyFill="1" applyBorder="1" applyAlignment="1" applyProtection="1">
      <alignment horizontal="right" vertical="center" wrapText="1"/>
    </xf>
    <xf numFmtId="181" fontId="12" fillId="36" borderId="1" xfId="0" applyNumberFormat="1" applyFont="1" applyFill="1" applyBorder="1" applyAlignment="1" applyProtection="1">
      <alignment horizontal="right" vertical="center" wrapText="1"/>
      <protection locked="0"/>
    </xf>
    <xf numFmtId="176" fontId="8" fillId="36" borderId="1" xfId="0" applyNumberFormat="1" applyFont="1" applyFill="1" applyBorder="1" applyAlignment="1">
      <alignment vertical="center" wrapText="1"/>
    </xf>
    <xf numFmtId="181" fontId="12" fillId="36" borderId="1" xfId="0" applyNumberFormat="1" applyFont="1" applyFill="1" applyBorder="1" applyAlignment="1">
      <alignment vertical="center" wrapText="1"/>
    </xf>
    <xf numFmtId="181" fontId="8" fillId="36" borderId="14" xfId="0" applyNumberFormat="1" applyFont="1" applyFill="1" applyBorder="1" applyAlignment="1">
      <alignment vertical="center" wrapText="1"/>
    </xf>
    <xf numFmtId="181" fontId="8" fillId="36" borderId="9" xfId="0" applyNumberFormat="1" applyFont="1" applyFill="1" applyBorder="1" applyAlignment="1">
      <alignment vertical="center" wrapText="1"/>
    </xf>
    <xf numFmtId="176" fontId="8" fillId="36" borderId="9" xfId="0" applyNumberFormat="1" applyFont="1" applyFill="1" applyBorder="1" applyAlignment="1">
      <alignment vertical="center" wrapText="1"/>
    </xf>
    <xf numFmtId="181" fontId="8" fillId="36" borderId="4" xfId="0" applyNumberFormat="1" applyFont="1" applyFill="1" applyBorder="1" applyAlignment="1">
      <alignment vertical="center" wrapText="1"/>
    </xf>
    <xf numFmtId="181" fontId="9" fillId="0" borderId="1" xfId="0" applyNumberFormat="1" applyFont="1" applyFill="1" applyBorder="1" applyAlignment="1">
      <alignment vertical="center" wrapText="1"/>
    </xf>
    <xf numFmtId="176" fontId="8" fillId="36" borderId="4" xfId="0" applyNumberFormat="1" applyFont="1" applyFill="1" applyBorder="1" applyAlignment="1">
      <alignment vertical="center" wrapText="1"/>
    </xf>
    <xf numFmtId="181" fontId="8" fillId="36" borderId="10" xfId="0" applyNumberFormat="1" applyFont="1" applyFill="1" applyBorder="1" applyAlignment="1">
      <alignment vertical="center" wrapText="1"/>
    </xf>
    <xf numFmtId="181" fontId="8" fillId="36" borderId="0" xfId="0" applyNumberFormat="1" applyFont="1" applyFill="1" applyAlignment="1">
      <alignment vertical="center"/>
    </xf>
    <xf numFmtId="181" fontId="8" fillId="3" borderId="1" xfId="0" applyNumberFormat="1" applyFont="1" applyFill="1" applyBorder="1" applyAlignment="1">
      <alignment vertical="center" wrapText="1"/>
    </xf>
    <xf numFmtId="176" fontId="9" fillId="2" borderId="0" xfId="0" applyNumberFormat="1" applyFont="1" applyFill="1" applyBorder="1" applyAlignment="1">
      <alignment horizontal="center" vertical="center" wrapText="1"/>
    </xf>
    <xf numFmtId="0" fontId="9" fillId="2" borderId="0" xfId="0" applyFont="1" applyFill="1" applyAlignment="1">
      <alignment vertical="center"/>
    </xf>
    <xf numFmtId="0" fontId="9" fillId="0" borderId="0" xfId="0" applyFont="1"/>
    <xf numFmtId="181" fontId="9" fillId="0" borderId="0" xfId="0" applyNumberFormat="1" applyFont="1"/>
    <xf numFmtId="176" fontId="33" fillId="36" borderId="1" xfId="9" applyNumberFormat="1" applyFont="1" applyFill="1" applyBorder="1" applyAlignment="1">
      <alignment horizontal="center" vertical="center"/>
    </xf>
    <xf numFmtId="176" fontId="33" fillId="36" borderId="4" xfId="9" applyNumberFormat="1"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13" borderId="5"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5" fillId="26" borderId="5" xfId="0" applyFont="1" applyFill="1" applyBorder="1" applyAlignment="1">
      <alignment horizontal="center" vertical="center" wrapText="1"/>
    </xf>
    <xf numFmtId="0" fontId="15" fillId="26"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33" fillId="21" borderId="1"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1" fillId="36" borderId="1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46" fillId="0" borderId="0" xfId="0" applyFont="1" applyAlignment="1">
      <alignment vertical="center" wrapText="1"/>
    </xf>
    <xf numFmtId="174" fontId="15" fillId="35" borderId="2" xfId="2" applyNumberFormat="1" applyFont="1" applyFill="1" applyBorder="1" applyAlignment="1">
      <alignment horizontal="center" vertical="center" wrapText="1"/>
    </xf>
    <xf numFmtId="174" fontId="15" fillId="35" borderId="1"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readingOrder="1"/>
    </xf>
    <xf numFmtId="174" fontId="15" fillId="35" borderId="7" xfId="2" applyNumberFormat="1" applyFont="1" applyFill="1" applyBorder="1" applyAlignment="1">
      <alignment horizontal="center" vertical="center" wrapText="1" readingOrder="1"/>
    </xf>
    <xf numFmtId="0" fontId="22" fillId="35" borderId="3" xfId="0" applyFont="1" applyFill="1" applyBorder="1" applyAlignment="1">
      <alignment vertical="center"/>
    </xf>
    <xf numFmtId="0" fontId="23" fillId="3" borderId="1" xfId="0" applyFont="1" applyFill="1" applyBorder="1" applyAlignment="1"/>
    <xf numFmtId="0" fontId="23" fillId="3" borderId="1" xfId="0" applyFont="1" applyFill="1" applyBorder="1" applyAlignment="1">
      <alignment wrapText="1"/>
    </xf>
    <xf numFmtId="0" fontId="23" fillId="3" borderId="4" xfId="0" applyFont="1" applyFill="1" applyBorder="1" applyAlignment="1">
      <alignment wrapText="1"/>
    </xf>
    <xf numFmtId="174" fontId="15" fillId="36" borderId="2" xfId="2" applyNumberFormat="1" applyFont="1" applyFill="1" applyBorder="1" applyAlignment="1">
      <alignment horizontal="center" vertical="center" wrapText="1"/>
    </xf>
    <xf numFmtId="174" fontId="15" fillId="36" borderId="1" xfId="2" applyNumberFormat="1" applyFont="1" applyFill="1" applyBorder="1" applyAlignment="1">
      <alignment horizontal="center" vertical="center" wrapText="1" readingOrder="1"/>
    </xf>
    <xf numFmtId="174" fontId="15" fillId="36" borderId="3" xfId="2" applyNumberFormat="1" applyFont="1" applyFill="1" applyBorder="1" applyAlignment="1">
      <alignment horizontal="center" vertical="center" wrapText="1" readingOrder="1"/>
    </xf>
    <xf numFmtId="174" fontId="15" fillId="36" borderId="7" xfId="2" applyNumberFormat="1" applyFont="1" applyFill="1" applyBorder="1" applyAlignment="1">
      <alignment horizontal="center" vertical="center" wrapText="1" readingOrder="1"/>
    </xf>
    <xf numFmtId="174" fontId="30" fillId="36" borderId="3" xfId="2" applyNumberFormat="1" applyFont="1" applyFill="1" applyBorder="1" applyAlignment="1">
      <alignment vertical="center" wrapText="1"/>
    </xf>
    <xf numFmtId="175" fontId="15" fillId="36" borderId="3" xfId="0" applyNumberFormat="1" applyFont="1" applyFill="1" applyBorder="1" applyAlignment="1">
      <alignment vertical="center" wrapText="1"/>
    </xf>
    <xf numFmtId="0" fontId="22" fillId="36" borderId="3" xfId="0" applyFont="1" applyFill="1" applyBorder="1" applyAlignment="1">
      <alignment vertical="center"/>
    </xf>
    <xf numFmtId="0" fontId="15" fillId="35" borderId="1" xfId="0" applyFont="1" applyFill="1" applyBorder="1" applyAlignment="1">
      <alignment horizontal="center"/>
    </xf>
    <xf numFmtId="175" fontId="42" fillId="9" borderId="6" xfId="0" applyNumberFormat="1" applyFont="1" applyFill="1" applyBorder="1" applyAlignment="1">
      <alignment horizontal="center" vertical="center" wrapText="1"/>
    </xf>
    <xf numFmtId="175" fontId="42" fillId="9" borderId="3" xfId="0" applyNumberFormat="1" applyFont="1" applyFill="1" applyBorder="1" applyAlignment="1">
      <alignment horizontal="center" vertical="center" wrapText="1"/>
    </xf>
    <xf numFmtId="175" fontId="42" fillId="9" borderId="3" xfId="0" applyNumberFormat="1" applyFont="1" applyFill="1" applyBorder="1" applyAlignment="1">
      <alignment vertical="center" wrapText="1"/>
    </xf>
    <xf numFmtId="175" fontId="42" fillId="40" borderId="6" xfId="0" applyNumberFormat="1" applyFont="1" applyFill="1" applyBorder="1" applyAlignment="1">
      <alignment horizontal="center" vertical="center" wrapText="1"/>
    </xf>
    <xf numFmtId="175" fontId="42" fillId="40" borderId="3" xfId="0" applyNumberFormat="1" applyFont="1" applyFill="1" applyBorder="1" applyAlignment="1">
      <alignment horizontal="center" vertical="center" wrapText="1"/>
    </xf>
    <xf numFmtId="175" fontId="42" fillId="40" borderId="3" xfId="0" applyNumberFormat="1" applyFont="1" applyFill="1" applyBorder="1" applyAlignment="1">
      <alignment vertical="center" wrapText="1"/>
    </xf>
    <xf numFmtId="0" fontId="42" fillId="40" borderId="3" xfId="0" applyFont="1" applyFill="1" applyBorder="1" applyAlignment="1">
      <alignment vertical="center" wrapText="1"/>
    </xf>
    <xf numFmtId="0" fontId="16" fillId="0" borderId="1" xfId="0" applyFont="1" applyFill="1" applyBorder="1" applyAlignment="1"/>
    <xf numFmtId="0" fontId="16" fillId="0" borderId="1" xfId="0" applyFont="1" applyBorder="1" applyAlignment="1"/>
    <xf numFmtId="0" fontId="27" fillId="0" borderId="0" xfId="0" applyFont="1" applyFill="1" applyAlignment="1"/>
    <xf numFmtId="174" fontId="15" fillId="41" borderId="7" xfId="2" applyNumberFormat="1" applyFont="1" applyFill="1" applyBorder="1" applyAlignment="1">
      <alignment horizontal="center" vertical="center" wrapText="1" readingOrder="1"/>
    </xf>
    <xf numFmtId="175" fontId="42" fillId="21" borderId="6" xfId="0" applyNumberFormat="1" applyFont="1" applyFill="1" applyBorder="1" applyAlignment="1">
      <alignment horizontal="center" vertical="center" wrapText="1"/>
    </xf>
    <xf numFmtId="0" fontId="0" fillId="0" borderId="0" xfId="0" applyBorder="1" applyAlignment="1"/>
    <xf numFmtId="0" fontId="48" fillId="0" borderId="1" xfId="0" applyFont="1" applyBorder="1" applyAlignment="1">
      <alignment horizontal="center" vertical="center"/>
    </xf>
    <xf numFmtId="176" fontId="0" fillId="0" borderId="0" xfId="0" applyNumberFormat="1"/>
    <xf numFmtId="3" fontId="0" fillId="0" borderId="0" xfId="0" applyNumberFormat="1"/>
    <xf numFmtId="4" fontId="0" fillId="0" borderId="0" xfId="0" applyNumberFormat="1"/>
    <xf numFmtId="9" fontId="48" fillId="0" borderId="1" xfId="7689" applyFont="1" applyBorder="1" applyAlignment="1">
      <alignment horizontal="center" vertical="center" wrapText="1"/>
    </xf>
    <xf numFmtId="0" fontId="48" fillId="0" borderId="1" xfId="0" applyFont="1" applyBorder="1" applyAlignment="1">
      <alignment horizontal="center" vertical="center" wrapText="1"/>
    </xf>
    <xf numFmtId="175" fontId="8" fillId="9" borderId="6" xfId="0" applyNumberFormat="1" applyFont="1" applyFill="1" applyBorder="1" applyAlignment="1">
      <alignment horizontal="center" vertical="center" wrapText="1"/>
    </xf>
    <xf numFmtId="175" fontId="8" fillId="9" borderId="3" xfId="0" applyNumberFormat="1" applyFont="1" applyFill="1" applyBorder="1" applyAlignment="1">
      <alignment horizontal="center" vertical="center" wrapText="1"/>
    </xf>
    <xf numFmtId="175" fontId="8" fillId="9" borderId="3" xfId="0" applyNumberFormat="1" applyFont="1" applyFill="1" applyBorder="1" applyAlignment="1">
      <alignment vertical="center" wrapText="1"/>
    </xf>
    <xf numFmtId="175" fontId="31" fillId="9" borderId="1" xfId="0" applyNumberFormat="1" applyFont="1" applyFill="1" applyBorder="1" applyAlignment="1">
      <alignment horizontal="center" vertical="center" wrapText="1"/>
    </xf>
    <xf numFmtId="0" fontId="0" fillId="0" borderId="0" xfId="0" applyBorder="1"/>
    <xf numFmtId="172" fontId="7" fillId="0" borderId="0" xfId="2" applyNumberFormat="1" applyBorder="1"/>
    <xf numFmtId="0" fontId="23" fillId="10" borderId="1" xfId="0" applyFont="1" applyFill="1" applyBorder="1" applyAlignment="1">
      <alignment vertical="center"/>
    </xf>
    <xf numFmtId="0" fontId="23" fillId="10" borderId="3" xfId="0" applyFont="1" applyFill="1" applyBorder="1" applyAlignment="1">
      <alignment vertical="center"/>
    </xf>
    <xf numFmtId="0" fontId="23" fillId="10" borderId="1" xfId="0" applyFont="1" applyFill="1" applyBorder="1" applyAlignment="1">
      <alignment vertical="center" wrapText="1"/>
    </xf>
    <xf numFmtId="0" fontId="23" fillId="10" borderId="4" xfId="0" applyFont="1" applyFill="1" applyBorder="1" applyAlignment="1">
      <alignment vertical="center" wrapText="1"/>
    </xf>
    <xf numFmtId="0" fontId="15" fillId="36" borderId="1" xfId="0" applyFont="1" applyFill="1" applyBorder="1" applyAlignment="1">
      <alignment horizontal="center" vertical="center"/>
    </xf>
    <xf numFmtId="9" fontId="0" fillId="0" borderId="0" xfId="7689" applyFont="1" applyBorder="1"/>
    <xf numFmtId="176" fontId="0" fillId="0" borderId="0" xfId="0" applyNumberFormat="1" applyBorder="1"/>
    <xf numFmtId="10" fontId="0" fillId="0" borderId="0" xfId="0" applyNumberFormat="1" applyBorder="1"/>
    <xf numFmtId="175" fontId="31" fillId="10" borderId="1" xfId="0" applyNumberFormat="1" applyFont="1" applyFill="1" applyBorder="1" applyAlignment="1">
      <alignment horizontal="center" vertical="center" wrapText="1"/>
    </xf>
    <xf numFmtId="175" fontId="31" fillId="3" borderId="1" xfId="0" applyNumberFormat="1" applyFont="1" applyFill="1" applyBorder="1" applyAlignment="1">
      <alignment horizontal="center" vertical="center" wrapText="1"/>
    </xf>
    <xf numFmtId="175" fontId="31" fillId="39" borderId="1" xfId="0" applyNumberFormat="1" applyFont="1" applyFill="1" applyBorder="1" applyAlignment="1">
      <alignment horizontal="center" vertical="center" wrapText="1"/>
    </xf>
    <xf numFmtId="0" fontId="31" fillId="9" borderId="1" xfId="0" applyFont="1" applyFill="1" applyBorder="1" applyAlignment="1">
      <alignment horizontal="center"/>
    </xf>
    <xf numFmtId="0" fontId="31" fillId="9" borderId="1" xfId="0" applyFont="1" applyFill="1" applyBorder="1" applyAlignment="1">
      <alignment horizontal="center" wrapText="1"/>
    </xf>
    <xf numFmtId="0" fontId="31" fillId="9" borderId="4" xfId="0" applyFont="1" applyFill="1" applyBorder="1" applyAlignment="1">
      <alignment horizontal="center" wrapText="1"/>
    </xf>
    <xf numFmtId="0" fontId="31" fillId="22" borderId="1" xfId="0" applyFont="1" applyFill="1" applyBorder="1" applyAlignment="1">
      <alignment horizontal="center"/>
    </xf>
    <xf numFmtId="0" fontId="34" fillId="0" borderId="0" xfId="0" applyFont="1" applyAlignment="1">
      <alignment vertical="center"/>
    </xf>
    <xf numFmtId="175" fontId="8" fillId="21" borderId="6" xfId="0" applyNumberFormat="1" applyFont="1" applyFill="1" applyBorder="1" applyAlignment="1">
      <alignment horizontal="center" vertical="center" wrapText="1"/>
    </xf>
    <xf numFmtId="175" fontId="8" fillId="40" borderId="6" xfId="0" applyNumberFormat="1" applyFont="1" applyFill="1" applyBorder="1" applyAlignment="1">
      <alignment horizontal="center" vertical="center" wrapText="1"/>
    </xf>
    <xf numFmtId="175" fontId="8" fillId="40" borderId="3" xfId="0" applyNumberFormat="1" applyFont="1" applyFill="1" applyBorder="1" applyAlignment="1">
      <alignment horizontal="center" vertical="center" wrapText="1"/>
    </xf>
    <xf numFmtId="175" fontId="8" fillId="40" borderId="3" xfId="0" applyNumberFormat="1" applyFont="1" applyFill="1" applyBorder="1" applyAlignment="1">
      <alignment vertical="center" wrapText="1"/>
    </xf>
    <xf numFmtId="14" fontId="8" fillId="40" borderId="3" xfId="0" applyNumberFormat="1" applyFont="1" applyFill="1" applyBorder="1" applyAlignment="1">
      <alignment vertical="center" wrapText="1"/>
    </xf>
    <xf numFmtId="0" fontId="8" fillId="40" borderId="3" xfId="0" applyFont="1" applyFill="1" applyBorder="1" applyAlignment="1">
      <alignment vertical="center" wrapText="1"/>
    </xf>
    <xf numFmtId="0" fontId="33" fillId="2" borderId="4" xfId="0" applyFont="1" applyFill="1" applyBorder="1"/>
    <xf numFmtId="0" fontId="33" fillId="0" borderId="4" xfId="0" applyFont="1" applyFill="1" applyBorder="1"/>
    <xf numFmtId="176" fontId="33" fillId="8" borderId="4" xfId="9" applyNumberFormat="1" applyFont="1" applyFill="1" applyBorder="1" applyAlignment="1">
      <alignment horizontal="left" vertical="center"/>
    </xf>
    <xf numFmtId="176" fontId="33" fillId="6" borderId="4" xfId="9" applyNumberFormat="1" applyFont="1" applyFill="1" applyBorder="1" applyAlignment="1">
      <alignment vertical="center" wrapText="1"/>
    </xf>
    <xf numFmtId="0" fontId="33" fillId="0" borderId="14" xfId="0" applyFont="1" applyBorder="1"/>
    <xf numFmtId="176" fontId="31" fillId="5" borderId="4" xfId="9" applyNumberFormat="1" applyFont="1" applyFill="1" applyBorder="1" applyAlignment="1">
      <alignment horizontal="left" vertical="center"/>
    </xf>
    <xf numFmtId="0" fontId="0" fillId="0" borderId="0" xfId="0" applyAlignment="1">
      <alignment horizontal="right"/>
    </xf>
    <xf numFmtId="0" fontId="48" fillId="0" borderId="28" xfId="0" applyFont="1" applyBorder="1" applyAlignment="1">
      <alignment horizontal="center" vertical="center"/>
    </xf>
    <xf numFmtId="0" fontId="48" fillId="0" borderId="12" xfId="0" applyFont="1" applyBorder="1" applyAlignment="1">
      <alignment horizontal="center" vertical="center"/>
    </xf>
    <xf numFmtId="0" fontId="48" fillId="0" borderId="12" xfId="0" applyFont="1" applyBorder="1" applyAlignment="1">
      <alignment horizontal="center" vertical="center" wrapText="1"/>
    </xf>
    <xf numFmtId="0" fontId="48" fillId="0" borderId="29" xfId="0" applyFont="1" applyBorder="1" applyAlignment="1">
      <alignment horizontal="center" vertical="center" wrapText="1"/>
    </xf>
    <xf numFmtId="0" fontId="48" fillId="0" borderId="32" xfId="0" applyFont="1" applyBorder="1" applyAlignment="1">
      <alignment horizontal="center" vertical="center"/>
    </xf>
    <xf numFmtId="0" fontId="48" fillId="0" borderId="13" xfId="0" applyFont="1" applyBorder="1" applyAlignment="1">
      <alignment horizontal="center" vertical="center"/>
    </xf>
    <xf numFmtId="176" fontId="48" fillId="0" borderId="13" xfId="0" applyNumberFormat="1" applyFont="1" applyBorder="1" applyAlignment="1">
      <alignment horizontal="center" vertical="center" wrapText="1"/>
    </xf>
    <xf numFmtId="0" fontId="16" fillId="0" borderId="0" xfId="0" applyFont="1" applyAlignment="1">
      <alignment vertical="center" wrapText="1"/>
    </xf>
    <xf numFmtId="0" fontId="27" fillId="0" borderId="1" xfId="0" applyFont="1" applyFill="1" applyBorder="1" applyAlignment="1">
      <alignment vertical="center" wrapText="1"/>
    </xf>
    <xf numFmtId="0" fontId="16" fillId="0" borderId="1" xfId="0" applyFont="1" applyFill="1" applyBorder="1" applyAlignment="1">
      <alignment vertical="center" wrapText="1"/>
    </xf>
    <xf numFmtId="0" fontId="16" fillId="0" borderId="1" xfId="0" applyFont="1" applyBorder="1" applyAlignment="1">
      <alignment vertical="center" wrapText="1"/>
    </xf>
    <xf numFmtId="0" fontId="34" fillId="0" borderId="0" xfId="0" applyFont="1" applyAlignment="1">
      <alignment vertical="center" wrapText="1"/>
    </xf>
    <xf numFmtId="0" fontId="16" fillId="0" borderId="0" xfId="0" applyFont="1" applyAlignment="1">
      <alignment vertical="center"/>
    </xf>
    <xf numFmtId="0" fontId="16" fillId="0" borderId="1" xfId="0" applyFont="1" applyFill="1" applyBorder="1" applyAlignment="1">
      <alignment vertical="center"/>
    </xf>
    <xf numFmtId="0" fontId="16" fillId="0" borderId="1" xfId="0" applyFont="1" applyBorder="1" applyAlignment="1">
      <alignment vertical="center"/>
    </xf>
    <xf numFmtId="0" fontId="0" fillId="0" borderId="1" xfId="0" applyBorder="1" applyAlignment="1">
      <alignment vertical="center"/>
    </xf>
    <xf numFmtId="176" fontId="0" fillId="0" borderId="1" xfId="9" applyNumberFormat="1" applyFont="1" applyBorder="1" applyAlignment="1">
      <alignment vertical="center" wrapText="1"/>
    </xf>
    <xf numFmtId="0" fontId="0" fillId="0" borderId="1" xfId="0" applyBorder="1" applyAlignment="1">
      <alignment vertical="center" wrapText="1"/>
    </xf>
    <xf numFmtId="0" fontId="0" fillId="0" borderId="0" xfId="0" applyAlignment="1">
      <alignment vertical="center"/>
    </xf>
    <xf numFmtId="0" fontId="0" fillId="0" borderId="0" xfId="0" applyBorder="1" applyAlignment="1">
      <alignment vertical="center"/>
    </xf>
    <xf numFmtId="176" fontId="0" fillId="0" borderId="1" xfId="0" applyNumberFormat="1" applyBorder="1" applyAlignment="1">
      <alignment vertical="center"/>
    </xf>
    <xf numFmtId="0" fontId="0" fillId="0" borderId="1" xfId="0" applyBorder="1" applyAlignment="1">
      <alignment horizontal="right" vertical="center" wrapText="1"/>
    </xf>
    <xf numFmtId="0" fontId="48" fillId="5" borderId="1" xfId="0" applyFont="1" applyFill="1" applyBorder="1" applyAlignment="1">
      <alignment horizontal="center" vertical="center" wrapText="1"/>
    </xf>
    <xf numFmtId="176" fontId="48" fillId="5" borderId="1" xfId="0" applyNumberFormat="1" applyFont="1" applyFill="1" applyBorder="1" applyAlignment="1">
      <alignment horizontal="center" vertical="center" wrapText="1"/>
    </xf>
    <xf numFmtId="10" fontId="0" fillId="0" borderId="1" xfId="7689" applyNumberFormat="1" applyFont="1" applyBorder="1" applyAlignment="1">
      <alignment vertical="center" wrapText="1"/>
    </xf>
    <xf numFmtId="9" fontId="0" fillId="0" borderId="1" xfId="7689" applyFont="1" applyBorder="1" applyAlignment="1">
      <alignment vertical="center"/>
    </xf>
    <xf numFmtId="10" fontId="0" fillId="0" borderId="1" xfId="7689" applyNumberFormat="1" applyFont="1" applyBorder="1" applyAlignment="1">
      <alignment vertical="center"/>
    </xf>
    <xf numFmtId="176" fontId="16" fillId="0" borderId="1" xfId="0" applyNumberFormat="1" applyFont="1" applyFill="1" applyBorder="1" applyAlignment="1">
      <alignment vertical="center" wrapText="1"/>
    </xf>
    <xf numFmtId="14" fontId="16" fillId="0" borderId="1" xfId="0" applyNumberFormat="1" applyFont="1" applyFill="1" applyBorder="1" applyAlignment="1">
      <alignment vertical="center" wrapText="1"/>
    </xf>
    <xf numFmtId="170" fontId="24" fillId="24" borderId="1" xfId="8" applyFont="1" applyFill="1" applyBorder="1" applyAlignment="1" applyProtection="1">
      <alignment horizontal="left" vertical="center" wrapText="1"/>
    </xf>
    <xf numFmtId="0" fontId="0" fillId="0" borderId="30" xfId="0" applyBorder="1" applyAlignment="1">
      <alignment vertical="center"/>
    </xf>
    <xf numFmtId="176" fontId="0" fillId="0" borderId="1" xfId="9" applyNumberFormat="1" applyFont="1" applyFill="1" applyBorder="1" applyAlignment="1">
      <alignment vertical="center" wrapText="1"/>
    </xf>
    <xf numFmtId="10" fontId="0" fillId="0" borderId="31" xfId="7689" applyNumberFormat="1" applyFont="1" applyBorder="1" applyAlignment="1">
      <alignment vertical="center" wrapText="1"/>
    </xf>
    <xf numFmtId="10" fontId="0" fillId="0" borderId="1" xfId="7689" applyNumberFormat="1" applyFont="1" applyFill="1" applyBorder="1" applyAlignment="1">
      <alignment vertical="center" wrapText="1"/>
    </xf>
    <xf numFmtId="0" fontId="0" fillId="0" borderId="1" xfId="0" applyNumberFormat="1" applyBorder="1" applyAlignment="1">
      <alignment vertical="center"/>
    </xf>
    <xf numFmtId="0" fontId="0" fillId="21" borderId="30" xfId="0" applyFill="1" applyBorder="1" applyAlignment="1">
      <alignment vertical="center"/>
    </xf>
    <xf numFmtId="0" fontId="0" fillId="21" borderId="1" xfId="0" applyFill="1" applyBorder="1" applyAlignment="1">
      <alignment vertical="center"/>
    </xf>
    <xf numFmtId="176" fontId="0" fillId="21" borderId="1" xfId="9" applyNumberFormat="1" applyFont="1" applyFill="1" applyBorder="1" applyAlignment="1">
      <alignment vertical="center" wrapText="1"/>
    </xf>
    <xf numFmtId="10" fontId="0" fillId="21" borderId="1" xfId="7689" applyNumberFormat="1" applyFont="1" applyFill="1" applyBorder="1" applyAlignment="1">
      <alignment vertical="center" wrapText="1"/>
    </xf>
    <xf numFmtId="10" fontId="0" fillId="21" borderId="31" xfId="7689" applyNumberFormat="1" applyFont="1" applyFill="1" applyBorder="1" applyAlignment="1">
      <alignment vertical="center" wrapText="1"/>
    </xf>
    <xf numFmtId="9" fontId="7" fillId="0" borderId="1" xfId="7689" applyBorder="1" applyAlignment="1">
      <alignment horizontal="center" vertical="center" wrapText="1"/>
    </xf>
    <xf numFmtId="176" fontId="48" fillId="0" borderId="1" xfId="0" applyNumberFormat="1" applyFont="1" applyBorder="1" applyAlignment="1">
      <alignment vertical="center"/>
    </xf>
    <xf numFmtId="10" fontId="0" fillId="0" borderId="13" xfId="7689" applyNumberFormat="1" applyFont="1" applyBorder="1" applyAlignment="1">
      <alignment vertical="center" wrapText="1"/>
    </xf>
    <xf numFmtId="176" fontId="0" fillId="0" borderId="13" xfId="9" applyNumberFormat="1" applyFont="1" applyBorder="1" applyAlignment="1">
      <alignment vertical="center" wrapText="1"/>
    </xf>
    <xf numFmtId="10" fontId="0" fillId="0" borderId="33" xfId="7689" applyNumberFormat="1" applyFont="1" applyBorder="1" applyAlignment="1">
      <alignment vertical="center" wrapText="1"/>
    </xf>
    <xf numFmtId="176" fontId="7" fillId="0" borderId="1" xfId="7689" applyNumberFormat="1" applyBorder="1" applyAlignment="1">
      <alignment horizontal="center" vertical="center" wrapText="1"/>
    </xf>
    <xf numFmtId="14" fontId="42" fillId="40" borderId="3" xfId="0" applyNumberFormat="1" applyFont="1" applyFill="1" applyBorder="1" applyAlignment="1">
      <alignment horizontal="center" vertical="center" wrapText="1"/>
    </xf>
    <xf numFmtId="0" fontId="16" fillId="0" borderId="0" xfId="0" applyFont="1" applyAlignment="1">
      <alignment horizontal="center" vertical="center"/>
    </xf>
    <xf numFmtId="14" fontId="16"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42" fillId="40" borderId="3" xfId="0" applyFont="1" applyFill="1" applyBorder="1" applyAlignment="1">
      <alignment horizontal="center" vertical="center" wrapText="1"/>
    </xf>
    <xf numFmtId="3" fontId="16" fillId="0" borderId="0" xfId="0" applyNumberFormat="1" applyFont="1" applyAlignment="1">
      <alignment horizontal="center" vertical="center"/>
    </xf>
    <xf numFmtId="176" fontId="16" fillId="0" borderId="1" xfId="0" applyNumberFormat="1" applyFont="1" applyFill="1" applyBorder="1" applyAlignment="1">
      <alignment horizontal="center" vertical="center"/>
    </xf>
    <xf numFmtId="176" fontId="33" fillId="0" borderId="1" xfId="9" applyNumberFormat="1" applyFont="1" applyFill="1" applyBorder="1" applyAlignment="1">
      <alignment horizontal="left" vertical="center" wrapText="1"/>
    </xf>
    <xf numFmtId="0" fontId="16" fillId="0" borderId="0" xfId="0" applyFont="1" applyFill="1" applyAlignment="1">
      <alignment vertical="center"/>
    </xf>
    <xf numFmtId="0" fontId="40" fillId="0" borderId="0" xfId="0" applyFont="1" applyAlignment="1">
      <alignment vertical="center"/>
    </xf>
    <xf numFmtId="0" fontId="38" fillId="0" borderId="0" xfId="0" applyFont="1" applyAlignment="1">
      <alignment vertical="center"/>
    </xf>
    <xf numFmtId="0" fontId="24" fillId="2" borderId="10" xfId="0" applyFont="1" applyFill="1" applyBorder="1" applyAlignment="1" applyProtection="1">
      <alignment horizontal="center" vertical="center" wrapText="1"/>
    </xf>
    <xf numFmtId="0" fontId="24" fillId="0" borderId="10" xfId="0" quotePrefix="1"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xf>
    <xf numFmtId="181" fontId="24" fillId="0" borderId="10" xfId="0" applyNumberFormat="1" applyFont="1" applyFill="1" applyBorder="1" applyAlignment="1" applyProtection="1">
      <alignment horizontal="center" vertical="center" wrapText="1"/>
    </xf>
    <xf numFmtId="181" fontId="24" fillId="0" borderId="10" xfId="0" applyNumberFormat="1" applyFont="1" applyFill="1" applyBorder="1" applyAlignment="1" applyProtection="1">
      <alignment vertical="center" wrapText="1"/>
    </xf>
    <xf numFmtId="181" fontId="24" fillId="0" borderId="9" xfId="0" applyNumberFormat="1" applyFont="1" applyFill="1" applyBorder="1" applyAlignment="1" applyProtection="1">
      <alignment horizontal="right" vertical="center" wrapText="1"/>
    </xf>
    <xf numFmtId="3" fontId="16" fillId="2" borderId="10" xfId="0" applyNumberFormat="1" applyFont="1" applyFill="1" applyBorder="1" applyAlignment="1">
      <alignment horizontal="justify" vertical="center" wrapText="1"/>
    </xf>
    <xf numFmtId="0" fontId="16" fillId="0" borderId="9" xfId="0" applyFont="1" applyFill="1" applyBorder="1" applyAlignment="1">
      <alignment horizontal="center" vertical="center" wrapText="1"/>
    </xf>
    <xf numFmtId="0" fontId="19" fillId="2" borderId="10" xfId="1308" applyFont="1" applyFill="1" applyBorder="1" applyAlignment="1">
      <alignment horizontal="center" vertical="center" wrapText="1"/>
    </xf>
    <xf numFmtId="0" fontId="16" fillId="0" borderId="10" xfId="0" applyFont="1" applyFill="1" applyBorder="1" applyAlignment="1">
      <alignment horizontal="center" vertical="center" wrapText="1"/>
    </xf>
    <xf numFmtId="17" fontId="16" fillId="2" borderId="10" xfId="0" applyNumberFormat="1" applyFont="1" applyFill="1" applyBorder="1" applyAlignment="1">
      <alignment horizontal="center" vertical="center" wrapText="1"/>
    </xf>
    <xf numFmtId="1" fontId="16" fillId="2" borderId="10" xfId="0" applyNumberFormat="1" applyFont="1" applyFill="1" applyBorder="1" applyAlignment="1">
      <alignment horizontal="center" vertical="center" wrapText="1"/>
    </xf>
    <xf numFmtId="17" fontId="16" fillId="0" borderId="10" xfId="0" applyNumberFormat="1" applyFont="1" applyFill="1" applyBorder="1" applyAlignment="1">
      <alignment horizontal="center" vertical="center" wrapText="1"/>
    </xf>
    <xf numFmtId="177" fontId="16" fillId="0" borderId="10" xfId="0" applyNumberFormat="1" applyFont="1" applyFill="1" applyBorder="1" applyAlignment="1">
      <alignment horizontal="center" vertical="center" wrapText="1"/>
    </xf>
    <xf numFmtId="0" fontId="16" fillId="0" borderId="10" xfId="0" applyFont="1" applyFill="1" applyBorder="1" applyAlignment="1">
      <alignment vertical="center" wrapText="1"/>
    </xf>
    <xf numFmtId="180" fontId="16" fillId="0" borderId="10" xfId="0" applyNumberFormat="1" applyFont="1" applyFill="1" applyBorder="1" applyAlignment="1">
      <alignment horizontal="center" vertical="center" wrapText="1"/>
    </xf>
    <xf numFmtId="173" fontId="16" fillId="0" borderId="10" xfId="0" applyNumberFormat="1" applyFont="1" applyFill="1" applyBorder="1" applyAlignment="1">
      <alignment horizontal="center" vertical="center" wrapText="1"/>
    </xf>
    <xf numFmtId="176" fontId="16" fillId="2" borderId="1" xfId="9" applyNumberFormat="1" applyFont="1" applyFill="1" applyBorder="1" applyAlignment="1">
      <alignment horizontal="left" vertical="center" wrapText="1"/>
    </xf>
    <xf numFmtId="176" fontId="16" fillId="2" borderId="10" xfId="9" applyNumberFormat="1" applyFont="1" applyFill="1" applyBorder="1" applyAlignment="1">
      <alignment horizontal="left" vertical="center"/>
    </xf>
    <xf numFmtId="176" fontId="16" fillId="2" borderId="14" xfId="9" applyNumberFormat="1" applyFont="1" applyFill="1" applyBorder="1" applyAlignment="1">
      <alignment horizontal="left" vertical="center"/>
    </xf>
    <xf numFmtId="176" fontId="38" fillId="0" borderId="0" xfId="0" applyNumberFormat="1" applyFont="1" applyAlignment="1">
      <alignment vertical="center"/>
    </xf>
    <xf numFmtId="0" fontId="0" fillId="0" borderId="1" xfId="0" applyFill="1" applyBorder="1" applyAlignment="1">
      <alignment horizontal="right" vertical="center" wrapText="1"/>
    </xf>
    <xf numFmtId="0" fontId="0" fillId="0" borderId="1" xfId="0" applyFill="1" applyBorder="1" applyAlignment="1">
      <alignment vertical="center"/>
    </xf>
    <xf numFmtId="10" fontId="0" fillId="0" borderId="1" xfId="7689" applyNumberFormat="1" applyFont="1" applyFill="1" applyBorder="1" applyAlignment="1">
      <alignment vertical="center"/>
    </xf>
    <xf numFmtId="176" fontId="0" fillId="0" borderId="1" xfId="0" applyNumberFormat="1" applyFill="1" applyBorder="1" applyAlignment="1">
      <alignment vertical="center"/>
    </xf>
    <xf numFmtId="0" fontId="0" fillId="0" borderId="1" xfId="0" applyFill="1" applyBorder="1" applyAlignment="1">
      <alignment vertical="center" wrapText="1"/>
    </xf>
    <xf numFmtId="0" fontId="0" fillId="0" borderId="0" xfId="0" applyAlignment="1">
      <alignment vertical="center" wrapText="1"/>
    </xf>
    <xf numFmtId="182" fontId="0" fillId="0" borderId="1" xfId="7689" applyNumberFormat="1" applyFont="1" applyFill="1" applyBorder="1" applyAlignment="1">
      <alignment vertical="center" wrapText="1"/>
    </xf>
    <xf numFmtId="0" fontId="15" fillId="0" borderId="3" xfId="0" applyFont="1" applyFill="1" applyBorder="1" applyAlignment="1">
      <alignment horizontal="center" vertical="center" wrapText="1"/>
    </xf>
    <xf numFmtId="0" fontId="33" fillId="2"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0" fontId="33" fillId="0" borderId="1" xfId="0" applyFont="1" applyBorder="1" applyAlignment="1">
      <alignment horizontal="right" vertical="center" wrapText="1"/>
    </xf>
    <xf numFmtId="0" fontId="24" fillId="0" borderId="1" xfId="0" applyFont="1" applyFill="1" applyBorder="1" applyAlignment="1">
      <alignment horizontal="center" vertical="center" wrapText="1"/>
    </xf>
    <xf numFmtId="42" fontId="16" fillId="38" borderId="1" xfId="3853" applyFont="1" applyFill="1" applyBorder="1" applyAlignment="1">
      <alignment horizontal="center" vertical="center" wrapText="1"/>
    </xf>
    <xf numFmtId="0" fontId="25" fillId="0" borderId="1" xfId="0" applyFont="1" applyFill="1" applyBorder="1" applyAlignment="1">
      <alignment horizontal="center" vertical="center" wrapText="1"/>
    </xf>
    <xf numFmtId="0" fontId="43" fillId="0" borderId="0" xfId="0" applyFont="1" applyAlignment="1">
      <alignment vertical="center"/>
    </xf>
    <xf numFmtId="0" fontId="16" fillId="5" borderId="1" xfId="0" applyFont="1" applyFill="1" applyBorder="1" applyAlignment="1">
      <alignment horizontal="center" vertical="center" wrapText="1"/>
    </xf>
    <xf numFmtId="49" fontId="16" fillId="5" borderId="1" xfId="3853" applyNumberFormat="1" applyFont="1" applyFill="1" applyBorder="1" applyAlignment="1">
      <alignment horizontal="center" vertical="center" wrapText="1"/>
    </xf>
    <xf numFmtId="0" fontId="46" fillId="0" borderId="1" xfId="0" applyFont="1" applyBorder="1" applyAlignment="1">
      <alignment vertical="center" wrapText="1"/>
    </xf>
    <xf numFmtId="0" fontId="15" fillId="0" borderId="3" xfId="0" applyFont="1" applyFill="1" applyBorder="1" applyAlignment="1">
      <alignment vertical="center" wrapText="1"/>
    </xf>
    <xf numFmtId="1" fontId="16" fillId="0" borderId="1" xfId="7691" applyNumberFormat="1" applyFont="1" applyFill="1" applyBorder="1" applyAlignment="1">
      <alignment vertical="center"/>
    </xf>
    <xf numFmtId="0" fontId="41" fillId="0" borderId="1" xfId="1308"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1" xfId="0" applyFont="1" applyFill="1" applyBorder="1" applyAlignment="1">
      <alignment horizontal="justify" vertical="center" wrapText="1"/>
    </xf>
    <xf numFmtId="1" fontId="16" fillId="0" borderId="1" xfId="0" applyNumberFormat="1" applyFont="1" applyFill="1" applyBorder="1" applyAlignment="1">
      <alignment horizontal="center" vertical="center" wrapText="1"/>
    </xf>
    <xf numFmtId="17" fontId="16" fillId="0" borderId="1" xfId="1293" applyNumberFormat="1" applyFont="1" applyFill="1" applyBorder="1" applyAlignment="1">
      <alignment horizontal="center" vertical="center"/>
    </xf>
    <xf numFmtId="0" fontId="16" fillId="0" borderId="5" xfId="0" applyFont="1" applyFill="1" applyBorder="1" applyAlignment="1">
      <alignment horizontal="left" wrapText="1"/>
    </xf>
    <xf numFmtId="0" fontId="16" fillId="0" borderId="3" xfId="1293" applyFont="1" applyFill="1" applyBorder="1" applyAlignment="1">
      <alignment horizontal="center" vertical="center"/>
    </xf>
    <xf numFmtId="173" fontId="24" fillId="0" borderId="1" xfId="9" applyNumberFormat="1" applyFont="1" applyFill="1" applyBorder="1" applyAlignment="1">
      <alignment horizontal="center" vertical="center" wrapText="1"/>
    </xf>
    <xf numFmtId="0" fontId="38" fillId="0" borderId="0" xfId="0" applyFont="1" applyFill="1" applyAlignment="1">
      <alignment horizontal="center" vertical="center"/>
    </xf>
    <xf numFmtId="0" fontId="33" fillId="0" borderId="1" xfId="0" applyFont="1" applyFill="1" applyBorder="1" applyAlignment="1">
      <alignment horizontal="justify" vertical="center" wrapText="1"/>
    </xf>
    <xf numFmtId="0" fontId="34" fillId="0" borderId="0" xfId="0" applyFont="1" applyFill="1" applyBorder="1"/>
    <xf numFmtId="0" fontId="29" fillId="2" borderId="1" xfId="0" applyFont="1" applyFill="1" applyBorder="1" applyAlignment="1">
      <alignment vertical="center" wrapText="1"/>
    </xf>
    <xf numFmtId="0" fontId="16" fillId="0" borderId="1" xfId="0" applyFont="1" applyBorder="1" applyAlignment="1">
      <alignment wrapText="1"/>
    </xf>
    <xf numFmtId="176" fontId="48" fillId="0" borderId="13" xfId="9" applyNumberFormat="1" applyFont="1" applyBorder="1" applyAlignment="1">
      <alignment vertical="center" wrapText="1"/>
    </xf>
    <xf numFmtId="10" fontId="48" fillId="0" borderId="13" xfId="7689" applyNumberFormat="1" applyFont="1" applyBorder="1" applyAlignment="1">
      <alignment vertical="center" wrapText="1"/>
    </xf>
    <xf numFmtId="10" fontId="48" fillId="0" borderId="33" xfId="7689" applyNumberFormat="1" applyFont="1" applyBorder="1" applyAlignment="1">
      <alignment vertical="center" wrapText="1"/>
    </xf>
    <xf numFmtId="0" fontId="0" fillId="42" borderId="1" xfId="0" applyFill="1" applyBorder="1" applyAlignment="1">
      <alignment vertical="center"/>
    </xf>
    <xf numFmtId="10" fontId="0" fillId="42" borderId="1" xfId="7689" applyNumberFormat="1" applyFont="1" applyFill="1" applyBorder="1" applyAlignment="1">
      <alignment vertical="center"/>
    </xf>
    <xf numFmtId="176" fontId="0" fillId="42" borderId="1" xfId="9" applyNumberFormat="1" applyFont="1" applyFill="1" applyBorder="1" applyAlignment="1">
      <alignment vertical="center" wrapText="1"/>
    </xf>
    <xf numFmtId="10" fontId="0" fillId="42" borderId="1" xfId="7689" applyNumberFormat="1" applyFont="1" applyFill="1" applyBorder="1" applyAlignment="1">
      <alignment vertical="center" wrapText="1"/>
    </xf>
    <xf numFmtId="0" fontId="0" fillId="42" borderId="1" xfId="0" applyFill="1" applyBorder="1" applyAlignment="1">
      <alignment vertical="center" wrapText="1"/>
    </xf>
    <xf numFmtId="176" fontId="0" fillId="0" borderId="0" xfId="0" applyNumberFormat="1" applyAlignment="1">
      <alignment vertical="center"/>
    </xf>
    <xf numFmtId="176" fontId="0" fillId="42" borderId="1" xfId="0" applyNumberFormat="1" applyFill="1" applyBorder="1" applyAlignment="1">
      <alignment vertical="center"/>
    </xf>
    <xf numFmtId="0" fontId="15" fillId="0" borderId="1"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16" fillId="0" borderId="3" xfId="0" applyFont="1" applyFill="1" applyBorder="1" applyAlignment="1">
      <alignment horizontal="justify" vertical="center" wrapText="1"/>
    </xf>
    <xf numFmtId="0" fontId="29" fillId="0" borderId="0" xfId="0" applyFont="1" applyFill="1" applyAlignment="1">
      <alignment vertical="center" wrapText="1"/>
    </xf>
    <xf numFmtId="1" fontId="16" fillId="0" borderId="1" xfId="0" applyNumberFormat="1" applyFont="1" applyFill="1" applyBorder="1" applyAlignment="1">
      <alignment vertical="center" wrapText="1"/>
    </xf>
    <xf numFmtId="0" fontId="46" fillId="0" borderId="0" xfId="0" applyFont="1" applyFill="1" applyAlignment="1">
      <alignment vertical="center" wrapText="1"/>
    </xf>
    <xf numFmtId="0" fontId="33" fillId="0" borderId="1" xfId="0" applyFont="1" applyFill="1" applyBorder="1" applyAlignment="1" applyProtection="1">
      <alignment horizontal="center" vertical="center" wrapText="1"/>
    </xf>
    <xf numFmtId="0" fontId="33" fillId="0" borderId="1" xfId="57" applyFont="1" applyFill="1" applyBorder="1" applyAlignment="1">
      <alignment horizontal="left" vertical="center" wrapText="1"/>
    </xf>
    <xf numFmtId="0" fontId="16" fillId="16" borderId="15"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3" fontId="16" fillId="0" borderId="0" xfId="0" applyNumberFormat="1" applyFont="1" applyAlignment="1">
      <alignment vertical="center"/>
    </xf>
    <xf numFmtId="3" fontId="38" fillId="0" borderId="0" xfId="0" applyNumberFormat="1" applyFont="1" applyAlignment="1">
      <alignment vertical="center"/>
    </xf>
    <xf numFmtId="0" fontId="33" fillId="0" borderId="1" xfId="0" applyFont="1" applyBorder="1" applyAlignment="1">
      <alignment vertical="center" wrapText="1"/>
    </xf>
    <xf numFmtId="0" fontId="17" fillId="2" borderId="3" xfId="1308" applyFill="1" applyBorder="1" applyAlignment="1">
      <alignment horizontal="left" vertical="center" wrapText="1"/>
    </xf>
    <xf numFmtId="173" fontId="33" fillId="0" borderId="1" xfId="9" applyNumberFormat="1" applyFont="1" applyBorder="1" applyAlignment="1">
      <alignment vertical="center" wrapText="1"/>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1" xfId="0" applyFont="1" applyFill="1" applyBorder="1" applyAlignment="1">
      <alignment horizontal="center" vertical="center" wrapText="1"/>
    </xf>
    <xf numFmtId="17" fontId="33" fillId="2"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3" xfId="0" applyFont="1" applyFill="1" applyBorder="1" applyAlignment="1">
      <alignment horizontal="center" vertical="center" wrapText="1"/>
    </xf>
    <xf numFmtId="176" fontId="0" fillId="0" borderId="0" xfId="0" applyNumberFormat="1" applyAlignment="1">
      <alignment vertical="center" wrapText="1"/>
    </xf>
    <xf numFmtId="0" fontId="44" fillId="0" borderId="1" xfId="0" applyFont="1" applyFill="1" applyBorder="1" applyAlignment="1">
      <alignment vertical="center"/>
    </xf>
    <xf numFmtId="10" fontId="44" fillId="0" borderId="1" xfId="7689" applyNumberFormat="1" applyFont="1" applyFill="1" applyBorder="1" applyAlignment="1">
      <alignment vertical="center"/>
    </xf>
    <xf numFmtId="176" fontId="44" fillId="0" borderId="1" xfId="0" applyNumberFormat="1" applyFont="1" applyFill="1" applyBorder="1" applyAlignment="1">
      <alignment vertical="center"/>
    </xf>
    <xf numFmtId="10" fontId="44" fillId="0" borderId="1" xfId="7689" applyNumberFormat="1" applyFont="1" applyFill="1" applyBorder="1" applyAlignment="1">
      <alignment vertical="center" wrapText="1"/>
    </xf>
    <xf numFmtId="0" fontId="0" fillId="0" borderId="1" xfId="0"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27" fillId="2" borderId="1" xfId="9" applyNumberFormat="1" applyFont="1" applyFill="1" applyBorder="1" applyAlignment="1">
      <alignment vertical="center" wrapText="1"/>
    </xf>
    <xf numFmtId="176" fontId="27" fillId="0" borderId="1" xfId="0" applyNumberFormat="1" applyFont="1" applyFill="1" applyBorder="1" applyAlignment="1">
      <alignment horizontal="center" vertical="center"/>
    </xf>
    <xf numFmtId="14" fontId="27" fillId="0" borderId="1" xfId="0" applyNumberFormat="1" applyFont="1" applyFill="1" applyBorder="1" applyAlignment="1">
      <alignment horizontal="center" vertical="center"/>
    </xf>
    <xf numFmtId="0" fontId="26" fillId="2"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183" fontId="16" fillId="0" borderId="1" xfId="0" applyNumberFormat="1" applyFont="1" applyFill="1" applyBorder="1" applyAlignment="1">
      <alignment vertical="center"/>
    </xf>
    <xf numFmtId="170" fontId="26" fillId="0" borderId="1" xfId="8" applyFont="1" applyFill="1" applyBorder="1" applyAlignment="1" applyProtection="1">
      <alignment horizontal="left" vertical="center" wrapText="1"/>
    </xf>
    <xf numFmtId="183" fontId="16" fillId="0" borderId="0" xfId="0" applyNumberFormat="1" applyFont="1" applyAlignment="1">
      <alignment vertical="center"/>
    </xf>
    <xf numFmtId="0" fontId="52" fillId="0" borderId="1" xfId="0" applyFont="1" applyFill="1" applyBorder="1" applyAlignment="1" applyProtection="1">
      <alignment horizontal="center" vertical="center" wrapText="1"/>
    </xf>
    <xf numFmtId="0" fontId="52" fillId="2" borderId="1" xfId="0" quotePrefix="1"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 xfId="0" applyFont="1" applyFill="1" applyBorder="1" applyAlignment="1" applyProtection="1">
      <alignment vertical="center" wrapText="1"/>
    </xf>
    <xf numFmtId="181" fontId="52" fillId="0" borderId="1" xfId="0" applyNumberFormat="1" applyFont="1" applyFill="1" applyBorder="1" applyAlignment="1" applyProtection="1">
      <alignment horizontal="right" vertical="center" wrapText="1"/>
      <protection locked="0"/>
    </xf>
    <xf numFmtId="0" fontId="53" fillId="2" borderId="1" xfId="0" applyNumberFormat="1" applyFont="1" applyFill="1" applyBorder="1" applyAlignment="1">
      <alignment horizontal="justify" vertical="center" wrapText="1"/>
    </xf>
    <xf numFmtId="0" fontId="53" fillId="2" borderId="1" xfId="0" applyFont="1" applyFill="1" applyBorder="1" applyAlignment="1">
      <alignment horizontal="center" vertical="center" wrapText="1"/>
    </xf>
    <xf numFmtId="0" fontId="53" fillId="2" borderId="1" xfId="0" applyFont="1" applyFill="1" applyBorder="1" applyAlignment="1">
      <alignment horizontal="center" vertical="center"/>
    </xf>
    <xf numFmtId="17" fontId="53" fillId="0" borderId="1" xfId="0" applyNumberFormat="1" applyFont="1" applyFill="1" applyBorder="1" applyAlignment="1">
      <alignment horizontal="center" vertical="center" wrapText="1"/>
    </xf>
    <xf numFmtId="1" fontId="53" fillId="2" borderId="1" xfId="0" applyNumberFormat="1" applyFont="1" applyFill="1" applyBorder="1" applyAlignment="1">
      <alignment horizontal="center" vertical="center" wrapText="1"/>
    </xf>
    <xf numFmtId="17" fontId="53" fillId="2" borderId="1" xfId="0" applyNumberFormat="1" applyFont="1" applyFill="1" applyBorder="1" applyAlignment="1">
      <alignment horizontal="center" vertical="center" wrapText="1"/>
    </xf>
    <xf numFmtId="177" fontId="53" fillId="2" borderId="1" xfId="0" applyNumberFormat="1" applyFont="1" applyFill="1" applyBorder="1" applyAlignment="1">
      <alignment horizontal="center" vertical="center" wrapText="1"/>
    </xf>
    <xf numFmtId="0" fontId="53" fillId="12" borderId="1" xfId="0" applyFont="1" applyFill="1" applyBorder="1" applyAlignment="1">
      <alignment horizontal="center" vertical="center" wrapText="1"/>
    </xf>
    <xf numFmtId="176" fontId="53" fillId="2" borderId="1" xfId="9" applyNumberFormat="1" applyFont="1" applyFill="1" applyBorder="1" applyAlignment="1">
      <alignment horizontal="left" vertical="center" wrapText="1"/>
    </xf>
    <xf numFmtId="176" fontId="53" fillId="2" borderId="4" xfId="9" applyNumberFormat="1" applyFont="1" applyFill="1" applyBorder="1" applyAlignment="1">
      <alignment horizontal="left" vertical="center" wrapText="1"/>
    </xf>
    <xf numFmtId="176" fontId="53" fillId="2" borderId="16" xfId="9" applyNumberFormat="1" applyFont="1" applyFill="1" applyBorder="1" applyAlignment="1">
      <alignment horizontal="left" vertical="center" wrapText="1"/>
    </xf>
    <xf numFmtId="0" fontId="55" fillId="0" borderId="0" xfId="0" applyFont="1"/>
    <xf numFmtId="0" fontId="53" fillId="0" borderId="1" xfId="0" applyFont="1" applyFill="1" applyBorder="1" applyAlignment="1" applyProtection="1">
      <alignment horizontal="center" vertical="center" wrapText="1"/>
    </xf>
    <xf numFmtId="0" fontId="53" fillId="0" borderId="1" xfId="0" applyFont="1" applyFill="1" applyBorder="1" applyAlignment="1" applyProtection="1">
      <alignment vertical="center" wrapText="1"/>
    </xf>
    <xf numFmtId="0" fontId="53" fillId="0" borderId="1" xfId="57" applyFont="1" applyFill="1" applyBorder="1" applyAlignment="1">
      <alignment horizontal="left" vertical="center" wrapText="1"/>
    </xf>
    <xf numFmtId="0" fontId="53" fillId="0" borderId="1" xfId="0" applyFont="1" applyFill="1" applyBorder="1" applyAlignment="1">
      <alignment horizontal="left" vertical="center" wrapText="1"/>
    </xf>
    <xf numFmtId="0" fontId="53" fillId="0" borderId="1" xfId="0" applyFont="1" applyFill="1" applyBorder="1" applyAlignment="1">
      <alignment horizontal="center" vertical="center" wrapText="1"/>
    </xf>
    <xf numFmtId="0" fontId="53" fillId="0" borderId="1" xfId="0" applyFont="1" applyFill="1" applyBorder="1" applyAlignment="1">
      <alignment horizontal="center" vertical="center"/>
    </xf>
    <xf numFmtId="1" fontId="53" fillId="0" borderId="1" xfId="0" applyNumberFormat="1" applyFont="1" applyFill="1" applyBorder="1" applyAlignment="1">
      <alignment horizontal="center" vertical="center" wrapText="1"/>
    </xf>
    <xf numFmtId="177" fontId="53" fillId="0" borderId="1" xfId="0" applyNumberFormat="1" applyFont="1" applyFill="1" applyBorder="1" applyAlignment="1">
      <alignment horizontal="center" vertical="center" wrapText="1"/>
    </xf>
    <xf numFmtId="176" fontId="53" fillId="0" borderId="1" xfId="9" applyNumberFormat="1" applyFont="1" applyFill="1" applyBorder="1" applyAlignment="1">
      <alignment horizontal="left" vertical="center" wrapText="1"/>
    </xf>
    <xf numFmtId="0" fontId="53" fillId="0" borderId="1" xfId="0" applyFont="1" applyFill="1" applyBorder="1"/>
    <xf numFmtId="41" fontId="53" fillId="0" borderId="1" xfId="0" applyNumberFormat="1" applyFont="1" applyFill="1" applyBorder="1"/>
    <xf numFmtId="0" fontId="53" fillId="0" borderId="4" xfId="0" applyFont="1" applyFill="1" applyBorder="1"/>
    <xf numFmtId="0" fontId="54" fillId="0" borderId="1" xfId="0" applyFont="1" applyFill="1" applyBorder="1" applyAlignment="1">
      <alignment vertical="center"/>
    </xf>
    <xf numFmtId="176" fontId="54" fillId="0" borderId="1" xfId="0" applyNumberFormat="1" applyFont="1" applyFill="1" applyBorder="1" applyAlignment="1">
      <alignment vertical="center"/>
    </xf>
    <xf numFmtId="14" fontId="54" fillId="0" borderId="1" xfId="0" applyNumberFormat="1" applyFont="1" applyFill="1" applyBorder="1" applyAlignment="1">
      <alignment vertical="center"/>
    </xf>
    <xf numFmtId="0" fontId="55" fillId="0" borderId="1" xfId="0" applyFont="1" applyFill="1" applyBorder="1" applyAlignment="1">
      <alignment vertical="center"/>
    </xf>
    <xf numFmtId="0" fontId="55" fillId="0" borderId="1" xfId="0" applyFont="1" applyFill="1" applyBorder="1" applyAlignment="1">
      <alignment vertical="center" wrapText="1"/>
    </xf>
    <xf numFmtId="0" fontId="55" fillId="0" borderId="1" xfId="0" applyFont="1" applyFill="1" applyBorder="1"/>
    <xf numFmtId="176" fontId="55" fillId="0" borderId="1" xfId="0" applyNumberFormat="1" applyFont="1" applyFill="1" applyBorder="1"/>
    <xf numFmtId="0" fontId="55" fillId="0" borderId="0" xfId="0" applyFont="1" applyFill="1"/>
    <xf numFmtId="0" fontId="25" fillId="43" borderId="1" xfId="0" applyFont="1" applyFill="1" applyBorder="1" applyAlignment="1">
      <alignment horizontal="center" vertical="center" wrapText="1"/>
    </xf>
    <xf numFmtId="0" fontId="46" fillId="43" borderId="0" xfId="0" applyFont="1" applyFill="1" applyAlignment="1">
      <alignment vertical="center" wrapText="1"/>
    </xf>
    <xf numFmtId="0" fontId="27" fillId="43" borderId="1" xfId="0" applyFont="1" applyFill="1" applyBorder="1" applyAlignment="1">
      <alignment horizontal="justify" vertical="center" wrapText="1"/>
    </xf>
    <xf numFmtId="49" fontId="16" fillId="43" borderId="1" xfId="3853" applyNumberFormat="1" applyFont="1" applyFill="1" applyBorder="1" applyAlignment="1">
      <alignment horizontal="center" vertical="center" wrapText="1"/>
    </xf>
    <xf numFmtId="176" fontId="8" fillId="36" borderId="3" xfId="0" applyNumberFormat="1" applyFont="1" applyFill="1" applyBorder="1" applyAlignment="1">
      <alignment vertical="center" wrapText="1"/>
    </xf>
    <xf numFmtId="0" fontId="56" fillId="0" borderId="1" xfId="0" applyFont="1" applyFill="1" applyBorder="1" applyAlignment="1">
      <alignment vertical="center" wrapText="1"/>
    </xf>
    <xf numFmtId="0" fontId="56"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14" fontId="33" fillId="0" borderId="1" xfId="0" applyNumberFormat="1" applyFont="1" applyFill="1" applyBorder="1" applyAlignment="1">
      <alignment horizontal="center" vertical="center" wrapText="1"/>
    </xf>
    <xf numFmtId="176" fontId="38" fillId="0" borderId="1" xfId="0" applyNumberFormat="1" applyFont="1" applyFill="1" applyBorder="1" applyAlignment="1">
      <alignment vertical="center"/>
    </xf>
    <xf numFmtId="0" fontId="9" fillId="0" borderId="1" xfId="0" applyFont="1" applyFill="1" applyBorder="1" applyAlignment="1" applyProtection="1">
      <alignment horizontal="center" vertical="center" wrapText="1"/>
    </xf>
    <xf numFmtId="176" fontId="33" fillId="0" borderId="1" xfId="9" applyNumberFormat="1" applyFont="1" applyFill="1" applyBorder="1" applyAlignment="1">
      <alignment horizontal="center" vertical="center" wrapText="1"/>
    </xf>
    <xf numFmtId="176" fontId="33" fillId="0" borderId="16" xfId="9" applyNumberFormat="1" applyFont="1" applyFill="1" applyBorder="1" applyAlignment="1">
      <alignment horizontal="left" vertical="center"/>
    </xf>
    <xf numFmtId="173" fontId="56" fillId="0" borderId="1" xfId="9" applyNumberFormat="1" applyFont="1" applyFill="1" applyBorder="1" applyAlignment="1">
      <alignment vertical="center" wrapText="1"/>
    </xf>
    <xf numFmtId="0" fontId="33" fillId="22" borderId="1" xfId="0" applyFont="1" applyFill="1" applyBorder="1" applyAlignment="1">
      <alignment horizontal="center" vertical="center" wrapText="1"/>
    </xf>
    <xf numFmtId="0" fontId="56" fillId="0" borderId="1" xfId="0" applyFont="1" applyBorder="1" applyAlignment="1">
      <alignment horizontal="center" vertical="center" wrapText="1"/>
    </xf>
    <xf numFmtId="0" fontId="57" fillId="0" borderId="1" xfId="0" applyFont="1" applyFill="1" applyBorder="1" applyAlignment="1">
      <alignment vertical="center" wrapText="1"/>
    </xf>
    <xf numFmtId="0" fontId="15" fillId="27"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0" fillId="0" borderId="0" xfId="0" applyAlignment="1">
      <alignment wrapText="1"/>
    </xf>
    <xf numFmtId="0" fontId="33" fillId="21" borderId="1" xfId="0" applyFont="1" applyFill="1" applyBorder="1" applyAlignment="1">
      <alignment horizontal="center" vertical="center" wrapText="1"/>
    </xf>
    <xf numFmtId="0" fontId="56" fillId="0" borderId="1" xfId="0" applyFont="1" applyBorder="1" applyAlignment="1">
      <alignment vertical="center" wrapText="1"/>
    </xf>
    <xf numFmtId="176" fontId="24" fillId="2" borderId="1" xfId="9" applyNumberFormat="1" applyFont="1" applyFill="1" applyBorder="1" applyAlignment="1">
      <alignment horizontal="right" vertical="center"/>
    </xf>
    <xf numFmtId="176" fontId="24" fillId="2" borderId="1" xfId="9" applyNumberFormat="1" applyFont="1" applyFill="1" applyBorder="1" applyAlignment="1">
      <alignment vertical="center" wrapText="1"/>
    </xf>
    <xf numFmtId="49" fontId="33" fillId="0" borderId="1" xfId="0" applyNumberFormat="1" applyFont="1" applyFill="1" applyBorder="1" applyAlignment="1">
      <alignment vertical="center" wrapText="1"/>
    </xf>
    <xf numFmtId="0" fontId="33" fillId="0" borderId="1" xfId="0" applyFont="1" applyFill="1" applyBorder="1" applyAlignment="1">
      <alignment horizontal="right" vertical="center" wrapText="1"/>
    </xf>
    <xf numFmtId="0" fontId="25" fillId="0" borderId="6"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4" fillId="0" borderId="1" xfId="0" applyFont="1" applyFill="1" applyBorder="1" applyAlignment="1">
      <alignment horizontal="left" vertical="center" wrapText="1"/>
    </xf>
    <xf numFmtId="49" fontId="56" fillId="0" borderId="1" xfId="0" applyNumberFormat="1" applyFont="1" applyFill="1" applyBorder="1" applyAlignment="1">
      <alignment vertical="center" wrapText="1"/>
    </xf>
    <xf numFmtId="0" fontId="56" fillId="0" borderId="1" xfId="0" applyFont="1" applyFill="1" applyBorder="1" applyAlignment="1">
      <alignment horizontal="right" vertical="center" wrapText="1"/>
    </xf>
    <xf numFmtId="176" fontId="24" fillId="16" borderId="18" xfId="9" applyNumberFormat="1" applyFont="1" applyFill="1" applyBorder="1" applyAlignment="1">
      <alignment vertical="center"/>
    </xf>
    <xf numFmtId="176" fontId="24" fillId="16" borderId="21" xfId="9" applyNumberFormat="1" applyFont="1" applyFill="1" applyBorder="1" applyAlignment="1">
      <alignment vertical="center"/>
    </xf>
    <xf numFmtId="176" fontId="24" fillId="11" borderId="19" xfId="9" applyNumberFormat="1" applyFont="1" applyFill="1" applyBorder="1" applyAlignment="1">
      <alignment vertical="center"/>
    </xf>
    <xf numFmtId="176" fontId="22" fillId="11" borderId="19" xfId="9" applyNumberFormat="1" applyFont="1" applyFill="1" applyBorder="1" applyAlignment="1">
      <alignment vertical="center"/>
    </xf>
    <xf numFmtId="176" fontId="22" fillId="11" borderId="19" xfId="9" applyNumberFormat="1" applyFont="1" applyFill="1" applyBorder="1" applyAlignment="1">
      <alignment horizontal="center" vertical="center"/>
    </xf>
    <xf numFmtId="176" fontId="24" fillId="11" borderId="0" xfId="9" applyNumberFormat="1" applyFont="1" applyFill="1" applyBorder="1" applyAlignment="1">
      <alignment vertical="center" wrapText="1"/>
    </xf>
    <xf numFmtId="176" fontId="24" fillId="11" borderId="20" xfId="9" applyNumberFormat="1" applyFont="1" applyFill="1" applyBorder="1" applyAlignment="1">
      <alignment vertical="center"/>
    </xf>
    <xf numFmtId="176" fontId="24" fillId="11" borderId="8" xfId="9" applyNumberFormat="1" applyFont="1" applyFill="1" applyBorder="1" applyAlignment="1">
      <alignment vertical="center"/>
    </xf>
    <xf numFmtId="174" fontId="22" fillId="35" borderId="3" xfId="2" applyNumberFormat="1" applyFont="1" applyFill="1" applyBorder="1" applyAlignment="1">
      <alignment vertical="center" wrapText="1"/>
    </xf>
    <xf numFmtId="175" fontId="22" fillId="35" borderId="3" xfId="0" applyNumberFormat="1" applyFont="1" applyFill="1" applyBorder="1" applyAlignment="1">
      <alignment vertical="center" wrapText="1"/>
    </xf>
    <xf numFmtId="3" fontId="24" fillId="0" borderId="1" xfId="9" applyNumberFormat="1" applyFont="1" applyFill="1" applyBorder="1" applyAlignment="1">
      <alignment horizontal="right" vertical="center" wrapText="1"/>
    </xf>
    <xf numFmtId="175" fontId="22" fillId="0" borderId="3" xfId="0" applyNumberFormat="1" applyFont="1" applyFill="1" applyBorder="1" applyAlignment="1">
      <alignment vertical="center" wrapText="1"/>
    </xf>
    <xf numFmtId="176" fontId="24" fillId="0" borderId="1" xfId="9" applyNumberFormat="1" applyFont="1" applyFill="1" applyBorder="1" applyAlignment="1">
      <alignment vertical="center" wrapText="1"/>
    </xf>
    <xf numFmtId="176" fontId="22" fillId="25" borderId="1" xfId="9" applyNumberFormat="1" applyFont="1" applyFill="1" applyBorder="1" applyAlignment="1" applyProtection="1">
      <alignment horizontal="right" vertical="center" wrapText="1"/>
    </xf>
    <xf numFmtId="176" fontId="22" fillId="26" borderId="1" xfId="9" applyNumberFormat="1" applyFont="1" applyFill="1" applyBorder="1" applyAlignment="1">
      <alignment vertical="center" wrapText="1"/>
    </xf>
    <xf numFmtId="3" fontId="24" fillId="2" borderId="3" xfId="9" applyNumberFormat="1" applyFont="1" applyFill="1" applyBorder="1" applyAlignment="1">
      <alignment horizontal="right" vertical="center" wrapText="1"/>
    </xf>
    <xf numFmtId="3" fontId="24" fillId="2" borderId="1" xfId="9" applyNumberFormat="1" applyFont="1" applyFill="1" applyBorder="1" applyAlignment="1">
      <alignment horizontal="right" vertical="center" wrapText="1"/>
    </xf>
    <xf numFmtId="3" fontId="24" fillId="0" borderId="3" xfId="9" applyNumberFormat="1" applyFont="1" applyFill="1" applyBorder="1" applyAlignment="1">
      <alignment horizontal="right" vertical="center" wrapText="1"/>
    </xf>
    <xf numFmtId="176" fontId="22" fillId="13" borderId="1" xfId="9" applyNumberFormat="1" applyFont="1" applyFill="1" applyBorder="1" applyAlignment="1">
      <alignment horizontal="right" vertical="center"/>
    </xf>
    <xf numFmtId="176" fontId="24" fillId="2" borderId="3" xfId="9" applyNumberFormat="1" applyFont="1" applyFill="1" applyBorder="1" applyAlignment="1">
      <alignment horizontal="right" vertical="center"/>
    </xf>
    <xf numFmtId="176" fontId="24" fillId="0" borderId="1" xfId="9" applyNumberFormat="1" applyFont="1" applyFill="1" applyBorder="1" applyAlignment="1">
      <alignment horizontal="right" vertical="center"/>
    </xf>
    <xf numFmtId="176" fontId="24" fillId="0" borderId="3" xfId="9" applyNumberFormat="1" applyFont="1" applyFill="1" applyBorder="1" applyAlignment="1">
      <alignment vertical="center" wrapText="1"/>
    </xf>
    <xf numFmtId="176" fontId="24" fillId="0" borderId="3" xfId="9" applyNumberFormat="1" applyFont="1" applyFill="1" applyBorder="1" applyAlignment="1">
      <alignment horizontal="right" vertical="center"/>
    </xf>
    <xf numFmtId="176" fontId="22" fillId="29" borderId="1" xfId="9" applyNumberFormat="1" applyFont="1" applyFill="1" applyBorder="1" applyAlignment="1">
      <alignment horizontal="right" vertical="center"/>
    </xf>
    <xf numFmtId="176" fontId="24" fillId="2" borderId="10" xfId="9" applyNumberFormat="1" applyFont="1" applyFill="1" applyBorder="1" applyAlignment="1">
      <alignment vertical="center" wrapText="1"/>
    </xf>
    <xf numFmtId="176" fontId="24" fillId="0" borderId="10" xfId="9" applyNumberFormat="1" applyFont="1" applyFill="1" applyBorder="1" applyAlignment="1">
      <alignment vertical="center" wrapText="1"/>
    </xf>
    <xf numFmtId="176" fontId="24" fillId="43" borderId="1" xfId="9" applyNumberFormat="1" applyFont="1" applyFill="1" applyBorder="1" applyAlignment="1">
      <alignment vertical="center" wrapText="1"/>
    </xf>
    <xf numFmtId="176" fontId="22" fillId="30" borderId="5" xfId="9" applyNumberFormat="1" applyFont="1" applyFill="1" applyBorder="1" applyAlignment="1">
      <alignment horizontal="right" vertical="center" wrapText="1"/>
    </xf>
    <xf numFmtId="176" fontId="22" fillId="30" borderId="1" xfId="9" applyNumberFormat="1" applyFont="1" applyFill="1" applyBorder="1" applyAlignment="1">
      <alignment horizontal="right" vertical="center" wrapText="1"/>
    </xf>
    <xf numFmtId="176" fontId="22" fillId="15" borderId="1" xfId="9" applyNumberFormat="1" applyFont="1" applyFill="1" applyBorder="1" applyAlignment="1">
      <alignment horizontal="right" vertical="center"/>
    </xf>
    <xf numFmtId="176" fontId="22" fillId="13" borderId="1" xfId="9" applyNumberFormat="1" applyFont="1" applyFill="1" applyBorder="1" applyAlignment="1">
      <alignment horizontal="right" vertical="center" wrapText="1"/>
    </xf>
    <xf numFmtId="176" fontId="24" fillId="0" borderId="1" xfId="0" applyNumberFormat="1" applyFont="1" applyBorder="1" applyAlignment="1">
      <alignment horizontal="center" vertical="center"/>
    </xf>
    <xf numFmtId="176" fontId="22" fillId="14" borderId="1" xfId="9" applyNumberFormat="1" applyFont="1" applyFill="1" applyBorder="1" applyAlignment="1">
      <alignment horizontal="right" vertical="center" wrapText="1"/>
    </xf>
    <xf numFmtId="176" fontId="22" fillId="28" borderId="3" xfId="9" applyNumberFormat="1" applyFont="1" applyFill="1" applyBorder="1" applyAlignment="1">
      <alignment horizontal="right" vertical="center" wrapText="1"/>
    </xf>
    <xf numFmtId="176" fontId="22" fillId="28" borderId="1" xfId="9" applyNumberFormat="1" applyFont="1" applyFill="1" applyBorder="1" applyAlignment="1">
      <alignment horizontal="right" vertical="center" wrapText="1"/>
    </xf>
    <xf numFmtId="176" fontId="24" fillId="11" borderId="0" xfId="9" applyNumberFormat="1" applyFont="1" applyFill="1" applyBorder="1" applyAlignment="1">
      <alignment vertical="center"/>
    </xf>
    <xf numFmtId="176" fontId="24" fillId="0" borderId="0" xfId="9" applyNumberFormat="1" applyFont="1" applyAlignment="1"/>
    <xf numFmtId="183" fontId="24" fillId="0" borderId="1" xfId="9" applyNumberFormat="1" applyFont="1" applyFill="1" applyBorder="1" applyAlignment="1">
      <alignment vertical="center" wrapText="1"/>
    </xf>
    <xf numFmtId="173" fontId="24" fillId="0" borderId="1" xfId="9" applyNumberFormat="1" applyFont="1" applyFill="1" applyBorder="1" applyAlignment="1">
      <alignment vertical="center" wrapText="1"/>
    </xf>
    <xf numFmtId="170" fontId="24" fillId="11" borderId="0" xfId="0" applyNumberFormat="1" applyFont="1" applyFill="1" applyBorder="1" applyAlignment="1">
      <alignment horizontal="center" vertical="center"/>
    </xf>
    <xf numFmtId="0" fontId="59" fillId="0" borderId="1" xfId="1308" applyFont="1" applyFill="1" applyBorder="1" applyAlignment="1">
      <alignment horizontal="center" vertical="center" wrapText="1"/>
    </xf>
    <xf numFmtId="0" fontId="59" fillId="2" borderId="1" xfId="1308" applyFont="1" applyFill="1" applyBorder="1" applyAlignment="1">
      <alignment horizontal="center" vertical="center" wrapText="1"/>
    </xf>
    <xf numFmtId="0" fontId="59" fillId="2" borderId="3" xfId="1308" applyFont="1" applyFill="1" applyBorder="1" applyAlignment="1">
      <alignment horizontal="center" vertical="center" wrapText="1"/>
    </xf>
    <xf numFmtId="0" fontId="59" fillId="0" borderId="3" xfId="1308" applyFont="1" applyFill="1" applyBorder="1" applyAlignment="1">
      <alignment horizontal="center" vertical="center" wrapText="1"/>
    </xf>
    <xf numFmtId="0" fontId="41" fillId="2" borderId="1" xfId="1308" applyFont="1" applyFill="1" applyBorder="1" applyAlignment="1">
      <alignment horizontal="center" vertical="center" wrapText="1"/>
    </xf>
    <xf numFmtId="0" fontId="58" fillId="0" borderId="0" xfId="0" applyFont="1" applyAlignment="1"/>
    <xf numFmtId="0" fontId="24" fillId="0" borderId="0" xfId="0" applyFont="1" applyAlignment="1"/>
    <xf numFmtId="0" fontId="24" fillId="0" borderId="1" xfId="0" applyFont="1" applyFill="1" applyBorder="1" applyAlignment="1">
      <alignment vertical="center" wrapText="1"/>
    </xf>
    <xf numFmtId="0" fontId="24" fillId="0" borderId="1" xfId="0" applyFont="1" applyBorder="1" applyAlignment="1">
      <alignment vertical="center" wrapText="1"/>
    </xf>
    <xf numFmtId="170" fontId="15" fillId="0" borderId="0" xfId="0" applyNumberFormat="1" applyFont="1" applyFill="1" applyBorder="1" applyAlignment="1">
      <alignment horizontal="center"/>
    </xf>
    <xf numFmtId="0" fontId="9" fillId="0" borderId="1" xfId="0" applyFont="1" applyFill="1" applyBorder="1" applyAlignment="1" applyProtection="1">
      <alignment vertical="center" wrapText="1"/>
    </xf>
    <xf numFmtId="0" fontId="16" fillId="0" borderId="3" xfId="0" applyFont="1" applyFill="1" applyBorder="1" applyAlignment="1">
      <alignment horizontal="left" vertical="center" wrapText="1"/>
    </xf>
    <xf numFmtId="0" fontId="33" fillId="0" borderId="1" xfId="0" applyNumberFormat="1" applyFont="1" applyFill="1" applyBorder="1" applyAlignment="1">
      <alignment horizontal="justify" vertical="center" wrapText="1"/>
    </xf>
    <xf numFmtId="181" fontId="11" fillId="0" borderId="1" xfId="0" applyNumberFormat="1" applyFont="1" applyFill="1" applyBorder="1" applyAlignment="1" applyProtection="1">
      <alignment horizontal="right" vertical="center" wrapText="1"/>
    </xf>
    <xf numFmtId="0" fontId="31" fillId="0" borderId="1" xfId="0" applyFont="1" applyFill="1" applyBorder="1" applyAlignment="1">
      <alignment horizontal="left" vertical="center" wrapText="1"/>
    </xf>
    <xf numFmtId="0" fontId="11" fillId="42" borderId="1" xfId="0" applyFont="1" applyFill="1" applyBorder="1" applyAlignment="1" applyProtection="1">
      <alignment horizontal="center" vertical="center" wrapText="1"/>
    </xf>
    <xf numFmtId="0" fontId="11" fillId="42" borderId="1" xfId="0" quotePrefix="1" applyFont="1" applyFill="1" applyBorder="1" applyAlignment="1" applyProtection="1">
      <alignment horizontal="center" vertical="center" wrapText="1"/>
    </xf>
    <xf numFmtId="0" fontId="33" fillId="42" borderId="1" xfId="0" applyFont="1" applyFill="1" applyBorder="1" applyAlignment="1" applyProtection="1">
      <alignment horizontal="center" vertical="center" wrapText="1"/>
    </xf>
    <xf numFmtId="0" fontId="33" fillId="42" borderId="1" xfId="0" applyFont="1" applyFill="1" applyBorder="1" applyAlignment="1" applyProtection="1">
      <alignment vertical="center" wrapText="1"/>
    </xf>
    <xf numFmtId="181" fontId="11" fillId="42" borderId="1" xfId="0" applyNumberFormat="1" applyFont="1" applyFill="1" applyBorder="1" applyAlignment="1" applyProtection="1">
      <alignment horizontal="right" vertical="center" wrapText="1"/>
      <protection locked="0"/>
    </xf>
    <xf numFmtId="0" fontId="33" fillId="42" borderId="1" xfId="57" applyFont="1" applyFill="1" applyBorder="1" applyAlignment="1">
      <alignment horizontal="left" vertical="center" wrapText="1"/>
    </xf>
    <xf numFmtId="0" fontId="33" fillId="42" borderId="1" xfId="0" applyFont="1" applyFill="1" applyBorder="1" applyAlignment="1">
      <alignment horizontal="left" vertical="center" wrapText="1"/>
    </xf>
    <xf numFmtId="0" fontId="33" fillId="42" borderId="1" xfId="0" applyFont="1" applyFill="1" applyBorder="1" applyAlignment="1">
      <alignment horizontal="center" vertical="center" wrapText="1"/>
    </xf>
    <xf numFmtId="0" fontId="33" fillId="42" borderId="1" xfId="0" applyFont="1" applyFill="1" applyBorder="1" applyAlignment="1">
      <alignment horizontal="center" vertical="center"/>
    </xf>
    <xf numFmtId="1" fontId="33" fillId="42" borderId="1" xfId="0" applyNumberFormat="1" applyFont="1" applyFill="1" applyBorder="1" applyAlignment="1">
      <alignment horizontal="center" vertical="center" wrapText="1"/>
    </xf>
    <xf numFmtId="17" fontId="33" fillId="42" borderId="1" xfId="0" applyNumberFormat="1" applyFont="1" applyFill="1" applyBorder="1" applyAlignment="1">
      <alignment horizontal="center" vertical="center" wrapText="1"/>
    </xf>
    <xf numFmtId="177" fontId="33" fillId="42" borderId="1" xfId="0" applyNumberFormat="1" applyFont="1" applyFill="1" applyBorder="1" applyAlignment="1">
      <alignment horizontal="center" vertical="center" wrapText="1"/>
    </xf>
    <xf numFmtId="176" fontId="33" fillId="42" borderId="1" xfId="9" applyNumberFormat="1" applyFont="1" applyFill="1" applyBorder="1" applyAlignment="1">
      <alignment horizontal="left" vertical="center" wrapText="1"/>
    </xf>
    <xf numFmtId="0" fontId="33" fillId="42" borderId="1" xfId="0" applyFont="1" applyFill="1" applyBorder="1"/>
    <xf numFmtId="176" fontId="33" fillId="42" borderId="1" xfId="0" applyNumberFormat="1" applyFont="1" applyFill="1" applyBorder="1"/>
    <xf numFmtId="41" fontId="33" fillId="42" borderId="1" xfId="0" applyNumberFormat="1" applyFont="1" applyFill="1" applyBorder="1"/>
    <xf numFmtId="0" fontId="34" fillId="42" borderId="0" xfId="0" applyFont="1" applyFill="1"/>
    <xf numFmtId="0" fontId="33" fillId="42" borderId="4" xfId="0" applyFont="1" applyFill="1" applyBorder="1"/>
    <xf numFmtId="0" fontId="15" fillId="0"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16" fillId="0" borderId="0" xfId="0" applyNumberFormat="1" applyFont="1" applyFill="1" applyBorder="1" applyAlignment="1">
      <alignment horizontal="center" vertical="center"/>
    </xf>
    <xf numFmtId="14" fontId="16" fillId="0" borderId="1" xfId="0" applyNumberFormat="1" applyFont="1" applyFill="1" applyBorder="1" applyAlignment="1">
      <alignment vertical="center"/>
    </xf>
    <xf numFmtId="176" fontId="27" fillId="0" borderId="1" xfId="9" applyNumberFormat="1" applyFont="1" applyFill="1" applyBorder="1" applyAlignment="1">
      <alignment vertical="center" wrapText="1"/>
    </xf>
    <xf numFmtId="0" fontId="27" fillId="0" borderId="1" xfId="0" applyFont="1" applyFill="1" applyBorder="1" applyAlignment="1">
      <alignment horizontal="justify" vertical="center" wrapText="1"/>
    </xf>
    <xf numFmtId="3" fontId="16" fillId="0" borderId="0" xfId="0" applyNumberFormat="1" applyFont="1" applyAlignment="1"/>
    <xf numFmtId="3" fontId="27" fillId="0" borderId="1" xfId="0" applyNumberFormat="1" applyFont="1" applyFill="1" applyBorder="1" applyAlignment="1">
      <alignment horizontal="center" vertical="center"/>
    </xf>
    <xf numFmtId="3" fontId="16" fillId="0" borderId="1" xfId="0" applyNumberFormat="1" applyFont="1" applyFill="1" applyBorder="1" applyAlignment="1">
      <alignment vertical="center"/>
    </xf>
    <xf numFmtId="183" fontId="16" fillId="0" borderId="1" xfId="0" applyNumberFormat="1" applyFont="1" applyFill="1" applyBorder="1" applyAlignment="1"/>
    <xf numFmtId="183" fontId="27" fillId="0" borderId="1" xfId="0" applyNumberFormat="1" applyFont="1" applyFill="1" applyBorder="1" applyAlignment="1">
      <alignment horizontal="center" vertical="center"/>
    </xf>
    <xf numFmtId="183" fontId="27" fillId="0" borderId="1" xfId="0" applyNumberFormat="1" applyFont="1" applyFill="1" applyBorder="1" applyAlignment="1">
      <alignment vertical="center"/>
    </xf>
    <xf numFmtId="183" fontId="16" fillId="0" borderId="1" xfId="9" applyNumberFormat="1" applyFont="1" applyFill="1" applyBorder="1" applyAlignment="1">
      <alignment vertical="center" wrapText="1"/>
    </xf>
    <xf numFmtId="176" fontId="16" fillId="0" borderId="1" xfId="0" applyNumberFormat="1" applyFont="1" applyFill="1" applyBorder="1" applyAlignment="1"/>
    <xf numFmtId="176" fontId="27" fillId="0" borderId="1" xfId="0" applyNumberFormat="1" applyFont="1" applyFill="1" applyBorder="1" applyAlignment="1"/>
    <xf numFmtId="0" fontId="27" fillId="0" borderId="1" xfId="0" applyFont="1" applyFill="1" applyBorder="1" applyAlignment="1"/>
    <xf numFmtId="175" fontId="42" fillId="21" borderId="3" xfId="0" applyNumberFormat="1" applyFont="1" applyFill="1" applyBorder="1" applyAlignment="1">
      <alignment horizontal="center" vertical="center" wrapText="1"/>
    </xf>
    <xf numFmtId="175" fontId="42" fillId="21" borderId="3" xfId="0" applyNumberFormat="1" applyFont="1" applyFill="1" applyBorder="1" applyAlignment="1">
      <alignment vertical="center" wrapText="1"/>
    </xf>
    <xf numFmtId="14" fontId="42" fillId="21" borderId="3" xfId="0" applyNumberFormat="1" applyFont="1" applyFill="1" applyBorder="1" applyAlignment="1">
      <alignment vertical="center" wrapText="1"/>
    </xf>
    <xf numFmtId="0" fontId="42" fillId="21" borderId="3" xfId="0" applyFont="1" applyFill="1" applyBorder="1" applyAlignment="1">
      <alignment vertical="center" wrapText="1"/>
    </xf>
    <xf numFmtId="0" fontId="38" fillId="0" borderId="1" xfId="0" applyFont="1" applyFill="1" applyBorder="1" applyAlignment="1">
      <alignment vertical="center"/>
    </xf>
    <xf numFmtId="176" fontId="11" fillId="0" borderId="1" xfId="9" applyNumberFormat="1" applyFont="1" applyFill="1" applyBorder="1" applyAlignment="1">
      <alignment horizontal="left" vertical="center" wrapText="1"/>
    </xf>
    <xf numFmtId="0" fontId="60" fillId="0" borderId="1" xfId="0" applyFont="1" applyFill="1" applyBorder="1" applyAlignment="1">
      <alignment vertical="center"/>
    </xf>
    <xf numFmtId="176" fontId="60" fillId="0" borderId="1" xfId="0" applyNumberFormat="1" applyFont="1" applyFill="1" applyBorder="1" applyAlignment="1">
      <alignment vertical="center"/>
    </xf>
    <xf numFmtId="14" fontId="60" fillId="0" borderId="1" xfId="0" applyNumberFormat="1" applyFont="1" applyFill="1" applyBorder="1" applyAlignment="1">
      <alignment vertical="center"/>
    </xf>
    <xf numFmtId="0" fontId="60" fillId="0" borderId="1" xfId="0" applyFont="1" applyFill="1" applyBorder="1" applyAlignment="1">
      <alignment vertical="center" wrapText="1"/>
    </xf>
    <xf numFmtId="0" fontId="40" fillId="0" borderId="1" xfId="0" applyFont="1" applyFill="1" applyBorder="1" applyAlignment="1">
      <alignment vertical="center" wrapText="1"/>
    </xf>
    <xf numFmtId="0" fontId="61" fillId="0" borderId="1" xfId="0" applyFont="1" applyFill="1" applyBorder="1" applyAlignment="1">
      <alignment vertical="center"/>
    </xf>
    <xf numFmtId="0" fontId="61" fillId="0" borderId="1" xfId="0" applyFont="1" applyFill="1" applyBorder="1" applyAlignment="1">
      <alignment vertical="center" wrapText="1"/>
    </xf>
    <xf numFmtId="0" fontId="61" fillId="0" borderId="1" xfId="0" applyFont="1" applyFill="1" applyBorder="1"/>
    <xf numFmtId="14" fontId="60" fillId="0" borderId="1" xfId="0" applyNumberFormat="1" applyFont="1" applyFill="1" applyBorder="1" applyAlignment="1">
      <alignment vertical="center" wrapText="1"/>
    </xf>
    <xf numFmtId="171" fontId="7" fillId="0" borderId="1" xfId="2" applyFill="1" applyBorder="1"/>
    <xf numFmtId="0" fontId="60" fillId="0" borderId="1" xfId="0" applyFont="1" applyFill="1" applyBorder="1"/>
    <xf numFmtId="176" fontId="34" fillId="0" borderId="1" xfId="0" applyNumberFormat="1" applyFont="1" applyFill="1" applyBorder="1"/>
    <xf numFmtId="176" fontId="60" fillId="0" borderId="1" xfId="0" applyNumberFormat="1" applyFont="1" applyFill="1" applyBorder="1"/>
    <xf numFmtId="14" fontId="38" fillId="0" borderId="1" xfId="0" applyNumberFormat="1" applyFont="1" applyFill="1" applyBorder="1" applyAlignment="1">
      <alignment vertical="center" wrapText="1"/>
    </xf>
    <xf numFmtId="0" fontId="34" fillId="0" borderId="1" xfId="0" applyFont="1" applyFill="1" applyBorder="1" applyAlignment="1">
      <alignment wrapText="1"/>
    </xf>
    <xf numFmtId="0" fontId="34" fillId="0" borderId="1" xfId="0" applyFont="1" applyFill="1" applyBorder="1" applyAlignment="1">
      <alignment vertical="center" wrapText="1"/>
    </xf>
    <xf numFmtId="3" fontId="34" fillId="0" borderId="1" xfId="0" applyNumberFormat="1" applyFont="1" applyFill="1" applyBorder="1" applyAlignment="1">
      <alignment vertical="center"/>
    </xf>
    <xf numFmtId="0" fontId="34" fillId="0" borderId="1" xfId="0" applyFont="1" applyFill="1" applyBorder="1" applyAlignment="1">
      <alignment vertical="center"/>
    </xf>
    <xf numFmtId="0" fontId="60" fillId="0" borderId="1" xfId="0" applyFont="1" applyFill="1" applyBorder="1" applyAlignment="1">
      <alignment wrapText="1"/>
    </xf>
    <xf numFmtId="176" fontId="9" fillId="0" borderId="1" xfId="9" applyNumberFormat="1" applyFont="1" applyFill="1" applyBorder="1" applyAlignment="1">
      <alignment horizontal="left" vertical="center" wrapText="1"/>
    </xf>
    <xf numFmtId="0" fontId="38" fillId="0" borderId="1" xfId="0" applyFont="1" applyFill="1" applyBorder="1" applyAlignment="1">
      <alignment vertical="center" wrapText="1"/>
    </xf>
    <xf numFmtId="176" fontId="51" fillId="0" borderId="0" xfId="0" applyNumberFormat="1" applyFont="1" applyFill="1" applyBorder="1" applyAlignment="1" applyProtection="1">
      <alignment horizontal="right" vertical="center" wrapText="1"/>
    </xf>
    <xf numFmtId="0" fontId="38" fillId="0" borderId="0" xfId="0" applyFont="1" applyBorder="1" applyAlignment="1">
      <alignment vertical="center"/>
    </xf>
    <xf numFmtId="0" fontId="34" fillId="0" borderId="0" xfId="0" applyFont="1" applyBorder="1" applyAlignment="1">
      <alignment vertical="center"/>
    </xf>
    <xf numFmtId="0" fontId="34" fillId="0" borderId="0" xfId="0" applyFont="1" applyBorder="1" applyAlignment="1">
      <alignment vertical="center" wrapText="1"/>
    </xf>
    <xf numFmtId="176" fontId="38" fillId="0" borderId="0" xfId="0" applyNumberFormat="1" applyFont="1" applyBorder="1" applyAlignment="1">
      <alignment vertical="center"/>
    </xf>
    <xf numFmtId="0" fontId="34" fillId="0" borderId="0" xfId="0" applyFont="1" applyBorder="1"/>
    <xf numFmtId="0" fontId="0" fillId="44" borderId="1" xfId="0" applyFill="1" applyBorder="1" applyAlignment="1">
      <alignment vertical="center"/>
    </xf>
    <xf numFmtId="10" fontId="0" fillId="44" borderId="1" xfId="7689" applyNumberFormat="1" applyFont="1" applyFill="1" applyBorder="1" applyAlignment="1">
      <alignment vertical="center"/>
    </xf>
    <xf numFmtId="10" fontId="0" fillId="44" borderId="1" xfId="7689" applyNumberFormat="1" applyFont="1" applyFill="1" applyBorder="1" applyAlignment="1">
      <alignment vertical="center" wrapText="1"/>
    </xf>
    <xf numFmtId="176" fontId="0" fillId="44" borderId="1" xfId="0" applyNumberFormat="1" applyFill="1" applyBorder="1" applyAlignment="1">
      <alignment vertical="center"/>
    </xf>
    <xf numFmtId="0" fontId="0" fillId="0" borderId="3" xfId="0" applyFill="1" applyBorder="1" applyAlignment="1">
      <alignment vertical="center"/>
    </xf>
    <xf numFmtId="10" fontId="0" fillId="0" borderId="3" xfId="7689" applyNumberFormat="1" applyFont="1" applyFill="1" applyBorder="1" applyAlignment="1">
      <alignment vertical="center"/>
    </xf>
    <xf numFmtId="176" fontId="0" fillId="0" borderId="3" xfId="0" applyNumberFormat="1" applyFill="1" applyBorder="1" applyAlignment="1">
      <alignment vertical="center"/>
    </xf>
    <xf numFmtId="10" fontId="0" fillId="0" borderId="3" xfId="7689" applyNumberFormat="1" applyFont="1" applyFill="1" applyBorder="1" applyAlignment="1">
      <alignment vertical="center" wrapText="1"/>
    </xf>
    <xf numFmtId="0" fontId="48" fillId="44" borderId="1" xfId="0" applyFont="1" applyFill="1" applyBorder="1" applyAlignment="1">
      <alignment vertical="center" wrapText="1"/>
    </xf>
    <xf numFmtId="0" fontId="16" fillId="0" borderId="0" xfId="0" applyFont="1" applyAlignment="1">
      <alignment horizontal="right" vertical="center"/>
    </xf>
    <xf numFmtId="0" fontId="16" fillId="0" borderId="0" xfId="0" applyFont="1" applyAlignment="1">
      <alignment horizontal="right"/>
    </xf>
    <xf numFmtId="3" fontId="16" fillId="0" borderId="1" xfId="0" applyNumberFormat="1" applyFont="1" applyFill="1" applyBorder="1" applyAlignment="1">
      <alignment horizontal="right" vertical="center"/>
    </xf>
    <xf numFmtId="0" fontId="16" fillId="0" borderId="1" xfId="0" applyFont="1" applyFill="1" applyBorder="1" applyAlignment="1">
      <alignment horizontal="right"/>
    </xf>
    <xf numFmtId="176" fontId="16" fillId="0" borderId="1" xfId="0" applyNumberFormat="1" applyFont="1" applyFill="1" applyBorder="1" applyAlignment="1">
      <alignment horizontal="right" vertical="center"/>
    </xf>
    <xf numFmtId="176" fontId="24" fillId="0" borderId="1" xfId="9" applyNumberFormat="1" applyFont="1" applyFill="1" applyBorder="1" applyAlignment="1">
      <alignment horizontal="right" vertical="center" wrapText="1"/>
    </xf>
    <xf numFmtId="176" fontId="16" fillId="0" borderId="1" xfId="0" applyNumberFormat="1" applyFont="1" applyFill="1" applyBorder="1" applyAlignment="1">
      <alignment horizontal="right"/>
    </xf>
    <xf numFmtId="0" fontId="16" fillId="0" borderId="1" xfId="0" applyFont="1" applyBorder="1" applyAlignment="1">
      <alignment horizontal="right"/>
    </xf>
    <xf numFmtId="3" fontId="16" fillId="0" borderId="0" xfId="0" applyNumberFormat="1" applyFont="1" applyAlignment="1">
      <alignment horizontal="right" vertical="center"/>
    </xf>
    <xf numFmtId="0" fontId="48" fillId="0" borderId="0" xfId="0" applyFont="1" applyAlignment="1">
      <alignment vertical="center"/>
    </xf>
    <xf numFmtId="176" fontId="16" fillId="6" borderId="1" xfId="9" applyNumberFormat="1" applyFont="1" applyFill="1" applyBorder="1" applyAlignment="1">
      <alignment vertical="center" wrapText="1"/>
    </xf>
    <xf numFmtId="1" fontId="38" fillId="0" borderId="1" xfId="0" applyNumberFormat="1" applyFont="1" applyFill="1" applyBorder="1" applyAlignment="1">
      <alignment vertical="center" wrapText="1"/>
    </xf>
    <xf numFmtId="14" fontId="34" fillId="0" borderId="1" xfId="0" applyNumberFormat="1" applyFont="1" applyFill="1" applyBorder="1" applyAlignment="1">
      <alignment vertical="center" wrapText="1"/>
    </xf>
    <xf numFmtId="176" fontId="61" fillId="0" borderId="1" xfId="0" applyNumberFormat="1" applyFont="1" applyFill="1" applyBorder="1" applyAlignment="1">
      <alignment vertical="center"/>
    </xf>
    <xf numFmtId="3" fontId="34" fillId="0" borderId="0" xfId="0" applyNumberFormat="1" applyFont="1"/>
    <xf numFmtId="0" fontId="16" fillId="16" borderId="15"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36"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0" fontId="15" fillId="0" borderId="1"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36"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0" fontId="33" fillId="0" borderId="10" xfId="0" applyFont="1" applyFill="1" applyBorder="1" applyAlignment="1">
      <alignment horizontal="center" vertical="center" wrapText="1"/>
    </xf>
    <xf numFmtId="0" fontId="33" fillId="45" borderId="1" xfId="0" applyFont="1" applyFill="1" applyBorder="1" applyAlignment="1">
      <alignment horizontal="center" vertical="center" wrapText="1"/>
    </xf>
    <xf numFmtId="0" fontId="16" fillId="46" borderId="15" xfId="0" applyFont="1" applyFill="1" applyBorder="1" applyAlignment="1">
      <alignment horizontal="center" vertical="center" wrapText="1"/>
    </xf>
    <xf numFmtId="0" fontId="16" fillId="46" borderId="1" xfId="0" applyFont="1" applyFill="1" applyBorder="1" applyAlignment="1">
      <alignment horizontal="center" vertical="center" wrapText="1"/>
    </xf>
    <xf numFmtId="0" fontId="29" fillId="45" borderId="1" xfId="0" applyFont="1" applyFill="1" applyBorder="1" applyAlignment="1">
      <alignment vertical="center" wrapText="1"/>
    </xf>
    <xf numFmtId="0" fontId="16" fillId="45" borderId="3" xfId="0" applyFont="1" applyFill="1" applyBorder="1" applyAlignment="1">
      <alignment horizontal="center" vertical="center" wrapText="1"/>
    </xf>
    <xf numFmtId="0" fontId="16" fillId="45" borderId="1" xfId="0" applyFont="1" applyFill="1" applyBorder="1" applyAlignment="1">
      <alignment horizontal="left" vertical="center" wrapText="1"/>
    </xf>
    <xf numFmtId="0" fontId="19" fillId="45" borderId="3" xfId="1308" applyFont="1" applyFill="1" applyBorder="1" applyAlignment="1">
      <alignment horizontal="left" vertical="center" wrapText="1"/>
    </xf>
    <xf numFmtId="17" fontId="16" fillId="45" borderId="3" xfId="1293" applyNumberFormat="1" applyFont="1" applyFill="1" applyBorder="1" applyAlignment="1">
      <alignment horizontal="center" vertical="center"/>
    </xf>
    <xf numFmtId="0" fontId="16" fillId="45" borderId="3" xfId="1293" applyFont="1" applyFill="1" applyBorder="1" applyAlignment="1">
      <alignment horizontal="center" vertical="center"/>
    </xf>
    <xf numFmtId="1" fontId="16" fillId="45" borderId="1" xfId="0" applyNumberFormat="1" applyFont="1" applyFill="1" applyBorder="1" applyAlignment="1">
      <alignment horizontal="center" vertical="center" wrapText="1"/>
    </xf>
    <xf numFmtId="0" fontId="16" fillId="45" borderId="1" xfId="0" applyFont="1" applyFill="1" applyBorder="1" applyAlignment="1">
      <alignment horizontal="center" vertical="center" wrapText="1"/>
    </xf>
    <xf numFmtId="0" fontId="16" fillId="45" borderId="10" xfId="0" applyFont="1" applyFill="1" applyBorder="1" applyAlignment="1">
      <alignment horizontal="center" vertical="center" wrapText="1"/>
    </xf>
    <xf numFmtId="173" fontId="24" fillId="45" borderId="10" xfId="9" applyNumberFormat="1" applyFont="1" applyFill="1" applyBorder="1" applyAlignment="1">
      <alignment horizontal="center" vertical="center" wrapText="1"/>
    </xf>
    <xf numFmtId="174" fontId="27" fillId="45" borderId="10" xfId="2" applyNumberFormat="1" applyFont="1" applyFill="1" applyBorder="1" applyAlignment="1">
      <alignment vertical="center"/>
    </xf>
    <xf numFmtId="42" fontId="27" fillId="45" borderId="1" xfId="3853" applyFont="1" applyFill="1" applyBorder="1" applyAlignment="1">
      <alignment horizontal="center" vertical="center" wrapText="1"/>
    </xf>
    <xf numFmtId="173" fontId="16" fillId="45" borderId="1" xfId="9" applyNumberFormat="1" applyFont="1" applyFill="1" applyBorder="1" applyAlignment="1">
      <alignment vertical="center"/>
    </xf>
    <xf numFmtId="0" fontId="24" fillId="45" borderId="1" xfId="0" applyFont="1" applyFill="1" applyBorder="1" applyAlignment="1">
      <alignment vertical="center" wrapText="1"/>
    </xf>
    <xf numFmtId="170" fontId="22" fillId="47" borderId="1" xfId="8" applyFont="1" applyFill="1" applyBorder="1" applyAlignment="1" applyProtection="1">
      <alignment horizontal="left" vertical="center" wrapText="1"/>
    </xf>
    <xf numFmtId="170" fontId="24" fillId="47" borderId="1" xfId="8" applyFont="1" applyFill="1" applyBorder="1" applyAlignment="1" applyProtection="1">
      <alignment horizontal="left" vertical="center" wrapText="1"/>
    </xf>
    <xf numFmtId="170" fontId="26" fillId="47" borderId="1" xfId="8" applyFont="1" applyFill="1" applyBorder="1" applyAlignment="1" applyProtection="1">
      <alignment horizontal="left" vertical="center" wrapText="1"/>
    </xf>
    <xf numFmtId="0" fontId="16" fillId="45" borderId="1" xfId="0" applyFont="1" applyFill="1" applyBorder="1" applyAlignment="1">
      <alignment vertical="center" wrapText="1"/>
    </xf>
    <xf numFmtId="0" fontId="16" fillId="45" borderId="0" xfId="0" applyFont="1" applyFill="1" applyAlignment="1"/>
    <xf numFmtId="0" fontId="33" fillId="48" borderId="3" xfId="0" applyFont="1" applyFill="1" applyBorder="1" applyAlignment="1">
      <alignment vertical="center" wrapText="1"/>
    </xf>
    <xf numFmtId="0" fontId="33" fillId="0" borderId="10" xfId="0" applyFont="1" applyFill="1" applyBorder="1" applyAlignment="1">
      <alignment vertical="center" wrapText="1"/>
    </xf>
    <xf numFmtId="0" fontId="31" fillId="0" borderId="1" xfId="0" applyFont="1" applyFill="1" applyBorder="1" applyAlignment="1">
      <alignment horizontal="center" vertical="center" wrapText="1"/>
    </xf>
    <xf numFmtId="176" fontId="31" fillId="0" borderId="1" xfId="9" applyNumberFormat="1" applyFont="1" applyFill="1" applyBorder="1" applyAlignment="1">
      <alignment horizontal="left" vertical="center"/>
    </xf>
    <xf numFmtId="176" fontId="31" fillId="0" borderId="4" xfId="9" applyNumberFormat="1" applyFont="1" applyFill="1" applyBorder="1" applyAlignment="1">
      <alignment horizontal="left" vertical="center"/>
    </xf>
    <xf numFmtId="176" fontId="33" fillId="0" borderId="16" xfId="9" applyNumberFormat="1" applyFont="1" applyFill="1" applyBorder="1" applyAlignment="1">
      <alignment vertical="center" wrapText="1"/>
    </xf>
    <xf numFmtId="0" fontId="34" fillId="49" borderId="1" xfId="0" applyFont="1" applyFill="1" applyBorder="1" applyAlignment="1">
      <alignment horizontal="center" vertical="center"/>
    </xf>
    <xf numFmtId="0" fontId="33" fillId="49" borderId="10" xfId="0" applyFont="1" applyFill="1" applyBorder="1" applyAlignment="1">
      <alignment horizontal="center" vertical="center" wrapText="1"/>
    </xf>
    <xf numFmtId="0" fontId="33" fillId="49" borderId="10" xfId="0" applyFont="1" applyFill="1" applyBorder="1" applyAlignment="1">
      <alignment vertical="center" wrapText="1"/>
    </xf>
    <xf numFmtId="0" fontId="31" fillId="49" borderId="1" xfId="0" applyFont="1" applyFill="1" applyBorder="1" applyAlignment="1">
      <alignment horizontal="center" vertical="center" wrapText="1"/>
    </xf>
    <xf numFmtId="176" fontId="33" fillId="49" borderId="1" xfId="9" applyNumberFormat="1" applyFont="1" applyFill="1" applyBorder="1" applyAlignment="1">
      <alignment horizontal="left" vertical="center" wrapText="1"/>
    </xf>
    <xf numFmtId="176" fontId="31" fillId="49" borderId="1" xfId="9" applyNumberFormat="1" applyFont="1" applyFill="1" applyBorder="1" applyAlignment="1">
      <alignment horizontal="left" vertical="center"/>
    </xf>
    <xf numFmtId="176" fontId="31" fillId="49" borderId="4" xfId="9" applyNumberFormat="1" applyFont="1" applyFill="1" applyBorder="1" applyAlignment="1">
      <alignment horizontal="left" vertical="center"/>
    </xf>
    <xf numFmtId="0" fontId="17" fillId="0" borderId="1" xfId="1308" applyFill="1" applyBorder="1" applyAlignment="1">
      <alignment horizontal="center" vertical="center" wrapText="1"/>
    </xf>
    <xf numFmtId="0" fontId="11" fillId="0" borderId="1" xfId="0" applyFont="1" applyBorder="1" applyAlignment="1">
      <alignment horizontal="center" vertical="center" wrapText="1"/>
    </xf>
    <xf numFmtId="175" fontId="11" fillId="0" borderId="1" xfId="0" applyNumberFormat="1" applyFont="1" applyBorder="1" applyAlignment="1">
      <alignment horizontal="center" vertical="center" wrapText="1"/>
    </xf>
    <xf numFmtId="173" fontId="11" fillId="0" borderId="1" xfId="9" applyNumberFormat="1" applyFont="1" applyBorder="1" applyAlignment="1">
      <alignment horizontal="center" vertical="center" wrapText="1"/>
    </xf>
    <xf numFmtId="181" fontId="9" fillId="49" borderId="10" xfId="0" applyNumberFormat="1" applyFont="1" applyFill="1" applyBorder="1" applyAlignment="1">
      <alignment vertical="center" wrapText="1"/>
    </xf>
    <xf numFmtId="181" fontId="9" fillId="36" borderId="10" xfId="0" applyNumberFormat="1" applyFont="1" applyFill="1" applyBorder="1" applyAlignment="1">
      <alignment vertical="center" wrapText="1"/>
    </xf>
    <xf numFmtId="0" fontId="11" fillId="0" borderId="1" xfId="0" applyFont="1" applyBorder="1" applyAlignment="1">
      <alignment horizontal="left" vertical="center" wrapText="1"/>
    </xf>
    <xf numFmtId="0" fontId="25" fillId="45" borderId="6" xfId="0" applyFont="1" applyFill="1" applyBorder="1" applyAlignment="1">
      <alignment horizontal="center" vertical="center" wrapText="1"/>
    </xf>
    <xf numFmtId="173" fontId="24" fillId="45" borderId="1" xfId="9" applyNumberFormat="1" applyFont="1" applyFill="1" applyBorder="1" applyAlignment="1">
      <alignment vertical="center" wrapText="1"/>
    </xf>
    <xf numFmtId="176" fontId="24" fillId="45" borderId="1" xfId="9" applyNumberFormat="1" applyFont="1" applyFill="1" applyBorder="1" applyAlignment="1">
      <alignment horizontal="right" vertical="center"/>
    </xf>
    <xf numFmtId="176" fontId="24" fillId="45" borderId="1" xfId="9" applyNumberFormat="1" applyFont="1" applyFill="1" applyBorder="1" applyAlignment="1">
      <alignment vertical="center" wrapText="1"/>
    </xf>
    <xf numFmtId="0" fontId="15" fillId="50" borderId="1" xfId="0" applyFont="1" applyFill="1" applyBorder="1" applyAlignment="1">
      <alignment horizontal="center" vertical="center" wrapText="1"/>
    </xf>
    <xf numFmtId="0" fontId="56" fillId="45" borderId="1" xfId="0" applyFont="1" applyFill="1" applyBorder="1" applyAlignment="1">
      <alignment vertical="center" wrapText="1"/>
    </xf>
    <xf numFmtId="0" fontId="24" fillId="45" borderId="1" xfId="0" applyFont="1" applyFill="1" applyBorder="1" applyAlignment="1">
      <alignment horizontal="left" vertical="center" wrapText="1"/>
    </xf>
    <xf numFmtId="49" fontId="56" fillId="45" borderId="1" xfId="0" applyNumberFormat="1" applyFont="1" applyFill="1" applyBorder="1" applyAlignment="1">
      <alignment vertical="center" wrapText="1"/>
    </xf>
    <xf numFmtId="0" fontId="56" fillId="45" borderId="1" xfId="0" applyFont="1" applyFill="1" applyBorder="1" applyAlignment="1">
      <alignment horizontal="right" vertical="center" wrapText="1"/>
    </xf>
    <xf numFmtId="0" fontId="57" fillId="45" borderId="1" xfId="0" applyFont="1" applyFill="1" applyBorder="1" applyAlignment="1">
      <alignment vertical="center" wrapText="1"/>
    </xf>
    <xf numFmtId="0" fontId="59" fillId="45" borderId="3" xfId="1308" applyFont="1" applyFill="1" applyBorder="1" applyAlignment="1">
      <alignment horizontal="center" vertical="center" wrapText="1"/>
    </xf>
    <xf numFmtId="0" fontId="25" fillId="45" borderId="1" xfId="0" applyFont="1" applyFill="1" applyBorder="1" applyAlignment="1">
      <alignment horizontal="center" vertical="center" wrapText="1"/>
    </xf>
    <xf numFmtId="0" fontId="15" fillId="45" borderId="3" xfId="0" applyFont="1" applyFill="1" applyBorder="1" applyAlignment="1">
      <alignment horizontal="center" vertical="center" wrapText="1"/>
    </xf>
    <xf numFmtId="0" fontId="25" fillId="39" borderId="1" xfId="0" applyFont="1" applyFill="1" applyBorder="1" applyAlignment="1">
      <alignment horizontal="center" vertical="center" wrapText="1"/>
    </xf>
    <xf numFmtId="0" fontId="25" fillId="51" borderId="1" xfId="0" applyFont="1" applyFill="1" applyBorder="1" applyAlignment="1">
      <alignment horizontal="center" vertical="center" wrapText="1"/>
    </xf>
    <xf numFmtId="0" fontId="27" fillId="12" borderId="10" xfId="0" applyFont="1" applyFill="1" applyBorder="1" applyAlignment="1">
      <alignment horizontal="center" vertical="center" wrapText="1"/>
    </xf>
    <xf numFmtId="176" fontId="27" fillId="2" borderId="10" xfId="9" applyNumberFormat="1" applyFont="1" applyFill="1" applyBorder="1" applyAlignment="1">
      <alignment vertical="center" wrapText="1"/>
    </xf>
    <xf numFmtId="176" fontId="27" fillId="0" borderId="10" xfId="9" applyNumberFormat="1" applyFont="1" applyFill="1" applyBorder="1" applyAlignment="1">
      <alignment vertical="center" wrapText="1"/>
    </xf>
    <xf numFmtId="0" fontId="27" fillId="2" borderId="3" xfId="0" applyFont="1" applyFill="1" applyBorder="1" applyAlignment="1">
      <alignment horizontal="justify" vertical="center" wrapText="1"/>
    </xf>
    <xf numFmtId="0" fontId="26" fillId="0" borderId="3" xfId="0" applyFont="1" applyFill="1" applyBorder="1" applyAlignment="1">
      <alignment horizontal="center" vertical="center" wrapText="1"/>
    </xf>
    <xf numFmtId="49" fontId="33" fillId="0" borderId="10" xfId="0" applyNumberFormat="1" applyFont="1" applyFill="1" applyBorder="1" applyAlignment="1">
      <alignment horizontal="center" vertical="center" wrapText="1"/>
    </xf>
    <xf numFmtId="0" fontId="38" fillId="2" borderId="1" xfId="0" applyFont="1" applyFill="1" applyBorder="1" applyAlignment="1">
      <alignment horizontal="center" vertical="center"/>
    </xf>
    <xf numFmtId="49" fontId="34" fillId="0" borderId="1" xfId="0" applyNumberFormat="1" applyFont="1" applyFill="1" applyBorder="1" applyAlignment="1">
      <alignment horizontal="center" vertical="center"/>
    </xf>
    <xf numFmtId="175" fontId="11" fillId="0" borderId="1" xfId="0" applyNumberFormat="1" applyFont="1" applyBorder="1" applyAlignment="1">
      <alignment horizontal="right" vertical="center" wrapText="1"/>
    </xf>
    <xf numFmtId="0" fontId="17" fillId="0" borderId="3" xfId="1308" applyFill="1" applyBorder="1" applyAlignment="1">
      <alignment horizontal="left" vertical="center" wrapText="1"/>
    </xf>
    <xf numFmtId="17" fontId="16" fillId="0" borderId="3" xfId="1293" applyNumberFormat="1" applyFont="1" applyFill="1" applyBorder="1" applyAlignment="1">
      <alignment horizontal="center" vertical="center"/>
    </xf>
    <xf numFmtId="173" fontId="24" fillId="0" borderId="10" xfId="9" applyNumberFormat="1" applyFont="1" applyFill="1" applyBorder="1" applyAlignment="1">
      <alignment horizontal="center" vertical="center" wrapText="1"/>
    </xf>
    <xf numFmtId="174" fontId="27" fillId="0" borderId="10" xfId="2" applyNumberFormat="1" applyFont="1" applyFill="1" applyBorder="1" applyAlignment="1">
      <alignment vertical="center"/>
    </xf>
    <xf numFmtId="42" fontId="27" fillId="0" borderId="10" xfId="3853" applyFont="1" applyFill="1" applyBorder="1" applyAlignment="1">
      <alignment horizontal="center" vertical="center" wrapText="1"/>
    </xf>
    <xf numFmtId="0" fontId="19" fillId="0" borderId="3" xfId="1308" applyFont="1" applyFill="1" applyBorder="1" applyAlignment="1">
      <alignment horizontal="left" vertical="center" wrapText="1"/>
    </xf>
    <xf numFmtId="0" fontId="62" fillId="0" borderId="1" xfId="1308"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176" fontId="27" fillId="0" borderId="1" xfId="7690" applyNumberFormat="1" applyFont="1" applyFill="1" applyBorder="1" applyAlignment="1">
      <alignment horizontal="center" vertical="center" wrapText="1"/>
    </xf>
    <xf numFmtId="1" fontId="27" fillId="0" borderId="1" xfId="7691" applyNumberFormat="1" applyFont="1" applyFill="1" applyBorder="1" applyAlignment="1">
      <alignment vertical="center"/>
    </xf>
    <xf numFmtId="1" fontId="27" fillId="0" borderId="1" xfId="0" applyNumberFormat="1" applyFont="1" applyFill="1" applyBorder="1" applyAlignment="1">
      <alignment horizontal="center" vertical="center" wrapText="1"/>
    </xf>
    <xf numFmtId="0" fontId="27" fillId="0" borderId="1" xfId="0" applyFont="1" applyFill="1" applyBorder="1" applyAlignment="1">
      <alignment horizontal="right"/>
    </xf>
    <xf numFmtId="0" fontId="27" fillId="0" borderId="1" xfId="0" applyFont="1" applyFill="1" applyBorder="1" applyAlignment="1">
      <alignment horizontal="center" vertical="center"/>
    </xf>
    <xf numFmtId="0" fontId="27" fillId="0" borderId="1" xfId="0" applyFont="1" applyFill="1" applyBorder="1" applyAlignment="1">
      <alignment vertical="center"/>
    </xf>
    <xf numFmtId="176" fontId="8" fillId="36" borderId="1"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33" fillId="0" borderId="4" xfId="9" applyNumberFormat="1" applyFont="1" applyFill="1" applyBorder="1" applyAlignment="1">
      <alignment horizontal="left" vertical="center" wrapText="1"/>
    </xf>
    <xf numFmtId="176" fontId="33" fillId="0" borderId="16" xfId="9" applyNumberFormat="1" applyFont="1" applyFill="1" applyBorder="1" applyAlignment="1">
      <alignment horizontal="left" vertical="center" wrapText="1"/>
    </xf>
    <xf numFmtId="0" fontId="25" fillId="8" borderId="1" xfId="0" applyFont="1" applyFill="1" applyBorder="1" applyAlignment="1">
      <alignment horizontal="center" vertical="center" wrapText="1"/>
    </xf>
    <xf numFmtId="181" fontId="9" fillId="0" borderId="1" xfId="0" applyNumberFormat="1" applyFont="1" applyFill="1" applyBorder="1" applyAlignment="1" applyProtection="1">
      <alignment horizontal="center" vertical="center" wrapText="1"/>
    </xf>
    <xf numFmtId="0" fontId="36" fillId="0" borderId="3" xfId="1308" applyFont="1" applyFill="1" applyBorder="1" applyAlignment="1">
      <alignment horizontal="center" vertical="center" wrapText="1"/>
    </xf>
    <xf numFmtId="3" fontId="33" fillId="0" borderId="1" xfId="0" applyNumberFormat="1" applyFont="1" applyFill="1" applyBorder="1" applyAlignment="1">
      <alignment horizontal="left" vertical="center" wrapText="1"/>
    </xf>
    <xf numFmtId="0" fontId="36" fillId="0" borderId="3" xfId="1308" applyFont="1" applyFill="1" applyBorder="1" applyAlignment="1">
      <alignment vertical="center" wrapText="1"/>
    </xf>
    <xf numFmtId="0" fontId="63" fillId="0" borderId="1" xfId="1308" applyFont="1" applyFill="1" applyBorder="1" applyAlignment="1">
      <alignment horizontal="center" vertical="center" wrapText="1"/>
    </xf>
    <xf numFmtId="176" fontId="27" fillId="0" borderId="1" xfId="0" applyNumberFormat="1" applyFont="1" applyFill="1" applyBorder="1" applyAlignment="1">
      <alignment vertical="center"/>
    </xf>
    <xf numFmtId="181" fontId="9" fillId="2" borderId="0" xfId="0" applyNumberFormat="1" applyFont="1" applyFill="1" applyAlignment="1">
      <alignment vertical="center"/>
    </xf>
    <xf numFmtId="0" fontId="9" fillId="0" borderId="1" xfId="0" quotePrefix="1" applyFont="1" applyFill="1" applyBorder="1" applyAlignment="1" applyProtection="1">
      <alignment horizontal="center" vertical="center" wrapText="1"/>
    </xf>
    <xf numFmtId="181" fontId="9" fillId="0" borderId="1" xfId="0" applyNumberFormat="1" applyFont="1" applyFill="1" applyBorder="1" applyAlignment="1" applyProtection="1">
      <alignment horizontal="right" vertical="center" wrapText="1"/>
      <protection locked="0"/>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lignment horizontal="center" vertical="center" wrapText="1"/>
    </xf>
    <xf numFmtId="0" fontId="64" fillId="0" borderId="1" xfId="1308" applyFont="1" applyFill="1" applyBorder="1" applyAlignment="1">
      <alignment horizontal="center" vertical="center" wrapText="1"/>
    </xf>
    <xf numFmtId="181" fontId="11" fillId="0" borderId="4" xfId="0" applyNumberFormat="1" applyFont="1" applyFill="1" applyBorder="1" applyAlignment="1" applyProtection="1">
      <alignment horizontal="right" vertical="center" wrapText="1"/>
      <protection locked="0"/>
    </xf>
    <xf numFmtId="173" fontId="33" fillId="0" borderId="1" xfId="9" applyNumberFormat="1" applyFont="1" applyFill="1" applyBorder="1" applyAlignment="1">
      <alignment vertical="center" wrapText="1"/>
    </xf>
    <xf numFmtId="0" fontId="38" fillId="0" borderId="1" xfId="0" applyFont="1" applyFill="1" applyBorder="1" applyAlignment="1">
      <alignment horizontal="center" vertical="center"/>
    </xf>
    <xf numFmtId="0" fontId="9" fillId="0" borderId="1" xfId="0" applyFont="1" applyFill="1" applyBorder="1" applyAlignment="1">
      <alignment vertical="center" wrapText="1"/>
    </xf>
    <xf numFmtId="17" fontId="9"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76" fontId="9" fillId="0" borderId="1" xfId="9" applyNumberFormat="1" applyFont="1" applyFill="1" applyBorder="1" applyAlignment="1">
      <alignment horizontal="left" vertical="center"/>
    </xf>
    <xf numFmtId="176" fontId="9" fillId="0" borderId="4" xfId="9" applyNumberFormat="1" applyFont="1" applyFill="1" applyBorder="1" applyAlignment="1">
      <alignment horizontal="left" vertical="center"/>
    </xf>
    <xf numFmtId="0" fontId="38" fillId="0" borderId="1" xfId="0" applyFont="1" applyFill="1" applyBorder="1"/>
    <xf numFmtId="0" fontId="38" fillId="0" borderId="0" xfId="0" applyFont="1" applyFill="1" applyBorder="1"/>
    <xf numFmtId="0" fontId="16" fillId="12" borderId="9" xfId="0" applyFont="1" applyFill="1" applyBorder="1" applyAlignment="1">
      <alignment horizontal="center" vertical="center" textRotation="90" wrapText="1"/>
    </xf>
    <xf numFmtId="0" fontId="15"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17" fontId="33" fillId="2"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33" fillId="0" borderId="4" xfId="9" applyNumberFormat="1" applyFont="1" applyFill="1" applyBorder="1" applyAlignment="1">
      <alignment horizontal="left" vertical="center" wrapText="1"/>
    </xf>
    <xf numFmtId="176" fontId="33" fillId="0" borderId="16" xfId="9" applyNumberFormat="1" applyFont="1" applyFill="1" applyBorder="1" applyAlignment="1">
      <alignment horizontal="left" vertical="center" wrapText="1"/>
    </xf>
    <xf numFmtId="0" fontId="36" fillId="2" borderId="1" xfId="1308" applyFont="1" applyFill="1" applyBorder="1" applyAlignment="1">
      <alignment horizontal="center" vertical="center" wrapText="1"/>
    </xf>
    <xf numFmtId="0" fontId="9" fillId="0" borderId="1" xfId="0" applyFont="1" applyFill="1" applyBorder="1" applyAlignment="1">
      <alignment horizontal="left" vertical="center" wrapText="1"/>
    </xf>
    <xf numFmtId="0" fontId="16" fillId="12" borderId="9" xfId="0" applyFont="1" applyFill="1" applyBorder="1" applyAlignment="1">
      <alignment horizontal="center" vertical="center" textRotation="90" wrapText="1"/>
    </xf>
    <xf numFmtId="0" fontId="16" fillId="0" borderId="1" xfId="0" applyFont="1" applyFill="1" applyBorder="1" applyAlignment="1">
      <alignment horizontal="center"/>
    </xf>
    <xf numFmtId="14" fontId="16" fillId="0" borderId="1" xfId="0" applyNumberFormat="1" applyFont="1" applyFill="1" applyBorder="1" applyAlignment="1">
      <alignment horizontal="center" vertical="center" wrapText="1"/>
    </xf>
    <xf numFmtId="0" fontId="16" fillId="0" borderId="1" xfId="0" applyFont="1" applyBorder="1" applyAlignment="1">
      <alignment horizontal="center"/>
    </xf>
    <xf numFmtId="173" fontId="16" fillId="0" borderId="1" xfId="0" applyNumberFormat="1" applyFont="1" applyFill="1" applyBorder="1" applyAlignment="1">
      <alignment vertical="center" wrapText="1"/>
    </xf>
    <xf numFmtId="183" fontId="16" fillId="0" borderId="1" xfId="0" applyNumberFormat="1" applyFont="1" applyFill="1" applyBorder="1" applyAlignment="1">
      <alignment vertical="center" wrapText="1"/>
    </xf>
    <xf numFmtId="170" fontId="16" fillId="0" borderId="1" xfId="8" applyFont="1" applyFill="1" applyBorder="1" applyAlignment="1" applyProtection="1">
      <alignment horizontal="left" vertical="center" wrapText="1"/>
    </xf>
    <xf numFmtId="170" fontId="24" fillId="0" borderId="1" xfId="8" applyFont="1" applyFill="1" applyBorder="1" applyAlignment="1" applyProtection="1">
      <alignment horizontal="left" vertical="center" wrapText="1"/>
    </xf>
    <xf numFmtId="174" fontId="16" fillId="0" borderId="1" xfId="2" applyNumberFormat="1" applyFont="1" applyFill="1" applyBorder="1" applyAlignment="1">
      <alignment vertical="center"/>
    </xf>
    <xf numFmtId="42" fontId="16" fillId="0" borderId="1" xfId="3853" applyFont="1" applyFill="1" applyBorder="1" applyAlignment="1">
      <alignment horizontal="center" vertical="center" wrapText="1"/>
    </xf>
    <xf numFmtId="173" fontId="16" fillId="0" borderId="1" xfId="9" applyNumberFormat="1" applyFont="1" applyFill="1" applyBorder="1" applyAlignment="1">
      <alignment horizontal="center" vertical="center" wrapText="1"/>
    </xf>
    <xf numFmtId="173" fontId="16" fillId="0" borderId="1" xfId="9" applyNumberFormat="1" applyFont="1" applyFill="1" applyBorder="1" applyAlignment="1">
      <alignment vertical="center"/>
    </xf>
    <xf numFmtId="176" fontId="15" fillId="0" borderId="1" xfId="9" applyNumberFormat="1" applyFont="1" applyFill="1" applyBorder="1" applyAlignment="1">
      <alignment horizontal="right" vertical="center" wrapText="1"/>
    </xf>
    <xf numFmtId="3" fontId="38" fillId="0" borderId="1" xfId="0" applyNumberFormat="1" applyFont="1" applyFill="1" applyBorder="1" applyAlignment="1">
      <alignment vertical="center"/>
    </xf>
    <xf numFmtId="14" fontId="38" fillId="0" borderId="1" xfId="0" applyNumberFormat="1" applyFont="1" applyFill="1" applyBorder="1" applyAlignment="1">
      <alignment vertical="center"/>
    </xf>
    <xf numFmtId="0" fontId="38" fillId="0" borderId="1" xfId="0" applyFont="1" applyFill="1" applyBorder="1" applyAlignment="1">
      <alignment horizontal="center" vertical="center" wrapText="1"/>
    </xf>
    <xf numFmtId="14" fontId="38" fillId="0" borderId="1" xfId="0" applyNumberFormat="1" applyFont="1" applyFill="1" applyBorder="1" applyAlignment="1">
      <alignment horizontal="center" vertical="center"/>
    </xf>
    <xf numFmtId="3" fontId="38" fillId="0" borderId="1" xfId="0" applyNumberFormat="1" applyFont="1" applyFill="1" applyBorder="1" applyAlignment="1">
      <alignment vertical="center" wrapText="1"/>
    </xf>
    <xf numFmtId="3" fontId="38" fillId="0" borderId="0" xfId="0" applyNumberFormat="1" applyFont="1" applyAlignment="1">
      <alignment horizontal="right" vertical="center"/>
    </xf>
    <xf numFmtId="3" fontId="8" fillId="21" borderId="6" xfId="0" applyNumberFormat="1" applyFont="1" applyFill="1" applyBorder="1" applyAlignment="1">
      <alignment horizontal="right" vertical="center" wrapText="1"/>
    </xf>
    <xf numFmtId="3" fontId="34" fillId="0" borderId="1" xfId="0" applyNumberFormat="1" applyFont="1" applyFill="1" applyBorder="1" applyAlignment="1">
      <alignment horizontal="right"/>
    </xf>
    <xf numFmtId="3" fontId="38" fillId="0" borderId="1" xfId="0" applyNumberFormat="1" applyFont="1" applyFill="1" applyBorder="1" applyAlignment="1">
      <alignment horizontal="right" vertical="center"/>
    </xf>
    <xf numFmtId="3" fontId="34" fillId="0" borderId="1" xfId="0" applyNumberFormat="1" applyFont="1" applyFill="1" applyBorder="1" applyAlignment="1">
      <alignment horizontal="right" vertical="center"/>
    </xf>
    <xf numFmtId="3" fontId="38" fillId="0" borderId="0" xfId="0" applyNumberFormat="1" applyFont="1" applyBorder="1" applyAlignment="1">
      <alignment horizontal="right" vertical="center"/>
    </xf>
    <xf numFmtId="0" fontId="52" fillId="0" borderId="0"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0" xfId="0" quotePrefix="1" applyFont="1" applyFill="1" applyBorder="1" applyAlignment="1" applyProtection="1">
      <alignment horizontal="center" vertical="center" wrapText="1"/>
    </xf>
    <xf numFmtId="0" fontId="54" fillId="0" borderId="0" xfId="0" applyFont="1" applyFill="1" applyAlignment="1">
      <alignment horizontal="center" vertical="center"/>
    </xf>
    <xf numFmtId="0" fontId="52" fillId="2" borderId="1" xfId="13" applyFont="1" applyFill="1" applyBorder="1" applyAlignment="1" applyProtection="1">
      <alignment horizontal="left" vertical="center" wrapText="1"/>
    </xf>
    <xf numFmtId="0" fontId="53" fillId="0" borderId="16" xfId="0" applyFont="1" applyFill="1" applyBorder="1" applyAlignment="1">
      <alignment horizontal="justify" vertical="center" wrapText="1"/>
    </xf>
    <xf numFmtId="0" fontId="53" fillId="0" borderId="16" xfId="0" applyFont="1" applyBorder="1" applyAlignment="1">
      <alignment horizontal="right" vertical="center" wrapText="1"/>
    </xf>
    <xf numFmtId="0" fontId="53" fillId="2" borderId="16" xfId="0" applyFont="1" applyFill="1" applyBorder="1" applyAlignment="1">
      <alignment horizontal="center" vertical="center" wrapText="1"/>
    </xf>
    <xf numFmtId="0" fontId="62" fillId="2" borderId="16" xfId="1308" applyFont="1" applyFill="1" applyBorder="1" applyAlignment="1">
      <alignment horizontal="center" vertical="center" wrapText="1"/>
    </xf>
    <xf numFmtId="1" fontId="53" fillId="2" borderId="16" xfId="0" applyNumberFormat="1" applyFont="1" applyFill="1" applyBorder="1" applyAlignment="1">
      <alignment horizontal="center" vertical="center" wrapText="1"/>
    </xf>
    <xf numFmtId="17" fontId="53" fillId="2" borderId="16" xfId="0" applyNumberFormat="1" applyFont="1" applyFill="1" applyBorder="1" applyAlignment="1">
      <alignment horizontal="center" vertical="center" wrapText="1"/>
    </xf>
    <xf numFmtId="177" fontId="53" fillId="2" borderId="16" xfId="0" applyNumberFormat="1" applyFont="1" applyFill="1" applyBorder="1" applyAlignment="1">
      <alignment horizontal="center" vertical="center" wrapText="1"/>
    </xf>
    <xf numFmtId="0" fontId="53" fillId="0" borderId="5" xfId="0" applyFont="1" applyFill="1" applyBorder="1" applyAlignment="1">
      <alignment horizontal="center" vertical="center" wrapText="1"/>
    </xf>
    <xf numFmtId="49" fontId="27" fillId="5" borderId="1" xfId="3853" applyNumberFormat="1" applyFont="1" applyFill="1" applyBorder="1" applyAlignment="1">
      <alignment horizontal="center" vertical="center" wrapText="1"/>
    </xf>
    <xf numFmtId="176" fontId="55" fillId="0" borderId="0" xfId="9" applyNumberFormat="1" applyFont="1"/>
    <xf numFmtId="176" fontId="52" fillId="0" borderId="1" xfId="9" applyNumberFormat="1" applyFont="1" applyFill="1" applyBorder="1" applyAlignment="1">
      <alignment horizontal="left" vertical="center" wrapText="1"/>
    </xf>
    <xf numFmtId="0" fontId="54" fillId="0" borderId="1" xfId="0" applyFont="1" applyFill="1" applyBorder="1" applyAlignment="1">
      <alignment vertical="center" wrapText="1"/>
    </xf>
    <xf numFmtId="0" fontId="34" fillId="0" borderId="1" xfId="0" applyFont="1" applyFill="1" applyBorder="1" applyAlignment="1">
      <alignment horizontal="right" vertical="center" wrapText="1"/>
    </xf>
    <xf numFmtId="0" fontId="33" fillId="0" borderId="10" xfId="0" applyFont="1" applyBorder="1" applyAlignment="1">
      <alignment vertical="center" wrapText="1"/>
    </xf>
    <xf numFmtId="0" fontId="33" fillId="0" borderId="10" xfId="0" applyFont="1" applyBorder="1" applyAlignment="1">
      <alignment horizontal="right" vertical="center" wrapText="1"/>
    </xf>
    <xf numFmtId="173" fontId="33" fillId="0" borderId="10" xfId="9" applyNumberFormat="1" applyFont="1" applyBorder="1" applyAlignment="1">
      <alignment vertical="center" wrapText="1"/>
    </xf>
    <xf numFmtId="0" fontId="33" fillId="42" borderId="1" xfId="0" applyFont="1" applyFill="1" applyBorder="1" applyAlignment="1">
      <alignment horizontal="right" vertical="center" wrapText="1"/>
    </xf>
    <xf numFmtId="0" fontId="53" fillId="42" borderId="1" xfId="0" applyFont="1" applyFill="1" applyBorder="1" applyAlignment="1">
      <alignment vertical="center" wrapText="1"/>
    </xf>
    <xf numFmtId="0" fontId="15"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33" fillId="49" borderId="1" xfId="0" applyFont="1" applyFill="1" applyBorder="1" applyAlignment="1">
      <alignment vertical="center" wrapText="1"/>
    </xf>
    <xf numFmtId="0" fontId="25" fillId="49" borderId="6" xfId="0" applyFont="1" applyFill="1" applyBorder="1" applyAlignment="1">
      <alignment horizontal="center" vertical="center" wrapText="1"/>
    </xf>
    <xf numFmtId="181" fontId="11" fillId="49" borderId="1" xfId="0" applyNumberFormat="1" applyFont="1" applyFill="1" applyBorder="1" applyAlignment="1" applyProtection="1">
      <alignment horizontal="right" vertical="center" wrapText="1"/>
      <protection locked="0"/>
    </xf>
    <xf numFmtId="0" fontId="33" fillId="49" borderId="1" xfId="0" applyFont="1" applyFill="1" applyBorder="1" applyAlignment="1">
      <alignment horizontal="center" vertical="center" wrapText="1"/>
    </xf>
    <xf numFmtId="170" fontId="16" fillId="0" borderId="1" xfId="0" applyNumberFormat="1" applyFont="1" applyBorder="1" applyAlignment="1">
      <alignment vertical="center" wrapText="1"/>
    </xf>
    <xf numFmtId="3" fontId="11" fillId="0" borderId="1" xfId="9" applyNumberFormat="1" applyFont="1" applyFill="1" applyBorder="1" applyAlignment="1">
      <alignment vertical="center" wrapText="1"/>
    </xf>
    <xf numFmtId="3" fontId="52" fillId="0" borderId="1" xfId="9" applyNumberFormat="1" applyFont="1" applyFill="1" applyBorder="1" applyAlignment="1">
      <alignment vertical="center" wrapText="1"/>
    </xf>
    <xf numFmtId="3" fontId="9" fillId="0" borderId="1" xfId="9" applyNumberFormat="1" applyFont="1" applyFill="1" applyBorder="1" applyAlignment="1">
      <alignment vertical="center" wrapText="1"/>
    </xf>
    <xf numFmtId="3" fontId="11" fillId="0" borderId="1" xfId="0" applyNumberFormat="1" applyFont="1" applyFill="1" applyBorder="1" applyAlignment="1">
      <alignment vertical="center"/>
    </xf>
    <xf numFmtId="3" fontId="52" fillId="0" borderId="1" xfId="0" applyNumberFormat="1" applyFont="1" applyFill="1" applyBorder="1" applyAlignment="1">
      <alignment vertical="center"/>
    </xf>
    <xf numFmtId="3" fontId="9" fillId="0" borderId="1" xfId="0" applyNumberFormat="1" applyFont="1" applyFill="1" applyBorder="1" applyAlignment="1">
      <alignment vertical="center"/>
    </xf>
    <xf numFmtId="3" fontId="11" fillId="0" borderId="34" xfId="0" applyNumberFormat="1" applyFont="1" applyFill="1" applyBorder="1" applyAlignment="1" applyProtection="1">
      <alignment vertical="center" wrapText="1"/>
    </xf>
    <xf numFmtId="3" fontId="52" fillId="0" borderId="0" xfId="0" applyNumberFormat="1" applyFont="1" applyFill="1" applyBorder="1" applyAlignment="1" applyProtection="1">
      <alignment vertical="center" wrapText="1"/>
    </xf>
    <xf numFmtId="3" fontId="9" fillId="0" borderId="1" xfId="0" applyNumberFormat="1" applyFont="1" applyFill="1" applyBorder="1" applyAlignment="1">
      <alignment vertical="center" wrapText="1"/>
    </xf>
    <xf numFmtId="3" fontId="11" fillId="42" borderId="1" xfId="9" applyNumberFormat="1" applyFont="1" applyFill="1" applyBorder="1" applyAlignment="1">
      <alignment vertical="center" wrapText="1"/>
    </xf>
    <xf numFmtId="3" fontId="9" fillId="42" borderId="1" xfId="9" applyNumberFormat="1" applyFont="1" applyFill="1" applyBorder="1" applyAlignment="1">
      <alignment vertical="center" wrapText="1"/>
    </xf>
    <xf numFmtId="14" fontId="34" fillId="0" borderId="1" xfId="0" applyNumberFormat="1" applyFont="1" applyFill="1" applyBorder="1" applyAlignment="1">
      <alignment vertical="center"/>
    </xf>
    <xf numFmtId="3" fontId="38" fillId="0" borderId="0" xfId="0" applyNumberFormat="1" applyFont="1" applyBorder="1" applyAlignment="1">
      <alignment vertical="center"/>
    </xf>
    <xf numFmtId="3" fontId="31" fillId="0" borderId="0" xfId="9" applyNumberFormat="1" applyFont="1" applyFill="1" applyBorder="1" applyAlignment="1">
      <alignment horizontal="right" vertical="center"/>
    </xf>
    <xf numFmtId="183" fontId="16" fillId="0" borderId="1" xfId="0" applyNumberFormat="1" applyFont="1" applyFill="1" applyBorder="1" applyAlignment="1">
      <alignment horizontal="center" vertical="center"/>
    </xf>
    <xf numFmtId="176" fontId="22" fillId="0" borderId="1" xfId="9" applyNumberFormat="1" applyFont="1" applyFill="1" applyBorder="1" applyAlignment="1" applyProtection="1">
      <alignment horizontal="right" vertical="center" wrapText="1"/>
    </xf>
    <xf numFmtId="183" fontId="16" fillId="0" borderId="1" xfId="0" applyNumberFormat="1" applyFont="1" applyFill="1" applyBorder="1" applyAlignment="1">
      <alignment horizontal="right" vertical="center"/>
    </xf>
    <xf numFmtId="0" fontId="16" fillId="0" borderId="1" xfId="0" applyFont="1" applyFill="1" applyBorder="1" applyAlignment="1">
      <alignment wrapText="1"/>
    </xf>
    <xf numFmtId="3" fontId="16" fillId="0" borderId="1" xfId="0" applyNumberFormat="1" applyFont="1" applyFill="1" applyBorder="1" applyAlignment="1">
      <alignment horizontal="center" vertical="center"/>
    </xf>
    <xf numFmtId="183" fontId="16" fillId="0" borderId="1" xfId="0" applyNumberFormat="1" applyFont="1" applyFill="1" applyBorder="1" applyAlignment="1">
      <alignment horizontal="right"/>
    </xf>
    <xf numFmtId="174" fontId="15" fillId="36" borderId="3" xfId="2" applyNumberFormat="1" applyFont="1" applyFill="1" applyBorder="1" applyAlignment="1">
      <alignment horizontal="center" vertical="center" wrapText="1" readingOrder="1"/>
    </xf>
    <xf numFmtId="0" fontId="22" fillId="36" borderId="10" xfId="0" applyFont="1" applyFill="1" applyBorder="1" applyAlignment="1">
      <alignment horizontal="center" vertical="center" wrapText="1"/>
    </xf>
    <xf numFmtId="174" fontId="15" fillId="36" borderId="1" xfId="2" applyNumberFormat="1" applyFont="1" applyFill="1" applyBorder="1" applyAlignment="1">
      <alignment horizontal="center" vertical="center" wrapText="1" readingOrder="1"/>
    </xf>
    <xf numFmtId="174" fontId="15" fillId="36" borderId="4" xfId="2" applyNumberFormat="1" applyFont="1" applyFill="1" applyBorder="1" applyAlignment="1">
      <alignment horizontal="center" vertical="center" wrapText="1" readingOrder="1"/>
    </xf>
    <xf numFmtId="174" fontId="15" fillId="36" borderId="10" xfId="2" applyNumberFormat="1" applyFont="1" applyFill="1" applyBorder="1" applyAlignment="1">
      <alignment horizontal="center" vertical="center" wrapText="1" readingOrder="1"/>
    </xf>
    <xf numFmtId="0" fontId="15" fillId="0" borderId="0" xfId="0" applyFont="1" applyBorder="1" applyAlignment="1">
      <alignment horizontal="center" vertical="center"/>
    </xf>
    <xf numFmtId="0" fontId="16" fillId="11" borderId="4" xfId="0" applyFont="1" applyFill="1" applyBorder="1" applyAlignment="1">
      <alignment horizontal="left" vertical="center"/>
    </xf>
    <xf numFmtId="0" fontId="16" fillId="11" borderId="16" xfId="0" applyFont="1" applyFill="1" applyBorder="1" applyAlignment="1">
      <alignment horizontal="left" vertical="center"/>
    </xf>
    <xf numFmtId="0" fontId="16" fillId="11" borderId="5" xfId="0" applyFont="1" applyFill="1" applyBorder="1" applyAlignment="1">
      <alignment horizontal="left" vertical="center"/>
    </xf>
    <xf numFmtId="0" fontId="16" fillId="0" borderId="4" xfId="0" applyFont="1" applyFill="1" applyBorder="1" applyAlignment="1">
      <alignment horizontal="left" vertical="center"/>
    </xf>
    <xf numFmtId="0" fontId="16" fillId="0" borderId="16" xfId="0" applyFont="1" applyFill="1" applyBorder="1" applyAlignment="1">
      <alignment horizontal="left" vertical="center"/>
    </xf>
    <xf numFmtId="0" fontId="16" fillId="0" borderId="5" xfId="0" applyFont="1" applyFill="1" applyBorder="1" applyAlignment="1">
      <alignment horizontal="left" vertical="center"/>
    </xf>
    <xf numFmtId="0" fontId="16" fillId="11" borderId="3" xfId="0" applyFont="1" applyFill="1" applyBorder="1" applyAlignment="1">
      <alignment horizontal="center" vertical="center" textRotation="90" wrapText="1"/>
    </xf>
    <xf numFmtId="0" fontId="16" fillId="11" borderId="9" xfId="0" applyFont="1" applyFill="1" applyBorder="1" applyAlignment="1">
      <alignment horizontal="center" vertical="center" textRotation="90" wrapText="1"/>
    </xf>
    <xf numFmtId="0" fontId="16" fillId="11" borderId="10" xfId="0" applyFont="1" applyFill="1" applyBorder="1" applyAlignment="1">
      <alignment horizontal="center" vertical="center" textRotation="90" wrapText="1"/>
    </xf>
    <xf numFmtId="0" fontId="15" fillId="15" borderId="4" xfId="0" applyFont="1" applyFill="1" applyBorder="1" applyAlignment="1">
      <alignment horizontal="center" vertical="center"/>
    </xf>
    <xf numFmtId="0" fontId="15" fillId="15" borderId="16" xfId="0" applyFont="1" applyFill="1" applyBorder="1" applyAlignment="1">
      <alignment horizontal="center" vertical="center"/>
    </xf>
    <xf numFmtId="0" fontId="15" fillId="15" borderId="5" xfId="0" applyFont="1" applyFill="1" applyBorder="1" applyAlignment="1">
      <alignment horizontal="center" vertical="center"/>
    </xf>
    <xf numFmtId="0" fontId="15" fillId="0" borderId="4" xfId="0" applyFont="1" applyFill="1" applyBorder="1" applyAlignment="1">
      <alignment horizontal="left" vertical="center"/>
    </xf>
    <xf numFmtId="0" fontId="15" fillId="0" borderId="16" xfId="0" applyFont="1" applyFill="1" applyBorder="1" applyAlignment="1">
      <alignment horizontal="left" vertical="center"/>
    </xf>
    <xf numFmtId="0" fontId="15" fillId="0" borderId="5" xfId="0" applyFont="1" applyFill="1" applyBorder="1" applyAlignment="1">
      <alignment horizontal="left" vertical="center"/>
    </xf>
    <xf numFmtId="0" fontId="33" fillId="2" borderId="0" xfId="0" applyFont="1" applyFill="1" applyAlignment="1">
      <alignment horizontal="center" vertical="center"/>
    </xf>
    <xf numFmtId="0" fontId="16" fillId="11" borderId="3" xfId="0" applyFont="1" applyFill="1" applyBorder="1" applyAlignment="1">
      <alignment horizontal="center" vertical="center" textRotation="90"/>
    </xf>
    <xf numFmtId="0" fontId="16" fillId="11" borderId="9" xfId="0" applyFont="1" applyFill="1" applyBorder="1" applyAlignment="1">
      <alignment horizontal="center" vertical="center" textRotation="90"/>
    </xf>
    <xf numFmtId="0" fontId="16" fillId="11" borderId="10" xfId="0" applyFont="1" applyFill="1" applyBorder="1" applyAlignment="1">
      <alignment horizontal="center" vertical="center" textRotation="90"/>
    </xf>
    <xf numFmtId="0" fontId="16" fillId="2" borderId="0" xfId="0" applyFont="1" applyFill="1" applyBorder="1" applyAlignment="1">
      <alignment horizontal="left" vertical="center" wrapText="1"/>
    </xf>
    <xf numFmtId="176" fontId="15" fillId="36" borderId="4" xfId="9" applyNumberFormat="1" applyFont="1" applyFill="1" applyBorder="1" applyAlignment="1">
      <alignment horizontal="center" vertical="center" wrapText="1"/>
    </xf>
    <xf numFmtId="176" fontId="15" fillId="36" borderId="16" xfId="9" applyNumberFormat="1" applyFont="1" applyFill="1" applyBorder="1" applyAlignment="1">
      <alignment horizontal="center" vertical="center" wrapText="1"/>
    </xf>
    <xf numFmtId="176" fontId="15" fillId="36" borderId="5" xfId="9" applyNumberFormat="1" applyFont="1" applyFill="1" applyBorder="1" applyAlignment="1">
      <alignment horizontal="center" vertical="center" wrapText="1"/>
    </xf>
    <xf numFmtId="0" fontId="15" fillId="18" borderId="4"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5" xfId="0" applyFont="1" applyFill="1" applyBorder="1" applyAlignment="1">
      <alignment horizontal="center" vertical="center"/>
    </xf>
    <xf numFmtId="0" fontId="15" fillId="13" borderId="1" xfId="0" applyFont="1" applyFill="1" applyBorder="1" applyAlignment="1">
      <alignment horizontal="center" vertical="justify" wrapText="1"/>
    </xf>
    <xf numFmtId="174" fontId="15" fillId="36" borderId="4" xfId="2" applyNumberFormat="1" applyFont="1" applyFill="1" applyBorder="1" applyAlignment="1">
      <alignment horizontal="center" vertical="center" wrapText="1"/>
    </xf>
    <xf numFmtId="174" fontId="15" fillId="36" borderId="16" xfId="2" applyNumberFormat="1" applyFont="1" applyFill="1" applyBorder="1" applyAlignment="1">
      <alignment horizontal="center" vertical="center" wrapText="1"/>
    </xf>
    <xf numFmtId="0" fontId="15" fillId="17" borderId="4" xfId="0" applyFont="1" applyFill="1" applyBorder="1" applyAlignment="1">
      <alignment horizontal="center" vertical="center" wrapText="1"/>
    </xf>
    <xf numFmtId="0" fontId="15" fillId="17" borderId="16" xfId="0" applyFont="1" applyFill="1" applyBorder="1" applyAlignment="1">
      <alignment horizontal="center" vertical="center" wrapText="1"/>
    </xf>
    <xf numFmtId="0" fontId="15" fillId="17" borderId="5"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16" fillId="16" borderId="15" xfId="0" applyFont="1" applyFill="1" applyBorder="1" applyAlignment="1">
      <alignment horizontal="center" vertical="center" wrapText="1"/>
    </xf>
    <xf numFmtId="0" fontId="16" fillId="0" borderId="3" xfId="0" applyFont="1" applyFill="1" applyBorder="1" applyAlignment="1">
      <alignment horizontal="center" vertical="center" textRotation="90" wrapText="1"/>
    </xf>
    <xf numFmtId="0" fontId="16" fillId="0" borderId="9" xfId="0" applyFont="1" applyFill="1" applyBorder="1" applyAlignment="1">
      <alignment horizontal="center" vertical="center" textRotation="90" wrapText="1"/>
    </xf>
    <xf numFmtId="0" fontId="16" fillId="0" borderId="10" xfId="0" applyFont="1" applyFill="1" applyBorder="1" applyAlignment="1">
      <alignment horizontal="center" vertical="center" textRotation="90" wrapText="1"/>
    </xf>
    <xf numFmtId="172" fontId="16" fillId="11" borderId="3" xfId="0" applyNumberFormat="1" applyFont="1" applyFill="1" applyBorder="1" applyAlignment="1">
      <alignment horizontal="center" vertical="center" textRotation="90" wrapText="1"/>
    </xf>
    <xf numFmtId="172" fontId="16" fillId="11" borderId="9" xfId="0" applyNumberFormat="1" applyFont="1" applyFill="1" applyBorder="1" applyAlignment="1">
      <alignment horizontal="center" vertical="center" textRotation="90" wrapText="1"/>
    </xf>
    <xf numFmtId="172" fontId="16" fillId="11" borderId="10" xfId="0" applyNumberFormat="1" applyFont="1" applyFill="1" applyBorder="1" applyAlignment="1">
      <alignment horizontal="center" vertical="center" textRotation="90" wrapText="1"/>
    </xf>
    <xf numFmtId="0" fontId="8" fillId="2" borderId="0" xfId="0" applyFont="1" applyFill="1" applyBorder="1" applyAlignment="1">
      <alignment horizontal="center" vertical="center"/>
    </xf>
    <xf numFmtId="0" fontId="9" fillId="2" borderId="0" xfId="0" applyFont="1" applyFill="1" applyBorder="1" applyAlignment="1">
      <alignment horizontal="center" vertical="center"/>
    </xf>
    <xf numFmtId="175" fontId="42" fillId="9" borderId="4" xfId="0" applyNumberFormat="1" applyFont="1" applyFill="1" applyBorder="1" applyAlignment="1">
      <alignment horizontal="center" vertical="center" wrapText="1"/>
    </xf>
    <xf numFmtId="175" fontId="42" fillId="9" borderId="16" xfId="0" applyNumberFormat="1" applyFont="1" applyFill="1" applyBorder="1" applyAlignment="1">
      <alignment horizontal="center" vertical="center" wrapText="1"/>
    </xf>
    <xf numFmtId="175" fontId="42" fillId="9" borderId="5" xfId="0" applyNumberFormat="1" applyFont="1" applyFill="1" applyBorder="1" applyAlignment="1">
      <alignment horizontal="center" vertical="center" wrapText="1"/>
    </xf>
    <xf numFmtId="175" fontId="47" fillId="40" borderId="16" xfId="0" applyNumberFormat="1" applyFont="1" applyFill="1" applyBorder="1" applyAlignment="1">
      <alignment horizontal="center" vertical="center" wrapText="1"/>
    </xf>
    <xf numFmtId="175" fontId="47" fillId="40" borderId="5" xfId="0" applyNumberFormat="1" applyFont="1" applyFill="1" applyBorder="1" applyAlignment="1">
      <alignment horizontal="center" vertical="center" wrapText="1"/>
    </xf>
    <xf numFmtId="0" fontId="9" fillId="2" borderId="0" xfId="0" applyFont="1" applyFill="1" applyBorder="1" applyAlignment="1">
      <alignment horizontal="center" vertical="center" wrapText="1"/>
    </xf>
    <xf numFmtId="174" fontId="15" fillId="36" borderId="5" xfId="2" applyNumberFormat="1" applyFont="1" applyFill="1" applyBorder="1" applyAlignment="1">
      <alignment horizontal="center" vertical="center" wrapText="1" readingOrder="1"/>
    </xf>
    <xf numFmtId="0" fontId="38" fillId="0" borderId="0" xfId="0" applyFont="1" applyAlignment="1">
      <alignment horizontal="center"/>
    </xf>
    <xf numFmtId="0" fontId="16" fillId="35" borderId="1" xfId="0" applyFont="1" applyFill="1" applyBorder="1" applyAlignment="1">
      <alignment horizontal="center"/>
    </xf>
    <xf numFmtId="0" fontId="23" fillId="3" borderId="15" xfId="0" applyFont="1" applyFill="1" applyBorder="1" applyAlignment="1">
      <alignment horizontal="center"/>
    </xf>
    <xf numFmtId="0" fontId="23" fillId="3" borderId="0" xfId="0" applyFont="1" applyFill="1" applyBorder="1" applyAlignment="1">
      <alignment horizontal="center"/>
    </xf>
    <xf numFmtId="0" fontId="16" fillId="12" borderId="3" xfId="0" applyFont="1" applyFill="1" applyBorder="1" applyAlignment="1">
      <alignment horizontal="center" vertical="center" textRotation="90" wrapText="1"/>
    </xf>
    <xf numFmtId="0" fontId="16" fillId="12" borderId="9" xfId="0" applyFont="1" applyFill="1" applyBorder="1" applyAlignment="1">
      <alignment horizontal="center" vertical="center" textRotation="90" wrapText="1"/>
    </xf>
    <xf numFmtId="0" fontId="16" fillId="48" borderId="9" xfId="0" applyFont="1" applyFill="1" applyBorder="1" applyAlignment="1">
      <alignment horizontal="center" vertical="center" textRotation="90" wrapText="1"/>
    </xf>
    <xf numFmtId="0" fontId="16" fillId="12" borderId="10" xfId="0" applyFont="1" applyFill="1" applyBorder="1" applyAlignment="1">
      <alignment horizontal="center" vertical="center" textRotation="90" wrapText="1"/>
    </xf>
    <xf numFmtId="0" fontId="15" fillId="2" borderId="7"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27" borderId="3" xfId="0" applyFont="1" applyFill="1" applyBorder="1" applyAlignment="1">
      <alignment horizontal="center" vertical="center" wrapText="1"/>
    </xf>
    <xf numFmtId="0" fontId="15" fillId="27" borderId="9" xfId="0" applyFont="1" applyFill="1" applyBorder="1" applyAlignment="1">
      <alignment horizontal="center" vertical="center" wrapText="1"/>
    </xf>
    <xf numFmtId="0" fontId="15" fillId="50" borderId="9" xfId="0" applyFont="1" applyFill="1" applyBorder="1" applyAlignment="1">
      <alignment horizontal="center" vertical="center" wrapText="1"/>
    </xf>
    <xf numFmtId="0" fontId="15" fillId="27" borderId="10" xfId="0" applyFont="1" applyFill="1" applyBorder="1" applyAlignment="1">
      <alignment horizontal="center" vertical="center" wrapText="1"/>
    </xf>
    <xf numFmtId="0" fontId="15" fillId="12" borderId="3" xfId="0" applyFont="1" applyFill="1" applyBorder="1" applyAlignment="1">
      <alignment horizontal="center" vertical="center" wrapText="1"/>
    </xf>
    <xf numFmtId="0" fontId="15" fillId="12" borderId="9"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15" fillId="26" borderId="4" xfId="0" applyFont="1" applyFill="1" applyBorder="1" applyAlignment="1">
      <alignment horizontal="center" vertical="center" wrapText="1"/>
    </xf>
    <xf numFmtId="0" fontId="15" fillId="26" borderId="16" xfId="0" applyFont="1" applyFill="1" applyBorder="1" applyAlignment="1">
      <alignment horizontal="center" vertical="center" wrapText="1"/>
    </xf>
    <xf numFmtId="0" fontId="15" fillId="26" borderId="5"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15" fillId="13" borderId="4" xfId="0"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5" xfId="0" applyFont="1" applyFill="1" applyBorder="1" applyAlignment="1">
      <alignment horizontal="center" vertical="center" wrapText="1"/>
    </xf>
    <xf numFmtId="0" fontId="42" fillId="2" borderId="2" xfId="0" applyFont="1" applyFill="1" applyBorder="1" applyAlignment="1">
      <alignment horizontal="center"/>
    </xf>
    <xf numFmtId="0" fontId="15" fillId="31" borderId="16" xfId="0" applyFont="1" applyFill="1" applyBorder="1" applyAlignment="1">
      <alignment horizontal="center" vertical="center" wrapText="1"/>
    </xf>
    <xf numFmtId="0" fontId="15" fillId="31" borderId="5"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32" borderId="4" xfId="0" applyFont="1" applyFill="1" applyBorder="1" applyAlignment="1">
      <alignment horizontal="center" vertical="center"/>
    </xf>
    <xf numFmtId="0" fontId="15" fillId="32" borderId="16" xfId="0" applyFont="1" applyFill="1" applyBorder="1" applyAlignment="1">
      <alignment horizontal="center" vertical="center"/>
    </xf>
    <xf numFmtId="0" fontId="15" fillId="32" borderId="5" xfId="0" applyFont="1" applyFill="1" applyBorder="1" applyAlignment="1">
      <alignment horizontal="center" vertical="center"/>
    </xf>
    <xf numFmtId="0" fontId="16" fillId="11" borderId="1" xfId="0" applyFont="1" applyFill="1" applyBorder="1" applyAlignment="1">
      <alignment horizontal="center" vertical="center" textRotation="90" wrapText="1"/>
    </xf>
    <xf numFmtId="0" fontId="16" fillId="16" borderId="1" xfId="0"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16" fillId="12" borderId="1" xfId="0" applyFont="1" applyFill="1" applyBorder="1" applyAlignment="1">
      <alignment horizontal="center" vertical="center" textRotation="90" wrapText="1"/>
    </xf>
    <xf numFmtId="0" fontId="15" fillId="2" borderId="9" xfId="0" applyFont="1" applyFill="1" applyBorder="1" applyAlignment="1">
      <alignment horizontal="center" vertical="center" wrapText="1"/>
    </xf>
    <xf numFmtId="0" fontId="42" fillId="2" borderId="0" xfId="0" applyFont="1" applyFill="1" applyBorder="1" applyAlignment="1">
      <alignment horizontal="center"/>
    </xf>
    <xf numFmtId="0" fontId="15" fillId="4"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6" fillId="27" borderId="3" xfId="0" applyFont="1" applyFill="1" applyBorder="1" applyAlignment="1">
      <alignment horizontal="center" vertical="center" textRotation="90" wrapText="1"/>
    </xf>
    <xf numFmtId="0" fontId="16" fillId="27" borderId="9" xfId="0" applyFont="1" applyFill="1" applyBorder="1" applyAlignment="1">
      <alignment horizontal="center" vertical="center" textRotation="90" wrapText="1"/>
    </xf>
    <xf numFmtId="0" fontId="16" fillId="27" borderId="10" xfId="0" applyFont="1" applyFill="1" applyBorder="1" applyAlignment="1">
      <alignment horizontal="center" vertical="center" textRotation="90" wrapText="1"/>
    </xf>
    <xf numFmtId="0" fontId="15" fillId="11" borderId="4" xfId="0" applyFont="1" applyFill="1" applyBorder="1" applyAlignment="1">
      <alignment horizontal="left" vertical="center"/>
    </xf>
    <xf numFmtId="0" fontId="15" fillId="11" borderId="16" xfId="0" applyFont="1" applyFill="1" applyBorder="1" applyAlignment="1">
      <alignment horizontal="left" vertical="center"/>
    </xf>
    <xf numFmtId="0" fontId="15" fillId="11" borderId="5" xfId="0" applyFont="1" applyFill="1" applyBorder="1" applyAlignment="1">
      <alignment horizontal="left" vertical="center"/>
    </xf>
    <xf numFmtId="0" fontId="16" fillId="11" borderId="1" xfId="0" applyFont="1" applyFill="1" applyBorder="1" applyAlignment="1">
      <alignment vertical="center"/>
    </xf>
    <xf numFmtId="0" fontId="16" fillId="11" borderId="14" xfId="0" applyFont="1" applyFill="1" applyBorder="1" applyAlignment="1">
      <alignment horizontal="left" vertical="center"/>
    </xf>
    <xf numFmtId="0" fontId="16" fillId="11" borderId="17" xfId="0" applyFont="1" applyFill="1" applyBorder="1" applyAlignment="1">
      <alignment horizontal="left" vertical="center"/>
    </xf>
    <xf numFmtId="0" fontId="16" fillId="11" borderId="8" xfId="0" applyFont="1" applyFill="1" applyBorder="1" applyAlignment="1">
      <alignment horizontal="left" vertical="center"/>
    </xf>
    <xf numFmtId="174" fontId="15" fillId="35" borderId="1"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readingOrder="1"/>
    </xf>
    <xf numFmtId="174" fontId="15" fillId="35" borderId="10" xfId="2" applyNumberFormat="1" applyFont="1" applyFill="1" applyBorder="1" applyAlignment="1">
      <alignment horizontal="center" vertical="center" wrapText="1" readingOrder="1"/>
    </xf>
    <xf numFmtId="174" fontId="15" fillId="35" borderId="4" xfId="2" applyNumberFormat="1" applyFont="1" applyFill="1" applyBorder="1" applyAlignment="1">
      <alignment horizontal="center" vertical="center" wrapText="1"/>
    </xf>
    <xf numFmtId="174" fontId="15" fillId="35" borderId="16" xfId="2" applyNumberFormat="1" applyFont="1" applyFill="1" applyBorder="1" applyAlignment="1">
      <alignment horizontal="center" vertical="center" wrapText="1"/>
    </xf>
    <xf numFmtId="176" fontId="22" fillId="35" borderId="4" xfId="9" applyNumberFormat="1" applyFont="1" applyFill="1" applyBorder="1" applyAlignment="1">
      <alignment horizontal="center" vertical="center" wrapText="1"/>
    </xf>
    <xf numFmtId="176" fontId="22" fillId="35" borderId="16" xfId="9" applyNumberFormat="1" applyFont="1" applyFill="1" applyBorder="1" applyAlignment="1">
      <alignment horizontal="center" vertical="center" wrapText="1"/>
    </xf>
    <xf numFmtId="176" fontId="22" fillId="35" borderId="5" xfId="9" applyNumberFormat="1" applyFont="1" applyFill="1" applyBorder="1" applyAlignment="1">
      <alignment horizontal="center" vertical="center" wrapText="1"/>
    </xf>
    <xf numFmtId="174" fontId="15" fillId="35" borderId="4" xfId="2" applyNumberFormat="1" applyFont="1" applyFill="1" applyBorder="1" applyAlignment="1">
      <alignment horizontal="center" vertical="center" wrapText="1" readingOrder="1"/>
    </xf>
    <xf numFmtId="174" fontId="15" fillId="35" borderId="5"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xf>
    <xf numFmtId="174" fontId="15" fillId="35" borderId="10" xfId="2" applyNumberFormat="1" applyFont="1" applyFill="1" applyBorder="1" applyAlignment="1">
      <alignment horizontal="center" vertical="center" wrapText="1"/>
    </xf>
    <xf numFmtId="174" fontId="22" fillId="35" borderId="1" xfId="2" applyNumberFormat="1" applyFont="1" applyFill="1" applyBorder="1" applyAlignment="1">
      <alignment horizontal="center" vertical="center" wrapText="1" readingOrder="1"/>
    </xf>
    <xf numFmtId="0" fontId="15" fillId="26" borderId="1" xfId="0" applyFont="1" applyFill="1" applyBorder="1" applyAlignment="1">
      <alignment horizontal="center" vertical="center" wrapText="1"/>
    </xf>
    <xf numFmtId="0" fontId="22" fillId="35" borderId="10" xfId="0" applyFont="1" applyFill="1" applyBorder="1" applyAlignment="1">
      <alignment horizontal="center" vertical="center" wrapText="1"/>
    </xf>
    <xf numFmtId="0" fontId="15" fillId="0" borderId="1" xfId="0" applyFont="1" applyFill="1" applyBorder="1" applyAlignment="1">
      <alignment horizontal="center" vertical="center" wrapText="1"/>
    </xf>
    <xf numFmtId="174" fontId="15" fillId="35" borderId="9" xfId="2" applyNumberFormat="1" applyFont="1" applyFill="1" applyBorder="1" applyAlignment="1">
      <alignment horizontal="center" vertical="center" wrapText="1" readingOrder="1"/>
    </xf>
    <xf numFmtId="0" fontId="23" fillId="10" borderId="1" xfId="0" applyFont="1" applyFill="1" applyBorder="1" applyAlignment="1">
      <alignment horizontal="center" vertical="center"/>
    </xf>
    <xf numFmtId="0" fontId="15" fillId="36" borderId="1" xfId="0" applyFont="1" applyFill="1" applyBorder="1" applyAlignment="1">
      <alignment horizontal="center" vertical="center"/>
    </xf>
    <xf numFmtId="0" fontId="15" fillId="0" borderId="7" xfId="0"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0" fontId="16" fillId="2" borderId="9" xfId="0" applyNumberFormat="1" applyFont="1" applyFill="1" applyBorder="1" applyAlignment="1">
      <alignment horizontal="center" vertical="center" wrapText="1"/>
    </xf>
    <xf numFmtId="0" fontId="16" fillId="2" borderId="10" xfId="0" applyNumberFormat="1"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174" fontId="8" fillId="35" borderId="3" xfId="2" applyNumberFormat="1" applyFont="1" applyFill="1" applyBorder="1" applyAlignment="1">
      <alignment horizontal="center" vertical="center" wrapText="1" readingOrder="1"/>
    </xf>
    <xf numFmtId="174" fontId="8" fillId="35" borderId="10" xfId="2" applyNumberFormat="1" applyFont="1" applyFill="1" applyBorder="1" applyAlignment="1">
      <alignment horizontal="center" vertical="center" wrapText="1" readingOrder="1"/>
    </xf>
    <xf numFmtId="0" fontId="31" fillId="36" borderId="16" xfId="0" applyFont="1" applyFill="1" applyBorder="1" applyAlignment="1">
      <alignment horizontal="center" vertical="center" wrapText="1"/>
    </xf>
    <xf numFmtId="0" fontId="31" fillId="36" borderId="5"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33" fillId="0" borderId="4" xfId="9" applyNumberFormat="1" applyFont="1" applyFill="1" applyBorder="1" applyAlignment="1">
      <alignment horizontal="left" vertical="center" wrapText="1"/>
    </xf>
    <xf numFmtId="176" fontId="33" fillId="0" borderId="16" xfId="9" applyNumberFormat="1" applyFont="1" applyFill="1" applyBorder="1" applyAlignment="1">
      <alignment horizontal="left" vertical="center" wrapText="1"/>
    </xf>
    <xf numFmtId="176" fontId="33" fillId="0" borderId="5" xfId="9" applyNumberFormat="1" applyFont="1" applyFill="1" applyBorder="1" applyAlignment="1">
      <alignment horizontal="left" vertical="center" wrapText="1"/>
    </xf>
    <xf numFmtId="0" fontId="45" fillId="0" borderId="2"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16" xfId="0" applyFont="1" applyFill="1" applyBorder="1" applyAlignment="1">
      <alignment horizontal="center" vertical="center"/>
    </xf>
    <xf numFmtId="174" fontId="31" fillId="35" borderId="3" xfId="2" applyNumberFormat="1" applyFont="1" applyFill="1" applyBorder="1" applyAlignment="1">
      <alignment horizontal="center" vertical="center" wrapText="1" readingOrder="1"/>
    </xf>
    <xf numFmtId="174" fontId="31" fillId="35" borderId="10" xfId="2" applyNumberFormat="1" applyFont="1" applyFill="1" applyBorder="1" applyAlignment="1">
      <alignment horizontal="center" vertical="center" wrapText="1" readingOrder="1"/>
    </xf>
    <xf numFmtId="174" fontId="31" fillId="35" borderId="1" xfId="2" applyNumberFormat="1" applyFont="1" applyFill="1" applyBorder="1" applyAlignment="1">
      <alignment horizontal="center" vertical="center" wrapText="1" readingOrder="1"/>
    </xf>
    <xf numFmtId="0" fontId="31" fillId="0" borderId="1" xfId="0" applyFont="1" applyFill="1" applyBorder="1" applyAlignment="1">
      <alignment horizontal="left" vertical="center"/>
    </xf>
    <xf numFmtId="176" fontId="31" fillId="35" borderId="4" xfId="9" applyNumberFormat="1" applyFont="1" applyFill="1" applyBorder="1" applyAlignment="1">
      <alignment horizontal="center" vertical="center" wrapText="1"/>
    </xf>
    <xf numFmtId="176" fontId="31" fillId="35" borderId="16" xfId="9" applyNumberFormat="1" applyFont="1" applyFill="1" applyBorder="1" applyAlignment="1">
      <alignment horizontal="center" vertical="center" wrapText="1"/>
    </xf>
    <xf numFmtId="176" fontId="31" fillId="35" borderId="5" xfId="9" applyNumberFormat="1" applyFont="1" applyFill="1" applyBorder="1" applyAlignment="1">
      <alignment horizontal="center" vertical="center" wrapText="1"/>
    </xf>
    <xf numFmtId="174" fontId="31" fillId="35" borderId="1" xfId="2" applyNumberFormat="1" applyFont="1" applyFill="1" applyBorder="1" applyAlignment="1">
      <alignment horizontal="center" vertical="center" wrapText="1"/>
    </xf>
    <xf numFmtId="174" fontId="31" fillId="35" borderId="4" xfId="2" applyNumberFormat="1" applyFont="1" applyFill="1" applyBorder="1" applyAlignment="1">
      <alignment horizontal="center" vertical="center" wrapText="1"/>
    </xf>
    <xf numFmtId="174" fontId="31" fillId="35" borderId="16" xfId="2" applyNumberFormat="1" applyFont="1" applyFill="1" applyBorder="1" applyAlignment="1">
      <alignment horizontal="center" vertical="center" wrapText="1"/>
    </xf>
    <xf numFmtId="174" fontId="31" fillId="35" borderId="5" xfId="2" applyNumberFormat="1" applyFont="1" applyFill="1" applyBorder="1" applyAlignment="1">
      <alignment horizontal="center" vertical="center" wrapText="1"/>
    </xf>
    <xf numFmtId="174" fontId="31" fillId="35" borderId="3" xfId="2" applyNumberFormat="1" applyFont="1" applyFill="1" applyBorder="1" applyAlignment="1">
      <alignment horizontal="center" vertical="center" wrapText="1"/>
    </xf>
    <xf numFmtId="174" fontId="31" fillId="35" borderId="10" xfId="2" applyNumberFormat="1" applyFont="1" applyFill="1" applyBorder="1" applyAlignment="1">
      <alignment horizontal="center" vertical="center" wrapText="1"/>
    </xf>
    <xf numFmtId="0" fontId="33" fillId="2" borderId="0" xfId="0" applyFont="1" applyFill="1" applyBorder="1" applyAlignment="1">
      <alignment horizontal="center" vertical="center" wrapText="1"/>
    </xf>
    <xf numFmtId="0" fontId="31" fillId="2" borderId="17" xfId="0" applyFont="1" applyFill="1" applyBorder="1" applyAlignment="1">
      <alignment horizontal="center" vertical="center"/>
    </xf>
    <xf numFmtId="0" fontId="33" fillId="2" borderId="2" xfId="0" applyFont="1" applyFill="1" applyBorder="1" applyAlignment="1">
      <alignment horizontal="center" vertical="center" wrapText="1"/>
    </xf>
    <xf numFmtId="0" fontId="34" fillId="0" borderId="0" xfId="0" applyFont="1" applyAlignment="1">
      <alignment horizontal="center" vertical="center"/>
    </xf>
    <xf numFmtId="0" fontId="34" fillId="0" borderId="11" xfId="0" applyFont="1" applyBorder="1" applyAlignment="1">
      <alignment horizontal="center" vertical="center"/>
    </xf>
    <xf numFmtId="17" fontId="33" fillId="2" borderId="1" xfId="0" applyNumberFormat="1" applyFont="1" applyFill="1" applyBorder="1" applyAlignment="1">
      <alignment horizontal="center" vertical="center" wrapText="1"/>
    </xf>
    <xf numFmtId="0" fontId="33" fillId="21" borderId="1" xfId="0" applyFont="1" applyFill="1" applyBorder="1" applyAlignment="1">
      <alignment horizontal="center" vertical="center" wrapText="1"/>
    </xf>
    <xf numFmtId="0" fontId="34" fillId="3" borderId="2" xfId="0" applyFont="1" applyFill="1" applyBorder="1" applyAlignment="1">
      <alignment horizontal="center" vertical="center"/>
    </xf>
    <xf numFmtId="0" fontId="34" fillId="3" borderId="6" xfId="0" applyFont="1" applyFill="1" applyBorder="1" applyAlignment="1">
      <alignment horizontal="center" vertical="center"/>
    </xf>
    <xf numFmtId="0" fontId="31" fillId="3" borderId="4"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3" fillId="2" borderId="1" xfId="0" applyFont="1" applyFill="1" applyBorder="1" applyAlignment="1">
      <alignment horizontal="center" vertical="center"/>
    </xf>
    <xf numFmtId="3" fontId="33" fillId="2" borderId="1" xfId="0" applyNumberFormat="1" applyFont="1" applyFill="1" applyBorder="1" applyAlignment="1">
      <alignment horizontal="center" vertical="center"/>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4" xfId="0" applyFont="1" applyFill="1" applyBorder="1" applyAlignment="1">
      <alignment horizontal="center" vertical="center" wrapText="1"/>
    </xf>
    <xf numFmtId="175" fontId="8" fillId="40" borderId="4" xfId="0" applyNumberFormat="1" applyFont="1" applyFill="1" applyBorder="1" applyAlignment="1">
      <alignment horizontal="center" vertical="center" wrapText="1"/>
    </xf>
    <xf numFmtId="175" fontId="8" fillId="40" borderId="16" xfId="0" applyNumberFormat="1" applyFont="1" applyFill="1" applyBorder="1" applyAlignment="1">
      <alignment horizontal="center" vertical="center" wrapText="1"/>
    </xf>
    <xf numFmtId="176" fontId="33" fillId="2" borderId="0" xfId="9" applyNumberFormat="1" applyFont="1" applyFill="1" applyAlignment="1">
      <alignment horizontal="center" vertical="center"/>
    </xf>
    <xf numFmtId="0" fontId="31" fillId="36" borderId="0" xfId="0" applyFont="1" applyFill="1" applyBorder="1" applyAlignment="1">
      <alignment horizontal="center" vertical="center" wrapText="1"/>
    </xf>
    <xf numFmtId="0" fontId="31" fillId="36" borderId="11"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31" fillId="2" borderId="2" xfId="0" applyFont="1" applyFill="1" applyBorder="1" applyAlignment="1">
      <alignment horizontal="center" vertical="center" wrapText="1"/>
    </xf>
    <xf numFmtId="0" fontId="33" fillId="22" borderId="1" xfId="0" applyFont="1" applyFill="1" applyBorder="1" applyAlignment="1">
      <alignment horizontal="center" vertical="center"/>
    </xf>
    <xf numFmtId="0" fontId="31" fillId="9" borderId="1" xfId="0" applyFont="1" applyFill="1" applyBorder="1" applyAlignment="1">
      <alignment horizontal="center" vertical="center"/>
    </xf>
    <xf numFmtId="0" fontId="33" fillId="45" borderId="3" xfId="0" applyFont="1" applyFill="1" applyBorder="1" applyAlignment="1">
      <alignment horizontal="center" vertical="center" wrapText="1"/>
    </xf>
    <xf numFmtId="0" fontId="33" fillId="45" borderId="9" xfId="0" applyFont="1" applyFill="1" applyBorder="1" applyAlignment="1">
      <alignment horizontal="center" vertical="center" wrapText="1"/>
    </xf>
    <xf numFmtId="0" fontId="33" fillId="45" borderId="10" xfId="0"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0" fontId="33" fillId="2" borderId="9" xfId="0" applyNumberFormat="1" applyFont="1" applyFill="1" applyBorder="1" applyAlignment="1">
      <alignment horizontal="center" vertical="center" wrapText="1"/>
    </xf>
    <xf numFmtId="0" fontId="33" fillId="2" borderId="10" xfId="0" applyNumberFormat="1" applyFont="1" applyFill="1" applyBorder="1" applyAlignment="1">
      <alignment horizontal="center" vertical="center" wrapText="1"/>
    </xf>
    <xf numFmtId="0" fontId="17" fillId="2" borderId="3" xfId="1308" applyFill="1" applyBorder="1" applyAlignment="1">
      <alignment horizontal="center" vertical="center" wrapText="1"/>
    </xf>
    <xf numFmtId="0" fontId="17" fillId="2" borderId="9" xfId="1308" applyFill="1" applyBorder="1" applyAlignment="1">
      <alignment horizontal="center" vertical="center" wrapText="1"/>
    </xf>
    <xf numFmtId="0" fontId="17" fillId="2" borderId="10" xfId="1308" applyFill="1" applyBorder="1" applyAlignment="1">
      <alignment horizontal="center" vertical="center" wrapText="1"/>
    </xf>
    <xf numFmtId="0" fontId="33" fillId="0" borderId="3" xfId="0" applyNumberFormat="1" applyFont="1" applyFill="1" applyBorder="1" applyAlignment="1">
      <alignment horizontal="center" vertical="center" wrapText="1"/>
    </xf>
    <xf numFmtId="0" fontId="33" fillId="0" borderId="9" xfId="0" applyNumberFormat="1" applyFont="1" applyFill="1" applyBorder="1" applyAlignment="1">
      <alignment horizontal="center" vertical="center" wrapText="1"/>
    </xf>
    <xf numFmtId="0" fontId="33" fillId="0" borderId="10" xfId="0"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177" fontId="33" fillId="0" borderId="3" xfId="0" applyNumberFormat="1" applyFont="1" applyFill="1" applyBorder="1" applyAlignment="1">
      <alignment horizontal="center" vertical="center" wrapText="1"/>
    </xf>
    <xf numFmtId="177" fontId="33" fillId="0" borderId="9" xfId="0" applyNumberFormat="1" applyFont="1" applyFill="1" applyBorder="1" applyAlignment="1">
      <alignment horizontal="center" vertical="center" wrapText="1"/>
    </xf>
    <xf numFmtId="177" fontId="33" fillId="0" borderId="10" xfId="0" applyNumberFormat="1"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9"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49" fillId="0" borderId="0" xfId="0" applyFont="1" applyAlignment="1">
      <alignment horizontal="center" vertical="center"/>
    </xf>
    <xf numFmtId="14" fontId="50" fillId="0" borderId="25" xfId="0" applyNumberFormat="1" applyFont="1" applyBorder="1" applyAlignment="1">
      <alignment horizontal="center" vertical="center"/>
    </xf>
    <xf numFmtId="14" fontId="50" fillId="0" borderId="26" xfId="0" applyNumberFormat="1" applyFont="1" applyBorder="1" applyAlignment="1">
      <alignment horizontal="center" vertical="center"/>
    </xf>
    <xf numFmtId="14" fontId="0" fillId="0" borderId="22" xfId="0" applyNumberFormat="1" applyBorder="1" applyAlignment="1">
      <alignment horizontal="center" vertical="center"/>
    </xf>
    <xf numFmtId="14" fontId="0" fillId="0" borderId="23" xfId="0" applyNumberFormat="1" applyBorder="1" applyAlignment="1">
      <alignment horizontal="center" vertical="center"/>
    </xf>
    <xf numFmtId="14" fontId="0" fillId="0" borderId="24" xfId="0" applyNumberFormat="1" applyBorder="1" applyAlignment="1">
      <alignment horizontal="center" vertical="center"/>
    </xf>
    <xf numFmtId="14" fontId="50" fillId="0" borderId="27" xfId="0" applyNumberFormat="1" applyFont="1" applyBorder="1" applyAlignment="1">
      <alignment horizontal="center" vertical="center"/>
    </xf>
    <xf numFmtId="175" fontId="31" fillId="3" borderId="4" xfId="0" applyNumberFormat="1" applyFont="1" applyFill="1" applyBorder="1" applyAlignment="1">
      <alignment horizontal="center" vertical="center" wrapText="1"/>
    </xf>
    <xf numFmtId="175" fontId="31" fillId="3" borderId="16" xfId="0" applyNumberFormat="1" applyFont="1" applyFill="1" applyBorder="1" applyAlignment="1">
      <alignment horizontal="center" vertical="center" wrapText="1"/>
    </xf>
    <xf numFmtId="175" fontId="31" fillId="3" borderId="5" xfId="0" applyNumberFormat="1" applyFont="1" applyFill="1" applyBorder="1" applyAlignment="1">
      <alignment horizontal="center" vertical="center" wrapText="1"/>
    </xf>
    <xf numFmtId="175" fontId="31" fillId="39" borderId="14" xfId="0" applyNumberFormat="1" applyFont="1" applyFill="1" applyBorder="1" applyAlignment="1">
      <alignment horizontal="center" vertical="center" wrapText="1"/>
    </xf>
    <xf numFmtId="175" fontId="31" fillId="39" borderId="17" xfId="0" applyNumberFormat="1" applyFont="1" applyFill="1" applyBorder="1" applyAlignment="1">
      <alignment horizontal="center" vertical="center" wrapText="1"/>
    </xf>
    <xf numFmtId="175" fontId="31" fillId="10" borderId="4" xfId="0" applyNumberFormat="1" applyFont="1" applyFill="1" applyBorder="1" applyAlignment="1">
      <alignment horizontal="center" vertical="center" wrapText="1"/>
    </xf>
    <xf numFmtId="175" fontId="31" fillId="10" borderId="16" xfId="0" applyNumberFormat="1" applyFont="1" applyFill="1" applyBorder="1" applyAlignment="1">
      <alignment horizontal="center" vertical="center" wrapText="1"/>
    </xf>
    <xf numFmtId="175" fontId="31" fillId="10" borderId="5" xfId="0" applyNumberFormat="1" applyFont="1" applyFill="1" applyBorder="1" applyAlignment="1">
      <alignment horizontal="center" vertical="center" wrapText="1"/>
    </xf>
    <xf numFmtId="175" fontId="31" fillId="9" borderId="4" xfId="0" applyNumberFormat="1" applyFont="1" applyFill="1" applyBorder="1" applyAlignment="1">
      <alignment horizontal="center" vertical="center" wrapText="1"/>
    </xf>
    <xf numFmtId="175" fontId="31" fillId="9" borderId="16" xfId="0" applyNumberFormat="1" applyFont="1" applyFill="1" applyBorder="1" applyAlignment="1">
      <alignment horizontal="center" vertical="center" wrapText="1"/>
    </xf>
    <xf numFmtId="175" fontId="31" fillId="9" borderId="5" xfId="0" applyNumberFormat="1" applyFont="1" applyFill="1" applyBorder="1" applyAlignment="1">
      <alignment horizontal="center" vertical="center" wrapText="1"/>
    </xf>
    <xf numFmtId="175" fontId="42" fillId="21" borderId="6" xfId="0" applyNumberFormat="1" applyFont="1" applyFill="1" applyBorder="1" applyAlignment="1">
      <alignment horizontal="right" vertical="center" wrapText="1"/>
    </xf>
    <xf numFmtId="173" fontId="16" fillId="0" borderId="1" xfId="0" applyNumberFormat="1" applyFont="1" applyFill="1" applyBorder="1" applyAlignment="1">
      <alignment horizontal="right"/>
    </xf>
    <xf numFmtId="176" fontId="27" fillId="0" borderId="1" xfId="0" applyNumberFormat="1" applyFont="1" applyFill="1" applyBorder="1" applyAlignment="1">
      <alignment horizontal="right" vertical="center"/>
    </xf>
    <xf numFmtId="176" fontId="16" fillId="0" borderId="0" xfId="7689" applyNumberFormat="1" applyFont="1" applyAlignment="1">
      <alignment horizontal="right"/>
    </xf>
    <xf numFmtId="176" fontId="16" fillId="0" borderId="0" xfId="0" applyNumberFormat="1" applyFont="1" applyAlignment="1">
      <alignment horizontal="right" vertical="center"/>
    </xf>
  </cellXfs>
  <cellStyles count="7696">
    <cellStyle name="BodyStyle" xfId="7693"/>
    <cellStyle name="Euro" xfId="1"/>
    <cellStyle name="HeaderStyle" xfId="1310"/>
    <cellStyle name="Hipervínculo" xfId="1308" builtinId="8"/>
    <cellStyle name="MainTitle" xfId="1309"/>
    <cellStyle name="Millares" xfId="2" builtinId="3"/>
    <cellStyle name="Millares [0]" xfId="7688" builtinId="6"/>
    <cellStyle name="Millares 2" xfId="3"/>
    <cellStyle name="Millares 2 10" xfId="665"/>
    <cellStyle name="Millares 2 10 2" xfId="1313"/>
    <cellStyle name="Millares 2 10 2 2" xfId="5144"/>
    <cellStyle name="Millares 2 10 3" xfId="1312"/>
    <cellStyle name="Millares 2 10 3 2" xfId="5143"/>
    <cellStyle name="Millares 2 10 4" xfId="4499"/>
    <cellStyle name="Millares 2 11" xfId="16"/>
    <cellStyle name="Millares 2 11 2" xfId="1314"/>
    <cellStyle name="Millares 2 11 2 2" xfId="5145"/>
    <cellStyle name="Millares 2 11 3" xfId="3866"/>
    <cellStyle name="Millares 2 12" xfId="1311"/>
    <cellStyle name="Millares 2 12 2" xfId="5142"/>
    <cellStyle name="Millares 2 13" xfId="3854"/>
    <cellStyle name="Millares 2 2" xfId="10"/>
    <cellStyle name="Millares 2 2 2" xfId="40"/>
    <cellStyle name="Millares 2 2 2 2" xfId="3889"/>
    <cellStyle name="Millares 2 2 3" xfId="3860"/>
    <cellStyle name="Millares 2 3" xfId="39"/>
    <cellStyle name="Millares 2 3 2" xfId="3888"/>
    <cellStyle name="Millares 2 4" xfId="60"/>
    <cellStyle name="Millares 2 4 2" xfId="138"/>
    <cellStyle name="Millares 2 4 2 2" xfId="294"/>
    <cellStyle name="Millares 2 4 2 2 2" xfId="925"/>
    <cellStyle name="Millares 2 4 2 2 2 2" xfId="1319"/>
    <cellStyle name="Millares 2 4 2 2 2 2 2" xfId="5150"/>
    <cellStyle name="Millares 2 4 2 2 2 3" xfId="1318"/>
    <cellStyle name="Millares 2 4 2 2 2 3 2" xfId="5149"/>
    <cellStyle name="Millares 2 4 2 2 2 4" xfId="4759"/>
    <cellStyle name="Millares 2 4 2 2 3" xfId="1320"/>
    <cellStyle name="Millares 2 4 2 2 3 2" xfId="5151"/>
    <cellStyle name="Millares 2 4 2 2 4" xfId="1317"/>
    <cellStyle name="Millares 2 4 2 2 4 2" xfId="5148"/>
    <cellStyle name="Millares 2 4 2 2 5" xfId="4129"/>
    <cellStyle name="Millares 2 4 2 3" xfId="453"/>
    <cellStyle name="Millares 2 4 2 3 2" xfId="1083"/>
    <cellStyle name="Millares 2 4 2 3 2 2" xfId="1323"/>
    <cellStyle name="Millares 2 4 2 3 2 2 2" xfId="5154"/>
    <cellStyle name="Millares 2 4 2 3 2 3" xfId="1322"/>
    <cellStyle name="Millares 2 4 2 3 2 3 2" xfId="5153"/>
    <cellStyle name="Millares 2 4 2 3 2 4" xfId="4917"/>
    <cellStyle name="Millares 2 4 2 3 3" xfId="1324"/>
    <cellStyle name="Millares 2 4 2 3 3 2" xfId="5155"/>
    <cellStyle name="Millares 2 4 2 3 4" xfId="1321"/>
    <cellStyle name="Millares 2 4 2 3 4 2" xfId="5152"/>
    <cellStyle name="Millares 2 4 2 3 5" xfId="4287"/>
    <cellStyle name="Millares 2 4 2 4" xfId="611"/>
    <cellStyle name="Millares 2 4 2 4 2" xfId="1241"/>
    <cellStyle name="Millares 2 4 2 4 2 2" xfId="1327"/>
    <cellStyle name="Millares 2 4 2 4 2 2 2" xfId="5158"/>
    <cellStyle name="Millares 2 4 2 4 2 3" xfId="1326"/>
    <cellStyle name="Millares 2 4 2 4 2 3 2" xfId="5157"/>
    <cellStyle name="Millares 2 4 2 4 2 4" xfId="5075"/>
    <cellStyle name="Millares 2 4 2 4 3" xfId="1328"/>
    <cellStyle name="Millares 2 4 2 4 3 2" xfId="5159"/>
    <cellStyle name="Millares 2 4 2 4 4" xfId="1325"/>
    <cellStyle name="Millares 2 4 2 4 4 2" xfId="5156"/>
    <cellStyle name="Millares 2 4 2 4 5" xfId="4445"/>
    <cellStyle name="Millares 2 4 2 5" xfId="769"/>
    <cellStyle name="Millares 2 4 2 5 2" xfId="1330"/>
    <cellStyle name="Millares 2 4 2 5 2 2" xfId="5161"/>
    <cellStyle name="Millares 2 4 2 5 3" xfId="1329"/>
    <cellStyle name="Millares 2 4 2 5 3 2" xfId="5160"/>
    <cellStyle name="Millares 2 4 2 5 4" xfId="4603"/>
    <cellStyle name="Millares 2 4 2 6" xfId="1331"/>
    <cellStyle name="Millares 2 4 2 6 2" xfId="5162"/>
    <cellStyle name="Millares 2 4 2 7" xfId="1316"/>
    <cellStyle name="Millares 2 4 2 7 2" xfId="5147"/>
    <cellStyle name="Millares 2 4 2 8" xfId="3973"/>
    <cellStyle name="Millares 2 4 3" xfId="216"/>
    <cellStyle name="Millares 2 4 3 2" xfId="847"/>
    <cellStyle name="Millares 2 4 3 2 2" xfId="1334"/>
    <cellStyle name="Millares 2 4 3 2 2 2" xfId="5165"/>
    <cellStyle name="Millares 2 4 3 2 3" xfId="1333"/>
    <cellStyle name="Millares 2 4 3 2 3 2" xfId="5164"/>
    <cellStyle name="Millares 2 4 3 2 4" xfId="4681"/>
    <cellStyle name="Millares 2 4 3 3" xfId="1335"/>
    <cellStyle name="Millares 2 4 3 3 2" xfId="5166"/>
    <cellStyle name="Millares 2 4 3 4" xfId="1332"/>
    <cellStyle name="Millares 2 4 3 4 2" xfId="5163"/>
    <cellStyle name="Millares 2 4 3 5" xfId="4051"/>
    <cellStyle name="Millares 2 4 4" xfId="375"/>
    <cellStyle name="Millares 2 4 4 2" xfId="1005"/>
    <cellStyle name="Millares 2 4 4 2 2" xfId="1338"/>
    <cellStyle name="Millares 2 4 4 2 2 2" xfId="5169"/>
    <cellStyle name="Millares 2 4 4 2 3" xfId="1337"/>
    <cellStyle name="Millares 2 4 4 2 3 2" xfId="5168"/>
    <cellStyle name="Millares 2 4 4 2 4" xfId="4839"/>
    <cellStyle name="Millares 2 4 4 3" xfId="1339"/>
    <cellStyle name="Millares 2 4 4 3 2" xfId="5170"/>
    <cellStyle name="Millares 2 4 4 4" xfId="1336"/>
    <cellStyle name="Millares 2 4 4 4 2" xfId="5167"/>
    <cellStyle name="Millares 2 4 4 5" xfId="4209"/>
    <cellStyle name="Millares 2 4 5" xfId="533"/>
    <cellStyle name="Millares 2 4 5 2" xfId="1163"/>
    <cellStyle name="Millares 2 4 5 2 2" xfId="1342"/>
    <cellStyle name="Millares 2 4 5 2 2 2" xfId="5173"/>
    <cellStyle name="Millares 2 4 5 2 3" xfId="1341"/>
    <cellStyle name="Millares 2 4 5 2 3 2" xfId="5172"/>
    <cellStyle name="Millares 2 4 5 2 4" xfId="4997"/>
    <cellStyle name="Millares 2 4 5 3" xfId="1343"/>
    <cellStyle name="Millares 2 4 5 3 2" xfId="5174"/>
    <cellStyle name="Millares 2 4 5 4" xfId="1340"/>
    <cellStyle name="Millares 2 4 5 4 2" xfId="5171"/>
    <cellStyle name="Millares 2 4 5 5" xfId="4367"/>
    <cellStyle name="Millares 2 4 6" xfId="691"/>
    <cellStyle name="Millares 2 4 6 2" xfId="1345"/>
    <cellStyle name="Millares 2 4 6 2 2" xfId="5176"/>
    <cellStyle name="Millares 2 4 6 3" xfId="1344"/>
    <cellStyle name="Millares 2 4 6 3 2" xfId="5175"/>
    <cellStyle name="Millares 2 4 6 4" xfId="4525"/>
    <cellStyle name="Millares 2 4 7" xfId="1346"/>
    <cellStyle name="Millares 2 4 7 2" xfId="5177"/>
    <cellStyle name="Millares 2 4 8" xfId="1315"/>
    <cellStyle name="Millares 2 4 8 2" xfId="5146"/>
    <cellStyle name="Millares 2 4 9" xfId="3895"/>
    <cellStyle name="Millares 2 5" xfId="86"/>
    <cellStyle name="Millares 2 5 2" xfId="164"/>
    <cellStyle name="Millares 2 5 2 2" xfId="320"/>
    <cellStyle name="Millares 2 5 2 2 2" xfId="951"/>
    <cellStyle name="Millares 2 5 2 2 2 2" xfId="1351"/>
    <cellStyle name="Millares 2 5 2 2 2 2 2" xfId="5182"/>
    <cellStyle name="Millares 2 5 2 2 2 3" xfId="1350"/>
    <cellStyle name="Millares 2 5 2 2 2 3 2" xfId="5181"/>
    <cellStyle name="Millares 2 5 2 2 2 4" xfId="4785"/>
    <cellStyle name="Millares 2 5 2 2 3" xfId="1352"/>
    <cellStyle name="Millares 2 5 2 2 3 2" xfId="5183"/>
    <cellStyle name="Millares 2 5 2 2 4" xfId="1349"/>
    <cellStyle name="Millares 2 5 2 2 4 2" xfId="5180"/>
    <cellStyle name="Millares 2 5 2 2 5" xfId="4155"/>
    <cellStyle name="Millares 2 5 2 3" xfId="479"/>
    <cellStyle name="Millares 2 5 2 3 2" xfId="1109"/>
    <cellStyle name="Millares 2 5 2 3 2 2" xfId="1355"/>
    <cellStyle name="Millares 2 5 2 3 2 2 2" xfId="5186"/>
    <cellStyle name="Millares 2 5 2 3 2 3" xfId="1354"/>
    <cellStyle name="Millares 2 5 2 3 2 3 2" xfId="5185"/>
    <cellStyle name="Millares 2 5 2 3 2 4" xfId="4943"/>
    <cellStyle name="Millares 2 5 2 3 3" xfId="1356"/>
    <cellStyle name="Millares 2 5 2 3 3 2" xfId="5187"/>
    <cellStyle name="Millares 2 5 2 3 4" xfId="1353"/>
    <cellStyle name="Millares 2 5 2 3 4 2" xfId="5184"/>
    <cellStyle name="Millares 2 5 2 3 5" xfId="4313"/>
    <cellStyle name="Millares 2 5 2 4" xfId="637"/>
    <cellStyle name="Millares 2 5 2 4 2" xfId="1267"/>
    <cellStyle name="Millares 2 5 2 4 2 2" xfId="1359"/>
    <cellStyle name="Millares 2 5 2 4 2 2 2" xfId="5190"/>
    <cellStyle name="Millares 2 5 2 4 2 3" xfId="1358"/>
    <cellStyle name="Millares 2 5 2 4 2 3 2" xfId="5189"/>
    <cellStyle name="Millares 2 5 2 4 2 4" xfId="5101"/>
    <cellStyle name="Millares 2 5 2 4 3" xfId="1360"/>
    <cellStyle name="Millares 2 5 2 4 3 2" xfId="5191"/>
    <cellStyle name="Millares 2 5 2 4 4" xfId="1357"/>
    <cellStyle name="Millares 2 5 2 4 4 2" xfId="5188"/>
    <cellStyle name="Millares 2 5 2 4 5" xfId="4471"/>
    <cellStyle name="Millares 2 5 2 5" xfId="795"/>
    <cellStyle name="Millares 2 5 2 5 2" xfId="1362"/>
    <cellStyle name="Millares 2 5 2 5 2 2" xfId="5193"/>
    <cellStyle name="Millares 2 5 2 5 3" xfId="1361"/>
    <cellStyle name="Millares 2 5 2 5 3 2" xfId="5192"/>
    <cellStyle name="Millares 2 5 2 5 4" xfId="4629"/>
    <cellStyle name="Millares 2 5 2 6" xfId="1363"/>
    <cellStyle name="Millares 2 5 2 6 2" xfId="5194"/>
    <cellStyle name="Millares 2 5 2 7" xfId="1348"/>
    <cellStyle name="Millares 2 5 2 7 2" xfId="5179"/>
    <cellStyle name="Millares 2 5 2 8" xfId="3999"/>
    <cellStyle name="Millares 2 5 3" xfId="242"/>
    <cellStyle name="Millares 2 5 3 2" xfId="873"/>
    <cellStyle name="Millares 2 5 3 2 2" xfId="1366"/>
    <cellStyle name="Millares 2 5 3 2 2 2" xfId="5197"/>
    <cellStyle name="Millares 2 5 3 2 3" xfId="1365"/>
    <cellStyle name="Millares 2 5 3 2 3 2" xfId="5196"/>
    <cellStyle name="Millares 2 5 3 2 4" xfId="4707"/>
    <cellStyle name="Millares 2 5 3 3" xfId="1367"/>
    <cellStyle name="Millares 2 5 3 3 2" xfId="5198"/>
    <cellStyle name="Millares 2 5 3 4" xfId="1364"/>
    <cellStyle name="Millares 2 5 3 4 2" xfId="5195"/>
    <cellStyle name="Millares 2 5 3 5" xfId="4077"/>
    <cellStyle name="Millares 2 5 4" xfId="401"/>
    <cellStyle name="Millares 2 5 4 2" xfId="1031"/>
    <cellStyle name="Millares 2 5 4 2 2" xfId="1370"/>
    <cellStyle name="Millares 2 5 4 2 2 2" xfId="5201"/>
    <cellStyle name="Millares 2 5 4 2 3" xfId="1369"/>
    <cellStyle name="Millares 2 5 4 2 3 2" xfId="5200"/>
    <cellStyle name="Millares 2 5 4 2 4" xfId="4865"/>
    <cellStyle name="Millares 2 5 4 3" xfId="1371"/>
    <cellStyle name="Millares 2 5 4 3 2" xfId="5202"/>
    <cellStyle name="Millares 2 5 4 4" xfId="1368"/>
    <cellStyle name="Millares 2 5 4 4 2" xfId="5199"/>
    <cellStyle name="Millares 2 5 4 5" xfId="4235"/>
    <cellStyle name="Millares 2 5 5" xfId="559"/>
    <cellStyle name="Millares 2 5 5 2" xfId="1189"/>
    <cellStyle name="Millares 2 5 5 2 2" xfId="1374"/>
    <cellStyle name="Millares 2 5 5 2 2 2" xfId="5205"/>
    <cellStyle name="Millares 2 5 5 2 3" xfId="1373"/>
    <cellStyle name="Millares 2 5 5 2 3 2" xfId="5204"/>
    <cellStyle name="Millares 2 5 5 2 4" xfId="5023"/>
    <cellStyle name="Millares 2 5 5 3" xfId="1375"/>
    <cellStyle name="Millares 2 5 5 3 2" xfId="5206"/>
    <cellStyle name="Millares 2 5 5 4" xfId="1372"/>
    <cellStyle name="Millares 2 5 5 4 2" xfId="5203"/>
    <cellStyle name="Millares 2 5 5 5" xfId="4393"/>
    <cellStyle name="Millares 2 5 6" xfId="717"/>
    <cellStyle name="Millares 2 5 6 2" xfId="1377"/>
    <cellStyle name="Millares 2 5 6 2 2" xfId="5208"/>
    <cellStyle name="Millares 2 5 6 3" xfId="1376"/>
    <cellStyle name="Millares 2 5 6 3 2" xfId="5207"/>
    <cellStyle name="Millares 2 5 6 4" xfId="4551"/>
    <cellStyle name="Millares 2 5 7" xfId="1378"/>
    <cellStyle name="Millares 2 5 7 2" xfId="5209"/>
    <cellStyle name="Millares 2 5 8" xfId="1347"/>
    <cellStyle name="Millares 2 5 8 2" xfId="5178"/>
    <cellStyle name="Millares 2 5 9" xfId="3921"/>
    <cellStyle name="Millares 2 6" xfId="112"/>
    <cellStyle name="Millares 2 6 2" xfId="268"/>
    <cellStyle name="Millares 2 6 2 2" xfId="899"/>
    <cellStyle name="Millares 2 6 2 2 2" xfId="1382"/>
    <cellStyle name="Millares 2 6 2 2 2 2" xfId="5213"/>
    <cellStyle name="Millares 2 6 2 2 3" xfId="1381"/>
    <cellStyle name="Millares 2 6 2 2 3 2" xfId="5212"/>
    <cellStyle name="Millares 2 6 2 2 4" xfId="4733"/>
    <cellStyle name="Millares 2 6 2 3" xfId="1383"/>
    <cellStyle name="Millares 2 6 2 3 2" xfId="5214"/>
    <cellStyle name="Millares 2 6 2 4" xfId="1380"/>
    <cellStyle name="Millares 2 6 2 4 2" xfId="5211"/>
    <cellStyle name="Millares 2 6 2 5" xfId="4103"/>
    <cellStyle name="Millares 2 6 3" xfId="427"/>
    <cellStyle name="Millares 2 6 3 2" xfId="1057"/>
    <cellStyle name="Millares 2 6 3 2 2" xfId="1386"/>
    <cellStyle name="Millares 2 6 3 2 2 2" xfId="5217"/>
    <cellStyle name="Millares 2 6 3 2 3" xfId="1385"/>
    <cellStyle name="Millares 2 6 3 2 3 2" xfId="5216"/>
    <cellStyle name="Millares 2 6 3 2 4" xfId="4891"/>
    <cellStyle name="Millares 2 6 3 3" xfId="1387"/>
    <cellStyle name="Millares 2 6 3 3 2" xfId="5218"/>
    <cellStyle name="Millares 2 6 3 4" xfId="1384"/>
    <cellStyle name="Millares 2 6 3 4 2" xfId="5215"/>
    <cellStyle name="Millares 2 6 3 5" xfId="4261"/>
    <cellStyle name="Millares 2 6 4" xfId="585"/>
    <cellStyle name="Millares 2 6 4 2" xfId="1215"/>
    <cellStyle name="Millares 2 6 4 2 2" xfId="1390"/>
    <cellStyle name="Millares 2 6 4 2 2 2" xfId="5221"/>
    <cellStyle name="Millares 2 6 4 2 3" xfId="1389"/>
    <cellStyle name="Millares 2 6 4 2 3 2" xfId="5220"/>
    <cellStyle name="Millares 2 6 4 2 4" xfId="5049"/>
    <cellStyle name="Millares 2 6 4 3" xfId="1391"/>
    <cellStyle name="Millares 2 6 4 3 2" xfId="5222"/>
    <cellStyle name="Millares 2 6 4 4" xfId="1388"/>
    <cellStyle name="Millares 2 6 4 4 2" xfId="5219"/>
    <cellStyle name="Millares 2 6 4 5" xfId="4419"/>
    <cellStyle name="Millares 2 6 5" xfId="743"/>
    <cellStyle name="Millares 2 6 5 2" xfId="1393"/>
    <cellStyle name="Millares 2 6 5 2 2" xfId="5224"/>
    <cellStyle name="Millares 2 6 5 3" xfId="1392"/>
    <cellStyle name="Millares 2 6 5 3 2" xfId="5223"/>
    <cellStyle name="Millares 2 6 5 4" xfId="4577"/>
    <cellStyle name="Millares 2 6 6" xfId="1394"/>
    <cellStyle name="Millares 2 6 6 2" xfId="5225"/>
    <cellStyle name="Millares 2 6 7" xfId="1379"/>
    <cellStyle name="Millares 2 6 7 2" xfId="5210"/>
    <cellStyle name="Millares 2 6 8" xfId="3947"/>
    <cellStyle name="Millares 2 7" xfId="190"/>
    <cellStyle name="Millares 2 7 2" xfId="821"/>
    <cellStyle name="Millares 2 7 2 2" xfId="1397"/>
    <cellStyle name="Millares 2 7 2 2 2" xfId="5228"/>
    <cellStyle name="Millares 2 7 2 3" xfId="1396"/>
    <cellStyle name="Millares 2 7 2 3 2" xfId="5227"/>
    <cellStyle name="Millares 2 7 2 4" xfId="4655"/>
    <cellStyle name="Millares 2 7 3" xfId="1398"/>
    <cellStyle name="Millares 2 7 3 2" xfId="5229"/>
    <cellStyle name="Millares 2 7 4" xfId="1395"/>
    <cellStyle name="Millares 2 7 4 2" xfId="5226"/>
    <cellStyle name="Millares 2 7 5" xfId="4025"/>
    <cellStyle name="Millares 2 8" xfId="349"/>
    <cellStyle name="Millares 2 8 2" xfId="979"/>
    <cellStyle name="Millares 2 8 2 2" xfId="1401"/>
    <cellStyle name="Millares 2 8 2 2 2" xfId="5232"/>
    <cellStyle name="Millares 2 8 2 3" xfId="1400"/>
    <cellStyle name="Millares 2 8 2 3 2" xfId="5231"/>
    <cellStyle name="Millares 2 8 2 4" xfId="4813"/>
    <cellStyle name="Millares 2 8 3" xfId="1402"/>
    <cellStyle name="Millares 2 8 3 2" xfId="5233"/>
    <cellStyle name="Millares 2 8 4" xfId="1399"/>
    <cellStyle name="Millares 2 8 4 2" xfId="5230"/>
    <cellStyle name="Millares 2 8 5" xfId="4183"/>
    <cellStyle name="Millares 2 9" xfId="507"/>
    <cellStyle name="Millares 2 9 2" xfId="1137"/>
    <cellStyle name="Millares 2 9 2 2" xfId="1405"/>
    <cellStyle name="Millares 2 9 2 2 2" xfId="5236"/>
    <cellStyle name="Millares 2 9 2 3" xfId="1404"/>
    <cellStyle name="Millares 2 9 2 3 2" xfId="5235"/>
    <cellStyle name="Millares 2 9 2 4" xfId="4971"/>
    <cellStyle name="Millares 2 9 3" xfId="1406"/>
    <cellStyle name="Millares 2 9 3 2" xfId="5237"/>
    <cellStyle name="Millares 2 9 4" xfId="1403"/>
    <cellStyle name="Millares 2 9 4 2" xfId="5234"/>
    <cellStyle name="Millares 2 9 5" xfId="4341"/>
    <cellStyle name="Millares 3" xfId="28"/>
    <cellStyle name="Millares 3 10" xfId="677"/>
    <cellStyle name="Millares 3 10 2" xfId="1409"/>
    <cellStyle name="Millares 3 10 2 2" xfId="5240"/>
    <cellStyle name="Millares 3 10 3" xfId="1408"/>
    <cellStyle name="Millares 3 10 3 2" xfId="5239"/>
    <cellStyle name="Millares 3 10 4" xfId="4511"/>
    <cellStyle name="Millares 3 11" xfId="1410"/>
    <cellStyle name="Millares 3 11 2" xfId="5241"/>
    <cellStyle name="Millares 3 12" xfId="1407"/>
    <cellStyle name="Millares 3 12 2" xfId="5238"/>
    <cellStyle name="Millares 3 13" xfId="3878"/>
    <cellStyle name="Millares 3 2" xfId="42"/>
    <cellStyle name="Millares 3 3" xfId="41"/>
    <cellStyle name="Millares 3 4" xfId="72"/>
    <cellStyle name="Millares 3 4 2" xfId="150"/>
    <cellStyle name="Millares 3 4 2 2" xfId="306"/>
    <cellStyle name="Millares 3 4 2 2 2" xfId="937"/>
    <cellStyle name="Millares 3 4 2 2 2 2" xfId="1415"/>
    <cellStyle name="Millares 3 4 2 2 2 2 2" xfId="5246"/>
    <cellStyle name="Millares 3 4 2 2 2 3" xfId="1414"/>
    <cellStyle name="Millares 3 4 2 2 2 3 2" xfId="5245"/>
    <cellStyle name="Millares 3 4 2 2 2 4" xfId="4771"/>
    <cellStyle name="Millares 3 4 2 2 3" xfId="1416"/>
    <cellStyle name="Millares 3 4 2 2 3 2" xfId="5247"/>
    <cellStyle name="Millares 3 4 2 2 4" xfId="1413"/>
    <cellStyle name="Millares 3 4 2 2 4 2" xfId="5244"/>
    <cellStyle name="Millares 3 4 2 2 5" xfId="4141"/>
    <cellStyle name="Millares 3 4 2 3" xfId="465"/>
    <cellStyle name="Millares 3 4 2 3 2" xfId="1095"/>
    <cellStyle name="Millares 3 4 2 3 2 2" xfId="1419"/>
    <cellStyle name="Millares 3 4 2 3 2 2 2" xfId="5250"/>
    <cellStyle name="Millares 3 4 2 3 2 3" xfId="1418"/>
    <cellStyle name="Millares 3 4 2 3 2 3 2" xfId="5249"/>
    <cellStyle name="Millares 3 4 2 3 2 4" xfId="4929"/>
    <cellStyle name="Millares 3 4 2 3 3" xfId="1420"/>
    <cellStyle name="Millares 3 4 2 3 3 2" xfId="5251"/>
    <cellStyle name="Millares 3 4 2 3 4" xfId="1417"/>
    <cellStyle name="Millares 3 4 2 3 4 2" xfId="5248"/>
    <cellStyle name="Millares 3 4 2 3 5" xfId="4299"/>
    <cellStyle name="Millares 3 4 2 4" xfId="623"/>
    <cellStyle name="Millares 3 4 2 4 2" xfId="1253"/>
    <cellStyle name="Millares 3 4 2 4 2 2" xfId="1423"/>
    <cellStyle name="Millares 3 4 2 4 2 2 2" xfId="5254"/>
    <cellStyle name="Millares 3 4 2 4 2 3" xfId="1422"/>
    <cellStyle name="Millares 3 4 2 4 2 3 2" xfId="5253"/>
    <cellStyle name="Millares 3 4 2 4 2 4" xfId="5087"/>
    <cellStyle name="Millares 3 4 2 4 3" xfId="1424"/>
    <cellStyle name="Millares 3 4 2 4 3 2" xfId="5255"/>
    <cellStyle name="Millares 3 4 2 4 4" xfId="1421"/>
    <cellStyle name="Millares 3 4 2 4 4 2" xfId="5252"/>
    <cellStyle name="Millares 3 4 2 4 5" xfId="4457"/>
    <cellStyle name="Millares 3 4 2 5" xfId="781"/>
    <cellStyle name="Millares 3 4 2 5 2" xfId="1426"/>
    <cellStyle name="Millares 3 4 2 5 2 2" xfId="5257"/>
    <cellStyle name="Millares 3 4 2 5 3" xfId="1425"/>
    <cellStyle name="Millares 3 4 2 5 3 2" xfId="5256"/>
    <cellStyle name="Millares 3 4 2 5 4" xfId="4615"/>
    <cellStyle name="Millares 3 4 2 6" xfId="1427"/>
    <cellStyle name="Millares 3 4 2 6 2" xfId="5258"/>
    <cellStyle name="Millares 3 4 2 7" xfId="1412"/>
    <cellStyle name="Millares 3 4 2 7 2" xfId="5243"/>
    <cellStyle name="Millares 3 4 2 8" xfId="3985"/>
    <cellStyle name="Millares 3 4 3" xfId="228"/>
    <cellStyle name="Millares 3 4 3 2" xfId="859"/>
    <cellStyle name="Millares 3 4 3 2 2" xfId="1430"/>
    <cellStyle name="Millares 3 4 3 2 2 2" xfId="5261"/>
    <cellStyle name="Millares 3 4 3 2 3" xfId="1429"/>
    <cellStyle name="Millares 3 4 3 2 3 2" xfId="5260"/>
    <cellStyle name="Millares 3 4 3 2 4" xfId="4693"/>
    <cellStyle name="Millares 3 4 3 3" xfId="1431"/>
    <cellStyle name="Millares 3 4 3 3 2" xfId="5262"/>
    <cellStyle name="Millares 3 4 3 4" xfId="1428"/>
    <cellStyle name="Millares 3 4 3 4 2" xfId="5259"/>
    <cellStyle name="Millares 3 4 3 5" xfId="4063"/>
    <cellStyle name="Millares 3 4 4" xfId="387"/>
    <cellStyle name="Millares 3 4 4 2" xfId="1017"/>
    <cellStyle name="Millares 3 4 4 2 2" xfId="1434"/>
    <cellStyle name="Millares 3 4 4 2 2 2" xfId="5265"/>
    <cellStyle name="Millares 3 4 4 2 3" xfId="1433"/>
    <cellStyle name="Millares 3 4 4 2 3 2" xfId="5264"/>
    <cellStyle name="Millares 3 4 4 2 4" xfId="4851"/>
    <cellStyle name="Millares 3 4 4 3" xfId="1435"/>
    <cellStyle name="Millares 3 4 4 3 2" xfId="5266"/>
    <cellStyle name="Millares 3 4 4 4" xfId="1432"/>
    <cellStyle name="Millares 3 4 4 4 2" xfId="5263"/>
    <cellStyle name="Millares 3 4 4 5" xfId="4221"/>
    <cellStyle name="Millares 3 4 5" xfId="545"/>
    <cellStyle name="Millares 3 4 5 2" xfId="1175"/>
    <cellStyle name="Millares 3 4 5 2 2" xfId="1438"/>
    <cellStyle name="Millares 3 4 5 2 2 2" xfId="5269"/>
    <cellStyle name="Millares 3 4 5 2 3" xfId="1437"/>
    <cellStyle name="Millares 3 4 5 2 3 2" xfId="5268"/>
    <cellStyle name="Millares 3 4 5 2 4" xfId="5009"/>
    <cellStyle name="Millares 3 4 5 3" xfId="1439"/>
    <cellStyle name="Millares 3 4 5 3 2" xfId="5270"/>
    <cellStyle name="Millares 3 4 5 4" xfId="1436"/>
    <cellStyle name="Millares 3 4 5 4 2" xfId="5267"/>
    <cellStyle name="Millares 3 4 5 5" xfId="4379"/>
    <cellStyle name="Millares 3 4 6" xfId="703"/>
    <cellStyle name="Millares 3 4 6 2" xfId="1441"/>
    <cellStyle name="Millares 3 4 6 2 2" xfId="5272"/>
    <cellStyle name="Millares 3 4 6 3" xfId="1440"/>
    <cellStyle name="Millares 3 4 6 3 2" xfId="5271"/>
    <cellStyle name="Millares 3 4 6 4" xfId="4537"/>
    <cellStyle name="Millares 3 4 7" xfId="1442"/>
    <cellStyle name="Millares 3 4 7 2" xfId="5273"/>
    <cellStyle name="Millares 3 4 8" xfId="1411"/>
    <cellStyle name="Millares 3 4 8 2" xfId="5242"/>
    <cellStyle name="Millares 3 4 9" xfId="3907"/>
    <cellStyle name="Millares 3 5" xfId="98"/>
    <cellStyle name="Millares 3 5 2" xfId="176"/>
    <cellStyle name="Millares 3 5 2 2" xfId="332"/>
    <cellStyle name="Millares 3 5 2 2 2" xfId="963"/>
    <cellStyle name="Millares 3 5 2 2 2 2" xfId="1447"/>
    <cellStyle name="Millares 3 5 2 2 2 2 2" xfId="5278"/>
    <cellStyle name="Millares 3 5 2 2 2 3" xfId="1446"/>
    <cellStyle name="Millares 3 5 2 2 2 3 2" xfId="5277"/>
    <cellStyle name="Millares 3 5 2 2 2 4" xfId="4797"/>
    <cellStyle name="Millares 3 5 2 2 3" xfId="1448"/>
    <cellStyle name="Millares 3 5 2 2 3 2" xfId="5279"/>
    <cellStyle name="Millares 3 5 2 2 4" xfId="1445"/>
    <cellStyle name="Millares 3 5 2 2 4 2" xfId="5276"/>
    <cellStyle name="Millares 3 5 2 2 5" xfId="4167"/>
    <cellStyle name="Millares 3 5 2 3" xfId="491"/>
    <cellStyle name="Millares 3 5 2 3 2" xfId="1121"/>
    <cellStyle name="Millares 3 5 2 3 2 2" xfId="1451"/>
    <cellStyle name="Millares 3 5 2 3 2 2 2" xfId="5282"/>
    <cellStyle name="Millares 3 5 2 3 2 3" xfId="1450"/>
    <cellStyle name="Millares 3 5 2 3 2 3 2" xfId="5281"/>
    <cellStyle name="Millares 3 5 2 3 2 4" xfId="4955"/>
    <cellStyle name="Millares 3 5 2 3 3" xfId="1452"/>
    <cellStyle name="Millares 3 5 2 3 3 2" xfId="5283"/>
    <cellStyle name="Millares 3 5 2 3 4" xfId="1449"/>
    <cellStyle name="Millares 3 5 2 3 4 2" xfId="5280"/>
    <cellStyle name="Millares 3 5 2 3 5" xfId="4325"/>
    <cellStyle name="Millares 3 5 2 4" xfId="649"/>
    <cellStyle name="Millares 3 5 2 4 2" xfId="1279"/>
    <cellStyle name="Millares 3 5 2 4 2 2" xfId="1455"/>
    <cellStyle name="Millares 3 5 2 4 2 2 2" xfId="5286"/>
    <cellStyle name="Millares 3 5 2 4 2 3" xfId="1454"/>
    <cellStyle name="Millares 3 5 2 4 2 3 2" xfId="5285"/>
    <cellStyle name="Millares 3 5 2 4 2 4" xfId="5113"/>
    <cellStyle name="Millares 3 5 2 4 3" xfId="1456"/>
    <cellStyle name="Millares 3 5 2 4 3 2" xfId="5287"/>
    <cellStyle name="Millares 3 5 2 4 4" xfId="1453"/>
    <cellStyle name="Millares 3 5 2 4 4 2" xfId="5284"/>
    <cellStyle name="Millares 3 5 2 4 5" xfId="4483"/>
    <cellStyle name="Millares 3 5 2 5" xfId="807"/>
    <cellStyle name="Millares 3 5 2 5 2" xfId="1458"/>
    <cellStyle name="Millares 3 5 2 5 2 2" xfId="5289"/>
    <cellStyle name="Millares 3 5 2 5 3" xfId="1457"/>
    <cellStyle name="Millares 3 5 2 5 3 2" xfId="5288"/>
    <cellStyle name="Millares 3 5 2 5 4" xfId="4641"/>
    <cellStyle name="Millares 3 5 2 6" xfId="1459"/>
    <cellStyle name="Millares 3 5 2 6 2" xfId="5290"/>
    <cellStyle name="Millares 3 5 2 7" xfId="1444"/>
    <cellStyle name="Millares 3 5 2 7 2" xfId="5275"/>
    <cellStyle name="Millares 3 5 2 8" xfId="4011"/>
    <cellStyle name="Millares 3 5 3" xfId="254"/>
    <cellStyle name="Millares 3 5 3 2" xfId="885"/>
    <cellStyle name="Millares 3 5 3 2 2" xfId="1462"/>
    <cellStyle name="Millares 3 5 3 2 2 2" xfId="5293"/>
    <cellStyle name="Millares 3 5 3 2 3" xfId="1461"/>
    <cellStyle name="Millares 3 5 3 2 3 2" xfId="5292"/>
    <cellStyle name="Millares 3 5 3 2 4" xfId="4719"/>
    <cellStyle name="Millares 3 5 3 3" xfId="1463"/>
    <cellStyle name="Millares 3 5 3 3 2" xfId="5294"/>
    <cellStyle name="Millares 3 5 3 4" xfId="1460"/>
    <cellStyle name="Millares 3 5 3 4 2" xfId="5291"/>
    <cellStyle name="Millares 3 5 3 5" xfId="4089"/>
    <cellStyle name="Millares 3 5 4" xfId="413"/>
    <cellStyle name="Millares 3 5 4 2" xfId="1043"/>
    <cellStyle name="Millares 3 5 4 2 2" xfId="1466"/>
    <cellStyle name="Millares 3 5 4 2 2 2" xfId="5297"/>
    <cellStyle name="Millares 3 5 4 2 3" xfId="1465"/>
    <cellStyle name="Millares 3 5 4 2 3 2" xfId="5296"/>
    <cellStyle name="Millares 3 5 4 2 4" xfId="4877"/>
    <cellStyle name="Millares 3 5 4 3" xfId="1467"/>
    <cellStyle name="Millares 3 5 4 3 2" xfId="5298"/>
    <cellStyle name="Millares 3 5 4 4" xfId="1464"/>
    <cellStyle name="Millares 3 5 4 4 2" xfId="5295"/>
    <cellStyle name="Millares 3 5 4 5" xfId="4247"/>
    <cellStyle name="Millares 3 5 5" xfId="571"/>
    <cellStyle name="Millares 3 5 5 2" xfId="1201"/>
    <cellStyle name="Millares 3 5 5 2 2" xfId="1470"/>
    <cellStyle name="Millares 3 5 5 2 2 2" xfId="5301"/>
    <cellStyle name="Millares 3 5 5 2 3" xfId="1469"/>
    <cellStyle name="Millares 3 5 5 2 3 2" xfId="5300"/>
    <cellStyle name="Millares 3 5 5 2 4" xfId="5035"/>
    <cellStyle name="Millares 3 5 5 3" xfId="1471"/>
    <cellStyle name="Millares 3 5 5 3 2" xfId="5302"/>
    <cellStyle name="Millares 3 5 5 4" xfId="1468"/>
    <cellStyle name="Millares 3 5 5 4 2" xfId="5299"/>
    <cellStyle name="Millares 3 5 5 5" xfId="4405"/>
    <cellStyle name="Millares 3 5 6" xfId="729"/>
    <cellStyle name="Millares 3 5 6 2" xfId="1473"/>
    <cellStyle name="Millares 3 5 6 2 2" xfId="5304"/>
    <cellStyle name="Millares 3 5 6 3" xfId="1472"/>
    <cellStyle name="Millares 3 5 6 3 2" xfId="5303"/>
    <cellStyle name="Millares 3 5 6 4" xfId="4563"/>
    <cellStyle name="Millares 3 5 7" xfId="1474"/>
    <cellStyle name="Millares 3 5 7 2" xfId="5305"/>
    <cellStyle name="Millares 3 5 8" xfId="1443"/>
    <cellStyle name="Millares 3 5 8 2" xfId="5274"/>
    <cellStyle name="Millares 3 5 9" xfId="3933"/>
    <cellStyle name="Millares 3 6" xfId="124"/>
    <cellStyle name="Millares 3 6 2" xfId="280"/>
    <cellStyle name="Millares 3 6 2 2" xfId="911"/>
    <cellStyle name="Millares 3 6 2 2 2" xfId="1478"/>
    <cellStyle name="Millares 3 6 2 2 2 2" xfId="5309"/>
    <cellStyle name="Millares 3 6 2 2 3" xfId="1477"/>
    <cellStyle name="Millares 3 6 2 2 3 2" xfId="5308"/>
    <cellStyle name="Millares 3 6 2 2 4" xfId="4745"/>
    <cellStyle name="Millares 3 6 2 3" xfId="1479"/>
    <cellStyle name="Millares 3 6 2 3 2" xfId="5310"/>
    <cellStyle name="Millares 3 6 2 4" xfId="1476"/>
    <cellStyle name="Millares 3 6 2 4 2" xfId="5307"/>
    <cellStyle name="Millares 3 6 2 5" xfId="4115"/>
    <cellStyle name="Millares 3 6 3" xfId="439"/>
    <cellStyle name="Millares 3 6 3 2" xfId="1069"/>
    <cellStyle name="Millares 3 6 3 2 2" xfId="1482"/>
    <cellStyle name="Millares 3 6 3 2 2 2" xfId="5313"/>
    <cellStyle name="Millares 3 6 3 2 3" xfId="1481"/>
    <cellStyle name="Millares 3 6 3 2 3 2" xfId="5312"/>
    <cellStyle name="Millares 3 6 3 2 4" xfId="4903"/>
    <cellStyle name="Millares 3 6 3 3" xfId="1483"/>
    <cellStyle name="Millares 3 6 3 3 2" xfId="5314"/>
    <cellStyle name="Millares 3 6 3 4" xfId="1480"/>
    <cellStyle name="Millares 3 6 3 4 2" xfId="5311"/>
    <cellStyle name="Millares 3 6 3 5" xfId="4273"/>
    <cellStyle name="Millares 3 6 4" xfId="597"/>
    <cellStyle name="Millares 3 6 4 2" xfId="1227"/>
    <cellStyle name="Millares 3 6 4 2 2" xfId="1486"/>
    <cellStyle name="Millares 3 6 4 2 2 2" xfId="5317"/>
    <cellStyle name="Millares 3 6 4 2 3" xfId="1485"/>
    <cellStyle name="Millares 3 6 4 2 3 2" xfId="5316"/>
    <cellStyle name="Millares 3 6 4 2 4" xfId="5061"/>
    <cellStyle name="Millares 3 6 4 3" xfId="1487"/>
    <cellStyle name="Millares 3 6 4 3 2" xfId="5318"/>
    <cellStyle name="Millares 3 6 4 4" xfId="1484"/>
    <cellStyle name="Millares 3 6 4 4 2" xfId="5315"/>
    <cellStyle name="Millares 3 6 4 5" xfId="4431"/>
    <cellStyle name="Millares 3 6 5" xfId="755"/>
    <cellStyle name="Millares 3 6 5 2" xfId="1489"/>
    <cellStyle name="Millares 3 6 5 2 2" xfId="5320"/>
    <cellStyle name="Millares 3 6 5 3" xfId="1488"/>
    <cellStyle name="Millares 3 6 5 3 2" xfId="5319"/>
    <cellStyle name="Millares 3 6 5 4" xfId="4589"/>
    <cellStyle name="Millares 3 6 6" xfId="1490"/>
    <cellStyle name="Millares 3 6 6 2" xfId="5321"/>
    <cellStyle name="Millares 3 6 7" xfId="1475"/>
    <cellStyle name="Millares 3 6 7 2" xfId="5306"/>
    <cellStyle name="Millares 3 6 8" xfId="3959"/>
    <cellStyle name="Millares 3 7" xfId="202"/>
    <cellStyle name="Millares 3 7 2" xfId="833"/>
    <cellStyle name="Millares 3 7 2 2" xfId="1493"/>
    <cellStyle name="Millares 3 7 2 2 2" xfId="5324"/>
    <cellStyle name="Millares 3 7 2 3" xfId="1492"/>
    <cellStyle name="Millares 3 7 2 3 2" xfId="5323"/>
    <cellStyle name="Millares 3 7 2 4" xfId="4667"/>
    <cellStyle name="Millares 3 7 3" xfId="1494"/>
    <cellStyle name="Millares 3 7 3 2" xfId="5325"/>
    <cellStyle name="Millares 3 7 4" xfId="1491"/>
    <cellStyle name="Millares 3 7 4 2" xfId="5322"/>
    <cellStyle name="Millares 3 7 5" xfId="4037"/>
    <cellStyle name="Millares 3 8" xfId="361"/>
    <cellStyle name="Millares 3 8 2" xfId="991"/>
    <cellStyle name="Millares 3 8 2 2" xfId="1497"/>
    <cellStyle name="Millares 3 8 2 2 2" xfId="5328"/>
    <cellStyle name="Millares 3 8 2 3" xfId="1496"/>
    <cellStyle name="Millares 3 8 2 3 2" xfId="5327"/>
    <cellStyle name="Millares 3 8 2 4" xfId="4825"/>
    <cellStyle name="Millares 3 8 3" xfId="1498"/>
    <cellStyle name="Millares 3 8 3 2" xfId="5329"/>
    <cellStyle name="Millares 3 8 4" xfId="1495"/>
    <cellStyle name="Millares 3 8 4 2" xfId="5326"/>
    <cellStyle name="Millares 3 8 5" xfId="4195"/>
    <cellStyle name="Millares 3 9" xfId="519"/>
    <cellStyle name="Millares 3 9 2" xfId="1149"/>
    <cellStyle name="Millares 3 9 2 2" xfId="1501"/>
    <cellStyle name="Millares 3 9 2 2 2" xfId="5332"/>
    <cellStyle name="Millares 3 9 2 3" xfId="1500"/>
    <cellStyle name="Millares 3 9 2 3 2" xfId="5331"/>
    <cellStyle name="Millares 3 9 2 4" xfId="4983"/>
    <cellStyle name="Millares 3 9 3" xfId="1502"/>
    <cellStyle name="Millares 3 9 3 2" xfId="5333"/>
    <cellStyle name="Millares 3 9 4" xfId="1499"/>
    <cellStyle name="Millares 3 9 4 2" xfId="5330"/>
    <cellStyle name="Millares 3 9 5" xfId="4353"/>
    <cellStyle name="Millares 4" xfId="3848"/>
    <cellStyle name="Millares 4 2" xfId="7679"/>
    <cellStyle name="Moneda" xfId="9" builtinId="4"/>
    <cellStyle name="Moneda [0]" xfId="3853" builtinId="7"/>
    <cellStyle name="Moneda [0] 2" xfId="4"/>
    <cellStyle name="Moneda [0] 2 10" xfId="666"/>
    <cellStyle name="Moneda [0] 2 10 2" xfId="1505"/>
    <cellStyle name="Moneda [0] 2 10 2 2" xfId="5336"/>
    <cellStyle name="Moneda [0] 2 10 3" xfId="1504"/>
    <cellStyle name="Moneda [0] 2 10 3 2" xfId="5335"/>
    <cellStyle name="Moneda [0] 2 10 4" xfId="4500"/>
    <cellStyle name="Moneda [0] 2 11" xfId="17"/>
    <cellStyle name="Moneda [0] 2 11 2" xfId="1506"/>
    <cellStyle name="Moneda [0] 2 11 2 2" xfId="5337"/>
    <cellStyle name="Moneda [0] 2 11 3" xfId="3867"/>
    <cellStyle name="Moneda [0] 2 12" xfId="1503"/>
    <cellStyle name="Moneda [0] 2 12 2" xfId="5334"/>
    <cellStyle name="Moneda [0] 2 13" xfId="3855"/>
    <cellStyle name="Moneda [0] 2 2" xfId="11"/>
    <cellStyle name="Moneda [0] 2 2 2" xfId="44"/>
    <cellStyle name="Moneda [0] 2 2 3" xfId="3861"/>
    <cellStyle name="Moneda [0] 2 3" xfId="43"/>
    <cellStyle name="Moneda [0] 2 4" xfId="61"/>
    <cellStyle name="Moneda [0] 2 4 2" xfId="139"/>
    <cellStyle name="Moneda [0] 2 4 2 2" xfId="295"/>
    <cellStyle name="Moneda [0] 2 4 2 2 2" xfId="926"/>
    <cellStyle name="Moneda [0] 2 4 2 2 2 2" xfId="1511"/>
    <cellStyle name="Moneda [0] 2 4 2 2 2 2 2" xfId="5342"/>
    <cellStyle name="Moneda [0] 2 4 2 2 2 3" xfId="1510"/>
    <cellStyle name="Moneda [0] 2 4 2 2 2 3 2" xfId="5341"/>
    <cellStyle name="Moneda [0] 2 4 2 2 2 4" xfId="4760"/>
    <cellStyle name="Moneda [0] 2 4 2 2 3" xfId="1512"/>
    <cellStyle name="Moneda [0] 2 4 2 2 3 2" xfId="5343"/>
    <cellStyle name="Moneda [0] 2 4 2 2 4" xfId="1509"/>
    <cellStyle name="Moneda [0] 2 4 2 2 4 2" xfId="5340"/>
    <cellStyle name="Moneda [0] 2 4 2 2 5" xfId="4130"/>
    <cellStyle name="Moneda [0] 2 4 2 3" xfId="454"/>
    <cellStyle name="Moneda [0] 2 4 2 3 2" xfId="1084"/>
    <cellStyle name="Moneda [0] 2 4 2 3 2 2" xfId="1515"/>
    <cellStyle name="Moneda [0] 2 4 2 3 2 2 2" xfId="5346"/>
    <cellStyle name="Moneda [0] 2 4 2 3 2 3" xfId="1514"/>
    <cellStyle name="Moneda [0] 2 4 2 3 2 3 2" xfId="5345"/>
    <cellStyle name="Moneda [0] 2 4 2 3 2 4" xfId="4918"/>
    <cellStyle name="Moneda [0] 2 4 2 3 3" xfId="1516"/>
    <cellStyle name="Moneda [0] 2 4 2 3 3 2" xfId="5347"/>
    <cellStyle name="Moneda [0] 2 4 2 3 4" xfId="1513"/>
    <cellStyle name="Moneda [0] 2 4 2 3 4 2" xfId="5344"/>
    <cellStyle name="Moneda [0] 2 4 2 3 5" xfId="4288"/>
    <cellStyle name="Moneda [0] 2 4 2 4" xfId="612"/>
    <cellStyle name="Moneda [0] 2 4 2 4 2" xfId="1242"/>
    <cellStyle name="Moneda [0] 2 4 2 4 2 2" xfId="1519"/>
    <cellStyle name="Moneda [0] 2 4 2 4 2 2 2" xfId="5350"/>
    <cellStyle name="Moneda [0] 2 4 2 4 2 3" xfId="1518"/>
    <cellStyle name="Moneda [0] 2 4 2 4 2 3 2" xfId="5349"/>
    <cellStyle name="Moneda [0] 2 4 2 4 2 4" xfId="5076"/>
    <cellStyle name="Moneda [0] 2 4 2 4 3" xfId="1520"/>
    <cellStyle name="Moneda [0] 2 4 2 4 3 2" xfId="5351"/>
    <cellStyle name="Moneda [0] 2 4 2 4 4" xfId="1517"/>
    <cellStyle name="Moneda [0] 2 4 2 4 4 2" xfId="5348"/>
    <cellStyle name="Moneda [0] 2 4 2 4 5" xfId="4446"/>
    <cellStyle name="Moneda [0] 2 4 2 5" xfId="770"/>
    <cellStyle name="Moneda [0] 2 4 2 5 2" xfId="1522"/>
    <cellStyle name="Moneda [0] 2 4 2 5 2 2" xfId="5353"/>
    <cellStyle name="Moneda [0] 2 4 2 5 3" xfId="1521"/>
    <cellStyle name="Moneda [0] 2 4 2 5 3 2" xfId="5352"/>
    <cellStyle name="Moneda [0] 2 4 2 5 4" xfId="4604"/>
    <cellStyle name="Moneda [0] 2 4 2 6" xfId="1523"/>
    <cellStyle name="Moneda [0] 2 4 2 6 2" xfId="5354"/>
    <cellStyle name="Moneda [0] 2 4 2 7" xfId="1508"/>
    <cellStyle name="Moneda [0] 2 4 2 7 2" xfId="5339"/>
    <cellStyle name="Moneda [0] 2 4 2 8" xfId="3974"/>
    <cellStyle name="Moneda [0] 2 4 3" xfId="217"/>
    <cellStyle name="Moneda [0] 2 4 3 2" xfId="848"/>
    <cellStyle name="Moneda [0] 2 4 3 2 2" xfId="1526"/>
    <cellStyle name="Moneda [0] 2 4 3 2 2 2" xfId="5357"/>
    <cellStyle name="Moneda [0] 2 4 3 2 3" xfId="1525"/>
    <cellStyle name="Moneda [0] 2 4 3 2 3 2" xfId="5356"/>
    <cellStyle name="Moneda [0] 2 4 3 2 4" xfId="4682"/>
    <cellStyle name="Moneda [0] 2 4 3 3" xfId="1527"/>
    <cellStyle name="Moneda [0] 2 4 3 3 2" xfId="5358"/>
    <cellStyle name="Moneda [0] 2 4 3 4" xfId="1524"/>
    <cellStyle name="Moneda [0] 2 4 3 4 2" xfId="5355"/>
    <cellStyle name="Moneda [0] 2 4 3 5" xfId="4052"/>
    <cellStyle name="Moneda [0] 2 4 4" xfId="376"/>
    <cellStyle name="Moneda [0] 2 4 4 2" xfId="1006"/>
    <cellStyle name="Moneda [0] 2 4 4 2 2" xfId="1530"/>
    <cellStyle name="Moneda [0] 2 4 4 2 2 2" xfId="5361"/>
    <cellStyle name="Moneda [0] 2 4 4 2 3" xfId="1529"/>
    <cellStyle name="Moneda [0] 2 4 4 2 3 2" xfId="5360"/>
    <cellStyle name="Moneda [0] 2 4 4 2 4" xfId="4840"/>
    <cellStyle name="Moneda [0] 2 4 4 3" xfId="1531"/>
    <cellStyle name="Moneda [0] 2 4 4 3 2" xfId="5362"/>
    <cellStyle name="Moneda [0] 2 4 4 4" xfId="1528"/>
    <cellStyle name="Moneda [0] 2 4 4 4 2" xfId="5359"/>
    <cellStyle name="Moneda [0] 2 4 4 5" xfId="4210"/>
    <cellStyle name="Moneda [0] 2 4 5" xfId="534"/>
    <cellStyle name="Moneda [0] 2 4 5 2" xfId="1164"/>
    <cellStyle name="Moneda [0] 2 4 5 2 2" xfId="1534"/>
    <cellStyle name="Moneda [0] 2 4 5 2 2 2" xfId="5365"/>
    <cellStyle name="Moneda [0] 2 4 5 2 3" xfId="1533"/>
    <cellStyle name="Moneda [0] 2 4 5 2 3 2" xfId="5364"/>
    <cellStyle name="Moneda [0] 2 4 5 2 4" xfId="4998"/>
    <cellStyle name="Moneda [0] 2 4 5 3" xfId="1535"/>
    <cellStyle name="Moneda [0] 2 4 5 3 2" xfId="5366"/>
    <cellStyle name="Moneda [0] 2 4 5 4" xfId="1532"/>
    <cellStyle name="Moneda [0] 2 4 5 4 2" xfId="5363"/>
    <cellStyle name="Moneda [0] 2 4 5 5" xfId="4368"/>
    <cellStyle name="Moneda [0] 2 4 6" xfId="692"/>
    <cellStyle name="Moneda [0] 2 4 6 2" xfId="1537"/>
    <cellStyle name="Moneda [0] 2 4 6 2 2" xfId="5368"/>
    <cellStyle name="Moneda [0] 2 4 6 3" xfId="1536"/>
    <cellStyle name="Moneda [0] 2 4 6 3 2" xfId="5367"/>
    <cellStyle name="Moneda [0] 2 4 6 4" xfId="4526"/>
    <cellStyle name="Moneda [0] 2 4 7" xfId="1538"/>
    <cellStyle name="Moneda [0] 2 4 7 2" xfId="5369"/>
    <cellStyle name="Moneda [0] 2 4 8" xfId="1507"/>
    <cellStyle name="Moneda [0] 2 4 8 2" xfId="5338"/>
    <cellStyle name="Moneda [0] 2 4 9" xfId="3896"/>
    <cellStyle name="Moneda [0] 2 5" xfId="87"/>
    <cellStyle name="Moneda [0] 2 5 2" xfId="165"/>
    <cellStyle name="Moneda [0] 2 5 2 2" xfId="321"/>
    <cellStyle name="Moneda [0] 2 5 2 2 2" xfId="952"/>
    <cellStyle name="Moneda [0] 2 5 2 2 2 2" xfId="1543"/>
    <cellStyle name="Moneda [0] 2 5 2 2 2 2 2" xfId="5374"/>
    <cellStyle name="Moneda [0] 2 5 2 2 2 3" xfId="1542"/>
    <cellStyle name="Moneda [0] 2 5 2 2 2 3 2" xfId="5373"/>
    <cellStyle name="Moneda [0] 2 5 2 2 2 4" xfId="4786"/>
    <cellStyle name="Moneda [0] 2 5 2 2 3" xfId="1544"/>
    <cellStyle name="Moneda [0] 2 5 2 2 3 2" xfId="5375"/>
    <cellStyle name="Moneda [0] 2 5 2 2 4" xfId="1541"/>
    <cellStyle name="Moneda [0] 2 5 2 2 4 2" xfId="5372"/>
    <cellStyle name="Moneda [0] 2 5 2 2 5" xfId="4156"/>
    <cellStyle name="Moneda [0] 2 5 2 3" xfId="480"/>
    <cellStyle name="Moneda [0] 2 5 2 3 2" xfId="1110"/>
    <cellStyle name="Moneda [0] 2 5 2 3 2 2" xfId="1547"/>
    <cellStyle name="Moneda [0] 2 5 2 3 2 2 2" xfId="5378"/>
    <cellStyle name="Moneda [0] 2 5 2 3 2 3" xfId="1546"/>
    <cellStyle name="Moneda [0] 2 5 2 3 2 3 2" xfId="5377"/>
    <cellStyle name="Moneda [0] 2 5 2 3 2 4" xfId="4944"/>
    <cellStyle name="Moneda [0] 2 5 2 3 3" xfId="1548"/>
    <cellStyle name="Moneda [0] 2 5 2 3 3 2" xfId="5379"/>
    <cellStyle name="Moneda [0] 2 5 2 3 4" xfId="1545"/>
    <cellStyle name="Moneda [0] 2 5 2 3 4 2" xfId="5376"/>
    <cellStyle name="Moneda [0] 2 5 2 3 5" xfId="4314"/>
    <cellStyle name="Moneda [0] 2 5 2 4" xfId="638"/>
    <cellStyle name="Moneda [0] 2 5 2 4 2" xfId="1268"/>
    <cellStyle name="Moneda [0] 2 5 2 4 2 2" xfId="1551"/>
    <cellStyle name="Moneda [0] 2 5 2 4 2 2 2" xfId="5382"/>
    <cellStyle name="Moneda [0] 2 5 2 4 2 3" xfId="1550"/>
    <cellStyle name="Moneda [0] 2 5 2 4 2 3 2" xfId="5381"/>
    <cellStyle name="Moneda [0] 2 5 2 4 2 4" xfId="5102"/>
    <cellStyle name="Moneda [0] 2 5 2 4 3" xfId="1552"/>
    <cellStyle name="Moneda [0] 2 5 2 4 3 2" xfId="5383"/>
    <cellStyle name="Moneda [0] 2 5 2 4 4" xfId="1549"/>
    <cellStyle name="Moneda [0] 2 5 2 4 4 2" xfId="5380"/>
    <cellStyle name="Moneda [0] 2 5 2 4 5" xfId="4472"/>
    <cellStyle name="Moneda [0] 2 5 2 5" xfId="796"/>
    <cellStyle name="Moneda [0] 2 5 2 5 2" xfId="1554"/>
    <cellStyle name="Moneda [0] 2 5 2 5 2 2" xfId="5385"/>
    <cellStyle name="Moneda [0] 2 5 2 5 3" xfId="1553"/>
    <cellStyle name="Moneda [0] 2 5 2 5 3 2" xfId="5384"/>
    <cellStyle name="Moneda [0] 2 5 2 5 4" xfId="4630"/>
    <cellStyle name="Moneda [0] 2 5 2 6" xfId="1555"/>
    <cellStyle name="Moneda [0] 2 5 2 6 2" xfId="5386"/>
    <cellStyle name="Moneda [0] 2 5 2 7" xfId="1540"/>
    <cellStyle name="Moneda [0] 2 5 2 7 2" xfId="5371"/>
    <cellStyle name="Moneda [0] 2 5 2 8" xfId="4000"/>
    <cellStyle name="Moneda [0] 2 5 3" xfId="243"/>
    <cellStyle name="Moneda [0] 2 5 3 2" xfId="874"/>
    <cellStyle name="Moneda [0] 2 5 3 2 2" xfId="1558"/>
    <cellStyle name="Moneda [0] 2 5 3 2 2 2" xfId="5389"/>
    <cellStyle name="Moneda [0] 2 5 3 2 3" xfId="1557"/>
    <cellStyle name="Moneda [0] 2 5 3 2 3 2" xfId="5388"/>
    <cellStyle name="Moneda [0] 2 5 3 2 4" xfId="4708"/>
    <cellStyle name="Moneda [0] 2 5 3 3" xfId="1559"/>
    <cellStyle name="Moneda [0] 2 5 3 3 2" xfId="5390"/>
    <cellStyle name="Moneda [0] 2 5 3 4" xfId="1556"/>
    <cellStyle name="Moneda [0] 2 5 3 4 2" xfId="5387"/>
    <cellStyle name="Moneda [0] 2 5 3 5" xfId="4078"/>
    <cellStyle name="Moneda [0] 2 5 4" xfId="402"/>
    <cellStyle name="Moneda [0] 2 5 4 2" xfId="1032"/>
    <cellStyle name="Moneda [0] 2 5 4 2 2" xfId="1562"/>
    <cellStyle name="Moneda [0] 2 5 4 2 2 2" xfId="5393"/>
    <cellStyle name="Moneda [0] 2 5 4 2 3" xfId="1561"/>
    <cellStyle name="Moneda [0] 2 5 4 2 3 2" xfId="5392"/>
    <cellStyle name="Moneda [0] 2 5 4 2 4" xfId="4866"/>
    <cellStyle name="Moneda [0] 2 5 4 3" xfId="1563"/>
    <cellStyle name="Moneda [0] 2 5 4 3 2" xfId="5394"/>
    <cellStyle name="Moneda [0] 2 5 4 4" xfId="1560"/>
    <cellStyle name="Moneda [0] 2 5 4 4 2" xfId="5391"/>
    <cellStyle name="Moneda [0] 2 5 4 5" xfId="4236"/>
    <cellStyle name="Moneda [0] 2 5 5" xfId="560"/>
    <cellStyle name="Moneda [0] 2 5 5 2" xfId="1190"/>
    <cellStyle name="Moneda [0] 2 5 5 2 2" xfId="1566"/>
    <cellStyle name="Moneda [0] 2 5 5 2 2 2" xfId="5397"/>
    <cellStyle name="Moneda [0] 2 5 5 2 3" xfId="1565"/>
    <cellStyle name="Moneda [0] 2 5 5 2 3 2" xfId="5396"/>
    <cellStyle name="Moneda [0] 2 5 5 2 4" xfId="5024"/>
    <cellStyle name="Moneda [0] 2 5 5 3" xfId="1567"/>
    <cellStyle name="Moneda [0] 2 5 5 3 2" xfId="5398"/>
    <cellStyle name="Moneda [0] 2 5 5 4" xfId="1564"/>
    <cellStyle name="Moneda [0] 2 5 5 4 2" xfId="5395"/>
    <cellStyle name="Moneda [0] 2 5 5 5" xfId="4394"/>
    <cellStyle name="Moneda [0] 2 5 6" xfId="718"/>
    <cellStyle name="Moneda [0] 2 5 6 2" xfId="1569"/>
    <cellStyle name="Moneda [0] 2 5 6 2 2" xfId="5400"/>
    <cellStyle name="Moneda [0] 2 5 6 3" xfId="1568"/>
    <cellStyle name="Moneda [0] 2 5 6 3 2" xfId="5399"/>
    <cellStyle name="Moneda [0] 2 5 6 4" xfId="4552"/>
    <cellStyle name="Moneda [0] 2 5 7" xfId="1570"/>
    <cellStyle name="Moneda [0] 2 5 7 2" xfId="5401"/>
    <cellStyle name="Moneda [0] 2 5 8" xfId="1539"/>
    <cellStyle name="Moneda [0] 2 5 8 2" xfId="5370"/>
    <cellStyle name="Moneda [0] 2 5 9" xfId="3922"/>
    <cellStyle name="Moneda [0] 2 6" xfId="113"/>
    <cellStyle name="Moneda [0] 2 6 2" xfId="269"/>
    <cellStyle name="Moneda [0] 2 6 2 2" xfId="900"/>
    <cellStyle name="Moneda [0] 2 6 2 2 2" xfId="1574"/>
    <cellStyle name="Moneda [0] 2 6 2 2 2 2" xfId="5405"/>
    <cellStyle name="Moneda [0] 2 6 2 2 3" xfId="1573"/>
    <cellStyle name="Moneda [0] 2 6 2 2 3 2" xfId="5404"/>
    <cellStyle name="Moneda [0] 2 6 2 2 4" xfId="4734"/>
    <cellStyle name="Moneda [0] 2 6 2 3" xfId="1575"/>
    <cellStyle name="Moneda [0] 2 6 2 3 2" xfId="5406"/>
    <cellStyle name="Moneda [0] 2 6 2 4" xfId="1572"/>
    <cellStyle name="Moneda [0] 2 6 2 4 2" xfId="5403"/>
    <cellStyle name="Moneda [0] 2 6 2 5" xfId="4104"/>
    <cellStyle name="Moneda [0] 2 6 3" xfId="428"/>
    <cellStyle name="Moneda [0] 2 6 3 2" xfId="1058"/>
    <cellStyle name="Moneda [0] 2 6 3 2 2" xfId="1578"/>
    <cellStyle name="Moneda [0] 2 6 3 2 2 2" xfId="5409"/>
    <cellStyle name="Moneda [0] 2 6 3 2 3" xfId="1577"/>
    <cellStyle name="Moneda [0] 2 6 3 2 3 2" xfId="5408"/>
    <cellStyle name="Moneda [0] 2 6 3 2 4" xfId="4892"/>
    <cellStyle name="Moneda [0] 2 6 3 3" xfId="1579"/>
    <cellStyle name="Moneda [0] 2 6 3 3 2" xfId="5410"/>
    <cellStyle name="Moneda [0] 2 6 3 4" xfId="1576"/>
    <cellStyle name="Moneda [0] 2 6 3 4 2" xfId="5407"/>
    <cellStyle name="Moneda [0] 2 6 3 5" xfId="4262"/>
    <cellStyle name="Moneda [0] 2 6 4" xfId="586"/>
    <cellStyle name="Moneda [0] 2 6 4 2" xfId="1216"/>
    <cellStyle name="Moneda [0] 2 6 4 2 2" xfId="1582"/>
    <cellStyle name="Moneda [0] 2 6 4 2 2 2" xfId="5413"/>
    <cellStyle name="Moneda [0] 2 6 4 2 3" xfId="1581"/>
    <cellStyle name="Moneda [0] 2 6 4 2 3 2" xfId="5412"/>
    <cellStyle name="Moneda [0] 2 6 4 2 4" xfId="5050"/>
    <cellStyle name="Moneda [0] 2 6 4 3" xfId="1583"/>
    <cellStyle name="Moneda [0] 2 6 4 3 2" xfId="5414"/>
    <cellStyle name="Moneda [0] 2 6 4 4" xfId="1580"/>
    <cellStyle name="Moneda [0] 2 6 4 4 2" xfId="5411"/>
    <cellStyle name="Moneda [0] 2 6 4 5" xfId="4420"/>
    <cellStyle name="Moneda [0] 2 6 5" xfId="744"/>
    <cellStyle name="Moneda [0] 2 6 5 2" xfId="1585"/>
    <cellStyle name="Moneda [0] 2 6 5 2 2" xfId="5416"/>
    <cellStyle name="Moneda [0] 2 6 5 3" xfId="1584"/>
    <cellStyle name="Moneda [0] 2 6 5 3 2" xfId="5415"/>
    <cellStyle name="Moneda [0] 2 6 5 4" xfId="4578"/>
    <cellStyle name="Moneda [0] 2 6 6" xfId="1586"/>
    <cellStyle name="Moneda [0] 2 6 6 2" xfId="5417"/>
    <cellStyle name="Moneda [0] 2 6 7" xfId="1571"/>
    <cellStyle name="Moneda [0] 2 6 7 2" xfId="5402"/>
    <cellStyle name="Moneda [0] 2 6 8" xfId="3948"/>
    <cellStyle name="Moneda [0] 2 7" xfId="191"/>
    <cellStyle name="Moneda [0] 2 7 2" xfId="822"/>
    <cellStyle name="Moneda [0] 2 7 2 2" xfId="1589"/>
    <cellStyle name="Moneda [0] 2 7 2 2 2" xfId="5420"/>
    <cellStyle name="Moneda [0] 2 7 2 3" xfId="1588"/>
    <cellStyle name="Moneda [0] 2 7 2 3 2" xfId="5419"/>
    <cellStyle name="Moneda [0] 2 7 2 4" xfId="4656"/>
    <cellStyle name="Moneda [0] 2 7 3" xfId="1590"/>
    <cellStyle name="Moneda [0] 2 7 3 2" xfId="5421"/>
    <cellStyle name="Moneda [0] 2 7 4" xfId="1587"/>
    <cellStyle name="Moneda [0] 2 7 4 2" xfId="5418"/>
    <cellStyle name="Moneda [0] 2 7 5" xfId="4026"/>
    <cellStyle name="Moneda [0] 2 8" xfId="350"/>
    <cellStyle name="Moneda [0] 2 8 2" xfId="980"/>
    <cellStyle name="Moneda [0] 2 8 2 2" xfId="1593"/>
    <cellStyle name="Moneda [0] 2 8 2 2 2" xfId="5424"/>
    <cellStyle name="Moneda [0] 2 8 2 3" xfId="1592"/>
    <cellStyle name="Moneda [0] 2 8 2 3 2" xfId="5423"/>
    <cellStyle name="Moneda [0] 2 8 2 4" xfId="4814"/>
    <cellStyle name="Moneda [0] 2 8 3" xfId="1594"/>
    <cellStyle name="Moneda [0] 2 8 3 2" xfId="5425"/>
    <cellStyle name="Moneda [0] 2 8 4" xfId="1591"/>
    <cellStyle name="Moneda [0] 2 8 4 2" xfId="5422"/>
    <cellStyle name="Moneda [0] 2 8 5" xfId="4184"/>
    <cellStyle name="Moneda [0] 2 9" xfId="508"/>
    <cellStyle name="Moneda [0] 2 9 2" xfId="1138"/>
    <cellStyle name="Moneda [0] 2 9 2 2" xfId="1597"/>
    <cellStyle name="Moneda [0] 2 9 2 2 2" xfId="5428"/>
    <cellStyle name="Moneda [0] 2 9 2 3" xfId="1596"/>
    <cellStyle name="Moneda [0] 2 9 2 3 2" xfId="5427"/>
    <cellStyle name="Moneda [0] 2 9 2 4" xfId="4972"/>
    <cellStyle name="Moneda [0] 2 9 3" xfId="1598"/>
    <cellStyle name="Moneda [0] 2 9 3 2" xfId="5429"/>
    <cellStyle name="Moneda [0] 2 9 4" xfId="1595"/>
    <cellStyle name="Moneda [0] 2 9 4 2" xfId="5426"/>
    <cellStyle name="Moneda [0] 2 9 5" xfId="4342"/>
    <cellStyle name="Moneda 10" xfId="35"/>
    <cellStyle name="Moneda 10 10" xfId="1599"/>
    <cellStyle name="Moneda 10 10 2" xfId="5430"/>
    <cellStyle name="Moneda 10 11" xfId="3884"/>
    <cellStyle name="Moneda 10 2" xfId="78"/>
    <cellStyle name="Moneda 10 2 2" xfId="156"/>
    <cellStyle name="Moneda 10 2 2 2" xfId="312"/>
    <cellStyle name="Moneda 10 2 2 2 2" xfId="943"/>
    <cellStyle name="Moneda 10 2 2 2 2 2" xfId="1604"/>
    <cellStyle name="Moneda 10 2 2 2 2 2 2" xfId="5435"/>
    <cellStyle name="Moneda 10 2 2 2 2 3" xfId="1603"/>
    <cellStyle name="Moneda 10 2 2 2 2 3 2" xfId="5434"/>
    <cellStyle name="Moneda 10 2 2 2 2 4" xfId="4777"/>
    <cellStyle name="Moneda 10 2 2 2 3" xfId="1605"/>
    <cellStyle name="Moneda 10 2 2 2 3 2" xfId="5436"/>
    <cellStyle name="Moneda 10 2 2 2 4" xfId="1602"/>
    <cellStyle name="Moneda 10 2 2 2 4 2" xfId="5433"/>
    <cellStyle name="Moneda 10 2 2 2 5" xfId="4147"/>
    <cellStyle name="Moneda 10 2 2 3" xfId="471"/>
    <cellStyle name="Moneda 10 2 2 3 2" xfId="1101"/>
    <cellStyle name="Moneda 10 2 2 3 2 2" xfId="1608"/>
    <cellStyle name="Moneda 10 2 2 3 2 2 2" xfId="5439"/>
    <cellStyle name="Moneda 10 2 2 3 2 3" xfId="1607"/>
    <cellStyle name="Moneda 10 2 2 3 2 3 2" xfId="5438"/>
    <cellStyle name="Moneda 10 2 2 3 2 4" xfId="4935"/>
    <cellStyle name="Moneda 10 2 2 3 3" xfId="1609"/>
    <cellStyle name="Moneda 10 2 2 3 3 2" xfId="5440"/>
    <cellStyle name="Moneda 10 2 2 3 4" xfId="1606"/>
    <cellStyle name="Moneda 10 2 2 3 4 2" xfId="5437"/>
    <cellStyle name="Moneda 10 2 2 3 5" xfId="4305"/>
    <cellStyle name="Moneda 10 2 2 4" xfId="629"/>
    <cellStyle name="Moneda 10 2 2 4 2" xfId="1259"/>
    <cellStyle name="Moneda 10 2 2 4 2 2" xfId="1612"/>
    <cellStyle name="Moneda 10 2 2 4 2 2 2" xfId="5443"/>
    <cellStyle name="Moneda 10 2 2 4 2 3" xfId="1611"/>
    <cellStyle name="Moneda 10 2 2 4 2 3 2" xfId="5442"/>
    <cellStyle name="Moneda 10 2 2 4 2 4" xfId="5093"/>
    <cellStyle name="Moneda 10 2 2 4 3" xfId="1613"/>
    <cellStyle name="Moneda 10 2 2 4 3 2" xfId="5444"/>
    <cellStyle name="Moneda 10 2 2 4 4" xfId="1610"/>
    <cellStyle name="Moneda 10 2 2 4 4 2" xfId="5441"/>
    <cellStyle name="Moneda 10 2 2 4 5" xfId="4463"/>
    <cellStyle name="Moneda 10 2 2 5" xfId="787"/>
    <cellStyle name="Moneda 10 2 2 5 2" xfId="1615"/>
    <cellStyle name="Moneda 10 2 2 5 2 2" xfId="5446"/>
    <cellStyle name="Moneda 10 2 2 5 3" xfId="1614"/>
    <cellStyle name="Moneda 10 2 2 5 3 2" xfId="5445"/>
    <cellStyle name="Moneda 10 2 2 5 4" xfId="4621"/>
    <cellStyle name="Moneda 10 2 2 6" xfId="1616"/>
    <cellStyle name="Moneda 10 2 2 6 2" xfId="5447"/>
    <cellStyle name="Moneda 10 2 2 7" xfId="1601"/>
    <cellStyle name="Moneda 10 2 2 7 2" xfId="5432"/>
    <cellStyle name="Moneda 10 2 2 8" xfId="3991"/>
    <cellStyle name="Moneda 10 2 3" xfId="234"/>
    <cellStyle name="Moneda 10 2 3 2" xfId="865"/>
    <cellStyle name="Moneda 10 2 3 2 2" xfId="1619"/>
    <cellStyle name="Moneda 10 2 3 2 2 2" xfId="5450"/>
    <cellStyle name="Moneda 10 2 3 2 3" xfId="1618"/>
    <cellStyle name="Moneda 10 2 3 2 3 2" xfId="5449"/>
    <cellStyle name="Moneda 10 2 3 2 4" xfId="4699"/>
    <cellStyle name="Moneda 10 2 3 3" xfId="1620"/>
    <cellStyle name="Moneda 10 2 3 3 2" xfId="5451"/>
    <cellStyle name="Moneda 10 2 3 4" xfId="1617"/>
    <cellStyle name="Moneda 10 2 3 4 2" xfId="5448"/>
    <cellStyle name="Moneda 10 2 3 5" xfId="4069"/>
    <cellStyle name="Moneda 10 2 4" xfId="393"/>
    <cellStyle name="Moneda 10 2 4 2" xfId="1023"/>
    <cellStyle name="Moneda 10 2 4 2 2" xfId="1623"/>
    <cellStyle name="Moneda 10 2 4 2 2 2" xfId="5454"/>
    <cellStyle name="Moneda 10 2 4 2 3" xfId="1622"/>
    <cellStyle name="Moneda 10 2 4 2 3 2" xfId="5453"/>
    <cellStyle name="Moneda 10 2 4 2 4" xfId="4857"/>
    <cellStyle name="Moneda 10 2 4 3" xfId="1624"/>
    <cellStyle name="Moneda 10 2 4 3 2" xfId="5455"/>
    <cellStyle name="Moneda 10 2 4 4" xfId="1621"/>
    <cellStyle name="Moneda 10 2 4 4 2" xfId="5452"/>
    <cellStyle name="Moneda 10 2 4 5" xfId="4227"/>
    <cellStyle name="Moneda 10 2 5" xfId="551"/>
    <cellStyle name="Moneda 10 2 5 2" xfId="1181"/>
    <cellStyle name="Moneda 10 2 5 2 2" xfId="1627"/>
    <cellStyle name="Moneda 10 2 5 2 2 2" xfId="5458"/>
    <cellStyle name="Moneda 10 2 5 2 3" xfId="1626"/>
    <cellStyle name="Moneda 10 2 5 2 3 2" xfId="5457"/>
    <cellStyle name="Moneda 10 2 5 2 4" xfId="5015"/>
    <cellStyle name="Moneda 10 2 5 3" xfId="1628"/>
    <cellStyle name="Moneda 10 2 5 3 2" xfId="5459"/>
    <cellStyle name="Moneda 10 2 5 4" xfId="1625"/>
    <cellStyle name="Moneda 10 2 5 4 2" xfId="5456"/>
    <cellStyle name="Moneda 10 2 5 5" xfId="4385"/>
    <cellStyle name="Moneda 10 2 6" xfId="709"/>
    <cellStyle name="Moneda 10 2 6 2" xfId="1630"/>
    <cellStyle name="Moneda 10 2 6 2 2" xfId="5461"/>
    <cellStyle name="Moneda 10 2 6 3" xfId="1629"/>
    <cellStyle name="Moneda 10 2 6 3 2" xfId="5460"/>
    <cellStyle name="Moneda 10 2 6 4" xfId="4543"/>
    <cellStyle name="Moneda 10 2 7" xfId="1631"/>
    <cellStyle name="Moneda 10 2 7 2" xfId="5462"/>
    <cellStyle name="Moneda 10 2 8" xfId="1600"/>
    <cellStyle name="Moneda 10 2 8 2" xfId="5431"/>
    <cellStyle name="Moneda 10 2 9" xfId="3913"/>
    <cellStyle name="Moneda 10 3" xfId="104"/>
    <cellStyle name="Moneda 10 3 2" xfId="182"/>
    <cellStyle name="Moneda 10 3 2 2" xfId="338"/>
    <cellStyle name="Moneda 10 3 2 2 2" xfId="969"/>
    <cellStyle name="Moneda 10 3 2 2 2 2" xfId="1636"/>
    <cellStyle name="Moneda 10 3 2 2 2 2 2" xfId="5467"/>
    <cellStyle name="Moneda 10 3 2 2 2 3" xfId="1635"/>
    <cellStyle name="Moneda 10 3 2 2 2 3 2" xfId="5466"/>
    <cellStyle name="Moneda 10 3 2 2 2 4" xfId="4803"/>
    <cellStyle name="Moneda 10 3 2 2 3" xfId="1637"/>
    <cellStyle name="Moneda 10 3 2 2 3 2" xfId="5468"/>
    <cellStyle name="Moneda 10 3 2 2 4" xfId="1634"/>
    <cellStyle name="Moneda 10 3 2 2 4 2" xfId="5465"/>
    <cellStyle name="Moneda 10 3 2 2 5" xfId="4173"/>
    <cellStyle name="Moneda 10 3 2 3" xfId="497"/>
    <cellStyle name="Moneda 10 3 2 3 2" xfId="1127"/>
    <cellStyle name="Moneda 10 3 2 3 2 2" xfId="1640"/>
    <cellStyle name="Moneda 10 3 2 3 2 2 2" xfId="5471"/>
    <cellStyle name="Moneda 10 3 2 3 2 3" xfId="1639"/>
    <cellStyle name="Moneda 10 3 2 3 2 3 2" xfId="5470"/>
    <cellStyle name="Moneda 10 3 2 3 2 4" xfId="4961"/>
    <cellStyle name="Moneda 10 3 2 3 3" xfId="1641"/>
    <cellStyle name="Moneda 10 3 2 3 3 2" xfId="5472"/>
    <cellStyle name="Moneda 10 3 2 3 4" xfId="1638"/>
    <cellStyle name="Moneda 10 3 2 3 4 2" xfId="5469"/>
    <cellStyle name="Moneda 10 3 2 3 5" xfId="4331"/>
    <cellStyle name="Moneda 10 3 2 4" xfId="655"/>
    <cellStyle name="Moneda 10 3 2 4 2" xfId="1285"/>
    <cellStyle name="Moneda 10 3 2 4 2 2" xfId="1644"/>
    <cellStyle name="Moneda 10 3 2 4 2 2 2" xfId="5475"/>
    <cellStyle name="Moneda 10 3 2 4 2 3" xfId="1643"/>
    <cellStyle name="Moneda 10 3 2 4 2 3 2" xfId="5474"/>
    <cellStyle name="Moneda 10 3 2 4 2 4" xfId="5119"/>
    <cellStyle name="Moneda 10 3 2 4 3" xfId="1645"/>
    <cellStyle name="Moneda 10 3 2 4 3 2" xfId="5476"/>
    <cellStyle name="Moneda 10 3 2 4 4" xfId="1642"/>
    <cellStyle name="Moneda 10 3 2 4 4 2" xfId="5473"/>
    <cellStyle name="Moneda 10 3 2 4 5" xfId="4489"/>
    <cellStyle name="Moneda 10 3 2 5" xfId="813"/>
    <cellStyle name="Moneda 10 3 2 5 2" xfId="1647"/>
    <cellStyle name="Moneda 10 3 2 5 2 2" xfId="5478"/>
    <cellStyle name="Moneda 10 3 2 5 3" xfId="1646"/>
    <cellStyle name="Moneda 10 3 2 5 3 2" xfId="5477"/>
    <cellStyle name="Moneda 10 3 2 5 4" xfId="4647"/>
    <cellStyle name="Moneda 10 3 2 6" xfId="1648"/>
    <cellStyle name="Moneda 10 3 2 6 2" xfId="5479"/>
    <cellStyle name="Moneda 10 3 2 7" xfId="1633"/>
    <cellStyle name="Moneda 10 3 2 7 2" xfId="5464"/>
    <cellStyle name="Moneda 10 3 2 8" xfId="4017"/>
    <cellStyle name="Moneda 10 3 3" xfId="260"/>
    <cellStyle name="Moneda 10 3 3 2" xfId="891"/>
    <cellStyle name="Moneda 10 3 3 2 2" xfId="1651"/>
    <cellStyle name="Moneda 10 3 3 2 2 2" xfId="5482"/>
    <cellStyle name="Moneda 10 3 3 2 3" xfId="1650"/>
    <cellStyle name="Moneda 10 3 3 2 3 2" xfId="5481"/>
    <cellStyle name="Moneda 10 3 3 2 4" xfId="4725"/>
    <cellStyle name="Moneda 10 3 3 3" xfId="1652"/>
    <cellStyle name="Moneda 10 3 3 3 2" xfId="5483"/>
    <cellStyle name="Moneda 10 3 3 4" xfId="1649"/>
    <cellStyle name="Moneda 10 3 3 4 2" xfId="5480"/>
    <cellStyle name="Moneda 10 3 3 5" xfId="4095"/>
    <cellStyle name="Moneda 10 3 4" xfId="419"/>
    <cellStyle name="Moneda 10 3 4 2" xfId="1049"/>
    <cellStyle name="Moneda 10 3 4 2 2" xfId="1655"/>
    <cellStyle name="Moneda 10 3 4 2 2 2" xfId="5486"/>
    <cellStyle name="Moneda 10 3 4 2 3" xfId="1654"/>
    <cellStyle name="Moneda 10 3 4 2 3 2" xfId="5485"/>
    <cellStyle name="Moneda 10 3 4 2 4" xfId="4883"/>
    <cellStyle name="Moneda 10 3 4 3" xfId="1656"/>
    <cellStyle name="Moneda 10 3 4 3 2" xfId="5487"/>
    <cellStyle name="Moneda 10 3 4 4" xfId="1653"/>
    <cellStyle name="Moneda 10 3 4 4 2" xfId="5484"/>
    <cellStyle name="Moneda 10 3 4 5" xfId="4253"/>
    <cellStyle name="Moneda 10 3 5" xfId="577"/>
    <cellStyle name="Moneda 10 3 5 2" xfId="1207"/>
    <cellStyle name="Moneda 10 3 5 2 2" xfId="1659"/>
    <cellStyle name="Moneda 10 3 5 2 2 2" xfId="5490"/>
    <cellStyle name="Moneda 10 3 5 2 3" xfId="1658"/>
    <cellStyle name="Moneda 10 3 5 2 3 2" xfId="5489"/>
    <cellStyle name="Moneda 10 3 5 2 4" xfId="5041"/>
    <cellStyle name="Moneda 10 3 5 3" xfId="1660"/>
    <cellStyle name="Moneda 10 3 5 3 2" xfId="5491"/>
    <cellStyle name="Moneda 10 3 5 4" xfId="1657"/>
    <cellStyle name="Moneda 10 3 5 4 2" xfId="5488"/>
    <cellStyle name="Moneda 10 3 5 5" xfId="4411"/>
    <cellStyle name="Moneda 10 3 6" xfId="735"/>
    <cellStyle name="Moneda 10 3 6 2" xfId="1662"/>
    <cellStyle name="Moneda 10 3 6 2 2" xfId="5493"/>
    <cellStyle name="Moneda 10 3 6 3" xfId="1661"/>
    <cellStyle name="Moneda 10 3 6 3 2" xfId="5492"/>
    <cellStyle name="Moneda 10 3 6 4" xfId="4569"/>
    <cellStyle name="Moneda 10 3 7" xfId="1663"/>
    <cellStyle name="Moneda 10 3 7 2" xfId="5494"/>
    <cellStyle name="Moneda 10 3 8" xfId="1632"/>
    <cellStyle name="Moneda 10 3 8 2" xfId="5463"/>
    <cellStyle name="Moneda 10 3 9" xfId="3939"/>
    <cellStyle name="Moneda 10 4" xfId="130"/>
    <cellStyle name="Moneda 10 4 2" xfId="286"/>
    <cellStyle name="Moneda 10 4 2 2" xfId="917"/>
    <cellStyle name="Moneda 10 4 2 2 2" xfId="1667"/>
    <cellStyle name="Moneda 10 4 2 2 2 2" xfId="5498"/>
    <cellStyle name="Moneda 10 4 2 2 3" xfId="1666"/>
    <cellStyle name="Moneda 10 4 2 2 3 2" xfId="5497"/>
    <cellStyle name="Moneda 10 4 2 2 4" xfId="4751"/>
    <cellStyle name="Moneda 10 4 2 3" xfId="1668"/>
    <cellStyle name="Moneda 10 4 2 3 2" xfId="5499"/>
    <cellStyle name="Moneda 10 4 2 4" xfId="1665"/>
    <cellStyle name="Moneda 10 4 2 4 2" xfId="5496"/>
    <cellStyle name="Moneda 10 4 2 5" xfId="4121"/>
    <cellStyle name="Moneda 10 4 3" xfId="445"/>
    <cellStyle name="Moneda 10 4 3 2" xfId="1075"/>
    <cellStyle name="Moneda 10 4 3 2 2" xfId="1671"/>
    <cellStyle name="Moneda 10 4 3 2 2 2" xfId="5502"/>
    <cellStyle name="Moneda 10 4 3 2 3" xfId="1670"/>
    <cellStyle name="Moneda 10 4 3 2 3 2" xfId="5501"/>
    <cellStyle name="Moneda 10 4 3 2 4" xfId="4909"/>
    <cellStyle name="Moneda 10 4 3 3" xfId="1672"/>
    <cellStyle name="Moneda 10 4 3 3 2" xfId="5503"/>
    <cellStyle name="Moneda 10 4 3 4" xfId="1669"/>
    <cellStyle name="Moneda 10 4 3 4 2" xfId="5500"/>
    <cellStyle name="Moneda 10 4 3 5" xfId="4279"/>
    <cellStyle name="Moneda 10 4 4" xfId="603"/>
    <cellStyle name="Moneda 10 4 4 2" xfId="1233"/>
    <cellStyle name="Moneda 10 4 4 2 2" xfId="1675"/>
    <cellStyle name="Moneda 10 4 4 2 2 2" xfId="5506"/>
    <cellStyle name="Moneda 10 4 4 2 3" xfId="1674"/>
    <cellStyle name="Moneda 10 4 4 2 3 2" xfId="5505"/>
    <cellStyle name="Moneda 10 4 4 2 4" xfId="5067"/>
    <cellStyle name="Moneda 10 4 4 3" xfId="1676"/>
    <cellStyle name="Moneda 10 4 4 3 2" xfId="5507"/>
    <cellStyle name="Moneda 10 4 4 4" xfId="1673"/>
    <cellStyle name="Moneda 10 4 4 4 2" xfId="5504"/>
    <cellStyle name="Moneda 10 4 4 5" xfId="4437"/>
    <cellStyle name="Moneda 10 4 5" xfId="761"/>
    <cellStyle name="Moneda 10 4 5 2" xfId="1678"/>
    <cellStyle name="Moneda 10 4 5 2 2" xfId="5509"/>
    <cellStyle name="Moneda 10 4 5 3" xfId="1677"/>
    <cellStyle name="Moneda 10 4 5 3 2" xfId="5508"/>
    <cellStyle name="Moneda 10 4 5 4" xfId="4595"/>
    <cellStyle name="Moneda 10 4 6" xfId="1679"/>
    <cellStyle name="Moneda 10 4 6 2" xfId="5510"/>
    <cellStyle name="Moneda 10 4 7" xfId="1664"/>
    <cellStyle name="Moneda 10 4 7 2" xfId="5495"/>
    <cellStyle name="Moneda 10 4 8" xfId="3965"/>
    <cellStyle name="Moneda 10 5" xfId="208"/>
    <cellStyle name="Moneda 10 5 2" xfId="839"/>
    <cellStyle name="Moneda 10 5 2 2" xfId="1682"/>
    <cellStyle name="Moneda 10 5 2 2 2" xfId="5513"/>
    <cellStyle name="Moneda 10 5 2 3" xfId="1681"/>
    <cellStyle name="Moneda 10 5 2 3 2" xfId="5512"/>
    <cellStyle name="Moneda 10 5 2 4" xfId="4673"/>
    <cellStyle name="Moneda 10 5 3" xfId="1683"/>
    <cellStyle name="Moneda 10 5 3 2" xfId="5514"/>
    <cellStyle name="Moneda 10 5 4" xfId="1680"/>
    <cellStyle name="Moneda 10 5 4 2" xfId="5511"/>
    <cellStyle name="Moneda 10 5 5" xfId="4043"/>
    <cellStyle name="Moneda 10 6" xfId="367"/>
    <cellStyle name="Moneda 10 6 2" xfId="997"/>
    <cellStyle name="Moneda 10 6 2 2" xfId="1686"/>
    <cellStyle name="Moneda 10 6 2 2 2" xfId="5517"/>
    <cellStyle name="Moneda 10 6 2 3" xfId="1685"/>
    <cellStyle name="Moneda 10 6 2 3 2" xfId="5516"/>
    <cellStyle name="Moneda 10 6 2 4" xfId="4831"/>
    <cellStyle name="Moneda 10 6 3" xfId="1687"/>
    <cellStyle name="Moneda 10 6 3 2" xfId="5518"/>
    <cellStyle name="Moneda 10 6 4" xfId="1684"/>
    <cellStyle name="Moneda 10 6 4 2" xfId="5515"/>
    <cellStyle name="Moneda 10 6 5" xfId="4201"/>
    <cellStyle name="Moneda 10 7" xfId="525"/>
    <cellStyle name="Moneda 10 7 2" xfId="1155"/>
    <cellStyle name="Moneda 10 7 2 2" xfId="1690"/>
    <cellStyle name="Moneda 10 7 2 2 2" xfId="5521"/>
    <cellStyle name="Moneda 10 7 2 3" xfId="1689"/>
    <cellStyle name="Moneda 10 7 2 3 2" xfId="5520"/>
    <cellStyle name="Moneda 10 7 2 4" xfId="4989"/>
    <cellStyle name="Moneda 10 7 3" xfId="1691"/>
    <cellStyle name="Moneda 10 7 3 2" xfId="5522"/>
    <cellStyle name="Moneda 10 7 4" xfId="1688"/>
    <cellStyle name="Moneda 10 7 4 2" xfId="5519"/>
    <cellStyle name="Moneda 10 7 5" xfId="4359"/>
    <cellStyle name="Moneda 10 8" xfId="683"/>
    <cellStyle name="Moneda 10 8 2" xfId="1693"/>
    <cellStyle name="Moneda 10 8 2 2" xfId="5524"/>
    <cellStyle name="Moneda 10 8 3" xfId="1692"/>
    <cellStyle name="Moneda 10 8 3 2" xfId="5523"/>
    <cellStyle name="Moneda 10 8 4" xfId="4517"/>
    <cellStyle name="Moneda 10 9" xfId="1694"/>
    <cellStyle name="Moneda 10 9 2" xfId="5525"/>
    <cellStyle name="Moneda 11" xfId="25"/>
    <cellStyle name="Moneda 11 10" xfId="1695"/>
    <cellStyle name="Moneda 11 10 2" xfId="5526"/>
    <cellStyle name="Moneda 11 11" xfId="3875"/>
    <cellStyle name="Moneda 11 2" xfId="69"/>
    <cellStyle name="Moneda 11 2 2" xfId="147"/>
    <cellStyle name="Moneda 11 2 2 2" xfId="303"/>
    <cellStyle name="Moneda 11 2 2 2 2" xfId="934"/>
    <cellStyle name="Moneda 11 2 2 2 2 2" xfId="1700"/>
    <cellStyle name="Moneda 11 2 2 2 2 2 2" xfId="5531"/>
    <cellStyle name="Moneda 11 2 2 2 2 3" xfId="1699"/>
    <cellStyle name="Moneda 11 2 2 2 2 3 2" xfId="5530"/>
    <cellStyle name="Moneda 11 2 2 2 2 4" xfId="4768"/>
    <cellStyle name="Moneda 11 2 2 2 3" xfId="1701"/>
    <cellStyle name="Moneda 11 2 2 2 3 2" xfId="5532"/>
    <cellStyle name="Moneda 11 2 2 2 4" xfId="1698"/>
    <cellStyle name="Moneda 11 2 2 2 4 2" xfId="5529"/>
    <cellStyle name="Moneda 11 2 2 2 5" xfId="4138"/>
    <cellStyle name="Moneda 11 2 2 3" xfId="462"/>
    <cellStyle name="Moneda 11 2 2 3 2" xfId="1092"/>
    <cellStyle name="Moneda 11 2 2 3 2 2" xfId="1704"/>
    <cellStyle name="Moneda 11 2 2 3 2 2 2" xfId="5535"/>
    <cellStyle name="Moneda 11 2 2 3 2 3" xfId="1703"/>
    <cellStyle name="Moneda 11 2 2 3 2 3 2" xfId="5534"/>
    <cellStyle name="Moneda 11 2 2 3 2 4" xfId="4926"/>
    <cellStyle name="Moneda 11 2 2 3 3" xfId="1705"/>
    <cellStyle name="Moneda 11 2 2 3 3 2" xfId="5536"/>
    <cellStyle name="Moneda 11 2 2 3 4" xfId="1702"/>
    <cellStyle name="Moneda 11 2 2 3 4 2" xfId="5533"/>
    <cellStyle name="Moneda 11 2 2 3 5" xfId="4296"/>
    <cellStyle name="Moneda 11 2 2 4" xfId="620"/>
    <cellStyle name="Moneda 11 2 2 4 2" xfId="1250"/>
    <cellStyle name="Moneda 11 2 2 4 2 2" xfId="1708"/>
    <cellStyle name="Moneda 11 2 2 4 2 2 2" xfId="5539"/>
    <cellStyle name="Moneda 11 2 2 4 2 3" xfId="1707"/>
    <cellStyle name="Moneda 11 2 2 4 2 3 2" xfId="5538"/>
    <cellStyle name="Moneda 11 2 2 4 2 4" xfId="5084"/>
    <cellStyle name="Moneda 11 2 2 4 3" xfId="1709"/>
    <cellStyle name="Moneda 11 2 2 4 3 2" xfId="5540"/>
    <cellStyle name="Moneda 11 2 2 4 4" xfId="1706"/>
    <cellStyle name="Moneda 11 2 2 4 4 2" xfId="5537"/>
    <cellStyle name="Moneda 11 2 2 4 5" xfId="4454"/>
    <cellStyle name="Moneda 11 2 2 5" xfId="778"/>
    <cellStyle name="Moneda 11 2 2 5 2" xfId="1711"/>
    <cellStyle name="Moneda 11 2 2 5 2 2" xfId="5542"/>
    <cellStyle name="Moneda 11 2 2 5 3" xfId="1710"/>
    <cellStyle name="Moneda 11 2 2 5 3 2" xfId="5541"/>
    <cellStyle name="Moneda 11 2 2 5 4" xfId="4612"/>
    <cellStyle name="Moneda 11 2 2 6" xfId="1712"/>
    <cellStyle name="Moneda 11 2 2 6 2" xfId="5543"/>
    <cellStyle name="Moneda 11 2 2 7" xfId="1697"/>
    <cellStyle name="Moneda 11 2 2 7 2" xfId="5528"/>
    <cellStyle name="Moneda 11 2 2 8" xfId="3982"/>
    <cellStyle name="Moneda 11 2 3" xfId="225"/>
    <cellStyle name="Moneda 11 2 3 2" xfId="856"/>
    <cellStyle name="Moneda 11 2 3 2 2" xfId="1715"/>
    <cellStyle name="Moneda 11 2 3 2 2 2" xfId="5546"/>
    <cellStyle name="Moneda 11 2 3 2 3" xfId="1714"/>
    <cellStyle name="Moneda 11 2 3 2 3 2" xfId="5545"/>
    <cellStyle name="Moneda 11 2 3 2 4" xfId="4690"/>
    <cellStyle name="Moneda 11 2 3 3" xfId="1716"/>
    <cellStyle name="Moneda 11 2 3 3 2" xfId="5547"/>
    <cellStyle name="Moneda 11 2 3 4" xfId="1713"/>
    <cellStyle name="Moneda 11 2 3 4 2" xfId="5544"/>
    <cellStyle name="Moneda 11 2 3 5" xfId="4060"/>
    <cellStyle name="Moneda 11 2 4" xfId="384"/>
    <cellStyle name="Moneda 11 2 4 2" xfId="1014"/>
    <cellStyle name="Moneda 11 2 4 2 2" xfId="1719"/>
    <cellStyle name="Moneda 11 2 4 2 2 2" xfId="5550"/>
    <cellStyle name="Moneda 11 2 4 2 3" xfId="1718"/>
    <cellStyle name="Moneda 11 2 4 2 3 2" xfId="5549"/>
    <cellStyle name="Moneda 11 2 4 2 4" xfId="4848"/>
    <cellStyle name="Moneda 11 2 4 3" xfId="1720"/>
    <cellStyle name="Moneda 11 2 4 3 2" xfId="5551"/>
    <cellStyle name="Moneda 11 2 4 4" xfId="1717"/>
    <cellStyle name="Moneda 11 2 4 4 2" xfId="5548"/>
    <cellStyle name="Moneda 11 2 4 5" xfId="4218"/>
    <cellStyle name="Moneda 11 2 5" xfId="542"/>
    <cellStyle name="Moneda 11 2 5 2" xfId="1172"/>
    <cellStyle name="Moneda 11 2 5 2 2" xfId="1723"/>
    <cellStyle name="Moneda 11 2 5 2 2 2" xfId="5554"/>
    <cellStyle name="Moneda 11 2 5 2 3" xfId="1722"/>
    <cellStyle name="Moneda 11 2 5 2 3 2" xfId="5553"/>
    <cellStyle name="Moneda 11 2 5 2 4" xfId="5006"/>
    <cellStyle name="Moneda 11 2 5 3" xfId="1724"/>
    <cellStyle name="Moneda 11 2 5 3 2" xfId="5555"/>
    <cellStyle name="Moneda 11 2 5 4" xfId="1721"/>
    <cellStyle name="Moneda 11 2 5 4 2" xfId="5552"/>
    <cellStyle name="Moneda 11 2 5 5" xfId="4376"/>
    <cellStyle name="Moneda 11 2 6" xfId="700"/>
    <cellStyle name="Moneda 11 2 6 2" xfId="1726"/>
    <cellStyle name="Moneda 11 2 6 2 2" xfId="5557"/>
    <cellStyle name="Moneda 11 2 6 3" xfId="1725"/>
    <cellStyle name="Moneda 11 2 6 3 2" xfId="5556"/>
    <cellStyle name="Moneda 11 2 6 4" xfId="4534"/>
    <cellStyle name="Moneda 11 2 7" xfId="1727"/>
    <cellStyle name="Moneda 11 2 7 2" xfId="5558"/>
    <cellStyle name="Moneda 11 2 8" xfId="1696"/>
    <cellStyle name="Moneda 11 2 8 2" xfId="5527"/>
    <cellStyle name="Moneda 11 2 9" xfId="3904"/>
    <cellStyle name="Moneda 11 3" xfId="95"/>
    <cellStyle name="Moneda 11 3 2" xfId="173"/>
    <cellStyle name="Moneda 11 3 2 2" xfId="329"/>
    <cellStyle name="Moneda 11 3 2 2 2" xfId="960"/>
    <cellStyle name="Moneda 11 3 2 2 2 2" xfId="1732"/>
    <cellStyle name="Moneda 11 3 2 2 2 2 2" xfId="5563"/>
    <cellStyle name="Moneda 11 3 2 2 2 3" xfId="1731"/>
    <cellStyle name="Moneda 11 3 2 2 2 3 2" xfId="5562"/>
    <cellStyle name="Moneda 11 3 2 2 2 4" xfId="4794"/>
    <cellStyle name="Moneda 11 3 2 2 3" xfId="1733"/>
    <cellStyle name="Moneda 11 3 2 2 3 2" xfId="5564"/>
    <cellStyle name="Moneda 11 3 2 2 4" xfId="1730"/>
    <cellStyle name="Moneda 11 3 2 2 4 2" xfId="5561"/>
    <cellStyle name="Moneda 11 3 2 2 5" xfId="4164"/>
    <cellStyle name="Moneda 11 3 2 3" xfId="488"/>
    <cellStyle name="Moneda 11 3 2 3 2" xfId="1118"/>
    <cellStyle name="Moneda 11 3 2 3 2 2" xfId="1736"/>
    <cellStyle name="Moneda 11 3 2 3 2 2 2" xfId="5567"/>
    <cellStyle name="Moneda 11 3 2 3 2 3" xfId="1735"/>
    <cellStyle name="Moneda 11 3 2 3 2 3 2" xfId="5566"/>
    <cellStyle name="Moneda 11 3 2 3 2 4" xfId="4952"/>
    <cellStyle name="Moneda 11 3 2 3 3" xfId="1737"/>
    <cellStyle name="Moneda 11 3 2 3 3 2" xfId="5568"/>
    <cellStyle name="Moneda 11 3 2 3 4" xfId="1734"/>
    <cellStyle name="Moneda 11 3 2 3 4 2" xfId="5565"/>
    <cellStyle name="Moneda 11 3 2 3 5" xfId="4322"/>
    <cellStyle name="Moneda 11 3 2 4" xfId="646"/>
    <cellStyle name="Moneda 11 3 2 4 2" xfId="1276"/>
    <cellStyle name="Moneda 11 3 2 4 2 2" xfId="1740"/>
    <cellStyle name="Moneda 11 3 2 4 2 2 2" xfId="5571"/>
    <cellStyle name="Moneda 11 3 2 4 2 3" xfId="1739"/>
    <cellStyle name="Moneda 11 3 2 4 2 3 2" xfId="5570"/>
    <cellStyle name="Moneda 11 3 2 4 2 4" xfId="5110"/>
    <cellStyle name="Moneda 11 3 2 4 3" xfId="1741"/>
    <cellStyle name="Moneda 11 3 2 4 3 2" xfId="5572"/>
    <cellStyle name="Moneda 11 3 2 4 4" xfId="1738"/>
    <cellStyle name="Moneda 11 3 2 4 4 2" xfId="5569"/>
    <cellStyle name="Moneda 11 3 2 4 5" xfId="4480"/>
    <cellStyle name="Moneda 11 3 2 5" xfId="804"/>
    <cellStyle name="Moneda 11 3 2 5 2" xfId="1743"/>
    <cellStyle name="Moneda 11 3 2 5 2 2" xfId="5574"/>
    <cellStyle name="Moneda 11 3 2 5 3" xfId="1742"/>
    <cellStyle name="Moneda 11 3 2 5 3 2" xfId="5573"/>
    <cellStyle name="Moneda 11 3 2 5 4" xfId="4638"/>
    <cellStyle name="Moneda 11 3 2 6" xfId="1744"/>
    <cellStyle name="Moneda 11 3 2 6 2" xfId="5575"/>
    <cellStyle name="Moneda 11 3 2 7" xfId="1729"/>
    <cellStyle name="Moneda 11 3 2 7 2" xfId="5560"/>
    <cellStyle name="Moneda 11 3 2 8" xfId="4008"/>
    <cellStyle name="Moneda 11 3 3" xfId="251"/>
    <cellStyle name="Moneda 11 3 3 2" xfId="882"/>
    <cellStyle name="Moneda 11 3 3 2 2" xfId="1747"/>
    <cellStyle name="Moneda 11 3 3 2 2 2" xfId="5578"/>
    <cellStyle name="Moneda 11 3 3 2 3" xfId="1746"/>
    <cellStyle name="Moneda 11 3 3 2 3 2" xfId="5577"/>
    <cellStyle name="Moneda 11 3 3 2 4" xfId="4716"/>
    <cellStyle name="Moneda 11 3 3 3" xfId="1748"/>
    <cellStyle name="Moneda 11 3 3 3 2" xfId="5579"/>
    <cellStyle name="Moneda 11 3 3 4" xfId="1745"/>
    <cellStyle name="Moneda 11 3 3 4 2" xfId="5576"/>
    <cellStyle name="Moneda 11 3 3 5" xfId="4086"/>
    <cellStyle name="Moneda 11 3 4" xfId="410"/>
    <cellStyle name="Moneda 11 3 4 2" xfId="1040"/>
    <cellStyle name="Moneda 11 3 4 2 2" xfId="1751"/>
    <cellStyle name="Moneda 11 3 4 2 2 2" xfId="5582"/>
    <cellStyle name="Moneda 11 3 4 2 3" xfId="1750"/>
    <cellStyle name="Moneda 11 3 4 2 3 2" xfId="5581"/>
    <cellStyle name="Moneda 11 3 4 2 4" xfId="4874"/>
    <cellStyle name="Moneda 11 3 4 3" xfId="1752"/>
    <cellStyle name="Moneda 11 3 4 3 2" xfId="5583"/>
    <cellStyle name="Moneda 11 3 4 4" xfId="1749"/>
    <cellStyle name="Moneda 11 3 4 4 2" xfId="5580"/>
    <cellStyle name="Moneda 11 3 4 5" xfId="4244"/>
    <cellStyle name="Moneda 11 3 5" xfId="568"/>
    <cellStyle name="Moneda 11 3 5 2" xfId="1198"/>
    <cellStyle name="Moneda 11 3 5 2 2" xfId="1755"/>
    <cellStyle name="Moneda 11 3 5 2 2 2" xfId="5586"/>
    <cellStyle name="Moneda 11 3 5 2 3" xfId="1754"/>
    <cellStyle name="Moneda 11 3 5 2 3 2" xfId="5585"/>
    <cellStyle name="Moneda 11 3 5 2 4" xfId="5032"/>
    <cellStyle name="Moneda 11 3 5 3" xfId="1756"/>
    <cellStyle name="Moneda 11 3 5 3 2" xfId="5587"/>
    <cellStyle name="Moneda 11 3 5 4" xfId="1753"/>
    <cellStyle name="Moneda 11 3 5 4 2" xfId="5584"/>
    <cellStyle name="Moneda 11 3 5 5" xfId="4402"/>
    <cellStyle name="Moneda 11 3 6" xfId="726"/>
    <cellStyle name="Moneda 11 3 6 2" xfId="1758"/>
    <cellStyle name="Moneda 11 3 6 2 2" xfId="5589"/>
    <cellStyle name="Moneda 11 3 6 3" xfId="1757"/>
    <cellStyle name="Moneda 11 3 6 3 2" xfId="5588"/>
    <cellStyle name="Moneda 11 3 6 4" xfId="4560"/>
    <cellStyle name="Moneda 11 3 7" xfId="1759"/>
    <cellStyle name="Moneda 11 3 7 2" xfId="5590"/>
    <cellStyle name="Moneda 11 3 8" xfId="1728"/>
    <cellStyle name="Moneda 11 3 8 2" xfId="5559"/>
    <cellStyle name="Moneda 11 3 9" xfId="3930"/>
    <cellStyle name="Moneda 11 4" xfId="121"/>
    <cellStyle name="Moneda 11 4 2" xfId="277"/>
    <cellStyle name="Moneda 11 4 2 2" xfId="908"/>
    <cellStyle name="Moneda 11 4 2 2 2" xfId="1763"/>
    <cellStyle name="Moneda 11 4 2 2 2 2" xfId="5594"/>
    <cellStyle name="Moneda 11 4 2 2 3" xfId="1762"/>
    <cellStyle name="Moneda 11 4 2 2 3 2" xfId="5593"/>
    <cellStyle name="Moneda 11 4 2 2 4" xfId="4742"/>
    <cellStyle name="Moneda 11 4 2 3" xfId="1764"/>
    <cellStyle name="Moneda 11 4 2 3 2" xfId="5595"/>
    <cellStyle name="Moneda 11 4 2 4" xfId="1761"/>
    <cellStyle name="Moneda 11 4 2 4 2" xfId="5592"/>
    <cellStyle name="Moneda 11 4 2 5" xfId="4112"/>
    <cellStyle name="Moneda 11 4 3" xfId="436"/>
    <cellStyle name="Moneda 11 4 3 2" xfId="1066"/>
    <cellStyle name="Moneda 11 4 3 2 2" xfId="1767"/>
    <cellStyle name="Moneda 11 4 3 2 2 2" xfId="5598"/>
    <cellStyle name="Moneda 11 4 3 2 3" xfId="1766"/>
    <cellStyle name="Moneda 11 4 3 2 3 2" xfId="5597"/>
    <cellStyle name="Moneda 11 4 3 2 4" xfId="4900"/>
    <cellStyle name="Moneda 11 4 3 3" xfId="1768"/>
    <cellStyle name="Moneda 11 4 3 3 2" xfId="5599"/>
    <cellStyle name="Moneda 11 4 3 4" xfId="1765"/>
    <cellStyle name="Moneda 11 4 3 4 2" xfId="5596"/>
    <cellStyle name="Moneda 11 4 3 5" xfId="4270"/>
    <cellStyle name="Moneda 11 4 4" xfId="594"/>
    <cellStyle name="Moneda 11 4 4 2" xfId="1224"/>
    <cellStyle name="Moneda 11 4 4 2 2" xfId="1771"/>
    <cellStyle name="Moneda 11 4 4 2 2 2" xfId="5602"/>
    <cellStyle name="Moneda 11 4 4 2 3" xfId="1770"/>
    <cellStyle name="Moneda 11 4 4 2 3 2" xfId="5601"/>
    <cellStyle name="Moneda 11 4 4 2 4" xfId="5058"/>
    <cellStyle name="Moneda 11 4 4 3" xfId="1772"/>
    <cellStyle name="Moneda 11 4 4 3 2" xfId="5603"/>
    <cellStyle name="Moneda 11 4 4 4" xfId="1769"/>
    <cellStyle name="Moneda 11 4 4 4 2" xfId="5600"/>
    <cellStyle name="Moneda 11 4 4 5" xfId="4428"/>
    <cellStyle name="Moneda 11 4 5" xfId="752"/>
    <cellStyle name="Moneda 11 4 5 2" xfId="1774"/>
    <cellStyle name="Moneda 11 4 5 2 2" xfId="5605"/>
    <cellStyle name="Moneda 11 4 5 3" xfId="1773"/>
    <cellStyle name="Moneda 11 4 5 3 2" xfId="5604"/>
    <cellStyle name="Moneda 11 4 5 4" xfId="4586"/>
    <cellStyle name="Moneda 11 4 6" xfId="1775"/>
    <cellStyle name="Moneda 11 4 6 2" xfId="5606"/>
    <cellStyle name="Moneda 11 4 7" xfId="1760"/>
    <cellStyle name="Moneda 11 4 7 2" xfId="5591"/>
    <cellStyle name="Moneda 11 4 8" xfId="3956"/>
    <cellStyle name="Moneda 11 5" xfId="199"/>
    <cellStyle name="Moneda 11 5 2" xfId="830"/>
    <cellStyle name="Moneda 11 5 2 2" xfId="1778"/>
    <cellStyle name="Moneda 11 5 2 2 2" xfId="5609"/>
    <cellStyle name="Moneda 11 5 2 3" xfId="1777"/>
    <cellStyle name="Moneda 11 5 2 3 2" xfId="5608"/>
    <cellStyle name="Moneda 11 5 2 4" xfId="4664"/>
    <cellStyle name="Moneda 11 5 3" xfId="1779"/>
    <cellStyle name="Moneda 11 5 3 2" xfId="5610"/>
    <cellStyle name="Moneda 11 5 4" xfId="1776"/>
    <cellStyle name="Moneda 11 5 4 2" xfId="5607"/>
    <cellStyle name="Moneda 11 5 5" xfId="4034"/>
    <cellStyle name="Moneda 11 6" xfId="358"/>
    <cellStyle name="Moneda 11 6 2" xfId="988"/>
    <cellStyle name="Moneda 11 6 2 2" xfId="1782"/>
    <cellStyle name="Moneda 11 6 2 2 2" xfId="5613"/>
    <cellStyle name="Moneda 11 6 2 3" xfId="1781"/>
    <cellStyle name="Moneda 11 6 2 3 2" xfId="5612"/>
    <cellStyle name="Moneda 11 6 2 4" xfId="4822"/>
    <cellStyle name="Moneda 11 6 3" xfId="1783"/>
    <cellStyle name="Moneda 11 6 3 2" xfId="5614"/>
    <cellStyle name="Moneda 11 6 4" xfId="1780"/>
    <cellStyle name="Moneda 11 6 4 2" xfId="5611"/>
    <cellStyle name="Moneda 11 6 5" xfId="4192"/>
    <cellStyle name="Moneda 11 7" xfId="516"/>
    <cellStyle name="Moneda 11 7 2" xfId="1146"/>
    <cellStyle name="Moneda 11 7 2 2" xfId="1786"/>
    <cellStyle name="Moneda 11 7 2 2 2" xfId="5617"/>
    <cellStyle name="Moneda 11 7 2 3" xfId="1785"/>
    <cellStyle name="Moneda 11 7 2 3 2" xfId="5616"/>
    <cellStyle name="Moneda 11 7 2 4" xfId="4980"/>
    <cellStyle name="Moneda 11 7 3" xfId="1787"/>
    <cellStyle name="Moneda 11 7 3 2" xfId="5618"/>
    <cellStyle name="Moneda 11 7 4" xfId="1784"/>
    <cellStyle name="Moneda 11 7 4 2" xfId="5615"/>
    <cellStyle name="Moneda 11 7 5" xfId="4350"/>
    <cellStyle name="Moneda 11 8" xfId="674"/>
    <cellStyle name="Moneda 11 8 2" xfId="1789"/>
    <cellStyle name="Moneda 11 8 2 2" xfId="5620"/>
    <cellStyle name="Moneda 11 8 3" xfId="1788"/>
    <cellStyle name="Moneda 11 8 3 2" xfId="5619"/>
    <cellStyle name="Moneda 11 8 4" xfId="4508"/>
    <cellStyle name="Moneda 11 9" xfId="1790"/>
    <cellStyle name="Moneda 11 9 2" xfId="5621"/>
    <cellStyle name="Moneda 12" xfId="34"/>
    <cellStyle name="Moneda 12 10" xfId="1791"/>
    <cellStyle name="Moneda 12 10 2" xfId="5622"/>
    <cellStyle name="Moneda 12 11" xfId="3883"/>
    <cellStyle name="Moneda 12 2" xfId="77"/>
    <cellStyle name="Moneda 12 2 2" xfId="155"/>
    <cellStyle name="Moneda 12 2 2 2" xfId="311"/>
    <cellStyle name="Moneda 12 2 2 2 2" xfId="942"/>
    <cellStyle name="Moneda 12 2 2 2 2 2" xfId="1796"/>
    <cellStyle name="Moneda 12 2 2 2 2 2 2" xfId="5627"/>
    <cellStyle name="Moneda 12 2 2 2 2 3" xfId="1795"/>
    <cellStyle name="Moneda 12 2 2 2 2 3 2" xfId="5626"/>
    <cellStyle name="Moneda 12 2 2 2 2 4" xfId="4776"/>
    <cellStyle name="Moneda 12 2 2 2 3" xfId="1797"/>
    <cellStyle name="Moneda 12 2 2 2 3 2" xfId="5628"/>
    <cellStyle name="Moneda 12 2 2 2 4" xfId="1794"/>
    <cellStyle name="Moneda 12 2 2 2 4 2" xfId="5625"/>
    <cellStyle name="Moneda 12 2 2 2 5" xfId="4146"/>
    <cellStyle name="Moneda 12 2 2 3" xfId="470"/>
    <cellStyle name="Moneda 12 2 2 3 2" xfId="1100"/>
    <cellStyle name="Moneda 12 2 2 3 2 2" xfId="1800"/>
    <cellStyle name="Moneda 12 2 2 3 2 2 2" xfId="5631"/>
    <cellStyle name="Moneda 12 2 2 3 2 3" xfId="1799"/>
    <cellStyle name="Moneda 12 2 2 3 2 3 2" xfId="5630"/>
    <cellStyle name="Moneda 12 2 2 3 2 4" xfId="4934"/>
    <cellStyle name="Moneda 12 2 2 3 3" xfId="1801"/>
    <cellStyle name="Moneda 12 2 2 3 3 2" xfId="5632"/>
    <cellStyle name="Moneda 12 2 2 3 4" xfId="1798"/>
    <cellStyle name="Moneda 12 2 2 3 4 2" xfId="5629"/>
    <cellStyle name="Moneda 12 2 2 3 5" xfId="4304"/>
    <cellStyle name="Moneda 12 2 2 4" xfId="628"/>
    <cellStyle name="Moneda 12 2 2 4 2" xfId="1258"/>
    <cellStyle name="Moneda 12 2 2 4 2 2" xfId="1804"/>
    <cellStyle name="Moneda 12 2 2 4 2 2 2" xfId="5635"/>
    <cellStyle name="Moneda 12 2 2 4 2 3" xfId="1803"/>
    <cellStyle name="Moneda 12 2 2 4 2 3 2" xfId="5634"/>
    <cellStyle name="Moneda 12 2 2 4 2 4" xfId="5092"/>
    <cellStyle name="Moneda 12 2 2 4 3" xfId="1805"/>
    <cellStyle name="Moneda 12 2 2 4 3 2" xfId="5636"/>
    <cellStyle name="Moneda 12 2 2 4 4" xfId="1802"/>
    <cellStyle name="Moneda 12 2 2 4 4 2" xfId="5633"/>
    <cellStyle name="Moneda 12 2 2 4 5" xfId="4462"/>
    <cellStyle name="Moneda 12 2 2 5" xfId="786"/>
    <cellStyle name="Moneda 12 2 2 5 2" xfId="1807"/>
    <cellStyle name="Moneda 12 2 2 5 2 2" xfId="5638"/>
    <cellStyle name="Moneda 12 2 2 5 3" xfId="1806"/>
    <cellStyle name="Moneda 12 2 2 5 3 2" xfId="5637"/>
    <cellStyle name="Moneda 12 2 2 5 4" xfId="4620"/>
    <cellStyle name="Moneda 12 2 2 6" xfId="1808"/>
    <cellStyle name="Moneda 12 2 2 6 2" xfId="5639"/>
    <cellStyle name="Moneda 12 2 2 7" xfId="1793"/>
    <cellStyle name="Moneda 12 2 2 7 2" xfId="5624"/>
    <cellStyle name="Moneda 12 2 2 8" xfId="3990"/>
    <cellStyle name="Moneda 12 2 3" xfId="233"/>
    <cellStyle name="Moneda 12 2 3 2" xfId="864"/>
    <cellStyle name="Moneda 12 2 3 2 2" xfId="1811"/>
    <cellStyle name="Moneda 12 2 3 2 2 2" xfId="5642"/>
    <cellStyle name="Moneda 12 2 3 2 3" xfId="1810"/>
    <cellStyle name="Moneda 12 2 3 2 3 2" xfId="5641"/>
    <cellStyle name="Moneda 12 2 3 2 4" xfId="4698"/>
    <cellStyle name="Moneda 12 2 3 3" xfId="1812"/>
    <cellStyle name="Moneda 12 2 3 3 2" xfId="5643"/>
    <cellStyle name="Moneda 12 2 3 4" xfId="1809"/>
    <cellStyle name="Moneda 12 2 3 4 2" xfId="5640"/>
    <cellStyle name="Moneda 12 2 3 5" xfId="4068"/>
    <cellStyle name="Moneda 12 2 4" xfId="392"/>
    <cellStyle name="Moneda 12 2 4 2" xfId="1022"/>
    <cellStyle name="Moneda 12 2 4 2 2" xfId="1815"/>
    <cellStyle name="Moneda 12 2 4 2 2 2" xfId="5646"/>
    <cellStyle name="Moneda 12 2 4 2 3" xfId="1814"/>
    <cellStyle name="Moneda 12 2 4 2 3 2" xfId="5645"/>
    <cellStyle name="Moneda 12 2 4 2 4" xfId="4856"/>
    <cellStyle name="Moneda 12 2 4 3" xfId="1816"/>
    <cellStyle name="Moneda 12 2 4 3 2" xfId="5647"/>
    <cellStyle name="Moneda 12 2 4 4" xfId="1813"/>
    <cellStyle name="Moneda 12 2 4 4 2" xfId="5644"/>
    <cellStyle name="Moneda 12 2 4 5" xfId="4226"/>
    <cellStyle name="Moneda 12 2 5" xfId="550"/>
    <cellStyle name="Moneda 12 2 5 2" xfId="1180"/>
    <cellStyle name="Moneda 12 2 5 2 2" xfId="1819"/>
    <cellStyle name="Moneda 12 2 5 2 2 2" xfId="5650"/>
    <cellStyle name="Moneda 12 2 5 2 3" xfId="1818"/>
    <cellStyle name="Moneda 12 2 5 2 3 2" xfId="5649"/>
    <cellStyle name="Moneda 12 2 5 2 4" xfId="5014"/>
    <cellStyle name="Moneda 12 2 5 3" xfId="1820"/>
    <cellStyle name="Moneda 12 2 5 3 2" xfId="5651"/>
    <cellStyle name="Moneda 12 2 5 4" xfId="1817"/>
    <cellStyle name="Moneda 12 2 5 4 2" xfId="5648"/>
    <cellStyle name="Moneda 12 2 5 5" xfId="4384"/>
    <cellStyle name="Moneda 12 2 6" xfId="708"/>
    <cellStyle name="Moneda 12 2 6 2" xfId="1822"/>
    <cellStyle name="Moneda 12 2 6 2 2" xfId="5653"/>
    <cellStyle name="Moneda 12 2 6 3" xfId="1821"/>
    <cellStyle name="Moneda 12 2 6 3 2" xfId="5652"/>
    <cellStyle name="Moneda 12 2 6 4" xfId="4542"/>
    <cellStyle name="Moneda 12 2 7" xfId="1823"/>
    <cellStyle name="Moneda 12 2 7 2" xfId="5654"/>
    <cellStyle name="Moneda 12 2 8" xfId="1792"/>
    <cellStyle name="Moneda 12 2 8 2" xfId="5623"/>
    <cellStyle name="Moneda 12 2 9" xfId="3912"/>
    <cellStyle name="Moneda 12 3" xfId="103"/>
    <cellStyle name="Moneda 12 3 2" xfId="181"/>
    <cellStyle name="Moneda 12 3 2 2" xfId="337"/>
    <cellStyle name="Moneda 12 3 2 2 2" xfId="968"/>
    <cellStyle name="Moneda 12 3 2 2 2 2" xfId="1828"/>
    <cellStyle name="Moneda 12 3 2 2 2 2 2" xfId="5659"/>
    <cellStyle name="Moneda 12 3 2 2 2 3" xfId="1827"/>
    <cellStyle name="Moneda 12 3 2 2 2 3 2" xfId="5658"/>
    <cellStyle name="Moneda 12 3 2 2 2 4" xfId="4802"/>
    <cellStyle name="Moneda 12 3 2 2 3" xfId="1829"/>
    <cellStyle name="Moneda 12 3 2 2 3 2" xfId="5660"/>
    <cellStyle name="Moneda 12 3 2 2 4" xfId="1826"/>
    <cellStyle name="Moneda 12 3 2 2 4 2" xfId="5657"/>
    <cellStyle name="Moneda 12 3 2 2 5" xfId="4172"/>
    <cellStyle name="Moneda 12 3 2 3" xfId="496"/>
    <cellStyle name="Moneda 12 3 2 3 2" xfId="1126"/>
    <cellStyle name="Moneda 12 3 2 3 2 2" xfId="1832"/>
    <cellStyle name="Moneda 12 3 2 3 2 2 2" xfId="5663"/>
    <cellStyle name="Moneda 12 3 2 3 2 3" xfId="1831"/>
    <cellStyle name="Moneda 12 3 2 3 2 3 2" xfId="5662"/>
    <cellStyle name="Moneda 12 3 2 3 2 4" xfId="4960"/>
    <cellStyle name="Moneda 12 3 2 3 3" xfId="1833"/>
    <cellStyle name="Moneda 12 3 2 3 3 2" xfId="5664"/>
    <cellStyle name="Moneda 12 3 2 3 4" xfId="1830"/>
    <cellStyle name="Moneda 12 3 2 3 4 2" xfId="5661"/>
    <cellStyle name="Moneda 12 3 2 3 5" xfId="4330"/>
    <cellStyle name="Moneda 12 3 2 4" xfId="654"/>
    <cellStyle name="Moneda 12 3 2 4 2" xfId="1284"/>
    <cellStyle name="Moneda 12 3 2 4 2 2" xfId="1836"/>
    <cellStyle name="Moneda 12 3 2 4 2 2 2" xfId="5667"/>
    <cellStyle name="Moneda 12 3 2 4 2 3" xfId="1835"/>
    <cellStyle name="Moneda 12 3 2 4 2 3 2" xfId="5666"/>
    <cellStyle name="Moneda 12 3 2 4 2 4" xfId="5118"/>
    <cellStyle name="Moneda 12 3 2 4 3" xfId="1837"/>
    <cellStyle name="Moneda 12 3 2 4 3 2" xfId="5668"/>
    <cellStyle name="Moneda 12 3 2 4 4" xfId="1834"/>
    <cellStyle name="Moneda 12 3 2 4 4 2" xfId="5665"/>
    <cellStyle name="Moneda 12 3 2 4 5" xfId="4488"/>
    <cellStyle name="Moneda 12 3 2 5" xfId="812"/>
    <cellStyle name="Moneda 12 3 2 5 2" xfId="1839"/>
    <cellStyle name="Moneda 12 3 2 5 2 2" xfId="5670"/>
    <cellStyle name="Moneda 12 3 2 5 3" xfId="1838"/>
    <cellStyle name="Moneda 12 3 2 5 3 2" xfId="5669"/>
    <cellStyle name="Moneda 12 3 2 5 4" xfId="4646"/>
    <cellStyle name="Moneda 12 3 2 6" xfId="1840"/>
    <cellStyle name="Moneda 12 3 2 6 2" xfId="5671"/>
    <cellStyle name="Moneda 12 3 2 7" xfId="1825"/>
    <cellStyle name="Moneda 12 3 2 7 2" xfId="5656"/>
    <cellStyle name="Moneda 12 3 2 8" xfId="4016"/>
    <cellStyle name="Moneda 12 3 3" xfId="259"/>
    <cellStyle name="Moneda 12 3 3 2" xfId="890"/>
    <cellStyle name="Moneda 12 3 3 2 2" xfId="1843"/>
    <cellStyle name="Moneda 12 3 3 2 2 2" xfId="5674"/>
    <cellStyle name="Moneda 12 3 3 2 3" xfId="1842"/>
    <cellStyle name="Moneda 12 3 3 2 3 2" xfId="5673"/>
    <cellStyle name="Moneda 12 3 3 2 4" xfId="4724"/>
    <cellStyle name="Moneda 12 3 3 3" xfId="1844"/>
    <cellStyle name="Moneda 12 3 3 3 2" xfId="5675"/>
    <cellStyle name="Moneda 12 3 3 4" xfId="1841"/>
    <cellStyle name="Moneda 12 3 3 4 2" xfId="5672"/>
    <cellStyle name="Moneda 12 3 3 5" xfId="4094"/>
    <cellStyle name="Moneda 12 3 4" xfId="418"/>
    <cellStyle name="Moneda 12 3 4 2" xfId="1048"/>
    <cellStyle name="Moneda 12 3 4 2 2" xfId="1847"/>
    <cellStyle name="Moneda 12 3 4 2 2 2" xfId="5678"/>
    <cellStyle name="Moneda 12 3 4 2 3" xfId="1846"/>
    <cellStyle name="Moneda 12 3 4 2 3 2" xfId="5677"/>
    <cellStyle name="Moneda 12 3 4 2 4" xfId="4882"/>
    <cellStyle name="Moneda 12 3 4 3" xfId="1848"/>
    <cellStyle name="Moneda 12 3 4 3 2" xfId="5679"/>
    <cellStyle name="Moneda 12 3 4 4" xfId="1845"/>
    <cellStyle name="Moneda 12 3 4 4 2" xfId="5676"/>
    <cellStyle name="Moneda 12 3 4 5" xfId="4252"/>
    <cellStyle name="Moneda 12 3 5" xfId="576"/>
    <cellStyle name="Moneda 12 3 5 2" xfId="1206"/>
    <cellStyle name="Moneda 12 3 5 2 2" xfId="1851"/>
    <cellStyle name="Moneda 12 3 5 2 2 2" xfId="5682"/>
    <cellStyle name="Moneda 12 3 5 2 3" xfId="1850"/>
    <cellStyle name="Moneda 12 3 5 2 3 2" xfId="5681"/>
    <cellStyle name="Moneda 12 3 5 2 4" xfId="5040"/>
    <cellStyle name="Moneda 12 3 5 3" xfId="1852"/>
    <cellStyle name="Moneda 12 3 5 3 2" xfId="5683"/>
    <cellStyle name="Moneda 12 3 5 4" xfId="1849"/>
    <cellStyle name="Moneda 12 3 5 4 2" xfId="5680"/>
    <cellStyle name="Moneda 12 3 5 5" xfId="4410"/>
    <cellStyle name="Moneda 12 3 6" xfId="734"/>
    <cellStyle name="Moneda 12 3 6 2" xfId="1854"/>
    <cellStyle name="Moneda 12 3 6 2 2" xfId="5685"/>
    <cellStyle name="Moneda 12 3 6 3" xfId="1853"/>
    <cellStyle name="Moneda 12 3 6 3 2" xfId="5684"/>
    <cellStyle name="Moneda 12 3 6 4" xfId="4568"/>
    <cellStyle name="Moneda 12 3 7" xfId="1855"/>
    <cellStyle name="Moneda 12 3 7 2" xfId="5686"/>
    <cellStyle name="Moneda 12 3 8" xfId="1824"/>
    <cellStyle name="Moneda 12 3 8 2" xfId="5655"/>
    <cellStyle name="Moneda 12 3 9" xfId="3938"/>
    <cellStyle name="Moneda 12 4" xfId="129"/>
    <cellStyle name="Moneda 12 4 2" xfId="285"/>
    <cellStyle name="Moneda 12 4 2 2" xfId="916"/>
    <cellStyle name="Moneda 12 4 2 2 2" xfId="1859"/>
    <cellStyle name="Moneda 12 4 2 2 2 2" xfId="5690"/>
    <cellStyle name="Moneda 12 4 2 2 3" xfId="1858"/>
    <cellStyle name="Moneda 12 4 2 2 3 2" xfId="5689"/>
    <cellStyle name="Moneda 12 4 2 2 4" xfId="4750"/>
    <cellStyle name="Moneda 12 4 2 3" xfId="1860"/>
    <cellStyle name="Moneda 12 4 2 3 2" xfId="5691"/>
    <cellStyle name="Moneda 12 4 2 4" xfId="1857"/>
    <cellStyle name="Moneda 12 4 2 4 2" xfId="5688"/>
    <cellStyle name="Moneda 12 4 2 5" xfId="4120"/>
    <cellStyle name="Moneda 12 4 3" xfId="444"/>
    <cellStyle name="Moneda 12 4 3 2" xfId="1074"/>
    <cellStyle name="Moneda 12 4 3 2 2" xfId="1863"/>
    <cellStyle name="Moneda 12 4 3 2 2 2" xfId="5694"/>
    <cellStyle name="Moneda 12 4 3 2 3" xfId="1862"/>
    <cellStyle name="Moneda 12 4 3 2 3 2" xfId="5693"/>
    <cellStyle name="Moneda 12 4 3 2 4" xfId="4908"/>
    <cellStyle name="Moneda 12 4 3 3" xfId="1864"/>
    <cellStyle name="Moneda 12 4 3 3 2" xfId="5695"/>
    <cellStyle name="Moneda 12 4 3 4" xfId="1861"/>
    <cellStyle name="Moneda 12 4 3 4 2" xfId="5692"/>
    <cellStyle name="Moneda 12 4 3 5" xfId="4278"/>
    <cellStyle name="Moneda 12 4 4" xfId="602"/>
    <cellStyle name="Moneda 12 4 4 2" xfId="1232"/>
    <cellStyle name="Moneda 12 4 4 2 2" xfId="1867"/>
    <cellStyle name="Moneda 12 4 4 2 2 2" xfId="5698"/>
    <cellStyle name="Moneda 12 4 4 2 3" xfId="1866"/>
    <cellStyle name="Moneda 12 4 4 2 3 2" xfId="5697"/>
    <cellStyle name="Moneda 12 4 4 2 4" xfId="5066"/>
    <cellStyle name="Moneda 12 4 4 3" xfId="1868"/>
    <cellStyle name="Moneda 12 4 4 3 2" xfId="5699"/>
    <cellStyle name="Moneda 12 4 4 4" xfId="1865"/>
    <cellStyle name="Moneda 12 4 4 4 2" xfId="5696"/>
    <cellStyle name="Moneda 12 4 4 5" xfId="4436"/>
    <cellStyle name="Moneda 12 4 5" xfId="760"/>
    <cellStyle name="Moneda 12 4 5 2" xfId="1870"/>
    <cellStyle name="Moneda 12 4 5 2 2" xfId="5701"/>
    <cellStyle name="Moneda 12 4 5 3" xfId="1869"/>
    <cellStyle name="Moneda 12 4 5 3 2" xfId="5700"/>
    <cellStyle name="Moneda 12 4 5 4" xfId="4594"/>
    <cellStyle name="Moneda 12 4 6" xfId="1871"/>
    <cellStyle name="Moneda 12 4 6 2" xfId="5702"/>
    <cellStyle name="Moneda 12 4 7" xfId="1856"/>
    <cellStyle name="Moneda 12 4 7 2" xfId="5687"/>
    <cellStyle name="Moneda 12 4 8" xfId="3964"/>
    <cellStyle name="Moneda 12 5" xfId="207"/>
    <cellStyle name="Moneda 12 5 2" xfId="838"/>
    <cellStyle name="Moneda 12 5 2 2" xfId="1874"/>
    <cellStyle name="Moneda 12 5 2 2 2" xfId="5705"/>
    <cellStyle name="Moneda 12 5 2 3" xfId="1873"/>
    <cellStyle name="Moneda 12 5 2 3 2" xfId="5704"/>
    <cellStyle name="Moneda 12 5 2 4" xfId="4672"/>
    <cellStyle name="Moneda 12 5 3" xfId="1875"/>
    <cellStyle name="Moneda 12 5 3 2" xfId="5706"/>
    <cellStyle name="Moneda 12 5 4" xfId="1872"/>
    <cellStyle name="Moneda 12 5 4 2" xfId="5703"/>
    <cellStyle name="Moneda 12 5 5" xfId="4042"/>
    <cellStyle name="Moneda 12 6" xfId="366"/>
    <cellStyle name="Moneda 12 6 2" xfId="996"/>
    <cellStyle name="Moneda 12 6 2 2" xfId="1878"/>
    <cellStyle name="Moneda 12 6 2 2 2" xfId="5709"/>
    <cellStyle name="Moneda 12 6 2 3" xfId="1877"/>
    <cellStyle name="Moneda 12 6 2 3 2" xfId="5708"/>
    <cellStyle name="Moneda 12 6 2 4" xfId="4830"/>
    <cellStyle name="Moneda 12 6 3" xfId="1879"/>
    <cellStyle name="Moneda 12 6 3 2" xfId="5710"/>
    <cellStyle name="Moneda 12 6 4" xfId="1876"/>
    <cellStyle name="Moneda 12 6 4 2" xfId="5707"/>
    <cellStyle name="Moneda 12 6 5" xfId="4200"/>
    <cellStyle name="Moneda 12 7" xfId="524"/>
    <cellStyle name="Moneda 12 7 2" xfId="1154"/>
    <cellStyle name="Moneda 12 7 2 2" xfId="1882"/>
    <cellStyle name="Moneda 12 7 2 2 2" xfId="5713"/>
    <cellStyle name="Moneda 12 7 2 3" xfId="1881"/>
    <cellStyle name="Moneda 12 7 2 3 2" xfId="5712"/>
    <cellStyle name="Moneda 12 7 2 4" xfId="4988"/>
    <cellStyle name="Moneda 12 7 3" xfId="1883"/>
    <cellStyle name="Moneda 12 7 3 2" xfId="5714"/>
    <cellStyle name="Moneda 12 7 4" xfId="1880"/>
    <cellStyle name="Moneda 12 7 4 2" xfId="5711"/>
    <cellStyle name="Moneda 12 7 5" xfId="4358"/>
    <cellStyle name="Moneda 12 8" xfId="682"/>
    <cellStyle name="Moneda 12 8 2" xfId="1885"/>
    <cellStyle name="Moneda 12 8 2 2" xfId="5716"/>
    <cellStyle name="Moneda 12 8 3" xfId="1884"/>
    <cellStyle name="Moneda 12 8 3 2" xfId="5715"/>
    <cellStyle name="Moneda 12 8 4" xfId="4516"/>
    <cellStyle name="Moneda 12 9" xfId="1886"/>
    <cellStyle name="Moneda 12 9 2" xfId="5717"/>
    <cellStyle name="Moneda 13" xfId="37"/>
    <cellStyle name="Moneda 13 10" xfId="1887"/>
    <cellStyle name="Moneda 13 10 2" xfId="5718"/>
    <cellStyle name="Moneda 13 11" xfId="3886"/>
    <cellStyle name="Moneda 13 2" xfId="80"/>
    <cellStyle name="Moneda 13 2 2" xfId="158"/>
    <cellStyle name="Moneda 13 2 2 2" xfId="314"/>
    <cellStyle name="Moneda 13 2 2 2 2" xfId="945"/>
    <cellStyle name="Moneda 13 2 2 2 2 2" xfId="1892"/>
    <cellStyle name="Moneda 13 2 2 2 2 2 2" xfId="5723"/>
    <cellStyle name="Moneda 13 2 2 2 2 3" xfId="1891"/>
    <cellStyle name="Moneda 13 2 2 2 2 3 2" xfId="5722"/>
    <cellStyle name="Moneda 13 2 2 2 2 4" xfId="4779"/>
    <cellStyle name="Moneda 13 2 2 2 3" xfId="1893"/>
    <cellStyle name="Moneda 13 2 2 2 3 2" xfId="5724"/>
    <cellStyle name="Moneda 13 2 2 2 4" xfId="1890"/>
    <cellStyle name="Moneda 13 2 2 2 4 2" xfId="5721"/>
    <cellStyle name="Moneda 13 2 2 2 5" xfId="4149"/>
    <cellStyle name="Moneda 13 2 2 3" xfId="473"/>
    <cellStyle name="Moneda 13 2 2 3 2" xfId="1103"/>
    <cellStyle name="Moneda 13 2 2 3 2 2" xfId="1896"/>
    <cellStyle name="Moneda 13 2 2 3 2 2 2" xfId="5727"/>
    <cellStyle name="Moneda 13 2 2 3 2 3" xfId="1895"/>
    <cellStyle name="Moneda 13 2 2 3 2 3 2" xfId="5726"/>
    <cellStyle name="Moneda 13 2 2 3 2 4" xfId="4937"/>
    <cellStyle name="Moneda 13 2 2 3 3" xfId="1897"/>
    <cellStyle name="Moneda 13 2 2 3 3 2" xfId="5728"/>
    <cellStyle name="Moneda 13 2 2 3 4" xfId="1894"/>
    <cellStyle name="Moneda 13 2 2 3 4 2" xfId="5725"/>
    <cellStyle name="Moneda 13 2 2 3 5" xfId="4307"/>
    <cellStyle name="Moneda 13 2 2 4" xfId="631"/>
    <cellStyle name="Moneda 13 2 2 4 2" xfId="1261"/>
    <cellStyle name="Moneda 13 2 2 4 2 2" xfId="1900"/>
    <cellStyle name="Moneda 13 2 2 4 2 2 2" xfId="5731"/>
    <cellStyle name="Moneda 13 2 2 4 2 3" xfId="1899"/>
    <cellStyle name="Moneda 13 2 2 4 2 3 2" xfId="5730"/>
    <cellStyle name="Moneda 13 2 2 4 2 4" xfId="5095"/>
    <cellStyle name="Moneda 13 2 2 4 3" xfId="1901"/>
    <cellStyle name="Moneda 13 2 2 4 3 2" xfId="5732"/>
    <cellStyle name="Moneda 13 2 2 4 4" xfId="1898"/>
    <cellStyle name="Moneda 13 2 2 4 4 2" xfId="5729"/>
    <cellStyle name="Moneda 13 2 2 4 5" xfId="4465"/>
    <cellStyle name="Moneda 13 2 2 5" xfId="789"/>
    <cellStyle name="Moneda 13 2 2 5 2" xfId="1903"/>
    <cellStyle name="Moneda 13 2 2 5 2 2" xfId="5734"/>
    <cellStyle name="Moneda 13 2 2 5 3" xfId="1902"/>
    <cellStyle name="Moneda 13 2 2 5 3 2" xfId="5733"/>
    <cellStyle name="Moneda 13 2 2 5 4" xfId="4623"/>
    <cellStyle name="Moneda 13 2 2 6" xfId="1904"/>
    <cellStyle name="Moneda 13 2 2 6 2" xfId="5735"/>
    <cellStyle name="Moneda 13 2 2 7" xfId="1889"/>
    <cellStyle name="Moneda 13 2 2 7 2" xfId="5720"/>
    <cellStyle name="Moneda 13 2 2 8" xfId="3993"/>
    <cellStyle name="Moneda 13 2 3" xfId="236"/>
    <cellStyle name="Moneda 13 2 3 2" xfId="867"/>
    <cellStyle name="Moneda 13 2 3 2 2" xfId="1907"/>
    <cellStyle name="Moneda 13 2 3 2 2 2" xfId="5738"/>
    <cellStyle name="Moneda 13 2 3 2 3" xfId="1906"/>
    <cellStyle name="Moneda 13 2 3 2 3 2" xfId="5737"/>
    <cellStyle name="Moneda 13 2 3 2 4" xfId="4701"/>
    <cellStyle name="Moneda 13 2 3 3" xfId="1908"/>
    <cellStyle name="Moneda 13 2 3 3 2" xfId="5739"/>
    <cellStyle name="Moneda 13 2 3 4" xfId="1905"/>
    <cellStyle name="Moneda 13 2 3 4 2" xfId="5736"/>
    <cellStyle name="Moneda 13 2 3 5" xfId="4071"/>
    <cellStyle name="Moneda 13 2 4" xfId="395"/>
    <cellStyle name="Moneda 13 2 4 2" xfId="1025"/>
    <cellStyle name="Moneda 13 2 4 2 2" xfId="1911"/>
    <cellStyle name="Moneda 13 2 4 2 2 2" xfId="5742"/>
    <cellStyle name="Moneda 13 2 4 2 3" xfId="1910"/>
    <cellStyle name="Moneda 13 2 4 2 3 2" xfId="5741"/>
    <cellStyle name="Moneda 13 2 4 2 4" xfId="4859"/>
    <cellStyle name="Moneda 13 2 4 3" xfId="1912"/>
    <cellStyle name="Moneda 13 2 4 3 2" xfId="5743"/>
    <cellStyle name="Moneda 13 2 4 4" xfId="1909"/>
    <cellStyle name="Moneda 13 2 4 4 2" xfId="5740"/>
    <cellStyle name="Moneda 13 2 4 5" xfId="4229"/>
    <cellStyle name="Moneda 13 2 5" xfId="553"/>
    <cellStyle name="Moneda 13 2 5 2" xfId="1183"/>
    <cellStyle name="Moneda 13 2 5 2 2" xfId="1915"/>
    <cellStyle name="Moneda 13 2 5 2 2 2" xfId="5746"/>
    <cellStyle name="Moneda 13 2 5 2 3" xfId="1914"/>
    <cellStyle name="Moneda 13 2 5 2 3 2" xfId="5745"/>
    <cellStyle name="Moneda 13 2 5 2 4" xfId="5017"/>
    <cellStyle name="Moneda 13 2 5 3" xfId="1916"/>
    <cellStyle name="Moneda 13 2 5 3 2" xfId="5747"/>
    <cellStyle name="Moneda 13 2 5 4" xfId="1913"/>
    <cellStyle name="Moneda 13 2 5 4 2" xfId="5744"/>
    <cellStyle name="Moneda 13 2 5 5" xfId="4387"/>
    <cellStyle name="Moneda 13 2 6" xfId="711"/>
    <cellStyle name="Moneda 13 2 6 2" xfId="1918"/>
    <cellStyle name="Moneda 13 2 6 2 2" xfId="5749"/>
    <cellStyle name="Moneda 13 2 6 3" xfId="1917"/>
    <cellStyle name="Moneda 13 2 6 3 2" xfId="5748"/>
    <cellStyle name="Moneda 13 2 6 4" xfId="4545"/>
    <cellStyle name="Moneda 13 2 7" xfId="1919"/>
    <cellStyle name="Moneda 13 2 7 2" xfId="5750"/>
    <cellStyle name="Moneda 13 2 8" xfId="1888"/>
    <cellStyle name="Moneda 13 2 8 2" xfId="5719"/>
    <cellStyle name="Moneda 13 2 9" xfId="3915"/>
    <cellStyle name="Moneda 13 3" xfId="106"/>
    <cellStyle name="Moneda 13 3 2" xfId="184"/>
    <cellStyle name="Moneda 13 3 2 2" xfId="340"/>
    <cellStyle name="Moneda 13 3 2 2 2" xfId="971"/>
    <cellStyle name="Moneda 13 3 2 2 2 2" xfId="1924"/>
    <cellStyle name="Moneda 13 3 2 2 2 2 2" xfId="5755"/>
    <cellStyle name="Moneda 13 3 2 2 2 3" xfId="1923"/>
    <cellStyle name="Moneda 13 3 2 2 2 3 2" xfId="5754"/>
    <cellStyle name="Moneda 13 3 2 2 2 4" xfId="4805"/>
    <cellStyle name="Moneda 13 3 2 2 3" xfId="1925"/>
    <cellStyle name="Moneda 13 3 2 2 3 2" xfId="5756"/>
    <cellStyle name="Moneda 13 3 2 2 4" xfId="1922"/>
    <cellStyle name="Moneda 13 3 2 2 4 2" xfId="5753"/>
    <cellStyle name="Moneda 13 3 2 2 5" xfId="4175"/>
    <cellStyle name="Moneda 13 3 2 3" xfId="499"/>
    <cellStyle name="Moneda 13 3 2 3 2" xfId="1129"/>
    <cellStyle name="Moneda 13 3 2 3 2 2" xfId="1928"/>
    <cellStyle name="Moneda 13 3 2 3 2 2 2" xfId="5759"/>
    <cellStyle name="Moneda 13 3 2 3 2 3" xfId="1927"/>
    <cellStyle name="Moneda 13 3 2 3 2 3 2" xfId="5758"/>
    <cellStyle name="Moneda 13 3 2 3 2 4" xfId="4963"/>
    <cellStyle name="Moneda 13 3 2 3 3" xfId="1929"/>
    <cellStyle name="Moneda 13 3 2 3 3 2" xfId="5760"/>
    <cellStyle name="Moneda 13 3 2 3 4" xfId="1926"/>
    <cellStyle name="Moneda 13 3 2 3 4 2" xfId="5757"/>
    <cellStyle name="Moneda 13 3 2 3 5" xfId="4333"/>
    <cellStyle name="Moneda 13 3 2 4" xfId="657"/>
    <cellStyle name="Moneda 13 3 2 4 2" xfId="1287"/>
    <cellStyle name="Moneda 13 3 2 4 2 2" xfId="1932"/>
    <cellStyle name="Moneda 13 3 2 4 2 2 2" xfId="5763"/>
    <cellStyle name="Moneda 13 3 2 4 2 3" xfId="1931"/>
    <cellStyle name="Moneda 13 3 2 4 2 3 2" xfId="5762"/>
    <cellStyle name="Moneda 13 3 2 4 2 4" xfId="5121"/>
    <cellStyle name="Moneda 13 3 2 4 3" xfId="1933"/>
    <cellStyle name="Moneda 13 3 2 4 3 2" xfId="5764"/>
    <cellStyle name="Moneda 13 3 2 4 4" xfId="1930"/>
    <cellStyle name="Moneda 13 3 2 4 4 2" xfId="5761"/>
    <cellStyle name="Moneda 13 3 2 4 5" xfId="4491"/>
    <cellStyle name="Moneda 13 3 2 5" xfId="815"/>
    <cellStyle name="Moneda 13 3 2 5 2" xfId="1935"/>
    <cellStyle name="Moneda 13 3 2 5 2 2" xfId="5766"/>
    <cellStyle name="Moneda 13 3 2 5 3" xfId="1934"/>
    <cellStyle name="Moneda 13 3 2 5 3 2" xfId="5765"/>
    <cellStyle name="Moneda 13 3 2 5 4" xfId="4649"/>
    <cellStyle name="Moneda 13 3 2 6" xfId="1936"/>
    <cellStyle name="Moneda 13 3 2 6 2" xfId="5767"/>
    <cellStyle name="Moneda 13 3 2 7" xfId="1921"/>
    <cellStyle name="Moneda 13 3 2 7 2" xfId="5752"/>
    <cellStyle name="Moneda 13 3 2 8" xfId="4019"/>
    <cellStyle name="Moneda 13 3 3" xfId="262"/>
    <cellStyle name="Moneda 13 3 3 2" xfId="893"/>
    <cellStyle name="Moneda 13 3 3 2 2" xfId="1939"/>
    <cellStyle name="Moneda 13 3 3 2 2 2" xfId="5770"/>
    <cellStyle name="Moneda 13 3 3 2 3" xfId="1938"/>
    <cellStyle name="Moneda 13 3 3 2 3 2" xfId="5769"/>
    <cellStyle name="Moneda 13 3 3 2 4" xfId="4727"/>
    <cellStyle name="Moneda 13 3 3 3" xfId="1940"/>
    <cellStyle name="Moneda 13 3 3 3 2" xfId="5771"/>
    <cellStyle name="Moneda 13 3 3 4" xfId="1937"/>
    <cellStyle name="Moneda 13 3 3 4 2" xfId="5768"/>
    <cellStyle name="Moneda 13 3 3 5" xfId="4097"/>
    <cellStyle name="Moneda 13 3 4" xfId="421"/>
    <cellStyle name="Moneda 13 3 4 2" xfId="1051"/>
    <cellStyle name="Moneda 13 3 4 2 2" xfId="1943"/>
    <cellStyle name="Moneda 13 3 4 2 2 2" xfId="5774"/>
    <cellStyle name="Moneda 13 3 4 2 3" xfId="1942"/>
    <cellStyle name="Moneda 13 3 4 2 3 2" xfId="5773"/>
    <cellStyle name="Moneda 13 3 4 2 4" xfId="4885"/>
    <cellStyle name="Moneda 13 3 4 3" xfId="1944"/>
    <cellStyle name="Moneda 13 3 4 3 2" xfId="5775"/>
    <cellStyle name="Moneda 13 3 4 4" xfId="1941"/>
    <cellStyle name="Moneda 13 3 4 4 2" xfId="5772"/>
    <cellStyle name="Moneda 13 3 4 5" xfId="4255"/>
    <cellStyle name="Moneda 13 3 5" xfId="579"/>
    <cellStyle name="Moneda 13 3 5 2" xfId="1209"/>
    <cellStyle name="Moneda 13 3 5 2 2" xfId="1947"/>
    <cellStyle name="Moneda 13 3 5 2 2 2" xfId="5778"/>
    <cellStyle name="Moneda 13 3 5 2 3" xfId="1946"/>
    <cellStyle name="Moneda 13 3 5 2 3 2" xfId="5777"/>
    <cellStyle name="Moneda 13 3 5 2 4" xfId="5043"/>
    <cellStyle name="Moneda 13 3 5 3" xfId="1948"/>
    <cellStyle name="Moneda 13 3 5 3 2" xfId="5779"/>
    <cellStyle name="Moneda 13 3 5 4" xfId="1945"/>
    <cellStyle name="Moneda 13 3 5 4 2" xfId="5776"/>
    <cellStyle name="Moneda 13 3 5 5" xfId="4413"/>
    <cellStyle name="Moneda 13 3 6" xfId="737"/>
    <cellStyle name="Moneda 13 3 6 2" xfId="1950"/>
    <cellStyle name="Moneda 13 3 6 2 2" xfId="5781"/>
    <cellStyle name="Moneda 13 3 6 3" xfId="1949"/>
    <cellStyle name="Moneda 13 3 6 3 2" xfId="5780"/>
    <cellStyle name="Moneda 13 3 6 4" xfId="4571"/>
    <cellStyle name="Moneda 13 3 7" xfId="1951"/>
    <cellStyle name="Moneda 13 3 7 2" xfId="5782"/>
    <cellStyle name="Moneda 13 3 8" xfId="1920"/>
    <cellStyle name="Moneda 13 3 8 2" xfId="5751"/>
    <cellStyle name="Moneda 13 3 9" xfId="3941"/>
    <cellStyle name="Moneda 13 4" xfId="132"/>
    <cellStyle name="Moneda 13 4 2" xfId="288"/>
    <cellStyle name="Moneda 13 4 2 2" xfId="919"/>
    <cellStyle name="Moneda 13 4 2 2 2" xfId="1955"/>
    <cellStyle name="Moneda 13 4 2 2 2 2" xfId="5786"/>
    <cellStyle name="Moneda 13 4 2 2 3" xfId="1954"/>
    <cellStyle name="Moneda 13 4 2 2 3 2" xfId="5785"/>
    <cellStyle name="Moneda 13 4 2 2 4" xfId="4753"/>
    <cellStyle name="Moneda 13 4 2 3" xfId="1956"/>
    <cellStyle name="Moneda 13 4 2 3 2" xfId="5787"/>
    <cellStyle name="Moneda 13 4 2 4" xfId="1953"/>
    <cellStyle name="Moneda 13 4 2 4 2" xfId="5784"/>
    <cellStyle name="Moneda 13 4 2 5" xfId="4123"/>
    <cellStyle name="Moneda 13 4 3" xfId="447"/>
    <cellStyle name="Moneda 13 4 3 2" xfId="1077"/>
    <cellStyle name="Moneda 13 4 3 2 2" xfId="1959"/>
    <cellStyle name="Moneda 13 4 3 2 2 2" xfId="5790"/>
    <cellStyle name="Moneda 13 4 3 2 3" xfId="1958"/>
    <cellStyle name="Moneda 13 4 3 2 3 2" xfId="5789"/>
    <cellStyle name="Moneda 13 4 3 2 4" xfId="4911"/>
    <cellStyle name="Moneda 13 4 3 3" xfId="1960"/>
    <cellStyle name="Moneda 13 4 3 3 2" xfId="5791"/>
    <cellStyle name="Moneda 13 4 3 4" xfId="1957"/>
    <cellStyle name="Moneda 13 4 3 4 2" xfId="5788"/>
    <cellStyle name="Moneda 13 4 3 5" xfId="4281"/>
    <cellStyle name="Moneda 13 4 4" xfId="605"/>
    <cellStyle name="Moneda 13 4 4 2" xfId="1235"/>
    <cellStyle name="Moneda 13 4 4 2 2" xfId="1963"/>
    <cellStyle name="Moneda 13 4 4 2 2 2" xfId="5794"/>
    <cellStyle name="Moneda 13 4 4 2 3" xfId="1962"/>
    <cellStyle name="Moneda 13 4 4 2 3 2" xfId="5793"/>
    <cellStyle name="Moneda 13 4 4 2 4" xfId="5069"/>
    <cellStyle name="Moneda 13 4 4 3" xfId="1964"/>
    <cellStyle name="Moneda 13 4 4 3 2" xfId="5795"/>
    <cellStyle name="Moneda 13 4 4 4" xfId="1961"/>
    <cellStyle name="Moneda 13 4 4 4 2" xfId="5792"/>
    <cellStyle name="Moneda 13 4 4 5" xfId="4439"/>
    <cellStyle name="Moneda 13 4 5" xfId="763"/>
    <cellStyle name="Moneda 13 4 5 2" xfId="1966"/>
    <cellStyle name="Moneda 13 4 5 2 2" xfId="5797"/>
    <cellStyle name="Moneda 13 4 5 3" xfId="1965"/>
    <cellStyle name="Moneda 13 4 5 3 2" xfId="5796"/>
    <cellStyle name="Moneda 13 4 5 4" xfId="4597"/>
    <cellStyle name="Moneda 13 4 6" xfId="1967"/>
    <cellStyle name="Moneda 13 4 6 2" xfId="5798"/>
    <cellStyle name="Moneda 13 4 7" xfId="1952"/>
    <cellStyle name="Moneda 13 4 7 2" xfId="5783"/>
    <cellStyle name="Moneda 13 4 8" xfId="3967"/>
    <cellStyle name="Moneda 13 5" xfId="210"/>
    <cellStyle name="Moneda 13 5 2" xfId="841"/>
    <cellStyle name="Moneda 13 5 2 2" xfId="1970"/>
    <cellStyle name="Moneda 13 5 2 2 2" xfId="5801"/>
    <cellStyle name="Moneda 13 5 2 3" xfId="1969"/>
    <cellStyle name="Moneda 13 5 2 3 2" xfId="5800"/>
    <cellStyle name="Moneda 13 5 2 4" xfId="4675"/>
    <cellStyle name="Moneda 13 5 3" xfId="1971"/>
    <cellStyle name="Moneda 13 5 3 2" xfId="5802"/>
    <cellStyle name="Moneda 13 5 4" xfId="1968"/>
    <cellStyle name="Moneda 13 5 4 2" xfId="5799"/>
    <cellStyle name="Moneda 13 5 5" xfId="4045"/>
    <cellStyle name="Moneda 13 6" xfId="369"/>
    <cellStyle name="Moneda 13 6 2" xfId="999"/>
    <cellStyle name="Moneda 13 6 2 2" xfId="1974"/>
    <cellStyle name="Moneda 13 6 2 2 2" xfId="5805"/>
    <cellStyle name="Moneda 13 6 2 3" xfId="1973"/>
    <cellStyle name="Moneda 13 6 2 3 2" xfId="5804"/>
    <cellStyle name="Moneda 13 6 2 4" xfId="4833"/>
    <cellStyle name="Moneda 13 6 3" xfId="1975"/>
    <cellStyle name="Moneda 13 6 3 2" xfId="5806"/>
    <cellStyle name="Moneda 13 6 4" xfId="1972"/>
    <cellStyle name="Moneda 13 6 4 2" xfId="5803"/>
    <cellStyle name="Moneda 13 6 5" xfId="4203"/>
    <cellStyle name="Moneda 13 7" xfId="527"/>
    <cellStyle name="Moneda 13 7 2" xfId="1157"/>
    <cellStyle name="Moneda 13 7 2 2" xfId="1978"/>
    <cellStyle name="Moneda 13 7 2 2 2" xfId="5809"/>
    <cellStyle name="Moneda 13 7 2 3" xfId="1977"/>
    <cellStyle name="Moneda 13 7 2 3 2" xfId="5808"/>
    <cellStyle name="Moneda 13 7 2 4" xfId="4991"/>
    <cellStyle name="Moneda 13 7 3" xfId="1979"/>
    <cellStyle name="Moneda 13 7 3 2" xfId="5810"/>
    <cellStyle name="Moneda 13 7 4" xfId="1976"/>
    <cellStyle name="Moneda 13 7 4 2" xfId="5807"/>
    <cellStyle name="Moneda 13 7 5" xfId="4361"/>
    <cellStyle name="Moneda 13 8" xfId="685"/>
    <cellStyle name="Moneda 13 8 2" xfId="1981"/>
    <cellStyle name="Moneda 13 8 2 2" xfId="5812"/>
    <cellStyle name="Moneda 13 8 3" xfId="1980"/>
    <cellStyle name="Moneda 13 8 3 2" xfId="5811"/>
    <cellStyle name="Moneda 13 8 4" xfId="4519"/>
    <cellStyle name="Moneda 13 9" xfId="1982"/>
    <cellStyle name="Moneda 13 9 2" xfId="5813"/>
    <cellStyle name="Moneda 14" xfId="36"/>
    <cellStyle name="Moneda 14 10" xfId="1983"/>
    <cellStyle name="Moneda 14 10 2" xfId="5814"/>
    <cellStyle name="Moneda 14 11" xfId="3885"/>
    <cellStyle name="Moneda 14 2" xfId="79"/>
    <cellStyle name="Moneda 14 2 2" xfId="157"/>
    <cellStyle name="Moneda 14 2 2 2" xfId="313"/>
    <cellStyle name="Moneda 14 2 2 2 2" xfId="944"/>
    <cellStyle name="Moneda 14 2 2 2 2 2" xfId="1988"/>
    <cellStyle name="Moneda 14 2 2 2 2 2 2" xfId="5819"/>
    <cellStyle name="Moneda 14 2 2 2 2 3" xfId="1987"/>
    <cellStyle name="Moneda 14 2 2 2 2 3 2" xfId="5818"/>
    <cellStyle name="Moneda 14 2 2 2 2 4" xfId="4778"/>
    <cellStyle name="Moneda 14 2 2 2 3" xfId="1989"/>
    <cellStyle name="Moneda 14 2 2 2 3 2" xfId="5820"/>
    <cellStyle name="Moneda 14 2 2 2 4" xfId="1986"/>
    <cellStyle name="Moneda 14 2 2 2 4 2" xfId="5817"/>
    <cellStyle name="Moneda 14 2 2 2 5" xfId="4148"/>
    <cellStyle name="Moneda 14 2 2 3" xfId="472"/>
    <cellStyle name="Moneda 14 2 2 3 2" xfId="1102"/>
    <cellStyle name="Moneda 14 2 2 3 2 2" xfId="1992"/>
    <cellStyle name="Moneda 14 2 2 3 2 2 2" xfId="5823"/>
    <cellStyle name="Moneda 14 2 2 3 2 3" xfId="1991"/>
    <cellStyle name="Moneda 14 2 2 3 2 3 2" xfId="5822"/>
    <cellStyle name="Moneda 14 2 2 3 2 4" xfId="4936"/>
    <cellStyle name="Moneda 14 2 2 3 3" xfId="1993"/>
    <cellStyle name="Moneda 14 2 2 3 3 2" xfId="5824"/>
    <cellStyle name="Moneda 14 2 2 3 4" xfId="1990"/>
    <cellStyle name="Moneda 14 2 2 3 4 2" xfId="5821"/>
    <cellStyle name="Moneda 14 2 2 3 5" xfId="4306"/>
    <cellStyle name="Moneda 14 2 2 4" xfId="630"/>
    <cellStyle name="Moneda 14 2 2 4 2" xfId="1260"/>
    <cellStyle name="Moneda 14 2 2 4 2 2" xfId="1996"/>
    <cellStyle name="Moneda 14 2 2 4 2 2 2" xfId="5827"/>
    <cellStyle name="Moneda 14 2 2 4 2 3" xfId="1995"/>
    <cellStyle name="Moneda 14 2 2 4 2 3 2" xfId="5826"/>
    <cellStyle name="Moneda 14 2 2 4 2 4" xfId="5094"/>
    <cellStyle name="Moneda 14 2 2 4 3" xfId="1997"/>
    <cellStyle name="Moneda 14 2 2 4 3 2" xfId="5828"/>
    <cellStyle name="Moneda 14 2 2 4 4" xfId="1994"/>
    <cellStyle name="Moneda 14 2 2 4 4 2" xfId="5825"/>
    <cellStyle name="Moneda 14 2 2 4 5" xfId="4464"/>
    <cellStyle name="Moneda 14 2 2 5" xfId="788"/>
    <cellStyle name="Moneda 14 2 2 5 2" xfId="1999"/>
    <cellStyle name="Moneda 14 2 2 5 2 2" xfId="5830"/>
    <cellStyle name="Moneda 14 2 2 5 3" xfId="1998"/>
    <cellStyle name="Moneda 14 2 2 5 3 2" xfId="5829"/>
    <cellStyle name="Moneda 14 2 2 5 4" xfId="4622"/>
    <cellStyle name="Moneda 14 2 2 6" xfId="2000"/>
    <cellStyle name="Moneda 14 2 2 6 2" xfId="5831"/>
    <cellStyle name="Moneda 14 2 2 7" xfId="1985"/>
    <cellStyle name="Moneda 14 2 2 7 2" xfId="5816"/>
    <cellStyle name="Moneda 14 2 2 8" xfId="3992"/>
    <cellStyle name="Moneda 14 2 3" xfId="235"/>
    <cellStyle name="Moneda 14 2 3 2" xfId="866"/>
    <cellStyle name="Moneda 14 2 3 2 2" xfId="2003"/>
    <cellStyle name="Moneda 14 2 3 2 2 2" xfId="5834"/>
    <cellStyle name="Moneda 14 2 3 2 3" xfId="2002"/>
    <cellStyle name="Moneda 14 2 3 2 3 2" xfId="5833"/>
    <cellStyle name="Moneda 14 2 3 2 4" xfId="4700"/>
    <cellStyle name="Moneda 14 2 3 3" xfId="2004"/>
    <cellStyle name="Moneda 14 2 3 3 2" xfId="5835"/>
    <cellStyle name="Moneda 14 2 3 4" xfId="2001"/>
    <cellStyle name="Moneda 14 2 3 4 2" xfId="5832"/>
    <cellStyle name="Moneda 14 2 3 5" xfId="4070"/>
    <cellStyle name="Moneda 14 2 4" xfId="394"/>
    <cellStyle name="Moneda 14 2 4 2" xfId="1024"/>
    <cellStyle name="Moneda 14 2 4 2 2" xfId="2007"/>
    <cellStyle name="Moneda 14 2 4 2 2 2" xfId="5838"/>
    <cellStyle name="Moneda 14 2 4 2 3" xfId="2006"/>
    <cellStyle name="Moneda 14 2 4 2 3 2" xfId="5837"/>
    <cellStyle name="Moneda 14 2 4 2 4" xfId="4858"/>
    <cellStyle name="Moneda 14 2 4 3" xfId="2008"/>
    <cellStyle name="Moneda 14 2 4 3 2" xfId="5839"/>
    <cellStyle name="Moneda 14 2 4 4" xfId="2005"/>
    <cellStyle name="Moneda 14 2 4 4 2" xfId="5836"/>
    <cellStyle name="Moneda 14 2 4 5" xfId="4228"/>
    <cellStyle name="Moneda 14 2 5" xfId="552"/>
    <cellStyle name="Moneda 14 2 5 2" xfId="1182"/>
    <cellStyle name="Moneda 14 2 5 2 2" xfId="2011"/>
    <cellStyle name="Moneda 14 2 5 2 2 2" xfId="5842"/>
    <cellStyle name="Moneda 14 2 5 2 3" xfId="2010"/>
    <cellStyle name="Moneda 14 2 5 2 3 2" xfId="5841"/>
    <cellStyle name="Moneda 14 2 5 2 4" xfId="5016"/>
    <cellStyle name="Moneda 14 2 5 3" xfId="2012"/>
    <cellStyle name="Moneda 14 2 5 3 2" xfId="5843"/>
    <cellStyle name="Moneda 14 2 5 4" xfId="2009"/>
    <cellStyle name="Moneda 14 2 5 4 2" xfId="5840"/>
    <cellStyle name="Moneda 14 2 5 5" xfId="4386"/>
    <cellStyle name="Moneda 14 2 6" xfId="710"/>
    <cellStyle name="Moneda 14 2 6 2" xfId="2014"/>
    <cellStyle name="Moneda 14 2 6 2 2" xfId="5845"/>
    <cellStyle name="Moneda 14 2 6 3" xfId="2013"/>
    <cellStyle name="Moneda 14 2 6 3 2" xfId="5844"/>
    <cellStyle name="Moneda 14 2 6 4" xfId="4544"/>
    <cellStyle name="Moneda 14 2 7" xfId="2015"/>
    <cellStyle name="Moneda 14 2 7 2" xfId="5846"/>
    <cellStyle name="Moneda 14 2 8" xfId="1984"/>
    <cellStyle name="Moneda 14 2 8 2" xfId="5815"/>
    <cellStyle name="Moneda 14 2 9" xfId="3914"/>
    <cellStyle name="Moneda 14 3" xfId="105"/>
    <cellStyle name="Moneda 14 3 2" xfId="183"/>
    <cellStyle name="Moneda 14 3 2 2" xfId="339"/>
    <cellStyle name="Moneda 14 3 2 2 2" xfId="970"/>
    <cellStyle name="Moneda 14 3 2 2 2 2" xfId="2020"/>
    <cellStyle name="Moneda 14 3 2 2 2 2 2" xfId="5851"/>
    <cellStyle name="Moneda 14 3 2 2 2 3" xfId="2019"/>
    <cellStyle name="Moneda 14 3 2 2 2 3 2" xfId="5850"/>
    <cellStyle name="Moneda 14 3 2 2 2 4" xfId="4804"/>
    <cellStyle name="Moneda 14 3 2 2 3" xfId="2021"/>
    <cellStyle name="Moneda 14 3 2 2 3 2" xfId="5852"/>
    <cellStyle name="Moneda 14 3 2 2 4" xfId="2018"/>
    <cellStyle name="Moneda 14 3 2 2 4 2" xfId="5849"/>
    <cellStyle name="Moneda 14 3 2 2 5" xfId="4174"/>
    <cellStyle name="Moneda 14 3 2 3" xfId="498"/>
    <cellStyle name="Moneda 14 3 2 3 2" xfId="1128"/>
    <cellStyle name="Moneda 14 3 2 3 2 2" xfId="2024"/>
    <cellStyle name="Moneda 14 3 2 3 2 2 2" xfId="5855"/>
    <cellStyle name="Moneda 14 3 2 3 2 3" xfId="2023"/>
    <cellStyle name="Moneda 14 3 2 3 2 3 2" xfId="5854"/>
    <cellStyle name="Moneda 14 3 2 3 2 4" xfId="4962"/>
    <cellStyle name="Moneda 14 3 2 3 3" xfId="2025"/>
    <cellStyle name="Moneda 14 3 2 3 3 2" xfId="5856"/>
    <cellStyle name="Moneda 14 3 2 3 4" xfId="2022"/>
    <cellStyle name="Moneda 14 3 2 3 4 2" xfId="5853"/>
    <cellStyle name="Moneda 14 3 2 3 5" xfId="4332"/>
    <cellStyle name="Moneda 14 3 2 4" xfId="656"/>
    <cellStyle name="Moneda 14 3 2 4 2" xfId="1286"/>
    <cellStyle name="Moneda 14 3 2 4 2 2" xfId="2028"/>
    <cellStyle name="Moneda 14 3 2 4 2 2 2" xfId="5859"/>
    <cellStyle name="Moneda 14 3 2 4 2 3" xfId="2027"/>
    <cellStyle name="Moneda 14 3 2 4 2 3 2" xfId="5858"/>
    <cellStyle name="Moneda 14 3 2 4 2 4" xfId="5120"/>
    <cellStyle name="Moneda 14 3 2 4 3" xfId="2029"/>
    <cellStyle name="Moneda 14 3 2 4 3 2" xfId="5860"/>
    <cellStyle name="Moneda 14 3 2 4 4" xfId="2026"/>
    <cellStyle name="Moneda 14 3 2 4 4 2" xfId="5857"/>
    <cellStyle name="Moneda 14 3 2 4 5" xfId="4490"/>
    <cellStyle name="Moneda 14 3 2 5" xfId="814"/>
    <cellStyle name="Moneda 14 3 2 5 2" xfId="2031"/>
    <cellStyle name="Moneda 14 3 2 5 2 2" xfId="5862"/>
    <cellStyle name="Moneda 14 3 2 5 3" xfId="2030"/>
    <cellStyle name="Moneda 14 3 2 5 3 2" xfId="5861"/>
    <cellStyle name="Moneda 14 3 2 5 4" xfId="4648"/>
    <cellStyle name="Moneda 14 3 2 6" xfId="2032"/>
    <cellStyle name="Moneda 14 3 2 6 2" xfId="5863"/>
    <cellStyle name="Moneda 14 3 2 7" xfId="2017"/>
    <cellStyle name="Moneda 14 3 2 7 2" xfId="5848"/>
    <cellStyle name="Moneda 14 3 2 8" xfId="4018"/>
    <cellStyle name="Moneda 14 3 3" xfId="261"/>
    <cellStyle name="Moneda 14 3 3 2" xfId="892"/>
    <cellStyle name="Moneda 14 3 3 2 2" xfId="2035"/>
    <cellStyle name="Moneda 14 3 3 2 2 2" xfId="5866"/>
    <cellStyle name="Moneda 14 3 3 2 3" xfId="2034"/>
    <cellStyle name="Moneda 14 3 3 2 3 2" xfId="5865"/>
    <cellStyle name="Moneda 14 3 3 2 4" xfId="4726"/>
    <cellStyle name="Moneda 14 3 3 3" xfId="2036"/>
    <cellStyle name="Moneda 14 3 3 3 2" xfId="5867"/>
    <cellStyle name="Moneda 14 3 3 4" xfId="2033"/>
    <cellStyle name="Moneda 14 3 3 4 2" xfId="5864"/>
    <cellStyle name="Moneda 14 3 3 5" xfId="4096"/>
    <cellStyle name="Moneda 14 3 4" xfId="420"/>
    <cellStyle name="Moneda 14 3 4 2" xfId="1050"/>
    <cellStyle name="Moneda 14 3 4 2 2" xfId="2039"/>
    <cellStyle name="Moneda 14 3 4 2 2 2" xfId="5870"/>
    <cellStyle name="Moneda 14 3 4 2 3" xfId="2038"/>
    <cellStyle name="Moneda 14 3 4 2 3 2" xfId="5869"/>
    <cellStyle name="Moneda 14 3 4 2 4" xfId="4884"/>
    <cellStyle name="Moneda 14 3 4 3" xfId="2040"/>
    <cellStyle name="Moneda 14 3 4 3 2" xfId="5871"/>
    <cellStyle name="Moneda 14 3 4 4" xfId="2037"/>
    <cellStyle name="Moneda 14 3 4 4 2" xfId="5868"/>
    <cellStyle name="Moneda 14 3 4 5" xfId="4254"/>
    <cellStyle name="Moneda 14 3 5" xfId="578"/>
    <cellStyle name="Moneda 14 3 5 2" xfId="1208"/>
    <cellStyle name="Moneda 14 3 5 2 2" xfId="2043"/>
    <cellStyle name="Moneda 14 3 5 2 2 2" xfId="5874"/>
    <cellStyle name="Moneda 14 3 5 2 3" xfId="2042"/>
    <cellStyle name="Moneda 14 3 5 2 3 2" xfId="5873"/>
    <cellStyle name="Moneda 14 3 5 2 4" xfId="5042"/>
    <cellStyle name="Moneda 14 3 5 3" xfId="2044"/>
    <cellStyle name="Moneda 14 3 5 3 2" xfId="5875"/>
    <cellStyle name="Moneda 14 3 5 4" xfId="2041"/>
    <cellStyle name="Moneda 14 3 5 4 2" xfId="5872"/>
    <cellStyle name="Moneda 14 3 5 5" xfId="4412"/>
    <cellStyle name="Moneda 14 3 6" xfId="736"/>
    <cellStyle name="Moneda 14 3 6 2" xfId="2046"/>
    <cellStyle name="Moneda 14 3 6 2 2" xfId="5877"/>
    <cellStyle name="Moneda 14 3 6 3" xfId="2045"/>
    <cellStyle name="Moneda 14 3 6 3 2" xfId="5876"/>
    <cellStyle name="Moneda 14 3 6 4" xfId="4570"/>
    <cellStyle name="Moneda 14 3 7" xfId="2047"/>
    <cellStyle name="Moneda 14 3 7 2" xfId="5878"/>
    <cellStyle name="Moneda 14 3 8" xfId="2016"/>
    <cellStyle name="Moneda 14 3 8 2" xfId="5847"/>
    <cellStyle name="Moneda 14 3 9" xfId="3940"/>
    <cellStyle name="Moneda 14 4" xfId="131"/>
    <cellStyle name="Moneda 14 4 2" xfId="287"/>
    <cellStyle name="Moneda 14 4 2 2" xfId="918"/>
    <cellStyle name="Moneda 14 4 2 2 2" xfId="2051"/>
    <cellStyle name="Moneda 14 4 2 2 2 2" xfId="5882"/>
    <cellStyle name="Moneda 14 4 2 2 3" xfId="2050"/>
    <cellStyle name="Moneda 14 4 2 2 3 2" xfId="5881"/>
    <cellStyle name="Moneda 14 4 2 2 4" xfId="4752"/>
    <cellStyle name="Moneda 14 4 2 3" xfId="2052"/>
    <cellStyle name="Moneda 14 4 2 3 2" xfId="5883"/>
    <cellStyle name="Moneda 14 4 2 4" xfId="2049"/>
    <cellStyle name="Moneda 14 4 2 4 2" xfId="5880"/>
    <cellStyle name="Moneda 14 4 2 5" xfId="4122"/>
    <cellStyle name="Moneda 14 4 3" xfId="446"/>
    <cellStyle name="Moneda 14 4 3 2" xfId="1076"/>
    <cellStyle name="Moneda 14 4 3 2 2" xfId="2055"/>
    <cellStyle name="Moneda 14 4 3 2 2 2" xfId="5886"/>
    <cellStyle name="Moneda 14 4 3 2 3" xfId="2054"/>
    <cellStyle name="Moneda 14 4 3 2 3 2" xfId="5885"/>
    <cellStyle name="Moneda 14 4 3 2 4" xfId="4910"/>
    <cellStyle name="Moneda 14 4 3 3" xfId="2056"/>
    <cellStyle name="Moneda 14 4 3 3 2" xfId="5887"/>
    <cellStyle name="Moneda 14 4 3 4" xfId="2053"/>
    <cellStyle name="Moneda 14 4 3 4 2" xfId="5884"/>
    <cellStyle name="Moneda 14 4 3 5" xfId="4280"/>
    <cellStyle name="Moneda 14 4 4" xfId="604"/>
    <cellStyle name="Moneda 14 4 4 2" xfId="1234"/>
    <cellStyle name="Moneda 14 4 4 2 2" xfId="2059"/>
    <cellStyle name="Moneda 14 4 4 2 2 2" xfId="5890"/>
    <cellStyle name="Moneda 14 4 4 2 3" xfId="2058"/>
    <cellStyle name="Moneda 14 4 4 2 3 2" xfId="5889"/>
    <cellStyle name="Moneda 14 4 4 2 4" xfId="5068"/>
    <cellStyle name="Moneda 14 4 4 3" xfId="2060"/>
    <cellStyle name="Moneda 14 4 4 3 2" xfId="5891"/>
    <cellStyle name="Moneda 14 4 4 4" xfId="2057"/>
    <cellStyle name="Moneda 14 4 4 4 2" xfId="5888"/>
    <cellStyle name="Moneda 14 4 4 5" xfId="4438"/>
    <cellStyle name="Moneda 14 4 5" xfId="762"/>
    <cellStyle name="Moneda 14 4 5 2" xfId="2062"/>
    <cellStyle name="Moneda 14 4 5 2 2" xfId="5893"/>
    <cellStyle name="Moneda 14 4 5 3" xfId="2061"/>
    <cellStyle name="Moneda 14 4 5 3 2" xfId="5892"/>
    <cellStyle name="Moneda 14 4 5 4" xfId="4596"/>
    <cellStyle name="Moneda 14 4 6" xfId="2063"/>
    <cellStyle name="Moneda 14 4 6 2" xfId="5894"/>
    <cellStyle name="Moneda 14 4 7" xfId="2048"/>
    <cellStyle name="Moneda 14 4 7 2" xfId="5879"/>
    <cellStyle name="Moneda 14 4 8" xfId="3966"/>
    <cellStyle name="Moneda 14 5" xfId="209"/>
    <cellStyle name="Moneda 14 5 2" xfId="840"/>
    <cellStyle name="Moneda 14 5 2 2" xfId="2066"/>
    <cellStyle name="Moneda 14 5 2 2 2" xfId="5897"/>
    <cellStyle name="Moneda 14 5 2 3" xfId="2065"/>
    <cellStyle name="Moneda 14 5 2 3 2" xfId="5896"/>
    <cellStyle name="Moneda 14 5 2 4" xfId="4674"/>
    <cellStyle name="Moneda 14 5 3" xfId="2067"/>
    <cellStyle name="Moneda 14 5 3 2" xfId="5898"/>
    <cellStyle name="Moneda 14 5 4" xfId="2064"/>
    <cellStyle name="Moneda 14 5 4 2" xfId="5895"/>
    <cellStyle name="Moneda 14 5 5" xfId="4044"/>
    <cellStyle name="Moneda 14 6" xfId="368"/>
    <cellStyle name="Moneda 14 6 2" xfId="998"/>
    <cellStyle name="Moneda 14 6 2 2" xfId="2070"/>
    <cellStyle name="Moneda 14 6 2 2 2" xfId="5901"/>
    <cellStyle name="Moneda 14 6 2 3" xfId="2069"/>
    <cellStyle name="Moneda 14 6 2 3 2" xfId="5900"/>
    <cellStyle name="Moneda 14 6 2 4" xfId="4832"/>
    <cellStyle name="Moneda 14 6 3" xfId="2071"/>
    <cellStyle name="Moneda 14 6 3 2" xfId="5902"/>
    <cellStyle name="Moneda 14 6 4" xfId="2068"/>
    <cellStyle name="Moneda 14 6 4 2" xfId="5899"/>
    <cellStyle name="Moneda 14 6 5" xfId="4202"/>
    <cellStyle name="Moneda 14 7" xfId="526"/>
    <cellStyle name="Moneda 14 7 2" xfId="1156"/>
    <cellStyle name="Moneda 14 7 2 2" xfId="2074"/>
    <cellStyle name="Moneda 14 7 2 2 2" xfId="5905"/>
    <cellStyle name="Moneda 14 7 2 3" xfId="2073"/>
    <cellStyle name="Moneda 14 7 2 3 2" xfId="5904"/>
    <cellStyle name="Moneda 14 7 2 4" xfId="4990"/>
    <cellStyle name="Moneda 14 7 3" xfId="2075"/>
    <cellStyle name="Moneda 14 7 3 2" xfId="5906"/>
    <cellStyle name="Moneda 14 7 4" xfId="2072"/>
    <cellStyle name="Moneda 14 7 4 2" xfId="5903"/>
    <cellStyle name="Moneda 14 7 5" xfId="4360"/>
    <cellStyle name="Moneda 14 8" xfId="684"/>
    <cellStyle name="Moneda 14 8 2" xfId="2077"/>
    <cellStyle name="Moneda 14 8 2 2" xfId="5908"/>
    <cellStyle name="Moneda 14 8 3" xfId="2076"/>
    <cellStyle name="Moneda 14 8 3 2" xfId="5907"/>
    <cellStyle name="Moneda 14 8 4" xfId="4518"/>
    <cellStyle name="Moneda 14 9" xfId="2078"/>
    <cellStyle name="Moneda 14 9 2" xfId="5909"/>
    <cellStyle name="Moneda 15" xfId="38"/>
    <cellStyle name="Moneda 15 10" xfId="2079"/>
    <cellStyle name="Moneda 15 10 2" xfId="5910"/>
    <cellStyle name="Moneda 15 11" xfId="3887"/>
    <cellStyle name="Moneda 15 2" xfId="81"/>
    <cellStyle name="Moneda 15 2 2" xfId="159"/>
    <cellStyle name="Moneda 15 2 2 2" xfId="315"/>
    <cellStyle name="Moneda 15 2 2 2 2" xfId="946"/>
    <cellStyle name="Moneda 15 2 2 2 2 2" xfId="2084"/>
    <cellStyle name="Moneda 15 2 2 2 2 2 2" xfId="5915"/>
    <cellStyle name="Moneda 15 2 2 2 2 3" xfId="2083"/>
    <cellStyle name="Moneda 15 2 2 2 2 3 2" xfId="5914"/>
    <cellStyle name="Moneda 15 2 2 2 2 4" xfId="4780"/>
    <cellStyle name="Moneda 15 2 2 2 3" xfId="2085"/>
    <cellStyle name="Moneda 15 2 2 2 3 2" xfId="5916"/>
    <cellStyle name="Moneda 15 2 2 2 4" xfId="2082"/>
    <cellStyle name="Moneda 15 2 2 2 4 2" xfId="5913"/>
    <cellStyle name="Moneda 15 2 2 2 5" xfId="4150"/>
    <cellStyle name="Moneda 15 2 2 3" xfId="474"/>
    <cellStyle name="Moneda 15 2 2 3 2" xfId="1104"/>
    <cellStyle name="Moneda 15 2 2 3 2 2" xfId="2088"/>
    <cellStyle name="Moneda 15 2 2 3 2 2 2" xfId="5919"/>
    <cellStyle name="Moneda 15 2 2 3 2 3" xfId="2087"/>
    <cellStyle name="Moneda 15 2 2 3 2 3 2" xfId="5918"/>
    <cellStyle name="Moneda 15 2 2 3 2 4" xfId="4938"/>
    <cellStyle name="Moneda 15 2 2 3 3" xfId="2089"/>
    <cellStyle name="Moneda 15 2 2 3 3 2" xfId="5920"/>
    <cellStyle name="Moneda 15 2 2 3 4" xfId="2086"/>
    <cellStyle name="Moneda 15 2 2 3 4 2" xfId="5917"/>
    <cellStyle name="Moneda 15 2 2 3 5" xfId="4308"/>
    <cellStyle name="Moneda 15 2 2 4" xfId="632"/>
    <cellStyle name="Moneda 15 2 2 4 2" xfId="1262"/>
    <cellStyle name="Moneda 15 2 2 4 2 2" xfId="2092"/>
    <cellStyle name="Moneda 15 2 2 4 2 2 2" xfId="5923"/>
    <cellStyle name="Moneda 15 2 2 4 2 3" xfId="2091"/>
    <cellStyle name="Moneda 15 2 2 4 2 3 2" xfId="5922"/>
    <cellStyle name="Moneda 15 2 2 4 2 4" xfId="5096"/>
    <cellStyle name="Moneda 15 2 2 4 3" xfId="2093"/>
    <cellStyle name="Moneda 15 2 2 4 3 2" xfId="5924"/>
    <cellStyle name="Moneda 15 2 2 4 4" xfId="2090"/>
    <cellStyle name="Moneda 15 2 2 4 4 2" xfId="5921"/>
    <cellStyle name="Moneda 15 2 2 4 5" xfId="4466"/>
    <cellStyle name="Moneda 15 2 2 5" xfId="790"/>
    <cellStyle name="Moneda 15 2 2 5 2" xfId="2095"/>
    <cellStyle name="Moneda 15 2 2 5 2 2" xfId="5926"/>
    <cellStyle name="Moneda 15 2 2 5 3" xfId="2094"/>
    <cellStyle name="Moneda 15 2 2 5 3 2" xfId="5925"/>
    <cellStyle name="Moneda 15 2 2 5 4" xfId="4624"/>
    <cellStyle name="Moneda 15 2 2 6" xfId="2096"/>
    <cellStyle name="Moneda 15 2 2 6 2" xfId="5927"/>
    <cellStyle name="Moneda 15 2 2 7" xfId="2081"/>
    <cellStyle name="Moneda 15 2 2 7 2" xfId="5912"/>
    <cellStyle name="Moneda 15 2 2 8" xfId="3994"/>
    <cellStyle name="Moneda 15 2 3" xfId="237"/>
    <cellStyle name="Moneda 15 2 3 2" xfId="868"/>
    <cellStyle name="Moneda 15 2 3 2 2" xfId="2099"/>
    <cellStyle name="Moneda 15 2 3 2 2 2" xfId="5930"/>
    <cellStyle name="Moneda 15 2 3 2 3" xfId="2098"/>
    <cellStyle name="Moneda 15 2 3 2 3 2" xfId="5929"/>
    <cellStyle name="Moneda 15 2 3 2 4" xfId="4702"/>
    <cellStyle name="Moneda 15 2 3 3" xfId="2100"/>
    <cellStyle name="Moneda 15 2 3 3 2" xfId="5931"/>
    <cellStyle name="Moneda 15 2 3 4" xfId="2097"/>
    <cellStyle name="Moneda 15 2 3 4 2" xfId="5928"/>
    <cellStyle name="Moneda 15 2 3 5" xfId="4072"/>
    <cellStyle name="Moneda 15 2 4" xfId="396"/>
    <cellStyle name="Moneda 15 2 4 2" xfId="1026"/>
    <cellStyle name="Moneda 15 2 4 2 2" xfId="2103"/>
    <cellStyle name="Moneda 15 2 4 2 2 2" xfId="5934"/>
    <cellStyle name="Moneda 15 2 4 2 3" xfId="2102"/>
    <cellStyle name="Moneda 15 2 4 2 3 2" xfId="5933"/>
    <cellStyle name="Moneda 15 2 4 2 4" xfId="4860"/>
    <cellStyle name="Moneda 15 2 4 3" xfId="2104"/>
    <cellStyle name="Moneda 15 2 4 3 2" xfId="5935"/>
    <cellStyle name="Moneda 15 2 4 4" xfId="2101"/>
    <cellStyle name="Moneda 15 2 4 4 2" xfId="5932"/>
    <cellStyle name="Moneda 15 2 4 5" xfId="4230"/>
    <cellStyle name="Moneda 15 2 5" xfId="554"/>
    <cellStyle name="Moneda 15 2 5 2" xfId="1184"/>
    <cellStyle name="Moneda 15 2 5 2 2" xfId="2107"/>
    <cellStyle name="Moneda 15 2 5 2 2 2" xfId="5938"/>
    <cellStyle name="Moneda 15 2 5 2 3" xfId="2106"/>
    <cellStyle name="Moneda 15 2 5 2 3 2" xfId="5937"/>
    <cellStyle name="Moneda 15 2 5 2 4" xfId="5018"/>
    <cellStyle name="Moneda 15 2 5 3" xfId="2108"/>
    <cellStyle name="Moneda 15 2 5 3 2" xfId="5939"/>
    <cellStyle name="Moneda 15 2 5 4" xfId="2105"/>
    <cellStyle name="Moneda 15 2 5 4 2" xfId="5936"/>
    <cellStyle name="Moneda 15 2 5 5" xfId="4388"/>
    <cellStyle name="Moneda 15 2 6" xfId="712"/>
    <cellStyle name="Moneda 15 2 6 2" xfId="2110"/>
    <cellStyle name="Moneda 15 2 6 2 2" xfId="5941"/>
    <cellStyle name="Moneda 15 2 6 3" xfId="2109"/>
    <cellStyle name="Moneda 15 2 6 3 2" xfId="5940"/>
    <cellStyle name="Moneda 15 2 6 4" xfId="4546"/>
    <cellStyle name="Moneda 15 2 7" xfId="2111"/>
    <cellStyle name="Moneda 15 2 7 2" xfId="5942"/>
    <cellStyle name="Moneda 15 2 8" xfId="2080"/>
    <cellStyle name="Moneda 15 2 8 2" xfId="5911"/>
    <cellStyle name="Moneda 15 2 9" xfId="3916"/>
    <cellStyle name="Moneda 15 3" xfId="107"/>
    <cellStyle name="Moneda 15 3 2" xfId="185"/>
    <cellStyle name="Moneda 15 3 2 2" xfId="341"/>
    <cellStyle name="Moneda 15 3 2 2 2" xfId="972"/>
    <cellStyle name="Moneda 15 3 2 2 2 2" xfId="2116"/>
    <cellStyle name="Moneda 15 3 2 2 2 2 2" xfId="5947"/>
    <cellStyle name="Moneda 15 3 2 2 2 3" xfId="2115"/>
    <cellStyle name="Moneda 15 3 2 2 2 3 2" xfId="5946"/>
    <cellStyle name="Moneda 15 3 2 2 2 4" xfId="4806"/>
    <cellStyle name="Moneda 15 3 2 2 3" xfId="2117"/>
    <cellStyle name="Moneda 15 3 2 2 3 2" xfId="5948"/>
    <cellStyle name="Moneda 15 3 2 2 4" xfId="2114"/>
    <cellStyle name="Moneda 15 3 2 2 4 2" xfId="5945"/>
    <cellStyle name="Moneda 15 3 2 2 5" xfId="4176"/>
    <cellStyle name="Moneda 15 3 2 3" xfId="500"/>
    <cellStyle name="Moneda 15 3 2 3 2" xfId="1130"/>
    <cellStyle name="Moneda 15 3 2 3 2 2" xfId="2120"/>
    <cellStyle name="Moneda 15 3 2 3 2 2 2" xfId="5951"/>
    <cellStyle name="Moneda 15 3 2 3 2 3" xfId="2119"/>
    <cellStyle name="Moneda 15 3 2 3 2 3 2" xfId="5950"/>
    <cellStyle name="Moneda 15 3 2 3 2 4" xfId="4964"/>
    <cellStyle name="Moneda 15 3 2 3 3" xfId="2121"/>
    <cellStyle name="Moneda 15 3 2 3 3 2" xfId="5952"/>
    <cellStyle name="Moneda 15 3 2 3 4" xfId="2118"/>
    <cellStyle name="Moneda 15 3 2 3 4 2" xfId="5949"/>
    <cellStyle name="Moneda 15 3 2 3 5" xfId="4334"/>
    <cellStyle name="Moneda 15 3 2 4" xfId="658"/>
    <cellStyle name="Moneda 15 3 2 4 2" xfId="1288"/>
    <cellStyle name="Moneda 15 3 2 4 2 2" xfId="2124"/>
    <cellStyle name="Moneda 15 3 2 4 2 2 2" xfId="5955"/>
    <cellStyle name="Moneda 15 3 2 4 2 3" xfId="2123"/>
    <cellStyle name="Moneda 15 3 2 4 2 3 2" xfId="5954"/>
    <cellStyle name="Moneda 15 3 2 4 2 4" xfId="5122"/>
    <cellStyle name="Moneda 15 3 2 4 3" xfId="2125"/>
    <cellStyle name="Moneda 15 3 2 4 3 2" xfId="5956"/>
    <cellStyle name="Moneda 15 3 2 4 4" xfId="2122"/>
    <cellStyle name="Moneda 15 3 2 4 4 2" xfId="5953"/>
    <cellStyle name="Moneda 15 3 2 4 5" xfId="4492"/>
    <cellStyle name="Moneda 15 3 2 5" xfId="816"/>
    <cellStyle name="Moneda 15 3 2 5 2" xfId="2127"/>
    <cellStyle name="Moneda 15 3 2 5 2 2" xfId="5958"/>
    <cellStyle name="Moneda 15 3 2 5 3" xfId="2126"/>
    <cellStyle name="Moneda 15 3 2 5 3 2" xfId="5957"/>
    <cellStyle name="Moneda 15 3 2 5 4" xfId="4650"/>
    <cellStyle name="Moneda 15 3 2 6" xfId="2128"/>
    <cellStyle name="Moneda 15 3 2 6 2" xfId="5959"/>
    <cellStyle name="Moneda 15 3 2 7" xfId="2113"/>
    <cellStyle name="Moneda 15 3 2 7 2" xfId="5944"/>
    <cellStyle name="Moneda 15 3 2 8" xfId="4020"/>
    <cellStyle name="Moneda 15 3 3" xfId="263"/>
    <cellStyle name="Moneda 15 3 3 2" xfId="894"/>
    <cellStyle name="Moneda 15 3 3 2 2" xfId="2131"/>
    <cellStyle name="Moneda 15 3 3 2 2 2" xfId="5962"/>
    <cellStyle name="Moneda 15 3 3 2 3" xfId="2130"/>
    <cellStyle name="Moneda 15 3 3 2 3 2" xfId="5961"/>
    <cellStyle name="Moneda 15 3 3 2 4" xfId="4728"/>
    <cellStyle name="Moneda 15 3 3 3" xfId="2132"/>
    <cellStyle name="Moneda 15 3 3 3 2" xfId="5963"/>
    <cellStyle name="Moneda 15 3 3 4" xfId="2129"/>
    <cellStyle name="Moneda 15 3 3 4 2" xfId="5960"/>
    <cellStyle name="Moneda 15 3 3 5" xfId="4098"/>
    <cellStyle name="Moneda 15 3 4" xfId="422"/>
    <cellStyle name="Moneda 15 3 4 2" xfId="1052"/>
    <cellStyle name="Moneda 15 3 4 2 2" xfId="2135"/>
    <cellStyle name="Moneda 15 3 4 2 2 2" xfId="5966"/>
    <cellStyle name="Moneda 15 3 4 2 3" xfId="2134"/>
    <cellStyle name="Moneda 15 3 4 2 3 2" xfId="5965"/>
    <cellStyle name="Moneda 15 3 4 2 4" xfId="4886"/>
    <cellStyle name="Moneda 15 3 4 3" xfId="2136"/>
    <cellStyle name="Moneda 15 3 4 3 2" xfId="5967"/>
    <cellStyle name="Moneda 15 3 4 4" xfId="2133"/>
    <cellStyle name="Moneda 15 3 4 4 2" xfId="5964"/>
    <cellStyle name="Moneda 15 3 4 5" xfId="4256"/>
    <cellStyle name="Moneda 15 3 5" xfId="580"/>
    <cellStyle name="Moneda 15 3 5 2" xfId="1210"/>
    <cellStyle name="Moneda 15 3 5 2 2" xfId="2139"/>
    <cellStyle name="Moneda 15 3 5 2 2 2" xfId="5970"/>
    <cellStyle name="Moneda 15 3 5 2 3" xfId="2138"/>
    <cellStyle name="Moneda 15 3 5 2 3 2" xfId="5969"/>
    <cellStyle name="Moneda 15 3 5 2 4" xfId="5044"/>
    <cellStyle name="Moneda 15 3 5 3" xfId="2140"/>
    <cellStyle name="Moneda 15 3 5 3 2" xfId="5971"/>
    <cellStyle name="Moneda 15 3 5 4" xfId="2137"/>
    <cellStyle name="Moneda 15 3 5 4 2" xfId="5968"/>
    <cellStyle name="Moneda 15 3 5 5" xfId="4414"/>
    <cellStyle name="Moneda 15 3 6" xfId="738"/>
    <cellStyle name="Moneda 15 3 6 2" xfId="2142"/>
    <cellStyle name="Moneda 15 3 6 2 2" xfId="5973"/>
    <cellStyle name="Moneda 15 3 6 3" xfId="2141"/>
    <cellStyle name="Moneda 15 3 6 3 2" xfId="5972"/>
    <cellStyle name="Moneda 15 3 6 4" xfId="4572"/>
    <cellStyle name="Moneda 15 3 7" xfId="2143"/>
    <cellStyle name="Moneda 15 3 7 2" xfId="5974"/>
    <cellStyle name="Moneda 15 3 8" xfId="2112"/>
    <cellStyle name="Moneda 15 3 8 2" xfId="5943"/>
    <cellStyle name="Moneda 15 3 9" xfId="3942"/>
    <cellStyle name="Moneda 15 4" xfId="133"/>
    <cellStyle name="Moneda 15 4 2" xfId="289"/>
    <cellStyle name="Moneda 15 4 2 2" xfId="920"/>
    <cellStyle name="Moneda 15 4 2 2 2" xfId="2147"/>
    <cellStyle name="Moneda 15 4 2 2 2 2" xfId="5978"/>
    <cellStyle name="Moneda 15 4 2 2 3" xfId="2146"/>
    <cellStyle name="Moneda 15 4 2 2 3 2" xfId="5977"/>
    <cellStyle name="Moneda 15 4 2 2 4" xfId="4754"/>
    <cellStyle name="Moneda 15 4 2 3" xfId="2148"/>
    <cellStyle name="Moneda 15 4 2 3 2" xfId="5979"/>
    <cellStyle name="Moneda 15 4 2 4" xfId="2145"/>
    <cellStyle name="Moneda 15 4 2 4 2" xfId="5976"/>
    <cellStyle name="Moneda 15 4 2 5" xfId="4124"/>
    <cellStyle name="Moneda 15 4 3" xfId="448"/>
    <cellStyle name="Moneda 15 4 3 2" xfId="1078"/>
    <cellStyle name="Moneda 15 4 3 2 2" xfId="2151"/>
    <cellStyle name="Moneda 15 4 3 2 2 2" xfId="5982"/>
    <cellStyle name="Moneda 15 4 3 2 3" xfId="2150"/>
    <cellStyle name="Moneda 15 4 3 2 3 2" xfId="5981"/>
    <cellStyle name="Moneda 15 4 3 2 4" xfId="4912"/>
    <cellStyle name="Moneda 15 4 3 3" xfId="2152"/>
    <cellStyle name="Moneda 15 4 3 3 2" xfId="5983"/>
    <cellStyle name="Moneda 15 4 3 4" xfId="2149"/>
    <cellStyle name="Moneda 15 4 3 4 2" xfId="5980"/>
    <cellStyle name="Moneda 15 4 3 5" xfId="4282"/>
    <cellStyle name="Moneda 15 4 4" xfId="606"/>
    <cellStyle name="Moneda 15 4 4 2" xfId="1236"/>
    <cellStyle name="Moneda 15 4 4 2 2" xfId="2155"/>
    <cellStyle name="Moneda 15 4 4 2 2 2" xfId="5986"/>
    <cellStyle name="Moneda 15 4 4 2 3" xfId="2154"/>
    <cellStyle name="Moneda 15 4 4 2 3 2" xfId="5985"/>
    <cellStyle name="Moneda 15 4 4 2 4" xfId="5070"/>
    <cellStyle name="Moneda 15 4 4 3" xfId="2156"/>
    <cellStyle name="Moneda 15 4 4 3 2" xfId="5987"/>
    <cellStyle name="Moneda 15 4 4 4" xfId="2153"/>
    <cellStyle name="Moneda 15 4 4 4 2" xfId="5984"/>
    <cellStyle name="Moneda 15 4 4 5" xfId="4440"/>
    <cellStyle name="Moneda 15 4 5" xfId="764"/>
    <cellStyle name="Moneda 15 4 5 2" xfId="2158"/>
    <cellStyle name="Moneda 15 4 5 2 2" xfId="5989"/>
    <cellStyle name="Moneda 15 4 5 3" xfId="2157"/>
    <cellStyle name="Moneda 15 4 5 3 2" xfId="5988"/>
    <cellStyle name="Moneda 15 4 5 4" xfId="4598"/>
    <cellStyle name="Moneda 15 4 6" xfId="2159"/>
    <cellStyle name="Moneda 15 4 6 2" xfId="5990"/>
    <cellStyle name="Moneda 15 4 7" xfId="2144"/>
    <cellStyle name="Moneda 15 4 7 2" xfId="5975"/>
    <cellStyle name="Moneda 15 4 8" xfId="3968"/>
    <cellStyle name="Moneda 15 5" xfId="211"/>
    <cellStyle name="Moneda 15 5 2" xfId="842"/>
    <cellStyle name="Moneda 15 5 2 2" xfId="2162"/>
    <cellStyle name="Moneda 15 5 2 2 2" xfId="5993"/>
    <cellStyle name="Moneda 15 5 2 3" xfId="2161"/>
    <cellStyle name="Moneda 15 5 2 3 2" xfId="5992"/>
    <cellStyle name="Moneda 15 5 2 4" xfId="4676"/>
    <cellStyle name="Moneda 15 5 3" xfId="2163"/>
    <cellStyle name="Moneda 15 5 3 2" xfId="5994"/>
    <cellStyle name="Moneda 15 5 4" xfId="2160"/>
    <cellStyle name="Moneda 15 5 4 2" xfId="5991"/>
    <cellStyle name="Moneda 15 5 5" xfId="4046"/>
    <cellStyle name="Moneda 15 6" xfId="370"/>
    <cellStyle name="Moneda 15 6 2" xfId="1000"/>
    <cellStyle name="Moneda 15 6 2 2" xfId="2166"/>
    <cellStyle name="Moneda 15 6 2 2 2" xfId="5997"/>
    <cellStyle name="Moneda 15 6 2 3" xfId="2165"/>
    <cellStyle name="Moneda 15 6 2 3 2" xfId="5996"/>
    <cellStyle name="Moneda 15 6 2 4" xfId="4834"/>
    <cellStyle name="Moneda 15 6 3" xfId="2167"/>
    <cellStyle name="Moneda 15 6 3 2" xfId="5998"/>
    <cellStyle name="Moneda 15 6 4" xfId="2164"/>
    <cellStyle name="Moneda 15 6 4 2" xfId="5995"/>
    <cellStyle name="Moneda 15 6 5" xfId="4204"/>
    <cellStyle name="Moneda 15 7" xfId="528"/>
    <cellStyle name="Moneda 15 7 2" xfId="1158"/>
    <cellStyle name="Moneda 15 7 2 2" xfId="2170"/>
    <cellStyle name="Moneda 15 7 2 2 2" xfId="6001"/>
    <cellStyle name="Moneda 15 7 2 3" xfId="2169"/>
    <cellStyle name="Moneda 15 7 2 3 2" xfId="6000"/>
    <cellStyle name="Moneda 15 7 2 4" xfId="4992"/>
    <cellStyle name="Moneda 15 7 3" xfId="2171"/>
    <cellStyle name="Moneda 15 7 3 2" xfId="6002"/>
    <cellStyle name="Moneda 15 7 4" xfId="2168"/>
    <cellStyle name="Moneda 15 7 4 2" xfId="5999"/>
    <cellStyle name="Moneda 15 7 5" xfId="4362"/>
    <cellStyle name="Moneda 15 8" xfId="686"/>
    <cellStyle name="Moneda 15 8 2" xfId="2173"/>
    <cellStyle name="Moneda 15 8 2 2" xfId="6004"/>
    <cellStyle name="Moneda 15 8 3" xfId="2172"/>
    <cellStyle name="Moneda 15 8 3 2" xfId="6003"/>
    <cellStyle name="Moneda 15 8 4" xfId="4520"/>
    <cellStyle name="Moneda 15 9" xfId="2174"/>
    <cellStyle name="Moneda 15 9 2" xfId="6005"/>
    <cellStyle name="Moneda 16" xfId="347"/>
    <cellStyle name="Moneda 16 2" xfId="506"/>
    <cellStyle name="Moneda 16 2 2" xfId="1136"/>
    <cellStyle name="Moneda 16 2 2 2" xfId="2178"/>
    <cellStyle name="Moneda 16 2 2 2 2" xfId="6009"/>
    <cellStyle name="Moneda 16 2 2 3" xfId="2177"/>
    <cellStyle name="Moneda 16 2 2 3 2" xfId="6008"/>
    <cellStyle name="Moneda 16 2 2 4" xfId="4970"/>
    <cellStyle name="Moneda 16 2 3" xfId="2179"/>
    <cellStyle name="Moneda 16 2 3 2" xfId="6010"/>
    <cellStyle name="Moneda 16 2 4" xfId="2176"/>
    <cellStyle name="Moneda 16 2 4 2" xfId="6007"/>
    <cellStyle name="Moneda 16 2 5" xfId="4340"/>
    <cellStyle name="Moneda 16 3" xfId="664"/>
    <cellStyle name="Moneda 16 3 10" xfId="7690"/>
    <cellStyle name="Moneda 16 3 2" xfId="1294"/>
    <cellStyle name="Moneda 16 3 2 2" xfId="2182"/>
    <cellStyle name="Moneda 16 3 2 2 2" xfId="6013"/>
    <cellStyle name="Moneda 16 3 2 3" xfId="2181"/>
    <cellStyle name="Moneda 16 3 2 3 2" xfId="6012"/>
    <cellStyle name="Moneda 16 3 2 4" xfId="5128"/>
    <cellStyle name="Moneda 16 3 3" xfId="1297"/>
    <cellStyle name="Moneda 16 3 3 2" xfId="2183"/>
    <cellStyle name="Moneda 16 3 3 2 2" xfId="6014"/>
    <cellStyle name="Moneda 16 3 3 3" xfId="5131"/>
    <cellStyle name="Moneda 16 3 4" xfId="1301"/>
    <cellStyle name="Moneda 16 3 4 2" xfId="2184"/>
    <cellStyle name="Moneda 16 3 4 2 2" xfId="6015"/>
    <cellStyle name="Moneda 16 3 4 3" xfId="5135"/>
    <cellStyle name="Moneda 16 3 5" xfId="1305"/>
    <cellStyle name="Moneda 16 3 5 2" xfId="2185"/>
    <cellStyle name="Moneda 16 3 5 2 2" xfId="6016"/>
    <cellStyle name="Moneda 16 3 5 3" xfId="5139"/>
    <cellStyle name="Moneda 16 3 6" xfId="2186"/>
    <cellStyle name="Moneda 16 3 6 2" xfId="6017"/>
    <cellStyle name="Moneda 16 3 7" xfId="2187"/>
    <cellStyle name="Moneda 16 3 7 2" xfId="6018"/>
    <cellStyle name="Moneda 16 3 8" xfId="2180"/>
    <cellStyle name="Moneda 16 3 8 2" xfId="6011"/>
    <cellStyle name="Moneda 16 3 9" xfId="4498"/>
    <cellStyle name="Moneda 16 4" xfId="978"/>
    <cellStyle name="Moneda 16 4 2" xfId="2189"/>
    <cellStyle name="Moneda 16 4 2 2" xfId="6020"/>
    <cellStyle name="Moneda 16 4 3" xfId="2188"/>
    <cellStyle name="Moneda 16 4 3 2" xfId="6019"/>
    <cellStyle name="Moneda 16 4 4" xfId="4812"/>
    <cellStyle name="Moneda 16 5" xfId="2190"/>
    <cellStyle name="Moneda 16 5 2" xfId="6021"/>
    <cellStyle name="Moneda 16 6" xfId="2175"/>
    <cellStyle name="Moneda 16 6 2" xfId="6006"/>
    <cellStyle name="Moneda 16 7" xfId="4182"/>
    <cellStyle name="Moneda 17" xfId="3849"/>
    <cellStyle name="Moneda 17 2" xfId="7680"/>
    <cellStyle name="Moneda 18" xfId="3850"/>
    <cellStyle name="Moneda 18 2" xfId="7681"/>
    <cellStyle name="Moneda 19" xfId="3851"/>
    <cellStyle name="Moneda 19 2" xfId="7682"/>
    <cellStyle name="Moneda 2" xfId="5"/>
    <cellStyle name="Moneda 2 10" xfId="667"/>
    <cellStyle name="Moneda 2 10 2" xfId="2193"/>
    <cellStyle name="Moneda 2 10 2 2" xfId="6024"/>
    <cellStyle name="Moneda 2 10 3" xfId="2192"/>
    <cellStyle name="Moneda 2 10 3 2" xfId="6023"/>
    <cellStyle name="Moneda 2 10 4" xfId="4501"/>
    <cellStyle name="Moneda 2 11" xfId="18"/>
    <cellStyle name="Moneda 2 11 2" xfId="2194"/>
    <cellStyle name="Moneda 2 11 2 2" xfId="6025"/>
    <cellStyle name="Moneda 2 11 3" xfId="3868"/>
    <cellStyle name="Moneda 2 12" xfId="2191"/>
    <cellStyle name="Moneda 2 12 2" xfId="6022"/>
    <cellStyle name="Moneda 2 13" xfId="3856"/>
    <cellStyle name="Moneda 2 14" xfId="7692"/>
    <cellStyle name="Moneda 2 2" xfId="12"/>
    <cellStyle name="Moneda 2 2 2" xfId="46"/>
    <cellStyle name="Moneda 2 2 3" xfId="3862"/>
    <cellStyle name="Moneda 2 3" xfId="45"/>
    <cellStyle name="Moneda 2 4" xfId="62"/>
    <cellStyle name="Moneda 2 4 2" xfId="140"/>
    <cellStyle name="Moneda 2 4 2 2" xfId="296"/>
    <cellStyle name="Moneda 2 4 2 2 2" xfId="927"/>
    <cellStyle name="Moneda 2 4 2 2 2 2" xfId="2199"/>
    <cellStyle name="Moneda 2 4 2 2 2 2 2" xfId="6030"/>
    <cellStyle name="Moneda 2 4 2 2 2 3" xfId="2198"/>
    <cellStyle name="Moneda 2 4 2 2 2 3 2" xfId="6029"/>
    <cellStyle name="Moneda 2 4 2 2 2 4" xfId="4761"/>
    <cellStyle name="Moneda 2 4 2 2 3" xfId="2200"/>
    <cellStyle name="Moneda 2 4 2 2 3 2" xfId="6031"/>
    <cellStyle name="Moneda 2 4 2 2 4" xfId="2197"/>
    <cellStyle name="Moneda 2 4 2 2 4 2" xfId="6028"/>
    <cellStyle name="Moneda 2 4 2 2 5" xfId="4131"/>
    <cellStyle name="Moneda 2 4 2 3" xfId="455"/>
    <cellStyle name="Moneda 2 4 2 3 2" xfId="1085"/>
    <cellStyle name="Moneda 2 4 2 3 2 2" xfId="2203"/>
    <cellStyle name="Moneda 2 4 2 3 2 2 2" xfId="6034"/>
    <cellStyle name="Moneda 2 4 2 3 2 3" xfId="2202"/>
    <cellStyle name="Moneda 2 4 2 3 2 3 2" xfId="6033"/>
    <cellStyle name="Moneda 2 4 2 3 2 4" xfId="4919"/>
    <cellStyle name="Moneda 2 4 2 3 3" xfId="2204"/>
    <cellStyle name="Moneda 2 4 2 3 3 2" xfId="6035"/>
    <cellStyle name="Moneda 2 4 2 3 4" xfId="2201"/>
    <cellStyle name="Moneda 2 4 2 3 4 2" xfId="6032"/>
    <cellStyle name="Moneda 2 4 2 3 5" xfId="4289"/>
    <cellStyle name="Moneda 2 4 2 4" xfId="613"/>
    <cellStyle name="Moneda 2 4 2 4 2" xfId="1243"/>
    <cellStyle name="Moneda 2 4 2 4 2 2" xfId="2207"/>
    <cellStyle name="Moneda 2 4 2 4 2 2 2" xfId="6038"/>
    <cellStyle name="Moneda 2 4 2 4 2 3" xfId="2206"/>
    <cellStyle name="Moneda 2 4 2 4 2 3 2" xfId="6037"/>
    <cellStyle name="Moneda 2 4 2 4 2 4" xfId="5077"/>
    <cellStyle name="Moneda 2 4 2 4 3" xfId="2208"/>
    <cellStyle name="Moneda 2 4 2 4 3 2" xfId="6039"/>
    <cellStyle name="Moneda 2 4 2 4 4" xfId="2205"/>
    <cellStyle name="Moneda 2 4 2 4 4 2" xfId="6036"/>
    <cellStyle name="Moneda 2 4 2 4 5" xfId="4447"/>
    <cellStyle name="Moneda 2 4 2 5" xfId="771"/>
    <cellStyle name="Moneda 2 4 2 5 2" xfId="2210"/>
    <cellStyle name="Moneda 2 4 2 5 2 2" xfId="6041"/>
    <cellStyle name="Moneda 2 4 2 5 3" xfId="2209"/>
    <cellStyle name="Moneda 2 4 2 5 3 2" xfId="6040"/>
    <cellStyle name="Moneda 2 4 2 5 4" xfId="4605"/>
    <cellStyle name="Moneda 2 4 2 6" xfId="2211"/>
    <cellStyle name="Moneda 2 4 2 6 2" xfId="6042"/>
    <cellStyle name="Moneda 2 4 2 7" xfId="2196"/>
    <cellStyle name="Moneda 2 4 2 7 2" xfId="6027"/>
    <cellStyle name="Moneda 2 4 2 8" xfId="3975"/>
    <cellStyle name="Moneda 2 4 3" xfId="218"/>
    <cellStyle name="Moneda 2 4 3 2" xfId="849"/>
    <cellStyle name="Moneda 2 4 3 2 2" xfId="2214"/>
    <cellStyle name="Moneda 2 4 3 2 2 2" xfId="6045"/>
    <cellStyle name="Moneda 2 4 3 2 3" xfId="2213"/>
    <cellStyle name="Moneda 2 4 3 2 3 2" xfId="6044"/>
    <cellStyle name="Moneda 2 4 3 2 4" xfId="4683"/>
    <cellStyle name="Moneda 2 4 3 3" xfId="2215"/>
    <cellStyle name="Moneda 2 4 3 3 2" xfId="6046"/>
    <cellStyle name="Moneda 2 4 3 4" xfId="2212"/>
    <cellStyle name="Moneda 2 4 3 4 2" xfId="6043"/>
    <cellStyle name="Moneda 2 4 3 5" xfId="4053"/>
    <cellStyle name="Moneda 2 4 4" xfId="377"/>
    <cellStyle name="Moneda 2 4 4 2" xfId="1007"/>
    <cellStyle name="Moneda 2 4 4 2 2" xfId="2218"/>
    <cellStyle name="Moneda 2 4 4 2 2 2" xfId="6049"/>
    <cellStyle name="Moneda 2 4 4 2 3" xfId="2217"/>
    <cellStyle name="Moneda 2 4 4 2 3 2" xfId="6048"/>
    <cellStyle name="Moneda 2 4 4 2 4" xfId="4841"/>
    <cellStyle name="Moneda 2 4 4 3" xfId="2219"/>
    <cellStyle name="Moneda 2 4 4 3 2" xfId="6050"/>
    <cellStyle name="Moneda 2 4 4 4" xfId="2216"/>
    <cellStyle name="Moneda 2 4 4 4 2" xfId="6047"/>
    <cellStyle name="Moneda 2 4 4 5" xfId="4211"/>
    <cellStyle name="Moneda 2 4 5" xfId="535"/>
    <cellStyle name="Moneda 2 4 5 2" xfId="1165"/>
    <cellStyle name="Moneda 2 4 5 2 2" xfId="2222"/>
    <cellStyle name="Moneda 2 4 5 2 2 2" xfId="6053"/>
    <cellStyle name="Moneda 2 4 5 2 3" xfId="2221"/>
    <cellStyle name="Moneda 2 4 5 2 3 2" xfId="6052"/>
    <cellStyle name="Moneda 2 4 5 2 4" xfId="4999"/>
    <cellStyle name="Moneda 2 4 5 3" xfId="2223"/>
    <cellStyle name="Moneda 2 4 5 3 2" xfId="6054"/>
    <cellStyle name="Moneda 2 4 5 4" xfId="2220"/>
    <cellStyle name="Moneda 2 4 5 4 2" xfId="6051"/>
    <cellStyle name="Moneda 2 4 5 5" xfId="4369"/>
    <cellStyle name="Moneda 2 4 6" xfId="693"/>
    <cellStyle name="Moneda 2 4 6 2" xfId="2225"/>
    <cellStyle name="Moneda 2 4 6 2 2" xfId="6056"/>
    <cellStyle name="Moneda 2 4 6 3" xfId="2224"/>
    <cellStyle name="Moneda 2 4 6 3 2" xfId="6055"/>
    <cellStyle name="Moneda 2 4 6 4" xfId="4527"/>
    <cellStyle name="Moneda 2 4 7" xfId="2226"/>
    <cellStyle name="Moneda 2 4 7 2" xfId="6057"/>
    <cellStyle name="Moneda 2 4 8" xfId="2195"/>
    <cellStyle name="Moneda 2 4 8 2" xfId="6026"/>
    <cellStyle name="Moneda 2 4 9" xfId="3897"/>
    <cellStyle name="Moneda 2 5" xfId="88"/>
    <cellStyle name="Moneda 2 5 2" xfId="166"/>
    <cellStyle name="Moneda 2 5 2 2" xfId="322"/>
    <cellStyle name="Moneda 2 5 2 2 2" xfId="953"/>
    <cellStyle name="Moneda 2 5 2 2 2 2" xfId="2231"/>
    <cellStyle name="Moneda 2 5 2 2 2 2 2" xfId="6062"/>
    <cellStyle name="Moneda 2 5 2 2 2 3" xfId="2230"/>
    <cellStyle name="Moneda 2 5 2 2 2 3 2" xfId="6061"/>
    <cellStyle name="Moneda 2 5 2 2 2 4" xfId="4787"/>
    <cellStyle name="Moneda 2 5 2 2 3" xfId="2232"/>
    <cellStyle name="Moneda 2 5 2 2 3 2" xfId="6063"/>
    <cellStyle name="Moneda 2 5 2 2 4" xfId="2229"/>
    <cellStyle name="Moneda 2 5 2 2 4 2" xfId="6060"/>
    <cellStyle name="Moneda 2 5 2 2 5" xfId="4157"/>
    <cellStyle name="Moneda 2 5 2 3" xfId="481"/>
    <cellStyle name="Moneda 2 5 2 3 2" xfId="1111"/>
    <cellStyle name="Moneda 2 5 2 3 2 2" xfId="2235"/>
    <cellStyle name="Moneda 2 5 2 3 2 2 2" xfId="6066"/>
    <cellStyle name="Moneda 2 5 2 3 2 3" xfId="2234"/>
    <cellStyle name="Moneda 2 5 2 3 2 3 2" xfId="6065"/>
    <cellStyle name="Moneda 2 5 2 3 2 4" xfId="4945"/>
    <cellStyle name="Moneda 2 5 2 3 3" xfId="2236"/>
    <cellStyle name="Moneda 2 5 2 3 3 2" xfId="6067"/>
    <cellStyle name="Moneda 2 5 2 3 4" xfId="2233"/>
    <cellStyle name="Moneda 2 5 2 3 4 2" xfId="6064"/>
    <cellStyle name="Moneda 2 5 2 3 5" xfId="4315"/>
    <cellStyle name="Moneda 2 5 2 4" xfId="639"/>
    <cellStyle name="Moneda 2 5 2 4 2" xfId="1269"/>
    <cellStyle name="Moneda 2 5 2 4 2 2" xfId="2239"/>
    <cellStyle name="Moneda 2 5 2 4 2 2 2" xfId="6070"/>
    <cellStyle name="Moneda 2 5 2 4 2 3" xfId="2238"/>
    <cellStyle name="Moneda 2 5 2 4 2 3 2" xfId="6069"/>
    <cellStyle name="Moneda 2 5 2 4 2 4" xfId="5103"/>
    <cellStyle name="Moneda 2 5 2 4 3" xfId="2240"/>
    <cellStyle name="Moneda 2 5 2 4 3 2" xfId="6071"/>
    <cellStyle name="Moneda 2 5 2 4 4" xfId="2237"/>
    <cellStyle name="Moneda 2 5 2 4 4 2" xfId="6068"/>
    <cellStyle name="Moneda 2 5 2 4 5" xfId="4473"/>
    <cellStyle name="Moneda 2 5 2 5" xfId="797"/>
    <cellStyle name="Moneda 2 5 2 5 2" xfId="2242"/>
    <cellStyle name="Moneda 2 5 2 5 2 2" xfId="6073"/>
    <cellStyle name="Moneda 2 5 2 5 3" xfId="2241"/>
    <cellStyle name="Moneda 2 5 2 5 3 2" xfId="6072"/>
    <cellStyle name="Moneda 2 5 2 5 4" xfId="4631"/>
    <cellStyle name="Moneda 2 5 2 6" xfId="2243"/>
    <cellStyle name="Moneda 2 5 2 6 2" xfId="6074"/>
    <cellStyle name="Moneda 2 5 2 7" xfId="2228"/>
    <cellStyle name="Moneda 2 5 2 7 2" xfId="6059"/>
    <cellStyle name="Moneda 2 5 2 8" xfId="4001"/>
    <cellStyle name="Moneda 2 5 3" xfId="244"/>
    <cellStyle name="Moneda 2 5 3 2" xfId="875"/>
    <cellStyle name="Moneda 2 5 3 2 2" xfId="2246"/>
    <cellStyle name="Moneda 2 5 3 2 2 2" xfId="6077"/>
    <cellStyle name="Moneda 2 5 3 2 3" xfId="2245"/>
    <cellStyle name="Moneda 2 5 3 2 3 2" xfId="6076"/>
    <cellStyle name="Moneda 2 5 3 2 4" xfId="4709"/>
    <cellStyle name="Moneda 2 5 3 3" xfId="2247"/>
    <cellStyle name="Moneda 2 5 3 3 2" xfId="6078"/>
    <cellStyle name="Moneda 2 5 3 4" xfId="2244"/>
    <cellStyle name="Moneda 2 5 3 4 2" xfId="6075"/>
    <cellStyle name="Moneda 2 5 3 5" xfId="4079"/>
    <cellStyle name="Moneda 2 5 4" xfId="403"/>
    <cellStyle name="Moneda 2 5 4 2" xfId="1033"/>
    <cellStyle name="Moneda 2 5 4 2 2" xfId="2250"/>
    <cellStyle name="Moneda 2 5 4 2 2 2" xfId="6081"/>
    <cellStyle name="Moneda 2 5 4 2 3" xfId="2249"/>
    <cellStyle name="Moneda 2 5 4 2 3 2" xfId="6080"/>
    <cellStyle name="Moneda 2 5 4 2 4" xfId="4867"/>
    <cellStyle name="Moneda 2 5 4 3" xfId="2251"/>
    <cellStyle name="Moneda 2 5 4 3 2" xfId="6082"/>
    <cellStyle name="Moneda 2 5 4 4" xfId="2248"/>
    <cellStyle name="Moneda 2 5 4 4 2" xfId="6079"/>
    <cellStyle name="Moneda 2 5 4 5" xfId="4237"/>
    <cellStyle name="Moneda 2 5 5" xfId="561"/>
    <cellStyle name="Moneda 2 5 5 2" xfId="1191"/>
    <cellStyle name="Moneda 2 5 5 2 2" xfId="2254"/>
    <cellStyle name="Moneda 2 5 5 2 2 2" xfId="6085"/>
    <cellStyle name="Moneda 2 5 5 2 3" xfId="2253"/>
    <cellStyle name="Moneda 2 5 5 2 3 2" xfId="6084"/>
    <cellStyle name="Moneda 2 5 5 2 4" xfId="5025"/>
    <cellStyle name="Moneda 2 5 5 3" xfId="2255"/>
    <cellStyle name="Moneda 2 5 5 3 2" xfId="6086"/>
    <cellStyle name="Moneda 2 5 5 4" xfId="2252"/>
    <cellStyle name="Moneda 2 5 5 4 2" xfId="6083"/>
    <cellStyle name="Moneda 2 5 5 5" xfId="4395"/>
    <cellStyle name="Moneda 2 5 6" xfId="719"/>
    <cellStyle name="Moneda 2 5 6 2" xfId="2257"/>
    <cellStyle name="Moneda 2 5 6 2 2" xfId="6088"/>
    <cellStyle name="Moneda 2 5 6 3" xfId="2256"/>
    <cellStyle name="Moneda 2 5 6 3 2" xfId="6087"/>
    <cellStyle name="Moneda 2 5 6 4" xfId="4553"/>
    <cellStyle name="Moneda 2 5 7" xfId="2258"/>
    <cellStyle name="Moneda 2 5 7 2" xfId="6089"/>
    <cellStyle name="Moneda 2 5 8" xfId="2227"/>
    <cellStyle name="Moneda 2 5 8 2" xfId="6058"/>
    <cellStyle name="Moneda 2 5 9" xfId="3923"/>
    <cellStyle name="Moneda 2 6" xfId="114"/>
    <cellStyle name="Moneda 2 6 2" xfId="270"/>
    <cellStyle name="Moneda 2 6 2 2" xfId="901"/>
    <cellStyle name="Moneda 2 6 2 2 2" xfId="2262"/>
    <cellStyle name="Moneda 2 6 2 2 2 2" xfId="6093"/>
    <cellStyle name="Moneda 2 6 2 2 3" xfId="2261"/>
    <cellStyle name="Moneda 2 6 2 2 3 2" xfId="6092"/>
    <cellStyle name="Moneda 2 6 2 2 4" xfId="4735"/>
    <cellStyle name="Moneda 2 6 2 3" xfId="2263"/>
    <cellStyle name="Moneda 2 6 2 3 2" xfId="6094"/>
    <cellStyle name="Moneda 2 6 2 4" xfId="2260"/>
    <cellStyle name="Moneda 2 6 2 4 2" xfId="6091"/>
    <cellStyle name="Moneda 2 6 2 5" xfId="4105"/>
    <cellStyle name="Moneda 2 6 3" xfId="429"/>
    <cellStyle name="Moneda 2 6 3 2" xfId="1059"/>
    <cellStyle name="Moneda 2 6 3 2 2" xfId="2266"/>
    <cellStyle name="Moneda 2 6 3 2 2 2" xfId="6097"/>
    <cellStyle name="Moneda 2 6 3 2 3" xfId="2265"/>
    <cellStyle name="Moneda 2 6 3 2 3 2" xfId="6096"/>
    <cellStyle name="Moneda 2 6 3 2 4" xfId="4893"/>
    <cellStyle name="Moneda 2 6 3 3" xfId="2267"/>
    <cellStyle name="Moneda 2 6 3 3 2" xfId="6098"/>
    <cellStyle name="Moneda 2 6 3 4" xfId="2264"/>
    <cellStyle name="Moneda 2 6 3 4 2" xfId="6095"/>
    <cellStyle name="Moneda 2 6 3 5" xfId="4263"/>
    <cellStyle name="Moneda 2 6 4" xfId="587"/>
    <cellStyle name="Moneda 2 6 4 2" xfId="1217"/>
    <cellStyle name="Moneda 2 6 4 2 2" xfId="2270"/>
    <cellStyle name="Moneda 2 6 4 2 2 2" xfId="6101"/>
    <cellStyle name="Moneda 2 6 4 2 3" xfId="2269"/>
    <cellStyle name="Moneda 2 6 4 2 3 2" xfId="6100"/>
    <cellStyle name="Moneda 2 6 4 2 4" xfId="5051"/>
    <cellStyle name="Moneda 2 6 4 3" xfId="2271"/>
    <cellStyle name="Moneda 2 6 4 3 2" xfId="6102"/>
    <cellStyle name="Moneda 2 6 4 4" xfId="2268"/>
    <cellStyle name="Moneda 2 6 4 4 2" xfId="6099"/>
    <cellStyle name="Moneda 2 6 4 5" xfId="4421"/>
    <cellStyle name="Moneda 2 6 5" xfId="745"/>
    <cellStyle name="Moneda 2 6 5 2" xfId="2273"/>
    <cellStyle name="Moneda 2 6 5 2 2" xfId="6104"/>
    <cellStyle name="Moneda 2 6 5 3" xfId="2272"/>
    <cellStyle name="Moneda 2 6 5 3 2" xfId="6103"/>
    <cellStyle name="Moneda 2 6 5 4" xfId="4579"/>
    <cellStyle name="Moneda 2 6 6" xfId="2274"/>
    <cellStyle name="Moneda 2 6 6 2" xfId="6105"/>
    <cellStyle name="Moneda 2 6 7" xfId="2259"/>
    <cellStyle name="Moneda 2 6 7 2" xfId="6090"/>
    <cellStyle name="Moneda 2 6 8" xfId="3949"/>
    <cellStyle name="Moneda 2 7" xfId="192"/>
    <cellStyle name="Moneda 2 7 2" xfId="823"/>
    <cellStyle name="Moneda 2 7 2 2" xfId="2277"/>
    <cellStyle name="Moneda 2 7 2 2 2" xfId="6108"/>
    <cellStyle name="Moneda 2 7 2 3" xfId="2276"/>
    <cellStyle name="Moneda 2 7 2 3 2" xfId="6107"/>
    <cellStyle name="Moneda 2 7 2 4" xfId="4657"/>
    <cellStyle name="Moneda 2 7 3" xfId="2278"/>
    <cellStyle name="Moneda 2 7 3 2" xfId="6109"/>
    <cellStyle name="Moneda 2 7 4" xfId="2275"/>
    <cellStyle name="Moneda 2 7 4 2" xfId="6106"/>
    <cellStyle name="Moneda 2 7 5" xfId="4027"/>
    <cellStyle name="Moneda 2 8" xfId="351"/>
    <cellStyle name="Moneda 2 8 2" xfId="981"/>
    <cellStyle name="Moneda 2 8 2 2" xfId="2281"/>
    <cellStyle name="Moneda 2 8 2 2 2" xfId="6112"/>
    <cellStyle name="Moneda 2 8 2 3" xfId="2280"/>
    <cellStyle name="Moneda 2 8 2 3 2" xfId="6111"/>
    <cellStyle name="Moneda 2 8 2 4" xfId="4815"/>
    <cellStyle name="Moneda 2 8 3" xfId="2282"/>
    <cellStyle name="Moneda 2 8 3 2" xfId="6113"/>
    <cellStyle name="Moneda 2 8 4" xfId="2279"/>
    <cellStyle name="Moneda 2 8 4 2" xfId="6110"/>
    <cellStyle name="Moneda 2 8 5" xfId="4185"/>
    <cellStyle name="Moneda 2 9" xfId="509"/>
    <cellStyle name="Moneda 2 9 2" xfId="1139"/>
    <cellStyle name="Moneda 2 9 2 2" xfId="2285"/>
    <cellStyle name="Moneda 2 9 2 2 2" xfId="6116"/>
    <cellStyle name="Moneda 2 9 2 3" xfId="2284"/>
    <cellStyle name="Moneda 2 9 2 3 2" xfId="6115"/>
    <cellStyle name="Moneda 2 9 2 4" xfId="4973"/>
    <cellStyle name="Moneda 2 9 3" xfId="2286"/>
    <cellStyle name="Moneda 2 9 3 2" xfId="6117"/>
    <cellStyle name="Moneda 2 9 4" xfId="2283"/>
    <cellStyle name="Moneda 2 9 4 2" xfId="6114"/>
    <cellStyle name="Moneda 2 9 5" xfId="4343"/>
    <cellStyle name="Moneda 20" xfId="3852"/>
    <cellStyle name="Moneda 20 2" xfId="7683"/>
    <cellStyle name="Moneda 21" xfId="3859"/>
    <cellStyle name="Moneda 22" xfId="3890"/>
    <cellStyle name="Moneda 23" xfId="7687"/>
    <cellStyle name="Moneda 24" xfId="7685"/>
    <cellStyle name="Moneda 25" xfId="7684"/>
    <cellStyle name="Moneda 26" xfId="7686"/>
    <cellStyle name="Moneda 3" xfId="29"/>
    <cellStyle name="Moneda 3 10" xfId="678"/>
    <cellStyle name="Moneda 3 10 2" xfId="2289"/>
    <cellStyle name="Moneda 3 10 2 2" xfId="6120"/>
    <cellStyle name="Moneda 3 10 3" xfId="2288"/>
    <cellStyle name="Moneda 3 10 3 2" xfId="6119"/>
    <cellStyle name="Moneda 3 10 4" xfId="4512"/>
    <cellStyle name="Moneda 3 11" xfId="2290"/>
    <cellStyle name="Moneda 3 11 2" xfId="6121"/>
    <cellStyle name="Moneda 3 12" xfId="2287"/>
    <cellStyle name="Moneda 3 12 2" xfId="6118"/>
    <cellStyle name="Moneda 3 13" xfId="3879"/>
    <cellStyle name="Moneda 3 2" xfId="48"/>
    <cellStyle name="Moneda 3 3" xfId="47"/>
    <cellStyle name="Moneda 3 4" xfId="73"/>
    <cellStyle name="Moneda 3 4 2" xfId="151"/>
    <cellStyle name="Moneda 3 4 2 2" xfId="307"/>
    <cellStyle name="Moneda 3 4 2 2 2" xfId="938"/>
    <cellStyle name="Moneda 3 4 2 2 2 2" xfId="2295"/>
    <cellStyle name="Moneda 3 4 2 2 2 2 2" xfId="6126"/>
    <cellStyle name="Moneda 3 4 2 2 2 3" xfId="2294"/>
    <cellStyle name="Moneda 3 4 2 2 2 3 2" xfId="6125"/>
    <cellStyle name="Moneda 3 4 2 2 2 4" xfId="4772"/>
    <cellStyle name="Moneda 3 4 2 2 3" xfId="2296"/>
    <cellStyle name="Moneda 3 4 2 2 3 2" xfId="6127"/>
    <cellStyle name="Moneda 3 4 2 2 4" xfId="2293"/>
    <cellStyle name="Moneda 3 4 2 2 4 2" xfId="6124"/>
    <cellStyle name="Moneda 3 4 2 2 5" xfId="4142"/>
    <cellStyle name="Moneda 3 4 2 3" xfId="466"/>
    <cellStyle name="Moneda 3 4 2 3 2" xfId="1096"/>
    <cellStyle name="Moneda 3 4 2 3 2 2" xfId="2299"/>
    <cellStyle name="Moneda 3 4 2 3 2 2 2" xfId="6130"/>
    <cellStyle name="Moneda 3 4 2 3 2 3" xfId="2298"/>
    <cellStyle name="Moneda 3 4 2 3 2 3 2" xfId="6129"/>
    <cellStyle name="Moneda 3 4 2 3 2 4" xfId="4930"/>
    <cellStyle name="Moneda 3 4 2 3 3" xfId="2300"/>
    <cellStyle name="Moneda 3 4 2 3 3 2" xfId="6131"/>
    <cellStyle name="Moneda 3 4 2 3 4" xfId="2297"/>
    <cellStyle name="Moneda 3 4 2 3 4 2" xfId="6128"/>
    <cellStyle name="Moneda 3 4 2 3 5" xfId="4300"/>
    <cellStyle name="Moneda 3 4 2 4" xfId="624"/>
    <cellStyle name="Moneda 3 4 2 4 2" xfId="1254"/>
    <cellStyle name="Moneda 3 4 2 4 2 2" xfId="2303"/>
    <cellStyle name="Moneda 3 4 2 4 2 2 2" xfId="6134"/>
    <cellStyle name="Moneda 3 4 2 4 2 3" xfId="2302"/>
    <cellStyle name="Moneda 3 4 2 4 2 3 2" xfId="6133"/>
    <cellStyle name="Moneda 3 4 2 4 2 4" xfId="5088"/>
    <cellStyle name="Moneda 3 4 2 4 3" xfId="2304"/>
    <cellStyle name="Moneda 3 4 2 4 3 2" xfId="6135"/>
    <cellStyle name="Moneda 3 4 2 4 4" xfId="2301"/>
    <cellStyle name="Moneda 3 4 2 4 4 2" xfId="6132"/>
    <cellStyle name="Moneda 3 4 2 4 5" xfId="4458"/>
    <cellStyle name="Moneda 3 4 2 5" xfId="782"/>
    <cellStyle name="Moneda 3 4 2 5 2" xfId="2306"/>
    <cellStyle name="Moneda 3 4 2 5 2 2" xfId="6137"/>
    <cellStyle name="Moneda 3 4 2 5 3" xfId="2305"/>
    <cellStyle name="Moneda 3 4 2 5 3 2" xfId="6136"/>
    <cellStyle name="Moneda 3 4 2 5 4" xfId="4616"/>
    <cellStyle name="Moneda 3 4 2 6" xfId="2307"/>
    <cellStyle name="Moneda 3 4 2 6 2" xfId="6138"/>
    <cellStyle name="Moneda 3 4 2 7" xfId="2292"/>
    <cellStyle name="Moneda 3 4 2 7 2" xfId="6123"/>
    <cellStyle name="Moneda 3 4 2 8" xfId="3986"/>
    <cellStyle name="Moneda 3 4 3" xfId="229"/>
    <cellStyle name="Moneda 3 4 3 2" xfId="860"/>
    <cellStyle name="Moneda 3 4 3 2 2" xfId="2310"/>
    <cellStyle name="Moneda 3 4 3 2 2 2" xfId="6141"/>
    <cellStyle name="Moneda 3 4 3 2 3" xfId="2309"/>
    <cellStyle name="Moneda 3 4 3 2 3 2" xfId="6140"/>
    <cellStyle name="Moneda 3 4 3 2 4" xfId="4694"/>
    <cellStyle name="Moneda 3 4 3 3" xfId="2311"/>
    <cellStyle name="Moneda 3 4 3 3 2" xfId="6142"/>
    <cellStyle name="Moneda 3 4 3 4" xfId="2308"/>
    <cellStyle name="Moneda 3 4 3 4 2" xfId="6139"/>
    <cellStyle name="Moneda 3 4 3 5" xfId="4064"/>
    <cellStyle name="Moneda 3 4 4" xfId="388"/>
    <cellStyle name="Moneda 3 4 4 2" xfId="1018"/>
    <cellStyle name="Moneda 3 4 4 2 2" xfId="2314"/>
    <cellStyle name="Moneda 3 4 4 2 2 2" xfId="6145"/>
    <cellStyle name="Moneda 3 4 4 2 3" xfId="2313"/>
    <cellStyle name="Moneda 3 4 4 2 3 2" xfId="6144"/>
    <cellStyle name="Moneda 3 4 4 2 4" xfId="4852"/>
    <cellStyle name="Moneda 3 4 4 3" xfId="2315"/>
    <cellStyle name="Moneda 3 4 4 3 2" xfId="6146"/>
    <cellStyle name="Moneda 3 4 4 4" xfId="2312"/>
    <cellStyle name="Moneda 3 4 4 4 2" xfId="6143"/>
    <cellStyle name="Moneda 3 4 4 5" xfId="4222"/>
    <cellStyle name="Moneda 3 4 5" xfId="546"/>
    <cellStyle name="Moneda 3 4 5 2" xfId="1176"/>
    <cellStyle name="Moneda 3 4 5 2 2" xfId="2318"/>
    <cellStyle name="Moneda 3 4 5 2 2 2" xfId="6149"/>
    <cellStyle name="Moneda 3 4 5 2 3" xfId="2317"/>
    <cellStyle name="Moneda 3 4 5 2 3 2" xfId="6148"/>
    <cellStyle name="Moneda 3 4 5 2 4" xfId="5010"/>
    <cellStyle name="Moneda 3 4 5 3" xfId="2319"/>
    <cellStyle name="Moneda 3 4 5 3 2" xfId="6150"/>
    <cellStyle name="Moneda 3 4 5 4" xfId="2316"/>
    <cellStyle name="Moneda 3 4 5 4 2" xfId="6147"/>
    <cellStyle name="Moneda 3 4 5 5" xfId="4380"/>
    <cellStyle name="Moneda 3 4 6" xfId="704"/>
    <cellStyle name="Moneda 3 4 6 2" xfId="2321"/>
    <cellStyle name="Moneda 3 4 6 2 2" xfId="6152"/>
    <cellStyle name="Moneda 3 4 6 3" xfId="2320"/>
    <cellStyle name="Moneda 3 4 6 3 2" xfId="6151"/>
    <cellStyle name="Moneda 3 4 6 4" xfId="4538"/>
    <cellStyle name="Moneda 3 4 7" xfId="2322"/>
    <cellStyle name="Moneda 3 4 7 2" xfId="6153"/>
    <cellStyle name="Moneda 3 4 8" xfId="2291"/>
    <cellStyle name="Moneda 3 4 8 2" xfId="6122"/>
    <cellStyle name="Moneda 3 4 9" xfId="3908"/>
    <cellStyle name="Moneda 3 5" xfId="99"/>
    <cellStyle name="Moneda 3 5 2" xfId="177"/>
    <cellStyle name="Moneda 3 5 2 2" xfId="333"/>
    <cellStyle name="Moneda 3 5 2 2 2" xfId="964"/>
    <cellStyle name="Moneda 3 5 2 2 2 2" xfId="2327"/>
    <cellStyle name="Moneda 3 5 2 2 2 2 2" xfId="6158"/>
    <cellStyle name="Moneda 3 5 2 2 2 3" xfId="2326"/>
    <cellStyle name="Moneda 3 5 2 2 2 3 2" xfId="6157"/>
    <cellStyle name="Moneda 3 5 2 2 2 4" xfId="4798"/>
    <cellStyle name="Moneda 3 5 2 2 3" xfId="2328"/>
    <cellStyle name="Moneda 3 5 2 2 3 2" xfId="6159"/>
    <cellStyle name="Moneda 3 5 2 2 4" xfId="2325"/>
    <cellStyle name="Moneda 3 5 2 2 4 2" xfId="6156"/>
    <cellStyle name="Moneda 3 5 2 2 5" xfId="4168"/>
    <cellStyle name="Moneda 3 5 2 3" xfId="492"/>
    <cellStyle name="Moneda 3 5 2 3 2" xfId="1122"/>
    <cellStyle name="Moneda 3 5 2 3 2 2" xfId="2331"/>
    <cellStyle name="Moneda 3 5 2 3 2 2 2" xfId="6162"/>
    <cellStyle name="Moneda 3 5 2 3 2 3" xfId="2330"/>
    <cellStyle name="Moneda 3 5 2 3 2 3 2" xfId="6161"/>
    <cellStyle name="Moneda 3 5 2 3 2 4" xfId="4956"/>
    <cellStyle name="Moneda 3 5 2 3 3" xfId="2332"/>
    <cellStyle name="Moneda 3 5 2 3 3 2" xfId="6163"/>
    <cellStyle name="Moneda 3 5 2 3 4" xfId="2329"/>
    <cellStyle name="Moneda 3 5 2 3 4 2" xfId="6160"/>
    <cellStyle name="Moneda 3 5 2 3 5" xfId="4326"/>
    <cellStyle name="Moneda 3 5 2 4" xfId="650"/>
    <cellStyle name="Moneda 3 5 2 4 2" xfId="1280"/>
    <cellStyle name="Moneda 3 5 2 4 2 2" xfId="2335"/>
    <cellStyle name="Moneda 3 5 2 4 2 2 2" xfId="6166"/>
    <cellStyle name="Moneda 3 5 2 4 2 3" xfId="2334"/>
    <cellStyle name="Moneda 3 5 2 4 2 3 2" xfId="6165"/>
    <cellStyle name="Moneda 3 5 2 4 2 4" xfId="5114"/>
    <cellStyle name="Moneda 3 5 2 4 3" xfId="2336"/>
    <cellStyle name="Moneda 3 5 2 4 3 2" xfId="6167"/>
    <cellStyle name="Moneda 3 5 2 4 4" xfId="2333"/>
    <cellStyle name="Moneda 3 5 2 4 4 2" xfId="6164"/>
    <cellStyle name="Moneda 3 5 2 4 5" xfId="4484"/>
    <cellStyle name="Moneda 3 5 2 5" xfId="808"/>
    <cellStyle name="Moneda 3 5 2 5 2" xfId="2338"/>
    <cellStyle name="Moneda 3 5 2 5 2 2" xfId="6169"/>
    <cellStyle name="Moneda 3 5 2 5 3" xfId="2337"/>
    <cellStyle name="Moneda 3 5 2 5 3 2" xfId="6168"/>
    <cellStyle name="Moneda 3 5 2 5 4" xfId="4642"/>
    <cellStyle name="Moneda 3 5 2 6" xfId="2339"/>
    <cellStyle name="Moneda 3 5 2 6 2" xfId="6170"/>
    <cellStyle name="Moneda 3 5 2 7" xfId="2324"/>
    <cellStyle name="Moneda 3 5 2 7 2" xfId="6155"/>
    <cellStyle name="Moneda 3 5 2 8" xfId="4012"/>
    <cellStyle name="Moneda 3 5 3" xfId="255"/>
    <cellStyle name="Moneda 3 5 3 2" xfId="886"/>
    <cellStyle name="Moneda 3 5 3 2 2" xfId="2342"/>
    <cellStyle name="Moneda 3 5 3 2 2 2" xfId="6173"/>
    <cellStyle name="Moneda 3 5 3 2 3" xfId="2341"/>
    <cellStyle name="Moneda 3 5 3 2 3 2" xfId="6172"/>
    <cellStyle name="Moneda 3 5 3 2 4" xfId="4720"/>
    <cellStyle name="Moneda 3 5 3 3" xfId="2343"/>
    <cellStyle name="Moneda 3 5 3 3 2" xfId="6174"/>
    <cellStyle name="Moneda 3 5 3 4" xfId="2340"/>
    <cellStyle name="Moneda 3 5 3 4 2" xfId="6171"/>
    <cellStyle name="Moneda 3 5 3 5" xfId="4090"/>
    <cellStyle name="Moneda 3 5 4" xfId="414"/>
    <cellStyle name="Moneda 3 5 4 2" xfId="1044"/>
    <cellStyle name="Moneda 3 5 4 2 2" xfId="2346"/>
    <cellStyle name="Moneda 3 5 4 2 2 2" xfId="6177"/>
    <cellStyle name="Moneda 3 5 4 2 3" xfId="2345"/>
    <cellStyle name="Moneda 3 5 4 2 3 2" xfId="6176"/>
    <cellStyle name="Moneda 3 5 4 2 4" xfId="4878"/>
    <cellStyle name="Moneda 3 5 4 3" xfId="2347"/>
    <cellStyle name="Moneda 3 5 4 3 2" xfId="6178"/>
    <cellStyle name="Moneda 3 5 4 4" xfId="2344"/>
    <cellStyle name="Moneda 3 5 4 4 2" xfId="6175"/>
    <cellStyle name="Moneda 3 5 4 5" xfId="4248"/>
    <cellStyle name="Moneda 3 5 5" xfId="572"/>
    <cellStyle name="Moneda 3 5 5 2" xfId="1202"/>
    <cellStyle name="Moneda 3 5 5 2 2" xfId="2350"/>
    <cellStyle name="Moneda 3 5 5 2 2 2" xfId="6181"/>
    <cellStyle name="Moneda 3 5 5 2 3" xfId="2349"/>
    <cellStyle name="Moneda 3 5 5 2 3 2" xfId="6180"/>
    <cellStyle name="Moneda 3 5 5 2 4" xfId="5036"/>
    <cellStyle name="Moneda 3 5 5 3" xfId="2351"/>
    <cellStyle name="Moneda 3 5 5 3 2" xfId="6182"/>
    <cellStyle name="Moneda 3 5 5 4" xfId="2348"/>
    <cellStyle name="Moneda 3 5 5 4 2" xfId="6179"/>
    <cellStyle name="Moneda 3 5 5 5" xfId="4406"/>
    <cellStyle name="Moneda 3 5 6" xfId="730"/>
    <cellStyle name="Moneda 3 5 6 2" xfId="2353"/>
    <cellStyle name="Moneda 3 5 6 2 2" xfId="6184"/>
    <cellStyle name="Moneda 3 5 6 3" xfId="2352"/>
    <cellStyle name="Moneda 3 5 6 3 2" xfId="6183"/>
    <cellStyle name="Moneda 3 5 6 4" xfId="4564"/>
    <cellStyle name="Moneda 3 5 7" xfId="2354"/>
    <cellStyle name="Moneda 3 5 7 2" xfId="6185"/>
    <cellStyle name="Moneda 3 5 8" xfId="2323"/>
    <cellStyle name="Moneda 3 5 8 2" xfId="6154"/>
    <cellStyle name="Moneda 3 5 9" xfId="3934"/>
    <cellStyle name="Moneda 3 6" xfId="125"/>
    <cellStyle name="Moneda 3 6 2" xfId="281"/>
    <cellStyle name="Moneda 3 6 2 2" xfId="912"/>
    <cellStyle name="Moneda 3 6 2 2 2" xfId="2358"/>
    <cellStyle name="Moneda 3 6 2 2 2 2" xfId="6189"/>
    <cellStyle name="Moneda 3 6 2 2 3" xfId="2357"/>
    <cellStyle name="Moneda 3 6 2 2 3 2" xfId="6188"/>
    <cellStyle name="Moneda 3 6 2 2 4" xfId="4746"/>
    <cellStyle name="Moneda 3 6 2 3" xfId="2359"/>
    <cellStyle name="Moneda 3 6 2 3 2" xfId="6190"/>
    <cellStyle name="Moneda 3 6 2 4" xfId="2356"/>
    <cellStyle name="Moneda 3 6 2 4 2" xfId="6187"/>
    <cellStyle name="Moneda 3 6 2 5" xfId="4116"/>
    <cellStyle name="Moneda 3 6 3" xfId="440"/>
    <cellStyle name="Moneda 3 6 3 2" xfId="1070"/>
    <cellStyle name="Moneda 3 6 3 2 2" xfId="2362"/>
    <cellStyle name="Moneda 3 6 3 2 2 2" xfId="6193"/>
    <cellStyle name="Moneda 3 6 3 2 3" xfId="2361"/>
    <cellStyle name="Moneda 3 6 3 2 3 2" xfId="6192"/>
    <cellStyle name="Moneda 3 6 3 2 4" xfId="4904"/>
    <cellStyle name="Moneda 3 6 3 3" xfId="2363"/>
    <cellStyle name="Moneda 3 6 3 3 2" xfId="6194"/>
    <cellStyle name="Moneda 3 6 3 4" xfId="2360"/>
    <cellStyle name="Moneda 3 6 3 4 2" xfId="6191"/>
    <cellStyle name="Moneda 3 6 3 5" xfId="4274"/>
    <cellStyle name="Moneda 3 6 4" xfId="598"/>
    <cellStyle name="Moneda 3 6 4 2" xfId="1228"/>
    <cellStyle name="Moneda 3 6 4 2 2" xfId="2366"/>
    <cellStyle name="Moneda 3 6 4 2 2 2" xfId="6197"/>
    <cellStyle name="Moneda 3 6 4 2 3" xfId="2365"/>
    <cellStyle name="Moneda 3 6 4 2 3 2" xfId="6196"/>
    <cellStyle name="Moneda 3 6 4 2 4" xfId="5062"/>
    <cellStyle name="Moneda 3 6 4 3" xfId="2367"/>
    <cellStyle name="Moneda 3 6 4 3 2" xfId="6198"/>
    <cellStyle name="Moneda 3 6 4 4" xfId="2364"/>
    <cellStyle name="Moneda 3 6 4 4 2" xfId="6195"/>
    <cellStyle name="Moneda 3 6 4 5" xfId="4432"/>
    <cellStyle name="Moneda 3 6 5" xfId="756"/>
    <cellStyle name="Moneda 3 6 5 2" xfId="2369"/>
    <cellStyle name="Moneda 3 6 5 2 2" xfId="6200"/>
    <cellStyle name="Moneda 3 6 5 3" xfId="2368"/>
    <cellStyle name="Moneda 3 6 5 3 2" xfId="6199"/>
    <cellStyle name="Moneda 3 6 5 4" xfId="4590"/>
    <cellStyle name="Moneda 3 6 6" xfId="2370"/>
    <cellStyle name="Moneda 3 6 6 2" xfId="6201"/>
    <cellStyle name="Moneda 3 6 7" xfId="2355"/>
    <cellStyle name="Moneda 3 6 7 2" xfId="6186"/>
    <cellStyle name="Moneda 3 6 8" xfId="3960"/>
    <cellStyle name="Moneda 3 7" xfId="203"/>
    <cellStyle name="Moneda 3 7 2" xfId="834"/>
    <cellStyle name="Moneda 3 7 2 2" xfId="2373"/>
    <cellStyle name="Moneda 3 7 2 2 2" xfId="6204"/>
    <cellStyle name="Moneda 3 7 2 3" xfId="2372"/>
    <cellStyle name="Moneda 3 7 2 3 2" xfId="6203"/>
    <cellStyle name="Moneda 3 7 2 4" xfId="4668"/>
    <cellStyle name="Moneda 3 7 3" xfId="2374"/>
    <cellStyle name="Moneda 3 7 3 2" xfId="6205"/>
    <cellStyle name="Moneda 3 7 4" xfId="2371"/>
    <cellStyle name="Moneda 3 7 4 2" xfId="6202"/>
    <cellStyle name="Moneda 3 7 5" xfId="4038"/>
    <cellStyle name="Moneda 3 8" xfId="362"/>
    <cellStyle name="Moneda 3 8 2" xfId="992"/>
    <cellStyle name="Moneda 3 8 2 2" xfId="2377"/>
    <cellStyle name="Moneda 3 8 2 2 2" xfId="6208"/>
    <cellStyle name="Moneda 3 8 2 3" xfId="2376"/>
    <cellStyle name="Moneda 3 8 2 3 2" xfId="6207"/>
    <cellStyle name="Moneda 3 8 2 4" xfId="4826"/>
    <cellStyle name="Moneda 3 8 3" xfId="2378"/>
    <cellStyle name="Moneda 3 8 3 2" xfId="6209"/>
    <cellStyle name="Moneda 3 8 4" xfId="2375"/>
    <cellStyle name="Moneda 3 8 4 2" xfId="6206"/>
    <cellStyle name="Moneda 3 8 5" xfId="4196"/>
    <cellStyle name="Moneda 3 9" xfId="520"/>
    <cellStyle name="Moneda 3 9 2" xfId="1150"/>
    <cellStyle name="Moneda 3 9 2 2" xfId="2381"/>
    <cellStyle name="Moneda 3 9 2 2 2" xfId="6212"/>
    <cellStyle name="Moneda 3 9 2 3" xfId="2380"/>
    <cellStyle name="Moneda 3 9 2 3 2" xfId="6211"/>
    <cellStyle name="Moneda 3 9 2 4" xfId="4984"/>
    <cellStyle name="Moneda 3 9 3" xfId="2382"/>
    <cellStyle name="Moneda 3 9 3 2" xfId="6213"/>
    <cellStyle name="Moneda 3 9 4" xfId="2379"/>
    <cellStyle name="Moneda 3 9 4 2" xfId="6210"/>
    <cellStyle name="Moneda 3 9 5" xfId="4354"/>
    <cellStyle name="Moneda 4" xfId="32"/>
    <cellStyle name="Moneda 4 10" xfId="680"/>
    <cellStyle name="Moneda 4 10 2" xfId="2385"/>
    <cellStyle name="Moneda 4 10 2 2" xfId="6216"/>
    <cellStyle name="Moneda 4 10 3" xfId="2384"/>
    <cellStyle name="Moneda 4 10 3 2" xfId="6215"/>
    <cellStyle name="Moneda 4 10 4" xfId="4514"/>
    <cellStyle name="Moneda 4 11" xfId="2386"/>
    <cellStyle name="Moneda 4 11 2" xfId="6217"/>
    <cellStyle name="Moneda 4 12" xfId="2383"/>
    <cellStyle name="Moneda 4 12 2" xfId="6214"/>
    <cellStyle name="Moneda 4 13" xfId="3881"/>
    <cellStyle name="Moneda 4 2" xfId="50"/>
    <cellStyle name="Moneda 4 3" xfId="49"/>
    <cellStyle name="Moneda 4 4" xfId="75"/>
    <cellStyle name="Moneda 4 4 2" xfId="153"/>
    <cellStyle name="Moneda 4 4 2 2" xfId="309"/>
    <cellStyle name="Moneda 4 4 2 2 2" xfId="940"/>
    <cellStyle name="Moneda 4 4 2 2 2 2" xfId="2391"/>
    <cellStyle name="Moneda 4 4 2 2 2 2 2" xfId="6222"/>
    <cellStyle name="Moneda 4 4 2 2 2 3" xfId="2390"/>
    <cellStyle name="Moneda 4 4 2 2 2 3 2" xfId="6221"/>
    <cellStyle name="Moneda 4 4 2 2 2 4" xfId="4774"/>
    <cellStyle name="Moneda 4 4 2 2 3" xfId="2392"/>
    <cellStyle name="Moneda 4 4 2 2 3 2" xfId="6223"/>
    <cellStyle name="Moneda 4 4 2 2 4" xfId="2389"/>
    <cellStyle name="Moneda 4 4 2 2 4 2" xfId="6220"/>
    <cellStyle name="Moneda 4 4 2 2 5" xfId="4144"/>
    <cellStyle name="Moneda 4 4 2 3" xfId="468"/>
    <cellStyle name="Moneda 4 4 2 3 2" xfId="1098"/>
    <cellStyle name="Moneda 4 4 2 3 2 2" xfId="2395"/>
    <cellStyle name="Moneda 4 4 2 3 2 2 2" xfId="6226"/>
    <cellStyle name="Moneda 4 4 2 3 2 3" xfId="2394"/>
    <cellStyle name="Moneda 4 4 2 3 2 3 2" xfId="6225"/>
    <cellStyle name="Moneda 4 4 2 3 2 4" xfId="4932"/>
    <cellStyle name="Moneda 4 4 2 3 3" xfId="2396"/>
    <cellStyle name="Moneda 4 4 2 3 3 2" xfId="6227"/>
    <cellStyle name="Moneda 4 4 2 3 4" xfId="2393"/>
    <cellStyle name="Moneda 4 4 2 3 4 2" xfId="6224"/>
    <cellStyle name="Moneda 4 4 2 3 5" xfId="4302"/>
    <cellStyle name="Moneda 4 4 2 4" xfId="626"/>
    <cellStyle name="Moneda 4 4 2 4 2" xfId="1256"/>
    <cellStyle name="Moneda 4 4 2 4 2 2" xfId="2399"/>
    <cellStyle name="Moneda 4 4 2 4 2 2 2" xfId="6230"/>
    <cellStyle name="Moneda 4 4 2 4 2 3" xfId="2398"/>
    <cellStyle name="Moneda 4 4 2 4 2 3 2" xfId="6229"/>
    <cellStyle name="Moneda 4 4 2 4 2 4" xfId="5090"/>
    <cellStyle name="Moneda 4 4 2 4 3" xfId="2400"/>
    <cellStyle name="Moneda 4 4 2 4 3 2" xfId="6231"/>
    <cellStyle name="Moneda 4 4 2 4 4" xfId="2397"/>
    <cellStyle name="Moneda 4 4 2 4 4 2" xfId="6228"/>
    <cellStyle name="Moneda 4 4 2 4 5" xfId="4460"/>
    <cellStyle name="Moneda 4 4 2 5" xfId="784"/>
    <cellStyle name="Moneda 4 4 2 5 2" xfId="2402"/>
    <cellStyle name="Moneda 4 4 2 5 2 2" xfId="6233"/>
    <cellStyle name="Moneda 4 4 2 5 3" xfId="2401"/>
    <cellStyle name="Moneda 4 4 2 5 3 2" xfId="6232"/>
    <cellStyle name="Moneda 4 4 2 5 4" xfId="4618"/>
    <cellStyle name="Moneda 4 4 2 6" xfId="2403"/>
    <cellStyle name="Moneda 4 4 2 6 2" xfId="6234"/>
    <cellStyle name="Moneda 4 4 2 7" xfId="2388"/>
    <cellStyle name="Moneda 4 4 2 7 2" xfId="6219"/>
    <cellStyle name="Moneda 4 4 2 8" xfId="3988"/>
    <cellStyle name="Moneda 4 4 3" xfId="231"/>
    <cellStyle name="Moneda 4 4 3 2" xfId="862"/>
    <cellStyle name="Moneda 4 4 3 2 2" xfId="2406"/>
    <cellStyle name="Moneda 4 4 3 2 2 2" xfId="6237"/>
    <cellStyle name="Moneda 4 4 3 2 3" xfId="2405"/>
    <cellStyle name="Moneda 4 4 3 2 3 2" xfId="6236"/>
    <cellStyle name="Moneda 4 4 3 2 4" xfId="4696"/>
    <cellStyle name="Moneda 4 4 3 3" xfId="2407"/>
    <cellStyle name="Moneda 4 4 3 3 2" xfId="6238"/>
    <cellStyle name="Moneda 4 4 3 4" xfId="2404"/>
    <cellStyle name="Moneda 4 4 3 4 2" xfId="6235"/>
    <cellStyle name="Moneda 4 4 3 5" xfId="4066"/>
    <cellStyle name="Moneda 4 4 4" xfId="390"/>
    <cellStyle name="Moneda 4 4 4 2" xfId="1020"/>
    <cellStyle name="Moneda 4 4 4 2 2" xfId="2410"/>
    <cellStyle name="Moneda 4 4 4 2 2 2" xfId="6241"/>
    <cellStyle name="Moneda 4 4 4 2 3" xfId="2409"/>
    <cellStyle name="Moneda 4 4 4 2 3 2" xfId="6240"/>
    <cellStyle name="Moneda 4 4 4 2 4" xfId="4854"/>
    <cellStyle name="Moneda 4 4 4 3" xfId="2411"/>
    <cellStyle name="Moneda 4 4 4 3 2" xfId="6242"/>
    <cellStyle name="Moneda 4 4 4 4" xfId="2408"/>
    <cellStyle name="Moneda 4 4 4 4 2" xfId="6239"/>
    <cellStyle name="Moneda 4 4 4 5" xfId="4224"/>
    <cellStyle name="Moneda 4 4 5" xfId="548"/>
    <cellStyle name="Moneda 4 4 5 2" xfId="1178"/>
    <cellStyle name="Moneda 4 4 5 2 2" xfId="2414"/>
    <cellStyle name="Moneda 4 4 5 2 2 2" xfId="6245"/>
    <cellStyle name="Moneda 4 4 5 2 3" xfId="2413"/>
    <cellStyle name="Moneda 4 4 5 2 3 2" xfId="6244"/>
    <cellStyle name="Moneda 4 4 5 2 4" xfId="5012"/>
    <cellStyle name="Moneda 4 4 5 3" xfId="2415"/>
    <cellStyle name="Moneda 4 4 5 3 2" xfId="6246"/>
    <cellStyle name="Moneda 4 4 5 4" xfId="2412"/>
    <cellStyle name="Moneda 4 4 5 4 2" xfId="6243"/>
    <cellStyle name="Moneda 4 4 5 5" xfId="4382"/>
    <cellStyle name="Moneda 4 4 6" xfId="706"/>
    <cellStyle name="Moneda 4 4 6 2" xfId="2417"/>
    <cellStyle name="Moneda 4 4 6 2 2" xfId="6248"/>
    <cellStyle name="Moneda 4 4 6 3" xfId="2416"/>
    <cellStyle name="Moneda 4 4 6 3 2" xfId="6247"/>
    <cellStyle name="Moneda 4 4 6 4" xfId="4540"/>
    <cellStyle name="Moneda 4 4 7" xfId="2418"/>
    <cellStyle name="Moneda 4 4 7 2" xfId="6249"/>
    <cellStyle name="Moneda 4 4 8" xfId="2387"/>
    <cellStyle name="Moneda 4 4 8 2" xfId="6218"/>
    <cellStyle name="Moneda 4 4 9" xfId="3910"/>
    <cellStyle name="Moneda 4 5" xfId="101"/>
    <cellStyle name="Moneda 4 5 2" xfId="179"/>
    <cellStyle name="Moneda 4 5 2 2" xfId="335"/>
    <cellStyle name="Moneda 4 5 2 2 2" xfId="966"/>
    <cellStyle name="Moneda 4 5 2 2 2 2" xfId="2423"/>
    <cellStyle name="Moneda 4 5 2 2 2 2 2" xfId="6254"/>
    <cellStyle name="Moneda 4 5 2 2 2 3" xfId="2422"/>
    <cellStyle name="Moneda 4 5 2 2 2 3 2" xfId="6253"/>
    <cellStyle name="Moneda 4 5 2 2 2 4" xfId="4800"/>
    <cellStyle name="Moneda 4 5 2 2 3" xfId="2424"/>
    <cellStyle name="Moneda 4 5 2 2 3 2" xfId="6255"/>
    <cellStyle name="Moneda 4 5 2 2 4" xfId="2421"/>
    <cellStyle name="Moneda 4 5 2 2 4 2" xfId="6252"/>
    <cellStyle name="Moneda 4 5 2 2 5" xfId="4170"/>
    <cellStyle name="Moneda 4 5 2 3" xfId="494"/>
    <cellStyle name="Moneda 4 5 2 3 2" xfId="1124"/>
    <cellStyle name="Moneda 4 5 2 3 2 2" xfId="2427"/>
    <cellStyle name="Moneda 4 5 2 3 2 2 2" xfId="6258"/>
    <cellStyle name="Moneda 4 5 2 3 2 3" xfId="2426"/>
    <cellStyle name="Moneda 4 5 2 3 2 3 2" xfId="6257"/>
    <cellStyle name="Moneda 4 5 2 3 2 4" xfId="4958"/>
    <cellStyle name="Moneda 4 5 2 3 3" xfId="2428"/>
    <cellStyle name="Moneda 4 5 2 3 3 2" xfId="6259"/>
    <cellStyle name="Moneda 4 5 2 3 4" xfId="2425"/>
    <cellStyle name="Moneda 4 5 2 3 4 2" xfId="6256"/>
    <cellStyle name="Moneda 4 5 2 3 5" xfId="4328"/>
    <cellStyle name="Moneda 4 5 2 4" xfId="652"/>
    <cellStyle name="Moneda 4 5 2 4 2" xfId="1282"/>
    <cellStyle name="Moneda 4 5 2 4 2 2" xfId="2431"/>
    <cellStyle name="Moneda 4 5 2 4 2 2 2" xfId="6262"/>
    <cellStyle name="Moneda 4 5 2 4 2 3" xfId="2430"/>
    <cellStyle name="Moneda 4 5 2 4 2 3 2" xfId="6261"/>
    <cellStyle name="Moneda 4 5 2 4 2 4" xfId="5116"/>
    <cellStyle name="Moneda 4 5 2 4 3" xfId="2432"/>
    <cellStyle name="Moneda 4 5 2 4 3 2" xfId="6263"/>
    <cellStyle name="Moneda 4 5 2 4 4" xfId="2429"/>
    <cellStyle name="Moneda 4 5 2 4 4 2" xfId="6260"/>
    <cellStyle name="Moneda 4 5 2 4 5" xfId="4486"/>
    <cellStyle name="Moneda 4 5 2 5" xfId="810"/>
    <cellStyle name="Moneda 4 5 2 5 2" xfId="2434"/>
    <cellStyle name="Moneda 4 5 2 5 2 2" xfId="6265"/>
    <cellStyle name="Moneda 4 5 2 5 3" xfId="2433"/>
    <cellStyle name="Moneda 4 5 2 5 3 2" xfId="6264"/>
    <cellStyle name="Moneda 4 5 2 5 4" xfId="4644"/>
    <cellStyle name="Moneda 4 5 2 6" xfId="2435"/>
    <cellStyle name="Moneda 4 5 2 6 2" xfId="6266"/>
    <cellStyle name="Moneda 4 5 2 7" xfId="2420"/>
    <cellStyle name="Moneda 4 5 2 7 2" xfId="6251"/>
    <cellStyle name="Moneda 4 5 2 8" xfId="4014"/>
    <cellStyle name="Moneda 4 5 3" xfId="257"/>
    <cellStyle name="Moneda 4 5 3 2" xfId="888"/>
    <cellStyle name="Moneda 4 5 3 2 2" xfId="2438"/>
    <cellStyle name="Moneda 4 5 3 2 2 2" xfId="6269"/>
    <cellStyle name="Moneda 4 5 3 2 3" xfId="2437"/>
    <cellStyle name="Moneda 4 5 3 2 3 2" xfId="6268"/>
    <cellStyle name="Moneda 4 5 3 2 4" xfId="4722"/>
    <cellStyle name="Moneda 4 5 3 3" xfId="2439"/>
    <cellStyle name="Moneda 4 5 3 3 2" xfId="6270"/>
    <cellStyle name="Moneda 4 5 3 4" xfId="2436"/>
    <cellStyle name="Moneda 4 5 3 4 2" xfId="6267"/>
    <cellStyle name="Moneda 4 5 3 5" xfId="4092"/>
    <cellStyle name="Moneda 4 5 4" xfId="416"/>
    <cellStyle name="Moneda 4 5 4 2" xfId="1046"/>
    <cellStyle name="Moneda 4 5 4 2 2" xfId="2442"/>
    <cellStyle name="Moneda 4 5 4 2 2 2" xfId="6273"/>
    <cellStyle name="Moneda 4 5 4 2 3" xfId="2441"/>
    <cellStyle name="Moneda 4 5 4 2 3 2" xfId="6272"/>
    <cellStyle name="Moneda 4 5 4 2 4" xfId="4880"/>
    <cellStyle name="Moneda 4 5 4 3" xfId="2443"/>
    <cellStyle name="Moneda 4 5 4 3 2" xfId="6274"/>
    <cellStyle name="Moneda 4 5 4 4" xfId="2440"/>
    <cellStyle name="Moneda 4 5 4 4 2" xfId="6271"/>
    <cellStyle name="Moneda 4 5 4 5" xfId="4250"/>
    <cellStyle name="Moneda 4 5 5" xfId="574"/>
    <cellStyle name="Moneda 4 5 5 2" xfId="1204"/>
    <cellStyle name="Moneda 4 5 5 2 2" xfId="2446"/>
    <cellStyle name="Moneda 4 5 5 2 2 2" xfId="6277"/>
    <cellStyle name="Moneda 4 5 5 2 3" xfId="2445"/>
    <cellStyle name="Moneda 4 5 5 2 3 2" xfId="6276"/>
    <cellStyle name="Moneda 4 5 5 2 4" xfId="5038"/>
    <cellStyle name="Moneda 4 5 5 3" xfId="2447"/>
    <cellStyle name="Moneda 4 5 5 3 2" xfId="6278"/>
    <cellStyle name="Moneda 4 5 5 4" xfId="2444"/>
    <cellStyle name="Moneda 4 5 5 4 2" xfId="6275"/>
    <cellStyle name="Moneda 4 5 5 5" xfId="4408"/>
    <cellStyle name="Moneda 4 5 6" xfId="732"/>
    <cellStyle name="Moneda 4 5 6 2" xfId="2449"/>
    <cellStyle name="Moneda 4 5 6 2 2" xfId="6280"/>
    <cellStyle name="Moneda 4 5 6 3" xfId="2448"/>
    <cellStyle name="Moneda 4 5 6 3 2" xfId="6279"/>
    <cellStyle name="Moneda 4 5 6 4" xfId="4566"/>
    <cellStyle name="Moneda 4 5 7" xfId="2450"/>
    <cellStyle name="Moneda 4 5 7 2" xfId="6281"/>
    <cellStyle name="Moneda 4 5 8" xfId="2419"/>
    <cellStyle name="Moneda 4 5 8 2" xfId="6250"/>
    <cellStyle name="Moneda 4 5 9" xfId="3936"/>
    <cellStyle name="Moneda 4 6" xfId="127"/>
    <cellStyle name="Moneda 4 6 2" xfId="283"/>
    <cellStyle name="Moneda 4 6 2 2" xfId="914"/>
    <cellStyle name="Moneda 4 6 2 2 2" xfId="2454"/>
    <cellStyle name="Moneda 4 6 2 2 2 2" xfId="6285"/>
    <cellStyle name="Moneda 4 6 2 2 3" xfId="2453"/>
    <cellStyle name="Moneda 4 6 2 2 3 2" xfId="6284"/>
    <cellStyle name="Moneda 4 6 2 2 4" xfId="4748"/>
    <cellStyle name="Moneda 4 6 2 3" xfId="2455"/>
    <cellStyle name="Moneda 4 6 2 3 2" xfId="6286"/>
    <cellStyle name="Moneda 4 6 2 4" xfId="2452"/>
    <cellStyle name="Moneda 4 6 2 4 2" xfId="6283"/>
    <cellStyle name="Moneda 4 6 2 5" xfId="4118"/>
    <cellStyle name="Moneda 4 6 3" xfId="442"/>
    <cellStyle name="Moneda 4 6 3 2" xfId="1072"/>
    <cellStyle name="Moneda 4 6 3 2 2" xfId="2458"/>
    <cellStyle name="Moneda 4 6 3 2 2 2" xfId="6289"/>
    <cellStyle name="Moneda 4 6 3 2 3" xfId="2457"/>
    <cellStyle name="Moneda 4 6 3 2 3 2" xfId="6288"/>
    <cellStyle name="Moneda 4 6 3 2 4" xfId="4906"/>
    <cellStyle name="Moneda 4 6 3 3" xfId="2459"/>
    <cellStyle name="Moneda 4 6 3 3 2" xfId="6290"/>
    <cellStyle name="Moneda 4 6 3 4" xfId="2456"/>
    <cellStyle name="Moneda 4 6 3 4 2" xfId="6287"/>
    <cellStyle name="Moneda 4 6 3 5" xfId="4276"/>
    <cellStyle name="Moneda 4 6 4" xfId="600"/>
    <cellStyle name="Moneda 4 6 4 2" xfId="1230"/>
    <cellStyle name="Moneda 4 6 4 2 2" xfId="2462"/>
    <cellStyle name="Moneda 4 6 4 2 2 2" xfId="6293"/>
    <cellStyle name="Moneda 4 6 4 2 3" xfId="2461"/>
    <cellStyle name="Moneda 4 6 4 2 3 2" xfId="6292"/>
    <cellStyle name="Moneda 4 6 4 2 4" xfId="5064"/>
    <cellStyle name="Moneda 4 6 4 3" xfId="2463"/>
    <cellStyle name="Moneda 4 6 4 3 2" xfId="6294"/>
    <cellStyle name="Moneda 4 6 4 4" xfId="2460"/>
    <cellStyle name="Moneda 4 6 4 4 2" xfId="6291"/>
    <cellStyle name="Moneda 4 6 4 5" xfId="4434"/>
    <cellStyle name="Moneda 4 6 5" xfId="758"/>
    <cellStyle name="Moneda 4 6 5 2" xfId="2465"/>
    <cellStyle name="Moneda 4 6 5 2 2" xfId="6296"/>
    <cellStyle name="Moneda 4 6 5 3" xfId="2464"/>
    <cellStyle name="Moneda 4 6 5 3 2" xfId="6295"/>
    <cellStyle name="Moneda 4 6 5 4" xfId="4592"/>
    <cellStyle name="Moneda 4 6 6" xfId="2466"/>
    <cellStyle name="Moneda 4 6 6 2" xfId="6297"/>
    <cellStyle name="Moneda 4 6 7" xfId="2451"/>
    <cellStyle name="Moneda 4 6 7 2" xfId="6282"/>
    <cellStyle name="Moneda 4 6 8" xfId="3962"/>
    <cellStyle name="Moneda 4 7" xfId="205"/>
    <cellStyle name="Moneda 4 7 2" xfId="836"/>
    <cellStyle name="Moneda 4 7 2 2" xfId="2469"/>
    <cellStyle name="Moneda 4 7 2 2 2" xfId="6300"/>
    <cellStyle name="Moneda 4 7 2 3" xfId="2468"/>
    <cellStyle name="Moneda 4 7 2 3 2" xfId="6299"/>
    <cellStyle name="Moneda 4 7 2 4" xfId="4670"/>
    <cellStyle name="Moneda 4 7 3" xfId="2470"/>
    <cellStyle name="Moneda 4 7 3 2" xfId="6301"/>
    <cellStyle name="Moneda 4 7 4" xfId="2467"/>
    <cellStyle name="Moneda 4 7 4 2" xfId="6298"/>
    <cellStyle name="Moneda 4 7 5" xfId="4040"/>
    <cellStyle name="Moneda 4 8" xfId="364"/>
    <cellStyle name="Moneda 4 8 2" xfId="994"/>
    <cellStyle name="Moneda 4 8 2 2" xfId="2473"/>
    <cellStyle name="Moneda 4 8 2 2 2" xfId="6304"/>
    <cellStyle name="Moneda 4 8 2 3" xfId="2472"/>
    <cellStyle name="Moneda 4 8 2 3 2" xfId="6303"/>
    <cellStyle name="Moneda 4 8 2 4" xfId="4828"/>
    <cellStyle name="Moneda 4 8 3" xfId="2474"/>
    <cellStyle name="Moneda 4 8 3 2" xfId="6305"/>
    <cellStyle name="Moneda 4 8 4" xfId="2471"/>
    <cellStyle name="Moneda 4 8 4 2" xfId="6302"/>
    <cellStyle name="Moneda 4 8 5" xfId="4198"/>
    <cellStyle name="Moneda 4 9" xfId="522"/>
    <cellStyle name="Moneda 4 9 2" xfId="1152"/>
    <cellStyle name="Moneda 4 9 2 2" xfId="2477"/>
    <cellStyle name="Moneda 4 9 2 2 2" xfId="6308"/>
    <cellStyle name="Moneda 4 9 2 3" xfId="2476"/>
    <cellStyle name="Moneda 4 9 2 3 2" xfId="6307"/>
    <cellStyle name="Moneda 4 9 2 4" xfId="4986"/>
    <cellStyle name="Moneda 4 9 3" xfId="2478"/>
    <cellStyle name="Moneda 4 9 3 2" xfId="6309"/>
    <cellStyle name="Moneda 4 9 4" xfId="2475"/>
    <cellStyle name="Moneda 4 9 4 2" xfId="6306"/>
    <cellStyle name="Moneda 4 9 5" xfId="4356"/>
    <cellStyle name="Moneda 5" xfId="31"/>
    <cellStyle name="Moneda 5 10" xfId="2479"/>
    <cellStyle name="Moneda 5 10 2" xfId="6310"/>
    <cellStyle name="Moneda 5 11" xfId="3880"/>
    <cellStyle name="Moneda 5 2" xfId="74"/>
    <cellStyle name="Moneda 5 2 2" xfId="152"/>
    <cellStyle name="Moneda 5 2 2 2" xfId="308"/>
    <cellStyle name="Moneda 5 2 2 2 2" xfId="939"/>
    <cellStyle name="Moneda 5 2 2 2 2 2" xfId="2484"/>
    <cellStyle name="Moneda 5 2 2 2 2 2 2" xfId="6315"/>
    <cellStyle name="Moneda 5 2 2 2 2 3" xfId="2483"/>
    <cellStyle name="Moneda 5 2 2 2 2 3 2" xfId="6314"/>
    <cellStyle name="Moneda 5 2 2 2 2 4" xfId="4773"/>
    <cellStyle name="Moneda 5 2 2 2 3" xfId="2485"/>
    <cellStyle name="Moneda 5 2 2 2 3 2" xfId="6316"/>
    <cellStyle name="Moneda 5 2 2 2 4" xfId="2482"/>
    <cellStyle name="Moneda 5 2 2 2 4 2" xfId="6313"/>
    <cellStyle name="Moneda 5 2 2 2 5" xfId="4143"/>
    <cellStyle name="Moneda 5 2 2 3" xfId="467"/>
    <cellStyle name="Moneda 5 2 2 3 2" xfId="1097"/>
    <cellStyle name="Moneda 5 2 2 3 2 2" xfId="2488"/>
    <cellStyle name="Moneda 5 2 2 3 2 2 2" xfId="6319"/>
    <cellStyle name="Moneda 5 2 2 3 2 3" xfId="2487"/>
    <cellStyle name="Moneda 5 2 2 3 2 3 2" xfId="6318"/>
    <cellStyle name="Moneda 5 2 2 3 2 4" xfId="4931"/>
    <cellStyle name="Moneda 5 2 2 3 3" xfId="2489"/>
    <cellStyle name="Moneda 5 2 2 3 3 2" xfId="6320"/>
    <cellStyle name="Moneda 5 2 2 3 4" xfId="2486"/>
    <cellStyle name="Moneda 5 2 2 3 4 2" xfId="6317"/>
    <cellStyle name="Moneda 5 2 2 3 5" xfId="4301"/>
    <cellStyle name="Moneda 5 2 2 4" xfId="625"/>
    <cellStyle name="Moneda 5 2 2 4 2" xfId="1255"/>
    <cellStyle name="Moneda 5 2 2 4 2 2" xfId="2492"/>
    <cellStyle name="Moneda 5 2 2 4 2 2 2" xfId="6323"/>
    <cellStyle name="Moneda 5 2 2 4 2 3" xfId="2491"/>
    <cellStyle name="Moneda 5 2 2 4 2 3 2" xfId="6322"/>
    <cellStyle name="Moneda 5 2 2 4 2 4" xfId="5089"/>
    <cellStyle name="Moneda 5 2 2 4 3" xfId="2493"/>
    <cellStyle name="Moneda 5 2 2 4 3 2" xfId="6324"/>
    <cellStyle name="Moneda 5 2 2 4 4" xfId="2490"/>
    <cellStyle name="Moneda 5 2 2 4 4 2" xfId="6321"/>
    <cellStyle name="Moneda 5 2 2 4 5" xfId="4459"/>
    <cellStyle name="Moneda 5 2 2 5" xfId="783"/>
    <cellStyle name="Moneda 5 2 2 5 2" xfId="2495"/>
    <cellStyle name="Moneda 5 2 2 5 2 2" xfId="6326"/>
    <cellStyle name="Moneda 5 2 2 5 3" xfId="2494"/>
    <cellStyle name="Moneda 5 2 2 5 3 2" xfId="6325"/>
    <cellStyle name="Moneda 5 2 2 5 4" xfId="4617"/>
    <cellStyle name="Moneda 5 2 2 6" xfId="2496"/>
    <cellStyle name="Moneda 5 2 2 6 2" xfId="6327"/>
    <cellStyle name="Moneda 5 2 2 7" xfId="2481"/>
    <cellStyle name="Moneda 5 2 2 7 2" xfId="6312"/>
    <cellStyle name="Moneda 5 2 2 8" xfId="3987"/>
    <cellStyle name="Moneda 5 2 3" xfId="230"/>
    <cellStyle name="Moneda 5 2 3 2" xfId="861"/>
    <cellStyle name="Moneda 5 2 3 2 2" xfId="2499"/>
    <cellStyle name="Moneda 5 2 3 2 2 2" xfId="6330"/>
    <cellStyle name="Moneda 5 2 3 2 3" xfId="2498"/>
    <cellStyle name="Moneda 5 2 3 2 3 2" xfId="6329"/>
    <cellStyle name="Moneda 5 2 3 2 4" xfId="4695"/>
    <cellStyle name="Moneda 5 2 3 3" xfId="2500"/>
    <cellStyle name="Moneda 5 2 3 3 2" xfId="6331"/>
    <cellStyle name="Moneda 5 2 3 4" xfId="2497"/>
    <cellStyle name="Moneda 5 2 3 4 2" xfId="6328"/>
    <cellStyle name="Moneda 5 2 3 5" xfId="4065"/>
    <cellStyle name="Moneda 5 2 4" xfId="389"/>
    <cellStyle name="Moneda 5 2 4 2" xfId="1019"/>
    <cellStyle name="Moneda 5 2 4 2 2" xfId="2503"/>
    <cellStyle name="Moneda 5 2 4 2 2 2" xfId="6334"/>
    <cellStyle name="Moneda 5 2 4 2 3" xfId="2502"/>
    <cellStyle name="Moneda 5 2 4 2 3 2" xfId="6333"/>
    <cellStyle name="Moneda 5 2 4 2 4" xfId="4853"/>
    <cellStyle name="Moneda 5 2 4 3" xfId="2504"/>
    <cellStyle name="Moneda 5 2 4 3 2" xfId="6335"/>
    <cellStyle name="Moneda 5 2 4 4" xfId="2501"/>
    <cellStyle name="Moneda 5 2 4 4 2" xfId="6332"/>
    <cellStyle name="Moneda 5 2 4 5" xfId="4223"/>
    <cellStyle name="Moneda 5 2 5" xfId="547"/>
    <cellStyle name="Moneda 5 2 5 2" xfId="1177"/>
    <cellStyle name="Moneda 5 2 5 2 2" xfId="2507"/>
    <cellStyle name="Moneda 5 2 5 2 2 2" xfId="6338"/>
    <cellStyle name="Moneda 5 2 5 2 3" xfId="2506"/>
    <cellStyle name="Moneda 5 2 5 2 3 2" xfId="6337"/>
    <cellStyle name="Moneda 5 2 5 2 4" xfId="5011"/>
    <cellStyle name="Moneda 5 2 5 3" xfId="2508"/>
    <cellStyle name="Moneda 5 2 5 3 2" xfId="6339"/>
    <cellStyle name="Moneda 5 2 5 4" xfId="2505"/>
    <cellStyle name="Moneda 5 2 5 4 2" xfId="6336"/>
    <cellStyle name="Moneda 5 2 5 5" xfId="4381"/>
    <cellStyle name="Moneda 5 2 6" xfId="705"/>
    <cellStyle name="Moneda 5 2 6 2" xfId="2510"/>
    <cellStyle name="Moneda 5 2 6 2 2" xfId="6341"/>
    <cellStyle name="Moneda 5 2 6 3" xfId="2509"/>
    <cellStyle name="Moneda 5 2 6 3 2" xfId="6340"/>
    <cellStyle name="Moneda 5 2 6 4" xfId="4539"/>
    <cellStyle name="Moneda 5 2 7" xfId="2511"/>
    <cellStyle name="Moneda 5 2 7 2" xfId="6342"/>
    <cellStyle name="Moneda 5 2 8" xfId="2480"/>
    <cellStyle name="Moneda 5 2 8 2" xfId="6311"/>
    <cellStyle name="Moneda 5 2 9" xfId="3909"/>
    <cellStyle name="Moneda 5 3" xfId="100"/>
    <cellStyle name="Moneda 5 3 2" xfId="178"/>
    <cellStyle name="Moneda 5 3 2 2" xfId="334"/>
    <cellStyle name="Moneda 5 3 2 2 2" xfId="965"/>
    <cellStyle name="Moneda 5 3 2 2 2 2" xfId="2516"/>
    <cellStyle name="Moneda 5 3 2 2 2 2 2" xfId="6347"/>
    <cellStyle name="Moneda 5 3 2 2 2 3" xfId="2515"/>
    <cellStyle name="Moneda 5 3 2 2 2 3 2" xfId="6346"/>
    <cellStyle name="Moneda 5 3 2 2 2 4" xfId="4799"/>
    <cellStyle name="Moneda 5 3 2 2 3" xfId="2517"/>
    <cellStyle name="Moneda 5 3 2 2 3 2" xfId="6348"/>
    <cellStyle name="Moneda 5 3 2 2 4" xfId="2514"/>
    <cellStyle name="Moneda 5 3 2 2 4 2" xfId="6345"/>
    <cellStyle name="Moneda 5 3 2 2 5" xfId="4169"/>
    <cellStyle name="Moneda 5 3 2 3" xfId="493"/>
    <cellStyle name="Moneda 5 3 2 3 2" xfId="1123"/>
    <cellStyle name="Moneda 5 3 2 3 2 2" xfId="2520"/>
    <cellStyle name="Moneda 5 3 2 3 2 2 2" xfId="6351"/>
    <cellStyle name="Moneda 5 3 2 3 2 3" xfId="2519"/>
    <cellStyle name="Moneda 5 3 2 3 2 3 2" xfId="6350"/>
    <cellStyle name="Moneda 5 3 2 3 2 4" xfId="4957"/>
    <cellStyle name="Moneda 5 3 2 3 3" xfId="2521"/>
    <cellStyle name="Moneda 5 3 2 3 3 2" xfId="6352"/>
    <cellStyle name="Moneda 5 3 2 3 4" xfId="2518"/>
    <cellStyle name="Moneda 5 3 2 3 4 2" xfId="6349"/>
    <cellStyle name="Moneda 5 3 2 3 5" xfId="4327"/>
    <cellStyle name="Moneda 5 3 2 4" xfId="651"/>
    <cellStyle name="Moneda 5 3 2 4 2" xfId="1281"/>
    <cellStyle name="Moneda 5 3 2 4 2 2" xfId="2524"/>
    <cellStyle name="Moneda 5 3 2 4 2 2 2" xfId="6355"/>
    <cellStyle name="Moneda 5 3 2 4 2 3" xfId="2523"/>
    <cellStyle name="Moneda 5 3 2 4 2 3 2" xfId="6354"/>
    <cellStyle name="Moneda 5 3 2 4 2 4" xfId="5115"/>
    <cellStyle name="Moneda 5 3 2 4 3" xfId="2525"/>
    <cellStyle name="Moneda 5 3 2 4 3 2" xfId="6356"/>
    <cellStyle name="Moneda 5 3 2 4 4" xfId="2522"/>
    <cellStyle name="Moneda 5 3 2 4 4 2" xfId="6353"/>
    <cellStyle name="Moneda 5 3 2 4 5" xfId="4485"/>
    <cellStyle name="Moneda 5 3 2 5" xfId="809"/>
    <cellStyle name="Moneda 5 3 2 5 2" xfId="2527"/>
    <cellStyle name="Moneda 5 3 2 5 2 2" xfId="6358"/>
    <cellStyle name="Moneda 5 3 2 5 3" xfId="2526"/>
    <cellStyle name="Moneda 5 3 2 5 3 2" xfId="6357"/>
    <cellStyle name="Moneda 5 3 2 5 4" xfId="4643"/>
    <cellStyle name="Moneda 5 3 2 6" xfId="2528"/>
    <cellStyle name="Moneda 5 3 2 6 2" xfId="6359"/>
    <cellStyle name="Moneda 5 3 2 7" xfId="2513"/>
    <cellStyle name="Moneda 5 3 2 7 2" xfId="6344"/>
    <cellStyle name="Moneda 5 3 2 8" xfId="4013"/>
    <cellStyle name="Moneda 5 3 3" xfId="256"/>
    <cellStyle name="Moneda 5 3 3 2" xfId="887"/>
    <cellStyle name="Moneda 5 3 3 2 2" xfId="2531"/>
    <cellStyle name="Moneda 5 3 3 2 2 2" xfId="6362"/>
    <cellStyle name="Moneda 5 3 3 2 3" xfId="2530"/>
    <cellStyle name="Moneda 5 3 3 2 3 2" xfId="6361"/>
    <cellStyle name="Moneda 5 3 3 2 4" xfId="4721"/>
    <cellStyle name="Moneda 5 3 3 3" xfId="2532"/>
    <cellStyle name="Moneda 5 3 3 3 2" xfId="6363"/>
    <cellStyle name="Moneda 5 3 3 4" xfId="2529"/>
    <cellStyle name="Moneda 5 3 3 4 2" xfId="6360"/>
    <cellStyle name="Moneda 5 3 3 5" xfId="4091"/>
    <cellStyle name="Moneda 5 3 4" xfId="415"/>
    <cellStyle name="Moneda 5 3 4 2" xfId="1045"/>
    <cellStyle name="Moneda 5 3 4 2 2" xfId="2535"/>
    <cellStyle name="Moneda 5 3 4 2 2 2" xfId="6366"/>
    <cellStyle name="Moneda 5 3 4 2 3" xfId="2534"/>
    <cellStyle name="Moneda 5 3 4 2 3 2" xfId="6365"/>
    <cellStyle name="Moneda 5 3 4 2 4" xfId="4879"/>
    <cellStyle name="Moneda 5 3 4 3" xfId="2536"/>
    <cellStyle name="Moneda 5 3 4 3 2" xfId="6367"/>
    <cellStyle name="Moneda 5 3 4 4" xfId="2533"/>
    <cellStyle name="Moneda 5 3 4 4 2" xfId="6364"/>
    <cellStyle name="Moneda 5 3 4 5" xfId="4249"/>
    <cellStyle name="Moneda 5 3 5" xfId="573"/>
    <cellStyle name="Moneda 5 3 5 2" xfId="1203"/>
    <cellStyle name="Moneda 5 3 5 2 2" xfId="2539"/>
    <cellStyle name="Moneda 5 3 5 2 2 2" xfId="6370"/>
    <cellStyle name="Moneda 5 3 5 2 3" xfId="2538"/>
    <cellStyle name="Moneda 5 3 5 2 3 2" xfId="6369"/>
    <cellStyle name="Moneda 5 3 5 2 4" xfId="5037"/>
    <cellStyle name="Moneda 5 3 5 3" xfId="2540"/>
    <cellStyle name="Moneda 5 3 5 3 2" xfId="6371"/>
    <cellStyle name="Moneda 5 3 5 4" xfId="2537"/>
    <cellStyle name="Moneda 5 3 5 4 2" xfId="6368"/>
    <cellStyle name="Moneda 5 3 5 5" xfId="4407"/>
    <cellStyle name="Moneda 5 3 6" xfId="731"/>
    <cellStyle name="Moneda 5 3 6 2" xfId="2542"/>
    <cellStyle name="Moneda 5 3 6 2 2" xfId="6373"/>
    <cellStyle name="Moneda 5 3 6 3" xfId="2541"/>
    <cellStyle name="Moneda 5 3 6 3 2" xfId="6372"/>
    <cellStyle name="Moneda 5 3 6 4" xfId="4565"/>
    <cellStyle name="Moneda 5 3 7" xfId="2543"/>
    <cellStyle name="Moneda 5 3 7 2" xfId="6374"/>
    <cellStyle name="Moneda 5 3 8" xfId="2512"/>
    <cellStyle name="Moneda 5 3 8 2" xfId="6343"/>
    <cellStyle name="Moneda 5 3 9" xfId="3935"/>
    <cellStyle name="Moneda 5 4" xfId="126"/>
    <cellStyle name="Moneda 5 4 2" xfId="282"/>
    <cellStyle name="Moneda 5 4 2 2" xfId="913"/>
    <cellStyle name="Moneda 5 4 2 2 2" xfId="2547"/>
    <cellStyle name="Moneda 5 4 2 2 2 2" xfId="6378"/>
    <cellStyle name="Moneda 5 4 2 2 3" xfId="2546"/>
    <cellStyle name="Moneda 5 4 2 2 3 2" xfId="6377"/>
    <cellStyle name="Moneda 5 4 2 2 4" xfId="4747"/>
    <cellStyle name="Moneda 5 4 2 3" xfId="2548"/>
    <cellStyle name="Moneda 5 4 2 3 2" xfId="6379"/>
    <cellStyle name="Moneda 5 4 2 4" xfId="2545"/>
    <cellStyle name="Moneda 5 4 2 4 2" xfId="6376"/>
    <cellStyle name="Moneda 5 4 2 5" xfId="4117"/>
    <cellStyle name="Moneda 5 4 3" xfId="441"/>
    <cellStyle name="Moneda 5 4 3 2" xfId="1071"/>
    <cellStyle name="Moneda 5 4 3 2 2" xfId="2551"/>
    <cellStyle name="Moneda 5 4 3 2 2 2" xfId="6382"/>
    <cellStyle name="Moneda 5 4 3 2 3" xfId="2550"/>
    <cellStyle name="Moneda 5 4 3 2 3 2" xfId="6381"/>
    <cellStyle name="Moneda 5 4 3 2 4" xfId="4905"/>
    <cellStyle name="Moneda 5 4 3 3" xfId="2552"/>
    <cellStyle name="Moneda 5 4 3 3 2" xfId="6383"/>
    <cellStyle name="Moneda 5 4 3 4" xfId="2549"/>
    <cellStyle name="Moneda 5 4 3 4 2" xfId="6380"/>
    <cellStyle name="Moneda 5 4 3 5" xfId="4275"/>
    <cellStyle name="Moneda 5 4 4" xfId="599"/>
    <cellStyle name="Moneda 5 4 4 2" xfId="1229"/>
    <cellStyle name="Moneda 5 4 4 2 2" xfId="2555"/>
    <cellStyle name="Moneda 5 4 4 2 2 2" xfId="6386"/>
    <cellStyle name="Moneda 5 4 4 2 3" xfId="2554"/>
    <cellStyle name="Moneda 5 4 4 2 3 2" xfId="6385"/>
    <cellStyle name="Moneda 5 4 4 2 4" xfId="5063"/>
    <cellStyle name="Moneda 5 4 4 3" xfId="2556"/>
    <cellStyle name="Moneda 5 4 4 3 2" xfId="6387"/>
    <cellStyle name="Moneda 5 4 4 4" xfId="2553"/>
    <cellStyle name="Moneda 5 4 4 4 2" xfId="6384"/>
    <cellStyle name="Moneda 5 4 4 5" xfId="4433"/>
    <cellStyle name="Moneda 5 4 5" xfId="757"/>
    <cellStyle name="Moneda 5 4 5 2" xfId="2558"/>
    <cellStyle name="Moneda 5 4 5 2 2" xfId="6389"/>
    <cellStyle name="Moneda 5 4 5 3" xfId="2557"/>
    <cellStyle name="Moneda 5 4 5 3 2" xfId="6388"/>
    <cellStyle name="Moneda 5 4 5 4" xfId="4591"/>
    <cellStyle name="Moneda 5 4 6" xfId="2559"/>
    <cellStyle name="Moneda 5 4 6 2" xfId="6390"/>
    <cellStyle name="Moneda 5 4 7" xfId="2544"/>
    <cellStyle name="Moneda 5 4 7 2" xfId="6375"/>
    <cellStyle name="Moneda 5 4 8" xfId="3961"/>
    <cellStyle name="Moneda 5 5" xfId="204"/>
    <cellStyle name="Moneda 5 5 2" xfId="835"/>
    <cellStyle name="Moneda 5 5 2 2" xfId="2562"/>
    <cellStyle name="Moneda 5 5 2 2 2" xfId="6393"/>
    <cellStyle name="Moneda 5 5 2 3" xfId="2561"/>
    <cellStyle name="Moneda 5 5 2 3 2" xfId="6392"/>
    <cellStyle name="Moneda 5 5 2 4" xfId="4669"/>
    <cellStyle name="Moneda 5 5 3" xfId="2563"/>
    <cellStyle name="Moneda 5 5 3 2" xfId="6394"/>
    <cellStyle name="Moneda 5 5 4" xfId="2560"/>
    <cellStyle name="Moneda 5 5 4 2" xfId="6391"/>
    <cellStyle name="Moneda 5 5 5" xfId="4039"/>
    <cellStyle name="Moneda 5 6" xfId="363"/>
    <cellStyle name="Moneda 5 6 2" xfId="993"/>
    <cellStyle name="Moneda 5 6 2 2" xfId="2566"/>
    <cellStyle name="Moneda 5 6 2 2 2" xfId="6397"/>
    <cellStyle name="Moneda 5 6 2 3" xfId="2565"/>
    <cellStyle name="Moneda 5 6 2 3 2" xfId="6396"/>
    <cellStyle name="Moneda 5 6 2 4" xfId="4827"/>
    <cellStyle name="Moneda 5 6 3" xfId="2567"/>
    <cellStyle name="Moneda 5 6 3 2" xfId="6398"/>
    <cellStyle name="Moneda 5 6 4" xfId="2564"/>
    <cellStyle name="Moneda 5 6 4 2" xfId="6395"/>
    <cellStyle name="Moneda 5 6 5" xfId="4197"/>
    <cellStyle name="Moneda 5 7" xfId="521"/>
    <cellStyle name="Moneda 5 7 2" xfId="1151"/>
    <cellStyle name="Moneda 5 7 2 2" xfId="2570"/>
    <cellStyle name="Moneda 5 7 2 2 2" xfId="6401"/>
    <cellStyle name="Moneda 5 7 2 3" xfId="2569"/>
    <cellStyle name="Moneda 5 7 2 3 2" xfId="6400"/>
    <cellStyle name="Moneda 5 7 2 4" xfId="4985"/>
    <cellStyle name="Moneda 5 7 3" xfId="2571"/>
    <cellStyle name="Moneda 5 7 3 2" xfId="6402"/>
    <cellStyle name="Moneda 5 7 4" xfId="2568"/>
    <cellStyle name="Moneda 5 7 4 2" xfId="6399"/>
    <cellStyle name="Moneda 5 7 5" xfId="4355"/>
    <cellStyle name="Moneda 5 8" xfId="679"/>
    <cellStyle name="Moneda 5 8 2" xfId="2573"/>
    <cellStyle name="Moneda 5 8 2 2" xfId="6404"/>
    <cellStyle name="Moneda 5 8 3" xfId="2572"/>
    <cellStyle name="Moneda 5 8 3 2" xfId="6403"/>
    <cellStyle name="Moneda 5 8 4" xfId="4513"/>
    <cellStyle name="Moneda 5 9" xfId="2574"/>
    <cellStyle name="Moneda 5 9 2" xfId="6405"/>
    <cellStyle name="Moneda 6" xfId="27"/>
    <cellStyle name="Moneda 6 10" xfId="2575"/>
    <cellStyle name="Moneda 6 10 2" xfId="6406"/>
    <cellStyle name="Moneda 6 11" xfId="3877"/>
    <cellStyle name="Moneda 6 2" xfId="71"/>
    <cellStyle name="Moneda 6 2 2" xfId="149"/>
    <cellStyle name="Moneda 6 2 2 2" xfId="305"/>
    <cellStyle name="Moneda 6 2 2 2 2" xfId="936"/>
    <cellStyle name="Moneda 6 2 2 2 2 2" xfId="2580"/>
    <cellStyle name="Moneda 6 2 2 2 2 2 2" xfId="6411"/>
    <cellStyle name="Moneda 6 2 2 2 2 3" xfId="2579"/>
    <cellStyle name="Moneda 6 2 2 2 2 3 2" xfId="6410"/>
    <cellStyle name="Moneda 6 2 2 2 2 4" xfId="4770"/>
    <cellStyle name="Moneda 6 2 2 2 3" xfId="2581"/>
    <cellStyle name="Moneda 6 2 2 2 3 2" xfId="6412"/>
    <cellStyle name="Moneda 6 2 2 2 4" xfId="2578"/>
    <cellStyle name="Moneda 6 2 2 2 4 2" xfId="6409"/>
    <cellStyle name="Moneda 6 2 2 2 5" xfId="4140"/>
    <cellStyle name="Moneda 6 2 2 3" xfId="464"/>
    <cellStyle name="Moneda 6 2 2 3 2" xfId="1094"/>
    <cellStyle name="Moneda 6 2 2 3 2 2" xfId="2584"/>
    <cellStyle name="Moneda 6 2 2 3 2 2 2" xfId="6415"/>
    <cellStyle name="Moneda 6 2 2 3 2 3" xfId="2583"/>
    <cellStyle name="Moneda 6 2 2 3 2 3 2" xfId="6414"/>
    <cellStyle name="Moneda 6 2 2 3 2 4" xfId="4928"/>
    <cellStyle name="Moneda 6 2 2 3 3" xfId="2585"/>
    <cellStyle name="Moneda 6 2 2 3 3 2" xfId="6416"/>
    <cellStyle name="Moneda 6 2 2 3 4" xfId="2582"/>
    <cellStyle name="Moneda 6 2 2 3 4 2" xfId="6413"/>
    <cellStyle name="Moneda 6 2 2 3 5" xfId="4298"/>
    <cellStyle name="Moneda 6 2 2 4" xfId="622"/>
    <cellStyle name="Moneda 6 2 2 4 2" xfId="1252"/>
    <cellStyle name="Moneda 6 2 2 4 2 2" xfId="2588"/>
    <cellStyle name="Moneda 6 2 2 4 2 2 2" xfId="6419"/>
    <cellStyle name="Moneda 6 2 2 4 2 3" xfId="2587"/>
    <cellStyle name="Moneda 6 2 2 4 2 3 2" xfId="6418"/>
    <cellStyle name="Moneda 6 2 2 4 2 4" xfId="5086"/>
    <cellStyle name="Moneda 6 2 2 4 3" xfId="2589"/>
    <cellStyle name="Moneda 6 2 2 4 3 2" xfId="6420"/>
    <cellStyle name="Moneda 6 2 2 4 4" xfId="2586"/>
    <cellStyle name="Moneda 6 2 2 4 4 2" xfId="6417"/>
    <cellStyle name="Moneda 6 2 2 4 5" xfId="4456"/>
    <cellStyle name="Moneda 6 2 2 5" xfId="780"/>
    <cellStyle name="Moneda 6 2 2 5 2" xfId="2591"/>
    <cellStyle name="Moneda 6 2 2 5 2 2" xfId="6422"/>
    <cellStyle name="Moneda 6 2 2 5 3" xfId="2590"/>
    <cellStyle name="Moneda 6 2 2 5 3 2" xfId="6421"/>
    <cellStyle name="Moneda 6 2 2 5 4" xfId="4614"/>
    <cellStyle name="Moneda 6 2 2 6" xfId="2592"/>
    <cellStyle name="Moneda 6 2 2 6 2" xfId="6423"/>
    <cellStyle name="Moneda 6 2 2 7" xfId="2577"/>
    <cellStyle name="Moneda 6 2 2 7 2" xfId="6408"/>
    <cellStyle name="Moneda 6 2 2 8" xfId="3984"/>
    <cellStyle name="Moneda 6 2 3" xfId="227"/>
    <cellStyle name="Moneda 6 2 3 2" xfId="858"/>
    <cellStyle name="Moneda 6 2 3 2 2" xfId="2595"/>
    <cellStyle name="Moneda 6 2 3 2 2 2" xfId="6426"/>
    <cellStyle name="Moneda 6 2 3 2 3" xfId="2594"/>
    <cellStyle name="Moneda 6 2 3 2 3 2" xfId="6425"/>
    <cellStyle name="Moneda 6 2 3 2 4" xfId="4692"/>
    <cellStyle name="Moneda 6 2 3 3" xfId="2596"/>
    <cellStyle name="Moneda 6 2 3 3 2" xfId="6427"/>
    <cellStyle name="Moneda 6 2 3 4" xfId="2593"/>
    <cellStyle name="Moneda 6 2 3 4 2" xfId="6424"/>
    <cellStyle name="Moneda 6 2 3 5" xfId="4062"/>
    <cellStyle name="Moneda 6 2 4" xfId="386"/>
    <cellStyle name="Moneda 6 2 4 2" xfId="1016"/>
    <cellStyle name="Moneda 6 2 4 2 2" xfId="2599"/>
    <cellStyle name="Moneda 6 2 4 2 2 2" xfId="6430"/>
    <cellStyle name="Moneda 6 2 4 2 3" xfId="2598"/>
    <cellStyle name="Moneda 6 2 4 2 3 2" xfId="6429"/>
    <cellStyle name="Moneda 6 2 4 2 4" xfId="4850"/>
    <cellStyle name="Moneda 6 2 4 3" xfId="2600"/>
    <cellStyle name="Moneda 6 2 4 3 2" xfId="6431"/>
    <cellStyle name="Moneda 6 2 4 4" xfId="2597"/>
    <cellStyle name="Moneda 6 2 4 4 2" xfId="6428"/>
    <cellStyle name="Moneda 6 2 4 5" xfId="4220"/>
    <cellStyle name="Moneda 6 2 5" xfId="544"/>
    <cellStyle name="Moneda 6 2 5 2" xfId="1174"/>
    <cellStyle name="Moneda 6 2 5 2 2" xfId="2603"/>
    <cellStyle name="Moneda 6 2 5 2 2 2" xfId="6434"/>
    <cellStyle name="Moneda 6 2 5 2 3" xfId="2602"/>
    <cellStyle name="Moneda 6 2 5 2 3 2" xfId="6433"/>
    <cellStyle name="Moneda 6 2 5 2 4" xfId="5008"/>
    <cellStyle name="Moneda 6 2 5 3" xfId="2604"/>
    <cellStyle name="Moneda 6 2 5 3 2" xfId="6435"/>
    <cellStyle name="Moneda 6 2 5 4" xfId="2601"/>
    <cellStyle name="Moneda 6 2 5 4 2" xfId="6432"/>
    <cellStyle name="Moneda 6 2 5 5" xfId="4378"/>
    <cellStyle name="Moneda 6 2 6" xfId="702"/>
    <cellStyle name="Moneda 6 2 6 2" xfId="2606"/>
    <cellStyle name="Moneda 6 2 6 2 2" xfId="6437"/>
    <cellStyle name="Moneda 6 2 6 3" xfId="2605"/>
    <cellStyle name="Moneda 6 2 6 3 2" xfId="6436"/>
    <cellStyle name="Moneda 6 2 6 4" xfId="4536"/>
    <cellStyle name="Moneda 6 2 7" xfId="2607"/>
    <cellStyle name="Moneda 6 2 7 2" xfId="6438"/>
    <cellStyle name="Moneda 6 2 8" xfId="2576"/>
    <cellStyle name="Moneda 6 2 8 2" xfId="6407"/>
    <cellStyle name="Moneda 6 2 9" xfId="3906"/>
    <cellStyle name="Moneda 6 3" xfId="97"/>
    <cellStyle name="Moneda 6 3 2" xfId="175"/>
    <cellStyle name="Moneda 6 3 2 2" xfId="331"/>
    <cellStyle name="Moneda 6 3 2 2 2" xfId="962"/>
    <cellStyle name="Moneda 6 3 2 2 2 2" xfId="2612"/>
    <cellStyle name="Moneda 6 3 2 2 2 2 2" xfId="6443"/>
    <cellStyle name="Moneda 6 3 2 2 2 3" xfId="2611"/>
    <cellStyle name="Moneda 6 3 2 2 2 3 2" xfId="6442"/>
    <cellStyle name="Moneda 6 3 2 2 2 4" xfId="4796"/>
    <cellStyle name="Moneda 6 3 2 2 3" xfId="2613"/>
    <cellStyle name="Moneda 6 3 2 2 3 2" xfId="6444"/>
    <cellStyle name="Moneda 6 3 2 2 4" xfId="2610"/>
    <cellStyle name="Moneda 6 3 2 2 4 2" xfId="6441"/>
    <cellStyle name="Moneda 6 3 2 2 5" xfId="4166"/>
    <cellStyle name="Moneda 6 3 2 3" xfId="490"/>
    <cellStyle name="Moneda 6 3 2 3 2" xfId="1120"/>
    <cellStyle name="Moneda 6 3 2 3 2 2" xfId="2616"/>
    <cellStyle name="Moneda 6 3 2 3 2 2 2" xfId="6447"/>
    <cellStyle name="Moneda 6 3 2 3 2 3" xfId="2615"/>
    <cellStyle name="Moneda 6 3 2 3 2 3 2" xfId="6446"/>
    <cellStyle name="Moneda 6 3 2 3 2 4" xfId="4954"/>
    <cellStyle name="Moneda 6 3 2 3 3" xfId="2617"/>
    <cellStyle name="Moneda 6 3 2 3 3 2" xfId="6448"/>
    <cellStyle name="Moneda 6 3 2 3 4" xfId="2614"/>
    <cellStyle name="Moneda 6 3 2 3 4 2" xfId="6445"/>
    <cellStyle name="Moneda 6 3 2 3 5" xfId="4324"/>
    <cellStyle name="Moneda 6 3 2 4" xfId="648"/>
    <cellStyle name="Moneda 6 3 2 4 2" xfId="1278"/>
    <cellStyle name="Moneda 6 3 2 4 2 2" xfId="2620"/>
    <cellStyle name="Moneda 6 3 2 4 2 2 2" xfId="6451"/>
    <cellStyle name="Moneda 6 3 2 4 2 3" xfId="2619"/>
    <cellStyle name="Moneda 6 3 2 4 2 3 2" xfId="6450"/>
    <cellStyle name="Moneda 6 3 2 4 2 4" xfId="5112"/>
    <cellStyle name="Moneda 6 3 2 4 3" xfId="2621"/>
    <cellStyle name="Moneda 6 3 2 4 3 2" xfId="6452"/>
    <cellStyle name="Moneda 6 3 2 4 4" xfId="2618"/>
    <cellStyle name="Moneda 6 3 2 4 4 2" xfId="6449"/>
    <cellStyle name="Moneda 6 3 2 4 5" xfId="4482"/>
    <cellStyle name="Moneda 6 3 2 5" xfId="806"/>
    <cellStyle name="Moneda 6 3 2 5 2" xfId="2623"/>
    <cellStyle name="Moneda 6 3 2 5 2 2" xfId="6454"/>
    <cellStyle name="Moneda 6 3 2 5 3" xfId="2622"/>
    <cellStyle name="Moneda 6 3 2 5 3 2" xfId="6453"/>
    <cellStyle name="Moneda 6 3 2 5 4" xfId="4640"/>
    <cellStyle name="Moneda 6 3 2 6" xfId="2624"/>
    <cellStyle name="Moneda 6 3 2 6 2" xfId="6455"/>
    <cellStyle name="Moneda 6 3 2 7" xfId="2609"/>
    <cellStyle name="Moneda 6 3 2 7 2" xfId="6440"/>
    <cellStyle name="Moneda 6 3 2 8" xfId="4010"/>
    <cellStyle name="Moneda 6 3 3" xfId="253"/>
    <cellStyle name="Moneda 6 3 3 2" xfId="884"/>
    <cellStyle name="Moneda 6 3 3 2 2" xfId="2627"/>
    <cellStyle name="Moneda 6 3 3 2 2 2" xfId="6458"/>
    <cellStyle name="Moneda 6 3 3 2 3" xfId="2626"/>
    <cellStyle name="Moneda 6 3 3 2 3 2" xfId="6457"/>
    <cellStyle name="Moneda 6 3 3 2 4" xfId="4718"/>
    <cellStyle name="Moneda 6 3 3 3" xfId="2628"/>
    <cellStyle name="Moneda 6 3 3 3 2" xfId="6459"/>
    <cellStyle name="Moneda 6 3 3 4" xfId="2625"/>
    <cellStyle name="Moneda 6 3 3 4 2" xfId="6456"/>
    <cellStyle name="Moneda 6 3 3 5" xfId="4088"/>
    <cellStyle name="Moneda 6 3 4" xfId="412"/>
    <cellStyle name="Moneda 6 3 4 2" xfId="1042"/>
    <cellStyle name="Moneda 6 3 4 2 2" xfId="2631"/>
    <cellStyle name="Moneda 6 3 4 2 2 2" xfId="6462"/>
    <cellStyle name="Moneda 6 3 4 2 3" xfId="2630"/>
    <cellStyle name="Moneda 6 3 4 2 3 2" xfId="6461"/>
    <cellStyle name="Moneda 6 3 4 2 4" xfId="4876"/>
    <cellStyle name="Moneda 6 3 4 3" xfId="2632"/>
    <cellStyle name="Moneda 6 3 4 3 2" xfId="6463"/>
    <cellStyle name="Moneda 6 3 4 4" xfId="2629"/>
    <cellStyle name="Moneda 6 3 4 4 2" xfId="6460"/>
    <cellStyle name="Moneda 6 3 4 5" xfId="4246"/>
    <cellStyle name="Moneda 6 3 5" xfId="570"/>
    <cellStyle name="Moneda 6 3 5 2" xfId="1200"/>
    <cellStyle name="Moneda 6 3 5 2 2" xfId="2635"/>
    <cellStyle name="Moneda 6 3 5 2 2 2" xfId="6466"/>
    <cellStyle name="Moneda 6 3 5 2 3" xfId="2634"/>
    <cellStyle name="Moneda 6 3 5 2 3 2" xfId="6465"/>
    <cellStyle name="Moneda 6 3 5 2 4" xfId="5034"/>
    <cellStyle name="Moneda 6 3 5 3" xfId="2636"/>
    <cellStyle name="Moneda 6 3 5 3 2" xfId="6467"/>
    <cellStyle name="Moneda 6 3 5 4" xfId="2633"/>
    <cellStyle name="Moneda 6 3 5 4 2" xfId="6464"/>
    <cellStyle name="Moneda 6 3 5 5" xfId="4404"/>
    <cellStyle name="Moneda 6 3 6" xfId="728"/>
    <cellStyle name="Moneda 6 3 6 2" xfId="2638"/>
    <cellStyle name="Moneda 6 3 6 2 2" xfId="6469"/>
    <cellStyle name="Moneda 6 3 6 3" xfId="2637"/>
    <cellStyle name="Moneda 6 3 6 3 2" xfId="6468"/>
    <cellStyle name="Moneda 6 3 6 4" xfId="4562"/>
    <cellStyle name="Moneda 6 3 7" xfId="2639"/>
    <cellStyle name="Moneda 6 3 7 2" xfId="6470"/>
    <cellStyle name="Moneda 6 3 8" xfId="2608"/>
    <cellStyle name="Moneda 6 3 8 2" xfId="6439"/>
    <cellStyle name="Moneda 6 3 9" xfId="3932"/>
    <cellStyle name="Moneda 6 4" xfId="123"/>
    <cellStyle name="Moneda 6 4 2" xfId="279"/>
    <cellStyle name="Moneda 6 4 2 2" xfId="910"/>
    <cellStyle name="Moneda 6 4 2 2 2" xfId="2643"/>
    <cellStyle name="Moneda 6 4 2 2 2 2" xfId="6474"/>
    <cellStyle name="Moneda 6 4 2 2 3" xfId="2642"/>
    <cellStyle name="Moneda 6 4 2 2 3 2" xfId="6473"/>
    <cellStyle name="Moneda 6 4 2 2 4" xfId="4744"/>
    <cellStyle name="Moneda 6 4 2 3" xfId="2644"/>
    <cellStyle name="Moneda 6 4 2 3 2" xfId="6475"/>
    <cellStyle name="Moneda 6 4 2 4" xfId="2641"/>
    <cellStyle name="Moneda 6 4 2 4 2" xfId="6472"/>
    <cellStyle name="Moneda 6 4 2 5" xfId="4114"/>
    <cellStyle name="Moneda 6 4 3" xfId="438"/>
    <cellStyle name="Moneda 6 4 3 2" xfId="1068"/>
    <cellStyle name="Moneda 6 4 3 2 2" xfId="2647"/>
    <cellStyle name="Moneda 6 4 3 2 2 2" xfId="6478"/>
    <cellStyle name="Moneda 6 4 3 2 3" xfId="2646"/>
    <cellStyle name="Moneda 6 4 3 2 3 2" xfId="6477"/>
    <cellStyle name="Moneda 6 4 3 2 4" xfId="4902"/>
    <cellStyle name="Moneda 6 4 3 3" xfId="2648"/>
    <cellStyle name="Moneda 6 4 3 3 2" xfId="6479"/>
    <cellStyle name="Moneda 6 4 3 4" xfId="2645"/>
    <cellStyle name="Moneda 6 4 3 4 2" xfId="6476"/>
    <cellStyle name="Moneda 6 4 3 5" xfId="4272"/>
    <cellStyle name="Moneda 6 4 4" xfId="596"/>
    <cellStyle name="Moneda 6 4 4 2" xfId="1226"/>
    <cellStyle name="Moneda 6 4 4 2 2" xfId="2651"/>
    <cellStyle name="Moneda 6 4 4 2 2 2" xfId="6482"/>
    <cellStyle name="Moneda 6 4 4 2 3" xfId="2650"/>
    <cellStyle name="Moneda 6 4 4 2 3 2" xfId="6481"/>
    <cellStyle name="Moneda 6 4 4 2 4" xfId="5060"/>
    <cellStyle name="Moneda 6 4 4 3" xfId="2652"/>
    <cellStyle name="Moneda 6 4 4 3 2" xfId="6483"/>
    <cellStyle name="Moneda 6 4 4 4" xfId="2649"/>
    <cellStyle name="Moneda 6 4 4 4 2" xfId="6480"/>
    <cellStyle name="Moneda 6 4 4 5" xfId="4430"/>
    <cellStyle name="Moneda 6 4 5" xfId="754"/>
    <cellStyle name="Moneda 6 4 5 2" xfId="2654"/>
    <cellStyle name="Moneda 6 4 5 2 2" xfId="6485"/>
    <cellStyle name="Moneda 6 4 5 3" xfId="2653"/>
    <cellStyle name="Moneda 6 4 5 3 2" xfId="6484"/>
    <cellStyle name="Moneda 6 4 5 4" xfId="4588"/>
    <cellStyle name="Moneda 6 4 6" xfId="2655"/>
    <cellStyle name="Moneda 6 4 6 2" xfId="6486"/>
    <cellStyle name="Moneda 6 4 7" xfId="2640"/>
    <cellStyle name="Moneda 6 4 7 2" xfId="6471"/>
    <cellStyle name="Moneda 6 4 8" xfId="3958"/>
    <cellStyle name="Moneda 6 5" xfId="201"/>
    <cellStyle name="Moneda 6 5 2" xfId="832"/>
    <cellStyle name="Moneda 6 5 2 2" xfId="2658"/>
    <cellStyle name="Moneda 6 5 2 2 2" xfId="6489"/>
    <cellStyle name="Moneda 6 5 2 3" xfId="2657"/>
    <cellStyle name="Moneda 6 5 2 3 2" xfId="6488"/>
    <cellStyle name="Moneda 6 5 2 4" xfId="4666"/>
    <cellStyle name="Moneda 6 5 3" xfId="2659"/>
    <cellStyle name="Moneda 6 5 3 2" xfId="6490"/>
    <cellStyle name="Moneda 6 5 4" xfId="2656"/>
    <cellStyle name="Moneda 6 5 4 2" xfId="6487"/>
    <cellStyle name="Moneda 6 5 5" xfId="4036"/>
    <cellStyle name="Moneda 6 6" xfId="360"/>
    <cellStyle name="Moneda 6 6 2" xfId="990"/>
    <cellStyle name="Moneda 6 6 2 2" xfId="2662"/>
    <cellStyle name="Moneda 6 6 2 2 2" xfId="6493"/>
    <cellStyle name="Moneda 6 6 2 3" xfId="2661"/>
    <cellStyle name="Moneda 6 6 2 3 2" xfId="6492"/>
    <cellStyle name="Moneda 6 6 2 4" xfId="4824"/>
    <cellStyle name="Moneda 6 6 3" xfId="2663"/>
    <cellStyle name="Moneda 6 6 3 2" xfId="6494"/>
    <cellStyle name="Moneda 6 6 4" xfId="2660"/>
    <cellStyle name="Moneda 6 6 4 2" xfId="6491"/>
    <cellStyle name="Moneda 6 6 5" xfId="4194"/>
    <cellStyle name="Moneda 6 7" xfId="518"/>
    <cellStyle name="Moneda 6 7 2" xfId="1148"/>
    <cellStyle name="Moneda 6 7 2 2" xfId="2666"/>
    <cellStyle name="Moneda 6 7 2 2 2" xfId="6497"/>
    <cellStyle name="Moneda 6 7 2 3" xfId="2665"/>
    <cellStyle name="Moneda 6 7 2 3 2" xfId="6496"/>
    <cellStyle name="Moneda 6 7 2 4" xfId="4982"/>
    <cellStyle name="Moneda 6 7 3" xfId="2667"/>
    <cellStyle name="Moneda 6 7 3 2" xfId="6498"/>
    <cellStyle name="Moneda 6 7 4" xfId="2664"/>
    <cellStyle name="Moneda 6 7 4 2" xfId="6495"/>
    <cellStyle name="Moneda 6 7 5" xfId="4352"/>
    <cellStyle name="Moneda 6 8" xfId="676"/>
    <cellStyle name="Moneda 6 8 2" xfId="2669"/>
    <cellStyle name="Moneda 6 8 2 2" xfId="6500"/>
    <cellStyle name="Moneda 6 8 3" xfId="2668"/>
    <cellStyle name="Moneda 6 8 3 2" xfId="6499"/>
    <cellStyle name="Moneda 6 8 4" xfId="4510"/>
    <cellStyle name="Moneda 6 9" xfId="2670"/>
    <cellStyle name="Moneda 6 9 2" xfId="6501"/>
    <cellStyle name="Moneda 7" xfId="33"/>
    <cellStyle name="Moneda 7 10" xfId="2671"/>
    <cellStyle name="Moneda 7 10 2" xfId="6502"/>
    <cellStyle name="Moneda 7 11" xfId="3882"/>
    <cellStyle name="Moneda 7 2" xfId="76"/>
    <cellStyle name="Moneda 7 2 2" xfId="154"/>
    <cellStyle name="Moneda 7 2 2 2" xfId="310"/>
    <cellStyle name="Moneda 7 2 2 2 2" xfId="941"/>
    <cellStyle name="Moneda 7 2 2 2 2 2" xfId="2676"/>
    <cellStyle name="Moneda 7 2 2 2 2 2 2" xfId="6507"/>
    <cellStyle name="Moneda 7 2 2 2 2 3" xfId="2675"/>
    <cellStyle name="Moneda 7 2 2 2 2 3 2" xfId="6506"/>
    <cellStyle name="Moneda 7 2 2 2 2 4" xfId="4775"/>
    <cellStyle name="Moneda 7 2 2 2 3" xfId="2677"/>
    <cellStyle name="Moneda 7 2 2 2 3 2" xfId="6508"/>
    <cellStyle name="Moneda 7 2 2 2 4" xfId="2674"/>
    <cellStyle name="Moneda 7 2 2 2 4 2" xfId="6505"/>
    <cellStyle name="Moneda 7 2 2 2 5" xfId="4145"/>
    <cellStyle name="Moneda 7 2 2 3" xfId="469"/>
    <cellStyle name="Moneda 7 2 2 3 2" xfId="1099"/>
    <cellStyle name="Moneda 7 2 2 3 2 2" xfId="2680"/>
    <cellStyle name="Moneda 7 2 2 3 2 2 2" xfId="6511"/>
    <cellStyle name="Moneda 7 2 2 3 2 3" xfId="2679"/>
    <cellStyle name="Moneda 7 2 2 3 2 3 2" xfId="6510"/>
    <cellStyle name="Moneda 7 2 2 3 2 4" xfId="4933"/>
    <cellStyle name="Moneda 7 2 2 3 3" xfId="2681"/>
    <cellStyle name="Moneda 7 2 2 3 3 2" xfId="6512"/>
    <cellStyle name="Moneda 7 2 2 3 4" xfId="2678"/>
    <cellStyle name="Moneda 7 2 2 3 4 2" xfId="6509"/>
    <cellStyle name="Moneda 7 2 2 3 5" xfId="4303"/>
    <cellStyle name="Moneda 7 2 2 4" xfId="627"/>
    <cellStyle name="Moneda 7 2 2 4 2" xfId="1257"/>
    <cellStyle name="Moneda 7 2 2 4 2 2" xfId="2684"/>
    <cellStyle name="Moneda 7 2 2 4 2 2 2" xfId="6515"/>
    <cellStyle name="Moneda 7 2 2 4 2 3" xfId="2683"/>
    <cellStyle name="Moneda 7 2 2 4 2 3 2" xfId="6514"/>
    <cellStyle name="Moneda 7 2 2 4 2 4" xfId="5091"/>
    <cellStyle name="Moneda 7 2 2 4 3" xfId="2685"/>
    <cellStyle name="Moneda 7 2 2 4 3 2" xfId="6516"/>
    <cellStyle name="Moneda 7 2 2 4 4" xfId="2682"/>
    <cellStyle name="Moneda 7 2 2 4 4 2" xfId="6513"/>
    <cellStyle name="Moneda 7 2 2 4 5" xfId="4461"/>
    <cellStyle name="Moneda 7 2 2 5" xfId="785"/>
    <cellStyle name="Moneda 7 2 2 5 2" xfId="2687"/>
    <cellStyle name="Moneda 7 2 2 5 2 2" xfId="6518"/>
    <cellStyle name="Moneda 7 2 2 5 3" xfId="2686"/>
    <cellStyle name="Moneda 7 2 2 5 3 2" xfId="6517"/>
    <cellStyle name="Moneda 7 2 2 5 4" xfId="4619"/>
    <cellStyle name="Moneda 7 2 2 6" xfId="2688"/>
    <cellStyle name="Moneda 7 2 2 6 2" xfId="6519"/>
    <cellStyle name="Moneda 7 2 2 7" xfId="2673"/>
    <cellStyle name="Moneda 7 2 2 7 2" xfId="6504"/>
    <cellStyle name="Moneda 7 2 2 8" xfId="3989"/>
    <cellStyle name="Moneda 7 2 3" xfId="232"/>
    <cellStyle name="Moneda 7 2 3 2" xfId="863"/>
    <cellStyle name="Moneda 7 2 3 2 2" xfId="2691"/>
    <cellStyle name="Moneda 7 2 3 2 2 2" xfId="6522"/>
    <cellStyle name="Moneda 7 2 3 2 3" xfId="2690"/>
    <cellStyle name="Moneda 7 2 3 2 3 2" xfId="6521"/>
    <cellStyle name="Moneda 7 2 3 2 4" xfId="4697"/>
    <cellStyle name="Moneda 7 2 3 3" xfId="2692"/>
    <cellStyle name="Moneda 7 2 3 3 2" xfId="6523"/>
    <cellStyle name="Moneda 7 2 3 4" xfId="2689"/>
    <cellStyle name="Moneda 7 2 3 4 2" xfId="6520"/>
    <cellStyle name="Moneda 7 2 3 5" xfId="4067"/>
    <cellStyle name="Moneda 7 2 4" xfId="391"/>
    <cellStyle name="Moneda 7 2 4 2" xfId="1021"/>
    <cellStyle name="Moneda 7 2 4 2 2" xfId="2695"/>
    <cellStyle name="Moneda 7 2 4 2 2 2" xfId="6526"/>
    <cellStyle name="Moneda 7 2 4 2 3" xfId="2694"/>
    <cellStyle name="Moneda 7 2 4 2 3 2" xfId="6525"/>
    <cellStyle name="Moneda 7 2 4 2 4" xfId="4855"/>
    <cellStyle name="Moneda 7 2 4 3" xfId="2696"/>
    <cellStyle name="Moneda 7 2 4 3 2" xfId="6527"/>
    <cellStyle name="Moneda 7 2 4 4" xfId="2693"/>
    <cellStyle name="Moneda 7 2 4 4 2" xfId="6524"/>
    <cellStyle name="Moneda 7 2 4 5" xfId="4225"/>
    <cellStyle name="Moneda 7 2 5" xfId="549"/>
    <cellStyle name="Moneda 7 2 5 2" xfId="1179"/>
    <cellStyle name="Moneda 7 2 5 2 2" xfId="2699"/>
    <cellStyle name="Moneda 7 2 5 2 2 2" xfId="6530"/>
    <cellStyle name="Moneda 7 2 5 2 3" xfId="2698"/>
    <cellStyle name="Moneda 7 2 5 2 3 2" xfId="6529"/>
    <cellStyle name="Moneda 7 2 5 2 4" xfId="5013"/>
    <cellStyle name="Moneda 7 2 5 3" xfId="2700"/>
    <cellStyle name="Moneda 7 2 5 3 2" xfId="6531"/>
    <cellStyle name="Moneda 7 2 5 4" xfId="2697"/>
    <cellStyle name="Moneda 7 2 5 4 2" xfId="6528"/>
    <cellStyle name="Moneda 7 2 5 5" xfId="4383"/>
    <cellStyle name="Moneda 7 2 6" xfId="707"/>
    <cellStyle name="Moneda 7 2 6 2" xfId="2702"/>
    <cellStyle name="Moneda 7 2 6 2 2" xfId="6533"/>
    <cellStyle name="Moneda 7 2 6 3" xfId="2701"/>
    <cellStyle name="Moneda 7 2 6 3 2" xfId="6532"/>
    <cellStyle name="Moneda 7 2 6 4" xfId="4541"/>
    <cellStyle name="Moneda 7 2 7" xfId="2703"/>
    <cellStyle name="Moneda 7 2 7 2" xfId="6534"/>
    <cellStyle name="Moneda 7 2 8" xfId="2672"/>
    <cellStyle name="Moneda 7 2 8 2" xfId="6503"/>
    <cellStyle name="Moneda 7 2 9" xfId="3911"/>
    <cellStyle name="Moneda 7 3" xfId="102"/>
    <cellStyle name="Moneda 7 3 2" xfId="180"/>
    <cellStyle name="Moneda 7 3 2 2" xfId="336"/>
    <cellStyle name="Moneda 7 3 2 2 2" xfId="967"/>
    <cellStyle name="Moneda 7 3 2 2 2 2" xfId="2708"/>
    <cellStyle name="Moneda 7 3 2 2 2 2 2" xfId="6539"/>
    <cellStyle name="Moneda 7 3 2 2 2 3" xfId="2707"/>
    <cellStyle name="Moneda 7 3 2 2 2 3 2" xfId="6538"/>
    <cellStyle name="Moneda 7 3 2 2 2 4" xfId="4801"/>
    <cellStyle name="Moneda 7 3 2 2 3" xfId="2709"/>
    <cellStyle name="Moneda 7 3 2 2 3 2" xfId="6540"/>
    <cellStyle name="Moneda 7 3 2 2 4" xfId="2706"/>
    <cellStyle name="Moneda 7 3 2 2 4 2" xfId="6537"/>
    <cellStyle name="Moneda 7 3 2 2 5" xfId="4171"/>
    <cellStyle name="Moneda 7 3 2 3" xfId="495"/>
    <cellStyle name="Moneda 7 3 2 3 2" xfId="1125"/>
    <cellStyle name="Moneda 7 3 2 3 2 2" xfId="2712"/>
    <cellStyle name="Moneda 7 3 2 3 2 2 2" xfId="6543"/>
    <cellStyle name="Moneda 7 3 2 3 2 3" xfId="2711"/>
    <cellStyle name="Moneda 7 3 2 3 2 3 2" xfId="6542"/>
    <cellStyle name="Moneda 7 3 2 3 2 4" xfId="4959"/>
    <cellStyle name="Moneda 7 3 2 3 3" xfId="2713"/>
    <cellStyle name="Moneda 7 3 2 3 3 2" xfId="6544"/>
    <cellStyle name="Moneda 7 3 2 3 4" xfId="2710"/>
    <cellStyle name="Moneda 7 3 2 3 4 2" xfId="6541"/>
    <cellStyle name="Moneda 7 3 2 3 5" xfId="4329"/>
    <cellStyle name="Moneda 7 3 2 4" xfId="653"/>
    <cellStyle name="Moneda 7 3 2 4 2" xfId="1283"/>
    <cellStyle name="Moneda 7 3 2 4 2 2" xfId="2716"/>
    <cellStyle name="Moneda 7 3 2 4 2 2 2" xfId="6547"/>
    <cellStyle name="Moneda 7 3 2 4 2 3" xfId="2715"/>
    <cellStyle name="Moneda 7 3 2 4 2 3 2" xfId="6546"/>
    <cellStyle name="Moneda 7 3 2 4 2 4" xfId="5117"/>
    <cellStyle name="Moneda 7 3 2 4 3" xfId="2717"/>
    <cellStyle name="Moneda 7 3 2 4 3 2" xfId="6548"/>
    <cellStyle name="Moneda 7 3 2 4 4" xfId="2714"/>
    <cellStyle name="Moneda 7 3 2 4 4 2" xfId="6545"/>
    <cellStyle name="Moneda 7 3 2 4 5" xfId="4487"/>
    <cellStyle name="Moneda 7 3 2 5" xfId="811"/>
    <cellStyle name="Moneda 7 3 2 5 2" xfId="2719"/>
    <cellStyle name="Moneda 7 3 2 5 2 2" xfId="6550"/>
    <cellStyle name="Moneda 7 3 2 5 3" xfId="2718"/>
    <cellStyle name="Moneda 7 3 2 5 3 2" xfId="6549"/>
    <cellStyle name="Moneda 7 3 2 5 4" xfId="4645"/>
    <cellStyle name="Moneda 7 3 2 6" xfId="2720"/>
    <cellStyle name="Moneda 7 3 2 6 2" xfId="6551"/>
    <cellStyle name="Moneda 7 3 2 7" xfId="2705"/>
    <cellStyle name="Moneda 7 3 2 7 2" xfId="6536"/>
    <cellStyle name="Moneda 7 3 2 8" xfId="4015"/>
    <cellStyle name="Moneda 7 3 3" xfId="258"/>
    <cellStyle name="Moneda 7 3 3 2" xfId="889"/>
    <cellStyle name="Moneda 7 3 3 2 2" xfId="2723"/>
    <cellStyle name="Moneda 7 3 3 2 2 2" xfId="6554"/>
    <cellStyle name="Moneda 7 3 3 2 3" xfId="2722"/>
    <cellStyle name="Moneda 7 3 3 2 3 2" xfId="6553"/>
    <cellStyle name="Moneda 7 3 3 2 4" xfId="4723"/>
    <cellStyle name="Moneda 7 3 3 3" xfId="2724"/>
    <cellStyle name="Moneda 7 3 3 3 2" xfId="6555"/>
    <cellStyle name="Moneda 7 3 3 4" xfId="2721"/>
    <cellStyle name="Moneda 7 3 3 4 2" xfId="6552"/>
    <cellStyle name="Moneda 7 3 3 5" xfId="4093"/>
    <cellStyle name="Moneda 7 3 4" xfId="417"/>
    <cellStyle name="Moneda 7 3 4 2" xfId="1047"/>
    <cellStyle name="Moneda 7 3 4 2 2" xfId="2727"/>
    <cellStyle name="Moneda 7 3 4 2 2 2" xfId="6558"/>
    <cellStyle name="Moneda 7 3 4 2 3" xfId="2726"/>
    <cellStyle name="Moneda 7 3 4 2 3 2" xfId="6557"/>
    <cellStyle name="Moneda 7 3 4 2 4" xfId="4881"/>
    <cellStyle name="Moneda 7 3 4 3" xfId="2728"/>
    <cellStyle name="Moneda 7 3 4 3 2" xfId="6559"/>
    <cellStyle name="Moneda 7 3 4 4" xfId="2725"/>
    <cellStyle name="Moneda 7 3 4 4 2" xfId="6556"/>
    <cellStyle name="Moneda 7 3 4 5" xfId="4251"/>
    <cellStyle name="Moneda 7 3 5" xfId="575"/>
    <cellStyle name="Moneda 7 3 5 2" xfId="1205"/>
    <cellStyle name="Moneda 7 3 5 2 2" xfId="2731"/>
    <cellStyle name="Moneda 7 3 5 2 2 2" xfId="6562"/>
    <cellStyle name="Moneda 7 3 5 2 3" xfId="2732"/>
    <cellStyle name="Moneda 7 3 5 2 3 2" xfId="6563"/>
    <cellStyle name="Moneda 7 3 5 2 4" xfId="2730"/>
    <cellStyle name="Moneda 7 3 5 2 4 2" xfId="6561"/>
    <cellStyle name="Moneda 7 3 5 2 5" xfId="5039"/>
    <cellStyle name="Moneda 7 3 5 3" xfId="2733"/>
    <cellStyle name="Moneda 7 3 5 3 2" xfId="6564"/>
    <cellStyle name="Moneda 7 3 5 4" xfId="2729"/>
    <cellStyle name="Moneda 7 3 5 4 2" xfId="6560"/>
    <cellStyle name="Moneda 7 3 5 5" xfId="4409"/>
    <cellStyle name="Moneda 7 3 6" xfId="733"/>
    <cellStyle name="Moneda 7 3 6 2" xfId="2735"/>
    <cellStyle name="Moneda 7 3 6 2 2" xfId="6566"/>
    <cellStyle name="Moneda 7 3 6 3" xfId="2734"/>
    <cellStyle name="Moneda 7 3 6 3 2" xfId="6565"/>
    <cellStyle name="Moneda 7 3 6 4" xfId="4567"/>
    <cellStyle name="Moneda 7 3 7" xfId="2736"/>
    <cellStyle name="Moneda 7 3 7 2" xfId="6567"/>
    <cellStyle name="Moneda 7 3 8" xfId="2704"/>
    <cellStyle name="Moneda 7 3 8 2" xfId="6535"/>
    <cellStyle name="Moneda 7 3 9" xfId="3937"/>
    <cellStyle name="Moneda 7 4" xfId="128"/>
    <cellStyle name="Moneda 7 4 2" xfId="284"/>
    <cellStyle name="Moneda 7 4 2 2" xfId="915"/>
    <cellStyle name="Moneda 7 4 2 2 2" xfId="2740"/>
    <cellStyle name="Moneda 7 4 2 2 2 2" xfId="6571"/>
    <cellStyle name="Moneda 7 4 2 2 3" xfId="2739"/>
    <cellStyle name="Moneda 7 4 2 2 3 2" xfId="6570"/>
    <cellStyle name="Moneda 7 4 2 2 4" xfId="4749"/>
    <cellStyle name="Moneda 7 4 2 3" xfId="2741"/>
    <cellStyle name="Moneda 7 4 2 3 2" xfId="6572"/>
    <cellStyle name="Moneda 7 4 2 4" xfId="2738"/>
    <cellStyle name="Moneda 7 4 2 4 2" xfId="6569"/>
    <cellStyle name="Moneda 7 4 2 5" xfId="4119"/>
    <cellStyle name="Moneda 7 4 3" xfId="443"/>
    <cellStyle name="Moneda 7 4 3 2" xfId="1073"/>
    <cellStyle name="Moneda 7 4 3 2 2" xfId="2744"/>
    <cellStyle name="Moneda 7 4 3 2 2 2" xfId="6575"/>
    <cellStyle name="Moneda 7 4 3 2 3" xfId="2743"/>
    <cellStyle name="Moneda 7 4 3 2 3 2" xfId="6574"/>
    <cellStyle name="Moneda 7 4 3 2 4" xfId="4907"/>
    <cellStyle name="Moneda 7 4 3 3" xfId="2745"/>
    <cellStyle name="Moneda 7 4 3 3 2" xfId="6576"/>
    <cellStyle name="Moneda 7 4 3 4" xfId="2742"/>
    <cellStyle name="Moneda 7 4 3 4 2" xfId="6573"/>
    <cellStyle name="Moneda 7 4 3 5" xfId="4277"/>
    <cellStyle name="Moneda 7 4 4" xfId="601"/>
    <cellStyle name="Moneda 7 4 4 2" xfId="1231"/>
    <cellStyle name="Moneda 7 4 4 2 2" xfId="2748"/>
    <cellStyle name="Moneda 7 4 4 2 2 2" xfId="6579"/>
    <cellStyle name="Moneda 7 4 4 2 3" xfId="2747"/>
    <cellStyle name="Moneda 7 4 4 2 3 2" xfId="6578"/>
    <cellStyle name="Moneda 7 4 4 2 4" xfId="5065"/>
    <cellStyle name="Moneda 7 4 4 3" xfId="2749"/>
    <cellStyle name="Moneda 7 4 4 3 2" xfId="6580"/>
    <cellStyle name="Moneda 7 4 4 4" xfId="2746"/>
    <cellStyle name="Moneda 7 4 4 4 2" xfId="6577"/>
    <cellStyle name="Moneda 7 4 4 5" xfId="4435"/>
    <cellStyle name="Moneda 7 4 5" xfId="759"/>
    <cellStyle name="Moneda 7 4 5 2" xfId="2751"/>
    <cellStyle name="Moneda 7 4 5 2 2" xfId="6582"/>
    <cellStyle name="Moneda 7 4 5 3" xfId="2750"/>
    <cellStyle name="Moneda 7 4 5 3 2" xfId="6581"/>
    <cellStyle name="Moneda 7 4 5 4" xfId="4593"/>
    <cellStyle name="Moneda 7 4 6" xfId="2752"/>
    <cellStyle name="Moneda 7 4 6 2" xfId="6583"/>
    <cellStyle name="Moneda 7 4 7" xfId="2737"/>
    <cellStyle name="Moneda 7 4 7 2" xfId="6568"/>
    <cellStyle name="Moneda 7 4 8" xfId="3963"/>
    <cellStyle name="Moneda 7 5" xfId="206"/>
    <cellStyle name="Moneda 7 5 2" xfId="837"/>
    <cellStyle name="Moneda 7 5 2 2" xfId="2755"/>
    <cellStyle name="Moneda 7 5 2 2 2" xfId="6586"/>
    <cellStyle name="Moneda 7 5 2 3" xfId="2754"/>
    <cellStyle name="Moneda 7 5 2 3 2" xfId="6585"/>
    <cellStyle name="Moneda 7 5 2 4" xfId="4671"/>
    <cellStyle name="Moneda 7 5 3" xfId="2756"/>
    <cellStyle name="Moneda 7 5 3 2" xfId="6587"/>
    <cellStyle name="Moneda 7 5 4" xfId="2753"/>
    <cellStyle name="Moneda 7 5 4 2" xfId="6584"/>
    <cellStyle name="Moneda 7 5 5" xfId="4041"/>
    <cellStyle name="Moneda 7 6" xfId="365"/>
    <cellStyle name="Moneda 7 6 2" xfId="995"/>
    <cellStyle name="Moneda 7 6 2 2" xfId="2759"/>
    <cellStyle name="Moneda 7 6 2 2 2" xfId="6590"/>
    <cellStyle name="Moneda 7 6 2 3" xfId="2758"/>
    <cellStyle name="Moneda 7 6 2 3 2" xfId="6589"/>
    <cellStyle name="Moneda 7 6 2 4" xfId="4829"/>
    <cellStyle name="Moneda 7 6 3" xfId="2760"/>
    <cellStyle name="Moneda 7 6 3 2" xfId="6591"/>
    <cellStyle name="Moneda 7 6 4" xfId="2757"/>
    <cellStyle name="Moneda 7 6 4 2" xfId="6588"/>
    <cellStyle name="Moneda 7 6 5" xfId="4199"/>
    <cellStyle name="Moneda 7 7" xfId="523"/>
    <cellStyle name="Moneda 7 7 2" xfId="1153"/>
    <cellStyle name="Moneda 7 7 2 2" xfId="2763"/>
    <cellStyle name="Moneda 7 7 2 2 2" xfId="6594"/>
    <cellStyle name="Moneda 7 7 2 3" xfId="2762"/>
    <cellStyle name="Moneda 7 7 2 3 2" xfId="6593"/>
    <cellStyle name="Moneda 7 7 2 4" xfId="4987"/>
    <cellStyle name="Moneda 7 7 3" xfId="2764"/>
    <cellStyle name="Moneda 7 7 3 2" xfId="6595"/>
    <cellStyle name="Moneda 7 7 4" xfId="2761"/>
    <cellStyle name="Moneda 7 7 4 2" xfId="6592"/>
    <cellStyle name="Moneda 7 7 5" xfId="4357"/>
    <cellStyle name="Moneda 7 8" xfId="681"/>
    <cellStyle name="Moneda 7 8 2" xfId="2766"/>
    <cellStyle name="Moneda 7 8 2 2" xfId="6597"/>
    <cellStyle name="Moneda 7 8 3" xfId="2765"/>
    <cellStyle name="Moneda 7 8 3 2" xfId="6596"/>
    <cellStyle name="Moneda 7 8 4" xfId="4515"/>
    <cellStyle name="Moneda 7 9" xfId="2767"/>
    <cellStyle name="Moneda 7 9 2" xfId="6598"/>
    <cellStyle name="Moneda 8" xfId="23"/>
    <cellStyle name="Moneda 8 10" xfId="2768"/>
    <cellStyle name="Moneda 8 10 2" xfId="6599"/>
    <cellStyle name="Moneda 8 11" xfId="3873"/>
    <cellStyle name="Moneda 8 2" xfId="67"/>
    <cellStyle name="Moneda 8 2 2" xfId="145"/>
    <cellStyle name="Moneda 8 2 2 2" xfId="301"/>
    <cellStyle name="Moneda 8 2 2 2 2" xfId="932"/>
    <cellStyle name="Moneda 8 2 2 2 2 2" xfId="2773"/>
    <cellStyle name="Moneda 8 2 2 2 2 2 2" xfId="6604"/>
    <cellStyle name="Moneda 8 2 2 2 2 3" xfId="2772"/>
    <cellStyle name="Moneda 8 2 2 2 2 3 2" xfId="6603"/>
    <cellStyle name="Moneda 8 2 2 2 2 4" xfId="4766"/>
    <cellStyle name="Moneda 8 2 2 2 3" xfId="2774"/>
    <cellStyle name="Moneda 8 2 2 2 3 2" xfId="6605"/>
    <cellStyle name="Moneda 8 2 2 2 4" xfId="2771"/>
    <cellStyle name="Moneda 8 2 2 2 4 2" xfId="6602"/>
    <cellStyle name="Moneda 8 2 2 2 5" xfId="4136"/>
    <cellStyle name="Moneda 8 2 2 3" xfId="460"/>
    <cellStyle name="Moneda 8 2 2 3 2" xfId="1090"/>
    <cellStyle name="Moneda 8 2 2 3 2 2" xfId="2777"/>
    <cellStyle name="Moneda 8 2 2 3 2 2 2" xfId="6608"/>
    <cellStyle name="Moneda 8 2 2 3 2 3" xfId="2776"/>
    <cellStyle name="Moneda 8 2 2 3 2 3 2" xfId="6607"/>
    <cellStyle name="Moneda 8 2 2 3 2 4" xfId="4924"/>
    <cellStyle name="Moneda 8 2 2 3 3" xfId="2778"/>
    <cellStyle name="Moneda 8 2 2 3 3 2" xfId="6609"/>
    <cellStyle name="Moneda 8 2 2 3 4" xfId="2775"/>
    <cellStyle name="Moneda 8 2 2 3 4 2" xfId="6606"/>
    <cellStyle name="Moneda 8 2 2 3 5" xfId="4294"/>
    <cellStyle name="Moneda 8 2 2 4" xfId="618"/>
    <cellStyle name="Moneda 8 2 2 4 2" xfId="1248"/>
    <cellStyle name="Moneda 8 2 2 4 2 2" xfId="2781"/>
    <cellStyle name="Moneda 8 2 2 4 2 2 2" xfId="6612"/>
    <cellStyle name="Moneda 8 2 2 4 2 3" xfId="2780"/>
    <cellStyle name="Moneda 8 2 2 4 2 3 2" xfId="6611"/>
    <cellStyle name="Moneda 8 2 2 4 2 4" xfId="5082"/>
    <cellStyle name="Moneda 8 2 2 4 3" xfId="2782"/>
    <cellStyle name="Moneda 8 2 2 4 3 2" xfId="6613"/>
    <cellStyle name="Moneda 8 2 2 4 4" xfId="2779"/>
    <cellStyle name="Moneda 8 2 2 4 4 2" xfId="6610"/>
    <cellStyle name="Moneda 8 2 2 4 5" xfId="4452"/>
    <cellStyle name="Moneda 8 2 2 5" xfId="776"/>
    <cellStyle name="Moneda 8 2 2 5 2" xfId="2784"/>
    <cellStyle name="Moneda 8 2 2 5 2 2" xfId="6615"/>
    <cellStyle name="Moneda 8 2 2 5 3" xfId="2783"/>
    <cellStyle name="Moneda 8 2 2 5 3 2" xfId="6614"/>
    <cellStyle name="Moneda 8 2 2 5 4" xfId="4610"/>
    <cellStyle name="Moneda 8 2 2 6" xfId="2785"/>
    <cellStyle name="Moneda 8 2 2 6 2" xfId="6616"/>
    <cellStyle name="Moneda 8 2 2 7" xfId="2770"/>
    <cellStyle name="Moneda 8 2 2 7 2" xfId="6601"/>
    <cellStyle name="Moneda 8 2 2 8" xfId="3980"/>
    <cellStyle name="Moneda 8 2 3" xfId="223"/>
    <cellStyle name="Moneda 8 2 3 2" xfId="854"/>
    <cellStyle name="Moneda 8 2 3 2 2" xfId="2788"/>
    <cellStyle name="Moneda 8 2 3 2 2 2" xfId="6619"/>
    <cellStyle name="Moneda 8 2 3 2 3" xfId="2787"/>
    <cellStyle name="Moneda 8 2 3 2 3 2" xfId="6618"/>
    <cellStyle name="Moneda 8 2 3 2 4" xfId="4688"/>
    <cellStyle name="Moneda 8 2 3 3" xfId="2789"/>
    <cellStyle name="Moneda 8 2 3 3 2" xfId="6620"/>
    <cellStyle name="Moneda 8 2 3 4" xfId="2786"/>
    <cellStyle name="Moneda 8 2 3 4 2" xfId="6617"/>
    <cellStyle name="Moneda 8 2 3 5" xfId="4058"/>
    <cellStyle name="Moneda 8 2 4" xfId="382"/>
    <cellStyle name="Moneda 8 2 4 2" xfId="1012"/>
    <cellStyle name="Moneda 8 2 4 2 2" xfId="2792"/>
    <cellStyle name="Moneda 8 2 4 2 2 2" xfId="6623"/>
    <cellStyle name="Moneda 8 2 4 2 3" xfId="2791"/>
    <cellStyle name="Moneda 8 2 4 2 3 2" xfId="6622"/>
    <cellStyle name="Moneda 8 2 4 2 4" xfId="4846"/>
    <cellStyle name="Moneda 8 2 4 3" xfId="2793"/>
    <cellStyle name="Moneda 8 2 4 3 2" xfId="6624"/>
    <cellStyle name="Moneda 8 2 4 4" xfId="2790"/>
    <cellStyle name="Moneda 8 2 4 4 2" xfId="6621"/>
    <cellStyle name="Moneda 8 2 4 5" xfId="4216"/>
    <cellStyle name="Moneda 8 2 5" xfId="540"/>
    <cellStyle name="Moneda 8 2 5 2" xfId="1170"/>
    <cellStyle name="Moneda 8 2 5 2 2" xfId="2796"/>
    <cellStyle name="Moneda 8 2 5 2 2 2" xfId="6627"/>
    <cellStyle name="Moneda 8 2 5 2 3" xfId="2795"/>
    <cellStyle name="Moneda 8 2 5 2 3 2" xfId="6626"/>
    <cellStyle name="Moneda 8 2 5 2 4" xfId="5004"/>
    <cellStyle name="Moneda 8 2 5 3" xfId="2797"/>
    <cellStyle name="Moneda 8 2 5 3 2" xfId="6628"/>
    <cellStyle name="Moneda 8 2 5 4" xfId="2794"/>
    <cellStyle name="Moneda 8 2 5 4 2" xfId="6625"/>
    <cellStyle name="Moneda 8 2 5 5" xfId="4374"/>
    <cellStyle name="Moneda 8 2 6" xfId="698"/>
    <cellStyle name="Moneda 8 2 6 2" xfId="2799"/>
    <cellStyle name="Moneda 8 2 6 2 2" xfId="6630"/>
    <cellStyle name="Moneda 8 2 6 3" xfId="2798"/>
    <cellStyle name="Moneda 8 2 6 3 2" xfId="6629"/>
    <cellStyle name="Moneda 8 2 6 4" xfId="4532"/>
    <cellStyle name="Moneda 8 2 7" xfId="2800"/>
    <cellStyle name="Moneda 8 2 7 2" xfId="6631"/>
    <cellStyle name="Moneda 8 2 8" xfId="2769"/>
    <cellStyle name="Moneda 8 2 8 2" xfId="6600"/>
    <cellStyle name="Moneda 8 2 9" xfId="3902"/>
    <cellStyle name="Moneda 8 3" xfId="93"/>
    <cellStyle name="Moneda 8 3 2" xfId="171"/>
    <cellStyle name="Moneda 8 3 2 2" xfId="327"/>
    <cellStyle name="Moneda 8 3 2 2 2" xfId="958"/>
    <cellStyle name="Moneda 8 3 2 2 2 2" xfId="2805"/>
    <cellStyle name="Moneda 8 3 2 2 2 2 2" xfId="6636"/>
    <cellStyle name="Moneda 8 3 2 2 2 3" xfId="2804"/>
    <cellStyle name="Moneda 8 3 2 2 2 3 2" xfId="6635"/>
    <cellStyle name="Moneda 8 3 2 2 2 4" xfId="4792"/>
    <cellStyle name="Moneda 8 3 2 2 3" xfId="2806"/>
    <cellStyle name="Moneda 8 3 2 2 3 2" xfId="6637"/>
    <cellStyle name="Moneda 8 3 2 2 4" xfId="2803"/>
    <cellStyle name="Moneda 8 3 2 2 4 2" xfId="6634"/>
    <cellStyle name="Moneda 8 3 2 2 5" xfId="4162"/>
    <cellStyle name="Moneda 8 3 2 3" xfId="486"/>
    <cellStyle name="Moneda 8 3 2 3 2" xfId="1116"/>
    <cellStyle name="Moneda 8 3 2 3 2 2" xfId="2809"/>
    <cellStyle name="Moneda 8 3 2 3 2 2 2" xfId="6640"/>
    <cellStyle name="Moneda 8 3 2 3 2 3" xfId="2808"/>
    <cellStyle name="Moneda 8 3 2 3 2 3 2" xfId="6639"/>
    <cellStyle name="Moneda 8 3 2 3 2 4" xfId="4950"/>
    <cellStyle name="Moneda 8 3 2 3 3" xfId="2810"/>
    <cellStyle name="Moneda 8 3 2 3 3 2" xfId="6641"/>
    <cellStyle name="Moneda 8 3 2 3 4" xfId="2807"/>
    <cellStyle name="Moneda 8 3 2 3 4 2" xfId="6638"/>
    <cellStyle name="Moneda 8 3 2 3 5" xfId="4320"/>
    <cellStyle name="Moneda 8 3 2 4" xfId="644"/>
    <cellStyle name="Moneda 8 3 2 4 2" xfId="1274"/>
    <cellStyle name="Moneda 8 3 2 4 2 2" xfId="2813"/>
    <cellStyle name="Moneda 8 3 2 4 2 2 2" xfId="6644"/>
    <cellStyle name="Moneda 8 3 2 4 2 3" xfId="2812"/>
    <cellStyle name="Moneda 8 3 2 4 2 3 2" xfId="6643"/>
    <cellStyle name="Moneda 8 3 2 4 2 4" xfId="5108"/>
    <cellStyle name="Moneda 8 3 2 4 3" xfId="2814"/>
    <cellStyle name="Moneda 8 3 2 4 3 2" xfId="6645"/>
    <cellStyle name="Moneda 8 3 2 4 4" xfId="2811"/>
    <cellStyle name="Moneda 8 3 2 4 4 2" xfId="6642"/>
    <cellStyle name="Moneda 8 3 2 4 5" xfId="4478"/>
    <cellStyle name="Moneda 8 3 2 5" xfId="802"/>
    <cellStyle name="Moneda 8 3 2 5 2" xfId="2816"/>
    <cellStyle name="Moneda 8 3 2 5 2 2" xfId="6647"/>
    <cellStyle name="Moneda 8 3 2 5 3" xfId="2815"/>
    <cellStyle name="Moneda 8 3 2 5 3 2" xfId="6646"/>
    <cellStyle name="Moneda 8 3 2 5 4" xfId="4636"/>
    <cellStyle name="Moneda 8 3 2 6" xfId="2817"/>
    <cellStyle name="Moneda 8 3 2 6 2" xfId="6648"/>
    <cellStyle name="Moneda 8 3 2 7" xfId="2802"/>
    <cellStyle name="Moneda 8 3 2 7 2" xfId="6633"/>
    <cellStyle name="Moneda 8 3 2 8" xfId="4006"/>
    <cellStyle name="Moneda 8 3 3" xfId="249"/>
    <cellStyle name="Moneda 8 3 3 2" xfId="880"/>
    <cellStyle name="Moneda 8 3 3 2 2" xfId="2820"/>
    <cellStyle name="Moneda 8 3 3 2 2 2" xfId="6651"/>
    <cellStyle name="Moneda 8 3 3 2 3" xfId="2819"/>
    <cellStyle name="Moneda 8 3 3 2 3 2" xfId="6650"/>
    <cellStyle name="Moneda 8 3 3 2 4" xfId="4714"/>
    <cellStyle name="Moneda 8 3 3 3" xfId="2821"/>
    <cellStyle name="Moneda 8 3 3 3 2" xfId="6652"/>
    <cellStyle name="Moneda 8 3 3 4" xfId="2818"/>
    <cellStyle name="Moneda 8 3 3 4 2" xfId="6649"/>
    <cellStyle name="Moneda 8 3 3 5" xfId="4084"/>
    <cellStyle name="Moneda 8 3 4" xfId="408"/>
    <cellStyle name="Moneda 8 3 4 2" xfId="1038"/>
    <cellStyle name="Moneda 8 3 4 2 2" xfId="2824"/>
    <cellStyle name="Moneda 8 3 4 2 2 2" xfId="6655"/>
    <cellStyle name="Moneda 8 3 4 2 3" xfId="2823"/>
    <cellStyle name="Moneda 8 3 4 2 3 2" xfId="6654"/>
    <cellStyle name="Moneda 8 3 4 2 4" xfId="4872"/>
    <cellStyle name="Moneda 8 3 4 3" xfId="2825"/>
    <cellStyle name="Moneda 8 3 4 3 2" xfId="6656"/>
    <cellStyle name="Moneda 8 3 4 4" xfId="2822"/>
    <cellStyle name="Moneda 8 3 4 4 2" xfId="6653"/>
    <cellStyle name="Moneda 8 3 4 5" xfId="4242"/>
    <cellStyle name="Moneda 8 3 5" xfId="566"/>
    <cellStyle name="Moneda 8 3 5 2" xfId="1196"/>
    <cellStyle name="Moneda 8 3 5 2 2" xfId="2828"/>
    <cellStyle name="Moneda 8 3 5 2 2 2" xfId="6659"/>
    <cellStyle name="Moneda 8 3 5 2 3" xfId="2827"/>
    <cellStyle name="Moneda 8 3 5 2 3 2" xfId="6658"/>
    <cellStyle name="Moneda 8 3 5 2 4" xfId="5030"/>
    <cellStyle name="Moneda 8 3 5 3" xfId="2829"/>
    <cellStyle name="Moneda 8 3 5 3 2" xfId="6660"/>
    <cellStyle name="Moneda 8 3 5 4" xfId="2826"/>
    <cellStyle name="Moneda 8 3 5 4 2" xfId="6657"/>
    <cellStyle name="Moneda 8 3 5 5" xfId="4400"/>
    <cellStyle name="Moneda 8 3 6" xfId="724"/>
    <cellStyle name="Moneda 8 3 6 2" xfId="2831"/>
    <cellStyle name="Moneda 8 3 6 2 2" xfId="6662"/>
    <cellStyle name="Moneda 8 3 6 3" xfId="2830"/>
    <cellStyle name="Moneda 8 3 6 3 2" xfId="6661"/>
    <cellStyle name="Moneda 8 3 6 4" xfId="4558"/>
    <cellStyle name="Moneda 8 3 7" xfId="2832"/>
    <cellStyle name="Moneda 8 3 7 2" xfId="6663"/>
    <cellStyle name="Moneda 8 3 8" xfId="2801"/>
    <cellStyle name="Moneda 8 3 8 2" xfId="6632"/>
    <cellStyle name="Moneda 8 3 9" xfId="3928"/>
    <cellStyle name="Moneda 8 4" xfId="119"/>
    <cellStyle name="Moneda 8 4 2" xfId="275"/>
    <cellStyle name="Moneda 8 4 2 2" xfId="906"/>
    <cellStyle name="Moneda 8 4 2 2 2" xfId="2836"/>
    <cellStyle name="Moneda 8 4 2 2 2 2" xfId="6667"/>
    <cellStyle name="Moneda 8 4 2 2 3" xfId="2835"/>
    <cellStyle name="Moneda 8 4 2 2 3 2" xfId="6666"/>
    <cellStyle name="Moneda 8 4 2 2 4" xfId="4740"/>
    <cellStyle name="Moneda 8 4 2 3" xfId="2837"/>
    <cellStyle name="Moneda 8 4 2 3 2" xfId="6668"/>
    <cellStyle name="Moneda 8 4 2 4" xfId="2834"/>
    <cellStyle name="Moneda 8 4 2 4 2" xfId="6665"/>
    <cellStyle name="Moneda 8 4 2 5" xfId="4110"/>
    <cellStyle name="Moneda 8 4 3" xfId="434"/>
    <cellStyle name="Moneda 8 4 3 2" xfId="1064"/>
    <cellStyle name="Moneda 8 4 3 2 2" xfId="2840"/>
    <cellStyle name="Moneda 8 4 3 2 2 2" xfId="6671"/>
    <cellStyle name="Moneda 8 4 3 2 3" xfId="2839"/>
    <cellStyle name="Moneda 8 4 3 2 3 2" xfId="6670"/>
    <cellStyle name="Moneda 8 4 3 2 4" xfId="4898"/>
    <cellStyle name="Moneda 8 4 3 3" xfId="2841"/>
    <cellStyle name="Moneda 8 4 3 3 2" xfId="6672"/>
    <cellStyle name="Moneda 8 4 3 4" xfId="2838"/>
    <cellStyle name="Moneda 8 4 3 4 2" xfId="6669"/>
    <cellStyle name="Moneda 8 4 3 5" xfId="4268"/>
    <cellStyle name="Moneda 8 4 4" xfId="592"/>
    <cellStyle name="Moneda 8 4 4 2" xfId="1222"/>
    <cellStyle name="Moneda 8 4 4 2 2" xfId="2844"/>
    <cellStyle name="Moneda 8 4 4 2 2 2" xfId="6675"/>
    <cellStyle name="Moneda 8 4 4 2 3" xfId="2843"/>
    <cellStyle name="Moneda 8 4 4 2 3 2" xfId="6674"/>
    <cellStyle name="Moneda 8 4 4 2 4" xfId="5056"/>
    <cellStyle name="Moneda 8 4 4 3" xfId="2845"/>
    <cellStyle name="Moneda 8 4 4 3 2" xfId="6676"/>
    <cellStyle name="Moneda 8 4 4 4" xfId="2842"/>
    <cellStyle name="Moneda 8 4 4 4 2" xfId="6673"/>
    <cellStyle name="Moneda 8 4 4 5" xfId="4426"/>
    <cellStyle name="Moneda 8 4 5" xfId="750"/>
    <cellStyle name="Moneda 8 4 5 2" xfId="2847"/>
    <cellStyle name="Moneda 8 4 5 2 2" xfId="6678"/>
    <cellStyle name="Moneda 8 4 5 3" xfId="2846"/>
    <cellStyle name="Moneda 8 4 5 3 2" xfId="6677"/>
    <cellStyle name="Moneda 8 4 5 4" xfId="4584"/>
    <cellStyle name="Moneda 8 4 6" xfId="2848"/>
    <cellStyle name="Moneda 8 4 6 2" xfId="6679"/>
    <cellStyle name="Moneda 8 4 7" xfId="2833"/>
    <cellStyle name="Moneda 8 4 7 2" xfId="6664"/>
    <cellStyle name="Moneda 8 4 8" xfId="3954"/>
    <cellStyle name="Moneda 8 5" xfId="197"/>
    <cellStyle name="Moneda 8 5 2" xfId="828"/>
    <cellStyle name="Moneda 8 5 2 2" xfId="2851"/>
    <cellStyle name="Moneda 8 5 2 2 2" xfId="6682"/>
    <cellStyle name="Moneda 8 5 2 3" xfId="2850"/>
    <cellStyle name="Moneda 8 5 2 3 2" xfId="6681"/>
    <cellStyle name="Moneda 8 5 2 4" xfId="4662"/>
    <cellStyle name="Moneda 8 5 3" xfId="2852"/>
    <cellStyle name="Moneda 8 5 3 2" xfId="6683"/>
    <cellStyle name="Moneda 8 5 4" xfId="2849"/>
    <cellStyle name="Moneda 8 5 4 2" xfId="6680"/>
    <cellStyle name="Moneda 8 5 5" xfId="4032"/>
    <cellStyle name="Moneda 8 6" xfId="356"/>
    <cellStyle name="Moneda 8 6 2" xfId="986"/>
    <cellStyle name="Moneda 8 6 2 2" xfId="2855"/>
    <cellStyle name="Moneda 8 6 2 2 2" xfId="6686"/>
    <cellStyle name="Moneda 8 6 2 3" xfId="2854"/>
    <cellStyle name="Moneda 8 6 2 3 2" xfId="6685"/>
    <cellStyle name="Moneda 8 6 2 4" xfId="4820"/>
    <cellStyle name="Moneda 8 6 3" xfId="2856"/>
    <cellStyle name="Moneda 8 6 3 2" xfId="6687"/>
    <cellStyle name="Moneda 8 6 4" xfId="2853"/>
    <cellStyle name="Moneda 8 6 4 2" xfId="6684"/>
    <cellStyle name="Moneda 8 6 5" xfId="4190"/>
    <cellStyle name="Moneda 8 7" xfId="514"/>
    <cellStyle name="Moneda 8 7 2" xfId="1144"/>
    <cellStyle name="Moneda 8 7 2 2" xfId="2859"/>
    <cellStyle name="Moneda 8 7 2 2 2" xfId="6690"/>
    <cellStyle name="Moneda 8 7 2 3" xfId="2858"/>
    <cellStyle name="Moneda 8 7 2 3 2" xfId="6689"/>
    <cellStyle name="Moneda 8 7 2 4" xfId="4978"/>
    <cellStyle name="Moneda 8 7 3" xfId="2860"/>
    <cellStyle name="Moneda 8 7 3 2" xfId="6691"/>
    <cellStyle name="Moneda 8 7 4" xfId="2857"/>
    <cellStyle name="Moneda 8 7 4 2" xfId="6688"/>
    <cellStyle name="Moneda 8 7 5" xfId="4348"/>
    <cellStyle name="Moneda 8 8" xfId="672"/>
    <cellStyle name="Moneda 8 8 2" xfId="2862"/>
    <cellStyle name="Moneda 8 8 2 2" xfId="6693"/>
    <cellStyle name="Moneda 8 8 3" xfId="2861"/>
    <cellStyle name="Moneda 8 8 3 2" xfId="6692"/>
    <cellStyle name="Moneda 8 8 4" xfId="4506"/>
    <cellStyle name="Moneda 8 9" xfId="2863"/>
    <cellStyle name="Moneda 8 9 2" xfId="6694"/>
    <cellStyle name="Moneda 9" xfId="24"/>
    <cellStyle name="Moneda 9 10" xfId="2864"/>
    <cellStyle name="Moneda 9 10 2" xfId="6695"/>
    <cellStyle name="Moneda 9 11" xfId="3874"/>
    <cellStyle name="Moneda 9 2" xfId="68"/>
    <cellStyle name="Moneda 9 2 2" xfId="146"/>
    <cellStyle name="Moneda 9 2 2 2" xfId="302"/>
    <cellStyle name="Moneda 9 2 2 2 2" xfId="933"/>
    <cellStyle name="Moneda 9 2 2 2 2 2" xfId="2869"/>
    <cellStyle name="Moneda 9 2 2 2 2 2 2" xfId="6700"/>
    <cellStyle name="Moneda 9 2 2 2 2 3" xfId="2868"/>
    <cellStyle name="Moneda 9 2 2 2 2 3 2" xfId="6699"/>
    <cellStyle name="Moneda 9 2 2 2 2 4" xfId="4767"/>
    <cellStyle name="Moneda 9 2 2 2 3" xfId="2870"/>
    <cellStyle name="Moneda 9 2 2 2 3 2" xfId="6701"/>
    <cellStyle name="Moneda 9 2 2 2 4" xfId="2867"/>
    <cellStyle name="Moneda 9 2 2 2 4 2" xfId="6698"/>
    <cellStyle name="Moneda 9 2 2 2 5" xfId="4137"/>
    <cellStyle name="Moneda 9 2 2 3" xfId="461"/>
    <cellStyle name="Moneda 9 2 2 3 2" xfId="1091"/>
    <cellStyle name="Moneda 9 2 2 3 2 2" xfId="2873"/>
    <cellStyle name="Moneda 9 2 2 3 2 2 2" xfId="6704"/>
    <cellStyle name="Moneda 9 2 2 3 2 3" xfId="2872"/>
    <cellStyle name="Moneda 9 2 2 3 2 3 2" xfId="6703"/>
    <cellStyle name="Moneda 9 2 2 3 2 4" xfId="4925"/>
    <cellStyle name="Moneda 9 2 2 3 3" xfId="2874"/>
    <cellStyle name="Moneda 9 2 2 3 3 2" xfId="6705"/>
    <cellStyle name="Moneda 9 2 2 3 4" xfId="2871"/>
    <cellStyle name="Moneda 9 2 2 3 4 2" xfId="6702"/>
    <cellStyle name="Moneda 9 2 2 3 5" xfId="4295"/>
    <cellStyle name="Moneda 9 2 2 4" xfId="619"/>
    <cellStyle name="Moneda 9 2 2 4 2" xfId="1249"/>
    <cellStyle name="Moneda 9 2 2 4 2 2" xfId="2877"/>
    <cellStyle name="Moneda 9 2 2 4 2 2 2" xfId="6708"/>
    <cellStyle name="Moneda 9 2 2 4 2 3" xfId="2876"/>
    <cellStyle name="Moneda 9 2 2 4 2 3 2" xfId="6707"/>
    <cellStyle name="Moneda 9 2 2 4 2 4" xfId="5083"/>
    <cellStyle name="Moneda 9 2 2 4 3" xfId="2878"/>
    <cellStyle name="Moneda 9 2 2 4 3 2" xfId="6709"/>
    <cellStyle name="Moneda 9 2 2 4 4" xfId="2875"/>
    <cellStyle name="Moneda 9 2 2 4 4 2" xfId="6706"/>
    <cellStyle name="Moneda 9 2 2 4 5" xfId="4453"/>
    <cellStyle name="Moneda 9 2 2 5" xfId="777"/>
    <cellStyle name="Moneda 9 2 2 5 2" xfId="2880"/>
    <cellStyle name="Moneda 9 2 2 5 2 2" xfId="6711"/>
    <cellStyle name="Moneda 9 2 2 5 3" xfId="2879"/>
    <cellStyle name="Moneda 9 2 2 5 3 2" xfId="6710"/>
    <cellStyle name="Moneda 9 2 2 5 4" xfId="4611"/>
    <cellStyle name="Moneda 9 2 2 6" xfId="2881"/>
    <cellStyle name="Moneda 9 2 2 6 2" xfId="6712"/>
    <cellStyle name="Moneda 9 2 2 7" xfId="2866"/>
    <cellStyle name="Moneda 9 2 2 7 2" xfId="6697"/>
    <cellStyle name="Moneda 9 2 2 8" xfId="3981"/>
    <cellStyle name="Moneda 9 2 3" xfId="224"/>
    <cellStyle name="Moneda 9 2 3 2" xfId="855"/>
    <cellStyle name="Moneda 9 2 3 2 2" xfId="2884"/>
    <cellStyle name="Moneda 9 2 3 2 2 2" xfId="6715"/>
    <cellStyle name="Moneda 9 2 3 2 3" xfId="2883"/>
    <cellStyle name="Moneda 9 2 3 2 3 2" xfId="6714"/>
    <cellStyle name="Moneda 9 2 3 2 4" xfId="4689"/>
    <cellStyle name="Moneda 9 2 3 3" xfId="2885"/>
    <cellStyle name="Moneda 9 2 3 3 2" xfId="6716"/>
    <cellStyle name="Moneda 9 2 3 4" xfId="2882"/>
    <cellStyle name="Moneda 9 2 3 4 2" xfId="6713"/>
    <cellStyle name="Moneda 9 2 3 5" xfId="4059"/>
    <cellStyle name="Moneda 9 2 4" xfId="383"/>
    <cellStyle name="Moneda 9 2 4 2" xfId="1013"/>
    <cellStyle name="Moneda 9 2 4 2 2" xfId="2888"/>
    <cellStyle name="Moneda 9 2 4 2 2 2" xfId="6719"/>
    <cellStyle name="Moneda 9 2 4 2 3" xfId="2887"/>
    <cellStyle name="Moneda 9 2 4 2 3 2" xfId="6718"/>
    <cellStyle name="Moneda 9 2 4 2 4" xfId="4847"/>
    <cellStyle name="Moneda 9 2 4 3" xfId="2889"/>
    <cellStyle name="Moneda 9 2 4 3 2" xfId="6720"/>
    <cellStyle name="Moneda 9 2 4 4" xfId="2886"/>
    <cellStyle name="Moneda 9 2 4 4 2" xfId="6717"/>
    <cellStyle name="Moneda 9 2 4 5" xfId="4217"/>
    <cellStyle name="Moneda 9 2 5" xfId="541"/>
    <cellStyle name="Moneda 9 2 5 2" xfId="1171"/>
    <cellStyle name="Moneda 9 2 5 2 2" xfId="2892"/>
    <cellStyle name="Moneda 9 2 5 2 2 2" xfId="6723"/>
    <cellStyle name="Moneda 9 2 5 2 3" xfId="2891"/>
    <cellStyle name="Moneda 9 2 5 2 3 2" xfId="6722"/>
    <cellStyle name="Moneda 9 2 5 2 4" xfId="5005"/>
    <cellStyle name="Moneda 9 2 5 3" xfId="2893"/>
    <cellStyle name="Moneda 9 2 5 3 2" xfId="6724"/>
    <cellStyle name="Moneda 9 2 5 4" xfId="2890"/>
    <cellStyle name="Moneda 9 2 5 4 2" xfId="6721"/>
    <cellStyle name="Moneda 9 2 5 5" xfId="4375"/>
    <cellStyle name="Moneda 9 2 6" xfId="699"/>
    <cellStyle name="Moneda 9 2 6 2" xfId="2895"/>
    <cellStyle name="Moneda 9 2 6 2 2" xfId="6726"/>
    <cellStyle name="Moneda 9 2 6 3" xfId="2894"/>
    <cellStyle name="Moneda 9 2 6 3 2" xfId="6725"/>
    <cellStyle name="Moneda 9 2 6 4" xfId="4533"/>
    <cellStyle name="Moneda 9 2 7" xfId="2896"/>
    <cellStyle name="Moneda 9 2 7 2" xfId="6727"/>
    <cellStyle name="Moneda 9 2 8" xfId="2865"/>
    <cellStyle name="Moneda 9 2 8 2" xfId="6696"/>
    <cellStyle name="Moneda 9 2 9" xfId="3903"/>
    <cellStyle name="Moneda 9 3" xfId="94"/>
    <cellStyle name="Moneda 9 3 2" xfId="172"/>
    <cellStyle name="Moneda 9 3 2 2" xfId="328"/>
    <cellStyle name="Moneda 9 3 2 2 2" xfId="959"/>
    <cellStyle name="Moneda 9 3 2 2 2 2" xfId="2901"/>
    <cellStyle name="Moneda 9 3 2 2 2 2 2" xfId="6732"/>
    <cellStyle name="Moneda 9 3 2 2 2 3" xfId="2900"/>
    <cellStyle name="Moneda 9 3 2 2 2 3 2" xfId="6731"/>
    <cellStyle name="Moneda 9 3 2 2 2 4" xfId="4793"/>
    <cellStyle name="Moneda 9 3 2 2 3" xfId="2902"/>
    <cellStyle name="Moneda 9 3 2 2 3 2" xfId="6733"/>
    <cellStyle name="Moneda 9 3 2 2 4" xfId="2899"/>
    <cellStyle name="Moneda 9 3 2 2 4 2" xfId="6730"/>
    <cellStyle name="Moneda 9 3 2 2 5" xfId="4163"/>
    <cellStyle name="Moneda 9 3 2 3" xfId="487"/>
    <cellStyle name="Moneda 9 3 2 3 2" xfId="1117"/>
    <cellStyle name="Moneda 9 3 2 3 2 2" xfId="2905"/>
    <cellStyle name="Moneda 9 3 2 3 2 2 2" xfId="6736"/>
    <cellStyle name="Moneda 9 3 2 3 2 3" xfId="2904"/>
    <cellStyle name="Moneda 9 3 2 3 2 3 2" xfId="6735"/>
    <cellStyle name="Moneda 9 3 2 3 2 4" xfId="4951"/>
    <cellStyle name="Moneda 9 3 2 3 3" xfId="2906"/>
    <cellStyle name="Moneda 9 3 2 3 3 2" xfId="6737"/>
    <cellStyle name="Moneda 9 3 2 3 4" xfId="2903"/>
    <cellStyle name="Moneda 9 3 2 3 4 2" xfId="6734"/>
    <cellStyle name="Moneda 9 3 2 3 5" xfId="4321"/>
    <cellStyle name="Moneda 9 3 2 4" xfId="645"/>
    <cellStyle name="Moneda 9 3 2 4 2" xfId="1275"/>
    <cellStyle name="Moneda 9 3 2 4 2 2" xfId="2909"/>
    <cellStyle name="Moneda 9 3 2 4 2 2 2" xfId="6740"/>
    <cellStyle name="Moneda 9 3 2 4 2 3" xfId="2908"/>
    <cellStyle name="Moneda 9 3 2 4 2 3 2" xfId="6739"/>
    <cellStyle name="Moneda 9 3 2 4 2 4" xfId="5109"/>
    <cellStyle name="Moneda 9 3 2 4 3" xfId="2910"/>
    <cellStyle name="Moneda 9 3 2 4 3 2" xfId="6741"/>
    <cellStyle name="Moneda 9 3 2 4 4" xfId="2907"/>
    <cellStyle name="Moneda 9 3 2 4 4 2" xfId="6738"/>
    <cellStyle name="Moneda 9 3 2 4 5" xfId="4479"/>
    <cellStyle name="Moneda 9 3 2 5" xfId="803"/>
    <cellStyle name="Moneda 9 3 2 5 2" xfId="2912"/>
    <cellStyle name="Moneda 9 3 2 5 2 2" xfId="6743"/>
    <cellStyle name="Moneda 9 3 2 5 3" xfId="2911"/>
    <cellStyle name="Moneda 9 3 2 5 3 2" xfId="6742"/>
    <cellStyle name="Moneda 9 3 2 5 4" xfId="4637"/>
    <cellStyle name="Moneda 9 3 2 6" xfId="2913"/>
    <cellStyle name="Moneda 9 3 2 6 2" xfId="6744"/>
    <cellStyle name="Moneda 9 3 2 7" xfId="2898"/>
    <cellStyle name="Moneda 9 3 2 7 2" xfId="6729"/>
    <cellStyle name="Moneda 9 3 2 8" xfId="4007"/>
    <cellStyle name="Moneda 9 3 3" xfId="250"/>
    <cellStyle name="Moneda 9 3 3 2" xfId="881"/>
    <cellStyle name="Moneda 9 3 3 2 2" xfId="2916"/>
    <cellStyle name="Moneda 9 3 3 2 2 2" xfId="6747"/>
    <cellStyle name="Moneda 9 3 3 2 3" xfId="2915"/>
    <cellStyle name="Moneda 9 3 3 2 3 2" xfId="6746"/>
    <cellStyle name="Moneda 9 3 3 2 4" xfId="4715"/>
    <cellStyle name="Moneda 9 3 3 3" xfId="2917"/>
    <cellStyle name="Moneda 9 3 3 3 2" xfId="6748"/>
    <cellStyle name="Moneda 9 3 3 4" xfId="2914"/>
    <cellStyle name="Moneda 9 3 3 4 2" xfId="6745"/>
    <cellStyle name="Moneda 9 3 3 5" xfId="4085"/>
    <cellStyle name="Moneda 9 3 4" xfId="409"/>
    <cellStyle name="Moneda 9 3 4 2" xfId="1039"/>
    <cellStyle name="Moneda 9 3 4 2 2" xfId="2920"/>
    <cellStyle name="Moneda 9 3 4 2 2 2" xfId="6751"/>
    <cellStyle name="Moneda 9 3 4 2 3" xfId="2919"/>
    <cellStyle name="Moneda 9 3 4 2 3 2" xfId="6750"/>
    <cellStyle name="Moneda 9 3 4 2 4" xfId="4873"/>
    <cellStyle name="Moneda 9 3 4 3" xfId="2921"/>
    <cellStyle name="Moneda 9 3 4 3 2" xfId="6752"/>
    <cellStyle name="Moneda 9 3 4 4" xfId="2918"/>
    <cellStyle name="Moneda 9 3 4 4 2" xfId="6749"/>
    <cellStyle name="Moneda 9 3 4 5" xfId="4243"/>
    <cellStyle name="Moneda 9 3 5" xfId="567"/>
    <cellStyle name="Moneda 9 3 5 2" xfId="1197"/>
    <cellStyle name="Moneda 9 3 5 2 2" xfId="2924"/>
    <cellStyle name="Moneda 9 3 5 2 2 2" xfId="6755"/>
    <cellStyle name="Moneda 9 3 5 2 3" xfId="2923"/>
    <cellStyle name="Moneda 9 3 5 2 3 2" xfId="6754"/>
    <cellStyle name="Moneda 9 3 5 2 4" xfId="5031"/>
    <cellStyle name="Moneda 9 3 5 3" xfId="2925"/>
    <cellStyle name="Moneda 9 3 5 3 2" xfId="6756"/>
    <cellStyle name="Moneda 9 3 5 4" xfId="2922"/>
    <cellStyle name="Moneda 9 3 5 4 2" xfId="6753"/>
    <cellStyle name="Moneda 9 3 5 5" xfId="4401"/>
    <cellStyle name="Moneda 9 3 6" xfId="725"/>
    <cellStyle name="Moneda 9 3 6 2" xfId="2927"/>
    <cellStyle name="Moneda 9 3 6 2 2" xfId="6758"/>
    <cellStyle name="Moneda 9 3 6 3" xfId="2926"/>
    <cellStyle name="Moneda 9 3 6 3 2" xfId="6757"/>
    <cellStyle name="Moneda 9 3 6 4" xfId="4559"/>
    <cellStyle name="Moneda 9 3 7" xfId="2928"/>
    <cellStyle name="Moneda 9 3 7 2" xfId="6759"/>
    <cellStyle name="Moneda 9 3 8" xfId="2897"/>
    <cellStyle name="Moneda 9 3 8 2" xfId="6728"/>
    <cellStyle name="Moneda 9 3 9" xfId="3929"/>
    <cellStyle name="Moneda 9 4" xfId="120"/>
    <cellStyle name="Moneda 9 4 2" xfId="276"/>
    <cellStyle name="Moneda 9 4 2 2" xfId="907"/>
    <cellStyle name="Moneda 9 4 2 2 2" xfId="2932"/>
    <cellStyle name="Moneda 9 4 2 2 2 2" xfId="6763"/>
    <cellStyle name="Moneda 9 4 2 2 3" xfId="2931"/>
    <cellStyle name="Moneda 9 4 2 2 3 2" xfId="6762"/>
    <cellStyle name="Moneda 9 4 2 2 4" xfId="4741"/>
    <cellStyle name="Moneda 9 4 2 3" xfId="2933"/>
    <cellStyle name="Moneda 9 4 2 3 2" xfId="6764"/>
    <cellStyle name="Moneda 9 4 2 4" xfId="2930"/>
    <cellStyle name="Moneda 9 4 2 4 2" xfId="6761"/>
    <cellStyle name="Moneda 9 4 2 5" xfId="4111"/>
    <cellStyle name="Moneda 9 4 3" xfId="435"/>
    <cellStyle name="Moneda 9 4 3 2" xfId="1065"/>
    <cellStyle name="Moneda 9 4 3 2 2" xfId="2936"/>
    <cellStyle name="Moneda 9 4 3 2 2 2" xfId="6767"/>
    <cellStyle name="Moneda 9 4 3 2 3" xfId="2935"/>
    <cellStyle name="Moneda 9 4 3 2 3 2" xfId="6766"/>
    <cellStyle name="Moneda 9 4 3 2 4" xfId="4899"/>
    <cellStyle name="Moneda 9 4 3 3" xfId="2937"/>
    <cellStyle name="Moneda 9 4 3 3 2" xfId="6768"/>
    <cellStyle name="Moneda 9 4 3 4" xfId="2934"/>
    <cellStyle name="Moneda 9 4 3 4 2" xfId="6765"/>
    <cellStyle name="Moneda 9 4 3 5" xfId="4269"/>
    <cellStyle name="Moneda 9 4 4" xfId="593"/>
    <cellStyle name="Moneda 9 4 4 2" xfId="1223"/>
    <cellStyle name="Moneda 9 4 4 2 2" xfId="2940"/>
    <cellStyle name="Moneda 9 4 4 2 2 2" xfId="6771"/>
    <cellStyle name="Moneda 9 4 4 2 3" xfId="2939"/>
    <cellStyle name="Moneda 9 4 4 2 3 2" xfId="6770"/>
    <cellStyle name="Moneda 9 4 4 2 4" xfId="5057"/>
    <cellStyle name="Moneda 9 4 4 3" xfId="2941"/>
    <cellStyle name="Moneda 9 4 4 3 2" xfId="6772"/>
    <cellStyle name="Moneda 9 4 4 4" xfId="2938"/>
    <cellStyle name="Moneda 9 4 4 4 2" xfId="6769"/>
    <cellStyle name="Moneda 9 4 4 5" xfId="4427"/>
    <cellStyle name="Moneda 9 4 5" xfId="751"/>
    <cellStyle name="Moneda 9 4 5 2" xfId="2943"/>
    <cellStyle name="Moneda 9 4 5 2 2" xfId="6774"/>
    <cellStyle name="Moneda 9 4 5 3" xfId="2942"/>
    <cellStyle name="Moneda 9 4 5 3 2" xfId="6773"/>
    <cellStyle name="Moneda 9 4 5 4" xfId="4585"/>
    <cellStyle name="Moneda 9 4 6" xfId="2944"/>
    <cellStyle name="Moneda 9 4 6 2" xfId="6775"/>
    <cellStyle name="Moneda 9 4 7" xfId="2929"/>
    <cellStyle name="Moneda 9 4 7 2" xfId="6760"/>
    <cellStyle name="Moneda 9 4 8" xfId="3955"/>
    <cellStyle name="Moneda 9 5" xfId="198"/>
    <cellStyle name="Moneda 9 5 2" xfId="829"/>
    <cellStyle name="Moneda 9 5 2 2" xfId="2947"/>
    <cellStyle name="Moneda 9 5 2 2 2" xfId="6778"/>
    <cellStyle name="Moneda 9 5 2 3" xfId="2946"/>
    <cellStyle name="Moneda 9 5 2 3 2" xfId="6777"/>
    <cellStyle name="Moneda 9 5 2 4" xfId="4663"/>
    <cellStyle name="Moneda 9 5 3" xfId="2948"/>
    <cellStyle name="Moneda 9 5 3 2" xfId="6779"/>
    <cellStyle name="Moneda 9 5 4" xfId="2945"/>
    <cellStyle name="Moneda 9 5 4 2" xfId="6776"/>
    <cellStyle name="Moneda 9 5 5" xfId="4033"/>
    <cellStyle name="Moneda 9 6" xfId="357"/>
    <cellStyle name="Moneda 9 6 2" xfId="987"/>
    <cellStyle name="Moneda 9 6 2 2" xfId="2951"/>
    <cellStyle name="Moneda 9 6 2 2 2" xfId="6782"/>
    <cellStyle name="Moneda 9 6 2 3" xfId="2950"/>
    <cellStyle name="Moneda 9 6 2 3 2" xfId="6781"/>
    <cellStyle name="Moneda 9 6 2 4" xfId="4821"/>
    <cellStyle name="Moneda 9 6 3" xfId="2952"/>
    <cellStyle name="Moneda 9 6 3 2" xfId="6783"/>
    <cellStyle name="Moneda 9 6 4" xfId="2949"/>
    <cellStyle name="Moneda 9 6 4 2" xfId="6780"/>
    <cellStyle name="Moneda 9 6 5" xfId="4191"/>
    <cellStyle name="Moneda 9 7" xfId="515"/>
    <cellStyle name="Moneda 9 7 2" xfId="1145"/>
    <cellStyle name="Moneda 9 7 2 2" xfId="2955"/>
    <cellStyle name="Moneda 9 7 2 2 2" xfId="6786"/>
    <cellStyle name="Moneda 9 7 2 3" xfId="2954"/>
    <cellStyle name="Moneda 9 7 2 3 2" xfId="6785"/>
    <cellStyle name="Moneda 9 7 2 4" xfId="4979"/>
    <cellStyle name="Moneda 9 7 3" xfId="2956"/>
    <cellStyle name="Moneda 9 7 3 2" xfId="6787"/>
    <cellStyle name="Moneda 9 7 4" xfId="2953"/>
    <cellStyle name="Moneda 9 7 4 2" xfId="6784"/>
    <cellStyle name="Moneda 9 7 5" xfId="4349"/>
    <cellStyle name="Moneda 9 8" xfId="673"/>
    <cellStyle name="Moneda 9 8 2" xfId="2958"/>
    <cellStyle name="Moneda 9 8 2 2" xfId="6789"/>
    <cellStyle name="Moneda 9 8 3" xfId="2957"/>
    <cellStyle name="Moneda 9 8 3 2" xfId="6788"/>
    <cellStyle name="Moneda 9 8 4" xfId="4507"/>
    <cellStyle name="Moneda 9 9" xfId="2959"/>
    <cellStyle name="Moneda 9 9 2" xfId="6790"/>
    <cellStyle name="Normal" xfId="0" builtinId="0"/>
    <cellStyle name="Normal 10" xfId="2960"/>
    <cellStyle name="Normal 10 2" xfId="6791"/>
    <cellStyle name="Normal 11" xfId="3847"/>
    <cellStyle name="Normal 11 2" xfId="7678"/>
    <cellStyle name="Normal 12" xfId="7694"/>
    <cellStyle name="Normal 2" xfId="6"/>
    <cellStyle name="Normal 2 10" xfId="352"/>
    <cellStyle name="Normal 2 10 2" xfId="982"/>
    <cellStyle name="Normal 2 10 2 2" xfId="2964"/>
    <cellStyle name="Normal 2 10 2 2 2" xfId="6795"/>
    <cellStyle name="Normal 2 10 2 3" xfId="2963"/>
    <cellStyle name="Normal 2 10 2 3 2" xfId="6794"/>
    <cellStyle name="Normal 2 10 2 4" xfId="4816"/>
    <cellStyle name="Normal 2 10 3" xfId="2965"/>
    <cellStyle name="Normal 2 10 3 2" xfId="6796"/>
    <cellStyle name="Normal 2 10 4" xfId="2962"/>
    <cellStyle name="Normal 2 10 4 2" xfId="6793"/>
    <cellStyle name="Normal 2 10 5" xfId="4186"/>
    <cellStyle name="Normal 2 11" xfId="510"/>
    <cellStyle name="Normal 2 11 2" xfId="1140"/>
    <cellStyle name="Normal 2 11 2 2" xfId="2968"/>
    <cellStyle name="Normal 2 11 2 2 2" xfId="6799"/>
    <cellStyle name="Normal 2 11 2 3" xfId="2967"/>
    <cellStyle name="Normal 2 11 2 3 2" xfId="6798"/>
    <cellStyle name="Normal 2 11 2 4" xfId="4974"/>
    <cellStyle name="Normal 2 11 3" xfId="2969"/>
    <cellStyle name="Normal 2 11 3 2" xfId="6800"/>
    <cellStyle name="Normal 2 11 4" xfId="2966"/>
    <cellStyle name="Normal 2 11 4 2" xfId="6797"/>
    <cellStyle name="Normal 2 11 5" xfId="4344"/>
    <cellStyle name="Normal 2 12" xfId="668"/>
    <cellStyle name="Normal 2 12 2" xfId="2971"/>
    <cellStyle name="Normal 2 12 2 2" xfId="6802"/>
    <cellStyle name="Normal 2 12 3" xfId="2970"/>
    <cellStyle name="Normal 2 12 3 2" xfId="6801"/>
    <cellStyle name="Normal 2 12 4" xfId="4502"/>
    <cellStyle name="Normal 2 13" xfId="19"/>
    <cellStyle name="Normal 2 13 2" xfId="2972"/>
    <cellStyle name="Normal 2 13 2 2" xfId="6803"/>
    <cellStyle name="Normal 2 13 3" xfId="3869"/>
    <cellStyle name="Normal 2 14" xfId="2961"/>
    <cellStyle name="Normal 2 14 2" xfId="6792"/>
    <cellStyle name="Normal 2 15" xfId="3857"/>
    <cellStyle name="Normal 2 2" xfId="13"/>
    <cellStyle name="Normal 2 2 2" xfId="52"/>
    <cellStyle name="Normal 2 2 3" xfId="3863"/>
    <cellStyle name="Normal 2 3" xfId="53"/>
    <cellStyle name="Normal 2 4" xfId="51"/>
    <cellStyle name="Normal 2 4 10" xfId="2973"/>
    <cellStyle name="Normal 2 4 10 2" xfId="6804"/>
    <cellStyle name="Normal 2 4 11" xfId="3891"/>
    <cellStyle name="Normal 2 4 2" xfId="82"/>
    <cellStyle name="Normal 2 4 2 2" xfId="160"/>
    <cellStyle name="Normal 2 4 2 2 2" xfId="316"/>
    <cellStyle name="Normal 2 4 2 2 2 2" xfId="947"/>
    <cellStyle name="Normal 2 4 2 2 2 2 2" xfId="2978"/>
    <cellStyle name="Normal 2 4 2 2 2 2 2 2" xfId="6809"/>
    <cellStyle name="Normal 2 4 2 2 2 2 3" xfId="2977"/>
    <cellStyle name="Normal 2 4 2 2 2 2 3 2" xfId="6808"/>
    <cellStyle name="Normal 2 4 2 2 2 2 4" xfId="4781"/>
    <cellStyle name="Normal 2 4 2 2 2 3" xfId="2979"/>
    <cellStyle name="Normal 2 4 2 2 2 3 2" xfId="6810"/>
    <cellStyle name="Normal 2 4 2 2 2 4" xfId="2976"/>
    <cellStyle name="Normal 2 4 2 2 2 4 2" xfId="6807"/>
    <cellStyle name="Normal 2 4 2 2 2 5" xfId="4151"/>
    <cellStyle name="Normal 2 4 2 2 3" xfId="475"/>
    <cellStyle name="Normal 2 4 2 2 3 2" xfId="1105"/>
    <cellStyle name="Normal 2 4 2 2 3 2 2" xfId="2982"/>
    <cellStyle name="Normal 2 4 2 2 3 2 2 2" xfId="6813"/>
    <cellStyle name="Normal 2 4 2 2 3 2 3" xfId="2981"/>
    <cellStyle name="Normal 2 4 2 2 3 2 3 2" xfId="6812"/>
    <cellStyle name="Normal 2 4 2 2 3 2 4" xfId="4939"/>
    <cellStyle name="Normal 2 4 2 2 3 3" xfId="2983"/>
    <cellStyle name="Normal 2 4 2 2 3 3 2" xfId="6814"/>
    <cellStyle name="Normal 2 4 2 2 3 4" xfId="2980"/>
    <cellStyle name="Normal 2 4 2 2 3 4 2" xfId="6811"/>
    <cellStyle name="Normal 2 4 2 2 3 5" xfId="4309"/>
    <cellStyle name="Normal 2 4 2 2 4" xfId="633"/>
    <cellStyle name="Normal 2 4 2 2 4 2" xfId="1263"/>
    <cellStyle name="Normal 2 4 2 2 4 2 2" xfId="2986"/>
    <cellStyle name="Normal 2 4 2 2 4 2 2 2" xfId="6817"/>
    <cellStyle name="Normal 2 4 2 2 4 2 3" xfId="2985"/>
    <cellStyle name="Normal 2 4 2 2 4 2 3 2" xfId="6816"/>
    <cellStyle name="Normal 2 4 2 2 4 2 4" xfId="5097"/>
    <cellStyle name="Normal 2 4 2 2 4 3" xfId="2987"/>
    <cellStyle name="Normal 2 4 2 2 4 3 2" xfId="6818"/>
    <cellStyle name="Normal 2 4 2 2 4 4" xfId="2984"/>
    <cellStyle name="Normal 2 4 2 2 4 4 2" xfId="6815"/>
    <cellStyle name="Normal 2 4 2 2 4 5" xfId="4467"/>
    <cellStyle name="Normal 2 4 2 2 5" xfId="791"/>
    <cellStyle name="Normal 2 4 2 2 5 2" xfId="2989"/>
    <cellStyle name="Normal 2 4 2 2 5 2 2" xfId="6820"/>
    <cellStyle name="Normal 2 4 2 2 5 3" xfId="2988"/>
    <cellStyle name="Normal 2 4 2 2 5 3 2" xfId="6819"/>
    <cellStyle name="Normal 2 4 2 2 5 4" xfId="4625"/>
    <cellStyle name="Normal 2 4 2 2 6" xfId="2990"/>
    <cellStyle name="Normal 2 4 2 2 6 2" xfId="6821"/>
    <cellStyle name="Normal 2 4 2 2 7" xfId="2975"/>
    <cellStyle name="Normal 2 4 2 2 7 2" xfId="6806"/>
    <cellStyle name="Normal 2 4 2 2 8" xfId="3995"/>
    <cellStyle name="Normal 2 4 2 3" xfId="238"/>
    <cellStyle name="Normal 2 4 2 3 2" xfId="869"/>
    <cellStyle name="Normal 2 4 2 3 2 2" xfId="2993"/>
    <cellStyle name="Normal 2 4 2 3 2 2 2" xfId="6824"/>
    <cellStyle name="Normal 2 4 2 3 2 3" xfId="2992"/>
    <cellStyle name="Normal 2 4 2 3 2 3 2" xfId="6823"/>
    <cellStyle name="Normal 2 4 2 3 2 4" xfId="4703"/>
    <cellStyle name="Normal 2 4 2 3 3" xfId="2994"/>
    <cellStyle name="Normal 2 4 2 3 3 2" xfId="6825"/>
    <cellStyle name="Normal 2 4 2 3 4" xfId="2991"/>
    <cellStyle name="Normal 2 4 2 3 4 2" xfId="6822"/>
    <cellStyle name="Normal 2 4 2 3 5" xfId="4073"/>
    <cellStyle name="Normal 2 4 2 4" xfId="397"/>
    <cellStyle name="Normal 2 4 2 4 2" xfId="1027"/>
    <cellStyle name="Normal 2 4 2 4 2 2" xfId="2997"/>
    <cellStyle name="Normal 2 4 2 4 2 2 2" xfId="6828"/>
    <cellStyle name="Normal 2 4 2 4 2 3" xfId="2996"/>
    <cellStyle name="Normal 2 4 2 4 2 3 2" xfId="6827"/>
    <cellStyle name="Normal 2 4 2 4 2 4" xfId="4861"/>
    <cellStyle name="Normal 2 4 2 4 3" xfId="2998"/>
    <cellStyle name="Normal 2 4 2 4 3 2" xfId="6829"/>
    <cellStyle name="Normal 2 4 2 4 4" xfId="2995"/>
    <cellStyle name="Normal 2 4 2 4 4 2" xfId="6826"/>
    <cellStyle name="Normal 2 4 2 4 5" xfId="4231"/>
    <cellStyle name="Normal 2 4 2 5" xfId="555"/>
    <cellStyle name="Normal 2 4 2 5 2" xfId="1185"/>
    <cellStyle name="Normal 2 4 2 5 2 2" xfId="3001"/>
    <cellStyle name="Normal 2 4 2 5 2 2 2" xfId="6832"/>
    <cellStyle name="Normal 2 4 2 5 2 3" xfId="3000"/>
    <cellStyle name="Normal 2 4 2 5 2 3 2" xfId="6831"/>
    <cellStyle name="Normal 2 4 2 5 2 4" xfId="5019"/>
    <cellStyle name="Normal 2 4 2 5 3" xfId="3002"/>
    <cellStyle name="Normal 2 4 2 5 3 2" xfId="6833"/>
    <cellStyle name="Normal 2 4 2 5 4" xfId="2999"/>
    <cellStyle name="Normal 2 4 2 5 4 2" xfId="6830"/>
    <cellStyle name="Normal 2 4 2 5 5" xfId="4389"/>
    <cellStyle name="Normal 2 4 2 6" xfId="713"/>
    <cellStyle name="Normal 2 4 2 6 2" xfId="3004"/>
    <cellStyle name="Normal 2 4 2 6 2 2" xfId="6835"/>
    <cellStyle name="Normal 2 4 2 6 3" xfId="3003"/>
    <cellStyle name="Normal 2 4 2 6 3 2" xfId="6834"/>
    <cellStyle name="Normal 2 4 2 6 4" xfId="4547"/>
    <cellStyle name="Normal 2 4 2 7" xfId="3005"/>
    <cellStyle name="Normal 2 4 2 7 2" xfId="6836"/>
    <cellStyle name="Normal 2 4 2 8" xfId="2974"/>
    <cellStyle name="Normal 2 4 2 8 2" xfId="6805"/>
    <cellStyle name="Normal 2 4 2 9" xfId="3917"/>
    <cellStyle name="Normal 2 4 3" xfId="108"/>
    <cellStyle name="Normal 2 4 3 2" xfId="186"/>
    <cellStyle name="Normal 2 4 3 2 2" xfId="342"/>
    <cellStyle name="Normal 2 4 3 2 2 2" xfId="973"/>
    <cellStyle name="Normal 2 4 3 2 2 2 2" xfId="3010"/>
    <cellStyle name="Normal 2 4 3 2 2 2 2 2" xfId="6841"/>
    <cellStyle name="Normal 2 4 3 2 2 2 3" xfId="3009"/>
    <cellStyle name="Normal 2 4 3 2 2 2 3 2" xfId="6840"/>
    <cellStyle name="Normal 2 4 3 2 2 2 4" xfId="4807"/>
    <cellStyle name="Normal 2 4 3 2 2 3" xfId="3011"/>
    <cellStyle name="Normal 2 4 3 2 2 3 2" xfId="6842"/>
    <cellStyle name="Normal 2 4 3 2 2 4" xfId="3008"/>
    <cellStyle name="Normal 2 4 3 2 2 4 2" xfId="6839"/>
    <cellStyle name="Normal 2 4 3 2 2 5" xfId="4177"/>
    <cellStyle name="Normal 2 4 3 2 3" xfId="501"/>
    <cellStyle name="Normal 2 4 3 2 3 2" xfId="1131"/>
    <cellStyle name="Normal 2 4 3 2 3 2 2" xfId="3014"/>
    <cellStyle name="Normal 2 4 3 2 3 2 2 2" xfId="6845"/>
    <cellStyle name="Normal 2 4 3 2 3 2 3" xfId="3013"/>
    <cellStyle name="Normal 2 4 3 2 3 2 3 2" xfId="6844"/>
    <cellStyle name="Normal 2 4 3 2 3 2 4" xfId="4965"/>
    <cellStyle name="Normal 2 4 3 2 3 3" xfId="3015"/>
    <cellStyle name="Normal 2 4 3 2 3 3 2" xfId="6846"/>
    <cellStyle name="Normal 2 4 3 2 3 4" xfId="3012"/>
    <cellStyle name="Normal 2 4 3 2 3 4 2" xfId="6843"/>
    <cellStyle name="Normal 2 4 3 2 3 5" xfId="4335"/>
    <cellStyle name="Normal 2 4 3 2 4" xfId="659"/>
    <cellStyle name="Normal 2 4 3 2 4 2" xfId="1289"/>
    <cellStyle name="Normal 2 4 3 2 4 2 2" xfId="3018"/>
    <cellStyle name="Normal 2 4 3 2 4 2 2 2" xfId="6849"/>
    <cellStyle name="Normal 2 4 3 2 4 2 3" xfId="3017"/>
    <cellStyle name="Normal 2 4 3 2 4 2 3 2" xfId="6848"/>
    <cellStyle name="Normal 2 4 3 2 4 2 4" xfId="5123"/>
    <cellStyle name="Normal 2 4 3 2 4 3" xfId="3019"/>
    <cellStyle name="Normal 2 4 3 2 4 3 2" xfId="6850"/>
    <cellStyle name="Normal 2 4 3 2 4 4" xfId="3016"/>
    <cellStyle name="Normal 2 4 3 2 4 4 2" xfId="6847"/>
    <cellStyle name="Normal 2 4 3 2 4 5" xfId="4493"/>
    <cellStyle name="Normal 2 4 3 2 5" xfId="817"/>
    <cellStyle name="Normal 2 4 3 2 5 2" xfId="3021"/>
    <cellStyle name="Normal 2 4 3 2 5 2 2" xfId="6852"/>
    <cellStyle name="Normal 2 4 3 2 5 3" xfId="3020"/>
    <cellStyle name="Normal 2 4 3 2 5 3 2" xfId="6851"/>
    <cellStyle name="Normal 2 4 3 2 5 4" xfId="4651"/>
    <cellStyle name="Normal 2 4 3 2 6" xfId="3022"/>
    <cellStyle name="Normal 2 4 3 2 6 2" xfId="6853"/>
    <cellStyle name="Normal 2 4 3 2 7" xfId="3007"/>
    <cellStyle name="Normal 2 4 3 2 7 2" xfId="6838"/>
    <cellStyle name="Normal 2 4 3 2 8" xfId="4021"/>
    <cellStyle name="Normal 2 4 3 3" xfId="264"/>
    <cellStyle name="Normal 2 4 3 3 2" xfId="895"/>
    <cellStyle name="Normal 2 4 3 3 2 2" xfId="3025"/>
    <cellStyle name="Normal 2 4 3 3 2 2 2" xfId="6856"/>
    <cellStyle name="Normal 2 4 3 3 2 3" xfId="3024"/>
    <cellStyle name="Normal 2 4 3 3 2 3 2" xfId="6855"/>
    <cellStyle name="Normal 2 4 3 3 2 4" xfId="4729"/>
    <cellStyle name="Normal 2 4 3 3 3" xfId="3026"/>
    <cellStyle name="Normal 2 4 3 3 3 2" xfId="6857"/>
    <cellStyle name="Normal 2 4 3 3 4" xfId="3023"/>
    <cellStyle name="Normal 2 4 3 3 4 2" xfId="6854"/>
    <cellStyle name="Normal 2 4 3 3 5" xfId="4099"/>
    <cellStyle name="Normal 2 4 3 4" xfId="423"/>
    <cellStyle name="Normal 2 4 3 4 2" xfId="1053"/>
    <cellStyle name="Normal 2 4 3 4 2 2" xfId="3029"/>
    <cellStyle name="Normal 2 4 3 4 2 2 2" xfId="6860"/>
    <cellStyle name="Normal 2 4 3 4 2 3" xfId="3028"/>
    <cellStyle name="Normal 2 4 3 4 2 3 2" xfId="6859"/>
    <cellStyle name="Normal 2 4 3 4 2 4" xfId="4887"/>
    <cellStyle name="Normal 2 4 3 4 3" xfId="3030"/>
    <cellStyle name="Normal 2 4 3 4 3 2" xfId="6861"/>
    <cellStyle name="Normal 2 4 3 4 4" xfId="3027"/>
    <cellStyle name="Normal 2 4 3 4 4 2" xfId="6858"/>
    <cellStyle name="Normal 2 4 3 4 5" xfId="4257"/>
    <cellStyle name="Normal 2 4 3 5" xfId="581"/>
    <cellStyle name="Normal 2 4 3 5 2" xfId="1211"/>
    <cellStyle name="Normal 2 4 3 5 2 2" xfId="3033"/>
    <cellStyle name="Normal 2 4 3 5 2 2 2" xfId="6864"/>
    <cellStyle name="Normal 2 4 3 5 2 3" xfId="3032"/>
    <cellStyle name="Normal 2 4 3 5 2 3 2" xfId="6863"/>
    <cellStyle name="Normal 2 4 3 5 2 4" xfId="5045"/>
    <cellStyle name="Normal 2 4 3 5 3" xfId="3034"/>
    <cellStyle name="Normal 2 4 3 5 3 2" xfId="6865"/>
    <cellStyle name="Normal 2 4 3 5 4" xfId="3031"/>
    <cellStyle name="Normal 2 4 3 5 4 2" xfId="6862"/>
    <cellStyle name="Normal 2 4 3 5 5" xfId="4415"/>
    <cellStyle name="Normal 2 4 3 6" xfId="739"/>
    <cellStyle name="Normal 2 4 3 6 2" xfId="3036"/>
    <cellStyle name="Normal 2 4 3 6 2 2" xfId="6867"/>
    <cellStyle name="Normal 2 4 3 6 3" xfId="3035"/>
    <cellStyle name="Normal 2 4 3 6 3 2" xfId="6866"/>
    <cellStyle name="Normal 2 4 3 6 4" xfId="4573"/>
    <cellStyle name="Normal 2 4 3 7" xfId="3037"/>
    <cellStyle name="Normal 2 4 3 7 2" xfId="6868"/>
    <cellStyle name="Normal 2 4 3 8" xfId="3006"/>
    <cellStyle name="Normal 2 4 3 8 2" xfId="6837"/>
    <cellStyle name="Normal 2 4 3 9" xfId="3943"/>
    <cellStyle name="Normal 2 4 4" xfId="134"/>
    <cellStyle name="Normal 2 4 4 2" xfId="290"/>
    <cellStyle name="Normal 2 4 4 2 2" xfId="921"/>
    <cellStyle name="Normal 2 4 4 2 2 2" xfId="3041"/>
    <cellStyle name="Normal 2 4 4 2 2 2 2" xfId="6872"/>
    <cellStyle name="Normal 2 4 4 2 2 3" xfId="3040"/>
    <cellStyle name="Normal 2 4 4 2 2 3 2" xfId="6871"/>
    <cellStyle name="Normal 2 4 4 2 2 4" xfId="4755"/>
    <cellStyle name="Normal 2 4 4 2 3" xfId="3042"/>
    <cellStyle name="Normal 2 4 4 2 3 2" xfId="6873"/>
    <cellStyle name="Normal 2 4 4 2 4" xfId="3039"/>
    <cellStyle name="Normal 2 4 4 2 4 2" xfId="6870"/>
    <cellStyle name="Normal 2 4 4 2 5" xfId="4125"/>
    <cellStyle name="Normal 2 4 4 3" xfId="449"/>
    <cellStyle name="Normal 2 4 4 3 2" xfId="1079"/>
    <cellStyle name="Normal 2 4 4 3 2 2" xfId="3045"/>
    <cellStyle name="Normal 2 4 4 3 2 2 2" xfId="6876"/>
    <cellStyle name="Normal 2 4 4 3 2 3" xfId="3044"/>
    <cellStyle name="Normal 2 4 4 3 2 3 2" xfId="6875"/>
    <cellStyle name="Normal 2 4 4 3 2 4" xfId="4913"/>
    <cellStyle name="Normal 2 4 4 3 3" xfId="3046"/>
    <cellStyle name="Normal 2 4 4 3 3 2" xfId="6877"/>
    <cellStyle name="Normal 2 4 4 3 4" xfId="3043"/>
    <cellStyle name="Normal 2 4 4 3 4 2" xfId="6874"/>
    <cellStyle name="Normal 2 4 4 3 5" xfId="4283"/>
    <cellStyle name="Normal 2 4 4 4" xfId="607"/>
    <cellStyle name="Normal 2 4 4 4 2" xfId="1237"/>
    <cellStyle name="Normal 2 4 4 4 2 2" xfId="3049"/>
    <cellStyle name="Normal 2 4 4 4 2 2 2" xfId="6880"/>
    <cellStyle name="Normal 2 4 4 4 2 3" xfId="3048"/>
    <cellStyle name="Normal 2 4 4 4 2 3 2" xfId="6879"/>
    <cellStyle name="Normal 2 4 4 4 2 4" xfId="5071"/>
    <cellStyle name="Normal 2 4 4 4 3" xfId="3050"/>
    <cellStyle name="Normal 2 4 4 4 3 2" xfId="6881"/>
    <cellStyle name="Normal 2 4 4 4 4" xfId="3047"/>
    <cellStyle name="Normal 2 4 4 4 4 2" xfId="6878"/>
    <cellStyle name="Normal 2 4 4 4 5" xfId="4441"/>
    <cellStyle name="Normal 2 4 4 5" xfId="765"/>
    <cellStyle name="Normal 2 4 4 5 2" xfId="3052"/>
    <cellStyle name="Normal 2 4 4 5 2 2" xfId="6883"/>
    <cellStyle name="Normal 2 4 4 5 3" xfId="3051"/>
    <cellStyle name="Normal 2 4 4 5 3 2" xfId="6882"/>
    <cellStyle name="Normal 2 4 4 5 4" xfId="4599"/>
    <cellStyle name="Normal 2 4 4 6" xfId="3053"/>
    <cellStyle name="Normal 2 4 4 6 2" xfId="6884"/>
    <cellStyle name="Normal 2 4 4 7" xfId="3038"/>
    <cellStyle name="Normal 2 4 4 7 2" xfId="6869"/>
    <cellStyle name="Normal 2 4 4 8" xfId="3969"/>
    <cellStyle name="Normal 2 4 5" xfId="212"/>
    <cellStyle name="Normal 2 4 5 2" xfId="843"/>
    <cellStyle name="Normal 2 4 5 2 2" xfId="3056"/>
    <cellStyle name="Normal 2 4 5 2 2 2" xfId="6887"/>
    <cellStyle name="Normal 2 4 5 2 3" xfId="3055"/>
    <cellStyle name="Normal 2 4 5 2 3 2" xfId="6886"/>
    <cellStyle name="Normal 2 4 5 2 4" xfId="4677"/>
    <cellStyle name="Normal 2 4 5 3" xfId="3057"/>
    <cellStyle name="Normal 2 4 5 3 2" xfId="6888"/>
    <cellStyle name="Normal 2 4 5 4" xfId="3054"/>
    <cellStyle name="Normal 2 4 5 4 2" xfId="6885"/>
    <cellStyle name="Normal 2 4 5 5" xfId="4047"/>
    <cellStyle name="Normal 2 4 6" xfId="371"/>
    <cellStyle name="Normal 2 4 6 2" xfId="1001"/>
    <cellStyle name="Normal 2 4 6 2 2" xfId="3060"/>
    <cellStyle name="Normal 2 4 6 2 2 2" xfId="6891"/>
    <cellStyle name="Normal 2 4 6 2 3" xfId="3059"/>
    <cellStyle name="Normal 2 4 6 2 3 2" xfId="6890"/>
    <cellStyle name="Normal 2 4 6 2 4" xfId="4835"/>
    <cellStyle name="Normal 2 4 6 3" xfId="3061"/>
    <cellStyle name="Normal 2 4 6 3 2" xfId="6892"/>
    <cellStyle name="Normal 2 4 6 4" xfId="3058"/>
    <cellStyle name="Normal 2 4 6 4 2" xfId="6889"/>
    <cellStyle name="Normal 2 4 6 5" xfId="4205"/>
    <cellStyle name="Normal 2 4 7" xfId="529"/>
    <cellStyle name="Normal 2 4 7 2" xfId="1159"/>
    <cellStyle name="Normal 2 4 7 2 2" xfId="3064"/>
    <cellStyle name="Normal 2 4 7 2 2 2" xfId="6895"/>
    <cellStyle name="Normal 2 4 7 2 3" xfId="3063"/>
    <cellStyle name="Normal 2 4 7 2 3 2" xfId="6894"/>
    <cellStyle name="Normal 2 4 7 2 4" xfId="4993"/>
    <cellStyle name="Normal 2 4 7 3" xfId="3065"/>
    <cellStyle name="Normal 2 4 7 3 2" xfId="6896"/>
    <cellStyle name="Normal 2 4 7 4" xfId="3062"/>
    <cellStyle name="Normal 2 4 7 4 2" xfId="6893"/>
    <cellStyle name="Normal 2 4 7 5" xfId="4363"/>
    <cellStyle name="Normal 2 4 8" xfId="687"/>
    <cellStyle name="Normal 2 4 8 2" xfId="3067"/>
    <cellStyle name="Normal 2 4 8 2 2" xfId="6898"/>
    <cellStyle name="Normal 2 4 8 3" xfId="3066"/>
    <cellStyle name="Normal 2 4 8 3 2" xfId="6897"/>
    <cellStyle name="Normal 2 4 8 4" xfId="4521"/>
    <cellStyle name="Normal 2 4 9" xfId="3068"/>
    <cellStyle name="Normal 2 4 9 2" xfId="6899"/>
    <cellStyle name="Normal 2 5" xfId="63"/>
    <cellStyle name="Normal 2 5 2" xfId="141"/>
    <cellStyle name="Normal 2 5 2 2" xfId="297"/>
    <cellStyle name="Normal 2 5 2 2 2" xfId="928"/>
    <cellStyle name="Normal 2 5 2 2 2 2" xfId="3073"/>
    <cellStyle name="Normal 2 5 2 2 2 2 2" xfId="6904"/>
    <cellStyle name="Normal 2 5 2 2 2 3" xfId="3072"/>
    <cellStyle name="Normal 2 5 2 2 2 3 2" xfId="6903"/>
    <cellStyle name="Normal 2 5 2 2 2 4" xfId="4762"/>
    <cellStyle name="Normal 2 5 2 2 3" xfId="3074"/>
    <cellStyle name="Normal 2 5 2 2 3 2" xfId="6905"/>
    <cellStyle name="Normal 2 5 2 2 4" xfId="3071"/>
    <cellStyle name="Normal 2 5 2 2 4 2" xfId="6902"/>
    <cellStyle name="Normal 2 5 2 2 5" xfId="4132"/>
    <cellStyle name="Normal 2 5 2 3" xfId="456"/>
    <cellStyle name="Normal 2 5 2 3 2" xfId="1086"/>
    <cellStyle name="Normal 2 5 2 3 2 2" xfId="3077"/>
    <cellStyle name="Normal 2 5 2 3 2 2 2" xfId="6908"/>
    <cellStyle name="Normal 2 5 2 3 2 3" xfId="3076"/>
    <cellStyle name="Normal 2 5 2 3 2 3 2" xfId="6907"/>
    <cellStyle name="Normal 2 5 2 3 2 4" xfId="4920"/>
    <cellStyle name="Normal 2 5 2 3 3" xfId="3078"/>
    <cellStyle name="Normal 2 5 2 3 3 2" xfId="6909"/>
    <cellStyle name="Normal 2 5 2 3 4" xfId="3075"/>
    <cellStyle name="Normal 2 5 2 3 4 2" xfId="6906"/>
    <cellStyle name="Normal 2 5 2 3 5" xfId="4290"/>
    <cellStyle name="Normal 2 5 2 4" xfId="614"/>
    <cellStyle name="Normal 2 5 2 4 2" xfId="1244"/>
    <cellStyle name="Normal 2 5 2 4 2 2" xfId="3081"/>
    <cellStyle name="Normal 2 5 2 4 2 2 2" xfId="6912"/>
    <cellStyle name="Normal 2 5 2 4 2 3" xfId="3080"/>
    <cellStyle name="Normal 2 5 2 4 2 3 2" xfId="6911"/>
    <cellStyle name="Normal 2 5 2 4 2 4" xfId="5078"/>
    <cellStyle name="Normal 2 5 2 4 3" xfId="3082"/>
    <cellStyle name="Normal 2 5 2 4 3 2" xfId="6913"/>
    <cellStyle name="Normal 2 5 2 4 4" xfId="3079"/>
    <cellStyle name="Normal 2 5 2 4 4 2" xfId="6910"/>
    <cellStyle name="Normal 2 5 2 4 5" xfId="4448"/>
    <cellStyle name="Normal 2 5 2 5" xfId="772"/>
    <cellStyle name="Normal 2 5 2 5 2" xfId="3084"/>
    <cellStyle name="Normal 2 5 2 5 2 2" xfId="6915"/>
    <cellStyle name="Normal 2 5 2 5 3" xfId="3083"/>
    <cellStyle name="Normal 2 5 2 5 3 2" xfId="6914"/>
    <cellStyle name="Normal 2 5 2 5 4" xfId="4606"/>
    <cellStyle name="Normal 2 5 2 6" xfId="3085"/>
    <cellStyle name="Normal 2 5 2 6 2" xfId="6916"/>
    <cellStyle name="Normal 2 5 2 7" xfId="3070"/>
    <cellStyle name="Normal 2 5 2 7 2" xfId="6901"/>
    <cellStyle name="Normal 2 5 2 8" xfId="3976"/>
    <cellStyle name="Normal 2 5 3" xfId="219"/>
    <cellStyle name="Normal 2 5 3 2" xfId="850"/>
    <cellStyle name="Normal 2 5 3 2 2" xfId="3088"/>
    <cellStyle name="Normal 2 5 3 2 2 2" xfId="6919"/>
    <cellStyle name="Normal 2 5 3 2 3" xfId="3087"/>
    <cellStyle name="Normal 2 5 3 2 3 2" xfId="6918"/>
    <cellStyle name="Normal 2 5 3 2 4" xfId="4684"/>
    <cellStyle name="Normal 2 5 3 3" xfId="3089"/>
    <cellStyle name="Normal 2 5 3 3 2" xfId="6920"/>
    <cellStyle name="Normal 2 5 3 4" xfId="3086"/>
    <cellStyle name="Normal 2 5 3 4 2" xfId="6917"/>
    <cellStyle name="Normal 2 5 3 5" xfId="4054"/>
    <cellStyle name="Normal 2 5 4" xfId="378"/>
    <cellStyle name="Normal 2 5 4 2" xfId="1008"/>
    <cellStyle name="Normal 2 5 4 2 2" xfId="3092"/>
    <cellStyle name="Normal 2 5 4 2 2 2" xfId="6923"/>
    <cellStyle name="Normal 2 5 4 2 3" xfId="3091"/>
    <cellStyle name="Normal 2 5 4 2 3 2" xfId="6922"/>
    <cellStyle name="Normal 2 5 4 2 4" xfId="4842"/>
    <cellStyle name="Normal 2 5 4 3" xfId="3093"/>
    <cellStyle name="Normal 2 5 4 3 2" xfId="6924"/>
    <cellStyle name="Normal 2 5 4 4" xfId="3090"/>
    <cellStyle name="Normal 2 5 4 4 2" xfId="6921"/>
    <cellStyle name="Normal 2 5 4 5" xfId="4212"/>
    <cellStyle name="Normal 2 5 5" xfId="536"/>
    <cellStyle name="Normal 2 5 5 2" xfId="1166"/>
    <cellStyle name="Normal 2 5 5 2 2" xfId="3096"/>
    <cellStyle name="Normal 2 5 5 2 2 2" xfId="6927"/>
    <cellStyle name="Normal 2 5 5 2 3" xfId="3095"/>
    <cellStyle name="Normal 2 5 5 2 3 2" xfId="6926"/>
    <cellStyle name="Normal 2 5 5 2 4" xfId="5000"/>
    <cellStyle name="Normal 2 5 5 3" xfId="3097"/>
    <cellStyle name="Normal 2 5 5 3 2" xfId="6928"/>
    <cellStyle name="Normal 2 5 5 4" xfId="3094"/>
    <cellStyle name="Normal 2 5 5 4 2" xfId="6925"/>
    <cellStyle name="Normal 2 5 5 5" xfId="4370"/>
    <cellStyle name="Normal 2 5 6" xfId="694"/>
    <cellStyle name="Normal 2 5 6 2" xfId="3099"/>
    <cellStyle name="Normal 2 5 6 2 2" xfId="6930"/>
    <cellStyle name="Normal 2 5 6 3" xfId="3098"/>
    <cellStyle name="Normal 2 5 6 3 2" xfId="6929"/>
    <cellStyle name="Normal 2 5 6 4" xfId="4528"/>
    <cellStyle name="Normal 2 5 7" xfId="3100"/>
    <cellStyle name="Normal 2 5 7 2" xfId="6931"/>
    <cellStyle name="Normal 2 5 8" xfId="3069"/>
    <cellStyle name="Normal 2 5 8 2" xfId="6900"/>
    <cellStyle name="Normal 2 5 9" xfId="3898"/>
    <cellStyle name="Normal 2 6" xfId="89"/>
    <cellStyle name="Normal 2 6 2" xfId="167"/>
    <cellStyle name="Normal 2 6 2 2" xfId="323"/>
    <cellStyle name="Normal 2 6 2 2 2" xfId="954"/>
    <cellStyle name="Normal 2 6 2 2 2 2" xfId="3105"/>
    <cellStyle name="Normal 2 6 2 2 2 2 2" xfId="6936"/>
    <cellStyle name="Normal 2 6 2 2 2 3" xfId="3104"/>
    <cellStyle name="Normal 2 6 2 2 2 3 2" xfId="6935"/>
    <cellStyle name="Normal 2 6 2 2 2 4" xfId="4788"/>
    <cellStyle name="Normal 2 6 2 2 3" xfId="3106"/>
    <cellStyle name="Normal 2 6 2 2 3 2" xfId="6937"/>
    <cellStyle name="Normal 2 6 2 2 4" xfId="3103"/>
    <cellStyle name="Normal 2 6 2 2 4 2" xfId="6934"/>
    <cellStyle name="Normal 2 6 2 2 5" xfId="4158"/>
    <cellStyle name="Normal 2 6 2 3" xfId="482"/>
    <cellStyle name="Normal 2 6 2 3 2" xfId="1112"/>
    <cellStyle name="Normal 2 6 2 3 2 2" xfId="3109"/>
    <cellStyle name="Normal 2 6 2 3 2 2 2" xfId="6940"/>
    <cellStyle name="Normal 2 6 2 3 2 3" xfId="3108"/>
    <cellStyle name="Normal 2 6 2 3 2 3 2" xfId="6939"/>
    <cellStyle name="Normal 2 6 2 3 2 4" xfId="4946"/>
    <cellStyle name="Normal 2 6 2 3 3" xfId="3110"/>
    <cellStyle name="Normal 2 6 2 3 3 2" xfId="6941"/>
    <cellStyle name="Normal 2 6 2 3 4" xfId="3107"/>
    <cellStyle name="Normal 2 6 2 3 4 2" xfId="6938"/>
    <cellStyle name="Normal 2 6 2 3 5" xfId="4316"/>
    <cellStyle name="Normal 2 6 2 4" xfId="640"/>
    <cellStyle name="Normal 2 6 2 4 2" xfId="1270"/>
    <cellStyle name="Normal 2 6 2 4 2 2" xfId="3113"/>
    <cellStyle name="Normal 2 6 2 4 2 2 2" xfId="6944"/>
    <cellStyle name="Normal 2 6 2 4 2 3" xfId="3112"/>
    <cellStyle name="Normal 2 6 2 4 2 3 2" xfId="6943"/>
    <cellStyle name="Normal 2 6 2 4 2 4" xfId="5104"/>
    <cellStyle name="Normal 2 6 2 4 3" xfId="3114"/>
    <cellStyle name="Normal 2 6 2 4 3 2" xfId="6945"/>
    <cellStyle name="Normal 2 6 2 4 4" xfId="3111"/>
    <cellStyle name="Normal 2 6 2 4 4 2" xfId="6942"/>
    <cellStyle name="Normal 2 6 2 4 5" xfId="4474"/>
    <cellStyle name="Normal 2 6 2 5" xfId="798"/>
    <cellStyle name="Normal 2 6 2 5 2" xfId="3116"/>
    <cellStyle name="Normal 2 6 2 5 2 2" xfId="6947"/>
    <cellStyle name="Normal 2 6 2 5 3" xfId="3115"/>
    <cellStyle name="Normal 2 6 2 5 3 2" xfId="6946"/>
    <cellStyle name="Normal 2 6 2 5 4" xfId="4632"/>
    <cellStyle name="Normal 2 6 2 6" xfId="3117"/>
    <cellStyle name="Normal 2 6 2 6 2" xfId="6948"/>
    <cellStyle name="Normal 2 6 2 7" xfId="3102"/>
    <cellStyle name="Normal 2 6 2 7 2" xfId="6933"/>
    <cellStyle name="Normal 2 6 2 8" xfId="4002"/>
    <cellStyle name="Normal 2 6 3" xfId="245"/>
    <cellStyle name="Normal 2 6 3 2" xfId="876"/>
    <cellStyle name="Normal 2 6 3 2 2" xfId="3120"/>
    <cellStyle name="Normal 2 6 3 2 2 2" xfId="6951"/>
    <cellStyle name="Normal 2 6 3 2 3" xfId="3119"/>
    <cellStyle name="Normal 2 6 3 2 3 2" xfId="6950"/>
    <cellStyle name="Normal 2 6 3 2 4" xfId="4710"/>
    <cellStyle name="Normal 2 6 3 3" xfId="3121"/>
    <cellStyle name="Normal 2 6 3 3 2" xfId="6952"/>
    <cellStyle name="Normal 2 6 3 4" xfId="3118"/>
    <cellStyle name="Normal 2 6 3 4 2" xfId="6949"/>
    <cellStyle name="Normal 2 6 3 5" xfId="4080"/>
    <cellStyle name="Normal 2 6 4" xfId="404"/>
    <cellStyle name="Normal 2 6 4 2" xfId="1034"/>
    <cellStyle name="Normal 2 6 4 2 2" xfId="3124"/>
    <cellStyle name="Normal 2 6 4 2 2 2" xfId="6955"/>
    <cellStyle name="Normal 2 6 4 2 3" xfId="3123"/>
    <cellStyle name="Normal 2 6 4 2 3 2" xfId="6954"/>
    <cellStyle name="Normal 2 6 4 2 4" xfId="4868"/>
    <cellStyle name="Normal 2 6 4 3" xfId="3125"/>
    <cellStyle name="Normal 2 6 4 3 2" xfId="6956"/>
    <cellStyle name="Normal 2 6 4 4" xfId="3122"/>
    <cellStyle name="Normal 2 6 4 4 2" xfId="6953"/>
    <cellStyle name="Normal 2 6 4 5" xfId="4238"/>
    <cellStyle name="Normal 2 6 5" xfId="562"/>
    <cellStyle name="Normal 2 6 5 2" xfId="1192"/>
    <cellStyle name="Normal 2 6 5 2 2" xfId="3128"/>
    <cellStyle name="Normal 2 6 5 2 2 2" xfId="6959"/>
    <cellStyle name="Normal 2 6 5 2 3" xfId="3127"/>
    <cellStyle name="Normal 2 6 5 2 3 2" xfId="6958"/>
    <cellStyle name="Normal 2 6 5 2 4" xfId="5026"/>
    <cellStyle name="Normal 2 6 5 3" xfId="3129"/>
    <cellStyle name="Normal 2 6 5 3 2" xfId="6960"/>
    <cellStyle name="Normal 2 6 5 4" xfId="3126"/>
    <cellStyle name="Normal 2 6 5 4 2" xfId="6957"/>
    <cellStyle name="Normal 2 6 5 5" xfId="4396"/>
    <cellStyle name="Normal 2 6 6" xfId="720"/>
    <cellStyle name="Normal 2 6 6 2" xfId="3131"/>
    <cellStyle name="Normal 2 6 6 2 2" xfId="6962"/>
    <cellStyle name="Normal 2 6 6 3" xfId="3130"/>
    <cellStyle name="Normal 2 6 6 3 2" xfId="6961"/>
    <cellStyle name="Normal 2 6 6 4" xfId="4554"/>
    <cellStyle name="Normal 2 6 7" xfId="3132"/>
    <cellStyle name="Normal 2 6 7 2" xfId="6963"/>
    <cellStyle name="Normal 2 6 8" xfId="3101"/>
    <cellStyle name="Normal 2 6 8 2" xfId="6932"/>
    <cellStyle name="Normal 2 6 9" xfId="3924"/>
    <cellStyle name="Normal 2 7" xfId="115"/>
    <cellStyle name="Normal 2 7 2" xfId="271"/>
    <cellStyle name="Normal 2 7 2 2" xfId="902"/>
    <cellStyle name="Normal 2 7 2 2 2" xfId="3136"/>
    <cellStyle name="Normal 2 7 2 2 2 2" xfId="6967"/>
    <cellStyle name="Normal 2 7 2 2 3" xfId="3135"/>
    <cellStyle name="Normal 2 7 2 2 3 2" xfId="6966"/>
    <cellStyle name="Normal 2 7 2 2 4" xfId="4736"/>
    <cellStyle name="Normal 2 7 2 3" xfId="3137"/>
    <cellStyle name="Normal 2 7 2 3 2" xfId="6968"/>
    <cellStyle name="Normal 2 7 2 4" xfId="3134"/>
    <cellStyle name="Normal 2 7 2 4 2" xfId="6965"/>
    <cellStyle name="Normal 2 7 2 5" xfId="4106"/>
    <cellStyle name="Normal 2 7 3" xfId="430"/>
    <cellStyle name="Normal 2 7 3 2" xfId="1060"/>
    <cellStyle name="Normal 2 7 3 2 2" xfId="3140"/>
    <cellStyle name="Normal 2 7 3 2 2 2" xfId="6971"/>
    <cellStyle name="Normal 2 7 3 2 3" xfId="3139"/>
    <cellStyle name="Normal 2 7 3 2 3 2" xfId="6970"/>
    <cellStyle name="Normal 2 7 3 2 4" xfId="4894"/>
    <cellStyle name="Normal 2 7 3 3" xfId="3141"/>
    <cellStyle name="Normal 2 7 3 3 2" xfId="6972"/>
    <cellStyle name="Normal 2 7 3 4" xfId="3138"/>
    <cellStyle name="Normal 2 7 3 4 2" xfId="6969"/>
    <cellStyle name="Normal 2 7 3 5" xfId="4264"/>
    <cellStyle name="Normal 2 7 4" xfId="588"/>
    <cellStyle name="Normal 2 7 4 2" xfId="1218"/>
    <cellStyle name="Normal 2 7 4 2 2" xfId="3144"/>
    <cellStyle name="Normal 2 7 4 2 2 2" xfId="6975"/>
    <cellStyle name="Normal 2 7 4 2 3" xfId="3143"/>
    <cellStyle name="Normal 2 7 4 2 3 2" xfId="6974"/>
    <cellStyle name="Normal 2 7 4 2 4" xfId="5052"/>
    <cellStyle name="Normal 2 7 4 3" xfId="3145"/>
    <cellStyle name="Normal 2 7 4 3 2" xfId="6976"/>
    <cellStyle name="Normal 2 7 4 4" xfId="3142"/>
    <cellStyle name="Normal 2 7 4 4 2" xfId="6973"/>
    <cellStyle name="Normal 2 7 4 5" xfId="4422"/>
    <cellStyle name="Normal 2 7 5" xfId="746"/>
    <cellStyle name="Normal 2 7 5 2" xfId="3147"/>
    <cellStyle name="Normal 2 7 5 2 2" xfId="6978"/>
    <cellStyle name="Normal 2 7 5 3" xfId="3146"/>
    <cellStyle name="Normal 2 7 5 3 2" xfId="6977"/>
    <cellStyle name="Normal 2 7 5 4" xfId="4580"/>
    <cellStyle name="Normal 2 7 6" xfId="3148"/>
    <cellStyle name="Normal 2 7 6 2" xfId="6979"/>
    <cellStyle name="Normal 2 7 7" xfId="3133"/>
    <cellStyle name="Normal 2 7 7 2" xfId="6964"/>
    <cellStyle name="Normal 2 7 8" xfId="3950"/>
    <cellStyle name="Normal 2 8" xfId="348"/>
    <cellStyle name="Normal 2 9" xfId="193"/>
    <cellStyle name="Normal 2 9 2" xfId="824"/>
    <cellStyle name="Normal 2 9 2 2" xfId="3151"/>
    <cellStyle name="Normal 2 9 2 2 2" xfId="6982"/>
    <cellStyle name="Normal 2 9 2 3" xfId="3150"/>
    <cellStyle name="Normal 2 9 2 3 2" xfId="6981"/>
    <cellStyle name="Normal 2 9 2 4" xfId="4658"/>
    <cellStyle name="Normal 2 9 3" xfId="3152"/>
    <cellStyle name="Normal 2 9 3 2" xfId="6983"/>
    <cellStyle name="Normal 2 9 4" xfId="3149"/>
    <cellStyle name="Normal 2 9 4 2" xfId="6980"/>
    <cellStyle name="Normal 2 9 5" xfId="4028"/>
    <cellStyle name="Normal 3" xfId="15"/>
    <cellStyle name="Normal 3 10" xfId="669"/>
    <cellStyle name="Normal 3 10 2" xfId="3155"/>
    <cellStyle name="Normal 3 10 2 2" xfId="6986"/>
    <cellStyle name="Normal 3 10 3" xfId="3154"/>
    <cellStyle name="Normal 3 10 3 2" xfId="6985"/>
    <cellStyle name="Normal 3 10 4" xfId="4503"/>
    <cellStyle name="Normal 3 11" xfId="20"/>
    <cellStyle name="Normal 3 11 2" xfId="3156"/>
    <cellStyle name="Normal 3 11 2 2" xfId="6987"/>
    <cellStyle name="Normal 3 11 3" xfId="3870"/>
    <cellStyle name="Normal 3 12" xfId="3153"/>
    <cellStyle name="Normal 3 12 2" xfId="6984"/>
    <cellStyle name="Normal 3 13" xfId="3865"/>
    <cellStyle name="Normal 3 2" xfId="55"/>
    <cellStyle name="Normal 3 2 10" xfId="3158"/>
    <cellStyle name="Normal 3 2 10 2" xfId="6989"/>
    <cellStyle name="Normal 3 2 11" xfId="3157"/>
    <cellStyle name="Normal 3 2 11 2" xfId="6988"/>
    <cellStyle name="Normal 3 2 12" xfId="3893"/>
    <cellStyle name="Normal 3 2 2" xfId="84"/>
    <cellStyle name="Normal 3 2 2 2" xfId="162"/>
    <cellStyle name="Normal 3 2 2 2 2" xfId="318"/>
    <cellStyle name="Normal 3 2 2 2 2 2" xfId="949"/>
    <cellStyle name="Normal 3 2 2 2 2 2 2" xfId="3163"/>
    <cellStyle name="Normal 3 2 2 2 2 2 2 2" xfId="6994"/>
    <cellStyle name="Normal 3 2 2 2 2 2 3" xfId="3162"/>
    <cellStyle name="Normal 3 2 2 2 2 2 3 2" xfId="6993"/>
    <cellStyle name="Normal 3 2 2 2 2 2 4" xfId="4783"/>
    <cellStyle name="Normal 3 2 2 2 2 3" xfId="3164"/>
    <cellStyle name="Normal 3 2 2 2 2 3 2" xfId="6995"/>
    <cellStyle name="Normal 3 2 2 2 2 4" xfId="3161"/>
    <cellStyle name="Normal 3 2 2 2 2 4 2" xfId="6992"/>
    <cellStyle name="Normal 3 2 2 2 2 5" xfId="4153"/>
    <cellStyle name="Normal 3 2 2 2 3" xfId="477"/>
    <cellStyle name="Normal 3 2 2 2 3 2" xfId="1107"/>
    <cellStyle name="Normal 3 2 2 2 3 2 2" xfId="3167"/>
    <cellStyle name="Normal 3 2 2 2 3 2 2 2" xfId="6998"/>
    <cellStyle name="Normal 3 2 2 2 3 2 3" xfId="3166"/>
    <cellStyle name="Normal 3 2 2 2 3 2 3 2" xfId="6997"/>
    <cellStyle name="Normal 3 2 2 2 3 2 4" xfId="4941"/>
    <cellStyle name="Normal 3 2 2 2 3 3" xfId="3168"/>
    <cellStyle name="Normal 3 2 2 2 3 3 2" xfId="6999"/>
    <cellStyle name="Normal 3 2 2 2 3 4" xfId="3165"/>
    <cellStyle name="Normal 3 2 2 2 3 4 2" xfId="6996"/>
    <cellStyle name="Normal 3 2 2 2 3 5" xfId="4311"/>
    <cellStyle name="Normal 3 2 2 2 4" xfId="635"/>
    <cellStyle name="Normal 3 2 2 2 4 2" xfId="1265"/>
    <cellStyle name="Normal 3 2 2 2 4 2 2" xfId="3171"/>
    <cellStyle name="Normal 3 2 2 2 4 2 2 2" xfId="7002"/>
    <cellStyle name="Normal 3 2 2 2 4 2 3" xfId="3170"/>
    <cellStyle name="Normal 3 2 2 2 4 2 3 2" xfId="7001"/>
    <cellStyle name="Normal 3 2 2 2 4 2 4" xfId="5099"/>
    <cellStyle name="Normal 3 2 2 2 4 3" xfId="3172"/>
    <cellStyle name="Normal 3 2 2 2 4 3 2" xfId="7003"/>
    <cellStyle name="Normal 3 2 2 2 4 4" xfId="3169"/>
    <cellStyle name="Normal 3 2 2 2 4 4 2" xfId="7000"/>
    <cellStyle name="Normal 3 2 2 2 4 5" xfId="4469"/>
    <cellStyle name="Normal 3 2 2 2 5" xfId="793"/>
    <cellStyle name="Normal 3 2 2 2 5 2" xfId="3174"/>
    <cellStyle name="Normal 3 2 2 2 5 2 2" xfId="7005"/>
    <cellStyle name="Normal 3 2 2 2 5 3" xfId="3173"/>
    <cellStyle name="Normal 3 2 2 2 5 3 2" xfId="7004"/>
    <cellStyle name="Normal 3 2 2 2 5 4" xfId="4627"/>
    <cellStyle name="Normal 3 2 2 2 6" xfId="3175"/>
    <cellStyle name="Normal 3 2 2 2 6 2" xfId="7006"/>
    <cellStyle name="Normal 3 2 2 2 7" xfId="3160"/>
    <cellStyle name="Normal 3 2 2 2 7 2" xfId="6991"/>
    <cellStyle name="Normal 3 2 2 2 8" xfId="3997"/>
    <cellStyle name="Normal 3 2 2 3" xfId="240"/>
    <cellStyle name="Normal 3 2 2 3 2" xfId="871"/>
    <cellStyle name="Normal 3 2 2 3 2 2" xfId="3178"/>
    <cellStyle name="Normal 3 2 2 3 2 2 2" xfId="7009"/>
    <cellStyle name="Normal 3 2 2 3 2 3" xfId="3177"/>
    <cellStyle name="Normal 3 2 2 3 2 3 2" xfId="7008"/>
    <cellStyle name="Normal 3 2 2 3 2 4" xfId="4705"/>
    <cellStyle name="Normal 3 2 2 3 3" xfId="3179"/>
    <cellStyle name="Normal 3 2 2 3 3 2" xfId="7010"/>
    <cellStyle name="Normal 3 2 2 3 4" xfId="3176"/>
    <cellStyle name="Normal 3 2 2 3 4 2" xfId="7007"/>
    <cellStyle name="Normal 3 2 2 3 5" xfId="4075"/>
    <cellStyle name="Normal 3 2 2 4" xfId="399"/>
    <cellStyle name="Normal 3 2 2 4 2" xfId="1029"/>
    <cellStyle name="Normal 3 2 2 4 2 2" xfId="3182"/>
    <cellStyle name="Normal 3 2 2 4 2 2 2" xfId="7013"/>
    <cellStyle name="Normal 3 2 2 4 2 3" xfId="3181"/>
    <cellStyle name="Normal 3 2 2 4 2 3 2" xfId="7012"/>
    <cellStyle name="Normal 3 2 2 4 2 4" xfId="4863"/>
    <cellStyle name="Normal 3 2 2 4 3" xfId="3183"/>
    <cellStyle name="Normal 3 2 2 4 3 2" xfId="7014"/>
    <cellStyle name="Normal 3 2 2 4 4" xfId="3180"/>
    <cellStyle name="Normal 3 2 2 4 4 2" xfId="7011"/>
    <cellStyle name="Normal 3 2 2 4 5" xfId="4233"/>
    <cellStyle name="Normal 3 2 2 5" xfId="557"/>
    <cellStyle name="Normal 3 2 2 5 2" xfId="1187"/>
    <cellStyle name="Normal 3 2 2 5 2 2" xfId="3186"/>
    <cellStyle name="Normal 3 2 2 5 2 2 2" xfId="7017"/>
    <cellStyle name="Normal 3 2 2 5 2 3" xfId="3185"/>
    <cellStyle name="Normal 3 2 2 5 2 3 2" xfId="7016"/>
    <cellStyle name="Normal 3 2 2 5 2 4" xfId="5021"/>
    <cellStyle name="Normal 3 2 2 5 3" xfId="3187"/>
    <cellStyle name="Normal 3 2 2 5 3 2" xfId="7018"/>
    <cellStyle name="Normal 3 2 2 5 4" xfId="3184"/>
    <cellStyle name="Normal 3 2 2 5 4 2" xfId="7015"/>
    <cellStyle name="Normal 3 2 2 5 5" xfId="4391"/>
    <cellStyle name="Normal 3 2 2 6" xfId="715"/>
    <cellStyle name="Normal 3 2 2 6 2" xfId="3189"/>
    <cellStyle name="Normal 3 2 2 6 2 2" xfId="7020"/>
    <cellStyle name="Normal 3 2 2 6 3" xfId="3188"/>
    <cellStyle name="Normal 3 2 2 6 3 2" xfId="7019"/>
    <cellStyle name="Normal 3 2 2 6 4" xfId="4549"/>
    <cellStyle name="Normal 3 2 2 7" xfId="3190"/>
    <cellStyle name="Normal 3 2 2 7 2" xfId="7021"/>
    <cellStyle name="Normal 3 2 2 8" xfId="3159"/>
    <cellStyle name="Normal 3 2 2 8 2" xfId="6990"/>
    <cellStyle name="Normal 3 2 2 9" xfId="3919"/>
    <cellStyle name="Normal 3 2 3" xfId="110"/>
    <cellStyle name="Normal 3 2 3 2" xfId="188"/>
    <cellStyle name="Normal 3 2 3 2 2" xfId="344"/>
    <cellStyle name="Normal 3 2 3 2 2 2" xfId="975"/>
    <cellStyle name="Normal 3 2 3 2 2 2 2" xfId="3195"/>
    <cellStyle name="Normal 3 2 3 2 2 2 2 2" xfId="7026"/>
    <cellStyle name="Normal 3 2 3 2 2 2 3" xfId="3194"/>
    <cellStyle name="Normal 3 2 3 2 2 2 3 2" xfId="7025"/>
    <cellStyle name="Normal 3 2 3 2 2 2 4" xfId="4809"/>
    <cellStyle name="Normal 3 2 3 2 2 3" xfId="3196"/>
    <cellStyle name="Normal 3 2 3 2 2 3 2" xfId="7027"/>
    <cellStyle name="Normal 3 2 3 2 2 4" xfId="3193"/>
    <cellStyle name="Normal 3 2 3 2 2 4 2" xfId="7024"/>
    <cellStyle name="Normal 3 2 3 2 2 5" xfId="4179"/>
    <cellStyle name="Normal 3 2 3 2 3" xfId="503"/>
    <cellStyle name="Normal 3 2 3 2 3 2" xfId="1133"/>
    <cellStyle name="Normal 3 2 3 2 3 2 2" xfId="3199"/>
    <cellStyle name="Normal 3 2 3 2 3 2 2 2" xfId="7030"/>
    <cellStyle name="Normal 3 2 3 2 3 2 3" xfId="3198"/>
    <cellStyle name="Normal 3 2 3 2 3 2 3 2" xfId="7029"/>
    <cellStyle name="Normal 3 2 3 2 3 2 4" xfId="4967"/>
    <cellStyle name="Normal 3 2 3 2 3 3" xfId="3200"/>
    <cellStyle name="Normal 3 2 3 2 3 3 2" xfId="7031"/>
    <cellStyle name="Normal 3 2 3 2 3 4" xfId="3197"/>
    <cellStyle name="Normal 3 2 3 2 3 4 2" xfId="7028"/>
    <cellStyle name="Normal 3 2 3 2 3 5" xfId="4337"/>
    <cellStyle name="Normal 3 2 3 2 4" xfId="661"/>
    <cellStyle name="Normal 3 2 3 2 4 2" xfId="1291"/>
    <cellStyle name="Normal 3 2 3 2 4 2 2" xfId="3203"/>
    <cellStyle name="Normal 3 2 3 2 4 2 2 2" xfId="7034"/>
    <cellStyle name="Normal 3 2 3 2 4 2 3" xfId="3202"/>
    <cellStyle name="Normal 3 2 3 2 4 2 3 2" xfId="7033"/>
    <cellStyle name="Normal 3 2 3 2 4 2 4" xfId="5125"/>
    <cellStyle name="Normal 3 2 3 2 4 3" xfId="3204"/>
    <cellStyle name="Normal 3 2 3 2 4 3 2" xfId="7035"/>
    <cellStyle name="Normal 3 2 3 2 4 4" xfId="3201"/>
    <cellStyle name="Normal 3 2 3 2 4 4 2" xfId="7032"/>
    <cellStyle name="Normal 3 2 3 2 4 5" xfId="4495"/>
    <cellStyle name="Normal 3 2 3 2 5" xfId="819"/>
    <cellStyle name="Normal 3 2 3 2 5 2" xfId="3206"/>
    <cellStyle name="Normal 3 2 3 2 5 2 2" xfId="7037"/>
    <cellStyle name="Normal 3 2 3 2 5 3" xfId="3205"/>
    <cellStyle name="Normal 3 2 3 2 5 3 2" xfId="7036"/>
    <cellStyle name="Normal 3 2 3 2 5 4" xfId="4653"/>
    <cellStyle name="Normal 3 2 3 2 6" xfId="3207"/>
    <cellStyle name="Normal 3 2 3 2 6 2" xfId="7038"/>
    <cellStyle name="Normal 3 2 3 2 7" xfId="3192"/>
    <cellStyle name="Normal 3 2 3 2 7 2" xfId="7023"/>
    <cellStyle name="Normal 3 2 3 2 8" xfId="4023"/>
    <cellStyle name="Normal 3 2 3 3" xfId="266"/>
    <cellStyle name="Normal 3 2 3 3 2" xfId="897"/>
    <cellStyle name="Normal 3 2 3 3 2 2" xfId="3210"/>
    <cellStyle name="Normal 3 2 3 3 2 2 2" xfId="7041"/>
    <cellStyle name="Normal 3 2 3 3 2 3" xfId="3209"/>
    <cellStyle name="Normal 3 2 3 3 2 3 2" xfId="7040"/>
    <cellStyle name="Normal 3 2 3 3 2 4" xfId="4731"/>
    <cellStyle name="Normal 3 2 3 3 3" xfId="3211"/>
    <cellStyle name="Normal 3 2 3 3 3 2" xfId="7042"/>
    <cellStyle name="Normal 3 2 3 3 4" xfId="3208"/>
    <cellStyle name="Normal 3 2 3 3 4 2" xfId="7039"/>
    <cellStyle name="Normal 3 2 3 3 5" xfId="4101"/>
    <cellStyle name="Normal 3 2 3 4" xfId="425"/>
    <cellStyle name="Normal 3 2 3 4 2" xfId="1055"/>
    <cellStyle name="Normal 3 2 3 4 2 2" xfId="3214"/>
    <cellStyle name="Normal 3 2 3 4 2 2 2" xfId="7045"/>
    <cellStyle name="Normal 3 2 3 4 2 3" xfId="3213"/>
    <cellStyle name="Normal 3 2 3 4 2 3 2" xfId="7044"/>
    <cellStyle name="Normal 3 2 3 4 2 4" xfId="4889"/>
    <cellStyle name="Normal 3 2 3 4 3" xfId="3215"/>
    <cellStyle name="Normal 3 2 3 4 3 2" xfId="7046"/>
    <cellStyle name="Normal 3 2 3 4 4" xfId="3212"/>
    <cellStyle name="Normal 3 2 3 4 4 2" xfId="7043"/>
    <cellStyle name="Normal 3 2 3 4 5" xfId="4259"/>
    <cellStyle name="Normal 3 2 3 5" xfId="583"/>
    <cellStyle name="Normal 3 2 3 5 2" xfId="1213"/>
    <cellStyle name="Normal 3 2 3 5 2 2" xfId="3218"/>
    <cellStyle name="Normal 3 2 3 5 2 2 2" xfId="7049"/>
    <cellStyle name="Normal 3 2 3 5 2 3" xfId="3217"/>
    <cellStyle name="Normal 3 2 3 5 2 3 2" xfId="7048"/>
    <cellStyle name="Normal 3 2 3 5 2 4" xfId="5047"/>
    <cellStyle name="Normal 3 2 3 5 3" xfId="3219"/>
    <cellStyle name="Normal 3 2 3 5 3 2" xfId="7050"/>
    <cellStyle name="Normal 3 2 3 5 4" xfId="3216"/>
    <cellStyle name="Normal 3 2 3 5 4 2" xfId="7047"/>
    <cellStyle name="Normal 3 2 3 5 5" xfId="4417"/>
    <cellStyle name="Normal 3 2 3 6" xfId="741"/>
    <cellStyle name="Normal 3 2 3 6 2" xfId="3221"/>
    <cellStyle name="Normal 3 2 3 6 2 2" xfId="7052"/>
    <cellStyle name="Normal 3 2 3 6 3" xfId="3220"/>
    <cellStyle name="Normal 3 2 3 6 3 2" xfId="7051"/>
    <cellStyle name="Normal 3 2 3 6 4" xfId="4575"/>
    <cellStyle name="Normal 3 2 3 7" xfId="3222"/>
    <cellStyle name="Normal 3 2 3 7 2" xfId="7053"/>
    <cellStyle name="Normal 3 2 3 8" xfId="3191"/>
    <cellStyle name="Normal 3 2 3 8 2" xfId="7022"/>
    <cellStyle name="Normal 3 2 3 9" xfId="3945"/>
    <cellStyle name="Normal 3 2 4" xfId="136"/>
    <cellStyle name="Normal 3 2 4 2" xfId="292"/>
    <cellStyle name="Normal 3 2 4 2 2" xfId="923"/>
    <cellStyle name="Normal 3 2 4 2 2 2" xfId="3226"/>
    <cellStyle name="Normal 3 2 4 2 2 2 2" xfId="7057"/>
    <cellStyle name="Normal 3 2 4 2 2 3" xfId="3225"/>
    <cellStyle name="Normal 3 2 4 2 2 3 2" xfId="7056"/>
    <cellStyle name="Normal 3 2 4 2 2 4" xfId="4757"/>
    <cellStyle name="Normal 3 2 4 2 3" xfId="3227"/>
    <cellStyle name="Normal 3 2 4 2 3 2" xfId="7058"/>
    <cellStyle name="Normal 3 2 4 2 4" xfId="3224"/>
    <cellStyle name="Normal 3 2 4 2 4 2" xfId="7055"/>
    <cellStyle name="Normal 3 2 4 2 5" xfId="4127"/>
    <cellStyle name="Normal 3 2 4 3" xfId="451"/>
    <cellStyle name="Normal 3 2 4 3 2" xfId="1081"/>
    <cellStyle name="Normal 3 2 4 3 2 2" xfId="3230"/>
    <cellStyle name="Normal 3 2 4 3 2 2 2" xfId="7061"/>
    <cellStyle name="Normal 3 2 4 3 2 3" xfId="3229"/>
    <cellStyle name="Normal 3 2 4 3 2 3 2" xfId="7060"/>
    <cellStyle name="Normal 3 2 4 3 2 4" xfId="4915"/>
    <cellStyle name="Normal 3 2 4 3 3" xfId="3231"/>
    <cellStyle name="Normal 3 2 4 3 3 2" xfId="7062"/>
    <cellStyle name="Normal 3 2 4 3 4" xfId="3228"/>
    <cellStyle name="Normal 3 2 4 3 4 2" xfId="7059"/>
    <cellStyle name="Normal 3 2 4 3 5" xfId="4285"/>
    <cellStyle name="Normal 3 2 4 4" xfId="609"/>
    <cellStyle name="Normal 3 2 4 4 2" xfId="1239"/>
    <cellStyle name="Normal 3 2 4 4 2 2" xfId="3234"/>
    <cellStyle name="Normal 3 2 4 4 2 2 2" xfId="7065"/>
    <cellStyle name="Normal 3 2 4 4 2 3" xfId="3233"/>
    <cellStyle name="Normal 3 2 4 4 2 3 2" xfId="7064"/>
    <cellStyle name="Normal 3 2 4 4 2 4" xfId="5073"/>
    <cellStyle name="Normal 3 2 4 4 3" xfId="3235"/>
    <cellStyle name="Normal 3 2 4 4 3 2" xfId="7066"/>
    <cellStyle name="Normal 3 2 4 4 4" xfId="3232"/>
    <cellStyle name="Normal 3 2 4 4 4 2" xfId="7063"/>
    <cellStyle name="Normal 3 2 4 4 5" xfId="4443"/>
    <cellStyle name="Normal 3 2 4 5" xfId="767"/>
    <cellStyle name="Normal 3 2 4 5 2" xfId="3237"/>
    <cellStyle name="Normal 3 2 4 5 2 2" xfId="7068"/>
    <cellStyle name="Normal 3 2 4 5 3" xfId="3236"/>
    <cellStyle name="Normal 3 2 4 5 3 2" xfId="7067"/>
    <cellStyle name="Normal 3 2 4 5 4" xfId="4601"/>
    <cellStyle name="Normal 3 2 4 6" xfId="3238"/>
    <cellStyle name="Normal 3 2 4 6 2" xfId="7069"/>
    <cellStyle name="Normal 3 2 4 7" xfId="3223"/>
    <cellStyle name="Normal 3 2 4 7 2" xfId="7054"/>
    <cellStyle name="Normal 3 2 4 8" xfId="3971"/>
    <cellStyle name="Normal 3 2 5" xfId="214"/>
    <cellStyle name="Normal 3 2 5 2" xfId="845"/>
    <cellStyle name="Normal 3 2 5 2 2" xfId="3241"/>
    <cellStyle name="Normal 3 2 5 2 2 2" xfId="7072"/>
    <cellStyle name="Normal 3 2 5 2 3" xfId="3240"/>
    <cellStyle name="Normal 3 2 5 2 3 2" xfId="7071"/>
    <cellStyle name="Normal 3 2 5 2 4" xfId="4679"/>
    <cellStyle name="Normal 3 2 5 3" xfId="3242"/>
    <cellStyle name="Normal 3 2 5 3 2" xfId="7073"/>
    <cellStyle name="Normal 3 2 5 4" xfId="3239"/>
    <cellStyle name="Normal 3 2 5 4 2" xfId="7070"/>
    <cellStyle name="Normal 3 2 5 5" xfId="4049"/>
    <cellStyle name="Normal 3 2 6" xfId="373"/>
    <cellStyle name="Normal 3 2 6 2" xfId="1003"/>
    <cellStyle name="Normal 3 2 6 2 2" xfId="3245"/>
    <cellStyle name="Normal 3 2 6 2 2 2" xfId="7076"/>
    <cellStyle name="Normal 3 2 6 2 3" xfId="3244"/>
    <cellStyle name="Normal 3 2 6 2 3 2" xfId="7075"/>
    <cellStyle name="Normal 3 2 6 2 4" xfId="4837"/>
    <cellStyle name="Normal 3 2 6 3" xfId="3246"/>
    <cellStyle name="Normal 3 2 6 3 2" xfId="7077"/>
    <cellStyle name="Normal 3 2 6 4" xfId="3243"/>
    <cellStyle name="Normal 3 2 6 4 2" xfId="7074"/>
    <cellStyle name="Normal 3 2 6 5" xfId="4207"/>
    <cellStyle name="Normal 3 2 7" xfId="531"/>
    <cellStyle name="Normal 3 2 7 2" xfId="1161"/>
    <cellStyle name="Normal 3 2 7 2 2" xfId="3249"/>
    <cellStyle name="Normal 3 2 7 2 2 2" xfId="7080"/>
    <cellStyle name="Normal 3 2 7 2 3" xfId="3248"/>
    <cellStyle name="Normal 3 2 7 2 3 2" xfId="7079"/>
    <cellStyle name="Normal 3 2 7 2 4" xfId="4995"/>
    <cellStyle name="Normal 3 2 7 3" xfId="3250"/>
    <cellStyle name="Normal 3 2 7 3 2" xfId="7081"/>
    <cellStyle name="Normal 3 2 7 4" xfId="3247"/>
    <cellStyle name="Normal 3 2 7 4 2" xfId="7078"/>
    <cellStyle name="Normal 3 2 7 5" xfId="4365"/>
    <cellStyle name="Normal 3 2 8" xfId="689"/>
    <cellStyle name="Normal 3 2 8 2" xfId="3252"/>
    <cellStyle name="Normal 3 2 8 2 2" xfId="7083"/>
    <cellStyle name="Normal 3 2 8 3" xfId="3251"/>
    <cellStyle name="Normal 3 2 8 3 2" xfId="7082"/>
    <cellStyle name="Normal 3 2 8 4" xfId="4523"/>
    <cellStyle name="Normal 3 2 9" xfId="1295"/>
    <cellStyle name="Normal 3 2 9 2" xfId="3253"/>
    <cellStyle name="Normal 3 2 9 2 2" xfId="7084"/>
    <cellStyle name="Normal 3 2 9 3" xfId="5129"/>
    <cellStyle name="Normal 3 3" xfId="54"/>
    <cellStyle name="Normal 3 3 10" xfId="3254"/>
    <cellStyle name="Normal 3 3 10 2" xfId="7085"/>
    <cellStyle name="Normal 3 3 11" xfId="3892"/>
    <cellStyle name="Normal 3 3 2" xfId="83"/>
    <cellStyle name="Normal 3 3 2 2" xfId="161"/>
    <cellStyle name="Normal 3 3 2 2 2" xfId="317"/>
    <cellStyle name="Normal 3 3 2 2 2 2" xfId="948"/>
    <cellStyle name="Normal 3 3 2 2 2 2 2" xfId="3259"/>
    <cellStyle name="Normal 3 3 2 2 2 2 2 2" xfId="7090"/>
    <cellStyle name="Normal 3 3 2 2 2 2 3" xfId="3258"/>
    <cellStyle name="Normal 3 3 2 2 2 2 3 2" xfId="7089"/>
    <cellStyle name="Normal 3 3 2 2 2 2 4" xfId="4782"/>
    <cellStyle name="Normal 3 3 2 2 2 3" xfId="3260"/>
    <cellStyle name="Normal 3 3 2 2 2 3 2" xfId="7091"/>
    <cellStyle name="Normal 3 3 2 2 2 4" xfId="3257"/>
    <cellStyle name="Normal 3 3 2 2 2 4 2" xfId="7088"/>
    <cellStyle name="Normal 3 3 2 2 2 5" xfId="4152"/>
    <cellStyle name="Normal 3 3 2 2 3" xfId="476"/>
    <cellStyle name="Normal 3 3 2 2 3 2" xfId="1106"/>
    <cellStyle name="Normal 3 3 2 2 3 2 2" xfId="3263"/>
    <cellStyle name="Normal 3 3 2 2 3 2 2 2" xfId="7094"/>
    <cellStyle name="Normal 3 3 2 2 3 2 3" xfId="3262"/>
    <cellStyle name="Normal 3 3 2 2 3 2 3 2" xfId="7093"/>
    <cellStyle name="Normal 3 3 2 2 3 2 4" xfId="4940"/>
    <cellStyle name="Normal 3 3 2 2 3 3" xfId="3264"/>
    <cellStyle name="Normal 3 3 2 2 3 3 2" xfId="7095"/>
    <cellStyle name="Normal 3 3 2 2 3 4" xfId="3261"/>
    <cellStyle name="Normal 3 3 2 2 3 4 2" xfId="7092"/>
    <cellStyle name="Normal 3 3 2 2 3 5" xfId="4310"/>
    <cellStyle name="Normal 3 3 2 2 4" xfId="634"/>
    <cellStyle name="Normal 3 3 2 2 4 2" xfId="1264"/>
    <cellStyle name="Normal 3 3 2 2 4 2 2" xfId="3267"/>
    <cellStyle name="Normal 3 3 2 2 4 2 2 2" xfId="7098"/>
    <cellStyle name="Normal 3 3 2 2 4 2 3" xfId="3266"/>
    <cellStyle name="Normal 3 3 2 2 4 2 3 2" xfId="7097"/>
    <cellStyle name="Normal 3 3 2 2 4 2 4" xfId="5098"/>
    <cellStyle name="Normal 3 3 2 2 4 3" xfId="3268"/>
    <cellStyle name="Normal 3 3 2 2 4 3 2" xfId="7099"/>
    <cellStyle name="Normal 3 3 2 2 4 4" xfId="3265"/>
    <cellStyle name="Normal 3 3 2 2 4 4 2" xfId="7096"/>
    <cellStyle name="Normal 3 3 2 2 4 5" xfId="4468"/>
    <cellStyle name="Normal 3 3 2 2 5" xfId="792"/>
    <cellStyle name="Normal 3 3 2 2 5 2" xfId="3270"/>
    <cellStyle name="Normal 3 3 2 2 5 2 2" xfId="7101"/>
    <cellStyle name="Normal 3 3 2 2 5 3" xfId="3269"/>
    <cellStyle name="Normal 3 3 2 2 5 3 2" xfId="7100"/>
    <cellStyle name="Normal 3 3 2 2 5 4" xfId="4626"/>
    <cellStyle name="Normal 3 3 2 2 6" xfId="3271"/>
    <cellStyle name="Normal 3 3 2 2 6 2" xfId="7102"/>
    <cellStyle name="Normal 3 3 2 2 7" xfId="3256"/>
    <cellStyle name="Normal 3 3 2 2 7 2" xfId="7087"/>
    <cellStyle name="Normal 3 3 2 2 8" xfId="3996"/>
    <cellStyle name="Normal 3 3 2 3" xfId="239"/>
    <cellStyle name="Normal 3 3 2 3 2" xfId="870"/>
    <cellStyle name="Normal 3 3 2 3 2 2" xfId="3274"/>
    <cellStyle name="Normal 3 3 2 3 2 2 2" xfId="7105"/>
    <cellStyle name="Normal 3 3 2 3 2 3" xfId="3273"/>
    <cellStyle name="Normal 3 3 2 3 2 3 2" xfId="7104"/>
    <cellStyle name="Normal 3 3 2 3 2 4" xfId="4704"/>
    <cellStyle name="Normal 3 3 2 3 3" xfId="3275"/>
    <cellStyle name="Normal 3 3 2 3 3 2" xfId="7106"/>
    <cellStyle name="Normal 3 3 2 3 4" xfId="3272"/>
    <cellStyle name="Normal 3 3 2 3 4 2" xfId="7103"/>
    <cellStyle name="Normal 3 3 2 3 5" xfId="4074"/>
    <cellStyle name="Normal 3 3 2 4" xfId="398"/>
    <cellStyle name="Normal 3 3 2 4 2" xfId="1028"/>
    <cellStyle name="Normal 3 3 2 4 2 2" xfId="3278"/>
    <cellStyle name="Normal 3 3 2 4 2 2 2" xfId="7109"/>
    <cellStyle name="Normal 3 3 2 4 2 3" xfId="3277"/>
    <cellStyle name="Normal 3 3 2 4 2 3 2" xfId="7108"/>
    <cellStyle name="Normal 3 3 2 4 2 4" xfId="4862"/>
    <cellStyle name="Normal 3 3 2 4 3" xfId="3279"/>
    <cellStyle name="Normal 3 3 2 4 3 2" xfId="7110"/>
    <cellStyle name="Normal 3 3 2 4 4" xfId="3276"/>
    <cellStyle name="Normal 3 3 2 4 4 2" xfId="7107"/>
    <cellStyle name="Normal 3 3 2 4 5" xfId="4232"/>
    <cellStyle name="Normal 3 3 2 5" xfId="556"/>
    <cellStyle name="Normal 3 3 2 5 2" xfId="1186"/>
    <cellStyle name="Normal 3 3 2 5 2 2" xfId="3282"/>
    <cellStyle name="Normal 3 3 2 5 2 2 2" xfId="7113"/>
    <cellStyle name="Normal 3 3 2 5 2 3" xfId="3281"/>
    <cellStyle name="Normal 3 3 2 5 2 3 2" xfId="7112"/>
    <cellStyle name="Normal 3 3 2 5 2 4" xfId="5020"/>
    <cellStyle name="Normal 3 3 2 5 3" xfId="3283"/>
    <cellStyle name="Normal 3 3 2 5 3 2" xfId="7114"/>
    <cellStyle name="Normal 3 3 2 5 4" xfId="3280"/>
    <cellStyle name="Normal 3 3 2 5 4 2" xfId="7111"/>
    <cellStyle name="Normal 3 3 2 5 5" xfId="4390"/>
    <cellStyle name="Normal 3 3 2 6" xfId="714"/>
    <cellStyle name="Normal 3 3 2 6 2" xfId="3285"/>
    <cellStyle name="Normal 3 3 2 6 2 2" xfId="7116"/>
    <cellStyle name="Normal 3 3 2 6 3" xfId="3284"/>
    <cellStyle name="Normal 3 3 2 6 3 2" xfId="7115"/>
    <cellStyle name="Normal 3 3 2 6 4" xfId="4548"/>
    <cellStyle name="Normal 3 3 2 7" xfId="3286"/>
    <cellStyle name="Normal 3 3 2 7 2" xfId="7117"/>
    <cellStyle name="Normal 3 3 2 8" xfId="3255"/>
    <cellStyle name="Normal 3 3 2 8 2" xfId="7086"/>
    <cellStyle name="Normal 3 3 2 9" xfId="3918"/>
    <cellStyle name="Normal 3 3 3" xfId="109"/>
    <cellStyle name="Normal 3 3 3 2" xfId="187"/>
    <cellStyle name="Normal 3 3 3 2 2" xfId="343"/>
    <cellStyle name="Normal 3 3 3 2 2 2" xfId="974"/>
    <cellStyle name="Normal 3 3 3 2 2 2 2" xfId="3291"/>
    <cellStyle name="Normal 3 3 3 2 2 2 2 2" xfId="7122"/>
    <cellStyle name="Normal 3 3 3 2 2 2 3" xfId="3290"/>
    <cellStyle name="Normal 3 3 3 2 2 2 3 2" xfId="7121"/>
    <cellStyle name="Normal 3 3 3 2 2 2 4" xfId="4808"/>
    <cellStyle name="Normal 3 3 3 2 2 3" xfId="3292"/>
    <cellStyle name="Normal 3 3 3 2 2 3 2" xfId="7123"/>
    <cellStyle name="Normal 3 3 3 2 2 4" xfId="3289"/>
    <cellStyle name="Normal 3 3 3 2 2 4 2" xfId="7120"/>
    <cellStyle name="Normal 3 3 3 2 2 5" xfId="4178"/>
    <cellStyle name="Normal 3 3 3 2 3" xfId="502"/>
    <cellStyle name="Normal 3 3 3 2 3 2" xfId="1132"/>
    <cellStyle name="Normal 3 3 3 2 3 2 2" xfId="3295"/>
    <cellStyle name="Normal 3 3 3 2 3 2 2 2" xfId="7126"/>
    <cellStyle name="Normal 3 3 3 2 3 2 3" xfId="3294"/>
    <cellStyle name="Normal 3 3 3 2 3 2 3 2" xfId="7125"/>
    <cellStyle name="Normal 3 3 3 2 3 2 4" xfId="4966"/>
    <cellStyle name="Normal 3 3 3 2 3 3" xfId="3296"/>
    <cellStyle name="Normal 3 3 3 2 3 3 2" xfId="7127"/>
    <cellStyle name="Normal 3 3 3 2 3 4" xfId="3293"/>
    <cellStyle name="Normal 3 3 3 2 3 4 2" xfId="7124"/>
    <cellStyle name="Normal 3 3 3 2 3 5" xfId="4336"/>
    <cellStyle name="Normal 3 3 3 2 4" xfId="660"/>
    <cellStyle name="Normal 3 3 3 2 4 2" xfId="1290"/>
    <cellStyle name="Normal 3 3 3 2 4 2 2" xfId="3299"/>
    <cellStyle name="Normal 3 3 3 2 4 2 2 2" xfId="7130"/>
    <cellStyle name="Normal 3 3 3 2 4 2 3" xfId="3298"/>
    <cellStyle name="Normal 3 3 3 2 4 2 3 2" xfId="7129"/>
    <cellStyle name="Normal 3 3 3 2 4 2 4" xfId="5124"/>
    <cellStyle name="Normal 3 3 3 2 4 3" xfId="3300"/>
    <cellStyle name="Normal 3 3 3 2 4 3 2" xfId="7131"/>
    <cellStyle name="Normal 3 3 3 2 4 4" xfId="3297"/>
    <cellStyle name="Normal 3 3 3 2 4 4 2" xfId="7128"/>
    <cellStyle name="Normal 3 3 3 2 4 5" xfId="4494"/>
    <cellStyle name="Normal 3 3 3 2 5" xfId="818"/>
    <cellStyle name="Normal 3 3 3 2 5 2" xfId="3302"/>
    <cellStyle name="Normal 3 3 3 2 5 2 2" xfId="7133"/>
    <cellStyle name="Normal 3 3 3 2 5 3" xfId="3301"/>
    <cellStyle name="Normal 3 3 3 2 5 3 2" xfId="7132"/>
    <cellStyle name="Normal 3 3 3 2 5 4" xfId="4652"/>
    <cellStyle name="Normal 3 3 3 2 6" xfId="3303"/>
    <cellStyle name="Normal 3 3 3 2 6 2" xfId="7134"/>
    <cellStyle name="Normal 3 3 3 2 7" xfId="3288"/>
    <cellStyle name="Normal 3 3 3 2 7 2" xfId="7119"/>
    <cellStyle name="Normal 3 3 3 2 8" xfId="4022"/>
    <cellStyle name="Normal 3 3 3 3" xfId="265"/>
    <cellStyle name="Normal 3 3 3 3 2" xfId="896"/>
    <cellStyle name="Normal 3 3 3 3 2 2" xfId="3306"/>
    <cellStyle name="Normal 3 3 3 3 2 2 2" xfId="7137"/>
    <cellStyle name="Normal 3 3 3 3 2 3" xfId="3305"/>
    <cellStyle name="Normal 3 3 3 3 2 3 2" xfId="7136"/>
    <cellStyle name="Normal 3 3 3 3 2 4" xfId="4730"/>
    <cellStyle name="Normal 3 3 3 3 3" xfId="3307"/>
    <cellStyle name="Normal 3 3 3 3 3 2" xfId="7138"/>
    <cellStyle name="Normal 3 3 3 3 4" xfId="3304"/>
    <cellStyle name="Normal 3 3 3 3 4 2" xfId="7135"/>
    <cellStyle name="Normal 3 3 3 3 5" xfId="4100"/>
    <cellStyle name="Normal 3 3 3 4" xfId="424"/>
    <cellStyle name="Normal 3 3 3 4 2" xfId="1054"/>
    <cellStyle name="Normal 3 3 3 4 2 2" xfId="3310"/>
    <cellStyle name="Normal 3 3 3 4 2 2 2" xfId="7141"/>
    <cellStyle name="Normal 3 3 3 4 2 3" xfId="3309"/>
    <cellStyle name="Normal 3 3 3 4 2 3 2" xfId="7140"/>
    <cellStyle name="Normal 3 3 3 4 2 4" xfId="4888"/>
    <cellStyle name="Normal 3 3 3 4 3" xfId="3311"/>
    <cellStyle name="Normal 3 3 3 4 3 2" xfId="7142"/>
    <cellStyle name="Normal 3 3 3 4 4" xfId="3308"/>
    <cellStyle name="Normal 3 3 3 4 4 2" xfId="7139"/>
    <cellStyle name="Normal 3 3 3 4 5" xfId="4258"/>
    <cellStyle name="Normal 3 3 3 5" xfId="582"/>
    <cellStyle name="Normal 3 3 3 5 2" xfId="1212"/>
    <cellStyle name="Normal 3 3 3 5 2 2" xfId="3314"/>
    <cellStyle name="Normal 3 3 3 5 2 2 2" xfId="7145"/>
    <cellStyle name="Normal 3 3 3 5 2 3" xfId="3313"/>
    <cellStyle name="Normal 3 3 3 5 2 3 2" xfId="7144"/>
    <cellStyle name="Normal 3 3 3 5 2 4" xfId="5046"/>
    <cellStyle name="Normal 3 3 3 5 3" xfId="3315"/>
    <cellStyle name="Normal 3 3 3 5 3 2" xfId="7146"/>
    <cellStyle name="Normal 3 3 3 5 4" xfId="3312"/>
    <cellStyle name="Normal 3 3 3 5 4 2" xfId="7143"/>
    <cellStyle name="Normal 3 3 3 5 5" xfId="4416"/>
    <cellStyle name="Normal 3 3 3 6" xfId="740"/>
    <cellStyle name="Normal 3 3 3 6 2" xfId="3317"/>
    <cellStyle name="Normal 3 3 3 6 2 2" xfId="7148"/>
    <cellStyle name="Normal 3 3 3 6 3" xfId="3316"/>
    <cellStyle name="Normal 3 3 3 6 3 2" xfId="7147"/>
    <cellStyle name="Normal 3 3 3 6 4" xfId="4574"/>
    <cellStyle name="Normal 3 3 3 7" xfId="3318"/>
    <cellStyle name="Normal 3 3 3 7 2" xfId="7149"/>
    <cellStyle name="Normal 3 3 3 8" xfId="3287"/>
    <cellStyle name="Normal 3 3 3 8 2" xfId="7118"/>
    <cellStyle name="Normal 3 3 3 9" xfId="3944"/>
    <cellStyle name="Normal 3 3 4" xfId="135"/>
    <cellStyle name="Normal 3 3 4 2" xfId="291"/>
    <cellStyle name="Normal 3 3 4 2 2" xfId="922"/>
    <cellStyle name="Normal 3 3 4 2 2 2" xfId="3322"/>
    <cellStyle name="Normal 3 3 4 2 2 2 2" xfId="7153"/>
    <cellStyle name="Normal 3 3 4 2 2 3" xfId="3321"/>
    <cellStyle name="Normal 3 3 4 2 2 3 2" xfId="7152"/>
    <cellStyle name="Normal 3 3 4 2 2 4" xfId="4756"/>
    <cellStyle name="Normal 3 3 4 2 3" xfId="3323"/>
    <cellStyle name="Normal 3 3 4 2 3 2" xfId="7154"/>
    <cellStyle name="Normal 3 3 4 2 4" xfId="3320"/>
    <cellStyle name="Normal 3 3 4 2 4 2" xfId="7151"/>
    <cellStyle name="Normal 3 3 4 2 5" xfId="4126"/>
    <cellStyle name="Normal 3 3 4 3" xfId="450"/>
    <cellStyle name="Normal 3 3 4 3 2" xfId="1080"/>
    <cellStyle name="Normal 3 3 4 3 2 2" xfId="3326"/>
    <cellStyle name="Normal 3 3 4 3 2 2 2" xfId="7157"/>
    <cellStyle name="Normal 3 3 4 3 2 3" xfId="3325"/>
    <cellStyle name="Normal 3 3 4 3 2 3 2" xfId="7156"/>
    <cellStyle name="Normal 3 3 4 3 2 4" xfId="4914"/>
    <cellStyle name="Normal 3 3 4 3 3" xfId="3327"/>
    <cellStyle name="Normal 3 3 4 3 3 2" xfId="7158"/>
    <cellStyle name="Normal 3 3 4 3 4" xfId="3324"/>
    <cellStyle name="Normal 3 3 4 3 4 2" xfId="7155"/>
    <cellStyle name="Normal 3 3 4 3 5" xfId="4284"/>
    <cellStyle name="Normal 3 3 4 4" xfId="608"/>
    <cellStyle name="Normal 3 3 4 4 2" xfId="1238"/>
    <cellStyle name="Normal 3 3 4 4 2 2" xfId="3330"/>
    <cellStyle name="Normal 3 3 4 4 2 2 2" xfId="7161"/>
    <cellStyle name="Normal 3 3 4 4 2 3" xfId="3329"/>
    <cellStyle name="Normal 3 3 4 4 2 3 2" xfId="7160"/>
    <cellStyle name="Normal 3 3 4 4 2 4" xfId="5072"/>
    <cellStyle name="Normal 3 3 4 4 3" xfId="3331"/>
    <cellStyle name="Normal 3 3 4 4 3 2" xfId="7162"/>
    <cellStyle name="Normal 3 3 4 4 4" xfId="3328"/>
    <cellStyle name="Normal 3 3 4 4 4 2" xfId="7159"/>
    <cellStyle name="Normal 3 3 4 4 5" xfId="4442"/>
    <cellStyle name="Normal 3 3 4 5" xfId="766"/>
    <cellStyle name="Normal 3 3 4 5 2" xfId="3333"/>
    <cellStyle name="Normal 3 3 4 5 2 2" xfId="7164"/>
    <cellStyle name="Normal 3 3 4 5 3" xfId="3332"/>
    <cellStyle name="Normal 3 3 4 5 3 2" xfId="7163"/>
    <cellStyle name="Normal 3 3 4 5 4" xfId="4600"/>
    <cellStyle name="Normal 3 3 4 6" xfId="3334"/>
    <cellStyle name="Normal 3 3 4 6 2" xfId="7165"/>
    <cellStyle name="Normal 3 3 4 7" xfId="3319"/>
    <cellStyle name="Normal 3 3 4 7 2" xfId="7150"/>
    <cellStyle name="Normal 3 3 4 8" xfId="3970"/>
    <cellStyle name="Normal 3 3 5" xfId="213"/>
    <cellStyle name="Normal 3 3 5 2" xfId="844"/>
    <cellStyle name="Normal 3 3 5 2 2" xfId="3337"/>
    <cellStyle name="Normal 3 3 5 2 2 2" xfId="7168"/>
    <cellStyle name="Normal 3 3 5 2 3" xfId="3336"/>
    <cellStyle name="Normal 3 3 5 2 3 2" xfId="7167"/>
    <cellStyle name="Normal 3 3 5 2 4" xfId="4678"/>
    <cellStyle name="Normal 3 3 5 3" xfId="3338"/>
    <cellStyle name="Normal 3 3 5 3 2" xfId="7169"/>
    <cellStyle name="Normal 3 3 5 4" xfId="3335"/>
    <cellStyle name="Normal 3 3 5 4 2" xfId="7166"/>
    <cellStyle name="Normal 3 3 5 5" xfId="4048"/>
    <cellStyle name="Normal 3 3 6" xfId="372"/>
    <cellStyle name="Normal 3 3 6 2" xfId="1002"/>
    <cellStyle name="Normal 3 3 6 2 2" xfId="3341"/>
    <cellStyle name="Normal 3 3 6 2 2 2" xfId="7172"/>
    <cellStyle name="Normal 3 3 6 2 3" xfId="3340"/>
    <cellStyle name="Normal 3 3 6 2 3 2" xfId="7171"/>
    <cellStyle name="Normal 3 3 6 2 4" xfId="4836"/>
    <cellStyle name="Normal 3 3 6 3" xfId="3342"/>
    <cellStyle name="Normal 3 3 6 3 2" xfId="7173"/>
    <cellStyle name="Normal 3 3 6 4" xfId="3339"/>
    <cellStyle name="Normal 3 3 6 4 2" xfId="7170"/>
    <cellStyle name="Normal 3 3 6 5" xfId="4206"/>
    <cellStyle name="Normal 3 3 7" xfId="530"/>
    <cellStyle name="Normal 3 3 7 2" xfId="1160"/>
    <cellStyle name="Normal 3 3 7 2 2" xfId="3345"/>
    <cellStyle name="Normal 3 3 7 2 2 2" xfId="7176"/>
    <cellStyle name="Normal 3 3 7 2 3" xfId="3344"/>
    <cellStyle name="Normal 3 3 7 2 3 2" xfId="7175"/>
    <cellStyle name="Normal 3 3 7 2 4" xfId="4994"/>
    <cellStyle name="Normal 3 3 7 3" xfId="3346"/>
    <cellStyle name="Normal 3 3 7 3 2" xfId="7177"/>
    <cellStyle name="Normal 3 3 7 4" xfId="3343"/>
    <cellStyle name="Normal 3 3 7 4 2" xfId="7174"/>
    <cellStyle name="Normal 3 3 7 5" xfId="4364"/>
    <cellStyle name="Normal 3 3 8" xfId="688"/>
    <cellStyle name="Normal 3 3 8 2" xfId="3348"/>
    <cellStyle name="Normal 3 3 8 2 2" xfId="7179"/>
    <cellStyle name="Normal 3 3 8 3" xfId="3347"/>
    <cellStyle name="Normal 3 3 8 3 2" xfId="7178"/>
    <cellStyle name="Normal 3 3 8 4" xfId="4522"/>
    <cellStyle name="Normal 3 3 9" xfId="3349"/>
    <cellStyle name="Normal 3 3 9 2" xfId="7180"/>
    <cellStyle name="Normal 3 4" xfId="64"/>
    <cellStyle name="Normal 3 4 2" xfId="142"/>
    <cellStyle name="Normal 3 4 2 2" xfId="298"/>
    <cellStyle name="Normal 3 4 2 2 2" xfId="929"/>
    <cellStyle name="Normal 3 4 2 2 2 2" xfId="3354"/>
    <cellStyle name="Normal 3 4 2 2 2 2 2" xfId="7185"/>
    <cellStyle name="Normal 3 4 2 2 2 3" xfId="3353"/>
    <cellStyle name="Normal 3 4 2 2 2 3 2" xfId="7184"/>
    <cellStyle name="Normal 3 4 2 2 2 4" xfId="4763"/>
    <cellStyle name="Normal 3 4 2 2 3" xfId="3355"/>
    <cellStyle name="Normal 3 4 2 2 3 2" xfId="7186"/>
    <cellStyle name="Normal 3 4 2 2 4" xfId="3352"/>
    <cellStyle name="Normal 3 4 2 2 4 2" xfId="7183"/>
    <cellStyle name="Normal 3 4 2 2 5" xfId="4133"/>
    <cellStyle name="Normal 3 4 2 3" xfId="457"/>
    <cellStyle name="Normal 3 4 2 3 2" xfId="1087"/>
    <cellStyle name="Normal 3 4 2 3 2 2" xfId="3358"/>
    <cellStyle name="Normal 3 4 2 3 2 2 2" xfId="7189"/>
    <cellStyle name="Normal 3 4 2 3 2 3" xfId="3357"/>
    <cellStyle name="Normal 3 4 2 3 2 3 2" xfId="7188"/>
    <cellStyle name="Normal 3 4 2 3 2 4" xfId="4921"/>
    <cellStyle name="Normal 3 4 2 3 3" xfId="3359"/>
    <cellStyle name="Normal 3 4 2 3 3 2" xfId="7190"/>
    <cellStyle name="Normal 3 4 2 3 4" xfId="3356"/>
    <cellStyle name="Normal 3 4 2 3 4 2" xfId="7187"/>
    <cellStyle name="Normal 3 4 2 3 5" xfId="4291"/>
    <cellStyle name="Normal 3 4 2 4" xfId="615"/>
    <cellStyle name="Normal 3 4 2 4 2" xfId="1245"/>
    <cellStyle name="Normal 3 4 2 4 2 2" xfId="3362"/>
    <cellStyle name="Normal 3 4 2 4 2 2 2" xfId="7193"/>
    <cellStyle name="Normal 3 4 2 4 2 3" xfId="3361"/>
    <cellStyle name="Normal 3 4 2 4 2 3 2" xfId="7192"/>
    <cellStyle name="Normal 3 4 2 4 2 4" xfId="5079"/>
    <cellStyle name="Normal 3 4 2 4 3" xfId="3363"/>
    <cellStyle name="Normal 3 4 2 4 3 2" xfId="7194"/>
    <cellStyle name="Normal 3 4 2 4 4" xfId="3360"/>
    <cellStyle name="Normal 3 4 2 4 4 2" xfId="7191"/>
    <cellStyle name="Normal 3 4 2 4 5" xfId="4449"/>
    <cellStyle name="Normal 3 4 2 5" xfId="773"/>
    <cellStyle name="Normal 3 4 2 5 2" xfId="3365"/>
    <cellStyle name="Normal 3 4 2 5 2 2" xfId="7196"/>
    <cellStyle name="Normal 3 4 2 5 3" xfId="3364"/>
    <cellStyle name="Normal 3 4 2 5 3 2" xfId="7195"/>
    <cellStyle name="Normal 3 4 2 5 4" xfId="4607"/>
    <cellStyle name="Normal 3 4 2 6" xfId="3366"/>
    <cellStyle name="Normal 3 4 2 6 2" xfId="7197"/>
    <cellStyle name="Normal 3 4 2 7" xfId="3351"/>
    <cellStyle name="Normal 3 4 2 7 2" xfId="7182"/>
    <cellStyle name="Normal 3 4 2 8" xfId="3977"/>
    <cellStyle name="Normal 3 4 3" xfId="220"/>
    <cellStyle name="Normal 3 4 3 2" xfId="851"/>
    <cellStyle name="Normal 3 4 3 2 2" xfId="3369"/>
    <cellStyle name="Normal 3 4 3 2 2 2" xfId="7200"/>
    <cellStyle name="Normal 3 4 3 2 3" xfId="3368"/>
    <cellStyle name="Normal 3 4 3 2 3 2" xfId="7199"/>
    <cellStyle name="Normal 3 4 3 2 4" xfId="4685"/>
    <cellStyle name="Normal 3 4 3 3" xfId="3370"/>
    <cellStyle name="Normal 3 4 3 3 2" xfId="7201"/>
    <cellStyle name="Normal 3 4 3 4" xfId="3367"/>
    <cellStyle name="Normal 3 4 3 4 2" xfId="7198"/>
    <cellStyle name="Normal 3 4 3 5" xfId="4055"/>
    <cellStyle name="Normal 3 4 4" xfId="379"/>
    <cellStyle name="Normal 3 4 4 2" xfId="1009"/>
    <cellStyle name="Normal 3 4 4 2 2" xfId="3373"/>
    <cellStyle name="Normal 3 4 4 2 2 2" xfId="7204"/>
    <cellStyle name="Normal 3 4 4 2 3" xfId="3372"/>
    <cellStyle name="Normal 3 4 4 2 3 2" xfId="7203"/>
    <cellStyle name="Normal 3 4 4 2 4" xfId="4843"/>
    <cellStyle name="Normal 3 4 4 3" xfId="3374"/>
    <cellStyle name="Normal 3 4 4 3 2" xfId="7205"/>
    <cellStyle name="Normal 3 4 4 4" xfId="3371"/>
    <cellStyle name="Normal 3 4 4 4 2" xfId="7202"/>
    <cellStyle name="Normal 3 4 4 5" xfId="4213"/>
    <cellStyle name="Normal 3 4 5" xfId="537"/>
    <cellStyle name="Normal 3 4 5 2" xfId="1167"/>
    <cellStyle name="Normal 3 4 5 2 2" xfId="3377"/>
    <cellStyle name="Normal 3 4 5 2 2 2" xfId="7208"/>
    <cellStyle name="Normal 3 4 5 2 3" xfId="3376"/>
    <cellStyle name="Normal 3 4 5 2 3 2" xfId="7207"/>
    <cellStyle name="Normal 3 4 5 2 4" xfId="5001"/>
    <cellStyle name="Normal 3 4 5 3" xfId="3378"/>
    <cellStyle name="Normal 3 4 5 3 2" xfId="7209"/>
    <cellStyle name="Normal 3 4 5 4" xfId="3375"/>
    <cellStyle name="Normal 3 4 5 4 2" xfId="7206"/>
    <cellStyle name="Normal 3 4 5 5" xfId="4371"/>
    <cellStyle name="Normal 3 4 6" xfId="695"/>
    <cellStyle name="Normal 3 4 6 2" xfId="3380"/>
    <cellStyle name="Normal 3 4 6 2 2" xfId="7211"/>
    <cellStyle name="Normal 3 4 6 3" xfId="3379"/>
    <cellStyle name="Normal 3 4 6 3 2" xfId="7210"/>
    <cellStyle name="Normal 3 4 6 4" xfId="4529"/>
    <cellStyle name="Normal 3 4 7" xfId="3381"/>
    <cellStyle name="Normal 3 4 7 2" xfId="7212"/>
    <cellStyle name="Normal 3 4 8" xfId="3350"/>
    <cellStyle name="Normal 3 4 8 2" xfId="7181"/>
    <cellStyle name="Normal 3 4 9" xfId="3899"/>
    <cellStyle name="Normal 3 5" xfId="90"/>
    <cellStyle name="Normal 3 5 2" xfId="168"/>
    <cellStyle name="Normal 3 5 2 2" xfId="324"/>
    <cellStyle name="Normal 3 5 2 2 2" xfId="955"/>
    <cellStyle name="Normal 3 5 2 2 2 2" xfId="3386"/>
    <cellStyle name="Normal 3 5 2 2 2 2 2" xfId="7217"/>
    <cellStyle name="Normal 3 5 2 2 2 3" xfId="3385"/>
    <cellStyle name="Normal 3 5 2 2 2 3 2" xfId="7216"/>
    <cellStyle name="Normal 3 5 2 2 2 4" xfId="4789"/>
    <cellStyle name="Normal 3 5 2 2 3" xfId="3387"/>
    <cellStyle name="Normal 3 5 2 2 3 2" xfId="7218"/>
    <cellStyle name="Normal 3 5 2 2 4" xfId="3384"/>
    <cellStyle name="Normal 3 5 2 2 4 2" xfId="7215"/>
    <cellStyle name="Normal 3 5 2 2 5" xfId="4159"/>
    <cellStyle name="Normal 3 5 2 3" xfId="483"/>
    <cellStyle name="Normal 3 5 2 3 2" xfId="1113"/>
    <cellStyle name="Normal 3 5 2 3 2 2" xfId="3390"/>
    <cellStyle name="Normal 3 5 2 3 2 2 2" xfId="7221"/>
    <cellStyle name="Normal 3 5 2 3 2 3" xfId="3389"/>
    <cellStyle name="Normal 3 5 2 3 2 3 2" xfId="7220"/>
    <cellStyle name="Normal 3 5 2 3 2 4" xfId="4947"/>
    <cellStyle name="Normal 3 5 2 3 3" xfId="3391"/>
    <cellStyle name="Normal 3 5 2 3 3 2" xfId="7222"/>
    <cellStyle name="Normal 3 5 2 3 4" xfId="3388"/>
    <cellStyle name="Normal 3 5 2 3 4 2" xfId="7219"/>
    <cellStyle name="Normal 3 5 2 3 5" xfId="4317"/>
    <cellStyle name="Normal 3 5 2 4" xfId="641"/>
    <cellStyle name="Normal 3 5 2 4 2" xfId="1271"/>
    <cellStyle name="Normal 3 5 2 4 2 2" xfId="3394"/>
    <cellStyle name="Normal 3 5 2 4 2 2 2" xfId="7225"/>
    <cellStyle name="Normal 3 5 2 4 2 3" xfId="3393"/>
    <cellStyle name="Normal 3 5 2 4 2 3 2" xfId="7224"/>
    <cellStyle name="Normal 3 5 2 4 2 4" xfId="5105"/>
    <cellStyle name="Normal 3 5 2 4 3" xfId="3395"/>
    <cellStyle name="Normal 3 5 2 4 3 2" xfId="7226"/>
    <cellStyle name="Normal 3 5 2 4 4" xfId="3392"/>
    <cellStyle name="Normal 3 5 2 4 4 2" xfId="7223"/>
    <cellStyle name="Normal 3 5 2 4 5" xfId="4475"/>
    <cellStyle name="Normal 3 5 2 5" xfId="799"/>
    <cellStyle name="Normal 3 5 2 5 2" xfId="3397"/>
    <cellStyle name="Normal 3 5 2 5 2 2" xfId="7228"/>
    <cellStyle name="Normal 3 5 2 5 3" xfId="3396"/>
    <cellStyle name="Normal 3 5 2 5 3 2" xfId="7227"/>
    <cellStyle name="Normal 3 5 2 5 4" xfId="4633"/>
    <cellStyle name="Normal 3 5 2 6" xfId="3398"/>
    <cellStyle name="Normal 3 5 2 6 2" xfId="7229"/>
    <cellStyle name="Normal 3 5 2 7" xfId="3383"/>
    <cellStyle name="Normal 3 5 2 7 2" xfId="7214"/>
    <cellStyle name="Normal 3 5 2 8" xfId="4003"/>
    <cellStyle name="Normal 3 5 3" xfId="246"/>
    <cellStyle name="Normal 3 5 3 2" xfId="877"/>
    <cellStyle name="Normal 3 5 3 2 2" xfId="3401"/>
    <cellStyle name="Normal 3 5 3 2 2 2" xfId="7232"/>
    <cellStyle name="Normal 3 5 3 2 3" xfId="3400"/>
    <cellStyle name="Normal 3 5 3 2 3 2" xfId="7231"/>
    <cellStyle name="Normal 3 5 3 2 4" xfId="4711"/>
    <cellStyle name="Normal 3 5 3 3" xfId="3402"/>
    <cellStyle name="Normal 3 5 3 3 2" xfId="7233"/>
    <cellStyle name="Normal 3 5 3 4" xfId="3399"/>
    <cellStyle name="Normal 3 5 3 4 2" xfId="7230"/>
    <cellStyle name="Normal 3 5 3 5" xfId="4081"/>
    <cellStyle name="Normal 3 5 4" xfId="405"/>
    <cellStyle name="Normal 3 5 4 2" xfId="1035"/>
    <cellStyle name="Normal 3 5 4 2 2" xfId="3405"/>
    <cellStyle name="Normal 3 5 4 2 2 2" xfId="7236"/>
    <cellStyle name="Normal 3 5 4 2 3" xfId="3404"/>
    <cellStyle name="Normal 3 5 4 2 3 2" xfId="7235"/>
    <cellStyle name="Normal 3 5 4 2 4" xfId="4869"/>
    <cellStyle name="Normal 3 5 4 3" xfId="3406"/>
    <cellStyle name="Normal 3 5 4 3 2" xfId="7237"/>
    <cellStyle name="Normal 3 5 4 4" xfId="3403"/>
    <cellStyle name="Normal 3 5 4 4 2" xfId="7234"/>
    <cellStyle name="Normal 3 5 4 5" xfId="4239"/>
    <cellStyle name="Normal 3 5 5" xfId="563"/>
    <cellStyle name="Normal 3 5 5 2" xfId="1193"/>
    <cellStyle name="Normal 3 5 5 2 2" xfId="3409"/>
    <cellStyle name="Normal 3 5 5 2 2 2" xfId="7240"/>
    <cellStyle name="Normal 3 5 5 2 3" xfId="3408"/>
    <cellStyle name="Normal 3 5 5 2 3 2" xfId="7239"/>
    <cellStyle name="Normal 3 5 5 2 4" xfId="5027"/>
    <cellStyle name="Normal 3 5 5 3" xfId="3410"/>
    <cellStyle name="Normal 3 5 5 3 2" xfId="7241"/>
    <cellStyle name="Normal 3 5 5 4" xfId="3407"/>
    <cellStyle name="Normal 3 5 5 4 2" xfId="7238"/>
    <cellStyle name="Normal 3 5 5 5" xfId="4397"/>
    <cellStyle name="Normal 3 5 6" xfId="721"/>
    <cellStyle name="Normal 3 5 6 2" xfId="3412"/>
    <cellStyle name="Normal 3 5 6 2 2" xfId="7243"/>
    <cellStyle name="Normal 3 5 6 3" xfId="3411"/>
    <cellStyle name="Normal 3 5 6 3 2" xfId="7242"/>
    <cellStyle name="Normal 3 5 6 4" xfId="4555"/>
    <cellStyle name="Normal 3 5 7" xfId="3413"/>
    <cellStyle name="Normal 3 5 7 2" xfId="7244"/>
    <cellStyle name="Normal 3 5 8" xfId="3382"/>
    <cellStyle name="Normal 3 5 8 2" xfId="7213"/>
    <cellStyle name="Normal 3 5 9" xfId="3925"/>
    <cellStyle name="Normal 3 6" xfId="116"/>
    <cellStyle name="Normal 3 6 2" xfId="272"/>
    <cellStyle name="Normal 3 6 2 2" xfId="903"/>
    <cellStyle name="Normal 3 6 2 2 2" xfId="3417"/>
    <cellStyle name="Normal 3 6 2 2 2 2" xfId="7248"/>
    <cellStyle name="Normal 3 6 2 2 3" xfId="3416"/>
    <cellStyle name="Normal 3 6 2 2 3 2" xfId="7247"/>
    <cellStyle name="Normal 3 6 2 2 4" xfId="4737"/>
    <cellStyle name="Normal 3 6 2 3" xfId="3418"/>
    <cellStyle name="Normal 3 6 2 3 2" xfId="7249"/>
    <cellStyle name="Normal 3 6 2 4" xfId="3415"/>
    <cellStyle name="Normal 3 6 2 4 2" xfId="7246"/>
    <cellStyle name="Normal 3 6 2 5" xfId="4107"/>
    <cellStyle name="Normal 3 6 3" xfId="431"/>
    <cellStyle name="Normal 3 6 3 2" xfId="1061"/>
    <cellStyle name="Normal 3 6 3 2 2" xfId="3421"/>
    <cellStyle name="Normal 3 6 3 2 2 2" xfId="7252"/>
    <cellStyle name="Normal 3 6 3 2 3" xfId="3420"/>
    <cellStyle name="Normal 3 6 3 2 3 2" xfId="7251"/>
    <cellStyle name="Normal 3 6 3 2 4" xfId="4895"/>
    <cellStyle name="Normal 3 6 3 3" xfId="3422"/>
    <cellStyle name="Normal 3 6 3 3 2" xfId="7253"/>
    <cellStyle name="Normal 3 6 3 4" xfId="3419"/>
    <cellStyle name="Normal 3 6 3 4 2" xfId="7250"/>
    <cellStyle name="Normal 3 6 3 5" xfId="4265"/>
    <cellStyle name="Normal 3 6 4" xfId="589"/>
    <cellStyle name="Normal 3 6 4 2" xfId="1219"/>
    <cellStyle name="Normal 3 6 4 2 2" xfId="3425"/>
    <cellStyle name="Normal 3 6 4 2 2 2" xfId="7256"/>
    <cellStyle name="Normal 3 6 4 2 3" xfId="3424"/>
    <cellStyle name="Normal 3 6 4 2 3 2" xfId="7255"/>
    <cellStyle name="Normal 3 6 4 2 4" xfId="5053"/>
    <cellStyle name="Normal 3 6 4 3" xfId="3426"/>
    <cellStyle name="Normal 3 6 4 3 2" xfId="7257"/>
    <cellStyle name="Normal 3 6 4 4" xfId="3423"/>
    <cellStyle name="Normal 3 6 4 4 2" xfId="7254"/>
    <cellStyle name="Normal 3 6 4 5" xfId="4423"/>
    <cellStyle name="Normal 3 6 5" xfId="747"/>
    <cellStyle name="Normal 3 6 5 2" xfId="3428"/>
    <cellStyle name="Normal 3 6 5 2 2" xfId="7259"/>
    <cellStyle name="Normal 3 6 5 3" xfId="3427"/>
    <cellStyle name="Normal 3 6 5 3 2" xfId="7258"/>
    <cellStyle name="Normal 3 6 5 4" xfId="4581"/>
    <cellStyle name="Normal 3 6 6" xfId="3429"/>
    <cellStyle name="Normal 3 6 6 2" xfId="7260"/>
    <cellStyle name="Normal 3 6 7" xfId="3414"/>
    <cellStyle name="Normal 3 6 7 2" xfId="7245"/>
    <cellStyle name="Normal 3 6 8" xfId="3951"/>
    <cellStyle name="Normal 3 7" xfId="194"/>
    <cellStyle name="Normal 3 7 2" xfId="825"/>
    <cellStyle name="Normal 3 7 2 2" xfId="3432"/>
    <cellStyle name="Normal 3 7 2 2 2" xfId="7263"/>
    <cellStyle name="Normal 3 7 2 3" xfId="3431"/>
    <cellStyle name="Normal 3 7 2 3 2" xfId="7262"/>
    <cellStyle name="Normal 3 7 2 4" xfId="4659"/>
    <cellStyle name="Normal 3 7 3" xfId="3433"/>
    <cellStyle name="Normal 3 7 3 2" xfId="7264"/>
    <cellStyle name="Normal 3 7 4" xfId="3430"/>
    <cellStyle name="Normal 3 7 4 2" xfId="7261"/>
    <cellStyle name="Normal 3 7 5" xfId="4029"/>
    <cellStyle name="Normal 3 8" xfId="353"/>
    <cellStyle name="Normal 3 8 2" xfId="983"/>
    <cellStyle name="Normal 3 8 2 2" xfId="3436"/>
    <cellStyle name="Normal 3 8 2 2 2" xfId="7267"/>
    <cellStyle name="Normal 3 8 2 3" xfId="3435"/>
    <cellStyle name="Normal 3 8 2 3 2" xfId="7266"/>
    <cellStyle name="Normal 3 8 2 4" xfId="4817"/>
    <cellStyle name="Normal 3 8 3" xfId="3437"/>
    <cellStyle name="Normal 3 8 3 2" xfId="7268"/>
    <cellStyle name="Normal 3 8 4" xfId="3434"/>
    <cellStyle name="Normal 3 8 4 2" xfId="7265"/>
    <cellStyle name="Normal 3 8 5" xfId="4187"/>
    <cellStyle name="Normal 3 9" xfId="511"/>
    <cellStyle name="Normal 3 9 2" xfId="1141"/>
    <cellStyle name="Normal 3 9 2 2" xfId="3440"/>
    <cellStyle name="Normal 3 9 2 2 2" xfId="7271"/>
    <cellStyle name="Normal 3 9 2 3" xfId="3439"/>
    <cellStyle name="Normal 3 9 2 3 2" xfId="7270"/>
    <cellStyle name="Normal 3 9 2 4" xfId="4975"/>
    <cellStyle name="Normal 3 9 3" xfId="3441"/>
    <cellStyle name="Normal 3 9 3 2" xfId="7272"/>
    <cellStyle name="Normal 3 9 4" xfId="3438"/>
    <cellStyle name="Normal 3 9 4 2" xfId="7269"/>
    <cellStyle name="Normal 3 9 5" xfId="4345"/>
    <cellStyle name="Normal 4" xfId="22"/>
    <cellStyle name="Normal 4 10" xfId="3443"/>
    <cellStyle name="Normal 4 10 2" xfId="7274"/>
    <cellStyle name="Normal 4 11" xfId="3442"/>
    <cellStyle name="Normal 4 11 2" xfId="7273"/>
    <cellStyle name="Normal 4 12" xfId="3872"/>
    <cellStyle name="Normal 4 2" xfId="56"/>
    <cellStyle name="Normal 4 2 10" xfId="3444"/>
    <cellStyle name="Normal 4 2 10 2" xfId="7275"/>
    <cellStyle name="Normal 4 2 11" xfId="3894"/>
    <cellStyle name="Normal 4 2 2" xfId="85"/>
    <cellStyle name="Normal 4 2 2 2" xfId="163"/>
    <cellStyle name="Normal 4 2 2 2 2" xfId="319"/>
    <cellStyle name="Normal 4 2 2 2 2 2" xfId="950"/>
    <cellStyle name="Normal 4 2 2 2 2 2 2" xfId="3449"/>
    <cellStyle name="Normal 4 2 2 2 2 2 2 2" xfId="7280"/>
    <cellStyle name="Normal 4 2 2 2 2 2 3" xfId="3448"/>
    <cellStyle name="Normal 4 2 2 2 2 2 3 2" xfId="7279"/>
    <cellStyle name="Normal 4 2 2 2 2 2 4" xfId="4784"/>
    <cellStyle name="Normal 4 2 2 2 2 3" xfId="3450"/>
    <cellStyle name="Normal 4 2 2 2 2 3 2" xfId="7281"/>
    <cellStyle name="Normal 4 2 2 2 2 4" xfId="3447"/>
    <cellStyle name="Normal 4 2 2 2 2 4 2" xfId="7278"/>
    <cellStyle name="Normal 4 2 2 2 2 5" xfId="4154"/>
    <cellStyle name="Normal 4 2 2 2 3" xfId="478"/>
    <cellStyle name="Normal 4 2 2 2 3 2" xfId="1108"/>
    <cellStyle name="Normal 4 2 2 2 3 2 2" xfId="3453"/>
    <cellStyle name="Normal 4 2 2 2 3 2 2 2" xfId="7284"/>
    <cellStyle name="Normal 4 2 2 2 3 2 3" xfId="3452"/>
    <cellStyle name="Normal 4 2 2 2 3 2 3 2" xfId="7283"/>
    <cellStyle name="Normal 4 2 2 2 3 2 4" xfId="4942"/>
    <cellStyle name="Normal 4 2 2 2 3 3" xfId="3454"/>
    <cellStyle name="Normal 4 2 2 2 3 3 2" xfId="7285"/>
    <cellStyle name="Normal 4 2 2 2 3 4" xfId="3451"/>
    <cellStyle name="Normal 4 2 2 2 3 4 2" xfId="7282"/>
    <cellStyle name="Normal 4 2 2 2 3 5" xfId="4312"/>
    <cellStyle name="Normal 4 2 2 2 4" xfId="636"/>
    <cellStyle name="Normal 4 2 2 2 4 2" xfId="1266"/>
    <cellStyle name="Normal 4 2 2 2 4 2 2" xfId="3457"/>
    <cellStyle name="Normal 4 2 2 2 4 2 2 2" xfId="7288"/>
    <cellStyle name="Normal 4 2 2 2 4 2 3" xfId="3456"/>
    <cellStyle name="Normal 4 2 2 2 4 2 3 2" xfId="7287"/>
    <cellStyle name="Normal 4 2 2 2 4 2 4" xfId="5100"/>
    <cellStyle name="Normal 4 2 2 2 4 3" xfId="3458"/>
    <cellStyle name="Normal 4 2 2 2 4 3 2" xfId="7289"/>
    <cellStyle name="Normal 4 2 2 2 4 4" xfId="3455"/>
    <cellStyle name="Normal 4 2 2 2 4 4 2" xfId="7286"/>
    <cellStyle name="Normal 4 2 2 2 4 5" xfId="4470"/>
    <cellStyle name="Normal 4 2 2 2 5" xfId="794"/>
    <cellStyle name="Normal 4 2 2 2 5 2" xfId="3460"/>
    <cellStyle name="Normal 4 2 2 2 5 2 2" xfId="7291"/>
    <cellStyle name="Normal 4 2 2 2 5 3" xfId="3459"/>
    <cellStyle name="Normal 4 2 2 2 5 3 2" xfId="7290"/>
    <cellStyle name="Normal 4 2 2 2 5 4" xfId="4628"/>
    <cellStyle name="Normal 4 2 2 2 6" xfId="3461"/>
    <cellStyle name="Normal 4 2 2 2 6 2" xfId="7292"/>
    <cellStyle name="Normal 4 2 2 2 7" xfId="3446"/>
    <cellStyle name="Normal 4 2 2 2 7 2" xfId="7277"/>
    <cellStyle name="Normal 4 2 2 2 8" xfId="3998"/>
    <cellStyle name="Normal 4 2 2 3" xfId="241"/>
    <cellStyle name="Normal 4 2 2 3 2" xfId="872"/>
    <cellStyle name="Normal 4 2 2 3 2 2" xfId="3464"/>
    <cellStyle name="Normal 4 2 2 3 2 2 2" xfId="7295"/>
    <cellStyle name="Normal 4 2 2 3 2 3" xfId="3463"/>
    <cellStyle name="Normal 4 2 2 3 2 3 2" xfId="7294"/>
    <cellStyle name="Normal 4 2 2 3 2 4" xfId="4706"/>
    <cellStyle name="Normal 4 2 2 3 3" xfId="3465"/>
    <cellStyle name="Normal 4 2 2 3 3 2" xfId="7296"/>
    <cellStyle name="Normal 4 2 2 3 4" xfId="3462"/>
    <cellStyle name="Normal 4 2 2 3 4 2" xfId="7293"/>
    <cellStyle name="Normal 4 2 2 3 5" xfId="4076"/>
    <cellStyle name="Normal 4 2 2 4" xfId="400"/>
    <cellStyle name="Normal 4 2 2 4 2" xfId="1030"/>
    <cellStyle name="Normal 4 2 2 4 2 2" xfId="3468"/>
    <cellStyle name="Normal 4 2 2 4 2 2 2" xfId="7299"/>
    <cellStyle name="Normal 4 2 2 4 2 3" xfId="3467"/>
    <cellStyle name="Normal 4 2 2 4 2 3 2" xfId="7298"/>
    <cellStyle name="Normal 4 2 2 4 2 4" xfId="4864"/>
    <cellStyle name="Normal 4 2 2 4 3" xfId="3469"/>
    <cellStyle name="Normal 4 2 2 4 3 2" xfId="7300"/>
    <cellStyle name="Normal 4 2 2 4 4" xfId="3466"/>
    <cellStyle name="Normal 4 2 2 4 4 2" xfId="7297"/>
    <cellStyle name="Normal 4 2 2 4 5" xfId="4234"/>
    <cellStyle name="Normal 4 2 2 5" xfId="558"/>
    <cellStyle name="Normal 4 2 2 5 2" xfId="1188"/>
    <cellStyle name="Normal 4 2 2 5 2 2" xfId="3472"/>
    <cellStyle name="Normal 4 2 2 5 2 2 2" xfId="7303"/>
    <cellStyle name="Normal 4 2 2 5 2 3" xfId="3471"/>
    <cellStyle name="Normal 4 2 2 5 2 3 2" xfId="7302"/>
    <cellStyle name="Normal 4 2 2 5 2 4" xfId="5022"/>
    <cellStyle name="Normal 4 2 2 5 3" xfId="3473"/>
    <cellStyle name="Normal 4 2 2 5 3 2" xfId="7304"/>
    <cellStyle name="Normal 4 2 2 5 4" xfId="3470"/>
    <cellStyle name="Normal 4 2 2 5 4 2" xfId="7301"/>
    <cellStyle name="Normal 4 2 2 5 5" xfId="4392"/>
    <cellStyle name="Normal 4 2 2 6" xfId="716"/>
    <cellStyle name="Normal 4 2 2 6 2" xfId="3475"/>
    <cellStyle name="Normal 4 2 2 6 2 2" xfId="7306"/>
    <cellStyle name="Normal 4 2 2 6 3" xfId="3474"/>
    <cellStyle name="Normal 4 2 2 6 3 2" xfId="7305"/>
    <cellStyle name="Normal 4 2 2 6 4" xfId="4550"/>
    <cellStyle name="Normal 4 2 2 7" xfId="3476"/>
    <cellStyle name="Normal 4 2 2 7 2" xfId="7307"/>
    <cellStyle name="Normal 4 2 2 8" xfId="3445"/>
    <cellStyle name="Normal 4 2 2 8 2" xfId="7276"/>
    <cellStyle name="Normal 4 2 2 9" xfId="3920"/>
    <cellStyle name="Normal 4 2 3" xfId="111"/>
    <cellStyle name="Normal 4 2 3 2" xfId="189"/>
    <cellStyle name="Normal 4 2 3 2 2" xfId="345"/>
    <cellStyle name="Normal 4 2 3 2 2 2" xfId="976"/>
    <cellStyle name="Normal 4 2 3 2 2 2 2" xfId="3481"/>
    <cellStyle name="Normal 4 2 3 2 2 2 2 2" xfId="7312"/>
    <cellStyle name="Normal 4 2 3 2 2 2 3" xfId="3480"/>
    <cellStyle name="Normal 4 2 3 2 2 2 3 2" xfId="7311"/>
    <cellStyle name="Normal 4 2 3 2 2 2 4" xfId="4810"/>
    <cellStyle name="Normal 4 2 3 2 2 3" xfId="3482"/>
    <cellStyle name="Normal 4 2 3 2 2 3 2" xfId="7313"/>
    <cellStyle name="Normal 4 2 3 2 2 4" xfId="3479"/>
    <cellStyle name="Normal 4 2 3 2 2 4 2" xfId="7310"/>
    <cellStyle name="Normal 4 2 3 2 2 5" xfId="4180"/>
    <cellStyle name="Normal 4 2 3 2 3" xfId="504"/>
    <cellStyle name="Normal 4 2 3 2 3 2" xfId="1134"/>
    <cellStyle name="Normal 4 2 3 2 3 2 2" xfId="3485"/>
    <cellStyle name="Normal 4 2 3 2 3 2 2 2" xfId="7316"/>
    <cellStyle name="Normal 4 2 3 2 3 2 3" xfId="3484"/>
    <cellStyle name="Normal 4 2 3 2 3 2 3 2" xfId="7315"/>
    <cellStyle name="Normal 4 2 3 2 3 2 4" xfId="4968"/>
    <cellStyle name="Normal 4 2 3 2 3 3" xfId="3486"/>
    <cellStyle name="Normal 4 2 3 2 3 3 2" xfId="7317"/>
    <cellStyle name="Normal 4 2 3 2 3 4" xfId="3483"/>
    <cellStyle name="Normal 4 2 3 2 3 4 2" xfId="7314"/>
    <cellStyle name="Normal 4 2 3 2 3 5" xfId="4338"/>
    <cellStyle name="Normal 4 2 3 2 4" xfId="662"/>
    <cellStyle name="Normal 4 2 3 2 4 2" xfId="1292"/>
    <cellStyle name="Normal 4 2 3 2 4 2 2" xfId="3489"/>
    <cellStyle name="Normal 4 2 3 2 4 2 2 2" xfId="7320"/>
    <cellStyle name="Normal 4 2 3 2 4 2 3" xfId="3488"/>
    <cellStyle name="Normal 4 2 3 2 4 2 3 2" xfId="7319"/>
    <cellStyle name="Normal 4 2 3 2 4 2 4" xfId="5126"/>
    <cellStyle name="Normal 4 2 3 2 4 3" xfId="3490"/>
    <cellStyle name="Normal 4 2 3 2 4 3 2" xfId="7321"/>
    <cellStyle name="Normal 4 2 3 2 4 4" xfId="3487"/>
    <cellStyle name="Normal 4 2 3 2 4 4 2" xfId="7318"/>
    <cellStyle name="Normal 4 2 3 2 4 5" xfId="4496"/>
    <cellStyle name="Normal 4 2 3 2 5" xfId="820"/>
    <cellStyle name="Normal 4 2 3 2 5 2" xfId="3492"/>
    <cellStyle name="Normal 4 2 3 2 5 2 2" xfId="7323"/>
    <cellStyle name="Normal 4 2 3 2 5 3" xfId="3491"/>
    <cellStyle name="Normal 4 2 3 2 5 3 2" xfId="7322"/>
    <cellStyle name="Normal 4 2 3 2 5 4" xfId="4654"/>
    <cellStyle name="Normal 4 2 3 2 6" xfId="3493"/>
    <cellStyle name="Normal 4 2 3 2 6 2" xfId="7324"/>
    <cellStyle name="Normal 4 2 3 2 7" xfId="3478"/>
    <cellStyle name="Normal 4 2 3 2 7 2" xfId="7309"/>
    <cellStyle name="Normal 4 2 3 2 8" xfId="4024"/>
    <cellStyle name="Normal 4 2 3 3" xfId="267"/>
    <cellStyle name="Normal 4 2 3 3 2" xfId="898"/>
    <cellStyle name="Normal 4 2 3 3 2 2" xfId="3496"/>
    <cellStyle name="Normal 4 2 3 3 2 2 2" xfId="7327"/>
    <cellStyle name="Normal 4 2 3 3 2 3" xfId="3495"/>
    <cellStyle name="Normal 4 2 3 3 2 3 2" xfId="7326"/>
    <cellStyle name="Normal 4 2 3 3 2 4" xfId="4732"/>
    <cellStyle name="Normal 4 2 3 3 3" xfId="3497"/>
    <cellStyle name="Normal 4 2 3 3 3 2" xfId="7328"/>
    <cellStyle name="Normal 4 2 3 3 4" xfId="3494"/>
    <cellStyle name="Normal 4 2 3 3 4 2" xfId="7325"/>
    <cellStyle name="Normal 4 2 3 3 5" xfId="4102"/>
    <cellStyle name="Normal 4 2 3 4" xfId="426"/>
    <cellStyle name="Normal 4 2 3 4 2" xfId="1056"/>
    <cellStyle name="Normal 4 2 3 4 2 2" xfId="3500"/>
    <cellStyle name="Normal 4 2 3 4 2 2 2" xfId="7331"/>
    <cellStyle name="Normal 4 2 3 4 2 3" xfId="3499"/>
    <cellStyle name="Normal 4 2 3 4 2 3 2" xfId="7330"/>
    <cellStyle name="Normal 4 2 3 4 2 4" xfId="4890"/>
    <cellStyle name="Normal 4 2 3 4 3" xfId="3501"/>
    <cellStyle name="Normal 4 2 3 4 3 2" xfId="7332"/>
    <cellStyle name="Normal 4 2 3 4 4" xfId="3498"/>
    <cellStyle name="Normal 4 2 3 4 4 2" xfId="7329"/>
    <cellStyle name="Normal 4 2 3 4 5" xfId="4260"/>
    <cellStyle name="Normal 4 2 3 5" xfId="584"/>
    <cellStyle name="Normal 4 2 3 5 2" xfId="1214"/>
    <cellStyle name="Normal 4 2 3 5 2 2" xfId="3504"/>
    <cellStyle name="Normal 4 2 3 5 2 2 2" xfId="7335"/>
    <cellStyle name="Normal 4 2 3 5 2 3" xfId="3503"/>
    <cellStyle name="Normal 4 2 3 5 2 3 2" xfId="7334"/>
    <cellStyle name="Normal 4 2 3 5 2 4" xfId="5048"/>
    <cellStyle name="Normal 4 2 3 5 3" xfId="3505"/>
    <cellStyle name="Normal 4 2 3 5 3 2" xfId="7336"/>
    <cellStyle name="Normal 4 2 3 5 4" xfId="3502"/>
    <cellStyle name="Normal 4 2 3 5 4 2" xfId="7333"/>
    <cellStyle name="Normal 4 2 3 5 5" xfId="4418"/>
    <cellStyle name="Normal 4 2 3 6" xfId="742"/>
    <cellStyle name="Normal 4 2 3 6 2" xfId="3507"/>
    <cellStyle name="Normal 4 2 3 6 2 2" xfId="7338"/>
    <cellStyle name="Normal 4 2 3 6 3" xfId="3506"/>
    <cellStyle name="Normal 4 2 3 6 3 2" xfId="7337"/>
    <cellStyle name="Normal 4 2 3 6 4" xfId="4576"/>
    <cellStyle name="Normal 4 2 3 7" xfId="3508"/>
    <cellStyle name="Normal 4 2 3 7 2" xfId="7339"/>
    <cellStyle name="Normal 4 2 3 8" xfId="3477"/>
    <cellStyle name="Normal 4 2 3 8 2" xfId="7308"/>
    <cellStyle name="Normal 4 2 3 9" xfId="3946"/>
    <cellStyle name="Normal 4 2 4" xfId="137"/>
    <cellStyle name="Normal 4 2 4 2" xfId="293"/>
    <cellStyle name="Normal 4 2 4 2 2" xfId="924"/>
    <cellStyle name="Normal 4 2 4 2 2 2" xfId="3512"/>
    <cellStyle name="Normal 4 2 4 2 2 2 2" xfId="7343"/>
    <cellStyle name="Normal 4 2 4 2 2 3" xfId="3511"/>
    <cellStyle name="Normal 4 2 4 2 2 3 2" xfId="7342"/>
    <cellStyle name="Normal 4 2 4 2 2 4" xfId="4758"/>
    <cellStyle name="Normal 4 2 4 2 3" xfId="3513"/>
    <cellStyle name="Normal 4 2 4 2 3 2" xfId="7344"/>
    <cellStyle name="Normal 4 2 4 2 4" xfId="3510"/>
    <cellStyle name="Normal 4 2 4 2 4 2" xfId="7341"/>
    <cellStyle name="Normal 4 2 4 2 5" xfId="4128"/>
    <cellStyle name="Normal 4 2 4 3" xfId="452"/>
    <cellStyle name="Normal 4 2 4 3 2" xfId="1082"/>
    <cellStyle name="Normal 4 2 4 3 2 2" xfId="3516"/>
    <cellStyle name="Normal 4 2 4 3 2 2 2" xfId="7347"/>
    <cellStyle name="Normal 4 2 4 3 2 3" xfId="3515"/>
    <cellStyle name="Normal 4 2 4 3 2 3 2" xfId="7346"/>
    <cellStyle name="Normal 4 2 4 3 2 4" xfId="4916"/>
    <cellStyle name="Normal 4 2 4 3 3" xfId="3517"/>
    <cellStyle name="Normal 4 2 4 3 3 2" xfId="7348"/>
    <cellStyle name="Normal 4 2 4 3 4" xfId="3514"/>
    <cellStyle name="Normal 4 2 4 3 4 2" xfId="7345"/>
    <cellStyle name="Normal 4 2 4 3 5" xfId="4286"/>
    <cellStyle name="Normal 4 2 4 4" xfId="610"/>
    <cellStyle name="Normal 4 2 4 4 2" xfId="1240"/>
    <cellStyle name="Normal 4 2 4 4 2 2" xfId="3520"/>
    <cellStyle name="Normal 4 2 4 4 2 2 2" xfId="7351"/>
    <cellStyle name="Normal 4 2 4 4 2 3" xfId="3519"/>
    <cellStyle name="Normal 4 2 4 4 2 3 2" xfId="7350"/>
    <cellStyle name="Normal 4 2 4 4 2 4" xfId="5074"/>
    <cellStyle name="Normal 4 2 4 4 3" xfId="3521"/>
    <cellStyle name="Normal 4 2 4 4 3 2" xfId="7352"/>
    <cellStyle name="Normal 4 2 4 4 4" xfId="3518"/>
    <cellStyle name="Normal 4 2 4 4 4 2" xfId="7349"/>
    <cellStyle name="Normal 4 2 4 4 5" xfId="4444"/>
    <cellStyle name="Normal 4 2 4 5" xfId="768"/>
    <cellStyle name="Normal 4 2 4 5 2" xfId="3523"/>
    <cellStyle name="Normal 4 2 4 5 2 2" xfId="7354"/>
    <cellStyle name="Normal 4 2 4 5 3" xfId="3522"/>
    <cellStyle name="Normal 4 2 4 5 3 2" xfId="7353"/>
    <cellStyle name="Normal 4 2 4 5 4" xfId="4602"/>
    <cellStyle name="Normal 4 2 4 6" xfId="3524"/>
    <cellStyle name="Normal 4 2 4 6 2" xfId="7355"/>
    <cellStyle name="Normal 4 2 4 7" xfId="3509"/>
    <cellStyle name="Normal 4 2 4 7 2" xfId="7340"/>
    <cellStyle name="Normal 4 2 4 8" xfId="3972"/>
    <cellStyle name="Normal 4 2 5" xfId="215"/>
    <cellStyle name="Normal 4 2 5 2" xfId="846"/>
    <cellStyle name="Normal 4 2 5 2 2" xfId="3527"/>
    <cellStyle name="Normal 4 2 5 2 2 2" xfId="7358"/>
    <cellStyle name="Normal 4 2 5 2 3" xfId="3526"/>
    <cellStyle name="Normal 4 2 5 2 3 2" xfId="7357"/>
    <cellStyle name="Normal 4 2 5 2 4" xfId="4680"/>
    <cellStyle name="Normal 4 2 5 3" xfId="3528"/>
    <cellStyle name="Normal 4 2 5 3 2" xfId="7359"/>
    <cellStyle name="Normal 4 2 5 4" xfId="3525"/>
    <cellStyle name="Normal 4 2 5 4 2" xfId="7356"/>
    <cellStyle name="Normal 4 2 5 5" xfId="4050"/>
    <cellStyle name="Normal 4 2 6" xfId="374"/>
    <cellStyle name="Normal 4 2 6 2" xfId="1004"/>
    <cellStyle name="Normal 4 2 6 2 2" xfId="3531"/>
    <cellStyle name="Normal 4 2 6 2 2 2" xfId="7362"/>
    <cellStyle name="Normal 4 2 6 2 3" xfId="3530"/>
    <cellStyle name="Normal 4 2 6 2 3 2" xfId="7361"/>
    <cellStyle name="Normal 4 2 6 2 4" xfId="4838"/>
    <cellStyle name="Normal 4 2 6 3" xfId="3532"/>
    <cellStyle name="Normal 4 2 6 3 2" xfId="7363"/>
    <cellStyle name="Normal 4 2 6 4" xfId="3529"/>
    <cellStyle name="Normal 4 2 6 4 2" xfId="7360"/>
    <cellStyle name="Normal 4 2 6 5" xfId="4208"/>
    <cellStyle name="Normal 4 2 7" xfId="532"/>
    <cellStyle name="Normal 4 2 7 2" xfId="1162"/>
    <cellStyle name="Normal 4 2 7 2 2" xfId="3535"/>
    <cellStyle name="Normal 4 2 7 2 2 2" xfId="7366"/>
    <cellStyle name="Normal 4 2 7 2 3" xfId="3534"/>
    <cellStyle name="Normal 4 2 7 2 3 2" xfId="7365"/>
    <cellStyle name="Normal 4 2 7 2 4" xfId="4996"/>
    <cellStyle name="Normal 4 2 7 3" xfId="3536"/>
    <cellStyle name="Normal 4 2 7 3 2" xfId="7367"/>
    <cellStyle name="Normal 4 2 7 4" xfId="3533"/>
    <cellStyle name="Normal 4 2 7 4 2" xfId="7364"/>
    <cellStyle name="Normal 4 2 7 5" xfId="4366"/>
    <cellStyle name="Normal 4 2 8" xfId="690"/>
    <cellStyle name="Normal 4 2 8 2" xfId="3538"/>
    <cellStyle name="Normal 4 2 8 2 2" xfId="7369"/>
    <cellStyle name="Normal 4 2 8 3" xfId="3537"/>
    <cellStyle name="Normal 4 2 8 3 2" xfId="7368"/>
    <cellStyle name="Normal 4 2 8 4" xfId="4524"/>
    <cellStyle name="Normal 4 2 9" xfId="3539"/>
    <cellStyle name="Normal 4 2 9 2" xfId="7370"/>
    <cellStyle name="Normal 4 3" xfId="66"/>
    <cellStyle name="Normal 4 3 2" xfId="144"/>
    <cellStyle name="Normal 4 3 2 2" xfId="300"/>
    <cellStyle name="Normal 4 3 2 2 2" xfId="931"/>
    <cellStyle name="Normal 4 3 2 2 2 2" xfId="3544"/>
    <cellStyle name="Normal 4 3 2 2 2 2 2" xfId="7375"/>
    <cellStyle name="Normal 4 3 2 2 2 3" xfId="3543"/>
    <cellStyle name="Normal 4 3 2 2 2 3 2" xfId="7374"/>
    <cellStyle name="Normal 4 3 2 2 2 4" xfId="4765"/>
    <cellStyle name="Normal 4 3 2 2 3" xfId="3545"/>
    <cellStyle name="Normal 4 3 2 2 3 2" xfId="7376"/>
    <cellStyle name="Normal 4 3 2 2 4" xfId="3542"/>
    <cellStyle name="Normal 4 3 2 2 4 2" xfId="7373"/>
    <cellStyle name="Normal 4 3 2 2 5" xfId="4135"/>
    <cellStyle name="Normal 4 3 2 3" xfId="459"/>
    <cellStyle name="Normal 4 3 2 3 2" xfId="1089"/>
    <cellStyle name="Normal 4 3 2 3 2 2" xfId="3548"/>
    <cellStyle name="Normal 4 3 2 3 2 2 2" xfId="7379"/>
    <cellStyle name="Normal 4 3 2 3 2 3" xfId="3547"/>
    <cellStyle name="Normal 4 3 2 3 2 3 2" xfId="7378"/>
    <cellStyle name="Normal 4 3 2 3 2 4" xfId="4923"/>
    <cellStyle name="Normal 4 3 2 3 3" xfId="3549"/>
    <cellStyle name="Normal 4 3 2 3 3 2" xfId="7380"/>
    <cellStyle name="Normal 4 3 2 3 4" xfId="3546"/>
    <cellStyle name="Normal 4 3 2 3 4 2" xfId="7377"/>
    <cellStyle name="Normal 4 3 2 3 5" xfId="4293"/>
    <cellStyle name="Normal 4 3 2 4" xfId="617"/>
    <cellStyle name="Normal 4 3 2 4 2" xfId="1247"/>
    <cellStyle name="Normal 4 3 2 4 2 2" xfId="3552"/>
    <cellStyle name="Normal 4 3 2 4 2 2 2" xfId="7383"/>
    <cellStyle name="Normal 4 3 2 4 2 3" xfId="3551"/>
    <cellStyle name="Normal 4 3 2 4 2 3 2" xfId="7382"/>
    <cellStyle name="Normal 4 3 2 4 2 4" xfId="5081"/>
    <cellStyle name="Normal 4 3 2 4 3" xfId="3553"/>
    <cellStyle name="Normal 4 3 2 4 3 2" xfId="7384"/>
    <cellStyle name="Normal 4 3 2 4 4" xfId="3550"/>
    <cellStyle name="Normal 4 3 2 4 4 2" xfId="7381"/>
    <cellStyle name="Normal 4 3 2 4 5" xfId="4451"/>
    <cellStyle name="Normal 4 3 2 5" xfId="775"/>
    <cellStyle name="Normal 4 3 2 5 2" xfId="3555"/>
    <cellStyle name="Normal 4 3 2 5 2 2" xfId="7386"/>
    <cellStyle name="Normal 4 3 2 5 3" xfId="3554"/>
    <cellStyle name="Normal 4 3 2 5 3 2" xfId="7385"/>
    <cellStyle name="Normal 4 3 2 5 4" xfId="4609"/>
    <cellStyle name="Normal 4 3 2 6" xfId="3556"/>
    <cellStyle name="Normal 4 3 2 6 2" xfId="7387"/>
    <cellStyle name="Normal 4 3 2 7" xfId="3541"/>
    <cellStyle name="Normal 4 3 2 7 2" xfId="7372"/>
    <cellStyle name="Normal 4 3 2 8" xfId="3979"/>
    <cellStyle name="Normal 4 3 3" xfId="222"/>
    <cellStyle name="Normal 4 3 3 2" xfId="853"/>
    <cellStyle name="Normal 4 3 3 2 2" xfId="3559"/>
    <cellStyle name="Normal 4 3 3 2 2 2" xfId="7390"/>
    <cellStyle name="Normal 4 3 3 2 3" xfId="3558"/>
    <cellStyle name="Normal 4 3 3 2 3 2" xfId="7389"/>
    <cellStyle name="Normal 4 3 3 2 4" xfId="4687"/>
    <cellStyle name="Normal 4 3 3 3" xfId="3560"/>
    <cellStyle name="Normal 4 3 3 3 2" xfId="7391"/>
    <cellStyle name="Normal 4 3 3 4" xfId="3557"/>
    <cellStyle name="Normal 4 3 3 4 2" xfId="7388"/>
    <cellStyle name="Normal 4 3 3 5" xfId="4057"/>
    <cellStyle name="Normal 4 3 4" xfId="381"/>
    <cellStyle name="Normal 4 3 4 2" xfId="1011"/>
    <cellStyle name="Normal 4 3 4 2 2" xfId="3563"/>
    <cellStyle name="Normal 4 3 4 2 2 2" xfId="7394"/>
    <cellStyle name="Normal 4 3 4 2 3" xfId="3562"/>
    <cellStyle name="Normal 4 3 4 2 3 2" xfId="7393"/>
    <cellStyle name="Normal 4 3 4 2 4" xfId="4845"/>
    <cellStyle name="Normal 4 3 4 3" xfId="3564"/>
    <cellStyle name="Normal 4 3 4 3 2" xfId="7395"/>
    <cellStyle name="Normal 4 3 4 4" xfId="3561"/>
    <cellStyle name="Normal 4 3 4 4 2" xfId="7392"/>
    <cellStyle name="Normal 4 3 4 5" xfId="4215"/>
    <cellStyle name="Normal 4 3 5" xfId="539"/>
    <cellStyle name="Normal 4 3 5 2" xfId="1169"/>
    <cellStyle name="Normal 4 3 5 2 2" xfId="3567"/>
    <cellStyle name="Normal 4 3 5 2 2 2" xfId="7398"/>
    <cellStyle name="Normal 4 3 5 2 3" xfId="3566"/>
    <cellStyle name="Normal 4 3 5 2 3 2" xfId="7397"/>
    <cellStyle name="Normal 4 3 5 2 4" xfId="5003"/>
    <cellStyle name="Normal 4 3 5 3" xfId="3568"/>
    <cellStyle name="Normal 4 3 5 3 2" xfId="7399"/>
    <cellStyle name="Normal 4 3 5 4" xfId="3565"/>
    <cellStyle name="Normal 4 3 5 4 2" xfId="7396"/>
    <cellStyle name="Normal 4 3 5 5" xfId="4373"/>
    <cellStyle name="Normal 4 3 6" xfId="697"/>
    <cellStyle name="Normal 4 3 6 2" xfId="3570"/>
    <cellStyle name="Normal 4 3 6 2 2" xfId="7401"/>
    <cellStyle name="Normal 4 3 6 3" xfId="3569"/>
    <cellStyle name="Normal 4 3 6 3 2" xfId="7400"/>
    <cellStyle name="Normal 4 3 6 4" xfId="4531"/>
    <cellStyle name="Normal 4 3 7" xfId="3571"/>
    <cellStyle name="Normal 4 3 7 2" xfId="7402"/>
    <cellStyle name="Normal 4 3 8" xfId="3540"/>
    <cellStyle name="Normal 4 3 8 2" xfId="7371"/>
    <cellStyle name="Normal 4 3 9" xfId="3901"/>
    <cellStyle name="Normal 4 4" xfId="92"/>
    <cellStyle name="Normal 4 4 2" xfId="170"/>
    <cellStyle name="Normal 4 4 2 2" xfId="326"/>
    <cellStyle name="Normal 4 4 2 2 2" xfId="957"/>
    <cellStyle name="Normal 4 4 2 2 2 2" xfId="3576"/>
    <cellStyle name="Normal 4 4 2 2 2 2 2" xfId="7407"/>
    <cellStyle name="Normal 4 4 2 2 2 3" xfId="3575"/>
    <cellStyle name="Normal 4 4 2 2 2 3 2" xfId="7406"/>
    <cellStyle name="Normal 4 4 2 2 2 4" xfId="4791"/>
    <cellStyle name="Normal 4 4 2 2 3" xfId="3577"/>
    <cellStyle name="Normal 4 4 2 2 3 2" xfId="7408"/>
    <cellStyle name="Normal 4 4 2 2 4" xfId="3574"/>
    <cellStyle name="Normal 4 4 2 2 4 2" xfId="7405"/>
    <cellStyle name="Normal 4 4 2 2 5" xfId="4161"/>
    <cellStyle name="Normal 4 4 2 3" xfId="485"/>
    <cellStyle name="Normal 4 4 2 3 2" xfId="1115"/>
    <cellStyle name="Normal 4 4 2 3 2 2" xfId="3580"/>
    <cellStyle name="Normal 4 4 2 3 2 2 2" xfId="7411"/>
    <cellStyle name="Normal 4 4 2 3 2 3" xfId="3579"/>
    <cellStyle name="Normal 4 4 2 3 2 3 2" xfId="7410"/>
    <cellStyle name="Normal 4 4 2 3 2 4" xfId="4949"/>
    <cellStyle name="Normal 4 4 2 3 3" xfId="3581"/>
    <cellStyle name="Normal 4 4 2 3 3 2" xfId="7412"/>
    <cellStyle name="Normal 4 4 2 3 4" xfId="3578"/>
    <cellStyle name="Normal 4 4 2 3 4 2" xfId="7409"/>
    <cellStyle name="Normal 4 4 2 3 5" xfId="4319"/>
    <cellStyle name="Normal 4 4 2 4" xfId="643"/>
    <cellStyle name="Normal 4 4 2 4 2" xfId="1273"/>
    <cellStyle name="Normal 4 4 2 4 2 2" xfId="3584"/>
    <cellStyle name="Normal 4 4 2 4 2 2 2" xfId="7415"/>
    <cellStyle name="Normal 4 4 2 4 2 3" xfId="3583"/>
    <cellStyle name="Normal 4 4 2 4 2 3 2" xfId="7414"/>
    <cellStyle name="Normal 4 4 2 4 2 4" xfId="5107"/>
    <cellStyle name="Normal 4 4 2 4 3" xfId="3585"/>
    <cellStyle name="Normal 4 4 2 4 3 2" xfId="7416"/>
    <cellStyle name="Normal 4 4 2 4 4" xfId="3582"/>
    <cellStyle name="Normal 4 4 2 4 4 2" xfId="7413"/>
    <cellStyle name="Normal 4 4 2 4 5" xfId="4477"/>
    <cellStyle name="Normal 4 4 2 5" xfId="801"/>
    <cellStyle name="Normal 4 4 2 5 2" xfId="3587"/>
    <cellStyle name="Normal 4 4 2 5 2 2" xfId="7418"/>
    <cellStyle name="Normal 4 4 2 5 3" xfId="3586"/>
    <cellStyle name="Normal 4 4 2 5 3 2" xfId="7417"/>
    <cellStyle name="Normal 4 4 2 5 4" xfId="4635"/>
    <cellStyle name="Normal 4 4 2 6" xfId="3588"/>
    <cellStyle name="Normal 4 4 2 6 2" xfId="7419"/>
    <cellStyle name="Normal 4 4 2 7" xfId="3573"/>
    <cellStyle name="Normal 4 4 2 7 2" xfId="7404"/>
    <cellStyle name="Normal 4 4 2 8" xfId="4005"/>
    <cellStyle name="Normal 4 4 3" xfId="248"/>
    <cellStyle name="Normal 4 4 3 2" xfId="879"/>
    <cellStyle name="Normal 4 4 3 2 2" xfId="3591"/>
    <cellStyle name="Normal 4 4 3 2 2 2" xfId="7422"/>
    <cellStyle name="Normal 4 4 3 2 3" xfId="3590"/>
    <cellStyle name="Normal 4 4 3 2 3 2" xfId="7421"/>
    <cellStyle name="Normal 4 4 3 2 4" xfId="4713"/>
    <cellStyle name="Normal 4 4 3 3" xfId="3592"/>
    <cellStyle name="Normal 4 4 3 3 2" xfId="7423"/>
    <cellStyle name="Normal 4 4 3 4" xfId="3589"/>
    <cellStyle name="Normal 4 4 3 4 2" xfId="7420"/>
    <cellStyle name="Normal 4 4 3 5" xfId="4083"/>
    <cellStyle name="Normal 4 4 4" xfId="407"/>
    <cellStyle name="Normal 4 4 4 2" xfId="1037"/>
    <cellStyle name="Normal 4 4 4 2 2" xfId="3595"/>
    <cellStyle name="Normal 4 4 4 2 2 2" xfId="7426"/>
    <cellStyle name="Normal 4 4 4 2 3" xfId="3594"/>
    <cellStyle name="Normal 4 4 4 2 3 2" xfId="7425"/>
    <cellStyle name="Normal 4 4 4 2 4" xfId="4871"/>
    <cellStyle name="Normal 4 4 4 3" xfId="3596"/>
    <cellStyle name="Normal 4 4 4 3 2" xfId="7427"/>
    <cellStyle name="Normal 4 4 4 4" xfId="3593"/>
    <cellStyle name="Normal 4 4 4 4 2" xfId="7424"/>
    <cellStyle name="Normal 4 4 4 5" xfId="4241"/>
    <cellStyle name="Normal 4 4 5" xfId="565"/>
    <cellStyle name="Normal 4 4 5 2" xfId="1195"/>
    <cellStyle name="Normal 4 4 5 2 2" xfId="3599"/>
    <cellStyle name="Normal 4 4 5 2 2 2" xfId="7430"/>
    <cellStyle name="Normal 4 4 5 2 3" xfId="3598"/>
    <cellStyle name="Normal 4 4 5 2 3 2" xfId="7429"/>
    <cellStyle name="Normal 4 4 5 2 4" xfId="5029"/>
    <cellStyle name="Normal 4 4 5 3" xfId="3600"/>
    <cellStyle name="Normal 4 4 5 3 2" xfId="7431"/>
    <cellStyle name="Normal 4 4 5 4" xfId="3597"/>
    <cellStyle name="Normal 4 4 5 4 2" xfId="7428"/>
    <cellStyle name="Normal 4 4 5 5" xfId="4399"/>
    <cellStyle name="Normal 4 4 6" xfId="723"/>
    <cellStyle name="Normal 4 4 6 2" xfId="3602"/>
    <cellStyle name="Normal 4 4 6 2 2" xfId="7433"/>
    <cellStyle name="Normal 4 4 6 3" xfId="3601"/>
    <cellStyle name="Normal 4 4 6 3 2" xfId="7432"/>
    <cellStyle name="Normal 4 4 6 4" xfId="4557"/>
    <cellStyle name="Normal 4 4 7" xfId="3603"/>
    <cellStyle name="Normal 4 4 7 2" xfId="7434"/>
    <cellStyle name="Normal 4 4 8" xfId="3572"/>
    <cellStyle name="Normal 4 4 8 2" xfId="7403"/>
    <cellStyle name="Normal 4 4 9" xfId="3927"/>
    <cellStyle name="Normal 4 5" xfId="118"/>
    <cellStyle name="Normal 4 5 2" xfId="274"/>
    <cellStyle name="Normal 4 5 2 2" xfId="905"/>
    <cellStyle name="Normal 4 5 2 2 2" xfId="3607"/>
    <cellStyle name="Normal 4 5 2 2 2 2" xfId="7438"/>
    <cellStyle name="Normal 4 5 2 2 3" xfId="3606"/>
    <cellStyle name="Normal 4 5 2 2 3 2" xfId="7437"/>
    <cellStyle name="Normal 4 5 2 2 4" xfId="4739"/>
    <cellStyle name="Normal 4 5 2 3" xfId="3608"/>
    <cellStyle name="Normal 4 5 2 3 2" xfId="7439"/>
    <cellStyle name="Normal 4 5 2 4" xfId="3605"/>
    <cellStyle name="Normal 4 5 2 4 2" xfId="7436"/>
    <cellStyle name="Normal 4 5 2 5" xfId="4109"/>
    <cellStyle name="Normal 4 5 3" xfId="433"/>
    <cellStyle name="Normal 4 5 3 2" xfId="1063"/>
    <cellStyle name="Normal 4 5 3 2 2" xfId="3611"/>
    <cellStyle name="Normal 4 5 3 2 2 2" xfId="7442"/>
    <cellStyle name="Normal 4 5 3 2 3" xfId="3610"/>
    <cellStyle name="Normal 4 5 3 2 3 2" xfId="7441"/>
    <cellStyle name="Normal 4 5 3 2 4" xfId="4897"/>
    <cellStyle name="Normal 4 5 3 3" xfId="3612"/>
    <cellStyle name="Normal 4 5 3 3 2" xfId="7443"/>
    <cellStyle name="Normal 4 5 3 4" xfId="3609"/>
    <cellStyle name="Normal 4 5 3 4 2" xfId="7440"/>
    <cellStyle name="Normal 4 5 3 5" xfId="4267"/>
    <cellStyle name="Normal 4 5 4" xfId="591"/>
    <cellStyle name="Normal 4 5 4 2" xfId="1221"/>
    <cellStyle name="Normal 4 5 4 2 2" xfId="3615"/>
    <cellStyle name="Normal 4 5 4 2 2 2" xfId="7446"/>
    <cellStyle name="Normal 4 5 4 2 3" xfId="3614"/>
    <cellStyle name="Normal 4 5 4 2 3 2" xfId="7445"/>
    <cellStyle name="Normal 4 5 4 2 4" xfId="5055"/>
    <cellStyle name="Normal 4 5 4 3" xfId="3616"/>
    <cellStyle name="Normal 4 5 4 3 2" xfId="7447"/>
    <cellStyle name="Normal 4 5 4 4" xfId="3613"/>
    <cellStyle name="Normal 4 5 4 4 2" xfId="7444"/>
    <cellStyle name="Normal 4 5 4 5" xfId="4425"/>
    <cellStyle name="Normal 4 5 5" xfId="749"/>
    <cellStyle name="Normal 4 5 5 2" xfId="3618"/>
    <cellStyle name="Normal 4 5 5 2 2" xfId="7449"/>
    <cellStyle name="Normal 4 5 5 3" xfId="3617"/>
    <cellStyle name="Normal 4 5 5 3 2" xfId="7448"/>
    <cellStyle name="Normal 4 5 5 4" xfId="4583"/>
    <cellStyle name="Normal 4 5 6" xfId="3619"/>
    <cellStyle name="Normal 4 5 6 2" xfId="7450"/>
    <cellStyle name="Normal 4 5 7" xfId="3604"/>
    <cellStyle name="Normal 4 5 7 2" xfId="7435"/>
    <cellStyle name="Normal 4 5 8" xfId="3953"/>
    <cellStyle name="Normal 4 6" xfId="196"/>
    <cellStyle name="Normal 4 6 2" xfId="827"/>
    <cellStyle name="Normal 4 6 2 2" xfId="3622"/>
    <cellStyle name="Normal 4 6 2 2 2" xfId="7453"/>
    <cellStyle name="Normal 4 6 2 3" xfId="3621"/>
    <cellStyle name="Normal 4 6 2 3 2" xfId="7452"/>
    <cellStyle name="Normal 4 6 2 4" xfId="4661"/>
    <cellStyle name="Normal 4 6 3" xfId="3623"/>
    <cellStyle name="Normal 4 6 3 2" xfId="7454"/>
    <cellStyle name="Normal 4 6 4" xfId="3620"/>
    <cellStyle name="Normal 4 6 4 2" xfId="7451"/>
    <cellStyle name="Normal 4 6 5" xfId="4031"/>
    <cellStyle name="Normal 4 7" xfId="355"/>
    <cellStyle name="Normal 4 7 2" xfId="985"/>
    <cellStyle name="Normal 4 7 2 2" xfId="3626"/>
    <cellStyle name="Normal 4 7 2 2 2" xfId="7457"/>
    <cellStyle name="Normal 4 7 2 3" xfId="3625"/>
    <cellStyle name="Normal 4 7 2 3 2" xfId="7456"/>
    <cellStyle name="Normal 4 7 2 4" xfId="4819"/>
    <cellStyle name="Normal 4 7 3" xfId="3627"/>
    <cellStyle name="Normal 4 7 3 2" xfId="7458"/>
    <cellStyle name="Normal 4 7 4" xfId="3624"/>
    <cellStyle name="Normal 4 7 4 2" xfId="7455"/>
    <cellStyle name="Normal 4 7 5" xfId="4189"/>
    <cellStyle name="Normal 4 8" xfId="513"/>
    <cellStyle name="Normal 4 8 2" xfId="1143"/>
    <cellStyle name="Normal 4 8 2 2" xfId="3630"/>
    <cellStyle name="Normal 4 8 2 2 2" xfId="7461"/>
    <cellStyle name="Normal 4 8 2 3" xfId="3629"/>
    <cellStyle name="Normal 4 8 2 3 2" xfId="7460"/>
    <cellStyle name="Normal 4 8 2 4" xfId="4977"/>
    <cellStyle name="Normal 4 8 3" xfId="3631"/>
    <cellStyle name="Normal 4 8 3 2" xfId="7462"/>
    <cellStyle name="Normal 4 8 4" xfId="3628"/>
    <cellStyle name="Normal 4 8 4 2" xfId="7459"/>
    <cellStyle name="Normal 4 8 5" xfId="4347"/>
    <cellStyle name="Normal 4 9" xfId="671"/>
    <cellStyle name="Normal 4 9 2" xfId="3633"/>
    <cellStyle name="Normal 4 9 2 2" xfId="7464"/>
    <cellStyle name="Normal 4 9 3" xfId="3632"/>
    <cellStyle name="Normal 4 9 3 2" xfId="7463"/>
    <cellStyle name="Normal 4 9 4" xfId="4505"/>
    <cellStyle name="Normal 5" xfId="26"/>
    <cellStyle name="Normal 5 10" xfId="3635"/>
    <cellStyle name="Normal 5 10 2" xfId="7466"/>
    <cellStyle name="Normal 5 11" xfId="3634"/>
    <cellStyle name="Normal 5 11 2" xfId="7465"/>
    <cellStyle name="Normal 5 12" xfId="3876"/>
    <cellStyle name="Normal 5 2" xfId="57"/>
    <cellStyle name="Normal 5 3" xfId="70"/>
    <cellStyle name="Normal 5 3 2" xfId="148"/>
    <cellStyle name="Normal 5 3 2 2" xfId="304"/>
    <cellStyle name="Normal 5 3 2 2 2" xfId="935"/>
    <cellStyle name="Normal 5 3 2 2 2 2" xfId="3640"/>
    <cellStyle name="Normal 5 3 2 2 2 2 2" xfId="7471"/>
    <cellStyle name="Normal 5 3 2 2 2 3" xfId="3639"/>
    <cellStyle name="Normal 5 3 2 2 2 3 2" xfId="7470"/>
    <cellStyle name="Normal 5 3 2 2 2 4" xfId="4769"/>
    <cellStyle name="Normal 5 3 2 2 3" xfId="3641"/>
    <cellStyle name="Normal 5 3 2 2 3 2" xfId="7472"/>
    <cellStyle name="Normal 5 3 2 2 4" xfId="3638"/>
    <cellStyle name="Normal 5 3 2 2 4 2" xfId="7469"/>
    <cellStyle name="Normal 5 3 2 2 5" xfId="4139"/>
    <cellStyle name="Normal 5 3 2 3" xfId="463"/>
    <cellStyle name="Normal 5 3 2 3 2" xfId="1093"/>
    <cellStyle name="Normal 5 3 2 3 2 2" xfId="3644"/>
    <cellStyle name="Normal 5 3 2 3 2 2 2" xfId="7475"/>
    <cellStyle name="Normal 5 3 2 3 2 3" xfId="3643"/>
    <cellStyle name="Normal 5 3 2 3 2 3 2" xfId="7474"/>
    <cellStyle name="Normal 5 3 2 3 2 4" xfId="4927"/>
    <cellStyle name="Normal 5 3 2 3 3" xfId="3645"/>
    <cellStyle name="Normal 5 3 2 3 3 2" xfId="7476"/>
    <cellStyle name="Normal 5 3 2 3 4" xfId="3642"/>
    <cellStyle name="Normal 5 3 2 3 4 2" xfId="7473"/>
    <cellStyle name="Normal 5 3 2 3 5" xfId="4297"/>
    <cellStyle name="Normal 5 3 2 4" xfId="621"/>
    <cellStyle name="Normal 5 3 2 4 2" xfId="1251"/>
    <cellStyle name="Normal 5 3 2 4 2 2" xfId="3648"/>
    <cellStyle name="Normal 5 3 2 4 2 2 2" xfId="7479"/>
    <cellStyle name="Normal 5 3 2 4 2 3" xfId="3647"/>
    <cellStyle name="Normal 5 3 2 4 2 3 2" xfId="7478"/>
    <cellStyle name="Normal 5 3 2 4 2 4" xfId="5085"/>
    <cellStyle name="Normal 5 3 2 4 3" xfId="3649"/>
    <cellStyle name="Normal 5 3 2 4 3 2" xfId="7480"/>
    <cellStyle name="Normal 5 3 2 4 4" xfId="3646"/>
    <cellStyle name="Normal 5 3 2 4 4 2" xfId="7477"/>
    <cellStyle name="Normal 5 3 2 4 5" xfId="4455"/>
    <cellStyle name="Normal 5 3 2 5" xfId="779"/>
    <cellStyle name="Normal 5 3 2 5 2" xfId="3651"/>
    <cellStyle name="Normal 5 3 2 5 2 2" xfId="7482"/>
    <cellStyle name="Normal 5 3 2 5 3" xfId="3650"/>
    <cellStyle name="Normal 5 3 2 5 3 2" xfId="7481"/>
    <cellStyle name="Normal 5 3 2 5 4" xfId="4613"/>
    <cellStyle name="Normal 5 3 2 6" xfId="3652"/>
    <cellStyle name="Normal 5 3 2 6 2" xfId="7483"/>
    <cellStyle name="Normal 5 3 2 7" xfId="3637"/>
    <cellStyle name="Normal 5 3 2 7 2" xfId="7468"/>
    <cellStyle name="Normal 5 3 2 8" xfId="3983"/>
    <cellStyle name="Normal 5 3 3" xfId="226"/>
    <cellStyle name="Normal 5 3 3 2" xfId="857"/>
    <cellStyle name="Normal 5 3 3 2 2" xfId="3655"/>
    <cellStyle name="Normal 5 3 3 2 2 2" xfId="7486"/>
    <cellStyle name="Normal 5 3 3 2 3" xfId="3654"/>
    <cellStyle name="Normal 5 3 3 2 3 2" xfId="7485"/>
    <cellStyle name="Normal 5 3 3 2 4" xfId="4691"/>
    <cellStyle name="Normal 5 3 3 3" xfId="3656"/>
    <cellStyle name="Normal 5 3 3 3 2" xfId="7487"/>
    <cellStyle name="Normal 5 3 3 4" xfId="3653"/>
    <cellStyle name="Normal 5 3 3 4 2" xfId="7484"/>
    <cellStyle name="Normal 5 3 3 5" xfId="4061"/>
    <cellStyle name="Normal 5 3 4" xfId="385"/>
    <cellStyle name="Normal 5 3 4 2" xfId="1015"/>
    <cellStyle name="Normal 5 3 4 2 2" xfId="3659"/>
    <cellStyle name="Normal 5 3 4 2 2 2" xfId="7490"/>
    <cellStyle name="Normal 5 3 4 2 3" xfId="3658"/>
    <cellStyle name="Normal 5 3 4 2 3 2" xfId="7489"/>
    <cellStyle name="Normal 5 3 4 2 4" xfId="4849"/>
    <cellStyle name="Normal 5 3 4 3" xfId="3660"/>
    <cellStyle name="Normal 5 3 4 3 2" xfId="7491"/>
    <cellStyle name="Normal 5 3 4 4" xfId="3657"/>
    <cellStyle name="Normal 5 3 4 4 2" xfId="7488"/>
    <cellStyle name="Normal 5 3 4 5" xfId="4219"/>
    <cellStyle name="Normal 5 3 5" xfId="543"/>
    <cellStyle name="Normal 5 3 5 2" xfId="1173"/>
    <cellStyle name="Normal 5 3 5 2 2" xfId="3663"/>
    <cellStyle name="Normal 5 3 5 2 2 2" xfId="7494"/>
    <cellStyle name="Normal 5 3 5 2 3" xfId="3662"/>
    <cellStyle name="Normal 5 3 5 2 3 2" xfId="7493"/>
    <cellStyle name="Normal 5 3 5 2 4" xfId="5007"/>
    <cellStyle name="Normal 5 3 5 3" xfId="3664"/>
    <cellStyle name="Normal 5 3 5 3 2" xfId="7495"/>
    <cellStyle name="Normal 5 3 5 4" xfId="3661"/>
    <cellStyle name="Normal 5 3 5 4 2" xfId="7492"/>
    <cellStyle name="Normal 5 3 5 5" xfId="4377"/>
    <cellStyle name="Normal 5 3 6" xfId="701"/>
    <cellStyle name="Normal 5 3 6 2" xfId="3666"/>
    <cellStyle name="Normal 5 3 6 2 2" xfId="7497"/>
    <cellStyle name="Normal 5 3 6 3" xfId="3665"/>
    <cellStyle name="Normal 5 3 6 3 2" xfId="7496"/>
    <cellStyle name="Normal 5 3 6 4" xfId="4535"/>
    <cellStyle name="Normal 5 3 7" xfId="3667"/>
    <cellStyle name="Normal 5 3 7 2" xfId="7498"/>
    <cellStyle name="Normal 5 3 8" xfId="3636"/>
    <cellStyle name="Normal 5 3 8 2" xfId="7467"/>
    <cellStyle name="Normal 5 3 9" xfId="3905"/>
    <cellStyle name="Normal 5 4" xfId="96"/>
    <cellStyle name="Normal 5 4 2" xfId="174"/>
    <cellStyle name="Normal 5 4 2 2" xfId="330"/>
    <cellStyle name="Normal 5 4 2 2 2" xfId="961"/>
    <cellStyle name="Normal 5 4 2 2 2 2" xfId="3672"/>
    <cellStyle name="Normal 5 4 2 2 2 2 2" xfId="7503"/>
    <cellStyle name="Normal 5 4 2 2 2 3" xfId="3671"/>
    <cellStyle name="Normal 5 4 2 2 2 3 2" xfId="7502"/>
    <cellStyle name="Normal 5 4 2 2 2 4" xfId="4795"/>
    <cellStyle name="Normal 5 4 2 2 3" xfId="3673"/>
    <cellStyle name="Normal 5 4 2 2 3 2" xfId="7504"/>
    <cellStyle name="Normal 5 4 2 2 4" xfId="3670"/>
    <cellStyle name="Normal 5 4 2 2 4 2" xfId="7501"/>
    <cellStyle name="Normal 5 4 2 2 5" xfId="4165"/>
    <cellStyle name="Normal 5 4 2 3" xfId="489"/>
    <cellStyle name="Normal 5 4 2 3 2" xfId="1119"/>
    <cellStyle name="Normal 5 4 2 3 2 2" xfId="3676"/>
    <cellStyle name="Normal 5 4 2 3 2 2 2" xfId="7507"/>
    <cellStyle name="Normal 5 4 2 3 2 3" xfId="3675"/>
    <cellStyle name="Normal 5 4 2 3 2 3 2" xfId="7506"/>
    <cellStyle name="Normal 5 4 2 3 2 4" xfId="4953"/>
    <cellStyle name="Normal 5 4 2 3 3" xfId="3677"/>
    <cellStyle name="Normal 5 4 2 3 3 2" xfId="7508"/>
    <cellStyle name="Normal 5 4 2 3 4" xfId="3674"/>
    <cellStyle name="Normal 5 4 2 3 4 2" xfId="7505"/>
    <cellStyle name="Normal 5 4 2 3 5" xfId="4323"/>
    <cellStyle name="Normal 5 4 2 4" xfId="647"/>
    <cellStyle name="Normal 5 4 2 4 2" xfId="1277"/>
    <cellStyle name="Normal 5 4 2 4 2 2" xfId="3680"/>
    <cellStyle name="Normal 5 4 2 4 2 2 2" xfId="7511"/>
    <cellStyle name="Normal 5 4 2 4 2 3" xfId="3679"/>
    <cellStyle name="Normal 5 4 2 4 2 3 2" xfId="7510"/>
    <cellStyle name="Normal 5 4 2 4 2 4" xfId="5111"/>
    <cellStyle name="Normal 5 4 2 4 3" xfId="3681"/>
    <cellStyle name="Normal 5 4 2 4 3 2" xfId="7512"/>
    <cellStyle name="Normal 5 4 2 4 4" xfId="3678"/>
    <cellStyle name="Normal 5 4 2 4 4 2" xfId="7509"/>
    <cellStyle name="Normal 5 4 2 4 5" xfId="4481"/>
    <cellStyle name="Normal 5 4 2 5" xfId="805"/>
    <cellStyle name="Normal 5 4 2 5 2" xfId="3683"/>
    <cellStyle name="Normal 5 4 2 5 2 2" xfId="7514"/>
    <cellStyle name="Normal 5 4 2 5 3" xfId="3682"/>
    <cellStyle name="Normal 5 4 2 5 3 2" xfId="7513"/>
    <cellStyle name="Normal 5 4 2 5 4" xfId="4639"/>
    <cellStyle name="Normal 5 4 2 6" xfId="3684"/>
    <cellStyle name="Normal 5 4 2 6 2" xfId="7515"/>
    <cellStyle name="Normal 5 4 2 7" xfId="3669"/>
    <cellStyle name="Normal 5 4 2 7 2" xfId="7500"/>
    <cellStyle name="Normal 5 4 2 8" xfId="4009"/>
    <cellStyle name="Normal 5 4 3" xfId="252"/>
    <cellStyle name="Normal 5 4 3 2" xfId="883"/>
    <cellStyle name="Normal 5 4 3 2 2" xfId="3687"/>
    <cellStyle name="Normal 5 4 3 2 2 2" xfId="7518"/>
    <cellStyle name="Normal 5 4 3 2 3" xfId="3686"/>
    <cellStyle name="Normal 5 4 3 2 3 2" xfId="7517"/>
    <cellStyle name="Normal 5 4 3 2 4" xfId="4717"/>
    <cellStyle name="Normal 5 4 3 3" xfId="3688"/>
    <cellStyle name="Normal 5 4 3 3 2" xfId="7519"/>
    <cellStyle name="Normal 5 4 3 4" xfId="3685"/>
    <cellStyle name="Normal 5 4 3 4 2" xfId="7516"/>
    <cellStyle name="Normal 5 4 3 5" xfId="4087"/>
    <cellStyle name="Normal 5 4 4" xfId="411"/>
    <cellStyle name="Normal 5 4 4 2" xfId="1041"/>
    <cellStyle name="Normal 5 4 4 2 2" xfId="3691"/>
    <cellStyle name="Normal 5 4 4 2 2 2" xfId="7522"/>
    <cellStyle name="Normal 5 4 4 2 3" xfId="3690"/>
    <cellStyle name="Normal 5 4 4 2 3 2" xfId="7521"/>
    <cellStyle name="Normal 5 4 4 2 4" xfId="4875"/>
    <cellStyle name="Normal 5 4 4 3" xfId="3692"/>
    <cellStyle name="Normal 5 4 4 3 2" xfId="7523"/>
    <cellStyle name="Normal 5 4 4 4" xfId="3689"/>
    <cellStyle name="Normal 5 4 4 4 2" xfId="7520"/>
    <cellStyle name="Normal 5 4 4 5" xfId="4245"/>
    <cellStyle name="Normal 5 4 5" xfId="569"/>
    <cellStyle name="Normal 5 4 5 2" xfId="1199"/>
    <cellStyle name="Normal 5 4 5 2 2" xfId="3695"/>
    <cellStyle name="Normal 5 4 5 2 2 2" xfId="7526"/>
    <cellStyle name="Normal 5 4 5 2 3" xfId="3696"/>
    <cellStyle name="Normal 5 4 5 2 3 2" xfId="7527"/>
    <cellStyle name="Normal 5 4 5 2 4" xfId="3694"/>
    <cellStyle name="Normal 5 4 5 2 4 2" xfId="7525"/>
    <cellStyle name="Normal 5 4 5 2 5" xfId="5033"/>
    <cellStyle name="Normal 5 4 5 3" xfId="3697"/>
    <cellStyle name="Normal 5 4 5 3 2" xfId="7528"/>
    <cellStyle name="Normal 5 4 5 4" xfId="3693"/>
    <cellStyle name="Normal 5 4 5 4 2" xfId="7524"/>
    <cellStyle name="Normal 5 4 5 5" xfId="4403"/>
    <cellStyle name="Normal 5 4 6" xfId="727"/>
    <cellStyle name="Normal 5 4 6 2" xfId="3699"/>
    <cellStyle name="Normal 5 4 6 2 2" xfId="7530"/>
    <cellStyle name="Normal 5 4 6 3" xfId="3698"/>
    <cellStyle name="Normal 5 4 6 3 2" xfId="7529"/>
    <cellStyle name="Normal 5 4 6 4" xfId="4561"/>
    <cellStyle name="Normal 5 4 7" xfId="3700"/>
    <cellStyle name="Normal 5 4 7 2" xfId="7531"/>
    <cellStyle name="Normal 5 4 8" xfId="3668"/>
    <cellStyle name="Normal 5 4 8 2" xfId="7499"/>
    <cellStyle name="Normal 5 4 9" xfId="3931"/>
    <cellStyle name="Normal 5 5" xfId="122"/>
    <cellStyle name="Normal 5 5 2" xfId="278"/>
    <cellStyle name="Normal 5 5 2 2" xfId="909"/>
    <cellStyle name="Normal 5 5 2 2 2" xfId="3704"/>
    <cellStyle name="Normal 5 5 2 2 2 2" xfId="7535"/>
    <cellStyle name="Normal 5 5 2 2 3" xfId="3703"/>
    <cellStyle name="Normal 5 5 2 2 3 2" xfId="7534"/>
    <cellStyle name="Normal 5 5 2 2 4" xfId="4743"/>
    <cellStyle name="Normal 5 5 2 3" xfId="3705"/>
    <cellStyle name="Normal 5 5 2 3 2" xfId="7536"/>
    <cellStyle name="Normal 5 5 2 4" xfId="3702"/>
    <cellStyle name="Normal 5 5 2 4 2" xfId="7533"/>
    <cellStyle name="Normal 5 5 2 5" xfId="4113"/>
    <cellStyle name="Normal 5 5 3" xfId="437"/>
    <cellStyle name="Normal 5 5 3 2" xfId="1067"/>
    <cellStyle name="Normal 5 5 3 2 2" xfId="3708"/>
    <cellStyle name="Normal 5 5 3 2 2 2" xfId="7539"/>
    <cellStyle name="Normal 5 5 3 2 3" xfId="3707"/>
    <cellStyle name="Normal 5 5 3 2 3 2" xfId="7538"/>
    <cellStyle name="Normal 5 5 3 2 4" xfId="4901"/>
    <cellStyle name="Normal 5 5 3 3" xfId="3709"/>
    <cellStyle name="Normal 5 5 3 3 2" xfId="7540"/>
    <cellStyle name="Normal 5 5 3 4" xfId="3706"/>
    <cellStyle name="Normal 5 5 3 4 2" xfId="7537"/>
    <cellStyle name="Normal 5 5 3 5" xfId="4271"/>
    <cellStyle name="Normal 5 5 4" xfId="595"/>
    <cellStyle name="Normal 5 5 4 2" xfId="1225"/>
    <cellStyle name="Normal 5 5 4 2 2" xfId="3712"/>
    <cellStyle name="Normal 5 5 4 2 2 2" xfId="7543"/>
    <cellStyle name="Normal 5 5 4 2 3" xfId="3711"/>
    <cellStyle name="Normal 5 5 4 2 3 2" xfId="7542"/>
    <cellStyle name="Normal 5 5 4 2 4" xfId="5059"/>
    <cellStyle name="Normal 5 5 4 3" xfId="3713"/>
    <cellStyle name="Normal 5 5 4 3 2" xfId="7544"/>
    <cellStyle name="Normal 5 5 4 4" xfId="3710"/>
    <cellStyle name="Normal 5 5 4 4 2" xfId="7541"/>
    <cellStyle name="Normal 5 5 4 5" xfId="4429"/>
    <cellStyle name="Normal 5 5 5" xfId="753"/>
    <cellStyle name="Normal 5 5 5 2" xfId="3715"/>
    <cellStyle name="Normal 5 5 5 2 2" xfId="7546"/>
    <cellStyle name="Normal 5 5 5 3" xfId="3714"/>
    <cellStyle name="Normal 5 5 5 3 2" xfId="7545"/>
    <cellStyle name="Normal 5 5 5 4" xfId="4587"/>
    <cellStyle name="Normal 5 5 6" xfId="3716"/>
    <cellStyle name="Normal 5 5 6 2" xfId="7547"/>
    <cellStyle name="Normal 5 5 7" xfId="3701"/>
    <cellStyle name="Normal 5 5 7 2" xfId="7532"/>
    <cellStyle name="Normal 5 5 8" xfId="3957"/>
    <cellStyle name="Normal 5 6" xfId="200"/>
    <cellStyle name="Normal 5 6 2" xfId="831"/>
    <cellStyle name="Normal 5 6 2 2" xfId="3719"/>
    <cellStyle name="Normal 5 6 2 2 2" xfId="7550"/>
    <cellStyle name="Normal 5 6 2 3" xfId="3718"/>
    <cellStyle name="Normal 5 6 2 3 2" xfId="7549"/>
    <cellStyle name="Normal 5 6 2 4" xfId="4665"/>
    <cellStyle name="Normal 5 6 3" xfId="3720"/>
    <cellStyle name="Normal 5 6 3 2" xfId="7551"/>
    <cellStyle name="Normal 5 6 4" xfId="3717"/>
    <cellStyle name="Normal 5 6 4 2" xfId="7548"/>
    <cellStyle name="Normal 5 6 5" xfId="4035"/>
    <cellStyle name="Normal 5 7" xfId="359"/>
    <cellStyle name="Normal 5 7 2" xfId="989"/>
    <cellStyle name="Normal 5 7 2 2" xfId="3723"/>
    <cellStyle name="Normal 5 7 2 2 2" xfId="7554"/>
    <cellStyle name="Normal 5 7 2 3" xfId="3722"/>
    <cellStyle name="Normal 5 7 2 3 2" xfId="7553"/>
    <cellStyle name="Normal 5 7 2 4" xfId="4823"/>
    <cellStyle name="Normal 5 7 3" xfId="3724"/>
    <cellStyle name="Normal 5 7 3 2" xfId="7555"/>
    <cellStyle name="Normal 5 7 4" xfId="3721"/>
    <cellStyle name="Normal 5 7 4 2" xfId="7552"/>
    <cellStyle name="Normal 5 7 5" xfId="4193"/>
    <cellStyle name="Normal 5 8" xfId="517"/>
    <cellStyle name="Normal 5 8 2" xfId="1147"/>
    <cellStyle name="Normal 5 8 2 2" xfId="3727"/>
    <cellStyle name="Normal 5 8 2 2 2" xfId="7558"/>
    <cellStyle name="Normal 5 8 2 3" xfId="3726"/>
    <cellStyle name="Normal 5 8 2 3 2" xfId="7557"/>
    <cellStyle name="Normal 5 8 2 4" xfId="4981"/>
    <cellStyle name="Normal 5 8 3" xfId="3728"/>
    <cellStyle name="Normal 5 8 3 2" xfId="7559"/>
    <cellStyle name="Normal 5 8 4" xfId="3725"/>
    <cellStyle name="Normal 5 8 4 2" xfId="7556"/>
    <cellStyle name="Normal 5 8 5" xfId="4351"/>
    <cellStyle name="Normal 5 9" xfId="675"/>
    <cellStyle name="Normal 5 9 2" xfId="3730"/>
    <cellStyle name="Normal 5 9 2 2" xfId="7561"/>
    <cellStyle name="Normal 5 9 3" xfId="3729"/>
    <cellStyle name="Normal 5 9 3 2" xfId="7560"/>
    <cellStyle name="Normal 5 9 4" xfId="4509"/>
    <cellStyle name="Normal 6" xfId="346"/>
    <cellStyle name="Normal 6 2" xfId="505"/>
    <cellStyle name="Normal 6 2 2" xfId="1135"/>
    <cellStyle name="Normal 6 2 2 2" xfId="3734"/>
    <cellStyle name="Normal 6 2 2 2 2" xfId="7565"/>
    <cellStyle name="Normal 6 2 2 3" xfId="3733"/>
    <cellStyle name="Normal 6 2 2 3 2" xfId="7564"/>
    <cellStyle name="Normal 6 2 2 4" xfId="4969"/>
    <cellStyle name="Normal 6 2 3" xfId="3735"/>
    <cellStyle name="Normal 6 2 3 2" xfId="7566"/>
    <cellStyle name="Normal 6 2 4" xfId="3732"/>
    <cellStyle name="Normal 6 2 4 2" xfId="7563"/>
    <cellStyle name="Normal 6 2 5" xfId="4339"/>
    <cellStyle name="Normal 6 3" xfId="663"/>
    <cellStyle name="Normal 6 3 10" xfId="7691"/>
    <cellStyle name="Normal 6 3 2" xfId="1293"/>
    <cellStyle name="Normal 6 3 2 2" xfId="3738"/>
    <cellStyle name="Normal 6 3 2 2 2" xfId="7569"/>
    <cellStyle name="Normal 6 3 2 3" xfId="3737"/>
    <cellStyle name="Normal 6 3 2 3 2" xfId="7568"/>
    <cellStyle name="Normal 6 3 2 4" xfId="5127"/>
    <cellStyle name="Normal 6 3 3" xfId="1298"/>
    <cellStyle name="Normal 6 3 3 2" xfId="3739"/>
    <cellStyle name="Normal 6 3 3 2 2" xfId="7570"/>
    <cellStyle name="Normal 6 3 3 3" xfId="5132"/>
    <cellStyle name="Normal 6 3 4" xfId="1302"/>
    <cellStyle name="Normal 6 3 4 2" xfId="3740"/>
    <cellStyle name="Normal 6 3 4 2 2" xfId="7571"/>
    <cellStyle name="Normal 6 3 4 3" xfId="5136"/>
    <cellStyle name="Normal 6 3 5" xfId="1306"/>
    <cellStyle name="Normal 6 3 5 2" xfId="3741"/>
    <cellStyle name="Normal 6 3 5 2 2" xfId="7572"/>
    <cellStyle name="Normal 6 3 5 3" xfId="5140"/>
    <cellStyle name="Normal 6 3 6" xfId="3742"/>
    <cellStyle name="Normal 6 3 6 2" xfId="7573"/>
    <cellStyle name="Normal 6 3 7" xfId="3743"/>
    <cellStyle name="Normal 6 3 7 2" xfId="7574"/>
    <cellStyle name="Normal 6 3 8" xfId="3736"/>
    <cellStyle name="Normal 6 3 8 2" xfId="7567"/>
    <cellStyle name="Normal 6 3 9" xfId="4497"/>
    <cellStyle name="Normal 6 4" xfId="977"/>
    <cellStyle name="Normal 6 4 2" xfId="3745"/>
    <cellStyle name="Normal 6 4 2 2" xfId="7576"/>
    <cellStyle name="Normal 6 4 3" xfId="3744"/>
    <cellStyle name="Normal 6 4 3 2" xfId="7575"/>
    <cellStyle name="Normal 6 4 4" xfId="4811"/>
    <cellStyle name="Normal 6 5" xfId="3746"/>
    <cellStyle name="Normal 6 5 2" xfId="7577"/>
    <cellStyle name="Normal 6 6" xfId="3731"/>
    <cellStyle name="Normal 6 6 2" xfId="7562"/>
    <cellStyle name="Normal 6 7" xfId="4181"/>
    <cellStyle name="Normal 7" xfId="1296"/>
    <cellStyle name="Normal 7 2" xfId="3747"/>
    <cellStyle name="Normal 7 2 2" xfId="7578"/>
    <cellStyle name="Normal 7 3" xfId="5130"/>
    <cellStyle name="Normal 8" xfId="1300"/>
    <cellStyle name="Normal 8 2" xfId="3748"/>
    <cellStyle name="Normal 8 2 2" xfId="7579"/>
    <cellStyle name="Normal 8 3" xfId="5134"/>
    <cellStyle name="Normal 9" xfId="1304"/>
    <cellStyle name="Normal 9 2" xfId="3749"/>
    <cellStyle name="Normal 9 2 2" xfId="7580"/>
    <cellStyle name="Normal 9 3" xfId="5138"/>
    <cellStyle name="Numeric" xfId="7695"/>
    <cellStyle name="Porcentaje" xfId="7689" builtinId="5"/>
    <cellStyle name="Porcentual 2" xfId="7"/>
    <cellStyle name="Porcentual 2 10" xfId="670"/>
    <cellStyle name="Porcentual 2 10 2" xfId="3752"/>
    <cellStyle name="Porcentual 2 10 2 2" xfId="7583"/>
    <cellStyle name="Porcentual 2 10 3" xfId="3751"/>
    <cellStyle name="Porcentual 2 10 3 2" xfId="7582"/>
    <cellStyle name="Porcentual 2 10 4" xfId="4504"/>
    <cellStyle name="Porcentual 2 11" xfId="21"/>
    <cellStyle name="Porcentual 2 11 2" xfId="3753"/>
    <cellStyle name="Porcentual 2 11 2 2" xfId="7584"/>
    <cellStyle name="Porcentual 2 11 3" xfId="3871"/>
    <cellStyle name="Porcentual 2 12" xfId="3750"/>
    <cellStyle name="Porcentual 2 12 2" xfId="7581"/>
    <cellStyle name="Porcentual 2 13" xfId="3858"/>
    <cellStyle name="Porcentual 2 2" xfId="14"/>
    <cellStyle name="Porcentual 2 2 2" xfId="59"/>
    <cellStyle name="Porcentual 2 2 3" xfId="3864"/>
    <cellStyle name="Porcentual 2 3" xfId="58"/>
    <cellStyle name="Porcentual 2 4" xfId="65"/>
    <cellStyle name="Porcentual 2 4 2" xfId="143"/>
    <cellStyle name="Porcentual 2 4 2 2" xfId="299"/>
    <cellStyle name="Porcentual 2 4 2 2 2" xfId="930"/>
    <cellStyle name="Porcentual 2 4 2 2 2 2" xfId="3758"/>
    <cellStyle name="Porcentual 2 4 2 2 2 2 2" xfId="7589"/>
    <cellStyle name="Porcentual 2 4 2 2 2 3" xfId="3757"/>
    <cellStyle name="Porcentual 2 4 2 2 2 3 2" xfId="7588"/>
    <cellStyle name="Porcentual 2 4 2 2 2 4" xfId="4764"/>
    <cellStyle name="Porcentual 2 4 2 2 3" xfId="3759"/>
    <cellStyle name="Porcentual 2 4 2 2 3 2" xfId="7590"/>
    <cellStyle name="Porcentual 2 4 2 2 4" xfId="3756"/>
    <cellStyle name="Porcentual 2 4 2 2 4 2" xfId="7587"/>
    <cellStyle name="Porcentual 2 4 2 2 5" xfId="4134"/>
    <cellStyle name="Porcentual 2 4 2 3" xfId="458"/>
    <cellStyle name="Porcentual 2 4 2 3 2" xfId="1088"/>
    <cellStyle name="Porcentual 2 4 2 3 2 2" xfId="3762"/>
    <cellStyle name="Porcentual 2 4 2 3 2 2 2" xfId="7593"/>
    <cellStyle name="Porcentual 2 4 2 3 2 3" xfId="3761"/>
    <cellStyle name="Porcentual 2 4 2 3 2 3 2" xfId="7592"/>
    <cellStyle name="Porcentual 2 4 2 3 2 4" xfId="4922"/>
    <cellStyle name="Porcentual 2 4 2 3 3" xfId="3763"/>
    <cellStyle name="Porcentual 2 4 2 3 3 2" xfId="7594"/>
    <cellStyle name="Porcentual 2 4 2 3 4" xfId="3760"/>
    <cellStyle name="Porcentual 2 4 2 3 4 2" xfId="7591"/>
    <cellStyle name="Porcentual 2 4 2 3 5" xfId="4292"/>
    <cellStyle name="Porcentual 2 4 2 4" xfId="616"/>
    <cellStyle name="Porcentual 2 4 2 4 2" xfId="1246"/>
    <cellStyle name="Porcentual 2 4 2 4 2 2" xfId="3766"/>
    <cellStyle name="Porcentual 2 4 2 4 2 2 2" xfId="7597"/>
    <cellStyle name="Porcentual 2 4 2 4 2 3" xfId="3765"/>
    <cellStyle name="Porcentual 2 4 2 4 2 3 2" xfId="7596"/>
    <cellStyle name="Porcentual 2 4 2 4 2 4" xfId="5080"/>
    <cellStyle name="Porcentual 2 4 2 4 3" xfId="3767"/>
    <cellStyle name="Porcentual 2 4 2 4 3 2" xfId="7598"/>
    <cellStyle name="Porcentual 2 4 2 4 4" xfId="3764"/>
    <cellStyle name="Porcentual 2 4 2 4 4 2" xfId="7595"/>
    <cellStyle name="Porcentual 2 4 2 4 5" xfId="4450"/>
    <cellStyle name="Porcentual 2 4 2 5" xfId="774"/>
    <cellStyle name="Porcentual 2 4 2 5 2" xfId="3769"/>
    <cellStyle name="Porcentual 2 4 2 5 2 2" xfId="7600"/>
    <cellStyle name="Porcentual 2 4 2 5 3" xfId="3768"/>
    <cellStyle name="Porcentual 2 4 2 5 3 2" xfId="7599"/>
    <cellStyle name="Porcentual 2 4 2 5 4" xfId="4608"/>
    <cellStyle name="Porcentual 2 4 2 6" xfId="3770"/>
    <cellStyle name="Porcentual 2 4 2 6 2" xfId="7601"/>
    <cellStyle name="Porcentual 2 4 2 7" xfId="3755"/>
    <cellStyle name="Porcentual 2 4 2 7 2" xfId="7586"/>
    <cellStyle name="Porcentual 2 4 2 8" xfId="3978"/>
    <cellStyle name="Porcentual 2 4 3" xfId="221"/>
    <cellStyle name="Porcentual 2 4 3 2" xfId="852"/>
    <cellStyle name="Porcentual 2 4 3 2 2" xfId="3773"/>
    <cellStyle name="Porcentual 2 4 3 2 2 2" xfId="7604"/>
    <cellStyle name="Porcentual 2 4 3 2 3" xfId="3772"/>
    <cellStyle name="Porcentual 2 4 3 2 3 2" xfId="7603"/>
    <cellStyle name="Porcentual 2 4 3 2 4" xfId="4686"/>
    <cellStyle name="Porcentual 2 4 3 3" xfId="3774"/>
    <cellStyle name="Porcentual 2 4 3 3 2" xfId="7605"/>
    <cellStyle name="Porcentual 2 4 3 4" xfId="3771"/>
    <cellStyle name="Porcentual 2 4 3 4 2" xfId="7602"/>
    <cellStyle name="Porcentual 2 4 3 5" xfId="4056"/>
    <cellStyle name="Porcentual 2 4 4" xfId="380"/>
    <cellStyle name="Porcentual 2 4 4 2" xfId="1010"/>
    <cellStyle name="Porcentual 2 4 4 2 2" xfId="3777"/>
    <cellStyle name="Porcentual 2 4 4 2 2 2" xfId="7608"/>
    <cellStyle name="Porcentual 2 4 4 2 3" xfId="3776"/>
    <cellStyle name="Porcentual 2 4 4 2 3 2" xfId="7607"/>
    <cellStyle name="Porcentual 2 4 4 2 4" xfId="4844"/>
    <cellStyle name="Porcentual 2 4 4 3" xfId="3778"/>
    <cellStyle name="Porcentual 2 4 4 3 2" xfId="7609"/>
    <cellStyle name="Porcentual 2 4 4 4" xfId="3775"/>
    <cellStyle name="Porcentual 2 4 4 4 2" xfId="7606"/>
    <cellStyle name="Porcentual 2 4 4 5" xfId="4214"/>
    <cellStyle name="Porcentual 2 4 5" xfId="538"/>
    <cellStyle name="Porcentual 2 4 5 2" xfId="1168"/>
    <cellStyle name="Porcentual 2 4 5 2 2" xfId="3781"/>
    <cellStyle name="Porcentual 2 4 5 2 2 2" xfId="7612"/>
    <cellStyle name="Porcentual 2 4 5 2 3" xfId="3780"/>
    <cellStyle name="Porcentual 2 4 5 2 3 2" xfId="7611"/>
    <cellStyle name="Porcentual 2 4 5 2 4" xfId="5002"/>
    <cellStyle name="Porcentual 2 4 5 3" xfId="3782"/>
    <cellStyle name="Porcentual 2 4 5 3 2" xfId="7613"/>
    <cellStyle name="Porcentual 2 4 5 4" xfId="3779"/>
    <cellStyle name="Porcentual 2 4 5 4 2" xfId="7610"/>
    <cellStyle name="Porcentual 2 4 5 5" xfId="4372"/>
    <cellStyle name="Porcentual 2 4 6" xfId="696"/>
    <cellStyle name="Porcentual 2 4 6 2" xfId="3784"/>
    <cellStyle name="Porcentual 2 4 6 2 2" xfId="7615"/>
    <cellStyle name="Porcentual 2 4 6 3" xfId="3783"/>
    <cellStyle name="Porcentual 2 4 6 3 2" xfId="7614"/>
    <cellStyle name="Porcentual 2 4 6 4" xfId="4530"/>
    <cellStyle name="Porcentual 2 4 7" xfId="3785"/>
    <cellStyle name="Porcentual 2 4 7 2" xfId="7616"/>
    <cellStyle name="Porcentual 2 4 8" xfId="3754"/>
    <cellStyle name="Porcentual 2 4 8 2" xfId="7585"/>
    <cellStyle name="Porcentual 2 4 9" xfId="3900"/>
    <cellStyle name="Porcentual 2 5" xfId="91"/>
    <cellStyle name="Porcentual 2 5 2" xfId="169"/>
    <cellStyle name="Porcentual 2 5 2 2" xfId="325"/>
    <cellStyle name="Porcentual 2 5 2 2 2" xfId="956"/>
    <cellStyle name="Porcentual 2 5 2 2 2 2" xfId="3790"/>
    <cellStyle name="Porcentual 2 5 2 2 2 2 2" xfId="7621"/>
    <cellStyle name="Porcentual 2 5 2 2 2 3" xfId="3789"/>
    <cellStyle name="Porcentual 2 5 2 2 2 3 2" xfId="7620"/>
    <cellStyle name="Porcentual 2 5 2 2 2 4" xfId="4790"/>
    <cellStyle name="Porcentual 2 5 2 2 3" xfId="3791"/>
    <cellStyle name="Porcentual 2 5 2 2 3 2" xfId="7622"/>
    <cellStyle name="Porcentual 2 5 2 2 4" xfId="3788"/>
    <cellStyle name="Porcentual 2 5 2 2 4 2" xfId="7619"/>
    <cellStyle name="Porcentual 2 5 2 2 5" xfId="4160"/>
    <cellStyle name="Porcentual 2 5 2 3" xfId="484"/>
    <cellStyle name="Porcentual 2 5 2 3 2" xfId="1114"/>
    <cellStyle name="Porcentual 2 5 2 3 2 2" xfId="3794"/>
    <cellStyle name="Porcentual 2 5 2 3 2 2 2" xfId="7625"/>
    <cellStyle name="Porcentual 2 5 2 3 2 3" xfId="3793"/>
    <cellStyle name="Porcentual 2 5 2 3 2 3 2" xfId="7624"/>
    <cellStyle name="Porcentual 2 5 2 3 2 4" xfId="4948"/>
    <cellStyle name="Porcentual 2 5 2 3 3" xfId="3795"/>
    <cellStyle name="Porcentual 2 5 2 3 3 2" xfId="7626"/>
    <cellStyle name="Porcentual 2 5 2 3 4" xfId="3792"/>
    <cellStyle name="Porcentual 2 5 2 3 4 2" xfId="7623"/>
    <cellStyle name="Porcentual 2 5 2 3 5" xfId="4318"/>
    <cellStyle name="Porcentual 2 5 2 4" xfId="642"/>
    <cellStyle name="Porcentual 2 5 2 4 2" xfId="1272"/>
    <cellStyle name="Porcentual 2 5 2 4 2 2" xfId="3798"/>
    <cellStyle name="Porcentual 2 5 2 4 2 2 2" xfId="7629"/>
    <cellStyle name="Porcentual 2 5 2 4 2 3" xfId="3797"/>
    <cellStyle name="Porcentual 2 5 2 4 2 3 2" xfId="7628"/>
    <cellStyle name="Porcentual 2 5 2 4 2 4" xfId="5106"/>
    <cellStyle name="Porcentual 2 5 2 4 3" xfId="3799"/>
    <cellStyle name="Porcentual 2 5 2 4 3 2" xfId="7630"/>
    <cellStyle name="Porcentual 2 5 2 4 4" xfId="3796"/>
    <cellStyle name="Porcentual 2 5 2 4 4 2" xfId="7627"/>
    <cellStyle name="Porcentual 2 5 2 4 5" xfId="4476"/>
    <cellStyle name="Porcentual 2 5 2 5" xfId="800"/>
    <cellStyle name="Porcentual 2 5 2 5 2" xfId="3801"/>
    <cellStyle name="Porcentual 2 5 2 5 2 2" xfId="7632"/>
    <cellStyle name="Porcentual 2 5 2 5 3" xfId="3800"/>
    <cellStyle name="Porcentual 2 5 2 5 3 2" xfId="7631"/>
    <cellStyle name="Porcentual 2 5 2 5 4" xfId="4634"/>
    <cellStyle name="Porcentual 2 5 2 6" xfId="3802"/>
    <cellStyle name="Porcentual 2 5 2 6 2" xfId="7633"/>
    <cellStyle name="Porcentual 2 5 2 7" xfId="3787"/>
    <cellStyle name="Porcentual 2 5 2 7 2" xfId="7618"/>
    <cellStyle name="Porcentual 2 5 2 8" xfId="4004"/>
    <cellStyle name="Porcentual 2 5 3" xfId="247"/>
    <cellStyle name="Porcentual 2 5 3 2" xfId="878"/>
    <cellStyle name="Porcentual 2 5 3 2 2" xfId="3805"/>
    <cellStyle name="Porcentual 2 5 3 2 2 2" xfId="7636"/>
    <cellStyle name="Porcentual 2 5 3 2 3" xfId="3804"/>
    <cellStyle name="Porcentual 2 5 3 2 3 2" xfId="7635"/>
    <cellStyle name="Porcentual 2 5 3 2 4" xfId="4712"/>
    <cellStyle name="Porcentual 2 5 3 3" xfId="3806"/>
    <cellStyle name="Porcentual 2 5 3 3 2" xfId="7637"/>
    <cellStyle name="Porcentual 2 5 3 4" xfId="3803"/>
    <cellStyle name="Porcentual 2 5 3 4 2" xfId="7634"/>
    <cellStyle name="Porcentual 2 5 3 5" xfId="4082"/>
    <cellStyle name="Porcentual 2 5 4" xfId="406"/>
    <cellStyle name="Porcentual 2 5 4 2" xfId="1036"/>
    <cellStyle name="Porcentual 2 5 4 2 2" xfId="3809"/>
    <cellStyle name="Porcentual 2 5 4 2 2 2" xfId="7640"/>
    <cellStyle name="Porcentual 2 5 4 2 3" xfId="3808"/>
    <cellStyle name="Porcentual 2 5 4 2 3 2" xfId="7639"/>
    <cellStyle name="Porcentual 2 5 4 2 4" xfId="4870"/>
    <cellStyle name="Porcentual 2 5 4 3" xfId="3810"/>
    <cellStyle name="Porcentual 2 5 4 3 2" xfId="7641"/>
    <cellStyle name="Porcentual 2 5 4 4" xfId="3807"/>
    <cellStyle name="Porcentual 2 5 4 4 2" xfId="7638"/>
    <cellStyle name="Porcentual 2 5 4 5" xfId="4240"/>
    <cellStyle name="Porcentual 2 5 5" xfId="564"/>
    <cellStyle name="Porcentual 2 5 5 2" xfId="1194"/>
    <cellStyle name="Porcentual 2 5 5 2 2" xfId="3813"/>
    <cellStyle name="Porcentual 2 5 5 2 2 2" xfId="7644"/>
    <cellStyle name="Porcentual 2 5 5 2 3" xfId="3812"/>
    <cellStyle name="Porcentual 2 5 5 2 3 2" xfId="7643"/>
    <cellStyle name="Porcentual 2 5 5 2 4" xfId="5028"/>
    <cellStyle name="Porcentual 2 5 5 3" xfId="3814"/>
    <cellStyle name="Porcentual 2 5 5 3 2" xfId="7645"/>
    <cellStyle name="Porcentual 2 5 5 4" xfId="3811"/>
    <cellStyle name="Porcentual 2 5 5 4 2" xfId="7642"/>
    <cellStyle name="Porcentual 2 5 5 5" xfId="4398"/>
    <cellStyle name="Porcentual 2 5 6" xfId="722"/>
    <cellStyle name="Porcentual 2 5 6 2" xfId="3816"/>
    <cellStyle name="Porcentual 2 5 6 2 2" xfId="7647"/>
    <cellStyle name="Porcentual 2 5 6 3" xfId="3815"/>
    <cellStyle name="Porcentual 2 5 6 3 2" xfId="7646"/>
    <cellStyle name="Porcentual 2 5 6 4" xfId="4556"/>
    <cellStyle name="Porcentual 2 5 7" xfId="3817"/>
    <cellStyle name="Porcentual 2 5 7 2" xfId="7648"/>
    <cellStyle name="Porcentual 2 5 8" xfId="3786"/>
    <cellStyle name="Porcentual 2 5 8 2" xfId="7617"/>
    <cellStyle name="Porcentual 2 5 9" xfId="3926"/>
    <cellStyle name="Porcentual 2 6" xfId="117"/>
    <cellStyle name="Porcentual 2 6 2" xfId="273"/>
    <cellStyle name="Porcentual 2 6 2 2" xfId="904"/>
    <cellStyle name="Porcentual 2 6 2 2 2" xfId="3821"/>
    <cellStyle name="Porcentual 2 6 2 2 2 2" xfId="7652"/>
    <cellStyle name="Porcentual 2 6 2 2 3" xfId="3820"/>
    <cellStyle name="Porcentual 2 6 2 2 3 2" xfId="7651"/>
    <cellStyle name="Porcentual 2 6 2 2 4" xfId="4738"/>
    <cellStyle name="Porcentual 2 6 2 3" xfId="3822"/>
    <cellStyle name="Porcentual 2 6 2 3 2" xfId="7653"/>
    <cellStyle name="Porcentual 2 6 2 4" xfId="3819"/>
    <cellStyle name="Porcentual 2 6 2 4 2" xfId="7650"/>
    <cellStyle name="Porcentual 2 6 2 5" xfId="4108"/>
    <cellStyle name="Porcentual 2 6 3" xfId="432"/>
    <cellStyle name="Porcentual 2 6 3 2" xfId="1062"/>
    <cellStyle name="Porcentual 2 6 3 2 2" xfId="3825"/>
    <cellStyle name="Porcentual 2 6 3 2 2 2" xfId="7656"/>
    <cellStyle name="Porcentual 2 6 3 2 3" xfId="3824"/>
    <cellStyle name="Porcentual 2 6 3 2 3 2" xfId="7655"/>
    <cellStyle name="Porcentual 2 6 3 2 4" xfId="4896"/>
    <cellStyle name="Porcentual 2 6 3 3" xfId="3826"/>
    <cellStyle name="Porcentual 2 6 3 3 2" xfId="7657"/>
    <cellStyle name="Porcentual 2 6 3 4" xfId="3823"/>
    <cellStyle name="Porcentual 2 6 3 4 2" xfId="7654"/>
    <cellStyle name="Porcentual 2 6 3 5" xfId="4266"/>
    <cellStyle name="Porcentual 2 6 4" xfId="590"/>
    <cellStyle name="Porcentual 2 6 4 2" xfId="1220"/>
    <cellStyle name="Porcentual 2 6 4 2 2" xfId="3829"/>
    <cellStyle name="Porcentual 2 6 4 2 2 2" xfId="7660"/>
    <cellStyle name="Porcentual 2 6 4 2 3" xfId="3828"/>
    <cellStyle name="Porcentual 2 6 4 2 3 2" xfId="7659"/>
    <cellStyle name="Porcentual 2 6 4 2 4" xfId="5054"/>
    <cellStyle name="Porcentual 2 6 4 3" xfId="3830"/>
    <cellStyle name="Porcentual 2 6 4 3 2" xfId="7661"/>
    <cellStyle name="Porcentual 2 6 4 4" xfId="3827"/>
    <cellStyle name="Porcentual 2 6 4 4 2" xfId="7658"/>
    <cellStyle name="Porcentual 2 6 4 5" xfId="4424"/>
    <cellStyle name="Porcentual 2 6 5" xfId="748"/>
    <cellStyle name="Porcentual 2 6 5 2" xfId="3832"/>
    <cellStyle name="Porcentual 2 6 5 2 2" xfId="7663"/>
    <cellStyle name="Porcentual 2 6 5 3" xfId="3831"/>
    <cellStyle name="Porcentual 2 6 5 3 2" xfId="7662"/>
    <cellStyle name="Porcentual 2 6 5 4" xfId="4582"/>
    <cellStyle name="Porcentual 2 6 6" xfId="3833"/>
    <cellStyle name="Porcentual 2 6 6 2" xfId="7664"/>
    <cellStyle name="Porcentual 2 6 7" xfId="3818"/>
    <cellStyle name="Porcentual 2 6 7 2" xfId="7649"/>
    <cellStyle name="Porcentual 2 6 8" xfId="3952"/>
    <cellStyle name="Porcentual 2 7" xfId="195"/>
    <cellStyle name="Porcentual 2 7 2" xfId="826"/>
    <cellStyle name="Porcentual 2 7 2 2" xfId="3836"/>
    <cellStyle name="Porcentual 2 7 2 2 2" xfId="7667"/>
    <cellStyle name="Porcentual 2 7 2 3" xfId="3835"/>
    <cellStyle name="Porcentual 2 7 2 3 2" xfId="7666"/>
    <cellStyle name="Porcentual 2 7 2 4" xfId="4660"/>
    <cellStyle name="Porcentual 2 7 3" xfId="3837"/>
    <cellStyle name="Porcentual 2 7 3 2" xfId="7668"/>
    <cellStyle name="Porcentual 2 7 4" xfId="3834"/>
    <cellStyle name="Porcentual 2 7 4 2" xfId="7665"/>
    <cellStyle name="Porcentual 2 7 5" xfId="4030"/>
    <cellStyle name="Porcentual 2 8" xfId="354"/>
    <cellStyle name="Porcentual 2 8 2" xfId="984"/>
    <cellStyle name="Porcentual 2 8 2 2" xfId="3840"/>
    <cellStyle name="Porcentual 2 8 2 2 2" xfId="7671"/>
    <cellStyle name="Porcentual 2 8 2 3" xfId="3839"/>
    <cellStyle name="Porcentual 2 8 2 3 2" xfId="7670"/>
    <cellStyle name="Porcentual 2 8 2 4" xfId="4818"/>
    <cellStyle name="Porcentual 2 8 3" xfId="3841"/>
    <cellStyle name="Porcentual 2 8 3 2" xfId="7672"/>
    <cellStyle name="Porcentual 2 8 4" xfId="3838"/>
    <cellStyle name="Porcentual 2 8 4 2" xfId="7669"/>
    <cellStyle name="Porcentual 2 8 5" xfId="4188"/>
    <cellStyle name="Porcentual 2 9" xfId="512"/>
    <cellStyle name="Porcentual 2 9 2" xfId="1142"/>
    <cellStyle name="Porcentual 2 9 2 2" xfId="3844"/>
    <cellStyle name="Porcentual 2 9 2 2 2" xfId="7675"/>
    <cellStyle name="Porcentual 2 9 2 3" xfId="3843"/>
    <cellStyle name="Porcentual 2 9 2 3 2" xfId="7674"/>
    <cellStyle name="Porcentual 2 9 2 4" xfId="4976"/>
    <cellStyle name="Porcentual 2 9 3" xfId="3845"/>
    <cellStyle name="Porcentual 2 9 3 2" xfId="7676"/>
    <cellStyle name="Porcentual 2 9 4" xfId="3842"/>
    <cellStyle name="Porcentual 2 9 4 2" xfId="7673"/>
    <cellStyle name="Porcentual 2 9 5" xfId="4346"/>
    <cellStyle name="TableStyleLight1" xfId="8"/>
    <cellStyle name="TableStyleLight1 2" xfId="30"/>
    <cellStyle name="TableStyleLight1 3" xfId="1299"/>
    <cellStyle name="TableStyleLight1 3 2" xfId="5133"/>
    <cellStyle name="TableStyleLight1 4" xfId="1303"/>
    <cellStyle name="TableStyleLight1 4 2" xfId="5137"/>
    <cellStyle name="TableStyleLight1 5" xfId="1307"/>
    <cellStyle name="TableStyleLight1 5 2" xfId="5141"/>
    <cellStyle name="TableStyleLight1 6" xfId="3846"/>
    <cellStyle name="TableStyleLight1 6 2" xfId="767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99647876479589E-2"/>
          <c:y val="5.5497206818019354E-2"/>
          <c:w val="0.82480859755347102"/>
          <c:h val="0.83260026348846472"/>
        </c:manualLayout>
      </c:layout>
      <c:barChart>
        <c:barDir val="col"/>
        <c:grouping val="clustered"/>
        <c:varyColors val="0"/>
        <c:ser>
          <c:idx val="0"/>
          <c:order val="0"/>
          <c:tx>
            <c:strRef>
              <c:f>[6]resumen!$C$5</c:f>
              <c:strCache>
                <c:ptCount val="1"/>
                <c:pt idx="0">
                  <c:v>Gastos Generales </c:v>
                </c:pt>
              </c:strCache>
            </c:strRef>
          </c:tx>
          <c:spPr>
            <a:solidFill>
              <a:schemeClr val="accent3">
                <a:lumMod val="60000"/>
                <a:lumOff val="40000"/>
              </a:schemeClr>
            </a:solidFill>
          </c:spPr>
          <c:invertIfNegative val="0"/>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[6]resumen!$D$4:$G$4</c:f>
              <c:strCache>
                <c:ptCount val="4"/>
                <c:pt idx="0">
                  <c:v>Presupuesto 2018</c:v>
                </c:pt>
                <c:pt idx="1">
                  <c:v>Disponibilidad - CDP</c:v>
                </c:pt>
                <c:pt idx="2">
                  <c:v>Compromisos </c:v>
                </c:pt>
                <c:pt idx="3">
                  <c:v>Pagos</c:v>
                </c:pt>
              </c:strCache>
            </c:strRef>
          </c:cat>
          <c:val>
            <c:numRef>
              <c:f>[6]resumen!$D$5:$G$5</c:f>
              <c:numCache>
                <c:formatCode>General</c:formatCode>
                <c:ptCount val="4"/>
                <c:pt idx="0">
                  <c:v>896570000.20000005</c:v>
                </c:pt>
                <c:pt idx="1">
                  <c:v>690365100</c:v>
                </c:pt>
                <c:pt idx="2">
                  <c:v>653908630</c:v>
                </c:pt>
                <c:pt idx="3">
                  <c:v>493508703</c:v>
                </c:pt>
              </c:numCache>
            </c:numRef>
          </c:val>
          <c:extLst>
            <c:ext xmlns:c16="http://schemas.microsoft.com/office/drawing/2014/chart" uri="{C3380CC4-5D6E-409C-BE32-E72D297353CC}">
              <c16:uniqueId val="{00000000-60FD-4BF4-8B28-6484192BE56E}"/>
            </c:ext>
          </c:extLst>
        </c:ser>
        <c:ser>
          <c:idx val="1"/>
          <c:order val="1"/>
          <c:tx>
            <c:strRef>
              <c:f>[6]resumen!$C$6</c:f>
              <c:strCache>
                <c:ptCount val="1"/>
                <c:pt idx="0">
                  <c:v>Inversión</c:v>
                </c:pt>
              </c:strCache>
            </c:strRef>
          </c:tx>
          <c:spPr>
            <a:solidFill>
              <a:schemeClr val="accent4">
                <a:lumMod val="40000"/>
                <a:lumOff val="60000"/>
              </a:schemeClr>
            </a:solidFill>
          </c:spPr>
          <c:invertIfNegative val="0"/>
          <c:dLbls>
            <c:dLbl>
              <c:idx val="1"/>
              <c:layout>
                <c:manualLayout>
                  <c:x val="-1.4785823005001086E-2"/>
                  <c:y val="1.2158054711246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D-4BF4-8B28-6484192BE56E}"/>
                </c:ext>
              </c:extLst>
            </c:dLbl>
            <c:dLbl>
              <c:idx val="2"/>
              <c:layout>
                <c:manualLayout>
                  <c:x val="-1.04370515329420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FD-4BF4-8B28-6484192BE56E}"/>
                </c:ext>
              </c:extLst>
            </c:dLbl>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[6]resumen!$D$4:$G$4</c:f>
              <c:strCache>
                <c:ptCount val="4"/>
                <c:pt idx="0">
                  <c:v>Presupuesto 2018</c:v>
                </c:pt>
                <c:pt idx="1">
                  <c:v>Disponibilidad - CDP</c:v>
                </c:pt>
                <c:pt idx="2">
                  <c:v>Compromisos </c:v>
                </c:pt>
                <c:pt idx="3">
                  <c:v>Pagos</c:v>
                </c:pt>
              </c:strCache>
            </c:strRef>
          </c:cat>
          <c:val>
            <c:numRef>
              <c:f>[6]resumen!$D$6:$G$6</c:f>
              <c:numCache>
                <c:formatCode>General</c:formatCode>
                <c:ptCount val="4"/>
                <c:pt idx="0">
                  <c:v>6911692484.0079994</c:v>
                </c:pt>
                <c:pt idx="1">
                  <c:v>6880380611</c:v>
                </c:pt>
                <c:pt idx="2">
                  <c:v>6880380611.0079994</c:v>
                </c:pt>
                <c:pt idx="3">
                  <c:v>3993494593</c:v>
                </c:pt>
              </c:numCache>
            </c:numRef>
          </c:val>
          <c:extLst>
            <c:ext xmlns:c16="http://schemas.microsoft.com/office/drawing/2014/chart" uri="{C3380CC4-5D6E-409C-BE32-E72D297353CC}">
              <c16:uniqueId val="{00000003-60FD-4BF4-8B28-6484192BE56E}"/>
            </c:ext>
          </c:extLst>
        </c:ser>
        <c:dLbls>
          <c:showLegendKey val="0"/>
          <c:showVal val="0"/>
          <c:showCatName val="0"/>
          <c:showSerName val="0"/>
          <c:showPercent val="0"/>
          <c:showBubbleSize val="0"/>
        </c:dLbls>
        <c:gapWidth val="150"/>
        <c:axId val="96064640"/>
        <c:axId val="96066176"/>
      </c:barChart>
      <c:catAx>
        <c:axId val="96064640"/>
        <c:scaling>
          <c:orientation val="minMax"/>
        </c:scaling>
        <c:delete val="0"/>
        <c:axPos val="b"/>
        <c:numFmt formatCode="General" sourceLinked="0"/>
        <c:majorTickMark val="out"/>
        <c:minorTickMark val="none"/>
        <c:tickLblPos val="nextTo"/>
        <c:crossAx val="96066176"/>
        <c:crosses val="autoZero"/>
        <c:auto val="1"/>
        <c:lblAlgn val="ctr"/>
        <c:lblOffset val="100"/>
        <c:noMultiLvlLbl val="0"/>
      </c:catAx>
      <c:valAx>
        <c:axId val="96066176"/>
        <c:scaling>
          <c:orientation val="minMax"/>
        </c:scaling>
        <c:delete val="0"/>
        <c:axPos val="l"/>
        <c:numFmt formatCode="General" sourceLinked="1"/>
        <c:majorTickMark val="out"/>
        <c:minorTickMark val="none"/>
        <c:tickLblPos val="nextTo"/>
        <c:crossAx val="96064640"/>
        <c:crosses val="autoZero"/>
        <c:crossBetween val="between"/>
      </c:valAx>
    </c:plotArea>
    <c:legend>
      <c:legendPos val="r"/>
      <c:layout>
        <c:manualLayout>
          <c:xMode val="edge"/>
          <c:yMode val="edge"/>
          <c:x val="0.84018975086671888"/>
          <c:y val="6.3644904165577096E-2"/>
          <c:w val="0.14627387251930798"/>
          <c:h val="0.1248627131940611"/>
        </c:manualLayout>
      </c:layout>
      <c:overlay val="0"/>
    </c:legend>
    <c:plotVisOnly val="1"/>
    <c:dispBlanksAs val="gap"/>
    <c:showDLblsOverMax val="0"/>
  </c:chart>
  <c:txPr>
    <a:bodyPr/>
    <a:lstStyle/>
    <a:p>
      <a:pPr>
        <a:defRPr sz="7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a:t>
            </a:r>
            <a:r>
              <a:rPr lang="es-CO" baseline="0"/>
              <a:t> Presupuestal 2019</a:t>
            </a:r>
          </a:p>
          <a:p>
            <a:pPr>
              <a:defRPr/>
            </a:pPr>
            <a:r>
              <a:rPr lang="es-CO" baseline="0"/>
              <a:t>Corte: 31/01/2019</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'Resumen ejecución'!$C$5</c:f>
              <c:strCache>
                <c:ptCount val="1"/>
                <c:pt idx="0">
                  <c:v>Presupuesto 2019</c:v>
                </c:pt>
              </c:strCache>
            </c:strRef>
          </c:tx>
          <c:spPr>
            <a:solidFill>
              <a:schemeClr val="accent1"/>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ejecución'!$C$6:$C$12</c:f>
              <c:numCache>
                <c:formatCode>_-"$"* #,##0_-;\-"$"* #,##0_-;_-"$"* "-"??_-;_-@_-</c:formatCode>
                <c:ptCount val="7"/>
                <c:pt idx="0">
                  <c:v>5166823000</c:v>
                </c:pt>
                <c:pt idx="1">
                  <c:v>946000000</c:v>
                </c:pt>
                <c:pt idx="2">
                  <c:v>6112823000</c:v>
                </c:pt>
                <c:pt idx="3">
                  <c:v>5807000000</c:v>
                </c:pt>
                <c:pt idx="4">
                  <c:v>702629000</c:v>
                </c:pt>
                <c:pt idx="5">
                  <c:v>6509629000</c:v>
                </c:pt>
                <c:pt idx="6">
                  <c:v>12622452000</c:v>
                </c:pt>
              </c:numCache>
            </c:numRef>
          </c:val>
          <c:extLst>
            <c:ext xmlns:c16="http://schemas.microsoft.com/office/drawing/2014/chart" uri="{C3380CC4-5D6E-409C-BE32-E72D297353CC}">
              <c16:uniqueId val="{00000000-C84C-4A30-9E8A-D3C84E905C88}"/>
            </c:ext>
          </c:extLst>
        </c:ser>
        <c:ser>
          <c:idx val="1"/>
          <c:order val="1"/>
          <c:tx>
            <c:strRef>
              <c:f>'Resumen ejecución'!$D$5</c:f>
              <c:strCache>
                <c:ptCount val="1"/>
                <c:pt idx="0">
                  <c:v>Disponibilidad - CDP</c:v>
                </c:pt>
              </c:strCache>
            </c:strRef>
          </c:tx>
          <c:spPr>
            <a:solidFill>
              <a:schemeClr val="accent3"/>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ejecución'!$D$6:$D$12</c:f>
            </c:numRef>
          </c:val>
          <c:extLst>
            <c:ext xmlns:c16="http://schemas.microsoft.com/office/drawing/2014/chart" uri="{C3380CC4-5D6E-409C-BE32-E72D297353CC}">
              <c16:uniqueId val="{00000001-C84C-4A30-9E8A-D3C84E905C88}"/>
            </c:ext>
          </c:extLst>
        </c:ser>
        <c:ser>
          <c:idx val="2"/>
          <c:order val="2"/>
          <c:tx>
            <c:strRef>
              <c:f>'Resumen ejecución'!$F$5</c:f>
              <c:strCache>
                <c:ptCount val="1"/>
                <c:pt idx="0">
                  <c:v>Compromisos </c:v>
                </c:pt>
              </c:strCache>
            </c:strRef>
          </c:tx>
          <c:spPr>
            <a:solidFill>
              <a:schemeClr val="accent5"/>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ejecución'!$F$6:$F$12</c:f>
              <c:numCache>
                <c:formatCode>_-"$"* #,##0_-;\-"$"* #,##0_-;_-"$"* "-"??_-;_-@_-</c:formatCode>
                <c:ptCount val="7"/>
                <c:pt idx="0">
                  <c:v>326562288</c:v>
                </c:pt>
                <c:pt idx="1">
                  <c:v>16006099</c:v>
                </c:pt>
                <c:pt idx="2">
                  <c:v>342568387</c:v>
                </c:pt>
                <c:pt idx="3">
                  <c:v>568829343</c:v>
                </c:pt>
                <c:pt idx="4">
                  <c:v>440446083</c:v>
                </c:pt>
                <c:pt idx="5">
                  <c:v>1009275426</c:v>
                </c:pt>
                <c:pt idx="6">
                  <c:v>1351843813</c:v>
                </c:pt>
              </c:numCache>
            </c:numRef>
          </c:val>
          <c:extLst>
            <c:ext xmlns:c16="http://schemas.microsoft.com/office/drawing/2014/chart" uri="{C3380CC4-5D6E-409C-BE32-E72D297353CC}">
              <c16:uniqueId val="{00000002-C84C-4A30-9E8A-D3C84E905C88}"/>
            </c:ext>
          </c:extLst>
        </c:ser>
        <c:ser>
          <c:idx val="3"/>
          <c:order val="3"/>
          <c:tx>
            <c:strRef>
              <c:f>'Resumen ejecución'!$H$5</c:f>
              <c:strCache>
                <c:ptCount val="1"/>
                <c:pt idx="0">
                  <c:v>Giros</c:v>
                </c:pt>
              </c:strCache>
            </c:strRef>
          </c:tx>
          <c:spPr>
            <a:solidFill>
              <a:schemeClr val="accent1">
                <a:lumMod val="60000"/>
              </a:schemeClr>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ejecución'!$H$6:$H$12</c:f>
              <c:numCache>
                <c:formatCode>_-"$"* #,##0_-;\-"$"* #,##0_-;_-"$"* "-"??_-;_-@_-</c:formatCode>
                <c:ptCount val="7"/>
                <c:pt idx="0">
                  <c:v>326562288</c:v>
                </c:pt>
                <c:pt idx="1">
                  <c:v>7734656</c:v>
                </c:pt>
                <c:pt idx="2">
                  <c:v>334296944</c:v>
                </c:pt>
                <c:pt idx="3">
                  <c:v>3706252</c:v>
                </c:pt>
                <c:pt idx="4">
                  <c:v>0</c:v>
                </c:pt>
                <c:pt idx="5">
                  <c:v>3706252</c:v>
                </c:pt>
                <c:pt idx="6">
                  <c:v>338003196</c:v>
                </c:pt>
              </c:numCache>
            </c:numRef>
          </c:val>
          <c:extLst>
            <c:ext xmlns:c16="http://schemas.microsoft.com/office/drawing/2014/chart" uri="{C3380CC4-5D6E-409C-BE32-E72D297353CC}">
              <c16:uniqueId val="{00000003-C84C-4A30-9E8A-D3C84E905C88}"/>
            </c:ext>
          </c:extLst>
        </c:ser>
        <c:dLbls>
          <c:showLegendKey val="0"/>
          <c:showVal val="0"/>
          <c:showCatName val="0"/>
          <c:showSerName val="0"/>
          <c:showPercent val="0"/>
          <c:showBubbleSize val="0"/>
        </c:dLbls>
        <c:gapWidth val="219"/>
        <c:overlap val="-27"/>
        <c:axId val="660465119"/>
        <c:axId val="660467199"/>
      </c:barChart>
      <c:catAx>
        <c:axId val="660465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0467199"/>
        <c:crosses val="autoZero"/>
        <c:auto val="1"/>
        <c:lblAlgn val="ctr"/>
        <c:lblOffset val="100"/>
        <c:noMultiLvlLbl val="0"/>
      </c:catAx>
      <c:valAx>
        <c:axId val="66046719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0465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-89012</xdr:colOff>
      <xdr:row>0</xdr:row>
      <xdr:rowOff>-76438</xdr:rowOff>
    </xdr:from>
    <xdr:ext cx="1025748" cy="880859"/>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2" y="-76438"/>
          <a:ext cx="1025748" cy="880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7</xdr:col>
      <xdr:colOff>313644</xdr:colOff>
      <xdr:row>1</xdr:row>
      <xdr:rowOff>57150</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644" y="209550"/>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53</xdr:row>
      <xdr:rowOff>171450</xdr:rowOff>
    </xdr:from>
    <xdr:to>
      <xdr:col>7</xdr:col>
      <xdr:colOff>352426</xdr:colOff>
      <xdr:row>66</xdr:row>
      <xdr:rowOff>66675</xdr:rowOff>
    </xdr:to>
    <xdr:graphicFrame macro="">
      <xdr:nvGraphicFramePr>
        <xdr:cNvPr id="2"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400050</xdr:colOff>
      <xdr:row>14</xdr:row>
      <xdr:rowOff>185737</xdr:rowOff>
    </xdr:from>
    <xdr:to>
      <xdr:col>6</xdr:col>
      <xdr:colOff>657225</xdr:colOff>
      <xdr:row>33</xdr:row>
      <xdr:rowOff>66675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285750</xdr:colOff>
      <xdr:row>40</xdr:row>
      <xdr:rowOff>26736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67750" cy="7646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40</xdr:row>
      <xdr:rowOff>114300</xdr:rowOff>
    </xdr:from>
    <xdr:to>
      <xdr:col>11</xdr:col>
      <xdr:colOff>238125</xdr:colOff>
      <xdr:row>65</xdr:row>
      <xdr:rowOff>133350</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7734300"/>
          <a:ext cx="8439150"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rozo/Documents/2018/PRESUPUESTO/PLAN%20DE%20ADQUISICIONES%202018%20-%20VERSI&#211;N%203%20DE%202018%20SEPTIEMBRE%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correa/Documents/Mis%20Documentos%20mquintero/PLAN%20DE%20ADQUISICIONES%202018/SEGUIMIENTO%20A%2031%20DE%20OCTUBRE%20PLAN%20DE%20ADQUISICIONES%202018%20V4%20(Recup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Hoja4"/>
      <sheetName val="listas"/>
      <sheetName val="resumen"/>
      <sheetName val="Hoja6"/>
      <sheetName val="Hoja7"/>
      <sheetName val="Hoja2"/>
      <sheetName val="Hoja3"/>
    </sheetNames>
    <sheetDataSet>
      <sheetData sheetId="0" refreshError="1"/>
      <sheetData sheetId="1" refreshError="1"/>
      <sheetData sheetId="2" refreshError="1"/>
      <sheetData sheetId="3" refreshError="1"/>
      <sheetData sheetId="4" refreshError="1"/>
      <sheetData sheetId="5"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listas"/>
      <sheetName val="resumen"/>
      <sheetName val="Hoja6"/>
      <sheetName val="Hoja4"/>
      <sheetName val="Hoja7"/>
      <sheetName val="Hoja2"/>
      <sheetName val="Hoja3"/>
      <sheetName val="Hoja5"/>
    </sheetNames>
    <sheetDataSet>
      <sheetData sheetId="0"/>
      <sheetData sheetId="1"/>
      <sheetData sheetId="2"/>
      <sheetData sheetId="3"/>
      <sheetData sheetId="4">
        <row r="4">
          <cell r="D4" t="str">
            <v>Presupuesto 2018</v>
          </cell>
          <cell r="E4" t="str">
            <v>Disponibilidad - CDP</v>
          </cell>
          <cell r="F4" t="str">
            <v xml:space="preserve">Compromisos </v>
          </cell>
          <cell r="G4" t="str">
            <v>Pagos</v>
          </cell>
        </row>
        <row r="5">
          <cell r="C5" t="str">
            <v xml:space="preserve">Gastos Generales </v>
          </cell>
          <cell r="D5">
            <v>896570000.20000005</v>
          </cell>
          <cell r="E5">
            <v>690365100</v>
          </cell>
          <cell r="F5">
            <v>653908630</v>
          </cell>
          <cell r="G5">
            <v>493508703</v>
          </cell>
        </row>
        <row r="6">
          <cell r="C6" t="str">
            <v>Inversión</v>
          </cell>
          <cell r="D6">
            <v>6911692484.0079994</v>
          </cell>
          <cell r="E6">
            <v>6880380611</v>
          </cell>
          <cell r="F6">
            <v>6880380611.0079994</v>
          </cell>
          <cell r="G6">
            <v>3993494593</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olsanchez@idep.edu.co" TargetMode="External"/><Relationship Id="rId13" Type="http://schemas.openxmlformats.org/officeDocument/2006/relationships/hyperlink" Target="mailto:csaenz@idep.edu.co" TargetMode="External"/><Relationship Id="rId18" Type="http://schemas.openxmlformats.org/officeDocument/2006/relationships/vmlDrawing" Target="../drawings/vmlDrawing1.vml"/><Relationship Id="rId3" Type="http://schemas.openxmlformats.org/officeDocument/2006/relationships/hyperlink" Target="mailto:adiazi@idep.edu.co" TargetMode="External"/><Relationship Id="rId7" Type="http://schemas.openxmlformats.org/officeDocument/2006/relationships/hyperlink" Target="mailto:obonilla@idep.edu.co" TargetMode="External"/><Relationship Id="rId12" Type="http://schemas.openxmlformats.org/officeDocument/2006/relationships/hyperlink" Target="mailto:cplazas@idep.edu.co" TargetMode="External"/><Relationship Id="rId17" Type="http://schemas.openxmlformats.org/officeDocument/2006/relationships/drawing" Target="../drawings/drawing1.xml"/><Relationship Id="rId2" Type="http://schemas.openxmlformats.org/officeDocument/2006/relationships/hyperlink" Target="mailto:olsanchez@idep.edu.co" TargetMode="External"/><Relationship Id="rId16" Type="http://schemas.openxmlformats.org/officeDocument/2006/relationships/printerSettings" Target="../printerSettings/printerSettings1.bin"/><Relationship Id="rId1" Type="http://schemas.openxmlformats.org/officeDocument/2006/relationships/hyperlink" Target="mailto:olsanchez@idep.edu.co" TargetMode="External"/><Relationship Id="rId6" Type="http://schemas.openxmlformats.org/officeDocument/2006/relationships/hyperlink" Target="mailto:obonilla@idep.edu.co" TargetMode="External"/><Relationship Id="rId11" Type="http://schemas.openxmlformats.org/officeDocument/2006/relationships/hyperlink" Target="mailto:hmorales@idep.edu.co" TargetMode="External"/><Relationship Id="rId5" Type="http://schemas.openxmlformats.org/officeDocument/2006/relationships/hyperlink" Target="mailto:cplazas@idep.edu.co" TargetMode="External"/><Relationship Id="rId15" Type="http://schemas.openxmlformats.org/officeDocument/2006/relationships/hyperlink" Target="mailto:hmorales@idep.edu.co" TargetMode="External"/><Relationship Id="rId10" Type="http://schemas.openxmlformats.org/officeDocument/2006/relationships/hyperlink" Target="mailto:hmorales@idep.edu.co" TargetMode="External"/><Relationship Id="rId19" Type="http://schemas.openxmlformats.org/officeDocument/2006/relationships/comments" Target="../comments1.xml"/><Relationship Id="rId4" Type="http://schemas.openxmlformats.org/officeDocument/2006/relationships/hyperlink" Target="mailto:cplazas@idep.edu.co" TargetMode="External"/><Relationship Id="rId9" Type="http://schemas.openxmlformats.org/officeDocument/2006/relationships/hyperlink" Target="mailto:cplazas@idep.edu.co" TargetMode="External"/><Relationship Id="rId14" Type="http://schemas.openxmlformats.org/officeDocument/2006/relationships/hyperlink" Target="mailto:hmorales@idep.edu.co"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mbernal@idep.edu.co" TargetMode="External"/><Relationship Id="rId18" Type="http://schemas.openxmlformats.org/officeDocument/2006/relationships/hyperlink" Target="mailto:jpalacio@idep.edu.co" TargetMode="External"/><Relationship Id="rId26" Type="http://schemas.openxmlformats.org/officeDocument/2006/relationships/hyperlink" Target="mailto:dprada@idep.edu.co" TargetMode="External"/><Relationship Id="rId39" Type="http://schemas.openxmlformats.org/officeDocument/2006/relationships/hyperlink" Target="mailto:mbernal@idep.edu.co" TargetMode="External"/><Relationship Id="rId21" Type="http://schemas.openxmlformats.org/officeDocument/2006/relationships/hyperlink" Target="mailto:eortiz@idep.edu.co" TargetMode="External"/><Relationship Id="rId34" Type="http://schemas.openxmlformats.org/officeDocument/2006/relationships/hyperlink" Target="mailto:mbernal@idep.edu.co" TargetMode="External"/><Relationship Id="rId42" Type="http://schemas.openxmlformats.org/officeDocument/2006/relationships/drawing" Target="../drawings/drawing2.xml"/><Relationship Id="rId7" Type="http://schemas.openxmlformats.org/officeDocument/2006/relationships/hyperlink" Target="mailto:mbernal@idep.edu.co" TargetMode="External"/><Relationship Id="rId2" Type="http://schemas.openxmlformats.org/officeDocument/2006/relationships/hyperlink" Target="mailto:mbernal@idep.edu.co" TargetMode="External"/><Relationship Id="rId16" Type="http://schemas.openxmlformats.org/officeDocument/2006/relationships/hyperlink" Target="mailto:eortiz@idep.edu.co" TargetMode="External"/><Relationship Id="rId20" Type="http://schemas.openxmlformats.org/officeDocument/2006/relationships/hyperlink" Target="mailto:mcuevas@idep.edu.co" TargetMode="External"/><Relationship Id="rId29" Type="http://schemas.openxmlformats.org/officeDocument/2006/relationships/hyperlink" Target="mailto:clopezd@idep.edu.co" TargetMode="External"/><Relationship Id="rId41" Type="http://schemas.openxmlformats.org/officeDocument/2006/relationships/printerSettings" Target="../printerSettings/printerSettings2.bin"/><Relationship Id="rId1" Type="http://schemas.openxmlformats.org/officeDocument/2006/relationships/hyperlink" Target="mailto:jpalacio@idep.edu.co" TargetMode="External"/><Relationship Id="rId6" Type="http://schemas.openxmlformats.org/officeDocument/2006/relationships/hyperlink" Target="mailto:mbernal@idep.edu.co" TargetMode="External"/><Relationship Id="rId11" Type="http://schemas.openxmlformats.org/officeDocument/2006/relationships/hyperlink" Target="mailto:olsanchez@idep.edu.co" TargetMode="External"/><Relationship Id="rId24" Type="http://schemas.openxmlformats.org/officeDocument/2006/relationships/hyperlink" Target="mailto:eortiz@idep.edu.co" TargetMode="External"/><Relationship Id="rId32" Type="http://schemas.openxmlformats.org/officeDocument/2006/relationships/hyperlink" Target="mailto:mbernal@idep.edu.co" TargetMode="External"/><Relationship Id="rId37" Type="http://schemas.openxmlformats.org/officeDocument/2006/relationships/hyperlink" Target="mailto:mcuevas@idep.edu.co" TargetMode="External"/><Relationship Id="rId40" Type="http://schemas.openxmlformats.org/officeDocument/2006/relationships/hyperlink" Target="mailto:mbernal@idep.edu.co" TargetMode="External"/><Relationship Id="rId5" Type="http://schemas.openxmlformats.org/officeDocument/2006/relationships/hyperlink" Target="mailto:mbernal@idep.edu.co" TargetMode="External"/><Relationship Id="rId15" Type="http://schemas.openxmlformats.org/officeDocument/2006/relationships/hyperlink" Target="mailto:rcortes@idep.edu.co" TargetMode="External"/><Relationship Id="rId23" Type="http://schemas.openxmlformats.org/officeDocument/2006/relationships/hyperlink" Target="mailto:rcortes@idep.edu.co" TargetMode="External"/><Relationship Id="rId28" Type="http://schemas.openxmlformats.org/officeDocument/2006/relationships/hyperlink" Target="mailto:mcuevas@idep.edu.co" TargetMode="External"/><Relationship Id="rId36" Type="http://schemas.openxmlformats.org/officeDocument/2006/relationships/hyperlink" Target="mailto:mbernal@idep.edu.co" TargetMode="External"/><Relationship Id="rId10" Type="http://schemas.openxmlformats.org/officeDocument/2006/relationships/hyperlink" Target="mailto:jgutierrezs@idep.edu.co" TargetMode="External"/><Relationship Id="rId19" Type="http://schemas.openxmlformats.org/officeDocument/2006/relationships/hyperlink" Target="mailto:adiaz@idep.edu.co" TargetMode="External"/><Relationship Id="rId31" Type="http://schemas.openxmlformats.org/officeDocument/2006/relationships/hyperlink" Target="mailto:mbernal@idep.edu.co" TargetMode="External"/><Relationship Id="rId44" Type="http://schemas.openxmlformats.org/officeDocument/2006/relationships/comments" Target="../comments2.xml"/><Relationship Id="rId4" Type="http://schemas.openxmlformats.org/officeDocument/2006/relationships/hyperlink" Target="mailto:dprada@idep.edu.co" TargetMode="External"/><Relationship Id="rId9" Type="http://schemas.openxmlformats.org/officeDocument/2006/relationships/hyperlink" Target="mailto:jgutierrezs@idep.edu.co" TargetMode="External"/><Relationship Id="rId14" Type="http://schemas.openxmlformats.org/officeDocument/2006/relationships/hyperlink" Target="mailto:rcortes@idep.edu.co" TargetMode="External"/><Relationship Id="rId22" Type="http://schemas.openxmlformats.org/officeDocument/2006/relationships/hyperlink" Target="mailto:adiaz@idep.edu.co" TargetMode="External"/><Relationship Id="rId27" Type="http://schemas.openxmlformats.org/officeDocument/2006/relationships/hyperlink" Target="mailto:mbernal@idep.edu.co" TargetMode="External"/><Relationship Id="rId30" Type="http://schemas.openxmlformats.org/officeDocument/2006/relationships/hyperlink" Target="mailto:mcuevas@idep.edu.co" TargetMode="External"/><Relationship Id="rId35" Type="http://schemas.openxmlformats.org/officeDocument/2006/relationships/hyperlink" Target="mailto:mbernal@idep.edu.co" TargetMode="External"/><Relationship Id="rId43" Type="http://schemas.openxmlformats.org/officeDocument/2006/relationships/vmlDrawing" Target="../drawings/vmlDrawing2.vml"/><Relationship Id="rId8" Type="http://schemas.openxmlformats.org/officeDocument/2006/relationships/hyperlink" Target="mailto:mbernal@idep.edu.co" TargetMode="External"/><Relationship Id="rId3" Type="http://schemas.openxmlformats.org/officeDocument/2006/relationships/hyperlink" Target="mailto:dprada@idep.edu.co" TargetMode="External"/><Relationship Id="rId12" Type="http://schemas.openxmlformats.org/officeDocument/2006/relationships/hyperlink" Target="mailto:olsanchez@idep.edu.co" TargetMode="External"/><Relationship Id="rId17" Type="http://schemas.openxmlformats.org/officeDocument/2006/relationships/hyperlink" Target="mailto:eortiz@idep.edu.co" TargetMode="External"/><Relationship Id="rId25" Type="http://schemas.openxmlformats.org/officeDocument/2006/relationships/hyperlink" Target="mailto:mbernal@idep.edu.co" TargetMode="External"/><Relationship Id="rId33" Type="http://schemas.openxmlformats.org/officeDocument/2006/relationships/hyperlink" Target="mailto:mbernal@idep.edu.co" TargetMode="External"/><Relationship Id="rId38" Type="http://schemas.openxmlformats.org/officeDocument/2006/relationships/hyperlink" Target="mailto:mbernal@idep.edu.co"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mailto:agevara@idep.edu.co" TargetMode="External"/><Relationship Id="rId18" Type="http://schemas.openxmlformats.org/officeDocument/2006/relationships/hyperlink" Target="mailto:cplazas@idep.edu.co" TargetMode="External"/><Relationship Id="rId26" Type="http://schemas.openxmlformats.org/officeDocument/2006/relationships/hyperlink" Target="mailto:olsanchez@idep.edu.co" TargetMode="External"/><Relationship Id="rId39" Type="http://schemas.openxmlformats.org/officeDocument/2006/relationships/hyperlink" Target="mailto:cplazas@idep.edu.co" TargetMode="External"/><Relationship Id="rId21" Type="http://schemas.openxmlformats.org/officeDocument/2006/relationships/hyperlink" Target="mailto:wfarfan@idep.edu.co" TargetMode="External"/><Relationship Id="rId34" Type="http://schemas.openxmlformats.org/officeDocument/2006/relationships/hyperlink" Target="mailto:lcorrea@idep.edu.co" TargetMode="External"/><Relationship Id="rId42" Type="http://schemas.openxmlformats.org/officeDocument/2006/relationships/hyperlink" Target="mailto:obonilla@idep.edu.co" TargetMode="External"/><Relationship Id="rId47" Type="http://schemas.openxmlformats.org/officeDocument/2006/relationships/hyperlink" Target="mailto:olsanchez@idep.edu.co" TargetMode="External"/><Relationship Id="rId50" Type="http://schemas.openxmlformats.org/officeDocument/2006/relationships/hyperlink" Target="mailto:cplazas@idep.edu.co" TargetMode="External"/><Relationship Id="rId55" Type="http://schemas.openxmlformats.org/officeDocument/2006/relationships/hyperlink" Target="mailto:olsanchez@idep.edu.co" TargetMode="External"/><Relationship Id="rId7" Type="http://schemas.openxmlformats.org/officeDocument/2006/relationships/hyperlink" Target="mailto:cplazas@idep.edu.co" TargetMode="External"/><Relationship Id="rId2" Type="http://schemas.openxmlformats.org/officeDocument/2006/relationships/hyperlink" Target="mailto:lcorrea@idep.edu.co" TargetMode="External"/><Relationship Id="rId16" Type="http://schemas.openxmlformats.org/officeDocument/2006/relationships/hyperlink" Target="mailto:agevara@idep.edu.co" TargetMode="External"/><Relationship Id="rId29" Type="http://schemas.openxmlformats.org/officeDocument/2006/relationships/hyperlink" Target="mailto:olsanchez@idep.edu.co" TargetMode="External"/><Relationship Id="rId11" Type="http://schemas.openxmlformats.org/officeDocument/2006/relationships/hyperlink" Target="mailto:lcorrea@idep.edu.co" TargetMode="External"/><Relationship Id="rId24" Type="http://schemas.openxmlformats.org/officeDocument/2006/relationships/hyperlink" Target="mailto:ogomez@idep.edu.co" TargetMode="External"/><Relationship Id="rId32" Type="http://schemas.openxmlformats.org/officeDocument/2006/relationships/hyperlink" Target="mailto:olsanchez@idep.edu.co" TargetMode="External"/><Relationship Id="rId37" Type="http://schemas.openxmlformats.org/officeDocument/2006/relationships/hyperlink" Target="mailto:cplazas@idep.edu.co" TargetMode="External"/><Relationship Id="rId40" Type="http://schemas.openxmlformats.org/officeDocument/2006/relationships/hyperlink" Target="mailto:cplazas@idep.edu.co" TargetMode="External"/><Relationship Id="rId45" Type="http://schemas.openxmlformats.org/officeDocument/2006/relationships/hyperlink" Target="mailto:olsanchez@idep.edu.co" TargetMode="External"/><Relationship Id="rId53" Type="http://schemas.openxmlformats.org/officeDocument/2006/relationships/hyperlink" Target="mailto:cplazas@idep.edu.co" TargetMode="External"/><Relationship Id="rId58" Type="http://schemas.openxmlformats.org/officeDocument/2006/relationships/hyperlink" Target="mailto:olsanchez@idep.edu.co" TargetMode="External"/><Relationship Id="rId5" Type="http://schemas.openxmlformats.org/officeDocument/2006/relationships/hyperlink" Target="mailto:cplazas@idep.edu.co" TargetMode="External"/><Relationship Id="rId61" Type="http://schemas.openxmlformats.org/officeDocument/2006/relationships/vmlDrawing" Target="../drawings/vmlDrawing3.vml"/><Relationship Id="rId19" Type="http://schemas.openxmlformats.org/officeDocument/2006/relationships/hyperlink" Target="mailto:wfarfan@idep.edu.co" TargetMode="External"/><Relationship Id="rId14" Type="http://schemas.openxmlformats.org/officeDocument/2006/relationships/hyperlink" Target="mailto:lcorrea@idep.edu.co" TargetMode="External"/><Relationship Id="rId22" Type="http://schemas.openxmlformats.org/officeDocument/2006/relationships/hyperlink" Target="mailto:wfarfan@idep.edu.co" TargetMode="External"/><Relationship Id="rId27" Type="http://schemas.openxmlformats.org/officeDocument/2006/relationships/hyperlink" Target="mailto:olsanchez@idep.edu.co" TargetMode="External"/><Relationship Id="rId30" Type="http://schemas.openxmlformats.org/officeDocument/2006/relationships/hyperlink" Target="mailto:olsanchez@idep.edu.co" TargetMode="External"/><Relationship Id="rId35" Type="http://schemas.openxmlformats.org/officeDocument/2006/relationships/hyperlink" Target="mailto:olsanchez@idep.edu.co" TargetMode="External"/><Relationship Id="rId43" Type="http://schemas.openxmlformats.org/officeDocument/2006/relationships/hyperlink" Target="mailto:cplazas@idep.edu.co" TargetMode="External"/><Relationship Id="rId48" Type="http://schemas.openxmlformats.org/officeDocument/2006/relationships/hyperlink" Target="mailto:olsanchez@idep.edu.co" TargetMode="External"/><Relationship Id="rId56" Type="http://schemas.openxmlformats.org/officeDocument/2006/relationships/hyperlink" Target="mailto:pleguizamon@idep.edu.co" TargetMode="External"/><Relationship Id="rId8" Type="http://schemas.openxmlformats.org/officeDocument/2006/relationships/hyperlink" Target="mailto:cplazas@idep.edu.co" TargetMode="External"/><Relationship Id="rId51" Type="http://schemas.openxmlformats.org/officeDocument/2006/relationships/hyperlink" Target="mailto:cplazas@idep.edu.co" TargetMode="External"/><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cplazas@idep.edu.co" TargetMode="External"/><Relationship Id="rId25" Type="http://schemas.openxmlformats.org/officeDocument/2006/relationships/hyperlink" Target="mailto:obonilla@idep.edu.co" TargetMode="External"/><Relationship Id="rId33" Type="http://schemas.openxmlformats.org/officeDocument/2006/relationships/hyperlink" Target="mailto:olsanchez@idep.edu.co" TargetMode="External"/><Relationship Id="rId38" Type="http://schemas.openxmlformats.org/officeDocument/2006/relationships/hyperlink" Target="mailto:cplazas@idep.edu.co" TargetMode="External"/><Relationship Id="rId46" Type="http://schemas.openxmlformats.org/officeDocument/2006/relationships/hyperlink" Target="mailto:olsanchez@idep.edu.co" TargetMode="External"/><Relationship Id="rId59" Type="http://schemas.openxmlformats.org/officeDocument/2006/relationships/printerSettings" Target="../printerSettings/printerSettings3.bin"/><Relationship Id="rId20" Type="http://schemas.openxmlformats.org/officeDocument/2006/relationships/hyperlink" Target="mailto:wfarfan@idep.edu.co" TargetMode="External"/><Relationship Id="rId41" Type="http://schemas.openxmlformats.org/officeDocument/2006/relationships/hyperlink" Target="mailto:cplazas@idep.edu.co" TargetMode="External"/><Relationship Id="rId54" Type="http://schemas.openxmlformats.org/officeDocument/2006/relationships/hyperlink" Target="mailto:cplazas@idep.edu.co" TargetMode="External"/><Relationship Id="rId62" Type="http://schemas.openxmlformats.org/officeDocument/2006/relationships/comments" Target="../comments3.xm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5" Type="http://schemas.openxmlformats.org/officeDocument/2006/relationships/hyperlink" Target="mailto:lcorrea@idep.edu.co" TargetMode="External"/><Relationship Id="rId23" Type="http://schemas.openxmlformats.org/officeDocument/2006/relationships/hyperlink" Target="mailto:wfarfan@idep.edu.co" TargetMode="External"/><Relationship Id="rId28" Type="http://schemas.openxmlformats.org/officeDocument/2006/relationships/hyperlink" Target="mailto:cplazas@idep.edu.co" TargetMode="External"/><Relationship Id="rId36" Type="http://schemas.openxmlformats.org/officeDocument/2006/relationships/hyperlink" Target="mailto:olsanchez@idep.edu.co" TargetMode="External"/><Relationship Id="rId49" Type="http://schemas.openxmlformats.org/officeDocument/2006/relationships/hyperlink" Target="mailto:wfarfan@idep.edu.co" TargetMode="External"/><Relationship Id="rId57" Type="http://schemas.openxmlformats.org/officeDocument/2006/relationships/hyperlink" Target="mailto:obonilla@idep.edu.co" TargetMode="External"/><Relationship Id="rId10" Type="http://schemas.openxmlformats.org/officeDocument/2006/relationships/hyperlink" Target="mailto:agevara@idep.edu.co" TargetMode="External"/><Relationship Id="rId31" Type="http://schemas.openxmlformats.org/officeDocument/2006/relationships/hyperlink" Target="mailto:olsanchez@idep.edu.co" TargetMode="External"/><Relationship Id="rId44" Type="http://schemas.openxmlformats.org/officeDocument/2006/relationships/hyperlink" Target="mailto:cplazas@idep.edu.co" TargetMode="External"/><Relationship Id="rId52" Type="http://schemas.openxmlformats.org/officeDocument/2006/relationships/hyperlink" Target="mailto:aguevara@idep.edu.co" TargetMode="External"/><Relationship Id="rId60" Type="http://schemas.openxmlformats.org/officeDocument/2006/relationships/drawing" Target="../drawings/drawing3.xml"/><Relationship Id="rId4" Type="http://schemas.openxmlformats.org/officeDocument/2006/relationships/hyperlink" Target="mailto:agevara@idep.edu.co" TargetMode="External"/><Relationship Id="rId9" Type="http://schemas.openxmlformats.org/officeDocument/2006/relationships/hyperlink" Target="mailto:cplazas@idep.edu.c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BF579"/>
  <sheetViews>
    <sheetView tabSelected="1" view="pageBreakPreview" zoomScale="80" zoomScaleNormal="80" zoomScaleSheetLayoutView="80" workbookViewId="0">
      <selection activeCell="H15" sqref="H15"/>
    </sheetView>
  </sheetViews>
  <sheetFormatPr baseColWidth="10" defaultColWidth="11.42578125" defaultRowHeight="12" x14ac:dyDescent="0.2"/>
  <cols>
    <col min="1" max="1" width="9.140625" style="5" customWidth="1"/>
    <col min="2" max="2" width="7.85546875" style="5" customWidth="1"/>
    <col min="3" max="3" width="5.28515625" style="5" customWidth="1"/>
    <col min="4" max="4" width="6.7109375" style="5" customWidth="1"/>
    <col min="5" max="5" width="7.28515625" style="5" customWidth="1"/>
    <col min="6" max="7" width="13.85546875" style="6" customWidth="1"/>
    <col min="8" max="8" width="57.7109375" style="15" customWidth="1"/>
    <col min="9" max="9" width="10.140625" style="5" bestFit="1" customWidth="1"/>
    <col min="10" max="10" width="14.28515625" style="16" customWidth="1"/>
    <col min="11" max="11" width="10.28515625" style="16" customWidth="1"/>
    <col min="12" max="12" width="18" style="16" customWidth="1"/>
    <col min="13" max="13" width="8.42578125" style="5" customWidth="1"/>
    <col min="14" max="14" width="12.5703125" style="5" customWidth="1"/>
    <col min="15" max="15" width="11.42578125" style="36" customWidth="1"/>
    <col min="16" max="16" width="13" style="36" customWidth="1"/>
    <col min="17" max="17" width="13.7109375" style="5" customWidth="1"/>
    <col min="18" max="18" width="10" style="5" customWidth="1"/>
    <col min="19" max="19" width="9" style="5" customWidth="1"/>
    <col min="20" max="20" width="7.7109375" style="5" customWidth="1"/>
    <col min="21" max="21" width="7.85546875" style="5" customWidth="1"/>
    <col min="22" max="22" width="12.140625" style="5" customWidth="1"/>
    <col min="23" max="23" width="9.42578125" style="5" customWidth="1"/>
    <col min="24" max="24" width="25.42578125" style="36" hidden="1" customWidth="1"/>
    <col min="25" max="25" width="22.28515625" style="20" customWidth="1"/>
    <col min="26" max="26" width="28.140625" style="20" hidden="1" customWidth="1"/>
    <col min="27" max="27" width="17.7109375" style="20" customWidth="1"/>
    <col min="28" max="28" width="19.5703125" style="20" customWidth="1"/>
    <col min="29" max="29" width="10.140625" style="5" hidden="1" customWidth="1"/>
    <col min="30" max="30" width="19.5703125" style="5" hidden="1" customWidth="1"/>
    <col min="31" max="31" width="15.5703125" style="5" hidden="1" customWidth="1"/>
    <col min="32" max="32" width="19.5703125" style="5" hidden="1" customWidth="1"/>
    <col min="33" max="34" width="15.5703125" style="5" hidden="1" customWidth="1"/>
    <col min="35" max="35" width="18.42578125" style="5" hidden="1" customWidth="1"/>
    <col min="36" max="36" width="15.5703125" style="5" hidden="1" customWidth="1"/>
    <col min="37" max="37" width="15.7109375" style="5" hidden="1" customWidth="1"/>
    <col min="38" max="38" width="15.5703125" style="5" hidden="1" customWidth="1"/>
    <col min="39" max="39" width="15.85546875" style="5" hidden="1" customWidth="1"/>
    <col min="40" max="40" width="15.5703125" style="5" hidden="1" customWidth="1"/>
    <col min="41" max="41" width="22.85546875" style="5" hidden="1" customWidth="1"/>
    <col min="42" max="42" width="17.140625" style="5" hidden="1" customWidth="1"/>
    <col min="43" max="44" width="14.5703125" style="5" hidden="1" customWidth="1"/>
    <col min="45" max="45" width="13.85546875" style="5" hidden="1" customWidth="1"/>
    <col min="46" max="46" width="18.140625" style="36" customWidth="1"/>
    <col min="47" max="47" width="17.85546875" style="36" customWidth="1"/>
    <col min="48" max="48" width="13.42578125" style="502" customWidth="1"/>
    <col min="49" max="49" width="15.5703125" style="502" customWidth="1"/>
    <col min="50" max="50" width="16.42578125" style="502" customWidth="1"/>
    <col min="51" max="51" width="15.7109375" style="502" customWidth="1"/>
    <col min="52" max="53" width="11.42578125" style="502" customWidth="1"/>
    <col min="54" max="54" width="16.140625" style="502" customWidth="1"/>
    <col min="55" max="55" width="14.140625" style="507" customWidth="1"/>
    <col min="56" max="57" width="11.42578125" style="507" customWidth="1"/>
    <col min="58" max="58" width="15.5703125" style="507" customWidth="1"/>
    <col min="59" max="163" width="11.42578125" style="5"/>
    <col min="164" max="164" width="1.42578125" style="5" customWidth="1"/>
    <col min="165" max="165" width="7.5703125" style="5" customWidth="1"/>
    <col min="166" max="166" width="4.85546875" style="5" customWidth="1"/>
    <col min="167" max="167" width="8" style="5" customWidth="1"/>
    <col min="168" max="168" width="8.140625" style="5" customWidth="1"/>
    <col min="169" max="169" width="7.28515625" style="5" customWidth="1"/>
    <col min="170" max="170" width="20.7109375" style="5" customWidth="1"/>
    <col min="171" max="171" width="15" style="5" customWidth="1"/>
    <col min="172" max="172" width="0.140625" style="5" customWidth="1"/>
    <col min="173" max="173" width="0" style="5" hidden="1" customWidth="1"/>
    <col min="174" max="174" width="78.85546875" style="5" customWidth="1"/>
    <col min="175" max="175" width="14.140625" style="5" customWidth="1"/>
    <col min="176" max="176" width="0.28515625" style="5" customWidth="1"/>
    <col min="177" max="177" width="11.7109375" style="5" customWidth="1"/>
    <col min="178" max="178" width="8.7109375" style="5" customWidth="1"/>
    <col min="179" max="179" width="0" style="5" hidden="1" customWidth="1"/>
    <col min="180" max="180" width="11.42578125" style="5" customWidth="1"/>
    <col min="181" max="183" width="0" style="5" hidden="1" customWidth="1"/>
    <col min="184" max="184" width="19" style="5" customWidth="1"/>
    <col min="185" max="185" width="17.28515625" style="5" customWidth="1"/>
    <col min="186" max="186" width="19.7109375" style="5" customWidth="1"/>
    <col min="187" max="187" width="20.7109375" style="5" customWidth="1"/>
    <col min="188" max="188" width="13.140625" style="5" bestFit="1" customWidth="1"/>
    <col min="189" max="189" width="21.5703125" style="5" customWidth="1"/>
    <col min="190" max="190" width="16" style="5" bestFit="1" customWidth="1"/>
    <col min="191" max="191" width="13.140625" style="5" bestFit="1" customWidth="1"/>
    <col min="192" max="192" width="38.28515625" style="5" bestFit="1" customWidth="1"/>
    <col min="193" max="193" width="1.28515625" style="5" customWidth="1"/>
    <col min="194" max="194" width="0" style="5" hidden="1" customWidth="1"/>
    <col min="195" max="419" width="11.42578125" style="5"/>
    <col min="420" max="420" width="1.42578125" style="5" customWidth="1"/>
    <col min="421" max="421" width="7.5703125" style="5" customWidth="1"/>
    <col min="422" max="422" width="4.85546875" style="5" customWidth="1"/>
    <col min="423" max="423" width="8" style="5" customWidth="1"/>
    <col min="424" max="424" width="8.140625" style="5" customWidth="1"/>
    <col min="425" max="425" width="7.28515625" style="5" customWidth="1"/>
    <col min="426" max="426" width="20.7109375" style="5" customWidth="1"/>
    <col min="427" max="427" width="15" style="5" customWidth="1"/>
    <col min="428" max="428" width="0.140625" style="5" customWidth="1"/>
    <col min="429" max="429" width="0" style="5" hidden="1" customWidth="1"/>
    <col min="430" max="430" width="78.85546875" style="5" customWidth="1"/>
    <col min="431" max="431" width="14.140625" style="5" customWidth="1"/>
    <col min="432" max="432" width="0.28515625" style="5" customWidth="1"/>
    <col min="433" max="433" width="11.7109375" style="5" customWidth="1"/>
    <col min="434" max="434" width="8.7109375" style="5" customWidth="1"/>
    <col min="435" max="435" width="0" style="5" hidden="1" customWidth="1"/>
    <col min="436" max="436" width="11.42578125" style="5" customWidth="1"/>
    <col min="437" max="439" width="0" style="5" hidden="1" customWidth="1"/>
    <col min="440" max="440" width="19" style="5" customWidth="1"/>
    <col min="441" max="441" width="17.28515625" style="5" customWidth="1"/>
    <col min="442" max="442" width="19.7109375" style="5" customWidth="1"/>
    <col min="443" max="443" width="20.7109375" style="5" customWidth="1"/>
    <col min="444" max="444" width="13.140625" style="5" bestFit="1" customWidth="1"/>
    <col min="445" max="445" width="21.5703125" style="5" customWidth="1"/>
    <col min="446" max="446" width="16" style="5" bestFit="1" customWidth="1"/>
    <col min="447" max="447" width="13.140625" style="5" bestFit="1" customWidth="1"/>
    <col min="448" max="448" width="38.28515625" style="5" bestFit="1" customWidth="1"/>
    <col min="449" max="449" width="1.28515625" style="5" customWidth="1"/>
    <col min="450" max="450" width="0" style="5" hidden="1" customWidth="1"/>
    <col min="451" max="675" width="11.42578125" style="5"/>
    <col min="676" max="676" width="1.42578125" style="5" customWidth="1"/>
    <col min="677" max="677" width="7.5703125" style="5" customWidth="1"/>
    <col min="678" max="678" width="4.85546875" style="5" customWidth="1"/>
    <col min="679" max="679" width="8" style="5" customWidth="1"/>
    <col min="680" max="680" width="8.140625" style="5" customWidth="1"/>
    <col min="681" max="681" width="7.28515625" style="5" customWidth="1"/>
    <col min="682" max="682" width="20.7109375" style="5" customWidth="1"/>
    <col min="683" max="683" width="15" style="5" customWidth="1"/>
    <col min="684" max="684" width="0.140625" style="5" customWidth="1"/>
    <col min="685" max="685" width="0" style="5" hidden="1" customWidth="1"/>
    <col min="686" max="686" width="78.85546875" style="5" customWidth="1"/>
    <col min="687" max="687" width="14.140625" style="5" customWidth="1"/>
    <col min="688" max="688" width="0.28515625" style="5" customWidth="1"/>
    <col min="689" max="689" width="11.7109375" style="5" customWidth="1"/>
    <col min="690" max="690" width="8.7109375" style="5" customWidth="1"/>
    <col min="691" max="691" width="0" style="5" hidden="1" customWidth="1"/>
    <col min="692" max="692" width="11.42578125" style="5" customWidth="1"/>
    <col min="693" max="695" width="0" style="5" hidden="1" customWidth="1"/>
    <col min="696" max="696" width="19" style="5" customWidth="1"/>
    <col min="697" max="697" width="17.28515625" style="5" customWidth="1"/>
    <col min="698" max="698" width="19.7109375" style="5" customWidth="1"/>
    <col min="699" max="699" width="20.7109375" style="5" customWidth="1"/>
    <col min="700" max="700" width="13.140625" style="5" bestFit="1" customWidth="1"/>
    <col min="701" max="701" width="21.5703125" style="5" customWidth="1"/>
    <col min="702" max="702" width="16" style="5" bestFit="1" customWidth="1"/>
    <col min="703" max="703" width="13.140625" style="5" bestFit="1" customWidth="1"/>
    <col min="704" max="704" width="38.28515625" style="5" bestFit="1" customWidth="1"/>
    <col min="705" max="705" width="1.28515625" style="5" customWidth="1"/>
    <col min="706" max="706" width="0" style="5" hidden="1" customWidth="1"/>
    <col min="707" max="931" width="11.42578125" style="5"/>
    <col min="932" max="932" width="1.42578125" style="5" customWidth="1"/>
    <col min="933" max="933" width="7.5703125" style="5" customWidth="1"/>
    <col min="934" max="934" width="4.85546875" style="5" customWidth="1"/>
    <col min="935" max="935" width="8" style="5" customWidth="1"/>
    <col min="936" max="936" width="8.140625" style="5" customWidth="1"/>
    <col min="937" max="937" width="7.28515625" style="5" customWidth="1"/>
    <col min="938" max="938" width="20.7109375" style="5" customWidth="1"/>
    <col min="939" max="939" width="15" style="5" customWidth="1"/>
    <col min="940" max="940" width="0.140625" style="5" customWidth="1"/>
    <col min="941" max="941" width="0" style="5" hidden="1" customWidth="1"/>
    <col min="942" max="942" width="78.85546875" style="5" customWidth="1"/>
    <col min="943" max="943" width="14.140625" style="5" customWidth="1"/>
    <col min="944" max="944" width="0.28515625" style="5" customWidth="1"/>
    <col min="945" max="945" width="11.7109375" style="5" customWidth="1"/>
    <col min="946" max="946" width="8.7109375" style="5" customWidth="1"/>
    <col min="947" max="947" width="0" style="5" hidden="1" customWidth="1"/>
    <col min="948" max="948" width="11.42578125" style="5" customWidth="1"/>
    <col min="949" max="951" width="0" style="5" hidden="1" customWidth="1"/>
    <col min="952" max="952" width="19" style="5" customWidth="1"/>
    <col min="953" max="953" width="17.28515625" style="5" customWidth="1"/>
    <col min="954" max="954" width="19.7109375" style="5" customWidth="1"/>
    <col min="955" max="955" width="20.7109375" style="5" customWidth="1"/>
    <col min="956" max="956" width="13.140625" style="5" bestFit="1" customWidth="1"/>
    <col min="957" max="957" width="21.5703125" style="5" customWidth="1"/>
    <col min="958" max="958" width="16" style="5" bestFit="1" customWidth="1"/>
    <col min="959" max="959" width="13.140625" style="5" bestFit="1" customWidth="1"/>
    <col min="960" max="960" width="38.28515625" style="5" bestFit="1" customWidth="1"/>
    <col min="961" max="961" width="1.28515625" style="5" customWidth="1"/>
    <col min="962" max="962" width="0" style="5" hidden="1" customWidth="1"/>
    <col min="963" max="1187" width="11.42578125" style="5"/>
    <col min="1188" max="1188" width="1.42578125" style="5" customWidth="1"/>
    <col min="1189" max="1189" width="7.5703125" style="5" customWidth="1"/>
    <col min="1190" max="1190" width="4.85546875" style="5" customWidth="1"/>
    <col min="1191" max="1191" width="8" style="5" customWidth="1"/>
    <col min="1192" max="1192" width="8.140625" style="5" customWidth="1"/>
    <col min="1193" max="1193" width="7.28515625" style="5" customWidth="1"/>
    <col min="1194" max="1194" width="20.7109375" style="5" customWidth="1"/>
    <col min="1195" max="1195" width="15" style="5" customWidth="1"/>
    <col min="1196" max="1196" width="0.140625" style="5" customWidth="1"/>
    <col min="1197" max="1197" width="0" style="5" hidden="1" customWidth="1"/>
    <col min="1198" max="1198" width="78.85546875" style="5" customWidth="1"/>
    <col min="1199" max="1199" width="14.140625" style="5" customWidth="1"/>
    <col min="1200" max="1200" width="0.28515625" style="5" customWidth="1"/>
    <col min="1201" max="1201" width="11.7109375" style="5" customWidth="1"/>
    <col min="1202" max="1202" width="8.7109375" style="5" customWidth="1"/>
    <col min="1203" max="1203" width="0" style="5" hidden="1" customWidth="1"/>
    <col min="1204" max="1204" width="11.42578125" style="5" customWidth="1"/>
    <col min="1205" max="1207" width="0" style="5" hidden="1" customWidth="1"/>
    <col min="1208" max="1208" width="19" style="5" customWidth="1"/>
    <col min="1209" max="1209" width="17.28515625" style="5" customWidth="1"/>
    <col min="1210" max="1210" width="19.7109375" style="5" customWidth="1"/>
    <col min="1211" max="1211" width="20.7109375" style="5" customWidth="1"/>
    <col min="1212" max="1212" width="13.140625" style="5" bestFit="1" customWidth="1"/>
    <col min="1213" max="1213" width="21.5703125" style="5" customWidth="1"/>
    <col min="1214" max="1214" width="16" style="5" bestFit="1" customWidth="1"/>
    <col min="1215" max="1215" width="13.140625" style="5" bestFit="1" customWidth="1"/>
    <col min="1216" max="1216" width="38.28515625" style="5" bestFit="1" customWidth="1"/>
    <col min="1217" max="1217" width="1.28515625" style="5" customWidth="1"/>
    <col min="1218" max="1218" width="0" style="5" hidden="1" customWidth="1"/>
    <col min="1219" max="1443" width="11.42578125" style="5"/>
    <col min="1444" max="1444" width="1.42578125" style="5" customWidth="1"/>
    <col min="1445" max="1445" width="7.5703125" style="5" customWidth="1"/>
    <col min="1446" max="1446" width="4.85546875" style="5" customWidth="1"/>
    <col min="1447" max="1447" width="8" style="5" customWidth="1"/>
    <col min="1448" max="1448" width="8.140625" style="5" customWidth="1"/>
    <col min="1449" max="1449" width="7.28515625" style="5" customWidth="1"/>
    <col min="1450" max="1450" width="20.7109375" style="5" customWidth="1"/>
    <col min="1451" max="1451" width="15" style="5" customWidth="1"/>
    <col min="1452" max="1452" width="0.140625" style="5" customWidth="1"/>
    <col min="1453" max="1453" width="0" style="5" hidden="1" customWidth="1"/>
    <col min="1454" max="1454" width="78.85546875" style="5" customWidth="1"/>
    <col min="1455" max="1455" width="14.140625" style="5" customWidth="1"/>
    <col min="1456" max="1456" width="0.28515625" style="5" customWidth="1"/>
    <col min="1457" max="1457" width="11.7109375" style="5" customWidth="1"/>
    <col min="1458" max="1458" width="8.7109375" style="5" customWidth="1"/>
    <col min="1459" max="1459" width="0" style="5" hidden="1" customWidth="1"/>
    <col min="1460" max="1460" width="11.42578125" style="5" customWidth="1"/>
    <col min="1461" max="1463" width="0" style="5" hidden="1" customWidth="1"/>
    <col min="1464" max="1464" width="19" style="5" customWidth="1"/>
    <col min="1465" max="1465" width="17.28515625" style="5" customWidth="1"/>
    <col min="1466" max="1466" width="19.7109375" style="5" customWidth="1"/>
    <col min="1467" max="1467" width="20.7109375" style="5" customWidth="1"/>
    <col min="1468" max="1468" width="13.140625" style="5" bestFit="1" customWidth="1"/>
    <col min="1469" max="1469" width="21.5703125" style="5" customWidth="1"/>
    <col min="1470" max="1470" width="16" style="5" bestFit="1" customWidth="1"/>
    <col min="1471" max="1471" width="13.140625" style="5" bestFit="1" customWidth="1"/>
    <col min="1472" max="1472" width="38.28515625" style="5" bestFit="1" customWidth="1"/>
    <col min="1473" max="1473" width="1.28515625" style="5" customWidth="1"/>
    <col min="1474" max="1474" width="0" style="5" hidden="1" customWidth="1"/>
    <col min="1475" max="1699" width="11.42578125" style="5"/>
    <col min="1700" max="1700" width="1.42578125" style="5" customWidth="1"/>
    <col min="1701" max="1701" width="7.5703125" style="5" customWidth="1"/>
    <col min="1702" max="1702" width="4.85546875" style="5" customWidth="1"/>
    <col min="1703" max="1703" width="8" style="5" customWidth="1"/>
    <col min="1704" max="1704" width="8.140625" style="5" customWidth="1"/>
    <col min="1705" max="1705" width="7.28515625" style="5" customWidth="1"/>
    <col min="1706" max="1706" width="20.7109375" style="5" customWidth="1"/>
    <col min="1707" max="1707" width="15" style="5" customWidth="1"/>
    <col min="1708" max="1708" width="0.140625" style="5" customWidth="1"/>
    <col min="1709" max="1709" width="0" style="5" hidden="1" customWidth="1"/>
    <col min="1710" max="1710" width="78.85546875" style="5" customWidth="1"/>
    <col min="1711" max="1711" width="14.140625" style="5" customWidth="1"/>
    <col min="1712" max="1712" width="0.28515625" style="5" customWidth="1"/>
    <col min="1713" max="1713" width="11.7109375" style="5" customWidth="1"/>
    <col min="1714" max="1714" width="8.7109375" style="5" customWidth="1"/>
    <col min="1715" max="1715" width="0" style="5" hidden="1" customWidth="1"/>
    <col min="1716" max="1716" width="11.42578125" style="5" customWidth="1"/>
    <col min="1717" max="1719" width="0" style="5" hidden="1" customWidth="1"/>
    <col min="1720" max="1720" width="19" style="5" customWidth="1"/>
    <col min="1721" max="1721" width="17.28515625" style="5" customWidth="1"/>
    <col min="1722" max="1722" width="19.7109375" style="5" customWidth="1"/>
    <col min="1723" max="1723" width="20.7109375" style="5" customWidth="1"/>
    <col min="1724" max="1724" width="13.140625" style="5" bestFit="1" customWidth="1"/>
    <col min="1725" max="1725" width="21.5703125" style="5" customWidth="1"/>
    <col min="1726" max="1726" width="16" style="5" bestFit="1" customWidth="1"/>
    <col min="1727" max="1727" width="13.140625" style="5" bestFit="1" customWidth="1"/>
    <col min="1728" max="1728" width="38.28515625" style="5" bestFit="1" customWidth="1"/>
    <col min="1729" max="1729" width="1.28515625" style="5" customWidth="1"/>
    <col min="1730" max="1730" width="0" style="5" hidden="1" customWidth="1"/>
    <col min="1731" max="1955" width="11.42578125" style="5"/>
    <col min="1956" max="1956" width="1.42578125" style="5" customWidth="1"/>
    <col min="1957" max="1957" width="7.5703125" style="5" customWidth="1"/>
    <col min="1958" max="1958" width="4.85546875" style="5" customWidth="1"/>
    <col min="1959" max="1959" width="8" style="5" customWidth="1"/>
    <col min="1960" max="1960" width="8.140625" style="5" customWidth="1"/>
    <col min="1961" max="1961" width="7.28515625" style="5" customWidth="1"/>
    <col min="1962" max="1962" width="20.7109375" style="5" customWidth="1"/>
    <col min="1963" max="1963" width="15" style="5" customWidth="1"/>
    <col min="1964" max="1964" width="0.140625" style="5" customWidth="1"/>
    <col min="1965" max="1965" width="0" style="5" hidden="1" customWidth="1"/>
    <col min="1966" max="1966" width="78.85546875" style="5" customWidth="1"/>
    <col min="1967" max="1967" width="14.140625" style="5" customWidth="1"/>
    <col min="1968" max="1968" width="0.28515625" style="5" customWidth="1"/>
    <col min="1969" max="1969" width="11.7109375" style="5" customWidth="1"/>
    <col min="1970" max="1970" width="8.7109375" style="5" customWidth="1"/>
    <col min="1971" max="1971" width="0" style="5" hidden="1" customWidth="1"/>
    <col min="1972" max="1972" width="11.42578125" style="5" customWidth="1"/>
    <col min="1973" max="1975" width="0" style="5" hidden="1" customWidth="1"/>
    <col min="1976" max="1976" width="19" style="5" customWidth="1"/>
    <col min="1977" max="1977" width="17.28515625" style="5" customWidth="1"/>
    <col min="1978" max="1978" width="19.7109375" style="5" customWidth="1"/>
    <col min="1979" max="1979" width="20.7109375" style="5" customWidth="1"/>
    <col min="1980" max="1980" width="13.140625" style="5" bestFit="1" customWidth="1"/>
    <col min="1981" max="1981" width="21.5703125" style="5" customWidth="1"/>
    <col min="1982" max="1982" width="16" style="5" bestFit="1" customWidth="1"/>
    <col min="1983" max="1983" width="13.140625" style="5" bestFit="1" customWidth="1"/>
    <col min="1984" max="1984" width="38.28515625" style="5" bestFit="1" customWidth="1"/>
    <col min="1985" max="1985" width="1.28515625" style="5" customWidth="1"/>
    <col min="1986" max="1986" width="0" style="5" hidden="1" customWidth="1"/>
    <col min="1987" max="2211" width="11.42578125" style="5"/>
    <col min="2212" max="2212" width="1.42578125" style="5" customWidth="1"/>
    <col min="2213" max="2213" width="7.5703125" style="5" customWidth="1"/>
    <col min="2214" max="2214" width="4.85546875" style="5" customWidth="1"/>
    <col min="2215" max="2215" width="8" style="5" customWidth="1"/>
    <col min="2216" max="2216" width="8.140625" style="5" customWidth="1"/>
    <col min="2217" max="2217" width="7.28515625" style="5" customWidth="1"/>
    <col min="2218" max="2218" width="20.7109375" style="5" customWidth="1"/>
    <col min="2219" max="2219" width="15" style="5" customWidth="1"/>
    <col min="2220" max="2220" width="0.140625" style="5" customWidth="1"/>
    <col min="2221" max="2221" width="0" style="5" hidden="1" customWidth="1"/>
    <col min="2222" max="2222" width="78.85546875" style="5" customWidth="1"/>
    <col min="2223" max="2223" width="14.140625" style="5" customWidth="1"/>
    <col min="2224" max="2224" width="0.28515625" style="5" customWidth="1"/>
    <col min="2225" max="2225" width="11.7109375" style="5" customWidth="1"/>
    <col min="2226" max="2226" width="8.7109375" style="5" customWidth="1"/>
    <col min="2227" max="2227" width="0" style="5" hidden="1" customWidth="1"/>
    <col min="2228" max="2228" width="11.42578125" style="5" customWidth="1"/>
    <col min="2229" max="2231" width="0" style="5" hidden="1" customWidth="1"/>
    <col min="2232" max="2232" width="19" style="5" customWidth="1"/>
    <col min="2233" max="2233" width="17.28515625" style="5" customWidth="1"/>
    <col min="2234" max="2234" width="19.7109375" style="5" customWidth="1"/>
    <col min="2235" max="2235" width="20.7109375" style="5" customWidth="1"/>
    <col min="2236" max="2236" width="13.140625" style="5" bestFit="1" customWidth="1"/>
    <col min="2237" max="2237" width="21.5703125" style="5" customWidth="1"/>
    <col min="2238" max="2238" width="16" style="5" bestFit="1" customWidth="1"/>
    <col min="2239" max="2239" width="13.140625" style="5" bestFit="1" customWidth="1"/>
    <col min="2240" max="2240" width="38.28515625" style="5" bestFit="1" customWidth="1"/>
    <col min="2241" max="2241" width="1.28515625" style="5" customWidth="1"/>
    <col min="2242" max="2242" width="0" style="5" hidden="1" customWidth="1"/>
    <col min="2243" max="2467" width="11.42578125" style="5"/>
    <col min="2468" max="2468" width="1.42578125" style="5" customWidth="1"/>
    <col min="2469" max="2469" width="7.5703125" style="5" customWidth="1"/>
    <col min="2470" max="2470" width="4.85546875" style="5" customWidth="1"/>
    <col min="2471" max="2471" width="8" style="5" customWidth="1"/>
    <col min="2472" max="2472" width="8.140625" style="5" customWidth="1"/>
    <col min="2473" max="2473" width="7.28515625" style="5" customWidth="1"/>
    <col min="2474" max="2474" width="20.7109375" style="5" customWidth="1"/>
    <col min="2475" max="2475" width="15" style="5" customWidth="1"/>
    <col min="2476" max="2476" width="0.140625" style="5" customWidth="1"/>
    <col min="2477" max="2477" width="0" style="5" hidden="1" customWidth="1"/>
    <col min="2478" max="2478" width="78.85546875" style="5" customWidth="1"/>
    <col min="2479" max="2479" width="14.140625" style="5" customWidth="1"/>
    <col min="2480" max="2480" width="0.28515625" style="5" customWidth="1"/>
    <col min="2481" max="2481" width="11.7109375" style="5" customWidth="1"/>
    <col min="2482" max="2482" width="8.7109375" style="5" customWidth="1"/>
    <col min="2483" max="2483" width="0" style="5" hidden="1" customWidth="1"/>
    <col min="2484" max="2484" width="11.42578125" style="5" customWidth="1"/>
    <col min="2485" max="2487" width="0" style="5" hidden="1" customWidth="1"/>
    <col min="2488" max="2488" width="19" style="5" customWidth="1"/>
    <col min="2489" max="2489" width="17.28515625" style="5" customWidth="1"/>
    <col min="2490" max="2490" width="19.7109375" style="5" customWidth="1"/>
    <col min="2491" max="2491" width="20.7109375" style="5" customWidth="1"/>
    <col min="2492" max="2492" width="13.140625" style="5" bestFit="1" customWidth="1"/>
    <col min="2493" max="2493" width="21.5703125" style="5" customWidth="1"/>
    <col min="2494" max="2494" width="16" style="5" bestFit="1" customWidth="1"/>
    <col min="2495" max="2495" width="13.140625" style="5" bestFit="1" customWidth="1"/>
    <col min="2496" max="2496" width="38.28515625" style="5" bestFit="1" customWidth="1"/>
    <col min="2497" max="2497" width="1.28515625" style="5" customWidth="1"/>
    <col min="2498" max="2498" width="0" style="5" hidden="1" customWidth="1"/>
    <col min="2499" max="2723" width="11.42578125" style="5"/>
    <col min="2724" max="2724" width="1.42578125" style="5" customWidth="1"/>
    <col min="2725" max="2725" width="7.5703125" style="5" customWidth="1"/>
    <col min="2726" max="2726" width="4.85546875" style="5" customWidth="1"/>
    <col min="2727" max="2727" width="8" style="5" customWidth="1"/>
    <col min="2728" max="2728" width="8.140625" style="5" customWidth="1"/>
    <col min="2729" max="2729" width="7.28515625" style="5" customWidth="1"/>
    <col min="2730" max="2730" width="20.7109375" style="5" customWidth="1"/>
    <col min="2731" max="2731" width="15" style="5" customWidth="1"/>
    <col min="2732" max="2732" width="0.140625" style="5" customWidth="1"/>
    <col min="2733" max="2733" width="0" style="5" hidden="1" customWidth="1"/>
    <col min="2734" max="2734" width="78.85546875" style="5" customWidth="1"/>
    <col min="2735" max="2735" width="14.140625" style="5" customWidth="1"/>
    <col min="2736" max="2736" width="0.28515625" style="5" customWidth="1"/>
    <col min="2737" max="2737" width="11.7109375" style="5" customWidth="1"/>
    <col min="2738" max="2738" width="8.7109375" style="5" customWidth="1"/>
    <col min="2739" max="2739" width="0" style="5" hidden="1" customWidth="1"/>
    <col min="2740" max="2740" width="11.42578125" style="5" customWidth="1"/>
    <col min="2741" max="2743" width="0" style="5" hidden="1" customWidth="1"/>
    <col min="2744" max="2744" width="19" style="5" customWidth="1"/>
    <col min="2745" max="2745" width="17.28515625" style="5" customWidth="1"/>
    <col min="2746" max="2746" width="19.7109375" style="5" customWidth="1"/>
    <col min="2747" max="2747" width="20.7109375" style="5" customWidth="1"/>
    <col min="2748" max="2748" width="13.140625" style="5" bestFit="1" customWidth="1"/>
    <col min="2749" max="2749" width="21.5703125" style="5" customWidth="1"/>
    <col min="2750" max="2750" width="16" style="5" bestFit="1" customWidth="1"/>
    <col min="2751" max="2751" width="13.140625" style="5" bestFit="1" customWidth="1"/>
    <col min="2752" max="2752" width="38.28515625" style="5" bestFit="1" customWidth="1"/>
    <col min="2753" max="2753" width="1.28515625" style="5" customWidth="1"/>
    <col min="2754" max="2754" width="0" style="5" hidden="1" customWidth="1"/>
    <col min="2755" max="2979" width="11.42578125" style="5"/>
    <col min="2980" max="2980" width="1.42578125" style="5" customWidth="1"/>
    <col min="2981" max="2981" width="7.5703125" style="5" customWidth="1"/>
    <col min="2982" max="2982" width="4.85546875" style="5" customWidth="1"/>
    <col min="2983" max="2983" width="8" style="5" customWidth="1"/>
    <col min="2984" max="2984" width="8.140625" style="5" customWidth="1"/>
    <col min="2985" max="2985" width="7.28515625" style="5" customWidth="1"/>
    <col min="2986" max="2986" width="20.7109375" style="5" customWidth="1"/>
    <col min="2987" max="2987" width="15" style="5" customWidth="1"/>
    <col min="2988" max="2988" width="0.140625" style="5" customWidth="1"/>
    <col min="2989" max="2989" width="0" style="5" hidden="1" customWidth="1"/>
    <col min="2990" max="2990" width="78.85546875" style="5" customWidth="1"/>
    <col min="2991" max="2991" width="14.140625" style="5" customWidth="1"/>
    <col min="2992" max="2992" width="0.28515625" style="5" customWidth="1"/>
    <col min="2993" max="2993" width="11.7109375" style="5" customWidth="1"/>
    <col min="2994" max="2994" width="8.7109375" style="5" customWidth="1"/>
    <col min="2995" max="2995" width="0" style="5" hidden="1" customWidth="1"/>
    <col min="2996" max="2996" width="11.42578125" style="5" customWidth="1"/>
    <col min="2997" max="2999" width="0" style="5" hidden="1" customWidth="1"/>
    <col min="3000" max="3000" width="19" style="5" customWidth="1"/>
    <col min="3001" max="3001" width="17.28515625" style="5" customWidth="1"/>
    <col min="3002" max="3002" width="19.7109375" style="5" customWidth="1"/>
    <col min="3003" max="3003" width="20.7109375" style="5" customWidth="1"/>
    <col min="3004" max="3004" width="13.140625" style="5" bestFit="1" customWidth="1"/>
    <col min="3005" max="3005" width="21.5703125" style="5" customWidth="1"/>
    <col min="3006" max="3006" width="16" style="5" bestFit="1" customWidth="1"/>
    <col min="3007" max="3007" width="13.140625" style="5" bestFit="1" customWidth="1"/>
    <col min="3008" max="3008" width="38.28515625" style="5" bestFit="1" customWidth="1"/>
    <col min="3009" max="3009" width="1.28515625" style="5" customWidth="1"/>
    <col min="3010" max="3010" width="0" style="5" hidden="1" customWidth="1"/>
    <col min="3011" max="3235" width="11.42578125" style="5"/>
    <col min="3236" max="3236" width="1.42578125" style="5" customWidth="1"/>
    <col min="3237" max="3237" width="7.5703125" style="5" customWidth="1"/>
    <col min="3238" max="3238" width="4.85546875" style="5" customWidth="1"/>
    <col min="3239" max="3239" width="8" style="5" customWidth="1"/>
    <col min="3240" max="3240" width="8.140625" style="5" customWidth="1"/>
    <col min="3241" max="3241" width="7.28515625" style="5" customWidth="1"/>
    <col min="3242" max="3242" width="20.7109375" style="5" customWidth="1"/>
    <col min="3243" max="3243" width="15" style="5" customWidth="1"/>
    <col min="3244" max="3244" width="0.140625" style="5" customWidth="1"/>
    <col min="3245" max="3245" width="0" style="5" hidden="1" customWidth="1"/>
    <col min="3246" max="3246" width="78.85546875" style="5" customWidth="1"/>
    <col min="3247" max="3247" width="14.140625" style="5" customWidth="1"/>
    <col min="3248" max="3248" width="0.28515625" style="5" customWidth="1"/>
    <col min="3249" max="3249" width="11.7109375" style="5" customWidth="1"/>
    <col min="3250" max="3250" width="8.7109375" style="5" customWidth="1"/>
    <col min="3251" max="3251" width="0" style="5" hidden="1" customWidth="1"/>
    <col min="3252" max="3252" width="11.42578125" style="5" customWidth="1"/>
    <col min="3253" max="3255" width="0" style="5" hidden="1" customWidth="1"/>
    <col min="3256" max="3256" width="19" style="5" customWidth="1"/>
    <col min="3257" max="3257" width="17.28515625" style="5" customWidth="1"/>
    <col min="3258" max="3258" width="19.7109375" style="5" customWidth="1"/>
    <col min="3259" max="3259" width="20.7109375" style="5" customWidth="1"/>
    <col min="3260" max="3260" width="13.140625" style="5" bestFit="1" customWidth="1"/>
    <col min="3261" max="3261" width="21.5703125" style="5" customWidth="1"/>
    <col min="3262" max="3262" width="16" style="5" bestFit="1" customWidth="1"/>
    <col min="3263" max="3263" width="13.140625" style="5" bestFit="1" customWidth="1"/>
    <col min="3264" max="3264" width="38.28515625" style="5" bestFit="1" customWidth="1"/>
    <col min="3265" max="3265" width="1.28515625" style="5" customWidth="1"/>
    <col min="3266" max="3266" width="0" style="5" hidden="1" customWidth="1"/>
    <col min="3267" max="3491" width="11.42578125" style="5"/>
    <col min="3492" max="3492" width="1.42578125" style="5" customWidth="1"/>
    <col min="3493" max="3493" width="7.5703125" style="5" customWidth="1"/>
    <col min="3494" max="3494" width="4.85546875" style="5" customWidth="1"/>
    <col min="3495" max="3495" width="8" style="5" customWidth="1"/>
    <col min="3496" max="3496" width="8.140625" style="5" customWidth="1"/>
    <col min="3497" max="3497" width="7.28515625" style="5" customWidth="1"/>
    <col min="3498" max="3498" width="20.7109375" style="5" customWidth="1"/>
    <col min="3499" max="3499" width="15" style="5" customWidth="1"/>
    <col min="3500" max="3500" width="0.140625" style="5" customWidth="1"/>
    <col min="3501" max="3501" width="0" style="5" hidden="1" customWidth="1"/>
    <col min="3502" max="3502" width="78.85546875" style="5" customWidth="1"/>
    <col min="3503" max="3503" width="14.140625" style="5" customWidth="1"/>
    <col min="3504" max="3504" width="0.28515625" style="5" customWidth="1"/>
    <col min="3505" max="3505" width="11.7109375" style="5" customWidth="1"/>
    <col min="3506" max="3506" width="8.7109375" style="5" customWidth="1"/>
    <col min="3507" max="3507" width="0" style="5" hidden="1" customWidth="1"/>
    <col min="3508" max="3508" width="11.42578125" style="5" customWidth="1"/>
    <col min="3509" max="3511" width="0" style="5" hidden="1" customWidth="1"/>
    <col min="3512" max="3512" width="19" style="5" customWidth="1"/>
    <col min="3513" max="3513" width="17.28515625" style="5" customWidth="1"/>
    <col min="3514" max="3514" width="19.7109375" style="5" customWidth="1"/>
    <col min="3515" max="3515" width="20.7109375" style="5" customWidth="1"/>
    <col min="3516" max="3516" width="13.140625" style="5" bestFit="1" customWidth="1"/>
    <col min="3517" max="3517" width="21.5703125" style="5" customWidth="1"/>
    <col min="3518" max="3518" width="16" style="5" bestFit="1" customWidth="1"/>
    <col min="3519" max="3519" width="13.140625" style="5" bestFit="1" customWidth="1"/>
    <col min="3520" max="3520" width="38.28515625" style="5" bestFit="1" customWidth="1"/>
    <col min="3521" max="3521" width="1.28515625" style="5" customWidth="1"/>
    <col min="3522" max="3522" width="0" style="5" hidden="1" customWidth="1"/>
    <col min="3523" max="3747" width="11.42578125" style="5"/>
    <col min="3748" max="3748" width="1.42578125" style="5" customWidth="1"/>
    <col min="3749" max="3749" width="7.5703125" style="5" customWidth="1"/>
    <col min="3750" max="3750" width="4.85546875" style="5" customWidth="1"/>
    <col min="3751" max="3751" width="8" style="5" customWidth="1"/>
    <col min="3752" max="3752" width="8.140625" style="5" customWidth="1"/>
    <col min="3753" max="3753" width="7.28515625" style="5" customWidth="1"/>
    <col min="3754" max="3754" width="20.7109375" style="5" customWidth="1"/>
    <col min="3755" max="3755" width="15" style="5" customWidth="1"/>
    <col min="3756" max="3756" width="0.140625" style="5" customWidth="1"/>
    <col min="3757" max="3757" width="0" style="5" hidden="1" customWidth="1"/>
    <col min="3758" max="3758" width="78.85546875" style="5" customWidth="1"/>
    <col min="3759" max="3759" width="14.140625" style="5" customWidth="1"/>
    <col min="3760" max="3760" width="0.28515625" style="5" customWidth="1"/>
    <col min="3761" max="3761" width="11.7109375" style="5" customWidth="1"/>
    <col min="3762" max="3762" width="8.7109375" style="5" customWidth="1"/>
    <col min="3763" max="3763" width="0" style="5" hidden="1" customWidth="1"/>
    <col min="3764" max="3764" width="11.42578125" style="5" customWidth="1"/>
    <col min="3765" max="3767" width="0" style="5" hidden="1" customWidth="1"/>
    <col min="3768" max="3768" width="19" style="5" customWidth="1"/>
    <col min="3769" max="3769" width="17.28515625" style="5" customWidth="1"/>
    <col min="3770" max="3770" width="19.7109375" style="5" customWidth="1"/>
    <col min="3771" max="3771" width="20.7109375" style="5" customWidth="1"/>
    <col min="3772" max="3772" width="13.140625" style="5" bestFit="1" customWidth="1"/>
    <col min="3773" max="3773" width="21.5703125" style="5" customWidth="1"/>
    <col min="3774" max="3774" width="16" style="5" bestFit="1" customWidth="1"/>
    <col min="3775" max="3775" width="13.140625" style="5" bestFit="1" customWidth="1"/>
    <col min="3776" max="3776" width="38.28515625" style="5" bestFit="1" customWidth="1"/>
    <col min="3777" max="3777" width="1.28515625" style="5" customWidth="1"/>
    <col min="3778" max="3778" width="0" style="5" hidden="1" customWidth="1"/>
    <col min="3779" max="4003" width="11.42578125" style="5"/>
    <col min="4004" max="4004" width="1.42578125" style="5" customWidth="1"/>
    <col min="4005" max="4005" width="7.5703125" style="5" customWidth="1"/>
    <col min="4006" max="4006" width="4.85546875" style="5" customWidth="1"/>
    <col min="4007" max="4007" width="8" style="5" customWidth="1"/>
    <col min="4008" max="4008" width="8.140625" style="5" customWidth="1"/>
    <col min="4009" max="4009" width="7.28515625" style="5" customWidth="1"/>
    <col min="4010" max="4010" width="20.7109375" style="5" customWidth="1"/>
    <col min="4011" max="4011" width="15" style="5" customWidth="1"/>
    <col min="4012" max="4012" width="0.140625" style="5" customWidth="1"/>
    <col min="4013" max="4013" width="0" style="5" hidden="1" customWidth="1"/>
    <col min="4014" max="4014" width="78.85546875" style="5" customWidth="1"/>
    <col min="4015" max="4015" width="14.140625" style="5" customWidth="1"/>
    <col min="4016" max="4016" width="0.28515625" style="5" customWidth="1"/>
    <col min="4017" max="4017" width="11.7109375" style="5" customWidth="1"/>
    <col min="4018" max="4018" width="8.7109375" style="5" customWidth="1"/>
    <col min="4019" max="4019" width="0" style="5" hidden="1" customWidth="1"/>
    <col min="4020" max="4020" width="11.42578125" style="5" customWidth="1"/>
    <col min="4021" max="4023" width="0" style="5" hidden="1" customWidth="1"/>
    <col min="4024" max="4024" width="19" style="5" customWidth="1"/>
    <col min="4025" max="4025" width="17.28515625" style="5" customWidth="1"/>
    <col min="4026" max="4026" width="19.7109375" style="5" customWidth="1"/>
    <col min="4027" max="4027" width="20.7109375" style="5" customWidth="1"/>
    <col min="4028" max="4028" width="13.140625" style="5" bestFit="1" customWidth="1"/>
    <col min="4029" max="4029" width="21.5703125" style="5" customWidth="1"/>
    <col min="4030" max="4030" width="16" style="5" bestFit="1" customWidth="1"/>
    <col min="4031" max="4031" width="13.140625" style="5" bestFit="1" customWidth="1"/>
    <col min="4032" max="4032" width="38.28515625" style="5" bestFit="1" customWidth="1"/>
    <col min="4033" max="4033" width="1.28515625" style="5" customWidth="1"/>
    <col min="4034" max="4034" width="0" style="5" hidden="1" customWidth="1"/>
    <col min="4035" max="4259" width="11.42578125" style="5"/>
    <col min="4260" max="4260" width="1.42578125" style="5" customWidth="1"/>
    <col min="4261" max="4261" width="7.5703125" style="5" customWidth="1"/>
    <col min="4262" max="4262" width="4.85546875" style="5" customWidth="1"/>
    <col min="4263" max="4263" width="8" style="5" customWidth="1"/>
    <col min="4264" max="4264" width="8.140625" style="5" customWidth="1"/>
    <col min="4265" max="4265" width="7.28515625" style="5" customWidth="1"/>
    <col min="4266" max="4266" width="20.7109375" style="5" customWidth="1"/>
    <col min="4267" max="4267" width="15" style="5" customWidth="1"/>
    <col min="4268" max="4268" width="0.140625" style="5" customWidth="1"/>
    <col min="4269" max="4269" width="0" style="5" hidden="1" customWidth="1"/>
    <col min="4270" max="4270" width="78.85546875" style="5" customWidth="1"/>
    <col min="4271" max="4271" width="14.140625" style="5" customWidth="1"/>
    <col min="4272" max="4272" width="0.28515625" style="5" customWidth="1"/>
    <col min="4273" max="4273" width="11.7109375" style="5" customWidth="1"/>
    <col min="4274" max="4274" width="8.7109375" style="5" customWidth="1"/>
    <col min="4275" max="4275" width="0" style="5" hidden="1" customWidth="1"/>
    <col min="4276" max="4276" width="11.42578125" style="5" customWidth="1"/>
    <col min="4277" max="4279" width="0" style="5" hidden="1" customWidth="1"/>
    <col min="4280" max="4280" width="19" style="5" customWidth="1"/>
    <col min="4281" max="4281" width="17.28515625" style="5" customWidth="1"/>
    <col min="4282" max="4282" width="19.7109375" style="5" customWidth="1"/>
    <col min="4283" max="4283" width="20.7109375" style="5" customWidth="1"/>
    <col min="4284" max="4284" width="13.140625" style="5" bestFit="1" customWidth="1"/>
    <col min="4285" max="4285" width="21.5703125" style="5" customWidth="1"/>
    <col min="4286" max="4286" width="16" style="5" bestFit="1" customWidth="1"/>
    <col min="4287" max="4287" width="13.140625" style="5" bestFit="1" customWidth="1"/>
    <col min="4288" max="4288" width="38.28515625" style="5" bestFit="1" customWidth="1"/>
    <col min="4289" max="4289" width="1.28515625" style="5" customWidth="1"/>
    <col min="4290" max="4290" width="0" style="5" hidden="1" customWidth="1"/>
    <col min="4291" max="4515" width="11.42578125" style="5"/>
    <col min="4516" max="4516" width="1.42578125" style="5" customWidth="1"/>
    <col min="4517" max="4517" width="7.5703125" style="5" customWidth="1"/>
    <col min="4518" max="4518" width="4.85546875" style="5" customWidth="1"/>
    <col min="4519" max="4519" width="8" style="5" customWidth="1"/>
    <col min="4520" max="4520" width="8.140625" style="5" customWidth="1"/>
    <col min="4521" max="4521" width="7.28515625" style="5" customWidth="1"/>
    <col min="4522" max="4522" width="20.7109375" style="5" customWidth="1"/>
    <col min="4523" max="4523" width="15" style="5" customWidth="1"/>
    <col min="4524" max="4524" width="0.140625" style="5" customWidth="1"/>
    <col min="4525" max="4525" width="0" style="5" hidden="1" customWidth="1"/>
    <col min="4526" max="4526" width="78.85546875" style="5" customWidth="1"/>
    <col min="4527" max="4527" width="14.140625" style="5" customWidth="1"/>
    <col min="4528" max="4528" width="0.28515625" style="5" customWidth="1"/>
    <col min="4529" max="4529" width="11.7109375" style="5" customWidth="1"/>
    <col min="4530" max="4530" width="8.7109375" style="5" customWidth="1"/>
    <col min="4531" max="4531" width="0" style="5" hidden="1" customWidth="1"/>
    <col min="4532" max="4532" width="11.42578125" style="5" customWidth="1"/>
    <col min="4533" max="4535" width="0" style="5" hidden="1" customWidth="1"/>
    <col min="4536" max="4536" width="19" style="5" customWidth="1"/>
    <col min="4537" max="4537" width="17.28515625" style="5" customWidth="1"/>
    <col min="4538" max="4538" width="19.7109375" style="5" customWidth="1"/>
    <col min="4539" max="4539" width="20.7109375" style="5" customWidth="1"/>
    <col min="4540" max="4540" width="13.140625" style="5" bestFit="1" customWidth="1"/>
    <col min="4541" max="4541" width="21.5703125" style="5" customWidth="1"/>
    <col min="4542" max="4542" width="16" style="5" bestFit="1" customWidth="1"/>
    <col min="4543" max="4543" width="13.140625" style="5" bestFit="1" customWidth="1"/>
    <col min="4544" max="4544" width="38.28515625" style="5" bestFit="1" customWidth="1"/>
    <col min="4545" max="4545" width="1.28515625" style="5" customWidth="1"/>
    <col min="4546" max="4546" width="0" style="5" hidden="1" customWidth="1"/>
    <col min="4547" max="4771" width="11.42578125" style="5"/>
    <col min="4772" max="4772" width="1.42578125" style="5" customWidth="1"/>
    <col min="4773" max="4773" width="7.5703125" style="5" customWidth="1"/>
    <col min="4774" max="4774" width="4.85546875" style="5" customWidth="1"/>
    <col min="4775" max="4775" width="8" style="5" customWidth="1"/>
    <col min="4776" max="4776" width="8.140625" style="5" customWidth="1"/>
    <col min="4777" max="4777" width="7.28515625" style="5" customWidth="1"/>
    <col min="4778" max="4778" width="20.7109375" style="5" customWidth="1"/>
    <col min="4779" max="4779" width="15" style="5" customWidth="1"/>
    <col min="4780" max="4780" width="0.140625" style="5" customWidth="1"/>
    <col min="4781" max="4781" width="0" style="5" hidden="1" customWidth="1"/>
    <col min="4782" max="4782" width="78.85546875" style="5" customWidth="1"/>
    <col min="4783" max="4783" width="14.140625" style="5" customWidth="1"/>
    <col min="4784" max="4784" width="0.28515625" style="5" customWidth="1"/>
    <col min="4785" max="4785" width="11.7109375" style="5" customWidth="1"/>
    <col min="4786" max="4786" width="8.7109375" style="5" customWidth="1"/>
    <col min="4787" max="4787" width="0" style="5" hidden="1" customWidth="1"/>
    <col min="4788" max="4788" width="11.42578125" style="5" customWidth="1"/>
    <col min="4789" max="4791" width="0" style="5" hidden="1" customWidth="1"/>
    <col min="4792" max="4792" width="19" style="5" customWidth="1"/>
    <col min="4793" max="4793" width="17.28515625" style="5" customWidth="1"/>
    <col min="4794" max="4794" width="19.7109375" style="5" customWidth="1"/>
    <col min="4795" max="4795" width="20.7109375" style="5" customWidth="1"/>
    <col min="4796" max="4796" width="13.140625" style="5" bestFit="1" customWidth="1"/>
    <col min="4797" max="4797" width="21.5703125" style="5" customWidth="1"/>
    <col min="4798" max="4798" width="16" style="5" bestFit="1" customWidth="1"/>
    <col min="4799" max="4799" width="13.140625" style="5" bestFit="1" customWidth="1"/>
    <col min="4800" max="4800" width="38.28515625" style="5" bestFit="1" customWidth="1"/>
    <col min="4801" max="4801" width="1.28515625" style="5" customWidth="1"/>
    <col min="4802" max="4802" width="0" style="5" hidden="1" customWidth="1"/>
    <col min="4803" max="5027" width="11.42578125" style="5"/>
    <col min="5028" max="5028" width="1.42578125" style="5" customWidth="1"/>
    <col min="5029" max="5029" width="7.5703125" style="5" customWidth="1"/>
    <col min="5030" max="5030" width="4.85546875" style="5" customWidth="1"/>
    <col min="5031" max="5031" width="8" style="5" customWidth="1"/>
    <col min="5032" max="5032" width="8.140625" style="5" customWidth="1"/>
    <col min="5033" max="5033" width="7.28515625" style="5" customWidth="1"/>
    <col min="5034" max="5034" width="20.7109375" style="5" customWidth="1"/>
    <col min="5035" max="5035" width="15" style="5" customWidth="1"/>
    <col min="5036" max="5036" width="0.140625" style="5" customWidth="1"/>
    <col min="5037" max="5037" width="0" style="5" hidden="1" customWidth="1"/>
    <col min="5038" max="5038" width="78.85546875" style="5" customWidth="1"/>
    <col min="5039" max="5039" width="14.140625" style="5" customWidth="1"/>
    <col min="5040" max="5040" width="0.28515625" style="5" customWidth="1"/>
    <col min="5041" max="5041" width="11.7109375" style="5" customWidth="1"/>
    <col min="5042" max="5042" width="8.7109375" style="5" customWidth="1"/>
    <col min="5043" max="5043" width="0" style="5" hidden="1" customWidth="1"/>
    <col min="5044" max="5044" width="11.42578125" style="5" customWidth="1"/>
    <col min="5045" max="5047" width="0" style="5" hidden="1" customWidth="1"/>
    <col min="5048" max="5048" width="19" style="5" customWidth="1"/>
    <col min="5049" max="5049" width="17.28515625" style="5" customWidth="1"/>
    <col min="5050" max="5050" width="19.7109375" style="5" customWidth="1"/>
    <col min="5051" max="5051" width="20.7109375" style="5" customWidth="1"/>
    <col min="5052" max="5052" width="13.140625" style="5" bestFit="1" customWidth="1"/>
    <col min="5053" max="5053" width="21.5703125" style="5" customWidth="1"/>
    <col min="5054" max="5054" width="16" style="5" bestFit="1" customWidth="1"/>
    <col min="5055" max="5055" width="13.140625" style="5" bestFit="1" customWidth="1"/>
    <col min="5056" max="5056" width="38.28515625" style="5" bestFit="1" customWidth="1"/>
    <col min="5057" max="5057" width="1.28515625" style="5" customWidth="1"/>
    <col min="5058" max="5058" width="0" style="5" hidden="1" customWidth="1"/>
    <col min="5059" max="5283" width="11.42578125" style="5"/>
    <col min="5284" max="5284" width="1.42578125" style="5" customWidth="1"/>
    <col min="5285" max="5285" width="7.5703125" style="5" customWidth="1"/>
    <col min="5286" max="5286" width="4.85546875" style="5" customWidth="1"/>
    <col min="5287" max="5287" width="8" style="5" customWidth="1"/>
    <col min="5288" max="5288" width="8.140625" style="5" customWidth="1"/>
    <col min="5289" max="5289" width="7.28515625" style="5" customWidth="1"/>
    <col min="5290" max="5290" width="20.7109375" style="5" customWidth="1"/>
    <col min="5291" max="5291" width="15" style="5" customWidth="1"/>
    <col min="5292" max="5292" width="0.140625" style="5" customWidth="1"/>
    <col min="5293" max="5293" width="0" style="5" hidden="1" customWidth="1"/>
    <col min="5294" max="5294" width="78.85546875" style="5" customWidth="1"/>
    <col min="5295" max="5295" width="14.140625" style="5" customWidth="1"/>
    <col min="5296" max="5296" width="0.28515625" style="5" customWidth="1"/>
    <col min="5297" max="5297" width="11.7109375" style="5" customWidth="1"/>
    <col min="5298" max="5298" width="8.7109375" style="5" customWidth="1"/>
    <col min="5299" max="5299" width="0" style="5" hidden="1" customWidth="1"/>
    <col min="5300" max="5300" width="11.42578125" style="5" customWidth="1"/>
    <col min="5301" max="5303" width="0" style="5" hidden="1" customWidth="1"/>
    <col min="5304" max="5304" width="19" style="5" customWidth="1"/>
    <col min="5305" max="5305" width="17.28515625" style="5" customWidth="1"/>
    <col min="5306" max="5306" width="19.7109375" style="5" customWidth="1"/>
    <col min="5307" max="5307" width="20.7109375" style="5" customWidth="1"/>
    <col min="5308" max="5308" width="13.140625" style="5" bestFit="1" customWidth="1"/>
    <col min="5309" max="5309" width="21.5703125" style="5" customWidth="1"/>
    <col min="5310" max="5310" width="16" style="5" bestFit="1" customWidth="1"/>
    <col min="5311" max="5311" width="13.140625" style="5" bestFit="1" customWidth="1"/>
    <col min="5312" max="5312" width="38.28515625" style="5" bestFit="1" customWidth="1"/>
    <col min="5313" max="5313" width="1.28515625" style="5" customWidth="1"/>
    <col min="5314" max="5314" width="0" style="5" hidden="1" customWidth="1"/>
    <col min="5315" max="5539" width="11.42578125" style="5"/>
    <col min="5540" max="5540" width="1.42578125" style="5" customWidth="1"/>
    <col min="5541" max="5541" width="7.5703125" style="5" customWidth="1"/>
    <col min="5542" max="5542" width="4.85546875" style="5" customWidth="1"/>
    <col min="5543" max="5543" width="8" style="5" customWidth="1"/>
    <col min="5544" max="5544" width="8.140625" style="5" customWidth="1"/>
    <col min="5545" max="5545" width="7.28515625" style="5" customWidth="1"/>
    <col min="5546" max="5546" width="20.7109375" style="5" customWidth="1"/>
    <col min="5547" max="5547" width="15" style="5" customWidth="1"/>
    <col min="5548" max="5548" width="0.140625" style="5" customWidth="1"/>
    <col min="5549" max="5549" width="0" style="5" hidden="1" customWidth="1"/>
    <col min="5550" max="5550" width="78.85546875" style="5" customWidth="1"/>
    <col min="5551" max="5551" width="14.140625" style="5" customWidth="1"/>
    <col min="5552" max="5552" width="0.28515625" style="5" customWidth="1"/>
    <col min="5553" max="5553" width="11.7109375" style="5" customWidth="1"/>
    <col min="5554" max="5554" width="8.7109375" style="5" customWidth="1"/>
    <col min="5555" max="5555" width="0" style="5" hidden="1" customWidth="1"/>
    <col min="5556" max="5556" width="11.42578125" style="5" customWidth="1"/>
    <col min="5557" max="5559" width="0" style="5" hidden="1" customWidth="1"/>
    <col min="5560" max="5560" width="19" style="5" customWidth="1"/>
    <col min="5561" max="5561" width="17.28515625" style="5" customWidth="1"/>
    <col min="5562" max="5562" width="19.7109375" style="5" customWidth="1"/>
    <col min="5563" max="5563" width="20.7109375" style="5" customWidth="1"/>
    <col min="5564" max="5564" width="13.140625" style="5" bestFit="1" customWidth="1"/>
    <col min="5565" max="5565" width="21.5703125" style="5" customWidth="1"/>
    <col min="5566" max="5566" width="16" style="5" bestFit="1" customWidth="1"/>
    <col min="5567" max="5567" width="13.140625" style="5" bestFit="1" customWidth="1"/>
    <col min="5568" max="5568" width="38.28515625" style="5" bestFit="1" customWidth="1"/>
    <col min="5569" max="5569" width="1.28515625" style="5" customWidth="1"/>
    <col min="5570" max="5570" width="0" style="5" hidden="1" customWidth="1"/>
    <col min="5571" max="5795" width="11.42578125" style="5"/>
    <col min="5796" max="5796" width="1.42578125" style="5" customWidth="1"/>
    <col min="5797" max="5797" width="7.5703125" style="5" customWidth="1"/>
    <col min="5798" max="5798" width="4.85546875" style="5" customWidth="1"/>
    <col min="5799" max="5799" width="8" style="5" customWidth="1"/>
    <col min="5800" max="5800" width="8.140625" style="5" customWidth="1"/>
    <col min="5801" max="5801" width="7.28515625" style="5" customWidth="1"/>
    <col min="5802" max="5802" width="20.7109375" style="5" customWidth="1"/>
    <col min="5803" max="5803" width="15" style="5" customWidth="1"/>
    <col min="5804" max="5804" width="0.140625" style="5" customWidth="1"/>
    <col min="5805" max="5805" width="0" style="5" hidden="1" customWidth="1"/>
    <col min="5806" max="5806" width="78.85546875" style="5" customWidth="1"/>
    <col min="5807" max="5807" width="14.140625" style="5" customWidth="1"/>
    <col min="5808" max="5808" width="0.28515625" style="5" customWidth="1"/>
    <col min="5809" max="5809" width="11.7109375" style="5" customWidth="1"/>
    <col min="5810" max="5810" width="8.7109375" style="5" customWidth="1"/>
    <col min="5811" max="5811" width="0" style="5" hidden="1" customWidth="1"/>
    <col min="5812" max="5812" width="11.42578125" style="5" customWidth="1"/>
    <col min="5813" max="5815" width="0" style="5" hidden="1" customWidth="1"/>
    <col min="5816" max="5816" width="19" style="5" customWidth="1"/>
    <col min="5817" max="5817" width="17.28515625" style="5" customWidth="1"/>
    <col min="5818" max="5818" width="19.7109375" style="5" customWidth="1"/>
    <col min="5819" max="5819" width="20.7109375" style="5" customWidth="1"/>
    <col min="5820" max="5820" width="13.140625" style="5" bestFit="1" customWidth="1"/>
    <col min="5821" max="5821" width="21.5703125" style="5" customWidth="1"/>
    <col min="5822" max="5822" width="16" style="5" bestFit="1" customWidth="1"/>
    <col min="5823" max="5823" width="13.140625" style="5" bestFit="1" customWidth="1"/>
    <col min="5824" max="5824" width="38.28515625" style="5" bestFit="1" customWidth="1"/>
    <col min="5825" max="5825" width="1.28515625" style="5" customWidth="1"/>
    <col min="5826" max="5826" width="0" style="5" hidden="1" customWidth="1"/>
    <col min="5827" max="6051" width="11.42578125" style="5"/>
    <col min="6052" max="6052" width="1.42578125" style="5" customWidth="1"/>
    <col min="6053" max="6053" width="7.5703125" style="5" customWidth="1"/>
    <col min="6054" max="6054" width="4.85546875" style="5" customWidth="1"/>
    <col min="6055" max="6055" width="8" style="5" customWidth="1"/>
    <col min="6056" max="6056" width="8.140625" style="5" customWidth="1"/>
    <col min="6057" max="6057" width="7.28515625" style="5" customWidth="1"/>
    <col min="6058" max="6058" width="20.7109375" style="5" customWidth="1"/>
    <col min="6059" max="6059" width="15" style="5" customWidth="1"/>
    <col min="6060" max="6060" width="0.140625" style="5" customWidth="1"/>
    <col min="6061" max="6061" width="0" style="5" hidden="1" customWidth="1"/>
    <col min="6062" max="6062" width="78.85546875" style="5" customWidth="1"/>
    <col min="6063" max="6063" width="14.140625" style="5" customWidth="1"/>
    <col min="6064" max="6064" width="0.28515625" style="5" customWidth="1"/>
    <col min="6065" max="6065" width="11.7109375" style="5" customWidth="1"/>
    <col min="6066" max="6066" width="8.7109375" style="5" customWidth="1"/>
    <col min="6067" max="6067" width="0" style="5" hidden="1" customWidth="1"/>
    <col min="6068" max="6068" width="11.42578125" style="5" customWidth="1"/>
    <col min="6069" max="6071" width="0" style="5" hidden="1" customWidth="1"/>
    <col min="6072" max="6072" width="19" style="5" customWidth="1"/>
    <col min="6073" max="6073" width="17.28515625" style="5" customWidth="1"/>
    <col min="6074" max="6074" width="19.7109375" style="5" customWidth="1"/>
    <col min="6075" max="6075" width="20.7109375" style="5" customWidth="1"/>
    <col min="6076" max="6076" width="13.140625" style="5" bestFit="1" customWidth="1"/>
    <col min="6077" max="6077" width="21.5703125" style="5" customWidth="1"/>
    <col min="6078" max="6078" width="16" style="5" bestFit="1" customWidth="1"/>
    <col min="6079" max="6079" width="13.140625" style="5" bestFit="1" customWidth="1"/>
    <col min="6080" max="6080" width="38.28515625" style="5" bestFit="1" customWidth="1"/>
    <col min="6081" max="6081" width="1.28515625" style="5" customWidth="1"/>
    <col min="6082" max="6082" width="0" style="5" hidden="1" customWidth="1"/>
    <col min="6083" max="6307" width="11.42578125" style="5"/>
    <col min="6308" max="6308" width="1.42578125" style="5" customWidth="1"/>
    <col min="6309" max="6309" width="7.5703125" style="5" customWidth="1"/>
    <col min="6310" max="6310" width="4.85546875" style="5" customWidth="1"/>
    <col min="6311" max="6311" width="8" style="5" customWidth="1"/>
    <col min="6312" max="6312" width="8.140625" style="5" customWidth="1"/>
    <col min="6313" max="6313" width="7.28515625" style="5" customWidth="1"/>
    <col min="6314" max="6314" width="20.7109375" style="5" customWidth="1"/>
    <col min="6315" max="6315" width="15" style="5" customWidth="1"/>
    <col min="6316" max="6316" width="0.140625" style="5" customWidth="1"/>
    <col min="6317" max="6317" width="0" style="5" hidden="1" customWidth="1"/>
    <col min="6318" max="6318" width="78.85546875" style="5" customWidth="1"/>
    <col min="6319" max="6319" width="14.140625" style="5" customWidth="1"/>
    <col min="6320" max="6320" width="0.28515625" style="5" customWidth="1"/>
    <col min="6321" max="6321" width="11.7109375" style="5" customWidth="1"/>
    <col min="6322" max="6322" width="8.7109375" style="5" customWidth="1"/>
    <col min="6323" max="6323" width="0" style="5" hidden="1" customWidth="1"/>
    <col min="6324" max="6324" width="11.42578125" style="5" customWidth="1"/>
    <col min="6325" max="6327" width="0" style="5" hidden="1" customWidth="1"/>
    <col min="6328" max="6328" width="19" style="5" customWidth="1"/>
    <col min="6329" max="6329" width="17.28515625" style="5" customWidth="1"/>
    <col min="6330" max="6330" width="19.7109375" style="5" customWidth="1"/>
    <col min="6331" max="6331" width="20.7109375" style="5" customWidth="1"/>
    <col min="6332" max="6332" width="13.140625" style="5" bestFit="1" customWidth="1"/>
    <col min="6333" max="6333" width="21.5703125" style="5" customWidth="1"/>
    <col min="6334" max="6334" width="16" style="5" bestFit="1" customWidth="1"/>
    <col min="6335" max="6335" width="13.140625" style="5" bestFit="1" customWidth="1"/>
    <col min="6336" max="6336" width="38.28515625" style="5" bestFit="1" customWidth="1"/>
    <col min="6337" max="6337" width="1.28515625" style="5" customWidth="1"/>
    <col min="6338" max="6338" width="0" style="5" hidden="1" customWidth="1"/>
    <col min="6339" max="6563" width="11.42578125" style="5"/>
    <col min="6564" max="6564" width="1.42578125" style="5" customWidth="1"/>
    <col min="6565" max="6565" width="7.5703125" style="5" customWidth="1"/>
    <col min="6566" max="6566" width="4.85546875" style="5" customWidth="1"/>
    <col min="6567" max="6567" width="8" style="5" customWidth="1"/>
    <col min="6568" max="6568" width="8.140625" style="5" customWidth="1"/>
    <col min="6569" max="6569" width="7.28515625" style="5" customWidth="1"/>
    <col min="6570" max="6570" width="20.7109375" style="5" customWidth="1"/>
    <col min="6571" max="6571" width="15" style="5" customWidth="1"/>
    <col min="6572" max="6572" width="0.140625" style="5" customWidth="1"/>
    <col min="6573" max="6573" width="0" style="5" hidden="1" customWidth="1"/>
    <col min="6574" max="6574" width="78.85546875" style="5" customWidth="1"/>
    <col min="6575" max="6575" width="14.140625" style="5" customWidth="1"/>
    <col min="6576" max="6576" width="0.28515625" style="5" customWidth="1"/>
    <col min="6577" max="6577" width="11.7109375" style="5" customWidth="1"/>
    <col min="6578" max="6578" width="8.7109375" style="5" customWidth="1"/>
    <col min="6579" max="6579" width="0" style="5" hidden="1" customWidth="1"/>
    <col min="6580" max="6580" width="11.42578125" style="5" customWidth="1"/>
    <col min="6581" max="6583" width="0" style="5" hidden="1" customWidth="1"/>
    <col min="6584" max="6584" width="19" style="5" customWidth="1"/>
    <col min="6585" max="6585" width="17.28515625" style="5" customWidth="1"/>
    <col min="6586" max="6586" width="19.7109375" style="5" customWidth="1"/>
    <col min="6587" max="6587" width="20.7109375" style="5" customWidth="1"/>
    <col min="6588" max="6588" width="13.140625" style="5" bestFit="1" customWidth="1"/>
    <col min="6589" max="6589" width="21.5703125" style="5" customWidth="1"/>
    <col min="6590" max="6590" width="16" style="5" bestFit="1" customWidth="1"/>
    <col min="6591" max="6591" width="13.140625" style="5" bestFit="1" customWidth="1"/>
    <col min="6592" max="6592" width="38.28515625" style="5" bestFit="1" customWidth="1"/>
    <col min="6593" max="6593" width="1.28515625" style="5" customWidth="1"/>
    <col min="6594" max="6594" width="0" style="5" hidden="1" customWidth="1"/>
    <col min="6595" max="6819" width="11.42578125" style="5"/>
    <col min="6820" max="6820" width="1.42578125" style="5" customWidth="1"/>
    <col min="6821" max="6821" width="7.5703125" style="5" customWidth="1"/>
    <col min="6822" max="6822" width="4.85546875" style="5" customWidth="1"/>
    <col min="6823" max="6823" width="8" style="5" customWidth="1"/>
    <col min="6824" max="6824" width="8.140625" style="5" customWidth="1"/>
    <col min="6825" max="6825" width="7.28515625" style="5" customWidth="1"/>
    <col min="6826" max="6826" width="20.7109375" style="5" customWidth="1"/>
    <col min="6827" max="6827" width="15" style="5" customWidth="1"/>
    <col min="6828" max="6828" width="0.140625" style="5" customWidth="1"/>
    <col min="6829" max="6829" width="0" style="5" hidden="1" customWidth="1"/>
    <col min="6830" max="6830" width="78.85546875" style="5" customWidth="1"/>
    <col min="6831" max="6831" width="14.140625" style="5" customWidth="1"/>
    <col min="6832" max="6832" width="0.28515625" style="5" customWidth="1"/>
    <col min="6833" max="6833" width="11.7109375" style="5" customWidth="1"/>
    <col min="6834" max="6834" width="8.7109375" style="5" customWidth="1"/>
    <col min="6835" max="6835" width="0" style="5" hidden="1" customWidth="1"/>
    <col min="6836" max="6836" width="11.42578125" style="5" customWidth="1"/>
    <col min="6837" max="6839" width="0" style="5" hidden="1" customWidth="1"/>
    <col min="6840" max="6840" width="19" style="5" customWidth="1"/>
    <col min="6841" max="6841" width="17.28515625" style="5" customWidth="1"/>
    <col min="6842" max="6842" width="19.7109375" style="5" customWidth="1"/>
    <col min="6843" max="6843" width="20.7109375" style="5" customWidth="1"/>
    <col min="6844" max="6844" width="13.140625" style="5" bestFit="1" customWidth="1"/>
    <col min="6845" max="6845" width="21.5703125" style="5" customWidth="1"/>
    <col min="6846" max="6846" width="16" style="5" bestFit="1" customWidth="1"/>
    <col min="6847" max="6847" width="13.140625" style="5" bestFit="1" customWidth="1"/>
    <col min="6848" max="6848" width="38.28515625" style="5" bestFit="1" customWidth="1"/>
    <col min="6849" max="6849" width="1.28515625" style="5" customWidth="1"/>
    <col min="6850" max="6850" width="0" style="5" hidden="1" customWidth="1"/>
    <col min="6851" max="7075" width="11.42578125" style="5"/>
    <col min="7076" max="7076" width="1.42578125" style="5" customWidth="1"/>
    <col min="7077" max="7077" width="7.5703125" style="5" customWidth="1"/>
    <col min="7078" max="7078" width="4.85546875" style="5" customWidth="1"/>
    <col min="7079" max="7079" width="8" style="5" customWidth="1"/>
    <col min="7080" max="7080" width="8.140625" style="5" customWidth="1"/>
    <col min="7081" max="7081" width="7.28515625" style="5" customWidth="1"/>
    <col min="7082" max="7082" width="20.7109375" style="5" customWidth="1"/>
    <col min="7083" max="7083" width="15" style="5" customWidth="1"/>
    <col min="7084" max="7084" width="0.140625" style="5" customWidth="1"/>
    <col min="7085" max="7085" width="0" style="5" hidden="1" customWidth="1"/>
    <col min="7086" max="7086" width="78.85546875" style="5" customWidth="1"/>
    <col min="7087" max="7087" width="14.140625" style="5" customWidth="1"/>
    <col min="7088" max="7088" width="0.28515625" style="5" customWidth="1"/>
    <col min="7089" max="7089" width="11.7109375" style="5" customWidth="1"/>
    <col min="7090" max="7090" width="8.7109375" style="5" customWidth="1"/>
    <col min="7091" max="7091" width="0" style="5" hidden="1" customWidth="1"/>
    <col min="7092" max="7092" width="11.42578125" style="5" customWidth="1"/>
    <col min="7093" max="7095" width="0" style="5" hidden="1" customWidth="1"/>
    <col min="7096" max="7096" width="19" style="5" customWidth="1"/>
    <col min="7097" max="7097" width="17.28515625" style="5" customWidth="1"/>
    <col min="7098" max="7098" width="19.7109375" style="5" customWidth="1"/>
    <col min="7099" max="7099" width="20.7109375" style="5" customWidth="1"/>
    <col min="7100" max="7100" width="13.140625" style="5" bestFit="1" customWidth="1"/>
    <col min="7101" max="7101" width="21.5703125" style="5" customWidth="1"/>
    <col min="7102" max="7102" width="16" style="5" bestFit="1" customWidth="1"/>
    <col min="7103" max="7103" width="13.140625" style="5" bestFit="1" customWidth="1"/>
    <col min="7104" max="7104" width="38.28515625" style="5" bestFit="1" customWidth="1"/>
    <col min="7105" max="7105" width="1.28515625" style="5" customWidth="1"/>
    <col min="7106" max="7106" width="0" style="5" hidden="1" customWidth="1"/>
    <col min="7107" max="7331" width="11.42578125" style="5"/>
    <col min="7332" max="7332" width="1.42578125" style="5" customWidth="1"/>
    <col min="7333" max="7333" width="7.5703125" style="5" customWidth="1"/>
    <col min="7334" max="7334" width="4.85546875" style="5" customWidth="1"/>
    <col min="7335" max="7335" width="8" style="5" customWidth="1"/>
    <col min="7336" max="7336" width="8.140625" style="5" customWidth="1"/>
    <col min="7337" max="7337" width="7.28515625" style="5" customWidth="1"/>
    <col min="7338" max="7338" width="20.7109375" style="5" customWidth="1"/>
    <col min="7339" max="7339" width="15" style="5" customWidth="1"/>
    <col min="7340" max="7340" width="0.140625" style="5" customWidth="1"/>
    <col min="7341" max="7341" width="0" style="5" hidden="1" customWidth="1"/>
    <col min="7342" max="7342" width="78.85546875" style="5" customWidth="1"/>
    <col min="7343" max="7343" width="14.140625" style="5" customWidth="1"/>
    <col min="7344" max="7344" width="0.28515625" style="5" customWidth="1"/>
    <col min="7345" max="7345" width="11.7109375" style="5" customWidth="1"/>
    <col min="7346" max="7346" width="8.7109375" style="5" customWidth="1"/>
    <col min="7347" max="7347" width="0" style="5" hidden="1" customWidth="1"/>
    <col min="7348" max="7348" width="11.42578125" style="5" customWidth="1"/>
    <col min="7349" max="7351" width="0" style="5" hidden="1" customWidth="1"/>
    <col min="7352" max="7352" width="19" style="5" customWidth="1"/>
    <col min="7353" max="7353" width="17.28515625" style="5" customWidth="1"/>
    <col min="7354" max="7354" width="19.7109375" style="5" customWidth="1"/>
    <col min="7355" max="7355" width="20.7109375" style="5" customWidth="1"/>
    <col min="7356" max="7356" width="13.140625" style="5" bestFit="1" customWidth="1"/>
    <col min="7357" max="7357" width="21.5703125" style="5" customWidth="1"/>
    <col min="7358" max="7358" width="16" style="5" bestFit="1" customWidth="1"/>
    <col min="7359" max="7359" width="13.140625" style="5" bestFit="1" customWidth="1"/>
    <col min="7360" max="7360" width="38.28515625" style="5" bestFit="1" customWidth="1"/>
    <col min="7361" max="7361" width="1.28515625" style="5" customWidth="1"/>
    <col min="7362" max="7362" width="0" style="5" hidden="1" customWidth="1"/>
    <col min="7363" max="7587" width="11.42578125" style="5"/>
    <col min="7588" max="7588" width="1.42578125" style="5" customWidth="1"/>
    <col min="7589" max="7589" width="7.5703125" style="5" customWidth="1"/>
    <col min="7590" max="7590" width="4.85546875" style="5" customWidth="1"/>
    <col min="7591" max="7591" width="8" style="5" customWidth="1"/>
    <col min="7592" max="7592" width="8.140625" style="5" customWidth="1"/>
    <col min="7593" max="7593" width="7.28515625" style="5" customWidth="1"/>
    <col min="7594" max="7594" width="20.7109375" style="5" customWidth="1"/>
    <col min="7595" max="7595" width="15" style="5" customWidth="1"/>
    <col min="7596" max="7596" width="0.140625" style="5" customWidth="1"/>
    <col min="7597" max="7597" width="0" style="5" hidden="1" customWidth="1"/>
    <col min="7598" max="7598" width="78.85546875" style="5" customWidth="1"/>
    <col min="7599" max="7599" width="14.140625" style="5" customWidth="1"/>
    <col min="7600" max="7600" width="0.28515625" style="5" customWidth="1"/>
    <col min="7601" max="7601" width="11.7109375" style="5" customWidth="1"/>
    <col min="7602" max="7602" width="8.7109375" style="5" customWidth="1"/>
    <col min="7603" max="7603" width="0" style="5" hidden="1" customWidth="1"/>
    <col min="7604" max="7604" width="11.42578125" style="5" customWidth="1"/>
    <col min="7605" max="7607" width="0" style="5" hidden="1" customWidth="1"/>
    <col min="7608" max="7608" width="19" style="5" customWidth="1"/>
    <col min="7609" max="7609" width="17.28515625" style="5" customWidth="1"/>
    <col min="7610" max="7610" width="19.7109375" style="5" customWidth="1"/>
    <col min="7611" max="7611" width="20.7109375" style="5" customWidth="1"/>
    <col min="7612" max="7612" width="13.140625" style="5" bestFit="1" customWidth="1"/>
    <col min="7613" max="7613" width="21.5703125" style="5" customWidth="1"/>
    <col min="7614" max="7614" width="16" style="5" bestFit="1" customWidth="1"/>
    <col min="7615" max="7615" width="13.140625" style="5" bestFit="1" customWidth="1"/>
    <col min="7616" max="7616" width="38.28515625" style="5" bestFit="1" customWidth="1"/>
    <col min="7617" max="7617" width="1.28515625" style="5" customWidth="1"/>
    <col min="7618" max="7618" width="0" style="5" hidden="1" customWidth="1"/>
    <col min="7619" max="7843" width="11.42578125" style="5"/>
    <col min="7844" max="7844" width="1.42578125" style="5" customWidth="1"/>
    <col min="7845" max="7845" width="7.5703125" style="5" customWidth="1"/>
    <col min="7846" max="7846" width="4.85546875" style="5" customWidth="1"/>
    <col min="7847" max="7847" width="8" style="5" customWidth="1"/>
    <col min="7848" max="7848" width="8.140625" style="5" customWidth="1"/>
    <col min="7849" max="7849" width="7.28515625" style="5" customWidth="1"/>
    <col min="7850" max="7850" width="20.7109375" style="5" customWidth="1"/>
    <col min="7851" max="7851" width="15" style="5" customWidth="1"/>
    <col min="7852" max="7852" width="0.140625" style="5" customWidth="1"/>
    <col min="7853" max="7853" width="0" style="5" hidden="1" customWidth="1"/>
    <col min="7854" max="7854" width="78.85546875" style="5" customWidth="1"/>
    <col min="7855" max="7855" width="14.140625" style="5" customWidth="1"/>
    <col min="7856" max="7856" width="0.28515625" style="5" customWidth="1"/>
    <col min="7857" max="7857" width="11.7109375" style="5" customWidth="1"/>
    <col min="7858" max="7858" width="8.7109375" style="5" customWidth="1"/>
    <col min="7859" max="7859" width="0" style="5" hidden="1" customWidth="1"/>
    <col min="7860" max="7860" width="11.42578125" style="5" customWidth="1"/>
    <col min="7861" max="7863" width="0" style="5" hidden="1" customWidth="1"/>
    <col min="7864" max="7864" width="19" style="5" customWidth="1"/>
    <col min="7865" max="7865" width="17.28515625" style="5" customWidth="1"/>
    <col min="7866" max="7866" width="19.7109375" style="5" customWidth="1"/>
    <col min="7867" max="7867" width="20.7109375" style="5" customWidth="1"/>
    <col min="7868" max="7868" width="13.140625" style="5" bestFit="1" customWidth="1"/>
    <col min="7869" max="7869" width="21.5703125" style="5" customWidth="1"/>
    <col min="7870" max="7870" width="16" style="5" bestFit="1" customWidth="1"/>
    <col min="7871" max="7871" width="13.140625" style="5" bestFit="1" customWidth="1"/>
    <col min="7872" max="7872" width="38.28515625" style="5" bestFit="1" customWidth="1"/>
    <col min="7873" max="7873" width="1.28515625" style="5" customWidth="1"/>
    <col min="7874" max="7874" width="0" style="5" hidden="1" customWidth="1"/>
    <col min="7875" max="8099" width="11.42578125" style="5"/>
    <col min="8100" max="8100" width="1.42578125" style="5" customWidth="1"/>
    <col min="8101" max="8101" width="7.5703125" style="5" customWidth="1"/>
    <col min="8102" max="8102" width="4.85546875" style="5" customWidth="1"/>
    <col min="8103" max="8103" width="8" style="5" customWidth="1"/>
    <col min="8104" max="8104" width="8.140625" style="5" customWidth="1"/>
    <col min="8105" max="8105" width="7.28515625" style="5" customWidth="1"/>
    <col min="8106" max="8106" width="20.7109375" style="5" customWidth="1"/>
    <col min="8107" max="8107" width="15" style="5" customWidth="1"/>
    <col min="8108" max="8108" width="0.140625" style="5" customWidth="1"/>
    <col min="8109" max="8109" width="0" style="5" hidden="1" customWidth="1"/>
    <col min="8110" max="8110" width="78.85546875" style="5" customWidth="1"/>
    <col min="8111" max="8111" width="14.140625" style="5" customWidth="1"/>
    <col min="8112" max="8112" width="0.28515625" style="5" customWidth="1"/>
    <col min="8113" max="8113" width="11.7109375" style="5" customWidth="1"/>
    <col min="8114" max="8114" width="8.7109375" style="5" customWidth="1"/>
    <col min="8115" max="8115" width="0" style="5" hidden="1" customWidth="1"/>
    <col min="8116" max="8116" width="11.42578125" style="5" customWidth="1"/>
    <col min="8117" max="8119" width="0" style="5" hidden="1" customWidth="1"/>
    <col min="8120" max="8120" width="19" style="5" customWidth="1"/>
    <col min="8121" max="8121" width="17.28515625" style="5" customWidth="1"/>
    <col min="8122" max="8122" width="19.7109375" style="5" customWidth="1"/>
    <col min="8123" max="8123" width="20.7109375" style="5" customWidth="1"/>
    <col min="8124" max="8124" width="13.140625" style="5" bestFit="1" customWidth="1"/>
    <col min="8125" max="8125" width="21.5703125" style="5" customWidth="1"/>
    <col min="8126" max="8126" width="16" style="5" bestFit="1" customWidth="1"/>
    <col min="8127" max="8127" width="13.140625" style="5" bestFit="1" customWidth="1"/>
    <col min="8128" max="8128" width="38.28515625" style="5" bestFit="1" customWidth="1"/>
    <col min="8129" max="8129" width="1.28515625" style="5" customWidth="1"/>
    <col min="8130" max="8130" width="0" style="5" hidden="1" customWidth="1"/>
    <col min="8131" max="8355" width="11.42578125" style="5"/>
    <col min="8356" max="8356" width="1.42578125" style="5" customWidth="1"/>
    <col min="8357" max="8357" width="7.5703125" style="5" customWidth="1"/>
    <col min="8358" max="8358" width="4.85546875" style="5" customWidth="1"/>
    <col min="8359" max="8359" width="8" style="5" customWidth="1"/>
    <col min="8360" max="8360" width="8.140625" style="5" customWidth="1"/>
    <col min="8361" max="8361" width="7.28515625" style="5" customWidth="1"/>
    <col min="8362" max="8362" width="20.7109375" style="5" customWidth="1"/>
    <col min="8363" max="8363" width="15" style="5" customWidth="1"/>
    <col min="8364" max="8364" width="0.140625" style="5" customWidth="1"/>
    <col min="8365" max="8365" width="0" style="5" hidden="1" customWidth="1"/>
    <col min="8366" max="8366" width="78.85546875" style="5" customWidth="1"/>
    <col min="8367" max="8367" width="14.140625" style="5" customWidth="1"/>
    <col min="8368" max="8368" width="0.28515625" style="5" customWidth="1"/>
    <col min="8369" max="8369" width="11.7109375" style="5" customWidth="1"/>
    <col min="8370" max="8370" width="8.7109375" style="5" customWidth="1"/>
    <col min="8371" max="8371" width="0" style="5" hidden="1" customWidth="1"/>
    <col min="8372" max="8372" width="11.42578125" style="5" customWidth="1"/>
    <col min="8373" max="8375" width="0" style="5" hidden="1" customWidth="1"/>
    <col min="8376" max="8376" width="19" style="5" customWidth="1"/>
    <col min="8377" max="8377" width="17.28515625" style="5" customWidth="1"/>
    <col min="8378" max="8378" width="19.7109375" style="5" customWidth="1"/>
    <col min="8379" max="8379" width="20.7109375" style="5" customWidth="1"/>
    <col min="8380" max="8380" width="13.140625" style="5" bestFit="1" customWidth="1"/>
    <col min="8381" max="8381" width="21.5703125" style="5" customWidth="1"/>
    <col min="8382" max="8382" width="16" style="5" bestFit="1" customWidth="1"/>
    <col min="8383" max="8383" width="13.140625" style="5" bestFit="1" customWidth="1"/>
    <col min="8384" max="8384" width="38.28515625" style="5" bestFit="1" customWidth="1"/>
    <col min="8385" max="8385" width="1.28515625" style="5" customWidth="1"/>
    <col min="8386" max="8386" width="0" style="5" hidden="1" customWidth="1"/>
    <col min="8387" max="8611" width="11.42578125" style="5"/>
    <col min="8612" max="8612" width="1.42578125" style="5" customWidth="1"/>
    <col min="8613" max="8613" width="7.5703125" style="5" customWidth="1"/>
    <col min="8614" max="8614" width="4.85546875" style="5" customWidth="1"/>
    <col min="8615" max="8615" width="8" style="5" customWidth="1"/>
    <col min="8616" max="8616" width="8.140625" style="5" customWidth="1"/>
    <col min="8617" max="8617" width="7.28515625" style="5" customWidth="1"/>
    <col min="8618" max="8618" width="20.7109375" style="5" customWidth="1"/>
    <col min="8619" max="8619" width="15" style="5" customWidth="1"/>
    <col min="8620" max="8620" width="0.140625" style="5" customWidth="1"/>
    <col min="8621" max="8621" width="0" style="5" hidden="1" customWidth="1"/>
    <col min="8622" max="8622" width="78.85546875" style="5" customWidth="1"/>
    <col min="8623" max="8623" width="14.140625" style="5" customWidth="1"/>
    <col min="8624" max="8624" width="0.28515625" style="5" customWidth="1"/>
    <col min="8625" max="8625" width="11.7109375" style="5" customWidth="1"/>
    <col min="8626" max="8626" width="8.7109375" style="5" customWidth="1"/>
    <col min="8627" max="8627" width="0" style="5" hidden="1" customWidth="1"/>
    <col min="8628" max="8628" width="11.42578125" style="5" customWidth="1"/>
    <col min="8629" max="8631" width="0" style="5" hidden="1" customWidth="1"/>
    <col min="8632" max="8632" width="19" style="5" customWidth="1"/>
    <col min="8633" max="8633" width="17.28515625" style="5" customWidth="1"/>
    <col min="8634" max="8634" width="19.7109375" style="5" customWidth="1"/>
    <col min="8635" max="8635" width="20.7109375" style="5" customWidth="1"/>
    <col min="8636" max="8636" width="13.140625" style="5" bestFit="1" customWidth="1"/>
    <col min="8637" max="8637" width="21.5703125" style="5" customWidth="1"/>
    <col min="8638" max="8638" width="16" style="5" bestFit="1" customWidth="1"/>
    <col min="8639" max="8639" width="13.140625" style="5" bestFit="1" customWidth="1"/>
    <col min="8640" max="8640" width="38.28515625" style="5" bestFit="1" customWidth="1"/>
    <col min="8641" max="8641" width="1.28515625" style="5" customWidth="1"/>
    <col min="8642" max="8642" width="0" style="5" hidden="1" customWidth="1"/>
    <col min="8643" max="8867" width="11.42578125" style="5"/>
    <col min="8868" max="8868" width="1.42578125" style="5" customWidth="1"/>
    <col min="8869" max="8869" width="7.5703125" style="5" customWidth="1"/>
    <col min="8870" max="8870" width="4.85546875" style="5" customWidth="1"/>
    <col min="8871" max="8871" width="8" style="5" customWidth="1"/>
    <col min="8872" max="8872" width="8.140625" style="5" customWidth="1"/>
    <col min="8873" max="8873" width="7.28515625" style="5" customWidth="1"/>
    <col min="8874" max="8874" width="20.7109375" style="5" customWidth="1"/>
    <col min="8875" max="8875" width="15" style="5" customWidth="1"/>
    <col min="8876" max="8876" width="0.140625" style="5" customWidth="1"/>
    <col min="8877" max="8877" width="0" style="5" hidden="1" customWidth="1"/>
    <col min="8878" max="8878" width="78.85546875" style="5" customWidth="1"/>
    <col min="8879" max="8879" width="14.140625" style="5" customWidth="1"/>
    <col min="8880" max="8880" width="0.28515625" style="5" customWidth="1"/>
    <col min="8881" max="8881" width="11.7109375" style="5" customWidth="1"/>
    <col min="8882" max="8882" width="8.7109375" style="5" customWidth="1"/>
    <col min="8883" max="8883" width="0" style="5" hidden="1" customWidth="1"/>
    <col min="8884" max="8884" width="11.42578125" style="5" customWidth="1"/>
    <col min="8885" max="8887" width="0" style="5" hidden="1" customWidth="1"/>
    <col min="8888" max="8888" width="19" style="5" customWidth="1"/>
    <col min="8889" max="8889" width="17.28515625" style="5" customWidth="1"/>
    <col min="8890" max="8890" width="19.7109375" style="5" customWidth="1"/>
    <col min="8891" max="8891" width="20.7109375" style="5" customWidth="1"/>
    <col min="8892" max="8892" width="13.140625" style="5" bestFit="1" customWidth="1"/>
    <col min="8893" max="8893" width="21.5703125" style="5" customWidth="1"/>
    <col min="8894" max="8894" width="16" style="5" bestFit="1" customWidth="1"/>
    <col min="8895" max="8895" width="13.140625" style="5" bestFit="1" customWidth="1"/>
    <col min="8896" max="8896" width="38.28515625" style="5" bestFit="1" customWidth="1"/>
    <col min="8897" max="8897" width="1.28515625" style="5" customWidth="1"/>
    <col min="8898" max="8898" width="0" style="5" hidden="1" customWidth="1"/>
    <col min="8899" max="9123" width="11.42578125" style="5"/>
    <col min="9124" max="9124" width="1.42578125" style="5" customWidth="1"/>
    <col min="9125" max="9125" width="7.5703125" style="5" customWidth="1"/>
    <col min="9126" max="9126" width="4.85546875" style="5" customWidth="1"/>
    <col min="9127" max="9127" width="8" style="5" customWidth="1"/>
    <col min="9128" max="9128" width="8.140625" style="5" customWidth="1"/>
    <col min="9129" max="9129" width="7.28515625" style="5" customWidth="1"/>
    <col min="9130" max="9130" width="20.7109375" style="5" customWidth="1"/>
    <col min="9131" max="9131" width="15" style="5" customWidth="1"/>
    <col min="9132" max="9132" width="0.140625" style="5" customWidth="1"/>
    <col min="9133" max="9133" width="0" style="5" hidden="1" customWidth="1"/>
    <col min="9134" max="9134" width="78.85546875" style="5" customWidth="1"/>
    <col min="9135" max="9135" width="14.140625" style="5" customWidth="1"/>
    <col min="9136" max="9136" width="0.28515625" style="5" customWidth="1"/>
    <col min="9137" max="9137" width="11.7109375" style="5" customWidth="1"/>
    <col min="9138" max="9138" width="8.7109375" style="5" customWidth="1"/>
    <col min="9139" max="9139" width="0" style="5" hidden="1" customWidth="1"/>
    <col min="9140" max="9140" width="11.42578125" style="5" customWidth="1"/>
    <col min="9141" max="9143" width="0" style="5" hidden="1" customWidth="1"/>
    <col min="9144" max="9144" width="19" style="5" customWidth="1"/>
    <col min="9145" max="9145" width="17.28515625" style="5" customWidth="1"/>
    <col min="9146" max="9146" width="19.7109375" style="5" customWidth="1"/>
    <col min="9147" max="9147" width="20.7109375" style="5" customWidth="1"/>
    <col min="9148" max="9148" width="13.140625" style="5" bestFit="1" customWidth="1"/>
    <col min="9149" max="9149" width="21.5703125" style="5" customWidth="1"/>
    <col min="9150" max="9150" width="16" style="5" bestFit="1" customWidth="1"/>
    <col min="9151" max="9151" width="13.140625" style="5" bestFit="1" customWidth="1"/>
    <col min="9152" max="9152" width="38.28515625" style="5" bestFit="1" customWidth="1"/>
    <col min="9153" max="9153" width="1.28515625" style="5" customWidth="1"/>
    <col min="9154" max="9154" width="0" style="5" hidden="1" customWidth="1"/>
    <col min="9155" max="9379" width="11.42578125" style="5"/>
    <col min="9380" max="9380" width="1.42578125" style="5" customWidth="1"/>
    <col min="9381" max="9381" width="7.5703125" style="5" customWidth="1"/>
    <col min="9382" max="9382" width="4.85546875" style="5" customWidth="1"/>
    <col min="9383" max="9383" width="8" style="5" customWidth="1"/>
    <col min="9384" max="9384" width="8.140625" style="5" customWidth="1"/>
    <col min="9385" max="9385" width="7.28515625" style="5" customWidth="1"/>
    <col min="9386" max="9386" width="20.7109375" style="5" customWidth="1"/>
    <col min="9387" max="9387" width="15" style="5" customWidth="1"/>
    <col min="9388" max="9388" width="0.140625" style="5" customWidth="1"/>
    <col min="9389" max="9389" width="0" style="5" hidden="1" customWidth="1"/>
    <col min="9390" max="9390" width="78.85546875" style="5" customWidth="1"/>
    <col min="9391" max="9391" width="14.140625" style="5" customWidth="1"/>
    <col min="9392" max="9392" width="0.28515625" style="5" customWidth="1"/>
    <col min="9393" max="9393" width="11.7109375" style="5" customWidth="1"/>
    <col min="9394" max="9394" width="8.7109375" style="5" customWidth="1"/>
    <col min="9395" max="9395" width="0" style="5" hidden="1" customWidth="1"/>
    <col min="9396" max="9396" width="11.42578125" style="5" customWidth="1"/>
    <col min="9397" max="9399" width="0" style="5" hidden="1" customWidth="1"/>
    <col min="9400" max="9400" width="19" style="5" customWidth="1"/>
    <col min="9401" max="9401" width="17.28515625" style="5" customWidth="1"/>
    <col min="9402" max="9402" width="19.7109375" style="5" customWidth="1"/>
    <col min="9403" max="9403" width="20.7109375" style="5" customWidth="1"/>
    <col min="9404" max="9404" width="13.140625" style="5" bestFit="1" customWidth="1"/>
    <col min="9405" max="9405" width="21.5703125" style="5" customWidth="1"/>
    <col min="9406" max="9406" width="16" style="5" bestFit="1" customWidth="1"/>
    <col min="9407" max="9407" width="13.140625" style="5" bestFit="1" customWidth="1"/>
    <col min="9408" max="9408" width="38.28515625" style="5" bestFit="1" customWidth="1"/>
    <col min="9409" max="9409" width="1.28515625" style="5" customWidth="1"/>
    <col min="9410" max="9410" width="0" style="5" hidden="1" customWidth="1"/>
    <col min="9411" max="9635" width="11.42578125" style="5"/>
    <col min="9636" max="9636" width="1.42578125" style="5" customWidth="1"/>
    <col min="9637" max="9637" width="7.5703125" style="5" customWidth="1"/>
    <col min="9638" max="9638" width="4.85546875" style="5" customWidth="1"/>
    <col min="9639" max="9639" width="8" style="5" customWidth="1"/>
    <col min="9640" max="9640" width="8.140625" style="5" customWidth="1"/>
    <col min="9641" max="9641" width="7.28515625" style="5" customWidth="1"/>
    <col min="9642" max="9642" width="20.7109375" style="5" customWidth="1"/>
    <col min="9643" max="9643" width="15" style="5" customWidth="1"/>
    <col min="9644" max="9644" width="0.140625" style="5" customWidth="1"/>
    <col min="9645" max="9645" width="0" style="5" hidden="1" customWidth="1"/>
    <col min="9646" max="9646" width="78.85546875" style="5" customWidth="1"/>
    <col min="9647" max="9647" width="14.140625" style="5" customWidth="1"/>
    <col min="9648" max="9648" width="0.28515625" style="5" customWidth="1"/>
    <col min="9649" max="9649" width="11.7109375" style="5" customWidth="1"/>
    <col min="9650" max="9650" width="8.7109375" style="5" customWidth="1"/>
    <col min="9651" max="9651" width="0" style="5" hidden="1" customWidth="1"/>
    <col min="9652" max="9652" width="11.42578125" style="5" customWidth="1"/>
    <col min="9653" max="9655" width="0" style="5" hidden="1" customWidth="1"/>
    <col min="9656" max="9656" width="19" style="5" customWidth="1"/>
    <col min="9657" max="9657" width="17.28515625" style="5" customWidth="1"/>
    <col min="9658" max="9658" width="19.7109375" style="5" customWidth="1"/>
    <col min="9659" max="9659" width="20.7109375" style="5" customWidth="1"/>
    <col min="9660" max="9660" width="13.140625" style="5" bestFit="1" customWidth="1"/>
    <col min="9661" max="9661" width="21.5703125" style="5" customWidth="1"/>
    <col min="9662" max="9662" width="16" style="5" bestFit="1" customWidth="1"/>
    <col min="9663" max="9663" width="13.140625" style="5" bestFit="1" customWidth="1"/>
    <col min="9664" max="9664" width="38.28515625" style="5" bestFit="1" customWidth="1"/>
    <col min="9665" max="9665" width="1.28515625" style="5" customWidth="1"/>
    <col min="9666" max="9666" width="0" style="5" hidden="1" customWidth="1"/>
    <col min="9667" max="9891" width="11.42578125" style="5"/>
    <col min="9892" max="9892" width="1.42578125" style="5" customWidth="1"/>
    <col min="9893" max="9893" width="7.5703125" style="5" customWidth="1"/>
    <col min="9894" max="9894" width="4.85546875" style="5" customWidth="1"/>
    <col min="9895" max="9895" width="8" style="5" customWidth="1"/>
    <col min="9896" max="9896" width="8.140625" style="5" customWidth="1"/>
    <col min="9897" max="9897" width="7.28515625" style="5" customWidth="1"/>
    <col min="9898" max="9898" width="20.7109375" style="5" customWidth="1"/>
    <col min="9899" max="9899" width="15" style="5" customWidth="1"/>
    <col min="9900" max="9900" width="0.140625" style="5" customWidth="1"/>
    <col min="9901" max="9901" width="0" style="5" hidden="1" customWidth="1"/>
    <col min="9902" max="9902" width="78.85546875" style="5" customWidth="1"/>
    <col min="9903" max="9903" width="14.140625" style="5" customWidth="1"/>
    <col min="9904" max="9904" width="0.28515625" style="5" customWidth="1"/>
    <col min="9905" max="9905" width="11.7109375" style="5" customWidth="1"/>
    <col min="9906" max="9906" width="8.7109375" style="5" customWidth="1"/>
    <col min="9907" max="9907" width="0" style="5" hidden="1" customWidth="1"/>
    <col min="9908" max="9908" width="11.42578125" style="5" customWidth="1"/>
    <col min="9909" max="9911" width="0" style="5" hidden="1" customWidth="1"/>
    <col min="9912" max="9912" width="19" style="5" customWidth="1"/>
    <col min="9913" max="9913" width="17.28515625" style="5" customWidth="1"/>
    <col min="9914" max="9914" width="19.7109375" style="5" customWidth="1"/>
    <col min="9915" max="9915" width="20.7109375" style="5" customWidth="1"/>
    <col min="9916" max="9916" width="13.140625" style="5" bestFit="1" customWidth="1"/>
    <col min="9917" max="9917" width="21.5703125" style="5" customWidth="1"/>
    <col min="9918" max="9918" width="16" style="5" bestFit="1" customWidth="1"/>
    <col min="9919" max="9919" width="13.140625" style="5" bestFit="1" customWidth="1"/>
    <col min="9920" max="9920" width="38.28515625" style="5" bestFit="1" customWidth="1"/>
    <col min="9921" max="9921" width="1.28515625" style="5" customWidth="1"/>
    <col min="9922" max="9922" width="0" style="5" hidden="1" customWidth="1"/>
    <col min="9923" max="10147" width="11.42578125" style="5"/>
    <col min="10148" max="10148" width="1.42578125" style="5" customWidth="1"/>
    <col min="10149" max="10149" width="7.5703125" style="5" customWidth="1"/>
    <col min="10150" max="10150" width="4.85546875" style="5" customWidth="1"/>
    <col min="10151" max="10151" width="8" style="5" customWidth="1"/>
    <col min="10152" max="10152" width="8.140625" style="5" customWidth="1"/>
    <col min="10153" max="10153" width="7.28515625" style="5" customWidth="1"/>
    <col min="10154" max="10154" width="20.7109375" style="5" customWidth="1"/>
    <col min="10155" max="10155" width="15" style="5" customWidth="1"/>
    <col min="10156" max="10156" width="0.140625" style="5" customWidth="1"/>
    <col min="10157" max="10157" width="0" style="5" hidden="1" customWidth="1"/>
    <col min="10158" max="10158" width="78.85546875" style="5" customWidth="1"/>
    <col min="10159" max="10159" width="14.140625" style="5" customWidth="1"/>
    <col min="10160" max="10160" width="0.28515625" style="5" customWidth="1"/>
    <col min="10161" max="10161" width="11.7109375" style="5" customWidth="1"/>
    <col min="10162" max="10162" width="8.7109375" style="5" customWidth="1"/>
    <col min="10163" max="10163" width="0" style="5" hidden="1" customWidth="1"/>
    <col min="10164" max="10164" width="11.42578125" style="5" customWidth="1"/>
    <col min="10165" max="10167" width="0" style="5" hidden="1" customWidth="1"/>
    <col min="10168" max="10168" width="19" style="5" customWidth="1"/>
    <col min="10169" max="10169" width="17.28515625" style="5" customWidth="1"/>
    <col min="10170" max="10170" width="19.7109375" style="5" customWidth="1"/>
    <col min="10171" max="10171" width="20.7109375" style="5" customWidth="1"/>
    <col min="10172" max="10172" width="13.140625" style="5" bestFit="1" customWidth="1"/>
    <col min="10173" max="10173" width="21.5703125" style="5" customWidth="1"/>
    <col min="10174" max="10174" width="16" style="5" bestFit="1" customWidth="1"/>
    <col min="10175" max="10175" width="13.140625" style="5" bestFit="1" customWidth="1"/>
    <col min="10176" max="10176" width="38.28515625" style="5" bestFit="1" customWidth="1"/>
    <col min="10177" max="10177" width="1.28515625" style="5" customWidth="1"/>
    <col min="10178" max="10178" width="0" style="5" hidden="1" customWidth="1"/>
    <col min="10179" max="10403" width="11.42578125" style="5"/>
    <col min="10404" max="10404" width="1.42578125" style="5" customWidth="1"/>
    <col min="10405" max="10405" width="7.5703125" style="5" customWidth="1"/>
    <col min="10406" max="10406" width="4.85546875" style="5" customWidth="1"/>
    <col min="10407" max="10407" width="8" style="5" customWidth="1"/>
    <col min="10408" max="10408" width="8.140625" style="5" customWidth="1"/>
    <col min="10409" max="10409" width="7.28515625" style="5" customWidth="1"/>
    <col min="10410" max="10410" width="20.7109375" style="5" customWidth="1"/>
    <col min="10411" max="10411" width="15" style="5" customWidth="1"/>
    <col min="10412" max="10412" width="0.140625" style="5" customWidth="1"/>
    <col min="10413" max="10413" width="0" style="5" hidden="1" customWidth="1"/>
    <col min="10414" max="10414" width="78.85546875" style="5" customWidth="1"/>
    <col min="10415" max="10415" width="14.140625" style="5" customWidth="1"/>
    <col min="10416" max="10416" width="0.28515625" style="5" customWidth="1"/>
    <col min="10417" max="10417" width="11.7109375" style="5" customWidth="1"/>
    <col min="10418" max="10418" width="8.7109375" style="5" customWidth="1"/>
    <col min="10419" max="10419" width="0" style="5" hidden="1" customWidth="1"/>
    <col min="10420" max="10420" width="11.42578125" style="5" customWidth="1"/>
    <col min="10421" max="10423" width="0" style="5" hidden="1" customWidth="1"/>
    <col min="10424" max="10424" width="19" style="5" customWidth="1"/>
    <col min="10425" max="10425" width="17.28515625" style="5" customWidth="1"/>
    <col min="10426" max="10426" width="19.7109375" style="5" customWidth="1"/>
    <col min="10427" max="10427" width="20.7109375" style="5" customWidth="1"/>
    <col min="10428" max="10428" width="13.140625" style="5" bestFit="1" customWidth="1"/>
    <col min="10429" max="10429" width="21.5703125" style="5" customWidth="1"/>
    <col min="10430" max="10430" width="16" style="5" bestFit="1" customWidth="1"/>
    <col min="10431" max="10431" width="13.140625" style="5" bestFit="1" customWidth="1"/>
    <col min="10432" max="10432" width="38.28515625" style="5" bestFit="1" customWidth="1"/>
    <col min="10433" max="10433" width="1.28515625" style="5" customWidth="1"/>
    <col min="10434" max="10434" width="0" style="5" hidden="1" customWidth="1"/>
    <col min="10435" max="10659" width="11.42578125" style="5"/>
    <col min="10660" max="10660" width="1.42578125" style="5" customWidth="1"/>
    <col min="10661" max="10661" width="7.5703125" style="5" customWidth="1"/>
    <col min="10662" max="10662" width="4.85546875" style="5" customWidth="1"/>
    <col min="10663" max="10663" width="8" style="5" customWidth="1"/>
    <col min="10664" max="10664" width="8.140625" style="5" customWidth="1"/>
    <col min="10665" max="10665" width="7.28515625" style="5" customWidth="1"/>
    <col min="10666" max="10666" width="20.7109375" style="5" customWidth="1"/>
    <col min="10667" max="10667" width="15" style="5" customWidth="1"/>
    <col min="10668" max="10668" width="0.140625" style="5" customWidth="1"/>
    <col min="10669" max="10669" width="0" style="5" hidden="1" customWidth="1"/>
    <col min="10670" max="10670" width="78.85546875" style="5" customWidth="1"/>
    <col min="10671" max="10671" width="14.140625" style="5" customWidth="1"/>
    <col min="10672" max="10672" width="0.28515625" style="5" customWidth="1"/>
    <col min="10673" max="10673" width="11.7109375" style="5" customWidth="1"/>
    <col min="10674" max="10674" width="8.7109375" style="5" customWidth="1"/>
    <col min="10675" max="10675" width="0" style="5" hidden="1" customWidth="1"/>
    <col min="10676" max="10676" width="11.42578125" style="5" customWidth="1"/>
    <col min="10677" max="10679" width="0" style="5" hidden="1" customWidth="1"/>
    <col min="10680" max="10680" width="19" style="5" customWidth="1"/>
    <col min="10681" max="10681" width="17.28515625" style="5" customWidth="1"/>
    <col min="10682" max="10682" width="19.7109375" style="5" customWidth="1"/>
    <col min="10683" max="10683" width="20.7109375" style="5" customWidth="1"/>
    <col min="10684" max="10684" width="13.140625" style="5" bestFit="1" customWidth="1"/>
    <col min="10685" max="10685" width="21.5703125" style="5" customWidth="1"/>
    <col min="10686" max="10686" width="16" style="5" bestFit="1" customWidth="1"/>
    <col min="10687" max="10687" width="13.140625" style="5" bestFit="1" customWidth="1"/>
    <col min="10688" max="10688" width="38.28515625" style="5" bestFit="1" customWidth="1"/>
    <col min="10689" max="10689" width="1.28515625" style="5" customWidth="1"/>
    <col min="10690" max="10690" width="0" style="5" hidden="1" customWidth="1"/>
    <col min="10691" max="10915" width="11.42578125" style="5"/>
    <col min="10916" max="10916" width="1.42578125" style="5" customWidth="1"/>
    <col min="10917" max="10917" width="7.5703125" style="5" customWidth="1"/>
    <col min="10918" max="10918" width="4.85546875" style="5" customWidth="1"/>
    <col min="10919" max="10919" width="8" style="5" customWidth="1"/>
    <col min="10920" max="10920" width="8.140625" style="5" customWidth="1"/>
    <col min="10921" max="10921" width="7.28515625" style="5" customWidth="1"/>
    <col min="10922" max="10922" width="20.7109375" style="5" customWidth="1"/>
    <col min="10923" max="10923" width="15" style="5" customWidth="1"/>
    <col min="10924" max="10924" width="0.140625" style="5" customWidth="1"/>
    <col min="10925" max="10925" width="0" style="5" hidden="1" customWidth="1"/>
    <col min="10926" max="10926" width="78.85546875" style="5" customWidth="1"/>
    <col min="10927" max="10927" width="14.140625" style="5" customWidth="1"/>
    <col min="10928" max="10928" width="0.28515625" style="5" customWidth="1"/>
    <col min="10929" max="10929" width="11.7109375" style="5" customWidth="1"/>
    <col min="10930" max="10930" width="8.7109375" style="5" customWidth="1"/>
    <col min="10931" max="10931" width="0" style="5" hidden="1" customWidth="1"/>
    <col min="10932" max="10932" width="11.42578125" style="5" customWidth="1"/>
    <col min="10933" max="10935" width="0" style="5" hidden="1" customWidth="1"/>
    <col min="10936" max="10936" width="19" style="5" customWidth="1"/>
    <col min="10937" max="10937" width="17.28515625" style="5" customWidth="1"/>
    <col min="10938" max="10938" width="19.7109375" style="5" customWidth="1"/>
    <col min="10939" max="10939" width="20.7109375" style="5" customWidth="1"/>
    <col min="10940" max="10940" width="13.140625" style="5" bestFit="1" customWidth="1"/>
    <col min="10941" max="10941" width="21.5703125" style="5" customWidth="1"/>
    <col min="10942" max="10942" width="16" style="5" bestFit="1" customWidth="1"/>
    <col min="10943" max="10943" width="13.140625" style="5" bestFit="1" customWidth="1"/>
    <col min="10944" max="10944" width="38.28515625" style="5" bestFit="1" customWidth="1"/>
    <col min="10945" max="10945" width="1.28515625" style="5" customWidth="1"/>
    <col min="10946" max="10946" width="0" style="5" hidden="1" customWidth="1"/>
    <col min="10947" max="11171" width="11.42578125" style="5"/>
    <col min="11172" max="11172" width="1.42578125" style="5" customWidth="1"/>
    <col min="11173" max="11173" width="7.5703125" style="5" customWidth="1"/>
    <col min="11174" max="11174" width="4.85546875" style="5" customWidth="1"/>
    <col min="11175" max="11175" width="8" style="5" customWidth="1"/>
    <col min="11176" max="11176" width="8.140625" style="5" customWidth="1"/>
    <col min="11177" max="11177" width="7.28515625" style="5" customWidth="1"/>
    <col min="11178" max="11178" width="20.7109375" style="5" customWidth="1"/>
    <col min="11179" max="11179" width="15" style="5" customWidth="1"/>
    <col min="11180" max="11180" width="0.140625" style="5" customWidth="1"/>
    <col min="11181" max="11181" width="0" style="5" hidden="1" customWidth="1"/>
    <col min="11182" max="11182" width="78.85546875" style="5" customWidth="1"/>
    <col min="11183" max="11183" width="14.140625" style="5" customWidth="1"/>
    <col min="11184" max="11184" width="0.28515625" style="5" customWidth="1"/>
    <col min="11185" max="11185" width="11.7109375" style="5" customWidth="1"/>
    <col min="11186" max="11186" width="8.7109375" style="5" customWidth="1"/>
    <col min="11187" max="11187" width="0" style="5" hidden="1" customWidth="1"/>
    <col min="11188" max="11188" width="11.42578125" style="5" customWidth="1"/>
    <col min="11189" max="11191" width="0" style="5" hidden="1" customWidth="1"/>
    <col min="11192" max="11192" width="19" style="5" customWidth="1"/>
    <col min="11193" max="11193" width="17.28515625" style="5" customWidth="1"/>
    <col min="11194" max="11194" width="19.7109375" style="5" customWidth="1"/>
    <col min="11195" max="11195" width="20.7109375" style="5" customWidth="1"/>
    <col min="11196" max="11196" width="13.140625" style="5" bestFit="1" customWidth="1"/>
    <col min="11197" max="11197" width="21.5703125" style="5" customWidth="1"/>
    <col min="11198" max="11198" width="16" style="5" bestFit="1" customWidth="1"/>
    <col min="11199" max="11199" width="13.140625" style="5" bestFit="1" customWidth="1"/>
    <col min="11200" max="11200" width="38.28515625" style="5" bestFit="1" customWidth="1"/>
    <col min="11201" max="11201" width="1.28515625" style="5" customWidth="1"/>
    <col min="11202" max="11202" width="0" style="5" hidden="1" customWidth="1"/>
    <col min="11203" max="11427" width="11.42578125" style="5"/>
    <col min="11428" max="11428" width="1.42578125" style="5" customWidth="1"/>
    <col min="11429" max="11429" width="7.5703125" style="5" customWidth="1"/>
    <col min="11430" max="11430" width="4.85546875" style="5" customWidth="1"/>
    <col min="11431" max="11431" width="8" style="5" customWidth="1"/>
    <col min="11432" max="11432" width="8.140625" style="5" customWidth="1"/>
    <col min="11433" max="11433" width="7.28515625" style="5" customWidth="1"/>
    <col min="11434" max="11434" width="20.7109375" style="5" customWidth="1"/>
    <col min="11435" max="11435" width="15" style="5" customWidth="1"/>
    <col min="11436" max="11436" width="0.140625" style="5" customWidth="1"/>
    <col min="11437" max="11437" width="0" style="5" hidden="1" customWidth="1"/>
    <col min="11438" max="11438" width="78.85546875" style="5" customWidth="1"/>
    <col min="11439" max="11439" width="14.140625" style="5" customWidth="1"/>
    <col min="11440" max="11440" width="0.28515625" style="5" customWidth="1"/>
    <col min="11441" max="11441" width="11.7109375" style="5" customWidth="1"/>
    <col min="11442" max="11442" width="8.7109375" style="5" customWidth="1"/>
    <col min="11443" max="11443" width="0" style="5" hidden="1" customWidth="1"/>
    <col min="11444" max="11444" width="11.42578125" style="5" customWidth="1"/>
    <col min="11445" max="11447" width="0" style="5" hidden="1" customWidth="1"/>
    <col min="11448" max="11448" width="19" style="5" customWidth="1"/>
    <col min="11449" max="11449" width="17.28515625" style="5" customWidth="1"/>
    <col min="11450" max="11450" width="19.7109375" style="5" customWidth="1"/>
    <col min="11451" max="11451" width="20.7109375" style="5" customWidth="1"/>
    <col min="11452" max="11452" width="13.140625" style="5" bestFit="1" customWidth="1"/>
    <col min="11453" max="11453" width="21.5703125" style="5" customWidth="1"/>
    <col min="11454" max="11454" width="16" style="5" bestFit="1" customWidth="1"/>
    <col min="11455" max="11455" width="13.140625" style="5" bestFit="1" customWidth="1"/>
    <col min="11456" max="11456" width="38.28515625" style="5" bestFit="1" customWidth="1"/>
    <col min="11457" max="11457" width="1.28515625" style="5" customWidth="1"/>
    <col min="11458" max="11458" width="0" style="5" hidden="1" customWidth="1"/>
    <col min="11459" max="11683" width="11.42578125" style="5"/>
    <col min="11684" max="11684" width="1.42578125" style="5" customWidth="1"/>
    <col min="11685" max="11685" width="7.5703125" style="5" customWidth="1"/>
    <col min="11686" max="11686" width="4.85546875" style="5" customWidth="1"/>
    <col min="11687" max="11687" width="8" style="5" customWidth="1"/>
    <col min="11688" max="11688" width="8.140625" style="5" customWidth="1"/>
    <col min="11689" max="11689" width="7.28515625" style="5" customWidth="1"/>
    <col min="11690" max="11690" width="20.7109375" style="5" customWidth="1"/>
    <col min="11691" max="11691" width="15" style="5" customWidth="1"/>
    <col min="11692" max="11692" width="0.140625" style="5" customWidth="1"/>
    <col min="11693" max="11693" width="0" style="5" hidden="1" customWidth="1"/>
    <col min="11694" max="11694" width="78.85546875" style="5" customWidth="1"/>
    <col min="11695" max="11695" width="14.140625" style="5" customWidth="1"/>
    <col min="11696" max="11696" width="0.28515625" style="5" customWidth="1"/>
    <col min="11697" max="11697" width="11.7109375" style="5" customWidth="1"/>
    <col min="11698" max="11698" width="8.7109375" style="5" customWidth="1"/>
    <col min="11699" max="11699" width="0" style="5" hidden="1" customWidth="1"/>
    <col min="11700" max="11700" width="11.42578125" style="5" customWidth="1"/>
    <col min="11701" max="11703" width="0" style="5" hidden="1" customWidth="1"/>
    <col min="11704" max="11704" width="19" style="5" customWidth="1"/>
    <col min="11705" max="11705" width="17.28515625" style="5" customWidth="1"/>
    <col min="11706" max="11706" width="19.7109375" style="5" customWidth="1"/>
    <col min="11707" max="11707" width="20.7109375" style="5" customWidth="1"/>
    <col min="11708" max="11708" width="13.140625" style="5" bestFit="1" customWidth="1"/>
    <col min="11709" max="11709" width="21.5703125" style="5" customWidth="1"/>
    <col min="11710" max="11710" width="16" style="5" bestFit="1" customWidth="1"/>
    <col min="11711" max="11711" width="13.140625" style="5" bestFit="1" customWidth="1"/>
    <col min="11712" max="11712" width="38.28515625" style="5" bestFit="1" customWidth="1"/>
    <col min="11713" max="11713" width="1.28515625" style="5" customWidth="1"/>
    <col min="11714" max="11714" width="0" style="5" hidden="1" customWidth="1"/>
    <col min="11715" max="11939" width="11.42578125" style="5"/>
    <col min="11940" max="11940" width="1.42578125" style="5" customWidth="1"/>
    <col min="11941" max="11941" width="7.5703125" style="5" customWidth="1"/>
    <col min="11942" max="11942" width="4.85546875" style="5" customWidth="1"/>
    <col min="11943" max="11943" width="8" style="5" customWidth="1"/>
    <col min="11944" max="11944" width="8.140625" style="5" customWidth="1"/>
    <col min="11945" max="11945" width="7.28515625" style="5" customWidth="1"/>
    <col min="11946" max="11946" width="20.7109375" style="5" customWidth="1"/>
    <col min="11947" max="11947" width="15" style="5" customWidth="1"/>
    <col min="11948" max="11948" width="0.140625" style="5" customWidth="1"/>
    <col min="11949" max="11949" width="0" style="5" hidden="1" customWidth="1"/>
    <col min="11950" max="11950" width="78.85546875" style="5" customWidth="1"/>
    <col min="11951" max="11951" width="14.140625" style="5" customWidth="1"/>
    <col min="11952" max="11952" width="0.28515625" style="5" customWidth="1"/>
    <col min="11953" max="11953" width="11.7109375" style="5" customWidth="1"/>
    <col min="11954" max="11954" width="8.7109375" style="5" customWidth="1"/>
    <col min="11955" max="11955" width="0" style="5" hidden="1" customWidth="1"/>
    <col min="11956" max="11956" width="11.42578125" style="5" customWidth="1"/>
    <col min="11957" max="11959" width="0" style="5" hidden="1" customWidth="1"/>
    <col min="11960" max="11960" width="19" style="5" customWidth="1"/>
    <col min="11961" max="11961" width="17.28515625" style="5" customWidth="1"/>
    <col min="11962" max="11962" width="19.7109375" style="5" customWidth="1"/>
    <col min="11963" max="11963" width="20.7109375" style="5" customWidth="1"/>
    <col min="11964" max="11964" width="13.140625" style="5" bestFit="1" customWidth="1"/>
    <col min="11965" max="11965" width="21.5703125" style="5" customWidth="1"/>
    <col min="11966" max="11966" width="16" style="5" bestFit="1" customWidth="1"/>
    <col min="11967" max="11967" width="13.140625" style="5" bestFit="1" customWidth="1"/>
    <col min="11968" max="11968" width="38.28515625" style="5" bestFit="1" customWidth="1"/>
    <col min="11969" max="11969" width="1.28515625" style="5" customWidth="1"/>
    <col min="11970" max="11970" width="0" style="5" hidden="1" customWidth="1"/>
    <col min="11971" max="12195" width="11.42578125" style="5"/>
    <col min="12196" max="12196" width="1.42578125" style="5" customWidth="1"/>
    <col min="12197" max="12197" width="7.5703125" style="5" customWidth="1"/>
    <col min="12198" max="12198" width="4.85546875" style="5" customWidth="1"/>
    <col min="12199" max="12199" width="8" style="5" customWidth="1"/>
    <col min="12200" max="12200" width="8.140625" style="5" customWidth="1"/>
    <col min="12201" max="12201" width="7.28515625" style="5" customWidth="1"/>
    <col min="12202" max="12202" width="20.7109375" style="5" customWidth="1"/>
    <col min="12203" max="12203" width="15" style="5" customWidth="1"/>
    <col min="12204" max="12204" width="0.140625" style="5" customWidth="1"/>
    <col min="12205" max="12205" width="0" style="5" hidden="1" customWidth="1"/>
    <col min="12206" max="12206" width="78.85546875" style="5" customWidth="1"/>
    <col min="12207" max="12207" width="14.140625" style="5" customWidth="1"/>
    <col min="12208" max="12208" width="0.28515625" style="5" customWidth="1"/>
    <col min="12209" max="12209" width="11.7109375" style="5" customWidth="1"/>
    <col min="12210" max="12210" width="8.7109375" style="5" customWidth="1"/>
    <col min="12211" max="12211" width="0" style="5" hidden="1" customWidth="1"/>
    <col min="12212" max="12212" width="11.42578125" style="5" customWidth="1"/>
    <col min="12213" max="12215" width="0" style="5" hidden="1" customWidth="1"/>
    <col min="12216" max="12216" width="19" style="5" customWidth="1"/>
    <col min="12217" max="12217" width="17.28515625" style="5" customWidth="1"/>
    <col min="12218" max="12218" width="19.7109375" style="5" customWidth="1"/>
    <col min="12219" max="12219" width="20.7109375" style="5" customWidth="1"/>
    <col min="12220" max="12220" width="13.140625" style="5" bestFit="1" customWidth="1"/>
    <col min="12221" max="12221" width="21.5703125" style="5" customWidth="1"/>
    <col min="12222" max="12222" width="16" style="5" bestFit="1" customWidth="1"/>
    <col min="12223" max="12223" width="13.140625" style="5" bestFit="1" customWidth="1"/>
    <col min="12224" max="12224" width="38.28515625" style="5" bestFit="1" customWidth="1"/>
    <col min="12225" max="12225" width="1.28515625" style="5" customWidth="1"/>
    <col min="12226" max="12226" width="0" style="5" hidden="1" customWidth="1"/>
    <col min="12227" max="12451" width="11.42578125" style="5"/>
    <col min="12452" max="12452" width="1.42578125" style="5" customWidth="1"/>
    <col min="12453" max="12453" width="7.5703125" style="5" customWidth="1"/>
    <col min="12454" max="12454" width="4.85546875" style="5" customWidth="1"/>
    <col min="12455" max="12455" width="8" style="5" customWidth="1"/>
    <col min="12456" max="12456" width="8.140625" style="5" customWidth="1"/>
    <col min="12457" max="12457" width="7.28515625" style="5" customWidth="1"/>
    <col min="12458" max="12458" width="20.7109375" style="5" customWidth="1"/>
    <col min="12459" max="12459" width="15" style="5" customWidth="1"/>
    <col min="12460" max="12460" width="0.140625" style="5" customWidth="1"/>
    <col min="12461" max="12461" width="0" style="5" hidden="1" customWidth="1"/>
    <col min="12462" max="12462" width="78.85546875" style="5" customWidth="1"/>
    <col min="12463" max="12463" width="14.140625" style="5" customWidth="1"/>
    <col min="12464" max="12464" width="0.28515625" style="5" customWidth="1"/>
    <col min="12465" max="12465" width="11.7109375" style="5" customWidth="1"/>
    <col min="12466" max="12466" width="8.7109375" style="5" customWidth="1"/>
    <col min="12467" max="12467" width="0" style="5" hidden="1" customWidth="1"/>
    <col min="12468" max="12468" width="11.42578125" style="5" customWidth="1"/>
    <col min="12469" max="12471" width="0" style="5" hidden="1" customWidth="1"/>
    <col min="12472" max="12472" width="19" style="5" customWidth="1"/>
    <col min="12473" max="12473" width="17.28515625" style="5" customWidth="1"/>
    <col min="12474" max="12474" width="19.7109375" style="5" customWidth="1"/>
    <col min="12475" max="12475" width="20.7109375" style="5" customWidth="1"/>
    <col min="12476" max="12476" width="13.140625" style="5" bestFit="1" customWidth="1"/>
    <col min="12477" max="12477" width="21.5703125" style="5" customWidth="1"/>
    <col min="12478" max="12478" width="16" style="5" bestFit="1" customWidth="1"/>
    <col min="12479" max="12479" width="13.140625" style="5" bestFit="1" customWidth="1"/>
    <col min="12480" max="12480" width="38.28515625" style="5" bestFit="1" customWidth="1"/>
    <col min="12481" max="12481" width="1.28515625" style="5" customWidth="1"/>
    <col min="12482" max="12482" width="0" style="5" hidden="1" customWidth="1"/>
    <col min="12483" max="12707" width="11.42578125" style="5"/>
    <col min="12708" max="12708" width="1.42578125" style="5" customWidth="1"/>
    <col min="12709" max="12709" width="7.5703125" style="5" customWidth="1"/>
    <col min="12710" max="12710" width="4.85546875" style="5" customWidth="1"/>
    <col min="12711" max="12711" width="8" style="5" customWidth="1"/>
    <col min="12712" max="12712" width="8.140625" style="5" customWidth="1"/>
    <col min="12713" max="12713" width="7.28515625" style="5" customWidth="1"/>
    <col min="12714" max="12714" width="20.7109375" style="5" customWidth="1"/>
    <col min="12715" max="12715" width="15" style="5" customWidth="1"/>
    <col min="12716" max="12716" width="0.140625" style="5" customWidth="1"/>
    <col min="12717" max="12717" width="0" style="5" hidden="1" customWidth="1"/>
    <col min="12718" max="12718" width="78.85546875" style="5" customWidth="1"/>
    <col min="12719" max="12719" width="14.140625" style="5" customWidth="1"/>
    <col min="12720" max="12720" width="0.28515625" style="5" customWidth="1"/>
    <col min="12721" max="12721" width="11.7109375" style="5" customWidth="1"/>
    <col min="12722" max="12722" width="8.7109375" style="5" customWidth="1"/>
    <col min="12723" max="12723" width="0" style="5" hidden="1" customWidth="1"/>
    <col min="12724" max="12724" width="11.42578125" style="5" customWidth="1"/>
    <col min="12725" max="12727" width="0" style="5" hidden="1" customWidth="1"/>
    <col min="12728" max="12728" width="19" style="5" customWidth="1"/>
    <col min="12729" max="12729" width="17.28515625" style="5" customWidth="1"/>
    <col min="12730" max="12730" width="19.7109375" style="5" customWidth="1"/>
    <col min="12731" max="12731" width="20.7109375" style="5" customWidth="1"/>
    <col min="12732" max="12732" width="13.140625" style="5" bestFit="1" customWidth="1"/>
    <col min="12733" max="12733" width="21.5703125" style="5" customWidth="1"/>
    <col min="12734" max="12734" width="16" style="5" bestFit="1" customWidth="1"/>
    <col min="12735" max="12735" width="13.140625" style="5" bestFit="1" customWidth="1"/>
    <col min="12736" max="12736" width="38.28515625" style="5" bestFit="1" customWidth="1"/>
    <col min="12737" max="12737" width="1.28515625" style="5" customWidth="1"/>
    <col min="12738" max="12738" width="0" style="5" hidden="1" customWidth="1"/>
    <col min="12739" max="12963" width="11.42578125" style="5"/>
    <col min="12964" max="12964" width="1.42578125" style="5" customWidth="1"/>
    <col min="12965" max="12965" width="7.5703125" style="5" customWidth="1"/>
    <col min="12966" max="12966" width="4.85546875" style="5" customWidth="1"/>
    <col min="12967" max="12967" width="8" style="5" customWidth="1"/>
    <col min="12968" max="12968" width="8.140625" style="5" customWidth="1"/>
    <col min="12969" max="12969" width="7.28515625" style="5" customWidth="1"/>
    <col min="12970" max="12970" width="20.7109375" style="5" customWidth="1"/>
    <col min="12971" max="12971" width="15" style="5" customWidth="1"/>
    <col min="12972" max="12972" width="0.140625" style="5" customWidth="1"/>
    <col min="12973" max="12973" width="0" style="5" hidden="1" customWidth="1"/>
    <col min="12974" max="12974" width="78.85546875" style="5" customWidth="1"/>
    <col min="12975" max="12975" width="14.140625" style="5" customWidth="1"/>
    <col min="12976" max="12976" width="0.28515625" style="5" customWidth="1"/>
    <col min="12977" max="12977" width="11.7109375" style="5" customWidth="1"/>
    <col min="12978" max="12978" width="8.7109375" style="5" customWidth="1"/>
    <col min="12979" max="12979" width="0" style="5" hidden="1" customWidth="1"/>
    <col min="12980" max="12980" width="11.42578125" style="5" customWidth="1"/>
    <col min="12981" max="12983" width="0" style="5" hidden="1" customWidth="1"/>
    <col min="12984" max="12984" width="19" style="5" customWidth="1"/>
    <col min="12985" max="12985" width="17.28515625" style="5" customWidth="1"/>
    <col min="12986" max="12986" width="19.7109375" style="5" customWidth="1"/>
    <col min="12987" max="12987" width="20.7109375" style="5" customWidth="1"/>
    <col min="12988" max="12988" width="13.140625" style="5" bestFit="1" customWidth="1"/>
    <col min="12989" max="12989" width="21.5703125" style="5" customWidth="1"/>
    <col min="12990" max="12990" width="16" style="5" bestFit="1" customWidth="1"/>
    <col min="12991" max="12991" width="13.140625" style="5" bestFit="1" customWidth="1"/>
    <col min="12992" max="12992" width="38.28515625" style="5" bestFit="1" customWidth="1"/>
    <col min="12993" max="12993" width="1.28515625" style="5" customWidth="1"/>
    <col min="12994" max="12994" width="0" style="5" hidden="1" customWidth="1"/>
    <col min="12995" max="13219" width="11.42578125" style="5"/>
    <col min="13220" max="13220" width="1.42578125" style="5" customWidth="1"/>
    <col min="13221" max="13221" width="7.5703125" style="5" customWidth="1"/>
    <col min="13222" max="13222" width="4.85546875" style="5" customWidth="1"/>
    <col min="13223" max="13223" width="8" style="5" customWidth="1"/>
    <col min="13224" max="13224" width="8.140625" style="5" customWidth="1"/>
    <col min="13225" max="13225" width="7.28515625" style="5" customWidth="1"/>
    <col min="13226" max="13226" width="20.7109375" style="5" customWidth="1"/>
    <col min="13227" max="13227" width="15" style="5" customWidth="1"/>
    <col min="13228" max="13228" width="0.140625" style="5" customWidth="1"/>
    <col min="13229" max="13229" width="0" style="5" hidden="1" customWidth="1"/>
    <col min="13230" max="13230" width="78.85546875" style="5" customWidth="1"/>
    <col min="13231" max="13231" width="14.140625" style="5" customWidth="1"/>
    <col min="13232" max="13232" width="0.28515625" style="5" customWidth="1"/>
    <col min="13233" max="13233" width="11.7109375" style="5" customWidth="1"/>
    <col min="13234" max="13234" width="8.7109375" style="5" customWidth="1"/>
    <col min="13235" max="13235" width="0" style="5" hidden="1" customWidth="1"/>
    <col min="13236" max="13236" width="11.42578125" style="5" customWidth="1"/>
    <col min="13237" max="13239" width="0" style="5" hidden="1" customWidth="1"/>
    <col min="13240" max="13240" width="19" style="5" customWidth="1"/>
    <col min="13241" max="13241" width="17.28515625" style="5" customWidth="1"/>
    <col min="13242" max="13242" width="19.7109375" style="5" customWidth="1"/>
    <col min="13243" max="13243" width="20.7109375" style="5" customWidth="1"/>
    <col min="13244" max="13244" width="13.140625" style="5" bestFit="1" customWidth="1"/>
    <col min="13245" max="13245" width="21.5703125" style="5" customWidth="1"/>
    <col min="13246" max="13246" width="16" style="5" bestFit="1" customWidth="1"/>
    <col min="13247" max="13247" width="13.140625" style="5" bestFit="1" customWidth="1"/>
    <col min="13248" max="13248" width="38.28515625" style="5" bestFit="1" customWidth="1"/>
    <col min="13249" max="13249" width="1.28515625" style="5" customWidth="1"/>
    <col min="13250" max="13250" width="0" style="5" hidden="1" customWidth="1"/>
    <col min="13251" max="13475" width="11.42578125" style="5"/>
    <col min="13476" max="13476" width="1.42578125" style="5" customWidth="1"/>
    <col min="13477" max="13477" width="7.5703125" style="5" customWidth="1"/>
    <col min="13478" max="13478" width="4.85546875" style="5" customWidth="1"/>
    <col min="13479" max="13479" width="8" style="5" customWidth="1"/>
    <col min="13480" max="13480" width="8.140625" style="5" customWidth="1"/>
    <col min="13481" max="13481" width="7.28515625" style="5" customWidth="1"/>
    <col min="13482" max="13482" width="20.7109375" style="5" customWidth="1"/>
    <col min="13483" max="13483" width="15" style="5" customWidth="1"/>
    <col min="13484" max="13484" width="0.140625" style="5" customWidth="1"/>
    <col min="13485" max="13485" width="0" style="5" hidden="1" customWidth="1"/>
    <col min="13486" max="13486" width="78.85546875" style="5" customWidth="1"/>
    <col min="13487" max="13487" width="14.140625" style="5" customWidth="1"/>
    <col min="13488" max="13488" width="0.28515625" style="5" customWidth="1"/>
    <col min="13489" max="13489" width="11.7109375" style="5" customWidth="1"/>
    <col min="13490" max="13490" width="8.7109375" style="5" customWidth="1"/>
    <col min="13491" max="13491" width="0" style="5" hidden="1" customWidth="1"/>
    <col min="13492" max="13492" width="11.42578125" style="5" customWidth="1"/>
    <col min="13493" max="13495" width="0" style="5" hidden="1" customWidth="1"/>
    <col min="13496" max="13496" width="19" style="5" customWidth="1"/>
    <col min="13497" max="13497" width="17.28515625" style="5" customWidth="1"/>
    <col min="13498" max="13498" width="19.7109375" style="5" customWidth="1"/>
    <col min="13499" max="13499" width="20.7109375" style="5" customWidth="1"/>
    <col min="13500" max="13500" width="13.140625" style="5" bestFit="1" customWidth="1"/>
    <col min="13501" max="13501" width="21.5703125" style="5" customWidth="1"/>
    <col min="13502" max="13502" width="16" style="5" bestFit="1" customWidth="1"/>
    <col min="13503" max="13503" width="13.140625" style="5" bestFit="1" customWidth="1"/>
    <col min="13504" max="13504" width="38.28515625" style="5" bestFit="1" customWidth="1"/>
    <col min="13505" max="13505" width="1.28515625" style="5" customWidth="1"/>
    <col min="13506" max="13506" width="0" style="5" hidden="1" customWidth="1"/>
    <col min="13507" max="13731" width="11.42578125" style="5"/>
    <col min="13732" max="13732" width="1.42578125" style="5" customWidth="1"/>
    <col min="13733" max="13733" width="7.5703125" style="5" customWidth="1"/>
    <col min="13734" max="13734" width="4.85546875" style="5" customWidth="1"/>
    <col min="13735" max="13735" width="8" style="5" customWidth="1"/>
    <col min="13736" max="13736" width="8.140625" style="5" customWidth="1"/>
    <col min="13737" max="13737" width="7.28515625" style="5" customWidth="1"/>
    <col min="13738" max="13738" width="20.7109375" style="5" customWidth="1"/>
    <col min="13739" max="13739" width="15" style="5" customWidth="1"/>
    <col min="13740" max="13740" width="0.140625" style="5" customWidth="1"/>
    <col min="13741" max="13741" width="0" style="5" hidden="1" customWidth="1"/>
    <col min="13742" max="13742" width="78.85546875" style="5" customWidth="1"/>
    <col min="13743" max="13743" width="14.140625" style="5" customWidth="1"/>
    <col min="13744" max="13744" width="0.28515625" style="5" customWidth="1"/>
    <col min="13745" max="13745" width="11.7109375" style="5" customWidth="1"/>
    <col min="13746" max="13746" width="8.7109375" style="5" customWidth="1"/>
    <col min="13747" max="13747" width="0" style="5" hidden="1" customWidth="1"/>
    <col min="13748" max="13748" width="11.42578125" style="5" customWidth="1"/>
    <col min="13749" max="13751" width="0" style="5" hidden="1" customWidth="1"/>
    <col min="13752" max="13752" width="19" style="5" customWidth="1"/>
    <col min="13753" max="13753" width="17.28515625" style="5" customWidth="1"/>
    <col min="13754" max="13754" width="19.7109375" style="5" customWidth="1"/>
    <col min="13755" max="13755" width="20.7109375" style="5" customWidth="1"/>
    <col min="13756" max="13756" width="13.140625" style="5" bestFit="1" customWidth="1"/>
    <col min="13757" max="13757" width="21.5703125" style="5" customWidth="1"/>
    <col min="13758" max="13758" width="16" style="5" bestFit="1" customWidth="1"/>
    <col min="13759" max="13759" width="13.140625" style="5" bestFit="1" customWidth="1"/>
    <col min="13760" max="13760" width="38.28515625" style="5" bestFit="1" customWidth="1"/>
    <col min="13761" max="13761" width="1.28515625" style="5" customWidth="1"/>
    <col min="13762" max="13762" width="0" style="5" hidden="1" customWidth="1"/>
    <col min="13763" max="13987" width="11.42578125" style="5"/>
    <col min="13988" max="13988" width="1.42578125" style="5" customWidth="1"/>
    <col min="13989" max="13989" width="7.5703125" style="5" customWidth="1"/>
    <col min="13990" max="13990" width="4.85546875" style="5" customWidth="1"/>
    <col min="13991" max="13991" width="8" style="5" customWidth="1"/>
    <col min="13992" max="13992" width="8.140625" style="5" customWidth="1"/>
    <col min="13993" max="13993" width="7.28515625" style="5" customWidth="1"/>
    <col min="13994" max="13994" width="20.7109375" style="5" customWidth="1"/>
    <col min="13995" max="13995" width="15" style="5" customWidth="1"/>
    <col min="13996" max="13996" width="0.140625" style="5" customWidth="1"/>
    <col min="13997" max="13997" width="0" style="5" hidden="1" customWidth="1"/>
    <col min="13998" max="13998" width="78.85546875" style="5" customWidth="1"/>
    <col min="13999" max="13999" width="14.140625" style="5" customWidth="1"/>
    <col min="14000" max="14000" width="0.28515625" style="5" customWidth="1"/>
    <col min="14001" max="14001" width="11.7109375" style="5" customWidth="1"/>
    <col min="14002" max="14002" width="8.7109375" style="5" customWidth="1"/>
    <col min="14003" max="14003" width="0" style="5" hidden="1" customWidth="1"/>
    <col min="14004" max="14004" width="11.42578125" style="5" customWidth="1"/>
    <col min="14005" max="14007" width="0" style="5" hidden="1" customWidth="1"/>
    <col min="14008" max="14008" width="19" style="5" customWidth="1"/>
    <col min="14009" max="14009" width="17.28515625" style="5" customWidth="1"/>
    <col min="14010" max="14010" width="19.7109375" style="5" customWidth="1"/>
    <col min="14011" max="14011" width="20.7109375" style="5" customWidth="1"/>
    <col min="14012" max="14012" width="13.140625" style="5" bestFit="1" customWidth="1"/>
    <col min="14013" max="14013" width="21.5703125" style="5" customWidth="1"/>
    <col min="14014" max="14014" width="16" style="5" bestFit="1" customWidth="1"/>
    <col min="14015" max="14015" width="13.140625" style="5" bestFit="1" customWidth="1"/>
    <col min="14016" max="14016" width="38.28515625" style="5" bestFit="1" customWidth="1"/>
    <col min="14017" max="14017" width="1.28515625" style="5" customWidth="1"/>
    <col min="14018" max="14018" width="0" style="5" hidden="1" customWidth="1"/>
    <col min="14019" max="14243" width="11.42578125" style="5"/>
    <col min="14244" max="14244" width="1.42578125" style="5" customWidth="1"/>
    <col min="14245" max="14245" width="7.5703125" style="5" customWidth="1"/>
    <col min="14246" max="14246" width="4.85546875" style="5" customWidth="1"/>
    <col min="14247" max="14247" width="8" style="5" customWidth="1"/>
    <col min="14248" max="14248" width="8.140625" style="5" customWidth="1"/>
    <col min="14249" max="14249" width="7.28515625" style="5" customWidth="1"/>
    <col min="14250" max="14250" width="20.7109375" style="5" customWidth="1"/>
    <col min="14251" max="14251" width="15" style="5" customWidth="1"/>
    <col min="14252" max="14252" width="0.140625" style="5" customWidth="1"/>
    <col min="14253" max="14253" width="0" style="5" hidden="1" customWidth="1"/>
    <col min="14254" max="14254" width="78.85546875" style="5" customWidth="1"/>
    <col min="14255" max="14255" width="14.140625" style="5" customWidth="1"/>
    <col min="14256" max="14256" width="0.28515625" style="5" customWidth="1"/>
    <col min="14257" max="14257" width="11.7109375" style="5" customWidth="1"/>
    <col min="14258" max="14258" width="8.7109375" style="5" customWidth="1"/>
    <col min="14259" max="14259" width="0" style="5" hidden="1" customWidth="1"/>
    <col min="14260" max="14260" width="11.42578125" style="5" customWidth="1"/>
    <col min="14261" max="14263" width="0" style="5" hidden="1" customWidth="1"/>
    <col min="14264" max="14264" width="19" style="5" customWidth="1"/>
    <col min="14265" max="14265" width="17.28515625" style="5" customWidth="1"/>
    <col min="14266" max="14266" width="19.7109375" style="5" customWidth="1"/>
    <col min="14267" max="14267" width="20.7109375" style="5" customWidth="1"/>
    <col min="14268" max="14268" width="13.140625" style="5" bestFit="1" customWidth="1"/>
    <col min="14269" max="14269" width="21.5703125" style="5" customWidth="1"/>
    <col min="14270" max="14270" width="16" style="5" bestFit="1" customWidth="1"/>
    <col min="14271" max="14271" width="13.140625" style="5" bestFit="1" customWidth="1"/>
    <col min="14272" max="14272" width="38.28515625" style="5" bestFit="1" customWidth="1"/>
    <col min="14273" max="14273" width="1.28515625" style="5" customWidth="1"/>
    <col min="14274" max="14274" width="0" style="5" hidden="1" customWidth="1"/>
    <col min="14275" max="14499" width="11.42578125" style="5"/>
    <col min="14500" max="14500" width="1.42578125" style="5" customWidth="1"/>
    <col min="14501" max="14501" width="7.5703125" style="5" customWidth="1"/>
    <col min="14502" max="14502" width="4.85546875" style="5" customWidth="1"/>
    <col min="14503" max="14503" width="8" style="5" customWidth="1"/>
    <col min="14504" max="14504" width="8.140625" style="5" customWidth="1"/>
    <col min="14505" max="14505" width="7.28515625" style="5" customWidth="1"/>
    <col min="14506" max="14506" width="20.7109375" style="5" customWidth="1"/>
    <col min="14507" max="14507" width="15" style="5" customWidth="1"/>
    <col min="14508" max="14508" width="0.140625" style="5" customWidth="1"/>
    <col min="14509" max="14509" width="0" style="5" hidden="1" customWidth="1"/>
    <col min="14510" max="14510" width="78.85546875" style="5" customWidth="1"/>
    <col min="14511" max="14511" width="14.140625" style="5" customWidth="1"/>
    <col min="14512" max="14512" width="0.28515625" style="5" customWidth="1"/>
    <col min="14513" max="14513" width="11.7109375" style="5" customWidth="1"/>
    <col min="14514" max="14514" width="8.7109375" style="5" customWidth="1"/>
    <col min="14515" max="14515" width="0" style="5" hidden="1" customWidth="1"/>
    <col min="14516" max="14516" width="11.42578125" style="5" customWidth="1"/>
    <col min="14517" max="14519" width="0" style="5" hidden="1" customWidth="1"/>
    <col min="14520" max="14520" width="19" style="5" customWidth="1"/>
    <col min="14521" max="14521" width="17.28515625" style="5" customWidth="1"/>
    <col min="14522" max="14522" width="19.7109375" style="5" customWidth="1"/>
    <col min="14523" max="14523" width="20.7109375" style="5" customWidth="1"/>
    <col min="14524" max="14524" width="13.140625" style="5" bestFit="1" customWidth="1"/>
    <col min="14525" max="14525" width="21.5703125" style="5" customWidth="1"/>
    <col min="14526" max="14526" width="16" style="5" bestFit="1" customWidth="1"/>
    <col min="14527" max="14527" width="13.140625" style="5" bestFit="1" customWidth="1"/>
    <col min="14528" max="14528" width="38.28515625" style="5" bestFit="1" customWidth="1"/>
    <col min="14529" max="14529" width="1.28515625" style="5" customWidth="1"/>
    <col min="14530" max="14530" width="0" style="5" hidden="1" customWidth="1"/>
    <col min="14531" max="14755" width="11.42578125" style="5"/>
    <col min="14756" max="14756" width="1.42578125" style="5" customWidth="1"/>
    <col min="14757" max="14757" width="7.5703125" style="5" customWidth="1"/>
    <col min="14758" max="14758" width="4.85546875" style="5" customWidth="1"/>
    <col min="14759" max="14759" width="8" style="5" customWidth="1"/>
    <col min="14760" max="14760" width="8.140625" style="5" customWidth="1"/>
    <col min="14761" max="14761" width="7.28515625" style="5" customWidth="1"/>
    <col min="14762" max="14762" width="20.7109375" style="5" customWidth="1"/>
    <col min="14763" max="14763" width="15" style="5" customWidth="1"/>
    <col min="14764" max="14764" width="0.140625" style="5" customWidth="1"/>
    <col min="14765" max="14765" width="0" style="5" hidden="1" customWidth="1"/>
    <col min="14766" max="14766" width="78.85546875" style="5" customWidth="1"/>
    <col min="14767" max="14767" width="14.140625" style="5" customWidth="1"/>
    <col min="14768" max="14768" width="0.28515625" style="5" customWidth="1"/>
    <col min="14769" max="14769" width="11.7109375" style="5" customWidth="1"/>
    <col min="14770" max="14770" width="8.7109375" style="5" customWidth="1"/>
    <col min="14771" max="14771" width="0" style="5" hidden="1" customWidth="1"/>
    <col min="14772" max="14772" width="11.42578125" style="5" customWidth="1"/>
    <col min="14773" max="14775" width="0" style="5" hidden="1" customWidth="1"/>
    <col min="14776" max="14776" width="19" style="5" customWidth="1"/>
    <col min="14777" max="14777" width="17.28515625" style="5" customWidth="1"/>
    <col min="14778" max="14778" width="19.7109375" style="5" customWidth="1"/>
    <col min="14779" max="14779" width="20.7109375" style="5" customWidth="1"/>
    <col min="14780" max="14780" width="13.140625" style="5" bestFit="1" customWidth="1"/>
    <col min="14781" max="14781" width="21.5703125" style="5" customWidth="1"/>
    <col min="14782" max="14782" width="16" style="5" bestFit="1" customWidth="1"/>
    <col min="14783" max="14783" width="13.140625" style="5" bestFit="1" customWidth="1"/>
    <col min="14784" max="14784" width="38.28515625" style="5" bestFit="1" customWidth="1"/>
    <col min="14785" max="14785" width="1.28515625" style="5" customWidth="1"/>
    <col min="14786" max="14786" width="0" style="5" hidden="1" customWidth="1"/>
    <col min="14787" max="15011" width="11.42578125" style="5"/>
    <col min="15012" max="15012" width="1.42578125" style="5" customWidth="1"/>
    <col min="15013" max="15013" width="7.5703125" style="5" customWidth="1"/>
    <col min="15014" max="15014" width="4.85546875" style="5" customWidth="1"/>
    <col min="15015" max="15015" width="8" style="5" customWidth="1"/>
    <col min="15016" max="15016" width="8.140625" style="5" customWidth="1"/>
    <col min="15017" max="15017" width="7.28515625" style="5" customWidth="1"/>
    <col min="15018" max="15018" width="20.7109375" style="5" customWidth="1"/>
    <col min="15019" max="15019" width="15" style="5" customWidth="1"/>
    <col min="15020" max="15020" width="0.140625" style="5" customWidth="1"/>
    <col min="15021" max="15021" width="0" style="5" hidden="1" customWidth="1"/>
    <col min="15022" max="15022" width="78.85546875" style="5" customWidth="1"/>
    <col min="15023" max="15023" width="14.140625" style="5" customWidth="1"/>
    <col min="15024" max="15024" width="0.28515625" style="5" customWidth="1"/>
    <col min="15025" max="15025" width="11.7109375" style="5" customWidth="1"/>
    <col min="15026" max="15026" width="8.7109375" style="5" customWidth="1"/>
    <col min="15027" max="15027" width="0" style="5" hidden="1" customWidth="1"/>
    <col min="15028" max="15028" width="11.42578125" style="5" customWidth="1"/>
    <col min="15029" max="15031" width="0" style="5" hidden="1" customWidth="1"/>
    <col min="15032" max="15032" width="19" style="5" customWidth="1"/>
    <col min="15033" max="15033" width="17.28515625" style="5" customWidth="1"/>
    <col min="15034" max="15034" width="19.7109375" style="5" customWidth="1"/>
    <col min="15035" max="15035" width="20.7109375" style="5" customWidth="1"/>
    <col min="15036" max="15036" width="13.140625" style="5" bestFit="1" customWidth="1"/>
    <col min="15037" max="15037" width="21.5703125" style="5" customWidth="1"/>
    <col min="15038" max="15038" width="16" style="5" bestFit="1" customWidth="1"/>
    <col min="15039" max="15039" width="13.140625" style="5" bestFit="1" customWidth="1"/>
    <col min="15040" max="15040" width="38.28515625" style="5" bestFit="1" customWidth="1"/>
    <col min="15041" max="15041" width="1.28515625" style="5" customWidth="1"/>
    <col min="15042" max="15042" width="0" style="5" hidden="1" customWidth="1"/>
    <col min="15043" max="15267" width="11.42578125" style="5"/>
    <col min="15268" max="15268" width="1.42578125" style="5" customWidth="1"/>
    <col min="15269" max="15269" width="7.5703125" style="5" customWidth="1"/>
    <col min="15270" max="15270" width="4.85546875" style="5" customWidth="1"/>
    <col min="15271" max="15271" width="8" style="5" customWidth="1"/>
    <col min="15272" max="15272" width="8.140625" style="5" customWidth="1"/>
    <col min="15273" max="15273" width="7.28515625" style="5" customWidth="1"/>
    <col min="15274" max="15274" width="20.7109375" style="5" customWidth="1"/>
    <col min="15275" max="15275" width="15" style="5" customWidth="1"/>
    <col min="15276" max="15276" width="0.140625" style="5" customWidth="1"/>
    <col min="15277" max="15277" width="0" style="5" hidden="1" customWidth="1"/>
    <col min="15278" max="15278" width="78.85546875" style="5" customWidth="1"/>
    <col min="15279" max="15279" width="14.140625" style="5" customWidth="1"/>
    <col min="15280" max="15280" width="0.28515625" style="5" customWidth="1"/>
    <col min="15281" max="15281" width="11.7109375" style="5" customWidth="1"/>
    <col min="15282" max="15282" width="8.7109375" style="5" customWidth="1"/>
    <col min="15283" max="15283" width="0" style="5" hidden="1" customWidth="1"/>
    <col min="15284" max="15284" width="11.42578125" style="5" customWidth="1"/>
    <col min="15285" max="15287" width="0" style="5" hidden="1" customWidth="1"/>
    <col min="15288" max="15288" width="19" style="5" customWidth="1"/>
    <col min="15289" max="15289" width="17.28515625" style="5" customWidth="1"/>
    <col min="15290" max="15290" width="19.7109375" style="5" customWidth="1"/>
    <col min="15291" max="15291" width="20.7109375" style="5" customWidth="1"/>
    <col min="15292" max="15292" width="13.140625" style="5" bestFit="1" customWidth="1"/>
    <col min="15293" max="15293" width="21.5703125" style="5" customWidth="1"/>
    <col min="15294" max="15294" width="16" style="5" bestFit="1" customWidth="1"/>
    <col min="15295" max="15295" width="13.140625" style="5" bestFit="1" customWidth="1"/>
    <col min="15296" max="15296" width="38.28515625" style="5" bestFit="1" customWidth="1"/>
    <col min="15297" max="15297" width="1.28515625" style="5" customWidth="1"/>
    <col min="15298" max="15298" width="0" style="5" hidden="1" customWidth="1"/>
    <col min="15299" max="15523" width="11.42578125" style="5"/>
    <col min="15524" max="15524" width="1.42578125" style="5" customWidth="1"/>
    <col min="15525" max="15525" width="7.5703125" style="5" customWidth="1"/>
    <col min="15526" max="15526" width="4.85546875" style="5" customWidth="1"/>
    <col min="15527" max="15527" width="8" style="5" customWidth="1"/>
    <col min="15528" max="15528" width="8.140625" style="5" customWidth="1"/>
    <col min="15529" max="15529" width="7.28515625" style="5" customWidth="1"/>
    <col min="15530" max="15530" width="20.7109375" style="5" customWidth="1"/>
    <col min="15531" max="15531" width="15" style="5" customWidth="1"/>
    <col min="15532" max="15532" width="0.140625" style="5" customWidth="1"/>
    <col min="15533" max="15533" width="0" style="5" hidden="1" customWidth="1"/>
    <col min="15534" max="15534" width="78.85546875" style="5" customWidth="1"/>
    <col min="15535" max="15535" width="14.140625" style="5" customWidth="1"/>
    <col min="15536" max="15536" width="0.28515625" style="5" customWidth="1"/>
    <col min="15537" max="15537" width="11.7109375" style="5" customWidth="1"/>
    <col min="15538" max="15538" width="8.7109375" style="5" customWidth="1"/>
    <col min="15539" max="15539" width="0" style="5" hidden="1" customWidth="1"/>
    <col min="15540" max="15540" width="11.42578125" style="5" customWidth="1"/>
    <col min="15541" max="15543" width="0" style="5" hidden="1" customWidth="1"/>
    <col min="15544" max="15544" width="19" style="5" customWidth="1"/>
    <col min="15545" max="15545" width="17.28515625" style="5" customWidth="1"/>
    <col min="15546" max="15546" width="19.7109375" style="5" customWidth="1"/>
    <col min="15547" max="15547" width="20.7109375" style="5" customWidth="1"/>
    <col min="15548" max="15548" width="13.140625" style="5" bestFit="1" customWidth="1"/>
    <col min="15549" max="15549" width="21.5703125" style="5" customWidth="1"/>
    <col min="15550" max="15550" width="16" style="5" bestFit="1" customWidth="1"/>
    <col min="15551" max="15551" width="13.140625" style="5" bestFit="1" customWidth="1"/>
    <col min="15552" max="15552" width="38.28515625" style="5" bestFit="1" customWidth="1"/>
    <col min="15553" max="15553" width="1.28515625" style="5" customWidth="1"/>
    <col min="15554" max="15554" width="0" style="5" hidden="1" customWidth="1"/>
    <col min="15555" max="15779" width="11.42578125" style="5"/>
    <col min="15780" max="15780" width="1.42578125" style="5" customWidth="1"/>
    <col min="15781" max="15781" width="7.5703125" style="5" customWidth="1"/>
    <col min="15782" max="15782" width="4.85546875" style="5" customWidth="1"/>
    <col min="15783" max="15783" width="8" style="5" customWidth="1"/>
    <col min="15784" max="15784" width="8.140625" style="5" customWidth="1"/>
    <col min="15785" max="15785" width="7.28515625" style="5" customWidth="1"/>
    <col min="15786" max="15786" width="20.7109375" style="5" customWidth="1"/>
    <col min="15787" max="15787" width="15" style="5" customWidth="1"/>
    <col min="15788" max="15788" width="0.140625" style="5" customWidth="1"/>
    <col min="15789" max="15789" width="0" style="5" hidden="1" customWidth="1"/>
    <col min="15790" max="15790" width="78.85546875" style="5" customWidth="1"/>
    <col min="15791" max="15791" width="14.140625" style="5" customWidth="1"/>
    <col min="15792" max="15792" width="0.28515625" style="5" customWidth="1"/>
    <col min="15793" max="15793" width="11.7109375" style="5" customWidth="1"/>
    <col min="15794" max="15794" width="8.7109375" style="5" customWidth="1"/>
    <col min="15795" max="15795" width="0" style="5" hidden="1" customWidth="1"/>
    <col min="15796" max="15796" width="11.42578125" style="5" customWidth="1"/>
    <col min="15797" max="15799" width="0" style="5" hidden="1" customWidth="1"/>
    <col min="15800" max="15800" width="19" style="5" customWidth="1"/>
    <col min="15801" max="15801" width="17.28515625" style="5" customWidth="1"/>
    <col min="15802" max="15802" width="19.7109375" style="5" customWidth="1"/>
    <col min="15803" max="15803" width="20.7109375" style="5" customWidth="1"/>
    <col min="15804" max="15804" width="13.140625" style="5" bestFit="1" customWidth="1"/>
    <col min="15805" max="15805" width="21.5703125" style="5" customWidth="1"/>
    <col min="15806" max="15806" width="16" style="5" bestFit="1" customWidth="1"/>
    <col min="15807" max="15807" width="13.140625" style="5" bestFit="1" customWidth="1"/>
    <col min="15808" max="15808" width="38.28515625" style="5" bestFit="1" customWidth="1"/>
    <col min="15809" max="15809" width="1.28515625" style="5" customWidth="1"/>
    <col min="15810" max="15810" width="0" style="5" hidden="1" customWidth="1"/>
    <col min="15811" max="16035" width="11.42578125" style="5"/>
    <col min="16036" max="16036" width="1.42578125" style="5" customWidth="1"/>
    <col min="16037" max="16037" width="7.5703125" style="5" customWidth="1"/>
    <col min="16038" max="16038" width="4.85546875" style="5" customWidth="1"/>
    <col min="16039" max="16039" width="8" style="5" customWidth="1"/>
    <col min="16040" max="16040" width="8.140625" style="5" customWidth="1"/>
    <col min="16041" max="16041" width="7.28515625" style="5" customWidth="1"/>
    <col min="16042" max="16042" width="20.7109375" style="5" customWidth="1"/>
    <col min="16043" max="16043" width="15" style="5" customWidth="1"/>
    <col min="16044" max="16044" width="0.140625" style="5" customWidth="1"/>
    <col min="16045" max="16045" width="0" style="5" hidden="1" customWidth="1"/>
    <col min="16046" max="16046" width="78.85546875" style="5" customWidth="1"/>
    <col min="16047" max="16047" width="14.140625" style="5" customWidth="1"/>
    <col min="16048" max="16048" width="0.28515625" style="5" customWidth="1"/>
    <col min="16049" max="16049" width="11.7109375" style="5" customWidth="1"/>
    <col min="16050" max="16050" width="8.7109375" style="5" customWidth="1"/>
    <col min="16051" max="16051" width="0" style="5" hidden="1" customWidth="1"/>
    <col min="16052" max="16052" width="11.42578125" style="5" customWidth="1"/>
    <col min="16053" max="16055" width="0" style="5" hidden="1" customWidth="1"/>
    <col min="16056" max="16056" width="19" style="5" customWidth="1"/>
    <col min="16057" max="16057" width="17.28515625" style="5" customWidth="1"/>
    <col min="16058" max="16058" width="19.7109375" style="5" customWidth="1"/>
    <col min="16059" max="16059" width="20.7109375" style="5" customWidth="1"/>
    <col min="16060" max="16060" width="13.140625" style="5" bestFit="1" customWidth="1"/>
    <col min="16061" max="16061" width="21.5703125" style="5" customWidth="1"/>
    <col min="16062" max="16062" width="16" style="5" bestFit="1" customWidth="1"/>
    <col min="16063" max="16063" width="13.140625" style="5" bestFit="1" customWidth="1"/>
    <col min="16064" max="16064" width="38.28515625" style="5" bestFit="1" customWidth="1"/>
    <col min="16065" max="16065" width="1.28515625" style="5" customWidth="1"/>
    <col min="16066" max="16066" width="0" style="5" hidden="1" customWidth="1"/>
    <col min="16067" max="16384" width="11.42578125" style="5"/>
  </cols>
  <sheetData>
    <row r="1" spans="1:58" x14ac:dyDescent="0.2">
      <c r="A1" s="7"/>
      <c r="B1" s="7"/>
      <c r="C1" s="7"/>
      <c r="D1" s="7"/>
      <c r="E1" s="1083" t="s">
        <v>93</v>
      </c>
      <c r="F1" s="1083"/>
      <c r="G1" s="1083"/>
      <c r="H1" s="1083"/>
      <c r="I1" s="1083"/>
      <c r="J1" s="1083"/>
      <c r="K1" s="1083"/>
      <c r="L1" s="1083"/>
      <c r="M1" s="1083"/>
      <c r="N1" s="1083"/>
      <c r="O1" s="1083"/>
      <c r="P1" s="1083"/>
      <c r="Q1" s="1083"/>
      <c r="R1" s="1083"/>
      <c r="S1" s="1083"/>
      <c r="T1" s="1083"/>
      <c r="U1" s="1083"/>
      <c r="V1" s="1083"/>
      <c r="W1" s="1083"/>
      <c r="X1" s="1083"/>
      <c r="Y1" s="1083"/>
      <c r="Z1" s="22" t="s">
        <v>25</v>
      </c>
      <c r="AA1" s="23"/>
      <c r="AB1" s="24"/>
    </row>
    <row r="2" spans="1:58" x14ac:dyDescent="0.2">
      <c r="A2" s="7"/>
      <c r="B2" s="7"/>
      <c r="C2" s="7"/>
      <c r="D2" s="7"/>
      <c r="E2" s="1083"/>
      <c r="F2" s="1083"/>
      <c r="G2" s="1083"/>
      <c r="H2" s="1083"/>
      <c r="I2" s="1083"/>
      <c r="J2" s="1083"/>
      <c r="K2" s="1083"/>
      <c r="L2" s="1083"/>
      <c r="M2" s="1083"/>
      <c r="N2" s="1083"/>
      <c r="O2" s="1083"/>
      <c r="P2" s="1083"/>
      <c r="Q2" s="1083"/>
      <c r="R2" s="1083"/>
      <c r="S2" s="1083"/>
      <c r="T2" s="1083"/>
      <c r="U2" s="1083"/>
      <c r="V2" s="1083"/>
      <c r="W2" s="1083"/>
      <c r="X2" s="1083"/>
      <c r="Y2" s="1083"/>
      <c r="Z2" s="22" t="s">
        <v>57</v>
      </c>
      <c r="AA2" s="22">
        <v>4</v>
      </c>
      <c r="AB2" s="24"/>
    </row>
    <row r="3" spans="1:58" ht="3.75" customHeight="1" x14ac:dyDescent="0.2">
      <c r="A3" s="7"/>
      <c r="B3" s="7"/>
      <c r="C3" s="7"/>
      <c r="D3" s="7"/>
      <c r="E3" s="1083"/>
      <c r="F3" s="1083"/>
      <c r="G3" s="1083"/>
      <c r="H3" s="1083"/>
      <c r="I3" s="1083"/>
      <c r="J3" s="1083"/>
      <c r="K3" s="1083"/>
      <c r="L3" s="1083"/>
      <c r="M3" s="1083"/>
      <c r="N3" s="1083"/>
      <c r="O3" s="1083"/>
      <c r="P3" s="1083"/>
      <c r="Q3" s="1083"/>
      <c r="R3" s="1083"/>
      <c r="S3" s="1083"/>
      <c r="T3" s="1083"/>
      <c r="U3" s="1083"/>
      <c r="V3" s="1083"/>
      <c r="W3" s="1083"/>
      <c r="X3" s="1083"/>
      <c r="Y3" s="1083"/>
      <c r="Z3" s="22" t="s">
        <v>69</v>
      </c>
      <c r="AA3" s="23"/>
      <c r="AB3" s="25"/>
    </row>
    <row r="4" spans="1:58" x14ac:dyDescent="0.2">
      <c r="A4" s="7"/>
      <c r="B4" s="7"/>
      <c r="C4" s="7"/>
      <c r="D4" s="9"/>
      <c r="E4" s="1083"/>
      <c r="F4" s="1083"/>
      <c r="G4" s="1083"/>
      <c r="H4" s="1083"/>
      <c r="I4" s="1083"/>
      <c r="J4" s="1083"/>
      <c r="K4" s="1083"/>
      <c r="L4" s="1083"/>
      <c r="M4" s="1083"/>
      <c r="N4" s="1083"/>
      <c r="O4" s="1083"/>
      <c r="P4" s="1083"/>
      <c r="Q4" s="1083"/>
      <c r="R4" s="1083"/>
      <c r="S4" s="1083"/>
      <c r="T4" s="1083"/>
      <c r="U4" s="1083"/>
      <c r="V4" s="1083"/>
      <c r="W4" s="1083"/>
      <c r="X4" s="1083"/>
      <c r="Y4" s="1083"/>
      <c r="Z4" s="22" t="s">
        <v>70</v>
      </c>
      <c r="AA4" s="23"/>
      <c r="AB4" s="26"/>
    </row>
    <row r="5" spans="1:58" ht="0.75" customHeight="1" x14ac:dyDescent="0.2">
      <c r="A5" s="7"/>
      <c r="B5" s="7"/>
      <c r="C5" s="7"/>
      <c r="D5" s="7"/>
      <c r="E5" s="1083"/>
      <c r="F5" s="1083"/>
      <c r="G5" s="1083"/>
      <c r="H5" s="1083"/>
      <c r="I5" s="1083"/>
      <c r="J5" s="1083"/>
      <c r="K5" s="1083"/>
      <c r="L5" s="1083"/>
      <c r="M5" s="1083"/>
      <c r="N5" s="1083"/>
      <c r="O5" s="1083"/>
      <c r="P5" s="1083"/>
      <c r="Q5" s="1083"/>
      <c r="R5" s="1083"/>
      <c r="S5" s="1083"/>
      <c r="T5" s="1083"/>
      <c r="U5" s="1083"/>
      <c r="V5" s="1083"/>
      <c r="W5" s="1083"/>
      <c r="X5" s="1083"/>
      <c r="Y5" s="1083"/>
      <c r="Z5" s="17"/>
      <c r="AA5" s="17"/>
      <c r="AB5" s="27"/>
    </row>
    <row r="6" spans="1:58" ht="3.75" customHeight="1" x14ac:dyDescent="0.2">
      <c r="A6" s="7"/>
      <c r="B6" s="7"/>
      <c r="C6" s="7"/>
      <c r="D6" s="7"/>
      <c r="E6" s="7"/>
      <c r="F6" s="10"/>
      <c r="G6" s="10"/>
      <c r="H6" s="11"/>
      <c r="I6" s="12"/>
      <c r="J6" s="13"/>
      <c r="K6" s="13"/>
      <c r="L6" s="13"/>
      <c r="M6" s="12"/>
      <c r="N6" s="12"/>
      <c r="O6" s="12"/>
      <c r="P6" s="12"/>
      <c r="Q6" s="12"/>
      <c r="R6" s="12"/>
      <c r="S6" s="12"/>
      <c r="T6" s="8"/>
      <c r="U6" s="8"/>
      <c r="V6" s="8"/>
      <c r="W6" s="8"/>
      <c r="X6" s="8"/>
      <c r="Y6" s="17"/>
      <c r="Z6" s="17"/>
      <c r="AA6" s="17"/>
      <c r="AB6" s="28"/>
    </row>
    <row r="7" spans="1:58" x14ac:dyDescent="0.2">
      <c r="A7" s="59" t="s">
        <v>101</v>
      </c>
      <c r="B7" s="60"/>
      <c r="C7" s="60"/>
      <c r="D7" s="14"/>
      <c r="E7" s="1084" t="s">
        <v>26</v>
      </c>
      <c r="F7" s="1085"/>
      <c r="G7" s="1085"/>
      <c r="H7" s="1085"/>
      <c r="I7" s="1085"/>
      <c r="J7" s="1085"/>
      <c r="K7" s="1085"/>
      <c r="L7" s="1085"/>
      <c r="M7" s="1085"/>
      <c r="N7" s="1085"/>
      <c r="O7" s="1085"/>
      <c r="P7" s="1085"/>
      <c r="Q7" s="1085"/>
      <c r="R7" s="1085"/>
      <c r="S7" s="1085"/>
      <c r="T7" s="1085"/>
      <c r="U7" s="1085"/>
      <c r="V7" s="1085"/>
      <c r="W7" s="1085"/>
      <c r="X7" s="1085"/>
      <c r="Y7" s="1085"/>
      <c r="Z7" s="1085"/>
      <c r="AA7" s="1085"/>
      <c r="AB7" s="1086"/>
      <c r="AC7" s="36"/>
      <c r="AD7" s="36"/>
      <c r="AE7" s="36"/>
      <c r="AF7" s="36"/>
      <c r="AG7" s="36"/>
      <c r="AH7" s="36"/>
      <c r="AI7" s="36"/>
      <c r="AJ7" s="36"/>
      <c r="AK7" s="36"/>
      <c r="AL7" s="36"/>
      <c r="AM7" s="36"/>
      <c r="AN7" s="36"/>
      <c r="AO7" s="36"/>
      <c r="AP7" s="36"/>
      <c r="AQ7" s="36"/>
      <c r="AR7" s="36"/>
      <c r="AS7" s="36"/>
    </row>
    <row r="8" spans="1:58" x14ac:dyDescent="0.2">
      <c r="A8" s="1096" t="s">
        <v>23</v>
      </c>
      <c r="B8" s="1097"/>
      <c r="C8" s="1097"/>
      <c r="D8" s="1098"/>
      <c r="E8" s="1096" t="s">
        <v>34</v>
      </c>
      <c r="F8" s="1097"/>
      <c r="G8" s="1097"/>
      <c r="H8" s="1097"/>
      <c r="I8" s="1097"/>
      <c r="J8" s="1097"/>
      <c r="K8" s="1097"/>
      <c r="L8" s="1097"/>
      <c r="M8" s="1097"/>
      <c r="N8" s="1097"/>
      <c r="O8" s="1097"/>
      <c r="P8" s="1097"/>
      <c r="Q8" s="1097"/>
      <c r="R8" s="1097"/>
      <c r="S8" s="1097"/>
      <c r="T8" s="1097"/>
      <c r="U8" s="1097"/>
      <c r="V8" s="1097"/>
      <c r="W8" s="1097"/>
      <c r="X8" s="1097"/>
      <c r="Y8" s="1097"/>
      <c r="Z8" s="1097"/>
      <c r="AA8" s="1097"/>
      <c r="AB8" s="1098"/>
      <c r="AC8" s="36"/>
      <c r="AD8" s="36"/>
      <c r="AE8" s="36"/>
      <c r="AF8" s="36"/>
      <c r="AG8" s="36"/>
      <c r="AH8" s="36"/>
      <c r="AI8" s="36"/>
      <c r="AJ8" s="36"/>
      <c r="AK8" s="36"/>
      <c r="AL8" s="36"/>
      <c r="AM8" s="36"/>
      <c r="AN8" s="36"/>
      <c r="AO8" s="36"/>
      <c r="AP8" s="36"/>
      <c r="AQ8" s="36"/>
      <c r="AR8" s="36"/>
      <c r="AS8" s="36"/>
    </row>
    <row r="9" spans="1:58" x14ac:dyDescent="0.2">
      <c r="A9" s="1087" t="s">
        <v>27</v>
      </c>
      <c r="B9" s="1088"/>
      <c r="C9" s="1088"/>
      <c r="D9" s="1089"/>
      <c r="E9" s="1087" t="s">
        <v>35</v>
      </c>
      <c r="F9" s="1088"/>
      <c r="G9" s="1088"/>
      <c r="H9" s="1088"/>
      <c r="I9" s="1088"/>
      <c r="J9" s="1088"/>
      <c r="K9" s="1088"/>
      <c r="L9" s="1088"/>
      <c r="M9" s="1088"/>
      <c r="N9" s="1088"/>
      <c r="O9" s="1088"/>
      <c r="P9" s="1088"/>
      <c r="Q9" s="1088"/>
      <c r="R9" s="1088"/>
      <c r="S9" s="1088"/>
      <c r="T9" s="1088"/>
      <c r="U9" s="1088"/>
      <c r="V9" s="1088"/>
      <c r="W9" s="1088"/>
      <c r="X9" s="1088"/>
      <c r="Y9" s="1088"/>
      <c r="Z9" s="1088"/>
      <c r="AA9" s="1088"/>
      <c r="AB9" s="1089"/>
      <c r="AC9" s="36"/>
      <c r="AD9" s="36"/>
      <c r="AE9" s="36"/>
      <c r="AF9" s="36"/>
      <c r="AG9" s="36"/>
      <c r="AH9" s="36"/>
      <c r="AI9" s="36"/>
      <c r="AJ9" s="36"/>
      <c r="AK9" s="36"/>
      <c r="AL9" s="36"/>
      <c r="AM9" s="36"/>
      <c r="AN9" s="36"/>
      <c r="AO9" s="36"/>
      <c r="AP9" s="36"/>
      <c r="AQ9" s="36"/>
      <c r="AR9" s="36"/>
      <c r="AS9" s="36"/>
    </row>
    <row r="10" spans="1:58" x14ac:dyDescent="0.2">
      <c r="A10" s="1087" t="s">
        <v>28</v>
      </c>
      <c r="B10" s="1088"/>
      <c r="C10" s="1088"/>
      <c r="D10" s="1089"/>
      <c r="E10" s="1087" t="s">
        <v>36</v>
      </c>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9"/>
      <c r="AC10" s="36"/>
      <c r="AD10" s="36"/>
      <c r="AE10" s="36"/>
      <c r="AF10" s="36"/>
      <c r="AG10" s="36"/>
      <c r="AH10" s="36"/>
      <c r="AI10" s="36"/>
      <c r="AJ10" s="36"/>
      <c r="AK10" s="36"/>
      <c r="AL10" s="36"/>
      <c r="AM10" s="36"/>
      <c r="AN10" s="36"/>
      <c r="AO10" s="36"/>
      <c r="AP10" s="36"/>
      <c r="AQ10" s="36"/>
      <c r="AR10" s="36"/>
      <c r="AS10" s="36"/>
    </row>
    <row r="11" spans="1:58" x14ac:dyDescent="0.2">
      <c r="A11" s="1087" t="s">
        <v>37</v>
      </c>
      <c r="B11" s="1088"/>
      <c r="C11" s="1088"/>
      <c r="D11" s="1089"/>
      <c r="E11" s="1087" t="s">
        <v>38</v>
      </c>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9"/>
      <c r="AC11" s="36"/>
      <c r="AD11" s="36"/>
      <c r="AE11" s="36"/>
      <c r="AF11" s="36"/>
      <c r="AG11" s="36"/>
      <c r="AH11" s="36"/>
      <c r="AI11" s="36"/>
      <c r="AJ11" s="36"/>
      <c r="AK11" s="36"/>
      <c r="AL11" s="36"/>
      <c r="AM11" s="36"/>
      <c r="AN11" s="36"/>
      <c r="AO11" s="36"/>
      <c r="AP11" s="36"/>
      <c r="AQ11" s="36"/>
      <c r="AR11" s="36"/>
      <c r="AS11" s="36"/>
    </row>
    <row r="12" spans="1:58" ht="29.25" customHeight="1" x14ac:dyDescent="0.2">
      <c r="A12" s="1078" t="s">
        <v>29</v>
      </c>
      <c r="B12" s="1078" t="s">
        <v>30</v>
      </c>
      <c r="C12" s="1078" t="s">
        <v>31</v>
      </c>
      <c r="D12" s="1078" t="s">
        <v>102</v>
      </c>
      <c r="E12" s="1080" t="s">
        <v>103</v>
      </c>
      <c r="F12" s="1081" t="s">
        <v>0</v>
      </c>
      <c r="G12" s="1078" t="s">
        <v>108182</v>
      </c>
      <c r="H12" s="1080" t="s">
        <v>65</v>
      </c>
      <c r="I12" s="1078" t="s">
        <v>51</v>
      </c>
      <c r="J12" s="1078" t="s">
        <v>104</v>
      </c>
      <c r="K12" s="1080" t="s">
        <v>40</v>
      </c>
      <c r="L12" s="1078" t="s">
        <v>105</v>
      </c>
      <c r="M12" s="1078" t="s">
        <v>76</v>
      </c>
      <c r="N12" s="1080" t="s">
        <v>77</v>
      </c>
      <c r="O12" s="1081" t="s">
        <v>367</v>
      </c>
      <c r="P12" s="1132"/>
      <c r="Q12" s="1080" t="s">
        <v>75</v>
      </c>
      <c r="R12" s="1111" t="s">
        <v>32</v>
      </c>
      <c r="S12" s="1112"/>
      <c r="T12" s="1112"/>
      <c r="U12" s="1112"/>
      <c r="V12" s="1112"/>
      <c r="W12" s="433"/>
      <c r="X12" s="433"/>
      <c r="Y12" s="1104" t="s">
        <v>61</v>
      </c>
      <c r="Z12" s="1105"/>
      <c r="AA12" s="1105"/>
      <c r="AB12" s="1106"/>
      <c r="AC12" s="1135" t="s">
        <v>97</v>
      </c>
      <c r="AD12" s="1136"/>
      <c r="AE12" s="1136"/>
      <c r="AF12" s="1136"/>
      <c r="AG12" s="1136"/>
      <c r="AH12" s="1136"/>
      <c r="AI12" s="1136"/>
      <c r="AJ12" s="1136"/>
      <c r="AK12" s="1136"/>
      <c r="AL12" s="1136"/>
      <c r="AM12" s="1136"/>
      <c r="AN12" s="1136"/>
      <c r="AO12" s="1136"/>
      <c r="AP12" s="1136"/>
      <c r="AQ12" s="1134" t="s">
        <v>99</v>
      </c>
      <c r="AR12" s="1134"/>
      <c r="AS12" s="1134"/>
      <c r="AT12" s="1129" t="s">
        <v>108594</v>
      </c>
      <c r="AU12" s="1129"/>
      <c r="AV12" s="1129"/>
      <c r="AW12" s="1129"/>
      <c r="AX12" s="1129"/>
      <c r="AY12" s="1129"/>
      <c r="AZ12" s="1129"/>
      <c r="BA12" s="1129"/>
      <c r="BB12" s="1130"/>
      <c r="BC12" s="1126" t="s">
        <v>108209</v>
      </c>
      <c r="BD12" s="1127"/>
      <c r="BE12" s="1127"/>
      <c r="BF12" s="1128"/>
    </row>
    <row r="13" spans="1:58" ht="89.25" customHeight="1" x14ac:dyDescent="0.2">
      <c r="A13" s="1079"/>
      <c r="B13" s="1079"/>
      <c r="C13" s="1079"/>
      <c r="D13" s="1079"/>
      <c r="E13" s="1080"/>
      <c r="F13" s="1081"/>
      <c r="G13" s="1082"/>
      <c r="H13" s="1080"/>
      <c r="I13" s="1082"/>
      <c r="J13" s="1082"/>
      <c r="K13" s="1080"/>
      <c r="L13" s="1082"/>
      <c r="M13" s="1082"/>
      <c r="N13" s="1080" t="s">
        <v>77</v>
      </c>
      <c r="O13" s="434" t="s">
        <v>368</v>
      </c>
      <c r="P13" s="434" t="s">
        <v>369</v>
      </c>
      <c r="Q13" s="1080"/>
      <c r="R13" s="435" t="s">
        <v>106</v>
      </c>
      <c r="S13" s="435" t="s">
        <v>62</v>
      </c>
      <c r="T13" s="435" t="s">
        <v>107</v>
      </c>
      <c r="U13" s="435" t="s">
        <v>108</v>
      </c>
      <c r="V13" s="436" t="s">
        <v>46</v>
      </c>
      <c r="W13" s="436" t="s">
        <v>73</v>
      </c>
      <c r="X13" s="451" t="s">
        <v>108203</v>
      </c>
      <c r="Y13" s="437" t="s">
        <v>63</v>
      </c>
      <c r="Z13" s="438" t="s">
        <v>195</v>
      </c>
      <c r="AA13" s="438" t="s">
        <v>74</v>
      </c>
      <c r="AB13" s="439" t="s">
        <v>2</v>
      </c>
      <c r="AC13" s="430" t="s">
        <v>94</v>
      </c>
      <c r="AD13" s="430" t="s">
        <v>10</v>
      </c>
      <c r="AE13" s="430" t="s">
        <v>9</v>
      </c>
      <c r="AF13" s="430" t="s">
        <v>7</v>
      </c>
      <c r="AG13" s="430" t="s">
        <v>95</v>
      </c>
      <c r="AH13" s="430" t="s">
        <v>13</v>
      </c>
      <c r="AI13" s="430" t="s">
        <v>12</v>
      </c>
      <c r="AJ13" s="430" t="s">
        <v>8</v>
      </c>
      <c r="AK13" s="430" t="s">
        <v>41</v>
      </c>
      <c r="AL13" s="430" t="s">
        <v>42</v>
      </c>
      <c r="AM13" s="430" t="s">
        <v>43</v>
      </c>
      <c r="AN13" s="430" t="s">
        <v>44</v>
      </c>
      <c r="AO13" s="431" t="s">
        <v>100</v>
      </c>
      <c r="AP13" s="432" t="s">
        <v>45</v>
      </c>
      <c r="AQ13" s="440" t="s">
        <v>94</v>
      </c>
      <c r="AR13" s="440" t="s">
        <v>6</v>
      </c>
      <c r="AS13" s="440" t="s">
        <v>11</v>
      </c>
      <c r="AT13" s="452" t="s">
        <v>108211</v>
      </c>
      <c r="AU13" s="452" t="s">
        <v>108212</v>
      </c>
      <c r="AV13" s="452" t="s">
        <v>18</v>
      </c>
      <c r="AW13" s="814" t="s">
        <v>17</v>
      </c>
      <c r="AX13" s="814" t="s">
        <v>108210</v>
      </c>
      <c r="AY13" s="815" t="s">
        <v>2</v>
      </c>
      <c r="AZ13" s="816" t="s">
        <v>16</v>
      </c>
      <c r="BA13" s="817" t="s">
        <v>15</v>
      </c>
      <c r="BB13" s="817" t="s">
        <v>14</v>
      </c>
      <c r="BC13" s="441" t="s">
        <v>18</v>
      </c>
      <c r="BD13" s="442" t="s">
        <v>17</v>
      </c>
      <c r="BE13" s="442" t="s">
        <v>108210</v>
      </c>
      <c r="BF13" s="443" t="s">
        <v>2</v>
      </c>
    </row>
    <row r="14" spans="1:58" s="43" customFormat="1" ht="52.5" customHeight="1" x14ac:dyDescent="0.2">
      <c r="A14" s="1090" t="str">
        <f>+E11</f>
        <v>184 Fortalecimiento de la gestión educativa institucional</v>
      </c>
      <c r="B14" s="1090" t="s">
        <v>108552</v>
      </c>
      <c r="C14" s="1100" t="s">
        <v>24</v>
      </c>
      <c r="D14" s="1121" t="s">
        <v>108178</v>
      </c>
      <c r="E14" s="1118" t="s">
        <v>108274</v>
      </c>
      <c r="F14" s="1116" t="s">
        <v>108177</v>
      </c>
      <c r="G14" s="257">
        <v>32</v>
      </c>
      <c r="H14" s="2" t="s">
        <v>203</v>
      </c>
      <c r="I14" s="33">
        <v>80111600</v>
      </c>
      <c r="J14" s="31" t="s">
        <v>124</v>
      </c>
      <c r="K14" s="31">
        <v>20101</v>
      </c>
      <c r="L14" s="31" t="s">
        <v>111</v>
      </c>
      <c r="M14" s="31" t="s">
        <v>112</v>
      </c>
      <c r="N14" s="31" t="s">
        <v>184</v>
      </c>
      <c r="O14" s="121" t="s">
        <v>19</v>
      </c>
      <c r="P14" s="121" t="s">
        <v>370</v>
      </c>
      <c r="Q14" s="40" t="s">
        <v>113</v>
      </c>
      <c r="R14" s="41" t="s">
        <v>114</v>
      </c>
      <c r="S14" s="41" t="s">
        <v>114</v>
      </c>
      <c r="T14" s="42">
        <v>345</v>
      </c>
      <c r="U14" s="3" t="s">
        <v>185</v>
      </c>
      <c r="V14" s="33" t="s">
        <v>59</v>
      </c>
      <c r="W14" s="32" t="s">
        <v>324</v>
      </c>
      <c r="X14" s="424"/>
      <c r="Y14" s="71">
        <v>55434000</v>
      </c>
      <c r="Z14" s="67"/>
      <c r="AA14" s="68"/>
      <c r="AB14" s="71">
        <f>+Y14+Z14+AA14</f>
        <v>55434000</v>
      </c>
      <c r="AC14" s="33"/>
      <c r="AD14" s="61">
        <v>5820000</v>
      </c>
      <c r="AE14" s="61">
        <v>4389000</v>
      </c>
      <c r="AF14" s="61">
        <v>5820000</v>
      </c>
      <c r="AG14" s="61">
        <v>4389000</v>
      </c>
      <c r="AH14" s="61">
        <v>4389000</v>
      </c>
      <c r="AI14" s="61">
        <v>5820000</v>
      </c>
      <c r="AJ14" s="61">
        <v>4389000</v>
      </c>
      <c r="AK14" s="61">
        <v>4389000</v>
      </c>
      <c r="AL14" s="61">
        <v>5820000</v>
      </c>
      <c r="AM14" s="61">
        <v>4389000</v>
      </c>
      <c r="AN14" s="61">
        <v>5820000</v>
      </c>
      <c r="AO14" s="19"/>
      <c r="AP14" s="19">
        <f>SUM(AD14:AO14)</f>
        <v>55434000</v>
      </c>
      <c r="AQ14" s="19"/>
      <c r="AR14" s="19"/>
      <c r="AS14" s="19"/>
      <c r="AT14" s="86">
        <f>AB14</f>
        <v>55434000</v>
      </c>
      <c r="AU14" s="86">
        <f>BF14</f>
        <v>24807000</v>
      </c>
      <c r="AV14" s="1008">
        <f>AB14</f>
        <v>55434000</v>
      </c>
      <c r="AW14" s="504"/>
      <c r="AX14" s="504"/>
      <c r="AY14" s="1008">
        <f t="shared" ref="AY14:AY25" si="0">SUBTOTAL(9,AV14:AX14)</f>
        <v>55434000</v>
      </c>
      <c r="AZ14" s="523">
        <v>43483</v>
      </c>
      <c r="BA14" s="504">
        <v>9</v>
      </c>
      <c r="BB14" s="504" t="s">
        <v>108236</v>
      </c>
      <c r="BC14" s="652">
        <v>24807000</v>
      </c>
      <c r="BD14" s="652"/>
      <c r="BE14" s="652"/>
      <c r="BF14" s="652">
        <f>SUM(BC14:BE14)</f>
        <v>24807000</v>
      </c>
    </row>
    <row r="15" spans="1:58" s="43" customFormat="1" ht="48" customHeight="1" x14ac:dyDescent="0.2">
      <c r="A15" s="1091"/>
      <c r="B15" s="1091"/>
      <c r="C15" s="1101"/>
      <c r="D15" s="1122"/>
      <c r="E15" s="1119"/>
      <c r="F15" s="1117"/>
      <c r="G15" s="257">
        <v>32</v>
      </c>
      <c r="H15" s="75" t="s">
        <v>325</v>
      </c>
      <c r="I15" s="33">
        <v>80111600</v>
      </c>
      <c r="J15" s="31" t="s">
        <v>124</v>
      </c>
      <c r="K15" s="31">
        <v>20101</v>
      </c>
      <c r="L15" s="31" t="s">
        <v>111</v>
      </c>
      <c r="M15" s="31" t="s">
        <v>112</v>
      </c>
      <c r="N15" s="31" t="s">
        <v>184</v>
      </c>
      <c r="O15" s="121" t="s">
        <v>19</v>
      </c>
      <c r="P15" s="121" t="s">
        <v>370</v>
      </c>
      <c r="Q15" s="40" t="s">
        <v>113</v>
      </c>
      <c r="R15" s="41" t="s">
        <v>114</v>
      </c>
      <c r="S15" s="41" t="s">
        <v>114</v>
      </c>
      <c r="T15" s="42">
        <v>345</v>
      </c>
      <c r="U15" s="3" t="s">
        <v>185</v>
      </c>
      <c r="V15" s="33" t="s">
        <v>59</v>
      </c>
      <c r="W15" s="32" t="s">
        <v>324</v>
      </c>
      <c r="X15" s="32"/>
      <c r="Y15" s="71">
        <v>55434000</v>
      </c>
      <c r="Z15" s="67"/>
      <c r="AA15" s="69"/>
      <c r="AB15" s="71">
        <f t="shared" ref="AB15:AB30" si="1">+Y15+Z15+AA15</f>
        <v>55434000</v>
      </c>
      <c r="AC15" s="33"/>
      <c r="AD15" s="61">
        <v>5820000</v>
      </c>
      <c r="AE15" s="61">
        <v>4389000</v>
      </c>
      <c r="AF15" s="61">
        <v>5820000</v>
      </c>
      <c r="AG15" s="61">
        <v>4389000</v>
      </c>
      <c r="AH15" s="61">
        <v>4389000</v>
      </c>
      <c r="AI15" s="61">
        <v>5820000</v>
      </c>
      <c r="AJ15" s="61">
        <v>4389000</v>
      </c>
      <c r="AK15" s="61">
        <v>4389000</v>
      </c>
      <c r="AL15" s="61">
        <v>5820000</v>
      </c>
      <c r="AM15" s="61">
        <v>4389000</v>
      </c>
      <c r="AN15" s="61">
        <v>5820000</v>
      </c>
      <c r="AO15" s="19"/>
      <c r="AP15" s="19">
        <f>SUM(AD15:AO15)</f>
        <v>55434000</v>
      </c>
      <c r="AQ15" s="19"/>
      <c r="AR15" s="19"/>
      <c r="AS15" s="19"/>
      <c r="AT15" s="86">
        <f>AB15</f>
        <v>55434000</v>
      </c>
      <c r="AU15" s="86">
        <f t="shared" ref="AU15:AU30" si="2">BF15</f>
        <v>24807000</v>
      </c>
      <c r="AV15" s="1008">
        <f>AB15</f>
        <v>55434000</v>
      </c>
      <c r="AW15" s="504"/>
      <c r="AX15" s="504"/>
      <c r="AY15" s="1008">
        <f t="shared" si="0"/>
        <v>55434000</v>
      </c>
      <c r="AZ15" s="523">
        <v>43483</v>
      </c>
      <c r="BA15" s="504">
        <v>8</v>
      </c>
      <c r="BB15" s="1009" t="s">
        <v>108235</v>
      </c>
      <c r="BC15" s="652">
        <v>24807000</v>
      </c>
      <c r="BD15" s="652"/>
      <c r="BE15" s="652"/>
      <c r="BF15" s="652">
        <f t="shared" ref="BF15:BF29" si="3">SUM(BC15:BE15)</f>
        <v>24807000</v>
      </c>
    </row>
    <row r="16" spans="1:58" s="43" customFormat="1" ht="60" customHeight="1" x14ac:dyDescent="0.2">
      <c r="A16" s="1091"/>
      <c r="B16" s="1091"/>
      <c r="C16" s="1101"/>
      <c r="D16" s="1122"/>
      <c r="E16" s="1119"/>
      <c r="F16" s="1117"/>
      <c r="G16" s="257">
        <v>32</v>
      </c>
      <c r="H16" s="75" t="s">
        <v>326</v>
      </c>
      <c r="I16" s="33">
        <v>80111600</v>
      </c>
      <c r="J16" s="31" t="s">
        <v>124</v>
      </c>
      <c r="K16" s="31">
        <v>20101</v>
      </c>
      <c r="L16" s="31" t="s">
        <v>111</v>
      </c>
      <c r="M16" s="31" t="s">
        <v>112</v>
      </c>
      <c r="N16" s="31" t="s">
        <v>184</v>
      </c>
      <c r="O16" s="121" t="s">
        <v>19</v>
      </c>
      <c r="P16" s="121" t="s">
        <v>370</v>
      </c>
      <c r="Q16" s="40" t="s">
        <v>113</v>
      </c>
      <c r="R16" s="41" t="s">
        <v>114</v>
      </c>
      <c r="S16" s="41" t="s">
        <v>114</v>
      </c>
      <c r="T16" s="42">
        <v>345</v>
      </c>
      <c r="U16" s="3" t="s">
        <v>185</v>
      </c>
      <c r="V16" s="33" t="s">
        <v>59</v>
      </c>
      <c r="W16" s="32" t="s">
        <v>324</v>
      </c>
      <c r="X16" s="32"/>
      <c r="Y16" s="71">
        <v>55434000</v>
      </c>
      <c r="Z16" s="67"/>
      <c r="AA16" s="69"/>
      <c r="AB16" s="71">
        <f t="shared" si="1"/>
        <v>55434000</v>
      </c>
      <c r="AC16" s="76"/>
      <c r="AD16" s="61">
        <v>5820000</v>
      </c>
      <c r="AE16" s="61">
        <v>4389000</v>
      </c>
      <c r="AF16" s="61">
        <v>5820000</v>
      </c>
      <c r="AG16" s="61">
        <v>4389000</v>
      </c>
      <c r="AH16" s="61">
        <v>4389000</v>
      </c>
      <c r="AI16" s="61">
        <v>5820000</v>
      </c>
      <c r="AJ16" s="61">
        <v>4389000</v>
      </c>
      <c r="AK16" s="61">
        <v>4389000</v>
      </c>
      <c r="AL16" s="61">
        <v>5820000</v>
      </c>
      <c r="AM16" s="61">
        <v>4389000</v>
      </c>
      <c r="AN16" s="61">
        <v>5820000</v>
      </c>
      <c r="AO16" s="19"/>
      <c r="AP16" s="19">
        <f>SUM(AD16:AO16)</f>
        <v>55434000</v>
      </c>
      <c r="AQ16" s="19"/>
      <c r="AR16" s="19"/>
      <c r="AS16" s="19"/>
      <c r="AT16" s="86">
        <f>AB16</f>
        <v>55434000</v>
      </c>
      <c r="AU16" s="86">
        <f t="shared" si="2"/>
        <v>24807000</v>
      </c>
      <c r="AV16" s="1008">
        <f>AB16</f>
        <v>55434000</v>
      </c>
      <c r="AW16" s="504"/>
      <c r="AX16" s="504"/>
      <c r="AY16" s="1008">
        <f t="shared" si="0"/>
        <v>55434000</v>
      </c>
      <c r="AZ16" s="523">
        <v>43483</v>
      </c>
      <c r="BA16" s="504">
        <v>10</v>
      </c>
      <c r="BB16" s="504" t="s">
        <v>108237</v>
      </c>
      <c r="BC16" s="652">
        <v>24807000</v>
      </c>
      <c r="BD16" s="652"/>
      <c r="BE16" s="652"/>
      <c r="BF16" s="652">
        <f t="shared" si="3"/>
        <v>24807000</v>
      </c>
    </row>
    <row r="17" spans="1:58" s="450" customFormat="1" ht="66.75" customHeight="1" x14ac:dyDescent="0.2">
      <c r="A17" s="1091"/>
      <c r="B17" s="1091"/>
      <c r="C17" s="1101"/>
      <c r="D17" s="1122"/>
      <c r="E17" s="1119"/>
      <c r="F17" s="1117"/>
      <c r="G17" s="119">
        <v>33</v>
      </c>
      <c r="H17" s="596" t="s">
        <v>327</v>
      </c>
      <c r="I17" s="595">
        <v>80111600</v>
      </c>
      <c r="J17" s="595" t="s">
        <v>124</v>
      </c>
      <c r="K17" s="119">
        <v>20102</v>
      </c>
      <c r="L17" s="595" t="s">
        <v>118</v>
      </c>
      <c r="M17" s="595" t="s">
        <v>112</v>
      </c>
      <c r="N17" s="595" t="s">
        <v>184</v>
      </c>
      <c r="O17" s="595" t="s">
        <v>19</v>
      </c>
      <c r="P17" s="595" t="s">
        <v>370</v>
      </c>
      <c r="Q17" s="952" t="s">
        <v>113</v>
      </c>
      <c r="R17" s="948" t="s">
        <v>10</v>
      </c>
      <c r="S17" s="948" t="s">
        <v>10</v>
      </c>
      <c r="T17" s="600">
        <v>360</v>
      </c>
      <c r="U17" s="597" t="s">
        <v>185</v>
      </c>
      <c r="V17" s="119" t="s">
        <v>59</v>
      </c>
      <c r="W17" s="119" t="s">
        <v>324</v>
      </c>
      <c r="X17" s="119"/>
      <c r="Y17" s="1012">
        <f>(68650598*1.04)-1</f>
        <v>71396620.920000002</v>
      </c>
      <c r="Z17" s="1012"/>
      <c r="AA17" s="1013"/>
      <c r="AB17" s="1014">
        <f>+Y17+Z17+AA17</f>
        <v>71396620.920000002</v>
      </c>
      <c r="AC17" s="119"/>
      <c r="AD17" s="1015">
        <v>5148795</v>
      </c>
      <c r="AE17" s="1015">
        <v>5148795</v>
      </c>
      <c r="AF17" s="1015">
        <v>7208312.4000000004</v>
      </c>
      <c r="AG17" s="1015">
        <v>5148795</v>
      </c>
      <c r="AH17" s="1015">
        <v>5148795</v>
      </c>
      <c r="AI17" s="1015">
        <v>7208312.4000000004</v>
      </c>
      <c r="AJ17" s="1015">
        <v>5148795</v>
      </c>
      <c r="AK17" s="1015">
        <v>5148795</v>
      </c>
      <c r="AL17" s="1015">
        <v>7208312.4000000004</v>
      </c>
      <c r="AM17" s="1015">
        <v>5148795</v>
      </c>
      <c r="AN17" s="1015">
        <v>7208312.4000000004</v>
      </c>
      <c r="AO17" s="86"/>
      <c r="AP17" s="86">
        <f>SUM(AD17:AO17)</f>
        <v>64874814.599999994</v>
      </c>
      <c r="AQ17" s="1016">
        <f>5148795-686502</f>
        <v>4462293</v>
      </c>
      <c r="AR17" s="1016">
        <f>7208309-5148795-1</f>
        <v>2059513</v>
      </c>
      <c r="AS17" s="86"/>
      <c r="AT17" s="86">
        <v>71396621</v>
      </c>
      <c r="AU17" s="86">
        <f t="shared" si="2"/>
        <v>27803492</v>
      </c>
      <c r="AV17" s="1008">
        <v>71396621</v>
      </c>
      <c r="AW17" s="503"/>
      <c r="AX17" s="503"/>
      <c r="AY17" s="1008">
        <f t="shared" si="0"/>
        <v>71396621</v>
      </c>
      <c r="AZ17" s="523">
        <v>43507</v>
      </c>
      <c r="BA17" s="504">
        <v>28</v>
      </c>
      <c r="BB17" s="504" t="s">
        <v>108305</v>
      </c>
      <c r="BC17" s="652">
        <v>27803492</v>
      </c>
      <c r="BD17" s="652"/>
      <c r="BE17" s="652"/>
      <c r="BF17" s="652">
        <f t="shared" si="3"/>
        <v>27803492</v>
      </c>
    </row>
    <row r="18" spans="1:58" s="4" customFormat="1" ht="68.25" customHeight="1" x14ac:dyDescent="0.2">
      <c r="A18" s="1091"/>
      <c r="B18" s="1091"/>
      <c r="C18" s="1101"/>
      <c r="D18" s="1122"/>
      <c r="E18" s="1119"/>
      <c r="F18" s="1117"/>
      <c r="G18" s="257">
        <v>34</v>
      </c>
      <c r="H18" s="49" t="s">
        <v>356</v>
      </c>
      <c r="I18" s="33">
        <v>80121704</v>
      </c>
      <c r="J18" s="111" t="s">
        <v>110</v>
      </c>
      <c r="K18" s="31">
        <v>20201</v>
      </c>
      <c r="L18" s="31" t="s">
        <v>183</v>
      </c>
      <c r="M18" s="31" t="s">
        <v>112</v>
      </c>
      <c r="N18" s="31" t="s">
        <v>184</v>
      </c>
      <c r="O18" s="121" t="s">
        <v>19</v>
      </c>
      <c r="P18" s="121" t="s">
        <v>370</v>
      </c>
      <c r="Q18" s="40" t="s">
        <v>115</v>
      </c>
      <c r="R18" s="44" t="s">
        <v>94</v>
      </c>
      <c r="S18" s="44" t="s">
        <v>94</v>
      </c>
      <c r="T18" s="45">
        <v>345</v>
      </c>
      <c r="U18" s="3" t="s">
        <v>185</v>
      </c>
      <c r="V18" s="70" t="s">
        <v>59</v>
      </c>
      <c r="W18" s="33" t="s">
        <v>324</v>
      </c>
      <c r="X18" s="120"/>
      <c r="Y18" s="78">
        <v>37674000</v>
      </c>
      <c r="Z18" s="78">
        <v>0</v>
      </c>
      <c r="AA18" s="78">
        <v>0</v>
      </c>
      <c r="AB18" s="19">
        <f>+AA18+Z18+Y18</f>
        <v>37674000</v>
      </c>
      <c r="AC18" s="78"/>
      <c r="AD18" s="78">
        <v>3276000</v>
      </c>
      <c r="AE18" s="78">
        <v>3276000</v>
      </c>
      <c r="AF18" s="78">
        <v>3276000</v>
      </c>
      <c r="AG18" s="78">
        <v>3276000</v>
      </c>
      <c r="AH18" s="78">
        <v>3276000</v>
      </c>
      <c r="AI18" s="78">
        <v>3276000</v>
      </c>
      <c r="AJ18" s="78">
        <v>3276000</v>
      </c>
      <c r="AK18" s="78">
        <v>3276000</v>
      </c>
      <c r="AL18" s="78">
        <v>3276000</v>
      </c>
      <c r="AM18" s="78">
        <v>3276000</v>
      </c>
      <c r="AN18" s="78">
        <v>4914000</v>
      </c>
      <c r="AO18" s="19"/>
      <c r="AP18" s="19">
        <f t="shared" ref="AP18:AP29" si="4">SUM(AD18:AO18)</f>
        <v>37674000</v>
      </c>
      <c r="AQ18" s="19"/>
      <c r="AR18" s="19"/>
      <c r="AS18" s="19"/>
      <c r="AT18" s="86">
        <f t="shared" ref="AT18:AT23" si="5">AB18</f>
        <v>37674000</v>
      </c>
      <c r="AU18" s="86">
        <f t="shared" si="2"/>
        <v>16380000</v>
      </c>
      <c r="AV18" s="522">
        <f t="shared" ref="AV18:AV27" si="6">AB18</f>
        <v>37674000</v>
      </c>
      <c r="AW18" s="504"/>
      <c r="AX18" s="504"/>
      <c r="AY18" s="1008">
        <f t="shared" si="0"/>
        <v>37674000</v>
      </c>
      <c r="AZ18" s="523">
        <v>43481</v>
      </c>
      <c r="BA18" s="504">
        <v>2</v>
      </c>
      <c r="BB18" s="504" t="s">
        <v>108259</v>
      </c>
      <c r="BC18" s="652">
        <v>16380000</v>
      </c>
      <c r="BD18" s="652"/>
      <c r="BE18" s="652"/>
      <c r="BF18" s="652">
        <f t="shared" si="3"/>
        <v>16380000</v>
      </c>
    </row>
    <row r="19" spans="1:58" s="4" customFormat="1" ht="69.75" customHeight="1" x14ac:dyDescent="0.2">
      <c r="A19" s="1091"/>
      <c r="B19" s="1091"/>
      <c r="C19" s="1101"/>
      <c r="D19" s="1122"/>
      <c r="E19" s="1119"/>
      <c r="F19" s="1117"/>
      <c r="G19" s="257">
        <v>34</v>
      </c>
      <c r="H19" s="2" t="s">
        <v>357</v>
      </c>
      <c r="I19" s="33" t="s">
        <v>182</v>
      </c>
      <c r="J19" s="111" t="s">
        <v>110</v>
      </c>
      <c r="K19" s="31">
        <v>20201</v>
      </c>
      <c r="L19" s="31" t="s">
        <v>183</v>
      </c>
      <c r="M19" s="31" t="s">
        <v>112</v>
      </c>
      <c r="N19" s="31" t="s">
        <v>184</v>
      </c>
      <c r="O19" s="121" t="s">
        <v>19</v>
      </c>
      <c r="P19" s="121" t="s">
        <v>370</v>
      </c>
      <c r="Q19" s="40" t="s">
        <v>115</v>
      </c>
      <c r="R19" s="44" t="s">
        <v>94</v>
      </c>
      <c r="S19" s="44" t="s">
        <v>94</v>
      </c>
      <c r="T19" s="45">
        <v>345</v>
      </c>
      <c r="U19" s="3" t="s">
        <v>185</v>
      </c>
      <c r="V19" s="70" t="s">
        <v>59</v>
      </c>
      <c r="W19" s="33" t="s">
        <v>324</v>
      </c>
      <c r="X19" s="120"/>
      <c r="Y19" s="79">
        <v>87886750</v>
      </c>
      <c r="Z19" s="79">
        <v>0</v>
      </c>
      <c r="AA19" s="79">
        <v>0</v>
      </c>
      <c r="AB19" s="19">
        <f>+AA19+Z19+Y19</f>
        <v>87886750</v>
      </c>
      <c r="AC19" s="79"/>
      <c r="AD19" s="79">
        <v>7642326</v>
      </c>
      <c r="AE19" s="79">
        <v>7642326</v>
      </c>
      <c r="AF19" s="79">
        <v>7642326</v>
      </c>
      <c r="AG19" s="79">
        <v>7642326</v>
      </c>
      <c r="AH19" s="79">
        <v>7642326</v>
      </c>
      <c r="AI19" s="79">
        <v>7642326</v>
      </c>
      <c r="AJ19" s="79">
        <v>7642326</v>
      </c>
      <c r="AK19" s="79">
        <v>7642326</v>
      </c>
      <c r="AL19" s="79">
        <v>7642326</v>
      </c>
      <c r="AM19" s="79">
        <v>7642326</v>
      </c>
      <c r="AN19" s="79">
        <v>11463490</v>
      </c>
      <c r="AO19" s="80"/>
      <c r="AP19" s="19">
        <f t="shared" si="4"/>
        <v>87886750</v>
      </c>
      <c r="AQ19" s="80"/>
      <c r="AR19" s="80"/>
      <c r="AS19" s="80"/>
      <c r="AT19" s="1010">
        <f t="shared" si="5"/>
        <v>87886750</v>
      </c>
      <c r="AU19" s="86">
        <f t="shared" si="2"/>
        <v>38211630</v>
      </c>
      <c r="AV19" s="522">
        <f t="shared" si="6"/>
        <v>87886750</v>
      </c>
      <c r="AW19" s="504"/>
      <c r="AX19" s="504"/>
      <c r="AY19" s="1008">
        <f t="shared" si="0"/>
        <v>87886750</v>
      </c>
      <c r="AZ19" s="523">
        <v>43481</v>
      </c>
      <c r="BA19" s="504">
        <v>1</v>
      </c>
      <c r="BB19" s="504" t="s">
        <v>108258</v>
      </c>
      <c r="BC19" s="652">
        <v>38211630</v>
      </c>
      <c r="BD19" s="652"/>
      <c r="BE19" s="652"/>
      <c r="BF19" s="652">
        <f t="shared" si="3"/>
        <v>38211630</v>
      </c>
    </row>
    <row r="20" spans="1:58" s="43" customFormat="1" ht="75.75" customHeight="1" x14ac:dyDescent="0.2">
      <c r="A20" s="1091"/>
      <c r="B20" s="1091"/>
      <c r="C20" s="1101"/>
      <c r="D20" s="1122"/>
      <c r="E20" s="1119"/>
      <c r="F20" s="1117"/>
      <c r="G20" s="257">
        <v>36</v>
      </c>
      <c r="H20" s="247" t="s">
        <v>186</v>
      </c>
      <c r="I20" s="33">
        <v>80121707</v>
      </c>
      <c r="J20" s="111" t="s">
        <v>116</v>
      </c>
      <c r="K20" s="31">
        <v>10101</v>
      </c>
      <c r="L20" s="31" t="s">
        <v>119</v>
      </c>
      <c r="M20" s="31" t="s">
        <v>112</v>
      </c>
      <c r="N20" s="31" t="s">
        <v>184</v>
      </c>
      <c r="O20" s="121" t="s">
        <v>19</v>
      </c>
      <c r="P20" s="121" t="s">
        <v>370</v>
      </c>
      <c r="Q20" s="40" t="s">
        <v>117</v>
      </c>
      <c r="R20" s="44" t="s">
        <v>94</v>
      </c>
      <c r="S20" s="44" t="s">
        <v>94</v>
      </c>
      <c r="T20" s="45">
        <v>345</v>
      </c>
      <c r="U20" s="3" t="s">
        <v>185</v>
      </c>
      <c r="V20" s="70" t="s">
        <v>59</v>
      </c>
      <c r="W20" s="33" t="s">
        <v>324</v>
      </c>
      <c r="X20" s="120"/>
      <c r="Y20" s="19">
        <v>37949333</v>
      </c>
      <c r="Z20" s="19">
        <v>0</v>
      </c>
      <c r="AA20" s="19">
        <v>0</v>
      </c>
      <c r="AB20" s="19">
        <f>+AA20+Z20+Y20</f>
        <v>37949333</v>
      </c>
      <c r="AC20" s="19"/>
      <c r="AD20" s="19">
        <v>3299942</v>
      </c>
      <c r="AE20" s="19">
        <v>3299942</v>
      </c>
      <c r="AF20" s="19">
        <v>3299942</v>
      </c>
      <c r="AG20" s="19">
        <v>3299942</v>
      </c>
      <c r="AH20" s="19">
        <v>3299942</v>
      </c>
      <c r="AI20" s="19">
        <v>3299942</v>
      </c>
      <c r="AJ20" s="19">
        <v>3299942</v>
      </c>
      <c r="AK20" s="19">
        <v>3299942</v>
      </c>
      <c r="AL20" s="19">
        <v>3299942</v>
      </c>
      <c r="AM20" s="19">
        <v>3299942</v>
      </c>
      <c r="AN20" s="19">
        <v>4949913</v>
      </c>
      <c r="AO20" s="38"/>
      <c r="AP20" s="19">
        <f t="shared" si="4"/>
        <v>37949333</v>
      </c>
      <c r="AQ20" s="38"/>
      <c r="AR20" s="38"/>
      <c r="AS20" s="38"/>
      <c r="AT20" s="1010">
        <f t="shared" si="5"/>
        <v>37949333</v>
      </c>
      <c r="AU20" s="86">
        <f t="shared" si="2"/>
        <v>18149681</v>
      </c>
      <c r="AV20" s="522">
        <f t="shared" si="6"/>
        <v>37949333</v>
      </c>
      <c r="AW20" s="504"/>
      <c r="AX20" s="504"/>
      <c r="AY20" s="1008">
        <f t="shared" si="0"/>
        <v>37949333</v>
      </c>
      <c r="AZ20" s="523">
        <v>43483</v>
      </c>
      <c r="BA20" s="504">
        <v>11</v>
      </c>
      <c r="BB20" s="504" t="s">
        <v>108260</v>
      </c>
      <c r="BC20" s="652">
        <f>11549797+6599884</f>
        <v>18149681</v>
      </c>
      <c r="BD20" s="652"/>
      <c r="BE20" s="652"/>
      <c r="BF20" s="652">
        <f t="shared" si="3"/>
        <v>18149681</v>
      </c>
    </row>
    <row r="21" spans="1:58" s="43" customFormat="1" ht="78.75" customHeight="1" x14ac:dyDescent="0.2">
      <c r="A21" s="1091"/>
      <c r="B21" s="1091"/>
      <c r="C21" s="1101"/>
      <c r="D21" s="1122"/>
      <c r="E21" s="1119"/>
      <c r="F21" s="1117"/>
      <c r="G21" s="257">
        <v>36</v>
      </c>
      <c r="H21" s="247" t="s">
        <v>358</v>
      </c>
      <c r="I21" s="33">
        <v>80111600</v>
      </c>
      <c r="J21" s="2" t="s">
        <v>116</v>
      </c>
      <c r="K21" s="31">
        <v>10101</v>
      </c>
      <c r="L21" s="31" t="s">
        <v>119</v>
      </c>
      <c r="M21" s="31" t="s">
        <v>112</v>
      </c>
      <c r="N21" s="31" t="s">
        <v>184</v>
      </c>
      <c r="O21" s="121" t="s">
        <v>19</v>
      </c>
      <c r="P21" s="121" t="s">
        <v>370</v>
      </c>
      <c r="Q21" s="40" t="s">
        <v>117</v>
      </c>
      <c r="R21" s="41" t="s">
        <v>94</v>
      </c>
      <c r="S21" s="41" t="s">
        <v>94</v>
      </c>
      <c r="T21" s="47">
        <v>345</v>
      </c>
      <c r="U21" s="3" t="s">
        <v>185</v>
      </c>
      <c r="V21" s="33" t="s">
        <v>59</v>
      </c>
      <c r="W21" s="33" t="s">
        <v>324</v>
      </c>
      <c r="X21" s="120"/>
      <c r="Y21" s="71">
        <v>55434000</v>
      </c>
      <c r="Z21" s="72"/>
      <c r="AA21" s="69"/>
      <c r="AB21" s="71">
        <f>+Y21+Z21+AA21</f>
        <v>55434000</v>
      </c>
      <c r="AC21" s="33"/>
      <c r="AD21" s="61">
        <v>4900000</v>
      </c>
      <c r="AE21" s="73">
        <f>+AD21</f>
        <v>4900000</v>
      </c>
      <c r="AF21" s="73">
        <f t="shared" ref="AF21:AL21" si="7">+AE21</f>
        <v>4900000</v>
      </c>
      <c r="AG21" s="73">
        <f t="shared" si="7"/>
        <v>4900000</v>
      </c>
      <c r="AH21" s="73">
        <f t="shared" si="7"/>
        <v>4900000</v>
      </c>
      <c r="AI21" s="73">
        <f t="shared" si="7"/>
        <v>4900000</v>
      </c>
      <c r="AJ21" s="73">
        <f t="shared" si="7"/>
        <v>4900000</v>
      </c>
      <c r="AK21" s="73">
        <f t="shared" si="7"/>
        <v>4900000</v>
      </c>
      <c r="AL21" s="73">
        <f t="shared" si="7"/>
        <v>4900000</v>
      </c>
      <c r="AM21" s="73">
        <f>+AL21</f>
        <v>4900000</v>
      </c>
      <c r="AN21" s="73">
        <v>6434000</v>
      </c>
      <c r="AO21" s="38"/>
      <c r="AP21" s="19">
        <f t="shared" si="4"/>
        <v>55434000</v>
      </c>
      <c r="AQ21" s="38"/>
      <c r="AR21" s="38"/>
      <c r="AS21" s="38"/>
      <c r="AT21" s="1010">
        <f t="shared" si="5"/>
        <v>55434000</v>
      </c>
      <c r="AU21" s="86">
        <f t="shared" si="2"/>
        <v>24500000</v>
      </c>
      <c r="AV21" s="1008">
        <f t="shared" si="6"/>
        <v>55434000</v>
      </c>
      <c r="AW21" s="504"/>
      <c r="AX21" s="504"/>
      <c r="AY21" s="1008">
        <f t="shared" si="0"/>
        <v>55434000</v>
      </c>
      <c r="AZ21" s="523">
        <v>43483</v>
      </c>
      <c r="BA21" s="504">
        <v>6</v>
      </c>
      <c r="BB21" s="504" t="s">
        <v>108261</v>
      </c>
      <c r="BC21" s="652">
        <v>24500000</v>
      </c>
      <c r="BD21" s="652"/>
      <c r="BE21" s="652"/>
      <c r="BF21" s="652">
        <f t="shared" si="3"/>
        <v>24500000</v>
      </c>
    </row>
    <row r="22" spans="1:58" s="43" customFormat="1" ht="42.75" customHeight="1" x14ac:dyDescent="0.2">
      <c r="A22" s="1091"/>
      <c r="B22" s="1091"/>
      <c r="C22" s="1101"/>
      <c r="D22" s="1122"/>
      <c r="E22" s="1119"/>
      <c r="F22" s="1117"/>
      <c r="G22" s="257">
        <v>36</v>
      </c>
      <c r="H22" s="599" t="s">
        <v>359</v>
      </c>
      <c r="I22" s="33">
        <v>80111600</v>
      </c>
      <c r="J22" s="2" t="s">
        <v>116</v>
      </c>
      <c r="K22" s="31">
        <v>10101</v>
      </c>
      <c r="L22" s="31" t="s">
        <v>119</v>
      </c>
      <c r="M22" s="31" t="s">
        <v>112</v>
      </c>
      <c r="N22" s="31" t="s">
        <v>184</v>
      </c>
      <c r="O22" s="121" t="s">
        <v>19</v>
      </c>
      <c r="P22" s="121" t="s">
        <v>370</v>
      </c>
      <c r="Q22" s="40" t="s">
        <v>117</v>
      </c>
      <c r="R22" s="598" t="s">
        <v>9</v>
      </c>
      <c r="S22" s="598" t="s">
        <v>9</v>
      </c>
      <c r="T22" s="47">
        <v>345</v>
      </c>
      <c r="U22" s="3" t="s">
        <v>185</v>
      </c>
      <c r="V22" s="33" t="s">
        <v>59</v>
      </c>
      <c r="W22" s="33" t="s">
        <v>324</v>
      </c>
      <c r="X22" s="589" t="s">
        <v>108296</v>
      </c>
      <c r="Y22" s="71">
        <v>55434000</v>
      </c>
      <c r="Z22" s="62"/>
      <c r="AA22" s="50"/>
      <c r="AB22" s="48">
        <f t="shared" si="1"/>
        <v>55434000</v>
      </c>
      <c r="AC22" s="33"/>
      <c r="AD22" s="61"/>
      <c r="AE22" s="51"/>
      <c r="AF22" s="51">
        <f>+AB22/11.5</f>
        <v>4820347.8260869561</v>
      </c>
      <c r="AG22" s="51">
        <f t="shared" ref="AG22:AL22" si="8">+AF22</f>
        <v>4820347.8260869561</v>
      </c>
      <c r="AH22" s="51">
        <f t="shared" si="8"/>
        <v>4820347.8260869561</v>
      </c>
      <c r="AI22" s="51">
        <f t="shared" si="8"/>
        <v>4820347.8260869561</v>
      </c>
      <c r="AJ22" s="51">
        <f t="shared" si="8"/>
        <v>4820347.8260869561</v>
      </c>
      <c r="AK22" s="51">
        <f t="shared" si="8"/>
        <v>4820347.8260869561</v>
      </c>
      <c r="AL22" s="51">
        <f t="shared" si="8"/>
        <v>4820347.8260869561</v>
      </c>
      <c r="AM22" s="51">
        <f>+AL22</f>
        <v>4820347.8260869561</v>
      </c>
      <c r="AN22" s="51">
        <f>+AM22</f>
        <v>4820347.8260869561</v>
      </c>
      <c r="AO22" s="51">
        <f>+AN22</f>
        <v>4820347.8260869561</v>
      </c>
      <c r="AP22" s="19">
        <f t="shared" si="4"/>
        <v>48203478.260869555</v>
      </c>
      <c r="AQ22" s="38"/>
      <c r="AR22" s="35">
        <v>4820348</v>
      </c>
      <c r="AS22" s="35">
        <v>2410174</v>
      </c>
      <c r="AT22" s="1010">
        <f t="shared" si="5"/>
        <v>55434000</v>
      </c>
      <c r="AU22" s="86">
        <f t="shared" si="2"/>
        <v>14460000</v>
      </c>
      <c r="AV22" s="1008">
        <f t="shared" si="6"/>
        <v>55434000</v>
      </c>
      <c r="AW22" s="504"/>
      <c r="AX22" s="504"/>
      <c r="AY22" s="1008">
        <f t="shared" si="0"/>
        <v>55434000</v>
      </c>
      <c r="AZ22" s="523">
        <v>43532</v>
      </c>
      <c r="BA22" s="504">
        <v>44</v>
      </c>
      <c r="BB22" s="504" t="s">
        <v>108355</v>
      </c>
      <c r="BC22" s="652">
        <v>14460000</v>
      </c>
      <c r="BD22" s="652"/>
      <c r="BE22" s="652"/>
      <c r="BF22" s="652">
        <f t="shared" si="3"/>
        <v>14460000</v>
      </c>
    </row>
    <row r="23" spans="1:58" s="43" customFormat="1" ht="68.25" customHeight="1" x14ac:dyDescent="0.2">
      <c r="A23" s="1091"/>
      <c r="B23" s="1091"/>
      <c r="C23" s="1101"/>
      <c r="D23" s="1122"/>
      <c r="E23" s="1119"/>
      <c r="F23" s="1117"/>
      <c r="G23" s="257">
        <v>37</v>
      </c>
      <c r="H23" s="2" t="s">
        <v>108396</v>
      </c>
      <c r="I23" s="33">
        <v>80111600</v>
      </c>
      <c r="J23" s="2" t="s">
        <v>360</v>
      </c>
      <c r="K23" s="31">
        <v>10101</v>
      </c>
      <c r="L23" s="31" t="s">
        <v>119</v>
      </c>
      <c r="M23" s="31" t="s">
        <v>112</v>
      </c>
      <c r="N23" s="33" t="s">
        <v>187</v>
      </c>
      <c r="O23" s="121" t="s">
        <v>19</v>
      </c>
      <c r="P23" s="121" t="s">
        <v>371</v>
      </c>
      <c r="Q23" s="40" t="s">
        <v>163</v>
      </c>
      <c r="R23" s="46" t="s">
        <v>94</v>
      </c>
      <c r="S23" s="46" t="s">
        <v>94</v>
      </c>
      <c r="T23" s="47">
        <v>345</v>
      </c>
      <c r="U23" s="3" t="s">
        <v>185</v>
      </c>
      <c r="V23" s="33" t="s">
        <v>59</v>
      </c>
      <c r="W23" s="33" t="s">
        <v>324</v>
      </c>
      <c r="X23" s="120"/>
      <c r="Y23" s="48">
        <v>27600000</v>
      </c>
      <c r="Z23" s="62"/>
      <c r="AA23" s="50"/>
      <c r="AB23" s="48">
        <f t="shared" si="1"/>
        <v>27600000</v>
      </c>
      <c r="AC23" s="33"/>
      <c r="AD23" s="61">
        <f>+AB23/11.5</f>
        <v>2400000</v>
      </c>
      <c r="AE23" s="61">
        <f>+AD23</f>
        <v>2400000</v>
      </c>
      <c r="AF23" s="61">
        <f t="shared" ref="AF23:AM25" si="9">+AE23</f>
        <v>2400000</v>
      </c>
      <c r="AG23" s="61">
        <f t="shared" si="9"/>
        <v>2400000</v>
      </c>
      <c r="AH23" s="61">
        <f t="shared" si="9"/>
        <v>2400000</v>
      </c>
      <c r="AI23" s="61">
        <f t="shared" si="9"/>
        <v>2400000</v>
      </c>
      <c r="AJ23" s="61">
        <f t="shared" si="9"/>
        <v>2400000</v>
      </c>
      <c r="AK23" s="61">
        <f t="shared" si="9"/>
        <v>2400000</v>
      </c>
      <c r="AL23" s="61">
        <f t="shared" si="9"/>
        <v>2400000</v>
      </c>
      <c r="AM23" s="61">
        <f t="shared" si="9"/>
        <v>2400000</v>
      </c>
      <c r="AN23" s="61">
        <f>+AM23+1200000</f>
        <v>3600000</v>
      </c>
      <c r="AO23" s="35"/>
      <c r="AP23" s="19">
        <f t="shared" si="4"/>
        <v>27600000</v>
      </c>
      <c r="AQ23" s="39"/>
      <c r="AR23" s="39"/>
      <c r="AS23" s="39"/>
      <c r="AT23" s="1011">
        <f t="shared" si="5"/>
        <v>27600000</v>
      </c>
      <c r="AU23" s="86">
        <f t="shared" si="2"/>
        <v>12000000</v>
      </c>
      <c r="AV23" s="1008">
        <f t="shared" si="6"/>
        <v>27600000</v>
      </c>
      <c r="AW23" s="504"/>
      <c r="AX23" s="504"/>
      <c r="AY23" s="1008">
        <f t="shared" si="0"/>
        <v>27600000</v>
      </c>
      <c r="AZ23" s="523">
        <v>43490</v>
      </c>
      <c r="BA23" s="504">
        <v>19</v>
      </c>
      <c r="BB23" s="504" t="s">
        <v>108262</v>
      </c>
      <c r="BC23" s="1008">
        <v>12000000</v>
      </c>
      <c r="BD23" s="1008"/>
      <c r="BE23" s="1008"/>
      <c r="BF23" s="1008">
        <f t="shared" si="3"/>
        <v>12000000</v>
      </c>
    </row>
    <row r="24" spans="1:58" s="43" customFormat="1" ht="38.25" customHeight="1" x14ac:dyDescent="0.2">
      <c r="A24" s="1091"/>
      <c r="B24" s="1091"/>
      <c r="C24" s="1101"/>
      <c r="D24" s="1122"/>
      <c r="E24" s="1119"/>
      <c r="F24" s="1117"/>
      <c r="G24" s="257">
        <v>37</v>
      </c>
      <c r="H24" s="605" t="s">
        <v>108395</v>
      </c>
      <c r="I24" s="33">
        <v>80111600</v>
      </c>
      <c r="J24" s="2" t="s">
        <v>360</v>
      </c>
      <c r="K24" s="31">
        <v>10101</v>
      </c>
      <c r="L24" s="31" t="s">
        <v>119</v>
      </c>
      <c r="M24" s="31" t="s">
        <v>188</v>
      </c>
      <c r="N24" s="33" t="s">
        <v>187</v>
      </c>
      <c r="O24" s="121" t="s">
        <v>19</v>
      </c>
      <c r="P24" s="121" t="s">
        <v>371</v>
      </c>
      <c r="Q24" s="40" t="s">
        <v>163</v>
      </c>
      <c r="R24" s="46" t="s">
        <v>94</v>
      </c>
      <c r="S24" s="46" t="s">
        <v>94</v>
      </c>
      <c r="T24" s="47">
        <v>345</v>
      </c>
      <c r="U24" s="3" t="s">
        <v>185</v>
      </c>
      <c r="V24" s="33" t="s">
        <v>59</v>
      </c>
      <c r="W24" s="33" t="s">
        <v>324</v>
      </c>
      <c r="X24" s="120"/>
      <c r="Y24" s="48">
        <v>27600000</v>
      </c>
      <c r="Z24" s="62"/>
      <c r="AA24" s="50"/>
      <c r="AB24" s="48">
        <f t="shared" si="1"/>
        <v>27600000</v>
      </c>
      <c r="AC24" s="33"/>
      <c r="AD24" s="61">
        <f>+AB24/11.5</f>
        <v>2400000</v>
      </c>
      <c r="AE24" s="61">
        <f>+AD24</f>
        <v>2400000</v>
      </c>
      <c r="AF24" s="61">
        <f t="shared" si="9"/>
        <v>2400000</v>
      </c>
      <c r="AG24" s="61">
        <f t="shared" si="9"/>
        <v>2400000</v>
      </c>
      <c r="AH24" s="61">
        <f t="shared" si="9"/>
        <v>2400000</v>
      </c>
      <c r="AI24" s="61">
        <f t="shared" si="9"/>
        <v>2400000</v>
      </c>
      <c r="AJ24" s="61">
        <f t="shared" si="9"/>
        <v>2400000</v>
      </c>
      <c r="AK24" s="61">
        <f t="shared" si="9"/>
        <v>2400000</v>
      </c>
      <c r="AL24" s="61">
        <f t="shared" si="9"/>
        <v>2400000</v>
      </c>
      <c r="AM24" s="61">
        <f t="shared" si="9"/>
        <v>2400000</v>
      </c>
      <c r="AN24" s="61">
        <f>+AM24+1200000</f>
        <v>3600000</v>
      </c>
      <c r="AO24" s="35"/>
      <c r="AP24" s="19">
        <f t="shared" si="4"/>
        <v>27600000</v>
      </c>
      <c r="AQ24" s="39"/>
      <c r="AR24" s="39"/>
      <c r="AS24" s="39"/>
      <c r="AT24" s="1011">
        <f>AB24</f>
        <v>27600000</v>
      </c>
      <c r="AU24" s="86">
        <f t="shared" si="2"/>
        <v>12000000</v>
      </c>
      <c r="AV24" s="1008">
        <f t="shared" si="6"/>
        <v>27600000</v>
      </c>
      <c r="AW24" s="504"/>
      <c r="AX24" s="504"/>
      <c r="AY24" s="1008">
        <f t="shared" si="0"/>
        <v>27600000</v>
      </c>
      <c r="AZ24" s="523">
        <v>43490</v>
      </c>
      <c r="BA24" s="504">
        <v>20</v>
      </c>
      <c r="BB24" s="504" t="s">
        <v>108263</v>
      </c>
      <c r="BC24" s="1008">
        <v>12000000</v>
      </c>
      <c r="BD24" s="1008"/>
      <c r="BE24" s="1008"/>
      <c r="BF24" s="1008">
        <f t="shared" si="3"/>
        <v>12000000</v>
      </c>
    </row>
    <row r="25" spans="1:58" s="43" customFormat="1" ht="53.25" customHeight="1" x14ac:dyDescent="0.2">
      <c r="A25" s="1091"/>
      <c r="B25" s="1091"/>
      <c r="C25" s="1101"/>
      <c r="D25" s="1122"/>
      <c r="E25" s="1119"/>
      <c r="F25" s="1117"/>
      <c r="G25" s="119">
        <v>67</v>
      </c>
      <c r="H25" s="605" t="s">
        <v>108289</v>
      </c>
      <c r="I25" s="31">
        <v>80111600</v>
      </c>
      <c r="J25" s="2" t="s">
        <v>360</v>
      </c>
      <c r="K25" s="31">
        <v>10101</v>
      </c>
      <c r="L25" s="31" t="s">
        <v>119</v>
      </c>
      <c r="M25" s="31" t="s">
        <v>188</v>
      </c>
      <c r="N25" s="31" t="s">
        <v>187</v>
      </c>
      <c r="O25" s="121" t="s">
        <v>19</v>
      </c>
      <c r="P25" s="121" t="s">
        <v>371</v>
      </c>
      <c r="Q25" s="40" t="s">
        <v>163</v>
      </c>
      <c r="R25" s="41" t="s">
        <v>10</v>
      </c>
      <c r="S25" s="41" t="s">
        <v>10</v>
      </c>
      <c r="T25" s="600">
        <v>5</v>
      </c>
      <c r="U25" s="597" t="s">
        <v>108290</v>
      </c>
      <c r="V25" s="33" t="s">
        <v>59</v>
      </c>
      <c r="W25" s="33" t="s">
        <v>324</v>
      </c>
      <c r="X25" s="586" t="s">
        <v>108291</v>
      </c>
      <c r="Y25" s="601">
        <f>8800000-518840</f>
        <v>8281160</v>
      </c>
      <c r="Z25" s="62"/>
      <c r="AA25" s="77"/>
      <c r="AB25" s="48">
        <f t="shared" si="1"/>
        <v>8281160</v>
      </c>
      <c r="AC25" s="33"/>
      <c r="AD25" s="61"/>
      <c r="AE25" s="52"/>
      <c r="AF25" s="61">
        <v>1580000</v>
      </c>
      <c r="AG25" s="61">
        <f>+AF25</f>
        <v>1580000</v>
      </c>
      <c r="AH25" s="61">
        <f>+AG25</f>
        <v>1580000</v>
      </c>
      <c r="AI25" s="61">
        <f t="shared" si="9"/>
        <v>1580000</v>
      </c>
      <c r="AJ25" s="61">
        <f t="shared" si="9"/>
        <v>1580000</v>
      </c>
      <c r="AK25" s="61">
        <v>900000</v>
      </c>
      <c r="AL25" s="61"/>
      <c r="AM25" s="61"/>
      <c r="AN25" s="61"/>
      <c r="AO25" s="35"/>
      <c r="AP25" s="19">
        <f t="shared" si="4"/>
        <v>8800000</v>
      </c>
      <c r="AQ25" s="39"/>
      <c r="AR25" s="39"/>
      <c r="AS25" s="39"/>
      <c r="AT25" s="1008">
        <v>8281160</v>
      </c>
      <c r="AU25" s="86">
        <f t="shared" si="2"/>
        <v>4968696</v>
      </c>
      <c r="AV25" s="1008">
        <f t="shared" si="6"/>
        <v>8281160</v>
      </c>
      <c r="AW25" s="504"/>
      <c r="AX25" s="504"/>
      <c r="AY25" s="1008">
        <f t="shared" si="0"/>
        <v>8281160</v>
      </c>
      <c r="AZ25" s="523">
        <v>43517</v>
      </c>
      <c r="BA25" s="504">
        <v>31</v>
      </c>
      <c r="BB25" s="504" t="s">
        <v>108303</v>
      </c>
      <c r="BC25" s="1008">
        <v>4968696</v>
      </c>
      <c r="BD25" s="1008"/>
      <c r="BE25" s="1008"/>
      <c r="BF25" s="1008">
        <f t="shared" si="3"/>
        <v>4968696</v>
      </c>
    </row>
    <row r="26" spans="1:58" s="902" customFormat="1" ht="46.5" hidden="1" customHeight="1" x14ac:dyDescent="0.2">
      <c r="A26" s="1091"/>
      <c r="B26" s="1091"/>
      <c r="C26" s="1101"/>
      <c r="D26" s="1122"/>
      <c r="E26" s="1119"/>
      <c r="F26" s="882"/>
      <c r="G26" s="883">
        <v>35</v>
      </c>
      <c r="H26" s="884" t="s">
        <v>108176</v>
      </c>
      <c r="I26" s="885">
        <v>84111600</v>
      </c>
      <c r="J26" s="886" t="s">
        <v>362</v>
      </c>
      <c r="K26" s="885">
        <v>203</v>
      </c>
      <c r="L26" s="885" t="s">
        <v>363</v>
      </c>
      <c r="M26" s="885" t="s">
        <v>112</v>
      </c>
      <c r="N26" s="885" t="s">
        <v>184</v>
      </c>
      <c r="O26" s="885" t="s">
        <v>19</v>
      </c>
      <c r="P26" s="885" t="s">
        <v>370</v>
      </c>
      <c r="Q26" s="887" t="s">
        <v>364</v>
      </c>
      <c r="R26" s="888" t="s">
        <v>95</v>
      </c>
      <c r="S26" s="888" t="s">
        <v>95</v>
      </c>
      <c r="T26" s="889">
        <v>7</v>
      </c>
      <c r="U26" s="890" t="s">
        <v>365</v>
      </c>
      <c r="V26" s="891" t="s">
        <v>59</v>
      </c>
      <c r="W26" s="891" t="s">
        <v>324</v>
      </c>
      <c r="X26" s="892" t="s">
        <v>108497</v>
      </c>
      <c r="Y26" s="893">
        <f>38592175-38592175</f>
        <v>0</v>
      </c>
      <c r="Z26" s="894"/>
      <c r="AA26" s="895"/>
      <c r="AB26" s="893">
        <f t="shared" si="1"/>
        <v>0</v>
      </c>
      <c r="AC26" s="891"/>
      <c r="AD26" s="896"/>
      <c r="AE26" s="897"/>
      <c r="AF26" s="896"/>
      <c r="AG26" s="896"/>
      <c r="AH26" s="896"/>
      <c r="AI26" s="896"/>
      <c r="AJ26" s="893">
        <v>38592175</v>
      </c>
      <c r="AK26" s="896"/>
      <c r="AL26" s="896"/>
      <c r="AM26" s="896"/>
      <c r="AN26" s="896"/>
      <c r="AO26" s="898"/>
      <c r="AP26" s="899">
        <f t="shared" si="4"/>
        <v>38592175</v>
      </c>
      <c r="AQ26" s="900"/>
      <c r="AR26" s="900"/>
      <c r="AS26" s="900"/>
      <c r="AT26" s="653"/>
      <c r="AU26" s="86">
        <f t="shared" si="2"/>
        <v>0</v>
      </c>
      <c r="AV26" s="1008">
        <f t="shared" si="6"/>
        <v>0</v>
      </c>
      <c r="AW26" s="504"/>
      <c r="AX26" s="504"/>
      <c r="AY26" s="504"/>
      <c r="AZ26" s="504"/>
      <c r="BA26" s="504"/>
      <c r="BB26" s="504"/>
      <c r="BC26" s="508"/>
      <c r="BD26" s="508"/>
      <c r="BE26" s="508"/>
      <c r="BF26" s="508">
        <f>SUM(BC26:BE26)</f>
        <v>0</v>
      </c>
    </row>
    <row r="27" spans="1:58" s="43" customFormat="1" ht="46.5" customHeight="1" x14ac:dyDescent="0.2">
      <c r="A27" s="1091"/>
      <c r="B27" s="1091"/>
      <c r="C27" s="1101"/>
      <c r="D27" s="1122"/>
      <c r="E27" s="1119"/>
      <c r="F27" s="871"/>
      <c r="G27" s="257">
        <v>35</v>
      </c>
      <c r="H27" s="605" t="s">
        <v>108495</v>
      </c>
      <c r="I27" s="121">
        <v>80111600</v>
      </c>
      <c r="J27" s="81" t="s">
        <v>362</v>
      </c>
      <c r="K27" s="595">
        <v>203</v>
      </c>
      <c r="L27" s="595" t="s">
        <v>363</v>
      </c>
      <c r="M27" s="595" t="s">
        <v>112</v>
      </c>
      <c r="N27" s="595" t="s">
        <v>184</v>
      </c>
      <c r="O27" s="595" t="s">
        <v>19</v>
      </c>
      <c r="P27" s="595" t="s">
        <v>370</v>
      </c>
      <c r="Q27" s="947" t="s">
        <v>364</v>
      </c>
      <c r="R27" s="948" t="s">
        <v>95</v>
      </c>
      <c r="S27" s="948" t="s">
        <v>95</v>
      </c>
      <c r="T27" s="600">
        <v>1</v>
      </c>
      <c r="U27" s="597" t="s">
        <v>365</v>
      </c>
      <c r="V27" s="119" t="s">
        <v>59</v>
      </c>
      <c r="W27" s="119" t="s">
        <v>324</v>
      </c>
      <c r="X27" s="562" t="s">
        <v>108498</v>
      </c>
      <c r="Y27" s="949">
        <v>4000000</v>
      </c>
      <c r="Z27" s="950"/>
      <c r="AA27" s="951"/>
      <c r="AB27" s="949">
        <f>+Y27+Z27+AA27</f>
        <v>4000000</v>
      </c>
      <c r="AC27" s="134"/>
      <c r="AD27" s="136"/>
      <c r="AE27" s="137"/>
      <c r="AF27" s="136"/>
      <c r="AG27" s="136"/>
      <c r="AH27" s="136"/>
      <c r="AI27" s="136"/>
      <c r="AJ27" s="135"/>
      <c r="AK27" s="136"/>
      <c r="AL27" s="136"/>
      <c r="AM27" s="136"/>
      <c r="AN27" s="136"/>
      <c r="AO27" s="138"/>
      <c r="AP27" s="139"/>
      <c r="AQ27" s="140"/>
      <c r="AR27" s="140"/>
      <c r="AS27" s="140"/>
      <c r="AT27" s="949">
        <v>4000000</v>
      </c>
      <c r="AU27" s="86">
        <f>BF27</f>
        <v>0</v>
      </c>
      <c r="AV27" s="1008">
        <f t="shared" si="6"/>
        <v>4000000</v>
      </c>
      <c r="AW27" s="504"/>
      <c r="AX27" s="504"/>
      <c r="AY27" s="1008">
        <f>SUM(AV27:AX27)</f>
        <v>4000000</v>
      </c>
      <c r="AZ27" s="523">
        <v>43598</v>
      </c>
      <c r="BA27" s="504">
        <v>76</v>
      </c>
      <c r="BB27" s="504" t="s">
        <v>108593</v>
      </c>
      <c r="BC27" s="508">
        <v>0</v>
      </c>
      <c r="BD27" s="508"/>
      <c r="BE27" s="508"/>
      <c r="BF27" s="508">
        <f>SUM(BC27:BE27)</f>
        <v>0</v>
      </c>
    </row>
    <row r="28" spans="1:58" s="43" customFormat="1" ht="46.5" customHeight="1" x14ac:dyDescent="0.2">
      <c r="A28" s="1091"/>
      <c r="B28" s="1091"/>
      <c r="C28" s="1101"/>
      <c r="D28" s="1122"/>
      <c r="E28" s="1119"/>
      <c r="F28" s="871"/>
      <c r="G28" s="257">
        <v>35</v>
      </c>
      <c r="H28" s="605" t="s">
        <v>108496</v>
      </c>
      <c r="I28" s="121">
        <v>80111600</v>
      </c>
      <c r="J28" s="81" t="s">
        <v>362</v>
      </c>
      <c r="K28" s="595">
        <v>203</v>
      </c>
      <c r="L28" s="595" t="s">
        <v>363</v>
      </c>
      <c r="M28" s="595" t="s">
        <v>112</v>
      </c>
      <c r="N28" s="595" t="s">
        <v>184</v>
      </c>
      <c r="O28" s="595" t="s">
        <v>19</v>
      </c>
      <c r="P28" s="595" t="s">
        <v>370</v>
      </c>
      <c r="Q28" s="952" t="s">
        <v>364</v>
      </c>
      <c r="R28" s="948" t="s">
        <v>95</v>
      </c>
      <c r="S28" s="948" t="s">
        <v>95</v>
      </c>
      <c r="T28" s="600">
        <v>7</v>
      </c>
      <c r="U28" s="597" t="s">
        <v>365</v>
      </c>
      <c r="V28" s="119" t="s">
        <v>59</v>
      </c>
      <c r="W28" s="119" t="s">
        <v>324</v>
      </c>
      <c r="X28" s="562" t="s">
        <v>108498</v>
      </c>
      <c r="Y28" s="949">
        <v>34592175</v>
      </c>
      <c r="Z28" s="950"/>
      <c r="AA28" s="951"/>
      <c r="AB28" s="949">
        <f>+Y28+Z28+AA28</f>
        <v>34592175</v>
      </c>
      <c r="AC28" s="134"/>
      <c r="AD28" s="136"/>
      <c r="AE28" s="137"/>
      <c r="AF28" s="136"/>
      <c r="AG28" s="136"/>
      <c r="AH28" s="136"/>
      <c r="AI28" s="136"/>
      <c r="AJ28" s="135"/>
      <c r="AK28" s="136"/>
      <c r="AL28" s="136"/>
      <c r="AM28" s="136"/>
      <c r="AN28" s="136"/>
      <c r="AO28" s="138"/>
      <c r="AP28" s="139"/>
      <c r="AQ28" s="140"/>
      <c r="AR28" s="140"/>
      <c r="AS28" s="140"/>
      <c r="AT28" s="949">
        <f>AY28</f>
        <v>34592175</v>
      </c>
      <c r="AU28" s="86">
        <f t="shared" si="2"/>
        <v>4300000</v>
      </c>
      <c r="AV28" s="1008">
        <v>34592175</v>
      </c>
      <c r="AW28" s="504"/>
      <c r="AX28" s="504"/>
      <c r="AY28" s="1008">
        <f>SUM(AV28:AX28)</f>
        <v>34592175</v>
      </c>
      <c r="AZ28" s="523">
        <v>43598</v>
      </c>
      <c r="BA28" s="504">
        <v>75</v>
      </c>
      <c r="BB28" s="504" t="s">
        <v>108592</v>
      </c>
      <c r="BC28" s="1008">
        <v>4300000</v>
      </c>
      <c r="BD28" s="508"/>
      <c r="BE28" s="508"/>
      <c r="BF28" s="1008">
        <f t="shared" si="3"/>
        <v>4300000</v>
      </c>
    </row>
    <row r="29" spans="1:58" s="43" customFormat="1" ht="60.75" customHeight="1" x14ac:dyDescent="0.2">
      <c r="A29" s="1091"/>
      <c r="B29" s="1091"/>
      <c r="C29" s="1101"/>
      <c r="D29" s="1122"/>
      <c r="E29" s="1119"/>
      <c r="F29" s="113"/>
      <c r="G29" s="257">
        <v>35</v>
      </c>
      <c r="H29" s="605" t="s">
        <v>366</v>
      </c>
      <c r="I29" s="31">
        <v>84111600</v>
      </c>
      <c r="J29" s="2" t="s">
        <v>362</v>
      </c>
      <c r="K29" s="31">
        <v>203</v>
      </c>
      <c r="L29" s="31" t="s">
        <v>363</v>
      </c>
      <c r="M29" s="31" t="s">
        <v>112</v>
      </c>
      <c r="N29" s="31" t="s">
        <v>184</v>
      </c>
      <c r="O29" s="121" t="s">
        <v>19</v>
      </c>
      <c r="P29" s="121" t="s">
        <v>370</v>
      </c>
      <c r="Q29" s="40" t="s">
        <v>364</v>
      </c>
      <c r="R29" s="41" t="s">
        <v>10</v>
      </c>
      <c r="S29" s="41" t="s">
        <v>10</v>
      </c>
      <c r="T29" s="47">
        <v>2</v>
      </c>
      <c r="U29" s="3" t="s">
        <v>361</v>
      </c>
      <c r="V29" s="33" t="s">
        <v>59</v>
      </c>
      <c r="W29" s="114" t="s">
        <v>324</v>
      </c>
      <c r="X29" s="114"/>
      <c r="Y29" s="115">
        <v>10100000</v>
      </c>
      <c r="Z29" s="116"/>
      <c r="AA29" s="117"/>
      <c r="AB29" s="115">
        <f t="shared" si="1"/>
        <v>10100000</v>
      </c>
      <c r="AC29" s="33"/>
      <c r="AD29" s="61"/>
      <c r="AE29" s="52"/>
      <c r="AF29" s="61">
        <v>5050000</v>
      </c>
      <c r="AG29" s="61">
        <v>5050000</v>
      </c>
      <c r="AH29" s="61"/>
      <c r="AI29" s="61"/>
      <c r="AJ29" s="61"/>
      <c r="AK29" s="61"/>
      <c r="AL29" s="61"/>
      <c r="AM29" s="61"/>
      <c r="AN29" s="61"/>
      <c r="AO29" s="35"/>
      <c r="AP29" s="19">
        <f t="shared" si="4"/>
        <v>10100000</v>
      </c>
      <c r="AQ29" s="39"/>
      <c r="AR29" s="39"/>
      <c r="AS29" s="39"/>
      <c r="AT29" s="1008">
        <v>10100000</v>
      </c>
      <c r="AU29" s="86">
        <f>BF29</f>
        <v>10100000</v>
      </c>
      <c r="AV29" s="1008">
        <v>10100000</v>
      </c>
      <c r="AW29" s="504"/>
      <c r="AX29" s="504"/>
      <c r="AY29" s="1008">
        <f>SUM(AV29:AX29)</f>
        <v>10100000</v>
      </c>
      <c r="AZ29" s="523">
        <v>43501</v>
      </c>
      <c r="BA29" s="504">
        <v>26</v>
      </c>
      <c r="BB29" s="504" t="s">
        <v>108306</v>
      </c>
      <c r="BC29" s="1008">
        <v>10100000</v>
      </c>
      <c r="BD29" s="1008"/>
      <c r="BE29" s="1008"/>
      <c r="BF29" s="1008">
        <f t="shared" si="3"/>
        <v>10100000</v>
      </c>
    </row>
    <row r="30" spans="1:58" s="43" customFormat="1" ht="60.75" customHeight="1" x14ac:dyDescent="0.2">
      <c r="A30" s="1091"/>
      <c r="B30" s="1091"/>
      <c r="C30" s="1101"/>
      <c r="D30" s="1122"/>
      <c r="E30" s="1119"/>
      <c r="F30" s="625"/>
      <c r="G30" s="119">
        <v>84</v>
      </c>
      <c r="H30" s="188" t="s">
        <v>108332</v>
      </c>
      <c r="I30" s="584">
        <v>80121704</v>
      </c>
      <c r="J30" s="630" t="s">
        <v>108335</v>
      </c>
      <c r="K30" s="630">
        <v>30201</v>
      </c>
      <c r="L30" s="630" t="s">
        <v>108334</v>
      </c>
      <c r="M30" s="584" t="s">
        <v>112</v>
      </c>
      <c r="N30" s="121" t="s">
        <v>184</v>
      </c>
      <c r="O30" s="121" t="s">
        <v>19</v>
      </c>
      <c r="P30" s="121" t="s">
        <v>370</v>
      </c>
      <c r="Q30" s="631" t="s">
        <v>108337</v>
      </c>
      <c r="R30" s="630" t="s">
        <v>41</v>
      </c>
      <c r="S30" s="630" t="s">
        <v>41</v>
      </c>
      <c r="T30" s="630">
        <v>3</v>
      </c>
      <c r="U30" s="3" t="s">
        <v>361</v>
      </c>
      <c r="V30" s="630" t="s">
        <v>59</v>
      </c>
      <c r="W30" s="630" t="s">
        <v>324</v>
      </c>
      <c r="X30" s="114" t="s">
        <v>108339</v>
      </c>
      <c r="Y30" s="115"/>
      <c r="Z30" s="116"/>
      <c r="AA30" s="632">
        <v>8378961</v>
      </c>
      <c r="AB30" s="115">
        <f t="shared" si="1"/>
        <v>8378961</v>
      </c>
      <c r="AC30" s="120"/>
      <c r="AD30" s="61"/>
      <c r="AE30" s="52"/>
      <c r="AF30" s="61"/>
      <c r="AG30" s="61"/>
      <c r="AH30" s="61"/>
      <c r="AI30" s="61"/>
      <c r="AJ30" s="61"/>
      <c r="AK30" s="61"/>
      <c r="AL30" s="61"/>
      <c r="AM30" s="61"/>
      <c r="AN30" s="61"/>
      <c r="AO30" s="35"/>
      <c r="AP30" s="19"/>
      <c r="AQ30" s="39"/>
      <c r="AR30" s="39"/>
      <c r="AS30" s="39"/>
      <c r="AT30" s="653"/>
      <c r="AU30" s="86">
        <f t="shared" si="2"/>
        <v>0</v>
      </c>
      <c r="AV30" s="1008"/>
      <c r="AW30" s="504"/>
      <c r="AX30" s="504"/>
      <c r="AY30" s="504"/>
      <c r="AZ30" s="523"/>
      <c r="BA30" s="504"/>
      <c r="BB30" s="504"/>
      <c r="BC30" s="508" t="e">
        <v>#N/A</v>
      </c>
      <c r="BD30" s="508"/>
      <c r="BE30" s="508"/>
      <c r="BF30" s="508"/>
    </row>
    <row r="31" spans="1:58" s="43" customFormat="1" ht="60.75" customHeight="1" x14ac:dyDescent="0.2">
      <c r="A31" s="1091"/>
      <c r="B31" s="1091"/>
      <c r="C31" s="1101"/>
      <c r="D31" s="1122"/>
      <c r="E31" s="1119"/>
      <c r="F31" s="625"/>
      <c r="G31" s="119">
        <v>83</v>
      </c>
      <c r="H31" s="188" t="s">
        <v>108333</v>
      </c>
      <c r="I31" s="584">
        <v>80111600</v>
      </c>
      <c r="J31" s="630" t="s">
        <v>108336</v>
      </c>
      <c r="K31" s="584">
        <v>10101</v>
      </c>
      <c r="L31" s="630" t="s">
        <v>119</v>
      </c>
      <c r="M31" s="584" t="s">
        <v>112</v>
      </c>
      <c r="N31" s="121" t="s">
        <v>184</v>
      </c>
      <c r="O31" s="121" t="s">
        <v>19</v>
      </c>
      <c r="P31" s="121" t="s">
        <v>370</v>
      </c>
      <c r="Q31" s="631" t="s">
        <v>117</v>
      </c>
      <c r="R31" s="630" t="s">
        <v>9</v>
      </c>
      <c r="S31" s="630" t="s">
        <v>9</v>
      </c>
      <c r="T31" s="630">
        <v>10</v>
      </c>
      <c r="U31" s="3" t="s">
        <v>361</v>
      </c>
      <c r="V31" s="630" t="s">
        <v>59</v>
      </c>
      <c r="W31" s="630" t="s">
        <v>324</v>
      </c>
      <c r="X31" s="114" t="s">
        <v>108338</v>
      </c>
      <c r="Y31" s="632">
        <v>68653961</v>
      </c>
      <c r="Z31" s="116"/>
      <c r="AA31" s="632">
        <v>1346039</v>
      </c>
      <c r="AB31" s="115">
        <f>+Y31+Z31+AA31</f>
        <v>70000000</v>
      </c>
      <c r="AC31" s="120"/>
      <c r="AD31" s="61"/>
      <c r="AE31" s="52"/>
      <c r="AF31" s="61"/>
      <c r="AG31" s="61"/>
      <c r="AH31" s="61"/>
      <c r="AI31" s="61"/>
      <c r="AJ31" s="61"/>
      <c r="AK31" s="61"/>
      <c r="AL31" s="61"/>
      <c r="AM31" s="61"/>
      <c r="AN31" s="61"/>
      <c r="AO31" s="35"/>
      <c r="AP31" s="19"/>
      <c r="AQ31" s="39"/>
      <c r="AR31" s="39"/>
      <c r="AS31" s="39"/>
      <c r="AT31" s="1011">
        <f>AY31</f>
        <v>70000000</v>
      </c>
      <c r="AU31" s="86">
        <f>BF31</f>
        <v>28000000</v>
      </c>
      <c r="AV31" s="1008">
        <v>68653961</v>
      </c>
      <c r="AW31" s="504"/>
      <c r="AX31" s="1008">
        <v>1346039</v>
      </c>
      <c r="AY31" s="1008">
        <f>SUM(AV31:AX31)</f>
        <v>70000000</v>
      </c>
      <c r="AZ31" s="523">
        <v>43551</v>
      </c>
      <c r="BA31" s="504">
        <v>49</v>
      </c>
      <c r="BB31" s="504" t="s">
        <v>108452</v>
      </c>
      <c r="BC31" s="1008">
        <v>0</v>
      </c>
      <c r="BD31" s="1008"/>
      <c r="BE31" s="1008">
        <v>0</v>
      </c>
      <c r="BF31" s="1008">
        <v>28000000</v>
      </c>
    </row>
    <row r="32" spans="1:58" ht="15.75" customHeight="1" x14ac:dyDescent="0.2">
      <c r="A32" s="1091"/>
      <c r="B32" s="1091"/>
      <c r="C32" s="1102"/>
      <c r="D32" s="1123"/>
      <c r="E32" s="1120"/>
      <c r="F32" s="1110" t="s">
        <v>22</v>
      </c>
      <c r="G32" s="1110"/>
      <c r="H32" s="1110"/>
      <c r="I32" s="1110"/>
      <c r="J32" s="1110"/>
      <c r="K32" s="1110"/>
      <c r="L32" s="1110"/>
      <c r="M32" s="1110"/>
      <c r="N32" s="1110"/>
      <c r="O32" s="1110"/>
      <c r="P32" s="1110"/>
      <c r="Q32" s="1110"/>
      <c r="R32" s="1110"/>
      <c r="S32" s="1110"/>
      <c r="T32" s="1110"/>
      <c r="U32" s="1110"/>
      <c r="V32" s="1110"/>
      <c r="W32" s="53"/>
      <c r="X32" s="53"/>
      <c r="Y32" s="63">
        <f>SUM(Y14:Y31)</f>
        <v>692903999.92000008</v>
      </c>
      <c r="Z32" s="63">
        <f>SUM(Z14:Z25)</f>
        <v>0</v>
      </c>
      <c r="AA32" s="63">
        <f>SUM(AA14:AA31)</f>
        <v>9725000</v>
      </c>
      <c r="AB32" s="63">
        <f>+Y32+Z32+AA32</f>
        <v>702628999.92000008</v>
      </c>
      <c r="AC32" s="34">
        <f t="shared" ref="AC32:AS32" si="10">SUM(AC14:AC29)</f>
        <v>0</v>
      </c>
      <c r="AD32" s="34">
        <f t="shared" si="10"/>
        <v>46527063</v>
      </c>
      <c r="AE32" s="34">
        <f t="shared" si="10"/>
        <v>42234063</v>
      </c>
      <c r="AF32" s="34">
        <f t="shared" si="10"/>
        <v>60036928.226086952</v>
      </c>
      <c r="AG32" s="34">
        <f t="shared" si="10"/>
        <v>53684410.826086953</v>
      </c>
      <c r="AH32" s="34">
        <f t="shared" si="10"/>
        <v>48634410.826086953</v>
      </c>
      <c r="AI32" s="34">
        <f t="shared" si="10"/>
        <v>54986928.226086952</v>
      </c>
      <c r="AJ32" s="34">
        <f t="shared" si="10"/>
        <v>87226585.826086953</v>
      </c>
      <c r="AK32" s="34">
        <f t="shared" si="10"/>
        <v>47954410.826086953</v>
      </c>
      <c r="AL32" s="34">
        <f t="shared" si="10"/>
        <v>53406928.226086952</v>
      </c>
      <c r="AM32" s="34">
        <f t="shared" si="10"/>
        <v>47054410.826086953</v>
      </c>
      <c r="AN32" s="34">
        <f t="shared" si="10"/>
        <v>64450063.226086952</v>
      </c>
      <c r="AO32" s="34">
        <f t="shared" si="10"/>
        <v>4820347.8260869561</v>
      </c>
      <c r="AP32" s="34">
        <f t="shared" si="10"/>
        <v>611016550.86086965</v>
      </c>
      <c r="AQ32" s="34">
        <f t="shared" si="10"/>
        <v>4462293</v>
      </c>
      <c r="AR32" s="34">
        <f t="shared" si="10"/>
        <v>6879861</v>
      </c>
      <c r="AS32" s="34">
        <f t="shared" si="10"/>
        <v>2410174</v>
      </c>
      <c r="AT32" s="34"/>
      <c r="AU32" s="34"/>
      <c r="AV32" s="505"/>
      <c r="AW32" s="505"/>
      <c r="AX32" s="505"/>
      <c r="AY32" s="505"/>
      <c r="AZ32" s="505"/>
      <c r="BA32" s="505"/>
      <c r="BB32" s="505"/>
      <c r="BC32" s="509"/>
      <c r="BD32" s="509"/>
      <c r="BE32" s="509"/>
      <c r="BF32" s="509"/>
    </row>
    <row r="33" spans="1:58" ht="15" customHeight="1" x14ac:dyDescent="0.2">
      <c r="A33" s="1091"/>
      <c r="B33" s="1091"/>
      <c r="C33" s="54"/>
      <c r="D33" s="54"/>
      <c r="E33" s="54"/>
      <c r="F33" s="1113" t="s">
        <v>33</v>
      </c>
      <c r="G33" s="1114"/>
      <c r="H33" s="1114"/>
      <c r="I33" s="1114"/>
      <c r="J33" s="1114"/>
      <c r="K33" s="1114"/>
      <c r="L33" s="1114"/>
      <c r="M33" s="1114"/>
      <c r="N33" s="1114"/>
      <c r="O33" s="1114"/>
      <c r="P33" s="1114"/>
      <c r="Q33" s="1114"/>
      <c r="R33" s="1114"/>
      <c r="S33" s="1114"/>
      <c r="T33" s="1114"/>
      <c r="U33" s="1114"/>
      <c r="V33" s="1115"/>
      <c r="W33" s="55"/>
      <c r="X33" s="55"/>
      <c r="Y33" s="110">
        <f>+Y32</f>
        <v>692903999.92000008</v>
      </c>
      <c r="Z33" s="110">
        <f t="shared" ref="Z33:AB34" si="11">+Z32</f>
        <v>0</v>
      </c>
      <c r="AA33" s="110">
        <f t="shared" si="11"/>
        <v>9725000</v>
      </c>
      <c r="AB33" s="110">
        <f t="shared" si="11"/>
        <v>702628999.92000008</v>
      </c>
      <c r="AC33" s="56"/>
      <c r="AD33" s="56"/>
      <c r="AE33" s="56"/>
      <c r="AF33" s="56"/>
      <c r="AG33" s="56"/>
      <c r="AH33" s="56"/>
      <c r="AI33" s="56"/>
      <c r="AJ33" s="55"/>
      <c r="AK33" s="55"/>
      <c r="AL33" s="55"/>
      <c r="AM33" s="55"/>
      <c r="AN33" s="55"/>
      <c r="AO33" s="55"/>
      <c r="AP33" s="55">
        <f>+AP32</f>
        <v>611016550.86086965</v>
      </c>
      <c r="AQ33" s="55"/>
      <c r="AR33" s="55">
        <f>+AR32</f>
        <v>6879861</v>
      </c>
      <c r="AS33" s="55">
        <f>+AS32</f>
        <v>2410174</v>
      </c>
      <c r="AT33" s="55"/>
      <c r="AU33" s="55"/>
      <c r="AV33" s="505"/>
      <c r="AW33" s="505"/>
      <c r="AX33" s="505"/>
      <c r="AY33" s="505"/>
      <c r="AZ33" s="505"/>
      <c r="BA33" s="505"/>
      <c r="BB33" s="505"/>
      <c r="BC33" s="509"/>
      <c r="BD33" s="509"/>
      <c r="BE33" s="509"/>
      <c r="BF33" s="509"/>
    </row>
    <row r="34" spans="1:58" ht="17.25" customHeight="1" x14ac:dyDescent="0.2">
      <c r="A34" s="1092"/>
      <c r="B34" s="1092"/>
      <c r="C34" s="1093" t="s">
        <v>39</v>
      </c>
      <c r="D34" s="1094"/>
      <c r="E34" s="1094"/>
      <c r="F34" s="1094"/>
      <c r="G34" s="1094"/>
      <c r="H34" s="1094"/>
      <c r="I34" s="1094"/>
      <c r="J34" s="1094"/>
      <c r="K34" s="1094"/>
      <c r="L34" s="1094"/>
      <c r="M34" s="1094"/>
      <c r="N34" s="1094"/>
      <c r="O34" s="1094"/>
      <c r="P34" s="1094"/>
      <c r="Q34" s="1094"/>
      <c r="R34" s="1094"/>
      <c r="S34" s="1094"/>
      <c r="T34" s="1094"/>
      <c r="U34" s="1094"/>
      <c r="V34" s="1095"/>
      <c r="W34" s="57"/>
      <c r="X34" s="57"/>
      <c r="Y34" s="18">
        <f>+Y33</f>
        <v>692903999.92000008</v>
      </c>
      <c r="Z34" s="18">
        <f t="shared" si="11"/>
        <v>0</v>
      </c>
      <c r="AA34" s="18">
        <f t="shared" si="11"/>
        <v>9725000</v>
      </c>
      <c r="AB34" s="18">
        <f t="shared" si="11"/>
        <v>702628999.92000008</v>
      </c>
      <c r="AC34" s="18"/>
      <c r="AD34" s="18"/>
      <c r="AE34" s="18"/>
      <c r="AF34" s="18"/>
      <c r="AG34" s="18"/>
      <c r="AH34" s="18"/>
      <c r="AI34" s="18"/>
      <c r="AJ34" s="18"/>
      <c r="AK34" s="18"/>
      <c r="AL34" s="18"/>
      <c r="AM34" s="18"/>
      <c r="AN34" s="18"/>
      <c r="AO34" s="18"/>
      <c r="AP34" s="18"/>
      <c r="AQ34" s="18"/>
      <c r="AR34" s="18"/>
      <c r="AS34" s="18"/>
      <c r="AT34" s="18"/>
      <c r="AU34" s="18"/>
      <c r="AV34" s="505"/>
      <c r="AW34" s="1057"/>
      <c r="AX34" s="505"/>
      <c r="AY34" s="505"/>
      <c r="AZ34" s="505"/>
      <c r="BA34" s="505"/>
      <c r="BB34" s="505"/>
      <c r="BC34" s="509"/>
      <c r="BD34" s="509"/>
      <c r="BE34" s="509"/>
      <c r="BF34" s="509"/>
    </row>
    <row r="35" spans="1:58" x14ac:dyDescent="0.2">
      <c r="A35" s="1107" t="s">
        <v>108549</v>
      </c>
      <c r="B35" s="1108"/>
      <c r="C35" s="1108"/>
      <c r="D35" s="1108"/>
      <c r="E35" s="1108"/>
      <c r="F35" s="1108"/>
      <c r="G35" s="1108"/>
      <c r="H35" s="1108"/>
      <c r="I35" s="1108"/>
      <c r="J35" s="1108"/>
      <c r="K35" s="1108"/>
      <c r="L35" s="1108"/>
      <c r="M35" s="1108"/>
      <c r="N35" s="1108"/>
      <c r="O35" s="1108"/>
      <c r="P35" s="1108"/>
      <c r="Q35" s="1108"/>
      <c r="R35" s="1108"/>
      <c r="S35" s="1108"/>
      <c r="T35" s="1108"/>
      <c r="U35" s="1108"/>
      <c r="V35" s="1109"/>
      <c r="W35" s="58"/>
      <c r="X35" s="58"/>
      <c r="Y35" s="58">
        <f>+'INVERSIÓN PROYECTO 1079'!Y140+Y34</f>
        <v>3699903999.9200001</v>
      </c>
      <c r="Z35" s="58">
        <f>+'INVERSIÓN PROYECTO 1079'!Z140+Z34</f>
        <v>3388758128</v>
      </c>
      <c r="AA35" s="58">
        <f>+'INVERSIÓN PROYECTO 1079'!AA140+AA34</f>
        <v>9725000</v>
      </c>
      <c r="AB35" s="58">
        <f>+'INVERSIÓN PROYECTO 1079'!AB140+AB34</f>
        <v>7098387127.9200001</v>
      </c>
      <c r="AC35" s="58"/>
      <c r="AD35" s="58"/>
      <c r="AE35" s="58"/>
      <c r="AF35" s="58"/>
      <c r="AG35" s="58"/>
      <c r="AH35" s="58"/>
      <c r="AI35" s="58"/>
      <c r="AJ35" s="58"/>
      <c r="AK35" s="58"/>
      <c r="AL35" s="58"/>
      <c r="AM35" s="58"/>
      <c r="AN35" s="58"/>
      <c r="AO35" s="58"/>
      <c r="AP35" s="58"/>
      <c r="AQ35" s="58"/>
      <c r="AR35" s="58"/>
      <c r="AS35" s="58"/>
      <c r="AT35" s="58"/>
      <c r="AU35" s="58"/>
      <c r="AV35" s="505"/>
      <c r="AW35" s="505"/>
      <c r="AX35" s="505"/>
      <c r="AY35" s="505"/>
      <c r="AZ35" s="505"/>
      <c r="BA35" s="505"/>
      <c r="BB35" s="505"/>
      <c r="BC35" s="509"/>
      <c r="BD35" s="509"/>
      <c r="BE35" s="509"/>
      <c r="BF35" s="509"/>
    </row>
    <row r="36" spans="1:58" ht="12" customHeight="1" x14ac:dyDescent="0.2">
      <c r="A36" s="7"/>
      <c r="B36" s="7"/>
      <c r="C36" s="7"/>
      <c r="D36" s="7"/>
      <c r="E36" s="7"/>
      <c r="F36" s="1"/>
      <c r="G36" s="1"/>
      <c r="H36" s="30"/>
      <c r="I36" s="29"/>
      <c r="J36" s="13"/>
      <c r="K36" s="13"/>
      <c r="L36" s="13"/>
      <c r="M36" s="12"/>
      <c r="N36" s="12"/>
      <c r="O36" s="12"/>
      <c r="P36" s="12"/>
      <c r="Q36" s="12"/>
      <c r="R36" s="12"/>
      <c r="S36" s="12"/>
      <c r="T36" s="8"/>
      <c r="U36" s="8"/>
      <c r="V36" s="8"/>
      <c r="W36" s="8"/>
      <c r="X36" s="8"/>
      <c r="Y36" s="21"/>
      <c r="Z36" s="21"/>
      <c r="AA36" s="21"/>
      <c r="AB36" s="21"/>
      <c r="AC36" s="36"/>
      <c r="AD36" s="36"/>
      <c r="AE36" s="36"/>
      <c r="AF36" s="36"/>
      <c r="AG36" s="36"/>
      <c r="AH36" s="36"/>
      <c r="AI36" s="36"/>
      <c r="AJ36" s="36"/>
      <c r="AK36" s="36"/>
      <c r="AL36" s="36"/>
      <c r="AM36" s="36"/>
      <c r="AN36" s="36"/>
      <c r="AO36" s="36"/>
      <c r="AP36" s="36"/>
      <c r="AQ36" s="36"/>
      <c r="AR36" s="36"/>
      <c r="AS36" s="36"/>
      <c r="AT36" s="242"/>
      <c r="AU36" s="242"/>
      <c r="AV36" s="242"/>
      <c r="AW36" s="242"/>
      <c r="AX36" s="242"/>
      <c r="AY36" s="242"/>
      <c r="AZ36" s="242"/>
      <c r="BA36" s="242"/>
      <c r="BB36" s="242"/>
      <c r="BC36" s="242"/>
      <c r="BF36" s="654"/>
    </row>
    <row r="37" spans="1:58" s="143" customFormat="1" ht="15.75" customHeight="1" x14ac:dyDescent="0.2">
      <c r="A37" s="207"/>
      <c r="B37" s="1099"/>
      <c r="C37" s="1099"/>
      <c r="D37" s="1099"/>
      <c r="E37" s="207"/>
      <c r="F37" s="207"/>
      <c r="G37" s="207"/>
      <c r="H37" s="207"/>
      <c r="I37" s="207"/>
      <c r="J37" s="207"/>
      <c r="K37" s="207"/>
      <c r="L37" s="207"/>
      <c r="M37" s="207"/>
      <c r="N37" s="207"/>
      <c r="O37" s="212"/>
      <c r="P37" s="207"/>
      <c r="Q37" s="207"/>
      <c r="R37" s="207"/>
      <c r="S37" s="207"/>
      <c r="T37" s="209"/>
      <c r="U37" s="209"/>
      <c r="V37" s="209"/>
      <c r="W37" s="209"/>
      <c r="X37" s="209"/>
      <c r="AB37" s="48"/>
      <c r="AC37" s="524">
        <f t="shared" ref="AC37:AS37" si="12">SUBTOTAL(9,AC14:AC24)</f>
        <v>0</v>
      </c>
      <c r="AD37" s="48">
        <f t="shared" si="12"/>
        <v>46527063</v>
      </c>
      <c r="AE37" s="524">
        <f t="shared" si="12"/>
        <v>42234063</v>
      </c>
      <c r="AF37" s="48">
        <f t="shared" si="12"/>
        <v>53406928.226086952</v>
      </c>
      <c r="AG37" s="524">
        <f t="shared" si="12"/>
        <v>47054410.826086953</v>
      </c>
      <c r="AH37" s="48">
        <f t="shared" si="12"/>
        <v>47054410.826086953</v>
      </c>
      <c r="AI37" s="524">
        <f t="shared" si="12"/>
        <v>53406928.226086952</v>
      </c>
      <c r="AJ37" s="48">
        <f t="shared" si="12"/>
        <v>47054410.826086953</v>
      </c>
      <c r="AK37" s="524">
        <f t="shared" si="12"/>
        <v>47054410.826086953</v>
      </c>
      <c r="AL37" s="48">
        <f t="shared" si="12"/>
        <v>53406928.226086952</v>
      </c>
      <c r="AM37" s="524">
        <f t="shared" si="12"/>
        <v>47054410.826086953</v>
      </c>
      <c r="AN37" s="48">
        <f t="shared" si="12"/>
        <v>64450063.226086952</v>
      </c>
      <c r="AO37" s="524">
        <f t="shared" si="12"/>
        <v>4820347.8260869561</v>
      </c>
      <c r="AP37" s="48">
        <f t="shared" si="12"/>
        <v>553524375.86086965</v>
      </c>
      <c r="AQ37" s="524">
        <f t="shared" si="12"/>
        <v>4462293</v>
      </c>
      <c r="AR37" s="48">
        <f t="shared" si="12"/>
        <v>6879861</v>
      </c>
      <c r="AS37" s="524">
        <f t="shared" si="12"/>
        <v>2410174</v>
      </c>
      <c r="AT37" s="48"/>
      <c r="AU37" s="524"/>
      <c r="AV37" s="73"/>
      <c r="AW37" s="506"/>
      <c r="AX37" s="506"/>
      <c r="AY37" s="506"/>
      <c r="AZ37" s="506"/>
      <c r="BA37" s="506"/>
      <c r="BB37" s="506"/>
      <c r="BC37" s="481"/>
      <c r="BD37" s="481"/>
      <c r="BE37" s="481"/>
      <c r="BF37" s="481"/>
    </row>
    <row r="38" spans="1:58" s="143" customFormat="1" ht="15" customHeight="1" x14ac:dyDescent="0.2">
      <c r="A38" s="1124"/>
      <c r="B38" s="1124"/>
      <c r="C38" s="1124"/>
      <c r="D38" s="1124"/>
      <c r="E38" s="1124" t="s">
        <v>87</v>
      </c>
      <c r="F38" s="1124"/>
      <c r="G38" s="1124"/>
      <c r="H38" s="1124"/>
      <c r="I38" s="1124"/>
      <c r="J38" s="1124" t="s">
        <v>108130</v>
      </c>
      <c r="K38" s="1124"/>
      <c r="L38" s="1124"/>
      <c r="M38" s="1124"/>
      <c r="N38" s="1133"/>
      <c r="O38" s="1133"/>
      <c r="P38" s="1133"/>
      <c r="Q38" s="222"/>
      <c r="R38" s="221"/>
      <c r="S38" s="228" t="s">
        <v>85</v>
      </c>
      <c r="T38" s="228"/>
      <c r="U38" s="221"/>
      <c r="V38" s="1124" t="s">
        <v>109</v>
      </c>
      <c r="W38" s="1124"/>
      <c r="X38" s="1124"/>
      <c r="Y38" s="1124"/>
      <c r="Z38" s="1124"/>
      <c r="AA38" s="1124"/>
      <c r="AB38" s="229"/>
      <c r="AV38" s="506"/>
      <c r="AW38" s="506"/>
      <c r="AX38" s="506"/>
      <c r="AY38" s="506"/>
      <c r="AZ38" s="506"/>
      <c r="BA38" s="506"/>
      <c r="BB38" s="506"/>
      <c r="BC38" s="481"/>
      <c r="BD38" s="481"/>
      <c r="BE38" s="481"/>
      <c r="BF38" s="481"/>
    </row>
    <row r="39" spans="1:58" s="143" customFormat="1" ht="33" customHeight="1" x14ac:dyDescent="0.2">
      <c r="A39" s="1125"/>
      <c r="B39" s="1125"/>
      <c r="C39" s="1125"/>
      <c r="D39" s="1125"/>
      <c r="E39" s="1125" t="s">
        <v>86</v>
      </c>
      <c r="F39" s="1125"/>
      <c r="G39" s="1125"/>
      <c r="H39" s="1125"/>
      <c r="I39" s="1125"/>
      <c r="J39" s="1131" t="s">
        <v>55</v>
      </c>
      <c r="K39" s="1131"/>
      <c r="L39" s="1131"/>
      <c r="M39" s="1131"/>
      <c r="N39" s="222"/>
      <c r="O39" s="222"/>
      <c r="P39" s="222"/>
      <c r="Q39" s="222"/>
      <c r="R39" s="1131" t="s">
        <v>3</v>
      </c>
      <c r="S39" s="1131"/>
      <c r="T39" s="1131"/>
      <c r="U39" s="230"/>
      <c r="V39" s="1131" t="s">
        <v>110</v>
      </c>
      <c r="W39" s="1131"/>
      <c r="X39" s="1131"/>
      <c r="Y39" s="1131"/>
      <c r="Z39" s="1131"/>
      <c r="AA39" s="1131"/>
      <c r="AB39" s="229"/>
      <c r="AV39" s="506"/>
      <c r="AW39" s="506"/>
      <c r="AX39" s="506"/>
      <c r="AY39" s="506"/>
      <c r="AZ39" s="506"/>
      <c r="BA39" s="506"/>
      <c r="BB39" s="506"/>
      <c r="BC39" s="481"/>
      <c r="BD39" s="481"/>
      <c r="BE39" s="481"/>
      <c r="BF39" s="481"/>
    </row>
    <row r="40" spans="1:58" x14ac:dyDescent="0.2">
      <c r="A40" s="7"/>
      <c r="B40" s="7"/>
      <c r="C40" s="7"/>
      <c r="D40" s="7"/>
      <c r="E40" s="7"/>
      <c r="F40" s="1"/>
      <c r="G40" s="1"/>
      <c r="H40" s="30"/>
      <c r="I40" s="29"/>
      <c r="J40" s="13"/>
      <c r="K40" s="13"/>
      <c r="L40" s="13"/>
      <c r="M40" s="12"/>
      <c r="N40" s="12"/>
      <c r="O40" s="12"/>
      <c r="P40" s="12"/>
      <c r="Q40" s="12"/>
      <c r="R40" s="12"/>
      <c r="S40" s="12"/>
      <c r="T40" s="8"/>
      <c r="U40" s="8"/>
      <c r="V40" s="8"/>
      <c r="W40" s="8"/>
      <c r="X40" s="8"/>
      <c r="Y40" s="1103"/>
      <c r="Z40" s="1103"/>
      <c r="AA40" s="1103"/>
      <c r="AB40" s="1103"/>
      <c r="AC40" s="1103"/>
      <c r="AD40" s="1103"/>
      <c r="AE40" s="36"/>
      <c r="AF40" s="36"/>
      <c r="AG40" s="36"/>
      <c r="AH40" s="36"/>
      <c r="AI40" s="36"/>
      <c r="AJ40" s="36"/>
      <c r="AK40" s="36"/>
      <c r="AL40" s="36"/>
      <c r="AM40" s="36"/>
      <c r="AN40" s="36"/>
      <c r="AO40" s="36"/>
      <c r="AP40" s="36"/>
      <c r="AQ40" s="118"/>
      <c r="AR40" s="36"/>
      <c r="AS40" s="36"/>
    </row>
    <row r="41" spans="1:58" x14ac:dyDescent="0.2">
      <c r="A41" s="7"/>
      <c r="B41" s="7"/>
      <c r="C41" s="7"/>
      <c r="D41" s="7"/>
      <c r="E41" s="7"/>
      <c r="F41" s="1"/>
      <c r="G41" s="1"/>
      <c r="H41" s="30"/>
      <c r="I41" s="29"/>
      <c r="J41" s="13"/>
      <c r="K41" s="13"/>
      <c r="L41" s="13"/>
      <c r="M41" s="12"/>
      <c r="N41" s="12"/>
      <c r="O41" s="12"/>
      <c r="P41" s="12"/>
      <c r="Q41" s="12"/>
      <c r="R41" s="12"/>
      <c r="S41" s="12"/>
      <c r="T41" s="8"/>
      <c r="U41" s="8"/>
      <c r="V41" s="8"/>
      <c r="W41" s="64"/>
      <c r="X41" s="64"/>
      <c r="Y41" s="65"/>
      <c r="Z41" s="65"/>
      <c r="AA41" s="65"/>
      <c r="AB41" s="65"/>
      <c r="AC41" s="65">
        <f t="shared" ref="AC41:AS41" si="13">SUBTOTAL(9,AC17:AC31)</f>
        <v>0</v>
      </c>
      <c r="AD41" s="65">
        <f t="shared" si="13"/>
        <v>29067063</v>
      </c>
      <c r="AE41" s="65">
        <f t="shared" si="13"/>
        <v>29067063</v>
      </c>
      <c r="AF41" s="65">
        <f t="shared" si="13"/>
        <v>42576928.226086959</v>
      </c>
      <c r="AG41" s="65">
        <f t="shared" si="13"/>
        <v>40517410.826086953</v>
      </c>
      <c r="AH41" s="65">
        <f t="shared" si="13"/>
        <v>35467410.826086953</v>
      </c>
      <c r="AI41" s="65">
        <f t="shared" si="13"/>
        <v>37526928.226086959</v>
      </c>
      <c r="AJ41" s="65">
        <f t="shared" si="13"/>
        <v>74059585.826086953</v>
      </c>
      <c r="AK41" s="65">
        <f t="shared" si="13"/>
        <v>34787410.826086953</v>
      </c>
      <c r="AL41" s="65">
        <f t="shared" si="13"/>
        <v>35946928.226086959</v>
      </c>
      <c r="AM41" s="65">
        <f t="shared" si="13"/>
        <v>33887410.826086953</v>
      </c>
      <c r="AN41" s="65">
        <f t="shared" si="13"/>
        <v>46990063.226086952</v>
      </c>
      <c r="AO41" s="65">
        <f t="shared" si="13"/>
        <v>4820347.8260869561</v>
      </c>
      <c r="AP41" s="65">
        <f t="shared" si="13"/>
        <v>444714550.86086959</v>
      </c>
      <c r="AQ41" s="65">
        <f t="shared" si="13"/>
        <v>4462293</v>
      </c>
      <c r="AR41" s="65">
        <f t="shared" si="13"/>
        <v>6879861</v>
      </c>
      <c r="AS41" s="65">
        <f t="shared" si="13"/>
        <v>2410174</v>
      </c>
      <c r="AT41" s="65"/>
    </row>
    <row r="42" spans="1:58" x14ac:dyDescent="0.2">
      <c r="A42" s="7"/>
      <c r="B42" s="7"/>
      <c r="C42" s="7"/>
      <c r="D42" s="7"/>
      <c r="E42" s="7"/>
      <c r="F42" s="1"/>
      <c r="G42" s="1"/>
      <c r="H42" s="30"/>
      <c r="I42" s="29"/>
      <c r="J42" s="13"/>
      <c r="K42" s="13"/>
      <c r="L42" s="13"/>
      <c r="M42" s="12"/>
      <c r="N42" s="12"/>
      <c r="O42" s="12"/>
      <c r="P42" s="12"/>
      <c r="Q42" s="12"/>
      <c r="R42" s="12"/>
      <c r="S42" s="12"/>
      <c r="T42" s="8"/>
      <c r="U42" s="8"/>
      <c r="V42" s="8"/>
      <c r="W42" s="64"/>
      <c r="X42" s="64"/>
      <c r="Y42" s="65"/>
      <c r="Z42" s="65"/>
      <c r="AA42" s="65"/>
      <c r="AB42" s="65"/>
      <c r="AC42" s="4"/>
      <c r="AD42" s="4"/>
      <c r="AE42" s="4"/>
    </row>
    <row r="43" spans="1:58" x14ac:dyDescent="0.2">
      <c r="A43" s="7"/>
      <c r="B43" s="7"/>
      <c r="C43" s="7"/>
      <c r="D43" s="7"/>
      <c r="E43" s="7"/>
      <c r="F43" s="1"/>
      <c r="G43" s="1"/>
      <c r="H43" s="30"/>
      <c r="I43" s="29"/>
      <c r="J43" s="13"/>
      <c r="K43" s="13"/>
      <c r="L43" s="13"/>
      <c r="M43" s="12"/>
      <c r="N43" s="12"/>
      <c r="O43" s="12"/>
      <c r="P43" s="12"/>
      <c r="Q43" s="12"/>
      <c r="R43" s="12"/>
      <c r="S43" s="12"/>
      <c r="T43" s="8"/>
      <c r="U43" s="8"/>
      <c r="V43" s="8"/>
      <c r="W43" s="64"/>
      <c r="X43" s="64"/>
      <c r="Y43" s="65"/>
      <c r="Z43" s="65"/>
      <c r="AA43" s="65"/>
      <c r="AB43" s="65"/>
      <c r="AC43" s="4"/>
      <c r="AD43" s="66"/>
      <c r="AE43" s="4"/>
    </row>
    <row r="44" spans="1:58" x14ac:dyDescent="0.2">
      <c r="A44" s="7"/>
      <c r="B44" s="7"/>
      <c r="C44" s="7"/>
      <c r="D44" s="7"/>
      <c r="E44" s="7"/>
      <c r="F44" s="1"/>
      <c r="G44" s="1"/>
      <c r="H44" s="30"/>
      <c r="I44" s="29"/>
      <c r="J44" s="13"/>
      <c r="K44" s="13"/>
      <c r="L44" s="13"/>
      <c r="M44" s="12"/>
      <c r="N44" s="12"/>
      <c r="O44" s="12"/>
      <c r="P44" s="12"/>
      <c r="Q44" s="12"/>
      <c r="R44" s="12"/>
      <c r="S44" s="12"/>
      <c r="T44" s="8"/>
      <c r="U44" s="8"/>
      <c r="V44" s="8"/>
      <c r="W44" s="64"/>
      <c r="X44" s="64"/>
      <c r="Y44" s="65"/>
      <c r="Z44" s="65"/>
      <c r="AA44" s="65"/>
      <c r="AB44" s="65"/>
      <c r="AC44" s="4"/>
      <c r="AD44" s="4"/>
      <c r="AE44" s="4"/>
    </row>
    <row r="45" spans="1:58" x14ac:dyDescent="0.2">
      <c r="A45" s="7"/>
      <c r="B45" s="7"/>
      <c r="C45" s="7"/>
      <c r="D45" s="7"/>
      <c r="E45" s="7"/>
      <c r="F45" s="1"/>
      <c r="G45" s="1"/>
      <c r="H45" s="30"/>
      <c r="I45" s="29"/>
      <c r="J45" s="13"/>
      <c r="K45" s="13"/>
      <c r="L45" s="13"/>
      <c r="M45" s="12"/>
      <c r="N45" s="12"/>
      <c r="O45" s="12"/>
      <c r="P45" s="12"/>
      <c r="Q45" s="12"/>
      <c r="R45" s="12"/>
      <c r="S45" s="12"/>
      <c r="T45" s="8"/>
      <c r="U45" s="8"/>
      <c r="V45" s="8"/>
      <c r="W45" s="64"/>
      <c r="X45" s="64"/>
      <c r="Y45" s="65"/>
      <c r="Z45" s="65"/>
      <c r="AA45" s="65"/>
      <c r="AB45" s="65"/>
      <c r="AC45" s="4"/>
      <c r="AD45" s="4"/>
      <c r="AE45" s="4"/>
    </row>
    <row r="46" spans="1:58" x14ac:dyDescent="0.2">
      <c r="A46" s="7"/>
      <c r="B46" s="7"/>
      <c r="C46" s="7"/>
      <c r="D46" s="7"/>
      <c r="E46" s="7"/>
      <c r="F46" s="1"/>
      <c r="G46" s="1"/>
      <c r="H46" s="30"/>
      <c r="I46" s="29"/>
      <c r="J46" s="13"/>
      <c r="K46" s="13"/>
      <c r="L46" s="13"/>
      <c r="M46" s="12"/>
      <c r="N46" s="12"/>
      <c r="O46" s="12"/>
      <c r="P46" s="12"/>
      <c r="Q46" s="12"/>
      <c r="R46" s="12"/>
      <c r="S46" s="12"/>
      <c r="T46" s="8"/>
      <c r="U46" s="8"/>
      <c r="V46" s="8"/>
      <c r="W46" s="8"/>
      <c r="X46" s="8"/>
      <c r="Y46" s="21"/>
      <c r="Z46" s="21"/>
      <c r="AA46" s="21"/>
      <c r="AB46" s="21"/>
    </row>
    <row r="47" spans="1:58" x14ac:dyDescent="0.2">
      <c r="A47" s="7"/>
      <c r="B47" s="7"/>
      <c r="C47" s="7"/>
      <c r="D47" s="7"/>
      <c r="E47" s="7"/>
      <c r="F47" s="1"/>
      <c r="G47" s="1"/>
      <c r="H47" s="30"/>
      <c r="I47" s="29"/>
      <c r="J47" s="13"/>
      <c r="K47" s="13"/>
      <c r="L47" s="13"/>
      <c r="M47" s="12"/>
      <c r="N47" s="12"/>
      <c r="O47" s="12"/>
      <c r="P47" s="12"/>
      <c r="Q47" s="12"/>
      <c r="R47" s="12"/>
      <c r="S47" s="12"/>
      <c r="T47" s="8"/>
      <c r="U47" s="8"/>
      <c r="V47" s="8"/>
      <c r="W47" s="8"/>
      <c r="X47" s="8"/>
      <c r="Y47" s="21"/>
      <c r="Z47" s="21"/>
      <c r="AA47" s="21"/>
      <c r="AB47" s="21"/>
    </row>
    <row r="48" spans="1:58" x14ac:dyDescent="0.2">
      <c r="A48" s="7"/>
      <c r="B48" s="7"/>
      <c r="C48" s="7"/>
      <c r="D48" s="7"/>
      <c r="E48" s="7"/>
      <c r="F48" s="1"/>
      <c r="G48" s="1"/>
      <c r="H48" s="30"/>
      <c r="I48" s="29"/>
      <c r="J48" s="13"/>
      <c r="K48" s="13"/>
      <c r="L48" s="13"/>
      <c r="M48" s="12"/>
      <c r="N48" s="12"/>
      <c r="O48" s="12"/>
      <c r="P48" s="12"/>
      <c r="Q48" s="12"/>
      <c r="R48" s="12"/>
      <c r="S48" s="12"/>
      <c r="T48" s="8"/>
      <c r="U48" s="8"/>
      <c r="V48" s="8"/>
      <c r="W48" s="8"/>
      <c r="X48" s="8"/>
      <c r="Y48" s="21"/>
      <c r="Z48" s="21"/>
      <c r="AA48" s="21"/>
      <c r="AB48" s="21"/>
    </row>
    <row r="49" spans="1:28" x14ac:dyDescent="0.2">
      <c r="A49" s="7"/>
      <c r="B49" s="7"/>
      <c r="C49" s="7"/>
      <c r="D49" s="7"/>
      <c r="E49" s="7"/>
      <c r="F49" s="1"/>
      <c r="G49" s="1"/>
      <c r="H49" s="30"/>
      <c r="I49" s="29"/>
      <c r="J49" s="13"/>
      <c r="K49" s="13"/>
      <c r="L49" s="13"/>
      <c r="M49" s="12"/>
      <c r="N49" s="12"/>
      <c r="O49" s="12"/>
      <c r="P49" s="12"/>
      <c r="Q49" s="12"/>
      <c r="R49" s="12"/>
      <c r="S49" s="12"/>
      <c r="T49" s="8"/>
      <c r="U49" s="8"/>
      <c r="V49" s="8"/>
      <c r="W49" s="8"/>
      <c r="X49" s="8"/>
      <c r="Y49" s="21"/>
      <c r="Z49" s="21"/>
      <c r="AA49" s="21"/>
      <c r="AB49" s="21"/>
    </row>
    <row r="50" spans="1:28" x14ac:dyDescent="0.2">
      <c r="A50" s="7"/>
      <c r="B50" s="7"/>
      <c r="C50" s="7"/>
      <c r="D50" s="7"/>
      <c r="E50" s="7"/>
      <c r="F50" s="1"/>
      <c r="G50" s="1"/>
      <c r="H50" s="30"/>
      <c r="I50" s="29"/>
      <c r="J50" s="13"/>
      <c r="K50" s="13"/>
      <c r="L50" s="13"/>
      <c r="M50" s="12"/>
      <c r="N50" s="12"/>
      <c r="O50" s="12"/>
      <c r="P50" s="12"/>
      <c r="Q50" s="12"/>
      <c r="R50" s="12"/>
      <c r="S50" s="12"/>
      <c r="T50" s="8"/>
      <c r="U50" s="8"/>
      <c r="V50" s="8"/>
      <c r="W50" s="8"/>
      <c r="X50" s="8"/>
      <c r="Y50" s="21"/>
      <c r="Z50" s="21"/>
      <c r="AA50" s="21"/>
      <c r="AB50" s="21"/>
    </row>
    <row r="51" spans="1:28" x14ac:dyDescent="0.2">
      <c r="A51" s="7"/>
      <c r="B51" s="7"/>
      <c r="C51" s="7"/>
      <c r="D51" s="7"/>
      <c r="E51" s="7"/>
      <c r="F51" s="1"/>
      <c r="G51" s="1"/>
      <c r="H51" s="30"/>
      <c r="I51" s="29"/>
      <c r="J51" s="13"/>
      <c r="K51" s="13"/>
      <c r="L51" s="13"/>
      <c r="M51" s="12"/>
      <c r="N51" s="12"/>
      <c r="O51" s="12"/>
      <c r="P51" s="12"/>
      <c r="Q51" s="12"/>
      <c r="R51" s="12"/>
      <c r="S51" s="12"/>
      <c r="T51" s="8"/>
      <c r="U51" s="8"/>
      <c r="V51" s="8"/>
      <c r="W51" s="8"/>
      <c r="X51" s="8"/>
      <c r="Y51" s="21"/>
      <c r="Z51" s="21"/>
      <c r="AA51" s="21"/>
      <c r="AB51" s="21"/>
    </row>
    <row r="52" spans="1:28" x14ac:dyDescent="0.2">
      <c r="A52" s="7"/>
      <c r="B52" s="7"/>
      <c r="C52" s="7"/>
      <c r="D52" s="7"/>
      <c r="E52" s="7"/>
      <c r="F52" s="1"/>
      <c r="G52" s="1"/>
      <c r="H52" s="30"/>
      <c r="I52" s="29"/>
      <c r="J52" s="13"/>
      <c r="K52" s="13"/>
      <c r="L52" s="13"/>
      <c r="M52" s="12"/>
      <c r="N52" s="12"/>
      <c r="O52" s="12"/>
      <c r="P52" s="12"/>
      <c r="Q52" s="12"/>
      <c r="R52" s="12"/>
      <c r="S52" s="12"/>
      <c r="T52" s="8"/>
      <c r="U52" s="8"/>
      <c r="V52" s="8"/>
      <c r="W52" s="8"/>
      <c r="X52" s="8"/>
      <c r="Y52" s="21"/>
      <c r="Z52" s="21"/>
      <c r="AA52" s="21"/>
      <c r="AB52" s="21"/>
    </row>
    <row r="53" spans="1:28" x14ac:dyDescent="0.2">
      <c r="A53" s="7"/>
      <c r="B53" s="7"/>
      <c r="C53" s="7"/>
      <c r="D53" s="7"/>
      <c r="E53" s="7"/>
      <c r="F53" s="1"/>
      <c r="G53" s="1"/>
      <c r="H53" s="30"/>
      <c r="I53" s="29"/>
      <c r="J53" s="13"/>
      <c r="K53" s="13"/>
      <c r="L53" s="13"/>
      <c r="M53" s="12"/>
      <c r="N53" s="12"/>
      <c r="O53" s="12"/>
      <c r="P53" s="12"/>
      <c r="Q53" s="12"/>
      <c r="R53" s="12"/>
      <c r="S53" s="12"/>
      <c r="T53" s="8"/>
      <c r="U53" s="8"/>
      <c r="V53" s="8"/>
      <c r="W53" s="8"/>
      <c r="X53" s="8"/>
      <c r="Y53" s="21"/>
      <c r="Z53" s="21"/>
      <c r="AA53" s="21"/>
      <c r="AB53" s="21"/>
    </row>
    <row r="54" spans="1:28" x14ac:dyDescent="0.2">
      <c r="A54" s="7"/>
      <c r="B54" s="7"/>
      <c r="C54" s="7"/>
      <c r="D54" s="7"/>
      <c r="E54" s="7"/>
      <c r="F54" s="1"/>
      <c r="G54" s="1"/>
      <c r="H54" s="30"/>
      <c r="I54" s="29"/>
      <c r="J54" s="13"/>
      <c r="K54" s="13"/>
      <c r="L54" s="13"/>
      <c r="M54" s="12"/>
      <c r="N54" s="12"/>
      <c r="O54" s="12"/>
      <c r="P54" s="12"/>
      <c r="Q54" s="12"/>
      <c r="R54" s="12"/>
      <c r="S54" s="12"/>
      <c r="T54" s="8"/>
      <c r="U54" s="8"/>
      <c r="V54" s="8"/>
      <c r="W54" s="8"/>
      <c r="X54" s="8"/>
      <c r="Y54" s="21"/>
      <c r="Z54" s="21"/>
      <c r="AA54" s="21"/>
      <c r="AB54" s="21"/>
    </row>
    <row r="55" spans="1:28" x14ac:dyDescent="0.2">
      <c r="A55" s="7"/>
      <c r="B55" s="7"/>
      <c r="C55" s="7"/>
      <c r="D55" s="7"/>
      <c r="E55" s="7"/>
      <c r="F55" s="1"/>
      <c r="G55" s="1"/>
      <c r="H55" s="30"/>
      <c r="I55" s="29"/>
      <c r="J55" s="13"/>
      <c r="K55" s="13"/>
      <c r="L55" s="13"/>
      <c r="M55" s="12"/>
      <c r="N55" s="12"/>
      <c r="O55" s="12"/>
      <c r="P55" s="12"/>
      <c r="Q55" s="12"/>
      <c r="R55" s="12"/>
      <c r="S55" s="12"/>
      <c r="T55" s="8"/>
      <c r="U55" s="8"/>
      <c r="V55" s="8"/>
      <c r="W55" s="8"/>
      <c r="X55" s="8"/>
      <c r="Y55" s="21"/>
      <c r="Z55" s="21"/>
      <c r="AA55" s="21"/>
      <c r="AB55" s="21"/>
    </row>
    <row r="56" spans="1:28" x14ac:dyDescent="0.2">
      <c r="A56" s="7"/>
      <c r="B56" s="7"/>
      <c r="C56" s="7"/>
      <c r="D56" s="7"/>
      <c r="E56" s="7"/>
      <c r="F56" s="1"/>
      <c r="G56" s="1"/>
      <c r="H56" s="30"/>
      <c r="I56" s="29"/>
      <c r="J56" s="13"/>
      <c r="K56" s="13"/>
      <c r="L56" s="13"/>
      <c r="M56" s="12"/>
      <c r="N56" s="12"/>
      <c r="O56" s="12"/>
      <c r="P56" s="12"/>
      <c r="Q56" s="12"/>
      <c r="R56" s="12"/>
      <c r="S56" s="12"/>
      <c r="T56" s="8"/>
      <c r="U56" s="8"/>
      <c r="V56" s="8"/>
      <c r="W56" s="8"/>
      <c r="X56" s="8"/>
      <c r="Y56" s="21"/>
      <c r="Z56" s="21"/>
      <c r="AA56" s="21"/>
      <c r="AB56" s="21"/>
    </row>
    <row r="57" spans="1:28" x14ac:dyDescent="0.2">
      <c r="A57" s="7"/>
      <c r="B57" s="7"/>
      <c r="C57" s="7"/>
      <c r="D57" s="7"/>
      <c r="E57" s="7"/>
      <c r="F57" s="1"/>
      <c r="G57" s="1"/>
      <c r="H57" s="30"/>
      <c r="I57" s="29"/>
      <c r="J57" s="13"/>
      <c r="K57" s="13"/>
      <c r="L57" s="13"/>
      <c r="M57" s="12"/>
      <c r="N57" s="12"/>
      <c r="O57" s="12"/>
      <c r="P57" s="12"/>
      <c r="Q57" s="12"/>
      <c r="R57" s="12"/>
      <c r="S57" s="12"/>
      <c r="T57" s="8"/>
      <c r="U57" s="8"/>
      <c r="V57" s="8"/>
      <c r="W57" s="8"/>
      <c r="X57" s="8"/>
      <c r="Y57" s="21"/>
      <c r="Z57" s="21"/>
      <c r="AA57" s="21"/>
      <c r="AB57" s="21"/>
    </row>
    <row r="58" spans="1:28" x14ac:dyDescent="0.2">
      <c r="A58" s="7"/>
      <c r="B58" s="7"/>
      <c r="C58" s="7"/>
      <c r="D58" s="7"/>
      <c r="E58" s="7"/>
      <c r="F58" s="1"/>
      <c r="G58" s="1"/>
      <c r="H58" s="30"/>
      <c r="I58" s="29"/>
      <c r="J58" s="13"/>
      <c r="K58" s="13"/>
      <c r="L58" s="13"/>
      <c r="M58" s="12"/>
      <c r="N58" s="12"/>
      <c r="O58" s="12"/>
      <c r="P58" s="12"/>
      <c r="Q58" s="12"/>
      <c r="R58" s="12"/>
      <c r="S58" s="12"/>
      <c r="T58" s="8"/>
      <c r="U58" s="8"/>
      <c r="V58" s="8"/>
      <c r="W58" s="8"/>
      <c r="X58" s="8"/>
      <c r="Y58" s="21"/>
      <c r="Z58" s="21"/>
      <c r="AA58" s="21"/>
      <c r="AB58" s="21"/>
    </row>
    <row r="59" spans="1:28" x14ac:dyDescent="0.2">
      <c r="A59" s="7"/>
      <c r="B59" s="7"/>
      <c r="C59" s="7"/>
      <c r="D59" s="7"/>
      <c r="E59" s="7"/>
      <c r="F59" s="1"/>
      <c r="G59" s="1"/>
      <c r="H59" s="30"/>
      <c r="I59" s="29"/>
      <c r="J59" s="13"/>
      <c r="K59" s="13"/>
      <c r="L59" s="13"/>
      <c r="M59" s="12"/>
      <c r="N59" s="12"/>
      <c r="O59" s="12"/>
      <c r="P59" s="12"/>
      <c r="Q59" s="12"/>
      <c r="R59" s="12"/>
      <c r="S59" s="12"/>
      <c r="T59" s="8"/>
      <c r="U59" s="8"/>
      <c r="V59" s="8"/>
      <c r="W59" s="8"/>
      <c r="X59" s="8"/>
      <c r="Y59" s="21"/>
      <c r="Z59" s="21"/>
      <c r="AA59" s="21"/>
      <c r="AB59" s="21"/>
    </row>
    <row r="60" spans="1:28" x14ac:dyDescent="0.2">
      <c r="A60" s="7"/>
      <c r="B60" s="7"/>
      <c r="C60" s="7"/>
      <c r="D60" s="7"/>
      <c r="E60" s="7"/>
      <c r="F60" s="1"/>
      <c r="G60" s="1"/>
      <c r="H60" s="30"/>
      <c r="I60" s="29"/>
      <c r="J60" s="13"/>
      <c r="K60" s="13"/>
      <c r="L60" s="13"/>
      <c r="M60" s="12"/>
      <c r="N60" s="12"/>
      <c r="O60" s="12"/>
      <c r="P60" s="12"/>
      <c r="Q60" s="12"/>
      <c r="R60" s="12"/>
      <c r="S60" s="12"/>
      <c r="T60" s="8"/>
      <c r="U60" s="8"/>
      <c r="V60" s="8"/>
      <c r="W60" s="8"/>
      <c r="X60" s="8"/>
      <c r="Y60" s="21"/>
      <c r="Z60" s="21"/>
      <c r="AA60" s="21"/>
      <c r="AB60" s="21"/>
    </row>
    <row r="61" spans="1:28" x14ac:dyDescent="0.2">
      <c r="A61" s="7"/>
      <c r="B61" s="7"/>
      <c r="C61" s="7"/>
      <c r="D61" s="7"/>
      <c r="E61" s="7"/>
      <c r="F61" s="1"/>
      <c r="G61" s="1"/>
      <c r="H61" s="30"/>
      <c r="I61" s="29"/>
      <c r="J61" s="13"/>
      <c r="K61" s="13"/>
      <c r="L61" s="13"/>
      <c r="M61" s="12"/>
      <c r="N61" s="12"/>
      <c r="O61" s="12"/>
      <c r="P61" s="12"/>
      <c r="Q61" s="12"/>
      <c r="R61" s="12"/>
      <c r="S61" s="12"/>
      <c r="T61" s="8"/>
      <c r="U61" s="8"/>
      <c r="V61" s="8"/>
      <c r="W61" s="8"/>
      <c r="X61" s="8"/>
      <c r="Y61" s="21"/>
      <c r="Z61" s="21"/>
      <c r="AA61" s="21"/>
      <c r="AB61" s="21"/>
    </row>
    <row r="62" spans="1:28" x14ac:dyDescent="0.2">
      <c r="A62" s="7"/>
      <c r="B62" s="7"/>
      <c r="C62" s="7"/>
      <c r="D62" s="7"/>
      <c r="E62" s="7"/>
      <c r="F62" s="1"/>
      <c r="G62" s="1"/>
      <c r="H62" s="30"/>
      <c r="I62" s="29"/>
      <c r="J62" s="13"/>
      <c r="K62" s="13"/>
      <c r="L62" s="13"/>
      <c r="M62" s="12"/>
      <c r="N62" s="12"/>
      <c r="O62" s="12"/>
      <c r="P62" s="12"/>
      <c r="Q62" s="12"/>
      <c r="R62" s="12"/>
      <c r="S62" s="12"/>
      <c r="T62" s="8"/>
      <c r="U62" s="8"/>
      <c r="V62" s="8"/>
      <c r="W62" s="8"/>
      <c r="X62" s="8"/>
      <c r="Y62" s="21"/>
      <c r="Z62" s="21"/>
      <c r="AA62" s="21"/>
      <c r="AB62" s="21"/>
    </row>
    <row r="63" spans="1:28" x14ac:dyDescent="0.2">
      <c r="A63" s="7"/>
      <c r="B63" s="7"/>
      <c r="C63" s="7"/>
      <c r="D63" s="7"/>
      <c r="E63" s="7"/>
      <c r="F63" s="1"/>
      <c r="G63" s="1"/>
      <c r="H63" s="30"/>
      <c r="I63" s="29"/>
      <c r="J63" s="13"/>
      <c r="K63" s="13"/>
      <c r="L63" s="13"/>
      <c r="M63" s="12"/>
      <c r="N63" s="12"/>
      <c r="O63" s="12"/>
      <c r="P63" s="12"/>
      <c r="Q63" s="12"/>
      <c r="R63" s="12"/>
      <c r="S63" s="12"/>
      <c r="T63" s="8"/>
      <c r="U63" s="8"/>
      <c r="V63" s="8"/>
      <c r="W63" s="8"/>
      <c r="X63" s="8"/>
      <c r="Y63" s="21"/>
      <c r="Z63" s="21"/>
      <c r="AA63" s="21"/>
      <c r="AB63" s="21"/>
    </row>
    <row r="64" spans="1:28" x14ac:dyDescent="0.2">
      <c r="A64" s="7"/>
      <c r="B64" s="7"/>
      <c r="C64" s="7"/>
      <c r="D64" s="7"/>
      <c r="E64" s="7"/>
      <c r="F64" s="1"/>
      <c r="G64" s="1"/>
      <c r="H64" s="30"/>
      <c r="I64" s="29"/>
      <c r="J64" s="13"/>
      <c r="K64" s="13"/>
      <c r="L64" s="13"/>
      <c r="M64" s="12"/>
      <c r="N64" s="12"/>
      <c r="O64" s="12"/>
      <c r="P64" s="12"/>
      <c r="Q64" s="12"/>
      <c r="R64" s="12"/>
      <c r="S64" s="12"/>
      <c r="T64" s="8"/>
      <c r="U64" s="8"/>
      <c r="V64" s="8"/>
      <c r="W64" s="8"/>
      <c r="X64" s="8"/>
      <c r="Y64" s="21"/>
      <c r="Z64" s="21"/>
      <c r="AA64" s="21"/>
      <c r="AB64" s="21"/>
    </row>
    <row r="65" spans="1:28" x14ac:dyDescent="0.2">
      <c r="A65" s="7"/>
      <c r="B65" s="7"/>
      <c r="C65" s="7"/>
      <c r="D65" s="7"/>
      <c r="E65" s="7"/>
      <c r="F65" s="1"/>
      <c r="G65" s="1"/>
      <c r="H65" s="30"/>
      <c r="I65" s="29"/>
      <c r="J65" s="13"/>
      <c r="K65" s="13"/>
      <c r="L65" s="13"/>
      <c r="M65" s="12"/>
      <c r="N65" s="12"/>
      <c r="O65" s="12"/>
      <c r="P65" s="12"/>
      <c r="Q65" s="12"/>
      <c r="R65" s="12"/>
      <c r="S65" s="12"/>
      <c r="T65" s="8"/>
      <c r="U65" s="8"/>
      <c r="V65" s="8"/>
      <c r="W65" s="8"/>
      <c r="X65" s="8"/>
      <c r="Y65" s="21"/>
      <c r="Z65" s="21"/>
      <c r="AA65" s="21"/>
      <c r="AB65" s="21"/>
    </row>
    <row r="66" spans="1:28" x14ac:dyDescent="0.2">
      <c r="A66" s="7"/>
      <c r="B66" s="7"/>
      <c r="C66" s="7"/>
      <c r="D66" s="7"/>
      <c r="E66" s="7"/>
      <c r="F66" s="1"/>
      <c r="G66" s="1"/>
      <c r="H66" s="30"/>
      <c r="I66" s="29"/>
      <c r="J66" s="13"/>
      <c r="K66" s="13"/>
      <c r="L66" s="13"/>
      <c r="M66" s="12"/>
      <c r="N66" s="12"/>
      <c r="O66" s="12"/>
      <c r="P66" s="12"/>
      <c r="Q66" s="12"/>
      <c r="R66" s="12"/>
      <c r="S66" s="12"/>
      <c r="T66" s="8"/>
      <c r="U66" s="8"/>
      <c r="V66" s="8"/>
      <c r="W66" s="8"/>
      <c r="X66" s="8"/>
      <c r="Y66" s="21"/>
      <c r="Z66" s="21"/>
      <c r="AA66" s="21"/>
      <c r="AB66" s="21"/>
    </row>
    <row r="67" spans="1:28" x14ac:dyDescent="0.2">
      <c r="A67" s="7"/>
      <c r="B67" s="7"/>
      <c r="C67" s="7"/>
      <c r="D67" s="7"/>
      <c r="E67" s="7"/>
      <c r="F67" s="1"/>
      <c r="G67" s="1"/>
      <c r="H67" s="30"/>
      <c r="I67" s="29"/>
      <c r="J67" s="13"/>
      <c r="K67" s="13"/>
      <c r="L67" s="13"/>
      <c r="M67" s="12"/>
      <c r="N67" s="12"/>
      <c r="O67" s="12"/>
      <c r="P67" s="12"/>
      <c r="Q67" s="12"/>
      <c r="R67" s="12"/>
      <c r="S67" s="12"/>
      <c r="T67" s="8"/>
      <c r="U67" s="8"/>
      <c r="V67" s="8"/>
      <c r="W67" s="8"/>
      <c r="X67" s="8"/>
      <c r="Y67" s="21"/>
      <c r="Z67" s="21"/>
      <c r="AA67" s="21"/>
      <c r="AB67" s="21"/>
    </row>
    <row r="68" spans="1:28" x14ac:dyDescent="0.2">
      <c r="A68" s="7"/>
      <c r="B68" s="7"/>
      <c r="C68" s="7"/>
      <c r="D68" s="7"/>
      <c r="E68" s="7"/>
      <c r="F68" s="1"/>
      <c r="G68" s="1"/>
      <c r="H68" s="30"/>
      <c r="I68" s="29"/>
      <c r="J68" s="13"/>
      <c r="K68" s="13"/>
      <c r="L68" s="13"/>
      <c r="M68" s="12"/>
      <c r="N68" s="12"/>
      <c r="O68" s="12"/>
      <c r="P68" s="12"/>
      <c r="Q68" s="12"/>
      <c r="R68" s="12"/>
      <c r="S68" s="12"/>
      <c r="T68" s="8"/>
      <c r="U68" s="8"/>
      <c r="V68" s="8"/>
      <c r="W68" s="8"/>
      <c r="X68" s="8"/>
      <c r="Y68" s="21"/>
      <c r="Z68" s="21"/>
      <c r="AA68" s="21"/>
      <c r="AB68" s="21"/>
    </row>
    <row r="69" spans="1:28" x14ac:dyDescent="0.2">
      <c r="A69" s="7"/>
      <c r="B69" s="7"/>
      <c r="C69" s="7"/>
      <c r="D69" s="7"/>
      <c r="E69" s="7"/>
      <c r="F69" s="1"/>
      <c r="G69" s="1"/>
      <c r="H69" s="30"/>
      <c r="I69" s="29"/>
      <c r="J69" s="13"/>
      <c r="K69" s="13"/>
      <c r="L69" s="13"/>
      <c r="M69" s="12"/>
      <c r="N69" s="12"/>
      <c r="O69" s="12"/>
      <c r="P69" s="12"/>
      <c r="Q69" s="12"/>
      <c r="R69" s="12"/>
      <c r="S69" s="12"/>
      <c r="T69" s="8"/>
      <c r="U69" s="8"/>
      <c r="V69" s="8"/>
      <c r="W69" s="8"/>
      <c r="X69" s="8"/>
      <c r="Y69" s="21"/>
      <c r="Z69" s="21"/>
      <c r="AA69" s="21"/>
      <c r="AB69" s="21"/>
    </row>
    <row r="70" spans="1:28" x14ac:dyDescent="0.2">
      <c r="A70" s="7"/>
      <c r="B70" s="7"/>
      <c r="C70" s="7"/>
      <c r="D70" s="7"/>
      <c r="E70" s="7"/>
      <c r="F70" s="1"/>
      <c r="G70" s="1"/>
      <c r="H70" s="30"/>
      <c r="I70" s="29"/>
      <c r="J70" s="13"/>
      <c r="K70" s="13"/>
      <c r="L70" s="13"/>
      <c r="M70" s="12"/>
      <c r="N70" s="12"/>
      <c r="O70" s="12"/>
      <c r="P70" s="12"/>
      <c r="Q70" s="12"/>
      <c r="R70" s="12"/>
      <c r="S70" s="12"/>
      <c r="T70" s="8"/>
      <c r="U70" s="8"/>
      <c r="V70" s="8"/>
      <c r="W70" s="8"/>
      <c r="X70" s="8"/>
      <c r="Y70" s="21"/>
      <c r="Z70" s="21"/>
      <c r="AA70" s="21"/>
      <c r="AB70" s="21"/>
    </row>
    <row r="71" spans="1:28" x14ac:dyDescent="0.2">
      <c r="A71" s="7"/>
      <c r="B71" s="7"/>
      <c r="C71" s="7"/>
      <c r="D71" s="7"/>
      <c r="E71" s="7"/>
      <c r="F71" s="1"/>
      <c r="G71" s="1"/>
      <c r="H71" s="30"/>
      <c r="I71" s="29"/>
      <c r="J71" s="13"/>
      <c r="K71" s="13"/>
      <c r="L71" s="13"/>
      <c r="M71" s="12"/>
      <c r="N71" s="12"/>
      <c r="O71" s="12"/>
      <c r="P71" s="12"/>
      <c r="Q71" s="12"/>
      <c r="R71" s="12"/>
      <c r="S71" s="12"/>
      <c r="T71" s="8"/>
      <c r="U71" s="8"/>
      <c r="V71" s="8"/>
      <c r="W71" s="8"/>
      <c r="X71" s="8"/>
      <c r="Y71" s="21"/>
      <c r="Z71" s="21"/>
      <c r="AA71" s="21"/>
      <c r="AB71" s="21"/>
    </row>
    <row r="72" spans="1:28" x14ac:dyDescent="0.2">
      <c r="A72" s="7"/>
      <c r="B72" s="7"/>
      <c r="C72" s="7"/>
      <c r="D72" s="7"/>
      <c r="E72" s="7"/>
      <c r="F72" s="1"/>
      <c r="G72" s="1"/>
      <c r="H72" s="30"/>
      <c r="I72" s="29"/>
      <c r="J72" s="13"/>
      <c r="K72" s="13"/>
      <c r="L72" s="13"/>
      <c r="M72" s="12"/>
      <c r="N72" s="12"/>
      <c r="O72" s="12"/>
      <c r="P72" s="12"/>
      <c r="Q72" s="12"/>
      <c r="R72" s="12"/>
      <c r="S72" s="12"/>
      <c r="T72" s="8"/>
      <c r="U72" s="8"/>
      <c r="V72" s="8"/>
      <c r="W72" s="8"/>
      <c r="X72" s="8"/>
      <c r="Y72" s="21"/>
      <c r="Z72" s="21"/>
      <c r="AA72" s="21"/>
      <c r="AB72" s="21"/>
    </row>
    <row r="73" spans="1:28" x14ac:dyDescent="0.2">
      <c r="A73" s="7"/>
      <c r="B73" s="7"/>
      <c r="C73" s="7"/>
      <c r="D73" s="7"/>
      <c r="E73" s="7"/>
      <c r="F73" s="1"/>
      <c r="G73" s="1"/>
      <c r="H73" s="30"/>
      <c r="I73" s="29"/>
      <c r="J73" s="13"/>
      <c r="K73" s="13"/>
      <c r="L73" s="13"/>
      <c r="M73" s="12"/>
      <c r="N73" s="12"/>
      <c r="O73" s="12"/>
      <c r="P73" s="12"/>
      <c r="Q73" s="12"/>
      <c r="R73" s="12"/>
      <c r="S73" s="12"/>
      <c r="T73" s="8"/>
      <c r="U73" s="8"/>
      <c r="V73" s="8"/>
      <c r="W73" s="8"/>
      <c r="X73" s="8"/>
      <c r="Y73" s="21"/>
      <c r="Z73" s="21"/>
      <c r="AA73" s="21"/>
      <c r="AB73" s="21"/>
    </row>
    <row r="74" spans="1:28" x14ac:dyDescent="0.2">
      <c r="A74" s="7"/>
      <c r="B74" s="7"/>
      <c r="C74" s="7"/>
      <c r="D74" s="7"/>
      <c r="E74" s="7"/>
      <c r="F74" s="1"/>
      <c r="G74" s="1"/>
      <c r="H74" s="30"/>
      <c r="I74" s="29"/>
      <c r="J74" s="13"/>
      <c r="K74" s="13"/>
      <c r="L74" s="13"/>
      <c r="M74" s="12"/>
      <c r="N74" s="12"/>
      <c r="O74" s="12"/>
      <c r="P74" s="12"/>
      <c r="Q74" s="12"/>
      <c r="R74" s="12"/>
      <c r="S74" s="12"/>
      <c r="T74" s="8"/>
      <c r="U74" s="8"/>
      <c r="V74" s="8"/>
      <c r="W74" s="8"/>
      <c r="X74" s="8"/>
      <c r="Y74" s="21"/>
      <c r="Z74" s="21"/>
      <c r="AA74" s="21"/>
      <c r="AB74" s="21"/>
    </row>
    <row r="75" spans="1:28" x14ac:dyDescent="0.2">
      <c r="A75" s="7"/>
      <c r="B75" s="7"/>
      <c r="C75" s="7"/>
      <c r="D75" s="7"/>
      <c r="E75" s="7"/>
      <c r="F75" s="1"/>
      <c r="G75" s="1"/>
      <c r="H75" s="30"/>
      <c r="I75" s="29"/>
      <c r="J75" s="13"/>
      <c r="K75" s="13"/>
      <c r="L75" s="13"/>
      <c r="M75" s="12"/>
      <c r="N75" s="12"/>
      <c r="O75" s="12"/>
      <c r="P75" s="12"/>
      <c r="Q75" s="12"/>
      <c r="R75" s="12"/>
      <c r="S75" s="12"/>
      <c r="T75" s="8"/>
      <c r="U75" s="8"/>
      <c r="V75" s="8"/>
      <c r="W75" s="8"/>
      <c r="X75" s="8"/>
      <c r="Y75" s="21"/>
      <c r="Z75" s="21"/>
      <c r="AA75" s="21"/>
      <c r="AB75" s="21"/>
    </row>
    <row r="76" spans="1:28" x14ac:dyDescent="0.2">
      <c r="A76" s="7"/>
      <c r="B76" s="7"/>
      <c r="C76" s="7"/>
      <c r="D76" s="7"/>
      <c r="E76" s="7"/>
      <c r="F76" s="1"/>
      <c r="G76" s="1"/>
      <c r="H76" s="30"/>
      <c r="I76" s="29"/>
      <c r="J76" s="13"/>
      <c r="K76" s="13"/>
      <c r="L76" s="13"/>
      <c r="M76" s="12"/>
      <c r="N76" s="12"/>
      <c r="O76" s="12"/>
      <c r="P76" s="12"/>
      <c r="Q76" s="12"/>
      <c r="R76" s="12"/>
      <c r="S76" s="12"/>
      <c r="T76" s="8"/>
      <c r="U76" s="8"/>
      <c r="V76" s="8"/>
      <c r="W76" s="8"/>
      <c r="X76" s="8"/>
      <c r="Y76" s="21"/>
      <c r="Z76" s="21"/>
      <c r="AA76" s="21"/>
      <c r="AB76" s="21"/>
    </row>
    <row r="77" spans="1:28" x14ac:dyDescent="0.2">
      <c r="A77" s="7"/>
      <c r="B77" s="7"/>
      <c r="C77" s="7"/>
      <c r="D77" s="7"/>
      <c r="E77" s="7"/>
      <c r="F77" s="1"/>
      <c r="G77" s="1"/>
      <c r="H77" s="30"/>
      <c r="I77" s="29"/>
      <c r="J77" s="13"/>
      <c r="K77" s="13"/>
      <c r="L77" s="13"/>
      <c r="M77" s="12"/>
      <c r="N77" s="12"/>
      <c r="O77" s="12"/>
      <c r="P77" s="12"/>
      <c r="Q77" s="12"/>
      <c r="R77" s="12"/>
      <c r="S77" s="12"/>
      <c r="T77" s="8"/>
      <c r="U77" s="8"/>
      <c r="V77" s="8"/>
      <c r="W77" s="8"/>
      <c r="X77" s="8"/>
      <c r="Y77" s="21"/>
      <c r="Z77" s="21"/>
      <c r="AA77" s="21"/>
      <c r="AB77" s="21"/>
    </row>
    <row r="78" spans="1:28" x14ac:dyDescent="0.2">
      <c r="A78" s="7"/>
      <c r="B78" s="7"/>
      <c r="C78" s="7"/>
      <c r="D78" s="7"/>
      <c r="E78" s="7"/>
      <c r="F78" s="1"/>
      <c r="G78" s="1"/>
      <c r="H78" s="30"/>
      <c r="I78" s="29"/>
      <c r="J78" s="13"/>
      <c r="K78" s="13"/>
      <c r="L78" s="13"/>
      <c r="M78" s="12"/>
      <c r="N78" s="12"/>
      <c r="O78" s="12"/>
      <c r="P78" s="12"/>
      <c r="Q78" s="12"/>
      <c r="R78" s="12"/>
      <c r="S78" s="12"/>
      <c r="T78" s="8"/>
      <c r="U78" s="8"/>
      <c r="V78" s="8"/>
      <c r="W78" s="8"/>
      <c r="X78" s="8"/>
      <c r="Y78" s="21"/>
      <c r="Z78" s="21"/>
      <c r="AA78" s="21"/>
      <c r="AB78" s="21"/>
    </row>
    <row r="79" spans="1:28" x14ac:dyDescent="0.2">
      <c r="A79" s="7"/>
      <c r="B79" s="7"/>
      <c r="C79" s="7"/>
      <c r="D79" s="7"/>
      <c r="E79" s="7"/>
      <c r="F79" s="1"/>
      <c r="G79" s="1"/>
      <c r="H79" s="30"/>
      <c r="I79" s="29"/>
      <c r="J79" s="13"/>
      <c r="K79" s="13"/>
      <c r="L79" s="13"/>
      <c r="M79" s="12"/>
      <c r="N79" s="12"/>
      <c r="O79" s="12"/>
      <c r="P79" s="12"/>
      <c r="Q79" s="12"/>
      <c r="R79" s="12"/>
      <c r="S79" s="12"/>
      <c r="T79" s="8"/>
      <c r="U79" s="8"/>
      <c r="V79" s="8"/>
      <c r="W79" s="8"/>
      <c r="X79" s="8"/>
      <c r="Y79" s="21"/>
      <c r="Z79" s="21"/>
      <c r="AA79" s="21"/>
      <c r="AB79" s="21"/>
    </row>
    <row r="80" spans="1:28" x14ac:dyDescent="0.2">
      <c r="A80" s="7"/>
      <c r="B80" s="7"/>
      <c r="C80" s="7"/>
      <c r="D80" s="7"/>
      <c r="E80" s="7"/>
      <c r="F80" s="1"/>
      <c r="G80" s="1"/>
      <c r="H80" s="30"/>
      <c r="I80" s="29"/>
      <c r="J80" s="13"/>
      <c r="K80" s="13"/>
      <c r="L80" s="13"/>
      <c r="M80" s="12"/>
      <c r="N80" s="12"/>
      <c r="O80" s="12"/>
      <c r="P80" s="12"/>
      <c r="Q80" s="12"/>
      <c r="R80" s="12"/>
      <c r="S80" s="12"/>
      <c r="T80" s="8"/>
      <c r="U80" s="8"/>
      <c r="V80" s="8"/>
      <c r="W80" s="8"/>
      <c r="X80" s="8"/>
      <c r="Y80" s="21"/>
      <c r="Z80" s="21"/>
      <c r="AA80" s="21"/>
      <c r="AB80" s="21"/>
    </row>
    <row r="81" spans="1:28" x14ac:dyDescent="0.2">
      <c r="A81" s="7"/>
      <c r="B81" s="7"/>
      <c r="C81" s="7"/>
      <c r="D81" s="7"/>
      <c r="E81" s="7"/>
      <c r="F81" s="1"/>
      <c r="G81" s="1"/>
      <c r="H81" s="30"/>
      <c r="I81" s="29"/>
      <c r="J81" s="13"/>
      <c r="K81" s="13"/>
      <c r="L81" s="13"/>
      <c r="M81" s="12"/>
      <c r="N81" s="12"/>
      <c r="O81" s="12"/>
      <c r="P81" s="12"/>
      <c r="Q81" s="12"/>
      <c r="R81" s="12"/>
      <c r="S81" s="12"/>
      <c r="T81" s="8"/>
      <c r="U81" s="8"/>
      <c r="V81" s="8"/>
      <c r="W81" s="8"/>
      <c r="X81" s="8"/>
      <c r="Y81" s="21"/>
      <c r="Z81" s="21"/>
      <c r="AA81" s="21"/>
      <c r="AB81" s="21"/>
    </row>
    <row r="82" spans="1:28" x14ac:dyDescent="0.2">
      <c r="A82" s="7"/>
      <c r="B82" s="7"/>
      <c r="C82" s="7"/>
      <c r="D82" s="7"/>
      <c r="E82" s="7"/>
      <c r="F82" s="1"/>
      <c r="G82" s="1"/>
      <c r="H82" s="30"/>
      <c r="I82" s="29"/>
      <c r="J82" s="13"/>
      <c r="K82" s="13"/>
      <c r="L82" s="13"/>
      <c r="M82" s="12"/>
      <c r="N82" s="12"/>
      <c r="O82" s="12"/>
      <c r="P82" s="12"/>
      <c r="Q82" s="12"/>
      <c r="R82" s="12"/>
      <c r="S82" s="12"/>
      <c r="T82" s="8"/>
      <c r="U82" s="8"/>
      <c r="V82" s="8"/>
      <c r="W82" s="8"/>
      <c r="X82" s="8"/>
      <c r="Y82" s="21"/>
      <c r="Z82" s="21"/>
      <c r="AA82" s="21"/>
      <c r="AB82" s="21"/>
    </row>
    <row r="83" spans="1:28" x14ac:dyDescent="0.2">
      <c r="A83" s="7"/>
      <c r="B83" s="7"/>
      <c r="C83" s="7"/>
      <c r="D83" s="7"/>
      <c r="E83" s="7"/>
      <c r="F83" s="1"/>
      <c r="G83" s="1"/>
      <c r="H83" s="30"/>
      <c r="I83" s="29"/>
      <c r="J83" s="13"/>
      <c r="K83" s="13"/>
      <c r="L83" s="13"/>
      <c r="M83" s="12"/>
      <c r="N83" s="12"/>
      <c r="O83" s="12"/>
      <c r="P83" s="12"/>
      <c r="Q83" s="12"/>
      <c r="R83" s="12"/>
      <c r="S83" s="12"/>
      <c r="T83" s="8"/>
      <c r="U83" s="8"/>
      <c r="V83" s="8"/>
      <c r="W83" s="8"/>
      <c r="X83" s="8"/>
      <c r="Y83" s="21"/>
      <c r="Z83" s="21"/>
      <c r="AA83" s="21"/>
      <c r="AB83" s="21"/>
    </row>
    <row r="84" spans="1:28" x14ac:dyDescent="0.2">
      <c r="A84" s="7"/>
      <c r="B84" s="7"/>
      <c r="C84" s="7"/>
      <c r="D84" s="7"/>
      <c r="E84" s="7"/>
      <c r="F84" s="1"/>
      <c r="G84" s="1"/>
      <c r="H84" s="30"/>
      <c r="I84" s="29"/>
      <c r="J84" s="13"/>
      <c r="K84" s="13"/>
      <c r="L84" s="13"/>
      <c r="M84" s="12"/>
      <c r="N84" s="12"/>
      <c r="O84" s="12"/>
      <c r="P84" s="12"/>
      <c r="Q84" s="12"/>
      <c r="R84" s="12"/>
      <c r="S84" s="12"/>
      <c r="T84" s="8"/>
      <c r="U84" s="8"/>
      <c r="V84" s="8"/>
      <c r="W84" s="8"/>
      <c r="X84" s="8"/>
      <c r="Y84" s="21"/>
      <c r="Z84" s="21"/>
      <c r="AA84" s="21"/>
      <c r="AB84" s="21"/>
    </row>
    <row r="85" spans="1:28" x14ac:dyDescent="0.2">
      <c r="A85" s="7"/>
      <c r="B85" s="7"/>
      <c r="C85" s="7"/>
      <c r="D85" s="7"/>
      <c r="E85" s="7"/>
      <c r="F85" s="1"/>
      <c r="G85" s="1"/>
      <c r="H85" s="30"/>
      <c r="I85" s="29"/>
      <c r="J85" s="13"/>
      <c r="K85" s="13"/>
      <c r="L85" s="13"/>
      <c r="M85" s="12"/>
      <c r="N85" s="12"/>
      <c r="O85" s="12"/>
      <c r="P85" s="12"/>
      <c r="Q85" s="12"/>
      <c r="R85" s="12"/>
      <c r="S85" s="12"/>
      <c r="T85" s="8"/>
      <c r="U85" s="8"/>
      <c r="V85" s="8"/>
      <c r="W85" s="8"/>
      <c r="X85" s="8"/>
      <c r="Y85" s="21"/>
      <c r="Z85" s="21"/>
      <c r="AA85" s="21"/>
      <c r="AB85" s="21"/>
    </row>
    <row r="86" spans="1:28" x14ac:dyDescent="0.2">
      <c r="A86" s="7"/>
      <c r="B86" s="7"/>
      <c r="C86" s="7"/>
      <c r="D86" s="7"/>
      <c r="E86" s="7"/>
      <c r="F86" s="1"/>
      <c r="G86" s="1"/>
      <c r="H86" s="30"/>
      <c r="I86" s="29"/>
      <c r="J86" s="13"/>
      <c r="K86" s="13"/>
      <c r="L86" s="13"/>
      <c r="M86" s="12"/>
      <c r="N86" s="12"/>
      <c r="O86" s="12"/>
      <c r="P86" s="12"/>
      <c r="Q86" s="12"/>
      <c r="R86" s="12"/>
      <c r="S86" s="12"/>
      <c r="T86" s="8"/>
      <c r="U86" s="8"/>
      <c r="V86" s="8"/>
      <c r="W86" s="8"/>
      <c r="X86" s="8"/>
      <c r="Y86" s="21"/>
      <c r="Z86" s="21"/>
      <c r="AA86" s="21"/>
      <c r="AB86" s="21"/>
    </row>
    <row r="87" spans="1:28" x14ac:dyDescent="0.2">
      <c r="A87" s="7"/>
      <c r="B87" s="7"/>
      <c r="C87" s="7"/>
      <c r="D87" s="7"/>
      <c r="E87" s="7"/>
      <c r="F87" s="1"/>
      <c r="G87" s="1"/>
      <c r="H87" s="30"/>
      <c r="I87" s="29"/>
      <c r="J87" s="13"/>
      <c r="K87" s="13"/>
      <c r="L87" s="13"/>
      <c r="M87" s="12"/>
      <c r="N87" s="12"/>
      <c r="O87" s="12"/>
      <c r="P87" s="12"/>
      <c r="Q87" s="12"/>
      <c r="R87" s="12"/>
      <c r="S87" s="12"/>
      <c r="T87" s="8"/>
      <c r="U87" s="8"/>
      <c r="V87" s="8"/>
      <c r="W87" s="8"/>
      <c r="X87" s="8"/>
      <c r="Y87" s="21"/>
      <c r="Z87" s="21"/>
      <c r="AA87" s="21"/>
      <c r="AB87" s="21"/>
    </row>
    <row r="88" spans="1:28" x14ac:dyDescent="0.2">
      <c r="A88" s="7"/>
      <c r="B88" s="7"/>
      <c r="C88" s="7"/>
      <c r="D88" s="7"/>
      <c r="E88" s="7"/>
      <c r="F88" s="1"/>
      <c r="G88" s="1"/>
      <c r="H88" s="30"/>
      <c r="I88" s="29"/>
      <c r="J88" s="13"/>
      <c r="K88" s="13"/>
      <c r="L88" s="13"/>
      <c r="M88" s="12"/>
      <c r="N88" s="12"/>
      <c r="O88" s="12"/>
      <c r="P88" s="12"/>
      <c r="Q88" s="12"/>
      <c r="R88" s="12"/>
      <c r="S88" s="12"/>
      <c r="T88" s="8"/>
      <c r="U88" s="8"/>
      <c r="V88" s="8"/>
      <c r="W88" s="8"/>
      <c r="X88" s="8"/>
      <c r="Y88" s="21"/>
      <c r="Z88" s="21"/>
      <c r="AA88" s="21"/>
      <c r="AB88" s="21"/>
    </row>
    <row r="89" spans="1:28" x14ac:dyDescent="0.2">
      <c r="A89" s="7"/>
      <c r="B89" s="7"/>
      <c r="C89" s="7"/>
      <c r="D89" s="7"/>
      <c r="E89" s="7"/>
      <c r="F89" s="1"/>
      <c r="G89" s="1"/>
      <c r="H89" s="30"/>
      <c r="I89" s="29"/>
      <c r="J89" s="13"/>
      <c r="K89" s="13"/>
      <c r="L89" s="13"/>
      <c r="M89" s="12"/>
      <c r="N89" s="12"/>
      <c r="O89" s="12"/>
      <c r="P89" s="12"/>
      <c r="Q89" s="12"/>
      <c r="R89" s="12"/>
      <c r="S89" s="12"/>
      <c r="T89" s="8"/>
      <c r="U89" s="8"/>
      <c r="V89" s="8"/>
      <c r="W89" s="8"/>
      <c r="X89" s="8"/>
      <c r="Y89" s="21"/>
      <c r="Z89" s="21"/>
      <c r="AA89" s="21"/>
      <c r="AB89" s="21"/>
    </row>
    <row r="90" spans="1:28" x14ac:dyDescent="0.2">
      <c r="A90" s="7"/>
      <c r="B90" s="7"/>
      <c r="C90" s="7"/>
      <c r="D90" s="7"/>
      <c r="E90" s="7"/>
      <c r="F90" s="1"/>
      <c r="G90" s="1"/>
      <c r="H90" s="30"/>
      <c r="I90" s="29"/>
      <c r="J90" s="13"/>
      <c r="K90" s="13"/>
      <c r="L90" s="13"/>
      <c r="M90" s="12"/>
      <c r="N90" s="12"/>
      <c r="O90" s="12"/>
      <c r="P90" s="12"/>
      <c r="Q90" s="12"/>
      <c r="R90" s="12"/>
      <c r="S90" s="12"/>
      <c r="T90" s="8"/>
      <c r="U90" s="8"/>
      <c r="V90" s="8"/>
      <c r="W90" s="8"/>
      <c r="X90" s="8"/>
      <c r="Y90" s="21"/>
      <c r="Z90" s="21"/>
      <c r="AA90" s="21"/>
      <c r="AB90" s="21"/>
    </row>
    <row r="91" spans="1:28" x14ac:dyDescent="0.2">
      <c r="A91" s="7"/>
      <c r="B91" s="7"/>
      <c r="C91" s="7"/>
      <c r="D91" s="7"/>
      <c r="E91" s="7"/>
      <c r="F91" s="1"/>
      <c r="G91" s="1"/>
      <c r="H91" s="30"/>
      <c r="I91" s="29"/>
      <c r="J91" s="13"/>
      <c r="K91" s="13"/>
      <c r="L91" s="13"/>
      <c r="M91" s="12"/>
      <c r="N91" s="12"/>
      <c r="O91" s="12"/>
      <c r="P91" s="12"/>
      <c r="Q91" s="12"/>
      <c r="R91" s="12"/>
      <c r="S91" s="12"/>
      <c r="T91" s="8"/>
      <c r="U91" s="8"/>
      <c r="V91" s="8"/>
      <c r="W91" s="8"/>
      <c r="X91" s="8"/>
      <c r="Y91" s="21"/>
      <c r="Z91" s="21"/>
      <c r="AA91" s="21"/>
      <c r="AB91" s="21"/>
    </row>
    <row r="92" spans="1:28" x14ac:dyDescent="0.2">
      <c r="A92" s="7"/>
      <c r="B92" s="7"/>
      <c r="C92" s="7"/>
      <c r="D92" s="7"/>
      <c r="E92" s="7"/>
      <c r="F92" s="1"/>
      <c r="G92" s="1"/>
      <c r="H92" s="30"/>
      <c r="I92" s="29"/>
      <c r="J92" s="13"/>
      <c r="K92" s="13"/>
      <c r="L92" s="13"/>
      <c r="M92" s="12"/>
      <c r="N92" s="12"/>
      <c r="O92" s="12"/>
      <c r="P92" s="12"/>
      <c r="Q92" s="12"/>
      <c r="R92" s="12"/>
      <c r="S92" s="12"/>
      <c r="T92" s="8"/>
      <c r="U92" s="8"/>
      <c r="V92" s="8"/>
      <c r="W92" s="8"/>
      <c r="X92" s="8"/>
      <c r="Y92" s="21"/>
      <c r="Z92" s="21"/>
      <c r="AA92" s="21"/>
      <c r="AB92" s="21"/>
    </row>
    <row r="93" spans="1:28" x14ac:dyDescent="0.2">
      <c r="A93" s="7"/>
      <c r="B93" s="7"/>
      <c r="C93" s="7"/>
      <c r="D93" s="7"/>
      <c r="E93" s="7"/>
      <c r="F93" s="1"/>
      <c r="G93" s="1"/>
      <c r="H93" s="30"/>
      <c r="I93" s="29"/>
      <c r="J93" s="13"/>
      <c r="K93" s="13"/>
      <c r="L93" s="13"/>
      <c r="M93" s="12"/>
      <c r="N93" s="12"/>
      <c r="O93" s="12"/>
      <c r="P93" s="12"/>
      <c r="Q93" s="12"/>
      <c r="R93" s="12"/>
      <c r="S93" s="12"/>
      <c r="T93" s="8"/>
      <c r="U93" s="8"/>
      <c r="V93" s="8"/>
      <c r="W93" s="8"/>
      <c r="X93" s="8"/>
      <c r="Y93" s="21"/>
      <c r="Z93" s="21"/>
      <c r="AA93" s="21"/>
      <c r="AB93" s="21"/>
    </row>
    <row r="94" spans="1:28" x14ac:dyDescent="0.2">
      <c r="A94" s="7"/>
      <c r="B94" s="7"/>
      <c r="C94" s="7"/>
      <c r="D94" s="7"/>
      <c r="E94" s="7"/>
      <c r="F94" s="1"/>
      <c r="G94" s="1"/>
      <c r="H94" s="30"/>
      <c r="I94" s="29"/>
      <c r="J94" s="13"/>
      <c r="K94" s="13"/>
      <c r="L94" s="13"/>
      <c r="M94" s="12"/>
      <c r="N94" s="12"/>
      <c r="O94" s="12"/>
      <c r="P94" s="12"/>
      <c r="Q94" s="12"/>
      <c r="R94" s="12"/>
      <c r="S94" s="12"/>
      <c r="T94" s="8"/>
      <c r="U94" s="8"/>
      <c r="V94" s="8"/>
      <c r="W94" s="8"/>
      <c r="X94" s="8"/>
      <c r="Y94" s="21"/>
      <c r="Z94" s="21"/>
      <c r="AA94" s="21"/>
      <c r="AB94" s="21"/>
    </row>
    <row r="95" spans="1:28" x14ac:dyDescent="0.2">
      <c r="A95" s="7"/>
      <c r="B95" s="7"/>
      <c r="C95" s="7"/>
      <c r="D95" s="7"/>
      <c r="E95" s="7"/>
      <c r="F95" s="1"/>
      <c r="G95" s="1"/>
      <c r="H95" s="30"/>
      <c r="I95" s="29"/>
      <c r="J95" s="13"/>
      <c r="K95" s="13"/>
      <c r="L95" s="13"/>
      <c r="M95" s="12"/>
      <c r="N95" s="12"/>
      <c r="O95" s="12"/>
      <c r="P95" s="12"/>
      <c r="Q95" s="12"/>
      <c r="R95" s="12"/>
      <c r="S95" s="12"/>
      <c r="T95" s="8"/>
      <c r="U95" s="8"/>
      <c r="V95" s="8"/>
      <c r="W95" s="8"/>
      <c r="X95" s="8"/>
      <c r="Y95" s="21"/>
      <c r="Z95" s="21"/>
      <c r="AA95" s="21"/>
      <c r="AB95" s="21"/>
    </row>
    <row r="96" spans="1:28" x14ac:dyDescent="0.2">
      <c r="A96" s="7"/>
      <c r="B96" s="7"/>
      <c r="C96" s="7"/>
      <c r="D96" s="7"/>
      <c r="E96" s="7"/>
      <c r="F96" s="1"/>
      <c r="G96" s="1"/>
      <c r="H96" s="30"/>
      <c r="I96" s="29"/>
      <c r="J96" s="13"/>
      <c r="K96" s="13"/>
      <c r="L96" s="13"/>
      <c r="M96" s="12"/>
      <c r="N96" s="12"/>
      <c r="O96" s="12"/>
      <c r="P96" s="12"/>
      <c r="Q96" s="12"/>
      <c r="R96" s="12"/>
      <c r="S96" s="12"/>
      <c r="T96" s="8"/>
      <c r="U96" s="8"/>
      <c r="V96" s="8"/>
      <c r="W96" s="8"/>
      <c r="X96" s="8"/>
      <c r="Y96" s="21"/>
      <c r="Z96" s="21"/>
      <c r="AA96" s="21"/>
      <c r="AB96" s="21"/>
    </row>
    <row r="97" spans="1:28" x14ac:dyDescent="0.2">
      <c r="A97" s="7"/>
      <c r="B97" s="7"/>
      <c r="C97" s="7"/>
      <c r="D97" s="7"/>
      <c r="E97" s="7"/>
      <c r="F97" s="1"/>
      <c r="G97" s="1"/>
      <c r="H97" s="30"/>
      <c r="I97" s="29"/>
      <c r="J97" s="13"/>
      <c r="K97" s="13"/>
      <c r="L97" s="13"/>
      <c r="M97" s="12"/>
      <c r="N97" s="12"/>
      <c r="O97" s="12"/>
      <c r="P97" s="12"/>
      <c r="Q97" s="12"/>
      <c r="R97" s="12"/>
      <c r="S97" s="12"/>
      <c r="T97" s="8"/>
      <c r="U97" s="8"/>
      <c r="V97" s="8"/>
      <c r="W97" s="8"/>
      <c r="X97" s="8"/>
      <c r="Y97" s="21"/>
      <c r="Z97" s="21"/>
      <c r="AA97" s="21"/>
      <c r="AB97" s="21"/>
    </row>
    <row r="98" spans="1:28" x14ac:dyDescent="0.2">
      <c r="A98" s="7"/>
      <c r="B98" s="7"/>
      <c r="C98" s="7"/>
      <c r="D98" s="7"/>
      <c r="E98" s="7"/>
      <c r="F98" s="1"/>
      <c r="G98" s="1"/>
      <c r="H98" s="30"/>
      <c r="I98" s="29"/>
      <c r="J98" s="13"/>
      <c r="K98" s="13"/>
      <c r="L98" s="13"/>
      <c r="M98" s="12"/>
      <c r="N98" s="12"/>
      <c r="O98" s="12"/>
      <c r="P98" s="12"/>
      <c r="Q98" s="12"/>
      <c r="R98" s="12"/>
      <c r="S98" s="12"/>
      <c r="T98" s="8"/>
      <c r="U98" s="8"/>
      <c r="V98" s="8"/>
      <c r="W98" s="8"/>
      <c r="X98" s="8"/>
      <c r="Y98" s="21"/>
      <c r="Z98" s="21"/>
      <c r="AA98" s="21"/>
      <c r="AB98" s="21"/>
    </row>
    <row r="99" spans="1:28" x14ac:dyDescent="0.2">
      <c r="A99" s="7"/>
      <c r="B99" s="7"/>
      <c r="C99" s="7"/>
      <c r="D99" s="7"/>
      <c r="E99" s="7"/>
      <c r="F99" s="1"/>
      <c r="G99" s="1"/>
      <c r="H99" s="30"/>
      <c r="I99" s="29"/>
      <c r="J99" s="13"/>
      <c r="K99" s="13"/>
      <c r="L99" s="13"/>
      <c r="M99" s="12"/>
      <c r="N99" s="12"/>
      <c r="O99" s="12"/>
      <c r="P99" s="12"/>
      <c r="Q99" s="12"/>
      <c r="R99" s="12"/>
      <c r="S99" s="12"/>
      <c r="T99" s="8"/>
      <c r="U99" s="8"/>
      <c r="V99" s="8"/>
      <c r="W99" s="8"/>
      <c r="X99" s="8"/>
      <c r="Y99" s="21"/>
      <c r="Z99" s="21"/>
      <c r="AA99" s="21"/>
      <c r="AB99" s="21"/>
    </row>
    <row r="100" spans="1:28" x14ac:dyDescent="0.2">
      <c r="A100" s="7"/>
      <c r="B100" s="7"/>
      <c r="C100" s="7"/>
      <c r="D100" s="7"/>
      <c r="E100" s="7"/>
      <c r="F100" s="1"/>
      <c r="G100" s="1"/>
      <c r="H100" s="30"/>
      <c r="I100" s="29"/>
      <c r="J100" s="13"/>
      <c r="K100" s="13"/>
      <c r="L100" s="13"/>
      <c r="M100" s="12"/>
      <c r="N100" s="12"/>
      <c r="O100" s="12"/>
      <c r="P100" s="12"/>
      <c r="Q100" s="12"/>
      <c r="R100" s="12"/>
      <c r="S100" s="12"/>
      <c r="T100" s="8"/>
      <c r="U100" s="8"/>
      <c r="V100" s="8"/>
      <c r="W100" s="8"/>
      <c r="X100" s="8"/>
      <c r="Y100" s="21"/>
      <c r="Z100" s="21"/>
      <c r="AA100" s="21"/>
      <c r="AB100" s="21"/>
    </row>
    <row r="101" spans="1:28" x14ac:dyDescent="0.2">
      <c r="A101" s="7"/>
      <c r="B101" s="7"/>
      <c r="C101" s="7"/>
      <c r="D101" s="7"/>
      <c r="E101" s="7"/>
      <c r="F101" s="1"/>
      <c r="G101" s="1"/>
      <c r="H101" s="30"/>
      <c r="I101" s="29"/>
      <c r="J101" s="13"/>
      <c r="K101" s="13"/>
      <c r="L101" s="13"/>
      <c r="M101" s="12"/>
      <c r="N101" s="12"/>
      <c r="O101" s="12"/>
      <c r="P101" s="12"/>
      <c r="Q101" s="12"/>
      <c r="R101" s="12"/>
      <c r="S101" s="12"/>
      <c r="T101" s="8"/>
      <c r="U101" s="8"/>
      <c r="V101" s="8"/>
      <c r="W101" s="8"/>
      <c r="X101" s="8"/>
      <c r="Y101" s="21"/>
      <c r="Z101" s="21"/>
      <c r="AA101" s="21"/>
      <c r="AB101" s="21"/>
    </row>
    <row r="102" spans="1:28" x14ac:dyDescent="0.2">
      <c r="A102" s="7"/>
      <c r="B102" s="7"/>
      <c r="C102" s="7"/>
      <c r="D102" s="7"/>
      <c r="E102" s="7"/>
      <c r="F102" s="1"/>
      <c r="G102" s="1"/>
      <c r="H102" s="30"/>
      <c r="I102" s="29"/>
      <c r="J102" s="13"/>
      <c r="K102" s="13"/>
      <c r="L102" s="13"/>
      <c r="M102" s="12"/>
      <c r="N102" s="12"/>
      <c r="O102" s="12"/>
      <c r="P102" s="12"/>
      <c r="Q102" s="12"/>
      <c r="R102" s="12"/>
      <c r="S102" s="12"/>
      <c r="T102" s="8"/>
      <c r="U102" s="8"/>
      <c r="V102" s="8"/>
      <c r="W102" s="8"/>
      <c r="X102" s="8"/>
      <c r="Y102" s="21"/>
      <c r="Z102" s="21"/>
      <c r="AA102" s="21"/>
      <c r="AB102" s="21"/>
    </row>
    <row r="103" spans="1:28" x14ac:dyDescent="0.2">
      <c r="A103" s="7"/>
      <c r="B103" s="7"/>
      <c r="C103" s="7"/>
      <c r="D103" s="7"/>
      <c r="E103" s="7"/>
      <c r="F103" s="1"/>
      <c r="G103" s="1"/>
      <c r="H103" s="30"/>
      <c r="I103" s="29"/>
      <c r="J103" s="13"/>
      <c r="K103" s="13"/>
      <c r="L103" s="13"/>
      <c r="M103" s="12"/>
      <c r="N103" s="12"/>
      <c r="O103" s="12"/>
      <c r="P103" s="12"/>
      <c r="Q103" s="12"/>
      <c r="R103" s="12"/>
      <c r="S103" s="12"/>
      <c r="T103" s="8"/>
      <c r="U103" s="8"/>
      <c r="V103" s="8"/>
      <c r="W103" s="8"/>
      <c r="X103" s="8"/>
      <c r="Y103" s="21"/>
      <c r="Z103" s="21"/>
      <c r="AA103" s="21"/>
      <c r="AB103" s="21"/>
    </row>
    <row r="104" spans="1:28" x14ac:dyDescent="0.2">
      <c r="A104" s="7"/>
      <c r="B104" s="7"/>
      <c r="C104" s="7"/>
      <c r="D104" s="7"/>
      <c r="E104" s="7"/>
      <c r="F104" s="1"/>
      <c r="G104" s="1"/>
      <c r="H104" s="30"/>
      <c r="I104" s="29"/>
      <c r="J104" s="13"/>
      <c r="K104" s="13"/>
      <c r="L104" s="13"/>
      <c r="M104" s="12"/>
      <c r="N104" s="12"/>
      <c r="O104" s="12"/>
      <c r="P104" s="12"/>
      <c r="Q104" s="12"/>
      <c r="R104" s="12"/>
      <c r="S104" s="12"/>
      <c r="T104" s="8"/>
      <c r="U104" s="8"/>
      <c r="V104" s="8"/>
      <c r="W104" s="8"/>
      <c r="X104" s="8"/>
      <c r="Y104" s="21"/>
      <c r="Z104" s="21"/>
      <c r="AA104" s="21"/>
      <c r="AB104" s="21"/>
    </row>
    <row r="105" spans="1:28" x14ac:dyDescent="0.2">
      <c r="A105" s="7"/>
      <c r="B105" s="7"/>
      <c r="C105" s="7"/>
      <c r="D105" s="7"/>
      <c r="E105" s="7"/>
      <c r="F105" s="1"/>
      <c r="G105" s="1"/>
      <c r="H105" s="30"/>
      <c r="I105" s="29"/>
      <c r="J105" s="13"/>
      <c r="K105" s="13"/>
      <c r="L105" s="13"/>
      <c r="M105" s="12"/>
      <c r="N105" s="12"/>
      <c r="O105" s="12"/>
      <c r="P105" s="12"/>
      <c r="Q105" s="12"/>
      <c r="R105" s="12"/>
      <c r="S105" s="12"/>
      <c r="T105" s="8"/>
      <c r="U105" s="8"/>
      <c r="V105" s="8"/>
      <c r="W105" s="8"/>
      <c r="X105" s="8"/>
      <c r="Y105" s="21"/>
      <c r="Z105" s="21"/>
      <c r="AA105" s="21"/>
      <c r="AB105" s="21"/>
    </row>
    <row r="106" spans="1:28" x14ac:dyDescent="0.2">
      <c r="A106" s="7"/>
      <c r="B106" s="7"/>
      <c r="C106" s="7"/>
      <c r="D106" s="7"/>
      <c r="E106" s="7"/>
      <c r="F106" s="1"/>
      <c r="G106" s="1"/>
      <c r="H106" s="30"/>
      <c r="I106" s="29"/>
      <c r="J106" s="13"/>
      <c r="K106" s="13"/>
      <c r="L106" s="13"/>
      <c r="M106" s="12"/>
      <c r="N106" s="12"/>
      <c r="O106" s="12"/>
      <c r="P106" s="12"/>
      <c r="Q106" s="12"/>
      <c r="R106" s="12"/>
      <c r="S106" s="12"/>
      <c r="T106" s="8"/>
      <c r="U106" s="8"/>
      <c r="V106" s="8"/>
      <c r="W106" s="8"/>
      <c r="X106" s="8"/>
      <c r="Y106" s="21"/>
      <c r="Z106" s="21"/>
      <c r="AA106" s="21"/>
      <c r="AB106" s="21"/>
    </row>
    <row r="107" spans="1:28" x14ac:dyDescent="0.2">
      <c r="A107" s="7"/>
      <c r="B107" s="7"/>
      <c r="C107" s="7"/>
      <c r="D107" s="7"/>
      <c r="E107" s="7"/>
      <c r="F107" s="1"/>
      <c r="G107" s="1"/>
      <c r="H107" s="30"/>
      <c r="I107" s="29"/>
      <c r="J107" s="13"/>
      <c r="K107" s="13"/>
      <c r="L107" s="13"/>
      <c r="M107" s="12"/>
      <c r="N107" s="12"/>
      <c r="O107" s="12"/>
      <c r="P107" s="12"/>
      <c r="Q107" s="12"/>
      <c r="R107" s="12"/>
      <c r="S107" s="12"/>
      <c r="T107" s="8"/>
      <c r="U107" s="8"/>
      <c r="V107" s="8"/>
      <c r="W107" s="8"/>
      <c r="X107" s="8"/>
      <c r="Y107" s="21"/>
      <c r="Z107" s="21"/>
      <c r="AA107" s="21"/>
      <c r="AB107" s="21"/>
    </row>
    <row r="108" spans="1:28" x14ac:dyDescent="0.2">
      <c r="A108" s="7"/>
      <c r="B108" s="7"/>
      <c r="C108" s="7"/>
      <c r="D108" s="7"/>
      <c r="E108" s="7"/>
      <c r="F108" s="1"/>
      <c r="G108" s="1"/>
      <c r="H108" s="30"/>
      <c r="I108" s="29"/>
      <c r="J108" s="13"/>
      <c r="K108" s="13"/>
      <c r="L108" s="13"/>
      <c r="M108" s="12"/>
      <c r="N108" s="12"/>
      <c r="O108" s="12"/>
      <c r="P108" s="12"/>
      <c r="Q108" s="12"/>
      <c r="R108" s="12"/>
      <c r="S108" s="12"/>
      <c r="T108" s="8"/>
      <c r="U108" s="8"/>
      <c r="V108" s="8"/>
      <c r="W108" s="8"/>
      <c r="X108" s="8"/>
      <c r="Y108" s="21"/>
      <c r="Z108" s="21"/>
      <c r="AA108" s="21"/>
      <c r="AB108" s="21"/>
    </row>
    <row r="109" spans="1:28" x14ac:dyDescent="0.2">
      <c r="A109" s="7"/>
      <c r="B109" s="7"/>
      <c r="C109" s="7"/>
      <c r="D109" s="7"/>
      <c r="E109" s="7"/>
      <c r="F109" s="1"/>
      <c r="G109" s="1"/>
      <c r="H109" s="30"/>
      <c r="I109" s="29"/>
      <c r="J109" s="13"/>
      <c r="K109" s="13"/>
      <c r="L109" s="13"/>
      <c r="M109" s="12"/>
      <c r="N109" s="12"/>
      <c r="O109" s="12"/>
      <c r="P109" s="12"/>
      <c r="Q109" s="12"/>
      <c r="R109" s="12"/>
      <c r="S109" s="12"/>
      <c r="T109" s="8"/>
      <c r="U109" s="8"/>
      <c r="V109" s="8"/>
      <c r="W109" s="8"/>
      <c r="X109" s="8"/>
      <c r="Y109" s="21"/>
      <c r="Z109" s="21"/>
      <c r="AA109" s="21"/>
      <c r="AB109" s="21"/>
    </row>
    <row r="110" spans="1:28" x14ac:dyDescent="0.2">
      <c r="A110" s="7"/>
      <c r="B110" s="7"/>
      <c r="C110" s="7"/>
      <c r="D110" s="7"/>
      <c r="E110" s="7"/>
      <c r="F110" s="1"/>
      <c r="G110" s="1"/>
      <c r="H110" s="30"/>
      <c r="I110" s="29"/>
      <c r="J110" s="13"/>
      <c r="K110" s="13"/>
      <c r="L110" s="13"/>
      <c r="M110" s="12"/>
      <c r="N110" s="12"/>
      <c r="O110" s="12"/>
      <c r="P110" s="12"/>
      <c r="Q110" s="12"/>
      <c r="R110" s="12"/>
      <c r="S110" s="12"/>
      <c r="T110" s="8"/>
      <c r="U110" s="8"/>
      <c r="V110" s="8"/>
      <c r="W110" s="8"/>
      <c r="X110" s="8"/>
      <c r="Y110" s="21"/>
      <c r="Z110" s="21"/>
      <c r="AA110" s="21"/>
      <c r="AB110" s="21"/>
    </row>
    <row r="111" spans="1:28" x14ac:dyDescent="0.2">
      <c r="A111" s="7"/>
      <c r="B111" s="7"/>
      <c r="C111" s="7"/>
      <c r="D111" s="7"/>
      <c r="E111" s="7"/>
      <c r="F111" s="1"/>
      <c r="G111" s="1"/>
      <c r="H111" s="30"/>
      <c r="I111" s="29"/>
      <c r="J111" s="13"/>
      <c r="K111" s="13"/>
      <c r="L111" s="13"/>
      <c r="M111" s="12"/>
      <c r="N111" s="12"/>
      <c r="O111" s="12"/>
      <c r="P111" s="12"/>
      <c r="Q111" s="12"/>
      <c r="R111" s="12"/>
      <c r="S111" s="12"/>
      <c r="T111" s="8"/>
      <c r="U111" s="8"/>
      <c r="V111" s="8"/>
      <c r="W111" s="8"/>
      <c r="X111" s="8"/>
      <c r="Y111" s="21"/>
      <c r="Z111" s="21"/>
      <c r="AA111" s="21"/>
      <c r="AB111" s="21"/>
    </row>
    <row r="112" spans="1:28" x14ac:dyDescent="0.2">
      <c r="A112" s="7"/>
      <c r="B112" s="7"/>
      <c r="C112" s="7"/>
      <c r="D112" s="7"/>
      <c r="E112" s="7"/>
      <c r="F112" s="1"/>
      <c r="G112" s="1"/>
      <c r="H112" s="30"/>
      <c r="I112" s="29"/>
      <c r="J112" s="13"/>
      <c r="K112" s="13"/>
      <c r="L112" s="13"/>
      <c r="M112" s="12"/>
      <c r="N112" s="12"/>
      <c r="O112" s="12"/>
      <c r="P112" s="12"/>
      <c r="Q112" s="12"/>
      <c r="R112" s="12"/>
      <c r="S112" s="12"/>
      <c r="T112" s="8"/>
      <c r="U112" s="8"/>
      <c r="V112" s="8"/>
      <c r="W112" s="8"/>
      <c r="X112" s="8"/>
      <c r="Y112" s="21"/>
      <c r="Z112" s="21"/>
      <c r="AA112" s="21"/>
      <c r="AB112" s="21"/>
    </row>
    <row r="113" spans="1:28" x14ac:dyDescent="0.2">
      <c r="A113" s="7"/>
      <c r="B113" s="7"/>
      <c r="C113" s="7"/>
      <c r="D113" s="7"/>
      <c r="E113" s="7"/>
      <c r="F113" s="1"/>
      <c r="G113" s="1"/>
      <c r="H113" s="30"/>
      <c r="I113" s="29"/>
      <c r="J113" s="13"/>
      <c r="K113" s="13"/>
      <c r="L113" s="13"/>
      <c r="M113" s="12"/>
      <c r="N113" s="12"/>
      <c r="O113" s="12"/>
      <c r="P113" s="12"/>
      <c r="Q113" s="12"/>
      <c r="R113" s="12"/>
      <c r="S113" s="12"/>
      <c r="T113" s="8"/>
      <c r="U113" s="8"/>
      <c r="V113" s="8"/>
      <c r="W113" s="8"/>
      <c r="X113" s="8"/>
      <c r="Y113" s="21"/>
      <c r="Z113" s="21"/>
      <c r="AA113" s="21"/>
      <c r="AB113" s="21"/>
    </row>
    <row r="114" spans="1:28" x14ac:dyDescent="0.2">
      <c r="A114" s="7"/>
      <c r="B114" s="7"/>
      <c r="C114" s="7"/>
      <c r="D114" s="7"/>
      <c r="E114" s="7"/>
      <c r="F114" s="1"/>
      <c r="G114" s="1"/>
      <c r="H114" s="30"/>
      <c r="I114" s="29"/>
      <c r="J114" s="13"/>
      <c r="K114" s="13"/>
      <c r="L114" s="13"/>
      <c r="M114" s="12"/>
      <c r="N114" s="12"/>
      <c r="O114" s="12"/>
      <c r="P114" s="12"/>
      <c r="Q114" s="12"/>
      <c r="R114" s="12"/>
      <c r="S114" s="12"/>
      <c r="T114" s="8"/>
      <c r="U114" s="8"/>
      <c r="V114" s="8"/>
      <c r="W114" s="8"/>
      <c r="X114" s="8"/>
      <c r="Y114" s="21"/>
      <c r="Z114" s="21"/>
      <c r="AA114" s="21"/>
      <c r="AB114" s="21"/>
    </row>
    <row r="115" spans="1:28" x14ac:dyDescent="0.2">
      <c r="A115" s="7"/>
      <c r="B115" s="7"/>
      <c r="C115" s="7"/>
      <c r="D115" s="7"/>
      <c r="E115" s="7"/>
      <c r="F115" s="1"/>
      <c r="G115" s="1"/>
      <c r="H115" s="30"/>
      <c r="I115" s="29"/>
      <c r="J115" s="13"/>
      <c r="K115" s="13"/>
      <c r="L115" s="13"/>
      <c r="M115" s="12"/>
      <c r="N115" s="12"/>
      <c r="O115" s="12"/>
      <c r="P115" s="12"/>
      <c r="Q115" s="12"/>
      <c r="R115" s="12"/>
      <c r="S115" s="12"/>
      <c r="T115" s="8"/>
      <c r="U115" s="8"/>
      <c r="V115" s="8"/>
      <c r="W115" s="8"/>
      <c r="X115" s="8"/>
      <c r="Y115" s="21"/>
      <c r="Z115" s="21"/>
      <c r="AA115" s="21"/>
      <c r="AB115" s="21"/>
    </row>
    <row r="116" spans="1:28" x14ac:dyDescent="0.2">
      <c r="A116" s="7"/>
      <c r="B116" s="7"/>
      <c r="C116" s="7"/>
      <c r="D116" s="7"/>
      <c r="E116" s="7"/>
      <c r="F116" s="1"/>
      <c r="G116" s="1"/>
      <c r="H116" s="30"/>
      <c r="I116" s="29"/>
      <c r="J116" s="13"/>
      <c r="K116" s="13"/>
      <c r="L116" s="13"/>
      <c r="M116" s="12"/>
      <c r="N116" s="12"/>
      <c r="O116" s="12"/>
      <c r="P116" s="12"/>
      <c r="Q116" s="12"/>
      <c r="R116" s="12"/>
      <c r="S116" s="12"/>
      <c r="T116" s="8"/>
      <c r="U116" s="8"/>
      <c r="V116" s="8"/>
      <c r="W116" s="8"/>
      <c r="X116" s="8"/>
      <c r="Y116" s="21"/>
      <c r="Z116" s="21"/>
      <c r="AA116" s="21"/>
      <c r="AB116" s="21"/>
    </row>
    <row r="117" spans="1:28" x14ac:dyDescent="0.2">
      <c r="A117" s="7"/>
      <c r="B117" s="7"/>
      <c r="C117" s="7"/>
      <c r="D117" s="7"/>
      <c r="E117" s="7"/>
      <c r="F117" s="1"/>
      <c r="G117" s="1"/>
      <c r="H117" s="30"/>
      <c r="I117" s="29"/>
      <c r="J117" s="13"/>
      <c r="K117" s="13"/>
      <c r="L117" s="13"/>
      <c r="M117" s="12"/>
      <c r="N117" s="12"/>
      <c r="O117" s="12"/>
      <c r="P117" s="12"/>
      <c r="Q117" s="12"/>
      <c r="R117" s="12"/>
      <c r="S117" s="12"/>
      <c r="T117" s="8"/>
      <c r="U117" s="8"/>
      <c r="V117" s="8"/>
      <c r="W117" s="8"/>
      <c r="X117" s="8"/>
      <c r="Y117" s="21"/>
      <c r="Z117" s="21"/>
      <c r="AA117" s="21"/>
      <c r="AB117" s="21"/>
    </row>
    <row r="118" spans="1:28" x14ac:dyDescent="0.2">
      <c r="A118" s="7"/>
      <c r="B118" s="7"/>
      <c r="C118" s="7"/>
      <c r="D118" s="7"/>
      <c r="E118" s="7"/>
      <c r="F118" s="1"/>
      <c r="G118" s="1"/>
      <c r="H118" s="30"/>
      <c r="I118" s="29"/>
      <c r="J118" s="13"/>
      <c r="K118" s="13"/>
      <c r="L118" s="13"/>
      <c r="M118" s="12"/>
      <c r="N118" s="12"/>
      <c r="O118" s="12"/>
      <c r="P118" s="12"/>
      <c r="Q118" s="12"/>
      <c r="R118" s="12"/>
      <c r="S118" s="12"/>
      <c r="T118" s="8"/>
      <c r="U118" s="8"/>
      <c r="V118" s="8"/>
      <c r="W118" s="8"/>
      <c r="X118" s="8"/>
      <c r="Y118" s="21"/>
      <c r="Z118" s="21"/>
      <c r="AA118" s="21"/>
      <c r="AB118" s="21"/>
    </row>
    <row r="119" spans="1:28" x14ac:dyDescent="0.2">
      <c r="A119" s="7"/>
      <c r="B119" s="7"/>
      <c r="C119" s="7"/>
      <c r="D119" s="7"/>
      <c r="E119" s="7"/>
      <c r="F119" s="1"/>
      <c r="G119" s="1"/>
      <c r="H119" s="30"/>
      <c r="I119" s="29"/>
      <c r="J119" s="13"/>
      <c r="K119" s="13"/>
      <c r="L119" s="13"/>
      <c r="M119" s="12"/>
      <c r="N119" s="12"/>
      <c r="O119" s="12"/>
      <c r="P119" s="12"/>
      <c r="Q119" s="12"/>
      <c r="R119" s="12"/>
      <c r="S119" s="12"/>
      <c r="T119" s="8"/>
      <c r="U119" s="8"/>
      <c r="V119" s="8"/>
      <c r="W119" s="8"/>
      <c r="X119" s="8"/>
      <c r="Y119" s="21"/>
      <c r="Z119" s="21"/>
      <c r="AA119" s="21"/>
      <c r="AB119" s="21"/>
    </row>
    <row r="120" spans="1:28" x14ac:dyDescent="0.2">
      <c r="A120" s="7"/>
      <c r="B120" s="7"/>
      <c r="C120" s="7"/>
      <c r="D120" s="7"/>
      <c r="E120" s="7"/>
      <c r="F120" s="1"/>
      <c r="G120" s="1"/>
      <c r="H120" s="30"/>
      <c r="I120" s="29"/>
      <c r="J120" s="13"/>
      <c r="K120" s="13"/>
      <c r="L120" s="13"/>
      <c r="M120" s="12"/>
      <c r="N120" s="12"/>
      <c r="O120" s="12"/>
      <c r="P120" s="12"/>
      <c r="Q120" s="12"/>
      <c r="R120" s="12"/>
      <c r="S120" s="12"/>
      <c r="T120" s="8"/>
      <c r="U120" s="8"/>
      <c r="V120" s="8"/>
      <c r="W120" s="8"/>
      <c r="X120" s="8"/>
      <c r="Y120" s="21"/>
      <c r="Z120" s="21"/>
      <c r="AA120" s="21"/>
      <c r="AB120" s="21"/>
    </row>
    <row r="121" spans="1:28" x14ac:dyDescent="0.2">
      <c r="A121" s="7"/>
      <c r="B121" s="7"/>
      <c r="C121" s="7"/>
      <c r="D121" s="7"/>
      <c r="E121" s="7"/>
      <c r="F121" s="1"/>
      <c r="G121" s="1"/>
      <c r="H121" s="30"/>
      <c r="I121" s="29"/>
      <c r="J121" s="13"/>
      <c r="K121" s="13"/>
      <c r="L121" s="13"/>
      <c r="M121" s="12"/>
      <c r="N121" s="12"/>
      <c r="O121" s="12"/>
      <c r="P121" s="12"/>
      <c r="Q121" s="12"/>
      <c r="R121" s="12"/>
      <c r="S121" s="12"/>
      <c r="T121" s="8"/>
      <c r="U121" s="8"/>
      <c r="V121" s="8"/>
      <c r="W121" s="8"/>
      <c r="X121" s="8"/>
      <c r="Y121" s="21"/>
      <c r="Z121" s="21"/>
      <c r="AA121" s="21"/>
      <c r="AB121" s="21"/>
    </row>
    <row r="122" spans="1:28" x14ac:dyDescent="0.2">
      <c r="A122" s="7"/>
      <c r="B122" s="7"/>
      <c r="C122" s="7"/>
      <c r="D122" s="7"/>
      <c r="E122" s="7"/>
      <c r="F122" s="1"/>
      <c r="G122" s="1"/>
      <c r="H122" s="30"/>
      <c r="I122" s="29"/>
      <c r="J122" s="13"/>
      <c r="K122" s="13"/>
      <c r="L122" s="13"/>
      <c r="M122" s="12"/>
      <c r="N122" s="12"/>
      <c r="O122" s="12"/>
      <c r="P122" s="12"/>
      <c r="Q122" s="12"/>
      <c r="R122" s="12"/>
      <c r="S122" s="12"/>
      <c r="T122" s="8"/>
      <c r="U122" s="8"/>
      <c r="V122" s="8"/>
      <c r="W122" s="8"/>
      <c r="X122" s="8"/>
      <c r="Y122" s="21"/>
      <c r="Z122" s="21"/>
      <c r="AA122" s="21"/>
      <c r="AB122" s="21"/>
    </row>
    <row r="123" spans="1:28" x14ac:dyDescent="0.2">
      <c r="A123" s="7"/>
      <c r="B123" s="7"/>
      <c r="C123" s="7"/>
      <c r="D123" s="7"/>
      <c r="E123" s="7"/>
      <c r="F123" s="1"/>
      <c r="G123" s="1"/>
      <c r="H123" s="30"/>
      <c r="I123" s="29"/>
      <c r="J123" s="13"/>
      <c r="K123" s="13"/>
      <c r="L123" s="13"/>
      <c r="M123" s="12"/>
      <c r="N123" s="12"/>
      <c r="O123" s="12"/>
      <c r="P123" s="12"/>
      <c r="Q123" s="12"/>
      <c r="R123" s="12"/>
      <c r="S123" s="12"/>
      <c r="T123" s="8"/>
      <c r="U123" s="8"/>
      <c r="V123" s="8"/>
      <c r="W123" s="8"/>
      <c r="X123" s="8"/>
      <c r="Y123" s="21"/>
      <c r="Z123" s="21"/>
      <c r="AA123" s="21"/>
      <c r="AB123" s="21"/>
    </row>
    <row r="124" spans="1:28" x14ac:dyDescent="0.2">
      <c r="A124" s="7"/>
      <c r="B124" s="7"/>
      <c r="C124" s="7"/>
      <c r="D124" s="7"/>
      <c r="E124" s="7"/>
      <c r="F124" s="1"/>
      <c r="G124" s="1"/>
      <c r="H124" s="30"/>
      <c r="I124" s="29"/>
      <c r="J124" s="13"/>
      <c r="K124" s="13"/>
      <c r="L124" s="13"/>
      <c r="M124" s="12"/>
      <c r="N124" s="12"/>
      <c r="O124" s="12"/>
      <c r="P124" s="12"/>
      <c r="Q124" s="12"/>
      <c r="R124" s="12"/>
      <c r="S124" s="12"/>
      <c r="T124" s="8"/>
      <c r="U124" s="8"/>
      <c r="V124" s="8"/>
      <c r="W124" s="8"/>
      <c r="X124" s="8"/>
      <c r="Y124" s="21"/>
      <c r="Z124" s="21"/>
      <c r="AA124" s="21"/>
      <c r="AB124" s="21"/>
    </row>
    <row r="125" spans="1:28" x14ac:dyDescent="0.2">
      <c r="A125" s="7"/>
      <c r="B125" s="7"/>
      <c r="C125" s="7"/>
      <c r="D125" s="7"/>
      <c r="E125" s="7"/>
      <c r="F125" s="1"/>
      <c r="G125" s="1"/>
      <c r="H125" s="30"/>
      <c r="I125" s="29"/>
      <c r="J125" s="13"/>
      <c r="K125" s="13"/>
      <c r="L125" s="13"/>
      <c r="M125" s="12"/>
      <c r="N125" s="12"/>
      <c r="O125" s="12"/>
      <c r="P125" s="12"/>
      <c r="Q125" s="12"/>
      <c r="R125" s="12"/>
      <c r="S125" s="12"/>
      <c r="T125" s="8"/>
      <c r="U125" s="8"/>
      <c r="V125" s="8"/>
      <c r="W125" s="8"/>
      <c r="X125" s="8"/>
      <c r="Y125" s="21"/>
      <c r="Z125" s="21"/>
      <c r="AA125" s="21"/>
      <c r="AB125" s="21"/>
    </row>
    <row r="126" spans="1:28" x14ac:dyDescent="0.2">
      <c r="A126" s="7"/>
      <c r="B126" s="7"/>
      <c r="C126" s="7"/>
      <c r="D126" s="7"/>
      <c r="E126" s="7"/>
      <c r="F126" s="1"/>
      <c r="G126" s="1"/>
      <c r="H126" s="30"/>
      <c r="I126" s="29"/>
      <c r="J126" s="13"/>
      <c r="K126" s="13"/>
      <c r="L126" s="13"/>
      <c r="M126" s="12"/>
      <c r="N126" s="12"/>
      <c r="O126" s="12"/>
      <c r="P126" s="12"/>
      <c r="Q126" s="12"/>
      <c r="R126" s="12"/>
      <c r="S126" s="12"/>
      <c r="T126" s="8"/>
      <c r="U126" s="8"/>
      <c r="V126" s="8"/>
      <c r="W126" s="8"/>
      <c r="X126" s="8"/>
      <c r="Y126" s="21"/>
      <c r="Z126" s="21"/>
      <c r="AA126" s="21"/>
      <c r="AB126" s="21"/>
    </row>
    <row r="127" spans="1:28" x14ac:dyDescent="0.2">
      <c r="A127" s="7"/>
      <c r="B127" s="7"/>
      <c r="C127" s="7"/>
      <c r="D127" s="7"/>
      <c r="E127" s="7"/>
      <c r="F127" s="1"/>
      <c r="G127" s="1"/>
      <c r="H127" s="30"/>
      <c r="I127" s="29"/>
      <c r="J127" s="13"/>
      <c r="K127" s="13"/>
      <c r="L127" s="13"/>
      <c r="M127" s="12"/>
      <c r="N127" s="12"/>
      <c r="O127" s="12"/>
      <c r="P127" s="12"/>
      <c r="Q127" s="12"/>
      <c r="R127" s="12"/>
      <c r="S127" s="12"/>
      <c r="T127" s="8"/>
      <c r="U127" s="8"/>
      <c r="V127" s="8"/>
      <c r="W127" s="8"/>
      <c r="X127" s="8"/>
      <c r="Y127" s="21"/>
      <c r="Z127" s="21"/>
      <c r="AA127" s="21"/>
      <c r="AB127" s="21"/>
    </row>
    <row r="128" spans="1:28" x14ac:dyDescent="0.2">
      <c r="A128" s="7"/>
      <c r="B128" s="7"/>
      <c r="C128" s="7"/>
      <c r="D128" s="7"/>
      <c r="E128" s="7"/>
      <c r="F128" s="1"/>
      <c r="G128" s="1"/>
      <c r="H128" s="30"/>
      <c r="I128" s="29"/>
      <c r="J128" s="13"/>
      <c r="K128" s="13"/>
      <c r="L128" s="13"/>
      <c r="M128" s="12"/>
      <c r="N128" s="12"/>
      <c r="O128" s="12"/>
      <c r="P128" s="12"/>
      <c r="Q128" s="12"/>
      <c r="R128" s="12"/>
      <c r="S128" s="12"/>
      <c r="T128" s="8"/>
      <c r="U128" s="8"/>
      <c r="V128" s="8"/>
      <c r="W128" s="8"/>
      <c r="X128" s="8"/>
      <c r="Y128" s="21"/>
      <c r="Z128" s="21"/>
      <c r="AA128" s="21"/>
      <c r="AB128" s="21"/>
    </row>
    <row r="129" spans="1:28" x14ac:dyDescent="0.2">
      <c r="A129" s="7"/>
      <c r="B129" s="7"/>
      <c r="C129" s="7"/>
      <c r="D129" s="7"/>
      <c r="E129" s="7"/>
      <c r="F129" s="1"/>
      <c r="G129" s="1"/>
      <c r="H129" s="30"/>
      <c r="I129" s="29"/>
      <c r="J129" s="13"/>
      <c r="K129" s="13"/>
      <c r="L129" s="13"/>
      <c r="M129" s="12"/>
      <c r="N129" s="12"/>
      <c r="O129" s="12"/>
      <c r="P129" s="12"/>
      <c r="Q129" s="12"/>
      <c r="R129" s="12"/>
      <c r="S129" s="12"/>
      <c r="T129" s="8"/>
      <c r="U129" s="8"/>
      <c r="V129" s="8"/>
      <c r="W129" s="8"/>
      <c r="X129" s="8"/>
      <c r="Y129" s="21"/>
      <c r="Z129" s="21"/>
      <c r="AA129" s="21"/>
      <c r="AB129" s="21"/>
    </row>
    <row r="130" spans="1:28" x14ac:dyDescent="0.2">
      <c r="A130" s="7"/>
      <c r="B130" s="7"/>
      <c r="C130" s="7"/>
      <c r="D130" s="7"/>
      <c r="E130" s="7"/>
      <c r="F130" s="1"/>
      <c r="G130" s="1"/>
      <c r="H130" s="30"/>
      <c r="I130" s="29"/>
      <c r="J130" s="13"/>
      <c r="K130" s="13"/>
      <c r="L130" s="13"/>
      <c r="M130" s="12"/>
      <c r="N130" s="12"/>
      <c r="O130" s="12"/>
      <c r="P130" s="12"/>
      <c r="Q130" s="12"/>
      <c r="R130" s="12"/>
      <c r="S130" s="12"/>
      <c r="T130" s="8"/>
      <c r="U130" s="8"/>
      <c r="V130" s="8"/>
      <c r="W130" s="8"/>
      <c r="X130" s="8"/>
      <c r="Y130" s="21"/>
      <c r="Z130" s="21"/>
      <c r="AA130" s="21"/>
      <c r="AB130" s="21"/>
    </row>
    <row r="131" spans="1:28" x14ac:dyDescent="0.2">
      <c r="A131" s="7"/>
      <c r="B131" s="7"/>
      <c r="C131" s="7"/>
      <c r="D131" s="7"/>
      <c r="E131" s="7"/>
      <c r="F131" s="1"/>
      <c r="G131" s="1"/>
      <c r="H131" s="30"/>
      <c r="I131" s="29"/>
      <c r="J131" s="13"/>
      <c r="K131" s="13"/>
      <c r="L131" s="13"/>
      <c r="M131" s="12"/>
      <c r="N131" s="12"/>
      <c r="O131" s="12"/>
      <c r="P131" s="12"/>
      <c r="Q131" s="12"/>
      <c r="R131" s="12"/>
      <c r="S131" s="12"/>
      <c r="T131" s="8"/>
      <c r="U131" s="8"/>
      <c r="V131" s="8"/>
      <c r="W131" s="8"/>
      <c r="X131" s="8"/>
      <c r="Y131" s="21"/>
      <c r="Z131" s="21"/>
      <c r="AA131" s="21"/>
      <c r="AB131" s="21"/>
    </row>
    <row r="132" spans="1:28" x14ac:dyDescent="0.2">
      <c r="A132" s="7"/>
      <c r="B132" s="7"/>
      <c r="C132" s="7"/>
      <c r="D132" s="7"/>
      <c r="E132" s="7"/>
      <c r="F132" s="1"/>
      <c r="G132" s="1"/>
      <c r="H132" s="30"/>
      <c r="I132" s="29"/>
      <c r="J132" s="13"/>
      <c r="K132" s="13"/>
      <c r="L132" s="13"/>
      <c r="M132" s="12"/>
      <c r="N132" s="12"/>
      <c r="O132" s="12"/>
      <c r="P132" s="12"/>
      <c r="Q132" s="12"/>
      <c r="R132" s="12"/>
      <c r="S132" s="12"/>
      <c r="T132" s="8"/>
      <c r="U132" s="8"/>
      <c r="V132" s="8"/>
      <c r="W132" s="8"/>
      <c r="X132" s="8"/>
      <c r="Y132" s="21"/>
      <c r="Z132" s="21"/>
      <c r="AA132" s="21"/>
      <c r="AB132" s="21"/>
    </row>
    <row r="133" spans="1:28" x14ac:dyDescent="0.2">
      <c r="A133" s="7"/>
      <c r="B133" s="7"/>
      <c r="C133" s="7"/>
      <c r="D133" s="7"/>
      <c r="E133" s="7"/>
      <c r="F133" s="1"/>
      <c r="G133" s="1"/>
      <c r="H133" s="30"/>
      <c r="I133" s="29"/>
      <c r="J133" s="13"/>
      <c r="K133" s="13"/>
      <c r="L133" s="13"/>
      <c r="M133" s="12"/>
      <c r="N133" s="12"/>
      <c r="O133" s="12"/>
      <c r="P133" s="12"/>
      <c r="Q133" s="12"/>
      <c r="R133" s="12"/>
      <c r="S133" s="12"/>
      <c r="T133" s="8"/>
      <c r="U133" s="8"/>
      <c r="V133" s="8"/>
      <c r="W133" s="8"/>
      <c r="X133" s="8"/>
      <c r="Y133" s="21"/>
      <c r="Z133" s="21"/>
      <c r="AA133" s="21"/>
      <c r="AB133" s="21"/>
    </row>
    <row r="134" spans="1:28" x14ac:dyDescent="0.2">
      <c r="A134" s="7"/>
      <c r="B134" s="7"/>
      <c r="C134" s="7"/>
      <c r="D134" s="7"/>
      <c r="E134" s="7"/>
      <c r="F134" s="1"/>
      <c r="G134" s="1"/>
      <c r="H134" s="30"/>
      <c r="I134" s="29"/>
      <c r="J134" s="13"/>
      <c r="K134" s="13"/>
      <c r="L134" s="13"/>
      <c r="M134" s="12"/>
      <c r="N134" s="12"/>
      <c r="O134" s="12"/>
      <c r="P134" s="12"/>
      <c r="Q134" s="12"/>
      <c r="R134" s="12"/>
      <c r="S134" s="12"/>
      <c r="T134" s="8"/>
      <c r="U134" s="8"/>
      <c r="V134" s="8"/>
      <c r="W134" s="8"/>
      <c r="X134" s="8"/>
      <c r="Y134" s="21"/>
      <c r="Z134" s="21"/>
      <c r="AA134" s="21"/>
      <c r="AB134" s="21"/>
    </row>
    <row r="135" spans="1:28" x14ac:dyDescent="0.2">
      <c r="A135" s="7"/>
      <c r="B135" s="7"/>
      <c r="C135" s="7"/>
      <c r="D135" s="7"/>
      <c r="E135" s="7"/>
      <c r="F135" s="1"/>
      <c r="G135" s="1"/>
      <c r="H135" s="30"/>
      <c r="I135" s="29"/>
      <c r="J135" s="13"/>
      <c r="K135" s="13"/>
      <c r="L135" s="13"/>
      <c r="M135" s="12"/>
      <c r="N135" s="12"/>
      <c r="O135" s="12"/>
      <c r="P135" s="12"/>
      <c r="Q135" s="12"/>
      <c r="R135" s="12"/>
      <c r="S135" s="12"/>
      <c r="T135" s="8"/>
      <c r="U135" s="8"/>
      <c r="V135" s="8"/>
      <c r="W135" s="8"/>
      <c r="X135" s="8"/>
      <c r="Y135" s="21"/>
      <c r="Z135" s="21"/>
      <c r="AA135" s="21"/>
      <c r="AB135" s="21"/>
    </row>
    <row r="136" spans="1:28" x14ac:dyDescent="0.2">
      <c r="A136" s="7"/>
      <c r="B136" s="7"/>
      <c r="C136" s="7"/>
      <c r="D136" s="7"/>
      <c r="E136" s="7"/>
      <c r="F136" s="1"/>
      <c r="G136" s="1"/>
      <c r="H136" s="30"/>
      <c r="I136" s="29"/>
      <c r="J136" s="13"/>
      <c r="K136" s="13"/>
      <c r="L136" s="13"/>
      <c r="M136" s="12"/>
      <c r="N136" s="12"/>
      <c r="O136" s="12"/>
      <c r="P136" s="12"/>
      <c r="Q136" s="12"/>
      <c r="R136" s="12"/>
      <c r="S136" s="12"/>
      <c r="T136" s="8"/>
      <c r="U136" s="8"/>
      <c r="V136" s="8"/>
      <c r="W136" s="8"/>
      <c r="X136" s="8"/>
      <c r="Y136" s="21"/>
      <c r="Z136" s="21"/>
      <c r="AA136" s="21"/>
      <c r="AB136" s="21"/>
    </row>
    <row r="137" spans="1:28" x14ac:dyDescent="0.2">
      <c r="A137" s="7"/>
      <c r="B137" s="7"/>
      <c r="C137" s="7"/>
      <c r="D137" s="7"/>
      <c r="E137" s="7"/>
      <c r="F137" s="1"/>
      <c r="G137" s="1"/>
      <c r="H137" s="30"/>
      <c r="I137" s="29"/>
      <c r="J137" s="13"/>
      <c r="K137" s="13"/>
      <c r="L137" s="13"/>
      <c r="M137" s="12"/>
      <c r="N137" s="12"/>
      <c r="O137" s="12"/>
      <c r="P137" s="12"/>
      <c r="Q137" s="12"/>
      <c r="R137" s="12"/>
      <c r="S137" s="12"/>
      <c r="T137" s="8"/>
      <c r="U137" s="8"/>
      <c r="V137" s="8"/>
      <c r="W137" s="8"/>
      <c r="X137" s="8"/>
      <c r="Y137" s="21"/>
      <c r="Z137" s="21"/>
      <c r="AA137" s="21"/>
      <c r="AB137" s="21"/>
    </row>
    <row r="138" spans="1:28" x14ac:dyDescent="0.2">
      <c r="A138" s="7"/>
      <c r="B138" s="7"/>
      <c r="C138" s="7"/>
      <c r="D138" s="7"/>
      <c r="E138" s="7"/>
      <c r="F138" s="1"/>
      <c r="G138" s="1"/>
      <c r="H138" s="30"/>
      <c r="I138" s="29"/>
      <c r="J138" s="13"/>
      <c r="K138" s="13"/>
      <c r="L138" s="13"/>
      <c r="M138" s="12"/>
      <c r="N138" s="12"/>
      <c r="O138" s="12"/>
      <c r="P138" s="12"/>
      <c r="Q138" s="12"/>
      <c r="R138" s="12"/>
      <c r="S138" s="12"/>
      <c r="T138" s="8"/>
      <c r="U138" s="8"/>
      <c r="V138" s="8"/>
      <c r="W138" s="8"/>
      <c r="X138" s="8"/>
      <c r="Y138" s="21"/>
      <c r="Z138" s="21"/>
      <c r="AA138" s="21"/>
      <c r="AB138" s="21"/>
    </row>
    <row r="139" spans="1:28" x14ac:dyDescent="0.2">
      <c r="A139" s="7"/>
      <c r="B139" s="7"/>
      <c r="C139" s="7"/>
      <c r="D139" s="7"/>
      <c r="E139" s="7"/>
      <c r="F139" s="1"/>
      <c r="G139" s="1"/>
      <c r="H139" s="30"/>
      <c r="I139" s="29"/>
      <c r="J139" s="13"/>
      <c r="K139" s="13"/>
      <c r="L139" s="13"/>
      <c r="M139" s="12"/>
      <c r="N139" s="12"/>
      <c r="O139" s="12"/>
      <c r="P139" s="12"/>
      <c r="Q139" s="12"/>
      <c r="R139" s="12"/>
      <c r="S139" s="12"/>
      <c r="T139" s="8"/>
      <c r="U139" s="8"/>
      <c r="V139" s="8"/>
      <c r="W139" s="8"/>
      <c r="X139" s="8"/>
      <c r="Y139" s="21"/>
      <c r="Z139" s="21"/>
      <c r="AA139" s="21"/>
      <c r="AB139" s="21"/>
    </row>
    <row r="140" spans="1:28" x14ac:dyDescent="0.2">
      <c r="A140" s="7"/>
      <c r="B140" s="7"/>
      <c r="C140" s="7"/>
      <c r="D140" s="7"/>
      <c r="E140" s="7"/>
      <c r="F140" s="1"/>
      <c r="G140" s="1"/>
      <c r="H140" s="30"/>
      <c r="I140" s="29"/>
      <c r="J140" s="13"/>
      <c r="K140" s="13"/>
      <c r="L140" s="13"/>
      <c r="M140" s="12"/>
      <c r="N140" s="12"/>
      <c r="O140" s="12"/>
      <c r="P140" s="12"/>
      <c r="Q140" s="12"/>
      <c r="R140" s="12"/>
      <c r="S140" s="12"/>
      <c r="T140" s="8"/>
      <c r="U140" s="8"/>
      <c r="V140" s="8"/>
      <c r="W140" s="8"/>
      <c r="X140" s="8"/>
      <c r="Y140" s="21"/>
      <c r="Z140" s="21"/>
      <c r="AA140" s="21"/>
      <c r="AB140" s="21"/>
    </row>
    <row r="141" spans="1:28" x14ac:dyDescent="0.2">
      <c r="A141" s="7"/>
      <c r="B141" s="7"/>
      <c r="C141" s="7"/>
      <c r="D141" s="7"/>
      <c r="E141" s="7"/>
      <c r="F141" s="1"/>
      <c r="G141" s="1"/>
      <c r="H141" s="30"/>
      <c r="I141" s="29"/>
      <c r="J141" s="13"/>
      <c r="K141" s="13"/>
      <c r="L141" s="13"/>
      <c r="M141" s="12"/>
      <c r="N141" s="12"/>
      <c r="O141" s="12"/>
      <c r="P141" s="12"/>
      <c r="Q141" s="12"/>
      <c r="R141" s="12"/>
      <c r="S141" s="12"/>
      <c r="T141" s="8"/>
      <c r="U141" s="8"/>
      <c r="V141" s="8"/>
      <c r="W141" s="8"/>
      <c r="X141" s="8"/>
      <c r="Y141" s="21"/>
      <c r="Z141" s="21"/>
      <c r="AA141" s="21"/>
      <c r="AB141" s="21"/>
    </row>
    <row r="142" spans="1:28" x14ac:dyDescent="0.2">
      <c r="A142" s="7"/>
      <c r="B142" s="7"/>
      <c r="C142" s="7"/>
      <c r="D142" s="7"/>
      <c r="E142" s="7"/>
      <c r="F142" s="1"/>
      <c r="G142" s="1"/>
      <c r="H142" s="30"/>
      <c r="I142" s="29"/>
      <c r="J142" s="13"/>
      <c r="K142" s="13"/>
      <c r="L142" s="13"/>
      <c r="M142" s="12"/>
      <c r="N142" s="12"/>
      <c r="O142" s="12"/>
      <c r="P142" s="12"/>
      <c r="Q142" s="12"/>
      <c r="R142" s="12"/>
      <c r="S142" s="12"/>
      <c r="T142" s="8"/>
      <c r="U142" s="8"/>
      <c r="V142" s="8"/>
      <c r="W142" s="8"/>
      <c r="X142" s="8"/>
      <c r="Y142" s="21"/>
      <c r="Z142" s="21"/>
      <c r="AA142" s="21"/>
      <c r="AB142" s="21"/>
    </row>
    <row r="143" spans="1:28" x14ac:dyDescent="0.2">
      <c r="A143" s="7"/>
      <c r="B143" s="7"/>
      <c r="C143" s="7"/>
      <c r="D143" s="7"/>
      <c r="E143" s="7"/>
      <c r="F143" s="1"/>
      <c r="G143" s="1"/>
      <c r="H143" s="30"/>
      <c r="I143" s="29"/>
      <c r="J143" s="13"/>
      <c r="K143" s="13"/>
      <c r="L143" s="13"/>
      <c r="M143" s="12"/>
      <c r="N143" s="12"/>
      <c r="O143" s="12"/>
      <c r="P143" s="12"/>
      <c r="Q143" s="12"/>
      <c r="R143" s="12"/>
      <c r="S143" s="12"/>
      <c r="T143" s="8"/>
      <c r="U143" s="8"/>
      <c r="V143" s="8"/>
      <c r="W143" s="8"/>
      <c r="X143" s="8"/>
      <c r="Y143" s="21"/>
      <c r="Z143" s="21"/>
      <c r="AA143" s="21"/>
      <c r="AB143" s="21"/>
    </row>
    <row r="144" spans="1:28" x14ac:dyDescent="0.2">
      <c r="A144" s="7"/>
      <c r="B144" s="7"/>
      <c r="C144" s="7"/>
      <c r="D144" s="7"/>
      <c r="E144" s="7"/>
      <c r="F144" s="1"/>
      <c r="G144" s="1"/>
      <c r="H144" s="30"/>
      <c r="I144" s="29"/>
      <c r="J144" s="13"/>
      <c r="K144" s="13"/>
      <c r="L144" s="13"/>
      <c r="M144" s="12"/>
      <c r="N144" s="12"/>
      <c r="O144" s="12"/>
      <c r="P144" s="12"/>
      <c r="Q144" s="12"/>
      <c r="R144" s="12"/>
      <c r="S144" s="12"/>
      <c r="T144" s="8"/>
      <c r="U144" s="8"/>
      <c r="V144" s="8"/>
      <c r="W144" s="8"/>
      <c r="X144" s="8"/>
      <c r="Y144" s="21"/>
      <c r="Z144" s="21"/>
      <c r="AA144" s="21"/>
      <c r="AB144" s="21"/>
    </row>
    <row r="145" spans="1:28" x14ac:dyDescent="0.2">
      <c r="A145" s="7"/>
      <c r="B145" s="7"/>
      <c r="C145" s="7"/>
      <c r="D145" s="7"/>
      <c r="E145" s="7"/>
      <c r="F145" s="1"/>
      <c r="G145" s="1"/>
      <c r="H145" s="30"/>
      <c r="I145" s="29"/>
      <c r="J145" s="13"/>
      <c r="K145" s="13"/>
      <c r="L145" s="13"/>
      <c r="M145" s="12"/>
      <c r="N145" s="12"/>
      <c r="O145" s="12"/>
      <c r="P145" s="12"/>
      <c r="Q145" s="12"/>
      <c r="R145" s="12"/>
      <c r="S145" s="12"/>
      <c r="T145" s="8"/>
      <c r="U145" s="8"/>
      <c r="V145" s="8"/>
      <c r="W145" s="8"/>
      <c r="X145" s="8"/>
      <c r="Y145" s="21"/>
      <c r="Z145" s="21"/>
      <c r="AA145" s="21"/>
      <c r="AB145" s="21"/>
    </row>
    <row r="146" spans="1:28" x14ac:dyDescent="0.2">
      <c r="A146" s="7"/>
      <c r="B146" s="7"/>
      <c r="C146" s="7"/>
      <c r="D146" s="7"/>
      <c r="E146" s="7"/>
      <c r="F146" s="1"/>
      <c r="G146" s="1"/>
      <c r="H146" s="30"/>
      <c r="I146" s="29"/>
      <c r="J146" s="13"/>
      <c r="K146" s="13"/>
      <c r="L146" s="13"/>
      <c r="M146" s="12"/>
      <c r="N146" s="12"/>
      <c r="O146" s="12"/>
      <c r="P146" s="12"/>
      <c r="Q146" s="12"/>
      <c r="R146" s="12"/>
      <c r="S146" s="12"/>
      <c r="T146" s="8"/>
      <c r="U146" s="8"/>
      <c r="V146" s="8"/>
      <c r="W146" s="8"/>
      <c r="X146" s="8"/>
      <c r="Y146" s="21"/>
      <c r="Z146" s="21"/>
      <c r="AA146" s="21"/>
      <c r="AB146" s="21"/>
    </row>
    <row r="147" spans="1:28" x14ac:dyDescent="0.2">
      <c r="A147" s="7"/>
      <c r="B147" s="7"/>
      <c r="C147" s="7"/>
      <c r="D147" s="7"/>
      <c r="E147" s="7"/>
      <c r="F147" s="1"/>
      <c r="G147" s="1"/>
      <c r="H147" s="30"/>
      <c r="I147" s="29"/>
      <c r="J147" s="13"/>
      <c r="K147" s="13"/>
      <c r="L147" s="13"/>
      <c r="M147" s="12"/>
      <c r="N147" s="12"/>
      <c r="O147" s="12"/>
      <c r="P147" s="12"/>
      <c r="Q147" s="12"/>
      <c r="R147" s="12"/>
      <c r="S147" s="12"/>
      <c r="T147" s="8"/>
      <c r="U147" s="8"/>
      <c r="V147" s="8"/>
      <c r="W147" s="8"/>
      <c r="X147" s="8"/>
      <c r="Y147" s="21"/>
      <c r="Z147" s="21"/>
      <c r="AA147" s="21"/>
      <c r="AB147" s="21"/>
    </row>
    <row r="148" spans="1:28" x14ac:dyDescent="0.2">
      <c r="A148" s="7"/>
      <c r="B148" s="7"/>
      <c r="C148" s="7"/>
      <c r="D148" s="7"/>
      <c r="E148" s="7"/>
      <c r="F148" s="1"/>
      <c r="G148" s="1"/>
      <c r="H148" s="30"/>
      <c r="I148" s="29"/>
      <c r="J148" s="13"/>
      <c r="K148" s="13"/>
      <c r="L148" s="13"/>
      <c r="M148" s="12"/>
      <c r="N148" s="12"/>
      <c r="O148" s="12"/>
      <c r="P148" s="12"/>
      <c r="Q148" s="12"/>
      <c r="R148" s="12"/>
      <c r="S148" s="12"/>
      <c r="T148" s="8"/>
      <c r="U148" s="8"/>
      <c r="V148" s="8"/>
      <c r="W148" s="8"/>
      <c r="X148" s="8"/>
      <c r="Y148" s="21"/>
      <c r="Z148" s="21"/>
      <c r="AA148" s="21"/>
      <c r="AB148" s="21"/>
    </row>
    <row r="149" spans="1:28" x14ac:dyDescent="0.2">
      <c r="A149" s="7"/>
      <c r="B149" s="7"/>
      <c r="C149" s="7"/>
      <c r="D149" s="7"/>
      <c r="E149" s="7"/>
      <c r="F149" s="1"/>
      <c r="G149" s="1"/>
      <c r="H149" s="30"/>
      <c r="I149" s="29"/>
      <c r="J149" s="13"/>
      <c r="K149" s="13"/>
      <c r="L149" s="13"/>
      <c r="M149" s="12"/>
      <c r="N149" s="12"/>
      <c r="O149" s="12"/>
      <c r="P149" s="12"/>
      <c r="Q149" s="12"/>
      <c r="R149" s="12"/>
      <c r="S149" s="12"/>
      <c r="T149" s="8"/>
      <c r="U149" s="8"/>
      <c r="V149" s="8"/>
      <c r="W149" s="8"/>
      <c r="X149" s="8"/>
      <c r="Y149" s="21"/>
      <c r="Z149" s="21"/>
      <c r="AA149" s="21"/>
      <c r="AB149" s="21"/>
    </row>
    <row r="150" spans="1:28" x14ac:dyDescent="0.2">
      <c r="A150" s="7"/>
      <c r="B150" s="7"/>
      <c r="C150" s="7"/>
      <c r="D150" s="7"/>
      <c r="E150" s="7"/>
      <c r="F150" s="1"/>
      <c r="G150" s="1"/>
      <c r="H150" s="30"/>
      <c r="I150" s="29"/>
      <c r="J150" s="13"/>
      <c r="K150" s="13"/>
      <c r="L150" s="13"/>
      <c r="M150" s="12"/>
      <c r="N150" s="12"/>
      <c r="O150" s="12"/>
      <c r="P150" s="12"/>
      <c r="Q150" s="12"/>
      <c r="R150" s="12"/>
      <c r="S150" s="12"/>
      <c r="T150" s="8"/>
      <c r="U150" s="8"/>
      <c r="V150" s="8"/>
      <c r="W150" s="8"/>
      <c r="X150" s="8"/>
      <c r="Y150" s="21"/>
      <c r="Z150" s="21"/>
      <c r="AA150" s="21"/>
      <c r="AB150" s="21"/>
    </row>
    <row r="151" spans="1:28" x14ac:dyDescent="0.2">
      <c r="A151" s="7"/>
      <c r="B151" s="7"/>
      <c r="C151" s="7"/>
      <c r="D151" s="7"/>
      <c r="E151" s="7"/>
      <c r="F151" s="1"/>
      <c r="G151" s="1"/>
      <c r="H151" s="30"/>
      <c r="I151" s="29"/>
      <c r="J151" s="13"/>
      <c r="K151" s="13"/>
      <c r="L151" s="13"/>
      <c r="M151" s="12"/>
      <c r="N151" s="12"/>
      <c r="O151" s="12"/>
      <c r="P151" s="12"/>
      <c r="Q151" s="12"/>
      <c r="R151" s="12"/>
      <c r="S151" s="12"/>
      <c r="T151" s="8"/>
      <c r="U151" s="8"/>
      <c r="V151" s="8"/>
      <c r="W151" s="8"/>
      <c r="X151" s="8"/>
      <c r="Y151" s="21"/>
      <c r="Z151" s="21"/>
      <c r="AA151" s="21"/>
      <c r="AB151" s="21"/>
    </row>
    <row r="152" spans="1:28" x14ac:dyDescent="0.2">
      <c r="A152" s="7"/>
      <c r="B152" s="7"/>
      <c r="C152" s="7"/>
      <c r="D152" s="7"/>
      <c r="E152" s="7"/>
      <c r="F152" s="1"/>
      <c r="G152" s="1"/>
      <c r="H152" s="30"/>
      <c r="I152" s="29"/>
      <c r="J152" s="13"/>
      <c r="K152" s="13"/>
      <c r="L152" s="13"/>
      <c r="M152" s="12"/>
      <c r="N152" s="12"/>
      <c r="O152" s="12"/>
      <c r="P152" s="12"/>
      <c r="Q152" s="12"/>
      <c r="R152" s="12"/>
      <c r="S152" s="12"/>
      <c r="T152" s="8"/>
      <c r="U152" s="8"/>
      <c r="V152" s="8"/>
      <c r="W152" s="8"/>
      <c r="X152" s="8"/>
      <c r="Y152" s="21"/>
      <c r="Z152" s="21"/>
      <c r="AA152" s="21"/>
      <c r="AB152" s="21"/>
    </row>
    <row r="153" spans="1:28" x14ac:dyDescent="0.2">
      <c r="A153" s="7"/>
      <c r="B153" s="7"/>
      <c r="C153" s="7"/>
      <c r="D153" s="7"/>
      <c r="E153" s="7"/>
      <c r="F153" s="1"/>
      <c r="G153" s="1"/>
      <c r="H153" s="30"/>
      <c r="I153" s="29"/>
      <c r="J153" s="13"/>
      <c r="K153" s="13"/>
      <c r="L153" s="13"/>
      <c r="M153" s="12"/>
      <c r="N153" s="12"/>
      <c r="O153" s="12"/>
      <c r="P153" s="12"/>
      <c r="Q153" s="12"/>
      <c r="R153" s="12"/>
      <c r="S153" s="12"/>
      <c r="T153" s="8"/>
      <c r="U153" s="8"/>
      <c r="V153" s="8"/>
      <c r="W153" s="8"/>
      <c r="X153" s="8"/>
      <c r="Y153" s="21"/>
      <c r="Z153" s="21"/>
      <c r="AA153" s="21"/>
      <c r="AB153" s="21"/>
    </row>
    <row r="154" spans="1:28" x14ac:dyDescent="0.2">
      <c r="A154" s="7"/>
      <c r="B154" s="7"/>
      <c r="C154" s="7"/>
      <c r="D154" s="7"/>
      <c r="E154" s="7"/>
      <c r="F154" s="1"/>
      <c r="G154" s="1"/>
      <c r="H154" s="30"/>
      <c r="I154" s="29"/>
      <c r="J154" s="13"/>
      <c r="K154" s="13"/>
      <c r="L154" s="13"/>
      <c r="M154" s="12"/>
      <c r="N154" s="12"/>
      <c r="O154" s="12"/>
      <c r="P154" s="12"/>
      <c r="Q154" s="12"/>
      <c r="R154" s="12"/>
      <c r="S154" s="12"/>
      <c r="T154" s="8"/>
      <c r="U154" s="8"/>
      <c r="V154" s="8"/>
      <c r="W154" s="8"/>
      <c r="X154" s="8"/>
      <c r="Y154" s="21"/>
      <c r="Z154" s="21"/>
      <c r="AA154" s="21"/>
      <c r="AB154" s="21"/>
    </row>
    <row r="155" spans="1:28" x14ac:dyDescent="0.2">
      <c r="A155" s="7"/>
      <c r="B155" s="7"/>
      <c r="C155" s="7"/>
      <c r="D155" s="7"/>
      <c r="E155" s="7"/>
      <c r="F155" s="1"/>
      <c r="G155" s="1"/>
      <c r="H155" s="30"/>
      <c r="I155" s="29"/>
      <c r="J155" s="13"/>
      <c r="K155" s="13"/>
      <c r="L155" s="13"/>
      <c r="M155" s="12"/>
      <c r="N155" s="12"/>
      <c r="O155" s="12"/>
      <c r="P155" s="12"/>
      <c r="Q155" s="12"/>
      <c r="R155" s="12"/>
      <c r="S155" s="12"/>
      <c r="T155" s="8"/>
      <c r="U155" s="8"/>
      <c r="V155" s="8"/>
      <c r="W155" s="8"/>
      <c r="X155" s="8"/>
      <c r="Y155" s="21"/>
      <c r="Z155" s="21"/>
      <c r="AA155" s="21"/>
      <c r="AB155" s="21"/>
    </row>
    <row r="156" spans="1:28" x14ac:dyDescent="0.2">
      <c r="A156" s="7"/>
      <c r="B156" s="7"/>
      <c r="C156" s="7"/>
      <c r="D156" s="7"/>
      <c r="E156" s="7"/>
      <c r="F156" s="1"/>
      <c r="G156" s="1"/>
      <c r="H156" s="30"/>
      <c r="I156" s="29"/>
      <c r="J156" s="13"/>
      <c r="K156" s="13"/>
      <c r="L156" s="13"/>
      <c r="M156" s="12"/>
      <c r="N156" s="12"/>
      <c r="O156" s="12"/>
      <c r="P156" s="12"/>
      <c r="Q156" s="12"/>
      <c r="R156" s="12"/>
      <c r="S156" s="12"/>
      <c r="T156" s="8"/>
      <c r="U156" s="8"/>
      <c r="V156" s="8"/>
      <c r="W156" s="8"/>
      <c r="X156" s="8"/>
      <c r="Y156" s="21"/>
      <c r="Z156" s="21"/>
      <c r="AA156" s="21"/>
      <c r="AB156" s="21"/>
    </row>
    <row r="157" spans="1:28" x14ac:dyDescent="0.2">
      <c r="A157" s="7"/>
      <c r="B157" s="7"/>
      <c r="C157" s="7"/>
      <c r="D157" s="7"/>
      <c r="E157" s="7"/>
      <c r="F157" s="1"/>
      <c r="G157" s="1"/>
      <c r="H157" s="30"/>
      <c r="I157" s="29"/>
      <c r="J157" s="13"/>
      <c r="K157" s="13"/>
      <c r="L157" s="13"/>
      <c r="M157" s="12"/>
      <c r="N157" s="12"/>
      <c r="O157" s="12"/>
      <c r="P157" s="12"/>
      <c r="Q157" s="12"/>
      <c r="R157" s="12"/>
      <c r="S157" s="12"/>
      <c r="T157" s="8"/>
      <c r="U157" s="8"/>
      <c r="V157" s="8"/>
      <c r="W157" s="8"/>
      <c r="X157" s="8"/>
      <c r="Y157" s="21"/>
      <c r="Z157" s="21"/>
      <c r="AA157" s="21"/>
      <c r="AB157" s="21"/>
    </row>
    <row r="158" spans="1:28" x14ac:dyDescent="0.2">
      <c r="A158" s="7"/>
      <c r="B158" s="7"/>
      <c r="C158" s="7"/>
      <c r="D158" s="7"/>
      <c r="E158" s="7"/>
      <c r="F158" s="1"/>
      <c r="G158" s="1"/>
      <c r="H158" s="30"/>
      <c r="I158" s="29"/>
      <c r="J158" s="13"/>
      <c r="K158" s="13"/>
      <c r="L158" s="13"/>
      <c r="M158" s="12"/>
      <c r="N158" s="12"/>
      <c r="O158" s="12"/>
      <c r="P158" s="12"/>
      <c r="Q158" s="12"/>
      <c r="R158" s="12"/>
      <c r="S158" s="12"/>
      <c r="T158" s="8"/>
      <c r="U158" s="8"/>
      <c r="V158" s="8"/>
      <c r="W158" s="8"/>
      <c r="X158" s="8"/>
      <c r="Y158" s="21"/>
      <c r="Z158" s="21"/>
      <c r="AA158" s="21"/>
      <c r="AB158" s="21"/>
    </row>
    <row r="159" spans="1:28" x14ac:dyDescent="0.2">
      <c r="A159" s="7"/>
      <c r="B159" s="7"/>
      <c r="C159" s="7"/>
      <c r="D159" s="7"/>
      <c r="E159" s="7"/>
      <c r="F159" s="1"/>
      <c r="G159" s="1"/>
      <c r="H159" s="30"/>
      <c r="I159" s="29"/>
      <c r="J159" s="13"/>
      <c r="K159" s="13"/>
      <c r="L159" s="13"/>
      <c r="M159" s="12"/>
      <c r="N159" s="12"/>
      <c r="O159" s="12"/>
      <c r="P159" s="12"/>
      <c r="Q159" s="12"/>
      <c r="R159" s="12"/>
      <c r="S159" s="12"/>
      <c r="T159" s="8"/>
      <c r="U159" s="8"/>
      <c r="V159" s="8"/>
      <c r="W159" s="8"/>
      <c r="X159" s="8"/>
      <c r="Y159" s="21"/>
      <c r="Z159" s="21"/>
      <c r="AA159" s="21"/>
      <c r="AB159" s="21"/>
    </row>
    <row r="160" spans="1:28" x14ac:dyDescent="0.2">
      <c r="A160" s="7"/>
      <c r="B160" s="7"/>
      <c r="C160" s="7"/>
      <c r="D160" s="7"/>
      <c r="E160" s="7"/>
      <c r="F160" s="1"/>
      <c r="G160" s="1"/>
      <c r="H160" s="30"/>
      <c r="I160" s="29"/>
      <c r="J160" s="13"/>
      <c r="K160" s="13"/>
      <c r="L160" s="13"/>
      <c r="M160" s="12"/>
      <c r="N160" s="12"/>
      <c r="O160" s="12"/>
      <c r="P160" s="12"/>
      <c r="Q160" s="12"/>
      <c r="R160" s="12"/>
      <c r="S160" s="12"/>
      <c r="T160" s="8"/>
      <c r="U160" s="8"/>
      <c r="V160" s="8"/>
      <c r="W160" s="8"/>
      <c r="X160" s="8"/>
      <c r="Y160" s="21"/>
      <c r="Z160" s="21"/>
      <c r="AA160" s="21"/>
      <c r="AB160" s="21"/>
    </row>
    <row r="161" spans="1:28" x14ac:dyDescent="0.2">
      <c r="A161" s="7"/>
      <c r="B161" s="7"/>
      <c r="C161" s="7"/>
      <c r="D161" s="7"/>
      <c r="E161" s="7"/>
      <c r="F161" s="1"/>
      <c r="G161" s="1"/>
      <c r="H161" s="30"/>
      <c r="I161" s="29"/>
      <c r="J161" s="13"/>
      <c r="K161" s="13"/>
      <c r="L161" s="13"/>
      <c r="M161" s="12"/>
      <c r="N161" s="12"/>
      <c r="O161" s="12"/>
      <c r="P161" s="12"/>
      <c r="Q161" s="12"/>
      <c r="R161" s="12"/>
      <c r="S161" s="12"/>
      <c r="T161" s="8"/>
      <c r="U161" s="8"/>
      <c r="V161" s="8"/>
      <c r="W161" s="8"/>
      <c r="X161" s="8"/>
      <c r="Y161" s="21"/>
      <c r="Z161" s="21"/>
      <c r="AA161" s="21"/>
      <c r="AB161" s="21"/>
    </row>
    <row r="162" spans="1:28" x14ac:dyDescent="0.2">
      <c r="A162" s="7"/>
      <c r="B162" s="7"/>
      <c r="C162" s="7"/>
      <c r="D162" s="7"/>
      <c r="E162" s="7"/>
      <c r="F162" s="1"/>
      <c r="G162" s="1"/>
      <c r="H162" s="30"/>
      <c r="I162" s="29"/>
      <c r="J162" s="13"/>
      <c r="K162" s="13"/>
      <c r="L162" s="13"/>
      <c r="M162" s="12"/>
      <c r="N162" s="12"/>
      <c r="O162" s="12"/>
      <c r="P162" s="12"/>
      <c r="Q162" s="12"/>
      <c r="R162" s="12"/>
      <c r="S162" s="12"/>
      <c r="T162" s="8"/>
      <c r="U162" s="8"/>
      <c r="V162" s="8"/>
      <c r="W162" s="8"/>
      <c r="X162" s="8"/>
      <c r="Y162" s="21"/>
      <c r="Z162" s="21"/>
      <c r="AA162" s="21"/>
      <c r="AB162" s="21"/>
    </row>
    <row r="163" spans="1:28" x14ac:dyDescent="0.2">
      <c r="A163" s="7"/>
      <c r="B163" s="7"/>
      <c r="C163" s="7"/>
      <c r="D163" s="7"/>
      <c r="E163" s="7"/>
      <c r="F163" s="1"/>
      <c r="G163" s="1"/>
      <c r="H163" s="30"/>
      <c r="I163" s="29"/>
      <c r="J163" s="13"/>
      <c r="K163" s="13"/>
      <c r="L163" s="13"/>
      <c r="M163" s="12"/>
      <c r="N163" s="12"/>
      <c r="O163" s="12"/>
      <c r="P163" s="12"/>
      <c r="Q163" s="12"/>
      <c r="R163" s="12"/>
      <c r="S163" s="12"/>
      <c r="T163" s="8"/>
      <c r="U163" s="8"/>
      <c r="V163" s="8"/>
      <c r="W163" s="8"/>
      <c r="X163" s="8"/>
      <c r="Y163" s="21"/>
      <c r="Z163" s="21"/>
      <c r="AA163" s="21"/>
      <c r="AB163" s="21"/>
    </row>
    <row r="164" spans="1:28" x14ac:dyDescent="0.2">
      <c r="A164" s="7"/>
      <c r="B164" s="7"/>
      <c r="C164" s="7"/>
      <c r="D164" s="7"/>
      <c r="E164" s="7"/>
      <c r="F164" s="1"/>
      <c r="G164" s="1"/>
      <c r="H164" s="30"/>
      <c r="I164" s="29"/>
      <c r="J164" s="13"/>
      <c r="K164" s="13"/>
      <c r="L164" s="13"/>
      <c r="M164" s="12"/>
      <c r="N164" s="12"/>
      <c r="O164" s="12"/>
      <c r="P164" s="12"/>
      <c r="Q164" s="12"/>
      <c r="R164" s="12"/>
      <c r="S164" s="12"/>
      <c r="T164" s="8"/>
      <c r="U164" s="8"/>
      <c r="V164" s="8"/>
      <c r="W164" s="8"/>
      <c r="X164" s="8"/>
      <c r="Y164" s="21"/>
      <c r="Z164" s="21"/>
      <c r="AA164" s="21"/>
      <c r="AB164" s="21"/>
    </row>
    <row r="165" spans="1:28" x14ac:dyDescent="0.2">
      <c r="A165" s="7"/>
      <c r="B165" s="7"/>
      <c r="C165" s="7"/>
      <c r="D165" s="7"/>
      <c r="E165" s="7"/>
      <c r="F165" s="1"/>
      <c r="G165" s="1"/>
      <c r="H165" s="30"/>
      <c r="I165" s="29"/>
      <c r="J165" s="13"/>
      <c r="K165" s="13"/>
      <c r="L165" s="13"/>
      <c r="M165" s="12"/>
      <c r="N165" s="12"/>
      <c r="O165" s="12"/>
      <c r="P165" s="12"/>
      <c r="Q165" s="12"/>
      <c r="R165" s="12"/>
      <c r="S165" s="12"/>
      <c r="T165" s="8"/>
      <c r="U165" s="8"/>
      <c r="V165" s="8"/>
      <c r="W165" s="8"/>
      <c r="X165" s="8"/>
      <c r="Y165" s="21"/>
      <c r="Z165" s="21"/>
      <c r="AA165" s="21"/>
      <c r="AB165" s="21"/>
    </row>
    <row r="166" spans="1:28" x14ac:dyDescent="0.2">
      <c r="A166" s="7"/>
      <c r="B166" s="7"/>
      <c r="C166" s="7"/>
      <c r="D166" s="7"/>
      <c r="E166" s="7"/>
      <c r="F166" s="1"/>
      <c r="G166" s="1"/>
      <c r="H166" s="30"/>
      <c r="I166" s="29"/>
      <c r="J166" s="13"/>
      <c r="K166" s="13"/>
      <c r="L166" s="13"/>
      <c r="M166" s="12"/>
      <c r="N166" s="12"/>
      <c r="O166" s="12"/>
      <c r="P166" s="12"/>
      <c r="Q166" s="12"/>
      <c r="R166" s="12"/>
      <c r="S166" s="12"/>
      <c r="T166" s="8"/>
      <c r="U166" s="8"/>
      <c r="V166" s="8"/>
      <c r="W166" s="8"/>
      <c r="X166" s="8"/>
      <c r="Y166" s="21"/>
      <c r="Z166" s="21"/>
      <c r="AA166" s="21"/>
      <c r="AB166" s="21"/>
    </row>
    <row r="167" spans="1:28" x14ac:dyDescent="0.2">
      <c r="A167" s="7"/>
      <c r="B167" s="7"/>
      <c r="C167" s="7"/>
      <c r="D167" s="7"/>
      <c r="E167" s="7"/>
      <c r="F167" s="1"/>
      <c r="G167" s="1"/>
      <c r="H167" s="30"/>
      <c r="I167" s="29"/>
      <c r="J167" s="13"/>
      <c r="K167" s="13"/>
      <c r="L167" s="13"/>
      <c r="M167" s="12"/>
      <c r="N167" s="12"/>
      <c r="O167" s="12"/>
      <c r="P167" s="12"/>
      <c r="Q167" s="12"/>
      <c r="R167" s="12"/>
      <c r="S167" s="12"/>
      <c r="T167" s="8"/>
      <c r="U167" s="8"/>
      <c r="V167" s="8"/>
      <c r="W167" s="8"/>
      <c r="X167" s="8"/>
      <c r="Y167" s="21"/>
      <c r="Z167" s="21"/>
      <c r="AA167" s="21"/>
      <c r="AB167" s="21"/>
    </row>
    <row r="168" spans="1:28" x14ac:dyDescent="0.2">
      <c r="A168" s="7"/>
      <c r="B168" s="7"/>
      <c r="C168" s="7"/>
      <c r="D168" s="7"/>
      <c r="E168" s="7"/>
      <c r="F168" s="1"/>
      <c r="G168" s="1"/>
      <c r="H168" s="30"/>
      <c r="I168" s="29"/>
      <c r="J168" s="13"/>
      <c r="K168" s="13"/>
      <c r="L168" s="13"/>
      <c r="M168" s="12"/>
      <c r="N168" s="12"/>
      <c r="O168" s="12"/>
      <c r="P168" s="12"/>
      <c r="Q168" s="12"/>
      <c r="R168" s="12"/>
      <c r="S168" s="12"/>
      <c r="T168" s="8"/>
      <c r="U168" s="8"/>
      <c r="V168" s="8"/>
      <c r="W168" s="8"/>
      <c r="X168" s="8"/>
      <c r="Y168" s="21"/>
      <c r="Z168" s="21"/>
      <c r="AA168" s="21"/>
      <c r="AB168" s="21"/>
    </row>
    <row r="169" spans="1:28" x14ac:dyDescent="0.2">
      <c r="A169" s="7"/>
      <c r="B169" s="7"/>
      <c r="C169" s="7"/>
      <c r="D169" s="7"/>
      <c r="E169" s="7"/>
      <c r="F169" s="1"/>
      <c r="G169" s="1"/>
      <c r="H169" s="30"/>
      <c r="I169" s="29"/>
      <c r="J169" s="13"/>
      <c r="K169" s="13"/>
      <c r="L169" s="13"/>
      <c r="M169" s="12"/>
      <c r="N169" s="12"/>
      <c r="O169" s="12"/>
      <c r="P169" s="12"/>
      <c r="Q169" s="12"/>
      <c r="R169" s="12"/>
      <c r="S169" s="12"/>
      <c r="T169" s="8"/>
      <c r="U169" s="8"/>
      <c r="V169" s="8"/>
      <c r="W169" s="8"/>
      <c r="X169" s="8"/>
      <c r="Y169" s="21"/>
      <c r="Z169" s="21"/>
      <c r="AA169" s="21"/>
      <c r="AB169" s="21"/>
    </row>
    <row r="170" spans="1:28" x14ac:dyDescent="0.2">
      <c r="A170" s="7"/>
      <c r="B170" s="7"/>
      <c r="C170" s="7"/>
      <c r="D170" s="7"/>
      <c r="E170" s="7"/>
      <c r="F170" s="1"/>
      <c r="G170" s="1"/>
      <c r="H170" s="30"/>
      <c r="I170" s="29"/>
      <c r="J170" s="13"/>
      <c r="K170" s="13"/>
      <c r="L170" s="13"/>
      <c r="M170" s="12"/>
      <c r="N170" s="12"/>
      <c r="O170" s="12"/>
      <c r="P170" s="12"/>
      <c r="Q170" s="12"/>
      <c r="R170" s="12"/>
      <c r="S170" s="12"/>
      <c r="T170" s="8"/>
      <c r="U170" s="8"/>
      <c r="V170" s="8"/>
      <c r="W170" s="8"/>
      <c r="X170" s="8"/>
      <c r="Y170" s="21"/>
      <c r="Z170" s="21"/>
      <c r="AA170" s="21"/>
      <c r="AB170" s="21"/>
    </row>
    <row r="171" spans="1:28" x14ac:dyDescent="0.2">
      <c r="A171" s="7"/>
      <c r="B171" s="7"/>
      <c r="C171" s="7"/>
      <c r="D171" s="7"/>
      <c r="E171" s="7"/>
      <c r="F171" s="1"/>
      <c r="G171" s="1"/>
      <c r="H171" s="30"/>
      <c r="I171" s="29"/>
      <c r="J171" s="13"/>
      <c r="K171" s="13"/>
      <c r="L171" s="13"/>
      <c r="M171" s="12"/>
      <c r="N171" s="12"/>
      <c r="O171" s="12"/>
      <c r="P171" s="12"/>
      <c r="Q171" s="12"/>
      <c r="R171" s="12"/>
      <c r="S171" s="12"/>
      <c r="T171" s="8"/>
      <c r="U171" s="8"/>
      <c r="V171" s="8"/>
      <c r="W171" s="8"/>
      <c r="X171" s="8"/>
      <c r="Y171" s="21"/>
      <c r="Z171" s="21"/>
      <c r="AA171" s="21"/>
      <c r="AB171" s="21"/>
    </row>
    <row r="172" spans="1:28" x14ac:dyDescent="0.2">
      <c r="A172" s="7"/>
      <c r="B172" s="7"/>
      <c r="C172" s="7"/>
      <c r="D172" s="7"/>
      <c r="E172" s="7"/>
      <c r="F172" s="1"/>
      <c r="G172" s="1"/>
      <c r="H172" s="30"/>
      <c r="I172" s="29"/>
      <c r="J172" s="13"/>
      <c r="K172" s="13"/>
      <c r="L172" s="13"/>
      <c r="M172" s="12"/>
      <c r="N172" s="12"/>
      <c r="O172" s="12"/>
      <c r="P172" s="12"/>
      <c r="Q172" s="12"/>
      <c r="R172" s="12"/>
      <c r="S172" s="12"/>
      <c r="T172" s="8"/>
      <c r="U172" s="8"/>
      <c r="V172" s="8"/>
      <c r="W172" s="8"/>
      <c r="X172" s="8"/>
      <c r="Y172" s="21"/>
      <c r="Z172" s="21"/>
      <c r="AA172" s="21"/>
      <c r="AB172" s="21"/>
    </row>
    <row r="173" spans="1:28" x14ac:dyDescent="0.2">
      <c r="A173" s="7"/>
      <c r="B173" s="7"/>
      <c r="C173" s="7"/>
      <c r="D173" s="7"/>
      <c r="E173" s="7"/>
      <c r="F173" s="1"/>
      <c r="G173" s="1"/>
      <c r="H173" s="30"/>
      <c r="I173" s="29"/>
      <c r="J173" s="13"/>
      <c r="K173" s="13"/>
      <c r="L173" s="13"/>
      <c r="M173" s="12"/>
      <c r="N173" s="12"/>
      <c r="O173" s="12"/>
      <c r="P173" s="12"/>
      <c r="Q173" s="12"/>
      <c r="R173" s="12"/>
      <c r="S173" s="12"/>
      <c r="T173" s="8"/>
      <c r="U173" s="8"/>
      <c r="V173" s="8"/>
      <c r="W173" s="8"/>
      <c r="X173" s="8"/>
      <c r="Y173" s="21"/>
      <c r="Z173" s="21"/>
      <c r="AA173" s="21"/>
      <c r="AB173" s="21"/>
    </row>
    <row r="174" spans="1:28" x14ac:dyDescent="0.2">
      <c r="A174" s="7"/>
      <c r="B174" s="7"/>
      <c r="C174" s="7"/>
      <c r="D174" s="7"/>
      <c r="E174" s="7"/>
      <c r="F174" s="1"/>
      <c r="G174" s="1"/>
      <c r="H174" s="30"/>
      <c r="I174" s="29"/>
      <c r="J174" s="13"/>
      <c r="K174" s="13"/>
      <c r="L174" s="13"/>
      <c r="M174" s="12"/>
      <c r="N174" s="12"/>
      <c r="O174" s="12"/>
      <c r="P174" s="12"/>
      <c r="Q174" s="12"/>
      <c r="R174" s="12"/>
      <c r="S174" s="12"/>
      <c r="T174" s="8"/>
      <c r="U174" s="8"/>
      <c r="V174" s="8"/>
      <c r="W174" s="8"/>
      <c r="X174" s="8"/>
      <c r="Y174" s="21"/>
      <c r="Z174" s="21"/>
      <c r="AA174" s="21"/>
      <c r="AB174" s="21"/>
    </row>
    <row r="175" spans="1:28" x14ac:dyDescent="0.2">
      <c r="A175" s="7"/>
      <c r="B175" s="7"/>
      <c r="C175" s="7"/>
      <c r="D175" s="7"/>
      <c r="E175" s="7"/>
      <c r="F175" s="1"/>
      <c r="G175" s="1"/>
      <c r="H175" s="30"/>
      <c r="I175" s="29"/>
      <c r="J175" s="13"/>
      <c r="K175" s="13"/>
      <c r="L175" s="13"/>
      <c r="M175" s="12"/>
      <c r="N175" s="12"/>
      <c r="O175" s="12"/>
      <c r="P175" s="12"/>
      <c r="Q175" s="12"/>
      <c r="R175" s="12"/>
      <c r="S175" s="12"/>
      <c r="T175" s="8"/>
      <c r="U175" s="8"/>
      <c r="V175" s="8"/>
      <c r="W175" s="8"/>
      <c r="X175" s="8"/>
      <c r="Y175" s="21"/>
      <c r="Z175" s="21"/>
      <c r="AA175" s="21"/>
      <c r="AB175" s="21"/>
    </row>
    <row r="176" spans="1:28" x14ac:dyDescent="0.2">
      <c r="A176" s="7"/>
      <c r="B176" s="7"/>
      <c r="C176" s="7"/>
      <c r="D176" s="7"/>
      <c r="E176" s="7"/>
      <c r="F176" s="1"/>
      <c r="G176" s="1"/>
      <c r="H176" s="30"/>
      <c r="I176" s="29"/>
      <c r="J176" s="13"/>
      <c r="K176" s="13"/>
      <c r="L176" s="13"/>
      <c r="M176" s="12"/>
      <c r="N176" s="12"/>
      <c r="O176" s="12"/>
      <c r="P176" s="12"/>
      <c r="Q176" s="12"/>
      <c r="R176" s="12"/>
      <c r="S176" s="12"/>
      <c r="T176" s="8"/>
      <c r="U176" s="8"/>
      <c r="V176" s="8"/>
      <c r="W176" s="8"/>
      <c r="X176" s="8"/>
      <c r="Y176" s="21"/>
      <c r="Z176" s="21"/>
      <c r="AA176" s="21"/>
      <c r="AB176" s="21"/>
    </row>
    <row r="177" spans="1:28" x14ac:dyDescent="0.2">
      <c r="A177" s="7"/>
      <c r="B177" s="7"/>
      <c r="C177" s="7"/>
      <c r="D177" s="7"/>
      <c r="E177" s="7"/>
      <c r="F177" s="1"/>
      <c r="G177" s="1"/>
      <c r="H177" s="30"/>
      <c r="I177" s="29"/>
      <c r="J177" s="13"/>
      <c r="K177" s="13"/>
      <c r="L177" s="13"/>
      <c r="M177" s="12"/>
      <c r="N177" s="12"/>
      <c r="O177" s="12"/>
      <c r="P177" s="12"/>
      <c r="Q177" s="12"/>
      <c r="R177" s="12"/>
      <c r="S177" s="12"/>
      <c r="T177" s="8"/>
      <c r="U177" s="8"/>
      <c r="V177" s="8"/>
      <c r="W177" s="8"/>
      <c r="X177" s="8"/>
      <c r="Y177" s="21"/>
      <c r="Z177" s="21"/>
      <c r="AA177" s="21"/>
      <c r="AB177" s="21"/>
    </row>
    <row r="178" spans="1:28" x14ac:dyDescent="0.2">
      <c r="A178" s="7"/>
      <c r="B178" s="7"/>
      <c r="C178" s="7"/>
      <c r="D178" s="7"/>
      <c r="E178" s="7"/>
      <c r="F178" s="1"/>
      <c r="G178" s="1"/>
      <c r="H178" s="30"/>
      <c r="I178" s="29"/>
      <c r="J178" s="13"/>
      <c r="K178" s="13"/>
      <c r="L178" s="13"/>
      <c r="M178" s="12"/>
      <c r="N178" s="12"/>
      <c r="O178" s="12"/>
      <c r="P178" s="12"/>
      <c r="Q178" s="12"/>
      <c r="R178" s="12"/>
      <c r="S178" s="12"/>
      <c r="T178" s="8"/>
      <c r="U178" s="8"/>
      <c r="V178" s="8"/>
      <c r="W178" s="8"/>
      <c r="X178" s="8"/>
      <c r="Y178" s="21"/>
      <c r="Z178" s="21"/>
      <c r="AA178" s="21"/>
      <c r="AB178" s="21"/>
    </row>
    <row r="179" spans="1:28" x14ac:dyDescent="0.2">
      <c r="A179" s="7"/>
      <c r="B179" s="7"/>
      <c r="C179" s="7"/>
      <c r="D179" s="7"/>
      <c r="E179" s="7"/>
      <c r="F179" s="1"/>
      <c r="G179" s="1"/>
      <c r="H179" s="30"/>
      <c r="I179" s="29"/>
      <c r="J179" s="13"/>
      <c r="K179" s="13"/>
      <c r="L179" s="13"/>
      <c r="M179" s="12"/>
      <c r="N179" s="12"/>
      <c r="O179" s="12"/>
      <c r="P179" s="12"/>
      <c r="Q179" s="12"/>
      <c r="R179" s="12"/>
      <c r="S179" s="12"/>
      <c r="T179" s="8"/>
      <c r="U179" s="8"/>
      <c r="V179" s="8"/>
      <c r="W179" s="8"/>
      <c r="X179" s="8"/>
      <c r="Y179" s="21"/>
      <c r="Z179" s="21"/>
      <c r="AA179" s="21"/>
      <c r="AB179" s="21"/>
    </row>
    <row r="180" spans="1:28" x14ac:dyDescent="0.2">
      <c r="A180" s="7"/>
      <c r="B180" s="7"/>
      <c r="C180" s="7"/>
      <c r="D180" s="7"/>
      <c r="E180" s="7"/>
      <c r="F180" s="1"/>
      <c r="G180" s="1"/>
      <c r="H180" s="30"/>
      <c r="I180" s="29"/>
      <c r="J180" s="13"/>
      <c r="K180" s="13"/>
      <c r="L180" s="13"/>
      <c r="M180" s="12"/>
      <c r="N180" s="12"/>
      <c r="O180" s="12"/>
      <c r="P180" s="12"/>
      <c r="Q180" s="12"/>
      <c r="R180" s="12"/>
      <c r="S180" s="12"/>
      <c r="T180" s="8"/>
      <c r="U180" s="8"/>
      <c r="V180" s="8"/>
      <c r="W180" s="8"/>
      <c r="X180" s="8"/>
      <c r="Y180" s="21"/>
      <c r="Z180" s="21"/>
      <c r="AA180" s="21"/>
      <c r="AB180" s="21"/>
    </row>
    <row r="181" spans="1:28" x14ac:dyDescent="0.2">
      <c r="A181" s="7"/>
      <c r="B181" s="7"/>
      <c r="C181" s="7"/>
      <c r="D181" s="7"/>
      <c r="E181" s="7"/>
      <c r="F181" s="1"/>
      <c r="G181" s="1"/>
      <c r="H181" s="30"/>
      <c r="I181" s="29"/>
      <c r="J181" s="13"/>
      <c r="K181" s="13"/>
      <c r="L181" s="13"/>
      <c r="M181" s="12"/>
      <c r="N181" s="12"/>
      <c r="O181" s="12"/>
      <c r="P181" s="12"/>
      <c r="Q181" s="12"/>
      <c r="R181" s="12"/>
      <c r="S181" s="12"/>
      <c r="T181" s="8"/>
      <c r="U181" s="8"/>
      <c r="V181" s="8"/>
      <c r="W181" s="8"/>
      <c r="X181" s="8"/>
      <c r="Y181" s="21"/>
      <c r="Z181" s="21"/>
      <c r="AA181" s="21"/>
      <c r="AB181" s="21"/>
    </row>
    <row r="182" spans="1:28" x14ac:dyDescent="0.2">
      <c r="A182" s="7"/>
      <c r="B182" s="7"/>
      <c r="C182" s="7"/>
      <c r="D182" s="7"/>
      <c r="E182" s="7"/>
      <c r="F182" s="1"/>
      <c r="G182" s="1"/>
      <c r="H182" s="30"/>
      <c r="I182" s="29"/>
      <c r="J182" s="13"/>
      <c r="K182" s="13"/>
      <c r="L182" s="13"/>
      <c r="M182" s="12"/>
      <c r="N182" s="12"/>
      <c r="O182" s="12"/>
      <c r="P182" s="12"/>
      <c r="Q182" s="12"/>
      <c r="R182" s="12"/>
      <c r="S182" s="12"/>
      <c r="T182" s="8"/>
      <c r="U182" s="8"/>
      <c r="V182" s="8"/>
      <c r="W182" s="8"/>
      <c r="X182" s="8"/>
      <c r="Y182" s="21"/>
      <c r="Z182" s="21"/>
      <c r="AA182" s="21"/>
      <c r="AB182" s="21"/>
    </row>
    <row r="183" spans="1:28" x14ac:dyDescent="0.2">
      <c r="A183" s="7"/>
      <c r="B183" s="7"/>
      <c r="C183" s="7"/>
      <c r="D183" s="7"/>
      <c r="E183" s="7"/>
      <c r="F183" s="1"/>
      <c r="G183" s="1"/>
      <c r="H183" s="30"/>
      <c r="I183" s="29"/>
      <c r="J183" s="13"/>
      <c r="K183" s="13"/>
      <c r="L183" s="13"/>
      <c r="M183" s="12"/>
      <c r="N183" s="12"/>
      <c r="O183" s="12"/>
      <c r="P183" s="12"/>
      <c r="Q183" s="12"/>
      <c r="R183" s="12"/>
      <c r="S183" s="12"/>
      <c r="T183" s="8"/>
      <c r="U183" s="8"/>
      <c r="V183" s="8"/>
      <c r="W183" s="8"/>
      <c r="X183" s="8"/>
      <c r="Y183" s="21"/>
      <c r="Z183" s="21"/>
      <c r="AA183" s="21"/>
      <c r="AB183" s="21"/>
    </row>
    <row r="184" spans="1:28" x14ac:dyDescent="0.2">
      <c r="A184" s="7"/>
      <c r="B184" s="7"/>
      <c r="C184" s="7"/>
      <c r="D184" s="7"/>
      <c r="E184" s="7"/>
      <c r="F184" s="1"/>
      <c r="G184" s="1"/>
      <c r="H184" s="30"/>
      <c r="I184" s="29"/>
      <c r="J184" s="13"/>
      <c r="K184" s="13"/>
      <c r="L184" s="13"/>
      <c r="M184" s="12"/>
      <c r="N184" s="12"/>
      <c r="O184" s="12"/>
      <c r="P184" s="12"/>
      <c r="Q184" s="12"/>
      <c r="R184" s="12"/>
      <c r="S184" s="12"/>
      <c r="T184" s="8"/>
      <c r="U184" s="8"/>
      <c r="V184" s="8"/>
      <c r="W184" s="8"/>
      <c r="X184" s="8"/>
      <c r="Y184" s="21"/>
      <c r="Z184" s="21"/>
      <c r="AA184" s="21"/>
      <c r="AB184" s="21"/>
    </row>
    <row r="185" spans="1:28" x14ac:dyDescent="0.2">
      <c r="A185" s="7"/>
      <c r="B185" s="7"/>
      <c r="C185" s="7"/>
      <c r="D185" s="7"/>
      <c r="E185" s="7"/>
      <c r="F185" s="1"/>
      <c r="G185" s="1"/>
      <c r="H185" s="30"/>
      <c r="I185" s="29"/>
      <c r="J185" s="13"/>
      <c r="K185" s="13"/>
      <c r="L185" s="13"/>
      <c r="M185" s="12"/>
      <c r="N185" s="12"/>
      <c r="O185" s="12"/>
      <c r="P185" s="12"/>
      <c r="Q185" s="12"/>
      <c r="R185" s="12"/>
      <c r="S185" s="12"/>
      <c r="T185" s="8"/>
      <c r="U185" s="8"/>
      <c r="V185" s="8"/>
      <c r="W185" s="8"/>
      <c r="X185" s="8"/>
      <c r="Y185" s="21"/>
      <c r="Z185" s="21"/>
      <c r="AA185" s="21"/>
      <c r="AB185" s="21"/>
    </row>
    <row r="186" spans="1:28" x14ac:dyDescent="0.2">
      <c r="A186" s="7"/>
      <c r="B186" s="7"/>
      <c r="C186" s="7"/>
      <c r="D186" s="7"/>
      <c r="E186" s="7"/>
      <c r="F186" s="1"/>
      <c r="G186" s="1"/>
      <c r="H186" s="30"/>
      <c r="I186" s="29"/>
      <c r="J186" s="13"/>
      <c r="K186" s="13"/>
      <c r="L186" s="13"/>
      <c r="M186" s="12"/>
      <c r="N186" s="12"/>
      <c r="O186" s="12"/>
      <c r="P186" s="12"/>
      <c r="Q186" s="12"/>
      <c r="R186" s="12"/>
      <c r="S186" s="12"/>
      <c r="T186" s="8"/>
      <c r="U186" s="8"/>
      <c r="V186" s="8"/>
      <c r="W186" s="8"/>
      <c r="X186" s="8"/>
      <c r="Y186" s="21"/>
      <c r="Z186" s="21"/>
      <c r="AA186" s="21"/>
      <c r="AB186" s="21"/>
    </row>
    <row r="187" spans="1:28" x14ac:dyDescent="0.2">
      <c r="A187" s="7"/>
      <c r="B187" s="7"/>
      <c r="C187" s="7"/>
      <c r="D187" s="7"/>
      <c r="E187" s="7"/>
      <c r="F187" s="1"/>
      <c r="G187" s="1"/>
      <c r="H187" s="30"/>
      <c r="I187" s="29"/>
      <c r="J187" s="13"/>
      <c r="K187" s="13"/>
      <c r="L187" s="13"/>
      <c r="M187" s="12"/>
      <c r="N187" s="12"/>
      <c r="O187" s="12"/>
      <c r="P187" s="12"/>
      <c r="Q187" s="12"/>
      <c r="R187" s="12"/>
      <c r="S187" s="12"/>
      <c r="T187" s="8"/>
      <c r="U187" s="8"/>
      <c r="V187" s="8"/>
      <c r="W187" s="8"/>
      <c r="X187" s="8"/>
      <c r="Y187" s="21"/>
      <c r="Z187" s="21"/>
      <c r="AA187" s="21"/>
      <c r="AB187" s="21"/>
    </row>
    <row r="188" spans="1:28" x14ac:dyDescent="0.2">
      <c r="A188" s="7"/>
      <c r="B188" s="7"/>
      <c r="C188" s="7"/>
      <c r="D188" s="7"/>
      <c r="E188" s="7"/>
      <c r="F188" s="1"/>
      <c r="G188" s="1"/>
      <c r="H188" s="30"/>
      <c r="I188" s="29"/>
      <c r="J188" s="13"/>
      <c r="K188" s="13"/>
      <c r="L188" s="13"/>
      <c r="M188" s="12"/>
      <c r="N188" s="12"/>
      <c r="O188" s="12"/>
      <c r="P188" s="12"/>
      <c r="Q188" s="12"/>
      <c r="R188" s="12"/>
      <c r="S188" s="12"/>
      <c r="T188" s="8"/>
      <c r="U188" s="8"/>
      <c r="V188" s="8"/>
      <c r="W188" s="8"/>
      <c r="X188" s="8"/>
      <c r="Y188" s="21"/>
      <c r="Z188" s="21"/>
      <c r="AA188" s="21"/>
      <c r="AB188" s="21"/>
    </row>
    <row r="189" spans="1:28" x14ac:dyDescent="0.2">
      <c r="A189" s="7"/>
      <c r="B189" s="7"/>
      <c r="C189" s="7"/>
      <c r="D189" s="7"/>
      <c r="E189" s="7"/>
      <c r="F189" s="1"/>
      <c r="G189" s="1"/>
      <c r="H189" s="30"/>
      <c r="I189" s="29"/>
      <c r="J189" s="13"/>
      <c r="K189" s="13"/>
      <c r="L189" s="13"/>
      <c r="M189" s="12"/>
      <c r="N189" s="12"/>
      <c r="O189" s="12"/>
      <c r="P189" s="12"/>
      <c r="Q189" s="12"/>
      <c r="R189" s="12"/>
      <c r="S189" s="12"/>
      <c r="T189" s="8"/>
      <c r="U189" s="8"/>
      <c r="V189" s="8"/>
      <c r="W189" s="8"/>
      <c r="X189" s="8"/>
      <c r="Y189" s="21"/>
      <c r="Z189" s="21"/>
      <c r="AA189" s="21"/>
      <c r="AB189" s="21"/>
    </row>
    <row r="190" spans="1:28" x14ac:dyDescent="0.2">
      <c r="A190" s="7"/>
      <c r="B190" s="7"/>
      <c r="C190" s="7"/>
      <c r="D190" s="7"/>
      <c r="E190" s="7"/>
      <c r="F190" s="1"/>
      <c r="G190" s="1"/>
      <c r="H190" s="30"/>
      <c r="I190" s="29"/>
      <c r="J190" s="13"/>
      <c r="K190" s="13"/>
      <c r="L190" s="13"/>
      <c r="M190" s="12"/>
      <c r="N190" s="12"/>
      <c r="O190" s="12"/>
      <c r="P190" s="12"/>
      <c r="Q190" s="12"/>
      <c r="R190" s="12"/>
      <c r="S190" s="12"/>
      <c r="T190" s="8"/>
      <c r="U190" s="8"/>
      <c r="V190" s="8"/>
      <c r="W190" s="8"/>
      <c r="X190" s="8"/>
      <c r="Y190" s="21"/>
      <c r="Z190" s="21"/>
      <c r="AA190" s="21"/>
      <c r="AB190" s="21"/>
    </row>
    <row r="191" spans="1:28" x14ac:dyDescent="0.2">
      <c r="A191" s="7"/>
      <c r="B191" s="7"/>
      <c r="C191" s="7"/>
      <c r="D191" s="7"/>
      <c r="E191" s="7"/>
      <c r="F191" s="1"/>
      <c r="G191" s="1"/>
      <c r="H191" s="30"/>
      <c r="I191" s="29"/>
      <c r="J191" s="13"/>
      <c r="K191" s="13"/>
      <c r="L191" s="13"/>
      <c r="M191" s="12"/>
      <c r="N191" s="12"/>
      <c r="O191" s="12"/>
      <c r="P191" s="12"/>
      <c r="Q191" s="12"/>
      <c r="R191" s="12"/>
      <c r="S191" s="12"/>
      <c r="T191" s="8"/>
      <c r="U191" s="8"/>
      <c r="V191" s="8"/>
      <c r="W191" s="8"/>
      <c r="X191" s="8"/>
      <c r="Y191" s="21"/>
      <c r="Z191" s="21"/>
      <c r="AA191" s="21"/>
      <c r="AB191" s="21"/>
    </row>
    <row r="192" spans="1:28" x14ac:dyDescent="0.2">
      <c r="A192" s="7"/>
      <c r="B192" s="7"/>
      <c r="C192" s="7"/>
      <c r="D192" s="7"/>
      <c r="E192" s="7"/>
      <c r="F192" s="1"/>
      <c r="G192" s="1"/>
      <c r="H192" s="30"/>
      <c r="I192" s="29"/>
      <c r="J192" s="13"/>
      <c r="K192" s="13"/>
      <c r="L192" s="13"/>
      <c r="M192" s="12"/>
      <c r="N192" s="12"/>
      <c r="O192" s="12"/>
      <c r="P192" s="12"/>
      <c r="Q192" s="12"/>
      <c r="R192" s="12"/>
      <c r="S192" s="12"/>
      <c r="T192" s="8"/>
      <c r="U192" s="8"/>
      <c r="V192" s="8"/>
      <c r="W192" s="8"/>
      <c r="X192" s="8"/>
      <c r="Y192" s="21"/>
      <c r="Z192" s="21"/>
      <c r="AA192" s="21"/>
      <c r="AB192" s="21"/>
    </row>
    <row r="193" spans="1:28" x14ac:dyDescent="0.2">
      <c r="A193" s="7"/>
      <c r="B193" s="7"/>
      <c r="C193" s="7"/>
      <c r="D193" s="7"/>
      <c r="E193" s="7"/>
      <c r="F193" s="1"/>
      <c r="G193" s="1"/>
      <c r="H193" s="30"/>
      <c r="I193" s="29"/>
      <c r="J193" s="13"/>
      <c r="K193" s="13"/>
      <c r="L193" s="13"/>
      <c r="M193" s="12"/>
      <c r="N193" s="12"/>
      <c r="O193" s="12"/>
      <c r="P193" s="12"/>
      <c r="Q193" s="12"/>
      <c r="R193" s="12"/>
      <c r="S193" s="12"/>
      <c r="T193" s="8"/>
      <c r="U193" s="8"/>
      <c r="V193" s="8"/>
      <c r="W193" s="8"/>
      <c r="X193" s="8"/>
      <c r="Y193" s="21"/>
      <c r="Z193" s="21"/>
      <c r="AA193" s="21"/>
      <c r="AB193" s="21"/>
    </row>
    <row r="194" spans="1:28" x14ac:dyDescent="0.2">
      <c r="A194" s="7"/>
      <c r="B194" s="7"/>
      <c r="C194" s="7"/>
      <c r="D194" s="7"/>
      <c r="E194" s="7"/>
      <c r="F194" s="1"/>
      <c r="G194" s="1"/>
      <c r="H194" s="30"/>
      <c r="I194" s="29"/>
      <c r="J194" s="13"/>
      <c r="K194" s="13"/>
      <c r="L194" s="13"/>
      <c r="M194" s="12"/>
      <c r="N194" s="12"/>
      <c r="O194" s="12"/>
      <c r="P194" s="12"/>
      <c r="Q194" s="12"/>
      <c r="R194" s="12"/>
      <c r="S194" s="12"/>
      <c r="T194" s="8"/>
      <c r="U194" s="8"/>
      <c r="V194" s="8"/>
      <c r="W194" s="8"/>
      <c r="X194" s="8"/>
      <c r="Y194" s="21"/>
      <c r="Z194" s="21"/>
      <c r="AA194" s="21"/>
      <c r="AB194" s="21"/>
    </row>
    <row r="195" spans="1:28" x14ac:dyDescent="0.2">
      <c r="A195" s="7"/>
      <c r="B195" s="7"/>
      <c r="C195" s="7"/>
      <c r="D195" s="7"/>
      <c r="E195" s="7"/>
      <c r="F195" s="1"/>
      <c r="G195" s="1"/>
      <c r="H195" s="30"/>
      <c r="I195" s="29"/>
      <c r="J195" s="13"/>
      <c r="K195" s="13"/>
      <c r="L195" s="13"/>
      <c r="M195" s="12"/>
      <c r="N195" s="12"/>
      <c r="O195" s="12"/>
      <c r="P195" s="12"/>
      <c r="Q195" s="12"/>
      <c r="R195" s="12"/>
      <c r="S195" s="12"/>
      <c r="T195" s="8"/>
      <c r="U195" s="8"/>
      <c r="V195" s="8"/>
      <c r="W195" s="8"/>
      <c r="X195" s="8"/>
      <c r="Y195" s="21"/>
      <c r="Z195" s="21"/>
      <c r="AA195" s="21"/>
      <c r="AB195" s="21"/>
    </row>
    <row r="196" spans="1:28" x14ac:dyDescent="0.2">
      <c r="A196" s="7"/>
      <c r="B196" s="7"/>
      <c r="C196" s="7"/>
      <c r="D196" s="7"/>
      <c r="E196" s="7"/>
      <c r="F196" s="1"/>
      <c r="G196" s="1"/>
      <c r="H196" s="30"/>
      <c r="I196" s="29"/>
      <c r="J196" s="13"/>
      <c r="K196" s="13"/>
      <c r="L196" s="13"/>
      <c r="M196" s="12"/>
      <c r="N196" s="12"/>
      <c r="O196" s="12"/>
      <c r="P196" s="12"/>
      <c r="Q196" s="12"/>
      <c r="R196" s="12"/>
      <c r="S196" s="12"/>
      <c r="T196" s="8"/>
      <c r="U196" s="8"/>
      <c r="V196" s="8"/>
      <c r="W196" s="8"/>
      <c r="X196" s="8"/>
      <c r="Y196" s="21"/>
      <c r="Z196" s="21"/>
      <c r="AA196" s="21"/>
      <c r="AB196" s="21"/>
    </row>
    <row r="197" spans="1:28" x14ac:dyDescent="0.2">
      <c r="A197" s="7"/>
      <c r="B197" s="7"/>
      <c r="C197" s="7"/>
      <c r="D197" s="7"/>
      <c r="E197" s="7"/>
      <c r="F197" s="1"/>
      <c r="G197" s="1"/>
      <c r="H197" s="30"/>
      <c r="I197" s="29"/>
      <c r="J197" s="13"/>
      <c r="K197" s="13"/>
      <c r="L197" s="13"/>
      <c r="M197" s="12"/>
      <c r="N197" s="12"/>
      <c r="O197" s="12"/>
      <c r="P197" s="12"/>
      <c r="Q197" s="12"/>
      <c r="R197" s="12"/>
      <c r="S197" s="12"/>
      <c r="T197" s="8"/>
      <c r="U197" s="8"/>
      <c r="V197" s="8"/>
      <c r="W197" s="8"/>
      <c r="X197" s="8"/>
      <c r="Y197" s="21"/>
      <c r="Z197" s="21"/>
      <c r="AA197" s="21"/>
      <c r="AB197" s="21"/>
    </row>
    <row r="198" spans="1:28" x14ac:dyDescent="0.2">
      <c r="A198" s="7"/>
      <c r="B198" s="7"/>
      <c r="C198" s="7"/>
      <c r="D198" s="7"/>
      <c r="E198" s="7"/>
      <c r="F198" s="1"/>
      <c r="G198" s="1"/>
      <c r="H198" s="30"/>
      <c r="I198" s="29"/>
      <c r="J198" s="13"/>
      <c r="K198" s="13"/>
      <c r="L198" s="13"/>
      <c r="M198" s="12"/>
      <c r="N198" s="12"/>
      <c r="O198" s="12"/>
      <c r="P198" s="12"/>
      <c r="Q198" s="12"/>
      <c r="R198" s="12"/>
      <c r="S198" s="12"/>
      <c r="T198" s="8"/>
      <c r="U198" s="8"/>
      <c r="V198" s="8"/>
      <c r="W198" s="8"/>
      <c r="X198" s="8"/>
      <c r="Y198" s="21"/>
      <c r="Z198" s="21"/>
      <c r="AA198" s="21"/>
      <c r="AB198" s="21"/>
    </row>
    <row r="199" spans="1:28" x14ac:dyDescent="0.2">
      <c r="A199" s="7"/>
      <c r="B199" s="7"/>
      <c r="C199" s="7"/>
      <c r="D199" s="7"/>
      <c r="E199" s="7"/>
      <c r="F199" s="10"/>
      <c r="G199" s="10"/>
      <c r="H199" s="11"/>
      <c r="I199" s="12"/>
      <c r="J199" s="13"/>
      <c r="K199" s="13"/>
      <c r="L199" s="13"/>
      <c r="M199" s="12"/>
      <c r="N199" s="12"/>
      <c r="O199" s="12"/>
      <c r="P199" s="12"/>
      <c r="Q199" s="12"/>
      <c r="R199" s="12"/>
      <c r="S199" s="12"/>
      <c r="T199" s="8"/>
      <c r="U199" s="8"/>
      <c r="V199" s="8"/>
      <c r="W199" s="8"/>
      <c r="X199" s="8"/>
      <c r="Y199" s="21"/>
      <c r="Z199" s="21"/>
      <c r="AA199" s="21"/>
      <c r="AB199" s="21"/>
    </row>
    <row r="200" spans="1:28" x14ac:dyDescent="0.2">
      <c r="A200" s="7"/>
      <c r="B200" s="7"/>
      <c r="C200" s="7"/>
      <c r="D200" s="7"/>
      <c r="E200" s="7"/>
      <c r="F200" s="10"/>
      <c r="G200" s="10"/>
      <c r="H200" s="11"/>
      <c r="I200" s="12"/>
      <c r="J200" s="13"/>
      <c r="K200" s="13"/>
      <c r="L200" s="13"/>
      <c r="M200" s="12"/>
      <c r="N200" s="12"/>
      <c r="O200" s="12"/>
      <c r="P200" s="12"/>
      <c r="Q200" s="12"/>
      <c r="R200" s="12"/>
      <c r="S200" s="12"/>
      <c r="T200" s="8"/>
      <c r="U200" s="8"/>
      <c r="V200" s="8"/>
      <c r="W200" s="8"/>
      <c r="X200" s="8"/>
      <c r="Y200" s="21"/>
      <c r="Z200" s="21"/>
      <c r="AA200" s="21"/>
      <c r="AB200" s="21"/>
    </row>
    <row r="201" spans="1:28" x14ac:dyDescent="0.2">
      <c r="A201" s="7"/>
      <c r="B201" s="7"/>
      <c r="C201" s="7"/>
      <c r="D201" s="7"/>
      <c r="E201" s="7"/>
      <c r="F201" s="10"/>
      <c r="G201" s="10"/>
      <c r="H201" s="11"/>
      <c r="I201" s="12"/>
      <c r="J201" s="13"/>
      <c r="K201" s="13"/>
      <c r="L201" s="13"/>
      <c r="M201" s="12"/>
      <c r="N201" s="12"/>
      <c r="O201" s="12"/>
      <c r="P201" s="12"/>
      <c r="Q201" s="12"/>
      <c r="R201" s="12"/>
      <c r="S201" s="12"/>
      <c r="T201" s="8"/>
      <c r="U201" s="8"/>
      <c r="V201" s="8"/>
      <c r="W201" s="8"/>
      <c r="X201" s="8"/>
      <c r="Y201" s="21"/>
      <c r="Z201" s="21"/>
      <c r="AA201" s="21"/>
      <c r="AB201" s="21"/>
    </row>
    <row r="202" spans="1:28" x14ac:dyDescent="0.2">
      <c r="A202" s="7"/>
      <c r="B202" s="7"/>
      <c r="C202" s="7"/>
      <c r="D202" s="7"/>
      <c r="E202" s="7"/>
      <c r="F202" s="10"/>
      <c r="G202" s="10"/>
      <c r="H202" s="11"/>
      <c r="I202" s="12"/>
      <c r="J202" s="13"/>
      <c r="K202" s="13"/>
      <c r="L202" s="13"/>
      <c r="M202" s="12"/>
      <c r="N202" s="12"/>
      <c r="O202" s="12"/>
      <c r="P202" s="12"/>
      <c r="Q202" s="12"/>
      <c r="R202" s="12"/>
      <c r="S202" s="12"/>
      <c r="T202" s="8"/>
      <c r="U202" s="8"/>
      <c r="V202" s="8"/>
      <c r="W202" s="8"/>
      <c r="X202" s="8"/>
      <c r="Y202" s="21"/>
      <c r="Z202" s="21"/>
      <c r="AA202" s="21"/>
      <c r="AB202" s="21"/>
    </row>
    <row r="203" spans="1:28" x14ac:dyDescent="0.2">
      <c r="A203" s="7"/>
      <c r="B203" s="7"/>
      <c r="C203" s="7"/>
      <c r="D203" s="7"/>
      <c r="E203" s="7"/>
      <c r="F203" s="10"/>
      <c r="G203" s="10"/>
      <c r="H203" s="11"/>
      <c r="I203" s="12"/>
      <c r="J203" s="13"/>
      <c r="K203" s="13"/>
      <c r="L203" s="13"/>
      <c r="M203" s="12"/>
      <c r="N203" s="12"/>
      <c r="O203" s="12"/>
      <c r="P203" s="12"/>
      <c r="Q203" s="12"/>
      <c r="R203" s="12"/>
      <c r="S203" s="12"/>
      <c r="T203" s="8"/>
      <c r="U203" s="8"/>
      <c r="V203" s="8"/>
      <c r="W203" s="8"/>
      <c r="X203" s="8"/>
      <c r="Y203" s="21"/>
      <c r="Z203" s="21"/>
      <c r="AA203" s="21"/>
      <c r="AB203" s="21"/>
    </row>
    <row r="204" spans="1:28" x14ac:dyDescent="0.2">
      <c r="A204" s="7"/>
      <c r="B204" s="7"/>
      <c r="C204" s="7"/>
      <c r="D204" s="7"/>
      <c r="E204" s="7"/>
      <c r="F204" s="10"/>
      <c r="G204" s="10"/>
      <c r="H204" s="11"/>
      <c r="I204" s="12"/>
      <c r="J204" s="13"/>
      <c r="K204" s="13"/>
      <c r="L204" s="13"/>
      <c r="M204" s="12"/>
      <c r="N204" s="12"/>
      <c r="O204" s="12"/>
      <c r="P204" s="12"/>
      <c r="Q204" s="12"/>
      <c r="R204" s="12"/>
      <c r="S204" s="12"/>
      <c r="T204" s="8"/>
      <c r="U204" s="8"/>
      <c r="V204" s="8"/>
      <c r="W204" s="8"/>
      <c r="X204" s="8"/>
      <c r="Y204" s="21"/>
      <c r="Z204" s="21"/>
      <c r="AA204" s="21"/>
      <c r="AB204" s="21"/>
    </row>
    <row r="205" spans="1:28" x14ac:dyDescent="0.2">
      <c r="A205" s="7"/>
      <c r="B205" s="7"/>
      <c r="C205" s="7"/>
      <c r="D205" s="7"/>
      <c r="E205" s="7"/>
      <c r="F205" s="10"/>
      <c r="G205" s="10"/>
      <c r="H205" s="11"/>
      <c r="I205" s="12"/>
      <c r="J205" s="13"/>
      <c r="K205" s="13"/>
      <c r="L205" s="13"/>
      <c r="M205" s="12"/>
      <c r="N205" s="12"/>
      <c r="O205" s="12"/>
      <c r="P205" s="12"/>
      <c r="Q205" s="12"/>
      <c r="R205" s="12"/>
      <c r="S205" s="12"/>
      <c r="T205" s="8"/>
      <c r="U205" s="8"/>
      <c r="V205" s="8"/>
      <c r="W205" s="8"/>
      <c r="X205" s="8"/>
      <c r="Y205" s="21"/>
      <c r="Z205" s="21"/>
      <c r="AA205" s="21"/>
      <c r="AB205" s="21"/>
    </row>
    <row r="206" spans="1:28" x14ac:dyDescent="0.2">
      <c r="A206" s="7"/>
      <c r="B206" s="7"/>
      <c r="C206" s="7"/>
      <c r="D206" s="7"/>
      <c r="E206" s="7"/>
      <c r="F206" s="10"/>
      <c r="G206" s="10"/>
      <c r="H206" s="11"/>
      <c r="I206" s="12"/>
      <c r="J206" s="13"/>
      <c r="K206" s="13"/>
      <c r="L206" s="13"/>
      <c r="M206" s="12"/>
      <c r="N206" s="12"/>
      <c r="O206" s="12"/>
      <c r="P206" s="12"/>
      <c r="Q206" s="12"/>
      <c r="R206" s="12"/>
      <c r="S206" s="12"/>
      <c r="T206" s="8"/>
      <c r="U206" s="8"/>
      <c r="V206" s="8"/>
      <c r="W206" s="8"/>
      <c r="X206" s="8"/>
      <c r="Y206" s="21"/>
      <c r="Z206" s="21"/>
      <c r="AA206" s="21"/>
      <c r="AB206" s="21"/>
    </row>
    <row r="207" spans="1:28" x14ac:dyDescent="0.2">
      <c r="A207" s="7"/>
      <c r="B207" s="7"/>
      <c r="C207" s="7"/>
      <c r="D207" s="7"/>
      <c r="E207" s="7"/>
      <c r="F207" s="10"/>
      <c r="G207" s="10"/>
      <c r="H207" s="11"/>
      <c r="I207" s="12"/>
      <c r="J207" s="13"/>
      <c r="K207" s="13"/>
      <c r="L207" s="13"/>
      <c r="M207" s="12"/>
      <c r="N207" s="12"/>
      <c r="O207" s="12"/>
      <c r="P207" s="12"/>
      <c r="Q207" s="12"/>
      <c r="R207" s="12"/>
      <c r="S207" s="12"/>
      <c r="T207" s="8"/>
      <c r="U207" s="8"/>
      <c r="V207" s="8"/>
      <c r="W207" s="8"/>
      <c r="X207" s="8"/>
      <c r="Y207" s="21"/>
      <c r="Z207" s="21"/>
      <c r="AA207" s="21"/>
      <c r="AB207" s="21"/>
    </row>
    <row r="208" spans="1:28" x14ac:dyDescent="0.2">
      <c r="A208" s="7"/>
      <c r="B208" s="7"/>
      <c r="C208" s="7"/>
      <c r="D208" s="7"/>
      <c r="E208" s="7"/>
      <c r="F208" s="10"/>
      <c r="G208" s="10"/>
      <c r="H208" s="11"/>
      <c r="I208" s="12"/>
      <c r="J208" s="13"/>
      <c r="K208" s="13"/>
      <c r="L208" s="13"/>
      <c r="M208" s="12"/>
      <c r="N208" s="12"/>
      <c r="O208" s="12"/>
      <c r="P208" s="12"/>
      <c r="Q208" s="12"/>
      <c r="R208" s="12"/>
      <c r="S208" s="12"/>
      <c r="T208" s="8"/>
      <c r="U208" s="8"/>
      <c r="V208" s="8"/>
      <c r="W208" s="8"/>
      <c r="X208" s="8"/>
      <c r="Y208" s="21"/>
      <c r="Z208" s="21"/>
      <c r="AA208" s="21"/>
      <c r="AB208" s="21"/>
    </row>
    <row r="209" spans="1:28" x14ac:dyDescent="0.2">
      <c r="A209" s="7"/>
      <c r="B209" s="7"/>
      <c r="C209" s="7"/>
      <c r="D209" s="7"/>
      <c r="E209" s="7"/>
      <c r="F209" s="10"/>
      <c r="G209" s="10"/>
      <c r="H209" s="11"/>
      <c r="I209" s="12"/>
      <c r="J209" s="13"/>
      <c r="K209" s="13"/>
      <c r="L209" s="13"/>
      <c r="M209" s="12"/>
      <c r="N209" s="12"/>
      <c r="O209" s="12"/>
      <c r="P209" s="12"/>
      <c r="Q209" s="12"/>
      <c r="R209" s="12"/>
      <c r="S209" s="12"/>
      <c r="T209" s="8"/>
      <c r="U209" s="8"/>
      <c r="V209" s="8"/>
      <c r="W209" s="8"/>
      <c r="X209" s="8"/>
      <c r="Y209" s="21"/>
      <c r="Z209" s="21"/>
      <c r="AA209" s="21"/>
      <c r="AB209" s="21"/>
    </row>
    <row r="210" spans="1:28" x14ac:dyDescent="0.2">
      <c r="A210" s="7"/>
      <c r="B210" s="7"/>
      <c r="C210" s="7"/>
      <c r="D210" s="7"/>
      <c r="E210" s="7"/>
      <c r="F210" s="10"/>
      <c r="G210" s="10"/>
      <c r="H210" s="11"/>
      <c r="I210" s="12"/>
      <c r="J210" s="13"/>
      <c r="K210" s="13"/>
      <c r="L210" s="13"/>
      <c r="M210" s="12"/>
      <c r="N210" s="12"/>
      <c r="O210" s="12"/>
      <c r="P210" s="12"/>
      <c r="Q210" s="12"/>
      <c r="R210" s="12"/>
      <c r="S210" s="12"/>
      <c r="T210" s="8"/>
      <c r="U210" s="8"/>
      <c r="V210" s="8"/>
      <c r="W210" s="8"/>
      <c r="X210" s="8"/>
      <c r="Y210" s="21"/>
      <c r="Z210" s="21"/>
      <c r="AA210" s="21"/>
      <c r="AB210" s="21"/>
    </row>
    <row r="211" spans="1:28" x14ac:dyDescent="0.2">
      <c r="A211" s="7"/>
      <c r="B211" s="7"/>
      <c r="C211" s="7"/>
      <c r="D211" s="7"/>
      <c r="E211" s="7"/>
      <c r="F211" s="10"/>
      <c r="G211" s="10"/>
      <c r="H211" s="11"/>
      <c r="I211" s="12"/>
      <c r="J211" s="13"/>
      <c r="K211" s="13"/>
      <c r="L211" s="13"/>
      <c r="M211" s="12"/>
      <c r="N211" s="12"/>
      <c r="O211" s="12"/>
      <c r="P211" s="12"/>
      <c r="Q211" s="12"/>
      <c r="R211" s="12"/>
      <c r="S211" s="12"/>
      <c r="T211" s="8"/>
      <c r="U211" s="8"/>
      <c r="V211" s="8"/>
      <c r="W211" s="8"/>
      <c r="X211" s="8"/>
      <c r="Y211" s="21"/>
      <c r="Z211" s="21"/>
      <c r="AA211" s="21"/>
      <c r="AB211" s="21"/>
    </row>
    <row r="212" spans="1:28" x14ac:dyDescent="0.2">
      <c r="A212" s="7"/>
      <c r="B212" s="7"/>
      <c r="C212" s="7"/>
      <c r="D212" s="7"/>
      <c r="E212" s="7"/>
      <c r="F212" s="10"/>
      <c r="G212" s="10"/>
      <c r="H212" s="11"/>
      <c r="I212" s="12"/>
      <c r="J212" s="13"/>
      <c r="K212" s="13"/>
      <c r="L212" s="13"/>
      <c r="M212" s="12"/>
      <c r="N212" s="12"/>
      <c r="O212" s="12"/>
      <c r="P212" s="12"/>
      <c r="Q212" s="12"/>
      <c r="R212" s="12"/>
      <c r="S212" s="12"/>
      <c r="T212" s="8"/>
      <c r="U212" s="8"/>
      <c r="V212" s="8"/>
      <c r="W212" s="8"/>
      <c r="X212" s="8"/>
      <c r="Y212" s="21"/>
      <c r="Z212" s="21"/>
      <c r="AA212" s="21"/>
      <c r="AB212" s="21"/>
    </row>
    <row r="213" spans="1:28" x14ac:dyDescent="0.2">
      <c r="A213" s="7"/>
      <c r="B213" s="7"/>
      <c r="C213" s="7"/>
      <c r="D213" s="7"/>
      <c r="E213" s="7"/>
      <c r="F213" s="10"/>
      <c r="G213" s="10"/>
      <c r="H213" s="11"/>
      <c r="I213" s="12"/>
      <c r="J213" s="13"/>
      <c r="K213" s="13"/>
      <c r="L213" s="13"/>
      <c r="M213" s="12"/>
      <c r="N213" s="12"/>
      <c r="O213" s="12"/>
      <c r="P213" s="12"/>
      <c r="Q213" s="12"/>
      <c r="R213" s="12"/>
      <c r="S213" s="12"/>
      <c r="T213" s="8"/>
      <c r="U213" s="8"/>
      <c r="V213" s="8"/>
      <c r="W213" s="8"/>
      <c r="X213" s="8"/>
      <c r="Y213" s="21"/>
      <c r="Z213" s="21"/>
      <c r="AA213" s="21"/>
      <c r="AB213" s="21"/>
    </row>
    <row r="214" spans="1:28" x14ac:dyDescent="0.2">
      <c r="A214" s="7"/>
      <c r="B214" s="7"/>
      <c r="C214" s="7"/>
      <c r="D214" s="7"/>
      <c r="E214" s="7"/>
      <c r="F214" s="10"/>
      <c r="G214" s="10"/>
      <c r="H214" s="11"/>
      <c r="I214" s="12"/>
      <c r="J214" s="13"/>
      <c r="K214" s="13"/>
      <c r="L214" s="13"/>
      <c r="M214" s="12"/>
      <c r="N214" s="12"/>
      <c r="O214" s="12"/>
      <c r="P214" s="12"/>
      <c r="Q214" s="12"/>
      <c r="R214" s="12"/>
      <c r="S214" s="12"/>
      <c r="T214" s="8"/>
      <c r="U214" s="8"/>
      <c r="V214" s="8"/>
      <c r="W214" s="8"/>
      <c r="X214" s="8"/>
      <c r="Y214" s="21"/>
      <c r="Z214" s="21"/>
      <c r="AA214" s="21"/>
      <c r="AB214" s="21"/>
    </row>
    <row r="215" spans="1:28" x14ac:dyDescent="0.2">
      <c r="A215" s="7"/>
      <c r="B215" s="7"/>
      <c r="C215" s="7"/>
      <c r="D215" s="7"/>
      <c r="E215" s="7"/>
      <c r="F215" s="10"/>
      <c r="G215" s="10"/>
      <c r="H215" s="11"/>
      <c r="I215" s="12"/>
      <c r="J215" s="13"/>
      <c r="K215" s="13"/>
      <c r="L215" s="13"/>
      <c r="M215" s="12"/>
      <c r="N215" s="12"/>
      <c r="O215" s="12"/>
      <c r="P215" s="12"/>
      <c r="Q215" s="12"/>
      <c r="R215" s="12"/>
      <c r="S215" s="12"/>
      <c r="T215" s="8"/>
      <c r="U215" s="8"/>
      <c r="V215" s="8"/>
      <c r="W215" s="8"/>
      <c r="X215" s="8"/>
      <c r="Y215" s="21"/>
      <c r="Z215" s="21"/>
      <c r="AA215" s="21"/>
      <c r="AB215" s="21"/>
    </row>
    <row r="216" spans="1:28" x14ac:dyDescent="0.2">
      <c r="A216" s="7"/>
      <c r="B216" s="7"/>
      <c r="C216" s="7"/>
      <c r="D216" s="7"/>
      <c r="E216" s="7"/>
      <c r="F216" s="10"/>
      <c r="G216" s="10"/>
      <c r="H216" s="11"/>
      <c r="I216" s="12"/>
      <c r="J216" s="13"/>
      <c r="K216" s="13"/>
      <c r="L216" s="13"/>
      <c r="M216" s="12"/>
      <c r="N216" s="12"/>
      <c r="O216" s="12"/>
      <c r="P216" s="12"/>
      <c r="Q216" s="12"/>
      <c r="R216" s="12"/>
      <c r="S216" s="12"/>
      <c r="T216" s="8"/>
      <c r="U216" s="8"/>
      <c r="V216" s="8"/>
      <c r="W216" s="8"/>
      <c r="X216" s="8"/>
      <c r="Y216" s="21"/>
      <c r="Z216" s="21"/>
      <c r="AA216" s="21"/>
      <c r="AB216" s="21"/>
    </row>
    <row r="217" spans="1:28" x14ac:dyDescent="0.2">
      <c r="A217" s="7"/>
      <c r="B217" s="7"/>
      <c r="C217" s="7"/>
      <c r="D217" s="7"/>
      <c r="E217" s="7"/>
      <c r="F217" s="10"/>
      <c r="G217" s="10"/>
      <c r="H217" s="11"/>
      <c r="I217" s="12"/>
      <c r="J217" s="13"/>
      <c r="K217" s="13"/>
      <c r="L217" s="13"/>
      <c r="M217" s="12"/>
      <c r="N217" s="12"/>
      <c r="O217" s="12"/>
      <c r="P217" s="12"/>
      <c r="Q217" s="12"/>
      <c r="R217" s="12"/>
      <c r="S217" s="12"/>
      <c r="T217" s="8"/>
      <c r="U217" s="8"/>
      <c r="V217" s="8"/>
      <c r="W217" s="8"/>
      <c r="X217" s="8"/>
      <c r="Y217" s="21"/>
      <c r="Z217" s="21"/>
      <c r="AA217" s="21"/>
      <c r="AB217" s="21"/>
    </row>
    <row r="218" spans="1:28" x14ac:dyDescent="0.2">
      <c r="A218" s="7"/>
      <c r="B218" s="7"/>
      <c r="C218" s="7"/>
      <c r="D218" s="7"/>
      <c r="E218" s="7"/>
      <c r="F218" s="10"/>
      <c r="G218" s="10"/>
      <c r="H218" s="11"/>
      <c r="I218" s="12"/>
      <c r="J218" s="13"/>
      <c r="K218" s="13"/>
      <c r="L218" s="13"/>
      <c r="M218" s="12"/>
      <c r="N218" s="12"/>
      <c r="O218" s="12"/>
      <c r="P218" s="12"/>
      <c r="Q218" s="12"/>
      <c r="R218" s="12"/>
      <c r="S218" s="12"/>
      <c r="T218" s="8"/>
      <c r="U218" s="8"/>
      <c r="V218" s="8"/>
      <c r="W218" s="8"/>
      <c r="X218" s="8"/>
      <c r="Y218" s="21"/>
      <c r="Z218" s="21"/>
      <c r="AA218" s="21"/>
      <c r="AB218" s="21"/>
    </row>
    <row r="219" spans="1:28" x14ac:dyDescent="0.2">
      <c r="A219" s="7"/>
      <c r="B219" s="7"/>
      <c r="C219" s="7"/>
      <c r="D219" s="7"/>
      <c r="E219" s="7"/>
      <c r="F219" s="10"/>
      <c r="G219" s="10"/>
      <c r="H219" s="11"/>
      <c r="I219" s="12"/>
      <c r="J219" s="13"/>
      <c r="K219" s="13"/>
      <c r="L219" s="13"/>
      <c r="M219" s="12"/>
      <c r="N219" s="12"/>
      <c r="O219" s="12"/>
      <c r="P219" s="12"/>
      <c r="Q219" s="12"/>
      <c r="R219" s="12"/>
      <c r="S219" s="12"/>
      <c r="T219" s="8"/>
      <c r="U219" s="8"/>
      <c r="V219" s="8"/>
      <c r="W219" s="8"/>
      <c r="X219" s="8"/>
      <c r="Y219" s="21"/>
      <c r="Z219" s="21"/>
      <c r="AA219" s="21"/>
      <c r="AB219" s="21"/>
    </row>
    <row r="220" spans="1:28" x14ac:dyDescent="0.2">
      <c r="A220" s="7"/>
      <c r="B220" s="7"/>
      <c r="C220" s="7"/>
      <c r="D220" s="7"/>
      <c r="E220" s="7"/>
      <c r="F220" s="10"/>
      <c r="G220" s="10"/>
      <c r="H220" s="11"/>
      <c r="I220" s="12"/>
      <c r="J220" s="13"/>
      <c r="K220" s="13"/>
      <c r="L220" s="13"/>
      <c r="M220" s="12"/>
      <c r="N220" s="12"/>
      <c r="O220" s="12"/>
      <c r="P220" s="12"/>
      <c r="Q220" s="12"/>
      <c r="R220" s="12"/>
      <c r="S220" s="12"/>
      <c r="T220" s="8"/>
      <c r="U220" s="8"/>
      <c r="V220" s="8"/>
      <c r="W220" s="8"/>
      <c r="X220" s="8"/>
      <c r="Y220" s="21"/>
      <c r="Z220" s="21"/>
      <c r="AA220" s="21"/>
      <c r="AB220" s="21"/>
    </row>
    <row r="221" spans="1:28" x14ac:dyDescent="0.2">
      <c r="A221" s="7"/>
      <c r="B221" s="7"/>
      <c r="C221" s="7"/>
      <c r="D221" s="7"/>
      <c r="E221" s="7"/>
      <c r="F221" s="10"/>
      <c r="G221" s="10"/>
      <c r="H221" s="11"/>
      <c r="I221" s="12"/>
      <c r="J221" s="13"/>
      <c r="K221" s="13"/>
      <c r="L221" s="13"/>
      <c r="M221" s="12"/>
      <c r="N221" s="12"/>
      <c r="O221" s="12"/>
      <c r="P221" s="12"/>
      <c r="Q221" s="12"/>
      <c r="R221" s="12"/>
      <c r="S221" s="12"/>
      <c r="T221" s="8"/>
      <c r="U221" s="8"/>
      <c r="V221" s="8"/>
      <c r="W221" s="8"/>
      <c r="X221" s="8"/>
      <c r="Y221" s="21"/>
      <c r="Z221" s="21"/>
      <c r="AA221" s="21"/>
      <c r="AB221" s="21"/>
    </row>
    <row r="222" spans="1:28" x14ac:dyDescent="0.2">
      <c r="A222" s="7"/>
      <c r="B222" s="7"/>
      <c r="C222" s="7"/>
      <c r="D222" s="7"/>
      <c r="E222" s="7"/>
      <c r="F222" s="10"/>
      <c r="G222" s="10"/>
      <c r="H222" s="11"/>
      <c r="I222" s="12"/>
      <c r="J222" s="13"/>
      <c r="K222" s="13"/>
      <c r="L222" s="13"/>
      <c r="M222" s="12"/>
      <c r="N222" s="12"/>
      <c r="O222" s="12"/>
      <c r="P222" s="12"/>
      <c r="Q222" s="12"/>
      <c r="R222" s="12"/>
      <c r="S222" s="12"/>
      <c r="T222" s="8"/>
      <c r="U222" s="8"/>
      <c r="V222" s="8"/>
      <c r="W222" s="8"/>
      <c r="X222" s="8"/>
      <c r="Y222" s="21"/>
      <c r="Z222" s="21"/>
      <c r="AA222" s="21"/>
      <c r="AB222" s="21"/>
    </row>
    <row r="223" spans="1:28" x14ac:dyDescent="0.2">
      <c r="A223" s="7"/>
      <c r="B223" s="7"/>
      <c r="C223" s="7"/>
      <c r="D223" s="7"/>
      <c r="E223" s="7"/>
      <c r="F223" s="10"/>
      <c r="G223" s="10"/>
      <c r="H223" s="11"/>
      <c r="I223" s="12"/>
      <c r="J223" s="13"/>
      <c r="K223" s="13"/>
      <c r="L223" s="13"/>
      <c r="M223" s="12"/>
      <c r="N223" s="12"/>
      <c r="O223" s="12"/>
      <c r="P223" s="12"/>
      <c r="Q223" s="12"/>
      <c r="R223" s="12"/>
      <c r="S223" s="12"/>
      <c r="T223" s="8"/>
      <c r="U223" s="8"/>
      <c r="V223" s="8"/>
      <c r="W223" s="8"/>
      <c r="X223" s="8"/>
      <c r="Y223" s="21"/>
      <c r="Z223" s="21"/>
      <c r="AA223" s="21"/>
      <c r="AB223" s="21"/>
    </row>
    <row r="224" spans="1:28" x14ac:dyDescent="0.2">
      <c r="A224" s="7"/>
      <c r="B224" s="7"/>
      <c r="C224" s="7"/>
      <c r="D224" s="7"/>
      <c r="E224" s="7"/>
      <c r="F224" s="10"/>
      <c r="G224" s="10"/>
      <c r="H224" s="11"/>
      <c r="I224" s="12"/>
      <c r="J224" s="13"/>
      <c r="K224" s="13"/>
      <c r="L224" s="13"/>
      <c r="M224" s="12"/>
      <c r="N224" s="12"/>
      <c r="O224" s="12"/>
      <c r="P224" s="12"/>
      <c r="Q224" s="12"/>
      <c r="R224" s="12"/>
      <c r="S224" s="12"/>
      <c r="T224" s="8"/>
      <c r="U224" s="8"/>
      <c r="V224" s="8"/>
      <c r="W224" s="8"/>
      <c r="X224" s="8"/>
      <c r="Y224" s="21"/>
      <c r="Z224" s="21"/>
      <c r="AA224" s="21"/>
      <c r="AB224" s="21"/>
    </row>
    <row r="225" spans="1:28" x14ac:dyDescent="0.2">
      <c r="A225" s="7"/>
      <c r="B225" s="7"/>
      <c r="C225" s="7"/>
      <c r="D225" s="7"/>
      <c r="E225" s="7"/>
      <c r="F225" s="10"/>
      <c r="G225" s="10"/>
      <c r="H225" s="11"/>
      <c r="I225" s="12"/>
      <c r="J225" s="13"/>
      <c r="K225" s="13"/>
      <c r="L225" s="13"/>
      <c r="M225" s="12"/>
      <c r="N225" s="12"/>
      <c r="O225" s="12"/>
      <c r="P225" s="12"/>
      <c r="Q225" s="12"/>
      <c r="R225" s="12"/>
      <c r="S225" s="12"/>
      <c r="T225" s="8"/>
      <c r="U225" s="8"/>
      <c r="V225" s="8"/>
      <c r="W225" s="8"/>
      <c r="X225" s="8"/>
      <c r="Y225" s="21"/>
      <c r="Z225" s="21"/>
      <c r="AA225" s="21"/>
      <c r="AB225" s="21"/>
    </row>
    <row r="226" spans="1:28" x14ac:dyDescent="0.2">
      <c r="A226" s="7"/>
      <c r="B226" s="7"/>
      <c r="C226" s="7"/>
      <c r="D226" s="7"/>
      <c r="E226" s="7"/>
      <c r="F226" s="10"/>
      <c r="G226" s="10"/>
      <c r="H226" s="11"/>
      <c r="I226" s="12"/>
      <c r="J226" s="13"/>
      <c r="K226" s="13"/>
      <c r="L226" s="13"/>
      <c r="M226" s="12"/>
      <c r="N226" s="12"/>
      <c r="O226" s="12"/>
      <c r="P226" s="12"/>
      <c r="Q226" s="12"/>
      <c r="R226" s="12"/>
      <c r="S226" s="12"/>
      <c r="T226" s="8"/>
      <c r="U226" s="8"/>
      <c r="V226" s="8"/>
      <c r="W226" s="8"/>
      <c r="X226" s="8"/>
      <c r="Y226" s="21"/>
      <c r="Z226" s="21"/>
      <c r="AA226" s="21"/>
      <c r="AB226" s="21"/>
    </row>
    <row r="227" spans="1:28" x14ac:dyDescent="0.2">
      <c r="A227" s="7"/>
      <c r="B227" s="7"/>
      <c r="C227" s="7"/>
      <c r="D227" s="7"/>
      <c r="E227" s="7"/>
      <c r="F227" s="10"/>
      <c r="G227" s="10"/>
      <c r="H227" s="11"/>
      <c r="I227" s="12"/>
      <c r="J227" s="13"/>
      <c r="K227" s="13"/>
      <c r="L227" s="13"/>
      <c r="M227" s="12"/>
      <c r="N227" s="12"/>
      <c r="O227" s="12"/>
      <c r="P227" s="12"/>
      <c r="Q227" s="12"/>
      <c r="R227" s="12"/>
      <c r="S227" s="12"/>
      <c r="T227" s="8"/>
      <c r="U227" s="8"/>
      <c r="V227" s="8"/>
      <c r="W227" s="8"/>
      <c r="X227" s="8"/>
      <c r="Y227" s="21"/>
      <c r="Z227" s="21"/>
      <c r="AA227" s="21"/>
      <c r="AB227" s="21"/>
    </row>
    <row r="228" spans="1:28" x14ac:dyDescent="0.2">
      <c r="A228" s="7"/>
      <c r="B228" s="7"/>
      <c r="C228" s="7"/>
      <c r="D228" s="7"/>
      <c r="E228" s="7"/>
      <c r="F228" s="10"/>
      <c r="G228" s="10"/>
      <c r="H228" s="11"/>
      <c r="I228" s="12"/>
      <c r="J228" s="13"/>
      <c r="K228" s="13"/>
      <c r="L228" s="13"/>
      <c r="M228" s="12"/>
      <c r="N228" s="12"/>
      <c r="O228" s="12"/>
      <c r="P228" s="12"/>
      <c r="Q228" s="12"/>
      <c r="R228" s="12"/>
      <c r="S228" s="12"/>
      <c r="T228" s="8"/>
      <c r="U228" s="8"/>
      <c r="V228" s="8"/>
      <c r="W228" s="8"/>
      <c r="X228" s="8"/>
      <c r="Y228" s="21"/>
      <c r="Z228" s="21"/>
      <c r="AA228" s="21"/>
      <c r="AB228" s="21"/>
    </row>
    <row r="229" spans="1:28" x14ac:dyDescent="0.2">
      <c r="A229" s="7"/>
      <c r="B229" s="7"/>
      <c r="C229" s="7"/>
      <c r="D229" s="7"/>
      <c r="E229" s="7"/>
      <c r="F229" s="10"/>
      <c r="G229" s="10"/>
      <c r="H229" s="11"/>
      <c r="I229" s="12"/>
      <c r="J229" s="13"/>
      <c r="K229" s="13"/>
      <c r="L229" s="13"/>
      <c r="M229" s="12"/>
      <c r="N229" s="12"/>
      <c r="O229" s="12"/>
      <c r="P229" s="12"/>
      <c r="Q229" s="12"/>
      <c r="R229" s="12"/>
      <c r="S229" s="12"/>
      <c r="T229" s="8"/>
      <c r="U229" s="8"/>
      <c r="V229" s="8"/>
      <c r="W229" s="8"/>
      <c r="X229" s="8"/>
      <c r="Y229" s="21"/>
      <c r="Z229" s="21"/>
      <c r="AA229" s="21"/>
      <c r="AB229" s="21"/>
    </row>
    <row r="230" spans="1:28" x14ac:dyDescent="0.2">
      <c r="A230" s="7"/>
      <c r="B230" s="7"/>
      <c r="C230" s="7"/>
      <c r="D230" s="7"/>
      <c r="E230" s="7"/>
      <c r="F230" s="10"/>
      <c r="G230" s="10"/>
      <c r="H230" s="11"/>
      <c r="I230" s="12"/>
      <c r="J230" s="13"/>
      <c r="K230" s="13"/>
      <c r="L230" s="13"/>
      <c r="M230" s="12"/>
      <c r="N230" s="12"/>
      <c r="O230" s="12"/>
      <c r="P230" s="12"/>
      <c r="Q230" s="12"/>
      <c r="R230" s="12"/>
      <c r="S230" s="12"/>
      <c r="T230" s="8"/>
      <c r="U230" s="8"/>
      <c r="V230" s="8"/>
      <c r="W230" s="8"/>
      <c r="X230" s="8"/>
      <c r="Y230" s="21"/>
      <c r="Z230" s="21"/>
      <c r="AA230" s="21"/>
      <c r="AB230" s="21"/>
    </row>
    <row r="231" spans="1:28" x14ac:dyDescent="0.2">
      <c r="A231" s="7"/>
      <c r="B231" s="7"/>
      <c r="C231" s="7"/>
      <c r="D231" s="7"/>
      <c r="E231" s="7"/>
      <c r="F231" s="10"/>
      <c r="G231" s="10"/>
      <c r="H231" s="11"/>
      <c r="I231" s="12"/>
      <c r="J231" s="13"/>
      <c r="K231" s="13"/>
      <c r="L231" s="13"/>
      <c r="M231" s="12"/>
      <c r="N231" s="12"/>
      <c r="O231" s="12"/>
      <c r="P231" s="12"/>
      <c r="Q231" s="12"/>
      <c r="R231" s="12"/>
      <c r="S231" s="12"/>
      <c r="T231" s="8"/>
      <c r="U231" s="8"/>
      <c r="V231" s="8"/>
      <c r="W231" s="8"/>
      <c r="X231" s="8"/>
      <c r="Y231" s="21"/>
      <c r="Z231" s="21"/>
      <c r="AA231" s="21"/>
      <c r="AB231" s="21"/>
    </row>
    <row r="232" spans="1:28" x14ac:dyDescent="0.2">
      <c r="A232" s="7"/>
      <c r="B232" s="7"/>
      <c r="C232" s="7"/>
      <c r="D232" s="7"/>
      <c r="E232" s="7"/>
      <c r="F232" s="10"/>
      <c r="G232" s="10"/>
      <c r="H232" s="11"/>
      <c r="I232" s="12"/>
      <c r="J232" s="13"/>
      <c r="K232" s="13"/>
      <c r="L232" s="13"/>
      <c r="M232" s="12"/>
      <c r="N232" s="12"/>
      <c r="O232" s="12"/>
      <c r="P232" s="12"/>
      <c r="Q232" s="12"/>
      <c r="R232" s="12"/>
      <c r="S232" s="12"/>
      <c r="T232" s="8"/>
      <c r="U232" s="8"/>
      <c r="V232" s="8"/>
      <c r="W232" s="8"/>
      <c r="X232" s="8"/>
      <c r="Y232" s="21"/>
      <c r="Z232" s="21"/>
      <c r="AA232" s="21"/>
      <c r="AB232" s="21"/>
    </row>
    <row r="233" spans="1:28" x14ac:dyDescent="0.2">
      <c r="A233" s="7"/>
      <c r="B233" s="7"/>
      <c r="C233" s="7"/>
      <c r="D233" s="7"/>
      <c r="E233" s="7"/>
      <c r="F233" s="10"/>
      <c r="G233" s="10"/>
      <c r="H233" s="11"/>
      <c r="I233" s="12"/>
      <c r="J233" s="13"/>
      <c r="K233" s="13"/>
      <c r="L233" s="13"/>
      <c r="M233" s="12"/>
      <c r="N233" s="12"/>
      <c r="O233" s="12"/>
      <c r="P233" s="12"/>
      <c r="Q233" s="12"/>
      <c r="R233" s="12"/>
      <c r="S233" s="12"/>
      <c r="T233" s="8"/>
      <c r="U233" s="8"/>
      <c r="V233" s="8"/>
      <c r="W233" s="8"/>
      <c r="X233" s="8"/>
      <c r="Y233" s="21"/>
      <c r="Z233" s="21"/>
      <c r="AA233" s="21"/>
      <c r="AB233" s="21"/>
    </row>
    <row r="234" spans="1:28" x14ac:dyDescent="0.2">
      <c r="A234" s="7"/>
      <c r="B234" s="7"/>
      <c r="C234" s="7"/>
      <c r="D234" s="7"/>
      <c r="E234" s="7"/>
      <c r="F234" s="10"/>
      <c r="G234" s="10"/>
      <c r="H234" s="11"/>
      <c r="I234" s="12"/>
      <c r="J234" s="13"/>
      <c r="K234" s="13"/>
      <c r="L234" s="13"/>
      <c r="M234" s="12"/>
      <c r="N234" s="12"/>
      <c r="O234" s="12"/>
      <c r="P234" s="12"/>
      <c r="Q234" s="12"/>
      <c r="R234" s="12"/>
      <c r="S234" s="12"/>
      <c r="T234" s="8"/>
      <c r="U234" s="8"/>
      <c r="V234" s="8"/>
      <c r="W234" s="8"/>
      <c r="X234" s="8"/>
      <c r="Y234" s="21"/>
      <c r="Z234" s="21"/>
      <c r="AA234" s="21"/>
      <c r="AB234" s="21"/>
    </row>
    <row r="235" spans="1:28" x14ac:dyDescent="0.2">
      <c r="A235" s="7"/>
      <c r="B235" s="7"/>
      <c r="C235" s="7"/>
      <c r="D235" s="7"/>
      <c r="E235" s="7"/>
      <c r="F235" s="10"/>
      <c r="G235" s="10"/>
      <c r="H235" s="11"/>
      <c r="I235" s="12"/>
      <c r="J235" s="13"/>
      <c r="K235" s="13"/>
      <c r="L235" s="13"/>
      <c r="M235" s="12"/>
      <c r="N235" s="12"/>
      <c r="O235" s="12"/>
      <c r="P235" s="12"/>
      <c r="Q235" s="12"/>
      <c r="R235" s="12"/>
      <c r="S235" s="12"/>
      <c r="T235" s="8"/>
      <c r="U235" s="8"/>
      <c r="V235" s="8"/>
      <c r="W235" s="8"/>
      <c r="X235" s="8"/>
      <c r="Y235" s="21"/>
      <c r="Z235" s="21"/>
      <c r="AA235" s="21"/>
      <c r="AB235" s="21"/>
    </row>
    <row r="236" spans="1:28" x14ac:dyDescent="0.2">
      <c r="A236" s="7"/>
      <c r="B236" s="7"/>
      <c r="C236" s="7"/>
      <c r="D236" s="7"/>
      <c r="E236" s="7"/>
      <c r="F236" s="10"/>
      <c r="G236" s="10"/>
      <c r="H236" s="11"/>
      <c r="I236" s="12"/>
      <c r="J236" s="13"/>
      <c r="K236" s="13"/>
      <c r="L236" s="13"/>
      <c r="M236" s="12"/>
      <c r="N236" s="12"/>
      <c r="O236" s="12"/>
      <c r="P236" s="12"/>
      <c r="Q236" s="12"/>
      <c r="R236" s="12"/>
      <c r="S236" s="12"/>
      <c r="T236" s="8"/>
      <c r="U236" s="8"/>
      <c r="V236" s="8"/>
      <c r="W236" s="8"/>
      <c r="X236" s="8"/>
      <c r="Y236" s="21"/>
      <c r="Z236" s="21"/>
      <c r="AA236" s="21"/>
      <c r="AB236" s="21"/>
    </row>
    <row r="237" spans="1:28" x14ac:dyDescent="0.2">
      <c r="A237" s="7"/>
      <c r="B237" s="7"/>
      <c r="C237" s="7"/>
      <c r="D237" s="7"/>
      <c r="E237" s="7"/>
      <c r="F237" s="10"/>
      <c r="G237" s="10"/>
      <c r="H237" s="11"/>
      <c r="I237" s="12"/>
      <c r="J237" s="13"/>
      <c r="K237" s="13"/>
      <c r="L237" s="13"/>
      <c r="M237" s="12"/>
      <c r="N237" s="12"/>
      <c r="O237" s="12"/>
      <c r="P237" s="12"/>
      <c r="Q237" s="12"/>
      <c r="R237" s="12"/>
      <c r="S237" s="12"/>
      <c r="T237" s="8"/>
      <c r="U237" s="8"/>
      <c r="V237" s="8"/>
      <c r="W237" s="8"/>
      <c r="X237" s="8"/>
      <c r="Y237" s="21"/>
      <c r="Z237" s="21"/>
      <c r="AA237" s="21"/>
      <c r="AB237" s="21"/>
    </row>
    <row r="238" spans="1:28" x14ac:dyDescent="0.2">
      <c r="A238" s="7"/>
      <c r="B238" s="7"/>
      <c r="C238" s="7"/>
      <c r="D238" s="7"/>
      <c r="E238" s="7"/>
      <c r="F238" s="10"/>
      <c r="G238" s="10"/>
      <c r="H238" s="11"/>
      <c r="I238" s="12"/>
      <c r="J238" s="13"/>
      <c r="K238" s="13"/>
      <c r="L238" s="13"/>
      <c r="M238" s="12"/>
      <c r="N238" s="12"/>
      <c r="O238" s="12"/>
      <c r="P238" s="12"/>
      <c r="Q238" s="12"/>
      <c r="R238" s="12"/>
      <c r="S238" s="12"/>
      <c r="T238" s="8"/>
      <c r="U238" s="8"/>
      <c r="V238" s="8"/>
      <c r="W238" s="8"/>
      <c r="X238" s="8"/>
      <c r="Y238" s="21"/>
      <c r="Z238" s="21"/>
      <c r="AA238" s="21"/>
      <c r="AB238" s="21"/>
    </row>
    <row r="239" spans="1:28" x14ac:dyDescent="0.2">
      <c r="A239" s="7"/>
      <c r="B239" s="7"/>
      <c r="C239" s="7"/>
      <c r="D239" s="7"/>
      <c r="E239" s="7"/>
      <c r="F239" s="10"/>
      <c r="G239" s="10"/>
      <c r="H239" s="11"/>
      <c r="I239" s="12"/>
      <c r="J239" s="13"/>
      <c r="K239" s="13"/>
      <c r="L239" s="13"/>
      <c r="M239" s="12"/>
      <c r="N239" s="12"/>
      <c r="O239" s="12"/>
      <c r="P239" s="12"/>
      <c r="Q239" s="12"/>
      <c r="R239" s="12"/>
      <c r="S239" s="12"/>
      <c r="T239" s="8"/>
      <c r="U239" s="8"/>
      <c r="V239" s="8"/>
      <c r="W239" s="8"/>
      <c r="X239" s="8"/>
      <c r="Y239" s="21"/>
      <c r="Z239" s="21"/>
      <c r="AA239" s="21"/>
      <c r="AB239" s="21"/>
    </row>
    <row r="240" spans="1:28" x14ac:dyDescent="0.2">
      <c r="A240" s="7"/>
      <c r="B240" s="7"/>
      <c r="C240" s="7"/>
      <c r="D240" s="7"/>
      <c r="E240" s="7"/>
      <c r="F240" s="10"/>
      <c r="G240" s="10"/>
      <c r="H240" s="11"/>
      <c r="I240" s="12"/>
      <c r="J240" s="13"/>
      <c r="K240" s="13"/>
      <c r="L240" s="13"/>
      <c r="M240" s="12"/>
      <c r="N240" s="12"/>
      <c r="O240" s="12"/>
      <c r="P240" s="12"/>
      <c r="Q240" s="12"/>
      <c r="R240" s="12"/>
      <c r="S240" s="12"/>
      <c r="T240" s="8"/>
      <c r="U240" s="8"/>
      <c r="V240" s="8"/>
      <c r="W240" s="8"/>
      <c r="X240" s="8"/>
      <c r="Y240" s="21"/>
      <c r="Z240" s="21"/>
      <c r="AA240" s="21"/>
      <c r="AB240" s="21"/>
    </row>
    <row r="241" spans="1:28" x14ac:dyDescent="0.2">
      <c r="A241" s="7"/>
      <c r="B241" s="7"/>
      <c r="C241" s="7"/>
      <c r="D241" s="7"/>
      <c r="E241" s="7"/>
      <c r="F241" s="10"/>
      <c r="G241" s="10"/>
      <c r="H241" s="11"/>
      <c r="I241" s="12"/>
      <c r="J241" s="13"/>
      <c r="K241" s="13"/>
      <c r="L241" s="13"/>
      <c r="M241" s="12"/>
      <c r="N241" s="12"/>
      <c r="O241" s="12"/>
      <c r="P241" s="12"/>
      <c r="Q241" s="12"/>
      <c r="R241" s="12"/>
      <c r="S241" s="12"/>
      <c r="T241" s="8"/>
      <c r="U241" s="8"/>
      <c r="V241" s="8"/>
      <c r="W241" s="8"/>
      <c r="X241" s="8"/>
      <c r="Y241" s="21"/>
      <c r="Z241" s="21"/>
      <c r="AA241" s="21"/>
      <c r="AB241" s="21"/>
    </row>
    <row r="242" spans="1:28" x14ac:dyDescent="0.2">
      <c r="A242" s="7"/>
      <c r="B242" s="7"/>
      <c r="C242" s="7"/>
      <c r="D242" s="7"/>
      <c r="E242" s="7"/>
      <c r="F242" s="10"/>
      <c r="G242" s="10"/>
      <c r="H242" s="11"/>
      <c r="I242" s="12"/>
      <c r="J242" s="13"/>
      <c r="K242" s="13"/>
      <c r="L242" s="13"/>
      <c r="M242" s="12"/>
      <c r="N242" s="12"/>
      <c r="O242" s="12"/>
      <c r="P242" s="12"/>
      <c r="Q242" s="12"/>
      <c r="R242" s="12"/>
      <c r="S242" s="12"/>
      <c r="T242" s="8"/>
      <c r="U242" s="8"/>
      <c r="V242" s="8"/>
      <c r="W242" s="8"/>
      <c r="X242" s="8"/>
      <c r="Y242" s="21"/>
      <c r="Z242" s="21"/>
      <c r="AA242" s="21"/>
      <c r="AB242" s="21"/>
    </row>
    <row r="243" spans="1:28" x14ac:dyDescent="0.2">
      <c r="A243" s="7"/>
      <c r="B243" s="7"/>
      <c r="C243" s="7"/>
      <c r="D243" s="7"/>
      <c r="E243" s="7"/>
      <c r="F243" s="10"/>
      <c r="G243" s="10"/>
      <c r="H243" s="11"/>
      <c r="I243" s="12"/>
      <c r="J243" s="13"/>
      <c r="K243" s="13"/>
      <c r="L243" s="13"/>
      <c r="M243" s="12"/>
      <c r="N243" s="12"/>
      <c r="O243" s="12"/>
      <c r="P243" s="12"/>
      <c r="Q243" s="12"/>
      <c r="R243" s="12"/>
      <c r="S243" s="12"/>
      <c r="T243" s="8"/>
      <c r="U243" s="8"/>
      <c r="V243" s="8"/>
      <c r="W243" s="8"/>
      <c r="X243" s="8"/>
      <c r="Y243" s="21"/>
      <c r="Z243" s="21"/>
      <c r="AA243" s="21"/>
      <c r="AB243" s="21"/>
    </row>
    <row r="244" spans="1:28" x14ac:dyDescent="0.2">
      <c r="A244" s="7"/>
      <c r="B244" s="7"/>
      <c r="C244" s="7"/>
      <c r="D244" s="7"/>
      <c r="E244" s="7"/>
      <c r="F244" s="10"/>
      <c r="G244" s="10"/>
      <c r="H244" s="11"/>
      <c r="I244" s="12"/>
      <c r="J244" s="13"/>
      <c r="K244" s="13"/>
      <c r="L244" s="13"/>
      <c r="M244" s="12"/>
      <c r="N244" s="12"/>
      <c r="O244" s="12"/>
      <c r="P244" s="12"/>
      <c r="Q244" s="12"/>
      <c r="R244" s="12"/>
      <c r="S244" s="12"/>
      <c r="T244" s="8"/>
      <c r="U244" s="8"/>
      <c r="V244" s="8"/>
      <c r="W244" s="8"/>
      <c r="X244" s="8"/>
      <c r="Y244" s="21"/>
      <c r="Z244" s="21"/>
      <c r="AA244" s="21"/>
      <c r="AB244" s="21"/>
    </row>
    <row r="245" spans="1:28" x14ac:dyDescent="0.2">
      <c r="A245" s="7"/>
      <c r="B245" s="7"/>
      <c r="C245" s="7"/>
      <c r="D245" s="7"/>
      <c r="E245" s="7"/>
      <c r="F245" s="10"/>
      <c r="G245" s="10"/>
      <c r="H245" s="11"/>
      <c r="I245" s="12"/>
      <c r="J245" s="13"/>
      <c r="K245" s="13"/>
      <c r="L245" s="13"/>
      <c r="M245" s="12"/>
      <c r="N245" s="12"/>
      <c r="O245" s="12"/>
      <c r="P245" s="12"/>
      <c r="Q245" s="12"/>
      <c r="R245" s="12"/>
      <c r="S245" s="12"/>
      <c r="T245" s="8"/>
      <c r="U245" s="8"/>
      <c r="V245" s="8"/>
      <c r="W245" s="8"/>
      <c r="X245" s="8"/>
      <c r="Y245" s="21"/>
      <c r="Z245" s="21"/>
      <c r="AA245" s="21"/>
      <c r="AB245" s="21"/>
    </row>
    <row r="246" spans="1:28" x14ac:dyDescent="0.2">
      <c r="A246" s="7"/>
      <c r="B246" s="7"/>
      <c r="C246" s="7"/>
      <c r="D246" s="7"/>
      <c r="E246" s="7"/>
      <c r="F246" s="10"/>
      <c r="G246" s="10"/>
      <c r="H246" s="11"/>
      <c r="I246" s="12"/>
      <c r="J246" s="13"/>
      <c r="K246" s="13"/>
      <c r="L246" s="13"/>
      <c r="M246" s="12"/>
      <c r="N246" s="12"/>
      <c r="O246" s="12"/>
      <c r="P246" s="12"/>
      <c r="Q246" s="12"/>
      <c r="R246" s="12"/>
      <c r="S246" s="12"/>
      <c r="T246" s="8"/>
      <c r="U246" s="8"/>
      <c r="V246" s="8"/>
      <c r="W246" s="8"/>
      <c r="X246" s="8"/>
      <c r="Y246" s="21"/>
      <c r="Z246" s="21"/>
      <c r="AA246" s="21"/>
      <c r="AB246" s="21"/>
    </row>
    <row r="247" spans="1:28" x14ac:dyDescent="0.2">
      <c r="A247" s="7"/>
      <c r="B247" s="7"/>
      <c r="C247" s="7"/>
      <c r="D247" s="7"/>
      <c r="E247" s="7"/>
      <c r="F247" s="10"/>
      <c r="G247" s="10"/>
      <c r="H247" s="11"/>
      <c r="I247" s="12"/>
      <c r="J247" s="13"/>
      <c r="K247" s="13"/>
      <c r="L247" s="13"/>
      <c r="M247" s="12"/>
      <c r="N247" s="12"/>
      <c r="O247" s="12"/>
      <c r="P247" s="12"/>
      <c r="Q247" s="12"/>
      <c r="R247" s="12"/>
      <c r="S247" s="12"/>
      <c r="T247" s="8"/>
      <c r="U247" s="8"/>
      <c r="V247" s="8"/>
      <c r="W247" s="8"/>
      <c r="X247" s="8"/>
      <c r="Y247" s="21"/>
      <c r="Z247" s="21"/>
      <c r="AA247" s="21"/>
      <c r="AB247" s="21"/>
    </row>
    <row r="248" spans="1:28" x14ac:dyDescent="0.2">
      <c r="A248" s="7"/>
      <c r="B248" s="7"/>
      <c r="C248" s="7"/>
      <c r="D248" s="7"/>
      <c r="E248" s="7"/>
      <c r="F248" s="10"/>
      <c r="G248" s="10"/>
      <c r="H248" s="11"/>
      <c r="I248" s="12"/>
      <c r="J248" s="13"/>
      <c r="K248" s="13"/>
      <c r="L248" s="13"/>
      <c r="M248" s="12"/>
      <c r="N248" s="12"/>
      <c r="O248" s="12"/>
      <c r="P248" s="12"/>
      <c r="Q248" s="12"/>
      <c r="R248" s="12"/>
      <c r="S248" s="12"/>
      <c r="T248" s="8"/>
      <c r="U248" s="8"/>
      <c r="V248" s="8"/>
      <c r="W248" s="8"/>
      <c r="X248" s="8"/>
      <c r="Y248" s="21"/>
      <c r="Z248" s="21"/>
      <c r="AA248" s="21"/>
      <c r="AB248" s="21"/>
    </row>
    <row r="249" spans="1:28" x14ac:dyDescent="0.2">
      <c r="A249" s="7"/>
      <c r="B249" s="7"/>
      <c r="C249" s="7"/>
      <c r="D249" s="7"/>
      <c r="E249" s="7"/>
      <c r="F249" s="10"/>
      <c r="G249" s="10"/>
      <c r="H249" s="11"/>
      <c r="I249" s="12"/>
      <c r="J249" s="13"/>
      <c r="K249" s="13"/>
      <c r="L249" s="13"/>
      <c r="M249" s="12"/>
      <c r="N249" s="12"/>
      <c r="O249" s="12"/>
      <c r="P249" s="12"/>
      <c r="Q249" s="12"/>
      <c r="R249" s="12"/>
      <c r="S249" s="12"/>
      <c r="T249" s="8"/>
      <c r="U249" s="8"/>
      <c r="V249" s="8"/>
      <c r="W249" s="8"/>
      <c r="X249" s="8"/>
      <c r="Y249" s="21"/>
      <c r="Z249" s="21"/>
      <c r="AA249" s="21"/>
      <c r="AB249" s="21"/>
    </row>
    <row r="250" spans="1:28" x14ac:dyDescent="0.2">
      <c r="A250" s="7"/>
      <c r="B250" s="7"/>
      <c r="C250" s="7"/>
      <c r="D250" s="7"/>
      <c r="E250" s="7"/>
      <c r="F250" s="10"/>
      <c r="G250" s="10"/>
      <c r="H250" s="11"/>
      <c r="I250" s="12"/>
      <c r="J250" s="13"/>
      <c r="K250" s="13"/>
      <c r="L250" s="13"/>
      <c r="M250" s="12"/>
      <c r="N250" s="12"/>
      <c r="O250" s="12"/>
      <c r="P250" s="12"/>
      <c r="Q250" s="12"/>
      <c r="R250" s="12"/>
      <c r="S250" s="12"/>
      <c r="T250" s="8"/>
      <c r="U250" s="8"/>
      <c r="V250" s="8"/>
      <c r="W250" s="8"/>
      <c r="X250" s="8"/>
      <c r="Y250" s="21"/>
      <c r="Z250" s="21"/>
      <c r="AA250" s="21"/>
      <c r="AB250" s="21"/>
    </row>
    <row r="251" spans="1:28" x14ac:dyDescent="0.2">
      <c r="A251" s="7"/>
      <c r="B251" s="7"/>
      <c r="C251" s="7"/>
      <c r="D251" s="7"/>
      <c r="E251" s="7"/>
      <c r="F251" s="10"/>
      <c r="G251" s="10"/>
      <c r="H251" s="11"/>
      <c r="I251" s="12"/>
      <c r="J251" s="13"/>
      <c r="K251" s="13"/>
      <c r="L251" s="13"/>
      <c r="M251" s="12"/>
      <c r="N251" s="12"/>
      <c r="O251" s="12"/>
      <c r="P251" s="12"/>
      <c r="Q251" s="12"/>
      <c r="R251" s="12"/>
      <c r="S251" s="12"/>
      <c r="T251" s="8"/>
      <c r="U251" s="8"/>
      <c r="V251" s="8"/>
      <c r="W251" s="8"/>
      <c r="X251" s="8"/>
      <c r="Y251" s="21"/>
      <c r="Z251" s="21"/>
      <c r="AA251" s="21"/>
      <c r="AB251" s="21"/>
    </row>
    <row r="252" spans="1:28" x14ac:dyDescent="0.2">
      <c r="A252" s="7"/>
      <c r="B252" s="7"/>
      <c r="C252" s="7"/>
      <c r="D252" s="7"/>
      <c r="E252" s="7"/>
      <c r="F252" s="10"/>
      <c r="G252" s="10"/>
      <c r="H252" s="11"/>
      <c r="I252" s="12"/>
      <c r="J252" s="13"/>
      <c r="K252" s="13"/>
      <c r="L252" s="13"/>
      <c r="M252" s="12"/>
      <c r="N252" s="12"/>
      <c r="O252" s="12"/>
      <c r="P252" s="12"/>
      <c r="Q252" s="12"/>
      <c r="R252" s="12"/>
      <c r="S252" s="12"/>
      <c r="T252" s="8"/>
      <c r="U252" s="8"/>
      <c r="V252" s="8"/>
      <c r="W252" s="8"/>
      <c r="X252" s="8"/>
      <c r="Y252" s="21"/>
      <c r="Z252" s="21"/>
      <c r="AA252" s="21"/>
      <c r="AB252" s="21"/>
    </row>
    <row r="253" spans="1:28" x14ac:dyDescent="0.2">
      <c r="A253" s="7"/>
      <c r="B253" s="7"/>
      <c r="C253" s="7"/>
      <c r="D253" s="7"/>
      <c r="E253" s="7"/>
      <c r="F253" s="10"/>
      <c r="G253" s="10"/>
      <c r="H253" s="11"/>
      <c r="I253" s="12"/>
      <c r="J253" s="13"/>
      <c r="K253" s="13"/>
      <c r="L253" s="13"/>
      <c r="M253" s="12"/>
      <c r="N253" s="12"/>
      <c r="O253" s="12"/>
      <c r="P253" s="12"/>
      <c r="Q253" s="12"/>
      <c r="R253" s="12"/>
      <c r="S253" s="12"/>
      <c r="T253" s="8"/>
      <c r="U253" s="8"/>
      <c r="V253" s="8"/>
      <c r="W253" s="8"/>
      <c r="X253" s="8"/>
      <c r="Y253" s="21"/>
      <c r="Z253" s="21"/>
      <c r="AA253" s="21"/>
      <c r="AB253" s="21"/>
    </row>
    <row r="254" spans="1:28" x14ac:dyDescent="0.2">
      <c r="A254" s="7"/>
      <c r="B254" s="7"/>
      <c r="C254" s="7"/>
      <c r="D254" s="7"/>
      <c r="E254" s="7"/>
      <c r="F254" s="10"/>
      <c r="G254" s="10"/>
      <c r="H254" s="11"/>
      <c r="I254" s="12"/>
      <c r="J254" s="13"/>
      <c r="K254" s="13"/>
      <c r="L254" s="13"/>
      <c r="M254" s="12"/>
      <c r="N254" s="12"/>
      <c r="O254" s="12"/>
      <c r="P254" s="12"/>
      <c r="Q254" s="12"/>
      <c r="R254" s="12"/>
      <c r="S254" s="12"/>
      <c r="T254" s="8"/>
      <c r="U254" s="8"/>
      <c r="V254" s="8"/>
      <c r="W254" s="8"/>
      <c r="X254" s="8"/>
      <c r="Y254" s="21"/>
      <c r="Z254" s="21"/>
      <c r="AA254" s="21"/>
      <c r="AB254" s="21"/>
    </row>
    <row r="255" spans="1:28" x14ac:dyDescent="0.2">
      <c r="A255" s="7"/>
      <c r="B255" s="7"/>
      <c r="C255" s="7"/>
      <c r="D255" s="7"/>
      <c r="E255" s="7"/>
      <c r="F255" s="10"/>
      <c r="G255" s="10"/>
      <c r="H255" s="11"/>
      <c r="I255" s="12"/>
      <c r="J255" s="13"/>
      <c r="K255" s="13"/>
      <c r="L255" s="13"/>
      <c r="M255" s="12"/>
      <c r="N255" s="12"/>
      <c r="O255" s="12"/>
      <c r="P255" s="12"/>
      <c r="Q255" s="12"/>
      <c r="R255" s="12"/>
      <c r="S255" s="12"/>
      <c r="T255" s="8"/>
      <c r="U255" s="8"/>
      <c r="V255" s="8"/>
      <c r="W255" s="8"/>
      <c r="X255" s="8"/>
      <c r="Y255" s="21"/>
      <c r="Z255" s="21"/>
      <c r="AA255" s="21"/>
      <c r="AB255" s="21"/>
    </row>
    <row r="256" spans="1:28" x14ac:dyDescent="0.2">
      <c r="A256" s="7"/>
      <c r="B256" s="7"/>
      <c r="C256" s="7"/>
      <c r="D256" s="7"/>
      <c r="E256" s="7"/>
      <c r="F256" s="10"/>
      <c r="G256" s="10"/>
      <c r="H256" s="11"/>
      <c r="I256" s="12"/>
      <c r="J256" s="13"/>
      <c r="K256" s="13"/>
      <c r="L256" s="13"/>
      <c r="M256" s="12"/>
      <c r="N256" s="12"/>
      <c r="O256" s="12"/>
      <c r="P256" s="12"/>
      <c r="Q256" s="12"/>
      <c r="R256" s="12"/>
      <c r="S256" s="12"/>
      <c r="T256" s="8"/>
      <c r="U256" s="8"/>
      <c r="V256" s="8"/>
      <c r="W256" s="8"/>
      <c r="X256" s="8"/>
      <c r="Y256" s="21"/>
      <c r="Z256" s="21"/>
      <c r="AA256" s="21"/>
      <c r="AB256" s="21"/>
    </row>
    <row r="257" spans="1:28" x14ac:dyDescent="0.2">
      <c r="A257" s="7"/>
      <c r="B257" s="7"/>
      <c r="C257" s="7"/>
      <c r="D257" s="7"/>
      <c r="E257" s="7"/>
      <c r="F257" s="10"/>
      <c r="G257" s="10"/>
      <c r="H257" s="11"/>
      <c r="I257" s="12"/>
      <c r="J257" s="13"/>
      <c r="K257" s="13"/>
      <c r="L257" s="13"/>
      <c r="M257" s="12"/>
      <c r="N257" s="12"/>
      <c r="O257" s="12"/>
      <c r="P257" s="12"/>
      <c r="Q257" s="12"/>
      <c r="R257" s="12"/>
      <c r="S257" s="12"/>
      <c r="T257" s="8"/>
      <c r="U257" s="8"/>
      <c r="V257" s="8"/>
      <c r="W257" s="8"/>
      <c r="X257" s="8"/>
      <c r="Y257" s="21"/>
      <c r="Z257" s="21"/>
      <c r="AA257" s="21"/>
      <c r="AB257" s="21"/>
    </row>
    <row r="258" spans="1:28" x14ac:dyDescent="0.2">
      <c r="A258" s="7"/>
      <c r="B258" s="7"/>
      <c r="C258" s="7"/>
      <c r="D258" s="7"/>
      <c r="E258" s="7"/>
      <c r="F258" s="10"/>
      <c r="G258" s="10"/>
      <c r="H258" s="11"/>
      <c r="I258" s="12"/>
      <c r="J258" s="13"/>
      <c r="K258" s="13"/>
      <c r="L258" s="13"/>
      <c r="M258" s="12"/>
      <c r="N258" s="12"/>
      <c r="O258" s="12"/>
      <c r="P258" s="12"/>
      <c r="Q258" s="12"/>
      <c r="R258" s="12"/>
      <c r="S258" s="12"/>
      <c r="T258" s="8"/>
      <c r="U258" s="8"/>
      <c r="V258" s="8"/>
      <c r="W258" s="8"/>
      <c r="X258" s="8"/>
      <c r="Y258" s="21"/>
      <c r="Z258" s="21"/>
      <c r="AA258" s="21"/>
      <c r="AB258" s="21"/>
    </row>
    <row r="259" spans="1:28" x14ac:dyDescent="0.2">
      <c r="A259" s="7"/>
      <c r="B259" s="7"/>
      <c r="C259" s="7"/>
      <c r="D259" s="7"/>
      <c r="E259" s="7"/>
      <c r="F259" s="10"/>
      <c r="G259" s="10"/>
      <c r="H259" s="11"/>
      <c r="I259" s="12"/>
      <c r="J259" s="13"/>
      <c r="K259" s="13"/>
      <c r="L259" s="13"/>
      <c r="M259" s="12"/>
      <c r="N259" s="12"/>
      <c r="O259" s="12"/>
      <c r="P259" s="12"/>
      <c r="Q259" s="12"/>
      <c r="R259" s="12"/>
      <c r="S259" s="12"/>
      <c r="T259" s="8"/>
      <c r="U259" s="8"/>
      <c r="V259" s="8"/>
      <c r="W259" s="8"/>
      <c r="X259" s="8"/>
      <c r="Y259" s="21"/>
      <c r="Z259" s="21"/>
      <c r="AA259" s="21"/>
      <c r="AB259" s="21"/>
    </row>
    <row r="260" spans="1:28" x14ac:dyDescent="0.2">
      <c r="A260" s="7"/>
      <c r="B260" s="7"/>
      <c r="C260" s="7"/>
      <c r="D260" s="7"/>
      <c r="E260" s="7"/>
      <c r="F260" s="10"/>
      <c r="G260" s="10"/>
      <c r="H260" s="11"/>
      <c r="I260" s="12"/>
      <c r="J260" s="13"/>
      <c r="K260" s="13"/>
      <c r="L260" s="13"/>
      <c r="M260" s="12"/>
      <c r="N260" s="12"/>
      <c r="O260" s="12"/>
      <c r="P260" s="12"/>
      <c r="Q260" s="12"/>
      <c r="R260" s="12"/>
      <c r="S260" s="12"/>
      <c r="T260" s="8"/>
      <c r="U260" s="8"/>
      <c r="V260" s="8"/>
      <c r="W260" s="8"/>
      <c r="X260" s="8"/>
      <c r="Y260" s="21"/>
      <c r="Z260" s="21"/>
      <c r="AA260" s="21"/>
      <c r="AB260" s="21"/>
    </row>
    <row r="261" spans="1:28" x14ac:dyDescent="0.2">
      <c r="A261" s="7"/>
      <c r="B261" s="7"/>
      <c r="C261" s="7"/>
      <c r="D261" s="7"/>
      <c r="E261" s="7"/>
      <c r="F261" s="10"/>
      <c r="G261" s="10"/>
      <c r="H261" s="11"/>
      <c r="I261" s="12"/>
      <c r="J261" s="13"/>
      <c r="K261" s="13"/>
      <c r="L261" s="13"/>
      <c r="M261" s="12"/>
      <c r="N261" s="12"/>
      <c r="O261" s="12"/>
      <c r="P261" s="12"/>
      <c r="Q261" s="12"/>
      <c r="R261" s="12"/>
      <c r="S261" s="12"/>
      <c r="T261" s="8"/>
      <c r="U261" s="8"/>
      <c r="V261" s="8"/>
      <c r="W261" s="8"/>
      <c r="X261" s="8"/>
      <c r="Y261" s="21"/>
      <c r="Z261" s="21"/>
      <c r="AA261" s="21"/>
      <c r="AB261" s="21"/>
    </row>
    <row r="262" spans="1:28" x14ac:dyDescent="0.2">
      <c r="A262" s="7"/>
      <c r="B262" s="7"/>
      <c r="C262" s="7"/>
      <c r="D262" s="7"/>
      <c r="E262" s="7"/>
      <c r="F262" s="10"/>
      <c r="G262" s="10"/>
      <c r="H262" s="11"/>
      <c r="I262" s="12"/>
      <c r="J262" s="13"/>
      <c r="K262" s="13"/>
      <c r="L262" s="13"/>
      <c r="M262" s="12"/>
      <c r="N262" s="12"/>
      <c r="O262" s="12"/>
      <c r="P262" s="12"/>
      <c r="Q262" s="12"/>
      <c r="R262" s="12"/>
      <c r="S262" s="12"/>
      <c r="T262" s="8"/>
      <c r="U262" s="8"/>
      <c r="V262" s="8"/>
      <c r="W262" s="8"/>
      <c r="X262" s="8"/>
      <c r="Y262" s="21"/>
      <c r="Z262" s="21"/>
      <c r="AA262" s="21"/>
      <c r="AB262" s="21"/>
    </row>
    <row r="263" spans="1:28" x14ac:dyDescent="0.2">
      <c r="A263" s="7"/>
      <c r="B263" s="7"/>
      <c r="C263" s="7"/>
      <c r="D263" s="7"/>
      <c r="E263" s="7"/>
      <c r="F263" s="10"/>
      <c r="G263" s="10"/>
      <c r="H263" s="11"/>
      <c r="I263" s="12"/>
      <c r="J263" s="13"/>
      <c r="K263" s="13"/>
      <c r="L263" s="13"/>
      <c r="M263" s="12"/>
      <c r="N263" s="12"/>
      <c r="O263" s="12"/>
      <c r="P263" s="12"/>
      <c r="Q263" s="12"/>
      <c r="R263" s="12"/>
      <c r="S263" s="12"/>
      <c r="T263" s="8"/>
      <c r="U263" s="8"/>
      <c r="V263" s="8"/>
      <c r="W263" s="8"/>
      <c r="X263" s="8"/>
      <c r="Y263" s="21"/>
      <c r="Z263" s="21"/>
      <c r="AA263" s="21"/>
      <c r="AB263" s="21"/>
    </row>
    <row r="264" spans="1:28" x14ac:dyDescent="0.2">
      <c r="A264" s="7"/>
      <c r="B264" s="7"/>
      <c r="C264" s="7"/>
      <c r="D264" s="7"/>
      <c r="E264" s="7"/>
      <c r="F264" s="10"/>
      <c r="G264" s="10"/>
      <c r="H264" s="11"/>
      <c r="I264" s="12"/>
      <c r="J264" s="13"/>
      <c r="K264" s="13"/>
      <c r="L264" s="13"/>
      <c r="M264" s="12"/>
      <c r="N264" s="12"/>
      <c r="O264" s="12"/>
      <c r="P264" s="12"/>
      <c r="Q264" s="12"/>
      <c r="R264" s="12"/>
      <c r="S264" s="12"/>
      <c r="T264" s="8"/>
      <c r="U264" s="8"/>
      <c r="V264" s="8"/>
      <c r="W264" s="8"/>
      <c r="X264" s="8"/>
      <c r="Y264" s="21"/>
      <c r="Z264" s="21"/>
      <c r="AA264" s="21"/>
      <c r="AB264" s="21"/>
    </row>
    <row r="265" spans="1:28" x14ac:dyDescent="0.2">
      <c r="A265" s="7"/>
      <c r="B265" s="7"/>
      <c r="C265" s="7"/>
      <c r="D265" s="7"/>
      <c r="E265" s="7"/>
      <c r="F265" s="10"/>
      <c r="G265" s="10"/>
      <c r="H265" s="11"/>
      <c r="I265" s="12"/>
      <c r="J265" s="13"/>
      <c r="K265" s="13"/>
      <c r="L265" s="13"/>
      <c r="M265" s="12"/>
      <c r="N265" s="12"/>
      <c r="O265" s="12"/>
      <c r="P265" s="12"/>
      <c r="Q265" s="12"/>
      <c r="R265" s="12"/>
      <c r="S265" s="12"/>
      <c r="T265" s="8"/>
      <c r="U265" s="8"/>
      <c r="V265" s="8"/>
      <c r="W265" s="8"/>
      <c r="X265" s="8"/>
      <c r="Y265" s="21"/>
      <c r="Z265" s="21"/>
      <c r="AA265" s="21"/>
      <c r="AB265" s="21"/>
    </row>
    <row r="266" spans="1:28" x14ac:dyDescent="0.2">
      <c r="A266" s="7"/>
      <c r="B266" s="7"/>
      <c r="C266" s="7"/>
      <c r="D266" s="7"/>
      <c r="E266" s="7"/>
      <c r="F266" s="10"/>
      <c r="G266" s="10"/>
      <c r="H266" s="11"/>
      <c r="I266" s="12"/>
      <c r="J266" s="13"/>
      <c r="K266" s="13"/>
      <c r="L266" s="13"/>
      <c r="M266" s="12"/>
      <c r="N266" s="12"/>
      <c r="O266" s="12"/>
      <c r="P266" s="12"/>
      <c r="Q266" s="12"/>
      <c r="R266" s="12"/>
      <c r="S266" s="12"/>
      <c r="T266" s="8"/>
      <c r="U266" s="8"/>
      <c r="V266" s="8"/>
      <c r="W266" s="8"/>
      <c r="X266" s="8"/>
      <c r="Y266" s="21"/>
      <c r="Z266" s="21"/>
      <c r="AA266" s="21"/>
      <c r="AB266" s="21"/>
    </row>
    <row r="267" spans="1:28" x14ac:dyDescent="0.2">
      <c r="A267" s="7"/>
      <c r="B267" s="7"/>
      <c r="C267" s="7"/>
      <c r="D267" s="7"/>
      <c r="E267" s="7"/>
      <c r="F267" s="10"/>
      <c r="G267" s="10"/>
      <c r="H267" s="11"/>
      <c r="I267" s="12"/>
      <c r="J267" s="13"/>
      <c r="K267" s="13"/>
      <c r="L267" s="13"/>
      <c r="M267" s="12"/>
      <c r="N267" s="12"/>
      <c r="O267" s="12"/>
      <c r="P267" s="12"/>
      <c r="Q267" s="12"/>
      <c r="R267" s="12"/>
      <c r="S267" s="12"/>
      <c r="T267" s="8"/>
      <c r="U267" s="8"/>
      <c r="V267" s="8"/>
      <c r="W267" s="8"/>
      <c r="X267" s="8"/>
      <c r="Y267" s="21"/>
      <c r="Z267" s="21"/>
      <c r="AA267" s="21"/>
      <c r="AB267" s="21"/>
    </row>
    <row r="268" spans="1:28" x14ac:dyDescent="0.2">
      <c r="A268" s="7"/>
      <c r="B268" s="7"/>
      <c r="C268" s="7"/>
      <c r="D268" s="7"/>
      <c r="E268" s="7"/>
      <c r="F268" s="10"/>
      <c r="G268" s="10"/>
      <c r="H268" s="11"/>
      <c r="I268" s="12"/>
      <c r="J268" s="13"/>
      <c r="K268" s="13"/>
      <c r="L268" s="13"/>
      <c r="M268" s="12"/>
      <c r="N268" s="12"/>
      <c r="O268" s="12"/>
      <c r="P268" s="12"/>
      <c r="Q268" s="12"/>
      <c r="R268" s="12"/>
      <c r="S268" s="12"/>
      <c r="T268" s="8"/>
      <c r="U268" s="8"/>
      <c r="V268" s="8"/>
      <c r="W268" s="8"/>
      <c r="X268" s="8"/>
      <c r="Y268" s="21"/>
      <c r="Z268" s="21"/>
      <c r="AA268" s="21"/>
      <c r="AB268" s="21"/>
    </row>
    <row r="269" spans="1:28" x14ac:dyDescent="0.2">
      <c r="A269" s="7"/>
      <c r="B269" s="7"/>
      <c r="C269" s="7"/>
      <c r="D269" s="7"/>
      <c r="E269" s="7"/>
      <c r="F269" s="10"/>
      <c r="G269" s="10"/>
      <c r="H269" s="11"/>
      <c r="I269" s="12"/>
      <c r="J269" s="13"/>
      <c r="K269" s="13"/>
      <c r="L269" s="13"/>
      <c r="M269" s="12"/>
      <c r="N269" s="12"/>
      <c r="O269" s="12"/>
      <c r="P269" s="12"/>
      <c r="Q269" s="12"/>
      <c r="R269" s="12"/>
      <c r="S269" s="12"/>
      <c r="T269" s="8"/>
      <c r="U269" s="8"/>
      <c r="V269" s="8"/>
      <c r="W269" s="8"/>
      <c r="X269" s="8"/>
      <c r="Y269" s="21"/>
      <c r="Z269" s="21"/>
      <c r="AA269" s="21"/>
      <c r="AB269" s="21"/>
    </row>
    <row r="270" spans="1:28" x14ac:dyDescent="0.2">
      <c r="A270" s="7"/>
      <c r="B270" s="7"/>
      <c r="C270" s="7"/>
      <c r="D270" s="7"/>
      <c r="E270" s="7"/>
      <c r="F270" s="10"/>
      <c r="G270" s="10"/>
      <c r="H270" s="11"/>
      <c r="I270" s="12"/>
      <c r="J270" s="13"/>
      <c r="K270" s="13"/>
      <c r="L270" s="13"/>
      <c r="M270" s="12"/>
      <c r="N270" s="12"/>
      <c r="O270" s="12"/>
      <c r="P270" s="12"/>
      <c r="Q270" s="12"/>
      <c r="R270" s="12"/>
      <c r="S270" s="12"/>
      <c r="T270" s="8"/>
      <c r="U270" s="8"/>
      <c r="V270" s="8"/>
      <c r="W270" s="8"/>
      <c r="X270" s="8"/>
      <c r="Y270" s="21"/>
      <c r="Z270" s="21"/>
      <c r="AA270" s="21"/>
      <c r="AB270" s="21"/>
    </row>
    <row r="271" spans="1:28" x14ac:dyDescent="0.2">
      <c r="A271" s="7"/>
      <c r="B271" s="7"/>
      <c r="C271" s="7"/>
      <c r="D271" s="7"/>
      <c r="E271" s="7"/>
      <c r="F271" s="10"/>
      <c r="G271" s="10"/>
      <c r="H271" s="11"/>
      <c r="I271" s="12"/>
      <c r="J271" s="13"/>
      <c r="K271" s="13"/>
      <c r="L271" s="13"/>
      <c r="M271" s="12"/>
      <c r="N271" s="12"/>
      <c r="O271" s="12"/>
      <c r="P271" s="12"/>
      <c r="Q271" s="12"/>
      <c r="R271" s="12"/>
      <c r="S271" s="12"/>
      <c r="T271" s="8"/>
      <c r="U271" s="8"/>
      <c r="V271" s="8"/>
      <c r="W271" s="8"/>
      <c r="X271" s="8"/>
      <c r="Y271" s="21"/>
      <c r="Z271" s="21"/>
      <c r="AA271" s="21"/>
      <c r="AB271" s="21"/>
    </row>
    <row r="272" spans="1:28" x14ac:dyDescent="0.2">
      <c r="A272" s="7"/>
      <c r="B272" s="7"/>
      <c r="C272" s="7"/>
      <c r="D272" s="7"/>
      <c r="E272" s="7"/>
      <c r="F272" s="10"/>
      <c r="G272" s="10"/>
      <c r="H272" s="11"/>
      <c r="I272" s="12"/>
      <c r="J272" s="13"/>
      <c r="K272" s="13"/>
      <c r="L272" s="13"/>
      <c r="M272" s="12"/>
      <c r="N272" s="12"/>
      <c r="O272" s="12"/>
      <c r="P272" s="12"/>
      <c r="Q272" s="12"/>
      <c r="R272" s="12"/>
      <c r="S272" s="12"/>
      <c r="T272" s="8"/>
      <c r="U272" s="8"/>
      <c r="V272" s="8"/>
      <c r="W272" s="8"/>
      <c r="X272" s="8"/>
      <c r="Y272" s="21"/>
      <c r="Z272" s="21"/>
      <c r="AA272" s="21"/>
      <c r="AB272" s="21"/>
    </row>
    <row r="273" spans="1:28" x14ac:dyDescent="0.2">
      <c r="A273" s="7"/>
      <c r="B273" s="7"/>
      <c r="C273" s="7"/>
      <c r="D273" s="7"/>
      <c r="E273" s="7"/>
      <c r="F273" s="10"/>
      <c r="G273" s="10"/>
      <c r="H273" s="11"/>
      <c r="I273" s="12"/>
      <c r="J273" s="13"/>
      <c r="K273" s="13"/>
      <c r="L273" s="13"/>
      <c r="M273" s="12"/>
      <c r="N273" s="12"/>
      <c r="O273" s="12"/>
      <c r="P273" s="12"/>
      <c r="Q273" s="12"/>
      <c r="R273" s="12"/>
      <c r="S273" s="12"/>
      <c r="T273" s="8"/>
      <c r="U273" s="8"/>
      <c r="V273" s="8"/>
      <c r="W273" s="8"/>
      <c r="X273" s="8"/>
      <c r="Y273" s="21"/>
      <c r="Z273" s="21"/>
      <c r="AA273" s="21"/>
      <c r="AB273" s="21"/>
    </row>
    <row r="274" spans="1:28" x14ac:dyDescent="0.2">
      <c r="A274" s="7"/>
      <c r="B274" s="7"/>
      <c r="C274" s="7"/>
      <c r="D274" s="7"/>
      <c r="E274" s="7"/>
      <c r="F274" s="10"/>
      <c r="G274" s="10"/>
      <c r="H274" s="11"/>
      <c r="I274" s="12"/>
      <c r="J274" s="13"/>
      <c r="K274" s="13"/>
      <c r="L274" s="13"/>
      <c r="M274" s="12"/>
      <c r="N274" s="12"/>
      <c r="O274" s="12"/>
      <c r="P274" s="12"/>
      <c r="Q274" s="12"/>
      <c r="R274" s="12"/>
      <c r="S274" s="12"/>
      <c r="T274" s="8"/>
      <c r="U274" s="8"/>
      <c r="V274" s="8"/>
      <c r="W274" s="8"/>
      <c r="X274" s="8"/>
      <c r="Y274" s="21"/>
      <c r="Z274" s="21"/>
      <c r="AA274" s="21"/>
      <c r="AB274" s="21"/>
    </row>
    <row r="275" spans="1:28" x14ac:dyDescent="0.2">
      <c r="A275" s="7"/>
      <c r="B275" s="7"/>
      <c r="C275" s="7"/>
      <c r="D275" s="7"/>
      <c r="E275" s="7"/>
      <c r="F275" s="10"/>
      <c r="G275" s="10"/>
      <c r="H275" s="11"/>
      <c r="I275" s="12"/>
      <c r="J275" s="13"/>
      <c r="K275" s="13"/>
      <c r="L275" s="13"/>
      <c r="M275" s="12"/>
      <c r="N275" s="12"/>
      <c r="O275" s="12"/>
      <c r="P275" s="12"/>
      <c r="Q275" s="12"/>
      <c r="R275" s="12"/>
      <c r="S275" s="12"/>
      <c r="T275" s="8"/>
      <c r="U275" s="8"/>
      <c r="V275" s="8"/>
      <c r="W275" s="8"/>
      <c r="X275" s="8"/>
      <c r="Y275" s="21"/>
      <c r="Z275" s="21"/>
      <c r="AA275" s="21"/>
      <c r="AB275" s="21"/>
    </row>
    <row r="276" spans="1:28" x14ac:dyDescent="0.2">
      <c r="A276" s="7"/>
      <c r="B276" s="7"/>
      <c r="C276" s="7"/>
      <c r="D276" s="7"/>
      <c r="E276" s="7"/>
      <c r="F276" s="10"/>
      <c r="G276" s="10"/>
      <c r="H276" s="11"/>
      <c r="I276" s="12"/>
      <c r="J276" s="13"/>
      <c r="K276" s="13"/>
      <c r="L276" s="13"/>
      <c r="M276" s="12"/>
      <c r="N276" s="12"/>
      <c r="O276" s="12"/>
      <c r="P276" s="12"/>
      <c r="Q276" s="12"/>
      <c r="R276" s="12"/>
      <c r="S276" s="12"/>
      <c r="T276" s="8"/>
      <c r="U276" s="8"/>
      <c r="V276" s="8"/>
      <c r="W276" s="8"/>
      <c r="X276" s="8"/>
      <c r="Y276" s="21"/>
      <c r="Z276" s="21"/>
      <c r="AA276" s="21"/>
      <c r="AB276" s="21"/>
    </row>
    <row r="277" spans="1:28" x14ac:dyDescent="0.2">
      <c r="A277" s="7"/>
      <c r="B277" s="7"/>
      <c r="C277" s="7"/>
      <c r="D277" s="7"/>
      <c r="E277" s="7"/>
      <c r="F277" s="10"/>
      <c r="G277" s="10"/>
      <c r="H277" s="11"/>
      <c r="I277" s="12"/>
      <c r="J277" s="13"/>
      <c r="K277" s="13"/>
      <c r="L277" s="13"/>
      <c r="M277" s="12"/>
      <c r="N277" s="12"/>
      <c r="O277" s="12"/>
      <c r="P277" s="12"/>
      <c r="Q277" s="12"/>
      <c r="R277" s="12"/>
      <c r="S277" s="12"/>
      <c r="T277" s="8"/>
      <c r="U277" s="8"/>
      <c r="V277" s="8"/>
      <c r="W277" s="8"/>
      <c r="X277" s="8"/>
      <c r="Y277" s="21"/>
      <c r="Z277" s="21"/>
      <c r="AA277" s="21"/>
      <c r="AB277" s="21"/>
    </row>
    <row r="278" spans="1:28" x14ac:dyDescent="0.2">
      <c r="A278" s="7"/>
      <c r="B278" s="7"/>
      <c r="C278" s="7"/>
      <c r="D278" s="7"/>
      <c r="E278" s="7"/>
      <c r="F278" s="10"/>
      <c r="G278" s="10"/>
      <c r="H278" s="11"/>
      <c r="I278" s="12"/>
      <c r="J278" s="13"/>
      <c r="K278" s="13"/>
      <c r="L278" s="13"/>
      <c r="M278" s="12"/>
      <c r="N278" s="12"/>
      <c r="O278" s="12"/>
      <c r="P278" s="12"/>
      <c r="Q278" s="12"/>
      <c r="R278" s="12"/>
      <c r="S278" s="12"/>
      <c r="T278" s="8"/>
      <c r="U278" s="8"/>
      <c r="V278" s="8"/>
      <c r="W278" s="8"/>
      <c r="X278" s="8"/>
      <c r="Y278" s="21"/>
      <c r="Z278" s="21"/>
      <c r="AA278" s="21"/>
      <c r="AB278" s="21"/>
    </row>
    <row r="279" spans="1:28" x14ac:dyDescent="0.2">
      <c r="A279" s="7"/>
      <c r="B279" s="7"/>
      <c r="C279" s="7"/>
      <c r="D279" s="7"/>
      <c r="E279" s="7"/>
      <c r="F279" s="10"/>
      <c r="G279" s="10"/>
      <c r="H279" s="11"/>
      <c r="I279" s="12"/>
      <c r="J279" s="13"/>
      <c r="K279" s="13"/>
      <c r="L279" s="13"/>
      <c r="M279" s="12"/>
      <c r="N279" s="12"/>
      <c r="O279" s="12"/>
      <c r="P279" s="12"/>
      <c r="Q279" s="12"/>
      <c r="R279" s="12"/>
      <c r="S279" s="12"/>
      <c r="T279" s="8"/>
      <c r="U279" s="8"/>
      <c r="V279" s="8"/>
      <c r="W279" s="8"/>
      <c r="X279" s="8"/>
      <c r="Y279" s="21"/>
      <c r="Z279" s="21"/>
      <c r="AA279" s="21"/>
      <c r="AB279" s="21"/>
    </row>
    <row r="280" spans="1:28" x14ac:dyDescent="0.2">
      <c r="A280" s="7"/>
      <c r="B280" s="7"/>
      <c r="C280" s="7"/>
      <c r="D280" s="7"/>
      <c r="E280" s="7"/>
      <c r="F280" s="10"/>
      <c r="G280" s="10"/>
      <c r="H280" s="11"/>
      <c r="I280" s="12"/>
      <c r="J280" s="13"/>
      <c r="K280" s="13"/>
      <c r="L280" s="13"/>
      <c r="M280" s="12"/>
      <c r="N280" s="12"/>
      <c r="O280" s="12"/>
      <c r="P280" s="12"/>
      <c r="Q280" s="12"/>
      <c r="R280" s="12"/>
      <c r="S280" s="12"/>
      <c r="T280" s="8"/>
      <c r="U280" s="8"/>
      <c r="V280" s="8"/>
      <c r="W280" s="8"/>
      <c r="X280" s="8"/>
      <c r="Y280" s="21"/>
      <c r="Z280" s="21"/>
      <c r="AA280" s="21"/>
      <c r="AB280" s="21"/>
    </row>
    <row r="281" spans="1:28" x14ac:dyDescent="0.2">
      <c r="A281" s="7"/>
      <c r="B281" s="7"/>
      <c r="C281" s="7"/>
      <c r="D281" s="7"/>
      <c r="E281" s="7"/>
      <c r="F281" s="10"/>
      <c r="G281" s="10"/>
      <c r="H281" s="11"/>
      <c r="I281" s="12"/>
      <c r="J281" s="13"/>
      <c r="K281" s="13"/>
      <c r="L281" s="13"/>
      <c r="M281" s="12"/>
      <c r="N281" s="12"/>
      <c r="O281" s="12"/>
      <c r="P281" s="12"/>
      <c r="Q281" s="12"/>
      <c r="R281" s="12"/>
      <c r="S281" s="12"/>
      <c r="T281" s="8"/>
      <c r="U281" s="8"/>
      <c r="V281" s="8"/>
      <c r="W281" s="8"/>
      <c r="X281" s="8"/>
      <c r="Y281" s="21"/>
      <c r="Z281" s="21"/>
      <c r="AA281" s="21"/>
      <c r="AB281" s="21"/>
    </row>
    <row r="282" spans="1:28" x14ac:dyDescent="0.2">
      <c r="A282" s="7"/>
      <c r="B282" s="7"/>
      <c r="C282" s="7"/>
      <c r="D282" s="7"/>
      <c r="E282" s="7"/>
      <c r="F282" s="10"/>
      <c r="G282" s="10"/>
      <c r="H282" s="11"/>
      <c r="I282" s="12"/>
      <c r="J282" s="13"/>
      <c r="K282" s="13"/>
      <c r="L282" s="13"/>
      <c r="M282" s="12"/>
      <c r="N282" s="12"/>
      <c r="O282" s="12"/>
      <c r="P282" s="12"/>
      <c r="Q282" s="12"/>
      <c r="R282" s="12"/>
      <c r="S282" s="12"/>
      <c r="T282" s="8"/>
      <c r="U282" s="8"/>
      <c r="V282" s="8"/>
      <c r="W282" s="8"/>
      <c r="X282" s="8"/>
      <c r="Y282" s="21"/>
      <c r="Z282" s="21"/>
      <c r="AA282" s="21"/>
      <c r="AB282" s="21"/>
    </row>
    <row r="283" spans="1:28" x14ac:dyDescent="0.2">
      <c r="A283" s="7"/>
      <c r="B283" s="7"/>
      <c r="C283" s="7"/>
      <c r="D283" s="7"/>
      <c r="E283" s="7"/>
      <c r="F283" s="10"/>
      <c r="G283" s="10"/>
      <c r="H283" s="11"/>
      <c r="I283" s="12"/>
      <c r="J283" s="13"/>
      <c r="K283" s="13"/>
      <c r="L283" s="13"/>
      <c r="M283" s="12"/>
      <c r="N283" s="12"/>
      <c r="O283" s="12"/>
      <c r="P283" s="12"/>
      <c r="Q283" s="12"/>
      <c r="R283" s="12"/>
      <c r="S283" s="12"/>
      <c r="T283" s="8"/>
      <c r="U283" s="8"/>
      <c r="V283" s="8"/>
      <c r="W283" s="8"/>
      <c r="X283" s="8"/>
      <c r="Y283" s="21"/>
      <c r="Z283" s="21"/>
      <c r="AA283" s="21"/>
      <c r="AB283" s="21"/>
    </row>
    <row r="284" spans="1:28" x14ac:dyDescent="0.2">
      <c r="A284" s="7"/>
      <c r="B284" s="7"/>
      <c r="C284" s="7"/>
      <c r="D284" s="7"/>
      <c r="E284" s="7"/>
      <c r="F284" s="10"/>
      <c r="G284" s="10"/>
      <c r="H284" s="11"/>
      <c r="I284" s="12"/>
      <c r="J284" s="13"/>
      <c r="K284" s="13"/>
      <c r="L284" s="13"/>
      <c r="M284" s="12"/>
      <c r="N284" s="12"/>
      <c r="O284" s="12"/>
      <c r="P284" s="12"/>
      <c r="Q284" s="12"/>
      <c r="R284" s="12"/>
      <c r="S284" s="12"/>
      <c r="T284" s="8"/>
      <c r="U284" s="8"/>
      <c r="V284" s="8"/>
      <c r="W284" s="8"/>
      <c r="X284" s="8"/>
      <c r="Y284" s="21"/>
      <c r="Z284" s="21"/>
      <c r="AA284" s="21"/>
      <c r="AB284" s="21"/>
    </row>
    <row r="285" spans="1:28" x14ac:dyDescent="0.2">
      <c r="A285" s="7"/>
      <c r="B285" s="7"/>
      <c r="C285" s="7"/>
      <c r="D285" s="7"/>
      <c r="E285" s="7"/>
      <c r="F285" s="10"/>
      <c r="G285" s="10"/>
      <c r="H285" s="11"/>
      <c r="I285" s="12"/>
      <c r="J285" s="13"/>
      <c r="K285" s="13"/>
      <c r="L285" s="13"/>
      <c r="M285" s="12"/>
      <c r="N285" s="12"/>
      <c r="O285" s="12"/>
      <c r="P285" s="12"/>
      <c r="Q285" s="12"/>
      <c r="R285" s="12"/>
      <c r="S285" s="12"/>
      <c r="T285" s="8"/>
      <c r="U285" s="8"/>
      <c r="V285" s="8"/>
      <c r="W285" s="8"/>
      <c r="X285" s="8"/>
      <c r="Y285" s="21"/>
      <c r="Z285" s="21"/>
      <c r="AA285" s="21"/>
      <c r="AB285" s="21"/>
    </row>
    <row r="286" spans="1:28" x14ac:dyDescent="0.2">
      <c r="A286" s="7"/>
      <c r="B286" s="7"/>
      <c r="C286" s="7"/>
      <c r="D286" s="7"/>
      <c r="E286" s="7"/>
      <c r="F286" s="10"/>
      <c r="G286" s="10"/>
      <c r="H286" s="11"/>
      <c r="I286" s="12"/>
      <c r="J286" s="13"/>
      <c r="K286" s="13"/>
      <c r="L286" s="13"/>
      <c r="M286" s="12"/>
      <c r="N286" s="12"/>
      <c r="O286" s="12"/>
      <c r="P286" s="12"/>
      <c r="Q286" s="12"/>
      <c r="R286" s="12"/>
      <c r="S286" s="12"/>
      <c r="T286" s="8"/>
      <c r="U286" s="8"/>
      <c r="V286" s="8"/>
      <c r="W286" s="8"/>
      <c r="X286" s="8"/>
      <c r="Y286" s="21"/>
      <c r="Z286" s="21"/>
      <c r="AA286" s="21"/>
      <c r="AB286" s="21"/>
    </row>
    <row r="287" spans="1:28" x14ac:dyDescent="0.2">
      <c r="A287" s="7"/>
      <c r="B287" s="7"/>
      <c r="C287" s="7"/>
      <c r="D287" s="7"/>
      <c r="E287" s="7"/>
      <c r="F287" s="10"/>
      <c r="G287" s="10"/>
      <c r="H287" s="11"/>
      <c r="I287" s="12"/>
      <c r="J287" s="13"/>
      <c r="K287" s="13"/>
      <c r="L287" s="13"/>
      <c r="M287" s="12"/>
      <c r="N287" s="12"/>
      <c r="O287" s="12"/>
      <c r="P287" s="12"/>
      <c r="Q287" s="12"/>
      <c r="R287" s="12"/>
      <c r="S287" s="12"/>
      <c r="T287" s="8"/>
      <c r="U287" s="8"/>
      <c r="V287" s="8"/>
      <c r="W287" s="8"/>
      <c r="X287" s="8"/>
      <c r="Y287" s="21"/>
      <c r="Z287" s="21"/>
      <c r="AA287" s="21"/>
      <c r="AB287" s="21"/>
    </row>
    <row r="288" spans="1:28" x14ac:dyDescent="0.2">
      <c r="A288" s="7"/>
      <c r="B288" s="7"/>
      <c r="C288" s="7"/>
      <c r="D288" s="7"/>
      <c r="E288" s="7"/>
      <c r="F288" s="10"/>
      <c r="G288" s="10"/>
      <c r="H288" s="11"/>
      <c r="I288" s="12"/>
      <c r="J288" s="13"/>
      <c r="K288" s="13"/>
      <c r="L288" s="13"/>
      <c r="M288" s="12"/>
      <c r="N288" s="12"/>
      <c r="O288" s="12"/>
      <c r="P288" s="12"/>
      <c r="Q288" s="12"/>
      <c r="R288" s="12"/>
      <c r="S288" s="12"/>
      <c r="T288" s="8"/>
      <c r="U288" s="8"/>
      <c r="V288" s="8"/>
      <c r="W288" s="8"/>
      <c r="X288" s="8"/>
      <c r="Y288" s="21"/>
      <c r="Z288" s="21"/>
      <c r="AA288" s="21"/>
      <c r="AB288" s="21"/>
    </row>
    <row r="289" spans="1:28" x14ac:dyDescent="0.2">
      <c r="A289" s="7"/>
      <c r="B289" s="7"/>
      <c r="C289" s="7"/>
      <c r="D289" s="7"/>
      <c r="E289" s="7"/>
      <c r="F289" s="10"/>
      <c r="G289" s="10"/>
      <c r="H289" s="11"/>
      <c r="I289" s="12"/>
      <c r="J289" s="13"/>
      <c r="K289" s="13"/>
      <c r="L289" s="13"/>
      <c r="M289" s="12"/>
      <c r="N289" s="12"/>
      <c r="O289" s="12"/>
      <c r="P289" s="12"/>
      <c r="Q289" s="12"/>
      <c r="R289" s="12"/>
      <c r="S289" s="12"/>
      <c r="T289" s="8"/>
      <c r="U289" s="8"/>
      <c r="V289" s="8"/>
      <c r="W289" s="8"/>
      <c r="X289" s="8"/>
      <c r="Y289" s="21"/>
      <c r="Z289" s="21"/>
      <c r="AA289" s="21"/>
      <c r="AB289" s="21"/>
    </row>
    <row r="290" spans="1:28" x14ac:dyDescent="0.2">
      <c r="A290" s="7"/>
      <c r="B290" s="7"/>
      <c r="C290" s="7"/>
      <c r="D290" s="7"/>
      <c r="E290" s="7"/>
      <c r="F290" s="10"/>
      <c r="G290" s="10"/>
      <c r="H290" s="11"/>
      <c r="I290" s="12"/>
      <c r="J290" s="13"/>
      <c r="K290" s="13"/>
      <c r="L290" s="13"/>
      <c r="M290" s="12"/>
      <c r="N290" s="12"/>
      <c r="O290" s="12"/>
      <c r="P290" s="12"/>
      <c r="Q290" s="12"/>
      <c r="R290" s="12"/>
      <c r="S290" s="12"/>
      <c r="T290" s="8"/>
      <c r="U290" s="8"/>
      <c r="V290" s="8"/>
      <c r="W290" s="8"/>
      <c r="X290" s="8"/>
      <c r="Y290" s="21"/>
      <c r="Z290" s="21"/>
      <c r="AA290" s="21"/>
      <c r="AB290" s="21"/>
    </row>
    <row r="291" spans="1:28" x14ac:dyDescent="0.2">
      <c r="A291" s="7"/>
      <c r="B291" s="7"/>
      <c r="C291" s="7"/>
      <c r="D291" s="7"/>
      <c r="E291" s="7"/>
      <c r="F291" s="10"/>
      <c r="G291" s="10"/>
      <c r="H291" s="11"/>
      <c r="I291" s="12"/>
      <c r="J291" s="13"/>
      <c r="K291" s="13"/>
      <c r="L291" s="13"/>
      <c r="M291" s="12"/>
      <c r="N291" s="12"/>
      <c r="O291" s="12"/>
      <c r="P291" s="12"/>
      <c r="Q291" s="12"/>
      <c r="R291" s="12"/>
      <c r="S291" s="12"/>
      <c r="T291" s="8"/>
      <c r="U291" s="8"/>
      <c r="V291" s="8"/>
      <c r="W291" s="8"/>
      <c r="X291" s="8"/>
      <c r="Y291" s="21"/>
      <c r="Z291" s="21"/>
      <c r="AA291" s="21"/>
      <c r="AB291" s="21"/>
    </row>
    <row r="292" spans="1:28" x14ac:dyDescent="0.2">
      <c r="A292" s="7"/>
      <c r="B292" s="7"/>
      <c r="C292" s="7"/>
      <c r="D292" s="7"/>
      <c r="E292" s="7"/>
      <c r="F292" s="10"/>
      <c r="G292" s="10"/>
      <c r="H292" s="11"/>
      <c r="I292" s="12"/>
      <c r="J292" s="13"/>
      <c r="K292" s="13"/>
      <c r="L292" s="13"/>
      <c r="M292" s="12"/>
      <c r="N292" s="12"/>
      <c r="O292" s="12"/>
      <c r="P292" s="12"/>
      <c r="Q292" s="12"/>
      <c r="R292" s="12"/>
      <c r="S292" s="12"/>
      <c r="T292" s="8"/>
      <c r="U292" s="8"/>
      <c r="V292" s="8"/>
      <c r="W292" s="8"/>
      <c r="X292" s="8"/>
      <c r="Y292" s="21"/>
      <c r="Z292" s="21"/>
      <c r="AA292" s="21"/>
      <c r="AB292" s="21"/>
    </row>
    <row r="293" spans="1:28" x14ac:dyDescent="0.2">
      <c r="A293" s="7"/>
      <c r="B293" s="7"/>
      <c r="C293" s="7"/>
      <c r="D293" s="7"/>
      <c r="E293" s="7"/>
      <c r="F293" s="10"/>
      <c r="G293" s="10"/>
      <c r="H293" s="11"/>
      <c r="I293" s="12"/>
      <c r="J293" s="13"/>
      <c r="K293" s="13"/>
      <c r="L293" s="13"/>
      <c r="M293" s="12"/>
      <c r="N293" s="12"/>
      <c r="O293" s="12"/>
      <c r="P293" s="12"/>
      <c r="Q293" s="12"/>
      <c r="R293" s="12"/>
      <c r="S293" s="12"/>
      <c r="T293" s="8"/>
      <c r="U293" s="8"/>
      <c r="V293" s="8"/>
      <c r="W293" s="8"/>
      <c r="X293" s="8"/>
      <c r="Y293" s="21"/>
      <c r="Z293" s="21"/>
      <c r="AA293" s="21"/>
      <c r="AB293" s="21"/>
    </row>
    <row r="294" spans="1:28" x14ac:dyDescent="0.2">
      <c r="A294" s="7"/>
      <c r="B294" s="7"/>
      <c r="C294" s="7"/>
      <c r="D294" s="7"/>
      <c r="E294" s="7"/>
      <c r="F294" s="10"/>
      <c r="G294" s="10"/>
      <c r="H294" s="11"/>
      <c r="I294" s="12"/>
      <c r="J294" s="13"/>
      <c r="K294" s="13"/>
      <c r="L294" s="13"/>
      <c r="M294" s="12"/>
      <c r="N294" s="12"/>
      <c r="O294" s="12"/>
      <c r="P294" s="12"/>
      <c r="Q294" s="12"/>
      <c r="R294" s="12"/>
      <c r="S294" s="12"/>
      <c r="T294" s="8"/>
      <c r="U294" s="8"/>
      <c r="V294" s="8"/>
      <c r="W294" s="8"/>
      <c r="X294" s="8"/>
      <c r="Y294" s="21"/>
      <c r="Z294" s="21"/>
      <c r="AA294" s="21"/>
      <c r="AB294" s="21"/>
    </row>
    <row r="295" spans="1:28" x14ac:dyDescent="0.2">
      <c r="A295" s="7"/>
      <c r="B295" s="7"/>
      <c r="C295" s="7"/>
      <c r="D295" s="7"/>
      <c r="E295" s="7"/>
      <c r="F295" s="10"/>
      <c r="G295" s="10"/>
      <c r="H295" s="11"/>
      <c r="I295" s="12"/>
      <c r="J295" s="13"/>
      <c r="K295" s="13"/>
      <c r="L295" s="13"/>
      <c r="M295" s="12"/>
      <c r="N295" s="12"/>
      <c r="O295" s="12"/>
      <c r="P295" s="12"/>
      <c r="Q295" s="12"/>
      <c r="R295" s="12"/>
      <c r="S295" s="12"/>
      <c r="T295" s="8"/>
      <c r="U295" s="8"/>
      <c r="V295" s="8"/>
      <c r="W295" s="8"/>
      <c r="X295" s="8"/>
      <c r="Y295" s="21"/>
      <c r="Z295" s="21"/>
      <c r="AA295" s="21"/>
      <c r="AB295" s="21"/>
    </row>
    <row r="296" spans="1:28" x14ac:dyDescent="0.2">
      <c r="A296" s="7"/>
      <c r="B296" s="7"/>
      <c r="C296" s="7"/>
      <c r="D296" s="7"/>
      <c r="E296" s="7"/>
      <c r="F296" s="10"/>
      <c r="G296" s="10"/>
      <c r="H296" s="11"/>
      <c r="I296" s="12"/>
      <c r="J296" s="13"/>
      <c r="K296" s="13"/>
      <c r="L296" s="13"/>
      <c r="M296" s="12"/>
      <c r="N296" s="12"/>
      <c r="O296" s="12"/>
      <c r="P296" s="12"/>
      <c r="Q296" s="12"/>
      <c r="R296" s="12"/>
      <c r="S296" s="12"/>
      <c r="T296" s="8"/>
      <c r="U296" s="8"/>
      <c r="V296" s="8"/>
      <c r="W296" s="8"/>
      <c r="X296" s="8"/>
      <c r="Y296" s="21"/>
      <c r="Z296" s="21"/>
      <c r="AA296" s="21"/>
      <c r="AB296" s="21"/>
    </row>
    <row r="297" spans="1:28" x14ac:dyDescent="0.2">
      <c r="A297" s="7"/>
      <c r="B297" s="7"/>
      <c r="C297" s="7"/>
      <c r="D297" s="7"/>
      <c r="E297" s="7"/>
      <c r="F297" s="10"/>
      <c r="G297" s="10"/>
      <c r="H297" s="11"/>
      <c r="I297" s="12"/>
      <c r="J297" s="13"/>
      <c r="K297" s="13"/>
      <c r="L297" s="13"/>
      <c r="M297" s="12"/>
      <c r="N297" s="12"/>
      <c r="O297" s="12"/>
      <c r="P297" s="12"/>
      <c r="Q297" s="12"/>
      <c r="R297" s="12"/>
      <c r="S297" s="12"/>
      <c r="T297" s="8"/>
      <c r="U297" s="8"/>
      <c r="V297" s="8"/>
      <c r="W297" s="8"/>
      <c r="X297" s="8"/>
      <c r="Y297" s="21"/>
      <c r="Z297" s="21"/>
      <c r="AA297" s="21"/>
      <c r="AB297" s="21"/>
    </row>
    <row r="298" spans="1:28" x14ac:dyDescent="0.2">
      <c r="A298" s="7"/>
      <c r="B298" s="7"/>
      <c r="C298" s="7"/>
      <c r="D298" s="7"/>
      <c r="E298" s="7"/>
      <c r="F298" s="10"/>
      <c r="G298" s="10"/>
      <c r="H298" s="11"/>
      <c r="I298" s="12"/>
      <c r="J298" s="13"/>
      <c r="K298" s="13"/>
      <c r="L298" s="13"/>
      <c r="M298" s="12"/>
      <c r="N298" s="12"/>
      <c r="O298" s="12"/>
      <c r="P298" s="12"/>
      <c r="Q298" s="12"/>
      <c r="R298" s="12"/>
      <c r="S298" s="12"/>
      <c r="T298" s="8"/>
      <c r="U298" s="8"/>
      <c r="V298" s="8"/>
      <c r="W298" s="8"/>
      <c r="X298" s="8"/>
      <c r="Y298" s="21"/>
      <c r="Z298" s="21"/>
      <c r="AA298" s="21"/>
      <c r="AB298" s="21"/>
    </row>
    <row r="299" spans="1:28" x14ac:dyDescent="0.2">
      <c r="A299" s="7"/>
      <c r="B299" s="7"/>
      <c r="C299" s="7"/>
      <c r="D299" s="7"/>
      <c r="E299" s="7"/>
      <c r="F299" s="10"/>
      <c r="G299" s="10"/>
      <c r="H299" s="11"/>
      <c r="I299" s="12"/>
      <c r="J299" s="13"/>
      <c r="K299" s="13"/>
      <c r="L299" s="13"/>
      <c r="M299" s="12"/>
      <c r="N299" s="12"/>
      <c r="O299" s="12"/>
      <c r="P299" s="12"/>
      <c r="Q299" s="12"/>
      <c r="R299" s="12"/>
      <c r="S299" s="12"/>
      <c r="T299" s="8"/>
      <c r="U299" s="8"/>
      <c r="V299" s="8"/>
      <c r="W299" s="8"/>
      <c r="X299" s="8"/>
      <c r="Y299" s="21"/>
      <c r="Z299" s="21"/>
      <c r="AA299" s="21"/>
      <c r="AB299" s="21"/>
    </row>
    <row r="300" spans="1:28" x14ac:dyDescent="0.2">
      <c r="A300" s="7"/>
      <c r="B300" s="7"/>
      <c r="C300" s="7"/>
      <c r="D300" s="7"/>
      <c r="E300" s="7"/>
      <c r="F300" s="10"/>
      <c r="G300" s="10"/>
      <c r="H300" s="11"/>
      <c r="I300" s="12"/>
      <c r="J300" s="13"/>
      <c r="K300" s="13"/>
      <c r="L300" s="13"/>
      <c r="M300" s="12"/>
      <c r="N300" s="12"/>
      <c r="O300" s="12"/>
      <c r="P300" s="12"/>
      <c r="Q300" s="12"/>
      <c r="R300" s="12"/>
      <c r="S300" s="12"/>
      <c r="T300" s="8"/>
      <c r="U300" s="8"/>
      <c r="V300" s="8"/>
      <c r="W300" s="8"/>
      <c r="X300" s="8"/>
      <c r="Y300" s="21"/>
      <c r="Z300" s="21"/>
      <c r="AA300" s="21"/>
      <c r="AB300" s="21"/>
    </row>
    <row r="301" spans="1:28" x14ac:dyDescent="0.2">
      <c r="A301" s="7"/>
      <c r="B301" s="7"/>
      <c r="C301" s="7"/>
      <c r="D301" s="7"/>
      <c r="E301" s="7"/>
      <c r="F301" s="10"/>
      <c r="G301" s="10"/>
      <c r="H301" s="11"/>
      <c r="I301" s="12"/>
      <c r="J301" s="13"/>
      <c r="K301" s="13"/>
      <c r="L301" s="13"/>
      <c r="M301" s="12"/>
      <c r="N301" s="12"/>
      <c r="O301" s="12"/>
      <c r="P301" s="12"/>
      <c r="Q301" s="12"/>
      <c r="R301" s="12"/>
      <c r="S301" s="12"/>
      <c r="T301" s="8"/>
      <c r="U301" s="8"/>
      <c r="V301" s="8"/>
      <c r="W301" s="8"/>
      <c r="X301" s="8"/>
      <c r="Y301" s="21"/>
      <c r="Z301" s="21"/>
      <c r="AA301" s="21"/>
      <c r="AB301" s="21"/>
    </row>
    <row r="302" spans="1:28" x14ac:dyDescent="0.2">
      <c r="A302" s="7"/>
      <c r="B302" s="7"/>
      <c r="C302" s="7"/>
      <c r="D302" s="7"/>
      <c r="E302" s="7"/>
      <c r="F302" s="10"/>
      <c r="G302" s="10"/>
      <c r="H302" s="11"/>
      <c r="I302" s="12"/>
      <c r="J302" s="13"/>
      <c r="K302" s="13"/>
      <c r="L302" s="13"/>
      <c r="M302" s="12"/>
      <c r="N302" s="12"/>
      <c r="O302" s="12"/>
      <c r="P302" s="12"/>
      <c r="Q302" s="12"/>
      <c r="R302" s="12"/>
      <c r="S302" s="12"/>
      <c r="T302" s="8"/>
      <c r="U302" s="8"/>
      <c r="V302" s="8"/>
      <c r="W302" s="8"/>
      <c r="X302" s="8"/>
      <c r="Y302" s="21"/>
      <c r="Z302" s="21"/>
      <c r="AA302" s="21"/>
      <c r="AB302" s="21"/>
    </row>
    <row r="303" spans="1:28" x14ac:dyDescent="0.2">
      <c r="A303" s="7"/>
      <c r="B303" s="7"/>
      <c r="C303" s="7"/>
      <c r="D303" s="7"/>
      <c r="E303" s="7"/>
      <c r="F303" s="10"/>
      <c r="G303" s="10"/>
      <c r="H303" s="11"/>
      <c r="I303" s="12"/>
      <c r="J303" s="13"/>
      <c r="K303" s="13"/>
      <c r="L303" s="13"/>
      <c r="M303" s="12"/>
      <c r="N303" s="12"/>
      <c r="O303" s="12"/>
      <c r="P303" s="12"/>
      <c r="Q303" s="12"/>
      <c r="R303" s="12"/>
      <c r="S303" s="12"/>
      <c r="T303" s="8"/>
      <c r="U303" s="8"/>
      <c r="V303" s="8"/>
      <c r="W303" s="8"/>
      <c r="X303" s="8"/>
      <c r="Y303" s="21"/>
      <c r="Z303" s="21"/>
      <c r="AA303" s="21"/>
      <c r="AB303" s="21"/>
    </row>
    <row r="304" spans="1:28" x14ac:dyDescent="0.2">
      <c r="A304" s="7"/>
      <c r="B304" s="7"/>
      <c r="C304" s="7"/>
      <c r="D304" s="7"/>
      <c r="E304" s="7"/>
      <c r="F304" s="10"/>
      <c r="G304" s="10"/>
      <c r="H304" s="11"/>
      <c r="I304" s="12"/>
      <c r="J304" s="13"/>
      <c r="K304" s="13"/>
      <c r="L304" s="13"/>
      <c r="M304" s="12"/>
      <c r="N304" s="12"/>
      <c r="O304" s="12"/>
      <c r="P304" s="12"/>
      <c r="Q304" s="12"/>
      <c r="R304" s="12"/>
      <c r="S304" s="12"/>
      <c r="T304" s="8"/>
      <c r="U304" s="8"/>
      <c r="V304" s="8"/>
      <c r="W304" s="8"/>
      <c r="X304" s="8"/>
      <c r="Y304" s="21"/>
      <c r="Z304" s="21"/>
      <c r="AA304" s="21"/>
      <c r="AB304" s="21"/>
    </row>
    <row r="305" spans="1:28" x14ac:dyDescent="0.2">
      <c r="A305" s="7"/>
      <c r="B305" s="7"/>
      <c r="C305" s="7"/>
      <c r="D305" s="7"/>
      <c r="E305" s="7"/>
      <c r="F305" s="10"/>
      <c r="G305" s="10"/>
      <c r="H305" s="11"/>
      <c r="I305" s="12"/>
      <c r="J305" s="13"/>
      <c r="K305" s="13"/>
      <c r="L305" s="13"/>
      <c r="M305" s="12"/>
      <c r="N305" s="12"/>
      <c r="O305" s="12"/>
      <c r="P305" s="12"/>
      <c r="Q305" s="12"/>
      <c r="R305" s="12"/>
      <c r="S305" s="12"/>
      <c r="T305" s="8"/>
      <c r="U305" s="8"/>
      <c r="V305" s="8"/>
      <c r="W305" s="8"/>
      <c r="X305" s="8"/>
      <c r="Y305" s="21"/>
      <c r="Z305" s="21"/>
      <c r="AA305" s="21"/>
      <c r="AB305" s="21"/>
    </row>
    <row r="306" spans="1:28" x14ac:dyDescent="0.2">
      <c r="A306" s="7"/>
      <c r="B306" s="7"/>
      <c r="C306" s="7"/>
      <c r="D306" s="7"/>
      <c r="E306" s="7"/>
      <c r="F306" s="10"/>
      <c r="G306" s="10"/>
      <c r="H306" s="11"/>
      <c r="I306" s="12"/>
      <c r="J306" s="13"/>
      <c r="K306" s="13"/>
      <c r="L306" s="13"/>
      <c r="M306" s="12"/>
      <c r="N306" s="12"/>
      <c r="O306" s="12"/>
      <c r="P306" s="12"/>
      <c r="Q306" s="12"/>
      <c r="R306" s="12"/>
      <c r="S306" s="12"/>
      <c r="T306" s="8"/>
      <c r="U306" s="8"/>
      <c r="V306" s="8"/>
      <c r="W306" s="8"/>
      <c r="X306" s="8"/>
      <c r="Y306" s="21"/>
      <c r="Z306" s="21"/>
      <c r="AA306" s="21"/>
      <c r="AB306" s="21"/>
    </row>
    <row r="307" spans="1:28" x14ac:dyDescent="0.2">
      <c r="A307" s="7"/>
      <c r="B307" s="7"/>
      <c r="C307" s="7"/>
      <c r="D307" s="7"/>
      <c r="E307" s="7"/>
      <c r="F307" s="10"/>
      <c r="G307" s="10"/>
      <c r="H307" s="11"/>
      <c r="I307" s="12"/>
      <c r="J307" s="13"/>
      <c r="K307" s="13"/>
      <c r="L307" s="13"/>
      <c r="M307" s="12"/>
      <c r="N307" s="12"/>
      <c r="O307" s="12"/>
      <c r="P307" s="12"/>
      <c r="Q307" s="12"/>
      <c r="R307" s="12"/>
      <c r="S307" s="12"/>
      <c r="T307" s="8"/>
      <c r="U307" s="8"/>
      <c r="V307" s="8"/>
      <c r="W307" s="8"/>
      <c r="X307" s="8"/>
      <c r="Y307" s="21"/>
      <c r="Z307" s="21"/>
      <c r="AA307" s="21"/>
      <c r="AB307" s="21"/>
    </row>
    <row r="308" spans="1:28" x14ac:dyDescent="0.2">
      <c r="A308" s="7"/>
      <c r="B308" s="7"/>
      <c r="C308" s="7"/>
      <c r="D308" s="7"/>
      <c r="E308" s="7"/>
      <c r="F308" s="10"/>
      <c r="G308" s="10"/>
      <c r="H308" s="11"/>
      <c r="I308" s="12"/>
      <c r="J308" s="13"/>
      <c r="K308" s="13"/>
      <c r="L308" s="13"/>
      <c r="M308" s="12"/>
      <c r="N308" s="12"/>
      <c r="O308" s="12"/>
      <c r="P308" s="12"/>
      <c r="Q308" s="12"/>
      <c r="R308" s="12"/>
      <c r="S308" s="12"/>
      <c r="T308" s="8"/>
      <c r="U308" s="8"/>
      <c r="V308" s="8"/>
      <c r="W308" s="8"/>
      <c r="X308" s="8"/>
      <c r="Y308" s="21"/>
      <c r="Z308" s="21"/>
      <c r="AA308" s="21"/>
      <c r="AB308" s="21"/>
    </row>
    <row r="309" spans="1:28" x14ac:dyDescent="0.2">
      <c r="A309" s="7"/>
      <c r="B309" s="7"/>
      <c r="C309" s="7"/>
      <c r="D309" s="7"/>
      <c r="E309" s="7"/>
      <c r="F309" s="10"/>
      <c r="G309" s="10"/>
      <c r="H309" s="11"/>
      <c r="I309" s="12"/>
      <c r="J309" s="13"/>
      <c r="K309" s="13"/>
      <c r="L309" s="13"/>
      <c r="M309" s="12"/>
      <c r="N309" s="12"/>
      <c r="O309" s="12"/>
      <c r="P309" s="12"/>
      <c r="Q309" s="12"/>
      <c r="R309" s="12"/>
      <c r="S309" s="12"/>
      <c r="T309" s="8"/>
      <c r="U309" s="8"/>
      <c r="V309" s="8"/>
      <c r="W309" s="8"/>
      <c r="X309" s="8"/>
      <c r="Y309" s="21"/>
      <c r="Z309" s="21"/>
      <c r="AA309" s="21"/>
      <c r="AB309" s="21"/>
    </row>
    <row r="310" spans="1:28" x14ac:dyDescent="0.2">
      <c r="A310" s="7"/>
      <c r="B310" s="7"/>
      <c r="C310" s="7"/>
      <c r="D310" s="7"/>
      <c r="E310" s="7"/>
      <c r="F310" s="10"/>
      <c r="G310" s="10"/>
      <c r="H310" s="11"/>
      <c r="I310" s="12"/>
      <c r="J310" s="13"/>
      <c r="K310" s="13"/>
      <c r="L310" s="13"/>
      <c r="M310" s="12"/>
      <c r="N310" s="12"/>
      <c r="O310" s="12"/>
      <c r="P310" s="12"/>
      <c r="Q310" s="12"/>
      <c r="R310" s="12"/>
      <c r="S310" s="12"/>
      <c r="T310" s="8"/>
      <c r="U310" s="8"/>
      <c r="V310" s="8"/>
      <c r="W310" s="8"/>
      <c r="X310" s="8"/>
      <c r="Y310" s="21"/>
      <c r="Z310" s="21"/>
      <c r="AA310" s="21"/>
      <c r="AB310" s="21"/>
    </row>
    <row r="311" spans="1:28" x14ac:dyDescent="0.2">
      <c r="A311" s="7"/>
      <c r="B311" s="7"/>
      <c r="C311" s="7"/>
      <c r="D311" s="7"/>
      <c r="E311" s="7"/>
      <c r="F311" s="10"/>
      <c r="G311" s="10"/>
      <c r="H311" s="11"/>
      <c r="I311" s="12"/>
      <c r="J311" s="13"/>
      <c r="K311" s="13"/>
      <c r="L311" s="13"/>
      <c r="M311" s="12"/>
      <c r="N311" s="12"/>
      <c r="O311" s="12"/>
      <c r="P311" s="12"/>
      <c r="Q311" s="12"/>
      <c r="R311" s="12"/>
      <c r="S311" s="12"/>
      <c r="T311" s="8"/>
      <c r="U311" s="8"/>
      <c r="V311" s="8"/>
      <c r="W311" s="8"/>
      <c r="X311" s="8"/>
      <c r="Y311" s="21"/>
      <c r="Z311" s="21"/>
      <c r="AA311" s="21"/>
      <c r="AB311" s="21"/>
    </row>
    <row r="312" spans="1:28" x14ac:dyDescent="0.2">
      <c r="A312" s="7"/>
      <c r="B312" s="7"/>
      <c r="C312" s="7"/>
      <c r="D312" s="7"/>
      <c r="E312" s="7"/>
      <c r="F312" s="10"/>
      <c r="G312" s="10"/>
      <c r="H312" s="11"/>
      <c r="I312" s="12"/>
      <c r="J312" s="13"/>
      <c r="K312" s="13"/>
      <c r="L312" s="13"/>
      <c r="M312" s="12"/>
      <c r="N312" s="12"/>
      <c r="O312" s="12"/>
      <c r="P312" s="12"/>
      <c r="Q312" s="12"/>
      <c r="R312" s="12"/>
      <c r="S312" s="12"/>
      <c r="T312" s="8"/>
      <c r="U312" s="8"/>
      <c r="V312" s="8"/>
      <c r="W312" s="8"/>
      <c r="X312" s="8"/>
      <c r="Y312" s="21"/>
      <c r="Z312" s="21"/>
      <c r="AA312" s="21"/>
      <c r="AB312" s="21"/>
    </row>
    <row r="313" spans="1:28" x14ac:dyDescent="0.2">
      <c r="A313" s="7"/>
      <c r="B313" s="7"/>
      <c r="C313" s="7"/>
      <c r="D313" s="7"/>
      <c r="E313" s="7"/>
      <c r="F313" s="10"/>
      <c r="G313" s="10"/>
      <c r="H313" s="11"/>
      <c r="I313" s="12"/>
      <c r="J313" s="13"/>
      <c r="K313" s="13"/>
      <c r="L313" s="13"/>
      <c r="M313" s="12"/>
      <c r="N313" s="12"/>
      <c r="O313" s="12"/>
      <c r="P313" s="12"/>
      <c r="Q313" s="12"/>
      <c r="R313" s="12"/>
      <c r="S313" s="12"/>
      <c r="T313" s="8"/>
      <c r="U313" s="8"/>
      <c r="V313" s="8"/>
      <c r="W313" s="8"/>
      <c r="X313" s="8"/>
      <c r="Y313" s="21"/>
      <c r="Z313" s="21"/>
      <c r="AA313" s="21"/>
      <c r="AB313" s="21"/>
    </row>
    <row r="314" spans="1:28" x14ac:dyDescent="0.2">
      <c r="A314" s="7"/>
      <c r="B314" s="7"/>
      <c r="C314" s="7"/>
      <c r="D314" s="7"/>
      <c r="E314" s="7"/>
      <c r="F314" s="10"/>
      <c r="G314" s="10"/>
      <c r="H314" s="11"/>
      <c r="I314" s="12"/>
      <c r="J314" s="13"/>
      <c r="K314" s="13"/>
      <c r="L314" s="13"/>
      <c r="M314" s="12"/>
      <c r="N314" s="12"/>
      <c r="O314" s="12"/>
      <c r="P314" s="12"/>
      <c r="Q314" s="12"/>
      <c r="R314" s="12"/>
      <c r="S314" s="12"/>
      <c r="T314" s="8"/>
      <c r="U314" s="8"/>
      <c r="V314" s="8"/>
      <c r="W314" s="8"/>
      <c r="X314" s="8"/>
      <c r="Y314" s="21"/>
      <c r="Z314" s="21"/>
      <c r="AA314" s="21"/>
      <c r="AB314" s="21"/>
    </row>
    <row r="315" spans="1:28" x14ac:dyDescent="0.2">
      <c r="A315" s="7"/>
      <c r="B315" s="7"/>
      <c r="C315" s="7"/>
      <c r="D315" s="7"/>
      <c r="E315" s="7"/>
      <c r="F315" s="10"/>
      <c r="G315" s="10"/>
      <c r="H315" s="11"/>
      <c r="I315" s="12"/>
      <c r="J315" s="13"/>
      <c r="K315" s="13"/>
      <c r="L315" s="13"/>
      <c r="M315" s="12"/>
      <c r="N315" s="12"/>
      <c r="O315" s="12"/>
      <c r="P315" s="12"/>
      <c r="Q315" s="12"/>
      <c r="R315" s="12"/>
      <c r="S315" s="12"/>
      <c r="T315" s="8"/>
      <c r="U315" s="8"/>
      <c r="V315" s="8"/>
      <c r="W315" s="8"/>
      <c r="X315" s="8"/>
      <c r="Y315" s="21"/>
      <c r="Z315" s="21"/>
      <c r="AA315" s="21"/>
      <c r="AB315" s="21"/>
    </row>
    <row r="316" spans="1:28" x14ac:dyDescent="0.2">
      <c r="A316" s="7"/>
      <c r="B316" s="7"/>
      <c r="C316" s="7"/>
      <c r="D316" s="7"/>
      <c r="E316" s="7"/>
      <c r="F316" s="10"/>
      <c r="G316" s="10"/>
      <c r="H316" s="11"/>
      <c r="I316" s="12"/>
      <c r="J316" s="13"/>
      <c r="K316" s="13"/>
      <c r="L316" s="13"/>
      <c r="M316" s="12"/>
      <c r="N316" s="12"/>
      <c r="O316" s="12"/>
      <c r="P316" s="12"/>
      <c r="Q316" s="12"/>
      <c r="R316" s="12"/>
      <c r="S316" s="12"/>
      <c r="T316" s="8"/>
      <c r="U316" s="8"/>
      <c r="V316" s="8"/>
      <c r="W316" s="8"/>
      <c r="X316" s="8"/>
      <c r="Y316" s="21"/>
      <c r="Z316" s="21"/>
      <c r="AA316" s="21"/>
      <c r="AB316" s="21"/>
    </row>
    <row r="317" spans="1:28" x14ac:dyDescent="0.2">
      <c r="A317" s="7"/>
      <c r="B317" s="7"/>
      <c r="C317" s="7"/>
      <c r="D317" s="7"/>
      <c r="E317" s="7"/>
      <c r="F317" s="10"/>
      <c r="G317" s="10"/>
      <c r="H317" s="11"/>
      <c r="I317" s="12"/>
      <c r="J317" s="13"/>
      <c r="K317" s="13"/>
      <c r="L317" s="13"/>
      <c r="M317" s="12"/>
      <c r="N317" s="12"/>
      <c r="O317" s="12"/>
      <c r="P317" s="12"/>
      <c r="Q317" s="12"/>
      <c r="R317" s="12"/>
      <c r="S317" s="12"/>
      <c r="T317" s="8"/>
      <c r="U317" s="8"/>
      <c r="V317" s="8"/>
      <c r="W317" s="8"/>
      <c r="X317" s="8"/>
      <c r="Y317" s="21"/>
      <c r="Z317" s="21"/>
      <c r="AA317" s="21"/>
      <c r="AB317" s="21"/>
    </row>
    <row r="318" spans="1:28" x14ac:dyDescent="0.2">
      <c r="A318" s="7"/>
      <c r="B318" s="7"/>
      <c r="C318" s="7"/>
      <c r="D318" s="7"/>
      <c r="E318" s="7"/>
      <c r="F318" s="10"/>
      <c r="G318" s="10"/>
      <c r="H318" s="11"/>
      <c r="I318" s="12"/>
      <c r="J318" s="13"/>
      <c r="K318" s="13"/>
      <c r="L318" s="13"/>
      <c r="M318" s="12"/>
      <c r="N318" s="12"/>
      <c r="O318" s="12"/>
      <c r="P318" s="12"/>
      <c r="Q318" s="12"/>
      <c r="R318" s="12"/>
      <c r="S318" s="12"/>
      <c r="T318" s="8"/>
      <c r="U318" s="8"/>
      <c r="V318" s="8"/>
      <c r="W318" s="8"/>
      <c r="X318" s="8"/>
      <c r="Y318" s="21"/>
      <c r="Z318" s="21"/>
      <c r="AA318" s="21"/>
      <c r="AB318" s="21"/>
    </row>
    <row r="319" spans="1:28" x14ac:dyDescent="0.2">
      <c r="A319" s="7"/>
      <c r="B319" s="7"/>
      <c r="C319" s="7"/>
      <c r="D319" s="7"/>
      <c r="E319" s="7"/>
      <c r="F319" s="10"/>
      <c r="G319" s="10"/>
      <c r="H319" s="11"/>
      <c r="I319" s="12"/>
      <c r="J319" s="13"/>
      <c r="K319" s="13"/>
      <c r="L319" s="13"/>
      <c r="M319" s="12"/>
      <c r="N319" s="12"/>
      <c r="O319" s="12"/>
      <c r="P319" s="12"/>
      <c r="Q319" s="12"/>
      <c r="R319" s="12"/>
      <c r="S319" s="12"/>
      <c r="T319" s="8"/>
      <c r="U319" s="8"/>
      <c r="V319" s="8"/>
      <c r="W319" s="8"/>
      <c r="X319" s="8"/>
      <c r="Y319" s="21"/>
      <c r="Z319" s="21"/>
      <c r="AA319" s="21"/>
      <c r="AB319" s="21"/>
    </row>
    <row r="320" spans="1:28" x14ac:dyDescent="0.2">
      <c r="A320" s="7"/>
      <c r="B320" s="7"/>
      <c r="C320" s="7"/>
      <c r="D320" s="7"/>
      <c r="E320" s="7"/>
      <c r="F320" s="10"/>
      <c r="G320" s="10"/>
      <c r="H320" s="11"/>
      <c r="I320" s="12"/>
      <c r="J320" s="13"/>
      <c r="K320" s="13"/>
      <c r="L320" s="13"/>
      <c r="M320" s="12"/>
      <c r="N320" s="12"/>
      <c r="O320" s="12"/>
      <c r="P320" s="12"/>
      <c r="Q320" s="12"/>
      <c r="R320" s="12"/>
      <c r="S320" s="12"/>
      <c r="T320" s="8"/>
      <c r="U320" s="8"/>
      <c r="V320" s="8"/>
      <c r="W320" s="8"/>
      <c r="X320" s="8"/>
      <c r="Y320" s="21"/>
      <c r="Z320" s="21"/>
      <c r="AA320" s="21"/>
      <c r="AB320" s="21"/>
    </row>
    <row r="321" spans="1:28" x14ac:dyDescent="0.2">
      <c r="A321" s="7"/>
      <c r="B321" s="7"/>
      <c r="C321" s="7"/>
      <c r="D321" s="7"/>
      <c r="E321" s="7"/>
      <c r="F321" s="10"/>
      <c r="G321" s="10"/>
      <c r="H321" s="11"/>
      <c r="I321" s="12"/>
      <c r="J321" s="13"/>
      <c r="K321" s="13"/>
      <c r="L321" s="13"/>
      <c r="M321" s="12"/>
      <c r="N321" s="12"/>
      <c r="O321" s="12"/>
      <c r="P321" s="12"/>
      <c r="Q321" s="12"/>
      <c r="R321" s="12"/>
      <c r="S321" s="12"/>
      <c r="T321" s="8"/>
      <c r="U321" s="8"/>
      <c r="V321" s="8"/>
      <c r="W321" s="8"/>
      <c r="X321" s="8"/>
      <c r="Y321" s="21"/>
      <c r="Z321" s="21"/>
      <c r="AA321" s="21"/>
      <c r="AB321" s="21"/>
    </row>
    <row r="322" spans="1:28" x14ac:dyDescent="0.2">
      <c r="A322" s="7"/>
      <c r="B322" s="7"/>
      <c r="C322" s="7"/>
      <c r="D322" s="7"/>
      <c r="E322" s="7"/>
      <c r="F322" s="10"/>
      <c r="G322" s="10"/>
      <c r="H322" s="11"/>
      <c r="I322" s="12"/>
      <c r="J322" s="13"/>
      <c r="K322" s="13"/>
      <c r="L322" s="13"/>
      <c r="M322" s="12"/>
      <c r="N322" s="12"/>
      <c r="O322" s="12"/>
      <c r="P322" s="12"/>
      <c r="Q322" s="12"/>
      <c r="R322" s="12"/>
      <c r="S322" s="12"/>
      <c r="T322" s="8"/>
      <c r="U322" s="8"/>
      <c r="V322" s="8"/>
      <c r="W322" s="8"/>
      <c r="X322" s="8"/>
      <c r="Y322" s="21"/>
      <c r="Z322" s="21"/>
      <c r="AA322" s="21"/>
      <c r="AB322" s="21"/>
    </row>
    <row r="323" spans="1:28" x14ac:dyDescent="0.2">
      <c r="A323" s="7"/>
      <c r="B323" s="7"/>
      <c r="C323" s="7"/>
      <c r="D323" s="7"/>
      <c r="E323" s="7"/>
      <c r="F323" s="10"/>
      <c r="G323" s="10"/>
      <c r="H323" s="11"/>
      <c r="I323" s="12"/>
      <c r="J323" s="13"/>
      <c r="K323" s="13"/>
      <c r="L323" s="13"/>
      <c r="M323" s="12"/>
      <c r="N323" s="12"/>
      <c r="O323" s="12"/>
      <c r="P323" s="12"/>
      <c r="Q323" s="12"/>
      <c r="R323" s="12"/>
      <c r="S323" s="12"/>
      <c r="T323" s="8"/>
      <c r="U323" s="8"/>
      <c r="V323" s="8"/>
      <c r="W323" s="8"/>
      <c r="X323" s="8"/>
      <c r="Y323" s="21"/>
      <c r="Z323" s="21"/>
      <c r="AA323" s="21"/>
      <c r="AB323" s="21"/>
    </row>
    <row r="324" spans="1:28" x14ac:dyDescent="0.2">
      <c r="A324" s="7"/>
      <c r="B324" s="7"/>
      <c r="C324" s="7"/>
      <c r="D324" s="7"/>
      <c r="E324" s="7"/>
      <c r="F324" s="10"/>
      <c r="G324" s="10"/>
      <c r="H324" s="11"/>
      <c r="I324" s="12"/>
      <c r="J324" s="13"/>
      <c r="K324" s="13"/>
      <c r="L324" s="13"/>
      <c r="M324" s="12"/>
      <c r="N324" s="12"/>
      <c r="O324" s="12"/>
      <c r="P324" s="12"/>
      <c r="Q324" s="12"/>
      <c r="R324" s="12"/>
      <c r="S324" s="12"/>
      <c r="T324" s="8"/>
      <c r="U324" s="8"/>
      <c r="V324" s="8"/>
      <c r="W324" s="8"/>
      <c r="X324" s="8"/>
      <c r="Y324" s="21"/>
      <c r="Z324" s="21"/>
      <c r="AA324" s="21"/>
      <c r="AB324" s="21"/>
    </row>
    <row r="325" spans="1:28" x14ac:dyDescent="0.2">
      <c r="A325" s="7"/>
      <c r="B325" s="7"/>
      <c r="C325" s="7"/>
      <c r="D325" s="7"/>
      <c r="E325" s="7"/>
      <c r="F325" s="10"/>
      <c r="G325" s="10"/>
      <c r="H325" s="11"/>
      <c r="I325" s="12"/>
      <c r="J325" s="13"/>
      <c r="K325" s="13"/>
      <c r="L325" s="13"/>
      <c r="M325" s="12"/>
      <c r="N325" s="12"/>
      <c r="O325" s="12"/>
      <c r="P325" s="12"/>
      <c r="Q325" s="12"/>
      <c r="R325" s="12"/>
      <c r="S325" s="12"/>
      <c r="T325" s="8"/>
      <c r="U325" s="8"/>
      <c r="V325" s="8"/>
      <c r="W325" s="8"/>
      <c r="X325" s="8"/>
      <c r="Y325" s="21"/>
      <c r="Z325" s="21"/>
      <c r="AA325" s="21"/>
      <c r="AB325" s="21"/>
    </row>
    <row r="326" spans="1:28" x14ac:dyDescent="0.2">
      <c r="A326" s="7"/>
      <c r="B326" s="7"/>
      <c r="C326" s="7"/>
      <c r="D326" s="7"/>
      <c r="E326" s="7"/>
      <c r="F326" s="10"/>
      <c r="G326" s="10"/>
      <c r="H326" s="11"/>
      <c r="I326" s="12"/>
      <c r="J326" s="13"/>
      <c r="K326" s="13"/>
      <c r="L326" s="13"/>
      <c r="M326" s="12"/>
      <c r="N326" s="12"/>
      <c r="O326" s="12"/>
      <c r="P326" s="12"/>
      <c r="Q326" s="12"/>
      <c r="R326" s="12"/>
      <c r="S326" s="12"/>
      <c r="T326" s="8"/>
      <c r="U326" s="8"/>
      <c r="V326" s="8"/>
      <c r="W326" s="8"/>
      <c r="X326" s="8"/>
      <c r="Y326" s="21"/>
      <c r="Z326" s="21"/>
      <c r="AA326" s="21"/>
      <c r="AB326" s="21"/>
    </row>
    <row r="327" spans="1:28" x14ac:dyDescent="0.2">
      <c r="A327" s="7"/>
      <c r="B327" s="7"/>
      <c r="C327" s="7"/>
      <c r="D327" s="7"/>
      <c r="E327" s="7"/>
      <c r="F327" s="10"/>
      <c r="G327" s="10"/>
      <c r="H327" s="11"/>
      <c r="I327" s="12"/>
      <c r="J327" s="13"/>
      <c r="K327" s="13"/>
      <c r="L327" s="13"/>
      <c r="M327" s="12"/>
      <c r="N327" s="12"/>
      <c r="O327" s="12"/>
      <c r="P327" s="12"/>
      <c r="Q327" s="12"/>
      <c r="R327" s="12"/>
      <c r="S327" s="12"/>
      <c r="T327" s="8"/>
      <c r="U327" s="8"/>
      <c r="V327" s="8"/>
      <c r="W327" s="8"/>
      <c r="X327" s="8"/>
      <c r="Y327" s="21"/>
      <c r="Z327" s="21"/>
      <c r="AA327" s="21"/>
      <c r="AB327" s="21"/>
    </row>
    <row r="328" spans="1:28" x14ac:dyDescent="0.2">
      <c r="A328" s="7"/>
      <c r="B328" s="7"/>
      <c r="C328" s="7"/>
      <c r="D328" s="7"/>
      <c r="E328" s="7"/>
      <c r="F328" s="10"/>
      <c r="G328" s="10"/>
      <c r="H328" s="11"/>
      <c r="I328" s="12"/>
      <c r="J328" s="13"/>
      <c r="K328" s="13"/>
      <c r="L328" s="13"/>
      <c r="M328" s="12"/>
      <c r="N328" s="12"/>
      <c r="O328" s="12"/>
      <c r="P328" s="12"/>
      <c r="Q328" s="12"/>
      <c r="R328" s="12"/>
      <c r="S328" s="12"/>
      <c r="T328" s="8"/>
      <c r="U328" s="8"/>
      <c r="V328" s="8"/>
      <c r="W328" s="8"/>
      <c r="X328" s="8"/>
      <c r="Y328" s="21"/>
      <c r="Z328" s="21"/>
      <c r="AA328" s="21"/>
      <c r="AB328" s="21"/>
    </row>
    <row r="329" spans="1:28" x14ac:dyDescent="0.2">
      <c r="A329" s="7"/>
      <c r="B329" s="7"/>
      <c r="C329" s="7"/>
      <c r="D329" s="7"/>
      <c r="E329" s="7"/>
      <c r="F329" s="10"/>
      <c r="G329" s="10"/>
      <c r="H329" s="11"/>
      <c r="I329" s="12"/>
      <c r="J329" s="13"/>
      <c r="K329" s="13"/>
      <c r="L329" s="13"/>
      <c r="M329" s="12"/>
      <c r="N329" s="12"/>
      <c r="O329" s="12"/>
      <c r="P329" s="12"/>
      <c r="Q329" s="12"/>
      <c r="R329" s="12"/>
      <c r="S329" s="12"/>
      <c r="T329" s="8"/>
      <c r="U329" s="8"/>
      <c r="V329" s="8"/>
      <c r="W329" s="8"/>
      <c r="X329" s="8"/>
      <c r="Y329" s="21"/>
      <c r="Z329" s="21"/>
      <c r="AA329" s="21"/>
      <c r="AB329" s="21"/>
    </row>
    <row r="330" spans="1:28" x14ac:dyDescent="0.2">
      <c r="A330" s="7"/>
      <c r="B330" s="7"/>
      <c r="C330" s="7"/>
      <c r="D330" s="7"/>
      <c r="E330" s="7"/>
      <c r="F330" s="10"/>
      <c r="G330" s="10"/>
      <c r="H330" s="11"/>
      <c r="I330" s="12"/>
      <c r="J330" s="13"/>
      <c r="K330" s="13"/>
      <c r="L330" s="13"/>
      <c r="M330" s="12"/>
      <c r="N330" s="12"/>
      <c r="O330" s="12"/>
      <c r="P330" s="12"/>
      <c r="Q330" s="12"/>
      <c r="R330" s="12"/>
      <c r="S330" s="12"/>
      <c r="T330" s="8"/>
      <c r="U330" s="8"/>
      <c r="V330" s="8"/>
      <c r="W330" s="8"/>
      <c r="X330" s="8"/>
      <c r="Y330" s="21"/>
      <c r="Z330" s="21"/>
      <c r="AA330" s="21"/>
      <c r="AB330" s="21"/>
    </row>
    <row r="331" spans="1:28" x14ac:dyDescent="0.2">
      <c r="A331" s="7"/>
      <c r="B331" s="7"/>
      <c r="C331" s="7"/>
      <c r="D331" s="7"/>
      <c r="E331" s="7"/>
      <c r="F331" s="10"/>
      <c r="G331" s="10"/>
      <c r="H331" s="11"/>
      <c r="I331" s="12"/>
      <c r="J331" s="13"/>
      <c r="K331" s="13"/>
      <c r="L331" s="13"/>
      <c r="M331" s="12"/>
      <c r="N331" s="12"/>
      <c r="O331" s="12"/>
      <c r="P331" s="12"/>
      <c r="Q331" s="12"/>
      <c r="R331" s="12"/>
      <c r="S331" s="12"/>
      <c r="T331" s="8"/>
      <c r="U331" s="8"/>
      <c r="V331" s="8"/>
      <c r="W331" s="8"/>
      <c r="X331" s="8"/>
      <c r="Y331" s="21"/>
      <c r="Z331" s="21"/>
      <c r="AA331" s="21"/>
      <c r="AB331" s="21"/>
    </row>
    <row r="332" spans="1:28" x14ac:dyDescent="0.2">
      <c r="A332" s="7"/>
      <c r="B332" s="7"/>
      <c r="C332" s="7"/>
      <c r="D332" s="7"/>
      <c r="E332" s="7"/>
      <c r="F332" s="10"/>
      <c r="G332" s="10"/>
      <c r="H332" s="11"/>
      <c r="I332" s="12"/>
      <c r="J332" s="13"/>
      <c r="K332" s="13"/>
      <c r="L332" s="13"/>
      <c r="M332" s="12"/>
      <c r="N332" s="12"/>
      <c r="O332" s="12"/>
      <c r="P332" s="12"/>
      <c r="Q332" s="12"/>
      <c r="R332" s="12"/>
      <c r="S332" s="12"/>
      <c r="T332" s="8"/>
      <c r="U332" s="8"/>
      <c r="V332" s="8"/>
      <c r="W332" s="8"/>
      <c r="X332" s="8"/>
      <c r="Y332" s="21"/>
      <c r="Z332" s="21"/>
      <c r="AA332" s="21"/>
      <c r="AB332" s="21"/>
    </row>
    <row r="333" spans="1:28" x14ac:dyDescent="0.2">
      <c r="A333" s="7"/>
      <c r="B333" s="7"/>
      <c r="C333" s="7"/>
      <c r="D333" s="7"/>
      <c r="E333" s="7"/>
      <c r="F333" s="10"/>
      <c r="G333" s="10"/>
      <c r="H333" s="11"/>
      <c r="I333" s="12"/>
      <c r="J333" s="13"/>
      <c r="K333" s="13"/>
      <c r="L333" s="13"/>
      <c r="M333" s="12"/>
      <c r="N333" s="12"/>
      <c r="O333" s="12"/>
      <c r="P333" s="12"/>
      <c r="Q333" s="12"/>
      <c r="R333" s="12"/>
      <c r="S333" s="12"/>
      <c r="T333" s="8"/>
      <c r="U333" s="8"/>
      <c r="V333" s="8"/>
      <c r="W333" s="8"/>
      <c r="X333" s="8"/>
      <c r="Y333" s="21"/>
      <c r="Z333" s="21"/>
      <c r="AA333" s="21"/>
      <c r="AB333" s="21"/>
    </row>
    <row r="334" spans="1:28" x14ac:dyDescent="0.2">
      <c r="A334" s="7"/>
      <c r="B334" s="7"/>
      <c r="C334" s="7"/>
      <c r="D334" s="7"/>
      <c r="E334" s="7"/>
      <c r="F334" s="10"/>
      <c r="G334" s="10"/>
      <c r="H334" s="11"/>
      <c r="I334" s="12"/>
      <c r="J334" s="13"/>
      <c r="K334" s="13"/>
      <c r="L334" s="13"/>
      <c r="M334" s="12"/>
      <c r="N334" s="12"/>
      <c r="O334" s="12"/>
      <c r="P334" s="12"/>
      <c r="Q334" s="12"/>
      <c r="R334" s="12"/>
      <c r="S334" s="12"/>
      <c r="T334" s="8"/>
      <c r="U334" s="8"/>
      <c r="V334" s="8"/>
      <c r="W334" s="8"/>
      <c r="X334" s="8"/>
      <c r="Y334" s="21"/>
      <c r="Z334" s="21"/>
      <c r="AA334" s="21"/>
      <c r="AB334" s="21"/>
    </row>
    <row r="335" spans="1:28" x14ac:dyDescent="0.2">
      <c r="A335" s="7"/>
      <c r="B335" s="7"/>
      <c r="C335" s="7"/>
      <c r="D335" s="7"/>
      <c r="E335" s="7"/>
      <c r="F335" s="10"/>
      <c r="G335" s="10"/>
      <c r="H335" s="11"/>
      <c r="I335" s="12"/>
      <c r="J335" s="13"/>
      <c r="K335" s="13"/>
      <c r="L335" s="13"/>
      <c r="M335" s="12"/>
      <c r="N335" s="12"/>
      <c r="O335" s="12"/>
      <c r="P335" s="12"/>
      <c r="Q335" s="12"/>
      <c r="R335" s="12"/>
      <c r="S335" s="12"/>
      <c r="T335" s="8"/>
      <c r="U335" s="8"/>
      <c r="V335" s="8"/>
      <c r="W335" s="8"/>
      <c r="X335" s="8"/>
      <c r="Y335" s="21"/>
      <c r="Z335" s="21"/>
      <c r="AA335" s="21"/>
      <c r="AB335" s="21"/>
    </row>
    <row r="336" spans="1:28" x14ac:dyDescent="0.2">
      <c r="A336" s="7"/>
      <c r="B336" s="7"/>
      <c r="C336" s="7"/>
      <c r="D336" s="7"/>
      <c r="E336" s="7"/>
      <c r="F336" s="10"/>
      <c r="G336" s="10"/>
      <c r="H336" s="11"/>
      <c r="I336" s="12"/>
      <c r="J336" s="13"/>
      <c r="K336" s="13"/>
      <c r="L336" s="13"/>
      <c r="M336" s="12"/>
      <c r="N336" s="12"/>
      <c r="O336" s="12"/>
      <c r="P336" s="12"/>
      <c r="Q336" s="12"/>
      <c r="R336" s="12"/>
      <c r="S336" s="12"/>
      <c r="T336" s="8"/>
      <c r="U336" s="8"/>
      <c r="V336" s="8"/>
      <c r="W336" s="8"/>
      <c r="X336" s="8"/>
      <c r="Y336" s="21"/>
      <c r="Z336" s="21"/>
      <c r="AA336" s="21"/>
      <c r="AB336" s="21"/>
    </row>
    <row r="337" spans="1:28" x14ac:dyDescent="0.2">
      <c r="A337" s="7"/>
      <c r="B337" s="7"/>
      <c r="C337" s="7"/>
      <c r="D337" s="7"/>
      <c r="E337" s="7"/>
      <c r="F337" s="10"/>
      <c r="G337" s="10"/>
      <c r="H337" s="11"/>
      <c r="I337" s="12"/>
      <c r="J337" s="13"/>
      <c r="K337" s="13"/>
      <c r="L337" s="13"/>
      <c r="M337" s="12"/>
      <c r="N337" s="12"/>
      <c r="O337" s="12"/>
      <c r="P337" s="12"/>
      <c r="Q337" s="12"/>
      <c r="R337" s="12"/>
      <c r="S337" s="12"/>
      <c r="T337" s="8"/>
      <c r="U337" s="8"/>
      <c r="V337" s="8"/>
      <c r="W337" s="8"/>
      <c r="X337" s="8"/>
      <c r="Y337" s="21"/>
      <c r="Z337" s="21"/>
      <c r="AA337" s="21"/>
      <c r="AB337" s="21"/>
    </row>
    <row r="338" spans="1:28" x14ac:dyDescent="0.2">
      <c r="A338" s="7"/>
      <c r="B338" s="7"/>
      <c r="C338" s="7"/>
      <c r="D338" s="7"/>
      <c r="E338" s="7"/>
      <c r="F338" s="10"/>
      <c r="G338" s="10"/>
      <c r="H338" s="11"/>
      <c r="I338" s="12"/>
      <c r="J338" s="13"/>
      <c r="K338" s="13"/>
      <c r="L338" s="13"/>
      <c r="M338" s="12"/>
      <c r="N338" s="12"/>
      <c r="O338" s="12"/>
      <c r="P338" s="12"/>
      <c r="Q338" s="12"/>
      <c r="R338" s="12"/>
      <c r="S338" s="12"/>
      <c r="T338" s="8"/>
      <c r="U338" s="8"/>
      <c r="V338" s="8"/>
      <c r="W338" s="8"/>
      <c r="X338" s="8"/>
      <c r="Y338" s="21"/>
      <c r="Z338" s="21"/>
      <c r="AA338" s="21"/>
      <c r="AB338" s="21"/>
    </row>
    <row r="339" spans="1:28" x14ac:dyDescent="0.2">
      <c r="A339" s="7"/>
      <c r="B339" s="7"/>
      <c r="C339" s="7"/>
      <c r="D339" s="7"/>
      <c r="E339" s="7"/>
      <c r="F339" s="10"/>
      <c r="G339" s="10"/>
      <c r="H339" s="11"/>
      <c r="I339" s="12"/>
      <c r="J339" s="13"/>
      <c r="K339" s="13"/>
      <c r="L339" s="13"/>
      <c r="M339" s="12"/>
      <c r="N339" s="12"/>
      <c r="O339" s="12"/>
      <c r="P339" s="12"/>
      <c r="Q339" s="12"/>
      <c r="R339" s="12"/>
      <c r="S339" s="12"/>
      <c r="T339" s="8"/>
      <c r="U339" s="8"/>
      <c r="V339" s="8"/>
      <c r="W339" s="8"/>
      <c r="X339" s="8"/>
      <c r="Y339" s="21"/>
      <c r="Z339" s="21"/>
      <c r="AA339" s="21"/>
      <c r="AB339" s="21"/>
    </row>
    <row r="340" spans="1:28" x14ac:dyDescent="0.2">
      <c r="A340" s="7"/>
      <c r="B340" s="7"/>
      <c r="C340" s="7"/>
      <c r="D340" s="7"/>
      <c r="E340" s="7"/>
      <c r="F340" s="10"/>
      <c r="G340" s="10"/>
      <c r="H340" s="11"/>
      <c r="I340" s="12"/>
      <c r="J340" s="13"/>
      <c r="K340" s="13"/>
      <c r="L340" s="13"/>
      <c r="M340" s="12"/>
      <c r="N340" s="12"/>
      <c r="O340" s="12"/>
      <c r="P340" s="12"/>
      <c r="Q340" s="12"/>
      <c r="R340" s="12"/>
      <c r="S340" s="12"/>
      <c r="T340" s="8"/>
      <c r="U340" s="8"/>
      <c r="V340" s="8"/>
      <c r="W340" s="8"/>
      <c r="X340" s="8"/>
      <c r="Y340" s="21"/>
      <c r="Z340" s="21"/>
      <c r="AA340" s="21"/>
      <c r="AB340" s="21"/>
    </row>
    <row r="341" spans="1:28" x14ac:dyDescent="0.2">
      <c r="A341" s="7"/>
      <c r="B341" s="7"/>
      <c r="C341" s="7"/>
      <c r="D341" s="7"/>
      <c r="E341" s="7"/>
      <c r="F341" s="10"/>
      <c r="G341" s="10"/>
      <c r="H341" s="11"/>
      <c r="I341" s="12"/>
      <c r="J341" s="13"/>
      <c r="K341" s="13"/>
      <c r="L341" s="13"/>
      <c r="M341" s="12"/>
      <c r="N341" s="12"/>
      <c r="O341" s="12"/>
      <c r="P341" s="12"/>
      <c r="Q341" s="12"/>
      <c r="R341" s="12"/>
      <c r="S341" s="12"/>
      <c r="T341" s="8"/>
      <c r="U341" s="8"/>
      <c r="V341" s="8"/>
      <c r="W341" s="8"/>
      <c r="X341" s="8"/>
      <c r="Y341" s="21"/>
      <c r="Z341" s="21"/>
      <c r="AA341" s="21"/>
      <c r="AB341" s="21"/>
    </row>
    <row r="342" spans="1:28" x14ac:dyDescent="0.2">
      <c r="A342" s="7"/>
      <c r="B342" s="7"/>
      <c r="C342" s="7"/>
      <c r="D342" s="7"/>
      <c r="E342" s="7"/>
      <c r="F342" s="10"/>
      <c r="G342" s="10"/>
      <c r="H342" s="11"/>
      <c r="I342" s="12"/>
      <c r="J342" s="13"/>
      <c r="K342" s="13"/>
      <c r="L342" s="13"/>
      <c r="M342" s="12"/>
      <c r="N342" s="12"/>
      <c r="O342" s="12"/>
      <c r="P342" s="12"/>
      <c r="Q342" s="12"/>
      <c r="R342" s="12"/>
      <c r="S342" s="12"/>
      <c r="T342" s="8"/>
      <c r="U342" s="8"/>
      <c r="V342" s="8"/>
      <c r="W342" s="8"/>
      <c r="X342" s="8"/>
      <c r="Y342" s="21"/>
      <c r="Z342" s="21"/>
      <c r="AA342" s="21"/>
      <c r="AB342" s="21"/>
    </row>
    <row r="343" spans="1:28" x14ac:dyDescent="0.2">
      <c r="A343" s="7"/>
      <c r="B343" s="7"/>
      <c r="C343" s="7"/>
      <c r="D343" s="7"/>
      <c r="E343" s="7"/>
      <c r="F343" s="10"/>
      <c r="G343" s="10"/>
      <c r="H343" s="11"/>
      <c r="I343" s="12"/>
      <c r="J343" s="13"/>
      <c r="K343" s="13"/>
      <c r="L343" s="13"/>
      <c r="M343" s="12"/>
      <c r="N343" s="12"/>
      <c r="O343" s="12"/>
      <c r="P343" s="12"/>
      <c r="Q343" s="12"/>
      <c r="R343" s="12"/>
      <c r="S343" s="12"/>
      <c r="T343" s="8"/>
      <c r="U343" s="8"/>
      <c r="V343" s="8"/>
      <c r="W343" s="8"/>
      <c r="X343" s="8"/>
      <c r="Y343" s="21"/>
      <c r="Z343" s="21"/>
      <c r="AA343" s="21"/>
      <c r="AB343" s="21"/>
    </row>
    <row r="344" spans="1:28" x14ac:dyDescent="0.2">
      <c r="A344" s="7"/>
      <c r="B344" s="7"/>
      <c r="C344" s="7"/>
      <c r="D344" s="7"/>
      <c r="E344" s="7"/>
      <c r="F344" s="10"/>
      <c r="G344" s="10"/>
      <c r="H344" s="11"/>
      <c r="I344" s="12"/>
      <c r="J344" s="13"/>
      <c r="K344" s="13"/>
      <c r="L344" s="13"/>
      <c r="M344" s="12"/>
      <c r="N344" s="12"/>
      <c r="O344" s="12"/>
      <c r="P344" s="12"/>
      <c r="Q344" s="12"/>
      <c r="R344" s="12"/>
      <c r="S344" s="12"/>
      <c r="T344" s="8"/>
      <c r="U344" s="8"/>
      <c r="V344" s="8"/>
      <c r="W344" s="8"/>
      <c r="X344" s="8"/>
      <c r="Y344" s="21"/>
      <c r="Z344" s="21"/>
      <c r="AA344" s="21"/>
      <c r="AB344" s="21"/>
    </row>
    <row r="345" spans="1:28" x14ac:dyDescent="0.2">
      <c r="A345" s="7"/>
      <c r="B345" s="7"/>
      <c r="C345" s="7"/>
      <c r="D345" s="7"/>
      <c r="E345" s="7"/>
      <c r="F345" s="10"/>
      <c r="G345" s="10"/>
      <c r="H345" s="11"/>
      <c r="I345" s="12"/>
      <c r="J345" s="13"/>
      <c r="K345" s="13"/>
      <c r="L345" s="13"/>
      <c r="M345" s="12"/>
      <c r="N345" s="12"/>
      <c r="O345" s="12"/>
      <c r="P345" s="12"/>
      <c r="Q345" s="12"/>
      <c r="R345" s="12"/>
      <c r="S345" s="12"/>
      <c r="T345" s="8"/>
      <c r="U345" s="8"/>
      <c r="V345" s="8"/>
      <c r="W345" s="8"/>
      <c r="X345" s="8"/>
      <c r="Y345" s="21"/>
      <c r="Z345" s="21"/>
      <c r="AA345" s="21"/>
      <c r="AB345" s="21"/>
    </row>
    <row r="346" spans="1:28" x14ac:dyDescent="0.2">
      <c r="A346" s="7"/>
      <c r="B346" s="7"/>
      <c r="C346" s="7"/>
      <c r="D346" s="7"/>
      <c r="E346" s="7"/>
      <c r="F346" s="10"/>
      <c r="G346" s="10"/>
      <c r="H346" s="11"/>
      <c r="I346" s="12"/>
      <c r="J346" s="13"/>
      <c r="K346" s="13"/>
      <c r="L346" s="13"/>
      <c r="M346" s="12"/>
      <c r="N346" s="12"/>
      <c r="O346" s="12"/>
      <c r="P346" s="12"/>
      <c r="Q346" s="12"/>
      <c r="R346" s="12"/>
      <c r="S346" s="12"/>
      <c r="T346" s="8"/>
      <c r="U346" s="8"/>
      <c r="V346" s="8"/>
      <c r="W346" s="8"/>
      <c r="X346" s="8"/>
      <c r="Y346" s="21"/>
      <c r="Z346" s="21"/>
      <c r="AA346" s="21"/>
      <c r="AB346" s="21"/>
    </row>
    <row r="347" spans="1:28" x14ac:dyDescent="0.2">
      <c r="A347" s="7"/>
      <c r="B347" s="7"/>
      <c r="C347" s="7"/>
      <c r="D347" s="7"/>
      <c r="E347" s="7"/>
      <c r="F347" s="10"/>
      <c r="G347" s="10"/>
      <c r="H347" s="11"/>
      <c r="I347" s="12"/>
      <c r="J347" s="13"/>
      <c r="K347" s="13"/>
      <c r="L347" s="13"/>
      <c r="M347" s="12"/>
      <c r="N347" s="12"/>
      <c r="O347" s="12"/>
      <c r="P347" s="12"/>
      <c r="Q347" s="12"/>
      <c r="R347" s="12"/>
      <c r="S347" s="12"/>
      <c r="T347" s="8"/>
      <c r="U347" s="8"/>
      <c r="V347" s="8"/>
      <c r="W347" s="8"/>
      <c r="X347" s="8"/>
      <c r="Y347" s="21"/>
      <c r="Z347" s="21"/>
      <c r="AA347" s="21"/>
      <c r="AB347" s="21"/>
    </row>
    <row r="348" spans="1:28" x14ac:dyDescent="0.2">
      <c r="A348" s="7"/>
      <c r="B348" s="7"/>
      <c r="C348" s="7"/>
      <c r="D348" s="7"/>
      <c r="E348" s="7"/>
      <c r="F348" s="10"/>
      <c r="G348" s="10"/>
      <c r="H348" s="11"/>
      <c r="I348" s="12"/>
      <c r="J348" s="13"/>
      <c r="K348" s="13"/>
      <c r="L348" s="13"/>
      <c r="M348" s="12"/>
      <c r="N348" s="12"/>
      <c r="O348" s="12"/>
      <c r="P348" s="12"/>
      <c r="Q348" s="12"/>
      <c r="R348" s="12"/>
      <c r="S348" s="12"/>
      <c r="T348" s="8"/>
      <c r="U348" s="8"/>
      <c r="V348" s="8"/>
      <c r="W348" s="8"/>
      <c r="X348" s="8"/>
      <c r="Y348" s="21"/>
      <c r="Z348" s="21"/>
      <c r="AA348" s="21"/>
      <c r="AB348" s="21"/>
    </row>
    <row r="349" spans="1:28" x14ac:dyDescent="0.2">
      <c r="A349" s="7"/>
      <c r="B349" s="7"/>
      <c r="C349" s="7"/>
      <c r="D349" s="7"/>
      <c r="E349" s="7"/>
      <c r="F349" s="10"/>
      <c r="G349" s="10"/>
      <c r="H349" s="11"/>
      <c r="I349" s="12"/>
      <c r="J349" s="13"/>
      <c r="K349" s="13"/>
      <c r="L349" s="13"/>
      <c r="M349" s="12"/>
      <c r="N349" s="12"/>
      <c r="O349" s="12"/>
      <c r="P349" s="12"/>
      <c r="Q349" s="12"/>
      <c r="R349" s="12"/>
      <c r="S349" s="12"/>
      <c r="T349" s="8"/>
      <c r="U349" s="8"/>
      <c r="V349" s="8"/>
      <c r="W349" s="8"/>
      <c r="X349" s="8"/>
      <c r="Y349" s="21"/>
      <c r="Z349" s="21"/>
      <c r="AA349" s="21"/>
      <c r="AB349" s="21"/>
    </row>
    <row r="350" spans="1:28" x14ac:dyDescent="0.2">
      <c r="A350" s="7"/>
      <c r="B350" s="7"/>
      <c r="C350" s="7"/>
      <c r="D350" s="7"/>
      <c r="E350" s="7"/>
      <c r="F350" s="10"/>
      <c r="G350" s="10"/>
      <c r="H350" s="11"/>
      <c r="I350" s="12"/>
      <c r="J350" s="13"/>
      <c r="K350" s="13"/>
      <c r="L350" s="13"/>
      <c r="M350" s="12"/>
      <c r="N350" s="12"/>
      <c r="O350" s="12"/>
      <c r="P350" s="12"/>
      <c r="Q350" s="12"/>
      <c r="R350" s="12"/>
      <c r="S350" s="12"/>
      <c r="T350" s="8"/>
      <c r="U350" s="8"/>
      <c r="V350" s="8"/>
      <c r="W350" s="8"/>
      <c r="X350" s="8"/>
      <c r="Y350" s="21"/>
      <c r="Z350" s="21"/>
      <c r="AA350" s="21"/>
      <c r="AB350" s="21"/>
    </row>
    <row r="351" spans="1:28" x14ac:dyDescent="0.2">
      <c r="A351" s="7"/>
      <c r="B351" s="7"/>
      <c r="C351" s="7"/>
      <c r="D351" s="7"/>
      <c r="E351" s="7"/>
      <c r="F351" s="10"/>
      <c r="G351" s="10"/>
      <c r="H351" s="11"/>
      <c r="I351" s="12"/>
      <c r="J351" s="13"/>
      <c r="K351" s="13"/>
      <c r="L351" s="13"/>
      <c r="M351" s="12"/>
      <c r="N351" s="12"/>
      <c r="O351" s="12"/>
      <c r="P351" s="12"/>
      <c r="Q351" s="12"/>
      <c r="R351" s="12"/>
      <c r="S351" s="12"/>
      <c r="T351" s="8"/>
      <c r="U351" s="8"/>
      <c r="V351" s="8"/>
      <c r="W351" s="8"/>
      <c r="X351" s="8"/>
      <c r="Y351" s="21"/>
      <c r="Z351" s="21"/>
      <c r="AA351" s="21"/>
      <c r="AB351" s="21"/>
    </row>
    <row r="352" spans="1:28" x14ac:dyDescent="0.2">
      <c r="A352" s="7"/>
      <c r="B352" s="7"/>
      <c r="C352" s="7"/>
      <c r="D352" s="7"/>
      <c r="E352" s="7"/>
      <c r="F352" s="10"/>
      <c r="G352" s="10"/>
      <c r="H352" s="11"/>
      <c r="I352" s="12"/>
      <c r="J352" s="13"/>
      <c r="K352" s="13"/>
      <c r="L352" s="13"/>
      <c r="M352" s="12"/>
      <c r="N352" s="12"/>
      <c r="O352" s="12"/>
      <c r="P352" s="12"/>
      <c r="Q352" s="12"/>
      <c r="R352" s="12"/>
      <c r="S352" s="12"/>
      <c r="T352" s="8"/>
      <c r="U352" s="8"/>
      <c r="V352" s="8"/>
      <c r="W352" s="8"/>
      <c r="X352" s="8"/>
      <c r="Y352" s="21"/>
      <c r="Z352" s="21"/>
      <c r="AA352" s="21"/>
      <c r="AB352" s="21"/>
    </row>
    <row r="353" spans="1:28" x14ac:dyDescent="0.2">
      <c r="A353" s="7"/>
      <c r="B353" s="7"/>
      <c r="C353" s="7"/>
      <c r="D353" s="7"/>
      <c r="E353" s="7"/>
      <c r="F353" s="10"/>
      <c r="G353" s="10"/>
      <c r="H353" s="11"/>
      <c r="I353" s="12"/>
      <c r="J353" s="13"/>
      <c r="K353" s="13"/>
      <c r="L353" s="13"/>
      <c r="M353" s="12"/>
      <c r="N353" s="12"/>
      <c r="O353" s="12"/>
      <c r="P353" s="12"/>
      <c r="Q353" s="12"/>
      <c r="R353" s="12"/>
      <c r="S353" s="12"/>
      <c r="T353" s="8"/>
      <c r="U353" s="8"/>
      <c r="V353" s="8"/>
      <c r="W353" s="8"/>
      <c r="X353" s="8"/>
      <c r="Y353" s="21"/>
      <c r="Z353" s="21"/>
      <c r="AA353" s="21"/>
      <c r="AB353" s="21"/>
    </row>
    <row r="354" spans="1:28" x14ac:dyDescent="0.2">
      <c r="A354" s="7"/>
      <c r="B354" s="7"/>
      <c r="C354" s="7"/>
      <c r="D354" s="7"/>
      <c r="E354" s="7"/>
      <c r="F354" s="10"/>
      <c r="G354" s="10"/>
      <c r="H354" s="11"/>
      <c r="I354" s="12"/>
      <c r="J354" s="13"/>
      <c r="K354" s="13"/>
      <c r="L354" s="13"/>
      <c r="M354" s="12"/>
      <c r="N354" s="12"/>
      <c r="O354" s="12"/>
      <c r="P354" s="12"/>
      <c r="Q354" s="12"/>
      <c r="R354" s="12"/>
      <c r="S354" s="12"/>
      <c r="T354" s="8"/>
      <c r="U354" s="8"/>
      <c r="V354" s="8"/>
      <c r="W354" s="8"/>
      <c r="X354" s="8"/>
      <c r="Y354" s="21"/>
      <c r="Z354" s="21"/>
      <c r="AA354" s="21"/>
      <c r="AB354" s="21"/>
    </row>
    <row r="355" spans="1:28" x14ac:dyDescent="0.2">
      <c r="A355" s="7"/>
      <c r="B355" s="7"/>
      <c r="C355" s="7"/>
      <c r="D355" s="7"/>
      <c r="E355" s="7"/>
      <c r="F355" s="10"/>
      <c r="G355" s="10"/>
      <c r="H355" s="11"/>
      <c r="I355" s="12"/>
      <c r="J355" s="13"/>
      <c r="K355" s="13"/>
      <c r="L355" s="13"/>
      <c r="M355" s="12"/>
      <c r="N355" s="12"/>
      <c r="O355" s="12"/>
      <c r="P355" s="12"/>
      <c r="Q355" s="12"/>
      <c r="R355" s="12"/>
      <c r="S355" s="12"/>
      <c r="T355" s="8"/>
      <c r="U355" s="8"/>
      <c r="V355" s="8"/>
      <c r="W355" s="8"/>
      <c r="X355" s="8"/>
      <c r="Y355" s="21"/>
      <c r="Z355" s="21"/>
      <c r="AA355" s="21"/>
      <c r="AB355" s="21"/>
    </row>
    <row r="356" spans="1:28" x14ac:dyDescent="0.2">
      <c r="A356" s="7"/>
      <c r="B356" s="7"/>
      <c r="C356" s="7"/>
      <c r="D356" s="7"/>
      <c r="E356" s="7"/>
      <c r="F356" s="10"/>
      <c r="G356" s="10"/>
      <c r="H356" s="11"/>
      <c r="I356" s="12"/>
      <c r="J356" s="13"/>
      <c r="K356" s="13"/>
      <c r="L356" s="13"/>
      <c r="M356" s="12"/>
      <c r="N356" s="12"/>
      <c r="O356" s="12"/>
      <c r="P356" s="12"/>
      <c r="Q356" s="12"/>
      <c r="R356" s="12"/>
      <c r="S356" s="12"/>
      <c r="T356" s="8"/>
      <c r="U356" s="8"/>
      <c r="V356" s="8"/>
      <c r="W356" s="8"/>
      <c r="X356" s="8"/>
      <c r="Y356" s="21"/>
      <c r="Z356" s="21"/>
      <c r="AA356" s="21"/>
      <c r="AB356" s="21"/>
    </row>
    <row r="357" spans="1:28" x14ac:dyDescent="0.2">
      <c r="A357" s="7"/>
      <c r="B357" s="7"/>
      <c r="C357" s="7"/>
      <c r="D357" s="7"/>
      <c r="E357" s="7"/>
      <c r="F357" s="10"/>
      <c r="G357" s="10"/>
      <c r="H357" s="11"/>
      <c r="I357" s="12"/>
      <c r="J357" s="13"/>
      <c r="K357" s="13"/>
      <c r="L357" s="13"/>
      <c r="M357" s="12"/>
      <c r="N357" s="12"/>
      <c r="O357" s="12"/>
      <c r="P357" s="12"/>
      <c r="Q357" s="12"/>
      <c r="R357" s="12"/>
      <c r="S357" s="12"/>
      <c r="T357" s="8"/>
      <c r="U357" s="8"/>
      <c r="V357" s="8"/>
      <c r="W357" s="8"/>
      <c r="X357" s="8"/>
      <c r="Y357" s="21"/>
      <c r="Z357" s="21"/>
      <c r="AA357" s="21"/>
      <c r="AB357" s="21"/>
    </row>
    <row r="358" spans="1:28" x14ac:dyDescent="0.2">
      <c r="A358" s="7"/>
      <c r="B358" s="7"/>
      <c r="C358" s="7"/>
      <c r="D358" s="7"/>
      <c r="E358" s="7"/>
      <c r="F358" s="10"/>
      <c r="G358" s="10"/>
      <c r="H358" s="11"/>
      <c r="I358" s="12"/>
      <c r="J358" s="13"/>
      <c r="K358" s="13"/>
      <c r="L358" s="13"/>
      <c r="M358" s="12"/>
      <c r="N358" s="12"/>
      <c r="O358" s="12"/>
      <c r="P358" s="12"/>
      <c r="Q358" s="12"/>
      <c r="R358" s="12"/>
      <c r="S358" s="12"/>
      <c r="T358" s="8"/>
      <c r="U358" s="8"/>
      <c r="V358" s="8"/>
      <c r="W358" s="8"/>
      <c r="X358" s="8"/>
      <c r="Y358" s="21"/>
      <c r="Z358" s="21"/>
      <c r="AA358" s="21"/>
      <c r="AB358" s="21"/>
    </row>
    <row r="359" spans="1:28" x14ac:dyDescent="0.2">
      <c r="A359" s="7"/>
      <c r="B359" s="7"/>
      <c r="C359" s="7"/>
      <c r="D359" s="7"/>
      <c r="E359" s="7"/>
      <c r="F359" s="10"/>
      <c r="G359" s="10"/>
      <c r="H359" s="11"/>
      <c r="I359" s="12"/>
      <c r="J359" s="13"/>
      <c r="K359" s="13"/>
      <c r="L359" s="13"/>
      <c r="M359" s="12"/>
      <c r="N359" s="12"/>
      <c r="O359" s="12"/>
      <c r="P359" s="12"/>
      <c r="Q359" s="12"/>
      <c r="R359" s="12"/>
      <c r="S359" s="12"/>
      <c r="T359" s="8"/>
      <c r="U359" s="8"/>
      <c r="V359" s="8"/>
      <c r="W359" s="8"/>
      <c r="X359" s="8"/>
      <c r="Y359" s="21"/>
      <c r="Z359" s="21"/>
      <c r="AA359" s="21"/>
      <c r="AB359" s="21"/>
    </row>
    <row r="360" spans="1:28" x14ac:dyDescent="0.2">
      <c r="A360" s="7"/>
      <c r="B360" s="7"/>
      <c r="C360" s="7"/>
      <c r="D360" s="7"/>
      <c r="E360" s="7"/>
      <c r="F360" s="10"/>
      <c r="G360" s="10"/>
      <c r="H360" s="11"/>
      <c r="I360" s="12"/>
      <c r="J360" s="13"/>
      <c r="K360" s="13"/>
      <c r="L360" s="13"/>
      <c r="M360" s="12"/>
      <c r="N360" s="12"/>
      <c r="O360" s="12"/>
      <c r="P360" s="12"/>
      <c r="Q360" s="12"/>
      <c r="R360" s="12"/>
      <c r="S360" s="12"/>
      <c r="T360" s="8"/>
      <c r="U360" s="8"/>
      <c r="V360" s="8"/>
      <c r="W360" s="8"/>
      <c r="X360" s="8"/>
      <c r="Y360" s="21"/>
      <c r="Z360" s="21"/>
      <c r="AA360" s="21"/>
      <c r="AB360" s="21"/>
    </row>
    <row r="361" spans="1:28" x14ac:dyDescent="0.2">
      <c r="A361" s="7"/>
      <c r="B361" s="7"/>
      <c r="C361" s="7"/>
      <c r="D361" s="7"/>
      <c r="E361" s="7"/>
      <c r="F361" s="10"/>
      <c r="G361" s="10"/>
      <c r="H361" s="11"/>
      <c r="I361" s="12"/>
      <c r="J361" s="13"/>
      <c r="K361" s="13"/>
      <c r="L361" s="13"/>
      <c r="M361" s="12"/>
      <c r="N361" s="12"/>
      <c r="O361" s="12"/>
      <c r="P361" s="12"/>
      <c r="Q361" s="12"/>
      <c r="R361" s="12"/>
      <c r="S361" s="12"/>
      <c r="T361" s="8"/>
      <c r="U361" s="8"/>
      <c r="V361" s="8"/>
      <c r="W361" s="8"/>
      <c r="X361" s="8"/>
      <c r="Y361" s="21"/>
      <c r="Z361" s="21"/>
      <c r="AA361" s="21"/>
      <c r="AB361" s="21"/>
    </row>
    <row r="362" spans="1:28" x14ac:dyDescent="0.2">
      <c r="A362" s="7"/>
      <c r="B362" s="7"/>
      <c r="C362" s="7"/>
      <c r="D362" s="7"/>
      <c r="E362" s="7"/>
      <c r="F362" s="10"/>
      <c r="G362" s="10"/>
      <c r="H362" s="11"/>
      <c r="I362" s="12"/>
      <c r="J362" s="13"/>
      <c r="K362" s="13"/>
      <c r="L362" s="13"/>
      <c r="M362" s="12"/>
      <c r="N362" s="12"/>
      <c r="O362" s="12"/>
      <c r="P362" s="12"/>
      <c r="Q362" s="12"/>
      <c r="R362" s="12"/>
      <c r="S362" s="12"/>
      <c r="T362" s="8"/>
      <c r="U362" s="8"/>
      <c r="V362" s="8"/>
      <c r="W362" s="8"/>
      <c r="X362" s="8"/>
      <c r="Y362" s="21"/>
      <c r="Z362" s="21"/>
      <c r="AA362" s="21"/>
      <c r="AB362" s="21"/>
    </row>
    <row r="363" spans="1:28" x14ac:dyDescent="0.2">
      <c r="A363" s="7"/>
      <c r="B363" s="7"/>
      <c r="C363" s="7"/>
      <c r="D363" s="7"/>
      <c r="E363" s="7"/>
      <c r="F363" s="10"/>
      <c r="G363" s="10"/>
      <c r="H363" s="11"/>
      <c r="I363" s="12"/>
      <c r="J363" s="13"/>
      <c r="K363" s="13"/>
      <c r="L363" s="13"/>
      <c r="M363" s="12"/>
      <c r="N363" s="12"/>
      <c r="O363" s="12"/>
      <c r="P363" s="12"/>
      <c r="Q363" s="12"/>
      <c r="R363" s="12"/>
      <c r="S363" s="12"/>
      <c r="T363" s="8"/>
      <c r="U363" s="8"/>
      <c r="V363" s="8"/>
      <c r="W363" s="8"/>
      <c r="X363" s="8"/>
      <c r="Y363" s="21"/>
      <c r="Z363" s="21"/>
      <c r="AA363" s="21"/>
      <c r="AB363" s="21"/>
    </row>
    <row r="364" spans="1:28" x14ac:dyDescent="0.2">
      <c r="A364" s="7"/>
      <c r="B364" s="7"/>
      <c r="C364" s="7"/>
      <c r="D364" s="7"/>
      <c r="E364" s="7"/>
      <c r="F364" s="10"/>
      <c r="G364" s="10"/>
      <c r="H364" s="11"/>
      <c r="I364" s="12"/>
      <c r="J364" s="13"/>
      <c r="K364" s="13"/>
      <c r="L364" s="13"/>
      <c r="M364" s="12"/>
      <c r="N364" s="12"/>
      <c r="O364" s="12"/>
      <c r="P364" s="12"/>
      <c r="Q364" s="12"/>
      <c r="R364" s="12"/>
      <c r="S364" s="12"/>
      <c r="T364" s="8"/>
      <c r="U364" s="8"/>
      <c r="V364" s="8"/>
      <c r="W364" s="8"/>
      <c r="X364" s="8"/>
      <c r="Y364" s="21"/>
      <c r="Z364" s="21"/>
      <c r="AA364" s="21"/>
      <c r="AB364" s="21"/>
    </row>
    <row r="365" spans="1:28" x14ac:dyDescent="0.2">
      <c r="A365" s="7"/>
      <c r="B365" s="7"/>
      <c r="C365" s="7"/>
      <c r="D365" s="7"/>
      <c r="E365" s="7"/>
      <c r="F365" s="10"/>
      <c r="G365" s="10"/>
      <c r="H365" s="11"/>
      <c r="I365" s="12"/>
      <c r="J365" s="13"/>
      <c r="K365" s="13"/>
      <c r="L365" s="13"/>
      <c r="M365" s="12"/>
      <c r="N365" s="12"/>
      <c r="O365" s="12"/>
      <c r="P365" s="12"/>
      <c r="Q365" s="12"/>
      <c r="R365" s="12"/>
      <c r="S365" s="12"/>
      <c r="T365" s="8"/>
      <c r="U365" s="8"/>
      <c r="V365" s="8"/>
      <c r="W365" s="8"/>
      <c r="X365" s="8"/>
      <c r="Y365" s="21"/>
      <c r="Z365" s="21"/>
      <c r="AA365" s="21"/>
      <c r="AB365" s="21"/>
    </row>
    <row r="366" spans="1:28" x14ac:dyDescent="0.2">
      <c r="A366" s="7"/>
      <c r="B366" s="7"/>
      <c r="C366" s="7"/>
      <c r="D366" s="7"/>
      <c r="E366" s="7"/>
      <c r="F366" s="10"/>
      <c r="G366" s="10"/>
      <c r="H366" s="11"/>
      <c r="I366" s="12"/>
      <c r="J366" s="13"/>
      <c r="K366" s="13"/>
      <c r="L366" s="13"/>
      <c r="M366" s="12"/>
      <c r="N366" s="12"/>
      <c r="O366" s="12"/>
      <c r="P366" s="12"/>
      <c r="Q366" s="12"/>
      <c r="R366" s="12"/>
      <c r="S366" s="12"/>
      <c r="T366" s="8"/>
      <c r="U366" s="8"/>
      <c r="V366" s="8"/>
      <c r="W366" s="8"/>
      <c r="X366" s="8"/>
      <c r="Y366" s="21"/>
      <c r="Z366" s="21"/>
      <c r="AA366" s="21"/>
      <c r="AB366" s="21"/>
    </row>
    <row r="367" spans="1:28" x14ac:dyDescent="0.2">
      <c r="A367" s="7"/>
      <c r="B367" s="7"/>
      <c r="C367" s="7"/>
      <c r="D367" s="7"/>
      <c r="E367" s="7"/>
      <c r="F367" s="10"/>
      <c r="G367" s="10"/>
      <c r="H367" s="11"/>
      <c r="I367" s="12"/>
      <c r="J367" s="13"/>
      <c r="K367" s="13"/>
      <c r="L367" s="13"/>
      <c r="M367" s="12"/>
      <c r="N367" s="12"/>
      <c r="O367" s="12"/>
      <c r="P367" s="12"/>
      <c r="Q367" s="12"/>
      <c r="R367" s="12"/>
      <c r="S367" s="12"/>
      <c r="T367" s="8"/>
      <c r="U367" s="8"/>
      <c r="V367" s="8"/>
      <c r="W367" s="8"/>
      <c r="X367" s="8"/>
      <c r="Y367" s="21"/>
      <c r="Z367" s="21"/>
      <c r="AA367" s="21"/>
      <c r="AB367" s="21"/>
    </row>
    <row r="368" spans="1:28" x14ac:dyDescent="0.2">
      <c r="A368" s="7"/>
      <c r="B368" s="7"/>
      <c r="C368" s="7"/>
      <c r="D368" s="7"/>
      <c r="E368" s="7"/>
      <c r="F368" s="10"/>
      <c r="G368" s="10"/>
      <c r="H368" s="11"/>
      <c r="I368" s="12"/>
      <c r="J368" s="13"/>
      <c r="K368" s="13"/>
      <c r="L368" s="13"/>
      <c r="M368" s="12"/>
      <c r="N368" s="12"/>
      <c r="O368" s="12"/>
      <c r="P368" s="12"/>
      <c r="Q368" s="12"/>
      <c r="R368" s="12"/>
      <c r="S368" s="12"/>
      <c r="T368" s="8"/>
      <c r="U368" s="8"/>
      <c r="V368" s="8"/>
      <c r="W368" s="8"/>
      <c r="X368" s="8"/>
      <c r="Y368" s="21"/>
      <c r="Z368" s="21"/>
      <c r="AA368" s="21"/>
      <c r="AB368" s="21"/>
    </row>
    <row r="369" spans="1:28" x14ac:dyDescent="0.2">
      <c r="A369" s="7"/>
      <c r="B369" s="7"/>
      <c r="C369" s="7"/>
      <c r="D369" s="7"/>
      <c r="E369" s="7"/>
      <c r="F369" s="10"/>
      <c r="G369" s="10"/>
      <c r="H369" s="11"/>
      <c r="I369" s="12"/>
      <c r="J369" s="13"/>
      <c r="K369" s="13"/>
      <c r="L369" s="13"/>
      <c r="M369" s="12"/>
      <c r="N369" s="12"/>
      <c r="O369" s="12"/>
      <c r="P369" s="12"/>
      <c r="Q369" s="12"/>
      <c r="R369" s="12"/>
      <c r="S369" s="12"/>
      <c r="T369" s="8"/>
      <c r="U369" s="8"/>
      <c r="V369" s="8"/>
      <c r="W369" s="8"/>
      <c r="X369" s="8"/>
      <c r="Y369" s="21"/>
      <c r="Z369" s="21"/>
      <c r="AA369" s="21"/>
      <c r="AB369" s="21"/>
    </row>
    <row r="370" spans="1:28" x14ac:dyDescent="0.2">
      <c r="A370" s="7"/>
      <c r="B370" s="7"/>
      <c r="C370" s="7"/>
      <c r="D370" s="7"/>
      <c r="E370" s="7"/>
      <c r="F370" s="10"/>
      <c r="G370" s="10"/>
      <c r="H370" s="11"/>
      <c r="I370" s="12"/>
      <c r="J370" s="13"/>
      <c r="K370" s="13"/>
      <c r="L370" s="13"/>
      <c r="M370" s="12"/>
      <c r="N370" s="12"/>
      <c r="O370" s="12"/>
      <c r="P370" s="12"/>
      <c r="Q370" s="12"/>
      <c r="R370" s="12"/>
      <c r="S370" s="12"/>
      <c r="T370" s="8"/>
      <c r="U370" s="8"/>
      <c r="V370" s="8"/>
      <c r="W370" s="8"/>
      <c r="X370" s="8"/>
      <c r="Y370" s="21"/>
      <c r="Z370" s="21"/>
      <c r="AA370" s="21"/>
      <c r="AB370" s="21"/>
    </row>
    <row r="371" spans="1:28" x14ac:dyDescent="0.2">
      <c r="A371" s="7"/>
      <c r="B371" s="7"/>
      <c r="C371" s="7"/>
      <c r="D371" s="7"/>
      <c r="E371" s="7"/>
      <c r="F371" s="10"/>
      <c r="G371" s="10"/>
      <c r="H371" s="11"/>
      <c r="I371" s="12"/>
      <c r="J371" s="13"/>
      <c r="K371" s="13"/>
      <c r="L371" s="13"/>
      <c r="M371" s="12"/>
      <c r="N371" s="12"/>
      <c r="O371" s="12"/>
      <c r="P371" s="12"/>
      <c r="Q371" s="12"/>
      <c r="R371" s="12"/>
      <c r="S371" s="12"/>
      <c r="T371" s="8"/>
      <c r="U371" s="8"/>
      <c r="V371" s="8"/>
      <c r="W371" s="8"/>
      <c r="X371" s="8"/>
      <c r="Y371" s="21"/>
      <c r="Z371" s="21"/>
      <c r="AA371" s="21"/>
      <c r="AB371" s="21"/>
    </row>
    <row r="372" spans="1:28" x14ac:dyDescent="0.2">
      <c r="A372" s="7"/>
      <c r="B372" s="7"/>
      <c r="C372" s="7"/>
      <c r="D372" s="7"/>
      <c r="E372" s="7"/>
      <c r="F372" s="10"/>
      <c r="G372" s="10"/>
      <c r="H372" s="11"/>
      <c r="I372" s="12"/>
      <c r="J372" s="13"/>
      <c r="K372" s="13"/>
      <c r="L372" s="13"/>
      <c r="M372" s="12"/>
      <c r="N372" s="12"/>
      <c r="O372" s="12"/>
      <c r="P372" s="12"/>
      <c r="Q372" s="12"/>
      <c r="R372" s="12"/>
      <c r="S372" s="12"/>
      <c r="T372" s="8"/>
      <c r="U372" s="8"/>
      <c r="V372" s="8"/>
      <c r="W372" s="8"/>
      <c r="X372" s="8"/>
      <c r="Y372" s="21"/>
      <c r="Z372" s="21"/>
      <c r="AA372" s="21"/>
      <c r="AB372" s="21"/>
    </row>
    <row r="373" spans="1:28" x14ac:dyDescent="0.2">
      <c r="A373" s="7"/>
      <c r="B373" s="7"/>
      <c r="C373" s="7"/>
      <c r="D373" s="7"/>
      <c r="E373" s="7"/>
      <c r="F373" s="10"/>
      <c r="G373" s="10"/>
      <c r="H373" s="11"/>
      <c r="I373" s="12"/>
      <c r="J373" s="13"/>
      <c r="K373" s="13"/>
      <c r="L373" s="13"/>
      <c r="M373" s="12"/>
      <c r="N373" s="12"/>
      <c r="O373" s="12"/>
      <c r="P373" s="12"/>
      <c r="Q373" s="12"/>
      <c r="R373" s="12"/>
      <c r="S373" s="12"/>
      <c r="T373" s="8"/>
      <c r="U373" s="8"/>
      <c r="V373" s="8"/>
      <c r="W373" s="8"/>
      <c r="X373" s="8"/>
      <c r="Y373" s="21"/>
      <c r="Z373" s="21"/>
      <c r="AA373" s="21"/>
      <c r="AB373" s="21"/>
    </row>
    <row r="374" spans="1:28" x14ac:dyDescent="0.2">
      <c r="A374" s="7"/>
      <c r="B374" s="7"/>
      <c r="C374" s="7"/>
      <c r="D374" s="7"/>
      <c r="E374" s="7"/>
      <c r="F374" s="10"/>
      <c r="G374" s="10"/>
      <c r="H374" s="11"/>
      <c r="I374" s="12"/>
      <c r="J374" s="13"/>
      <c r="K374" s="13"/>
      <c r="L374" s="13"/>
      <c r="M374" s="12"/>
      <c r="N374" s="12"/>
      <c r="O374" s="12"/>
      <c r="P374" s="12"/>
      <c r="Q374" s="12"/>
      <c r="R374" s="12"/>
      <c r="S374" s="12"/>
      <c r="T374" s="8"/>
      <c r="U374" s="8"/>
      <c r="V374" s="8"/>
      <c r="W374" s="8"/>
      <c r="X374" s="8"/>
      <c r="Y374" s="21"/>
      <c r="Z374" s="21"/>
      <c r="AA374" s="21"/>
      <c r="AB374" s="21"/>
    </row>
    <row r="375" spans="1:28" x14ac:dyDescent="0.2">
      <c r="A375" s="7"/>
      <c r="B375" s="7"/>
      <c r="C375" s="7"/>
      <c r="D375" s="7"/>
      <c r="E375" s="7"/>
      <c r="F375" s="10"/>
      <c r="G375" s="10"/>
      <c r="H375" s="11"/>
      <c r="I375" s="12"/>
      <c r="J375" s="13"/>
      <c r="K375" s="13"/>
      <c r="L375" s="13"/>
      <c r="M375" s="12"/>
      <c r="N375" s="12"/>
      <c r="O375" s="12"/>
      <c r="P375" s="12"/>
      <c r="Q375" s="12"/>
      <c r="R375" s="12"/>
      <c r="S375" s="12"/>
      <c r="T375" s="8"/>
      <c r="U375" s="8"/>
      <c r="V375" s="8"/>
      <c r="W375" s="8"/>
      <c r="X375" s="8"/>
      <c r="Y375" s="21"/>
      <c r="Z375" s="21"/>
      <c r="AA375" s="21"/>
      <c r="AB375" s="21"/>
    </row>
    <row r="376" spans="1:28" x14ac:dyDescent="0.2">
      <c r="A376" s="7"/>
      <c r="B376" s="7"/>
      <c r="C376" s="7"/>
      <c r="D376" s="7"/>
      <c r="E376" s="7"/>
      <c r="F376" s="10"/>
      <c r="G376" s="10"/>
      <c r="H376" s="11"/>
      <c r="I376" s="12"/>
      <c r="J376" s="13"/>
      <c r="K376" s="13"/>
      <c r="L376" s="13"/>
      <c r="M376" s="12"/>
      <c r="N376" s="12"/>
      <c r="O376" s="12"/>
      <c r="P376" s="12"/>
      <c r="Q376" s="12"/>
      <c r="R376" s="12"/>
      <c r="S376" s="12"/>
      <c r="T376" s="8"/>
      <c r="U376" s="8"/>
      <c r="V376" s="8"/>
      <c r="W376" s="8"/>
      <c r="X376" s="8"/>
      <c r="Y376" s="21"/>
      <c r="Z376" s="21"/>
      <c r="AA376" s="21"/>
      <c r="AB376" s="21"/>
    </row>
    <row r="377" spans="1:28" x14ac:dyDescent="0.2">
      <c r="A377" s="7"/>
      <c r="B377" s="7"/>
      <c r="C377" s="7"/>
      <c r="D377" s="7"/>
      <c r="E377" s="7"/>
      <c r="F377" s="10"/>
      <c r="G377" s="10"/>
      <c r="H377" s="11"/>
      <c r="I377" s="12"/>
      <c r="J377" s="13"/>
      <c r="K377" s="13"/>
      <c r="L377" s="13"/>
      <c r="M377" s="12"/>
      <c r="N377" s="12"/>
      <c r="O377" s="12"/>
      <c r="P377" s="12"/>
      <c r="Q377" s="12"/>
      <c r="R377" s="12"/>
      <c r="S377" s="12"/>
      <c r="T377" s="8"/>
      <c r="U377" s="8"/>
      <c r="V377" s="8"/>
      <c r="W377" s="8"/>
      <c r="X377" s="8"/>
      <c r="Y377" s="21"/>
      <c r="Z377" s="21"/>
      <c r="AA377" s="21"/>
      <c r="AB377" s="21"/>
    </row>
    <row r="378" spans="1:28" x14ac:dyDescent="0.2">
      <c r="A378" s="7"/>
      <c r="B378" s="7"/>
      <c r="C378" s="7"/>
      <c r="D378" s="7"/>
      <c r="E378" s="7"/>
      <c r="F378" s="10"/>
      <c r="G378" s="10"/>
      <c r="H378" s="11"/>
      <c r="I378" s="12"/>
      <c r="J378" s="13"/>
      <c r="K378" s="13"/>
      <c r="L378" s="13"/>
      <c r="M378" s="12"/>
      <c r="N378" s="12"/>
      <c r="O378" s="12"/>
      <c r="P378" s="12"/>
      <c r="Q378" s="12"/>
      <c r="R378" s="12"/>
      <c r="S378" s="12"/>
      <c r="T378" s="8"/>
      <c r="U378" s="8"/>
      <c r="V378" s="8"/>
      <c r="W378" s="8"/>
      <c r="X378" s="8"/>
      <c r="Y378" s="21"/>
      <c r="Z378" s="21"/>
      <c r="AA378" s="21"/>
      <c r="AB378" s="21"/>
    </row>
    <row r="379" spans="1:28" x14ac:dyDescent="0.2">
      <c r="A379" s="7"/>
      <c r="B379" s="7"/>
      <c r="C379" s="7"/>
      <c r="D379" s="7"/>
      <c r="E379" s="7"/>
      <c r="F379" s="10"/>
      <c r="G379" s="10"/>
      <c r="H379" s="11"/>
      <c r="I379" s="12"/>
      <c r="J379" s="13"/>
      <c r="K379" s="13"/>
      <c r="L379" s="13"/>
      <c r="M379" s="12"/>
      <c r="N379" s="12"/>
      <c r="O379" s="12"/>
      <c r="P379" s="12"/>
      <c r="Q379" s="12"/>
      <c r="R379" s="12"/>
      <c r="S379" s="12"/>
      <c r="T379" s="8"/>
      <c r="U379" s="8"/>
      <c r="V379" s="8"/>
      <c r="W379" s="8"/>
      <c r="X379" s="8"/>
      <c r="Y379" s="21"/>
      <c r="Z379" s="21"/>
      <c r="AA379" s="21"/>
      <c r="AB379" s="21"/>
    </row>
    <row r="380" spans="1:28" x14ac:dyDescent="0.2">
      <c r="A380" s="7"/>
      <c r="B380" s="7"/>
      <c r="C380" s="7"/>
      <c r="D380" s="7"/>
      <c r="E380" s="7"/>
      <c r="F380" s="10"/>
      <c r="G380" s="10"/>
      <c r="H380" s="11"/>
      <c r="I380" s="12"/>
      <c r="J380" s="13"/>
      <c r="K380" s="13"/>
      <c r="L380" s="13"/>
      <c r="M380" s="12"/>
      <c r="N380" s="12"/>
      <c r="O380" s="12"/>
      <c r="P380" s="12"/>
      <c r="Q380" s="12"/>
      <c r="R380" s="12"/>
      <c r="S380" s="12"/>
      <c r="T380" s="8"/>
      <c r="U380" s="8"/>
      <c r="V380" s="8"/>
      <c r="W380" s="8"/>
      <c r="X380" s="8"/>
      <c r="Y380" s="21"/>
      <c r="Z380" s="21"/>
      <c r="AA380" s="21"/>
      <c r="AB380" s="21"/>
    </row>
    <row r="381" spans="1:28" x14ac:dyDescent="0.2">
      <c r="A381" s="7"/>
      <c r="B381" s="7"/>
      <c r="C381" s="7"/>
      <c r="D381" s="7"/>
      <c r="E381" s="7"/>
      <c r="F381" s="10"/>
      <c r="G381" s="10"/>
      <c r="H381" s="11"/>
      <c r="I381" s="12"/>
      <c r="J381" s="13"/>
      <c r="K381" s="13"/>
      <c r="L381" s="13"/>
      <c r="M381" s="12"/>
      <c r="N381" s="12"/>
      <c r="O381" s="12"/>
      <c r="P381" s="12"/>
      <c r="Q381" s="12"/>
      <c r="R381" s="12"/>
      <c r="S381" s="12"/>
      <c r="T381" s="8"/>
      <c r="U381" s="8"/>
      <c r="V381" s="8"/>
      <c r="W381" s="8"/>
      <c r="X381" s="8"/>
      <c r="Y381" s="21"/>
      <c r="Z381" s="21"/>
      <c r="AA381" s="21"/>
      <c r="AB381" s="21"/>
    </row>
    <row r="382" spans="1:28" x14ac:dyDescent="0.2">
      <c r="A382" s="7"/>
      <c r="B382" s="7"/>
      <c r="C382" s="7"/>
      <c r="D382" s="7"/>
      <c r="E382" s="7"/>
      <c r="F382" s="10"/>
      <c r="G382" s="10"/>
      <c r="H382" s="11"/>
      <c r="I382" s="12"/>
      <c r="J382" s="13"/>
      <c r="K382" s="13"/>
      <c r="L382" s="13"/>
      <c r="M382" s="12"/>
      <c r="N382" s="12"/>
      <c r="O382" s="12"/>
      <c r="P382" s="12"/>
      <c r="Q382" s="12"/>
      <c r="R382" s="12"/>
      <c r="S382" s="12"/>
      <c r="T382" s="8"/>
      <c r="U382" s="8"/>
      <c r="V382" s="8"/>
      <c r="W382" s="8"/>
      <c r="X382" s="8"/>
      <c r="Y382" s="21"/>
      <c r="Z382" s="21"/>
      <c r="AA382" s="21"/>
      <c r="AB382" s="21"/>
    </row>
    <row r="383" spans="1:28" x14ac:dyDescent="0.2">
      <c r="A383" s="7"/>
      <c r="B383" s="7"/>
      <c r="C383" s="7"/>
      <c r="D383" s="7"/>
      <c r="E383" s="7"/>
      <c r="F383" s="10"/>
      <c r="G383" s="10"/>
      <c r="H383" s="11"/>
      <c r="I383" s="12"/>
      <c r="J383" s="13"/>
      <c r="K383" s="13"/>
      <c r="L383" s="13"/>
      <c r="M383" s="12"/>
      <c r="N383" s="12"/>
      <c r="O383" s="12"/>
      <c r="P383" s="12"/>
      <c r="Q383" s="12"/>
      <c r="R383" s="12"/>
      <c r="S383" s="12"/>
      <c r="T383" s="8"/>
      <c r="U383" s="8"/>
      <c r="V383" s="8"/>
      <c r="W383" s="8"/>
      <c r="X383" s="8"/>
      <c r="Y383" s="21"/>
      <c r="Z383" s="21"/>
      <c r="AA383" s="21"/>
      <c r="AB383" s="21"/>
    </row>
    <row r="384" spans="1:28" x14ac:dyDescent="0.2">
      <c r="A384" s="7"/>
      <c r="B384" s="7"/>
      <c r="C384" s="7"/>
      <c r="D384" s="7"/>
      <c r="E384" s="7"/>
      <c r="F384" s="10"/>
      <c r="G384" s="10"/>
      <c r="H384" s="11"/>
      <c r="I384" s="12"/>
      <c r="J384" s="13"/>
      <c r="K384" s="13"/>
      <c r="L384" s="13"/>
      <c r="M384" s="12"/>
      <c r="N384" s="12"/>
      <c r="O384" s="12"/>
      <c r="P384" s="12"/>
      <c r="Q384" s="12"/>
      <c r="R384" s="12"/>
      <c r="S384" s="12"/>
      <c r="T384" s="8"/>
      <c r="U384" s="8"/>
      <c r="V384" s="8"/>
      <c r="W384" s="8"/>
      <c r="X384" s="8"/>
      <c r="Y384" s="21"/>
      <c r="Z384" s="21"/>
      <c r="AA384" s="21"/>
      <c r="AB384" s="21"/>
    </row>
    <row r="385" spans="1:28" x14ac:dyDescent="0.2">
      <c r="A385" s="7"/>
      <c r="B385" s="7"/>
      <c r="C385" s="7"/>
      <c r="D385" s="7"/>
      <c r="E385" s="7"/>
      <c r="F385" s="10"/>
      <c r="G385" s="10"/>
      <c r="H385" s="11"/>
      <c r="I385" s="12"/>
      <c r="J385" s="13"/>
      <c r="K385" s="13"/>
      <c r="L385" s="13"/>
      <c r="M385" s="12"/>
      <c r="N385" s="12"/>
      <c r="O385" s="12"/>
      <c r="P385" s="12"/>
      <c r="Q385" s="12"/>
      <c r="R385" s="12"/>
      <c r="S385" s="12"/>
      <c r="T385" s="8"/>
      <c r="U385" s="8"/>
      <c r="V385" s="8"/>
      <c r="W385" s="8"/>
      <c r="X385" s="8"/>
      <c r="Y385" s="21"/>
      <c r="Z385" s="21"/>
      <c r="AA385" s="21"/>
      <c r="AB385" s="21"/>
    </row>
    <row r="386" spans="1:28" x14ac:dyDescent="0.2">
      <c r="A386" s="7"/>
      <c r="B386" s="7"/>
      <c r="C386" s="7"/>
      <c r="D386" s="7"/>
      <c r="E386" s="7"/>
      <c r="F386" s="10"/>
      <c r="G386" s="10"/>
      <c r="H386" s="11"/>
      <c r="I386" s="12"/>
      <c r="J386" s="13"/>
      <c r="K386" s="13"/>
      <c r="L386" s="13"/>
      <c r="M386" s="12"/>
      <c r="N386" s="12"/>
      <c r="O386" s="12"/>
      <c r="P386" s="12"/>
      <c r="Q386" s="12"/>
      <c r="R386" s="12"/>
      <c r="S386" s="12"/>
      <c r="T386" s="8"/>
      <c r="U386" s="8"/>
      <c r="V386" s="8"/>
      <c r="W386" s="8"/>
      <c r="X386" s="8"/>
      <c r="Y386" s="21"/>
      <c r="Z386" s="21"/>
      <c r="AA386" s="21"/>
      <c r="AB386" s="21"/>
    </row>
    <row r="387" spans="1:28" x14ac:dyDescent="0.2">
      <c r="A387" s="7"/>
      <c r="B387" s="7"/>
      <c r="C387" s="7"/>
      <c r="D387" s="7"/>
      <c r="E387" s="7"/>
      <c r="F387" s="10"/>
      <c r="G387" s="10"/>
      <c r="H387" s="11"/>
      <c r="I387" s="12"/>
      <c r="J387" s="13"/>
      <c r="K387" s="13"/>
      <c r="L387" s="13"/>
      <c r="M387" s="12"/>
      <c r="N387" s="12"/>
      <c r="O387" s="12"/>
      <c r="P387" s="12"/>
      <c r="Q387" s="12"/>
      <c r="R387" s="12"/>
      <c r="S387" s="12"/>
      <c r="T387" s="8"/>
      <c r="U387" s="8"/>
      <c r="V387" s="8"/>
      <c r="W387" s="8"/>
      <c r="X387" s="8"/>
      <c r="Y387" s="21"/>
      <c r="Z387" s="21"/>
      <c r="AA387" s="21"/>
      <c r="AB387" s="21"/>
    </row>
    <row r="388" spans="1:28" x14ac:dyDescent="0.2">
      <c r="A388" s="7"/>
      <c r="B388" s="7"/>
      <c r="C388" s="7"/>
      <c r="D388" s="7"/>
      <c r="E388" s="7"/>
      <c r="F388" s="10"/>
      <c r="G388" s="10"/>
      <c r="H388" s="11"/>
      <c r="I388" s="12"/>
      <c r="J388" s="13"/>
      <c r="K388" s="13"/>
      <c r="L388" s="13"/>
      <c r="M388" s="12"/>
      <c r="N388" s="12"/>
      <c r="O388" s="12"/>
      <c r="P388" s="12"/>
      <c r="Q388" s="12"/>
      <c r="R388" s="12"/>
      <c r="S388" s="12"/>
      <c r="T388" s="8"/>
      <c r="U388" s="8"/>
      <c r="V388" s="8"/>
      <c r="W388" s="8"/>
      <c r="X388" s="8"/>
      <c r="Y388" s="21"/>
      <c r="Z388" s="21"/>
      <c r="AA388" s="21"/>
      <c r="AB388" s="21"/>
    </row>
    <row r="389" spans="1:28" x14ac:dyDescent="0.2">
      <c r="A389" s="7"/>
      <c r="B389" s="7"/>
      <c r="C389" s="7"/>
      <c r="D389" s="7"/>
      <c r="E389" s="7"/>
      <c r="F389" s="10"/>
      <c r="G389" s="10"/>
      <c r="H389" s="11"/>
      <c r="I389" s="12"/>
      <c r="J389" s="13"/>
      <c r="K389" s="13"/>
      <c r="L389" s="13"/>
      <c r="M389" s="12"/>
      <c r="N389" s="12"/>
      <c r="O389" s="12"/>
      <c r="P389" s="12"/>
      <c r="Q389" s="12"/>
      <c r="R389" s="12"/>
      <c r="S389" s="12"/>
      <c r="T389" s="8"/>
      <c r="U389" s="8"/>
      <c r="V389" s="8"/>
      <c r="W389" s="8"/>
      <c r="X389" s="8"/>
      <c r="Y389" s="21"/>
      <c r="Z389" s="21"/>
      <c r="AA389" s="21"/>
      <c r="AB389" s="21"/>
    </row>
    <row r="390" spans="1:28" x14ac:dyDescent="0.2">
      <c r="A390" s="7"/>
      <c r="B390" s="7"/>
      <c r="C390" s="7"/>
      <c r="D390" s="7"/>
      <c r="E390" s="7"/>
      <c r="F390" s="10"/>
      <c r="G390" s="10"/>
      <c r="H390" s="11"/>
      <c r="I390" s="12"/>
      <c r="J390" s="13"/>
      <c r="K390" s="13"/>
      <c r="L390" s="13"/>
      <c r="M390" s="12"/>
      <c r="N390" s="12"/>
      <c r="O390" s="12"/>
      <c r="P390" s="12"/>
      <c r="Q390" s="12"/>
      <c r="R390" s="12"/>
      <c r="S390" s="12"/>
      <c r="T390" s="8"/>
      <c r="U390" s="8"/>
      <c r="V390" s="8"/>
      <c r="W390" s="8"/>
      <c r="X390" s="8"/>
      <c r="Y390" s="21"/>
      <c r="Z390" s="21"/>
      <c r="AA390" s="21"/>
      <c r="AB390" s="21"/>
    </row>
    <row r="391" spans="1:28" x14ac:dyDescent="0.2">
      <c r="A391" s="7"/>
      <c r="B391" s="7"/>
      <c r="C391" s="7"/>
      <c r="D391" s="7"/>
      <c r="E391" s="7"/>
      <c r="F391" s="10"/>
      <c r="G391" s="10"/>
      <c r="H391" s="11"/>
      <c r="I391" s="12"/>
      <c r="J391" s="13"/>
      <c r="K391" s="13"/>
      <c r="L391" s="13"/>
      <c r="M391" s="12"/>
      <c r="N391" s="12"/>
      <c r="O391" s="12"/>
      <c r="P391" s="12"/>
      <c r="Q391" s="12"/>
      <c r="R391" s="12"/>
      <c r="S391" s="12"/>
      <c r="T391" s="8"/>
      <c r="U391" s="8"/>
      <c r="V391" s="8"/>
      <c r="W391" s="8"/>
      <c r="X391" s="8"/>
      <c r="Y391" s="21"/>
      <c r="Z391" s="21"/>
      <c r="AA391" s="21"/>
      <c r="AB391" s="21"/>
    </row>
    <row r="392" spans="1:28" x14ac:dyDescent="0.2">
      <c r="A392" s="7"/>
      <c r="B392" s="7"/>
      <c r="C392" s="7"/>
      <c r="D392" s="7"/>
      <c r="E392" s="7"/>
      <c r="F392" s="10"/>
      <c r="G392" s="10"/>
      <c r="H392" s="11"/>
      <c r="I392" s="12"/>
      <c r="J392" s="13"/>
      <c r="K392" s="13"/>
      <c r="L392" s="13"/>
      <c r="M392" s="12"/>
      <c r="N392" s="12"/>
      <c r="O392" s="12"/>
      <c r="P392" s="12"/>
      <c r="Q392" s="12"/>
      <c r="R392" s="12"/>
      <c r="S392" s="12"/>
      <c r="T392" s="8"/>
      <c r="U392" s="8"/>
      <c r="V392" s="8"/>
      <c r="W392" s="8"/>
      <c r="X392" s="8"/>
      <c r="Y392" s="21"/>
      <c r="Z392" s="21"/>
      <c r="AA392" s="21"/>
      <c r="AB392" s="21"/>
    </row>
    <row r="393" spans="1:28" x14ac:dyDescent="0.2">
      <c r="A393" s="7"/>
      <c r="B393" s="7"/>
      <c r="C393" s="7"/>
      <c r="D393" s="7"/>
      <c r="E393" s="7"/>
      <c r="F393" s="10"/>
      <c r="G393" s="10"/>
      <c r="H393" s="11"/>
      <c r="I393" s="12"/>
      <c r="J393" s="13"/>
      <c r="K393" s="13"/>
      <c r="L393" s="13"/>
      <c r="M393" s="12"/>
      <c r="N393" s="12"/>
      <c r="O393" s="12"/>
      <c r="P393" s="12"/>
      <c r="Q393" s="12"/>
      <c r="R393" s="12"/>
      <c r="S393" s="12"/>
      <c r="T393" s="8"/>
      <c r="U393" s="8"/>
      <c r="V393" s="8"/>
      <c r="W393" s="8"/>
      <c r="X393" s="8"/>
      <c r="Y393" s="21"/>
      <c r="Z393" s="21"/>
      <c r="AA393" s="21"/>
      <c r="AB393" s="21"/>
    </row>
    <row r="394" spans="1:28" x14ac:dyDescent="0.2">
      <c r="A394" s="7"/>
      <c r="B394" s="7"/>
      <c r="C394" s="7"/>
      <c r="D394" s="7"/>
      <c r="E394" s="7"/>
      <c r="F394" s="10"/>
      <c r="G394" s="10"/>
      <c r="H394" s="11"/>
      <c r="I394" s="12"/>
      <c r="J394" s="13"/>
      <c r="K394" s="13"/>
      <c r="L394" s="13"/>
      <c r="M394" s="12"/>
      <c r="N394" s="12"/>
      <c r="O394" s="12"/>
      <c r="P394" s="12"/>
      <c r="Q394" s="12"/>
      <c r="R394" s="12"/>
      <c r="S394" s="12"/>
      <c r="T394" s="8"/>
      <c r="U394" s="8"/>
      <c r="V394" s="8"/>
      <c r="W394" s="8"/>
      <c r="X394" s="8"/>
      <c r="Y394" s="21"/>
      <c r="Z394" s="21"/>
      <c r="AA394" s="21"/>
      <c r="AB394" s="21"/>
    </row>
    <row r="395" spans="1:28" x14ac:dyDescent="0.2">
      <c r="A395" s="7"/>
      <c r="B395" s="7"/>
      <c r="C395" s="7"/>
      <c r="D395" s="7"/>
      <c r="E395" s="7"/>
      <c r="F395" s="10"/>
      <c r="G395" s="10"/>
      <c r="H395" s="11"/>
      <c r="I395" s="12"/>
      <c r="J395" s="13"/>
      <c r="K395" s="13"/>
      <c r="L395" s="13"/>
      <c r="M395" s="12"/>
      <c r="N395" s="12"/>
      <c r="O395" s="12"/>
      <c r="P395" s="12"/>
      <c r="Q395" s="12"/>
      <c r="R395" s="12"/>
      <c r="S395" s="12"/>
      <c r="T395" s="8"/>
      <c r="U395" s="8"/>
      <c r="V395" s="8"/>
      <c r="W395" s="8"/>
      <c r="X395" s="8"/>
      <c r="Y395" s="21"/>
      <c r="Z395" s="21"/>
      <c r="AA395" s="21"/>
      <c r="AB395" s="21"/>
    </row>
    <row r="396" spans="1:28" x14ac:dyDescent="0.2">
      <c r="A396" s="7"/>
      <c r="B396" s="7"/>
      <c r="C396" s="7"/>
      <c r="D396" s="7"/>
      <c r="E396" s="7"/>
      <c r="F396" s="10"/>
      <c r="G396" s="10"/>
      <c r="H396" s="11"/>
      <c r="I396" s="12"/>
      <c r="J396" s="13"/>
      <c r="K396" s="13"/>
      <c r="L396" s="13"/>
      <c r="M396" s="12"/>
      <c r="N396" s="12"/>
      <c r="O396" s="12"/>
      <c r="P396" s="12"/>
      <c r="Q396" s="12"/>
      <c r="R396" s="12"/>
      <c r="S396" s="12"/>
      <c r="T396" s="8"/>
      <c r="U396" s="8"/>
      <c r="V396" s="8"/>
      <c r="W396" s="8"/>
      <c r="X396" s="8"/>
      <c r="Y396" s="21"/>
      <c r="Z396" s="21"/>
      <c r="AA396" s="21"/>
      <c r="AB396" s="21"/>
    </row>
    <row r="397" spans="1:28" x14ac:dyDescent="0.2">
      <c r="A397" s="7"/>
      <c r="B397" s="7"/>
      <c r="C397" s="7"/>
      <c r="D397" s="7"/>
      <c r="E397" s="7"/>
      <c r="F397" s="10"/>
      <c r="G397" s="10"/>
      <c r="H397" s="11"/>
      <c r="I397" s="12"/>
      <c r="J397" s="13"/>
      <c r="K397" s="13"/>
      <c r="L397" s="13"/>
      <c r="M397" s="12"/>
      <c r="N397" s="12"/>
      <c r="O397" s="12"/>
      <c r="P397" s="12"/>
      <c r="Q397" s="12"/>
      <c r="R397" s="12"/>
      <c r="S397" s="12"/>
      <c r="T397" s="8"/>
      <c r="U397" s="8"/>
      <c r="V397" s="8"/>
      <c r="W397" s="8"/>
      <c r="X397" s="8"/>
      <c r="Y397" s="21"/>
      <c r="Z397" s="21"/>
      <c r="AA397" s="21"/>
      <c r="AB397" s="21"/>
    </row>
    <row r="398" spans="1:28" x14ac:dyDescent="0.2">
      <c r="A398" s="7"/>
      <c r="B398" s="7"/>
      <c r="C398" s="7"/>
      <c r="D398" s="7"/>
      <c r="E398" s="7"/>
      <c r="F398" s="10"/>
      <c r="G398" s="10"/>
      <c r="H398" s="11"/>
      <c r="I398" s="12"/>
      <c r="J398" s="13"/>
      <c r="K398" s="13"/>
      <c r="L398" s="13"/>
      <c r="M398" s="12"/>
      <c r="N398" s="12"/>
      <c r="O398" s="12"/>
      <c r="P398" s="12"/>
      <c r="Q398" s="12"/>
      <c r="R398" s="12"/>
      <c r="S398" s="12"/>
      <c r="T398" s="8"/>
      <c r="U398" s="8"/>
      <c r="V398" s="8"/>
      <c r="W398" s="8"/>
      <c r="X398" s="8"/>
      <c r="Y398" s="21"/>
      <c r="Z398" s="21"/>
      <c r="AA398" s="21"/>
      <c r="AB398" s="21"/>
    </row>
    <row r="399" spans="1:28" x14ac:dyDescent="0.2">
      <c r="A399" s="7"/>
      <c r="B399" s="7"/>
      <c r="C399" s="7"/>
      <c r="D399" s="7"/>
      <c r="E399" s="7"/>
      <c r="F399" s="10"/>
      <c r="G399" s="10"/>
      <c r="H399" s="11"/>
      <c r="I399" s="12"/>
      <c r="J399" s="13"/>
      <c r="K399" s="13"/>
      <c r="L399" s="13"/>
      <c r="M399" s="12"/>
      <c r="N399" s="12"/>
      <c r="O399" s="12"/>
      <c r="P399" s="12"/>
      <c r="Q399" s="12"/>
      <c r="R399" s="12"/>
      <c r="S399" s="12"/>
      <c r="T399" s="8"/>
      <c r="U399" s="8"/>
      <c r="V399" s="8"/>
      <c r="W399" s="8"/>
      <c r="X399" s="8"/>
      <c r="Y399" s="21"/>
      <c r="Z399" s="21"/>
      <c r="AA399" s="21"/>
      <c r="AB399" s="21"/>
    </row>
    <row r="400" spans="1:28" x14ac:dyDescent="0.2">
      <c r="A400" s="7"/>
      <c r="B400" s="7"/>
      <c r="C400" s="7"/>
      <c r="D400" s="7"/>
      <c r="E400" s="7"/>
      <c r="F400" s="10"/>
      <c r="G400" s="10"/>
      <c r="H400" s="11"/>
      <c r="I400" s="12"/>
      <c r="J400" s="13"/>
      <c r="K400" s="13"/>
      <c r="L400" s="13"/>
      <c r="M400" s="12"/>
      <c r="N400" s="12"/>
      <c r="O400" s="12"/>
      <c r="P400" s="12"/>
      <c r="Q400" s="12"/>
      <c r="R400" s="12"/>
      <c r="S400" s="12"/>
      <c r="T400" s="8"/>
      <c r="U400" s="8"/>
      <c r="V400" s="8"/>
      <c r="W400" s="8"/>
      <c r="X400" s="8"/>
      <c r="Y400" s="21"/>
      <c r="Z400" s="21"/>
      <c r="AA400" s="21"/>
      <c r="AB400" s="21"/>
    </row>
    <row r="401" spans="1:28" x14ac:dyDescent="0.2">
      <c r="A401" s="7"/>
      <c r="B401" s="7"/>
      <c r="C401" s="7"/>
      <c r="D401" s="7"/>
      <c r="E401" s="7"/>
      <c r="F401" s="10"/>
      <c r="G401" s="10"/>
      <c r="H401" s="11"/>
      <c r="I401" s="12"/>
      <c r="J401" s="13"/>
      <c r="K401" s="13"/>
      <c r="L401" s="13"/>
      <c r="M401" s="12"/>
      <c r="N401" s="12"/>
      <c r="O401" s="12"/>
      <c r="P401" s="12"/>
      <c r="Q401" s="12"/>
      <c r="R401" s="12"/>
      <c r="S401" s="12"/>
      <c r="T401" s="8"/>
      <c r="U401" s="8"/>
      <c r="V401" s="8"/>
      <c r="W401" s="8"/>
      <c r="X401" s="8"/>
      <c r="Y401" s="21"/>
      <c r="Z401" s="21"/>
      <c r="AA401" s="21"/>
      <c r="AB401" s="21"/>
    </row>
    <row r="402" spans="1:28" x14ac:dyDescent="0.2">
      <c r="A402" s="7"/>
      <c r="B402" s="7"/>
      <c r="C402" s="7"/>
      <c r="D402" s="7"/>
      <c r="E402" s="7"/>
      <c r="F402" s="10"/>
      <c r="G402" s="10"/>
      <c r="H402" s="11"/>
      <c r="I402" s="12"/>
      <c r="J402" s="13"/>
      <c r="K402" s="13"/>
      <c r="L402" s="13"/>
      <c r="M402" s="12"/>
      <c r="N402" s="12"/>
      <c r="O402" s="12"/>
      <c r="P402" s="12"/>
      <c r="Q402" s="12"/>
      <c r="R402" s="12"/>
      <c r="S402" s="12"/>
      <c r="T402" s="8"/>
      <c r="U402" s="8"/>
      <c r="V402" s="8"/>
      <c r="W402" s="8"/>
      <c r="X402" s="8"/>
      <c r="Y402" s="21"/>
      <c r="Z402" s="21"/>
      <c r="AA402" s="21"/>
      <c r="AB402" s="21"/>
    </row>
    <row r="403" spans="1:28" x14ac:dyDescent="0.2">
      <c r="A403" s="7"/>
      <c r="B403" s="7"/>
      <c r="C403" s="7"/>
      <c r="D403" s="7"/>
      <c r="E403" s="7"/>
      <c r="F403" s="10"/>
      <c r="G403" s="10"/>
      <c r="H403" s="11"/>
      <c r="I403" s="12"/>
      <c r="J403" s="13"/>
      <c r="K403" s="13"/>
      <c r="L403" s="13"/>
      <c r="M403" s="12"/>
      <c r="N403" s="12"/>
      <c r="O403" s="12"/>
      <c r="P403" s="12"/>
      <c r="Q403" s="12"/>
      <c r="R403" s="12"/>
      <c r="S403" s="12"/>
      <c r="T403" s="8"/>
      <c r="U403" s="8"/>
      <c r="V403" s="8"/>
      <c r="W403" s="8"/>
      <c r="X403" s="8"/>
      <c r="Y403" s="21"/>
      <c r="Z403" s="21"/>
      <c r="AA403" s="21"/>
      <c r="AB403" s="21"/>
    </row>
    <row r="404" spans="1:28" x14ac:dyDescent="0.2">
      <c r="A404" s="7"/>
      <c r="B404" s="7"/>
      <c r="C404" s="7"/>
      <c r="D404" s="7"/>
      <c r="E404" s="7"/>
      <c r="F404" s="10"/>
      <c r="G404" s="10"/>
      <c r="H404" s="11"/>
      <c r="I404" s="12"/>
      <c r="J404" s="13"/>
      <c r="K404" s="13"/>
      <c r="L404" s="13"/>
      <c r="M404" s="12"/>
      <c r="N404" s="12"/>
      <c r="O404" s="12"/>
      <c r="P404" s="12"/>
      <c r="Q404" s="12"/>
      <c r="R404" s="12"/>
      <c r="S404" s="12"/>
      <c r="T404" s="8"/>
      <c r="U404" s="8"/>
      <c r="V404" s="8"/>
      <c r="W404" s="8"/>
      <c r="X404" s="8"/>
      <c r="Y404" s="21"/>
      <c r="Z404" s="21"/>
      <c r="AA404" s="21"/>
      <c r="AB404" s="21"/>
    </row>
    <row r="405" spans="1:28" x14ac:dyDescent="0.2">
      <c r="A405" s="7"/>
      <c r="B405" s="7"/>
      <c r="C405" s="7"/>
      <c r="D405" s="7"/>
      <c r="E405" s="7"/>
      <c r="F405" s="10"/>
      <c r="G405" s="10"/>
      <c r="H405" s="11"/>
      <c r="I405" s="12"/>
      <c r="J405" s="13"/>
      <c r="K405" s="13"/>
      <c r="L405" s="13"/>
      <c r="M405" s="12"/>
      <c r="N405" s="12"/>
      <c r="O405" s="12"/>
      <c r="P405" s="12"/>
      <c r="Q405" s="12"/>
      <c r="R405" s="12"/>
      <c r="S405" s="12"/>
      <c r="T405" s="8"/>
      <c r="U405" s="8"/>
      <c r="V405" s="8"/>
      <c r="W405" s="8"/>
      <c r="X405" s="8"/>
      <c r="Y405" s="21"/>
      <c r="Z405" s="21"/>
      <c r="AA405" s="21"/>
      <c r="AB405" s="21"/>
    </row>
    <row r="406" spans="1:28" x14ac:dyDescent="0.2">
      <c r="A406" s="7"/>
      <c r="B406" s="7"/>
      <c r="C406" s="7"/>
      <c r="D406" s="7"/>
      <c r="E406" s="7"/>
      <c r="F406" s="10"/>
      <c r="G406" s="10"/>
      <c r="H406" s="11"/>
      <c r="I406" s="12"/>
      <c r="J406" s="13"/>
      <c r="K406" s="13"/>
      <c r="L406" s="13"/>
      <c r="M406" s="12"/>
      <c r="N406" s="12"/>
      <c r="O406" s="12"/>
      <c r="P406" s="12"/>
      <c r="Q406" s="12"/>
      <c r="R406" s="12"/>
      <c r="S406" s="12"/>
      <c r="T406" s="8"/>
      <c r="U406" s="8"/>
      <c r="V406" s="8"/>
      <c r="W406" s="8"/>
      <c r="X406" s="8"/>
      <c r="Y406" s="21"/>
      <c r="Z406" s="21"/>
      <c r="AA406" s="21"/>
      <c r="AB406" s="21"/>
    </row>
    <row r="407" spans="1:28" x14ac:dyDescent="0.2">
      <c r="A407" s="7"/>
      <c r="B407" s="7"/>
      <c r="C407" s="7"/>
      <c r="D407" s="7"/>
      <c r="E407" s="7"/>
      <c r="F407" s="10"/>
      <c r="G407" s="10"/>
      <c r="H407" s="11"/>
      <c r="I407" s="12"/>
      <c r="J407" s="13"/>
      <c r="K407" s="13"/>
      <c r="L407" s="13"/>
      <c r="M407" s="12"/>
      <c r="N407" s="12"/>
      <c r="O407" s="12"/>
      <c r="P407" s="12"/>
      <c r="Q407" s="12"/>
      <c r="R407" s="12"/>
      <c r="S407" s="12"/>
      <c r="T407" s="8"/>
      <c r="U407" s="8"/>
      <c r="V407" s="8"/>
      <c r="W407" s="8"/>
      <c r="X407" s="8"/>
      <c r="Y407" s="21"/>
      <c r="Z407" s="21"/>
      <c r="AA407" s="21"/>
      <c r="AB407" s="21"/>
    </row>
    <row r="408" spans="1:28" x14ac:dyDescent="0.2">
      <c r="A408" s="7"/>
      <c r="B408" s="7"/>
      <c r="C408" s="7"/>
      <c r="D408" s="7"/>
      <c r="E408" s="7"/>
      <c r="F408" s="10"/>
      <c r="G408" s="10"/>
      <c r="H408" s="11"/>
      <c r="I408" s="12"/>
      <c r="J408" s="13"/>
      <c r="K408" s="13"/>
      <c r="L408" s="13"/>
      <c r="M408" s="12"/>
      <c r="N408" s="12"/>
      <c r="O408" s="12"/>
      <c r="P408" s="12"/>
      <c r="Q408" s="12"/>
      <c r="R408" s="12"/>
      <c r="S408" s="12"/>
      <c r="T408" s="8"/>
      <c r="U408" s="8"/>
      <c r="V408" s="8"/>
      <c r="W408" s="8"/>
      <c r="X408" s="8"/>
      <c r="Y408" s="21"/>
      <c r="Z408" s="21"/>
      <c r="AA408" s="21"/>
      <c r="AB408" s="21"/>
    </row>
    <row r="409" spans="1:28" x14ac:dyDescent="0.2">
      <c r="A409" s="7"/>
      <c r="B409" s="7"/>
      <c r="C409" s="7"/>
      <c r="D409" s="7"/>
      <c r="E409" s="7"/>
      <c r="F409" s="10"/>
      <c r="G409" s="10"/>
      <c r="H409" s="11"/>
      <c r="I409" s="12"/>
      <c r="J409" s="13"/>
      <c r="K409" s="13"/>
      <c r="L409" s="13"/>
      <c r="M409" s="12"/>
      <c r="N409" s="12"/>
      <c r="O409" s="12"/>
      <c r="P409" s="12"/>
      <c r="Q409" s="12"/>
      <c r="R409" s="12"/>
      <c r="S409" s="12"/>
      <c r="T409" s="8"/>
      <c r="U409" s="8"/>
      <c r="V409" s="8"/>
      <c r="W409" s="8"/>
      <c r="X409" s="8"/>
      <c r="Y409" s="21"/>
      <c r="Z409" s="21"/>
      <c r="AA409" s="21"/>
      <c r="AB409" s="21"/>
    </row>
    <row r="410" spans="1:28" x14ac:dyDescent="0.2">
      <c r="A410" s="7"/>
      <c r="B410" s="7"/>
      <c r="C410" s="7"/>
      <c r="D410" s="7"/>
      <c r="E410" s="7"/>
      <c r="F410" s="10"/>
      <c r="G410" s="10"/>
      <c r="H410" s="11"/>
      <c r="I410" s="12"/>
      <c r="J410" s="13"/>
      <c r="K410" s="13"/>
      <c r="L410" s="13"/>
      <c r="M410" s="12"/>
      <c r="N410" s="12"/>
      <c r="O410" s="12"/>
      <c r="P410" s="12"/>
      <c r="Q410" s="12"/>
      <c r="R410" s="12"/>
      <c r="S410" s="12"/>
      <c r="T410" s="8"/>
      <c r="U410" s="8"/>
      <c r="V410" s="8"/>
      <c r="W410" s="8"/>
      <c r="X410" s="8"/>
      <c r="Y410" s="21"/>
      <c r="Z410" s="21"/>
      <c r="AA410" s="21"/>
      <c r="AB410" s="21"/>
    </row>
    <row r="411" spans="1:28" x14ac:dyDescent="0.2">
      <c r="A411" s="7"/>
      <c r="B411" s="7"/>
      <c r="C411" s="7"/>
      <c r="D411" s="7"/>
      <c r="E411" s="7"/>
      <c r="F411" s="10"/>
      <c r="G411" s="10"/>
      <c r="H411" s="11"/>
      <c r="I411" s="12"/>
      <c r="J411" s="13"/>
      <c r="K411" s="13"/>
      <c r="L411" s="13"/>
      <c r="M411" s="12"/>
      <c r="N411" s="12"/>
      <c r="O411" s="12"/>
      <c r="P411" s="12"/>
      <c r="Q411" s="12"/>
      <c r="R411" s="12"/>
      <c r="S411" s="12"/>
      <c r="T411" s="8"/>
      <c r="U411" s="8"/>
      <c r="V411" s="8"/>
      <c r="W411" s="8"/>
      <c r="X411" s="8"/>
      <c r="Y411" s="21"/>
      <c r="Z411" s="21"/>
      <c r="AA411" s="21"/>
      <c r="AB411" s="21"/>
    </row>
    <row r="412" spans="1:28" x14ac:dyDescent="0.2">
      <c r="A412" s="7"/>
      <c r="B412" s="7"/>
      <c r="C412" s="7"/>
      <c r="D412" s="7"/>
      <c r="E412" s="7"/>
      <c r="F412" s="10"/>
      <c r="G412" s="10"/>
      <c r="H412" s="11"/>
      <c r="I412" s="12"/>
      <c r="J412" s="13"/>
      <c r="K412" s="13"/>
      <c r="L412" s="13"/>
      <c r="M412" s="12"/>
      <c r="N412" s="12"/>
      <c r="O412" s="12"/>
      <c r="P412" s="12"/>
      <c r="Q412" s="12"/>
      <c r="R412" s="12"/>
      <c r="S412" s="12"/>
      <c r="T412" s="8"/>
      <c r="U412" s="8"/>
      <c r="V412" s="8"/>
      <c r="W412" s="8"/>
      <c r="X412" s="8"/>
      <c r="Y412" s="21"/>
      <c r="Z412" s="21"/>
      <c r="AA412" s="21"/>
      <c r="AB412" s="21"/>
    </row>
    <row r="413" spans="1:28" x14ac:dyDescent="0.2">
      <c r="A413" s="7"/>
      <c r="B413" s="7"/>
      <c r="C413" s="7"/>
      <c r="D413" s="7"/>
      <c r="E413" s="7"/>
      <c r="F413" s="10"/>
      <c r="G413" s="10"/>
      <c r="H413" s="11"/>
      <c r="I413" s="12"/>
      <c r="J413" s="13"/>
      <c r="K413" s="13"/>
      <c r="L413" s="13"/>
      <c r="M413" s="12"/>
      <c r="N413" s="12"/>
      <c r="O413" s="12"/>
      <c r="P413" s="12"/>
      <c r="Q413" s="12"/>
      <c r="R413" s="12"/>
      <c r="S413" s="12"/>
      <c r="T413" s="8"/>
      <c r="U413" s="8"/>
      <c r="V413" s="8"/>
      <c r="W413" s="8"/>
      <c r="X413" s="8"/>
      <c r="Y413" s="21"/>
      <c r="Z413" s="21"/>
      <c r="AA413" s="21"/>
      <c r="AB413" s="21"/>
    </row>
    <row r="414" spans="1:28" x14ac:dyDescent="0.2">
      <c r="A414" s="7"/>
      <c r="B414" s="7"/>
      <c r="C414" s="7"/>
      <c r="D414" s="7"/>
      <c r="E414" s="7"/>
      <c r="F414" s="10"/>
      <c r="G414" s="10"/>
      <c r="H414" s="11"/>
      <c r="I414" s="12"/>
      <c r="J414" s="13"/>
      <c r="K414" s="13"/>
      <c r="L414" s="13"/>
      <c r="M414" s="12"/>
      <c r="N414" s="12"/>
      <c r="O414" s="12"/>
      <c r="P414" s="12"/>
      <c r="Q414" s="12"/>
      <c r="R414" s="12"/>
      <c r="S414" s="12"/>
      <c r="T414" s="8"/>
      <c r="U414" s="8"/>
      <c r="V414" s="8"/>
      <c r="W414" s="8"/>
      <c r="X414" s="8"/>
      <c r="Y414" s="21"/>
      <c r="Z414" s="21"/>
      <c r="AA414" s="21"/>
      <c r="AB414" s="21"/>
    </row>
    <row r="415" spans="1:28" x14ac:dyDescent="0.2">
      <c r="A415" s="7"/>
      <c r="B415" s="7"/>
      <c r="C415" s="7"/>
      <c r="D415" s="7"/>
      <c r="E415" s="7"/>
      <c r="F415" s="10"/>
      <c r="G415" s="10"/>
      <c r="H415" s="11"/>
      <c r="I415" s="12"/>
      <c r="J415" s="13"/>
      <c r="K415" s="13"/>
      <c r="L415" s="13"/>
      <c r="M415" s="12"/>
      <c r="N415" s="12"/>
      <c r="O415" s="12"/>
      <c r="P415" s="12"/>
      <c r="Q415" s="12"/>
      <c r="R415" s="12"/>
      <c r="S415" s="12"/>
      <c r="T415" s="8"/>
      <c r="U415" s="8"/>
      <c r="V415" s="8"/>
      <c r="W415" s="8"/>
      <c r="X415" s="8"/>
      <c r="Y415" s="21"/>
      <c r="Z415" s="21"/>
      <c r="AA415" s="21"/>
      <c r="AB415" s="21"/>
    </row>
    <row r="416" spans="1:28" x14ac:dyDescent="0.2">
      <c r="A416" s="7"/>
      <c r="B416" s="7"/>
      <c r="C416" s="7"/>
      <c r="D416" s="7"/>
      <c r="E416" s="7"/>
      <c r="F416" s="10"/>
      <c r="G416" s="10"/>
      <c r="H416" s="11"/>
      <c r="I416" s="12"/>
      <c r="J416" s="13"/>
      <c r="K416" s="13"/>
      <c r="L416" s="13"/>
      <c r="M416" s="12"/>
      <c r="N416" s="12"/>
      <c r="O416" s="12"/>
      <c r="P416" s="12"/>
      <c r="Q416" s="12"/>
      <c r="R416" s="12"/>
      <c r="S416" s="12"/>
      <c r="T416" s="8"/>
      <c r="U416" s="8"/>
      <c r="V416" s="8"/>
      <c r="W416" s="8"/>
      <c r="X416" s="8"/>
      <c r="Y416" s="21"/>
      <c r="Z416" s="21"/>
      <c r="AA416" s="21"/>
      <c r="AB416" s="21"/>
    </row>
    <row r="417" spans="1:28" x14ac:dyDescent="0.2">
      <c r="A417" s="7"/>
      <c r="B417" s="7"/>
      <c r="C417" s="7"/>
      <c r="D417" s="7"/>
      <c r="E417" s="7"/>
      <c r="F417" s="10"/>
      <c r="G417" s="10"/>
      <c r="H417" s="11"/>
      <c r="I417" s="12"/>
      <c r="J417" s="13"/>
      <c r="K417" s="13"/>
      <c r="L417" s="13"/>
      <c r="M417" s="12"/>
      <c r="N417" s="12"/>
      <c r="O417" s="12"/>
      <c r="P417" s="12"/>
      <c r="Q417" s="12"/>
      <c r="R417" s="12"/>
      <c r="S417" s="12"/>
      <c r="T417" s="8"/>
      <c r="U417" s="8"/>
      <c r="V417" s="8"/>
      <c r="W417" s="8"/>
      <c r="X417" s="8"/>
      <c r="Y417" s="21"/>
      <c r="Z417" s="21"/>
      <c r="AA417" s="21"/>
      <c r="AB417" s="21"/>
    </row>
    <row r="418" spans="1:28" x14ac:dyDescent="0.2">
      <c r="A418" s="7"/>
      <c r="B418" s="7"/>
      <c r="C418" s="7"/>
      <c r="D418" s="7"/>
      <c r="E418" s="7"/>
      <c r="F418" s="10"/>
      <c r="G418" s="10"/>
      <c r="H418" s="11"/>
      <c r="I418" s="12"/>
      <c r="J418" s="13"/>
      <c r="K418" s="13"/>
      <c r="L418" s="13"/>
      <c r="M418" s="12"/>
      <c r="N418" s="12"/>
      <c r="O418" s="12"/>
      <c r="P418" s="12"/>
      <c r="Q418" s="12"/>
      <c r="R418" s="12"/>
      <c r="S418" s="12"/>
      <c r="T418" s="8"/>
      <c r="U418" s="8"/>
      <c r="V418" s="8"/>
      <c r="W418" s="8"/>
      <c r="X418" s="8"/>
      <c r="Y418" s="21"/>
      <c r="Z418" s="21"/>
      <c r="AA418" s="21"/>
      <c r="AB418" s="21"/>
    </row>
    <row r="419" spans="1:28" x14ac:dyDescent="0.2">
      <c r="A419" s="7"/>
      <c r="B419" s="7"/>
      <c r="C419" s="7"/>
      <c r="D419" s="7"/>
      <c r="E419" s="7"/>
      <c r="F419" s="10"/>
      <c r="G419" s="10"/>
      <c r="H419" s="11"/>
      <c r="I419" s="12"/>
      <c r="J419" s="13"/>
      <c r="K419" s="13"/>
      <c r="L419" s="13"/>
      <c r="M419" s="12"/>
      <c r="N419" s="12"/>
      <c r="O419" s="12"/>
      <c r="P419" s="12"/>
      <c r="Q419" s="12"/>
      <c r="R419" s="12"/>
      <c r="S419" s="12"/>
      <c r="T419" s="8"/>
      <c r="U419" s="8"/>
      <c r="V419" s="8"/>
      <c r="W419" s="8"/>
      <c r="X419" s="8"/>
      <c r="Y419" s="21"/>
      <c r="Z419" s="21"/>
      <c r="AA419" s="21"/>
      <c r="AB419" s="21"/>
    </row>
    <row r="420" spans="1:28" x14ac:dyDescent="0.2">
      <c r="A420" s="7"/>
      <c r="B420" s="7"/>
      <c r="C420" s="7"/>
      <c r="D420" s="7"/>
      <c r="E420" s="7"/>
      <c r="F420" s="10"/>
      <c r="G420" s="10"/>
      <c r="H420" s="11"/>
      <c r="I420" s="12"/>
      <c r="J420" s="13"/>
      <c r="K420" s="13"/>
      <c r="L420" s="13"/>
      <c r="M420" s="12"/>
      <c r="N420" s="12"/>
      <c r="O420" s="12"/>
      <c r="P420" s="12"/>
      <c r="Q420" s="12"/>
      <c r="R420" s="12"/>
      <c r="S420" s="12"/>
      <c r="T420" s="8"/>
      <c r="U420" s="8"/>
      <c r="V420" s="8"/>
      <c r="W420" s="8"/>
      <c r="X420" s="8"/>
      <c r="Y420" s="21"/>
      <c r="Z420" s="21"/>
      <c r="AA420" s="21"/>
      <c r="AB420" s="21"/>
    </row>
    <row r="421" spans="1:28" x14ac:dyDescent="0.2">
      <c r="A421" s="7"/>
      <c r="B421" s="7"/>
      <c r="C421" s="7"/>
      <c r="D421" s="7"/>
      <c r="E421" s="7"/>
      <c r="F421" s="10"/>
      <c r="G421" s="10"/>
      <c r="H421" s="11"/>
      <c r="I421" s="12"/>
      <c r="J421" s="13"/>
      <c r="K421" s="13"/>
      <c r="L421" s="13"/>
      <c r="M421" s="12"/>
      <c r="N421" s="12"/>
      <c r="O421" s="12"/>
      <c r="P421" s="12"/>
      <c r="Q421" s="12"/>
      <c r="R421" s="12"/>
      <c r="S421" s="12"/>
      <c r="T421" s="8"/>
      <c r="U421" s="8"/>
      <c r="V421" s="8"/>
      <c r="W421" s="8"/>
      <c r="X421" s="8"/>
      <c r="Y421" s="21"/>
      <c r="Z421" s="21"/>
      <c r="AA421" s="21"/>
      <c r="AB421" s="21"/>
    </row>
    <row r="422" spans="1:28" x14ac:dyDescent="0.2">
      <c r="A422" s="7"/>
      <c r="B422" s="7"/>
      <c r="C422" s="7"/>
      <c r="D422" s="7"/>
      <c r="E422" s="7"/>
      <c r="F422" s="10"/>
      <c r="G422" s="10"/>
      <c r="H422" s="11"/>
      <c r="I422" s="12"/>
      <c r="J422" s="13"/>
      <c r="K422" s="13"/>
      <c r="L422" s="13"/>
      <c r="M422" s="12"/>
      <c r="N422" s="12"/>
      <c r="O422" s="12"/>
      <c r="P422" s="12"/>
      <c r="Q422" s="12"/>
      <c r="R422" s="12"/>
      <c r="S422" s="12"/>
      <c r="T422" s="8"/>
      <c r="U422" s="8"/>
      <c r="V422" s="8"/>
      <c r="W422" s="8"/>
      <c r="X422" s="8"/>
      <c r="Y422" s="21"/>
      <c r="Z422" s="21"/>
      <c r="AA422" s="21"/>
      <c r="AB422" s="21"/>
    </row>
    <row r="423" spans="1:28" x14ac:dyDescent="0.2">
      <c r="A423" s="7"/>
      <c r="B423" s="7"/>
      <c r="C423" s="7"/>
      <c r="D423" s="7"/>
      <c r="E423" s="7"/>
      <c r="F423" s="10"/>
      <c r="G423" s="10"/>
      <c r="H423" s="11"/>
      <c r="I423" s="12"/>
      <c r="J423" s="13"/>
      <c r="K423" s="13"/>
      <c r="L423" s="13"/>
      <c r="M423" s="12"/>
      <c r="N423" s="12"/>
      <c r="O423" s="12"/>
      <c r="P423" s="12"/>
      <c r="Q423" s="12"/>
      <c r="R423" s="12"/>
      <c r="S423" s="12"/>
      <c r="T423" s="8"/>
      <c r="U423" s="8"/>
      <c r="V423" s="8"/>
      <c r="W423" s="8"/>
      <c r="X423" s="8"/>
      <c r="Y423" s="21"/>
      <c r="Z423" s="21"/>
      <c r="AA423" s="21"/>
      <c r="AB423" s="21"/>
    </row>
    <row r="424" spans="1:28" x14ac:dyDescent="0.2">
      <c r="A424" s="7"/>
      <c r="B424" s="7"/>
      <c r="C424" s="7"/>
      <c r="D424" s="7"/>
      <c r="E424" s="7"/>
      <c r="F424" s="10"/>
      <c r="G424" s="10"/>
      <c r="H424" s="11"/>
      <c r="I424" s="12"/>
      <c r="J424" s="13"/>
      <c r="K424" s="13"/>
      <c r="L424" s="13"/>
      <c r="M424" s="12"/>
      <c r="N424" s="12"/>
      <c r="O424" s="12"/>
      <c r="P424" s="12"/>
      <c r="Q424" s="12"/>
      <c r="R424" s="12"/>
      <c r="S424" s="12"/>
      <c r="T424" s="8"/>
      <c r="U424" s="8"/>
      <c r="V424" s="8"/>
      <c r="W424" s="8"/>
      <c r="X424" s="8"/>
      <c r="Y424" s="21"/>
      <c r="Z424" s="21"/>
      <c r="AA424" s="21"/>
      <c r="AB424" s="21"/>
    </row>
    <row r="425" spans="1:28" x14ac:dyDescent="0.2">
      <c r="A425" s="7"/>
      <c r="B425" s="7"/>
      <c r="C425" s="7"/>
      <c r="D425" s="7"/>
      <c r="E425" s="7"/>
      <c r="F425" s="10"/>
      <c r="G425" s="10"/>
      <c r="H425" s="11"/>
      <c r="I425" s="12"/>
      <c r="J425" s="13"/>
      <c r="K425" s="13"/>
      <c r="L425" s="13"/>
      <c r="M425" s="12"/>
      <c r="N425" s="12"/>
      <c r="O425" s="12"/>
      <c r="P425" s="12"/>
      <c r="Q425" s="12"/>
      <c r="R425" s="12"/>
      <c r="S425" s="12"/>
      <c r="T425" s="8"/>
      <c r="U425" s="8"/>
      <c r="V425" s="8"/>
      <c r="W425" s="8"/>
      <c r="X425" s="8"/>
      <c r="Y425" s="21"/>
      <c r="Z425" s="21"/>
      <c r="AA425" s="21"/>
      <c r="AB425" s="21"/>
    </row>
    <row r="426" spans="1:28" x14ac:dyDescent="0.2">
      <c r="A426" s="7"/>
      <c r="B426" s="7"/>
      <c r="C426" s="7"/>
      <c r="D426" s="7"/>
      <c r="E426" s="7"/>
      <c r="F426" s="10"/>
      <c r="G426" s="10"/>
      <c r="H426" s="11"/>
      <c r="I426" s="12"/>
      <c r="J426" s="13"/>
      <c r="K426" s="13"/>
      <c r="L426" s="13"/>
      <c r="M426" s="12"/>
      <c r="N426" s="12"/>
      <c r="O426" s="12"/>
      <c r="P426" s="12"/>
      <c r="Q426" s="12"/>
      <c r="R426" s="12"/>
      <c r="S426" s="12"/>
      <c r="T426" s="8"/>
      <c r="U426" s="8"/>
      <c r="V426" s="8"/>
      <c r="W426" s="8"/>
      <c r="X426" s="8"/>
      <c r="Y426" s="21"/>
      <c r="Z426" s="21"/>
      <c r="AA426" s="21"/>
      <c r="AB426" s="21"/>
    </row>
    <row r="427" spans="1:28" x14ac:dyDescent="0.2">
      <c r="A427" s="7"/>
      <c r="B427" s="7"/>
      <c r="C427" s="7"/>
      <c r="D427" s="7"/>
      <c r="E427" s="7"/>
      <c r="F427" s="10"/>
      <c r="G427" s="10"/>
      <c r="H427" s="11"/>
      <c r="I427" s="12"/>
      <c r="J427" s="13"/>
      <c r="K427" s="13"/>
      <c r="L427" s="13"/>
      <c r="M427" s="12"/>
      <c r="N427" s="12"/>
      <c r="O427" s="12"/>
      <c r="P427" s="12"/>
      <c r="Q427" s="12"/>
      <c r="R427" s="12"/>
      <c r="S427" s="12"/>
      <c r="T427" s="8"/>
      <c r="U427" s="8"/>
      <c r="V427" s="8"/>
      <c r="W427" s="8"/>
      <c r="X427" s="8"/>
      <c r="Y427" s="21"/>
      <c r="Z427" s="21"/>
      <c r="AA427" s="21"/>
      <c r="AB427" s="21"/>
    </row>
    <row r="428" spans="1:28" x14ac:dyDescent="0.2">
      <c r="A428" s="7"/>
      <c r="B428" s="7"/>
      <c r="C428" s="7"/>
      <c r="D428" s="7"/>
      <c r="E428" s="7"/>
      <c r="F428" s="10"/>
      <c r="G428" s="10"/>
      <c r="H428" s="11"/>
      <c r="I428" s="12"/>
      <c r="J428" s="13"/>
      <c r="K428" s="13"/>
      <c r="L428" s="13"/>
      <c r="M428" s="12"/>
      <c r="N428" s="12"/>
      <c r="O428" s="12"/>
      <c r="P428" s="12"/>
      <c r="Q428" s="12"/>
      <c r="R428" s="12"/>
      <c r="S428" s="12"/>
      <c r="T428" s="8"/>
      <c r="U428" s="8"/>
      <c r="V428" s="8"/>
      <c r="W428" s="8"/>
      <c r="X428" s="8"/>
      <c r="Y428" s="21"/>
      <c r="Z428" s="21"/>
      <c r="AA428" s="21"/>
      <c r="AB428" s="21"/>
    </row>
    <row r="429" spans="1:28" x14ac:dyDescent="0.2">
      <c r="A429" s="7"/>
      <c r="B429" s="7"/>
      <c r="C429" s="7"/>
      <c r="D429" s="7"/>
      <c r="E429" s="7"/>
      <c r="F429" s="10"/>
      <c r="G429" s="10"/>
      <c r="H429" s="11"/>
      <c r="I429" s="12"/>
      <c r="J429" s="13"/>
      <c r="K429" s="13"/>
      <c r="L429" s="13"/>
      <c r="M429" s="12"/>
      <c r="N429" s="12"/>
      <c r="O429" s="12"/>
      <c r="P429" s="12"/>
      <c r="Q429" s="12"/>
      <c r="R429" s="12"/>
      <c r="S429" s="12"/>
      <c r="T429" s="8"/>
      <c r="U429" s="8"/>
      <c r="V429" s="8"/>
      <c r="W429" s="8"/>
      <c r="X429" s="8"/>
      <c r="Y429" s="21"/>
      <c r="Z429" s="21"/>
      <c r="AA429" s="21"/>
      <c r="AB429" s="21"/>
    </row>
    <row r="430" spans="1:28" x14ac:dyDescent="0.2">
      <c r="A430" s="7"/>
      <c r="B430" s="7"/>
      <c r="C430" s="7"/>
      <c r="D430" s="7"/>
      <c r="E430" s="7"/>
      <c r="F430" s="10"/>
      <c r="G430" s="10"/>
      <c r="H430" s="11"/>
      <c r="I430" s="12"/>
      <c r="J430" s="13"/>
      <c r="K430" s="13"/>
      <c r="L430" s="13"/>
      <c r="M430" s="12"/>
      <c r="N430" s="12"/>
      <c r="O430" s="12"/>
      <c r="P430" s="12"/>
      <c r="Q430" s="12"/>
      <c r="R430" s="12"/>
      <c r="S430" s="12"/>
      <c r="T430" s="8"/>
      <c r="U430" s="8"/>
      <c r="V430" s="8"/>
      <c r="W430" s="8"/>
      <c r="X430" s="8"/>
      <c r="Y430" s="21"/>
      <c r="Z430" s="21"/>
      <c r="AA430" s="21"/>
      <c r="AB430" s="21"/>
    </row>
    <row r="431" spans="1:28" x14ac:dyDescent="0.2">
      <c r="A431" s="7"/>
      <c r="B431" s="7"/>
      <c r="C431" s="7"/>
      <c r="D431" s="7"/>
      <c r="E431" s="7"/>
      <c r="F431" s="10"/>
      <c r="G431" s="10"/>
      <c r="H431" s="11"/>
      <c r="I431" s="12"/>
      <c r="J431" s="13"/>
      <c r="K431" s="13"/>
      <c r="L431" s="13"/>
      <c r="M431" s="12"/>
      <c r="N431" s="12"/>
      <c r="O431" s="12"/>
      <c r="P431" s="12"/>
      <c r="Q431" s="12"/>
      <c r="R431" s="12"/>
      <c r="S431" s="12"/>
      <c r="T431" s="8"/>
      <c r="U431" s="8"/>
      <c r="V431" s="8"/>
      <c r="W431" s="8"/>
      <c r="X431" s="8"/>
      <c r="Y431" s="21"/>
      <c r="Z431" s="21"/>
      <c r="AA431" s="21"/>
      <c r="AB431" s="21"/>
    </row>
    <row r="432" spans="1:28" x14ac:dyDescent="0.2">
      <c r="A432" s="7"/>
      <c r="B432" s="7"/>
      <c r="C432" s="7"/>
      <c r="D432" s="7"/>
      <c r="E432" s="7"/>
      <c r="F432" s="10"/>
      <c r="G432" s="10"/>
      <c r="H432" s="11"/>
      <c r="I432" s="12"/>
      <c r="J432" s="13"/>
      <c r="K432" s="13"/>
      <c r="L432" s="13"/>
      <c r="M432" s="12"/>
      <c r="N432" s="12"/>
      <c r="O432" s="12"/>
      <c r="P432" s="12"/>
      <c r="Q432" s="12"/>
      <c r="R432" s="12"/>
      <c r="S432" s="12"/>
      <c r="T432" s="8"/>
      <c r="U432" s="8"/>
      <c r="V432" s="8"/>
      <c r="W432" s="8"/>
      <c r="X432" s="8"/>
      <c r="Y432" s="21"/>
      <c r="Z432" s="21"/>
      <c r="AA432" s="21"/>
      <c r="AB432" s="21"/>
    </row>
    <row r="433" spans="1:28" x14ac:dyDescent="0.2">
      <c r="A433" s="7"/>
      <c r="B433" s="7"/>
      <c r="C433" s="7"/>
      <c r="D433" s="7"/>
      <c r="E433" s="7"/>
      <c r="F433" s="10"/>
      <c r="G433" s="10"/>
      <c r="H433" s="11"/>
      <c r="I433" s="12"/>
      <c r="J433" s="13"/>
      <c r="K433" s="13"/>
      <c r="L433" s="13"/>
      <c r="M433" s="12"/>
      <c r="N433" s="12"/>
      <c r="O433" s="12"/>
      <c r="P433" s="12"/>
      <c r="Q433" s="12"/>
      <c r="R433" s="12"/>
      <c r="S433" s="12"/>
      <c r="T433" s="8"/>
      <c r="U433" s="8"/>
      <c r="V433" s="8"/>
      <c r="W433" s="8"/>
      <c r="X433" s="8"/>
      <c r="Y433" s="21"/>
      <c r="Z433" s="21"/>
      <c r="AA433" s="21"/>
      <c r="AB433" s="21"/>
    </row>
    <row r="434" spans="1:28" x14ac:dyDescent="0.2">
      <c r="A434" s="7"/>
      <c r="B434" s="7"/>
      <c r="C434" s="7"/>
      <c r="D434" s="7"/>
      <c r="E434" s="7"/>
      <c r="F434" s="10"/>
      <c r="G434" s="10"/>
      <c r="H434" s="11"/>
      <c r="I434" s="12"/>
      <c r="J434" s="13"/>
      <c r="K434" s="13"/>
      <c r="L434" s="13"/>
      <c r="M434" s="12"/>
      <c r="N434" s="12"/>
      <c r="O434" s="12"/>
      <c r="P434" s="12"/>
      <c r="Q434" s="12"/>
      <c r="R434" s="12"/>
      <c r="S434" s="12"/>
      <c r="T434" s="8"/>
      <c r="U434" s="8"/>
      <c r="V434" s="8"/>
      <c r="W434" s="8"/>
      <c r="X434" s="8"/>
      <c r="Y434" s="21"/>
      <c r="Z434" s="21"/>
      <c r="AA434" s="21"/>
      <c r="AB434" s="21"/>
    </row>
    <row r="435" spans="1:28" x14ac:dyDescent="0.2">
      <c r="A435" s="7"/>
      <c r="B435" s="7"/>
      <c r="C435" s="7"/>
      <c r="D435" s="7"/>
      <c r="E435" s="7"/>
      <c r="F435" s="10"/>
      <c r="G435" s="10"/>
      <c r="H435" s="11"/>
      <c r="I435" s="12"/>
      <c r="J435" s="13"/>
      <c r="K435" s="13"/>
      <c r="L435" s="13"/>
      <c r="M435" s="12"/>
      <c r="N435" s="12"/>
      <c r="O435" s="12"/>
      <c r="P435" s="12"/>
      <c r="Q435" s="12"/>
      <c r="R435" s="12"/>
      <c r="S435" s="12"/>
      <c r="T435" s="8"/>
      <c r="U435" s="8"/>
      <c r="V435" s="8"/>
      <c r="W435" s="8"/>
      <c r="X435" s="8"/>
      <c r="Y435" s="21"/>
      <c r="Z435" s="21"/>
      <c r="AA435" s="21"/>
      <c r="AB435" s="21"/>
    </row>
    <row r="436" spans="1:28" x14ac:dyDescent="0.2">
      <c r="A436" s="7"/>
      <c r="B436" s="7"/>
      <c r="C436" s="7"/>
      <c r="D436" s="7"/>
      <c r="E436" s="7"/>
      <c r="F436" s="10"/>
      <c r="G436" s="10"/>
      <c r="H436" s="11"/>
      <c r="I436" s="12"/>
      <c r="J436" s="13"/>
      <c r="K436" s="13"/>
      <c r="L436" s="13"/>
      <c r="M436" s="12"/>
      <c r="N436" s="12"/>
      <c r="O436" s="12"/>
      <c r="P436" s="12"/>
      <c r="Q436" s="12"/>
      <c r="R436" s="12"/>
      <c r="S436" s="12"/>
      <c r="T436" s="8"/>
      <c r="U436" s="8"/>
      <c r="V436" s="8"/>
      <c r="W436" s="8"/>
      <c r="X436" s="8"/>
      <c r="Y436" s="21"/>
      <c r="Z436" s="21"/>
      <c r="AA436" s="21"/>
      <c r="AB436" s="21"/>
    </row>
    <row r="437" spans="1:28" x14ac:dyDescent="0.2">
      <c r="A437" s="7"/>
      <c r="B437" s="7"/>
      <c r="C437" s="7"/>
      <c r="D437" s="7"/>
      <c r="E437" s="7"/>
      <c r="F437" s="10"/>
      <c r="G437" s="10"/>
      <c r="H437" s="11"/>
      <c r="I437" s="12"/>
      <c r="J437" s="13"/>
      <c r="K437" s="13"/>
      <c r="L437" s="13"/>
      <c r="M437" s="12"/>
      <c r="N437" s="12"/>
      <c r="O437" s="12"/>
      <c r="P437" s="12"/>
      <c r="Q437" s="12"/>
      <c r="R437" s="12"/>
      <c r="S437" s="12"/>
      <c r="T437" s="8"/>
      <c r="U437" s="8"/>
      <c r="V437" s="8"/>
      <c r="W437" s="8"/>
      <c r="X437" s="8"/>
      <c r="Y437" s="21"/>
      <c r="Z437" s="21"/>
      <c r="AA437" s="21"/>
      <c r="AB437" s="21"/>
    </row>
    <row r="438" spans="1:28" x14ac:dyDescent="0.2">
      <c r="A438" s="7"/>
      <c r="B438" s="7"/>
      <c r="C438" s="7"/>
      <c r="D438" s="7"/>
      <c r="E438" s="7"/>
      <c r="F438" s="10"/>
      <c r="G438" s="10"/>
      <c r="H438" s="11"/>
      <c r="I438" s="12"/>
      <c r="J438" s="13"/>
      <c r="K438" s="13"/>
      <c r="L438" s="13"/>
      <c r="M438" s="12"/>
      <c r="N438" s="12"/>
      <c r="O438" s="12"/>
      <c r="P438" s="12"/>
      <c r="Q438" s="12"/>
      <c r="R438" s="12"/>
      <c r="S438" s="12"/>
      <c r="T438" s="8"/>
      <c r="U438" s="8"/>
      <c r="V438" s="8"/>
      <c r="W438" s="8"/>
      <c r="X438" s="8"/>
      <c r="Y438" s="21"/>
      <c r="Z438" s="21"/>
      <c r="AA438" s="21"/>
      <c r="AB438" s="21"/>
    </row>
    <row r="439" spans="1:28" x14ac:dyDescent="0.2">
      <c r="A439" s="7"/>
      <c r="B439" s="7"/>
      <c r="C439" s="7"/>
      <c r="D439" s="7"/>
      <c r="E439" s="7"/>
      <c r="F439" s="10"/>
      <c r="G439" s="10"/>
      <c r="H439" s="11"/>
      <c r="I439" s="12"/>
      <c r="J439" s="13"/>
      <c r="K439" s="13"/>
      <c r="L439" s="13"/>
      <c r="M439" s="12"/>
      <c r="N439" s="12"/>
      <c r="O439" s="12"/>
      <c r="P439" s="12"/>
      <c r="Q439" s="12"/>
      <c r="R439" s="12"/>
      <c r="S439" s="12"/>
      <c r="T439" s="8"/>
      <c r="U439" s="8"/>
      <c r="V439" s="8"/>
      <c r="W439" s="8"/>
      <c r="X439" s="8"/>
      <c r="Y439" s="21"/>
      <c r="Z439" s="21"/>
      <c r="AA439" s="21"/>
      <c r="AB439" s="21"/>
    </row>
    <row r="440" spans="1:28" x14ac:dyDescent="0.2">
      <c r="A440" s="7"/>
      <c r="B440" s="7"/>
      <c r="C440" s="7"/>
      <c r="D440" s="7"/>
      <c r="E440" s="7"/>
      <c r="F440" s="10"/>
      <c r="G440" s="10"/>
      <c r="H440" s="11"/>
      <c r="I440" s="12"/>
      <c r="J440" s="13"/>
      <c r="K440" s="13"/>
      <c r="L440" s="13"/>
      <c r="M440" s="12"/>
      <c r="N440" s="12"/>
      <c r="O440" s="12"/>
      <c r="P440" s="12"/>
      <c r="Q440" s="12"/>
      <c r="R440" s="12"/>
      <c r="S440" s="12"/>
      <c r="T440" s="8"/>
      <c r="U440" s="8"/>
      <c r="V440" s="8"/>
      <c r="W440" s="8"/>
      <c r="X440" s="8"/>
      <c r="Y440" s="21"/>
      <c r="Z440" s="21"/>
      <c r="AA440" s="21"/>
      <c r="AB440" s="21"/>
    </row>
    <row r="441" spans="1:28" x14ac:dyDescent="0.2">
      <c r="A441" s="7"/>
      <c r="B441" s="7"/>
      <c r="C441" s="7"/>
      <c r="D441" s="7"/>
      <c r="E441" s="7"/>
      <c r="F441" s="10"/>
      <c r="G441" s="10"/>
      <c r="H441" s="11"/>
      <c r="I441" s="12"/>
      <c r="J441" s="13"/>
      <c r="K441" s="13"/>
      <c r="L441" s="13"/>
      <c r="M441" s="12"/>
      <c r="N441" s="12"/>
      <c r="O441" s="12"/>
      <c r="P441" s="12"/>
      <c r="Q441" s="12"/>
      <c r="R441" s="12"/>
      <c r="S441" s="12"/>
      <c r="T441" s="8"/>
      <c r="U441" s="8"/>
      <c r="V441" s="8"/>
      <c r="W441" s="8"/>
      <c r="X441" s="8"/>
      <c r="Y441" s="21"/>
      <c r="Z441" s="21"/>
      <c r="AA441" s="21"/>
      <c r="AB441" s="21"/>
    </row>
    <row r="442" spans="1:28" x14ac:dyDescent="0.2">
      <c r="A442" s="7"/>
      <c r="B442" s="7"/>
      <c r="C442" s="7"/>
      <c r="D442" s="7"/>
      <c r="E442" s="7"/>
      <c r="F442" s="10"/>
      <c r="G442" s="10"/>
      <c r="H442" s="11"/>
      <c r="I442" s="12"/>
      <c r="J442" s="13"/>
      <c r="K442" s="13"/>
      <c r="L442" s="13"/>
      <c r="M442" s="12"/>
      <c r="N442" s="12"/>
      <c r="O442" s="12"/>
      <c r="P442" s="12"/>
      <c r="Q442" s="12"/>
      <c r="R442" s="12"/>
      <c r="S442" s="12"/>
      <c r="T442" s="8"/>
      <c r="U442" s="8"/>
      <c r="V442" s="8"/>
      <c r="W442" s="8"/>
      <c r="X442" s="8"/>
      <c r="Y442" s="21"/>
      <c r="Z442" s="21"/>
      <c r="AA442" s="21"/>
      <c r="AB442" s="21"/>
    </row>
    <row r="443" spans="1:28" x14ac:dyDescent="0.2">
      <c r="A443" s="7"/>
      <c r="B443" s="7"/>
      <c r="C443" s="7"/>
      <c r="D443" s="7"/>
      <c r="E443" s="7"/>
      <c r="F443" s="10"/>
      <c r="G443" s="10"/>
      <c r="H443" s="11"/>
      <c r="I443" s="12"/>
      <c r="J443" s="13"/>
      <c r="K443" s="13"/>
      <c r="L443" s="13"/>
      <c r="M443" s="12"/>
      <c r="N443" s="12"/>
      <c r="O443" s="12"/>
      <c r="P443" s="12"/>
      <c r="Q443" s="12"/>
      <c r="R443" s="12"/>
      <c r="S443" s="12"/>
      <c r="T443" s="8"/>
      <c r="U443" s="8"/>
      <c r="V443" s="8"/>
      <c r="W443" s="8"/>
      <c r="X443" s="8"/>
      <c r="Y443" s="21"/>
      <c r="Z443" s="21"/>
      <c r="AA443" s="21"/>
      <c r="AB443" s="21"/>
    </row>
    <row r="444" spans="1:28" x14ac:dyDescent="0.2">
      <c r="A444" s="7"/>
      <c r="B444" s="7"/>
      <c r="C444" s="7"/>
      <c r="D444" s="7"/>
      <c r="E444" s="7"/>
      <c r="F444" s="10"/>
      <c r="G444" s="10"/>
      <c r="H444" s="11"/>
      <c r="I444" s="12"/>
      <c r="J444" s="13"/>
      <c r="K444" s="13"/>
      <c r="L444" s="13"/>
      <c r="M444" s="12"/>
      <c r="N444" s="12"/>
      <c r="O444" s="12"/>
      <c r="P444" s="12"/>
      <c r="Q444" s="12"/>
      <c r="R444" s="12"/>
      <c r="S444" s="12"/>
      <c r="T444" s="8"/>
      <c r="U444" s="8"/>
      <c r="V444" s="8"/>
      <c r="W444" s="8"/>
      <c r="X444" s="8"/>
      <c r="Y444" s="21"/>
      <c r="Z444" s="21"/>
      <c r="AA444" s="21"/>
      <c r="AB444" s="21"/>
    </row>
    <row r="445" spans="1:28" x14ac:dyDescent="0.2">
      <c r="A445" s="7"/>
      <c r="B445" s="7"/>
      <c r="C445" s="7"/>
      <c r="D445" s="7"/>
      <c r="E445" s="7"/>
      <c r="F445" s="10"/>
      <c r="G445" s="10"/>
      <c r="H445" s="11"/>
      <c r="I445" s="12"/>
      <c r="J445" s="13"/>
      <c r="K445" s="13"/>
      <c r="L445" s="13"/>
      <c r="M445" s="12"/>
      <c r="N445" s="12"/>
      <c r="O445" s="12"/>
      <c r="P445" s="12"/>
      <c r="Q445" s="12"/>
      <c r="R445" s="12"/>
      <c r="S445" s="12"/>
      <c r="T445" s="8"/>
      <c r="U445" s="8"/>
      <c r="V445" s="8"/>
      <c r="W445" s="8"/>
      <c r="X445" s="8"/>
      <c r="Y445" s="21"/>
      <c r="Z445" s="21"/>
      <c r="AA445" s="21"/>
      <c r="AB445" s="21"/>
    </row>
    <row r="446" spans="1:28" x14ac:dyDescent="0.2">
      <c r="A446" s="7"/>
      <c r="B446" s="7"/>
      <c r="C446" s="7"/>
      <c r="D446" s="7"/>
      <c r="E446" s="7"/>
      <c r="F446" s="10"/>
      <c r="G446" s="10"/>
      <c r="H446" s="11"/>
      <c r="I446" s="12"/>
      <c r="J446" s="13"/>
      <c r="K446" s="13"/>
      <c r="L446" s="13"/>
      <c r="M446" s="12"/>
      <c r="N446" s="12"/>
      <c r="O446" s="12"/>
      <c r="P446" s="12"/>
      <c r="Q446" s="12"/>
      <c r="R446" s="12"/>
      <c r="S446" s="12"/>
      <c r="T446" s="8"/>
      <c r="U446" s="8"/>
      <c r="V446" s="8"/>
      <c r="W446" s="8"/>
      <c r="X446" s="8"/>
      <c r="Y446" s="21"/>
      <c r="Z446" s="21"/>
      <c r="AA446" s="21"/>
      <c r="AB446" s="21"/>
    </row>
    <row r="447" spans="1:28" x14ac:dyDescent="0.2">
      <c r="A447" s="7"/>
      <c r="B447" s="7"/>
      <c r="C447" s="7"/>
      <c r="D447" s="7"/>
      <c r="E447" s="7"/>
      <c r="F447" s="10"/>
      <c r="G447" s="10"/>
      <c r="H447" s="11"/>
      <c r="I447" s="12"/>
      <c r="J447" s="13"/>
      <c r="K447" s="13"/>
      <c r="L447" s="13"/>
      <c r="M447" s="12"/>
      <c r="N447" s="12"/>
      <c r="O447" s="12"/>
      <c r="P447" s="12"/>
      <c r="Q447" s="12"/>
      <c r="R447" s="12"/>
      <c r="S447" s="12"/>
      <c r="T447" s="8"/>
      <c r="U447" s="8"/>
      <c r="V447" s="8"/>
      <c r="W447" s="8"/>
      <c r="X447" s="8"/>
      <c r="Y447" s="21"/>
      <c r="Z447" s="21"/>
      <c r="AA447" s="21"/>
      <c r="AB447" s="21"/>
    </row>
    <row r="448" spans="1:28" x14ac:dyDescent="0.2">
      <c r="A448" s="7"/>
      <c r="B448" s="7"/>
      <c r="C448" s="7"/>
      <c r="D448" s="7"/>
      <c r="E448" s="7"/>
      <c r="F448" s="10"/>
      <c r="G448" s="10"/>
      <c r="H448" s="11"/>
      <c r="I448" s="12"/>
      <c r="J448" s="13"/>
      <c r="K448" s="13"/>
      <c r="L448" s="13"/>
      <c r="M448" s="12"/>
      <c r="N448" s="12"/>
      <c r="O448" s="12"/>
      <c r="P448" s="12"/>
      <c r="Q448" s="12"/>
      <c r="R448" s="12"/>
      <c r="S448" s="12"/>
      <c r="T448" s="8"/>
      <c r="U448" s="8"/>
      <c r="V448" s="8"/>
      <c r="W448" s="8"/>
      <c r="X448" s="8"/>
      <c r="Y448" s="21"/>
      <c r="Z448" s="21"/>
      <c r="AA448" s="21"/>
      <c r="AB448" s="21"/>
    </row>
    <row r="449" spans="1:28" x14ac:dyDescent="0.2">
      <c r="A449" s="7"/>
      <c r="B449" s="7"/>
      <c r="C449" s="7"/>
      <c r="D449" s="7"/>
      <c r="E449" s="7"/>
      <c r="F449" s="10"/>
      <c r="G449" s="10"/>
      <c r="H449" s="11"/>
      <c r="I449" s="12"/>
      <c r="J449" s="13"/>
      <c r="K449" s="13"/>
      <c r="L449" s="13"/>
      <c r="M449" s="12"/>
      <c r="N449" s="12"/>
      <c r="O449" s="12"/>
      <c r="P449" s="12"/>
      <c r="Q449" s="12"/>
      <c r="R449" s="12"/>
      <c r="S449" s="12"/>
      <c r="T449" s="8"/>
      <c r="U449" s="8"/>
      <c r="V449" s="8"/>
      <c r="W449" s="8"/>
      <c r="X449" s="8"/>
      <c r="Y449" s="21"/>
      <c r="Z449" s="21"/>
      <c r="AA449" s="21"/>
      <c r="AB449" s="21"/>
    </row>
    <row r="450" spans="1:28" x14ac:dyDescent="0.2">
      <c r="A450" s="7"/>
      <c r="B450" s="7"/>
      <c r="C450" s="7"/>
      <c r="D450" s="7"/>
      <c r="E450" s="7"/>
      <c r="F450" s="10"/>
      <c r="G450" s="10"/>
      <c r="H450" s="11"/>
      <c r="I450" s="12"/>
      <c r="J450" s="13"/>
      <c r="K450" s="13"/>
      <c r="L450" s="13"/>
      <c r="M450" s="12"/>
      <c r="N450" s="12"/>
      <c r="O450" s="12"/>
      <c r="P450" s="12"/>
      <c r="Q450" s="12"/>
      <c r="R450" s="12"/>
      <c r="S450" s="12"/>
      <c r="T450" s="8"/>
      <c r="U450" s="8"/>
      <c r="V450" s="8"/>
      <c r="W450" s="8"/>
      <c r="X450" s="8"/>
      <c r="Y450" s="21"/>
      <c r="Z450" s="21"/>
      <c r="AA450" s="21"/>
      <c r="AB450" s="21"/>
    </row>
    <row r="451" spans="1:28" x14ac:dyDescent="0.2">
      <c r="A451" s="7"/>
      <c r="B451" s="7"/>
      <c r="C451" s="7"/>
      <c r="D451" s="7"/>
      <c r="E451" s="7"/>
      <c r="F451" s="10"/>
      <c r="G451" s="10"/>
      <c r="H451" s="11"/>
      <c r="I451" s="12"/>
      <c r="J451" s="13"/>
      <c r="K451" s="13"/>
      <c r="L451" s="13"/>
      <c r="M451" s="12"/>
      <c r="N451" s="12"/>
      <c r="O451" s="12"/>
      <c r="P451" s="12"/>
      <c r="Q451" s="12"/>
      <c r="R451" s="12"/>
      <c r="S451" s="12"/>
      <c r="T451" s="8"/>
      <c r="U451" s="8"/>
      <c r="V451" s="8"/>
      <c r="W451" s="8"/>
      <c r="X451" s="8"/>
      <c r="Y451" s="21"/>
      <c r="Z451" s="21"/>
      <c r="AA451" s="21"/>
      <c r="AB451" s="21"/>
    </row>
    <row r="452" spans="1:28" x14ac:dyDescent="0.2">
      <c r="A452" s="7"/>
      <c r="B452" s="7"/>
      <c r="C452" s="7"/>
      <c r="D452" s="7"/>
      <c r="E452" s="7"/>
      <c r="F452" s="10"/>
      <c r="G452" s="10"/>
      <c r="H452" s="11"/>
      <c r="I452" s="12"/>
      <c r="J452" s="13"/>
      <c r="K452" s="13"/>
      <c r="L452" s="13"/>
      <c r="M452" s="12"/>
      <c r="N452" s="12"/>
      <c r="O452" s="12"/>
      <c r="P452" s="12"/>
      <c r="Q452" s="12"/>
      <c r="R452" s="12"/>
      <c r="S452" s="12"/>
      <c r="T452" s="8"/>
      <c r="U452" s="8"/>
      <c r="V452" s="8"/>
      <c r="W452" s="8"/>
      <c r="X452" s="8"/>
      <c r="Y452" s="21"/>
      <c r="Z452" s="21"/>
      <c r="AA452" s="21"/>
      <c r="AB452" s="21"/>
    </row>
    <row r="453" spans="1:28" x14ac:dyDescent="0.2">
      <c r="A453" s="7"/>
      <c r="B453" s="7"/>
      <c r="C453" s="7"/>
      <c r="D453" s="7"/>
      <c r="E453" s="7"/>
      <c r="F453" s="10"/>
      <c r="G453" s="10"/>
      <c r="H453" s="11"/>
      <c r="I453" s="12"/>
      <c r="J453" s="13"/>
      <c r="K453" s="13"/>
      <c r="L453" s="13"/>
      <c r="M453" s="12"/>
      <c r="N453" s="12"/>
      <c r="O453" s="12"/>
      <c r="P453" s="12"/>
      <c r="Q453" s="12"/>
      <c r="R453" s="12"/>
      <c r="S453" s="12"/>
      <c r="T453" s="8"/>
      <c r="U453" s="8"/>
      <c r="V453" s="8"/>
      <c r="W453" s="8"/>
      <c r="X453" s="8"/>
      <c r="Y453" s="21"/>
      <c r="Z453" s="21"/>
      <c r="AA453" s="21"/>
      <c r="AB453" s="21"/>
    </row>
    <row r="454" spans="1:28" x14ac:dyDescent="0.2">
      <c r="A454" s="7"/>
      <c r="B454" s="7"/>
      <c r="C454" s="7"/>
      <c r="D454" s="7"/>
      <c r="E454" s="7"/>
      <c r="F454" s="10"/>
      <c r="G454" s="10"/>
      <c r="H454" s="11"/>
      <c r="I454" s="12"/>
      <c r="J454" s="13"/>
      <c r="K454" s="13"/>
      <c r="L454" s="13"/>
      <c r="M454" s="12"/>
      <c r="N454" s="12"/>
      <c r="O454" s="12"/>
      <c r="P454" s="12"/>
      <c r="Q454" s="12"/>
      <c r="R454" s="12"/>
      <c r="S454" s="12"/>
      <c r="T454" s="8"/>
      <c r="U454" s="8"/>
      <c r="V454" s="8"/>
      <c r="W454" s="8"/>
      <c r="X454" s="8"/>
      <c r="Y454" s="21"/>
      <c r="Z454" s="21"/>
      <c r="AA454" s="21"/>
      <c r="AB454" s="21"/>
    </row>
    <row r="455" spans="1:28" x14ac:dyDescent="0.2">
      <c r="A455" s="7"/>
      <c r="B455" s="7"/>
      <c r="C455" s="7"/>
      <c r="D455" s="7"/>
      <c r="E455" s="7"/>
      <c r="F455" s="10"/>
      <c r="G455" s="10"/>
      <c r="H455" s="11"/>
      <c r="I455" s="12"/>
      <c r="J455" s="13"/>
      <c r="K455" s="13"/>
      <c r="L455" s="13"/>
      <c r="M455" s="12"/>
      <c r="N455" s="12"/>
      <c r="O455" s="12"/>
      <c r="P455" s="12"/>
      <c r="Q455" s="12"/>
      <c r="R455" s="12"/>
      <c r="S455" s="12"/>
      <c r="T455" s="8"/>
      <c r="U455" s="8"/>
      <c r="V455" s="8"/>
      <c r="W455" s="8"/>
      <c r="X455" s="8"/>
      <c r="Y455" s="21"/>
      <c r="Z455" s="21"/>
      <c r="AA455" s="21"/>
      <c r="AB455" s="21"/>
    </row>
    <row r="456" spans="1:28" x14ac:dyDescent="0.2">
      <c r="A456" s="7"/>
      <c r="B456" s="7"/>
      <c r="C456" s="7"/>
      <c r="D456" s="7"/>
      <c r="E456" s="7"/>
      <c r="F456" s="10"/>
      <c r="G456" s="10"/>
      <c r="H456" s="11"/>
      <c r="I456" s="12"/>
      <c r="J456" s="13"/>
      <c r="K456" s="13"/>
      <c r="L456" s="13"/>
      <c r="M456" s="12"/>
      <c r="N456" s="12"/>
      <c r="O456" s="12"/>
      <c r="P456" s="12"/>
      <c r="Q456" s="12"/>
      <c r="R456" s="12"/>
      <c r="S456" s="12"/>
      <c r="T456" s="8"/>
      <c r="U456" s="8"/>
      <c r="V456" s="8"/>
      <c r="W456" s="8"/>
      <c r="X456" s="8"/>
      <c r="Y456" s="21"/>
      <c r="Z456" s="21"/>
      <c r="AA456" s="21"/>
      <c r="AB456" s="21"/>
    </row>
    <row r="457" spans="1:28" x14ac:dyDescent="0.2">
      <c r="A457" s="7"/>
      <c r="B457" s="7"/>
      <c r="C457" s="7"/>
      <c r="D457" s="7"/>
      <c r="E457" s="7"/>
      <c r="F457" s="10"/>
      <c r="G457" s="10"/>
      <c r="H457" s="11"/>
      <c r="I457" s="12"/>
      <c r="J457" s="13"/>
      <c r="K457" s="13"/>
      <c r="L457" s="13"/>
      <c r="M457" s="12"/>
      <c r="N457" s="12"/>
      <c r="O457" s="12"/>
      <c r="P457" s="12"/>
      <c r="Q457" s="12"/>
      <c r="R457" s="12"/>
      <c r="S457" s="12"/>
      <c r="T457" s="8"/>
      <c r="U457" s="8"/>
      <c r="V457" s="8"/>
      <c r="W457" s="8"/>
      <c r="X457" s="8"/>
      <c r="Y457" s="21"/>
      <c r="Z457" s="21"/>
      <c r="AA457" s="21"/>
      <c r="AB457" s="21"/>
    </row>
    <row r="458" spans="1:28" x14ac:dyDescent="0.2">
      <c r="A458" s="7"/>
      <c r="B458" s="7"/>
      <c r="C458" s="7"/>
      <c r="D458" s="7"/>
      <c r="E458" s="7"/>
      <c r="F458" s="10"/>
      <c r="G458" s="10"/>
      <c r="H458" s="11"/>
      <c r="I458" s="12"/>
      <c r="J458" s="13"/>
      <c r="K458" s="13"/>
      <c r="L458" s="13"/>
      <c r="M458" s="12"/>
      <c r="N458" s="12"/>
      <c r="O458" s="12"/>
      <c r="P458" s="12"/>
      <c r="Q458" s="12"/>
      <c r="R458" s="12"/>
      <c r="S458" s="12"/>
      <c r="T458" s="8"/>
      <c r="U458" s="8"/>
      <c r="V458" s="8"/>
      <c r="W458" s="8"/>
      <c r="X458" s="8"/>
      <c r="Y458" s="21"/>
      <c r="Z458" s="21"/>
      <c r="AA458" s="21"/>
      <c r="AB458" s="21"/>
    </row>
    <row r="459" spans="1:28" x14ac:dyDescent="0.2">
      <c r="A459" s="7"/>
      <c r="B459" s="7"/>
      <c r="C459" s="7"/>
      <c r="D459" s="7"/>
      <c r="E459" s="7"/>
      <c r="F459" s="10"/>
      <c r="G459" s="10"/>
      <c r="H459" s="11"/>
      <c r="I459" s="12"/>
      <c r="J459" s="13"/>
      <c r="K459" s="13"/>
      <c r="L459" s="13"/>
      <c r="M459" s="12"/>
      <c r="N459" s="12"/>
      <c r="O459" s="12"/>
      <c r="P459" s="12"/>
      <c r="Q459" s="12"/>
      <c r="R459" s="12"/>
      <c r="S459" s="12"/>
      <c r="T459" s="8"/>
      <c r="U459" s="8"/>
      <c r="V459" s="8"/>
      <c r="W459" s="8"/>
      <c r="X459" s="8"/>
      <c r="Y459" s="21"/>
      <c r="Z459" s="21"/>
      <c r="AA459" s="21"/>
      <c r="AB459" s="21"/>
    </row>
    <row r="460" spans="1:28" x14ac:dyDescent="0.2">
      <c r="A460" s="7"/>
      <c r="B460" s="7"/>
      <c r="C460" s="7"/>
      <c r="D460" s="7"/>
      <c r="E460" s="7"/>
      <c r="F460" s="10"/>
      <c r="G460" s="10"/>
      <c r="H460" s="11"/>
      <c r="I460" s="12"/>
      <c r="J460" s="13"/>
      <c r="K460" s="13"/>
      <c r="L460" s="13"/>
      <c r="M460" s="12"/>
      <c r="N460" s="12"/>
      <c r="O460" s="12"/>
      <c r="P460" s="12"/>
      <c r="Q460" s="12"/>
      <c r="R460" s="12"/>
      <c r="S460" s="12"/>
      <c r="T460" s="8"/>
      <c r="U460" s="8"/>
      <c r="V460" s="8"/>
      <c r="W460" s="8"/>
      <c r="X460" s="8"/>
      <c r="Y460" s="21"/>
      <c r="Z460" s="21"/>
      <c r="AA460" s="21"/>
      <c r="AB460" s="21"/>
    </row>
    <row r="461" spans="1:28" x14ac:dyDescent="0.2">
      <c r="A461" s="7"/>
      <c r="B461" s="7"/>
      <c r="C461" s="7"/>
      <c r="D461" s="7"/>
      <c r="E461" s="7"/>
      <c r="F461" s="10"/>
      <c r="G461" s="10"/>
      <c r="H461" s="11"/>
      <c r="I461" s="12"/>
      <c r="J461" s="13"/>
      <c r="K461" s="13"/>
      <c r="L461" s="13"/>
      <c r="M461" s="12"/>
      <c r="N461" s="12"/>
      <c r="O461" s="12"/>
      <c r="P461" s="12"/>
      <c r="Q461" s="12"/>
      <c r="R461" s="12"/>
      <c r="S461" s="12"/>
      <c r="T461" s="8"/>
      <c r="U461" s="8"/>
      <c r="V461" s="8"/>
      <c r="W461" s="8"/>
      <c r="X461" s="8"/>
      <c r="Y461" s="21"/>
      <c r="Z461" s="21"/>
      <c r="AA461" s="21"/>
      <c r="AB461" s="21"/>
    </row>
    <row r="462" spans="1:28" x14ac:dyDescent="0.2">
      <c r="A462" s="7"/>
      <c r="B462" s="7"/>
      <c r="C462" s="7"/>
      <c r="D462" s="7"/>
      <c r="E462" s="7"/>
      <c r="F462" s="10"/>
      <c r="G462" s="10"/>
      <c r="H462" s="11"/>
      <c r="I462" s="12"/>
      <c r="J462" s="13"/>
      <c r="K462" s="13"/>
      <c r="L462" s="13"/>
      <c r="M462" s="12"/>
      <c r="N462" s="12"/>
      <c r="O462" s="12"/>
      <c r="P462" s="12"/>
      <c r="Q462" s="12"/>
      <c r="R462" s="12"/>
      <c r="S462" s="12"/>
      <c r="T462" s="8"/>
      <c r="U462" s="8"/>
      <c r="V462" s="8"/>
      <c r="W462" s="8"/>
      <c r="X462" s="8"/>
      <c r="Y462" s="21"/>
      <c r="Z462" s="21"/>
      <c r="AA462" s="21"/>
      <c r="AB462" s="21"/>
    </row>
    <row r="463" spans="1:28" x14ac:dyDescent="0.2">
      <c r="A463" s="7"/>
      <c r="B463" s="7"/>
      <c r="C463" s="7"/>
      <c r="D463" s="7"/>
      <c r="E463" s="7"/>
      <c r="F463" s="10"/>
      <c r="G463" s="10"/>
      <c r="H463" s="11"/>
      <c r="I463" s="12"/>
      <c r="J463" s="13"/>
      <c r="K463" s="13"/>
      <c r="L463" s="13"/>
      <c r="M463" s="12"/>
      <c r="N463" s="12"/>
      <c r="O463" s="12"/>
      <c r="P463" s="12"/>
      <c r="Q463" s="12"/>
      <c r="R463" s="12"/>
      <c r="S463" s="12"/>
      <c r="T463" s="8"/>
      <c r="U463" s="8"/>
      <c r="V463" s="8"/>
      <c r="W463" s="8"/>
      <c r="X463" s="8"/>
      <c r="Y463" s="21"/>
      <c r="Z463" s="21"/>
      <c r="AA463" s="21"/>
      <c r="AB463" s="21"/>
    </row>
    <row r="464" spans="1:28" x14ac:dyDescent="0.2">
      <c r="A464" s="7"/>
      <c r="B464" s="7"/>
      <c r="C464" s="7"/>
      <c r="D464" s="7"/>
      <c r="E464" s="7"/>
      <c r="F464" s="10"/>
      <c r="G464" s="10"/>
      <c r="H464" s="11"/>
      <c r="I464" s="12"/>
      <c r="J464" s="13"/>
      <c r="K464" s="13"/>
      <c r="L464" s="13"/>
      <c r="M464" s="12"/>
      <c r="N464" s="12"/>
      <c r="O464" s="12"/>
      <c r="P464" s="12"/>
      <c r="Q464" s="12"/>
      <c r="R464" s="12"/>
      <c r="S464" s="12"/>
      <c r="T464" s="8"/>
      <c r="U464" s="8"/>
      <c r="V464" s="8"/>
      <c r="W464" s="8"/>
      <c r="X464" s="8"/>
      <c r="Y464" s="21"/>
      <c r="Z464" s="21"/>
      <c r="AA464" s="21"/>
      <c r="AB464" s="21"/>
    </row>
    <row r="465" spans="1:28" x14ac:dyDescent="0.2">
      <c r="A465" s="7"/>
      <c r="B465" s="7"/>
      <c r="C465" s="7"/>
      <c r="D465" s="7"/>
      <c r="E465" s="7"/>
      <c r="F465" s="10"/>
      <c r="G465" s="10"/>
      <c r="H465" s="11"/>
      <c r="I465" s="12"/>
      <c r="J465" s="13"/>
      <c r="K465" s="13"/>
      <c r="L465" s="13"/>
      <c r="M465" s="12"/>
      <c r="N465" s="12"/>
      <c r="O465" s="12"/>
      <c r="P465" s="12"/>
      <c r="Q465" s="12"/>
      <c r="R465" s="12"/>
      <c r="S465" s="12"/>
      <c r="T465" s="8"/>
      <c r="U465" s="8"/>
      <c r="V465" s="8"/>
      <c r="W465" s="8"/>
      <c r="X465" s="8"/>
      <c r="Y465" s="21"/>
      <c r="Z465" s="21"/>
      <c r="AA465" s="21"/>
      <c r="AB465" s="21"/>
    </row>
    <row r="466" spans="1:28" x14ac:dyDescent="0.2">
      <c r="A466" s="7"/>
      <c r="B466" s="7"/>
      <c r="C466" s="7"/>
      <c r="D466" s="7"/>
      <c r="E466" s="7"/>
      <c r="F466" s="10"/>
      <c r="G466" s="10"/>
      <c r="H466" s="11"/>
      <c r="I466" s="12"/>
      <c r="J466" s="13"/>
      <c r="K466" s="13"/>
      <c r="L466" s="13"/>
      <c r="M466" s="12"/>
      <c r="N466" s="12"/>
      <c r="O466" s="12"/>
      <c r="P466" s="12"/>
      <c r="Q466" s="12"/>
      <c r="R466" s="12"/>
      <c r="S466" s="12"/>
      <c r="T466" s="8"/>
      <c r="U466" s="8"/>
      <c r="V466" s="8"/>
      <c r="W466" s="8"/>
      <c r="X466" s="8"/>
      <c r="Y466" s="21"/>
      <c r="Z466" s="21"/>
      <c r="AA466" s="21"/>
      <c r="AB466" s="21"/>
    </row>
    <row r="467" spans="1:28" x14ac:dyDescent="0.2">
      <c r="A467" s="7"/>
      <c r="B467" s="7"/>
      <c r="C467" s="7"/>
      <c r="D467" s="7"/>
      <c r="E467" s="7"/>
      <c r="F467" s="10"/>
      <c r="G467" s="10"/>
      <c r="H467" s="11"/>
      <c r="I467" s="12"/>
      <c r="J467" s="13"/>
      <c r="K467" s="13"/>
      <c r="L467" s="13"/>
      <c r="M467" s="12"/>
      <c r="N467" s="12"/>
      <c r="O467" s="12"/>
      <c r="P467" s="12"/>
      <c r="Q467" s="12"/>
      <c r="R467" s="12"/>
      <c r="S467" s="12"/>
      <c r="T467" s="8"/>
      <c r="U467" s="8"/>
      <c r="V467" s="8"/>
      <c r="W467" s="8"/>
      <c r="X467" s="8"/>
      <c r="Y467" s="21"/>
      <c r="Z467" s="21"/>
      <c r="AA467" s="21"/>
      <c r="AB467" s="21"/>
    </row>
    <row r="468" spans="1:28" x14ac:dyDescent="0.2">
      <c r="A468" s="7"/>
      <c r="B468" s="7"/>
      <c r="C468" s="7"/>
      <c r="D468" s="7"/>
      <c r="E468" s="7"/>
      <c r="F468" s="10"/>
      <c r="G468" s="10"/>
      <c r="H468" s="11"/>
      <c r="I468" s="12"/>
      <c r="J468" s="13"/>
      <c r="K468" s="13"/>
      <c r="L468" s="13"/>
      <c r="M468" s="12"/>
      <c r="N468" s="12"/>
      <c r="O468" s="12"/>
      <c r="P468" s="12"/>
      <c r="Q468" s="12"/>
      <c r="R468" s="12"/>
      <c r="S468" s="12"/>
      <c r="T468" s="8"/>
      <c r="U468" s="8"/>
      <c r="V468" s="8"/>
      <c r="W468" s="8"/>
      <c r="X468" s="8"/>
      <c r="Y468" s="21"/>
      <c r="Z468" s="21"/>
      <c r="AA468" s="21"/>
      <c r="AB468" s="21"/>
    </row>
    <row r="469" spans="1:28" x14ac:dyDescent="0.2">
      <c r="A469" s="7"/>
      <c r="B469" s="7"/>
      <c r="C469" s="7"/>
      <c r="D469" s="7"/>
      <c r="E469" s="7"/>
      <c r="F469" s="10"/>
      <c r="G469" s="10"/>
      <c r="H469" s="11"/>
      <c r="I469" s="12"/>
      <c r="J469" s="13"/>
      <c r="K469" s="13"/>
      <c r="L469" s="13"/>
      <c r="M469" s="12"/>
      <c r="N469" s="12"/>
      <c r="O469" s="12"/>
      <c r="P469" s="12"/>
      <c r="Q469" s="12"/>
      <c r="R469" s="12"/>
      <c r="S469" s="12"/>
      <c r="T469" s="8"/>
      <c r="U469" s="8"/>
      <c r="V469" s="8"/>
      <c r="W469" s="8"/>
      <c r="X469" s="8"/>
      <c r="Y469" s="21"/>
      <c r="Z469" s="21"/>
      <c r="AA469" s="21"/>
      <c r="AB469" s="21"/>
    </row>
    <row r="470" spans="1:28" x14ac:dyDescent="0.2">
      <c r="A470" s="7"/>
      <c r="B470" s="7"/>
      <c r="C470" s="7"/>
      <c r="D470" s="7"/>
      <c r="E470" s="7"/>
      <c r="F470" s="10"/>
      <c r="G470" s="10"/>
      <c r="H470" s="11"/>
      <c r="I470" s="12"/>
      <c r="J470" s="13"/>
      <c r="K470" s="13"/>
      <c r="L470" s="13"/>
      <c r="M470" s="12"/>
      <c r="N470" s="12"/>
      <c r="O470" s="12"/>
      <c r="P470" s="12"/>
      <c r="Q470" s="12"/>
      <c r="R470" s="12"/>
      <c r="S470" s="12"/>
      <c r="T470" s="8"/>
      <c r="U470" s="8"/>
      <c r="V470" s="8"/>
      <c r="W470" s="8"/>
      <c r="X470" s="8"/>
      <c r="Y470" s="21"/>
      <c r="Z470" s="21"/>
      <c r="AA470" s="21"/>
      <c r="AB470" s="21"/>
    </row>
    <row r="471" spans="1:28" x14ac:dyDescent="0.2">
      <c r="A471" s="7"/>
      <c r="B471" s="7"/>
      <c r="C471" s="7"/>
      <c r="D471" s="7"/>
      <c r="E471" s="7"/>
      <c r="F471" s="10"/>
      <c r="G471" s="10"/>
      <c r="H471" s="11"/>
      <c r="I471" s="12"/>
      <c r="J471" s="13"/>
      <c r="K471" s="13"/>
      <c r="L471" s="13"/>
      <c r="M471" s="12"/>
      <c r="N471" s="12"/>
      <c r="O471" s="12"/>
      <c r="P471" s="12"/>
      <c r="Q471" s="12"/>
      <c r="R471" s="12"/>
      <c r="S471" s="12"/>
      <c r="T471" s="8"/>
      <c r="U471" s="8"/>
      <c r="V471" s="8"/>
      <c r="W471" s="8"/>
      <c r="X471" s="8"/>
      <c r="Y471" s="21"/>
      <c r="Z471" s="21"/>
      <c r="AA471" s="21"/>
      <c r="AB471" s="21"/>
    </row>
    <row r="472" spans="1:28" x14ac:dyDescent="0.2">
      <c r="A472" s="7"/>
      <c r="B472" s="7"/>
      <c r="C472" s="7"/>
      <c r="D472" s="7"/>
      <c r="E472" s="7"/>
      <c r="F472" s="10"/>
      <c r="G472" s="10"/>
      <c r="H472" s="11"/>
      <c r="I472" s="12"/>
      <c r="J472" s="13"/>
      <c r="K472" s="13"/>
      <c r="L472" s="13"/>
      <c r="M472" s="12"/>
      <c r="N472" s="12"/>
      <c r="O472" s="12"/>
      <c r="P472" s="12"/>
      <c r="Q472" s="12"/>
      <c r="R472" s="12"/>
      <c r="S472" s="12"/>
      <c r="T472" s="8"/>
      <c r="U472" s="8"/>
      <c r="V472" s="8"/>
      <c r="W472" s="8"/>
      <c r="X472" s="8"/>
      <c r="Y472" s="21"/>
      <c r="Z472" s="21"/>
      <c r="AA472" s="21"/>
      <c r="AB472" s="21"/>
    </row>
    <row r="473" spans="1:28" x14ac:dyDescent="0.2">
      <c r="A473" s="7"/>
      <c r="B473" s="7"/>
      <c r="C473" s="7"/>
      <c r="D473" s="7"/>
      <c r="E473" s="7"/>
      <c r="F473" s="10"/>
      <c r="G473" s="10"/>
      <c r="H473" s="11"/>
      <c r="I473" s="12"/>
      <c r="J473" s="13"/>
      <c r="K473" s="13"/>
      <c r="L473" s="13"/>
      <c r="M473" s="12"/>
      <c r="N473" s="12"/>
      <c r="O473" s="12"/>
      <c r="P473" s="12"/>
      <c r="Q473" s="12"/>
      <c r="R473" s="12"/>
      <c r="S473" s="12"/>
      <c r="T473" s="8"/>
      <c r="U473" s="8"/>
      <c r="V473" s="8"/>
      <c r="W473" s="8"/>
      <c r="X473" s="8"/>
      <c r="Y473" s="21"/>
      <c r="Z473" s="21"/>
      <c r="AA473" s="21"/>
      <c r="AB473" s="21"/>
    </row>
    <row r="474" spans="1:28" x14ac:dyDescent="0.2">
      <c r="A474" s="7"/>
      <c r="B474" s="7"/>
      <c r="C474" s="7"/>
      <c r="D474" s="7"/>
      <c r="E474" s="7"/>
      <c r="F474" s="10"/>
      <c r="G474" s="10"/>
      <c r="H474" s="11"/>
      <c r="I474" s="12"/>
      <c r="J474" s="13"/>
      <c r="K474" s="13"/>
      <c r="L474" s="13"/>
      <c r="M474" s="12"/>
      <c r="N474" s="12"/>
      <c r="O474" s="12"/>
      <c r="P474" s="12"/>
      <c r="Q474" s="12"/>
      <c r="R474" s="12"/>
      <c r="S474" s="12"/>
      <c r="T474" s="8"/>
      <c r="U474" s="8"/>
      <c r="V474" s="8"/>
      <c r="W474" s="8"/>
      <c r="X474" s="8"/>
      <c r="Y474" s="21"/>
      <c r="Z474" s="21"/>
      <c r="AA474" s="21"/>
      <c r="AB474" s="21"/>
    </row>
    <row r="475" spans="1:28" x14ac:dyDescent="0.2">
      <c r="A475" s="7"/>
      <c r="B475" s="7"/>
      <c r="C475" s="7"/>
      <c r="D475" s="7"/>
      <c r="E475" s="7"/>
      <c r="F475" s="10"/>
      <c r="G475" s="10"/>
      <c r="H475" s="11"/>
      <c r="I475" s="12"/>
      <c r="J475" s="13"/>
      <c r="K475" s="13"/>
      <c r="L475" s="13"/>
      <c r="M475" s="12"/>
      <c r="N475" s="12"/>
      <c r="O475" s="12"/>
      <c r="P475" s="12"/>
      <c r="Q475" s="12"/>
      <c r="R475" s="12"/>
      <c r="S475" s="12"/>
      <c r="T475" s="8"/>
      <c r="U475" s="8"/>
      <c r="V475" s="8"/>
      <c r="W475" s="8"/>
      <c r="X475" s="8"/>
      <c r="Y475" s="21"/>
      <c r="Z475" s="21"/>
      <c r="AA475" s="21"/>
      <c r="AB475" s="21"/>
    </row>
    <row r="476" spans="1:28" x14ac:dyDescent="0.2">
      <c r="A476" s="7"/>
      <c r="B476" s="7"/>
      <c r="C476" s="7"/>
      <c r="D476" s="7"/>
      <c r="E476" s="7"/>
      <c r="F476" s="10"/>
      <c r="G476" s="10"/>
      <c r="H476" s="11"/>
      <c r="I476" s="12"/>
      <c r="J476" s="13"/>
      <c r="K476" s="13"/>
      <c r="L476" s="13"/>
      <c r="M476" s="12"/>
      <c r="N476" s="12"/>
      <c r="O476" s="12"/>
      <c r="P476" s="12"/>
      <c r="Q476" s="12"/>
      <c r="R476" s="12"/>
      <c r="S476" s="12"/>
      <c r="T476" s="8"/>
      <c r="U476" s="8"/>
      <c r="V476" s="8"/>
      <c r="W476" s="8"/>
      <c r="X476" s="8"/>
      <c r="Y476" s="21"/>
      <c r="Z476" s="21"/>
      <c r="AA476" s="21"/>
      <c r="AB476" s="21"/>
    </row>
    <row r="477" spans="1:28" x14ac:dyDescent="0.2">
      <c r="A477" s="7"/>
      <c r="B477" s="7"/>
      <c r="C477" s="7"/>
      <c r="D477" s="7"/>
      <c r="E477" s="7"/>
      <c r="F477" s="10"/>
      <c r="G477" s="10"/>
      <c r="H477" s="11"/>
      <c r="I477" s="12"/>
      <c r="J477" s="13"/>
      <c r="K477" s="13"/>
      <c r="L477" s="13"/>
      <c r="M477" s="12"/>
      <c r="N477" s="12"/>
      <c r="O477" s="12"/>
      <c r="P477" s="12"/>
      <c r="Q477" s="12"/>
      <c r="R477" s="12"/>
      <c r="S477" s="12"/>
      <c r="T477" s="8"/>
      <c r="U477" s="8"/>
      <c r="V477" s="8"/>
      <c r="W477" s="8"/>
      <c r="X477" s="8"/>
      <c r="Y477" s="21"/>
      <c r="Z477" s="21"/>
      <c r="AA477" s="21"/>
      <c r="AB477" s="21"/>
    </row>
    <row r="478" spans="1:28" x14ac:dyDescent="0.2">
      <c r="A478" s="7"/>
      <c r="B478" s="7"/>
      <c r="C478" s="7"/>
      <c r="D478" s="7"/>
      <c r="E478" s="7"/>
      <c r="F478" s="10"/>
      <c r="G478" s="10"/>
      <c r="H478" s="11"/>
      <c r="I478" s="12"/>
      <c r="J478" s="13"/>
      <c r="K478" s="13"/>
      <c r="L478" s="13"/>
      <c r="M478" s="12"/>
      <c r="N478" s="12"/>
      <c r="O478" s="12"/>
      <c r="P478" s="12"/>
      <c r="Q478" s="12"/>
      <c r="R478" s="12"/>
      <c r="S478" s="12"/>
      <c r="T478" s="8"/>
      <c r="U478" s="8"/>
      <c r="V478" s="8"/>
      <c r="W478" s="8"/>
      <c r="X478" s="8"/>
      <c r="Y478" s="21"/>
      <c r="Z478" s="21"/>
      <c r="AA478" s="21"/>
      <c r="AB478" s="21"/>
    </row>
    <row r="479" spans="1:28" x14ac:dyDescent="0.2">
      <c r="A479" s="7"/>
      <c r="B479" s="7"/>
      <c r="C479" s="7"/>
      <c r="D479" s="7"/>
      <c r="E479" s="7"/>
      <c r="F479" s="10"/>
      <c r="G479" s="10"/>
      <c r="H479" s="11"/>
      <c r="I479" s="12"/>
      <c r="J479" s="13"/>
      <c r="K479" s="13"/>
      <c r="L479" s="13"/>
      <c r="M479" s="12"/>
      <c r="N479" s="12"/>
      <c r="O479" s="12"/>
      <c r="P479" s="12"/>
      <c r="Q479" s="12"/>
      <c r="R479" s="12"/>
      <c r="S479" s="12"/>
      <c r="T479" s="8"/>
      <c r="U479" s="8"/>
      <c r="V479" s="8"/>
      <c r="W479" s="8"/>
      <c r="X479" s="8"/>
      <c r="Y479" s="21"/>
      <c r="Z479" s="21"/>
      <c r="AA479" s="21"/>
      <c r="AB479" s="21"/>
    </row>
    <row r="480" spans="1:28" x14ac:dyDescent="0.2">
      <c r="A480" s="7"/>
      <c r="B480" s="7"/>
      <c r="C480" s="7"/>
      <c r="D480" s="7"/>
      <c r="E480" s="7"/>
      <c r="F480" s="10"/>
      <c r="G480" s="10"/>
      <c r="H480" s="11"/>
      <c r="I480" s="12"/>
      <c r="J480" s="13"/>
      <c r="K480" s="13"/>
      <c r="L480" s="13"/>
      <c r="M480" s="12"/>
      <c r="N480" s="12"/>
      <c r="O480" s="12"/>
      <c r="P480" s="12"/>
      <c r="Q480" s="12"/>
      <c r="R480" s="12"/>
      <c r="S480" s="12"/>
      <c r="T480" s="8"/>
      <c r="U480" s="8"/>
      <c r="V480" s="8"/>
      <c r="W480" s="8"/>
      <c r="X480" s="8"/>
      <c r="Y480" s="21"/>
      <c r="Z480" s="21"/>
      <c r="AA480" s="21"/>
      <c r="AB480" s="21"/>
    </row>
    <row r="481" spans="1:28" x14ac:dyDescent="0.2">
      <c r="A481" s="7"/>
      <c r="B481" s="7"/>
      <c r="C481" s="7"/>
      <c r="D481" s="7"/>
      <c r="E481" s="7"/>
      <c r="F481" s="10"/>
      <c r="G481" s="10"/>
      <c r="H481" s="11"/>
      <c r="I481" s="12"/>
      <c r="J481" s="13"/>
      <c r="K481" s="13"/>
      <c r="L481" s="13"/>
      <c r="M481" s="12"/>
      <c r="N481" s="12"/>
      <c r="O481" s="12"/>
      <c r="P481" s="12"/>
      <c r="Q481" s="12"/>
      <c r="R481" s="12"/>
      <c r="S481" s="12"/>
      <c r="T481" s="8"/>
      <c r="U481" s="8"/>
      <c r="V481" s="8"/>
      <c r="W481" s="8"/>
      <c r="X481" s="8"/>
      <c r="Y481" s="21"/>
      <c r="Z481" s="21"/>
      <c r="AA481" s="21"/>
      <c r="AB481" s="21"/>
    </row>
    <row r="482" spans="1:28" x14ac:dyDescent="0.2">
      <c r="A482" s="7"/>
      <c r="B482" s="7"/>
      <c r="C482" s="7"/>
      <c r="D482" s="7"/>
      <c r="E482" s="7"/>
      <c r="F482" s="10"/>
      <c r="G482" s="10"/>
      <c r="H482" s="11"/>
      <c r="I482" s="12"/>
      <c r="J482" s="13"/>
      <c r="K482" s="13"/>
      <c r="L482" s="13"/>
      <c r="M482" s="12"/>
      <c r="N482" s="12"/>
      <c r="O482" s="12"/>
      <c r="P482" s="12"/>
      <c r="Q482" s="12"/>
      <c r="R482" s="12"/>
      <c r="S482" s="12"/>
      <c r="T482" s="8"/>
      <c r="U482" s="8"/>
      <c r="V482" s="8"/>
      <c r="W482" s="8"/>
      <c r="X482" s="8"/>
      <c r="Y482" s="21"/>
      <c r="Z482" s="21"/>
      <c r="AA482" s="21"/>
      <c r="AB482" s="21"/>
    </row>
    <row r="483" spans="1:28" x14ac:dyDescent="0.2">
      <c r="A483" s="7"/>
      <c r="B483" s="7"/>
      <c r="C483" s="7"/>
      <c r="D483" s="7"/>
      <c r="E483" s="7"/>
      <c r="F483" s="10"/>
      <c r="G483" s="10"/>
      <c r="H483" s="11"/>
      <c r="I483" s="12"/>
      <c r="J483" s="13"/>
      <c r="K483" s="13"/>
      <c r="L483" s="13"/>
      <c r="M483" s="12"/>
      <c r="N483" s="12"/>
      <c r="O483" s="12"/>
      <c r="P483" s="12"/>
      <c r="Q483" s="12"/>
      <c r="R483" s="12"/>
      <c r="S483" s="12"/>
      <c r="T483" s="8"/>
      <c r="U483" s="8"/>
      <c r="V483" s="8"/>
      <c r="W483" s="8"/>
      <c r="X483" s="8"/>
      <c r="Y483" s="21"/>
      <c r="Z483" s="21"/>
      <c r="AA483" s="21"/>
      <c r="AB483" s="21"/>
    </row>
    <row r="484" spans="1:28" x14ac:dyDescent="0.2">
      <c r="A484" s="7"/>
      <c r="B484" s="7"/>
      <c r="C484" s="7"/>
      <c r="D484" s="7"/>
      <c r="E484" s="7"/>
      <c r="F484" s="10"/>
      <c r="G484" s="10"/>
      <c r="H484" s="11"/>
      <c r="I484" s="12"/>
      <c r="J484" s="13"/>
      <c r="K484" s="13"/>
      <c r="L484" s="13"/>
      <c r="M484" s="12"/>
      <c r="N484" s="12"/>
      <c r="O484" s="12"/>
      <c r="P484" s="12"/>
      <c r="Q484" s="12"/>
      <c r="R484" s="12"/>
      <c r="S484" s="12"/>
      <c r="T484" s="8"/>
      <c r="U484" s="8"/>
      <c r="V484" s="8"/>
      <c r="W484" s="8"/>
      <c r="X484" s="8"/>
      <c r="Y484" s="21"/>
      <c r="Z484" s="21"/>
      <c r="AA484" s="21"/>
      <c r="AB484" s="21"/>
    </row>
    <row r="485" spans="1:28" x14ac:dyDescent="0.2">
      <c r="A485" s="7"/>
      <c r="B485" s="7"/>
      <c r="C485" s="7"/>
      <c r="D485" s="7"/>
      <c r="E485" s="7"/>
      <c r="F485" s="10"/>
      <c r="G485" s="10"/>
      <c r="H485" s="11"/>
      <c r="I485" s="12"/>
      <c r="J485" s="13"/>
      <c r="K485" s="13"/>
      <c r="L485" s="13"/>
      <c r="M485" s="12"/>
      <c r="N485" s="12"/>
      <c r="O485" s="12"/>
      <c r="P485" s="12"/>
      <c r="Q485" s="12"/>
      <c r="R485" s="12"/>
      <c r="S485" s="12"/>
      <c r="T485" s="8"/>
      <c r="U485" s="8"/>
      <c r="V485" s="8"/>
      <c r="W485" s="8"/>
      <c r="X485" s="8"/>
      <c r="Y485" s="21"/>
      <c r="Z485" s="21"/>
      <c r="AA485" s="21"/>
      <c r="AB485" s="21"/>
    </row>
    <row r="486" spans="1:28" x14ac:dyDescent="0.2">
      <c r="A486" s="7"/>
      <c r="B486" s="7"/>
      <c r="C486" s="7"/>
      <c r="D486" s="7"/>
      <c r="E486" s="7"/>
      <c r="F486" s="10"/>
      <c r="G486" s="10"/>
      <c r="H486" s="11"/>
      <c r="I486" s="12"/>
      <c r="J486" s="13"/>
      <c r="K486" s="13"/>
      <c r="L486" s="13"/>
      <c r="M486" s="12"/>
      <c r="N486" s="12"/>
      <c r="O486" s="12"/>
      <c r="P486" s="12"/>
      <c r="Q486" s="12"/>
      <c r="R486" s="12"/>
      <c r="S486" s="12"/>
      <c r="T486" s="8"/>
      <c r="U486" s="8"/>
      <c r="V486" s="8"/>
      <c r="W486" s="8"/>
      <c r="X486" s="8"/>
      <c r="Y486" s="21"/>
      <c r="Z486" s="21"/>
      <c r="AA486" s="21"/>
      <c r="AB486" s="21"/>
    </row>
    <row r="487" spans="1:28" x14ac:dyDescent="0.2">
      <c r="A487" s="7"/>
      <c r="B487" s="7"/>
      <c r="C487" s="7"/>
      <c r="D487" s="7"/>
      <c r="E487" s="7"/>
      <c r="F487" s="10"/>
      <c r="G487" s="10"/>
      <c r="H487" s="11"/>
      <c r="I487" s="12"/>
      <c r="J487" s="13"/>
      <c r="K487" s="13"/>
      <c r="L487" s="13"/>
      <c r="M487" s="12"/>
      <c r="N487" s="12"/>
      <c r="O487" s="12"/>
      <c r="P487" s="12"/>
      <c r="Q487" s="12"/>
      <c r="R487" s="12"/>
      <c r="S487" s="12"/>
      <c r="T487" s="8"/>
      <c r="U487" s="8"/>
      <c r="V487" s="8"/>
      <c r="W487" s="8"/>
      <c r="X487" s="8"/>
      <c r="Y487" s="21"/>
      <c r="Z487" s="21"/>
      <c r="AA487" s="21"/>
      <c r="AB487" s="21"/>
    </row>
    <row r="488" spans="1:28" x14ac:dyDescent="0.2">
      <c r="A488" s="7"/>
      <c r="B488" s="7"/>
      <c r="C488" s="7"/>
      <c r="D488" s="7"/>
      <c r="E488" s="7"/>
      <c r="F488" s="10"/>
      <c r="G488" s="10"/>
      <c r="H488" s="11"/>
      <c r="I488" s="12"/>
      <c r="J488" s="13"/>
      <c r="K488" s="13"/>
      <c r="L488" s="13"/>
      <c r="M488" s="12"/>
      <c r="N488" s="12"/>
      <c r="O488" s="12"/>
      <c r="P488" s="12"/>
      <c r="Q488" s="12"/>
      <c r="R488" s="12"/>
      <c r="S488" s="12"/>
      <c r="T488" s="8"/>
      <c r="U488" s="8"/>
      <c r="V488" s="8"/>
      <c r="W488" s="8"/>
      <c r="X488" s="8"/>
      <c r="Y488" s="21"/>
      <c r="Z488" s="21"/>
      <c r="AA488" s="21"/>
      <c r="AB488" s="21"/>
    </row>
    <row r="489" spans="1:28" x14ac:dyDescent="0.2">
      <c r="A489" s="7"/>
      <c r="B489" s="7"/>
      <c r="C489" s="7"/>
      <c r="D489" s="7"/>
      <c r="E489" s="7"/>
      <c r="F489" s="10"/>
      <c r="G489" s="10"/>
      <c r="H489" s="11"/>
      <c r="I489" s="12"/>
      <c r="J489" s="13"/>
      <c r="K489" s="13"/>
      <c r="L489" s="13"/>
      <c r="M489" s="12"/>
      <c r="N489" s="12"/>
      <c r="O489" s="12"/>
      <c r="P489" s="12"/>
      <c r="Q489" s="12"/>
      <c r="R489" s="12"/>
      <c r="S489" s="12"/>
      <c r="T489" s="8"/>
      <c r="U489" s="8"/>
      <c r="V489" s="8"/>
      <c r="W489" s="8"/>
      <c r="X489" s="8"/>
      <c r="Y489" s="21"/>
      <c r="Z489" s="21"/>
      <c r="AA489" s="21"/>
      <c r="AB489" s="21"/>
    </row>
    <row r="490" spans="1:28" x14ac:dyDescent="0.2">
      <c r="A490" s="7"/>
      <c r="B490" s="7"/>
      <c r="C490" s="7"/>
      <c r="D490" s="7"/>
      <c r="E490" s="7"/>
      <c r="F490" s="10"/>
      <c r="G490" s="10"/>
      <c r="H490" s="11"/>
      <c r="I490" s="12"/>
      <c r="J490" s="13"/>
      <c r="K490" s="13"/>
      <c r="L490" s="13"/>
      <c r="M490" s="12"/>
      <c r="N490" s="12"/>
      <c r="O490" s="12"/>
      <c r="P490" s="12"/>
      <c r="Q490" s="12"/>
      <c r="R490" s="12"/>
      <c r="S490" s="12"/>
      <c r="T490" s="8"/>
      <c r="U490" s="8"/>
      <c r="V490" s="8"/>
      <c r="W490" s="8"/>
      <c r="X490" s="8"/>
      <c r="Y490" s="21"/>
      <c r="Z490" s="21"/>
      <c r="AA490" s="21"/>
      <c r="AB490" s="21"/>
    </row>
    <row r="491" spans="1:28" x14ac:dyDescent="0.2">
      <c r="A491" s="7"/>
      <c r="B491" s="7"/>
      <c r="C491" s="7"/>
      <c r="D491" s="7"/>
      <c r="E491" s="7"/>
      <c r="F491" s="10"/>
      <c r="G491" s="10"/>
      <c r="H491" s="11"/>
      <c r="I491" s="12"/>
      <c r="J491" s="13"/>
      <c r="K491" s="13"/>
      <c r="L491" s="13"/>
      <c r="M491" s="12"/>
      <c r="N491" s="12"/>
      <c r="O491" s="12"/>
      <c r="P491" s="12"/>
      <c r="Q491" s="12"/>
      <c r="R491" s="12"/>
      <c r="S491" s="12"/>
      <c r="T491" s="8"/>
      <c r="U491" s="8"/>
      <c r="V491" s="8"/>
      <c r="W491" s="8"/>
      <c r="X491" s="8"/>
      <c r="Y491" s="21"/>
      <c r="Z491" s="21"/>
      <c r="AA491" s="21"/>
      <c r="AB491" s="21"/>
    </row>
    <row r="492" spans="1:28" x14ac:dyDescent="0.2">
      <c r="A492" s="7"/>
      <c r="B492" s="7"/>
      <c r="C492" s="7"/>
      <c r="D492" s="7"/>
      <c r="E492" s="7"/>
      <c r="F492" s="10"/>
      <c r="G492" s="10"/>
      <c r="H492" s="11"/>
      <c r="I492" s="12"/>
      <c r="J492" s="13"/>
      <c r="K492" s="13"/>
      <c r="L492" s="13"/>
      <c r="M492" s="12"/>
      <c r="N492" s="12"/>
      <c r="O492" s="12"/>
      <c r="P492" s="12"/>
      <c r="Q492" s="12"/>
      <c r="R492" s="12"/>
      <c r="S492" s="12"/>
      <c r="T492" s="8"/>
      <c r="U492" s="8"/>
      <c r="V492" s="8"/>
      <c r="W492" s="8"/>
      <c r="X492" s="8"/>
      <c r="Y492" s="21"/>
      <c r="Z492" s="21"/>
      <c r="AA492" s="21"/>
      <c r="AB492" s="21"/>
    </row>
    <row r="493" spans="1:28" x14ac:dyDescent="0.2">
      <c r="A493" s="7"/>
      <c r="B493" s="7"/>
      <c r="C493" s="7"/>
      <c r="D493" s="7"/>
      <c r="E493" s="7"/>
      <c r="F493" s="10"/>
      <c r="G493" s="10"/>
      <c r="H493" s="11"/>
      <c r="I493" s="12"/>
      <c r="J493" s="13"/>
      <c r="K493" s="13"/>
      <c r="L493" s="13"/>
      <c r="M493" s="12"/>
      <c r="N493" s="12"/>
      <c r="O493" s="12"/>
      <c r="P493" s="12"/>
      <c r="Q493" s="12"/>
      <c r="R493" s="12"/>
      <c r="S493" s="12"/>
      <c r="T493" s="8"/>
      <c r="U493" s="8"/>
      <c r="V493" s="8"/>
      <c r="W493" s="8"/>
      <c r="X493" s="8"/>
      <c r="Y493" s="21"/>
      <c r="Z493" s="21"/>
      <c r="AA493" s="21"/>
      <c r="AB493" s="21"/>
    </row>
    <row r="494" spans="1:28" x14ac:dyDescent="0.2">
      <c r="A494" s="7"/>
      <c r="B494" s="7"/>
      <c r="C494" s="7"/>
      <c r="D494" s="7"/>
      <c r="E494" s="7"/>
      <c r="F494" s="10"/>
      <c r="G494" s="10"/>
      <c r="H494" s="11"/>
      <c r="I494" s="12"/>
      <c r="J494" s="13"/>
      <c r="K494" s="13"/>
      <c r="L494" s="13"/>
      <c r="M494" s="12"/>
      <c r="N494" s="12"/>
      <c r="O494" s="12"/>
      <c r="P494" s="12"/>
      <c r="Q494" s="12"/>
      <c r="R494" s="12"/>
      <c r="S494" s="12"/>
      <c r="T494" s="8"/>
      <c r="U494" s="8"/>
      <c r="V494" s="8"/>
      <c r="W494" s="8"/>
      <c r="X494" s="8"/>
      <c r="Y494" s="21"/>
      <c r="Z494" s="21"/>
      <c r="AA494" s="21"/>
      <c r="AB494" s="21"/>
    </row>
    <row r="495" spans="1:28" x14ac:dyDescent="0.2">
      <c r="A495" s="7"/>
      <c r="B495" s="7"/>
      <c r="C495" s="7"/>
      <c r="D495" s="7"/>
      <c r="E495" s="7"/>
      <c r="F495" s="10"/>
      <c r="G495" s="10"/>
      <c r="H495" s="11"/>
      <c r="I495" s="12"/>
      <c r="J495" s="13"/>
      <c r="K495" s="13"/>
      <c r="L495" s="13"/>
      <c r="M495" s="12"/>
      <c r="N495" s="12"/>
      <c r="O495" s="12"/>
      <c r="P495" s="12"/>
      <c r="Q495" s="12"/>
      <c r="R495" s="12"/>
      <c r="S495" s="12"/>
      <c r="T495" s="8"/>
      <c r="U495" s="8"/>
      <c r="V495" s="8"/>
      <c r="W495" s="8"/>
      <c r="X495" s="8"/>
      <c r="Y495" s="21"/>
      <c r="Z495" s="21"/>
      <c r="AA495" s="21"/>
      <c r="AB495" s="21"/>
    </row>
    <row r="496" spans="1:28" x14ac:dyDescent="0.2">
      <c r="A496" s="7"/>
      <c r="B496" s="7"/>
      <c r="C496" s="7"/>
      <c r="D496" s="7"/>
      <c r="E496" s="7"/>
      <c r="F496" s="10"/>
      <c r="G496" s="10"/>
      <c r="H496" s="11"/>
      <c r="I496" s="12"/>
      <c r="J496" s="13"/>
      <c r="K496" s="13"/>
      <c r="L496" s="13"/>
      <c r="M496" s="12"/>
      <c r="N496" s="12"/>
      <c r="O496" s="12"/>
      <c r="P496" s="12"/>
      <c r="Q496" s="12"/>
      <c r="R496" s="12"/>
      <c r="S496" s="12"/>
      <c r="T496" s="8"/>
      <c r="U496" s="8"/>
      <c r="V496" s="8"/>
      <c r="W496" s="8"/>
      <c r="X496" s="8"/>
      <c r="Y496" s="21"/>
      <c r="Z496" s="21"/>
      <c r="AA496" s="21"/>
      <c r="AB496" s="21"/>
    </row>
    <row r="497" spans="1:28" x14ac:dyDescent="0.2">
      <c r="A497" s="7"/>
      <c r="B497" s="7"/>
      <c r="C497" s="7"/>
      <c r="D497" s="7"/>
      <c r="E497" s="7"/>
      <c r="F497" s="10"/>
      <c r="G497" s="10"/>
      <c r="H497" s="11"/>
      <c r="I497" s="12"/>
      <c r="J497" s="13"/>
      <c r="K497" s="13"/>
      <c r="L497" s="13"/>
      <c r="M497" s="12"/>
      <c r="N497" s="12"/>
      <c r="O497" s="12"/>
      <c r="P497" s="12"/>
      <c r="Q497" s="12"/>
      <c r="R497" s="12"/>
      <c r="S497" s="12"/>
      <c r="T497" s="8"/>
      <c r="U497" s="8"/>
      <c r="V497" s="8"/>
      <c r="W497" s="8"/>
      <c r="X497" s="8"/>
      <c r="Y497" s="21"/>
      <c r="Z497" s="21"/>
      <c r="AA497" s="21"/>
      <c r="AB497" s="21"/>
    </row>
    <row r="498" spans="1:28" x14ac:dyDescent="0.2">
      <c r="A498" s="7"/>
      <c r="B498" s="7"/>
      <c r="C498" s="7"/>
      <c r="D498" s="7"/>
      <c r="E498" s="7"/>
      <c r="F498" s="10"/>
      <c r="G498" s="10"/>
      <c r="H498" s="11"/>
      <c r="I498" s="12"/>
      <c r="J498" s="13"/>
      <c r="K498" s="13"/>
      <c r="L498" s="13"/>
      <c r="M498" s="12"/>
      <c r="N498" s="12"/>
      <c r="O498" s="12"/>
      <c r="P498" s="12"/>
      <c r="Q498" s="12"/>
      <c r="R498" s="12"/>
      <c r="S498" s="12"/>
      <c r="T498" s="8"/>
      <c r="U498" s="8"/>
      <c r="V498" s="8"/>
      <c r="W498" s="8"/>
      <c r="X498" s="8"/>
      <c r="Y498" s="21"/>
      <c r="Z498" s="21"/>
      <c r="AA498" s="21"/>
      <c r="AB498" s="21"/>
    </row>
    <row r="499" spans="1:28" x14ac:dyDescent="0.2">
      <c r="A499" s="7"/>
      <c r="B499" s="7"/>
      <c r="C499" s="7"/>
      <c r="D499" s="7"/>
      <c r="E499" s="7"/>
      <c r="F499" s="10"/>
      <c r="G499" s="10"/>
      <c r="H499" s="11"/>
      <c r="I499" s="12"/>
      <c r="J499" s="13"/>
      <c r="K499" s="13"/>
      <c r="L499" s="13"/>
      <c r="M499" s="12"/>
      <c r="N499" s="12"/>
      <c r="O499" s="12"/>
      <c r="P499" s="12"/>
      <c r="Q499" s="12"/>
      <c r="R499" s="12"/>
      <c r="S499" s="12"/>
      <c r="T499" s="8"/>
      <c r="U499" s="8"/>
      <c r="V499" s="8"/>
      <c r="W499" s="8"/>
      <c r="X499" s="8"/>
      <c r="Y499" s="21"/>
      <c r="Z499" s="21"/>
      <c r="AA499" s="21"/>
      <c r="AB499" s="21"/>
    </row>
    <row r="500" spans="1:28" x14ac:dyDescent="0.2">
      <c r="A500" s="7"/>
      <c r="B500" s="7"/>
      <c r="C500" s="7"/>
      <c r="D500" s="7"/>
      <c r="E500" s="7"/>
      <c r="F500" s="10"/>
      <c r="G500" s="10"/>
      <c r="H500" s="11"/>
      <c r="I500" s="12"/>
      <c r="J500" s="13"/>
      <c r="K500" s="13"/>
      <c r="L500" s="13"/>
      <c r="M500" s="12"/>
      <c r="N500" s="12"/>
      <c r="O500" s="12"/>
      <c r="P500" s="12"/>
      <c r="Q500" s="12"/>
      <c r="R500" s="12"/>
      <c r="S500" s="12"/>
      <c r="T500" s="8"/>
      <c r="U500" s="8"/>
      <c r="V500" s="8"/>
      <c r="W500" s="8"/>
      <c r="X500" s="8"/>
      <c r="Y500" s="21"/>
      <c r="Z500" s="21"/>
      <c r="AA500" s="21"/>
      <c r="AB500" s="21"/>
    </row>
    <row r="501" spans="1:28" x14ac:dyDescent="0.2">
      <c r="A501" s="7"/>
      <c r="B501" s="7"/>
      <c r="C501" s="7"/>
      <c r="D501" s="7"/>
      <c r="E501" s="7"/>
      <c r="F501" s="10"/>
      <c r="G501" s="10"/>
      <c r="H501" s="11"/>
      <c r="I501" s="12"/>
      <c r="J501" s="13"/>
      <c r="K501" s="13"/>
      <c r="L501" s="13"/>
      <c r="M501" s="12"/>
      <c r="N501" s="12"/>
      <c r="O501" s="12"/>
      <c r="P501" s="12"/>
      <c r="Q501" s="12"/>
      <c r="R501" s="12"/>
      <c r="S501" s="12"/>
      <c r="T501" s="8"/>
      <c r="U501" s="8"/>
      <c r="V501" s="8"/>
      <c r="W501" s="8"/>
      <c r="X501" s="8"/>
      <c r="Y501" s="21"/>
      <c r="Z501" s="21"/>
      <c r="AA501" s="21"/>
      <c r="AB501" s="21"/>
    </row>
    <row r="502" spans="1:28" x14ac:dyDescent="0.2">
      <c r="A502" s="7"/>
      <c r="B502" s="7"/>
      <c r="C502" s="7"/>
      <c r="D502" s="7"/>
      <c r="E502" s="7"/>
      <c r="F502" s="10"/>
      <c r="G502" s="10"/>
      <c r="H502" s="11"/>
      <c r="I502" s="12"/>
      <c r="J502" s="13"/>
      <c r="K502" s="13"/>
      <c r="L502" s="13"/>
      <c r="M502" s="12"/>
      <c r="N502" s="12"/>
      <c r="O502" s="12"/>
      <c r="P502" s="12"/>
      <c r="Q502" s="12"/>
      <c r="R502" s="12"/>
      <c r="S502" s="12"/>
      <c r="T502" s="8"/>
      <c r="U502" s="8"/>
      <c r="V502" s="8"/>
      <c r="W502" s="8"/>
      <c r="X502" s="8"/>
      <c r="Y502" s="21"/>
      <c r="Z502" s="21"/>
      <c r="AA502" s="21"/>
      <c r="AB502" s="21"/>
    </row>
    <row r="503" spans="1:28" x14ac:dyDescent="0.2">
      <c r="A503" s="7"/>
      <c r="B503" s="7"/>
      <c r="C503" s="7"/>
      <c r="D503" s="7"/>
      <c r="E503" s="7"/>
      <c r="F503" s="10"/>
      <c r="G503" s="10"/>
      <c r="H503" s="11"/>
      <c r="I503" s="12"/>
      <c r="J503" s="13"/>
      <c r="K503" s="13"/>
      <c r="L503" s="13"/>
      <c r="M503" s="12"/>
      <c r="N503" s="12"/>
      <c r="O503" s="12"/>
      <c r="P503" s="12"/>
      <c r="Q503" s="12"/>
      <c r="R503" s="12"/>
      <c r="S503" s="12"/>
      <c r="T503" s="8"/>
      <c r="U503" s="8"/>
      <c r="V503" s="8"/>
      <c r="W503" s="8"/>
      <c r="X503" s="8"/>
      <c r="Y503" s="21"/>
      <c r="Z503" s="21"/>
      <c r="AA503" s="21"/>
      <c r="AB503" s="21"/>
    </row>
    <row r="504" spans="1:28" x14ac:dyDescent="0.2">
      <c r="A504" s="7"/>
      <c r="B504" s="7"/>
      <c r="C504" s="7"/>
      <c r="D504" s="7"/>
      <c r="E504" s="7"/>
      <c r="F504" s="10"/>
      <c r="G504" s="10"/>
      <c r="H504" s="11"/>
      <c r="I504" s="12"/>
      <c r="J504" s="13"/>
      <c r="K504" s="13"/>
      <c r="L504" s="13"/>
      <c r="M504" s="12"/>
      <c r="N504" s="12"/>
      <c r="O504" s="12"/>
      <c r="P504" s="12"/>
      <c r="Q504" s="12"/>
      <c r="R504" s="12"/>
      <c r="S504" s="12"/>
      <c r="T504" s="8"/>
      <c r="U504" s="8"/>
      <c r="V504" s="8"/>
      <c r="W504" s="8"/>
      <c r="X504" s="8"/>
      <c r="Y504" s="21"/>
      <c r="Z504" s="21"/>
      <c r="AA504" s="21"/>
      <c r="AB504" s="21"/>
    </row>
    <row r="505" spans="1:28" x14ac:dyDescent="0.2">
      <c r="A505" s="7"/>
      <c r="B505" s="7"/>
      <c r="C505" s="7"/>
      <c r="D505" s="7"/>
      <c r="E505" s="7"/>
      <c r="F505" s="10"/>
      <c r="G505" s="10"/>
      <c r="H505" s="11"/>
      <c r="I505" s="12"/>
      <c r="J505" s="13"/>
      <c r="K505" s="13"/>
      <c r="L505" s="13"/>
      <c r="M505" s="12"/>
      <c r="N505" s="12"/>
      <c r="O505" s="12"/>
      <c r="P505" s="12"/>
      <c r="Q505" s="12"/>
      <c r="R505" s="12"/>
      <c r="S505" s="12"/>
      <c r="T505" s="8"/>
      <c r="U505" s="8"/>
      <c r="V505" s="8"/>
      <c r="W505" s="8"/>
      <c r="X505" s="8"/>
      <c r="Y505" s="21"/>
      <c r="Z505" s="21"/>
      <c r="AA505" s="21"/>
      <c r="AB505" s="21"/>
    </row>
    <row r="506" spans="1:28" x14ac:dyDescent="0.2">
      <c r="A506" s="7"/>
      <c r="B506" s="7"/>
      <c r="C506" s="7"/>
      <c r="D506" s="7"/>
      <c r="E506" s="7"/>
      <c r="F506" s="10"/>
      <c r="G506" s="10"/>
      <c r="H506" s="11"/>
      <c r="I506" s="12"/>
      <c r="J506" s="13"/>
      <c r="K506" s="13"/>
      <c r="L506" s="13"/>
      <c r="M506" s="12"/>
      <c r="N506" s="12"/>
      <c r="O506" s="12"/>
      <c r="P506" s="12"/>
      <c r="Q506" s="12"/>
      <c r="R506" s="12"/>
      <c r="S506" s="12"/>
      <c r="T506" s="8"/>
      <c r="U506" s="8"/>
      <c r="V506" s="8"/>
      <c r="W506" s="8"/>
      <c r="X506" s="8"/>
      <c r="Y506" s="21"/>
      <c r="Z506" s="21"/>
      <c r="AA506" s="21"/>
      <c r="AB506" s="21"/>
    </row>
    <row r="507" spans="1:28" x14ac:dyDescent="0.2">
      <c r="A507" s="7"/>
      <c r="B507" s="7"/>
      <c r="C507" s="7"/>
      <c r="D507" s="7"/>
      <c r="E507" s="7"/>
      <c r="F507" s="10"/>
      <c r="G507" s="10"/>
      <c r="H507" s="11"/>
      <c r="I507" s="12"/>
      <c r="J507" s="13"/>
      <c r="K507" s="13"/>
      <c r="L507" s="13"/>
      <c r="M507" s="12"/>
      <c r="N507" s="12"/>
      <c r="O507" s="12"/>
      <c r="P507" s="12"/>
      <c r="Q507" s="12"/>
      <c r="R507" s="12"/>
      <c r="S507" s="12"/>
      <c r="T507" s="8"/>
      <c r="U507" s="8"/>
      <c r="V507" s="8"/>
      <c r="W507" s="8"/>
      <c r="X507" s="8"/>
      <c r="Y507" s="21"/>
      <c r="Z507" s="21"/>
      <c r="AA507" s="21"/>
      <c r="AB507" s="21"/>
    </row>
    <row r="508" spans="1:28" x14ac:dyDescent="0.2">
      <c r="A508" s="7"/>
      <c r="B508" s="7"/>
      <c r="C508" s="7"/>
      <c r="D508" s="7"/>
      <c r="E508" s="7"/>
      <c r="F508" s="10"/>
      <c r="G508" s="10"/>
      <c r="H508" s="11"/>
      <c r="I508" s="12"/>
      <c r="J508" s="13"/>
      <c r="K508" s="13"/>
      <c r="L508" s="13"/>
      <c r="M508" s="12"/>
      <c r="N508" s="12"/>
      <c r="O508" s="12"/>
      <c r="P508" s="12"/>
      <c r="Q508" s="12"/>
      <c r="R508" s="12"/>
      <c r="S508" s="12"/>
      <c r="T508" s="8"/>
      <c r="U508" s="8"/>
      <c r="V508" s="8"/>
      <c r="W508" s="8"/>
      <c r="X508" s="8"/>
      <c r="Y508" s="21"/>
      <c r="Z508" s="21"/>
      <c r="AA508" s="21"/>
      <c r="AB508" s="21"/>
    </row>
    <row r="509" spans="1:28" x14ac:dyDescent="0.2">
      <c r="A509" s="7"/>
      <c r="B509" s="7"/>
      <c r="C509" s="7"/>
      <c r="D509" s="7"/>
      <c r="E509" s="7"/>
      <c r="F509" s="10"/>
      <c r="G509" s="10"/>
      <c r="H509" s="11"/>
      <c r="I509" s="12"/>
      <c r="J509" s="13"/>
      <c r="K509" s="13"/>
      <c r="L509" s="13"/>
      <c r="M509" s="12"/>
      <c r="N509" s="12"/>
      <c r="O509" s="12"/>
      <c r="P509" s="12"/>
      <c r="Q509" s="12"/>
      <c r="R509" s="12"/>
      <c r="S509" s="12"/>
      <c r="T509" s="8"/>
      <c r="U509" s="8"/>
      <c r="V509" s="8"/>
      <c r="W509" s="8"/>
      <c r="X509" s="8"/>
      <c r="Y509" s="21"/>
      <c r="Z509" s="21"/>
      <c r="AA509" s="21"/>
      <c r="AB509" s="21"/>
    </row>
    <row r="510" spans="1:28" x14ac:dyDescent="0.2">
      <c r="A510" s="7"/>
      <c r="B510" s="7"/>
      <c r="C510" s="7"/>
      <c r="D510" s="7"/>
      <c r="E510" s="7"/>
      <c r="F510" s="10"/>
      <c r="G510" s="10"/>
      <c r="H510" s="11"/>
      <c r="I510" s="12"/>
      <c r="J510" s="13"/>
      <c r="K510" s="13"/>
      <c r="L510" s="13"/>
      <c r="M510" s="12"/>
      <c r="N510" s="12"/>
      <c r="O510" s="12"/>
      <c r="P510" s="12"/>
      <c r="Q510" s="12"/>
      <c r="R510" s="12"/>
      <c r="S510" s="12"/>
      <c r="T510" s="8"/>
      <c r="U510" s="8"/>
      <c r="V510" s="8"/>
      <c r="W510" s="8"/>
      <c r="X510" s="8"/>
      <c r="Y510" s="21"/>
      <c r="Z510" s="21"/>
      <c r="AA510" s="21"/>
      <c r="AB510" s="21"/>
    </row>
    <row r="511" spans="1:28" x14ac:dyDescent="0.2">
      <c r="A511" s="7"/>
      <c r="B511" s="7"/>
      <c r="C511" s="7"/>
      <c r="D511" s="7"/>
      <c r="E511" s="7"/>
      <c r="F511" s="10"/>
      <c r="G511" s="10"/>
      <c r="H511" s="11"/>
      <c r="I511" s="12"/>
      <c r="J511" s="13"/>
      <c r="K511" s="13"/>
      <c r="L511" s="13"/>
      <c r="M511" s="12"/>
      <c r="N511" s="12"/>
      <c r="O511" s="12"/>
      <c r="P511" s="12"/>
      <c r="Q511" s="12"/>
      <c r="R511" s="12"/>
      <c r="S511" s="12"/>
      <c r="T511" s="8"/>
      <c r="U511" s="8"/>
      <c r="V511" s="8"/>
      <c r="W511" s="8"/>
      <c r="X511" s="8"/>
      <c r="Y511" s="21"/>
      <c r="Z511" s="21"/>
      <c r="AA511" s="21"/>
      <c r="AB511" s="21"/>
    </row>
    <row r="512" spans="1:28" x14ac:dyDescent="0.2">
      <c r="A512" s="7"/>
      <c r="B512" s="7"/>
      <c r="C512" s="7"/>
      <c r="D512" s="7"/>
      <c r="E512" s="7"/>
      <c r="F512" s="10"/>
      <c r="G512" s="10"/>
      <c r="H512" s="11"/>
      <c r="I512" s="12"/>
      <c r="J512" s="13"/>
      <c r="K512" s="13"/>
      <c r="L512" s="13"/>
      <c r="M512" s="12"/>
      <c r="N512" s="12"/>
      <c r="O512" s="12"/>
      <c r="P512" s="12"/>
      <c r="Q512" s="12"/>
      <c r="R512" s="12"/>
      <c r="S512" s="12"/>
      <c r="T512" s="8"/>
      <c r="U512" s="8"/>
      <c r="V512" s="8"/>
      <c r="W512" s="8"/>
      <c r="X512" s="8"/>
      <c r="Y512" s="21"/>
      <c r="Z512" s="21"/>
      <c r="AA512" s="21"/>
      <c r="AB512" s="21"/>
    </row>
    <row r="513" spans="1:28" x14ac:dyDescent="0.2">
      <c r="A513" s="7"/>
      <c r="B513" s="7"/>
      <c r="C513" s="7"/>
      <c r="D513" s="7"/>
      <c r="E513" s="7"/>
      <c r="F513" s="10"/>
      <c r="G513" s="10"/>
      <c r="H513" s="11"/>
      <c r="I513" s="12"/>
      <c r="J513" s="13"/>
      <c r="K513" s="13"/>
      <c r="L513" s="13"/>
      <c r="M513" s="12"/>
      <c r="N513" s="12"/>
      <c r="O513" s="12"/>
      <c r="P513" s="12"/>
      <c r="Q513" s="12"/>
      <c r="R513" s="12"/>
      <c r="S513" s="12"/>
      <c r="T513" s="8"/>
      <c r="U513" s="8"/>
      <c r="V513" s="8"/>
      <c r="W513" s="8"/>
      <c r="X513" s="8"/>
      <c r="Y513" s="21"/>
      <c r="Z513" s="21"/>
      <c r="AA513" s="21"/>
      <c r="AB513" s="21"/>
    </row>
    <row r="514" spans="1:28" x14ac:dyDescent="0.2">
      <c r="A514" s="7"/>
      <c r="B514" s="7"/>
      <c r="C514" s="7"/>
      <c r="D514" s="7"/>
      <c r="E514" s="7"/>
      <c r="F514" s="10"/>
      <c r="G514" s="10"/>
      <c r="H514" s="11"/>
      <c r="I514" s="12"/>
      <c r="J514" s="13"/>
      <c r="K514" s="13"/>
      <c r="L514" s="13"/>
      <c r="M514" s="12"/>
      <c r="N514" s="12"/>
      <c r="O514" s="12"/>
      <c r="P514" s="12"/>
      <c r="Q514" s="12"/>
      <c r="R514" s="12"/>
      <c r="S514" s="12"/>
      <c r="T514" s="8"/>
      <c r="U514" s="8"/>
      <c r="V514" s="8"/>
      <c r="W514" s="8"/>
      <c r="X514" s="8"/>
      <c r="Y514" s="21"/>
      <c r="Z514" s="21"/>
      <c r="AA514" s="21"/>
      <c r="AB514" s="21"/>
    </row>
    <row r="515" spans="1:28" x14ac:dyDescent="0.2">
      <c r="A515" s="7"/>
      <c r="B515" s="7"/>
      <c r="C515" s="7"/>
      <c r="D515" s="7"/>
      <c r="E515" s="7"/>
      <c r="F515" s="10"/>
      <c r="G515" s="10"/>
      <c r="H515" s="11"/>
      <c r="I515" s="12"/>
      <c r="J515" s="13"/>
      <c r="K515" s="13"/>
      <c r="L515" s="13"/>
      <c r="M515" s="12"/>
      <c r="N515" s="12"/>
      <c r="O515" s="12"/>
      <c r="P515" s="12"/>
      <c r="Q515" s="12"/>
      <c r="R515" s="12"/>
      <c r="S515" s="12"/>
      <c r="T515" s="8"/>
      <c r="U515" s="8"/>
      <c r="V515" s="8"/>
      <c r="W515" s="8"/>
      <c r="X515" s="8"/>
      <c r="Y515" s="21"/>
      <c r="Z515" s="21"/>
      <c r="AA515" s="21"/>
      <c r="AB515" s="21"/>
    </row>
    <row r="516" spans="1:28" x14ac:dyDescent="0.2">
      <c r="A516" s="7"/>
      <c r="B516" s="7"/>
      <c r="C516" s="7"/>
      <c r="D516" s="7"/>
      <c r="E516" s="7"/>
      <c r="F516" s="10"/>
      <c r="G516" s="10"/>
      <c r="H516" s="11"/>
      <c r="I516" s="12"/>
      <c r="J516" s="13"/>
      <c r="K516" s="13"/>
      <c r="L516" s="13"/>
      <c r="M516" s="12"/>
      <c r="N516" s="12"/>
      <c r="O516" s="12"/>
      <c r="P516" s="12"/>
      <c r="Q516" s="12"/>
      <c r="R516" s="12"/>
      <c r="S516" s="12"/>
      <c r="T516" s="8"/>
      <c r="U516" s="8"/>
      <c r="V516" s="8"/>
      <c r="W516" s="8"/>
      <c r="X516" s="8"/>
      <c r="Y516" s="21"/>
      <c r="Z516" s="21"/>
      <c r="AA516" s="21"/>
      <c r="AB516" s="21"/>
    </row>
    <row r="517" spans="1:28" x14ac:dyDescent="0.2">
      <c r="A517" s="7"/>
      <c r="B517" s="7"/>
      <c r="C517" s="7"/>
      <c r="D517" s="7"/>
      <c r="E517" s="7"/>
      <c r="F517" s="10"/>
      <c r="G517" s="10"/>
      <c r="H517" s="11"/>
      <c r="I517" s="12"/>
      <c r="J517" s="13"/>
      <c r="K517" s="13"/>
      <c r="L517" s="13"/>
      <c r="M517" s="12"/>
      <c r="N517" s="12"/>
      <c r="O517" s="12"/>
      <c r="P517" s="12"/>
      <c r="Q517" s="12"/>
      <c r="R517" s="12"/>
      <c r="S517" s="12"/>
      <c r="T517" s="8"/>
      <c r="U517" s="8"/>
      <c r="V517" s="8"/>
      <c r="W517" s="8"/>
      <c r="X517" s="8"/>
      <c r="Y517" s="21"/>
      <c r="Z517" s="21"/>
      <c r="AA517" s="21"/>
      <c r="AB517" s="21"/>
    </row>
    <row r="518" spans="1:28" x14ac:dyDescent="0.2">
      <c r="A518" s="7"/>
      <c r="B518" s="7"/>
      <c r="C518" s="7"/>
      <c r="D518" s="7"/>
      <c r="E518" s="7"/>
      <c r="F518" s="10"/>
      <c r="G518" s="10"/>
      <c r="H518" s="11"/>
      <c r="I518" s="12"/>
      <c r="J518" s="13"/>
      <c r="K518" s="13"/>
      <c r="L518" s="13"/>
      <c r="M518" s="12"/>
      <c r="N518" s="12"/>
      <c r="O518" s="12"/>
      <c r="P518" s="12"/>
      <c r="Q518" s="12"/>
      <c r="R518" s="12"/>
      <c r="S518" s="12"/>
      <c r="T518" s="8"/>
      <c r="U518" s="8"/>
      <c r="V518" s="8"/>
      <c r="W518" s="8"/>
      <c r="X518" s="8"/>
      <c r="Y518" s="21"/>
      <c r="Z518" s="21"/>
      <c r="AA518" s="21"/>
      <c r="AB518" s="21"/>
    </row>
    <row r="519" spans="1:28" x14ac:dyDescent="0.2">
      <c r="A519" s="7"/>
      <c r="B519" s="7"/>
      <c r="C519" s="7"/>
      <c r="D519" s="7"/>
      <c r="E519" s="7"/>
      <c r="F519" s="10"/>
      <c r="G519" s="10"/>
      <c r="H519" s="11"/>
      <c r="I519" s="12"/>
      <c r="J519" s="13"/>
      <c r="K519" s="13"/>
      <c r="L519" s="13"/>
      <c r="M519" s="12"/>
      <c r="N519" s="12"/>
      <c r="O519" s="12"/>
      <c r="P519" s="12"/>
      <c r="Q519" s="12"/>
      <c r="R519" s="12"/>
      <c r="S519" s="12"/>
      <c r="T519" s="8"/>
      <c r="U519" s="8"/>
      <c r="V519" s="8"/>
      <c r="W519" s="8"/>
      <c r="X519" s="8"/>
      <c r="Y519" s="21"/>
      <c r="Z519" s="21"/>
      <c r="AA519" s="21"/>
      <c r="AB519" s="21"/>
    </row>
    <row r="520" spans="1:28" x14ac:dyDescent="0.2">
      <c r="A520" s="7"/>
      <c r="B520" s="7"/>
      <c r="C520" s="7"/>
      <c r="D520" s="7"/>
      <c r="E520" s="7"/>
      <c r="F520" s="10"/>
      <c r="G520" s="10"/>
      <c r="H520" s="11"/>
      <c r="I520" s="12"/>
      <c r="J520" s="13"/>
      <c r="K520" s="13"/>
      <c r="L520" s="13"/>
      <c r="M520" s="12"/>
      <c r="N520" s="12"/>
      <c r="O520" s="12"/>
      <c r="P520" s="12"/>
      <c r="Q520" s="12"/>
      <c r="R520" s="12"/>
      <c r="S520" s="12"/>
      <c r="T520" s="8"/>
      <c r="U520" s="8"/>
      <c r="V520" s="8"/>
      <c r="W520" s="8"/>
      <c r="X520" s="8"/>
      <c r="Y520" s="21"/>
      <c r="Z520" s="21"/>
      <c r="AA520" s="21"/>
      <c r="AB520" s="21"/>
    </row>
    <row r="521" spans="1:28" x14ac:dyDescent="0.2">
      <c r="A521" s="7"/>
      <c r="B521" s="7"/>
      <c r="C521" s="7"/>
      <c r="D521" s="7"/>
      <c r="E521" s="7"/>
      <c r="F521" s="10"/>
      <c r="G521" s="10"/>
      <c r="H521" s="11"/>
      <c r="I521" s="12"/>
      <c r="J521" s="13"/>
      <c r="K521" s="13"/>
      <c r="L521" s="13"/>
      <c r="M521" s="12"/>
      <c r="N521" s="12"/>
      <c r="O521" s="12"/>
      <c r="P521" s="12"/>
      <c r="Q521" s="12"/>
      <c r="R521" s="12"/>
      <c r="S521" s="12"/>
      <c r="T521" s="8"/>
      <c r="U521" s="8"/>
      <c r="V521" s="8"/>
      <c r="W521" s="8"/>
      <c r="X521" s="8"/>
      <c r="Y521" s="21"/>
      <c r="Z521" s="21"/>
      <c r="AA521" s="21"/>
      <c r="AB521" s="21"/>
    </row>
    <row r="522" spans="1:28" x14ac:dyDescent="0.2">
      <c r="A522" s="7"/>
      <c r="B522" s="7"/>
      <c r="C522" s="7"/>
      <c r="D522" s="7"/>
      <c r="E522" s="7"/>
      <c r="F522" s="10"/>
      <c r="G522" s="10"/>
      <c r="H522" s="11"/>
      <c r="I522" s="12"/>
      <c r="J522" s="13"/>
      <c r="K522" s="13"/>
      <c r="L522" s="13"/>
      <c r="M522" s="12"/>
      <c r="N522" s="12"/>
      <c r="O522" s="12"/>
      <c r="P522" s="12"/>
      <c r="Q522" s="12"/>
      <c r="R522" s="12"/>
      <c r="S522" s="12"/>
      <c r="T522" s="8"/>
      <c r="U522" s="8"/>
      <c r="V522" s="8"/>
      <c r="W522" s="8"/>
      <c r="X522" s="8"/>
      <c r="Y522" s="21"/>
      <c r="Z522" s="21"/>
      <c r="AA522" s="21"/>
      <c r="AB522" s="21"/>
    </row>
    <row r="523" spans="1:28" x14ac:dyDescent="0.2">
      <c r="A523" s="7"/>
      <c r="B523" s="7"/>
      <c r="C523" s="7"/>
      <c r="D523" s="7"/>
      <c r="E523" s="7"/>
      <c r="F523" s="10"/>
      <c r="G523" s="10"/>
      <c r="H523" s="11"/>
      <c r="I523" s="12"/>
      <c r="J523" s="13"/>
      <c r="K523" s="13"/>
      <c r="L523" s="13"/>
      <c r="M523" s="12"/>
      <c r="N523" s="12"/>
      <c r="O523" s="12"/>
      <c r="P523" s="12"/>
      <c r="Q523" s="12"/>
      <c r="R523" s="12"/>
      <c r="S523" s="12"/>
      <c r="T523" s="8"/>
      <c r="U523" s="8"/>
      <c r="V523" s="8"/>
      <c r="W523" s="8"/>
      <c r="X523" s="8"/>
      <c r="Y523" s="21"/>
      <c r="Z523" s="21"/>
      <c r="AA523" s="21"/>
      <c r="AB523" s="21"/>
    </row>
    <row r="524" spans="1:28" x14ac:dyDescent="0.2">
      <c r="A524" s="7"/>
      <c r="B524" s="7"/>
      <c r="C524" s="7"/>
      <c r="D524" s="7"/>
      <c r="E524" s="7"/>
      <c r="F524" s="10"/>
      <c r="G524" s="10"/>
      <c r="H524" s="11"/>
      <c r="I524" s="12"/>
      <c r="J524" s="13"/>
      <c r="K524" s="13"/>
      <c r="L524" s="13"/>
      <c r="M524" s="12"/>
      <c r="N524" s="12"/>
      <c r="O524" s="12"/>
      <c r="P524" s="12"/>
      <c r="Q524" s="12"/>
      <c r="R524" s="12"/>
      <c r="S524" s="12"/>
      <c r="T524" s="8"/>
      <c r="U524" s="8"/>
      <c r="V524" s="8"/>
      <c r="W524" s="8"/>
      <c r="X524" s="8"/>
      <c r="Y524" s="21"/>
      <c r="Z524" s="21"/>
      <c r="AA524" s="21"/>
      <c r="AB524" s="21"/>
    </row>
    <row r="525" spans="1:28" x14ac:dyDescent="0.2">
      <c r="A525" s="7"/>
      <c r="B525" s="7"/>
      <c r="C525" s="7"/>
      <c r="D525" s="7"/>
      <c r="E525" s="7"/>
      <c r="F525" s="10"/>
      <c r="G525" s="10"/>
      <c r="H525" s="11"/>
      <c r="I525" s="12"/>
      <c r="J525" s="13"/>
      <c r="K525" s="13"/>
      <c r="L525" s="13"/>
      <c r="M525" s="12"/>
      <c r="N525" s="12"/>
      <c r="O525" s="12"/>
      <c r="P525" s="12"/>
      <c r="Q525" s="12"/>
      <c r="R525" s="12"/>
      <c r="S525" s="12"/>
      <c r="T525" s="8"/>
      <c r="U525" s="8"/>
      <c r="V525" s="8"/>
      <c r="W525" s="8"/>
      <c r="X525" s="8"/>
      <c r="Y525" s="21"/>
      <c r="Z525" s="21"/>
      <c r="AA525" s="21"/>
      <c r="AB525" s="21"/>
    </row>
    <row r="526" spans="1:28" x14ac:dyDescent="0.2">
      <c r="A526" s="7"/>
      <c r="B526" s="7"/>
      <c r="C526" s="7"/>
      <c r="D526" s="7"/>
      <c r="E526" s="7"/>
      <c r="F526" s="10"/>
      <c r="G526" s="10"/>
      <c r="H526" s="11"/>
      <c r="I526" s="12"/>
      <c r="J526" s="13"/>
      <c r="K526" s="13"/>
      <c r="L526" s="13"/>
      <c r="M526" s="12"/>
      <c r="N526" s="12"/>
      <c r="O526" s="12"/>
      <c r="P526" s="12"/>
      <c r="Q526" s="12"/>
      <c r="R526" s="12"/>
      <c r="S526" s="12"/>
      <c r="T526" s="8"/>
      <c r="U526" s="8"/>
      <c r="V526" s="8"/>
      <c r="W526" s="8"/>
      <c r="X526" s="8"/>
      <c r="Y526" s="21"/>
      <c r="Z526" s="21"/>
      <c r="AA526" s="21"/>
      <c r="AB526" s="21"/>
    </row>
    <row r="527" spans="1:28" x14ac:dyDescent="0.2">
      <c r="A527" s="7"/>
      <c r="B527" s="7"/>
      <c r="C527" s="7"/>
      <c r="D527" s="7"/>
      <c r="E527" s="7"/>
      <c r="F527" s="10"/>
      <c r="G527" s="10"/>
      <c r="H527" s="11"/>
      <c r="I527" s="12"/>
      <c r="J527" s="13"/>
      <c r="K527" s="13"/>
      <c r="L527" s="13"/>
      <c r="M527" s="12"/>
      <c r="N527" s="12"/>
      <c r="O527" s="12"/>
      <c r="P527" s="12"/>
      <c r="Q527" s="12"/>
      <c r="R527" s="12"/>
      <c r="S527" s="12"/>
      <c r="T527" s="8"/>
      <c r="U527" s="8"/>
      <c r="V527" s="8"/>
      <c r="W527" s="8"/>
      <c r="X527" s="8"/>
      <c r="Y527" s="21"/>
      <c r="Z527" s="21"/>
      <c r="AA527" s="21"/>
      <c r="AB527" s="21"/>
    </row>
    <row r="528" spans="1:28" x14ac:dyDescent="0.2">
      <c r="A528" s="7"/>
      <c r="B528" s="7"/>
      <c r="C528" s="7"/>
      <c r="D528" s="7"/>
      <c r="E528" s="7"/>
      <c r="F528" s="10"/>
      <c r="G528" s="10"/>
      <c r="H528" s="11"/>
      <c r="I528" s="12"/>
      <c r="J528" s="13"/>
      <c r="K528" s="13"/>
      <c r="L528" s="13"/>
      <c r="M528" s="12"/>
      <c r="N528" s="12"/>
      <c r="O528" s="12"/>
      <c r="P528" s="12"/>
      <c r="Q528" s="12"/>
      <c r="R528" s="12"/>
      <c r="S528" s="12"/>
      <c r="T528" s="8"/>
      <c r="U528" s="8"/>
      <c r="V528" s="8"/>
      <c r="W528" s="8"/>
      <c r="X528" s="8"/>
      <c r="Y528" s="21"/>
      <c r="Z528" s="21"/>
      <c r="AA528" s="21"/>
      <c r="AB528" s="21"/>
    </row>
    <row r="529" spans="1:28" x14ac:dyDescent="0.2">
      <c r="A529" s="7"/>
      <c r="B529" s="7"/>
      <c r="C529" s="7"/>
      <c r="D529" s="7"/>
      <c r="E529" s="7"/>
      <c r="F529" s="10"/>
      <c r="G529" s="10"/>
      <c r="H529" s="11"/>
      <c r="I529" s="12"/>
      <c r="J529" s="13"/>
      <c r="K529" s="13"/>
      <c r="L529" s="13"/>
      <c r="M529" s="12"/>
      <c r="N529" s="12"/>
      <c r="O529" s="12"/>
      <c r="P529" s="12"/>
      <c r="Q529" s="12"/>
      <c r="R529" s="12"/>
      <c r="S529" s="12"/>
      <c r="T529" s="8"/>
      <c r="U529" s="8"/>
      <c r="V529" s="8"/>
      <c r="W529" s="8"/>
      <c r="X529" s="8"/>
      <c r="Y529" s="21"/>
      <c r="Z529" s="21"/>
      <c r="AA529" s="21"/>
      <c r="AB529" s="21"/>
    </row>
    <row r="530" spans="1:28" x14ac:dyDescent="0.2">
      <c r="A530" s="7"/>
      <c r="B530" s="7"/>
      <c r="C530" s="7"/>
      <c r="D530" s="7"/>
      <c r="E530" s="7"/>
      <c r="F530" s="10"/>
      <c r="G530" s="10"/>
      <c r="H530" s="11"/>
      <c r="I530" s="12"/>
      <c r="J530" s="13"/>
      <c r="K530" s="13"/>
      <c r="L530" s="13"/>
      <c r="M530" s="12"/>
      <c r="N530" s="12"/>
      <c r="O530" s="12"/>
      <c r="P530" s="12"/>
      <c r="Q530" s="12"/>
      <c r="R530" s="12"/>
      <c r="S530" s="12"/>
      <c r="T530" s="8"/>
      <c r="U530" s="8"/>
      <c r="V530" s="8"/>
      <c r="W530" s="8"/>
      <c r="X530" s="8"/>
      <c r="Y530" s="21"/>
      <c r="Z530" s="21"/>
      <c r="AA530" s="21"/>
      <c r="AB530" s="21"/>
    </row>
    <row r="531" spans="1:28" x14ac:dyDescent="0.2">
      <c r="A531" s="7"/>
      <c r="B531" s="7"/>
      <c r="C531" s="7"/>
      <c r="D531" s="7"/>
      <c r="E531" s="7"/>
      <c r="F531" s="10"/>
      <c r="G531" s="10"/>
      <c r="H531" s="11"/>
      <c r="I531" s="12"/>
      <c r="J531" s="13"/>
      <c r="K531" s="13"/>
      <c r="L531" s="13"/>
      <c r="M531" s="12"/>
      <c r="N531" s="12"/>
      <c r="O531" s="12"/>
      <c r="P531" s="12"/>
      <c r="Q531" s="12"/>
      <c r="R531" s="12"/>
      <c r="S531" s="12"/>
      <c r="T531" s="8"/>
      <c r="U531" s="8"/>
      <c r="V531" s="8"/>
      <c r="W531" s="8"/>
      <c r="X531" s="8"/>
      <c r="Y531" s="21"/>
      <c r="Z531" s="21"/>
      <c r="AA531" s="21"/>
      <c r="AB531" s="21"/>
    </row>
    <row r="532" spans="1:28" x14ac:dyDescent="0.2">
      <c r="A532" s="7"/>
      <c r="B532" s="7"/>
      <c r="C532" s="7"/>
      <c r="D532" s="7"/>
      <c r="E532" s="7"/>
      <c r="F532" s="10"/>
      <c r="G532" s="10"/>
      <c r="H532" s="11"/>
      <c r="I532" s="12"/>
      <c r="J532" s="13"/>
      <c r="K532" s="13"/>
      <c r="L532" s="13"/>
      <c r="M532" s="12"/>
      <c r="N532" s="12"/>
      <c r="O532" s="12"/>
      <c r="P532" s="12"/>
      <c r="Q532" s="12"/>
      <c r="R532" s="12"/>
      <c r="S532" s="12"/>
      <c r="T532" s="8"/>
      <c r="U532" s="8"/>
      <c r="V532" s="8"/>
      <c r="W532" s="8"/>
      <c r="X532" s="8"/>
      <c r="Y532" s="21"/>
      <c r="Z532" s="21"/>
      <c r="AA532" s="21"/>
      <c r="AB532" s="21"/>
    </row>
    <row r="533" spans="1:28" x14ac:dyDescent="0.2">
      <c r="A533" s="7"/>
      <c r="B533" s="7"/>
      <c r="C533" s="7"/>
      <c r="D533" s="7"/>
      <c r="E533" s="7"/>
      <c r="F533" s="10"/>
      <c r="G533" s="10"/>
      <c r="H533" s="11"/>
      <c r="I533" s="12"/>
      <c r="J533" s="13"/>
      <c r="K533" s="13"/>
      <c r="L533" s="13"/>
      <c r="M533" s="12"/>
      <c r="N533" s="12"/>
      <c r="O533" s="12"/>
      <c r="P533" s="12"/>
      <c r="Q533" s="12"/>
      <c r="R533" s="12"/>
      <c r="S533" s="12"/>
      <c r="T533" s="8"/>
      <c r="U533" s="8"/>
      <c r="V533" s="8"/>
      <c r="W533" s="8"/>
      <c r="X533" s="8"/>
      <c r="Y533" s="21"/>
      <c r="Z533" s="21"/>
      <c r="AA533" s="21"/>
      <c r="AB533" s="21"/>
    </row>
    <row r="534" spans="1:28" x14ac:dyDescent="0.2">
      <c r="A534" s="7"/>
      <c r="B534" s="7"/>
      <c r="C534" s="7"/>
      <c r="D534" s="7"/>
      <c r="E534" s="7"/>
      <c r="F534" s="10"/>
      <c r="G534" s="10"/>
      <c r="H534" s="11"/>
      <c r="I534" s="12"/>
      <c r="J534" s="13"/>
      <c r="K534" s="13"/>
      <c r="L534" s="13"/>
      <c r="M534" s="12"/>
      <c r="N534" s="12"/>
      <c r="O534" s="12"/>
      <c r="P534" s="12"/>
      <c r="Q534" s="12"/>
      <c r="R534" s="12"/>
      <c r="S534" s="12"/>
      <c r="T534" s="8"/>
      <c r="U534" s="8"/>
      <c r="V534" s="8"/>
      <c r="W534" s="8"/>
      <c r="X534" s="8"/>
      <c r="Y534" s="21"/>
      <c r="Z534" s="21"/>
      <c r="AA534" s="21"/>
      <c r="AB534" s="21"/>
    </row>
    <row r="535" spans="1:28" x14ac:dyDescent="0.2">
      <c r="A535" s="7"/>
      <c r="B535" s="7"/>
      <c r="C535" s="7"/>
      <c r="D535" s="7"/>
      <c r="E535" s="7"/>
      <c r="F535" s="10"/>
      <c r="G535" s="10"/>
      <c r="H535" s="11"/>
      <c r="I535" s="12"/>
      <c r="J535" s="13"/>
      <c r="K535" s="13"/>
      <c r="L535" s="13"/>
      <c r="M535" s="12"/>
      <c r="N535" s="12"/>
      <c r="O535" s="12"/>
      <c r="P535" s="12"/>
      <c r="Q535" s="12"/>
      <c r="R535" s="12"/>
      <c r="S535" s="12"/>
      <c r="T535" s="8"/>
      <c r="U535" s="8"/>
      <c r="V535" s="8"/>
      <c r="W535" s="8"/>
      <c r="X535" s="8"/>
      <c r="Y535" s="21"/>
      <c r="Z535" s="21"/>
      <c r="AA535" s="21"/>
      <c r="AB535" s="21"/>
    </row>
    <row r="536" spans="1:28" x14ac:dyDescent="0.2">
      <c r="A536" s="7"/>
      <c r="B536" s="7"/>
      <c r="C536" s="7"/>
      <c r="D536" s="7"/>
      <c r="E536" s="7"/>
      <c r="F536" s="10"/>
      <c r="G536" s="10"/>
      <c r="H536" s="11"/>
      <c r="I536" s="12"/>
      <c r="J536" s="13"/>
      <c r="K536" s="13"/>
      <c r="L536" s="13"/>
      <c r="M536" s="12"/>
      <c r="N536" s="12"/>
      <c r="O536" s="12"/>
      <c r="P536" s="12"/>
      <c r="Q536" s="12"/>
      <c r="R536" s="12"/>
      <c r="S536" s="12"/>
      <c r="T536" s="8"/>
      <c r="U536" s="8"/>
      <c r="V536" s="8"/>
      <c r="W536" s="8"/>
      <c r="X536" s="8"/>
      <c r="Y536" s="21"/>
      <c r="Z536" s="21"/>
      <c r="AA536" s="21"/>
      <c r="AB536" s="21"/>
    </row>
    <row r="537" spans="1:28" x14ac:dyDescent="0.2">
      <c r="A537" s="7"/>
      <c r="B537" s="7"/>
      <c r="C537" s="7"/>
      <c r="D537" s="7"/>
      <c r="E537" s="7"/>
      <c r="F537" s="10"/>
      <c r="G537" s="10"/>
      <c r="H537" s="11"/>
      <c r="I537" s="12"/>
      <c r="J537" s="13"/>
      <c r="K537" s="13"/>
      <c r="L537" s="13"/>
      <c r="M537" s="12"/>
      <c r="N537" s="12"/>
      <c r="O537" s="12"/>
      <c r="P537" s="12"/>
      <c r="Q537" s="12"/>
      <c r="R537" s="12"/>
      <c r="S537" s="12"/>
      <c r="T537" s="8"/>
      <c r="U537" s="8"/>
      <c r="V537" s="8"/>
      <c r="W537" s="8"/>
      <c r="X537" s="8"/>
      <c r="Y537" s="21"/>
      <c r="Z537" s="21"/>
      <c r="AA537" s="21"/>
      <c r="AB537" s="21"/>
    </row>
    <row r="538" spans="1:28" x14ac:dyDescent="0.2">
      <c r="A538" s="7"/>
      <c r="B538" s="7"/>
      <c r="C538" s="7"/>
      <c r="D538" s="7"/>
      <c r="E538" s="7"/>
      <c r="F538" s="10"/>
      <c r="G538" s="10"/>
      <c r="H538" s="11"/>
      <c r="I538" s="12"/>
      <c r="J538" s="13"/>
      <c r="K538" s="13"/>
      <c r="L538" s="13"/>
      <c r="M538" s="12"/>
      <c r="N538" s="12"/>
      <c r="O538" s="12"/>
      <c r="P538" s="12"/>
      <c r="Q538" s="12"/>
      <c r="R538" s="12"/>
      <c r="S538" s="12"/>
      <c r="T538" s="8"/>
      <c r="U538" s="8"/>
      <c r="V538" s="8"/>
      <c r="W538" s="8"/>
      <c r="X538" s="8"/>
      <c r="Y538" s="21"/>
      <c r="Z538" s="21"/>
      <c r="AA538" s="21"/>
      <c r="AB538" s="21"/>
    </row>
    <row r="539" spans="1:28" x14ac:dyDescent="0.2">
      <c r="A539" s="7"/>
      <c r="B539" s="7"/>
      <c r="C539" s="7"/>
      <c r="D539" s="7"/>
      <c r="E539" s="7"/>
      <c r="F539" s="10"/>
      <c r="G539" s="10"/>
      <c r="H539" s="11"/>
      <c r="I539" s="12"/>
      <c r="J539" s="13"/>
      <c r="K539" s="13"/>
      <c r="L539" s="13"/>
      <c r="M539" s="12"/>
      <c r="N539" s="12"/>
      <c r="O539" s="12"/>
      <c r="P539" s="12"/>
      <c r="Q539" s="12"/>
      <c r="R539" s="12"/>
      <c r="S539" s="12"/>
      <c r="T539" s="8"/>
      <c r="U539" s="8"/>
      <c r="V539" s="8"/>
      <c r="W539" s="8"/>
      <c r="X539" s="8"/>
      <c r="Y539" s="21"/>
      <c r="Z539" s="21"/>
      <c r="AA539" s="21"/>
      <c r="AB539" s="21"/>
    </row>
    <row r="540" spans="1:28" x14ac:dyDescent="0.2">
      <c r="A540" s="7"/>
      <c r="B540" s="7"/>
      <c r="C540" s="7"/>
      <c r="D540" s="7"/>
      <c r="E540" s="7"/>
      <c r="F540" s="10"/>
      <c r="G540" s="10"/>
      <c r="H540" s="11"/>
      <c r="I540" s="12"/>
      <c r="J540" s="13"/>
      <c r="K540" s="13"/>
      <c r="L540" s="13"/>
      <c r="M540" s="12"/>
      <c r="N540" s="12"/>
      <c r="O540" s="12"/>
      <c r="P540" s="12"/>
      <c r="Q540" s="12"/>
      <c r="R540" s="12"/>
      <c r="S540" s="12"/>
      <c r="T540" s="8"/>
      <c r="U540" s="8"/>
      <c r="V540" s="8"/>
      <c r="W540" s="8"/>
      <c r="X540" s="8"/>
      <c r="Y540" s="21"/>
      <c r="Z540" s="21"/>
      <c r="AA540" s="21"/>
      <c r="AB540" s="21"/>
    </row>
    <row r="541" spans="1:28" x14ac:dyDescent="0.2">
      <c r="A541" s="7"/>
      <c r="B541" s="7"/>
      <c r="C541" s="7"/>
      <c r="D541" s="7"/>
      <c r="E541" s="7"/>
      <c r="F541" s="10"/>
      <c r="G541" s="10"/>
      <c r="H541" s="11"/>
      <c r="I541" s="12"/>
      <c r="J541" s="13"/>
      <c r="K541" s="13"/>
      <c r="L541" s="13"/>
      <c r="M541" s="12"/>
      <c r="N541" s="12"/>
      <c r="O541" s="12"/>
      <c r="P541" s="12"/>
      <c r="Q541" s="12"/>
      <c r="R541" s="12"/>
      <c r="S541" s="12"/>
      <c r="T541" s="8"/>
      <c r="U541" s="8"/>
      <c r="V541" s="8"/>
      <c r="W541" s="8"/>
      <c r="X541" s="8"/>
      <c r="Y541" s="21"/>
      <c r="Z541" s="21"/>
      <c r="AA541" s="21"/>
      <c r="AB541" s="21"/>
    </row>
    <row r="542" spans="1:28" x14ac:dyDescent="0.2">
      <c r="A542" s="7"/>
      <c r="B542" s="7"/>
      <c r="C542" s="7"/>
      <c r="D542" s="7"/>
      <c r="E542" s="7"/>
      <c r="F542" s="10"/>
      <c r="G542" s="10"/>
      <c r="H542" s="11"/>
      <c r="I542" s="12"/>
      <c r="J542" s="13"/>
      <c r="K542" s="13"/>
      <c r="L542" s="13"/>
      <c r="M542" s="12"/>
      <c r="N542" s="12"/>
      <c r="O542" s="12"/>
      <c r="P542" s="12"/>
      <c r="Q542" s="12"/>
      <c r="R542" s="12"/>
      <c r="S542" s="12"/>
      <c r="T542" s="8"/>
      <c r="U542" s="8"/>
      <c r="V542" s="8"/>
      <c r="W542" s="8"/>
      <c r="X542" s="8"/>
      <c r="Y542" s="21"/>
      <c r="Z542" s="21"/>
      <c r="AA542" s="21"/>
      <c r="AB542" s="21"/>
    </row>
    <row r="543" spans="1:28" x14ac:dyDescent="0.2">
      <c r="A543" s="7"/>
      <c r="B543" s="7"/>
      <c r="C543" s="7"/>
      <c r="D543" s="7"/>
      <c r="E543" s="7"/>
      <c r="F543" s="10"/>
      <c r="G543" s="10"/>
      <c r="H543" s="11"/>
      <c r="I543" s="12"/>
      <c r="J543" s="13"/>
      <c r="K543" s="13"/>
      <c r="L543" s="13"/>
      <c r="M543" s="12"/>
      <c r="N543" s="12"/>
      <c r="O543" s="12"/>
      <c r="P543" s="12"/>
      <c r="Q543" s="12"/>
      <c r="R543" s="12"/>
      <c r="S543" s="12"/>
      <c r="T543" s="8"/>
      <c r="U543" s="8"/>
      <c r="V543" s="8"/>
      <c r="W543" s="8"/>
      <c r="X543" s="8"/>
      <c r="Y543" s="21"/>
      <c r="Z543" s="21"/>
      <c r="AA543" s="21"/>
      <c r="AB543" s="21"/>
    </row>
    <row r="544" spans="1:28" x14ac:dyDescent="0.2">
      <c r="A544" s="7"/>
      <c r="B544" s="7"/>
      <c r="C544" s="7"/>
      <c r="D544" s="7"/>
      <c r="E544" s="7"/>
      <c r="F544" s="10"/>
      <c r="G544" s="10"/>
      <c r="H544" s="11"/>
      <c r="I544" s="12"/>
      <c r="J544" s="13"/>
      <c r="K544" s="13"/>
      <c r="L544" s="13"/>
      <c r="M544" s="12"/>
      <c r="N544" s="12"/>
      <c r="O544" s="12"/>
      <c r="P544" s="12"/>
      <c r="Q544" s="12"/>
      <c r="R544" s="12"/>
      <c r="S544" s="12"/>
      <c r="T544" s="8"/>
      <c r="U544" s="8"/>
      <c r="V544" s="8"/>
      <c r="W544" s="8"/>
      <c r="X544" s="8"/>
      <c r="Y544" s="21"/>
      <c r="Z544" s="21"/>
      <c r="AA544" s="21"/>
      <c r="AB544" s="21"/>
    </row>
    <row r="545" spans="1:28" x14ac:dyDescent="0.2">
      <c r="A545" s="7"/>
      <c r="B545" s="7"/>
      <c r="C545" s="7"/>
      <c r="D545" s="7"/>
      <c r="E545" s="7"/>
      <c r="F545" s="10"/>
      <c r="G545" s="10"/>
      <c r="H545" s="11"/>
      <c r="I545" s="12"/>
      <c r="J545" s="13"/>
      <c r="K545" s="13"/>
      <c r="L545" s="13"/>
      <c r="M545" s="12"/>
      <c r="N545" s="12"/>
      <c r="O545" s="12"/>
      <c r="P545" s="12"/>
      <c r="Q545" s="12"/>
      <c r="R545" s="12"/>
      <c r="S545" s="12"/>
      <c r="T545" s="8"/>
      <c r="U545" s="8"/>
      <c r="V545" s="8"/>
      <c r="W545" s="8"/>
      <c r="X545" s="8"/>
      <c r="Y545" s="21"/>
      <c r="Z545" s="21"/>
      <c r="AA545" s="21"/>
      <c r="AB545" s="21"/>
    </row>
    <row r="546" spans="1:28" x14ac:dyDescent="0.2">
      <c r="A546" s="7"/>
      <c r="B546" s="7"/>
      <c r="C546" s="7"/>
      <c r="D546" s="7"/>
      <c r="E546" s="7"/>
      <c r="F546" s="10"/>
      <c r="G546" s="10"/>
      <c r="H546" s="11"/>
      <c r="I546" s="12"/>
      <c r="J546" s="13"/>
      <c r="K546" s="13"/>
      <c r="L546" s="13"/>
      <c r="M546" s="12"/>
      <c r="N546" s="12"/>
      <c r="O546" s="12"/>
      <c r="P546" s="12"/>
      <c r="Q546" s="12"/>
      <c r="R546" s="12"/>
      <c r="S546" s="12"/>
      <c r="T546" s="8"/>
      <c r="U546" s="8"/>
      <c r="V546" s="8"/>
      <c r="W546" s="8"/>
      <c r="X546" s="8"/>
      <c r="Y546" s="21"/>
      <c r="Z546" s="21"/>
      <c r="AA546" s="21"/>
      <c r="AB546" s="21"/>
    </row>
    <row r="547" spans="1:28" x14ac:dyDescent="0.2">
      <c r="A547" s="7"/>
      <c r="B547" s="7"/>
      <c r="C547" s="7"/>
      <c r="D547" s="7"/>
      <c r="E547" s="7"/>
      <c r="F547" s="10"/>
      <c r="G547" s="10"/>
      <c r="H547" s="11"/>
      <c r="I547" s="12"/>
      <c r="J547" s="13"/>
      <c r="K547" s="13"/>
      <c r="L547" s="13"/>
      <c r="M547" s="12"/>
      <c r="N547" s="12"/>
      <c r="O547" s="12"/>
      <c r="P547" s="12"/>
      <c r="Q547" s="12"/>
      <c r="R547" s="12"/>
      <c r="S547" s="12"/>
      <c r="T547" s="8"/>
      <c r="U547" s="8"/>
      <c r="V547" s="8"/>
      <c r="W547" s="8"/>
      <c r="X547" s="8"/>
      <c r="Y547" s="21"/>
      <c r="Z547" s="21"/>
      <c r="AA547" s="21"/>
      <c r="AB547" s="21"/>
    </row>
    <row r="548" spans="1:28" x14ac:dyDescent="0.2">
      <c r="A548" s="7"/>
      <c r="B548" s="7"/>
      <c r="C548" s="7"/>
      <c r="D548" s="7"/>
      <c r="E548" s="7"/>
      <c r="F548" s="10"/>
      <c r="G548" s="10"/>
      <c r="H548" s="11"/>
      <c r="I548" s="12"/>
      <c r="J548" s="13"/>
      <c r="K548" s="13"/>
      <c r="L548" s="13"/>
      <c r="M548" s="12"/>
      <c r="N548" s="12"/>
      <c r="O548" s="12"/>
      <c r="P548" s="12"/>
      <c r="Q548" s="12"/>
      <c r="R548" s="12"/>
      <c r="S548" s="12"/>
      <c r="T548" s="8"/>
      <c r="U548" s="8"/>
      <c r="V548" s="8"/>
      <c r="W548" s="8"/>
      <c r="X548" s="8"/>
      <c r="Y548" s="21"/>
      <c r="Z548" s="21"/>
      <c r="AA548" s="21"/>
      <c r="AB548" s="21"/>
    </row>
    <row r="549" spans="1:28" x14ac:dyDescent="0.2">
      <c r="A549" s="7"/>
      <c r="B549" s="7"/>
      <c r="C549" s="7"/>
      <c r="D549" s="7"/>
      <c r="E549" s="7"/>
      <c r="F549" s="10"/>
      <c r="G549" s="10"/>
      <c r="H549" s="11"/>
      <c r="I549" s="12"/>
      <c r="J549" s="13"/>
      <c r="K549" s="13"/>
      <c r="L549" s="13"/>
      <c r="M549" s="12"/>
      <c r="N549" s="12"/>
      <c r="O549" s="12"/>
      <c r="P549" s="12"/>
      <c r="Q549" s="12"/>
      <c r="R549" s="12"/>
      <c r="S549" s="12"/>
      <c r="T549" s="8"/>
      <c r="U549" s="8"/>
      <c r="V549" s="8"/>
      <c r="W549" s="8"/>
      <c r="X549" s="8"/>
      <c r="Y549" s="21"/>
      <c r="Z549" s="21"/>
      <c r="AA549" s="21"/>
      <c r="AB549" s="21"/>
    </row>
    <row r="550" spans="1:28" x14ac:dyDescent="0.2">
      <c r="A550" s="7"/>
      <c r="B550" s="7"/>
      <c r="C550" s="7"/>
      <c r="D550" s="7"/>
      <c r="E550" s="7"/>
      <c r="F550" s="10"/>
      <c r="G550" s="10"/>
      <c r="H550" s="11"/>
      <c r="I550" s="12"/>
      <c r="J550" s="13"/>
      <c r="K550" s="13"/>
      <c r="L550" s="13"/>
      <c r="M550" s="12"/>
      <c r="N550" s="12"/>
      <c r="O550" s="12"/>
      <c r="P550" s="12"/>
      <c r="Q550" s="12"/>
      <c r="R550" s="12"/>
      <c r="S550" s="12"/>
      <c r="T550" s="8"/>
      <c r="U550" s="8"/>
      <c r="V550" s="8"/>
      <c r="W550" s="8"/>
      <c r="X550" s="8"/>
      <c r="Y550" s="21"/>
      <c r="Z550" s="21"/>
      <c r="AA550" s="21"/>
      <c r="AB550" s="21"/>
    </row>
    <row r="551" spans="1:28" x14ac:dyDescent="0.2">
      <c r="A551" s="7"/>
      <c r="B551" s="7"/>
      <c r="C551" s="7"/>
      <c r="D551" s="7"/>
      <c r="E551" s="7"/>
      <c r="F551" s="10"/>
      <c r="G551" s="10"/>
      <c r="H551" s="11"/>
      <c r="I551" s="12"/>
      <c r="J551" s="13"/>
      <c r="K551" s="13"/>
      <c r="L551" s="13"/>
      <c r="M551" s="12"/>
      <c r="N551" s="12"/>
      <c r="O551" s="12"/>
      <c r="P551" s="12"/>
      <c r="Q551" s="12"/>
      <c r="R551" s="12"/>
      <c r="S551" s="12"/>
      <c r="T551" s="8"/>
      <c r="U551" s="8"/>
      <c r="V551" s="8"/>
      <c r="W551" s="8"/>
      <c r="X551" s="8"/>
      <c r="Y551" s="21"/>
      <c r="Z551" s="21"/>
      <c r="AA551" s="21"/>
      <c r="AB551" s="21"/>
    </row>
    <row r="552" spans="1:28" x14ac:dyDescent="0.2">
      <c r="A552" s="7"/>
      <c r="B552" s="7"/>
      <c r="C552" s="7"/>
      <c r="D552" s="7"/>
      <c r="E552" s="7"/>
      <c r="F552" s="10"/>
      <c r="G552" s="10"/>
      <c r="H552" s="11"/>
      <c r="I552" s="12"/>
      <c r="J552" s="13"/>
      <c r="K552" s="13"/>
      <c r="L552" s="13"/>
      <c r="M552" s="12"/>
      <c r="N552" s="12"/>
      <c r="O552" s="12"/>
      <c r="P552" s="12"/>
      <c r="Q552" s="12"/>
      <c r="R552" s="12"/>
      <c r="S552" s="12"/>
      <c r="T552" s="8"/>
      <c r="U552" s="8"/>
      <c r="V552" s="8"/>
      <c r="W552" s="8"/>
      <c r="X552" s="8"/>
      <c r="Y552" s="21"/>
      <c r="Z552" s="21"/>
      <c r="AA552" s="21"/>
      <c r="AB552" s="21"/>
    </row>
    <row r="553" spans="1:28" x14ac:dyDescent="0.2">
      <c r="A553" s="7"/>
      <c r="B553" s="7"/>
      <c r="C553" s="7"/>
      <c r="D553" s="7"/>
      <c r="E553" s="7"/>
      <c r="F553" s="10"/>
      <c r="G553" s="10"/>
      <c r="H553" s="11"/>
      <c r="I553" s="12"/>
      <c r="J553" s="13"/>
      <c r="K553" s="13"/>
      <c r="L553" s="13"/>
      <c r="M553" s="12"/>
      <c r="N553" s="12"/>
      <c r="O553" s="12"/>
      <c r="P553" s="12"/>
      <c r="Q553" s="12"/>
      <c r="R553" s="12"/>
      <c r="S553" s="12"/>
      <c r="T553" s="8"/>
      <c r="U553" s="8"/>
      <c r="V553" s="8"/>
      <c r="W553" s="8"/>
      <c r="X553" s="8"/>
      <c r="Y553" s="21"/>
      <c r="Z553" s="21"/>
      <c r="AA553" s="21"/>
      <c r="AB553" s="21"/>
    </row>
    <row r="554" spans="1:28" x14ac:dyDescent="0.2">
      <c r="A554" s="7"/>
      <c r="B554" s="7"/>
      <c r="C554" s="7"/>
      <c r="D554" s="7"/>
      <c r="E554" s="7"/>
      <c r="F554" s="10"/>
      <c r="G554" s="10"/>
      <c r="H554" s="11"/>
      <c r="I554" s="12"/>
      <c r="J554" s="13"/>
      <c r="K554" s="13"/>
      <c r="L554" s="13"/>
      <c r="M554" s="12"/>
      <c r="N554" s="12"/>
      <c r="O554" s="12"/>
      <c r="P554" s="12"/>
      <c r="Q554" s="12"/>
      <c r="R554" s="12"/>
      <c r="S554" s="12"/>
      <c r="T554" s="8"/>
      <c r="U554" s="8"/>
      <c r="V554" s="8"/>
      <c r="W554" s="8"/>
      <c r="X554" s="8"/>
      <c r="Y554" s="21"/>
      <c r="Z554" s="21"/>
      <c r="AA554" s="21"/>
      <c r="AB554" s="21"/>
    </row>
    <row r="555" spans="1:28" x14ac:dyDescent="0.2">
      <c r="A555" s="7"/>
      <c r="B555" s="7"/>
      <c r="C555" s="7"/>
      <c r="D555" s="7"/>
      <c r="E555" s="7"/>
      <c r="F555" s="10"/>
      <c r="G555" s="10"/>
      <c r="H555" s="11"/>
      <c r="I555" s="12"/>
      <c r="J555" s="13"/>
      <c r="K555" s="13"/>
      <c r="L555" s="13"/>
      <c r="M555" s="12"/>
      <c r="N555" s="12"/>
      <c r="O555" s="12"/>
      <c r="P555" s="12"/>
      <c r="Q555" s="12"/>
      <c r="R555" s="12"/>
      <c r="S555" s="12"/>
      <c r="T555" s="8"/>
      <c r="U555" s="8"/>
      <c r="V555" s="8"/>
      <c r="W555" s="8"/>
      <c r="X555" s="8"/>
      <c r="Y555" s="21"/>
      <c r="Z555" s="21"/>
      <c r="AA555" s="21"/>
      <c r="AB555" s="21"/>
    </row>
    <row r="556" spans="1:28" x14ac:dyDescent="0.2">
      <c r="A556" s="7"/>
      <c r="B556" s="7"/>
      <c r="C556" s="7"/>
      <c r="D556" s="7"/>
      <c r="E556" s="7"/>
      <c r="F556" s="10"/>
      <c r="G556" s="10"/>
      <c r="H556" s="11"/>
      <c r="I556" s="12"/>
      <c r="J556" s="13"/>
      <c r="K556" s="13"/>
      <c r="L556" s="13"/>
      <c r="M556" s="12"/>
      <c r="N556" s="12"/>
      <c r="O556" s="12"/>
      <c r="P556" s="12"/>
      <c r="Q556" s="12"/>
      <c r="R556" s="12"/>
      <c r="S556" s="12"/>
      <c r="T556" s="8"/>
      <c r="U556" s="8"/>
      <c r="V556" s="8"/>
      <c r="W556" s="8"/>
      <c r="X556" s="8"/>
      <c r="Y556" s="21"/>
      <c r="Z556" s="21"/>
      <c r="AA556" s="21"/>
      <c r="AB556" s="21"/>
    </row>
    <row r="557" spans="1:28" x14ac:dyDescent="0.2">
      <c r="A557" s="7"/>
      <c r="B557" s="7"/>
      <c r="C557" s="7"/>
      <c r="D557" s="7"/>
      <c r="E557" s="7"/>
      <c r="F557" s="10"/>
      <c r="G557" s="10"/>
      <c r="H557" s="11"/>
      <c r="I557" s="12"/>
      <c r="J557" s="13"/>
      <c r="K557" s="13"/>
      <c r="L557" s="13"/>
      <c r="M557" s="12"/>
      <c r="N557" s="12"/>
      <c r="O557" s="12"/>
      <c r="P557" s="12"/>
      <c r="Q557" s="12"/>
      <c r="R557" s="12"/>
      <c r="S557" s="12"/>
      <c r="T557" s="8"/>
      <c r="U557" s="8"/>
      <c r="V557" s="8"/>
      <c r="W557" s="8"/>
      <c r="X557" s="8"/>
      <c r="Y557" s="21"/>
      <c r="Z557" s="21"/>
      <c r="AA557" s="21"/>
      <c r="AB557" s="21"/>
    </row>
    <row r="558" spans="1:28" x14ac:dyDescent="0.2">
      <c r="A558" s="7"/>
      <c r="B558" s="7"/>
      <c r="C558" s="7"/>
      <c r="D558" s="7"/>
      <c r="E558" s="7"/>
      <c r="F558" s="10"/>
      <c r="G558" s="10"/>
      <c r="H558" s="11"/>
      <c r="I558" s="12"/>
      <c r="J558" s="13"/>
      <c r="K558" s="13"/>
      <c r="L558" s="13"/>
      <c r="M558" s="12"/>
      <c r="N558" s="12"/>
      <c r="O558" s="12"/>
      <c r="P558" s="12"/>
      <c r="Q558" s="12"/>
      <c r="R558" s="12"/>
      <c r="S558" s="12"/>
      <c r="T558" s="8"/>
      <c r="U558" s="8"/>
      <c r="V558" s="8"/>
      <c r="W558" s="8"/>
      <c r="X558" s="8"/>
      <c r="Y558" s="21"/>
      <c r="Z558" s="21"/>
      <c r="AA558" s="21"/>
      <c r="AB558" s="21"/>
    </row>
    <row r="559" spans="1:28" x14ac:dyDescent="0.2">
      <c r="A559" s="7"/>
      <c r="B559" s="7"/>
      <c r="C559" s="7"/>
      <c r="D559" s="7"/>
      <c r="E559" s="7"/>
      <c r="F559" s="10"/>
      <c r="G559" s="10"/>
      <c r="H559" s="11"/>
      <c r="I559" s="12"/>
      <c r="J559" s="13"/>
      <c r="K559" s="13"/>
      <c r="L559" s="13"/>
      <c r="M559" s="12"/>
      <c r="N559" s="12"/>
      <c r="O559" s="12"/>
      <c r="P559" s="12"/>
      <c r="Q559" s="12"/>
      <c r="R559" s="12"/>
      <c r="S559" s="12"/>
      <c r="T559" s="8"/>
      <c r="U559" s="8"/>
      <c r="V559" s="8"/>
      <c r="W559" s="8"/>
      <c r="X559" s="8"/>
      <c r="Y559" s="21"/>
      <c r="Z559" s="21"/>
      <c r="AA559" s="21"/>
      <c r="AB559" s="21"/>
    </row>
    <row r="560" spans="1:28" x14ac:dyDescent="0.2">
      <c r="A560" s="7"/>
      <c r="B560" s="7"/>
      <c r="C560" s="7"/>
      <c r="D560" s="7"/>
      <c r="E560" s="7"/>
      <c r="F560" s="10"/>
      <c r="G560" s="10"/>
      <c r="H560" s="11"/>
      <c r="I560" s="12"/>
      <c r="J560" s="13"/>
      <c r="K560" s="13"/>
      <c r="L560" s="13"/>
      <c r="M560" s="12"/>
      <c r="N560" s="12"/>
      <c r="O560" s="12"/>
      <c r="P560" s="12"/>
      <c r="Q560" s="12"/>
      <c r="R560" s="12"/>
      <c r="S560" s="12"/>
      <c r="T560" s="8"/>
      <c r="U560" s="8"/>
      <c r="V560" s="8"/>
      <c r="W560" s="8"/>
      <c r="X560" s="8"/>
      <c r="Y560" s="21"/>
      <c r="Z560" s="21"/>
      <c r="AA560" s="21"/>
      <c r="AB560" s="21"/>
    </row>
    <row r="561" spans="1:28" x14ac:dyDescent="0.2">
      <c r="A561" s="7"/>
      <c r="B561" s="7"/>
      <c r="C561" s="7"/>
      <c r="D561" s="7"/>
      <c r="E561" s="7"/>
      <c r="F561" s="10"/>
      <c r="G561" s="10"/>
      <c r="H561" s="11"/>
      <c r="I561" s="12"/>
      <c r="J561" s="13"/>
      <c r="K561" s="13"/>
      <c r="L561" s="13"/>
      <c r="M561" s="12"/>
      <c r="N561" s="12"/>
      <c r="O561" s="12"/>
      <c r="P561" s="12"/>
      <c r="Q561" s="12"/>
      <c r="R561" s="12"/>
      <c r="S561" s="12"/>
      <c r="T561" s="8"/>
      <c r="U561" s="8"/>
      <c r="V561" s="8"/>
      <c r="W561" s="8"/>
      <c r="X561" s="8"/>
      <c r="Y561" s="21"/>
      <c r="Z561" s="21"/>
      <c r="AA561" s="21"/>
      <c r="AB561" s="21"/>
    </row>
    <row r="562" spans="1:28" x14ac:dyDescent="0.2">
      <c r="A562" s="7"/>
      <c r="B562" s="7"/>
      <c r="C562" s="7"/>
      <c r="D562" s="7"/>
      <c r="E562" s="7"/>
      <c r="F562" s="10"/>
      <c r="G562" s="10"/>
      <c r="H562" s="11"/>
      <c r="I562" s="12"/>
      <c r="J562" s="13"/>
      <c r="K562" s="13"/>
      <c r="L562" s="13"/>
      <c r="M562" s="12"/>
      <c r="N562" s="12"/>
      <c r="O562" s="12"/>
      <c r="P562" s="12"/>
      <c r="Q562" s="12"/>
      <c r="R562" s="12"/>
      <c r="S562" s="12"/>
      <c r="T562" s="8"/>
      <c r="U562" s="8"/>
      <c r="V562" s="8"/>
      <c r="W562" s="8"/>
      <c r="X562" s="8"/>
      <c r="Y562" s="21"/>
      <c r="Z562" s="21"/>
      <c r="AA562" s="21"/>
      <c r="AB562" s="21"/>
    </row>
    <row r="563" spans="1:28" x14ac:dyDescent="0.2">
      <c r="A563" s="7"/>
      <c r="B563" s="7"/>
      <c r="C563" s="7"/>
      <c r="D563" s="7"/>
      <c r="E563" s="7"/>
      <c r="F563" s="10"/>
      <c r="G563" s="10"/>
      <c r="H563" s="11"/>
      <c r="I563" s="12"/>
      <c r="J563" s="13"/>
      <c r="K563" s="13"/>
      <c r="L563" s="13"/>
      <c r="M563" s="12"/>
      <c r="N563" s="12"/>
      <c r="O563" s="12"/>
      <c r="P563" s="12"/>
      <c r="Q563" s="12"/>
      <c r="R563" s="12"/>
      <c r="S563" s="12"/>
      <c r="T563" s="8"/>
      <c r="U563" s="8"/>
      <c r="V563" s="8"/>
      <c r="W563" s="8"/>
      <c r="X563" s="8"/>
      <c r="Y563" s="21"/>
      <c r="Z563" s="21"/>
      <c r="AA563" s="21"/>
      <c r="AB563" s="21"/>
    </row>
    <row r="564" spans="1:28" x14ac:dyDescent="0.2">
      <c r="A564" s="7"/>
      <c r="B564" s="7"/>
      <c r="C564" s="7"/>
      <c r="D564" s="7"/>
      <c r="E564" s="7"/>
      <c r="F564" s="10"/>
      <c r="G564" s="10"/>
      <c r="H564" s="11"/>
      <c r="I564" s="12"/>
      <c r="J564" s="13"/>
      <c r="K564" s="13"/>
      <c r="L564" s="13"/>
      <c r="M564" s="12"/>
      <c r="N564" s="12"/>
      <c r="O564" s="12"/>
      <c r="P564" s="12"/>
      <c r="Q564" s="12"/>
      <c r="R564" s="12"/>
      <c r="S564" s="12"/>
      <c r="T564" s="8"/>
      <c r="U564" s="8"/>
      <c r="V564" s="8"/>
      <c r="W564" s="8"/>
      <c r="X564" s="8"/>
      <c r="Y564" s="21"/>
      <c r="Z564" s="21"/>
      <c r="AA564" s="21"/>
      <c r="AB564" s="21"/>
    </row>
    <row r="565" spans="1:28" x14ac:dyDescent="0.2">
      <c r="A565" s="7"/>
      <c r="B565" s="7"/>
      <c r="C565" s="7"/>
      <c r="D565" s="7"/>
      <c r="E565" s="7"/>
      <c r="F565" s="10"/>
      <c r="G565" s="10"/>
      <c r="H565" s="11"/>
      <c r="I565" s="12"/>
      <c r="J565" s="13"/>
      <c r="K565" s="13"/>
      <c r="L565" s="13"/>
      <c r="M565" s="12"/>
      <c r="N565" s="12"/>
      <c r="O565" s="12"/>
      <c r="P565" s="12"/>
      <c r="Q565" s="12"/>
      <c r="R565" s="12"/>
      <c r="S565" s="12"/>
      <c r="T565" s="8"/>
      <c r="U565" s="8"/>
      <c r="V565" s="8"/>
      <c r="W565" s="8"/>
      <c r="X565" s="8"/>
      <c r="Y565" s="21"/>
      <c r="Z565" s="21"/>
      <c r="AA565" s="21"/>
      <c r="AB565" s="21"/>
    </row>
    <row r="566" spans="1:28" x14ac:dyDescent="0.2">
      <c r="A566" s="7"/>
      <c r="B566" s="7"/>
      <c r="C566" s="7"/>
      <c r="D566" s="7"/>
      <c r="E566" s="7"/>
      <c r="F566" s="10"/>
      <c r="G566" s="10"/>
      <c r="H566" s="11"/>
      <c r="I566" s="12"/>
      <c r="J566" s="13"/>
      <c r="K566" s="13"/>
      <c r="L566" s="13"/>
      <c r="M566" s="12"/>
      <c r="N566" s="12"/>
      <c r="O566" s="12"/>
      <c r="P566" s="12"/>
      <c r="Q566" s="12"/>
      <c r="R566" s="12"/>
      <c r="S566" s="12"/>
      <c r="T566" s="8"/>
      <c r="U566" s="8"/>
      <c r="V566" s="8"/>
      <c r="W566" s="8"/>
      <c r="X566" s="8"/>
      <c r="Y566" s="21"/>
      <c r="Z566" s="21"/>
      <c r="AA566" s="21"/>
      <c r="AB566" s="21"/>
    </row>
    <row r="567" spans="1:28" x14ac:dyDescent="0.2">
      <c r="A567" s="7"/>
      <c r="B567" s="7"/>
      <c r="C567" s="7"/>
      <c r="D567" s="7"/>
      <c r="E567" s="7"/>
      <c r="F567" s="10"/>
      <c r="G567" s="10"/>
      <c r="H567" s="11"/>
      <c r="I567" s="12"/>
      <c r="J567" s="13"/>
      <c r="K567" s="13"/>
      <c r="L567" s="13"/>
      <c r="M567" s="12"/>
      <c r="N567" s="12"/>
      <c r="O567" s="12"/>
      <c r="P567" s="12"/>
      <c r="Q567" s="12"/>
      <c r="R567" s="12"/>
      <c r="S567" s="12"/>
      <c r="T567" s="8"/>
      <c r="U567" s="8"/>
      <c r="V567" s="8"/>
      <c r="W567" s="8"/>
      <c r="X567" s="8"/>
      <c r="Y567" s="21"/>
      <c r="Z567" s="21"/>
      <c r="AA567" s="21"/>
      <c r="AB567" s="21"/>
    </row>
    <row r="568" spans="1:28" x14ac:dyDescent="0.2">
      <c r="A568" s="7"/>
      <c r="B568" s="7"/>
      <c r="C568" s="7"/>
      <c r="D568" s="7"/>
      <c r="E568" s="7"/>
      <c r="F568" s="10"/>
      <c r="G568" s="10"/>
      <c r="H568" s="11"/>
      <c r="I568" s="12"/>
      <c r="J568" s="13"/>
      <c r="K568" s="13"/>
      <c r="L568" s="13"/>
      <c r="M568" s="12"/>
      <c r="N568" s="12"/>
      <c r="O568" s="12"/>
      <c r="P568" s="12"/>
      <c r="Q568" s="12"/>
      <c r="R568" s="12"/>
      <c r="S568" s="12"/>
      <c r="T568" s="8"/>
      <c r="U568" s="8"/>
      <c r="V568" s="8"/>
      <c r="W568" s="8"/>
      <c r="X568" s="8"/>
      <c r="Y568" s="21"/>
      <c r="Z568" s="21"/>
      <c r="AA568" s="21"/>
      <c r="AB568" s="21"/>
    </row>
    <row r="569" spans="1:28" x14ac:dyDescent="0.2">
      <c r="A569" s="7"/>
      <c r="B569" s="7"/>
      <c r="C569" s="7"/>
      <c r="D569" s="7"/>
      <c r="E569" s="7"/>
      <c r="F569" s="10"/>
      <c r="G569" s="10"/>
      <c r="H569" s="11"/>
      <c r="I569" s="12"/>
      <c r="J569" s="13"/>
      <c r="K569" s="13"/>
      <c r="L569" s="13"/>
      <c r="M569" s="12"/>
      <c r="N569" s="12"/>
      <c r="O569" s="12"/>
      <c r="P569" s="12"/>
      <c r="Q569" s="12"/>
      <c r="R569" s="12"/>
      <c r="S569" s="12"/>
      <c r="T569" s="8"/>
      <c r="U569" s="8"/>
      <c r="V569" s="8"/>
      <c r="W569" s="8"/>
      <c r="X569" s="8"/>
      <c r="Y569" s="21"/>
      <c r="Z569" s="21"/>
      <c r="AA569" s="21"/>
      <c r="AB569" s="21"/>
    </row>
    <row r="570" spans="1:28" x14ac:dyDescent="0.2">
      <c r="A570" s="7"/>
      <c r="B570" s="7"/>
      <c r="C570" s="7"/>
      <c r="D570" s="7"/>
      <c r="E570" s="7"/>
      <c r="F570" s="10"/>
      <c r="G570" s="10"/>
      <c r="H570" s="11"/>
      <c r="I570" s="12"/>
      <c r="J570" s="13"/>
      <c r="K570" s="13"/>
      <c r="L570" s="13"/>
      <c r="M570" s="12"/>
      <c r="N570" s="12"/>
      <c r="O570" s="12"/>
      <c r="P570" s="12"/>
      <c r="Q570" s="12"/>
      <c r="R570" s="12"/>
      <c r="S570" s="12"/>
      <c r="T570" s="8"/>
      <c r="U570" s="8"/>
      <c r="V570" s="8"/>
      <c r="W570" s="8"/>
      <c r="X570" s="8"/>
      <c r="Y570" s="21"/>
      <c r="Z570" s="21"/>
      <c r="AA570" s="21"/>
      <c r="AB570" s="21"/>
    </row>
    <row r="571" spans="1:28" x14ac:dyDescent="0.2">
      <c r="A571" s="7"/>
      <c r="B571" s="7"/>
      <c r="C571" s="7"/>
      <c r="D571" s="7"/>
      <c r="E571" s="7"/>
      <c r="F571" s="10"/>
      <c r="G571" s="10"/>
      <c r="H571" s="11"/>
      <c r="I571" s="12"/>
      <c r="J571" s="13"/>
      <c r="K571" s="13"/>
      <c r="L571" s="13"/>
      <c r="M571" s="12"/>
      <c r="N571" s="12"/>
      <c r="O571" s="12"/>
      <c r="P571" s="12"/>
      <c r="Q571" s="12"/>
      <c r="R571" s="12"/>
      <c r="S571" s="12"/>
      <c r="T571" s="8"/>
      <c r="U571" s="8"/>
      <c r="V571" s="8"/>
      <c r="W571" s="8"/>
      <c r="X571" s="8"/>
      <c r="Y571" s="21"/>
      <c r="Z571" s="21"/>
      <c r="AA571" s="21"/>
      <c r="AB571" s="21"/>
    </row>
    <row r="572" spans="1:28" x14ac:dyDescent="0.2">
      <c r="A572" s="7"/>
      <c r="B572" s="7"/>
      <c r="C572" s="7"/>
      <c r="D572" s="7"/>
      <c r="E572" s="7"/>
      <c r="F572" s="10"/>
      <c r="G572" s="10"/>
      <c r="H572" s="11"/>
      <c r="I572" s="12"/>
      <c r="J572" s="13"/>
      <c r="K572" s="13"/>
      <c r="L572" s="13"/>
      <c r="M572" s="12"/>
      <c r="N572" s="12"/>
      <c r="O572" s="12"/>
      <c r="P572" s="12"/>
      <c r="Q572" s="12"/>
      <c r="R572" s="12"/>
      <c r="S572" s="12"/>
      <c r="T572" s="8"/>
      <c r="U572" s="8"/>
      <c r="V572" s="8"/>
      <c r="W572" s="8"/>
      <c r="X572" s="8"/>
      <c r="Y572" s="21"/>
      <c r="Z572" s="21"/>
      <c r="AA572" s="21"/>
      <c r="AB572" s="21"/>
    </row>
    <row r="573" spans="1:28" x14ac:dyDescent="0.2">
      <c r="A573" s="7"/>
      <c r="B573" s="7"/>
      <c r="C573" s="7"/>
      <c r="D573" s="7"/>
      <c r="E573" s="7"/>
      <c r="F573" s="10"/>
      <c r="G573" s="10"/>
      <c r="H573" s="11"/>
      <c r="I573" s="12"/>
      <c r="J573" s="13"/>
      <c r="K573" s="13"/>
      <c r="L573" s="13"/>
      <c r="M573" s="12"/>
      <c r="N573" s="12"/>
      <c r="O573" s="12"/>
      <c r="P573" s="12"/>
      <c r="Q573" s="12"/>
      <c r="R573" s="12"/>
      <c r="S573" s="12"/>
      <c r="T573" s="8"/>
      <c r="U573" s="8"/>
      <c r="V573" s="8"/>
      <c r="W573" s="8"/>
      <c r="X573" s="8"/>
      <c r="Y573" s="21"/>
      <c r="Z573" s="21"/>
      <c r="AA573" s="21"/>
      <c r="AB573" s="21"/>
    </row>
    <row r="574" spans="1:28" x14ac:dyDescent="0.2">
      <c r="A574" s="7"/>
      <c r="B574" s="7"/>
      <c r="C574" s="7"/>
      <c r="D574" s="7"/>
      <c r="E574" s="7"/>
      <c r="F574" s="10"/>
      <c r="G574" s="10"/>
      <c r="H574" s="11"/>
      <c r="I574" s="12"/>
      <c r="J574" s="13"/>
      <c r="K574" s="13"/>
      <c r="L574" s="13"/>
      <c r="M574" s="12"/>
      <c r="N574" s="12"/>
      <c r="O574" s="12"/>
      <c r="P574" s="12"/>
      <c r="Q574" s="12"/>
      <c r="R574" s="12"/>
      <c r="S574" s="12"/>
      <c r="T574" s="8"/>
      <c r="U574" s="8"/>
      <c r="V574" s="8"/>
      <c r="W574" s="8"/>
      <c r="X574" s="8"/>
      <c r="Y574" s="21"/>
      <c r="Z574" s="21"/>
      <c r="AA574" s="21"/>
      <c r="AB574" s="21"/>
    </row>
    <row r="575" spans="1:28" x14ac:dyDescent="0.2">
      <c r="A575" s="7"/>
      <c r="B575" s="7"/>
      <c r="C575" s="7"/>
      <c r="D575" s="7"/>
      <c r="E575" s="7"/>
      <c r="F575" s="10"/>
      <c r="G575" s="10"/>
      <c r="H575" s="11"/>
      <c r="I575" s="12"/>
      <c r="J575" s="13"/>
      <c r="K575" s="13"/>
      <c r="L575" s="13"/>
      <c r="M575" s="12"/>
      <c r="N575" s="12"/>
      <c r="O575" s="12"/>
      <c r="P575" s="12"/>
      <c r="Q575" s="12"/>
      <c r="R575" s="12"/>
      <c r="S575" s="12"/>
      <c r="T575" s="8"/>
      <c r="U575" s="8"/>
      <c r="V575" s="8"/>
      <c r="W575" s="8"/>
      <c r="X575" s="8"/>
      <c r="Y575" s="21"/>
      <c r="Z575" s="21"/>
      <c r="AA575" s="21"/>
      <c r="AB575" s="21"/>
    </row>
    <row r="576" spans="1:28" x14ac:dyDescent="0.2">
      <c r="A576" s="7"/>
      <c r="B576" s="7"/>
      <c r="C576" s="7"/>
      <c r="D576" s="7"/>
      <c r="E576" s="7"/>
      <c r="F576" s="10"/>
      <c r="G576" s="10"/>
      <c r="H576" s="11"/>
      <c r="I576" s="12"/>
      <c r="J576" s="13"/>
      <c r="K576" s="13"/>
      <c r="L576" s="13"/>
      <c r="M576" s="12"/>
      <c r="N576" s="12"/>
      <c r="O576" s="12"/>
      <c r="P576" s="12"/>
      <c r="Q576" s="12"/>
      <c r="R576" s="12"/>
      <c r="S576" s="12"/>
      <c r="T576" s="8"/>
      <c r="U576" s="8"/>
      <c r="V576" s="8"/>
      <c r="W576" s="8"/>
      <c r="X576" s="8"/>
      <c r="Y576" s="21"/>
      <c r="Z576" s="21"/>
      <c r="AA576" s="21"/>
      <c r="AB576" s="21"/>
    </row>
    <row r="577" spans="1:28" x14ac:dyDescent="0.2">
      <c r="A577" s="7"/>
      <c r="B577" s="7"/>
      <c r="C577" s="7"/>
      <c r="D577" s="7"/>
      <c r="E577" s="7"/>
      <c r="F577" s="10"/>
      <c r="G577" s="10"/>
      <c r="H577" s="11"/>
      <c r="I577" s="12"/>
      <c r="J577" s="13"/>
      <c r="K577" s="13"/>
      <c r="L577" s="13"/>
      <c r="M577" s="12"/>
      <c r="N577" s="12"/>
      <c r="O577" s="12"/>
      <c r="P577" s="12"/>
      <c r="Q577" s="12"/>
      <c r="R577" s="8"/>
      <c r="S577" s="8"/>
      <c r="T577" s="8"/>
      <c r="U577" s="8"/>
      <c r="V577" s="8"/>
      <c r="W577" s="8"/>
      <c r="X577" s="8"/>
      <c r="Y577" s="21"/>
      <c r="Z577" s="21"/>
      <c r="AA577" s="21"/>
      <c r="AB577" s="21"/>
    </row>
    <row r="578" spans="1:28" x14ac:dyDescent="0.2">
      <c r="A578" s="7"/>
      <c r="B578" s="7"/>
      <c r="C578" s="7"/>
      <c r="D578" s="7"/>
      <c r="E578" s="7"/>
      <c r="F578" s="10"/>
      <c r="G578" s="10"/>
      <c r="H578" s="11"/>
      <c r="I578" s="12"/>
      <c r="J578" s="13"/>
      <c r="K578" s="13"/>
      <c r="L578" s="13"/>
      <c r="M578" s="12"/>
      <c r="N578" s="12"/>
      <c r="O578" s="12"/>
      <c r="P578" s="12"/>
      <c r="Q578" s="12"/>
      <c r="R578" s="8"/>
      <c r="S578" s="8"/>
      <c r="T578" s="8"/>
      <c r="U578" s="8"/>
      <c r="V578" s="8"/>
      <c r="W578" s="8"/>
      <c r="X578" s="8"/>
      <c r="Y578" s="21"/>
      <c r="Z578" s="21"/>
      <c r="AA578" s="21"/>
      <c r="AB578" s="21"/>
    </row>
    <row r="579" spans="1:28" x14ac:dyDescent="0.2">
      <c r="A579" s="7"/>
      <c r="B579" s="7"/>
      <c r="C579" s="7"/>
      <c r="D579" s="7"/>
      <c r="E579" s="7"/>
      <c r="F579" s="10"/>
      <c r="G579" s="10"/>
      <c r="H579" s="11"/>
      <c r="I579" s="12"/>
      <c r="J579" s="13"/>
      <c r="K579" s="13"/>
      <c r="L579" s="13"/>
      <c r="M579" s="12"/>
      <c r="N579" s="12"/>
      <c r="O579" s="12"/>
      <c r="P579" s="12"/>
      <c r="Q579" s="12"/>
      <c r="R579" s="8"/>
      <c r="S579" s="8"/>
      <c r="T579" s="8"/>
      <c r="U579" s="8"/>
      <c r="V579" s="8"/>
      <c r="W579" s="8"/>
      <c r="X579" s="8"/>
      <c r="Y579" s="21"/>
      <c r="Z579" s="21"/>
      <c r="AA579" s="21"/>
      <c r="AB579" s="21"/>
    </row>
  </sheetData>
  <mergeCells count="54">
    <mergeCell ref="BC12:BF12"/>
    <mergeCell ref="AT12:BB12"/>
    <mergeCell ref="J39:M39"/>
    <mergeCell ref="J12:J13"/>
    <mergeCell ref="Q12:Q13"/>
    <mergeCell ref="M12:M13"/>
    <mergeCell ref="K12:K13"/>
    <mergeCell ref="J38:M38"/>
    <mergeCell ref="L12:L13"/>
    <mergeCell ref="O12:P12"/>
    <mergeCell ref="V38:AA38"/>
    <mergeCell ref="V39:AA39"/>
    <mergeCell ref="R39:T39"/>
    <mergeCell ref="N38:P38"/>
    <mergeCell ref="AQ12:AS12"/>
    <mergeCell ref="AC12:AP12"/>
    <mergeCell ref="B37:D37"/>
    <mergeCell ref="C14:C32"/>
    <mergeCell ref="B14:B34"/>
    <mergeCell ref="Y40:AD40"/>
    <mergeCell ref="Y12:AB12"/>
    <mergeCell ref="A35:V35"/>
    <mergeCell ref="F32:V32"/>
    <mergeCell ref="R12:V12"/>
    <mergeCell ref="F33:V33"/>
    <mergeCell ref="F14:F25"/>
    <mergeCell ref="E14:E32"/>
    <mergeCell ref="D14:D32"/>
    <mergeCell ref="A38:D38"/>
    <mergeCell ref="A39:D39"/>
    <mergeCell ref="E39:I39"/>
    <mergeCell ref="E38:I38"/>
    <mergeCell ref="E1:Y5"/>
    <mergeCell ref="E7:AB7"/>
    <mergeCell ref="A10:D10"/>
    <mergeCell ref="E10:AB10"/>
    <mergeCell ref="A14:A34"/>
    <mergeCell ref="C34:V34"/>
    <mergeCell ref="H12:H13"/>
    <mergeCell ref="A8:D8"/>
    <mergeCell ref="E8:AB8"/>
    <mergeCell ref="A9:D9"/>
    <mergeCell ref="E9:AB9"/>
    <mergeCell ref="A11:D11"/>
    <mergeCell ref="E11:AB11"/>
    <mergeCell ref="N12:N13"/>
    <mergeCell ref="A12:A13"/>
    <mergeCell ref="B12:B13"/>
    <mergeCell ref="C12:C13"/>
    <mergeCell ref="D12:D13"/>
    <mergeCell ref="E12:E13"/>
    <mergeCell ref="F12:F13"/>
    <mergeCell ref="I12:I13"/>
    <mergeCell ref="G12:G13"/>
  </mergeCells>
  <dataValidations count="1">
    <dataValidation type="list" allowBlank="1" showInputMessage="1" showErrorMessage="1" sqref="V14:V31">
      <formula1>listas</formula1>
    </dataValidation>
  </dataValidations>
  <hyperlinks>
    <hyperlink ref="Q14" r:id="rId1"/>
    <hyperlink ref="Q15:Q16" r:id="rId2" display="olsanchez@idep.edu.co"/>
    <hyperlink ref="Q19" r:id="rId3"/>
    <hyperlink ref="Q20" r:id="rId4"/>
    <hyperlink ref="Q22" r:id="rId5"/>
    <hyperlink ref="Q23" r:id="rId6"/>
    <hyperlink ref="Q24:Q25" r:id="rId7" display="obonilla@idep.edu.co"/>
    <hyperlink ref="Q17" r:id="rId8"/>
    <hyperlink ref="Q21" r:id="rId9"/>
    <hyperlink ref="Q29" r:id="rId10"/>
    <hyperlink ref="Q26" r:id="rId11"/>
    <hyperlink ref="Q31" r:id="rId12"/>
    <hyperlink ref="Q30" r:id="rId13"/>
    <hyperlink ref="Q27:Q28" r:id="rId14" display="hmorales@idep.edu.co"/>
    <hyperlink ref="Q27" r:id="rId15"/>
  </hyperlinks>
  <printOptions horizontalCentered="1" verticalCentered="1"/>
  <pageMargins left="0" right="0" top="0.55118110236220474" bottom="0.55118110236220474" header="0.11811023622047245" footer="0.31496062992125984"/>
  <pageSetup paperSize="41" scale="39" orientation="landscape" r:id="rId16"/>
  <headerFooter>
    <oddFooter>&amp;LElaboró: Oficina Asesora de Planeación&amp;CPLAN DE ADQUISICIONES 2019   
Versión 12
26/06/2019&amp;R&amp;N</oddFooter>
  </headerFooter>
  <rowBreaks count="1" manualBreakCount="1">
    <brk id="40" max="43" man="1"/>
  </rowBreaks>
  <colBreaks count="1" manualBreakCount="1">
    <brk id="28" max="36" man="1"/>
  </colBreaks>
  <drawing r:id="rId17"/>
  <legacyDrawing r:id="rId1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XFB674"/>
  <sheetViews>
    <sheetView view="pageBreakPreview" topLeftCell="A13" zoomScale="80" zoomScaleNormal="90" zoomScaleSheetLayoutView="80" workbookViewId="0">
      <pane ySplit="2" topLeftCell="A15" activePane="bottomLeft" state="frozen"/>
      <selection activeCell="V13" sqref="V13"/>
      <selection pane="bottomLeft" activeCell="A15" sqref="A15:A23"/>
    </sheetView>
  </sheetViews>
  <sheetFormatPr baseColWidth="10" defaultColWidth="11.42578125" defaultRowHeight="62.25" customHeight="1" x14ac:dyDescent="0.2"/>
  <cols>
    <col min="1" max="1" width="9.5703125" style="36" customWidth="1"/>
    <col min="2" max="2" width="11.42578125" style="36" customWidth="1"/>
    <col min="3" max="3" width="9.7109375" style="36" customWidth="1"/>
    <col min="4" max="4" width="9.140625" style="36" customWidth="1"/>
    <col min="5" max="5" width="8.42578125" style="36" customWidth="1"/>
    <col min="6" max="6" width="14" style="6" customWidth="1"/>
    <col min="7" max="7" width="13.85546875" style="542" customWidth="1"/>
    <col min="8" max="8" width="65.85546875" style="15" customWidth="1"/>
    <col min="9" max="9" width="10" style="36" customWidth="1"/>
    <col min="10" max="10" width="8.28515625" style="16" customWidth="1"/>
    <col min="11" max="11" width="13.7109375" style="16" customWidth="1"/>
    <col min="12" max="12" width="12.85546875" style="16" customWidth="1"/>
    <col min="13" max="13" width="11.42578125" style="36" customWidth="1"/>
    <col min="14" max="14" width="19.7109375" style="36" customWidth="1"/>
    <col min="15" max="15" width="11.7109375" style="36" customWidth="1"/>
    <col min="16" max="16" width="13.7109375" style="36" customWidth="1"/>
    <col min="17" max="17" width="13.140625" style="771" customWidth="1"/>
    <col min="18" max="18" width="7.85546875" style="36" customWidth="1"/>
    <col min="19" max="19" width="9.42578125" style="36" customWidth="1"/>
    <col min="20" max="20" width="6.42578125" style="36" customWidth="1"/>
    <col min="21" max="21" width="7.140625" style="36" customWidth="1"/>
    <col min="22" max="22" width="9.140625" style="36" customWidth="1"/>
    <col min="23" max="23" width="8.42578125" style="36" customWidth="1"/>
    <col min="24" max="24" width="21.5703125" style="36" hidden="1" customWidth="1"/>
    <col min="25" max="25" width="20.140625" style="761" customWidth="1"/>
    <col min="26" max="26" width="19.5703125" style="761" customWidth="1"/>
    <col min="27" max="27" width="12.140625" style="761" customWidth="1"/>
    <col min="28" max="28" width="21.140625" style="761" customWidth="1"/>
    <col min="29" max="45" width="1.7109375" style="36" hidden="1" customWidth="1"/>
    <col min="46" max="46" width="21.7109375" style="856" customWidth="1"/>
    <col min="47" max="47" width="21.140625" style="856" customWidth="1"/>
    <col min="48" max="48" width="17.5703125" style="547" customWidth="1"/>
    <col min="49" max="49" width="22" style="36" customWidth="1"/>
    <col min="50" max="50" width="25.7109375" style="36" customWidth="1"/>
    <col min="51" max="51" width="19" style="36" customWidth="1"/>
    <col min="52" max="52" width="15.7109375" style="542" customWidth="1"/>
    <col min="53" max="53" width="16.7109375" style="542" customWidth="1"/>
    <col min="54" max="54" width="24" style="502" customWidth="1"/>
    <col min="55" max="55" width="16.140625" style="36" customWidth="1"/>
    <col min="56" max="56" width="21.85546875" style="36" customWidth="1"/>
    <col min="57" max="57" width="22.140625" style="36" customWidth="1"/>
    <col min="58" max="58" width="16.5703125" style="36" customWidth="1"/>
    <col min="59" max="59" width="27.140625" style="36" customWidth="1"/>
    <col min="60" max="159" width="11.42578125" style="36"/>
    <col min="160" max="160" width="1.42578125" style="36" customWidth="1"/>
    <col min="161" max="161" width="7.5703125" style="36" customWidth="1"/>
    <col min="162" max="162" width="4.85546875" style="36" customWidth="1"/>
    <col min="163" max="163" width="8" style="36" customWidth="1"/>
    <col min="164" max="164" width="8.140625" style="36" customWidth="1"/>
    <col min="165" max="165" width="7.28515625" style="36" customWidth="1"/>
    <col min="166" max="166" width="20.7109375" style="36" customWidth="1"/>
    <col min="167" max="167" width="15" style="36" customWidth="1"/>
    <col min="168" max="168" width="0.140625" style="36" customWidth="1"/>
    <col min="169" max="169" width="0" style="36" hidden="1" customWidth="1"/>
    <col min="170" max="170" width="78.85546875" style="36" customWidth="1"/>
    <col min="171" max="171" width="14.140625" style="36" customWidth="1"/>
    <col min="172" max="172" width="0.28515625" style="36" customWidth="1"/>
    <col min="173" max="173" width="11.7109375" style="36" customWidth="1"/>
    <col min="174" max="174" width="8.7109375" style="36" customWidth="1"/>
    <col min="175" max="175" width="0" style="36" hidden="1" customWidth="1"/>
    <col min="176" max="176" width="11.42578125" style="36" customWidth="1"/>
    <col min="177" max="179" width="0" style="36" hidden="1" customWidth="1"/>
    <col min="180" max="180" width="19" style="36" customWidth="1"/>
    <col min="181" max="181" width="17.28515625" style="36" customWidth="1"/>
    <col min="182" max="182" width="19.7109375" style="36" customWidth="1"/>
    <col min="183" max="183" width="20.7109375" style="36" customWidth="1"/>
    <col min="184" max="184" width="13.140625" style="36" bestFit="1" customWidth="1"/>
    <col min="185" max="185" width="21.5703125" style="36" customWidth="1"/>
    <col min="186" max="186" width="16" style="36" bestFit="1" customWidth="1"/>
    <col min="187" max="187" width="13.140625" style="36" bestFit="1" customWidth="1"/>
    <col min="188" max="188" width="38.28515625" style="36" bestFit="1" customWidth="1"/>
    <col min="189" max="189" width="1.28515625" style="36" customWidth="1"/>
    <col min="190" max="190" width="0" style="36" hidden="1" customWidth="1"/>
    <col min="191" max="415" width="11.42578125" style="36"/>
    <col min="416" max="416" width="1.42578125" style="36" customWidth="1"/>
    <col min="417" max="417" width="7.5703125" style="36" customWidth="1"/>
    <col min="418" max="418" width="4.85546875" style="36" customWidth="1"/>
    <col min="419" max="419" width="8" style="36" customWidth="1"/>
    <col min="420" max="420" width="8.140625" style="36" customWidth="1"/>
    <col min="421" max="421" width="7.28515625" style="36" customWidth="1"/>
    <col min="422" max="422" width="20.7109375" style="36" customWidth="1"/>
    <col min="423" max="423" width="15" style="36" customWidth="1"/>
    <col min="424" max="424" width="0.140625" style="36" customWidth="1"/>
    <col min="425" max="425" width="0" style="36" hidden="1" customWidth="1"/>
    <col min="426" max="426" width="78.85546875" style="36" customWidth="1"/>
    <col min="427" max="427" width="14.140625" style="36" customWidth="1"/>
    <col min="428" max="428" width="0.28515625" style="36" customWidth="1"/>
    <col min="429" max="429" width="11.7109375" style="36" customWidth="1"/>
    <col min="430" max="430" width="8.7109375" style="36" customWidth="1"/>
    <col min="431" max="431" width="0" style="36" hidden="1" customWidth="1"/>
    <col min="432" max="432" width="11.42578125" style="36" customWidth="1"/>
    <col min="433" max="435" width="0" style="36" hidden="1" customWidth="1"/>
    <col min="436" max="436" width="19" style="36" customWidth="1"/>
    <col min="437" max="437" width="17.28515625" style="36" customWidth="1"/>
    <col min="438" max="438" width="19.7109375" style="36" customWidth="1"/>
    <col min="439" max="439" width="20.7109375" style="36" customWidth="1"/>
    <col min="440" max="440" width="13.140625" style="36" bestFit="1" customWidth="1"/>
    <col min="441" max="441" width="21.5703125" style="36" customWidth="1"/>
    <col min="442" max="442" width="16" style="36" bestFit="1" customWidth="1"/>
    <col min="443" max="443" width="13.140625" style="36" bestFit="1" customWidth="1"/>
    <col min="444" max="444" width="38.28515625" style="36" bestFit="1" customWidth="1"/>
    <col min="445" max="445" width="1.28515625" style="36" customWidth="1"/>
    <col min="446" max="446" width="0" style="36" hidden="1" customWidth="1"/>
    <col min="447" max="671" width="11.42578125" style="36"/>
    <col min="672" max="672" width="1.42578125" style="36" customWidth="1"/>
    <col min="673" max="673" width="7.5703125" style="36" customWidth="1"/>
    <col min="674" max="674" width="4.85546875" style="36" customWidth="1"/>
    <col min="675" max="675" width="8" style="36" customWidth="1"/>
    <col min="676" max="676" width="8.140625" style="36" customWidth="1"/>
    <col min="677" max="677" width="7.28515625" style="36" customWidth="1"/>
    <col min="678" max="678" width="20.7109375" style="36" customWidth="1"/>
    <col min="679" max="679" width="15" style="36" customWidth="1"/>
    <col min="680" max="680" width="0.140625" style="36" customWidth="1"/>
    <col min="681" max="681" width="0" style="36" hidden="1" customWidth="1"/>
    <col min="682" max="682" width="78.85546875" style="36" customWidth="1"/>
    <col min="683" max="683" width="14.140625" style="36" customWidth="1"/>
    <col min="684" max="684" width="0.28515625" style="36" customWidth="1"/>
    <col min="685" max="685" width="11.7109375" style="36" customWidth="1"/>
    <col min="686" max="686" width="8.7109375" style="36" customWidth="1"/>
    <col min="687" max="687" width="0" style="36" hidden="1" customWidth="1"/>
    <col min="688" max="688" width="11.42578125" style="36" customWidth="1"/>
    <col min="689" max="691" width="0" style="36" hidden="1" customWidth="1"/>
    <col min="692" max="692" width="19" style="36" customWidth="1"/>
    <col min="693" max="693" width="17.28515625" style="36" customWidth="1"/>
    <col min="694" max="694" width="19.7109375" style="36" customWidth="1"/>
    <col min="695" max="695" width="20.7109375" style="36" customWidth="1"/>
    <col min="696" max="696" width="13.140625" style="36" bestFit="1" customWidth="1"/>
    <col min="697" max="697" width="21.5703125" style="36" customWidth="1"/>
    <col min="698" max="698" width="16" style="36" bestFit="1" customWidth="1"/>
    <col min="699" max="699" width="13.140625" style="36" bestFit="1" customWidth="1"/>
    <col min="700" max="700" width="38.28515625" style="36" bestFit="1" customWidth="1"/>
    <col min="701" max="701" width="1.28515625" style="36" customWidth="1"/>
    <col min="702" max="702" width="0" style="36" hidden="1" customWidth="1"/>
    <col min="703" max="927" width="11.42578125" style="36"/>
    <col min="928" max="928" width="1.42578125" style="36" customWidth="1"/>
    <col min="929" max="929" width="7.5703125" style="36" customWidth="1"/>
    <col min="930" max="930" width="4.85546875" style="36" customWidth="1"/>
    <col min="931" max="931" width="8" style="36" customWidth="1"/>
    <col min="932" max="932" width="8.140625" style="36" customWidth="1"/>
    <col min="933" max="933" width="7.28515625" style="36" customWidth="1"/>
    <col min="934" max="934" width="20.7109375" style="36" customWidth="1"/>
    <col min="935" max="935" width="15" style="36" customWidth="1"/>
    <col min="936" max="936" width="0.140625" style="36" customWidth="1"/>
    <col min="937" max="937" width="0" style="36" hidden="1" customWidth="1"/>
    <col min="938" max="938" width="78.85546875" style="36" customWidth="1"/>
    <col min="939" max="939" width="14.140625" style="36" customWidth="1"/>
    <col min="940" max="940" width="0.28515625" style="36" customWidth="1"/>
    <col min="941" max="941" width="11.7109375" style="36" customWidth="1"/>
    <col min="942" max="942" width="8.7109375" style="36" customWidth="1"/>
    <col min="943" max="943" width="0" style="36" hidden="1" customWidth="1"/>
    <col min="944" max="944" width="11.42578125" style="36" customWidth="1"/>
    <col min="945" max="947" width="0" style="36" hidden="1" customWidth="1"/>
    <col min="948" max="948" width="19" style="36" customWidth="1"/>
    <col min="949" max="949" width="17.28515625" style="36" customWidth="1"/>
    <col min="950" max="950" width="19.7109375" style="36" customWidth="1"/>
    <col min="951" max="951" width="20.7109375" style="36" customWidth="1"/>
    <col min="952" max="952" width="13.140625" style="36" bestFit="1" customWidth="1"/>
    <col min="953" max="953" width="21.5703125" style="36" customWidth="1"/>
    <col min="954" max="954" width="16" style="36" bestFit="1" customWidth="1"/>
    <col min="955" max="955" width="13.140625" style="36" bestFit="1" customWidth="1"/>
    <col min="956" max="956" width="38.28515625" style="36" bestFit="1" customWidth="1"/>
    <col min="957" max="957" width="1.28515625" style="36" customWidth="1"/>
    <col min="958" max="958" width="0" style="36" hidden="1" customWidth="1"/>
    <col min="959" max="1183" width="11.42578125" style="36"/>
    <col min="1184" max="1184" width="1.42578125" style="36" customWidth="1"/>
    <col min="1185" max="1185" width="7.5703125" style="36" customWidth="1"/>
    <col min="1186" max="1186" width="4.85546875" style="36" customWidth="1"/>
    <col min="1187" max="1187" width="8" style="36" customWidth="1"/>
    <col min="1188" max="1188" width="8.140625" style="36" customWidth="1"/>
    <col min="1189" max="1189" width="7.28515625" style="36" customWidth="1"/>
    <col min="1190" max="1190" width="20.7109375" style="36" customWidth="1"/>
    <col min="1191" max="1191" width="15" style="36" customWidth="1"/>
    <col min="1192" max="1192" width="0.140625" style="36" customWidth="1"/>
    <col min="1193" max="1193" width="0" style="36" hidden="1" customWidth="1"/>
    <col min="1194" max="1194" width="78.85546875" style="36" customWidth="1"/>
    <col min="1195" max="1195" width="14.140625" style="36" customWidth="1"/>
    <col min="1196" max="1196" width="0.28515625" style="36" customWidth="1"/>
    <col min="1197" max="1197" width="11.7109375" style="36" customWidth="1"/>
    <col min="1198" max="1198" width="8.7109375" style="36" customWidth="1"/>
    <col min="1199" max="1199" width="0" style="36" hidden="1" customWidth="1"/>
    <col min="1200" max="1200" width="11.42578125" style="36" customWidth="1"/>
    <col min="1201" max="1203" width="0" style="36" hidden="1" customWidth="1"/>
    <col min="1204" max="1204" width="19" style="36" customWidth="1"/>
    <col min="1205" max="1205" width="17.28515625" style="36" customWidth="1"/>
    <col min="1206" max="1206" width="19.7109375" style="36" customWidth="1"/>
    <col min="1207" max="1207" width="20.7109375" style="36" customWidth="1"/>
    <col min="1208" max="1208" width="13.140625" style="36" bestFit="1" customWidth="1"/>
    <col min="1209" max="1209" width="21.5703125" style="36" customWidth="1"/>
    <col min="1210" max="1210" width="16" style="36" bestFit="1" customWidth="1"/>
    <col min="1211" max="1211" width="13.140625" style="36" bestFit="1" customWidth="1"/>
    <col min="1212" max="1212" width="38.28515625" style="36" bestFit="1" customWidth="1"/>
    <col min="1213" max="1213" width="1.28515625" style="36" customWidth="1"/>
    <col min="1214" max="1214" width="0" style="36" hidden="1" customWidth="1"/>
    <col min="1215" max="1439" width="11.42578125" style="36"/>
    <col min="1440" max="1440" width="1.42578125" style="36" customWidth="1"/>
    <col min="1441" max="1441" width="7.5703125" style="36" customWidth="1"/>
    <col min="1442" max="1442" width="4.85546875" style="36" customWidth="1"/>
    <col min="1443" max="1443" width="8" style="36" customWidth="1"/>
    <col min="1444" max="1444" width="8.140625" style="36" customWidth="1"/>
    <col min="1445" max="1445" width="7.28515625" style="36" customWidth="1"/>
    <col min="1446" max="1446" width="20.7109375" style="36" customWidth="1"/>
    <col min="1447" max="1447" width="15" style="36" customWidth="1"/>
    <col min="1448" max="1448" width="0.140625" style="36" customWidth="1"/>
    <col min="1449" max="1449" width="0" style="36" hidden="1" customWidth="1"/>
    <col min="1450" max="1450" width="78.85546875" style="36" customWidth="1"/>
    <col min="1451" max="1451" width="14.140625" style="36" customWidth="1"/>
    <col min="1452" max="1452" width="0.28515625" style="36" customWidth="1"/>
    <col min="1453" max="1453" width="11.7109375" style="36" customWidth="1"/>
    <col min="1454" max="1454" width="8.7109375" style="36" customWidth="1"/>
    <col min="1455" max="1455" width="0" style="36" hidden="1" customWidth="1"/>
    <col min="1456" max="1456" width="11.42578125" style="36" customWidth="1"/>
    <col min="1457" max="1459" width="0" style="36" hidden="1" customWidth="1"/>
    <col min="1460" max="1460" width="19" style="36" customWidth="1"/>
    <col min="1461" max="1461" width="17.28515625" style="36" customWidth="1"/>
    <col min="1462" max="1462" width="19.7109375" style="36" customWidth="1"/>
    <col min="1463" max="1463" width="20.7109375" style="36" customWidth="1"/>
    <col min="1464" max="1464" width="13.140625" style="36" bestFit="1" customWidth="1"/>
    <col min="1465" max="1465" width="21.5703125" style="36" customWidth="1"/>
    <col min="1466" max="1466" width="16" style="36" bestFit="1" customWidth="1"/>
    <col min="1467" max="1467" width="13.140625" style="36" bestFit="1" customWidth="1"/>
    <col min="1468" max="1468" width="38.28515625" style="36" bestFit="1" customWidth="1"/>
    <col min="1469" max="1469" width="1.28515625" style="36" customWidth="1"/>
    <col min="1470" max="1470" width="0" style="36" hidden="1" customWidth="1"/>
    <col min="1471" max="1695" width="11.42578125" style="36"/>
    <col min="1696" max="1696" width="1.42578125" style="36" customWidth="1"/>
    <col min="1697" max="1697" width="7.5703125" style="36" customWidth="1"/>
    <col min="1698" max="1698" width="4.85546875" style="36" customWidth="1"/>
    <col min="1699" max="1699" width="8" style="36" customWidth="1"/>
    <col min="1700" max="1700" width="8.140625" style="36" customWidth="1"/>
    <col min="1701" max="1701" width="7.28515625" style="36" customWidth="1"/>
    <col min="1702" max="1702" width="20.7109375" style="36" customWidth="1"/>
    <col min="1703" max="1703" width="15" style="36" customWidth="1"/>
    <col min="1704" max="1704" width="0.140625" style="36" customWidth="1"/>
    <col min="1705" max="1705" width="0" style="36" hidden="1" customWidth="1"/>
    <col min="1706" max="1706" width="78.85546875" style="36" customWidth="1"/>
    <col min="1707" max="1707" width="14.140625" style="36" customWidth="1"/>
    <col min="1708" max="1708" width="0.28515625" style="36" customWidth="1"/>
    <col min="1709" max="1709" width="11.7109375" style="36" customWidth="1"/>
    <col min="1710" max="1710" width="8.7109375" style="36" customWidth="1"/>
    <col min="1711" max="1711" width="0" style="36" hidden="1" customWidth="1"/>
    <col min="1712" max="1712" width="11.42578125" style="36" customWidth="1"/>
    <col min="1713" max="1715" width="0" style="36" hidden="1" customWidth="1"/>
    <col min="1716" max="1716" width="19" style="36" customWidth="1"/>
    <col min="1717" max="1717" width="17.28515625" style="36" customWidth="1"/>
    <col min="1718" max="1718" width="19.7109375" style="36" customWidth="1"/>
    <col min="1719" max="1719" width="20.7109375" style="36" customWidth="1"/>
    <col min="1720" max="1720" width="13.140625" style="36" bestFit="1" customWidth="1"/>
    <col min="1721" max="1721" width="21.5703125" style="36" customWidth="1"/>
    <col min="1722" max="1722" width="16" style="36" bestFit="1" customWidth="1"/>
    <col min="1723" max="1723" width="13.140625" style="36" bestFit="1" customWidth="1"/>
    <col min="1724" max="1724" width="38.28515625" style="36" bestFit="1" customWidth="1"/>
    <col min="1725" max="1725" width="1.28515625" style="36" customWidth="1"/>
    <col min="1726" max="1726" width="0" style="36" hidden="1" customWidth="1"/>
    <col min="1727" max="1951" width="11.42578125" style="36"/>
    <col min="1952" max="1952" width="1.42578125" style="36" customWidth="1"/>
    <col min="1953" max="1953" width="7.5703125" style="36" customWidth="1"/>
    <col min="1954" max="1954" width="4.85546875" style="36" customWidth="1"/>
    <col min="1955" max="1955" width="8" style="36" customWidth="1"/>
    <col min="1956" max="1956" width="8.140625" style="36" customWidth="1"/>
    <col min="1957" max="1957" width="7.28515625" style="36" customWidth="1"/>
    <col min="1958" max="1958" width="20.7109375" style="36" customWidth="1"/>
    <col min="1959" max="1959" width="15" style="36" customWidth="1"/>
    <col min="1960" max="1960" width="0.140625" style="36" customWidth="1"/>
    <col min="1961" max="1961" width="0" style="36" hidden="1" customWidth="1"/>
    <col min="1962" max="1962" width="78.85546875" style="36" customWidth="1"/>
    <col min="1963" max="1963" width="14.140625" style="36" customWidth="1"/>
    <col min="1964" max="1964" width="0.28515625" style="36" customWidth="1"/>
    <col min="1965" max="1965" width="11.7109375" style="36" customWidth="1"/>
    <col min="1966" max="1966" width="8.7109375" style="36" customWidth="1"/>
    <col min="1967" max="1967" width="0" style="36" hidden="1" customWidth="1"/>
    <col min="1968" max="1968" width="11.42578125" style="36" customWidth="1"/>
    <col min="1969" max="1971" width="0" style="36" hidden="1" customWidth="1"/>
    <col min="1972" max="1972" width="19" style="36" customWidth="1"/>
    <col min="1973" max="1973" width="17.28515625" style="36" customWidth="1"/>
    <col min="1974" max="1974" width="19.7109375" style="36" customWidth="1"/>
    <col min="1975" max="1975" width="20.7109375" style="36" customWidth="1"/>
    <col min="1976" max="1976" width="13.140625" style="36" bestFit="1" customWidth="1"/>
    <col min="1977" max="1977" width="21.5703125" style="36" customWidth="1"/>
    <col min="1978" max="1978" width="16" style="36" bestFit="1" customWidth="1"/>
    <col min="1979" max="1979" width="13.140625" style="36" bestFit="1" customWidth="1"/>
    <col min="1980" max="1980" width="38.28515625" style="36" bestFit="1" customWidth="1"/>
    <col min="1981" max="1981" width="1.28515625" style="36" customWidth="1"/>
    <col min="1982" max="1982" width="0" style="36" hidden="1" customWidth="1"/>
    <col min="1983" max="2207" width="11.42578125" style="36"/>
    <col min="2208" max="2208" width="1.42578125" style="36" customWidth="1"/>
    <col min="2209" max="2209" width="7.5703125" style="36" customWidth="1"/>
    <col min="2210" max="2210" width="4.85546875" style="36" customWidth="1"/>
    <col min="2211" max="2211" width="8" style="36" customWidth="1"/>
    <col min="2212" max="2212" width="8.140625" style="36" customWidth="1"/>
    <col min="2213" max="2213" width="7.28515625" style="36" customWidth="1"/>
    <col min="2214" max="2214" width="20.7109375" style="36" customWidth="1"/>
    <col min="2215" max="2215" width="15" style="36" customWidth="1"/>
    <col min="2216" max="2216" width="0.140625" style="36" customWidth="1"/>
    <col min="2217" max="2217" width="0" style="36" hidden="1" customWidth="1"/>
    <col min="2218" max="2218" width="78.85546875" style="36" customWidth="1"/>
    <col min="2219" max="2219" width="14.140625" style="36" customWidth="1"/>
    <col min="2220" max="2220" width="0.28515625" style="36" customWidth="1"/>
    <col min="2221" max="2221" width="11.7109375" style="36" customWidth="1"/>
    <col min="2222" max="2222" width="8.7109375" style="36" customWidth="1"/>
    <col min="2223" max="2223" width="0" style="36" hidden="1" customWidth="1"/>
    <col min="2224" max="2224" width="11.42578125" style="36" customWidth="1"/>
    <col min="2225" max="2227" width="0" style="36" hidden="1" customWidth="1"/>
    <col min="2228" max="2228" width="19" style="36" customWidth="1"/>
    <col min="2229" max="2229" width="17.28515625" style="36" customWidth="1"/>
    <col min="2230" max="2230" width="19.7109375" style="36" customWidth="1"/>
    <col min="2231" max="2231" width="20.7109375" style="36" customWidth="1"/>
    <col min="2232" max="2232" width="13.140625" style="36" bestFit="1" customWidth="1"/>
    <col min="2233" max="2233" width="21.5703125" style="36" customWidth="1"/>
    <col min="2234" max="2234" width="16" style="36" bestFit="1" customWidth="1"/>
    <col min="2235" max="2235" width="13.140625" style="36" bestFit="1" customWidth="1"/>
    <col min="2236" max="2236" width="38.28515625" style="36" bestFit="1" customWidth="1"/>
    <col min="2237" max="2237" width="1.28515625" style="36" customWidth="1"/>
    <col min="2238" max="2238" width="0" style="36" hidden="1" customWidth="1"/>
    <col min="2239" max="2463" width="11.42578125" style="36"/>
    <col min="2464" max="2464" width="1.42578125" style="36" customWidth="1"/>
    <col min="2465" max="2465" width="7.5703125" style="36" customWidth="1"/>
    <col min="2466" max="2466" width="4.85546875" style="36" customWidth="1"/>
    <col min="2467" max="2467" width="8" style="36" customWidth="1"/>
    <col min="2468" max="2468" width="8.140625" style="36" customWidth="1"/>
    <col min="2469" max="2469" width="7.28515625" style="36" customWidth="1"/>
    <col min="2470" max="2470" width="20.7109375" style="36" customWidth="1"/>
    <col min="2471" max="2471" width="15" style="36" customWidth="1"/>
    <col min="2472" max="2472" width="0.140625" style="36" customWidth="1"/>
    <col min="2473" max="2473" width="0" style="36" hidden="1" customWidth="1"/>
    <col min="2474" max="2474" width="78.85546875" style="36" customWidth="1"/>
    <col min="2475" max="2475" width="14.140625" style="36" customWidth="1"/>
    <col min="2476" max="2476" width="0.28515625" style="36" customWidth="1"/>
    <col min="2477" max="2477" width="11.7109375" style="36" customWidth="1"/>
    <col min="2478" max="2478" width="8.7109375" style="36" customWidth="1"/>
    <col min="2479" max="2479" width="0" style="36" hidden="1" customWidth="1"/>
    <col min="2480" max="2480" width="11.42578125" style="36" customWidth="1"/>
    <col min="2481" max="2483" width="0" style="36" hidden="1" customWidth="1"/>
    <col min="2484" max="2484" width="19" style="36" customWidth="1"/>
    <col min="2485" max="2485" width="17.28515625" style="36" customWidth="1"/>
    <col min="2486" max="2486" width="19.7109375" style="36" customWidth="1"/>
    <col min="2487" max="2487" width="20.7109375" style="36" customWidth="1"/>
    <col min="2488" max="2488" width="13.140625" style="36" bestFit="1" customWidth="1"/>
    <col min="2489" max="2489" width="21.5703125" style="36" customWidth="1"/>
    <col min="2490" max="2490" width="16" style="36" bestFit="1" customWidth="1"/>
    <col min="2491" max="2491" width="13.140625" style="36" bestFit="1" customWidth="1"/>
    <col min="2492" max="2492" width="38.28515625" style="36" bestFit="1" customWidth="1"/>
    <col min="2493" max="2493" width="1.28515625" style="36" customWidth="1"/>
    <col min="2494" max="2494" width="0" style="36" hidden="1" customWidth="1"/>
    <col min="2495" max="2719" width="11.42578125" style="36"/>
    <col min="2720" max="2720" width="1.42578125" style="36" customWidth="1"/>
    <col min="2721" max="2721" width="7.5703125" style="36" customWidth="1"/>
    <col min="2722" max="2722" width="4.85546875" style="36" customWidth="1"/>
    <col min="2723" max="2723" width="8" style="36" customWidth="1"/>
    <col min="2724" max="2724" width="8.140625" style="36" customWidth="1"/>
    <col min="2725" max="2725" width="7.28515625" style="36" customWidth="1"/>
    <col min="2726" max="2726" width="20.7109375" style="36" customWidth="1"/>
    <col min="2727" max="2727" width="15" style="36" customWidth="1"/>
    <col min="2728" max="2728" width="0.140625" style="36" customWidth="1"/>
    <col min="2729" max="2729" width="0" style="36" hidden="1" customWidth="1"/>
    <col min="2730" max="2730" width="78.85546875" style="36" customWidth="1"/>
    <col min="2731" max="2731" width="14.140625" style="36" customWidth="1"/>
    <col min="2732" max="2732" width="0.28515625" style="36" customWidth="1"/>
    <col min="2733" max="2733" width="11.7109375" style="36" customWidth="1"/>
    <col min="2734" max="2734" width="8.7109375" style="36" customWidth="1"/>
    <col min="2735" max="2735" width="0" style="36" hidden="1" customWidth="1"/>
    <col min="2736" max="2736" width="11.42578125" style="36" customWidth="1"/>
    <col min="2737" max="2739" width="0" style="36" hidden="1" customWidth="1"/>
    <col min="2740" max="2740" width="19" style="36" customWidth="1"/>
    <col min="2741" max="2741" width="17.28515625" style="36" customWidth="1"/>
    <col min="2742" max="2742" width="19.7109375" style="36" customWidth="1"/>
    <col min="2743" max="2743" width="20.7109375" style="36" customWidth="1"/>
    <col min="2744" max="2744" width="13.140625" style="36" bestFit="1" customWidth="1"/>
    <col min="2745" max="2745" width="21.5703125" style="36" customWidth="1"/>
    <col min="2746" max="2746" width="16" style="36" bestFit="1" customWidth="1"/>
    <col min="2747" max="2747" width="13.140625" style="36" bestFit="1" customWidth="1"/>
    <col min="2748" max="2748" width="38.28515625" style="36" bestFit="1" customWidth="1"/>
    <col min="2749" max="2749" width="1.28515625" style="36" customWidth="1"/>
    <col min="2750" max="2750" width="0" style="36" hidden="1" customWidth="1"/>
    <col min="2751" max="2975" width="11.42578125" style="36"/>
    <col min="2976" max="2976" width="1.42578125" style="36" customWidth="1"/>
    <col min="2977" max="2977" width="7.5703125" style="36" customWidth="1"/>
    <col min="2978" max="2978" width="4.85546875" style="36" customWidth="1"/>
    <col min="2979" max="2979" width="8" style="36" customWidth="1"/>
    <col min="2980" max="2980" width="8.140625" style="36" customWidth="1"/>
    <col min="2981" max="2981" width="7.28515625" style="36" customWidth="1"/>
    <col min="2982" max="2982" width="20.7109375" style="36" customWidth="1"/>
    <col min="2983" max="2983" width="15" style="36" customWidth="1"/>
    <col min="2984" max="2984" width="0.140625" style="36" customWidth="1"/>
    <col min="2985" max="2985" width="0" style="36" hidden="1" customWidth="1"/>
    <col min="2986" max="2986" width="78.85546875" style="36" customWidth="1"/>
    <col min="2987" max="2987" width="14.140625" style="36" customWidth="1"/>
    <col min="2988" max="2988" width="0.28515625" style="36" customWidth="1"/>
    <col min="2989" max="2989" width="11.7109375" style="36" customWidth="1"/>
    <col min="2990" max="2990" width="8.7109375" style="36" customWidth="1"/>
    <col min="2991" max="2991" width="0" style="36" hidden="1" customWidth="1"/>
    <col min="2992" max="2992" width="11.42578125" style="36" customWidth="1"/>
    <col min="2993" max="2995" width="0" style="36" hidden="1" customWidth="1"/>
    <col min="2996" max="2996" width="19" style="36" customWidth="1"/>
    <col min="2997" max="2997" width="17.28515625" style="36" customWidth="1"/>
    <col min="2998" max="2998" width="19.7109375" style="36" customWidth="1"/>
    <col min="2999" max="2999" width="20.7109375" style="36" customWidth="1"/>
    <col min="3000" max="3000" width="13.140625" style="36" bestFit="1" customWidth="1"/>
    <col min="3001" max="3001" width="21.5703125" style="36" customWidth="1"/>
    <col min="3002" max="3002" width="16" style="36" bestFit="1" customWidth="1"/>
    <col min="3003" max="3003" width="13.140625" style="36" bestFit="1" customWidth="1"/>
    <col min="3004" max="3004" width="38.28515625" style="36" bestFit="1" customWidth="1"/>
    <col min="3005" max="3005" width="1.28515625" style="36" customWidth="1"/>
    <col min="3006" max="3006" width="0" style="36" hidden="1" customWidth="1"/>
    <col min="3007" max="3231" width="11.42578125" style="36"/>
    <col min="3232" max="3232" width="1.42578125" style="36" customWidth="1"/>
    <col min="3233" max="3233" width="7.5703125" style="36" customWidth="1"/>
    <col min="3234" max="3234" width="4.85546875" style="36" customWidth="1"/>
    <col min="3235" max="3235" width="8" style="36" customWidth="1"/>
    <col min="3236" max="3236" width="8.140625" style="36" customWidth="1"/>
    <col min="3237" max="3237" width="7.28515625" style="36" customWidth="1"/>
    <col min="3238" max="3238" width="20.7109375" style="36" customWidth="1"/>
    <col min="3239" max="3239" width="15" style="36" customWidth="1"/>
    <col min="3240" max="3240" width="0.140625" style="36" customWidth="1"/>
    <col min="3241" max="3241" width="0" style="36" hidden="1" customWidth="1"/>
    <col min="3242" max="3242" width="78.85546875" style="36" customWidth="1"/>
    <col min="3243" max="3243" width="14.140625" style="36" customWidth="1"/>
    <col min="3244" max="3244" width="0.28515625" style="36" customWidth="1"/>
    <col min="3245" max="3245" width="11.7109375" style="36" customWidth="1"/>
    <col min="3246" max="3246" width="8.7109375" style="36" customWidth="1"/>
    <col min="3247" max="3247" width="0" style="36" hidden="1" customWidth="1"/>
    <col min="3248" max="3248" width="11.42578125" style="36" customWidth="1"/>
    <col min="3249" max="3251" width="0" style="36" hidden="1" customWidth="1"/>
    <col min="3252" max="3252" width="19" style="36" customWidth="1"/>
    <col min="3253" max="3253" width="17.28515625" style="36" customWidth="1"/>
    <col min="3254" max="3254" width="19.7109375" style="36" customWidth="1"/>
    <col min="3255" max="3255" width="20.7109375" style="36" customWidth="1"/>
    <col min="3256" max="3256" width="13.140625" style="36" bestFit="1" customWidth="1"/>
    <col min="3257" max="3257" width="21.5703125" style="36" customWidth="1"/>
    <col min="3258" max="3258" width="16" style="36" bestFit="1" customWidth="1"/>
    <col min="3259" max="3259" width="13.140625" style="36" bestFit="1" customWidth="1"/>
    <col min="3260" max="3260" width="38.28515625" style="36" bestFit="1" customWidth="1"/>
    <col min="3261" max="3261" width="1.28515625" style="36" customWidth="1"/>
    <col min="3262" max="3262" width="0" style="36" hidden="1" customWidth="1"/>
    <col min="3263" max="3487" width="11.42578125" style="36"/>
    <col min="3488" max="3488" width="1.42578125" style="36" customWidth="1"/>
    <col min="3489" max="3489" width="7.5703125" style="36" customWidth="1"/>
    <col min="3490" max="3490" width="4.85546875" style="36" customWidth="1"/>
    <col min="3491" max="3491" width="8" style="36" customWidth="1"/>
    <col min="3492" max="3492" width="8.140625" style="36" customWidth="1"/>
    <col min="3493" max="3493" width="7.28515625" style="36" customWidth="1"/>
    <col min="3494" max="3494" width="20.7109375" style="36" customWidth="1"/>
    <col min="3495" max="3495" width="15" style="36" customWidth="1"/>
    <col min="3496" max="3496" width="0.140625" style="36" customWidth="1"/>
    <col min="3497" max="3497" width="0" style="36" hidden="1" customWidth="1"/>
    <col min="3498" max="3498" width="78.85546875" style="36" customWidth="1"/>
    <col min="3499" max="3499" width="14.140625" style="36" customWidth="1"/>
    <col min="3500" max="3500" width="0.28515625" style="36" customWidth="1"/>
    <col min="3501" max="3501" width="11.7109375" style="36" customWidth="1"/>
    <col min="3502" max="3502" width="8.7109375" style="36" customWidth="1"/>
    <col min="3503" max="3503" width="0" style="36" hidden="1" customWidth="1"/>
    <col min="3504" max="3504" width="11.42578125" style="36" customWidth="1"/>
    <col min="3505" max="3507" width="0" style="36" hidden="1" customWidth="1"/>
    <col min="3508" max="3508" width="19" style="36" customWidth="1"/>
    <col min="3509" max="3509" width="17.28515625" style="36" customWidth="1"/>
    <col min="3510" max="3510" width="19.7109375" style="36" customWidth="1"/>
    <col min="3511" max="3511" width="20.7109375" style="36" customWidth="1"/>
    <col min="3512" max="3512" width="13.140625" style="36" bestFit="1" customWidth="1"/>
    <col min="3513" max="3513" width="21.5703125" style="36" customWidth="1"/>
    <col min="3514" max="3514" width="16" style="36" bestFit="1" customWidth="1"/>
    <col min="3515" max="3515" width="13.140625" style="36" bestFit="1" customWidth="1"/>
    <col min="3516" max="3516" width="38.28515625" style="36" bestFit="1" customWidth="1"/>
    <col min="3517" max="3517" width="1.28515625" style="36" customWidth="1"/>
    <col min="3518" max="3518" width="0" style="36" hidden="1" customWidth="1"/>
    <col min="3519" max="3743" width="11.42578125" style="36"/>
    <col min="3744" max="3744" width="1.42578125" style="36" customWidth="1"/>
    <col min="3745" max="3745" width="7.5703125" style="36" customWidth="1"/>
    <col min="3746" max="3746" width="4.85546875" style="36" customWidth="1"/>
    <col min="3747" max="3747" width="8" style="36" customWidth="1"/>
    <col min="3748" max="3748" width="8.140625" style="36" customWidth="1"/>
    <col min="3749" max="3749" width="7.28515625" style="36" customWidth="1"/>
    <col min="3750" max="3750" width="20.7109375" style="36" customWidth="1"/>
    <col min="3751" max="3751" width="15" style="36" customWidth="1"/>
    <col min="3752" max="3752" width="0.140625" style="36" customWidth="1"/>
    <col min="3753" max="3753" width="0" style="36" hidden="1" customWidth="1"/>
    <col min="3754" max="3754" width="78.85546875" style="36" customWidth="1"/>
    <col min="3755" max="3755" width="14.140625" style="36" customWidth="1"/>
    <col min="3756" max="3756" width="0.28515625" style="36" customWidth="1"/>
    <col min="3757" max="3757" width="11.7109375" style="36" customWidth="1"/>
    <col min="3758" max="3758" width="8.7109375" style="36" customWidth="1"/>
    <col min="3759" max="3759" width="0" style="36" hidden="1" customWidth="1"/>
    <col min="3760" max="3760" width="11.42578125" style="36" customWidth="1"/>
    <col min="3761" max="3763" width="0" style="36" hidden="1" customWidth="1"/>
    <col min="3764" max="3764" width="19" style="36" customWidth="1"/>
    <col min="3765" max="3765" width="17.28515625" style="36" customWidth="1"/>
    <col min="3766" max="3766" width="19.7109375" style="36" customWidth="1"/>
    <col min="3767" max="3767" width="20.7109375" style="36" customWidth="1"/>
    <col min="3768" max="3768" width="13.140625" style="36" bestFit="1" customWidth="1"/>
    <col min="3769" max="3769" width="21.5703125" style="36" customWidth="1"/>
    <col min="3770" max="3770" width="16" style="36" bestFit="1" customWidth="1"/>
    <col min="3771" max="3771" width="13.140625" style="36" bestFit="1" customWidth="1"/>
    <col min="3772" max="3772" width="38.28515625" style="36" bestFit="1" customWidth="1"/>
    <col min="3773" max="3773" width="1.28515625" style="36" customWidth="1"/>
    <col min="3774" max="3774" width="0" style="36" hidden="1" customWidth="1"/>
    <col min="3775" max="3999" width="11.42578125" style="36"/>
    <col min="4000" max="4000" width="1.42578125" style="36" customWidth="1"/>
    <col min="4001" max="4001" width="7.5703125" style="36" customWidth="1"/>
    <col min="4002" max="4002" width="4.85546875" style="36" customWidth="1"/>
    <col min="4003" max="4003" width="8" style="36" customWidth="1"/>
    <col min="4004" max="4004" width="8.140625" style="36" customWidth="1"/>
    <col min="4005" max="4005" width="7.28515625" style="36" customWidth="1"/>
    <col min="4006" max="4006" width="20.7109375" style="36" customWidth="1"/>
    <col min="4007" max="4007" width="15" style="36" customWidth="1"/>
    <col min="4008" max="4008" width="0.140625" style="36" customWidth="1"/>
    <col min="4009" max="4009" width="0" style="36" hidden="1" customWidth="1"/>
    <col min="4010" max="4010" width="78.85546875" style="36" customWidth="1"/>
    <col min="4011" max="4011" width="14.140625" style="36" customWidth="1"/>
    <col min="4012" max="4012" width="0.28515625" style="36" customWidth="1"/>
    <col min="4013" max="4013" width="11.7109375" style="36" customWidth="1"/>
    <col min="4014" max="4014" width="8.7109375" style="36" customWidth="1"/>
    <col min="4015" max="4015" width="0" style="36" hidden="1" customWidth="1"/>
    <col min="4016" max="4016" width="11.42578125" style="36" customWidth="1"/>
    <col min="4017" max="4019" width="0" style="36" hidden="1" customWidth="1"/>
    <col min="4020" max="4020" width="19" style="36" customWidth="1"/>
    <col min="4021" max="4021" width="17.28515625" style="36" customWidth="1"/>
    <col min="4022" max="4022" width="19.7109375" style="36" customWidth="1"/>
    <col min="4023" max="4023" width="20.7109375" style="36" customWidth="1"/>
    <col min="4024" max="4024" width="13.140625" style="36" bestFit="1" customWidth="1"/>
    <col min="4025" max="4025" width="21.5703125" style="36" customWidth="1"/>
    <col min="4026" max="4026" width="16" style="36" bestFit="1" customWidth="1"/>
    <col min="4027" max="4027" width="13.140625" style="36" bestFit="1" customWidth="1"/>
    <col min="4028" max="4028" width="38.28515625" style="36" bestFit="1" customWidth="1"/>
    <col min="4029" max="4029" width="1.28515625" style="36" customWidth="1"/>
    <col min="4030" max="4030" width="0" style="36" hidden="1" customWidth="1"/>
    <col min="4031" max="4255" width="11.42578125" style="36"/>
    <col min="4256" max="4256" width="1.42578125" style="36" customWidth="1"/>
    <col min="4257" max="4257" width="7.5703125" style="36" customWidth="1"/>
    <col min="4258" max="4258" width="4.85546875" style="36" customWidth="1"/>
    <col min="4259" max="4259" width="8" style="36" customWidth="1"/>
    <col min="4260" max="4260" width="8.140625" style="36" customWidth="1"/>
    <col min="4261" max="4261" width="7.28515625" style="36" customWidth="1"/>
    <col min="4262" max="4262" width="20.7109375" style="36" customWidth="1"/>
    <col min="4263" max="4263" width="15" style="36" customWidth="1"/>
    <col min="4264" max="4264" width="0.140625" style="36" customWidth="1"/>
    <col min="4265" max="4265" width="0" style="36" hidden="1" customWidth="1"/>
    <col min="4266" max="4266" width="78.85546875" style="36" customWidth="1"/>
    <col min="4267" max="4267" width="14.140625" style="36" customWidth="1"/>
    <col min="4268" max="4268" width="0.28515625" style="36" customWidth="1"/>
    <col min="4269" max="4269" width="11.7109375" style="36" customWidth="1"/>
    <col min="4270" max="4270" width="8.7109375" style="36" customWidth="1"/>
    <col min="4271" max="4271" width="0" style="36" hidden="1" customWidth="1"/>
    <col min="4272" max="4272" width="11.42578125" style="36" customWidth="1"/>
    <col min="4273" max="4275" width="0" style="36" hidden="1" customWidth="1"/>
    <col min="4276" max="4276" width="19" style="36" customWidth="1"/>
    <col min="4277" max="4277" width="17.28515625" style="36" customWidth="1"/>
    <col min="4278" max="4278" width="19.7109375" style="36" customWidth="1"/>
    <col min="4279" max="4279" width="20.7109375" style="36" customWidth="1"/>
    <col min="4280" max="4280" width="13.140625" style="36" bestFit="1" customWidth="1"/>
    <col min="4281" max="4281" width="21.5703125" style="36" customWidth="1"/>
    <col min="4282" max="4282" width="16" style="36" bestFit="1" customWidth="1"/>
    <col min="4283" max="4283" width="13.140625" style="36" bestFit="1" customWidth="1"/>
    <col min="4284" max="4284" width="38.28515625" style="36" bestFit="1" customWidth="1"/>
    <col min="4285" max="4285" width="1.28515625" style="36" customWidth="1"/>
    <col min="4286" max="4286" width="0" style="36" hidden="1" customWidth="1"/>
    <col min="4287" max="4511" width="11.42578125" style="36"/>
    <col min="4512" max="4512" width="1.42578125" style="36" customWidth="1"/>
    <col min="4513" max="4513" width="7.5703125" style="36" customWidth="1"/>
    <col min="4514" max="4514" width="4.85546875" style="36" customWidth="1"/>
    <col min="4515" max="4515" width="8" style="36" customWidth="1"/>
    <col min="4516" max="4516" width="8.140625" style="36" customWidth="1"/>
    <col min="4517" max="4517" width="7.28515625" style="36" customWidth="1"/>
    <col min="4518" max="4518" width="20.7109375" style="36" customWidth="1"/>
    <col min="4519" max="4519" width="15" style="36" customWidth="1"/>
    <col min="4520" max="4520" width="0.140625" style="36" customWidth="1"/>
    <col min="4521" max="4521" width="0" style="36" hidden="1" customWidth="1"/>
    <col min="4522" max="4522" width="78.85546875" style="36" customWidth="1"/>
    <col min="4523" max="4523" width="14.140625" style="36" customWidth="1"/>
    <col min="4524" max="4524" width="0.28515625" style="36" customWidth="1"/>
    <col min="4525" max="4525" width="11.7109375" style="36" customWidth="1"/>
    <col min="4526" max="4526" width="8.7109375" style="36" customWidth="1"/>
    <col min="4527" max="4527" width="0" style="36" hidden="1" customWidth="1"/>
    <col min="4528" max="4528" width="11.42578125" style="36" customWidth="1"/>
    <col min="4529" max="4531" width="0" style="36" hidden="1" customWidth="1"/>
    <col min="4532" max="4532" width="19" style="36" customWidth="1"/>
    <col min="4533" max="4533" width="17.28515625" style="36" customWidth="1"/>
    <col min="4534" max="4534" width="19.7109375" style="36" customWidth="1"/>
    <col min="4535" max="4535" width="20.7109375" style="36" customWidth="1"/>
    <col min="4536" max="4536" width="13.140625" style="36" bestFit="1" customWidth="1"/>
    <col min="4537" max="4537" width="21.5703125" style="36" customWidth="1"/>
    <col min="4538" max="4538" width="16" style="36" bestFit="1" customWidth="1"/>
    <col min="4539" max="4539" width="13.140625" style="36" bestFit="1" customWidth="1"/>
    <col min="4540" max="4540" width="38.28515625" style="36" bestFit="1" customWidth="1"/>
    <col min="4541" max="4541" width="1.28515625" style="36" customWidth="1"/>
    <col min="4542" max="4542" width="0" style="36" hidden="1" customWidth="1"/>
    <col min="4543" max="4767" width="11.42578125" style="36"/>
    <col min="4768" max="4768" width="1.42578125" style="36" customWidth="1"/>
    <col min="4769" max="4769" width="7.5703125" style="36" customWidth="1"/>
    <col min="4770" max="4770" width="4.85546875" style="36" customWidth="1"/>
    <col min="4771" max="4771" width="8" style="36" customWidth="1"/>
    <col min="4772" max="4772" width="8.140625" style="36" customWidth="1"/>
    <col min="4773" max="4773" width="7.28515625" style="36" customWidth="1"/>
    <col min="4774" max="4774" width="20.7109375" style="36" customWidth="1"/>
    <col min="4775" max="4775" width="15" style="36" customWidth="1"/>
    <col min="4776" max="4776" width="0.140625" style="36" customWidth="1"/>
    <col min="4777" max="4777" width="0" style="36" hidden="1" customWidth="1"/>
    <col min="4778" max="4778" width="78.85546875" style="36" customWidth="1"/>
    <col min="4779" max="4779" width="14.140625" style="36" customWidth="1"/>
    <col min="4780" max="4780" width="0.28515625" style="36" customWidth="1"/>
    <col min="4781" max="4781" width="11.7109375" style="36" customWidth="1"/>
    <col min="4782" max="4782" width="8.7109375" style="36" customWidth="1"/>
    <col min="4783" max="4783" width="0" style="36" hidden="1" customWidth="1"/>
    <col min="4784" max="4784" width="11.42578125" style="36" customWidth="1"/>
    <col min="4785" max="4787" width="0" style="36" hidden="1" customWidth="1"/>
    <col min="4788" max="4788" width="19" style="36" customWidth="1"/>
    <col min="4789" max="4789" width="17.28515625" style="36" customWidth="1"/>
    <col min="4790" max="4790" width="19.7109375" style="36" customWidth="1"/>
    <col min="4791" max="4791" width="20.7109375" style="36" customWidth="1"/>
    <col min="4792" max="4792" width="13.140625" style="36" bestFit="1" customWidth="1"/>
    <col min="4793" max="4793" width="21.5703125" style="36" customWidth="1"/>
    <col min="4794" max="4794" width="16" style="36" bestFit="1" customWidth="1"/>
    <col min="4795" max="4795" width="13.140625" style="36" bestFit="1" customWidth="1"/>
    <col min="4796" max="4796" width="38.28515625" style="36" bestFit="1" customWidth="1"/>
    <col min="4797" max="4797" width="1.28515625" style="36" customWidth="1"/>
    <col min="4798" max="4798" width="0" style="36" hidden="1" customWidth="1"/>
    <col min="4799" max="5023" width="11.42578125" style="36"/>
    <col min="5024" max="5024" width="1.42578125" style="36" customWidth="1"/>
    <col min="5025" max="5025" width="7.5703125" style="36" customWidth="1"/>
    <col min="5026" max="5026" width="4.85546875" style="36" customWidth="1"/>
    <col min="5027" max="5027" width="8" style="36" customWidth="1"/>
    <col min="5028" max="5028" width="8.140625" style="36" customWidth="1"/>
    <col min="5029" max="5029" width="7.28515625" style="36" customWidth="1"/>
    <col min="5030" max="5030" width="20.7109375" style="36" customWidth="1"/>
    <col min="5031" max="5031" width="15" style="36" customWidth="1"/>
    <col min="5032" max="5032" width="0.140625" style="36" customWidth="1"/>
    <col min="5033" max="5033" width="0" style="36" hidden="1" customWidth="1"/>
    <col min="5034" max="5034" width="78.85546875" style="36" customWidth="1"/>
    <col min="5035" max="5035" width="14.140625" style="36" customWidth="1"/>
    <col min="5036" max="5036" width="0.28515625" style="36" customWidth="1"/>
    <col min="5037" max="5037" width="11.7109375" style="36" customWidth="1"/>
    <col min="5038" max="5038" width="8.7109375" style="36" customWidth="1"/>
    <col min="5039" max="5039" width="0" style="36" hidden="1" customWidth="1"/>
    <col min="5040" max="5040" width="11.42578125" style="36" customWidth="1"/>
    <col min="5041" max="5043" width="0" style="36" hidden="1" customWidth="1"/>
    <col min="5044" max="5044" width="19" style="36" customWidth="1"/>
    <col min="5045" max="5045" width="17.28515625" style="36" customWidth="1"/>
    <col min="5046" max="5046" width="19.7109375" style="36" customWidth="1"/>
    <col min="5047" max="5047" width="20.7109375" style="36" customWidth="1"/>
    <col min="5048" max="5048" width="13.140625" style="36" bestFit="1" customWidth="1"/>
    <col min="5049" max="5049" width="21.5703125" style="36" customWidth="1"/>
    <col min="5050" max="5050" width="16" style="36" bestFit="1" customWidth="1"/>
    <col min="5051" max="5051" width="13.140625" style="36" bestFit="1" customWidth="1"/>
    <col min="5052" max="5052" width="38.28515625" style="36" bestFit="1" customWidth="1"/>
    <col min="5053" max="5053" width="1.28515625" style="36" customWidth="1"/>
    <col min="5054" max="5054" width="0" style="36" hidden="1" customWidth="1"/>
    <col min="5055" max="5279" width="11.42578125" style="36"/>
    <col min="5280" max="5280" width="1.42578125" style="36" customWidth="1"/>
    <col min="5281" max="5281" width="7.5703125" style="36" customWidth="1"/>
    <col min="5282" max="5282" width="4.85546875" style="36" customWidth="1"/>
    <col min="5283" max="5283" width="8" style="36" customWidth="1"/>
    <col min="5284" max="5284" width="8.140625" style="36" customWidth="1"/>
    <col min="5285" max="5285" width="7.28515625" style="36" customWidth="1"/>
    <col min="5286" max="5286" width="20.7109375" style="36" customWidth="1"/>
    <col min="5287" max="5287" width="15" style="36" customWidth="1"/>
    <col min="5288" max="5288" width="0.140625" style="36" customWidth="1"/>
    <col min="5289" max="5289" width="0" style="36" hidden="1" customWidth="1"/>
    <col min="5290" max="5290" width="78.85546875" style="36" customWidth="1"/>
    <col min="5291" max="5291" width="14.140625" style="36" customWidth="1"/>
    <col min="5292" max="5292" width="0.28515625" style="36" customWidth="1"/>
    <col min="5293" max="5293" width="11.7109375" style="36" customWidth="1"/>
    <col min="5294" max="5294" width="8.7109375" style="36" customWidth="1"/>
    <col min="5295" max="5295" width="0" style="36" hidden="1" customWidth="1"/>
    <col min="5296" max="5296" width="11.42578125" style="36" customWidth="1"/>
    <col min="5297" max="5299" width="0" style="36" hidden="1" customWidth="1"/>
    <col min="5300" max="5300" width="19" style="36" customWidth="1"/>
    <col min="5301" max="5301" width="17.28515625" style="36" customWidth="1"/>
    <col min="5302" max="5302" width="19.7109375" style="36" customWidth="1"/>
    <col min="5303" max="5303" width="20.7109375" style="36" customWidth="1"/>
    <col min="5304" max="5304" width="13.140625" style="36" bestFit="1" customWidth="1"/>
    <col min="5305" max="5305" width="21.5703125" style="36" customWidth="1"/>
    <col min="5306" max="5306" width="16" style="36" bestFit="1" customWidth="1"/>
    <col min="5307" max="5307" width="13.140625" style="36" bestFit="1" customWidth="1"/>
    <col min="5308" max="5308" width="38.28515625" style="36" bestFit="1" customWidth="1"/>
    <col min="5309" max="5309" width="1.28515625" style="36" customWidth="1"/>
    <col min="5310" max="5310" width="0" style="36" hidden="1" customWidth="1"/>
    <col min="5311" max="5535" width="11.42578125" style="36"/>
    <col min="5536" max="5536" width="1.42578125" style="36" customWidth="1"/>
    <col min="5537" max="5537" width="7.5703125" style="36" customWidth="1"/>
    <col min="5538" max="5538" width="4.85546875" style="36" customWidth="1"/>
    <col min="5539" max="5539" width="8" style="36" customWidth="1"/>
    <col min="5540" max="5540" width="8.140625" style="36" customWidth="1"/>
    <col min="5541" max="5541" width="7.28515625" style="36" customWidth="1"/>
    <col min="5542" max="5542" width="20.7109375" style="36" customWidth="1"/>
    <col min="5543" max="5543" width="15" style="36" customWidth="1"/>
    <col min="5544" max="5544" width="0.140625" style="36" customWidth="1"/>
    <col min="5545" max="5545" width="0" style="36" hidden="1" customWidth="1"/>
    <col min="5546" max="5546" width="78.85546875" style="36" customWidth="1"/>
    <col min="5547" max="5547" width="14.140625" style="36" customWidth="1"/>
    <col min="5548" max="5548" width="0.28515625" style="36" customWidth="1"/>
    <col min="5549" max="5549" width="11.7109375" style="36" customWidth="1"/>
    <col min="5550" max="5550" width="8.7109375" style="36" customWidth="1"/>
    <col min="5551" max="5551" width="0" style="36" hidden="1" customWidth="1"/>
    <col min="5552" max="5552" width="11.42578125" style="36" customWidth="1"/>
    <col min="5553" max="5555" width="0" style="36" hidden="1" customWidth="1"/>
    <col min="5556" max="5556" width="19" style="36" customWidth="1"/>
    <col min="5557" max="5557" width="17.28515625" style="36" customWidth="1"/>
    <col min="5558" max="5558" width="19.7109375" style="36" customWidth="1"/>
    <col min="5559" max="5559" width="20.7109375" style="36" customWidth="1"/>
    <col min="5560" max="5560" width="13.140625" style="36" bestFit="1" customWidth="1"/>
    <col min="5561" max="5561" width="21.5703125" style="36" customWidth="1"/>
    <col min="5562" max="5562" width="16" style="36" bestFit="1" customWidth="1"/>
    <col min="5563" max="5563" width="13.140625" style="36" bestFit="1" customWidth="1"/>
    <col min="5564" max="5564" width="38.28515625" style="36" bestFit="1" customWidth="1"/>
    <col min="5565" max="5565" width="1.28515625" style="36" customWidth="1"/>
    <col min="5566" max="5566" width="0" style="36" hidden="1" customWidth="1"/>
    <col min="5567" max="5791" width="11.42578125" style="36"/>
    <col min="5792" max="5792" width="1.42578125" style="36" customWidth="1"/>
    <col min="5793" max="5793" width="7.5703125" style="36" customWidth="1"/>
    <col min="5794" max="5794" width="4.85546875" style="36" customWidth="1"/>
    <col min="5795" max="5795" width="8" style="36" customWidth="1"/>
    <col min="5796" max="5796" width="8.140625" style="36" customWidth="1"/>
    <col min="5797" max="5797" width="7.28515625" style="36" customWidth="1"/>
    <col min="5798" max="5798" width="20.7109375" style="36" customWidth="1"/>
    <col min="5799" max="5799" width="15" style="36" customWidth="1"/>
    <col min="5800" max="5800" width="0.140625" style="36" customWidth="1"/>
    <col min="5801" max="5801" width="0" style="36" hidden="1" customWidth="1"/>
    <col min="5802" max="5802" width="78.85546875" style="36" customWidth="1"/>
    <col min="5803" max="5803" width="14.140625" style="36" customWidth="1"/>
    <col min="5804" max="5804" width="0.28515625" style="36" customWidth="1"/>
    <col min="5805" max="5805" width="11.7109375" style="36" customWidth="1"/>
    <col min="5806" max="5806" width="8.7109375" style="36" customWidth="1"/>
    <col min="5807" max="5807" width="0" style="36" hidden="1" customWidth="1"/>
    <col min="5808" max="5808" width="11.42578125" style="36" customWidth="1"/>
    <col min="5809" max="5811" width="0" style="36" hidden="1" customWidth="1"/>
    <col min="5812" max="5812" width="19" style="36" customWidth="1"/>
    <col min="5813" max="5813" width="17.28515625" style="36" customWidth="1"/>
    <col min="5814" max="5814" width="19.7109375" style="36" customWidth="1"/>
    <col min="5815" max="5815" width="20.7109375" style="36" customWidth="1"/>
    <col min="5816" max="5816" width="13.140625" style="36" bestFit="1" customWidth="1"/>
    <col min="5817" max="5817" width="21.5703125" style="36" customWidth="1"/>
    <col min="5818" max="5818" width="16" style="36" bestFit="1" customWidth="1"/>
    <col min="5819" max="5819" width="13.140625" style="36" bestFit="1" customWidth="1"/>
    <col min="5820" max="5820" width="38.28515625" style="36" bestFit="1" customWidth="1"/>
    <col min="5821" max="5821" width="1.28515625" style="36" customWidth="1"/>
    <col min="5822" max="5822" width="0" style="36" hidden="1" customWidth="1"/>
    <col min="5823" max="6047" width="11.42578125" style="36"/>
    <col min="6048" max="6048" width="1.42578125" style="36" customWidth="1"/>
    <col min="6049" max="6049" width="7.5703125" style="36" customWidth="1"/>
    <col min="6050" max="6050" width="4.85546875" style="36" customWidth="1"/>
    <col min="6051" max="6051" width="8" style="36" customWidth="1"/>
    <col min="6052" max="6052" width="8.140625" style="36" customWidth="1"/>
    <col min="6053" max="6053" width="7.28515625" style="36" customWidth="1"/>
    <col min="6054" max="6054" width="20.7109375" style="36" customWidth="1"/>
    <col min="6055" max="6055" width="15" style="36" customWidth="1"/>
    <col min="6056" max="6056" width="0.140625" style="36" customWidth="1"/>
    <col min="6057" max="6057" width="0" style="36" hidden="1" customWidth="1"/>
    <col min="6058" max="6058" width="78.85546875" style="36" customWidth="1"/>
    <col min="6059" max="6059" width="14.140625" style="36" customWidth="1"/>
    <col min="6060" max="6060" width="0.28515625" style="36" customWidth="1"/>
    <col min="6061" max="6061" width="11.7109375" style="36" customWidth="1"/>
    <col min="6062" max="6062" width="8.7109375" style="36" customWidth="1"/>
    <col min="6063" max="6063" width="0" style="36" hidden="1" customWidth="1"/>
    <col min="6064" max="6064" width="11.42578125" style="36" customWidth="1"/>
    <col min="6065" max="6067" width="0" style="36" hidden="1" customWidth="1"/>
    <col min="6068" max="6068" width="19" style="36" customWidth="1"/>
    <col min="6069" max="6069" width="17.28515625" style="36" customWidth="1"/>
    <col min="6070" max="6070" width="19.7109375" style="36" customWidth="1"/>
    <col min="6071" max="6071" width="20.7109375" style="36" customWidth="1"/>
    <col min="6072" max="6072" width="13.140625" style="36" bestFit="1" customWidth="1"/>
    <col min="6073" max="6073" width="21.5703125" style="36" customWidth="1"/>
    <col min="6074" max="6074" width="16" style="36" bestFit="1" customWidth="1"/>
    <col min="6075" max="6075" width="13.140625" style="36" bestFit="1" customWidth="1"/>
    <col min="6076" max="6076" width="38.28515625" style="36" bestFit="1" customWidth="1"/>
    <col min="6077" max="6077" width="1.28515625" style="36" customWidth="1"/>
    <col min="6078" max="6078" width="0" style="36" hidden="1" customWidth="1"/>
    <col min="6079" max="6303" width="11.42578125" style="36"/>
    <col min="6304" max="6304" width="1.42578125" style="36" customWidth="1"/>
    <col min="6305" max="6305" width="7.5703125" style="36" customWidth="1"/>
    <col min="6306" max="6306" width="4.85546875" style="36" customWidth="1"/>
    <col min="6307" max="6307" width="8" style="36" customWidth="1"/>
    <col min="6308" max="6308" width="8.140625" style="36" customWidth="1"/>
    <col min="6309" max="6309" width="7.28515625" style="36" customWidth="1"/>
    <col min="6310" max="6310" width="20.7109375" style="36" customWidth="1"/>
    <col min="6311" max="6311" width="15" style="36" customWidth="1"/>
    <col min="6312" max="6312" width="0.140625" style="36" customWidth="1"/>
    <col min="6313" max="6313" width="0" style="36" hidden="1" customWidth="1"/>
    <col min="6314" max="6314" width="78.85546875" style="36" customWidth="1"/>
    <col min="6315" max="6315" width="14.140625" style="36" customWidth="1"/>
    <col min="6316" max="6316" width="0.28515625" style="36" customWidth="1"/>
    <col min="6317" max="6317" width="11.7109375" style="36" customWidth="1"/>
    <col min="6318" max="6318" width="8.7109375" style="36" customWidth="1"/>
    <col min="6319" max="6319" width="0" style="36" hidden="1" customWidth="1"/>
    <col min="6320" max="6320" width="11.42578125" style="36" customWidth="1"/>
    <col min="6321" max="6323" width="0" style="36" hidden="1" customWidth="1"/>
    <col min="6324" max="6324" width="19" style="36" customWidth="1"/>
    <col min="6325" max="6325" width="17.28515625" style="36" customWidth="1"/>
    <col min="6326" max="6326" width="19.7109375" style="36" customWidth="1"/>
    <col min="6327" max="6327" width="20.7109375" style="36" customWidth="1"/>
    <col min="6328" max="6328" width="13.140625" style="36" bestFit="1" customWidth="1"/>
    <col min="6329" max="6329" width="21.5703125" style="36" customWidth="1"/>
    <col min="6330" max="6330" width="16" style="36" bestFit="1" customWidth="1"/>
    <col min="6331" max="6331" width="13.140625" style="36" bestFit="1" customWidth="1"/>
    <col min="6332" max="6332" width="38.28515625" style="36" bestFit="1" customWidth="1"/>
    <col min="6333" max="6333" width="1.28515625" style="36" customWidth="1"/>
    <col min="6334" max="6334" width="0" style="36" hidden="1" customWidth="1"/>
    <col min="6335" max="6559" width="11.42578125" style="36"/>
    <col min="6560" max="6560" width="1.42578125" style="36" customWidth="1"/>
    <col min="6561" max="6561" width="7.5703125" style="36" customWidth="1"/>
    <col min="6562" max="6562" width="4.85546875" style="36" customWidth="1"/>
    <col min="6563" max="6563" width="8" style="36" customWidth="1"/>
    <col min="6564" max="6564" width="8.140625" style="36" customWidth="1"/>
    <col min="6565" max="6565" width="7.28515625" style="36" customWidth="1"/>
    <col min="6566" max="6566" width="20.7109375" style="36" customWidth="1"/>
    <col min="6567" max="6567" width="15" style="36" customWidth="1"/>
    <col min="6568" max="6568" width="0.140625" style="36" customWidth="1"/>
    <col min="6569" max="6569" width="0" style="36" hidden="1" customWidth="1"/>
    <col min="6570" max="6570" width="78.85546875" style="36" customWidth="1"/>
    <col min="6571" max="6571" width="14.140625" style="36" customWidth="1"/>
    <col min="6572" max="6572" width="0.28515625" style="36" customWidth="1"/>
    <col min="6573" max="6573" width="11.7109375" style="36" customWidth="1"/>
    <col min="6574" max="6574" width="8.7109375" style="36" customWidth="1"/>
    <col min="6575" max="6575" width="0" style="36" hidden="1" customWidth="1"/>
    <col min="6576" max="6576" width="11.42578125" style="36" customWidth="1"/>
    <col min="6577" max="6579" width="0" style="36" hidden="1" customWidth="1"/>
    <col min="6580" max="6580" width="19" style="36" customWidth="1"/>
    <col min="6581" max="6581" width="17.28515625" style="36" customWidth="1"/>
    <col min="6582" max="6582" width="19.7109375" style="36" customWidth="1"/>
    <col min="6583" max="6583" width="20.7109375" style="36" customWidth="1"/>
    <col min="6584" max="6584" width="13.140625" style="36" bestFit="1" customWidth="1"/>
    <col min="6585" max="6585" width="21.5703125" style="36" customWidth="1"/>
    <col min="6586" max="6586" width="16" style="36" bestFit="1" customWidth="1"/>
    <col min="6587" max="6587" width="13.140625" style="36" bestFit="1" customWidth="1"/>
    <col min="6588" max="6588" width="38.28515625" style="36" bestFit="1" customWidth="1"/>
    <col min="6589" max="6589" width="1.28515625" style="36" customWidth="1"/>
    <col min="6590" max="6590" width="0" style="36" hidden="1" customWidth="1"/>
    <col min="6591" max="6815" width="11.42578125" style="36"/>
    <col min="6816" max="6816" width="1.42578125" style="36" customWidth="1"/>
    <col min="6817" max="6817" width="7.5703125" style="36" customWidth="1"/>
    <col min="6818" max="6818" width="4.85546875" style="36" customWidth="1"/>
    <col min="6819" max="6819" width="8" style="36" customWidth="1"/>
    <col min="6820" max="6820" width="8.140625" style="36" customWidth="1"/>
    <col min="6821" max="6821" width="7.28515625" style="36" customWidth="1"/>
    <col min="6822" max="6822" width="20.7109375" style="36" customWidth="1"/>
    <col min="6823" max="6823" width="15" style="36" customWidth="1"/>
    <col min="6824" max="6824" width="0.140625" style="36" customWidth="1"/>
    <col min="6825" max="6825" width="0" style="36" hidden="1" customWidth="1"/>
    <col min="6826" max="6826" width="78.85546875" style="36" customWidth="1"/>
    <col min="6827" max="6827" width="14.140625" style="36" customWidth="1"/>
    <col min="6828" max="6828" width="0.28515625" style="36" customWidth="1"/>
    <col min="6829" max="6829" width="11.7109375" style="36" customWidth="1"/>
    <col min="6830" max="6830" width="8.7109375" style="36" customWidth="1"/>
    <col min="6831" max="6831" width="0" style="36" hidden="1" customWidth="1"/>
    <col min="6832" max="6832" width="11.42578125" style="36" customWidth="1"/>
    <col min="6833" max="6835" width="0" style="36" hidden="1" customWidth="1"/>
    <col min="6836" max="6836" width="19" style="36" customWidth="1"/>
    <col min="6837" max="6837" width="17.28515625" style="36" customWidth="1"/>
    <col min="6838" max="6838" width="19.7109375" style="36" customWidth="1"/>
    <col min="6839" max="6839" width="20.7109375" style="36" customWidth="1"/>
    <col min="6840" max="6840" width="13.140625" style="36" bestFit="1" customWidth="1"/>
    <col min="6841" max="6841" width="21.5703125" style="36" customWidth="1"/>
    <col min="6842" max="6842" width="16" style="36" bestFit="1" customWidth="1"/>
    <col min="6843" max="6843" width="13.140625" style="36" bestFit="1" customWidth="1"/>
    <col min="6844" max="6844" width="38.28515625" style="36" bestFit="1" customWidth="1"/>
    <col min="6845" max="6845" width="1.28515625" style="36" customWidth="1"/>
    <col min="6846" max="6846" width="0" style="36" hidden="1" customWidth="1"/>
    <col min="6847" max="7071" width="11.42578125" style="36"/>
    <col min="7072" max="7072" width="1.42578125" style="36" customWidth="1"/>
    <col min="7073" max="7073" width="7.5703125" style="36" customWidth="1"/>
    <col min="7074" max="7074" width="4.85546875" style="36" customWidth="1"/>
    <col min="7075" max="7075" width="8" style="36" customWidth="1"/>
    <col min="7076" max="7076" width="8.140625" style="36" customWidth="1"/>
    <col min="7077" max="7077" width="7.28515625" style="36" customWidth="1"/>
    <col min="7078" max="7078" width="20.7109375" style="36" customWidth="1"/>
    <col min="7079" max="7079" width="15" style="36" customWidth="1"/>
    <col min="7080" max="7080" width="0.140625" style="36" customWidth="1"/>
    <col min="7081" max="7081" width="0" style="36" hidden="1" customWidth="1"/>
    <col min="7082" max="7082" width="78.85546875" style="36" customWidth="1"/>
    <col min="7083" max="7083" width="14.140625" style="36" customWidth="1"/>
    <col min="7084" max="7084" width="0.28515625" style="36" customWidth="1"/>
    <col min="7085" max="7085" width="11.7109375" style="36" customWidth="1"/>
    <col min="7086" max="7086" width="8.7109375" style="36" customWidth="1"/>
    <col min="7087" max="7087" width="0" style="36" hidden="1" customWidth="1"/>
    <col min="7088" max="7088" width="11.42578125" style="36" customWidth="1"/>
    <col min="7089" max="7091" width="0" style="36" hidden="1" customWidth="1"/>
    <col min="7092" max="7092" width="19" style="36" customWidth="1"/>
    <col min="7093" max="7093" width="17.28515625" style="36" customWidth="1"/>
    <col min="7094" max="7094" width="19.7109375" style="36" customWidth="1"/>
    <col min="7095" max="7095" width="20.7109375" style="36" customWidth="1"/>
    <col min="7096" max="7096" width="13.140625" style="36" bestFit="1" customWidth="1"/>
    <col min="7097" max="7097" width="21.5703125" style="36" customWidth="1"/>
    <col min="7098" max="7098" width="16" style="36" bestFit="1" customWidth="1"/>
    <col min="7099" max="7099" width="13.140625" style="36" bestFit="1" customWidth="1"/>
    <col min="7100" max="7100" width="38.28515625" style="36" bestFit="1" customWidth="1"/>
    <col min="7101" max="7101" width="1.28515625" style="36" customWidth="1"/>
    <col min="7102" max="7102" width="0" style="36" hidden="1" customWidth="1"/>
    <col min="7103" max="7327" width="11.42578125" style="36"/>
    <col min="7328" max="7328" width="1.42578125" style="36" customWidth="1"/>
    <col min="7329" max="7329" width="7.5703125" style="36" customWidth="1"/>
    <col min="7330" max="7330" width="4.85546875" style="36" customWidth="1"/>
    <col min="7331" max="7331" width="8" style="36" customWidth="1"/>
    <col min="7332" max="7332" width="8.140625" style="36" customWidth="1"/>
    <col min="7333" max="7333" width="7.28515625" style="36" customWidth="1"/>
    <col min="7334" max="7334" width="20.7109375" style="36" customWidth="1"/>
    <col min="7335" max="7335" width="15" style="36" customWidth="1"/>
    <col min="7336" max="7336" width="0.140625" style="36" customWidth="1"/>
    <col min="7337" max="7337" width="0" style="36" hidden="1" customWidth="1"/>
    <col min="7338" max="7338" width="78.85546875" style="36" customWidth="1"/>
    <col min="7339" max="7339" width="14.140625" style="36" customWidth="1"/>
    <col min="7340" max="7340" width="0.28515625" style="36" customWidth="1"/>
    <col min="7341" max="7341" width="11.7109375" style="36" customWidth="1"/>
    <col min="7342" max="7342" width="8.7109375" style="36" customWidth="1"/>
    <col min="7343" max="7343" width="0" style="36" hidden="1" customWidth="1"/>
    <col min="7344" max="7344" width="11.42578125" style="36" customWidth="1"/>
    <col min="7345" max="7347" width="0" style="36" hidden="1" customWidth="1"/>
    <col min="7348" max="7348" width="19" style="36" customWidth="1"/>
    <col min="7349" max="7349" width="17.28515625" style="36" customWidth="1"/>
    <col min="7350" max="7350" width="19.7109375" style="36" customWidth="1"/>
    <col min="7351" max="7351" width="20.7109375" style="36" customWidth="1"/>
    <col min="7352" max="7352" width="13.140625" style="36" bestFit="1" customWidth="1"/>
    <col min="7353" max="7353" width="21.5703125" style="36" customWidth="1"/>
    <col min="7354" max="7354" width="16" style="36" bestFit="1" customWidth="1"/>
    <col min="7355" max="7355" width="13.140625" style="36" bestFit="1" customWidth="1"/>
    <col min="7356" max="7356" width="38.28515625" style="36" bestFit="1" customWidth="1"/>
    <col min="7357" max="7357" width="1.28515625" style="36" customWidth="1"/>
    <col min="7358" max="7358" width="0" style="36" hidden="1" customWidth="1"/>
    <col min="7359" max="7583" width="11.42578125" style="36"/>
    <col min="7584" max="7584" width="1.42578125" style="36" customWidth="1"/>
    <col min="7585" max="7585" width="7.5703125" style="36" customWidth="1"/>
    <col min="7586" max="7586" width="4.85546875" style="36" customWidth="1"/>
    <col min="7587" max="7587" width="8" style="36" customWidth="1"/>
    <col min="7588" max="7588" width="8.140625" style="36" customWidth="1"/>
    <col min="7589" max="7589" width="7.28515625" style="36" customWidth="1"/>
    <col min="7590" max="7590" width="20.7109375" style="36" customWidth="1"/>
    <col min="7591" max="7591" width="15" style="36" customWidth="1"/>
    <col min="7592" max="7592" width="0.140625" style="36" customWidth="1"/>
    <col min="7593" max="7593" width="0" style="36" hidden="1" customWidth="1"/>
    <col min="7594" max="7594" width="78.85546875" style="36" customWidth="1"/>
    <col min="7595" max="7595" width="14.140625" style="36" customWidth="1"/>
    <col min="7596" max="7596" width="0.28515625" style="36" customWidth="1"/>
    <col min="7597" max="7597" width="11.7109375" style="36" customWidth="1"/>
    <col min="7598" max="7598" width="8.7109375" style="36" customWidth="1"/>
    <col min="7599" max="7599" width="0" style="36" hidden="1" customWidth="1"/>
    <col min="7600" max="7600" width="11.42578125" style="36" customWidth="1"/>
    <col min="7601" max="7603" width="0" style="36" hidden="1" customWidth="1"/>
    <col min="7604" max="7604" width="19" style="36" customWidth="1"/>
    <col min="7605" max="7605" width="17.28515625" style="36" customWidth="1"/>
    <col min="7606" max="7606" width="19.7109375" style="36" customWidth="1"/>
    <col min="7607" max="7607" width="20.7109375" style="36" customWidth="1"/>
    <col min="7608" max="7608" width="13.140625" style="36" bestFit="1" customWidth="1"/>
    <col min="7609" max="7609" width="21.5703125" style="36" customWidth="1"/>
    <col min="7610" max="7610" width="16" style="36" bestFit="1" customWidth="1"/>
    <col min="7611" max="7611" width="13.140625" style="36" bestFit="1" customWidth="1"/>
    <col min="7612" max="7612" width="38.28515625" style="36" bestFit="1" customWidth="1"/>
    <col min="7613" max="7613" width="1.28515625" style="36" customWidth="1"/>
    <col min="7614" max="7614" width="0" style="36" hidden="1" customWidth="1"/>
    <col min="7615" max="7839" width="11.42578125" style="36"/>
    <col min="7840" max="7840" width="1.42578125" style="36" customWidth="1"/>
    <col min="7841" max="7841" width="7.5703125" style="36" customWidth="1"/>
    <col min="7842" max="7842" width="4.85546875" style="36" customWidth="1"/>
    <col min="7843" max="7843" width="8" style="36" customWidth="1"/>
    <col min="7844" max="7844" width="8.140625" style="36" customWidth="1"/>
    <col min="7845" max="7845" width="7.28515625" style="36" customWidth="1"/>
    <col min="7846" max="7846" width="20.7109375" style="36" customWidth="1"/>
    <col min="7847" max="7847" width="15" style="36" customWidth="1"/>
    <col min="7848" max="7848" width="0.140625" style="36" customWidth="1"/>
    <col min="7849" max="7849" width="0" style="36" hidden="1" customWidth="1"/>
    <col min="7850" max="7850" width="78.85546875" style="36" customWidth="1"/>
    <col min="7851" max="7851" width="14.140625" style="36" customWidth="1"/>
    <col min="7852" max="7852" width="0.28515625" style="36" customWidth="1"/>
    <col min="7853" max="7853" width="11.7109375" style="36" customWidth="1"/>
    <col min="7854" max="7854" width="8.7109375" style="36" customWidth="1"/>
    <col min="7855" max="7855" width="0" style="36" hidden="1" customWidth="1"/>
    <col min="7856" max="7856" width="11.42578125" style="36" customWidth="1"/>
    <col min="7857" max="7859" width="0" style="36" hidden="1" customWidth="1"/>
    <col min="7860" max="7860" width="19" style="36" customWidth="1"/>
    <col min="7861" max="7861" width="17.28515625" style="36" customWidth="1"/>
    <col min="7862" max="7862" width="19.7109375" style="36" customWidth="1"/>
    <col min="7863" max="7863" width="20.7109375" style="36" customWidth="1"/>
    <col min="7864" max="7864" width="13.140625" style="36" bestFit="1" customWidth="1"/>
    <col min="7865" max="7865" width="21.5703125" style="36" customWidth="1"/>
    <col min="7866" max="7866" width="16" style="36" bestFit="1" customWidth="1"/>
    <col min="7867" max="7867" width="13.140625" style="36" bestFit="1" customWidth="1"/>
    <col min="7868" max="7868" width="38.28515625" style="36" bestFit="1" customWidth="1"/>
    <col min="7869" max="7869" width="1.28515625" style="36" customWidth="1"/>
    <col min="7870" max="7870" width="0" style="36" hidden="1" customWidth="1"/>
    <col min="7871" max="8095" width="11.42578125" style="36"/>
    <col min="8096" max="8096" width="1.42578125" style="36" customWidth="1"/>
    <col min="8097" max="8097" width="7.5703125" style="36" customWidth="1"/>
    <col min="8098" max="8098" width="4.85546875" style="36" customWidth="1"/>
    <col min="8099" max="8099" width="8" style="36" customWidth="1"/>
    <col min="8100" max="8100" width="8.140625" style="36" customWidth="1"/>
    <col min="8101" max="8101" width="7.28515625" style="36" customWidth="1"/>
    <col min="8102" max="8102" width="20.7109375" style="36" customWidth="1"/>
    <col min="8103" max="8103" width="15" style="36" customWidth="1"/>
    <col min="8104" max="8104" width="0.140625" style="36" customWidth="1"/>
    <col min="8105" max="8105" width="0" style="36" hidden="1" customWidth="1"/>
    <col min="8106" max="8106" width="78.85546875" style="36" customWidth="1"/>
    <col min="8107" max="8107" width="14.140625" style="36" customWidth="1"/>
    <col min="8108" max="8108" width="0.28515625" style="36" customWidth="1"/>
    <col min="8109" max="8109" width="11.7109375" style="36" customWidth="1"/>
    <col min="8110" max="8110" width="8.7109375" style="36" customWidth="1"/>
    <col min="8111" max="8111" width="0" style="36" hidden="1" customWidth="1"/>
    <col min="8112" max="8112" width="11.42578125" style="36" customWidth="1"/>
    <col min="8113" max="8115" width="0" style="36" hidden="1" customWidth="1"/>
    <col min="8116" max="8116" width="19" style="36" customWidth="1"/>
    <col min="8117" max="8117" width="17.28515625" style="36" customWidth="1"/>
    <col min="8118" max="8118" width="19.7109375" style="36" customWidth="1"/>
    <col min="8119" max="8119" width="20.7109375" style="36" customWidth="1"/>
    <col min="8120" max="8120" width="13.140625" style="36" bestFit="1" customWidth="1"/>
    <col min="8121" max="8121" width="21.5703125" style="36" customWidth="1"/>
    <col min="8122" max="8122" width="16" style="36" bestFit="1" customWidth="1"/>
    <col min="8123" max="8123" width="13.140625" style="36" bestFit="1" customWidth="1"/>
    <col min="8124" max="8124" width="38.28515625" style="36" bestFit="1" customWidth="1"/>
    <col min="8125" max="8125" width="1.28515625" style="36" customWidth="1"/>
    <col min="8126" max="8126" width="0" style="36" hidden="1" customWidth="1"/>
    <col min="8127" max="8351" width="11.42578125" style="36"/>
    <col min="8352" max="8352" width="1.42578125" style="36" customWidth="1"/>
    <col min="8353" max="8353" width="7.5703125" style="36" customWidth="1"/>
    <col min="8354" max="8354" width="4.85546875" style="36" customWidth="1"/>
    <col min="8355" max="8355" width="8" style="36" customWidth="1"/>
    <col min="8356" max="8356" width="8.140625" style="36" customWidth="1"/>
    <col min="8357" max="8357" width="7.28515625" style="36" customWidth="1"/>
    <col min="8358" max="8358" width="20.7109375" style="36" customWidth="1"/>
    <col min="8359" max="8359" width="15" style="36" customWidth="1"/>
    <col min="8360" max="8360" width="0.140625" style="36" customWidth="1"/>
    <col min="8361" max="8361" width="0" style="36" hidden="1" customWidth="1"/>
    <col min="8362" max="8362" width="78.85546875" style="36" customWidth="1"/>
    <col min="8363" max="8363" width="14.140625" style="36" customWidth="1"/>
    <col min="8364" max="8364" width="0.28515625" style="36" customWidth="1"/>
    <col min="8365" max="8365" width="11.7109375" style="36" customWidth="1"/>
    <col min="8366" max="8366" width="8.7109375" style="36" customWidth="1"/>
    <col min="8367" max="8367" width="0" style="36" hidden="1" customWidth="1"/>
    <col min="8368" max="8368" width="11.42578125" style="36" customWidth="1"/>
    <col min="8369" max="8371" width="0" style="36" hidden="1" customWidth="1"/>
    <col min="8372" max="8372" width="19" style="36" customWidth="1"/>
    <col min="8373" max="8373" width="17.28515625" style="36" customWidth="1"/>
    <col min="8374" max="8374" width="19.7109375" style="36" customWidth="1"/>
    <col min="8375" max="8375" width="20.7109375" style="36" customWidth="1"/>
    <col min="8376" max="8376" width="13.140625" style="36" bestFit="1" customWidth="1"/>
    <col min="8377" max="8377" width="21.5703125" style="36" customWidth="1"/>
    <col min="8378" max="8378" width="16" style="36" bestFit="1" customWidth="1"/>
    <col min="8379" max="8379" width="13.140625" style="36" bestFit="1" customWidth="1"/>
    <col min="8380" max="8380" width="38.28515625" style="36" bestFit="1" customWidth="1"/>
    <col min="8381" max="8381" width="1.28515625" style="36" customWidth="1"/>
    <col min="8382" max="8382" width="0" style="36" hidden="1" customWidth="1"/>
    <col min="8383" max="8607" width="11.42578125" style="36"/>
    <col min="8608" max="8608" width="1.42578125" style="36" customWidth="1"/>
    <col min="8609" max="8609" width="7.5703125" style="36" customWidth="1"/>
    <col min="8610" max="8610" width="4.85546875" style="36" customWidth="1"/>
    <col min="8611" max="8611" width="8" style="36" customWidth="1"/>
    <col min="8612" max="8612" width="8.140625" style="36" customWidth="1"/>
    <col min="8613" max="8613" width="7.28515625" style="36" customWidth="1"/>
    <col min="8614" max="8614" width="20.7109375" style="36" customWidth="1"/>
    <col min="8615" max="8615" width="15" style="36" customWidth="1"/>
    <col min="8616" max="8616" width="0.140625" style="36" customWidth="1"/>
    <col min="8617" max="8617" width="0" style="36" hidden="1" customWidth="1"/>
    <col min="8618" max="8618" width="78.85546875" style="36" customWidth="1"/>
    <col min="8619" max="8619" width="14.140625" style="36" customWidth="1"/>
    <col min="8620" max="8620" width="0.28515625" style="36" customWidth="1"/>
    <col min="8621" max="8621" width="11.7109375" style="36" customWidth="1"/>
    <col min="8622" max="8622" width="8.7109375" style="36" customWidth="1"/>
    <col min="8623" max="8623" width="0" style="36" hidden="1" customWidth="1"/>
    <col min="8624" max="8624" width="11.42578125" style="36" customWidth="1"/>
    <col min="8625" max="8627" width="0" style="36" hidden="1" customWidth="1"/>
    <col min="8628" max="8628" width="19" style="36" customWidth="1"/>
    <col min="8629" max="8629" width="17.28515625" style="36" customWidth="1"/>
    <col min="8630" max="8630" width="19.7109375" style="36" customWidth="1"/>
    <col min="8631" max="8631" width="20.7109375" style="36" customWidth="1"/>
    <col min="8632" max="8632" width="13.140625" style="36" bestFit="1" customWidth="1"/>
    <col min="8633" max="8633" width="21.5703125" style="36" customWidth="1"/>
    <col min="8634" max="8634" width="16" style="36" bestFit="1" customWidth="1"/>
    <col min="8635" max="8635" width="13.140625" style="36" bestFit="1" customWidth="1"/>
    <col min="8636" max="8636" width="38.28515625" style="36" bestFit="1" customWidth="1"/>
    <col min="8637" max="8637" width="1.28515625" style="36" customWidth="1"/>
    <col min="8638" max="8638" width="0" style="36" hidden="1" customWidth="1"/>
    <col min="8639" max="8863" width="11.42578125" style="36"/>
    <col min="8864" max="8864" width="1.42578125" style="36" customWidth="1"/>
    <col min="8865" max="8865" width="7.5703125" style="36" customWidth="1"/>
    <col min="8866" max="8866" width="4.85546875" style="36" customWidth="1"/>
    <col min="8867" max="8867" width="8" style="36" customWidth="1"/>
    <col min="8868" max="8868" width="8.140625" style="36" customWidth="1"/>
    <col min="8869" max="8869" width="7.28515625" style="36" customWidth="1"/>
    <col min="8870" max="8870" width="20.7109375" style="36" customWidth="1"/>
    <col min="8871" max="8871" width="15" style="36" customWidth="1"/>
    <col min="8872" max="8872" width="0.140625" style="36" customWidth="1"/>
    <col min="8873" max="8873" width="0" style="36" hidden="1" customWidth="1"/>
    <col min="8874" max="8874" width="78.85546875" style="36" customWidth="1"/>
    <col min="8875" max="8875" width="14.140625" style="36" customWidth="1"/>
    <col min="8876" max="8876" width="0.28515625" style="36" customWidth="1"/>
    <col min="8877" max="8877" width="11.7109375" style="36" customWidth="1"/>
    <col min="8878" max="8878" width="8.7109375" style="36" customWidth="1"/>
    <col min="8879" max="8879" width="0" style="36" hidden="1" customWidth="1"/>
    <col min="8880" max="8880" width="11.42578125" style="36" customWidth="1"/>
    <col min="8881" max="8883" width="0" style="36" hidden="1" customWidth="1"/>
    <col min="8884" max="8884" width="19" style="36" customWidth="1"/>
    <col min="8885" max="8885" width="17.28515625" style="36" customWidth="1"/>
    <col min="8886" max="8886" width="19.7109375" style="36" customWidth="1"/>
    <col min="8887" max="8887" width="20.7109375" style="36" customWidth="1"/>
    <col min="8888" max="8888" width="13.140625" style="36" bestFit="1" customWidth="1"/>
    <col min="8889" max="8889" width="21.5703125" style="36" customWidth="1"/>
    <col min="8890" max="8890" width="16" style="36" bestFit="1" customWidth="1"/>
    <col min="8891" max="8891" width="13.140625" style="36" bestFit="1" customWidth="1"/>
    <col min="8892" max="8892" width="38.28515625" style="36" bestFit="1" customWidth="1"/>
    <col min="8893" max="8893" width="1.28515625" style="36" customWidth="1"/>
    <col min="8894" max="8894" width="0" style="36" hidden="1" customWidth="1"/>
    <col min="8895" max="9119" width="11.42578125" style="36"/>
    <col min="9120" max="9120" width="1.42578125" style="36" customWidth="1"/>
    <col min="9121" max="9121" width="7.5703125" style="36" customWidth="1"/>
    <col min="9122" max="9122" width="4.85546875" style="36" customWidth="1"/>
    <col min="9123" max="9123" width="8" style="36" customWidth="1"/>
    <col min="9124" max="9124" width="8.140625" style="36" customWidth="1"/>
    <col min="9125" max="9125" width="7.28515625" style="36" customWidth="1"/>
    <col min="9126" max="9126" width="20.7109375" style="36" customWidth="1"/>
    <col min="9127" max="9127" width="15" style="36" customWidth="1"/>
    <col min="9128" max="9128" width="0.140625" style="36" customWidth="1"/>
    <col min="9129" max="9129" width="0" style="36" hidden="1" customWidth="1"/>
    <col min="9130" max="9130" width="78.85546875" style="36" customWidth="1"/>
    <col min="9131" max="9131" width="14.140625" style="36" customWidth="1"/>
    <col min="9132" max="9132" width="0.28515625" style="36" customWidth="1"/>
    <col min="9133" max="9133" width="11.7109375" style="36" customWidth="1"/>
    <col min="9134" max="9134" width="8.7109375" style="36" customWidth="1"/>
    <col min="9135" max="9135" width="0" style="36" hidden="1" customWidth="1"/>
    <col min="9136" max="9136" width="11.42578125" style="36" customWidth="1"/>
    <col min="9137" max="9139" width="0" style="36" hidden="1" customWidth="1"/>
    <col min="9140" max="9140" width="19" style="36" customWidth="1"/>
    <col min="9141" max="9141" width="17.28515625" style="36" customWidth="1"/>
    <col min="9142" max="9142" width="19.7109375" style="36" customWidth="1"/>
    <col min="9143" max="9143" width="20.7109375" style="36" customWidth="1"/>
    <col min="9144" max="9144" width="13.140625" style="36" bestFit="1" customWidth="1"/>
    <col min="9145" max="9145" width="21.5703125" style="36" customWidth="1"/>
    <col min="9146" max="9146" width="16" style="36" bestFit="1" customWidth="1"/>
    <col min="9147" max="9147" width="13.140625" style="36" bestFit="1" customWidth="1"/>
    <col min="9148" max="9148" width="38.28515625" style="36" bestFit="1" customWidth="1"/>
    <col min="9149" max="9149" width="1.28515625" style="36" customWidth="1"/>
    <col min="9150" max="9150" width="0" style="36" hidden="1" customWidth="1"/>
    <col min="9151" max="9375" width="11.42578125" style="36"/>
    <col min="9376" max="9376" width="1.42578125" style="36" customWidth="1"/>
    <col min="9377" max="9377" width="7.5703125" style="36" customWidth="1"/>
    <col min="9378" max="9378" width="4.85546875" style="36" customWidth="1"/>
    <col min="9379" max="9379" width="8" style="36" customWidth="1"/>
    <col min="9380" max="9380" width="8.140625" style="36" customWidth="1"/>
    <col min="9381" max="9381" width="7.28515625" style="36" customWidth="1"/>
    <col min="9382" max="9382" width="20.7109375" style="36" customWidth="1"/>
    <col min="9383" max="9383" width="15" style="36" customWidth="1"/>
    <col min="9384" max="9384" width="0.140625" style="36" customWidth="1"/>
    <col min="9385" max="9385" width="0" style="36" hidden="1" customWidth="1"/>
    <col min="9386" max="9386" width="78.85546875" style="36" customWidth="1"/>
    <col min="9387" max="9387" width="14.140625" style="36" customWidth="1"/>
    <col min="9388" max="9388" width="0.28515625" style="36" customWidth="1"/>
    <col min="9389" max="9389" width="11.7109375" style="36" customWidth="1"/>
    <col min="9390" max="9390" width="8.7109375" style="36" customWidth="1"/>
    <col min="9391" max="9391" width="0" style="36" hidden="1" customWidth="1"/>
    <col min="9392" max="9392" width="11.42578125" style="36" customWidth="1"/>
    <col min="9393" max="9395" width="0" style="36" hidden="1" customWidth="1"/>
    <col min="9396" max="9396" width="19" style="36" customWidth="1"/>
    <col min="9397" max="9397" width="17.28515625" style="36" customWidth="1"/>
    <col min="9398" max="9398" width="19.7109375" style="36" customWidth="1"/>
    <col min="9399" max="9399" width="20.7109375" style="36" customWidth="1"/>
    <col min="9400" max="9400" width="13.140625" style="36" bestFit="1" customWidth="1"/>
    <col min="9401" max="9401" width="21.5703125" style="36" customWidth="1"/>
    <col min="9402" max="9402" width="16" style="36" bestFit="1" customWidth="1"/>
    <col min="9403" max="9403" width="13.140625" style="36" bestFit="1" customWidth="1"/>
    <col min="9404" max="9404" width="38.28515625" style="36" bestFit="1" customWidth="1"/>
    <col min="9405" max="9405" width="1.28515625" style="36" customWidth="1"/>
    <col min="9406" max="9406" width="0" style="36" hidden="1" customWidth="1"/>
    <col min="9407" max="9631" width="11.42578125" style="36"/>
    <col min="9632" max="9632" width="1.42578125" style="36" customWidth="1"/>
    <col min="9633" max="9633" width="7.5703125" style="36" customWidth="1"/>
    <col min="9634" max="9634" width="4.85546875" style="36" customWidth="1"/>
    <col min="9635" max="9635" width="8" style="36" customWidth="1"/>
    <col min="9636" max="9636" width="8.140625" style="36" customWidth="1"/>
    <col min="9637" max="9637" width="7.28515625" style="36" customWidth="1"/>
    <col min="9638" max="9638" width="20.7109375" style="36" customWidth="1"/>
    <col min="9639" max="9639" width="15" style="36" customWidth="1"/>
    <col min="9640" max="9640" width="0.140625" style="36" customWidth="1"/>
    <col min="9641" max="9641" width="0" style="36" hidden="1" customWidth="1"/>
    <col min="9642" max="9642" width="78.85546875" style="36" customWidth="1"/>
    <col min="9643" max="9643" width="14.140625" style="36" customWidth="1"/>
    <col min="9644" max="9644" width="0.28515625" style="36" customWidth="1"/>
    <col min="9645" max="9645" width="11.7109375" style="36" customWidth="1"/>
    <col min="9646" max="9646" width="8.7109375" style="36" customWidth="1"/>
    <col min="9647" max="9647" width="0" style="36" hidden="1" customWidth="1"/>
    <col min="9648" max="9648" width="11.42578125" style="36" customWidth="1"/>
    <col min="9649" max="9651" width="0" style="36" hidden="1" customWidth="1"/>
    <col min="9652" max="9652" width="19" style="36" customWidth="1"/>
    <col min="9653" max="9653" width="17.28515625" style="36" customWidth="1"/>
    <col min="9654" max="9654" width="19.7109375" style="36" customWidth="1"/>
    <col min="9655" max="9655" width="20.7109375" style="36" customWidth="1"/>
    <col min="9656" max="9656" width="13.140625" style="36" bestFit="1" customWidth="1"/>
    <col min="9657" max="9657" width="21.5703125" style="36" customWidth="1"/>
    <col min="9658" max="9658" width="16" style="36" bestFit="1" customWidth="1"/>
    <col min="9659" max="9659" width="13.140625" style="36" bestFit="1" customWidth="1"/>
    <col min="9660" max="9660" width="38.28515625" style="36" bestFit="1" customWidth="1"/>
    <col min="9661" max="9661" width="1.28515625" style="36" customWidth="1"/>
    <col min="9662" max="9662" width="0" style="36" hidden="1" customWidth="1"/>
    <col min="9663" max="9887" width="11.42578125" style="36"/>
    <col min="9888" max="9888" width="1.42578125" style="36" customWidth="1"/>
    <col min="9889" max="9889" width="7.5703125" style="36" customWidth="1"/>
    <col min="9890" max="9890" width="4.85546875" style="36" customWidth="1"/>
    <col min="9891" max="9891" width="8" style="36" customWidth="1"/>
    <col min="9892" max="9892" width="8.140625" style="36" customWidth="1"/>
    <col min="9893" max="9893" width="7.28515625" style="36" customWidth="1"/>
    <col min="9894" max="9894" width="20.7109375" style="36" customWidth="1"/>
    <col min="9895" max="9895" width="15" style="36" customWidth="1"/>
    <col min="9896" max="9896" width="0.140625" style="36" customWidth="1"/>
    <col min="9897" max="9897" width="0" style="36" hidden="1" customWidth="1"/>
    <col min="9898" max="9898" width="78.85546875" style="36" customWidth="1"/>
    <col min="9899" max="9899" width="14.140625" style="36" customWidth="1"/>
    <col min="9900" max="9900" width="0.28515625" style="36" customWidth="1"/>
    <col min="9901" max="9901" width="11.7109375" style="36" customWidth="1"/>
    <col min="9902" max="9902" width="8.7109375" style="36" customWidth="1"/>
    <col min="9903" max="9903" width="0" style="36" hidden="1" customWidth="1"/>
    <col min="9904" max="9904" width="11.42578125" style="36" customWidth="1"/>
    <col min="9905" max="9907" width="0" style="36" hidden="1" customWidth="1"/>
    <col min="9908" max="9908" width="19" style="36" customWidth="1"/>
    <col min="9909" max="9909" width="17.28515625" style="36" customWidth="1"/>
    <col min="9910" max="9910" width="19.7109375" style="36" customWidth="1"/>
    <col min="9911" max="9911" width="20.7109375" style="36" customWidth="1"/>
    <col min="9912" max="9912" width="13.140625" style="36" bestFit="1" customWidth="1"/>
    <col min="9913" max="9913" width="21.5703125" style="36" customWidth="1"/>
    <col min="9914" max="9914" width="16" style="36" bestFit="1" customWidth="1"/>
    <col min="9915" max="9915" width="13.140625" style="36" bestFit="1" customWidth="1"/>
    <col min="9916" max="9916" width="38.28515625" style="36" bestFit="1" customWidth="1"/>
    <col min="9917" max="9917" width="1.28515625" style="36" customWidth="1"/>
    <col min="9918" max="9918" width="0" style="36" hidden="1" customWidth="1"/>
    <col min="9919" max="10143" width="11.42578125" style="36"/>
    <col min="10144" max="10144" width="1.42578125" style="36" customWidth="1"/>
    <col min="10145" max="10145" width="7.5703125" style="36" customWidth="1"/>
    <col min="10146" max="10146" width="4.85546875" style="36" customWidth="1"/>
    <col min="10147" max="10147" width="8" style="36" customWidth="1"/>
    <col min="10148" max="10148" width="8.140625" style="36" customWidth="1"/>
    <col min="10149" max="10149" width="7.28515625" style="36" customWidth="1"/>
    <col min="10150" max="10150" width="20.7109375" style="36" customWidth="1"/>
    <col min="10151" max="10151" width="15" style="36" customWidth="1"/>
    <col min="10152" max="10152" width="0.140625" style="36" customWidth="1"/>
    <col min="10153" max="10153" width="0" style="36" hidden="1" customWidth="1"/>
    <col min="10154" max="10154" width="78.85546875" style="36" customWidth="1"/>
    <col min="10155" max="10155" width="14.140625" style="36" customWidth="1"/>
    <col min="10156" max="10156" width="0.28515625" style="36" customWidth="1"/>
    <col min="10157" max="10157" width="11.7109375" style="36" customWidth="1"/>
    <col min="10158" max="10158" width="8.7109375" style="36" customWidth="1"/>
    <col min="10159" max="10159" width="0" style="36" hidden="1" customWidth="1"/>
    <col min="10160" max="10160" width="11.42578125" style="36" customWidth="1"/>
    <col min="10161" max="10163" width="0" style="36" hidden="1" customWidth="1"/>
    <col min="10164" max="10164" width="19" style="36" customWidth="1"/>
    <col min="10165" max="10165" width="17.28515625" style="36" customWidth="1"/>
    <col min="10166" max="10166" width="19.7109375" style="36" customWidth="1"/>
    <col min="10167" max="10167" width="20.7109375" style="36" customWidth="1"/>
    <col min="10168" max="10168" width="13.140625" style="36" bestFit="1" customWidth="1"/>
    <col min="10169" max="10169" width="21.5703125" style="36" customWidth="1"/>
    <col min="10170" max="10170" width="16" style="36" bestFit="1" customWidth="1"/>
    <col min="10171" max="10171" width="13.140625" style="36" bestFit="1" customWidth="1"/>
    <col min="10172" max="10172" width="38.28515625" style="36" bestFit="1" customWidth="1"/>
    <col min="10173" max="10173" width="1.28515625" style="36" customWidth="1"/>
    <col min="10174" max="10174" width="0" style="36" hidden="1" customWidth="1"/>
    <col min="10175" max="10399" width="11.42578125" style="36"/>
    <col min="10400" max="10400" width="1.42578125" style="36" customWidth="1"/>
    <col min="10401" max="10401" width="7.5703125" style="36" customWidth="1"/>
    <col min="10402" max="10402" width="4.85546875" style="36" customWidth="1"/>
    <col min="10403" max="10403" width="8" style="36" customWidth="1"/>
    <col min="10404" max="10404" width="8.140625" style="36" customWidth="1"/>
    <col min="10405" max="10405" width="7.28515625" style="36" customWidth="1"/>
    <col min="10406" max="10406" width="20.7109375" style="36" customWidth="1"/>
    <col min="10407" max="10407" width="15" style="36" customWidth="1"/>
    <col min="10408" max="10408" width="0.140625" style="36" customWidth="1"/>
    <col min="10409" max="10409" width="0" style="36" hidden="1" customWidth="1"/>
    <col min="10410" max="10410" width="78.85546875" style="36" customWidth="1"/>
    <col min="10411" max="10411" width="14.140625" style="36" customWidth="1"/>
    <col min="10412" max="10412" width="0.28515625" style="36" customWidth="1"/>
    <col min="10413" max="10413" width="11.7109375" style="36" customWidth="1"/>
    <col min="10414" max="10414" width="8.7109375" style="36" customWidth="1"/>
    <col min="10415" max="10415" width="0" style="36" hidden="1" customWidth="1"/>
    <col min="10416" max="10416" width="11.42578125" style="36" customWidth="1"/>
    <col min="10417" max="10419" width="0" style="36" hidden="1" customWidth="1"/>
    <col min="10420" max="10420" width="19" style="36" customWidth="1"/>
    <col min="10421" max="10421" width="17.28515625" style="36" customWidth="1"/>
    <col min="10422" max="10422" width="19.7109375" style="36" customWidth="1"/>
    <col min="10423" max="10423" width="20.7109375" style="36" customWidth="1"/>
    <col min="10424" max="10424" width="13.140625" style="36" bestFit="1" customWidth="1"/>
    <col min="10425" max="10425" width="21.5703125" style="36" customWidth="1"/>
    <col min="10426" max="10426" width="16" style="36" bestFit="1" customWidth="1"/>
    <col min="10427" max="10427" width="13.140625" style="36" bestFit="1" customWidth="1"/>
    <col min="10428" max="10428" width="38.28515625" style="36" bestFit="1" customWidth="1"/>
    <col min="10429" max="10429" width="1.28515625" style="36" customWidth="1"/>
    <col min="10430" max="10430" width="0" style="36" hidden="1" customWidth="1"/>
    <col min="10431" max="10655" width="11.42578125" style="36"/>
    <col min="10656" max="10656" width="1.42578125" style="36" customWidth="1"/>
    <col min="10657" max="10657" width="7.5703125" style="36" customWidth="1"/>
    <col min="10658" max="10658" width="4.85546875" style="36" customWidth="1"/>
    <col min="10659" max="10659" width="8" style="36" customWidth="1"/>
    <col min="10660" max="10660" width="8.140625" style="36" customWidth="1"/>
    <col min="10661" max="10661" width="7.28515625" style="36" customWidth="1"/>
    <col min="10662" max="10662" width="20.7109375" style="36" customWidth="1"/>
    <col min="10663" max="10663" width="15" style="36" customWidth="1"/>
    <col min="10664" max="10664" width="0.140625" style="36" customWidth="1"/>
    <col min="10665" max="10665" width="0" style="36" hidden="1" customWidth="1"/>
    <col min="10666" max="10666" width="78.85546875" style="36" customWidth="1"/>
    <col min="10667" max="10667" width="14.140625" style="36" customWidth="1"/>
    <col min="10668" max="10668" width="0.28515625" style="36" customWidth="1"/>
    <col min="10669" max="10669" width="11.7109375" style="36" customWidth="1"/>
    <col min="10670" max="10670" width="8.7109375" style="36" customWidth="1"/>
    <col min="10671" max="10671" width="0" style="36" hidden="1" customWidth="1"/>
    <col min="10672" max="10672" width="11.42578125" style="36" customWidth="1"/>
    <col min="10673" max="10675" width="0" style="36" hidden="1" customWidth="1"/>
    <col min="10676" max="10676" width="19" style="36" customWidth="1"/>
    <col min="10677" max="10677" width="17.28515625" style="36" customWidth="1"/>
    <col min="10678" max="10678" width="19.7109375" style="36" customWidth="1"/>
    <col min="10679" max="10679" width="20.7109375" style="36" customWidth="1"/>
    <col min="10680" max="10680" width="13.140625" style="36" bestFit="1" customWidth="1"/>
    <col min="10681" max="10681" width="21.5703125" style="36" customWidth="1"/>
    <col min="10682" max="10682" width="16" style="36" bestFit="1" customWidth="1"/>
    <col min="10683" max="10683" width="13.140625" style="36" bestFit="1" customWidth="1"/>
    <col min="10684" max="10684" width="38.28515625" style="36" bestFit="1" customWidth="1"/>
    <col min="10685" max="10685" width="1.28515625" style="36" customWidth="1"/>
    <col min="10686" max="10686" width="0" style="36" hidden="1" customWidth="1"/>
    <col min="10687" max="10911" width="11.42578125" style="36"/>
    <col min="10912" max="10912" width="1.42578125" style="36" customWidth="1"/>
    <col min="10913" max="10913" width="7.5703125" style="36" customWidth="1"/>
    <col min="10914" max="10914" width="4.85546875" style="36" customWidth="1"/>
    <col min="10915" max="10915" width="8" style="36" customWidth="1"/>
    <col min="10916" max="10916" width="8.140625" style="36" customWidth="1"/>
    <col min="10917" max="10917" width="7.28515625" style="36" customWidth="1"/>
    <col min="10918" max="10918" width="20.7109375" style="36" customWidth="1"/>
    <col min="10919" max="10919" width="15" style="36" customWidth="1"/>
    <col min="10920" max="10920" width="0.140625" style="36" customWidth="1"/>
    <col min="10921" max="10921" width="0" style="36" hidden="1" customWidth="1"/>
    <col min="10922" max="10922" width="78.85546875" style="36" customWidth="1"/>
    <col min="10923" max="10923" width="14.140625" style="36" customWidth="1"/>
    <col min="10924" max="10924" width="0.28515625" style="36" customWidth="1"/>
    <col min="10925" max="10925" width="11.7109375" style="36" customWidth="1"/>
    <col min="10926" max="10926" width="8.7109375" style="36" customWidth="1"/>
    <col min="10927" max="10927" width="0" style="36" hidden="1" customWidth="1"/>
    <col min="10928" max="10928" width="11.42578125" style="36" customWidth="1"/>
    <col min="10929" max="10931" width="0" style="36" hidden="1" customWidth="1"/>
    <col min="10932" max="10932" width="19" style="36" customWidth="1"/>
    <col min="10933" max="10933" width="17.28515625" style="36" customWidth="1"/>
    <col min="10934" max="10934" width="19.7109375" style="36" customWidth="1"/>
    <col min="10935" max="10935" width="20.7109375" style="36" customWidth="1"/>
    <col min="10936" max="10936" width="13.140625" style="36" bestFit="1" customWidth="1"/>
    <col min="10937" max="10937" width="21.5703125" style="36" customWidth="1"/>
    <col min="10938" max="10938" width="16" style="36" bestFit="1" customWidth="1"/>
    <col min="10939" max="10939" width="13.140625" style="36" bestFit="1" customWidth="1"/>
    <col min="10940" max="10940" width="38.28515625" style="36" bestFit="1" customWidth="1"/>
    <col min="10941" max="10941" width="1.28515625" style="36" customWidth="1"/>
    <col min="10942" max="10942" width="0" style="36" hidden="1" customWidth="1"/>
    <col min="10943" max="11167" width="11.42578125" style="36"/>
    <col min="11168" max="11168" width="1.42578125" style="36" customWidth="1"/>
    <col min="11169" max="11169" width="7.5703125" style="36" customWidth="1"/>
    <col min="11170" max="11170" width="4.85546875" style="36" customWidth="1"/>
    <col min="11171" max="11171" width="8" style="36" customWidth="1"/>
    <col min="11172" max="11172" width="8.140625" style="36" customWidth="1"/>
    <col min="11173" max="11173" width="7.28515625" style="36" customWidth="1"/>
    <col min="11174" max="11174" width="20.7109375" style="36" customWidth="1"/>
    <col min="11175" max="11175" width="15" style="36" customWidth="1"/>
    <col min="11176" max="11176" width="0.140625" style="36" customWidth="1"/>
    <col min="11177" max="11177" width="0" style="36" hidden="1" customWidth="1"/>
    <col min="11178" max="11178" width="78.85546875" style="36" customWidth="1"/>
    <col min="11179" max="11179" width="14.140625" style="36" customWidth="1"/>
    <col min="11180" max="11180" width="0.28515625" style="36" customWidth="1"/>
    <col min="11181" max="11181" width="11.7109375" style="36" customWidth="1"/>
    <col min="11182" max="11182" width="8.7109375" style="36" customWidth="1"/>
    <col min="11183" max="11183" width="0" style="36" hidden="1" customWidth="1"/>
    <col min="11184" max="11184" width="11.42578125" style="36" customWidth="1"/>
    <col min="11185" max="11187" width="0" style="36" hidden="1" customWidth="1"/>
    <col min="11188" max="11188" width="19" style="36" customWidth="1"/>
    <col min="11189" max="11189" width="17.28515625" style="36" customWidth="1"/>
    <col min="11190" max="11190" width="19.7109375" style="36" customWidth="1"/>
    <col min="11191" max="11191" width="20.7109375" style="36" customWidth="1"/>
    <col min="11192" max="11192" width="13.140625" style="36" bestFit="1" customWidth="1"/>
    <col min="11193" max="11193" width="21.5703125" style="36" customWidth="1"/>
    <col min="11194" max="11194" width="16" style="36" bestFit="1" customWidth="1"/>
    <col min="11195" max="11195" width="13.140625" style="36" bestFit="1" customWidth="1"/>
    <col min="11196" max="11196" width="38.28515625" style="36" bestFit="1" customWidth="1"/>
    <col min="11197" max="11197" width="1.28515625" style="36" customWidth="1"/>
    <col min="11198" max="11198" width="0" style="36" hidden="1" customWidth="1"/>
    <col min="11199" max="11423" width="11.42578125" style="36"/>
    <col min="11424" max="11424" width="1.42578125" style="36" customWidth="1"/>
    <col min="11425" max="11425" width="7.5703125" style="36" customWidth="1"/>
    <col min="11426" max="11426" width="4.85546875" style="36" customWidth="1"/>
    <col min="11427" max="11427" width="8" style="36" customWidth="1"/>
    <col min="11428" max="11428" width="8.140625" style="36" customWidth="1"/>
    <col min="11429" max="11429" width="7.28515625" style="36" customWidth="1"/>
    <col min="11430" max="11430" width="20.7109375" style="36" customWidth="1"/>
    <col min="11431" max="11431" width="15" style="36" customWidth="1"/>
    <col min="11432" max="11432" width="0.140625" style="36" customWidth="1"/>
    <col min="11433" max="11433" width="0" style="36" hidden="1" customWidth="1"/>
    <col min="11434" max="11434" width="78.85546875" style="36" customWidth="1"/>
    <col min="11435" max="11435" width="14.140625" style="36" customWidth="1"/>
    <col min="11436" max="11436" width="0.28515625" style="36" customWidth="1"/>
    <col min="11437" max="11437" width="11.7109375" style="36" customWidth="1"/>
    <col min="11438" max="11438" width="8.7109375" style="36" customWidth="1"/>
    <col min="11439" max="11439" width="0" style="36" hidden="1" customWidth="1"/>
    <col min="11440" max="11440" width="11.42578125" style="36" customWidth="1"/>
    <col min="11441" max="11443" width="0" style="36" hidden="1" customWidth="1"/>
    <col min="11444" max="11444" width="19" style="36" customWidth="1"/>
    <col min="11445" max="11445" width="17.28515625" style="36" customWidth="1"/>
    <col min="11446" max="11446" width="19.7109375" style="36" customWidth="1"/>
    <col min="11447" max="11447" width="20.7109375" style="36" customWidth="1"/>
    <col min="11448" max="11448" width="13.140625" style="36" bestFit="1" customWidth="1"/>
    <col min="11449" max="11449" width="21.5703125" style="36" customWidth="1"/>
    <col min="11450" max="11450" width="16" style="36" bestFit="1" customWidth="1"/>
    <col min="11451" max="11451" width="13.140625" style="36" bestFit="1" customWidth="1"/>
    <col min="11452" max="11452" width="38.28515625" style="36" bestFit="1" customWidth="1"/>
    <col min="11453" max="11453" width="1.28515625" style="36" customWidth="1"/>
    <col min="11454" max="11454" width="0" style="36" hidden="1" customWidth="1"/>
    <col min="11455" max="11679" width="11.42578125" style="36"/>
    <col min="11680" max="11680" width="1.42578125" style="36" customWidth="1"/>
    <col min="11681" max="11681" width="7.5703125" style="36" customWidth="1"/>
    <col min="11682" max="11682" width="4.85546875" style="36" customWidth="1"/>
    <col min="11683" max="11683" width="8" style="36" customWidth="1"/>
    <col min="11684" max="11684" width="8.140625" style="36" customWidth="1"/>
    <col min="11685" max="11685" width="7.28515625" style="36" customWidth="1"/>
    <col min="11686" max="11686" width="20.7109375" style="36" customWidth="1"/>
    <col min="11687" max="11687" width="15" style="36" customWidth="1"/>
    <col min="11688" max="11688" width="0.140625" style="36" customWidth="1"/>
    <col min="11689" max="11689" width="0" style="36" hidden="1" customWidth="1"/>
    <col min="11690" max="11690" width="78.85546875" style="36" customWidth="1"/>
    <col min="11691" max="11691" width="14.140625" style="36" customWidth="1"/>
    <col min="11692" max="11692" width="0.28515625" style="36" customWidth="1"/>
    <col min="11693" max="11693" width="11.7109375" style="36" customWidth="1"/>
    <col min="11694" max="11694" width="8.7109375" style="36" customWidth="1"/>
    <col min="11695" max="11695" width="0" style="36" hidden="1" customWidth="1"/>
    <col min="11696" max="11696" width="11.42578125" style="36" customWidth="1"/>
    <col min="11697" max="11699" width="0" style="36" hidden="1" customWidth="1"/>
    <col min="11700" max="11700" width="19" style="36" customWidth="1"/>
    <col min="11701" max="11701" width="17.28515625" style="36" customWidth="1"/>
    <col min="11702" max="11702" width="19.7109375" style="36" customWidth="1"/>
    <col min="11703" max="11703" width="20.7109375" style="36" customWidth="1"/>
    <col min="11704" max="11704" width="13.140625" style="36" bestFit="1" customWidth="1"/>
    <col min="11705" max="11705" width="21.5703125" style="36" customWidth="1"/>
    <col min="11706" max="11706" width="16" style="36" bestFit="1" customWidth="1"/>
    <col min="11707" max="11707" width="13.140625" style="36" bestFit="1" customWidth="1"/>
    <col min="11708" max="11708" width="38.28515625" style="36" bestFit="1" customWidth="1"/>
    <col min="11709" max="11709" width="1.28515625" style="36" customWidth="1"/>
    <col min="11710" max="11710" width="0" style="36" hidden="1" customWidth="1"/>
    <col min="11711" max="11935" width="11.42578125" style="36"/>
    <col min="11936" max="11936" width="1.42578125" style="36" customWidth="1"/>
    <col min="11937" max="11937" width="7.5703125" style="36" customWidth="1"/>
    <col min="11938" max="11938" width="4.85546875" style="36" customWidth="1"/>
    <col min="11939" max="11939" width="8" style="36" customWidth="1"/>
    <col min="11940" max="11940" width="8.140625" style="36" customWidth="1"/>
    <col min="11941" max="11941" width="7.28515625" style="36" customWidth="1"/>
    <col min="11942" max="11942" width="20.7109375" style="36" customWidth="1"/>
    <col min="11943" max="11943" width="15" style="36" customWidth="1"/>
    <col min="11944" max="11944" width="0.140625" style="36" customWidth="1"/>
    <col min="11945" max="11945" width="0" style="36" hidden="1" customWidth="1"/>
    <col min="11946" max="11946" width="78.85546875" style="36" customWidth="1"/>
    <col min="11947" max="11947" width="14.140625" style="36" customWidth="1"/>
    <col min="11948" max="11948" width="0.28515625" style="36" customWidth="1"/>
    <col min="11949" max="11949" width="11.7109375" style="36" customWidth="1"/>
    <col min="11950" max="11950" width="8.7109375" style="36" customWidth="1"/>
    <col min="11951" max="11951" width="0" style="36" hidden="1" customWidth="1"/>
    <col min="11952" max="11952" width="11.42578125" style="36" customWidth="1"/>
    <col min="11953" max="11955" width="0" style="36" hidden="1" customWidth="1"/>
    <col min="11956" max="11956" width="19" style="36" customWidth="1"/>
    <col min="11957" max="11957" width="17.28515625" style="36" customWidth="1"/>
    <col min="11958" max="11958" width="19.7109375" style="36" customWidth="1"/>
    <col min="11959" max="11959" width="20.7109375" style="36" customWidth="1"/>
    <col min="11960" max="11960" width="13.140625" style="36" bestFit="1" customWidth="1"/>
    <col min="11961" max="11961" width="21.5703125" style="36" customWidth="1"/>
    <col min="11962" max="11962" width="16" style="36" bestFit="1" customWidth="1"/>
    <col min="11963" max="11963" width="13.140625" style="36" bestFit="1" customWidth="1"/>
    <col min="11964" max="11964" width="38.28515625" style="36" bestFit="1" customWidth="1"/>
    <col min="11965" max="11965" width="1.28515625" style="36" customWidth="1"/>
    <col min="11966" max="11966" width="0" style="36" hidden="1" customWidth="1"/>
    <col min="11967" max="12191" width="11.42578125" style="36"/>
    <col min="12192" max="12192" width="1.42578125" style="36" customWidth="1"/>
    <col min="12193" max="12193" width="7.5703125" style="36" customWidth="1"/>
    <col min="12194" max="12194" width="4.85546875" style="36" customWidth="1"/>
    <col min="12195" max="12195" width="8" style="36" customWidth="1"/>
    <col min="12196" max="12196" width="8.140625" style="36" customWidth="1"/>
    <col min="12197" max="12197" width="7.28515625" style="36" customWidth="1"/>
    <col min="12198" max="12198" width="20.7109375" style="36" customWidth="1"/>
    <col min="12199" max="12199" width="15" style="36" customWidth="1"/>
    <col min="12200" max="12200" width="0.140625" style="36" customWidth="1"/>
    <col min="12201" max="12201" width="0" style="36" hidden="1" customWidth="1"/>
    <col min="12202" max="12202" width="78.85546875" style="36" customWidth="1"/>
    <col min="12203" max="12203" width="14.140625" style="36" customWidth="1"/>
    <col min="12204" max="12204" width="0.28515625" style="36" customWidth="1"/>
    <col min="12205" max="12205" width="11.7109375" style="36" customWidth="1"/>
    <col min="12206" max="12206" width="8.7109375" style="36" customWidth="1"/>
    <col min="12207" max="12207" width="0" style="36" hidden="1" customWidth="1"/>
    <col min="12208" max="12208" width="11.42578125" style="36" customWidth="1"/>
    <col min="12209" max="12211" width="0" style="36" hidden="1" customWidth="1"/>
    <col min="12212" max="12212" width="19" style="36" customWidth="1"/>
    <col min="12213" max="12213" width="17.28515625" style="36" customWidth="1"/>
    <col min="12214" max="12214" width="19.7109375" style="36" customWidth="1"/>
    <col min="12215" max="12215" width="20.7109375" style="36" customWidth="1"/>
    <col min="12216" max="12216" width="13.140625" style="36" bestFit="1" customWidth="1"/>
    <col min="12217" max="12217" width="21.5703125" style="36" customWidth="1"/>
    <col min="12218" max="12218" width="16" style="36" bestFit="1" customWidth="1"/>
    <col min="12219" max="12219" width="13.140625" style="36" bestFit="1" customWidth="1"/>
    <col min="12220" max="12220" width="38.28515625" style="36" bestFit="1" customWidth="1"/>
    <col min="12221" max="12221" width="1.28515625" style="36" customWidth="1"/>
    <col min="12222" max="12222" width="0" style="36" hidden="1" customWidth="1"/>
    <col min="12223" max="12447" width="11.42578125" style="36"/>
    <col min="12448" max="12448" width="1.42578125" style="36" customWidth="1"/>
    <col min="12449" max="12449" width="7.5703125" style="36" customWidth="1"/>
    <col min="12450" max="12450" width="4.85546875" style="36" customWidth="1"/>
    <col min="12451" max="12451" width="8" style="36" customWidth="1"/>
    <col min="12452" max="12452" width="8.140625" style="36" customWidth="1"/>
    <col min="12453" max="12453" width="7.28515625" style="36" customWidth="1"/>
    <col min="12454" max="12454" width="20.7109375" style="36" customWidth="1"/>
    <col min="12455" max="12455" width="15" style="36" customWidth="1"/>
    <col min="12456" max="12456" width="0.140625" style="36" customWidth="1"/>
    <col min="12457" max="12457" width="0" style="36" hidden="1" customWidth="1"/>
    <col min="12458" max="12458" width="78.85546875" style="36" customWidth="1"/>
    <col min="12459" max="12459" width="14.140625" style="36" customWidth="1"/>
    <col min="12460" max="12460" width="0.28515625" style="36" customWidth="1"/>
    <col min="12461" max="12461" width="11.7109375" style="36" customWidth="1"/>
    <col min="12462" max="12462" width="8.7109375" style="36" customWidth="1"/>
    <col min="12463" max="12463" width="0" style="36" hidden="1" customWidth="1"/>
    <col min="12464" max="12464" width="11.42578125" style="36" customWidth="1"/>
    <col min="12465" max="12467" width="0" style="36" hidden="1" customWidth="1"/>
    <col min="12468" max="12468" width="19" style="36" customWidth="1"/>
    <col min="12469" max="12469" width="17.28515625" style="36" customWidth="1"/>
    <col min="12470" max="12470" width="19.7109375" style="36" customWidth="1"/>
    <col min="12471" max="12471" width="20.7109375" style="36" customWidth="1"/>
    <col min="12472" max="12472" width="13.140625" style="36" bestFit="1" customWidth="1"/>
    <col min="12473" max="12473" width="21.5703125" style="36" customWidth="1"/>
    <col min="12474" max="12474" width="16" style="36" bestFit="1" customWidth="1"/>
    <col min="12475" max="12475" width="13.140625" style="36" bestFit="1" customWidth="1"/>
    <col min="12476" max="12476" width="38.28515625" style="36" bestFit="1" customWidth="1"/>
    <col min="12477" max="12477" width="1.28515625" style="36" customWidth="1"/>
    <col min="12478" max="12478" width="0" style="36" hidden="1" customWidth="1"/>
    <col min="12479" max="12703" width="11.42578125" style="36"/>
    <col min="12704" max="12704" width="1.42578125" style="36" customWidth="1"/>
    <col min="12705" max="12705" width="7.5703125" style="36" customWidth="1"/>
    <col min="12706" max="12706" width="4.85546875" style="36" customWidth="1"/>
    <col min="12707" max="12707" width="8" style="36" customWidth="1"/>
    <col min="12708" max="12708" width="8.140625" style="36" customWidth="1"/>
    <col min="12709" max="12709" width="7.28515625" style="36" customWidth="1"/>
    <col min="12710" max="12710" width="20.7109375" style="36" customWidth="1"/>
    <col min="12711" max="12711" width="15" style="36" customWidth="1"/>
    <col min="12712" max="12712" width="0.140625" style="36" customWidth="1"/>
    <col min="12713" max="12713" width="0" style="36" hidden="1" customWidth="1"/>
    <col min="12714" max="12714" width="78.85546875" style="36" customWidth="1"/>
    <col min="12715" max="12715" width="14.140625" style="36" customWidth="1"/>
    <col min="12716" max="12716" width="0.28515625" style="36" customWidth="1"/>
    <col min="12717" max="12717" width="11.7109375" style="36" customWidth="1"/>
    <col min="12718" max="12718" width="8.7109375" style="36" customWidth="1"/>
    <col min="12719" max="12719" width="0" style="36" hidden="1" customWidth="1"/>
    <col min="12720" max="12720" width="11.42578125" style="36" customWidth="1"/>
    <col min="12721" max="12723" width="0" style="36" hidden="1" customWidth="1"/>
    <col min="12724" max="12724" width="19" style="36" customWidth="1"/>
    <col min="12725" max="12725" width="17.28515625" style="36" customWidth="1"/>
    <col min="12726" max="12726" width="19.7109375" style="36" customWidth="1"/>
    <col min="12727" max="12727" width="20.7109375" style="36" customWidth="1"/>
    <col min="12728" max="12728" width="13.140625" style="36" bestFit="1" customWidth="1"/>
    <col min="12729" max="12729" width="21.5703125" style="36" customWidth="1"/>
    <col min="12730" max="12730" width="16" style="36" bestFit="1" customWidth="1"/>
    <col min="12731" max="12731" width="13.140625" style="36" bestFit="1" customWidth="1"/>
    <col min="12732" max="12732" width="38.28515625" style="36" bestFit="1" customWidth="1"/>
    <col min="12733" max="12733" width="1.28515625" style="36" customWidth="1"/>
    <col min="12734" max="12734" width="0" style="36" hidden="1" customWidth="1"/>
    <col min="12735" max="12959" width="11.42578125" style="36"/>
    <col min="12960" max="12960" width="1.42578125" style="36" customWidth="1"/>
    <col min="12961" max="12961" width="7.5703125" style="36" customWidth="1"/>
    <col min="12962" max="12962" width="4.85546875" style="36" customWidth="1"/>
    <col min="12963" max="12963" width="8" style="36" customWidth="1"/>
    <col min="12964" max="12964" width="8.140625" style="36" customWidth="1"/>
    <col min="12965" max="12965" width="7.28515625" style="36" customWidth="1"/>
    <col min="12966" max="12966" width="20.7109375" style="36" customWidth="1"/>
    <col min="12967" max="12967" width="15" style="36" customWidth="1"/>
    <col min="12968" max="12968" width="0.140625" style="36" customWidth="1"/>
    <col min="12969" max="12969" width="0" style="36" hidden="1" customWidth="1"/>
    <col min="12970" max="12970" width="78.85546875" style="36" customWidth="1"/>
    <col min="12971" max="12971" width="14.140625" style="36" customWidth="1"/>
    <col min="12972" max="12972" width="0.28515625" style="36" customWidth="1"/>
    <col min="12973" max="12973" width="11.7109375" style="36" customWidth="1"/>
    <col min="12974" max="12974" width="8.7109375" style="36" customWidth="1"/>
    <col min="12975" max="12975" width="0" style="36" hidden="1" customWidth="1"/>
    <col min="12976" max="12976" width="11.42578125" style="36" customWidth="1"/>
    <col min="12977" max="12979" width="0" style="36" hidden="1" customWidth="1"/>
    <col min="12980" max="12980" width="19" style="36" customWidth="1"/>
    <col min="12981" max="12981" width="17.28515625" style="36" customWidth="1"/>
    <col min="12982" max="12982" width="19.7109375" style="36" customWidth="1"/>
    <col min="12983" max="12983" width="20.7109375" style="36" customWidth="1"/>
    <col min="12984" max="12984" width="13.140625" style="36" bestFit="1" customWidth="1"/>
    <col min="12985" max="12985" width="21.5703125" style="36" customWidth="1"/>
    <col min="12986" max="12986" width="16" style="36" bestFit="1" customWidth="1"/>
    <col min="12987" max="12987" width="13.140625" style="36" bestFit="1" customWidth="1"/>
    <col min="12988" max="12988" width="38.28515625" style="36" bestFit="1" customWidth="1"/>
    <col min="12989" max="12989" width="1.28515625" style="36" customWidth="1"/>
    <col min="12990" max="12990" width="0" style="36" hidden="1" customWidth="1"/>
    <col min="12991" max="13215" width="11.42578125" style="36"/>
    <col min="13216" max="13216" width="1.42578125" style="36" customWidth="1"/>
    <col min="13217" max="13217" width="7.5703125" style="36" customWidth="1"/>
    <col min="13218" max="13218" width="4.85546875" style="36" customWidth="1"/>
    <col min="13219" max="13219" width="8" style="36" customWidth="1"/>
    <col min="13220" max="13220" width="8.140625" style="36" customWidth="1"/>
    <col min="13221" max="13221" width="7.28515625" style="36" customWidth="1"/>
    <col min="13222" max="13222" width="20.7109375" style="36" customWidth="1"/>
    <col min="13223" max="13223" width="15" style="36" customWidth="1"/>
    <col min="13224" max="13224" width="0.140625" style="36" customWidth="1"/>
    <col min="13225" max="13225" width="0" style="36" hidden="1" customWidth="1"/>
    <col min="13226" max="13226" width="78.85546875" style="36" customWidth="1"/>
    <col min="13227" max="13227" width="14.140625" style="36" customWidth="1"/>
    <col min="13228" max="13228" width="0.28515625" style="36" customWidth="1"/>
    <col min="13229" max="13229" width="11.7109375" style="36" customWidth="1"/>
    <col min="13230" max="13230" width="8.7109375" style="36" customWidth="1"/>
    <col min="13231" max="13231" width="0" style="36" hidden="1" customWidth="1"/>
    <col min="13232" max="13232" width="11.42578125" style="36" customWidth="1"/>
    <col min="13233" max="13235" width="0" style="36" hidden="1" customWidth="1"/>
    <col min="13236" max="13236" width="19" style="36" customWidth="1"/>
    <col min="13237" max="13237" width="17.28515625" style="36" customWidth="1"/>
    <col min="13238" max="13238" width="19.7109375" style="36" customWidth="1"/>
    <col min="13239" max="13239" width="20.7109375" style="36" customWidth="1"/>
    <col min="13240" max="13240" width="13.140625" style="36" bestFit="1" customWidth="1"/>
    <col min="13241" max="13241" width="21.5703125" style="36" customWidth="1"/>
    <col min="13242" max="13242" width="16" style="36" bestFit="1" customWidth="1"/>
    <col min="13243" max="13243" width="13.140625" style="36" bestFit="1" customWidth="1"/>
    <col min="13244" max="13244" width="38.28515625" style="36" bestFit="1" customWidth="1"/>
    <col min="13245" max="13245" width="1.28515625" style="36" customWidth="1"/>
    <col min="13246" max="13246" width="0" style="36" hidden="1" customWidth="1"/>
    <col min="13247" max="13471" width="11.42578125" style="36"/>
    <col min="13472" max="13472" width="1.42578125" style="36" customWidth="1"/>
    <col min="13473" max="13473" width="7.5703125" style="36" customWidth="1"/>
    <col min="13474" max="13474" width="4.85546875" style="36" customWidth="1"/>
    <col min="13475" max="13475" width="8" style="36" customWidth="1"/>
    <col min="13476" max="13476" width="8.140625" style="36" customWidth="1"/>
    <col min="13477" max="13477" width="7.28515625" style="36" customWidth="1"/>
    <col min="13478" max="13478" width="20.7109375" style="36" customWidth="1"/>
    <col min="13479" max="13479" width="15" style="36" customWidth="1"/>
    <col min="13480" max="13480" width="0.140625" style="36" customWidth="1"/>
    <col min="13481" max="13481" width="0" style="36" hidden="1" customWidth="1"/>
    <col min="13482" max="13482" width="78.85546875" style="36" customWidth="1"/>
    <col min="13483" max="13483" width="14.140625" style="36" customWidth="1"/>
    <col min="13484" max="13484" width="0.28515625" style="36" customWidth="1"/>
    <col min="13485" max="13485" width="11.7109375" style="36" customWidth="1"/>
    <col min="13486" max="13486" width="8.7109375" style="36" customWidth="1"/>
    <col min="13487" max="13487" width="0" style="36" hidden="1" customWidth="1"/>
    <col min="13488" max="13488" width="11.42578125" style="36" customWidth="1"/>
    <col min="13489" max="13491" width="0" style="36" hidden="1" customWidth="1"/>
    <col min="13492" max="13492" width="19" style="36" customWidth="1"/>
    <col min="13493" max="13493" width="17.28515625" style="36" customWidth="1"/>
    <col min="13494" max="13494" width="19.7109375" style="36" customWidth="1"/>
    <col min="13495" max="13495" width="20.7109375" style="36" customWidth="1"/>
    <col min="13496" max="13496" width="13.140625" style="36" bestFit="1" customWidth="1"/>
    <col min="13497" max="13497" width="21.5703125" style="36" customWidth="1"/>
    <col min="13498" max="13498" width="16" style="36" bestFit="1" customWidth="1"/>
    <col min="13499" max="13499" width="13.140625" style="36" bestFit="1" customWidth="1"/>
    <col min="13500" max="13500" width="38.28515625" style="36" bestFit="1" customWidth="1"/>
    <col min="13501" max="13501" width="1.28515625" style="36" customWidth="1"/>
    <col min="13502" max="13502" width="0" style="36" hidden="1" customWidth="1"/>
    <col min="13503" max="13727" width="11.42578125" style="36"/>
    <col min="13728" max="13728" width="1.42578125" style="36" customWidth="1"/>
    <col min="13729" max="13729" width="7.5703125" style="36" customWidth="1"/>
    <col min="13730" max="13730" width="4.85546875" style="36" customWidth="1"/>
    <col min="13731" max="13731" width="8" style="36" customWidth="1"/>
    <col min="13732" max="13732" width="8.140625" style="36" customWidth="1"/>
    <col min="13733" max="13733" width="7.28515625" style="36" customWidth="1"/>
    <col min="13734" max="13734" width="20.7109375" style="36" customWidth="1"/>
    <col min="13735" max="13735" width="15" style="36" customWidth="1"/>
    <col min="13736" max="13736" width="0.140625" style="36" customWidth="1"/>
    <col min="13737" max="13737" width="0" style="36" hidden="1" customWidth="1"/>
    <col min="13738" max="13738" width="78.85546875" style="36" customWidth="1"/>
    <col min="13739" max="13739" width="14.140625" style="36" customWidth="1"/>
    <col min="13740" max="13740" width="0.28515625" style="36" customWidth="1"/>
    <col min="13741" max="13741" width="11.7109375" style="36" customWidth="1"/>
    <col min="13742" max="13742" width="8.7109375" style="36" customWidth="1"/>
    <col min="13743" max="13743" width="0" style="36" hidden="1" customWidth="1"/>
    <col min="13744" max="13744" width="11.42578125" style="36" customWidth="1"/>
    <col min="13745" max="13747" width="0" style="36" hidden="1" customWidth="1"/>
    <col min="13748" max="13748" width="19" style="36" customWidth="1"/>
    <col min="13749" max="13749" width="17.28515625" style="36" customWidth="1"/>
    <col min="13750" max="13750" width="19.7109375" style="36" customWidth="1"/>
    <col min="13751" max="13751" width="20.7109375" style="36" customWidth="1"/>
    <col min="13752" max="13752" width="13.140625" style="36" bestFit="1" customWidth="1"/>
    <col min="13753" max="13753" width="21.5703125" style="36" customWidth="1"/>
    <col min="13754" max="13754" width="16" style="36" bestFit="1" customWidth="1"/>
    <col min="13755" max="13755" width="13.140625" style="36" bestFit="1" customWidth="1"/>
    <col min="13756" max="13756" width="38.28515625" style="36" bestFit="1" customWidth="1"/>
    <col min="13757" max="13757" width="1.28515625" style="36" customWidth="1"/>
    <col min="13758" max="13758" width="0" style="36" hidden="1" customWidth="1"/>
    <col min="13759" max="13983" width="11.42578125" style="36"/>
    <col min="13984" max="13984" width="1.42578125" style="36" customWidth="1"/>
    <col min="13985" max="13985" width="7.5703125" style="36" customWidth="1"/>
    <col min="13986" max="13986" width="4.85546875" style="36" customWidth="1"/>
    <col min="13987" max="13987" width="8" style="36" customWidth="1"/>
    <col min="13988" max="13988" width="8.140625" style="36" customWidth="1"/>
    <col min="13989" max="13989" width="7.28515625" style="36" customWidth="1"/>
    <col min="13990" max="13990" width="20.7109375" style="36" customWidth="1"/>
    <col min="13991" max="13991" width="15" style="36" customWidth="1"/>
    <col min="13992" max="13992" width="0.140625" style="36" customWidth="1"/>
    <col min="13993" max="13993" width="0" style="36" hidden="1" customWidth="1"/>
    <col min="13994" max="13994" width="78.85546875" style="36" customWidth="1"/>
    <col min="13995" max="13995" width="14.140625" style="36" customWidth="1"/>
    <col min="13996" max="13996" width="0.28515625" style="36" customWidth="1"/>
    <col min="13997" max="13997" width="11.7109375" style="36" customWidth="1"/>
    <col min="13998" max="13998" width="8.7109375" style="36" customWidth="1"/>
    <col min="13999" max="13999" width="0" style="36" hidden="1" customWidth="1"/>
    <col min="14000" max="14000" width="11.42578125" style="36" customWidth="1"/>
    <col min="14001" max="14003" width="0" style="36" hidden="1" customWidth="1"/>
    <col min="14004" max="14004" width="19" style="36" customWidth="1"/>
    <col min="14005" max="14005" width="17.28515625" style="36" customWidth="1"/>
    <col min="14006" max="14006" width="19.7109375" style="36" customWidth="1"/>
    <col min="14007" max="14007" width="20.7109375" style="36" customWidth="1"/>
    <col min="14008" max="14008" width="13.140625" style="36" bestFit="1" customWidth="1"/>
    <col min="14009" max="14009" width="21.5703125" style="36" customWidth="1"/>
    <col min="14010" max="14010" width="16" style="36" bestFit="1" customWidth="1"/>
    <col min="14011" max="14011" width="13.140625" style="36" bestFit="1" customWidth="1"/>
    <col min="14012" max="14012" width="38.28515625" style="36" bestFit="1" customWidth="1"/>
    <col min="14013" max="14013" width="1.28515625" style="36" customWidth="1"/>
    <col min="14014" max="14014" width="0" style="36" hidden="1" customWidth="1"/>
    <col min="14015" max="14239" width="11.42578125" style="36"/>
    <col min="14240" max="14240" width="1.42578125" style="36" customWidth="1"/>
    <col min="14241" max="14241" width="7.5703125" style="36" customWidth="1"/>
    <col min="14242" max="14242" width="4.85546875" style="36" customWidth="1"/>
    <col min="14243" max="14243" width="8" style="36" customWidth="1"/>
    <col min="14244" max="14244" width="8.140625" style="36" customWidth="1"/>
    <col min="14245" max="14245" width="7.28515625" style="36" customWidth="1"/>
    <col min="14246" max="14246" width="20.7109375" style="36" customWidth="1"/>
    <col min="14247" max="14247" width="15" style="36" customWidth="1"/>
    <col min="14248" max="14248" width="0.140625" style="36" customWidth="1"/>
    <col min="14249" max="14249" width="0" style="36" hidden="1" customWidth="1"/>
    <col min="14250" max="14250" width="78.85546875" style="36" customWidth="1"/>
    <col min="14251" max="14251" width="14.140625" style="36" customWidth="1"/>
    <col min="14252" max="14252" width="0.28515625" style="36" customWidth="1"/>
    <col min="14253" max="14253" width="11.7109375" style="36" customWidth="1"/>
    <col min="14254" max="14254" width="8.7109375" style="36" customWidth="1"/>
    <col min="14255" max="14255" width="0" style="36" hidden="1" customWidth="1"/>
    <col min="14256" max="14256" width="11.42578125" style="36" customWidth="1"/>
    <col min="14257" max="14259" width="0" style="36" hidden="1" customWidth="1"/>
    <col min="14260" max="14260" width="19" style="36" customWidth="1"/>
    <col min="14261" max="14261" width="17.28515625" style="36" customWidth="1"/>
    <col min="14262" max="14262" width="19.7109375" style="36" customWidth="1"/>
    <col min="14263" max="14263" width="20.7109375" style="36" customWidth="1"/>
    <col min="14264" max="14264" width="13.140625" style="36" bestFit="1" customWidth="1"/>
    <col min="14265" max="14265" width="21.5703125" style="36" customWidth="1"/>
    <col min="14266" max="14266" width="16" style="36" bestFit="1" customWidth="1"/>
    <col min="14267" max="14267" width="13.140625" style="36" bestFit="1" customWidth="1"/>
    <col min="14268" max="14268" width="38.28515625" style="36" bestFit="1" customWidth="1"/>
    <col min="14269" max="14269" width="1.28515625" style="36" customWidth="1"/>
    <col min="14270" max="14270" width="0" style="36" hidden="1" customWidth="1"/>
    <col min="14271" max="14495" width="11.42578125" style="36"/>
    <col min="14496" max="14496" width="1.42578125" style="36" customWidth="1"/>
    <col min="14497" max="14497" width="7.5703125" style="36" customWidth="1"/>
    <col min="14498" max="14498" width="4.85546875" style="36" customWidth="1"/>
    <col min="14499" max="14499" width="8" style="36" customWidth="1"/>
    <col min="14500" max="14500" width="8.140625" style="36" customWidth="1"/>
    <col min="14501" max="14501" width="7.28515625" style="36" customWidth="1"/>
    <col min="14502" max="14502" width="20.7109375" style="36" customWidth="1"/>
    <col min="14503" max="14503" width="15" style="36" customWidth="1"/>
    <col min="14504" max="14504" width="0.140625" style="36" customWidth="1"/>
    <col min="14505" max="14505" width="0" style="36" hidden="1" customWidth="1"/>
    <col min="14506" max="14506" width="78.85546875" style="36" customWidth="1"/>
    <col min="14507" max="14507" width="14.140625" style="36" customWidth="1"/>
    <col min="14508" max="14508" width="0.28515625" style="36" customWidth="1"/>
    <col min="14509" max="14509" width="11.7109375" style="36" customWidth="1"/>
    <col min="14510" max="14510" width="8.7109375" style="36" customWidth="1"/>
    <col min="14511" max="14511" width="0" style="36" hidden="1" customWidth="1"/>
    <col min="14512" max="14512" width="11.42578125" style="36" customWidth="1"/>
    <col min="14513" max="14515" width="0" style="36" hidden="1" customWidth="1"/>
    <col min="14516" max="14516" width="19" style="36" customWidth="1"/>
    <col min="14517" max="14517" width="17.28515625" style="36" customWidth="1"/>
    <col min="14518" max="14518" width="19.7109375" style="36" customWidth="1"/>
    <col min="14519" max="14519" width="20.7109375" style="36" customWidth="1"/>
    <col min="14520" max="14520" width="13.140625" style="36" bestFit="1" customWidth="1"/>
    <col min="14521" max="14521" width="21.5703125" style="36" customWidth="1"/>
    <col min="14522" max="14522" width="16" style="36" bestFit="1" customWidth="1"/>
    <col min="14523" max="14523" width="13.140625" style="36" bestFit="1" customWidth="1"/>
    <col min="14524" max="14524" width="38.28515625" style="36" bestFit="1" customWidth="1"/>
    <col min="14525" max="14525" width="1.28515625" style="36" customWidth="1"/>
    <col min="14526" max="14526" width="0" style="36" hidden="1" customWidth="1"/>
    <col min="14527" max="14751" width="11.42578125" style="36"/>
    <col min="14752" max="14752" width="1.42578125" style="36" customWidth="1"/>
    <col min="14753" max="14753" width="7.5703125" style="36" customWidth="1"/>
    <col min="14754" max="14754" width="4.85546875" style="36" customWidth="1"/>
    <col min="14755" max="14755" width="8" style="36" customWidth="1"/>
    <col min="14756" max="14756" width="8.140625" style="36" customWidth="1"/>
    <col min="14757" max="14757" width="7.28515625" style="36" customWidth="1"/>
    <col min="14758" max="14758" width="20.7109375" style="36" customWidth="1"/>
    <col min="14759" max="14759" width="15" style="36" customWidth="1"/>
    <col min="14760" max="14760" width="0.140625" style="36" customWidth="1"/>
    <col min="14761" max="14761" width="0" style="36" hidden="1" customWidth="1"/>
    <col min="14762" max="14762" width="78.85546875" style="36" customWidth="1"/>
    <col min="14763" max="14763" width="14.140625" style="36" customWidth="1"/>
    <col min="14764" max="14764" width="0.28515625" style="36" customWidth="1"/>
    <col min="14765" max="14765" width="11.7109375" style="36" customWidth="1"/>
    <col min="14766" max="14766" width="8.7109375" style="36" customWidth="1"/>
    <col min="14767" max="14767" width="0" style="36" hidden="1" customWidth="1"/>
    <col min="14768" max="14768" width="11.42578125" style="36" customWidth="1"/>
    <col min="14769" max="14771" width="0" style="36" hidden="1" customWidth="1"/>
    <col min="14772" max="14772" width="19" style="36" customWidth="1"/>
    <col min="14773" max="14773" width="17.28515625" style="36" customWidth="1"/>
    <col min="14774" max="14774" width="19.7109375" style="36" customWidth="1"/>
    <col min="14775" max="14775" width="20.7109375" style="36" customWidth="1"/>
    <col min="14776" max="14776" width="13.140625" style="36" bestFit="1" customWidth="1"/>
    <col min="14777" max="14777" width="21.5703125" style="36" customWidth="1"/>
    <col min="14778" max="14778" width="16" style="36" bestFit="1" customWidth="1"/>
    <col min="14779" max="14779" width="13.140625" style="36" bestFit="1" customWidth="1"/>
    <col min="14780" max="14780" width="38.28515625" style="36" bestFit="1" customWidth="1"/>
    <col min="14781" max="14781" width="1.28515625" style="36" customWidth="1"/>
    <col min="14782" max="14782" width="0" style="36" hidden="1" customWidth="1"/>
    <col min="14783" max="15007" width="11.42578125" style="36"/>
    <col min="15008" max="15008" width="1.42578125" style="36" customWidth="1"/>
    <col min="15009" max="15009" width="7.5703125" style="36" customWidth="1"/>
    <col min="15010" max="15010" width="4.85546875" style="36" customWidth="1"/>
    <col min="15011" max="15011" width="8" style="36" customWidth="1"/>
    <col min="15012" max="15012" width="8.140625" style="36" customWidth="1"/>
    <col min="15013" max="15013" width="7.28515625" style="36" customWidth="1"/>
    <col min="15014" max="15014" width="20.7109375" style="36" customWidth="1"/>
    <col min="15015" max="15015" width="15" style="36" customWidth="1"/>
    <col min="15016" max="15016" width="0.140625" style="36" customWidth="1"/>
    <col min="15017" max="15017" width="0" style="36" hidden="1" customWidth="1"/>
    <col min="15018" max="15018" width="78.85546875" style="36" customWidth="1"/>
    <col min="15019" max="15019" width="14.140625" style="36" customWidth="1"/>
    <col min="15020" max="15020" width="0.28515625" style="36" customWidth="1"/>
    <col min="15021" max="15021" width="11.7109375" style="36" customWidth="1"/>
    <col min="15022" max="15022" width="8.7109375" style="36" customWidth="1"/>
    <col min="15023" max="15023" width="0" style="36" hidden="1" customWidth="1"/>
    <col min="15024" max="15024" width="11.42578125" style="36" customWidth="1"/>
    <col min="15025" max="15027" width="0" style="36" hidden="1" customWidth="1"/>
    <col min="15028" max="15028" width="19" style="36" customWidth="1"/>
    <col min="15029" max="15029" width="17.28515625" style="36" customWidth="1"/>
    <col min="15030" max="15030" width="19.7109375" style="36" customWidth="1"/>
    <col min="15031" max="15031" width="20.7109375" style="36" customWidth="1"/>
    <col min="15032" max="15032" width="13.140625" style="36" bestFit="1" customWidth="1"/>
    <col min="15033" max="15033" width="21.5703125" style="36" customWidth="1"/>
    <col min="15034" max="15034" width="16" style="36" bestFit="1" customWidth="1"/>
    <col min="15035" max="15035" width="13.140625" style="36" bestFit="1" customWidth="1"/>
    <col min="15036" max="15036" width="38.28515625" style="36" bestFit="1" customWidth="1"/>
    <col min="15037" max="15037" width="1.28515625" style="36" customWidth="1"/>
    <col min="15038" max="15038" width="0" style="36" hidden="1" customWidth="1"/>
    <col min="15039" max="15263" width="11.42578125" style="36"/>
    <col min="15264" max="15264" width="1.42578125" style="36" customWidth="1"/>
    <col min="15265" max="15265" width="7.5703125" style="36" customWidth="1"/>
    <col min="15266" max="15266" width="4.85546875" style="36" customWidth="1"/>
    <col min="15267" max="15267" width="8" style="36" customWidth="1"/>
    <col min="15268" max="15268" width="8.140625" style="36" customWidth="1"/>
    <col min="15269" max="15269" width="7.28515625" style="36" customWidth="1"/>
    <col min="15270" max="15270" width="20.7109375" style="36" customWidth="1"/>
    <col min="15271" max="15271" width="15" style="36" customWidth="1"/>
    <col min="15272" max="15272" width="0.140625" style="36" customWidth="1"/>
    <col min="15273" max="15273" width="0" style="36" hidden="1" customWidth="1"/>
    <col min="15274" max="15274" width="78.85546875" style="36" customWidth="1"/>
    <col min="15275" max="15275" width="14.140625" style="36" customWidth="1"/>
    <col min="15276" max="15276" width="0.28515625" style="36" customWidth="1"/>
    <col min="15277" max="15277" width="11.7109375" style="36" customWidth="1"/>
    <col min="15278" max="15278" width="8.7109375" style="36" customWidth="1"/>
    <col min="15279" max="15279" width="0" style="36" hidden="1" customWidth="1"/>
    <col min="15280" max="15280" width="11.42578125" style="36" customWidth="1"/>
    <col min="15281" max="15283" width="0" style="36" hidden="1" customWidth="1"/>
    <col min="15284" max="15284" width="19" style="36" customWidth="1"/>
    <col min="15285" max="15285" width="17.28515625" style="36" customWidth="1"/>
    <col min="15286" max="15286" width="19.7109375" style="36" customWidth="1"/>
    <col min="15287" max="15287" width="20.7109375" style="36" customWidth="1"/>
    <col min="15288" max="15288" width="13.140625" style="36" bestFit="1" customWidth="1"/>
    <col min="15289" max="15289" width="21.5703125" style="36" customWidth="1"/>
    <col min="15290" max="15290" width="16" style="36" bestFit="1" customWidth="1"/>
    <col min="15291" max="15291" width="13.140625" style="36" bestFit="1" customWidth="1"/>
    <col min="15292" max="15292" width="38.28515625" style="36" bestFit="1" customWidth="1"/>
    <col min="15293" max="15293" width="1.28515625" style="36" customWidth="1"/>
    <col min="15294" max="15294" width="0" style="36" hidden="1" customWidth="1"/>
    <col min="15295" max="15519" width="11.42578125" style="36"/>
    <col min="15520" max="15520" width="1.42578125" style="36" customWidth="1"/>
    <col min="15521" max="15521" width="7.5703125" style="36" customWidth="1"/>
    <col min="15522" max="15522" width="4.85546875" style="36" customWidth="1"/>
    <col min="15523" max="15523" width="8" style="36" customWidth="1"/>
    <col min="15524" max="15524" width="8.140625" style="36" customWidth="1"/>
    <col min="15525" max="15525" width="7.28515625" style="36" customWidth="1"/>
    <col min="15526" max="15526" width="20.7109375" style="36" customWidth="1"/>
    <col min="15527" max="15527" width="15" style="36" customWidth="1"/>
    <col min="15528" max="15528" width="0.140625" style="36" customWidth="1"/>
    <col min="15529" max="15529" width="0" style="36" hidden="1" customWidth="1"/>
    <col min="15530" max="15530" width="78.85546875" style="36" customWidth="1"/>
    <col min="15531" max="15531" width="14.140625" style="36" customWidth="1"/>
    <col min="15532" max="15532" width="0.28515625" style="36" customWidth="1"/>
    <col min="15533" max="15533" width="11.7109375" style="36" customWidth="1"/>
    <col min="15534" max="15534" width="8.7109375" style="36" customWidth="1"/>
    <col min="15535" max="15535" width="0" style="36" hidden="1" customWidth="1"/>
    <col min="15536" max="15536" width="11.42578125" style="36" customWidth="1"/>
    <col min="15537" max="15539" width="0" style="36" hidden="1" customWidth="1"/>
    <col min="15540" max="15540" width="19" style="36" customWidth="1"/>
    <col min="15541" max="15541" width="17.28515625" style="36" customWidth="1"/>
    <col min="15542" max="15542" width="19.7109375" style="36" customWidth="1"/>
    <col min="15543" max="15543" width="20.7109375" style="36" customWidth="1"/>
    <col min="15544" max="15544" width="13.140625" style="36" bestFit="1" customWidth="1"/>
    <col min="15545" max="15545" width="21.5703125" style="36" customWidth="1"/>
    <col min="15546" max="15546" width="16" style="36" bestFit="1" customWidth="1"/>
    <col min="15547" max="15547" width="13.140625" style="36" bestFit="1" customWidth="1"/>
    <col min="15548" max="15548" width="38.28515625" style="36" bestFit="1" customWidth="1"/>
    <col min="15549" max="15549" width="1.28515625" style="36" customWidth="1"/>
    <col min="15550" max="15550" width="0" style="36" hidden="1" customWidth="1"/>
    <col min="15551" max="15775" width="11.42578125" style="36"/>
    <col min="15776" max="15776" width="1.42578125" style="36" customWidth="1"/>
    <col min="15777" max="15777" width="7.5703125" style="36" customWidth="1"/>
    <col min="15778" max="15778" width="4.85546875" style="36" customWidth="1"/>
    <col min="15779" max="15779" width="8" style="36" customWidth="1"/>
    <col min="15780" max="15780" width="8.140625" style="36" customWidth="1"/>
    <col min="15781" max="15781" width="7.28515625" style="36" customWidth="1"/>
    <col min="15782" max="15782" width="20.7109375" style="36" customWidth="1"/>
    <col min="15783" max="15783" width="15" style="36" customWidth="1"/>
    <col min="15784" max="15784" width="0.140625" style="36" customWidth="1"/>
    <col min="15785" max="15785" width="0" style="36" hidden="1" customWidth="1"/>
    <col min="15786" max="15786" width="78.85546875" style="36" customWidth="1"/>
    <col min="15787" max="15787" width="14.140625" style="36" customWidth="1"/>
    <col min="15788" max="15788" width="0.28515625" style="36" customWidth="1"/>
    <col min="15789" max="15789" width="11.7109375" style="36" customWidth="1"/>
    <col min="15790" max="15790" width="8.7109375" style="36" customWidth="1"/>
    <col min="15791" max="15791" width="0" style="36" hidden="1" customWidth="1"/>
    <col min="15792" max="15792" width="11.42578125" style="36" customWidth="1"/>
    <col min="15793" max="15795" width="0" style="36" hidden="1" customWidth="1"/>
    <col min="15796" max="15796" width="19" style="36" customWidth="1"/>
    <col min="15797" max="15797" width="17.28515625" style="36" customWidth="1"/>
    <col min="15798" max="15798" width="19.7109375" style="36" customWidth="1"/>
    <col min="15799" max="15799" width="20.7109375" style="36" customWidth="1"/>
    <col min="15800" max="15800" width="13.140625" style="36" bestFit="1" customWidth="1"/>
    <col min="15801" max="15801" width="21.5703125" style="36" customWidth="1"/>
    <col min="15802" max="15802" width="16" style="36" bestFit="1" customWidth="1"/>
    <col min="15803" max="15803" width="13.140625" style="36" bestFit="1" customWidth="1"/>
    <col min="15804" max="15804" width="38.28515625" style="36" bestFit="1" customWidth="1"/>
    <col min="15805" max="15805" width="1.28515625" style="36" customWidth="1"/>
    <col min="15806" max="15806" width="0" style="36" hidden="1" customWidth="1"/>
    <col min="15807" max="16031" width="11.42578125" style="36"/>
    <col min="16032" max="16032" width="1.42578125" style="36" customWidth="1"/>
    <col min="16033" max="16033" width="7.5703125" style="36" customWidth="1"/>
    <col min="16034" max="16034" width="4.85546875" style="36" customWidth="1"/>
    <col min="16035" max="16035" width="8" style="36" customWidth="1"/>
    <col min="16036" max="16036" width="8.140625" style="36" customWidth="1"/>
    <col min="16037" max="16037" width="7.28515625" style="36" customWidth="1"/>
    <col min="16038" max="16038" width="20.7109375" style="36" customWidth="1"/>
    <col min="16039" max="16039" width="15" style="36" customWidth="1"/>
    <col min="16040" max="16040" width="0.140625" style="36" customWidth="1"/>
    <col min="16041" max="16041" width="0" style="36" hidden="1" customWidth="1"/>
    <col min="16042" max="16042" width="78.85546875" style="36" customWidth="1"/>
    <col min="16043" max="16043" width="14.140625" style="36" customWidth="1"/>
    <col min="16044" max="16044" width="0.28515625" style="36" customWidth="1"/>
    <col min="16045" max="16045" width="11.7109375" style="36" customWidth="1"/>
    <col min="16046" max="16046" width="8.7109375" style="36" customWidth="1"/>
    <col min="16047" max="16047" width="0" style="36" hidden="1" customWidth="1"/>
    <col min="16048" max="16048" width="11.42578125" style="36" customWidth="1"/>
    <col min="16049" max="16051" width="0" style="36" hidden="1" customWidth="1"/>
    <col min="16052" max="16052" width="19" style="36" customWidth="1"/>
    <col min="16053" max="16053" width="17.28515625" style="36" customWidth="1"/>
    <col min="16054" max="16054" width="19.7109375" style="36" customWidth="1"/>
    <col min="16055" max="16055" width="20.7109375" style="36" customWidth="1"/>
    <col min="16056" max="16056" width="13.140625" style="36" bestFit="1" customWidth="1"/>
    <col min="16057" max="16057" width="21.5703125" style="36" customWidth="1"/>
    <col min="16058" max="16058" width="16" style="36" bestFit="1" customWidth="1"/>
    <col min="16059" max="16059" width="13.140625" style="36" bestFit="1" customWidth="1"/>
    <col min="16060" max="16060" width="38.28515625" style="36" bestFit="1" customWidth="1"/>
    <col min="16061" max="16061" width="1.28515625" style="36" customWidth="1"/>
    <col min="16062" max="16062" width="0" style="36" hidden="1" customWidth="1"/>
    <col min="16063" max="16384" width="11.42578125" style="36"/>
  </cols>
  <sheetData>
    <row r="1" spans="1:58" ht="15.75" customHeight="1" x14ac:dyDescent="0.2">
      <c r="A1" s="7"/>
      <c r="B1" s="7"/>
      <c r="C1" s="7"/>
      <c r="D1" s="7"/>
      <c r="E1" s="1083" t="s">
        <v>93</v>
      </c>
      <c r="F1" s="1083"/>
      <c r="G1" s="1083"/>
      <c r="H1" s="1083"/>
      <c r="I1" s="1083"/>
      <c r="J1" s="1083"/>
      <c r="K1" s="1083"/>
      <c r="L1" s="1083"/>
      <c r="M1" s="1083"/>
      <c r="N1" s="1083"/>
      <c r="O1" s="1083"/>
      <c r="P1" s="1083"/>
      <c r="Q1" s="1083"/>
      <c r="R1" s="1083"/>
      <c r="S1" s="1083"/>
      <c r="T1" s="1083"/>
      <c r="U1" s="1083"/>
      <c r="V1" s="1083"/>
      <c r="W1" s="1083"/>
      <c r="X1" s="1083"/>
      <c r="Y1" s="1083"/>
      <c r="Z1" s="725" t="s">
        <v>25</v>
      </c>
      <c r="AA1" s="726"/>
      <c r="AB1" s="727"/>
    </row>
    <row r="2" spans="1:58" ht="13.5" customHeight="1" x14ac:dyDescent="0.2">
      <c r="A2" s="7"/>
      <c r="B2" s="7"/>
      <c r="C2" s="7"/>
      <c r="D2" s="7"/>
      <c r="E2" s="1083"/>
      <c r="F2" s="1083"/>
      <c r="G2" s="1083"/>
      <c r="H2" s="1083"/>
      <c r="I2" s="1083"/>
      <c r="J2" s="1083"/>
      <c r="K2" s="1083"/>
      <c r="L2" s="1083"/>
      <c r="M2" s="1083"/>
      <c r="N2" s="1083"/>
      <c r="O2" s="1083"/>
      <c r="P2" s="1083"/>
      <c r="Q2" s="1083"/>
      <c r="R2" s="1083"/>
      <c r="S2" s="1083"/>
      <c r="T2" s="1083"/>
      <c r="U2" s="1083"/>
      <c r="V2" s="1083"/>
      <c r="W2" s="1083"/>
      <c r="X2" s="1083"/>
      <c r="Y2" s="1083"/>
      <c r="Z2" s="725" t="s">
        <v>57</v>
      </c>
      <c r="AA2" s="725">
        <v>4</v>
      </c>
      <c r="AB2" s="727"/>
    </row>
    <row r="3" spans="1:58" ht="17.25" customHeight="1" x14ac:dyDescent="0.2">
      <c r="A3" s="7"/>
      <c r="B3" s="7"/>
      <c r="C3" s="7"/>
      <c r="D3" s="7"/>
      <c r="E3" s="1083"/>
      <c r="F3" s="1083"/>
      <c r="G3" s="1083"/>
      <c r="H3" s="1083"/>
      <c r="I3" s="1083"/>
      <c r="J3" s="1083"/>
      <c r="K3" s="1083"/>
      <c r="L3" s="1083"/>
      <c r="M3" s="1083"/>
      <c r="N3" s="1083"/>
      <c r="O3" s="1083"/>
      <c r="P3" s="1083"/>
      <c r="Q3" s="1083"/>
      <c r="R3" s="1083"/>
      <c r="S3" s="1083"/>
      <c r="T3" s="1083"/>
      <c r="U3" s="1083"/>
      <c r="V3" s="1083"/>
      <c r="W3" s="1083"/>
      <c r="X3" s="1083"/>
      <c r="Y3" s="1083"/>
      <c r="Z3" s="725" t="s">
        <v>69</v>
      </c>
      <c r="AA3" s="726"/>
      <c r="AB3" s="728"/>
    </row>
    <row r="4" spans="1:58" ht="13.5" customHeight="1" x14ac:dyDescent="0.2">
      <c r="A4" s="7"/>
      <c r="B4" s="7"/>
      <c r="C4" s="7"/>
      <c r="D4" s="9"/>
      <c r="E4" s="1083"/>
      <c r="F4" s="1083"/>
      <c r="G4" s="1083"/>
      <c r="H4" s="1083"/>
      <c r="I4" s="1083"/>
      <c r="J4" s="1083"/>
      <c r="K4" s="1083"/>
      <c r="L4" s="1083"/>
      <c r="M4" s="1083"/>
      <c r="N4" s="1083"/>
      <c r="O4" s="1083"/>
      <c r="P4" s="1083"/>
      <c r="Q4" s="1083"/>
      <c r="R4" s="1083"/>
      <c r="S4" s="1083"/>
      <c r="T4" s="1083"/>
      <c r="U4" s="1083"/>
      <c r="V4" s="1083"/>
      <c r="W4" s="1083"/>
      <c r="X4" s="1083"/>
      <c r="Y4" s="1083"/>
      <c r="Z4" s="725" t="s">
        <v>70</v>
      </c>
      <c r="AA4" s="726"/>
      <c r="AB4" s="729"/>
    </row>
    <row r="5" spans="1:58" ht="7.5" hidden="1" customHeight="1" x14ac:dyDescent="0.2">
      <c r="A5" s="7"/>
      <c r="B5" s="7"/>
      <c r="C5" s="7">
        <v>845177000</v>
      </c>
      <c r="D5" s="7"/>
      <c r="E5" s="1083"/>
      <c r="F5" s="1083"/>
      <c r="G5" s="1083"/>
      <c r="H5" s="1083"/>
      <c r="I5" s="1083"/>
      <c r="J5" s="1083"/>
      <c r="K5" s="1083"/>
      <c r="L5" s="1083"/>
      <c r="M5" s="1083"/>
      <c r="N5" s="1083"/>
      <c r="O5" s="1083"/>
      <c r="P5" s="1083"/>
      <c r="Q5" s="1083"/>
      <c r="R5" s="1083"/>
      <c r="S5" s="1083"/>
      <c r="T5" s="1083"/>
      <c r="U5" s="1083"/>
      <c r="V5" s="1083"/>
      <c r="W5" s="1083"/>
      <c r="X5" s="1083"/>
      <c r="Y5" s="1083"/>
      <c r="Z5" s="730"/>
      <c r="AA5" s="730"/>
      <c r="AB5" s="731"/>
      <c r="AT5" s="857"/>
      <c r="AU5" s="857"/>
      <c r="AV5" s="36"/>
      <c r="AZ5" s="6"/>
      <c r="BA5" s="36"/>
      <c r="BB5" s="36"/>
    </row>
    <row r="6" spans="1:58" ht="1.5" hidden="1" customHeight="1" x14ac:dyDescent="0.2">
      <c r="A6" s="7"/>
      <c r="B6" s="7"/>
      <c r="C6" s="7"/>
      <c r="D6" s="7"/>
      <c r="E6" s="7"/>
      <c r="F6" s="10"/>
      <c r="G6" s="10"/>
      <c r="H6" s="11"/>
      <c r="I6" s="12"/>
      <c r="J6" s="13"/>
      <c r="K6" s="13"/>
      <c r="L6" s="13"/>
      <c r="M6" s="12"/>
      <c r="N6" s="12"/>
      <c r="O6" s="12"/>
      <c r="P6" s="12"/>
      <c r="Q6" s="764"/>
      <c r="R6" s="12"/>
      <c r="S6" s="12"/>
      <c r="T6" s="8"/>
      <c r="U6" s="8"/>
      <c r="V6" s="8"/>
      <c r="W6" s="8"/>
      <c r="X6" s="8"/>
      <c r="Y6" s="730"/>
      <c r="Z6" s="730"/>
      <c r="AA6" s="730"/>
      <c r="AB6" s="732"/>
      <c r="AT6" s="857"/>
      <c r="AU6" s="857"/>
      <c r="AV6" s="36"/>
      <c r="AZ6" s="6"/>
      <c r="BA6" s="36"/>
      <c r="BB6" s="36"/>
    </row>
    <row r="7" spans="1:58" ht="21.75" customHeight="1" x14ac:dyDescent="0.2">
      <c r="A7" s="224" t="s">
        <v>101</v>
      </c>
      <c r="B7" s="225"/>
      <c r="C7" s="225"/>
      <c r="D7" s="14"/>
      <c r="E7" s="1084" t="s">
        <v>26</v>
      </c>
      <c r="F7" s="1085"/>
      <c r="G7" s="1085"/>
      <c r="H7" s="1085"/>
      <c r="I7" s="1085"/>
      <c r="J7" s="1085"/>
      <c r="K7" s="1085"/>
      <c r="L7" s="1085"/>
      <c r="M7" s="1085"/>
      <c r="N7" s="1085"/>
      <c r="O7" s="1085"/>
      <c r="P7" s="1085"/>
      <c r="Q7" s="1085"/>
      <c r="R7" s="1085"/>
      <c r="S7" s="1085"/>
      <c r="T7" s="1085"/>
      <c r="U7" s="1085"/>
      <c r="V7" s="1085"/>
      <c r="W7" s="1085"/>
      <c r="X7" s="1085"/>
      <c r="Y7" s="1085"/>
      <c r="Z7" s="1085"/>
      <c r="AA7" s="1085"/>
      <c r="AB7" s="1086"/>
    </row>
    <row r="8" spans="1:58" ht="16.5" customHeight="1" x14ac:dyDescent="0.2">
      <c r="A8" s="224" t="s">
        <v>204</v>
      </c>
      <c r="B8" s="225"/>
      <c r="C8" s="225"/>
      <c r="D8" s="123"/>
      <c r="E8" s="1181" t="s">
        <v>205</v>
      </c>
      <c r="F8" s="1182"/>
      <c r="G8" s="1182"/>
      <c r="H8" s="1182"/>
      <c r="I8" s="1182"/>
      <c r="J8" s="1182"/>
      <c r="K8" s="1182"/>
      <c r="L8" s="1182"/>
      <c r="M8" s="1182"/>
      <c r="N8" s="1182"/>
      <c r="O8" s="1182"/>
      <c r="P8" s="1182"/>
      <c r="Q8" s="1182"/>
      <c r="R8" s="1182"/>
      <c r="S8" s="1182"/>
      <c r="T8" s="1182"/>
      <c r="U8" s="1182"/>
      <c r="V8" s="1182"/>
      <c r="W8" s="1182"/>
      <c r="X8" s="1182"/>
      <c r="Y8" s="1182"/>
      <c r="Z8" s="1182"/>
      <c r="AA8" s="1182"/>
      <c r="AB8" s="1183"/>
    </row>
    <row r="9" spans="1:58" ht="20.25" customHeight="1" x14ac:dyDescent="0.2">
      <c r="A9" s="224" t="s">
        <v>206</v>
      </c>
      <c r="B9" s="225"/>
      <c r="C9" s="225"/>
      <c r="D9" s="122"/>
      <c r="E9" s="1084" t="s">
        <v>207</v>
      </c>
      <c r="F9" s="1085"/>
      <c r="G9" s="1085"/>
      <c r="H9" s="1085"/>
      <c r="I9" s="1085"/>
      <c r="J9" s="1085"/>
      <c r="K9" s="1085"/>
      <c r="L9" s="1085"/>
      <c r="M9" s="1085"/>
      <c r="N9" s="1085"/>
      <c r="O9" s="1085"/>
      <c r="P9" s="1085"/>
      <c r="Q9" s="1085"/>
      <c r="R9" s="1085"/>
      <c r="S9" s="1085"/>
      <c r="T9" s="1085"/>
      <c r="U9" s="1085"/>
      <c r="V9" s="1085"/>
      <c r="W9" s="1085"/>
      <c r="X9" s="1085"/>
      <c r="Y9" s="1085"/>
      <c r="Z9" s="1085"/>
      <c r="AA9" s="1085"/>
      <c r="AB9" s="1086"/>
    </row>
    <row r="10" spans="1:58" ht="18.75" customHeight="1" x14ac:dyDescent="0.2">
      <c r="A10" s="224" t="s">
        <v>208</v>
      </c>
      <c r="B10" s="225"/>
      <c r="C10" s="225"/>
      <c r="D10" s="122"/>
      <c r="E10" s="1184" t="s">
        <v>209</v>
      </c>
      <c r="F10" s="1184"/>
      <c r="G10" s="1184"/>
      <c r="H10" s="1184"/>
      <c r="I10" s="1184"/>
      <c r="J10" s="1184"/>
      <c r="K10" s="1184"/>
      <c r="L10" s="1184"/>
      <c r="M10" s="1184"/>
      <c r="N10" s="1184"/>
      <c r="O10" s="1184"/>
      <c r="P10" s="1184"/>
      <c r="Q10" s="1184"/>
      <c r="R10" s="1184"/>
      <c r="S10" s="1184"/>
      <c r="T10" s="1184"/>
      <c r="U10" s="1184"/>
      <c r="V10" s="1184"/>
      <c r="W10" s="1184"/>
      <c r="X10" s="1184"/>
      <c r="Y10" s="1184"/>
      <c r="Z10" s="1184"/>
      <c r="AA10" s="1184"/>
      <c r="AB10" s="1184"/>
    </row>
    <row r="11" spans="1:58" ht="17.25" customHeight="1" x14ac:dyDescent="0.2">
      <c r="A11" s="224" t="s">
        <v>210</v>
      </c>
      <c r="B11" s="225"/>
      <c r="C11" s="225"/>
      <c r="D11" s="122"/>
      <c r="E11" s="1185" t="s">
        <v>211</v>
      </c>
      <c r="F11" s="1186"/>
      <c r="G11" s="1186"/>
      <c r="H11" s="1186"/>
      <c r="I11" s="1186"/>
      <c r="J11" s="1186"/>
      <c r="K11" s="1186"/>
      <c r="L11" s="1186"/>
      <c r="M11" s="1186"/>
      <c r="N11" s="1186"/>
      <c r="O11" s="1186"/>
      <c r="P11" s="1186"/>
      <c r="Q11" s="1186"/>
      <c r="R11" s="1186"/>
      <c r="S11" s="1186"/>
      <c r="T11" s="1186"/>
      <c r="U11" s="1186"/>
      <c r="V11" s="1186"/>
      <c r="W11" s="1186"/>
      <c r="X11" s="1186"/>
      <c r="Y11" s="1186"/>
      <c r="Z11" s="1186"/>
      <c r="AA11" s="1186"/>
      <c r="AB11" s="1187"/>
    </row>
    <row r="12" spans="1:58" ht="21.75" customHeight="1" x14ac:dyDescent="0.2">
      <c r="A12" s="224" t="s">
        <v>210</v>
      </c>
      <c r="B12" s="225"/>
      <c r="C12" s="225"/>
      <c r="D12" s="122"/>
      <c r="E12" s="1084" t="s">
        <v>212</v>
      </c>
      <c r="F12" s="1085"/>
      <c r="G12" s="1085"/>
      <c r="H12" s="1085"/>
      <c r="I12" s="1085"/>
      <c r="J12" s="1085"/>
      <c r="K12" s="1085"/>
      <c r="L12" s="1085"/>
      <c r="M12" s="1085"/>
      <c r="N12" s="1085"/>
      <c r="O12" s="1085"/>
      <c r="P12" s="1085"/>
      <c r="Q12" s="1085"/>
      <c r="R12" s="1085"/>
      <c r="S12" s="1085"/>
      <c r="T12" s="1085"/>
      <c r="U12" s="1085"/>
      <c r="V12" s="1085"/>
      <c r="W12" s="1085"/>
      <c r="X12" s="1085"/>
      <c r="Y12" s="1085"/>
      <c r="Z12" s="1085"/>
      <c r="AA12" s="1085"/>
      <c r="AB12" s="1086"/>
    </row>
    <row r="13" spans="1:58" ht="33.75" customHeight="1" x14ac:dyDescent="0.2">
      <c r="A13" s="1189" t="s">
        <v>29</v>
      </c>
      <c r="B13" s="1189" t="s">
        <v>30</v>
      </c>
      <c r="C13" s="1189" t="s">
        <v>31</v>
      </c>
      <c r="D13" s="1189" t="s">
        <v>102</v>
      </c>
      <c r="E13" s="1188" t="s">
        <v>103</v>
      </c>
      <c r="F13" s="1188" t="s">
        <v>0</v>
      </c>
      <c r="G13" s="1198" t="s">
        <v>108182</v>
      </c>
      <c r="H13" s="1189" t="s">
        <v>65</v>
      </c>
      <c r="I13" s="1189" t="s">
        <v>51</v>
      </c>
      <c r="J13" s="1189" t="s">
        <v>104</v>
      </c>
      <c r="K13" s="1188" t="s">
        <v>40</v>
      </c>
      <c r="L13" s="1189" t="s">
        <v>213</v>
      </c>
      <c r="M13" s="1189" t="s">
        <v>214</v>
      </c>
      <c r="N13" s="1188" t="s">
        <v>77</v>
      </c>
      <c r="O13" s="1196" t="s">
        <v>367</v>
      </c>
      <c r="P13" s="1197"/>
      <c r="Q13" s="1200" t="s">
        <v>75</v>
      </c>
      <c r="R13" s="1191" t="s">
        <v>32</v>
      </c>
      <c r="S13" s="1192"/>
      <c r="T13" s="1192"/>
      <c r="U13" s="1192"/>
      <c r="V13" s="1192"/>
      <c r="W13" s="425"/>
      <c r="X13" s="425"/>
      <c r="Y13" s="1193" t="s">
        <v>61</v>
      </c>
      <c r="Z13" s="1194"/>
      <c r="AA13" s="1194"/>
      <c r="AB13" s="1195"/>
      <c r="AC13" s="1205" t="s">
        <v>97</v>
      </c>
      <c r="AD13" s="1205"/>
      <c r="AE13" s="1205"/>
      <c r="AF13" s="1205"/>
      <c r="AG13" s="1205"/>
      <c r="AH13" s="1205"/>
      <c r="AI13" s="1205"/>
      <c r="AJ13" s="1205"/>
      <c r="AK13" s="1205"/>
      <c r="AL13" s="1205"/>
      <c r="AM13" s="1205"/>
      <c r="AN13" s="1205"/>
      <c r="AO13" s="1205"/>
      <c r="AP13" s="1205"/>
      <c r="AQ13" s="1206" t="s">
        <v>215</v>
      </c>
      <c r="AR13" s="1206"/>
      <c r="AS13" s="1206"/>
      <c r="AT13" s="1129" t="s">
        <v>108594</v>
      </c>
      <c r="AU13" s="1129"/>
      <c r="AV13" s="1129"/>
      <c r="AW13" s="1129"/>
      <c r="AX13" s="1129"/>
      <c r="AY13" s="1129"/>
      <c r="AZ13" s="1129"/>
      <c r="BA13" s="1129"/>
      <c r="BB13" s="1130"/>
      <c r="BC13" s="1126" t="s">
        <v>108209</v>
      </c>
      <c r="BD13" s="1127"/>
      <c r="BE13" s="1127"/>
      <c r="BF13" s="1128"/>
    </row>
    <row r="14" spans="1:58" s="6" customFormat="1" ht="38.25" customHeight="1" x14ac:dyDescent="0.2">
      <c r="A14" s="1202"/>
      <c r="B14" s="1202"/>
      <c r="C14" s="1202"/>
      <c r="D14" s="1202"/>
      <c r="E14" s="1188"/>
      <c r="F14" s="1188"/>
      <c r="G14" s="1199"/>
      <c r="H14" s="1190"/>
      <c r="I14" s="1190"/>
      <c r="J14" s="1204"/>
      <c r="K14" s="1188"/>
      <c r="L14" s="1190"/>
      <c r="M14" s="1190"/>
      <c r="N14" s="1188" t="s">
        <v>77</v>
      </c>
      <c r="O14" s="426" t="s">
        <v>368</v>
      </c>
      <c r="P14" s="426" t="s">
        <v>369</v>
      </c>
      <c r="Q14" s="1200"/>
      <c r="R14" s="427" t="s">
        <v>106</v>
      </c>
      <c r="S14" s="427" t="s">
        <v>108489</v>
      </c>
      <c r="T14" s="427" t="s">
        <v>107</v>
      </c>
      <c r="U14" s="427" t="s">
        <v>108</v>
      </c>
      <c r="V14" s="428" t="s">
        <v>46</v>
      </c>
      <c r="W14" s="428" t="s">
        <v>73</v>
      </c>
      <c r="X14" s="428" t="s">
        <v>108203</v>
      </c>
      <c r="Y14" s="733" t="s">
        <v>63</v>
      </c>
      <c r="Z14" s="734" t="s">
        <v>330</v>
      </c>
      <c r="AA14" s="734" t="s">
        <v>74</v>
      </c>
      <c r="AB14" s="429" t="s">
        <v>2</v>
      </c>
      <c r="AC14" s="466" t="s">
        <v>94</v>
      </c>
      <c r="AD14" s="467" t="s">
        <v>10</v>
      </c>
      <c r="AE14" s="467" t="s">
        <v>9</v>
      </c>
      <c r="AF14" s="467" t="s">
        <v>7</v>
      </c>
      <c r="AG14" s="467" t="s">
        <v>95</v>
      </c>
      <c r="AH14" s="467" t="s">
        <v>13</v>
      </c>
      <c r="AI14" s="467" t="s">
        <v>12</v>
      </c>
      <c r="AJ14" s="467" t="s">
        <v>8</v>
      </c>
      <c r="AK14" s="467" t="s">
        <v>41</v>
      </c>
      <c r="AL14" s="467" t="s">
        <v>42</v>
      </c>
      <c r="AM14" s="467" t="s">
        <v>43</v>
      </c>
      <c r="AN14" s="467" t="s">
        <v>44</v>
      </c>
      <c r="AO14" s="468" t="s">
        <v>216</v>
      </c>
      <c r="AP14" s="469" t="s">
        <v>45</v>
      </c>
      <c r="AQ14" s="470" t="s">
        <v>94</v>
      </c>
      <c r="AR14" s="470" t="s">
        <v>6</v>
      </c>
      <c r="AS14" s="470" t="s">
        <v>11</v>
      </c>
      <c r="AT14" s="1305" t="s">
        <v>108211</v>
      </c>
      <c r="AU14" s="452" t="s">
        <v>108212</v>
      </c>
      <c r="AV14" s="444" t="s">
        <v>18</v>
      </c>
      <c r="AW14" s="445" t="s">
        <v>108229</v>
      </c>
      <c r="AX14" s="445" t="s">
        <v>108210</v>
      </c>
      <c r="AY14" s="446" t="s">
        <v>2</v>
      </c>
      <c r="AZ14" s="541" t="s">
        <v>16</v>
      </c>
      <c r="BA14" s="546" t="s">
        <v>15</v>
      </c>
      <c r="BB14" s="447" t="s">
        <v>14</v>
      </c>
      <c r="BC14" s="441" t="s">
        <v>18</v>
      </c>
      <c r="BD14" s="442" t="s">
        <v>108229</v>
      </c>
      <c r="BE14" s="442" t="s">
        <v>108210</v>
      </c>
      <c r="BF14" s="443" t="s">
        <v>2</v>
      </c>
    </row>
    <row r="15" spans="1:58" s="4" customFormat="1" ht="60" customHeight="1" x14ac:dyDescent="0.2">
      <c r="A15" s="1173" t="str">
        <f>+E11</f>
        <v>115 Fortalecimiento Institucional desde la Gestión Pedagógica</v>
      </c>
      <c r="B15" s="1173" t="s">
        <v>217</v>
      </c>
      <c r="C15" s="1173" t="s">
        <v>218</v>
      </c>
      <c r="D15" s="1173" t="s">
        <v>219</v>
      </c>
      <c r="E15" s="1173" t="s">
        <v>108268</v>
      </c>
      <c r="F15" s="1203" t="s">
        <v>220</v>
      </c>
      <c r="G15" s="259">
        <v>40</v>
      </c>
      <c r="H15" s="81" t="s">
        <v>221</v>
      </c>
      <c r="I15" s="119">
        <v>80111621</v>
      </c>
      <c r="J15" s="223" t="s">
        <v>222</v>
      </c>
      <c r="K15" s="81">
        <v>30303</v>
      </c>
      <c r="L15" s="81" t="s">
        <v>223</v>
      </c>
      <c r="M15" s="119" t="s">
        <v>224</v>
      </c>
      <c r="N15" s="119" t="s">
        <v>225</v>
      </c>
      <c r="O15" s="119" t="s">
        <v>19</v>
      </c>
      <c r="P15" s="119" t="s">
        <v>370</v>
      </c>
      <c r="Q15" s="765" t="s">
        <v>226</v>
      </c>
      <c r="R15" s="82" t="s">
        <v>10</v>
      </c>
      <c r="S15" s="82" t="s">
        <v>10</v>
      </c>
      <c r="T15" s="84">
        <v>9</v>
      </c>
      <c r="U15" s="84">
        <v>1</v>
      </c>
      <c r="V15" s="120" t="s">
        <v>59</v>
      </c>
      <c r="W15" s="37" t="s">
        <v>324</v>
      </c>
      <c r="X15" s="591" t="s">
        <v>108204</v>
      </c>
      <c r="Y15" s="735">
        <f>73827369+703071</f>
        <v>74530440</v>
      </c>
      <c r="Z15" s="736"/>
      <c r="AA15" s="736"/>
      <c r="AB15" s="716">
        <f>+Y15+Z15+AA15</f>
        <v>74530440</v>
      </c>
      <c r="AC15" s="85"/>
      <c r="AD15" s="86"/>
      <c r="AE15" s="86">
        <v>7382740</v>
      </c>
      <c r="AF15" s="86"/>
      <c r="AG15" s="86">
        <v>18456842</v>
      </c>
      <c r="AH15" s="86"/>
      <c r="AI15" s="86"/>
      <c r="AJ15" s="86">
        <v>14765474</v>
      </c>
      <c r="AK15" s="86"/>
      <c r="AL15" s="86">
        <v>14765474</v>
      </c>
      <c r="AM15" s="86"/>
      <c r="AN15" s="86">
        <v>18456839</v>
      </c>
      <c r="AO15" s="85"/>
      <c r="AP15" s="85">
        <f t="shared" ref="AP15:AP20" si="0">+AC15+AD15+AE15+AF15+AG15+AH15+AI15+AJ15+AK15+AL15+AM15+AN15+AO15</f>
        <v>73827369</v>
      </c>
      <c r="AQ15" s="85"/>
      <c r="AR15" s="85"/>
      <c r="AS15" s="85"/>
      <c r="AT15" s="860">
        <v>74530440</v>
      </c>
      <c r="AU15" s="858">
        <v>22359132</v>
      </c>
      <c r="AV15" s="806">
        <v>74530440</v>
      </c>
      <c r="AW15" s="508"/>
      <c r="AX15" s="508"/>
      <c r="AY15" s="1072">
        <f>SUM(AV15:AX15)</f>
        <v>74530440</v>
      </c>
      <c r="AZ15" s="543">
        <v>43509</v>
      </c>
      <c r="BA15" s="545">
        <v>29</v>
      </c>
      <c r="BB15" s="504" t="s">
        <v>108312</v>
      </c>
      <c r="BC15" s="652">
        <v>22359132</v>
      </c>
      <c r="BD15" s="652"/>
      <c r="BE15" s="652"/>
      <c r="BF15" s="652">
        <f>SUM(BC15:BE15)</f>
        <v>22359132</v>
      </c>
    </row>
    <row r="16" spans="1:58" s="4" customFormat="1" ht="58.5" customHeight="1" x14ac:dyDescent="0.2">
      <c r="A16" s="1173"/>
      <c r="B16" s="1173"/>
      <c r="C16" s="1173"/>
      <c r="D16" s="1173"/>
      <c r="E16" s="1173"/>
      <c r="F16" s="1203"/>
      <c r="G16" s="259">
        <v>40</v>
      </c>
      <c r="H16" s="81" t="s">
        <v>227</v>
      </c>
      <c r="I16" s="119">
        <v>80111621</v>
      </c>
      <c r="J16" s="223" t="s">
        <v>222</v>
      </c>
      <c r="K16" s="81">
        <v>30303</v>
      </c>
      <c r="L16" s="81" t="s">
        <v>223</v>
      </c>
      <c r="M16" s="119" t="s">
        <v>224</v>
      </c>
      <c r="N16" s="119" t="s">
        <v>225</v>
      </c>
      <c r="O16" s="119" t="s">
        <v>19</v>
      </c>
      <c r="P16" s="119" t="s">
        <v>370</v>
      </c>
      <c r="Q16" s="765" t="s">
        <v>226</v>
      </c>
      <c r="R16" s="82" t="s">
        <v>13</v>
      </c>
      <c r="S16" s="83" t="s">
        <v>13</v>
      </c>
      <c r="T16" s="84">
        <v>3</v>
      </c>
      <c r="U16" s="84">
        <v>1</v>
      </c>
      <c r="V16" s="120" t="s">
        <v>59</v>
      </c>
      <c r="W16" s="37" t="s">
        <v>324</v>
      </c>
      <c r="X16" s="591" t="s">
        <v>108204</v>
      </c>
      <c r="Y16" s="735">
        <f>33222316-10863184</f>
        <v>22359132</v>
      </c>
      <c r="Z16" s="737"/>
      <c r="AA16" s="737"/>
      <c r="AB16" s="716">
        <f t="shared" ref="AB16:AB21" si="1">+Y16+Z16+AA16</f>
        <v>22359132</v>
      </c>
      <c r="AC16" s="85"/>
      <c r="AD16" s="86"/>
      <c r="AE16" s="86"/>
      <c r="AF16" s="86"/>
      <c r="AG16" s="86"/>
      <c r="AH16" s="86"/>
      <c r="AI16" s="86">
        <v>6644463</v>
      </c>
      <c r="AJ16" s="86"/>
      <c r="AK16" s="86">
        <v>13288927</v>
      </c>
      <c r="AL16" s="86"/>
      <c r="AM16" s="88">
        <v>13288926</v>
      </c>
      <c r="AN16" s="88"/>
      <c r="AO16" s="85"/>
      <c r="AP16" s="85">
        <f t="shared" si="0"/>
        <v>33222316</v>
      </c>
      <c r="AQ16" s="85"/>
      <c r="AR16" s="85"/>
      <c r="AS16" s="85"/>
      <c r="AT16" s="860">
        <f>AY16</f>
        <v>22359132</v>
      </c>
      <c r="AU16" s="858">
        <f>BF16</f>
        <v>0</v>
      </c>
      <c r="AV16" s="806">
        <v>22359132</v>
      </c>
      <c r="AW16" s="448"/>
      <c r="AX16" s="448"/>
      <c r="AY16" s="1072">
        <f>SUM(AV16:AX16)</f>
        <v>22359132</v>
      </c>
      <c r="AZ16" s="543">
        <v>43637</v>
      </c>
      <c r="BA16" s="119">
        <v>90</v>
      </c>
      <c r="BB16" s="504" t="s">
        <v>108647</v>
      </c>
      <c r="BC16" s="448"/>
      <c r="BD16" s="448"/>
      <c r="BE16" s="448"/>
      <c r="BF16" s="448"/>
    </row>
    <row r="17" spans="1:16379" s="4" customFormat="1" ht="60" x14ac:dyDescent="0.2">
      <c r="A17" s="1173"/>
      <c r="B17" s="1173"/>
      <c r="C17" s="1173"/>
      <c r="D17" s="1173"/>
      <c r="E17" s="1173"/>
      <c r="F17" s="1203"/>
      <c r="G17" s="259">
        <v>40</v>
      </c>
      <c r="H17" s="81" t="s">
        <v>228</v>
      </c>
      <c r="I17" s="119">
        <v>80111621</v>
      </c>
      <c r="J17" s="223" t="s">
        <v>222</v>
      </c>
      <c r="K17" s="81">
        <v>30303</v>
      </c>
      <c r="L17" s="81" t="s">
        <v>223</v>
      </c>
      <c r="M17" s="119" t="s">
        <v>224</v>
      </c>
      <c r="N17" s="119" t="s">
        <v>225</v>
      </c>
      <c r="O17" s="119" t="s">
        <v>19</v>
      </c>
      <c r="P17" s="119" t="s">
        <v>370</v>
      </c>
      <c r="Q17" s="765" t="s">
        <v>226</v>
      </c>
      <c r="R17" s="82" t="s">
        <v>13</v>
      </c>
      <c r="S17" s="83" t="s">
        <v>13</v>
      </c>
      <c r="T17" s="84">
        <v>3</v>
      </c>
      <c r="U17" s="84">
        <v>1</v>
      </c>
      <c r="V17" s="120" t="s">
        <v>59</v>
      </c>
      <c r="W17" s="37" t="s">
        <v>324</v>
      </c>
      <c r="X17" s="591" t="s">
        <v>108204</v>
      </c>
      <c r="Y17" s="735">
        <f>33222316-10863184</f>
        <v>22359132</v>
      </c>
      <c r="Z17" s="737"/>
      <c r="AA17" s="737"/>
      <c r="AB17" s="716">
        <f t="shared" si="1"/>
        <v>22359132</v>
      </c>
      <c r="AC17" s="85"/>
      <c r="AD17" s="86"/>
      <c r="AE17" s="86"/>
      <c r="AF17" s="86"/>
      <c r="AG17" s="86"/>
      <c r="AH17" s="86"/>
      <c r="AI17" s="86">
        <v>6644463</v>
      </c>
      <c r="AJ17" s="86"/>
      <c r="AK17" s="86">
        <v>13288927</v>
      </c>
      <c r="AL17" s="86"/>
      <c r="AM17" s="88">
        <v>13288926</v>
      </c>
      <c r="AN17" s="88"/>
      <c r="AO17" s="85"/>
      <c r="AP17" s="85">
        <f t="shared" si="0"/>
        <v>33222316</v>
      </c>
      <c r="AQ17" s="85"/>
      <c r="AR17" s="85"/>
      <c r="AS17" s="85"/>
      <c r="AT17" s="860">
        <f>AY17</f>
        <v>22359132</v>
      </c>
      <c r="AU17" s="858">
        <f>BF17</f>
        <v>0</v>
      </c>
      <c r="AV17" s="806">
        <v>22359132</v>
      </c>
      <c r="AW17" s="448"/>
      <c r="AX17" s="448"/>
      <c r="AY17" s="1072">
        <f>SUM(AV17:AX17)</f>
        <v>22359132</v>
      </c>
      <c r="AZ17" s="543">
        <v>43637</v>
      </c>
      <c r="BA17" s="119">
        <v>91</v>
      </c>
      <c r="BB17" s="504" t="s">
        <v>108648</v>
      </c>
      <c r="BC17" s="448"/>
      <c r="BD17" s="448"/>
      <c r="BE17" s="448"/>
      <c r="BF17" s="448"/>
    </row>
    <row r="18" spans="1:16379" s="4" customFormat="1" ht="48" x14ac:dyDescent="0.2">
      <c r="A18" s="1173"/>
      <c r="B18" s="1173"/>
      <c r="C18" s="1173"/>
      <c r="D18" s="1173"/>
      <c r="E18" s="1173"/>
      <c r="F18" s="1203"/>
      <c r="G18" s="259">
        <v>40</v>
      </c>
      <c r="H18" s="81" t="s">
        <v>229</v>
      </c>
      <c r="I18" s="119">
        <v>80111601</v>
      </c>
      <c r="J18" s="223" t="s">
        <v>222</v>
      </c>
      <c r="K18" s="81">
        <v>30303</v>
      </c>
      <c r="L18" s="81" t="s">
        <v>223</v>
      </c>
      <c r="M18" s="119" t="s">
        <v>112</v>
      </c>
      <c r="N18" s="119" t="s">
        <v>230</v>
      </c>
      <c r="O18" s="119" t="s">
        <v>19</v>
      </c>
      <c r="P18" s="119" t="s">
        <v>370</v>
      </c>
      <c r="Q18" s="765" t="s">
        <v>226</v>
      </c>
      <c r="R18" s="82" t="s">
        <v>94</v>
      </c>
      <c r="S18" s="83" t="s">
        <v>94</v>
      </c>
      <c r="T18" s="84">
        <v>345</v>
      </c>
      <c r="U18" s="84">
        <v>0</v>
      </c>
      <c r="V18" s="120" t="s">
        <v>59</v>
      </c>
      <c r="W18" s="37" t="s">
        <v>324</v>
      </c>
      <c r="X18" s="37"/>
      <c r="Y18" s="735">
        <v>52438318</v>
      </c>
      <c r="Z18" s="737"/>
      <c r="AA18" s="737"/>
      <c r="AB18" s="716">
        <f t="shared" si="1"/>
        <v>52438318</v>
      </c>
      <c r="AC18" s="85"/>
      <c r="AD18" s="86">
        <v>4557245</v>
      </c>
      <c r="AE18" s="86">
        <v>4557245</v>
      </c>
      <c r="AF18" s="86">
        <v>4557245</v>
      </c>
      <c r="AG18" s="86">
        <v>4557245</v>
      </c>
      <c r="AH18" s="86">
        <v>4557245</v>
      </c>
      <c r="AI18" s="86">
        <v>4557245</v>
      </c>
      <c r="AJ18" s="86">
        <v>4557245</v>
      </c>
      <c r="AK18" s="86">
        <v>4557245</v>
      </c>
      <c r="AL18" s="86">
        <v>4557245</v>
      </c>
      <c r="AM18" s="86">
        <v>4557245</v>
      </c>
      <c r="AN18" s="86">
        <v>6865868</v>
      </c>
      <c r="AO18" s="85"/>
      <c r="AP18" s="85">
        <f t="shared" si="0"/>
        <v>52438318</v>
      </c>
      <c r="AQ18" s="85"/>
      <c r="AR18" s="85"/>
      <c r="AS18" s="85"/>
      <c r="AT18" s="860">
        <f>AB18</f>
        <v>52438318</v>
      </c>
      <c r="AU18" s="860">
        <v>22786225</v>
      </c>
      <c r="AV18" s="548">
        <f>AB18</f>
        <v>52438318</v>
      </c>
      <c r="AW18" s="448"/>
      <c r="AX18" s="448"/>
      <c r="AY18" s="1072">
        <f>SUBTOTAL(9,AV18:AX18)</f>
        <v>52438318</v>
      </c>
      <c r="AZ18" s="543">
        <v>43482</v>
      </c>
      <c r="BA18" s="545">
        <v>5</v>
      </c>
      <c r="BB18" s="504" t="s">
        <v>108240</v>
      </c>
      <c r="BC18" s="652">
        <v>22786225</v>
      </c>
      <c r="BD18" s="652"/>
      <c r="BE18" s="652"/>
      <c r="BF18" s="652">
        <f>SUM(BC18:BE18)</f>
        <v>22786225</v>
      </c>
    </row>
    <row r="19" spans="1:16379" s="4" customFormat="1" ht="60" x14ac:dyDescent="0.2">
      <c r="A19" s="1173"/>
      <c r="B19" s="1173"/>
      <c r="C19" s="1173"/>
      <c r="D19" s="1173"/>
      <c r="E19" s="1173"/>
      <c r="F19" s="1203"/>
      <c r="G19" s="617">
        <v>40</v>
      </c>
      <c r="H19" s="81" t="s">
        <v>231</v>
      </c>
      <c r="I19" s="119">
        <v>80111621</v>
      </c>
      <c r="J19" s="223" t="s">
        <v>222</v>
      </c>
      <c r="K19" s="81">
        <v>30303</v>
      </c>
      <c r="L19" s="81" t="s">
        <v>223</v>
      </c>
      <c r="M19" s="119" t="s">
        <v>224</v>
      </c>
      <c r="N19" s="119" t="s">
        <v>225</v>
      </c>
      <c r="O19" s="119" t="s">
        <v>19</v>
      </c>
      <c r="P19" s="119" t="s">
        <v>370</v>
      </c>
      <c r="Q19" s="765" t="s">
        <v>226</v>
      </c>
      <c r="R19" s="82" t="s">
        <v>10</v>
      </c>
      <c r="S19" s="82" t="s">
        <v>10</v>
      </c>
      <c r="T19" s="84">
        <v>9</v>
      </c>
      <c r="U19" s="84">
        <v>1</v>
      </c>
      <c r="V19" s="120" t="s">
        <v>59</v>
      </c>
      <c r="W19" s="37" t="s">
        <v>324</v>
      </c>
      <c r="X19" s="591" t="s">
        <v>108204</v>
      </c>
      <c r="Y19" s="735">
        <f>350173800+21023297</f>
        <v>371197097</v>
      </c>
      <c r="Z19" s="737"/>
      <c r="AA19" s="737"/>
      <c r="AB19" s="716">
        <f t="shared" si="1"/>
        <v>371197097</v>
      </c>
      <c r="AC19" s="85"/>
      <c r="AD19" s="86"/>
      <c r="AE19" s="86">
        <v>88861158</v>
      </c>
      <c r="AF19" s="86"/>
      <c r="AG19" s="86"/>
      <c r="AH19" s="86">
        <v>88861158</v>
      </c>
      <c r="AI19" s="86"/>
      <c r="AJ19" s="86"/>
      <c r="AK19" s="86">
        <v>88861158</v>
      </c>
      <c r="AL19" s="86"/>
      <c r="AM19" s="86"/>
      <c r="AN19" s="86">
        <v>83590326</v>
      </c>
      <c r="AO19" s="85"/>
      <c r="AP19" s="85">
        <f t="shared" si="0"/>
        <v>350173800</v>
      </c>
      <c r="AQ19" s="85"/>
      <c r="AR19" s="85"/>
      <c r="AS19" s="85"/>
      <c r="AT19" s="860">
        <v>371197097</v>
      </c>
      <c r="AU19" s="858">
        <f>BF19</f>
        <v>92799274</v>
      </c>
      <c r="AV19" s="548">
        <v>371197097</v>
      </c>
      <c r="AW19" s="508"/>
      <c r="AX19" s="508"/>
      <c r="AY19" s="1072">
        <f>SUM(AV19:AX19)</f>
        <v>371197097</v>
      </c>
      <c r="AZ19" s="543">
        <v>43518</v>
      </c>
      <c r="BA19" s="545">
        <v>38</v>
      </c>
      <c r="BB19" s="504" t="s">
        <v>108315</v>
      </c>
      <c r="BC19" s="652">
        <v>92799274</v>
      </c>
      <c r="BD19" s="652"/>
      <c r="BE19" s="652"/>
      <c r="BF19" s="652">
        <f>SUM(BC19:BE19)</f>
        <v>92799274</v>
      </c>
      <c r="BG19" s="550"/>
      <c r="BH19" s="550"/>
      <c r="BI19" s="550"/>
      <c r="BJ19" s="550"/>
      <c r="BK19" s="550"/>
      <c r="BL19" s="550"/>
      <c r="BM19" s="550"/>
      <c r="BN19" s="550"/>
      <c r="BO19" s="550"/>
      <c r="BP19" s="550"/>
      <c r="BQ19" s="550"/>
      <c r="BR19" s="550"/>
      <c r="BS19" s="550"/>
      <c r="BT19" s="550"/>
      <c r="BU19" s="550"/>
      <c r="BV19" s="550"/>
      <c r="BW19" s="550"/>
      <c r="BX19" s="550"/>
      <c r="BY19" s="550"/>
      <c r="BZ19" s="550"/>
      <c r="CA19" s="550"/>
      <c r="CB19" s="550"/>
      <c r="CC19" s="550"/>
      <c r="CD19" s="550"/>
      <c r="CE19" s="550"/>
      <c r="CF19" s="550"/>
      <c r="CG19" s="550"/>
      <c r="CH19" s="550"/>
      <c r="CI19" s="550"/>
      <c r="CJ19" s="550"/>
      <c r="CK19" s="550"/>
      <c r="CL19" s="550"/>
      <c r="CM19" s="550"/>
      <c r="CN19" s="550"/>
      <c r="CO19" s="550"/>
      <c r="CP19" s="550"/>
      <c r="CQ19" s="550"/>
      <c r="CR19" s="550"/>
      <c r="CS19" s="550"/>
      <c r="CT19" s="550"/>
      <c r="CU19" s="550"/>
      <c r="CV19" s="550"/>
      <c r="CW19" s="550"/>
      <c r="CX19" s="550"/>
      <c r="CY19" s="550"/>
      <c r="CZ19" s="550"/>
      <c r="DA19" s="550"/>
      <c r="DB19" s="550"/>
      <c r="DC19" s="550"/>
      <c r="DD19" s="550"/>
      <c r="DE19" s="550"/>
      <c r="DF19" s="550"/>
      <c r="DG19" s="550"/>
      <c r="DH19" s="550"/>
      <c r="DI19" s="550"/>
      <c r="DJ19" s="550"/>
      <c r="DK19" s="550"/>
      <c r="DL19" s="550"/>
      <c r="DM19" s="550"/>
      <c r="DN19" s="550"/>
      <c r="DO19" s="550"/>
      <c r="DP19" s="550"/>
      <c r="DQ19" s="550"/>
      <c r="DR19" s="550"/>
      <c r="DS19" s="550"/>
      <c r="DT19" s="550"/>
      <c r="DU19" s="550"/>
      <c r="DV19" s="550"/>
      <c r="DW19" s="550"/>
      <c r="DX19" s="550"/>
      <c r="DY19" s="550"/>
      <c r="DZ19" s="550"/>
      <c r="EA19" s="550"/>
      <c r="EB19" s="550"/>
      <c r="EC19" s="550"/>
      <c r="ED19" s="550"/>
      <c r="EE19" s="550"/>
      <c r="EF19" s="550"/>
      <c r="EG19" s="550"/>
      <c r="EH19" s="550"/>
      <c r="EI19" s="550"/>
      <c r="EJ19" s="550"/>
      <c r="EK19" s="550"/>
      <c r="EL19" s="550"/>
      <c r="EM19" s="550"/>
      <c r="EN19" s="550"/>
      <c r="EO19" s="550"/>
      <c r="EP19" s="550"/>
      <c r="EQ19" s="550"/>
      <c r="ER19" s="550"/>
      <c r="ES19" s="550"/>
      <c r="ET19" s="550"/>
      <c r="EU19" s="550"/>
      <c r="EV19" s="550"/>
      <c r="EW19" s="550"/>
      <c r="EX19" s="550"/>
      <c r="EY19" s="550"/>
      <c r="EZ19" s="550"/>
      <c r="FA19" s="550"/>
      <c r="FB19" s="550"/>
      <c r="FC19" s="550"/>
      <c r="FD19" s="550"/>
      <c r="FE19" s="550"/>
      <c r="FF19" s="550"/>
      <c r="FG19" s="550"/>
      <c r="FH19" s="550"/>
      <c r="FI19" s="550"/>
      <c r="FJ19" s="550"/>
      <c r="FK19" s="550"/>
      <c r="FL19" s="550"/>
      <c r="FN19" s="550"/>
      <c r="FO19" s="550"/>
      <c r="FP19" s="550"/>
      <c r="FQ19" s="550"/>
      <c r="FR19" s="550"/>
      <c r="FT19" s="550"/>
      <c r="FX19" s="550"/>
      <c r="FY19" s="550"/>
      <c r="FZ19" s="550"/>
      <c r="GA19" s="550"/>
      <c r="GB19" s="550"/>
      <c r="GC19" s="550"/>
      <c r="GD19" s="550"/>
      <c r="GE19" s="550"/>
      <c r="GF19" s="550"/>
      <c r="GG19" s="550"/>
      <c r="GI19" s="550"/>
      <c r="GJ19" s="550"/>
      <c r="GK19" s="550"/>
      <c r="GL19" s="550"/>
      <c r="GM19" s="550"/>
      <c r="GN19" s="550"/>
      <c r="GO19" s="550"/>
      <c r="GP19" s="550"/>
      <c r="GQ19" s="550"/>
      <c r="GR19" s="550"/>
      <c r="GS19" s="550"/>
      <c r="GT19" s="550"/>
      <c r="GU19" s="550"/>
      <c r="GV19" s="550"/>
      <c r="GW19" s="550"/>
      <c r="GX19" s="550"/>
      <c r="GY19" s="550"/>
      <c r="GZ19" s="550"/>
      <c r="HA19" s="550"/>
      <c r="HB19" s="550"/>
      <c r="HC19" s="550"/>
      <c r="HD19" s="550"/>
      <c r="HE19" s="550"/>
      <c r="HF19" s="550"/>
      <c r="HG19" s="550"/>
      <c r="HH19" s="550"/>
      <c r="HI19" s="550"/>
      <c r="HJ19" s="550"/>
      <c r="HK19" s="550"/>
      <c r="HL19" s="550"/>
      <c r="HM19" s="550"/>
      <c r="HN19" s="550"/>
      <c r="HO19" s="550"/>
      <c r="HP19" s="550"/>
      <c r="HQ19" s="550"/>
      <c r="HR19" s="550"/>
      <c r="HS19" s="550"/>
      <c r="HT19" s="550"/>
      <c r="HU19" s="550"/>
      <c r="HV19" s="550"/>
      <c r="HW19" s="550"/>
      <c r="HX19" s="550"/>
      <c r="HY19" s="550"/>
      <c r="HZ19" s="550"/>
      <c r="IA19" s="550"/>
      <c r="IB19" s="550"/>
      <c r="IC19" s="550"/>
      <c r="ID19" s="550"/>
      <c r="IE19" s="550"/>
      <c r="IF19" s="550"/>
      <c r="IG19" s="550"/>
      <c r="IH19" s="550"/>
      <c r="II19" s="550"/>
      <c r="IJ19" s="550"/>
      <c r="IK19" s="550"/>
      <c r="IL19" s="550"/>
      <c r="IM19" s="550"/>
      <c r="IN19" s="550"/>
      <c r="IO19" s="550"/>
      <c r="IP19" s="550"/>
      <c r="IQ19" s="550"/>
      <c r="IR19" s="550"/>
      <c r="IS19" s="550"/>
      <c r="IT19" s="550"/>
      <c r="IU19" s="550"/>
      <c r="IV19" s="550"/>
      <c r="IW19" s="550"/>
      <c r="IX19" s="550"/>
      <c r="IY19" s="550"/>
      <c r="IZ19" s="550"/>
      <c r="JA19" s="550"/>
      <c r="JB19" s="550"/>
      <c r="JC19" s="550"/>
      <c r="JD19" s="550"/>
      <c r="JE19" s="550"/>
      <c r="JF19" s="550"/>
      <c r="JG19" s="550"/>
      <c r="JH19" s="550"/>
      <c r="JI19" s="550"/>
      <c r="JJ19" s="550"/>
      <c r="JK19" s="550"/>
      <c r="JL19" s="550"/>
      <c r="JM19" s="550"/>
      <c r="JN19" s="550"/>
      <c r="JO19" s="550"/>
      <c r="JP19" s="550"/>
      <c r="JQ19" s="550"/>
      <c r="JR19" s="550"/>
      <c r="JS19" s="550"/>
      <c r="JT19" s="550"/>
      <c r="JU19" s="550"/>
      <c r="JV19" s="550"/>
      <c r="JW19" s="550"/>
      <c r="JX19" s="550"/>
      <c r="JY19" s="550"/>
      <c r="JZ19" s="550"/>
      <c r="KA19" s="550"/>
      <c r="KB19" s="550"/>
      <c r="KC19" s="550"/>
      <c r="KD19" s="550"/>
      <c r="KE19" s="550"/>
      <c r="KF19" s="550"/>
      <c r="KG19" s="550"/>
      <c r="KH19" s="550"/>
      <c r="KI19" s="550"/>
      <c r="KJ19" s="550"/>
      <c r="KK19" s="550"/>
      <c r="KL19" s="550"/>
      <c r="KM19" s="550"/>
      <c r="KN19" s="550"/>
      <c r="KO19" s="550"/>
      <c r="KP19" s="550"/>
      <c r="KQ19" s="550"/>
      <c r="KR19" s="550"/>
      <c r="KS19" s="550"/>
      <c r="KT19" s="550"/>
      <c r="KU19" s="550"/>
      <c r="KV19" s="550"/>
      <c r="KW19" s="550"/>
      <c r="KX19" s="550"/>
      <c r="KY19" s="550"/>
      <c r="KZ19" s="550"/>
      <c r="LA19" s="550"/>
      <c r="LB19" s="550"/>
      <c r="LC19" s="550"/>
      <c r="LD19" s="550"/>
      <c r="LE19" s="550"/>
      <c r="LF19" s="550"/>
      <c r="LG19" s="550"/>
      <c r="LH19" s="550"/>
      <c r="LI19" s="550"/>
      <c r="LJ19" s="550"/>
      <c r="LK19" s="550"/>
      <c r="LL19" s="550"/>
      <c r="LM19" s="550"/>
      <c r="LN19" s="550"/>
      <c r="LO19" s="550"/>
      <c r="LP19" s="550"/>
      <c r="LQ19" s="550"/>
      <c r="LR19" s="550"/>
      <c r="LS19" s="550"/>
      <c r="LT19" s="550"/>
      <c r="LU19" s="550"/>
      <c r="LV19" s="550"/>
      <c r="LW19" s="550"/>
      <c r="LX19" s="550"/>
      <c r="LY19" s="550"/>
      <c r="LZ19" s="550"/>
      <c r="MA19" s="550"/>
      <c r="MB19" s="550"/>
      <c r="MC19" s="550"/>
      <c r="MD19" s="550"/>
      <c r="ME19" s="550"/>
      <c r="MF19" s="550"/>
      <c r="MG19" s="550"/>
      <c r="MH19" s="550"/>
      <c r="MI19" s="550"/>
      <c r="MJ19" s="550"/>
      <c r="MK19" s="550"/>
      <c r="ML19" s="550"/>
      <c r="MM19" s="550"/>
      <c r="MN19" s="550"/>
      <c r="MO19" s="550"/>
      <c r="MP19" s="550"/>
      <c r="MQ19" s="550"/>
      <c r="MR19" s="550"/>
      <c r="MS19" s="550"/>
      <c r="MT19" s="550"/>
      <c r="MU19" s="550"/>
      <c r="MV19" s="550"/>
      <c r="MW19" s="550"/>
      <c r="MX19" s="550"/>
      <c r="MY19" s="550"/>
      <c r="MZ19" s="550"/>
      <c r="NA19" s="550"/>
      <c r="NB19" s="550"/>
      <c r="NC19" s="550"/>
      <c r="ND19" s="550"/>
      <c r="NE19" s="550"/>
      <c r="NF19" s="550"/>
      <c r="NG19" s="550"/>
      <c r="NH19" s="550"/>
      <c r="NI19" s="550"/>
      <c r="NJ19" s="550"/>
      <c r="NK19" s="550"/>
      <c r="NL19" s="550"/>
      <c r="NM19" s="550"/>
      <c r="NN19" s="550"/>
      <c r="NO19" s="550"/>
      <c r="NP19" s="550"/>
      <c r="NQ19" s="550"/>
      <c r="NR19" s="550"/>
      <c r="NS19" s="550"/>
      <c r="NT19" s="550"/>
      <c r="NU19" s="550"/>
      <c r="NV19" s="550"/>
      <c r="NW19" s="550"/>
      <c r="NX19" s="550"/>
      <c r="NY19" s="550"/>
      <c r="NZ19" s="550"/>
      <c r="OA19" s="550"/>
      <c r="OB19" s="550"/>
      <c r="OC19" s="550"/>
      <c r="OD19" s="550"/>
      <c r="OE19" s="550"/>
      <c r="OF19" s="550"/>
      <c r="OG19" s="550"/>
      <c r="OH19" s="550"/>
      <c r="OI19" s="550"/>
      <c r="OJ19" s="550"/>
      <c r="OK19" s="550"/>
      <c r="OL19" s="550"/>
      <c r="OM19" s="550"/>
      <c r="ON19" s="550"/>
      <c r="OO19" s="550"/>
      <c r="OP19" s="550"/>
      <c r="OQ19" s="550"/>
      <c r="OR19" s="550"/>
      <c r="OS19" s="550"/>
      <c r="OT19" s="550"/>
      <c r="OU19" s="550"/>
      <c r="OV19" s="550"/>
      <c r="OW19" s="550"/>
      <c r="OX19" s="550"/>
      <c r="OY19" s="550"/>
      <c r="OZ19" s="550"/>
      <c r="PA19" s="550"/>
      <c r="PB19" s="550"/>
      <c r="PC19" s="550"/>
      <c r="PD19" s="550"/>
      <c r="PE19" s="550"/>
      <c r="PF19" s="550"/>
      <c r="PG19" s="550"/>
      <c r="PH19" s="550"/>
      <c r="PJ19" s="550"/>
      <c r="PK19" s="550"/>
      <c r="PL19" s="550"/>
      <c r="PM19" s="550"/>
      <c r="PN19" s="550"/>
      <c r="PP19" s="550"/>
      <c r="PT19" s="550"/>
      <c r="PU19" s="550"/>
      <c r="PV19" s="550"/>
      <c r="PW19" s="550"/>
      <c r="PX19" s="550"/>
      <c r="PY19" s="550"/>
      <c r="PZ19" s="550"/>
      <c r="QA19" s="550"/>
      <c r="QB19" s="550"/>
      <c r="QC19" s="550"/>
      <c r="QE19" s="550"/>
      <c r="QF19" s="550"/>
      <c r="QG19" s="550"/>
      <c r="QH19" s="550"/>
      <c r="QI19" s="550"/>
      <c r="QJ19" s="550"/>
      <c r="QK19" s="550"/>
      <c r="QL19" s="550"/>
      <c r="QM19" s="550"/>
      <c r="QN19" s="550"/>
      <c r="QO19" s="550"/>
      <c r="QP19" s="550"/>
      <c r="QQ19" s="550"/>
      <c r="QR19" s="550"/>
      <c r="QS19" s="550"/>
      <c r="QT19" s="550"/>
      <c r="QU19" s="550"/>
      <c r="QV19" s="550"/>
      <c r="QW19" s="550"/>
      <c r="QX19" s="550"/>
      <c r="QY19" s="550"/>
      <c r="QZ19" s="550"/>
      <c r="RA19" s="550"/>
      <c r="RB19" s="550"/>
      <c r="RC19" s="550"/>
      <c r="RD19" s="550"/>
      <c r="RE19" s="550"/>
      <c r="RF19" s="550"/>
      <c r="RG19" s="550"/>
      <c r="RH19" s="550"/>
      <c r="RI19" s="550"/>
      <c r="RJ19" s="550"/>
      <c r="RK19" s="550"/>
      <c r="RL19" s="550"/>
      <c r="RM19" s="550"/>
      <c r="RN19" s="550"/>
      <c r="RO19" s="550"/>
      <c r="RP19" s="550"/>
      <c r="RQ19" s="550"/>
      <c r="RR19" s="550"/>
      <c r="RS19" s="550"/>
      <c r="RT19" s="550"/>
      <c r="RU19" s="550"/>
      <c r="RV19" s="550"/>
      <c r="RW19" s="550"/>
      <c r="RX19" s="550"/>
      <c r="RY19" s="550"/>
      <c r="RZ19" s="550"/>
      <c r="SA19" s="550"/>
      <c r="SB19" s="550"/>
      <c r="SC19" s="550"/>
      <c r="SD19" s="550"/>
      <c r="SE19" s="550"/>
      <c r="SF19" s="550"/>
      <c r="SG19" s="550"/>
      <c r="SH19" s="550"/>
      <c r="SI19" s="550"/>
      <c r="SJ19" s="550"/>
      <c r="SK19" s="550"/>
      <c r="SL19" s="550"/>
      <c r="SM19" s="550"/>
      <c r="SN19" s="550"/>
      <c r="SO19" s="550"/>
      <c r="SP19" s="550"/>
      <c r="SQ19" s="550"/>
      <c r="SR19" s="550"/>
      <c r="SS19" s="550"/>
      <c r="ST19" s="550"/>
      <c r="SU19" s="550"/>
      <c r="SV19" s="550"/>
      <c r="SW19" s="550"/>
      <c r="SX19" s="550"/>
      <c r="SY19" s="550"/>
      <c r="SZ19" s="550"/>
      <c r="TA19" s="550"/>
      <c r="TB19" s="550"/>
      <c r="TC19" s="550"/>
      <c r="TD19" s="550"/>
      <c r="TE19" s="550"/>
      <c r="TF19" s="550"/>
      <c r="TG19" s="550"/>
      <c r="TH19" s="550"/>
      <c r="TI19" s="550"/>
      <c r="TJ19" s="550"/>
      <c r="TK19" s="550"/>
      <c r="TL19" s="550"/>
      <c r="TM19" s="550"/>
      <c r="TN19" s="550"/>
      <c r="TO19" s="550"/>
      <c r="TP19" s="550"/>
      <c r="TQ19" s="550"/>
      <c r="TR19" s="550"/>
      <c r="TS19" s="550"/>
      <c r="TT19" s="550"/>
      <c r="TU19" s="550"/>
      <c r="TV19" s="550"/>
      <c r="TW19" s="550"/>
      <c r="TX19" s="550"/>
      <c r="TY19" s="550"/>
      <c r="TZ19" s="550"/>
      <c r="UA19" s="550"/>
      <c r="UB19" s="550"/>
      <c r="UC19" s="550"/>
      <c r="UD19" s="550"/>
      <c r="UE19" s="550"/>
      <c r="UF19" s="550"/>
      <c r="UG19" s="550"/>
      <c r="UH19" s="550"/>
      <c r="UI19" s="550"/>
      <c r="UJ19" s="550"/>
      <c r="UK19" s="550"/>
      <c r="UL19" s="550"/>
      <c r="UM19" s="550"/>
      <c r="UN19" s="550"/>
      <c r="UO19" s="550"/>
      <c r="UP19" s="550"/>
      <c r="UQ19" s="550"/>
      <c r="UR19" s="550"/>
      <c r="US19" s="550"/>
      <c r="UT19" s="550"/>
      <c r="UU19" s="550"/>
      <c r="UV19" s="550"/>
      <c r="UW19" s="550"/>
      <c r="UX19" s="550"/>
      <c r="UY19" s="550"/>
      <c r="UZ19" s="550"/>
      <c r="VA19" s="550"/>
      <c r="VB19" s="550"/>
      <c r="VC19" s="550"/>
      <c r="VD19" s="550"/>
      <c r="VE19" s="550"/>
      <c r="VF19" s="550"/>
      <c r="VG19" s="550"/>
      <c r="VH19" s="550"/>
      <c r="VI19" s="550"/>
      <c r="VJ19" s="550"/>
      <c r="VK19" s="550"/>
      <c r="VL19" s="550"/>
      <c r="VM19" s="550"/>
      <c r="VN19" s="550"/>
      <c r="VO19" s="550"/>
      <c r="VP19" s="550"/>
      <c r="VQ19" s="550"/>
      <c r="VR19" s="550"/>
      <c r="VS19" s="550"/>
      <c r="VT19" s="550"/>
      <c r="VU19" s="550"/>
      <c r="VV19" s="550"/>
      <c r="VW19" s="550"/>
      <c r="VX19" s="550"/>
      <c r="VY19" s="550"/>
      <c r="VZ19" s="550"/>
      <c r="WA19" s="550"/>
      <c r="WB19" s="550"/>
      <c r="WC19" s="550"/>
      <c r="WD19" s="550"/>
      <c r="WE19" s="550"/>
      <c r="WF19" s="550"/>
      <c r="WG19" s="550"/>
      <c r="WH19" s="550"/>
      <c r="WI19" s="550"/>
      <c r="WJ19" s="550"/>
      <c r="WK19" s="550"/>
      <c r="WL19" s="550"/>
      <c r="WM19" s="550"/>
      <c r="WN19" s="550"/>
      <c r="WO19" s="550"/>
      <c r="WP19" s="550"/>
      <c r="WQ19" s="550"/>
      <c r="WR19" s="550"/>
      <c r="WS19" s="550"/>
      <c r="WT19" s="550"/>
      <c r="WU19" s="550"/>
      <c r="WV19" s="550"/>
      <c r="WW19" s="550"/>
      <c r="WX19" s="550"/>
      <c r="WY19" s="550"/>
      <c r="WZ19" s="550"/>
      <c r="XA19" s="550"/>
      <c r="XB19" s="550"/>
      <c r="XC19" s="550"/>
      <c r="XD19" s="550"/>
      <c r="XE19" s="550"/>
      <c r="XF19" s="550"/>
      <c r="XG19" s="550"/>
      <c r="XH19" s="550"/>
      <c r="XI19" s="550"/>
      <c r="XJ19" s="550"/>
      <c r="XK19" s="550"/>
      <c r="XL19" s="550"/>
      <c r="XM19" s="550"/>
      <c r="XN19" s="550"/>
      <c r="XO19" s="550"/>
      <c r="XP19" s="550"/>
      <c r="XQ19" s="550"/>
      <c r="XR19" s="550"/>
      <c r="XS19" s="550"/>
      <c r="XT19" s="550"/>
      <c r="XU19" s="550"/>
      <c r="XV19" s="550"/>
      <c r="XW19" s="550"/>
      <c r="XX19" s="550"/>
      <c r="XY19" s="550"/>
      <c r="XZ19" s="550"/>
      <c r="YA19" s="550"/>
      <c r="YB19" s="550"/>
      <c r="YC19" s="550"/>
      <c r="YD19" s="550"/>
      <c r="YE19" s="550"/>
      <c r="YF19" s="550"/>
      <c r="YG19" s="550"/>
      <c r="YH19" s="550"/>
      <c r="YI19" s="550"/>
      <c r="YJ19" s="550"/>
      <c r="YK19" s="550"/>
      <c r="YL19" s="550"/>
      <c r="YM19" s="550"/>
      <c r="YN19" s="550"/>
      <c r="YO19" s="550"/>
      <c r="YP19" s="550"/>
      <c r="YQ19" s="550"/>
      <c r="YR19" s="550"/>
      <c r="YS19" s="550"/>
      <c r="YT19" s="550"/>
      <c r="YU19" s="550"/>
      <c r="YV19" s="550"/>
      <c r="YW19" s="550"/>
      <c r="YX19" s="550"/>
      <c r="YY19" s="550"/>
      <c r="YZ19" s="550"/>
      <c r="ZA19" s="550"/>
      <c r="ZB19" s="550"/>
      <c r="ZC19" s="550"/>
      <c r="ZD19" s="550"/>
      <c r="ZF19" s="550"/>
      <c r="ZG19" s="550"/>
      <c r="ZH19" s="550"/>
      <c r="ZI19" s="550"/>
      <c r="ZJ19" s="550"/>
      <c r="ZL19" s="550"/>
      <c r="ZP19" s="550"/>
      <c r="ZQ19" s="550"/>
      <c r="ZR19" s="550"/>
      <c r="ZS19" s="550"/>
      <c r="ZT19" s="550"/>
      <c r="ZU19" s="550"/>
      <c r="ZV19" s="550"/>
      <c r="ZW19" s="550"/>
      <c r="ZX19" s="550"/>
      <c r="ZY19" s="550"/>
      <c r="AAA19" s="550"/>
      <c r="AAB19" s="550"/>
      <c r="AAC19" s="550"/>
      <c r="AAD19" s="550"/>
      <c r="AAE19" s="550"/>
      <c r="AAF19" s="550"/>
      <c r="AAG19" s="550"/>
      <c r="AAH19" s="550"/>
      <c r="AAI19" s="550"/>
      <c r="AAJ19" s="550"/>
      <c r="AAK19" s="550"/>
      <c r="AAL19" s="550"/>
      <c r="AAM19" s="550"/>
      <c r="AAN19" s="550"/>
      <c r="AAO19" s="550"/>
      <c r="AAP19" s="550"/>
      <c r="AAQ19" s="550"/>
      <c r="AAR19" s="550"/>
      <c r="AAS19" s="550"/>
      <c r="AAT19" s="550"/>
      <c r="AAU19" s="550"/>
      <c r="AAV19" s="550"/>
      <c r="AAW19" s="550"/>
      <c r="AAX19" s="550"/>
      <c r="AAY19" s="550"/>
      <c r="AAZ19" s="550"/>
      <c r="ABA19" s="550"/>
      <c r="ABB19" s="550"/>
      <c r="ABC19" s="550"/>
      <c r="ABD19" s="550"/>
      <c r="ABE19" s="550"/>
      <c r="ABF19" s="550"/>
      <c r="ABG19" s="550"/>
      <c r="ABH19" s="550"/>
      <c r="ABI19" s="550"/>
      <c r="ABJ19" s="550"/>
      <c r="ABK19" s="550"/>
      <c r="ABL19" s="550"/>
      <c r="ABM19" s="550"/>
      <c r="ABN19" s="550"/>
      <c r="ABO19" s="550"/>
      <c r="ABP19" s="550"/>
      <c r="ABQ19" s="550"/>
      <c r="ABR19" s="550"/>
      <c r="ABS19" s="550"/>
      <c r="ABT19" s="550"/>
      <c r="ABU19" s="550"/>
      <c r="ABV19" s="550"/>
      <c r="ABW19" s="550"/>
      <c r="ABX19" s="550"/>
      <c r="ABY19" s="550"/>
      <c r="ABZ19" s="550"/>
      <c r="ACA19" s="550"/>
      <c r="ACB19" s="550"/>
      <c r="ACC19" s="550"/>
      <c r="ACD19" s="550"/>
      <c r="ACE19" s="550"/>
      <c r="ACF19" s="550"/>
      <c r="ACG19" s="550"/>
      <c r="ACH19" s="550"/>
      <c r="ACI19" s="550"/>
      <c r="ACJ19" s="550"/>
      <c r="ACK19" s="550"/>
      <c r="ACL19" s="550"/>
      <c r="ACM19" s="550"/>
      <c r="ACN19" s="550"/>
      <c r="ACO19" s="550"/>
      <c r="ACP19" s="550"/>
      <c r="ACQ19" s="550"/>
      <c r="ACR19" s="550"/>
      <c r="ACS19" s="550"/>
      <c r="ACT19" s="550"/>
      <c r="ACU19" s="550"/>
      <c r="ACV19" s="550"/>
      <c r="ACW19" s="550"/>
      <c r="ACX19" s="550"/>
      <c r="ACY19" s="550"/>
      <c r="ACZ19" s="550"/>
      <c r="ADA19" s="550"/>
      <c r="ADB19" s="550"/>
      <c r="ADC19" s="550"/>
      <c r="ADD19" s="550"/>
      <c r="ADE19" s="550"/>
      <c r="ADF19" s="550"/>
      <c r="ADG19" s="550"/>
      <c r="ADH19" s="550"/>
      <c r="ADI19" s="550"/>
      <c r="ADJ19" s="550"/>
      <c r="ADK19" s="550"/>
      <c r="ADL19" s="550"/>
      <c r="ADM19" s="550"/>
      <c r="ADN19" s="550"/>
      <c r="ADO19" s="550"/>
      <c r="ADP19" s="550"/>
      <c r="ADQ19" s="550"/>
      <c r="ADR19" s="550"/>
      <c r="ADS19" s="550"/>
      <c r="ADT19" s="550"/>
      <c r="ADU19" s="550"/>
      <c r="ADV19" s="550"/>
      <c r="ADW19" s="550"/>
      <c r="ADX19" s="550"/>
      <c r="ADY19" s="550"/>
      <c r="ADZ19" s="550"/>
      <c r="AEA19" s="550"/>
      <c r="AEB19" s="550"/>
      <c r="AEC19" s="550"/>
      <c r="AED19" s="550"/>
      <c r="AEE19" s="550"/>
      <c r="AEF19" s="550"/>
      <c r="AEG19" s="550"/>
      <c r="AEH19" s="550"/>
      <c r="AEI19" s="550"/>
      <c r="AEJ19" s="550"/>
      <c r="AEK19" s="550"/>
      <c r="AEL19" s="550"/>
      <c r="AEM19" s="550"/>
      <c r="AEN19" s="550"/>
      <c r="AEO19" s="550"/>
      <c r="AEP19" s="550"/>
      <c r="AEQ19" s="550"/>
      <c r="AER19" s="550"/>
      <c r="AES19" s="550"/>
      <c r="AET19" s="550"/>
      <c r="AEU19" s="550"/>
      <c r="AEV19" s="550"/>
      <c r="AEW19" s="550"/>
      <c r="AEX19" s="550"/>
      <c r="AEY19" s="550"/>
      <c r="AEZ19" s="550"/>
      <c r="AFA19" s="550"/>
      <c r="AFB19" s="550"/>
      <c r="AFC19" s="550"/>
      <c r="AFD19" s="550"/>
      <c r="AFE19" s="550"/>
      <c r="AFF19" s="550"/>
      <c r="AFG19" s="550"/>
      <c r="AFH19" s="550"/>
      <c r="AFI19" s="550"/>
      <c r="AFJ19" s="550"/>
      <c r="AFK19" s="550"/>
      <c r="AFL19" s="550"/>
      <c r="AFM19" s="550"/>
      <c r="AFN19" s="550"/>
      <c r="AFO19" s="550"/>
      <c r="AFP19" s="550"/>
      <c r="AFQ19" s="550"/>
      <c r="AFR19" s="550"/>
      <c r="AFS19" s="550"/>
      <c r="AFT19" s="550"/>
      <c r="AFU19" s="550"/>
      <c r="AFV19" s="550"/>
      <c r="AFW19" s="550"/>
      <c r="AFX19" s="550"/>
      <c r="AFY19" s="550"/>
      <c r="AFZ19" s="550"/>
      <c r="AGA19" s="550"/>
      <c r="AGB19" s="550"/>
      <c r="AGC19" s="550"/>
      <c r="AGD19" s="550"/>
      <c r="AGE19" s="550"/>
      <c r="AGF19" s="550"/>
      <c r="AGG19" s="550"/>
      <c r="AGH19" s="550"/>
      <c r="AGI19" s="550"/>
      <c r="AGJ19" s="550"/>
      <c r="AGK19" s="550"/>
      <c r="AGL19" s="550"/>
      <c r="AGM19" s="550"/>
      <c r="AGN19" s="550"/>
      <c r="AGO19" s="550"/>
      <c r="AGP19" s="550"/>
      <c r="AGQ19" s="550"/>
      <c r="AGR19" s="550"/>
      <c r="AGS19" s="550"/>
      <c r="AGT19" s="550"/>
      <c r="AGU19" s="550"/>
      <c r="AGV19" s="550"/>
      <c r="AGW19" s="550"/>
      <c r="AGX19" s="550"/>
      <c r="AGY19" s="550"/>
      <c r="AGZ19" s="550"/>
      <c r="AHA19" s="550"/>
      <c r="AHB19" s="550"/>
      <c r="AHC19" s="550"/>
      <c r="AHD19" s="550"/>
      <c r="AHE19" s="550"/>
      <c r="AHF19" s="550"/>
      <c r="AHG19" s="550"/>
      <c r="AHH19" s="550"/>
      <c r="AHI19" s="550"/>
      <c r="AHJ19" s="550"/>
      <c r="AHK19" s="550"/>
      <c r="AHL19" s="550"/>
      <c r="AHM19" s="550"/>
      <c r="AHN19" s="550"/>
      <c r="AHO19" s="550"/>
      <c r="AHP19" s="550"/>
      <c r="AHQ19" s="550"/>
      <c r="AHR19" s="550"/>
      <c r="AHS19" s="550"/>
      <c r="AHT19" s="550"/>
      <c r="AHU19" s="550"/>
      <c r="AHV19" s="550"/>
      <c r="AHW19" s="550"/>
      <c r="AHX19" s="550"/>
      <c r="AHY19" s="550"/>
      <c r="AHZ19" s="550"/>
      <c r="AIA19" s="550"/>
      <c r="AIB19" s="550"/>
      <c r="AIC19" s="550"/>
      <c r="AID19" s="550"/>
      <c r="AIE19" s="550"/>
      <c r="AIF19" s="550"/>
      <c r="AIG19" s="550"/>
      <c r="AIH19" s="550"/>
      <c r="AII19" s="550"/>
      <c r="AIJ19" s="550"/>
      <c r="AIK19" s="550"/>
      <c r="AIL19" s="550"/>
      <c r="AIM19" s="550"/>
      <c r="AIN19" s="550"/>
      <c r="AIO19" s="550"/>
      <c r="AIP19" s="550"/>
      <c r="AIQ19" s="550"/>
      <c r="AIR19" s="550"/>
      <c r="AIS19" s="550"/>
      <c r="AIT19" s="550"/>
      <c r="AIU19" s="550"/>
      <c r="AIV19" s="550"/>
      <c r="AIW19" s="550"/>
      <c r="AIX19" s="550"/>
      <c r="AIY19" s="550"/>
      <c r="AIZ19" s="550"/>
      <c r="AJB19" s="550"/>
      <c r="AJC19" s="550"/>
      <c r="AJD19" s="550"/>
      <c r="AJE19" s="550"/>
      <c r="AJF19" s="550"/>
      <c r="AJH19" s="550"/>
      <c r="AJL19" s="550"/>
      <c r="AJM19" s="550"/>
      <c r="AJN19" s="550"/>
      <c r="AJO19" s="550"/>
      <c r="AJP19" s="550"/>
      <c r="AJQ19" s="550"/>
      <c r="AJR19" s="550"/>
      <c r="AJS19" s="550"/>
      <c r="AJT19" s="550"/>
      <c r="AJU19" s="550"/>
      <c r="AJW19" s="550"/>
      <c r="AJX19" s="550"/>
      <c r="AJY19" s="550"/>
      <c r="AJZ19" s="550"/>
      <c r="AKA19" s="550"/>
      <c r="AKB19" s="550"/>
      <c r="AKC19" s="550"/>
      <c r="AKD19" s="550"/>
      <c r="AKE19" s="550"/>
      <c r="AKF19" s="550"/>
      <c r="AKG19" s="550"/>
      <c r="AKH19" s="550"/>
      <c r="AKI19" s="550"/>
      <c r="AKJ19" s="550"/>
      <c r="AKK19" s="550"/>
      <c r="AKL19" s="550"/>
      <c r="AKM19" s="550"/>
      <c r="AKN19" s="550"/>
      <c r="AKO19" s="550"/>
      <c r="AKP19" s="550"/>
      <c r="AKQ19" s="550"/>
      <c r="AKR19" s="550"/>
      <c r="AKS19" s="550"/>
      <c r="AKT19" s="550"/>
      <c r="AKU19" s="550"/>
      <c r="AKV19" s="550"/>
      <c r="AKW19" s="550"/>
      <c r="AKX19" s="550"/>
      <c r="AKY19" s="550"/>
      <c r="AKZ19" s="550"/>
      <c r="ALA19" s="550"/>
      <c r="ALB19" s="550"/>
      <c r="ALC19" s="550"/>
      <c r="ALD19" s="550"/>
      <c r="ALE19" s="550"/>
      <c r="ALF19" s="550"/>
      <c r="ALG19" s="550"/>
      <c r="ALH19" s="550"/>
      <c r="ALI19" s="550"/>
      <c r="ALJ19" s="550"/>
      <c r="ALK19" s="550"/>
      <c r="ALL19" s="550"/>
      <c r="ALM19" s="550"/>
      <c r="ALN19" s="550"/>
      <c r="ALO19" s="550"/>
      <c r="ALP19" s="550"/>
      <c r="ALQ19" s="550"/>
      <c r="ALR19" s="550"/>
      <c r="ALS19" s="550"/>
      <c r="ALT19" s="550"/>
      <c r="ALU19" s="550"/>
      <c r="ALV19" s="550"/>
      <c r="ALW19" s="550"/>
      <c r="ALX19" s="550"/>
      <c r="ALY19" s="550"/>
      <c r="ALZ19" s="550"/>
      <c r="AMA19" s="550"/>
      <c r="AMB19" s="550"/>
      <c r="AMC19" s="550"/>
      <c r="AMD19" s="550"/>
      <c r="AME19" s="550"/>
      <c r="AMF19" s="550"/>
      <c r="AMG19" s="550"/>
      <c r="AMH19" s="550"/>
      <c r="AMI19" s="550"/>
      <c r="AMJ19" s="550"/>
      <c r="AMK19" s="550"/>
      <c r="AML19" s="550"/>
      <c r="AMM19" s="550"/>
      <c r="AMN19" s="550"/>
      <c r="AMO19" s="550"/>
      <c r="AMP19" s="550"/>
      <c r="AMQ19" s="550"/>
      <c r="AMR19" s="550"/>
      <c r="AMS19" s="550"/>
      <c r="AMT19" s="550"/>
      <c r="AMU19" s="550"/>
      <c r="AMV19" s="550"/>
      <c r="AMW19" s="550"/>
      <c r="AMX19" s="550"/>
      <c r="AMY19" s="550"/>
      <c r="AMZ19" s="550"/>
      <c r="ANA19" s="550"/>
      <c r="ANB19" s="550"/>
      <c r="ANC19" s="550"/>
      <c r="AND19" s="550"/>
      <c r="ANE19" s="550"/>
      <c r="ANF19" s="550"/>
      <c r="ANG19" s="550"/>
      <c r="ANH19" s="550"/>
      <c r="ANI19" s="550"/>
      <c r="ANJ19" s="550"/>
      <c r="ANK19" s="550"/>
      <c r="ANL19" s="550"/>
      <c r="ANM19" s="550"/>
      <c r="ANN19" s="550"/>
      <c r="ANO19" s="550"/>
      <c r="ANP19" s="550"/>
      <c r="ANQ19" s="550"/>
      <c r="ANR19" s="550"/>
      <c r="ANS19" s="550"/>
      <c r="ANT19" s="550"/>
      <c r="ANU19" s="550"/>
      <c r="ANV19" s="550"/>
      <c r="ANW19" s="550"/>
      <c r="ANX19" s="550"/>
      <c r="ANY19" s="550"/>
      <c r="ANZ19" s="550"/>
      <c r="AOA19" s="550"/>
      <c r="AOB19" s="550"/>
      <c r="AOC19" s="550"/>
      <c r="AOD19" s="550"/>
      <c r="AOE19" s="550"/>
      <c r="AOF19" s="550"/>
      <c r="AOG19" s="550"/>
      <c r="AOH19" s="550"/>
      <c r="AOI19" s="550"/>
      <c r="AOJ19" s="550"/>
      <c r="AOK19" s="550"/>
      <c r="AOL19" s="550"/>
      <c r="AOM19" s="550"/>
      <c r="AON19" s="550"/>
      <c r="AOO19" s="550"/>
      <c r="AOP19" s="550"/>
      <c r="AOQ19" s="550"/>
      <c r="AOR19" s="550"/>
      <c r="AOS19" s="550"/>
      <c r="AOT19" s="550"/>
      <c r="AOU19" s="550"/>
      <c r="AOV19" s="550"/>
      <c r="AOW19" s="550"/>
      <c r="AOX19" s="550"/>
      <c r="AOY19" s="550"/>
      <c r="AOZ19" s="550"/>
      <c r="APA19" s="550"/>
      <c r="APB19" s="550"/>
      <c r="APC19" s="550"/>
      <c r="APD19" s="550"/>
      <c r="APE19" s="550"/>
      <c r="APF19" s="550"/>
      <c r="APG19" s="550"/>
      <c r="APH19" s="550"/>
      <c r="API19" s="550"/>
      <c r="APJ19" s="550"/>
      <c r="APK19" s="550"/>
      <c r="APL19" s="550"/>
      <c r="APM19" s="550"/>
      <c r="APN19" s="550"/>
      <c r="APO19" s="550"/>
      <c r="APP19" s="550"/>
      <c r="APQ19" s="550"/>
      <c r="APR19" s="550"/>
      <c r="APS19" s="550"/>
      <c r="APT19" s="550"/>
      <c r="APU19" s="550"/>
      <c r="APV19" s="550"/>
      <c r="APW19" s="550"/>
      <c r="APX19" s="550"/>
      <c r="APY19" s="550"/>
      <c r="APZ19" s="550"/>
      <c r="AQA19" s="550"/>
      <c r="AQB19" s="550"/>
      <c r="AQC19" s="550"/>
      <c r="AQD19" s="550"/>
      <c r="AQE19" s="550"/>
      <c r="AQF19" s="550"/>
      <c r="AQG19" s="550"/>
      <c r="AQH19" s="550"/>
      <c r="AQI19" s="550"/>
      <c r="AQJ19" s="550"/>
      <c r="AQK19" s="550"/>
      <c r="AQL19" s="550"/>
      <c r="AQM19" s="550"/>
      <c r="AQN19" s="550"/>
      <c r="AQO19" s="550"/>
      <c r="AQP19" s="550"/>
      <c r="AQQ19" s="550"/>
      <c r="AQR19" s="550"/>
      <c r="AQS19" s="550"/>
      <c r="AQT19" s="550"/>
      <c r="AQU19" s="550"/>
      <c r="AQV19" s="550"/>
      <c r="AQW19" s="550"/>
      <c r="AQX19" s="550"/>
      <c r="AQY19" s="550"/>
      <c r="AQZ19" s="550"/>
      <c r="ARA19" s="550"/>
      <c r="ARB19" s="550"/>
      <c r="ARC19" s="550"/>
      <c r="ARD19" s="550"/>
      <c r="ARE19" s="550"/>
      <c r="ARF19" s="550"/>
      <c r="ARG19" s="550"/>
      <c r="ARH19" s="550"/>
      <c r="ARI19" s="550"/>
      <c r="ARJ19" s="550"/>
      <c r="ARK19" s="550"/>
      <c r="ARL19" s="550"/>
      <c r="ARM19" s="550"/>
      <c r="ARN19" s="550"/>
      <c r="ARO19" s="550"/>
      <c r="ARP19" s="550"/>
      <c r="ARQ19" s="550"/>
      <c r="ARR19" s="550"/>
      <c r="ARS19" s="550"/>
      <c r="ART19" s="550"/>
      <c r="ARU19" s="550"/>
      <c r="ARV19" s="550"/>
      <c r="ARW19" s="550"/>
      <c r="ARX19" s="550"/>
      <c r="ARY19" s="550"/>
      <c r="ARZ19" s="550"/>
      <c r="ASA19" s="550"/>
      <c r="ASB19" s="550"/>
      <c r="ASC19" s="550"/>
      <c r="ASD19" s="550"/>
      <c r="ASE19" s="550"/>
      <c r="ASF19" s="550"/>
      <c r="ASG19" s="550"/>
      <c r="ASH19" s="550"/>
      <c r="ASI19" s="550"/>
      <c r="ASJ19" s="550"/>
      <c r="ASK19" s="550"/>
      <c r="ASL19" s="550"/>
      <c r="ASM19" s="550"/>
      <c r="ASN19" s="550"/>
      <c r="ASO19" s="550"/>
      <c r="ASP19" s="550"/>
      <c r="ASQ19" s="550"/>
      <c r="ASR19" s="550"/>
      <c r="ASS19" s="550"/>
      <c r="AST19" s="550"/>
      <c r="ASU19" s="550"/>
      <c r="ASV19" s="550"/>
      <c r="ASX19" s="550"/>
      <c r="ASY19" s="550"/>
      <c r="ASZ19" s="550"/>
      <c r="ATA19" s="550"/>
      <c r="ATB19" s="550"/>
      <c r="ATD19" s="550"/>
      <c r="ATH19" s="550"/>
      <c r="ATI19" s="550"/>
      <c r="ATJ19" s="550"/>
      <c r="ATK19" s="550"/>
      <c r="ATL19" s="550"/>
      <c r="ATM19" s="550"/>
      <c r="ATN19" s="550"/>
      <c r="ATO19" s="550"/>
      <c r="ATP19" s="550"/>
      <c r="ATQ19" s="550"/>
      <c r="ATS19" s="550"/>
      <c r="ATT19" s="550"/>
      <c r="ATU19" s="550"/>
      <c r="ATV19" s="550"/>
      <c r="ATW19" s="550"/>
      <c r="ATX19" s="550"/>
      <c r="ATY19" s="550"/>
      <c r="ATZ19" s="550"/>
      <c r="AUA19" s="550"/>
      <c r="AUB19" s="550"/>
      <c r="AUC19" s="550"/>
      <c r="AUD19" s="550"/>
      <c r="AUE19" s="550"/>
      <c r="AUF19" s="550"/>
      <c r="AUG19" s="550"/>
      <c r="AUH19" s="550"/>
      <c r="AUI19" s="550"/>
      <c r="AUJ19" s="550"/>
      <c r="AUK19" s="550"/>
      <c r="AUL19" s="550"/>
      <c r="AUM19" s="550"/>
      <c r="AUN19" s="550"/>
      <c r="AUO19" s="550"/>
      <c r="AUP19" s="550"/>
      <c r="AUQ19" s="550"/>
      <c r="AUR19" s="550"/>
      <c r="AUS19" s="550"/>
      <c r="AUT19" s="550"/>
      <c r="AUU19" s="550"/>
      <c r="AUV19" s="550"/>
      <c r="AUW19" s="550"/>
      <c r="AUX19" s="550"/>
      <c r="AUY19" s="550"/>
      <c r="AUZ19" s="550"/>
      <c r="AVA19" s="550"/>
      <c r="AVB19" s="550"/>
      <c r="AVC19" s="550"/>
      <c r="AVD19" s="550"/>
      <c r="AVE19" s="550"/>
      <c r="AVF19" s="550"/>
      <c r="AVG19" s="550"/>
      <c r="AVH19" s="550"/>
      <c r="AVI19" s="550"/>
      <c r="AVJ19" s="550"/>
      <c r="AVK19" s="550"/>
      <c r="AVL19" s="550"/>
      <c r="AVM19" s="550"/>
      <c r="AVN19" s="550"/>
      <c r="AVO19" s="550"/>
      <c r="AVP19" s="550"/>
      <c r="AVQ19" s="550"/>
      <c r="AVR19" s="550"/>
      <c r="AVS19" s="550"/>
      <c r="AVT19" s="550"/>
      <c r="AVU19" s="550"/>
      <c r="AVV19" s="550"/>
      <c r="AVW19" s="550"/>
      <c r="AVX19" s="550"/>
      <c r="AVY19" s="550"/>
      <c r="AVZ19" s="550"/>
      <c r="AWA19" s="550"/>
      <c r="AWB19" s="550"/>
      <c r="AWC19" s="550"/>
      <c r="AWD19" s="550"/>
      <c r="AWE19" s="550"/>
      <c r="AWF19" s="550"/>
      <c r="AWG19" s="550"/>
      <c r="AWH19" s="550"/>
      <c r="AWI19" s="550"/>
      <c r="AWJ19" s="550"/>
      <c r="AWK19" s="550"/>
      <c r="AWL19" s="550"/>
      <c r="AWM19" s="550"/>
      <c r="AWN19" s="550"/>
      <c r="AWO19" s="550"/>
      <c r="AWP19" s="550"/>
      <c r="AWQ19" s="550"/>
      <c r="AWR19" s="550"/>
      <c r="AWS19" s="550"/>
      <c r="AWT19" s="550"/>
      <c r="AWU19" s="550"/>
      <c r="AWV19" s="550"/>
      <c r="AWW19" s="550"/>
      <c r="AWX19" s="550"/>
      <c r="AWY19" s="550"/>
      <c r="AWZ19" s="550"/>
      <c r="AXA19" s="550"/>
      <c r="AXB19" s="550"/>
      <c r="AXC19" s="550"/>
      <c r="AXD19" s="550"/>
      <c r="AXE19" s="550"/>
      <c r="AXF19" s="550"/>
      <c r="AXG19" s="550"/>
      <c r="AXH19" s="550"/>
      <c r="AXI19" s="550"/>
      <c r="AXJ19" s="550"/>
      <c r="AXK19" s="550"/>
      <c r="AXL19" s="550"/>
      <c r="AXM19" s="550"/>
      <c r="AXN19" s="550"/>
      <c r="AXO19" s="550"/>
      <c r="AXP19" s="550"/>
      <c r="AXQ19" s="550"/>
      <c r="AXR19" s="550"/>
      <c r="AXS19" s="550"/>
      <c r="AXT19" s="550"/>
      <c r="AXU19" s="550"/>
      <c r="AXV19" s="550"/>
      <c r="AXW19" s="550"/>
      <c r="AXX19" s="550"/>
      <c r="AXY19" s="550"/>
      <c r="AXZ19" s="550"/>
      <c r="AYA19" s="550"/>
      <c r="AYB19" s="550"/>
      <c r="AYC19" s="550"/>
      <c r="AYD19" s="550"/>
      <c r="AYE19" s="550"/>
      <c r="AYF19" s="550"/>
      <c r="AYG19" s="550"/>
      <c r="AYH19" s="550"/>
      <c r="AYI19" s="550"/>
      <c r="AYJ19" s="550"/>
      <c r="AYK19" s="550"/>
      <c r="AYL19" s="550"/>
      <c r="AYM19" s="550"/>
      <c r="AYN19" s="550"/>
      <c r="AYO19" s="550"/>
      <c r="AYP19" s="550"/>
      <c r="AYQ19" s="550"/>
      <c r="AYR19" s="550"/>
      <c r="AYS19" s="550"/>
      <c r="AYT19" s="550"/>
      <c r="AYU19" s="550"/>
      <c r="AYV19" s="550"/>
      <c r="AYW19" s="550"/>
      <c r="AYX19" s="550"/>
      <c r="AYY19" s="550"/>
      <c r="AYZ19" s="550"/>
      <c r="AZA19" s="550"/>
      <c r="AZB19" s="550"/>
      <c r="AZC19" s="550"/>
      <c r="AZD19" s="550"/>
      <c r="AZE19" s="550"/>
      <c r="AZF19" s="550"/>
      <c r="AZG19" s="550"/>
      <c r="AZH19" s="550"/>
      <c r="AZI19" s="550"/>
      <c r="AZJ19" s="550"/>
      <c r="AZK19" s="550"/>
      <c r="AZL19" s="550"/>
      <c r="AZM19" s="550"/>
      <c r="AZN19" s="550"/>
      <c r="AZO19" s="550"/>
      <c r="AZP19" s="550"/>
      <c r="AZQ19" s="550"/>
      <c r="AZR19" s="550"/>
      <c r="AZS19" s="550"/>
      <c r="AZT19" s="550"/>
      <c r="AZU19" s="550"/>
      <c r="AZV19" s="550"/>
      <c r="AZW19" s="550"/>
      <c r="AZX19" s="550"/>
      <c r="AZY19" s="550"/>
      <c r="AZZ19" s="550"/>
      <c r="BAA19" s="550"/>
      <c r="BAB19" s="550"/>
      <c r="BAC19" s="550"/>
      <c r="BAD19" s="550"/>
      <c r="BAE19" s="550"/>
      <c r="BAF19" s="550"/>
      <c r="BAG19" s="550"/>
      <c r="BAH19" s="550"/>
      <c r="BAI19" s="550"/>
      <c r="BAJ19" s="550"/>
      <c r="BAK19" s="550"/>
      <c r="BAL19" s="550"/>
      <c r="BAM19" s="550"/>
      <c r="BAN19" s="550"/>
      <c r="BAO19" s="550"/>
      <c r="BAP19" s="550"/>
      <c r="BAQ19" s="550"/>
      <c r="BAR19" s="550"/>
      <c r="BAS19" s="550"/>
      <c r="BAT19" s="550"/>
      <c r="BAU19" s="550"/>
      <c r="BAV19" s="550"/>
      <c r="BAW19" s="550"/>
      <c r="BAX19" s="550"/>
      <c r="BAY19" s="550"/>
      <c r="BAZ19" s="550"/>
      <c r="BBA19" s="550"/>
      <c r="BBB19" s="550"/>
      <c r="BBC19" s="550"/>
      <c r="BBD19" s="550"/>
      <c r="BBE19" s="550"/>
      <c r="BBF19" s="550"/>
      <c r="BBG19" s="550"/>
      <c r="BBH19" s="550"/>
      <c r="BBI19" s="550"/>
      <c r="BBJ19" s="550"/>
      <c r="BBK19" s="550"/>
      <c r="BBL19" s="550"/>
      <c r="BBM19" s="550"/>
      <c r="BBN19" s="550"/>
      <c r="BBO19" s="550"/>
      <c r="BBP19" s="550"/>
      <c r="BBQ19" s="550"/>
      <c r="BBR19" s="550"/>
      <c r="BBS19" s="550"/>
      <c r="BBT19" s="550"/>
      <c r="BBU19" s="550"/>
      <c r="BBV19" s="550"/>
      <c r="BBW19" s="550"/>
      <c r="BBX19" s="550"/>
      <c r="BBY19" s="550"/>
      <c r="BBZ19" s="550"/>
      <c r="BCA19" s="550"/>
      <c r="BCB19" s="550"/>
      <c r="BCC19" s="550"/>
      <c r="BCD19" s="550"/>
      <c r="BCE19" s="550"/>
      <c r="BCF19" s="550"/>
      <c r="BCG19" s="550"/>
      <c r="BCH19" s="550"/>
      <c r="BCI19" s="550"/>
      <c r="BCJ19" s="550"/>
      <c r="BCK19" s="550"/>
      <c r="BCL19" s="550"/>
      <c r="BCM19" s="550"/>
      <c r="BCN19" s="550"/>
      <c r="BCO19" s="550"/>
      <c r="BCP19" s="550"/>
      <c r="BCQ19" s="550"/>
      <c r="BCR19" s="550"/>
      <c r="BCT19" s="550"/>
      <c r="BCU19" s="550"/>
      <c r="BCV19" s="550"/>
      <c r="BCW19" s="550"/>
      <c r="BCX19" s="550"/>
      <c r="BCZ19" s="550"/>
      <c r="BDD19" s="550"/>
      <c r="BDE19" s="550"/>
      <c r="BDF19" s="550"/>
      <c r="BDG19" s="550"/>
      <c r="BDH19" s="550"/>
      <c r="BDI19" s="550"/>
      <c r="BDJ19" s="550"/>
      <c r="BDK19" s="550"/>
      <c r="BDL19" s="550"/>
      <c r="BDM19" s="550"/>
      <c r="BDO19" s="550"/>
      <c r="BDP19" s="550"/>
      <c r="BDQ19" s="550"/>
      <c r="BDR19" s="550"/>
      <c r="BDS19" s="550"/>
      <c r="BDT19" s="550"/>
      <c r="BDU19" s="550"/>
      <c r="BDV19" s="550"/>
      <c r="BDW19" s="550"/>
      <c r="BDX19" s="550"/>
      <c r="BDY19" s="550"/>
      <c r="BDZ19" s="550"/>
      <c r="BEA19" s="550"/>
      <c r="BEB19" s="550"/>
      <c r="BEC19" s="550"/>
      <c r="BED19" s="550"/>
      <c r="BEE19" s="550"/>
      <c r="BEF19" s="550"/>
      <c r="BEG19" s="550"/>
      <c r="BEH19" s="550"/>
      <c r="BEI19" s="550"/>
      <c r="BEJ19" s="550"/>
      <c r="BEK19" s="550"/>
      <c r="BEL19" s="550"/>
      <c r="BEM19" s="550"/>
      <c r="BEN19" s="550"/>
      <c r="BEO19" s="550"/>
      <c r="BEP19" s="550"/>
      <c r="BEQ19" s="550"/>
      <c r="BER19" s="550"/>
      <c r="BES19" s="550"/>
      <c r="BET19" s="550"/>
      <c r="BEU19" s="550"/>
      <c r="BEV19" s="550"/>
      <c r="BEW19" s="550"/>
      <c r="BEX19" s="550"/>
      <c r="BEY19" s="550"/>
      <c r="BEZ19" s="550"/>
      <c r="BFA19" s="550"/>
      <c r="BFB19" s="550"/>
      <c r="BFC19" s="550"/>
      <c r="BFD19" s="550"/>
      <c r="BFE19" s="550"/>
      <c r="BFF19" s="550"/>
      <c r="BFG19" s="550"/>
      <c r="BFH19" s="550"/>
      <c r="BFI19" s="550"/>
      <c r="BFJ19" s="550"/>
      <c r="BFK19" s="550"/>
      <c r="BFL19" s="550"/>
      <c r="BFM19" s="550"/>
      <c r="BFN19" s="550"/>
      <c r="BFO19" s="550"/>
      <c r="BFP19" s="550"/>
      <c r="BFQ19" s="550"/>
      <c r="BFR19" s="550"/>
      <c r="BFS19" s="550"/>
      <c r="BFT19" s="550"/>
      <c r="BFU19" s="550"/>
      <c r="BFV19" s="550"/>
      <c r="BFW19" s="550"/>
      <c r="BFX19" s="550"/>
      <c r="BFY19" s="550"/>
      <c r="BFZ19" s="550"/>
      <c r="BGA19" s="550"/>
      <c r="BGB19" s="550"/>
      <c r="BGC19" s="550"/>
      <c r="BGD19" s="550"/>
      <c r="BGE19" s="550"/>
      <c r="BGF19" s="550"/>
      <c r="BGG19" s="550"/>
      <c r="BGH19" s="550"/>
      <c r="BGI19" s="550"/>
      <c r="BGJ19" s="550"/>
      <c r="BGK19" s="550"/>
      <c r="BGL19" s="550"/>
      <c r="BGM19" s="550"/>
      <c r="BGN19" s="550"/>
      <c r="BGO19" s="550"/>
      <c r="BGP19" s="550"/>
      <c r="BGQ19" s="550"/>
      <c r="BGR19" s="550"/>
      <c r="BGS19" s="550"/>
      <c r="BGT19" s="550"/>
      <c r="BGU19" s="550"/>
      <c r="BGV19" s="550"/>
      <c r="BGW19" s="550"/>
      <c r="BGX19" s="550"/>
      <c r="BGY19" s="550"/>
      <c r="BGZ19" s="550"/>
      <c r="BHA19" s="550"/>
      <c r="BHB19" s="550"/>
      <c r="BHC19" s="550"/>
      <c r="BHD19" s="550"/>
      <c r="BHE19" s="550"/>
      <c r="BHF19" s="550"/>
      <c r="BHG19" s="550"/>
      <c r="BHH19" s="550"/>
      <c r="BHI19" s="550"/>
      <c r="BHJ19" s="550"/>
      <c r="BHK19" s="550"/>
      <c r="BHL19" s="550"/>
      <c r="BHM19" s="550"/>
      <c r="BHN19" s="550"/>
      <c r="BHO19" s="550"/>
      <c r="BHP19" s="550"/>
      <c r="BHQ19" s="550"/>
      <c r="BHR19" s="550"/>
      <c r="BHS19" s="550"/>
      <c r="BHT19" s="550"/>
      <c r="BHU19" s="550"/>
      <c r="BHV19" s="550"/>
      <c r="BHW19" s="550"/>
      <c r="BHX19" s="550"/>
      <c r="BHY19" s="550"/>
      <c r="BHZ19" s="550"/>
      <c r="BIA19" s="550"/>
      <c r="BIB19" s="550"/>
      <c r="BIC19" s="550"/>
      <c r="BID19" s="550"/>
      <c r="BIE19" s="550"/>
      <c r="BIF19" s="550"/>
      <c r="BIG19" s="550"/>
      <c r="BIH19" s="550"/>
      <c r="BII19" s="550"/>
      <c r="BIJ19" s="550"/>
      <c r="BIK19" s="550"/>
      <c r="BIL19" s="550"/>
      <c r="BIM19" s="550"/>
      <c r="BIN19" s="550"/>
      <c r="BIO19" s="550"/>
      <c r="BIP19" s="550"/>
      <c r="BIQ19" s="550"/>
      <c r="BIR19" s="550"/>
      <c r="BIS19" s="550"/>
      <c r="BIT19" s="550"/>
      <c r="BIU19" s="550"/>
      <c r="BIV19" s="550"/>
      <c r="BIW19" s="550"/>
      <c r="BIX19" s="550"/>
      <c r="BIY19" s="550"/>
      <c r="BIZ19" s="550"/>
      <c r="BJA19" s="550"/>
      <c r="BJB19" s="550"/>
      <c r="BJC19" s="550"/>
      <c r="BJD19" s="550"/>
      <c r="BJE19" s="550"/>
      <c r="BJF19" s="550"/>
      <c r="BJG19" s="550"/>
      <c r="BJH19" s="550"/>
      <c r="BJI19" s="550"/>
      <c r="BJJ19" s="550"/>
      <c r="BJK19" s="550"/>
      <c r="BJL19" s="550"/>
      <c r="BJM19" s="550"/>
      <c r="BJN19" s="550"/>
      <c r="BJO19" s="550"/>
      <c r="BJP19" s="550"/>
      <c r="BJQ19" s="550"/>
      <c r="BJR19" s="550"/>
      <c r="BJS19" s="550"/>
      <c r="BJT19" s="550"/>
      <c r="BJU19" s="550"/>
      <c r="BJV19" s="550"/>
      <c r="BJW19" s="550"/>
      <c r="BJX19" s="550"/>
      <c r="BJY19" s="550"/>
      <c r="BJZ19" s="550"/>
      <c r="BKA19" s="550"/>
      <c r="BKB19" s="550"/>
      <c r="BKC19" s="550"/>
      <c r="BKD19" s="550"/>
      <c r="BKE19" s="550"/>
      <c r="BKF19" s="550"/>
      <c r="BKG19" s="550"/>
      <c r="BKH19" s="550"/>
      <c r="BKI19" s="550"/>
      <c r="BKJ19" s="550"/>
      <c r="BKK19" s="550"/>
      <c r="BKL19" s="550"/>
      <c r="BKM19" s="550"/>
      <c r="BKN19" s="550"/>
      <c r="BKO19" s="550"/>
      <c r="BKP19" s="550"/>
      <c r="BKQ19" s="550"/>
      <c r="BKR19" s="550"/>
      <c r="BKS19" s="550"/>
      <c r="BKT19" s="550"/>
      <c r="BKU19" s="550"/>
      <c r="BKV19" s="550"/>
      <c r="BKW19" s="550"/>
      <c r="BKX19" s="550"/>
      <c r="BKY19" s="550"/>
      <c r="BKZ19" s="550"/>
      <c r="BLA19" s="550"/>
      <c r="BLB19" s="550"/>
      <c r="BLC19" s="550"/>
      <c r="BLD19" s="550"/>
      <c r="BLE19" s="550"/>
      <c r="BLF19" s="550"/>
      <c r="BLG19" s="550"/>
      <c r="BLH19" s="550"/>
      <c r="BLI19" s="550"/>
      <c r="BLJ19" s="550"/>
      <c r="BLK19" s="550"/>
      <c r="BLL19" s="550"/>
      <c r="BLM19" s="550"/>
      <c r="BLN19" s="550"/>
      <c r="BLO19" s="550"/>
      <c r="BLP19" s="550"/>
      <c r="BLQ19" s="550"/>
      <c r="BLR19" s="550"/>
      <c r="BLS19" s="550"/>
      <c r="BLT19" s="550"/>
      <c r="BLU19" s="550"/>
      <c r="BLV19" s="550"/>
      <c r="BLW19" s="550"/>
      <c r="BLX19" s="550"/>
      <c r="BLY19" s="550"/>
      <c r="BLZ19" s="550"/>
      <c r="BMA19" s="550"/>
      <c r="BMB19" s="550"/>
      <c r="BMC19" s="550"/>
      <c r="BMD19" s="550"/>
      <c r="BME19" s="550"/>
      <c r="BMF19" s="550"/>
      <c r="BMG19" s="550"/>
      <c r="BMH19" s="550"/>
      <c r="BMI19" s="550"/>
      <c r="BMJ19" s="550"/>
      <c r="BMK19" s="550"/>
      <c r="BML19" s="550"/>
      <c r="BMM19" s="550"/>
      <c r="BMN19" s="550"/>
      <c r="BMP19" s="550"/>
      <c r="BMQ19" s="550"/>
      <c r="BMR19" s="550"/>
      <c r="BMS19" s="550"/>
      <c r="BMT19" s="550"/>
      <c r="BMV19" s="550"/>
      <c r="BMZ19" s="550"/>
      <c r="BNA19" s="550"/>
      <c r="BNB19" s="550"/>
      <c r="BNC19" s="550"/>
      <c r="BND19" s="550"/>
      <c r="BNE19" s="550"/>
      <c r="BNF19" s="550"/>
      <c r="BNG19" s="550"/>
      <c r="BNH19" s="550"/>
      <c r="BNI19" s="550"/>
      <c r="BNK19" s="550"/>
      <c r="BNL19" s="550"/>
      <c r="BNM19" s="550"/>
      <c r="BNN19" s="550"/>
      <c r="BNO19" s="550"/>
      <c r="BNP19" s="550"/>
      <c r="BNQ19" s="550"/>
      <c r="BNR19" s="550"/>
      <c r="BNS19" s="550"/>
      <c r="BNT19" s="550"/>
      <c r="BNU19" s="550"/>
      <c r="BNV19" s="550"/>
      <c r="BNW19" s="550"/>
      <c r="BNX19" s="550"/>
      <c r="BNY19" s="550"/>
      <c r="BNZ19" s="550"/>
      <c r="BOA19" s="550"/>
      <c r="BOB19" s="550"/>
      <c r="BOC19" s="550"/>
      <c r="BOD19" s="550"/>
      <c r="BOE19" s="550"/>
      <c r="BOF19" s="550"/>
      <c r="BOG19" s="550"/>
      <c r="BOH19" s="550"/>
      <c r="BOI19" s="550"/>
      <c r="BOJ19" s="550"/>
      <c r="BOK19" s="550"/>
      <c r="BOL19" s="550"/>
      <c r="BOM19" s="550"/>
      <c r="BON19" s="550"/>
      <c r="BOO19" s="550"/>
      <c r="BOP19" s="550"/>
      <c r="BOQ19" s="550"/>
      <c r="BOR19" s="550"/>
      <c r="BOS19" s="550"/>
      <c r="BOT19" s="550"/>
      <c r="BOU19" s="550"/>
      <c r="BOV19" s="550"/>
      <c r="BOW19" s="550"/>
      <c r="BOX19" s="550"/>
      <c r="BOY19" s="550"/>
      <c r="BOZ19" s="550"/>
      <c r="BPA19" s="550"/>
      <c r="BPB19" s="550"/>
      <c r="BPC19" s="550"/>
      <c r="BPD19" s="550"/>
      <c r="BPE19" s="550"/>
      <c r="BPF19" s="550"/>
      <c r="BPG19" s="550"/>
      <c r="BPH19" s="550"/>
      <c r="BPI19" s="550"/>
      <c r="BPJ19" s="550"/>
      <c r="BPK19" s="550"/>
      <c r="BPL19" s="550"/>
      <c r="BPM19" s="550"/>
      <c r="BPN19" s="550"/>
      <c r="BPO19" s="550"/>
      <c r="BPP19" s="550"/>
      <c r="BPQ19" s="550"/>
      <c r="BPR19" s="550"/>
      <c r="BPS19" s="550"/>
      <c r="BPT19" s="550"/>
      <c r="BPU19" s="550"/>
      <c r="BPV19" s="550"/>
      <c r="BPW19" s="550"/>
      <c r="BPX19" s="550"/>
      <c r="BPY19" s="550"/>
      <c r="BPZ19" s="550"/>
      <c r="BQA19" s="550"/>
      <c r="BQB19" s="550"/>
      <c r="BQC19" s="550"/>
      <c r="BQD19" s="550"/>
      <c r="BQE19" s="550"/>
      <c r="BQF19" s="550"/>
      <c r="BQG19" s="550"/>
      <c r="BQH19" s="550"/>
      <c r="BQI19" s="550"/>
      <c r="BQJ19" s="550"/>
      <c r="BQK19" s="550"/>
      <c r="BQL19" s="550"/>
      <c r="BQM19" s="550"/>
      <c r="BQN19" s="550"/>
      <c r="BQO19" s="550"/>
      <c r="BQP19" s="550"/>
      <c r="BQQ19" s="550"/>
      <c r="BQR19" s="550"/>
      <c r="BQS19" s="550"/>
      <c r="BQT19" s="550"/>
      <c r="BQU19" s="550"/>
      <c r="BQV19" s="550"/>
      <c r="BQW19" s="550"/>
      <c r="BQX19" s="550"/>
      <c r="BQY19" s="550"/>
      <c r="BQZ19" s="550"/>
      <c r="BRA19" s="550"/>
      <c r="BRB19" s="550"/>
      <c r="BRC19" s="550"/>
      <c r="BRD19" s="550"/>
      <c r="BRE19" s="550"/>
      <c r="BRF19" s="550"/>
      <c r="BRG19" s="550"/>
      <c r="BRH19" s="550"/>
      <c r="BRI19" s="550"/>
      <c r="BRJ19" s="550"/>
      <c r="BRK19" s="550"/>
      <c r="BRL19" s="550"/>
      <c r="BRM19" s="550"/>
      <c r="BRN19" s="550"/>
      <c r="BRO19" s="550"/>
      <c r="BRP19" s="550"/>
      <c r="BRQ19" s="550"/>
      <c r="BRR19" s="550"/>
      <c r="BRS19" s="550"/>
      <c r="BRT19" s="550"/>
      <c r="BRU19" s="550"/>
      <c r="BRV19" s="550"/>
      <c r="BRW19" s="550"/>
      <c r="BRX19" s="550"/>
      <c r="BRY19" s="550"/>
      <c r="BRZ19" s="550"/>
      <c r="BSA19" s="550"/>
      <c r="BSB19" s="550"/>
      <c r="BSC19" s="550"/>
      <c r="BSD19" s="550"/>
      <c r="BSE19" s="550"/>
      <c r="BSF19" s="550"/>
      <c r="BSG19" s="550"/>
      <c r="BSH19" s="550"/>
      <c r="BSI19" s="550"/>
      <c r="BSJ19" s="550"/>
      <c r="BSK19" s="550"/>
      <c r="BSL19" s="550"/>
      <c r="BSM19" s="550"/>
      <c r="BSN19" s="550"/>
      <c r="BSO19" s="550"/>
      <c r="BSP19" s="550"/>
      <c r="BSQ19" s="550"/>
      <c r="BSR19" s="550"/>
      <c r="BSS19" s="550"/>
      <c r="BST19" s="550"/>
      <c r="BSU19" s="550"/>
      <c r="BSV19" s="550"/>
      <c r="BSW19" s="550"/>
      <c r="BSX19" s="550"/>
      <c r="BSY19" s="550"/>
      <c r="BSZ19" s="550"/>
      <c r="BTA19" s="550"/>
      <c r="BTB19" s="550"/>
      <c r="BTC19" s="550"/>
      <c r="BTD19" s="550"/>
      <c r="BTE19" s="550"/>
      <c r="BTF19" s="550"/>
      <c r="BTG19" s="550"/>
      <c r="BTH19" s="550"/>
      <c r="BTI19" s="550"/>
      <c r="BTJ19" s="550"/>
      <c r="BTK19" s="550"/>
      <c r="BTL19" s="550"/>
      <c r="BTM19" s="550"/>
      <c r="BTN19" s="550"/>
      <c r="BTO19" s="550"/>
      <c r="BTP19" s="550"/>
      <c r="BTQ19" s="550"/>
      <c r="BTR19" s="550"/>
      <c r="BTS19" s="550"/>
      <c r="BTT19" s="550"/>
      <c r="BTU19" s="550"/>
      <c r="BTV19" s="550"/>
      <c r="BTW19" s="550"/>
      <c r="BTX19" s="550"/>
      <c r="BTY19" s="550"/>
      <c r="BTZ19" s="550"/>
      <c r="BUA19" s="550"/>
      <c r="BUB19" s="550"/>
      <c r="BUC19" s="550"/>
      <c r="BUD19" s="550"/>
      <c r="BUE19" s="550"/>
      <c r="BUF19" s="550"/>
      <c r="BUG19" s="550"/>
      <c r="BUH19" s="550"/>
      <c r="BUI19" s="550"/>
      <c r="BUJ19" s="550"/>
      <c r="BUK19" s="550"/>
      <c r="BUL19" s="550"/>
      <c r="BUM19" s="550"/>
      <c r="BUN19" s="550"/>
      <c r="BUO19" s="550"/>
      <c r="BUP19" s="550"/>
      <c r="BUQ19" s="550"/>
      <c r="BUR19" s="550"/>
      <c r="BUS19" s="550"/>
      <c r="BUT19" s="550"/>
      <c r="BUU19" s="550"/>
      <c r="BUV19" s="550"/>
      <c r="BUW19" s="550"/>
      <c r="BUX19" s="550"/>
      <c r="BUY19" s="550"/>
      <c r="BUZ19" s="550"/>
      <c r="BVA19" s="550"/>
      <c r="BVB19" s="550"/>
      <c r="BVC19" s="550"/>
      <c r="BVD19" s="550"/>
      <c r="BVE19" s="550"/>
      <c r="BVF19" s="550"/>
      <c r="BVG19" s="550"/>
      <c r="BVH19" s="550"/>
      <c r="BVI19" s="550"/>
      <c r="BVJ19" s="550"/>
      <c r="BVK19" s="550"/>
      <c r="BVL19" s="550"/>
      <c r="BVM19" s="550"/>
      <c r="BVN19" s="550"/>
      <c r="BVO19" s="550"/>
      <c r="BVP19" s="550"/>
      <c r="BVQ19" s="550"/>
      <c r="BVR19" s="550"/>
      <c r="BVS19" s="550"/>
      <c r="BVT19" s="550"/>
      <c r="BVU19" s="550"/>
      <c r="BVV19" s="550"/>
      <c r="BVW19" s="550"/>
      <c r="BVX19" s="550"/>
      <c r="BVY19" s="550"/>
      <c r="BVZ19" s="550"/>
      <c r="BWA19" s="550"/>
      <c r="BWB19" s="550"/>
      <c r="BWC19" s="550"/>
      <c r="BWD19" s="550"/>
      <c r="BWE19" s="550"/>
      <c r="BWF19" s="550"/>
      <c r="BWG19" s="550"/>
      <c r="BWH19" s="550"/>
      <c r="BWI19" s="550"/>
      <c r="BWJ19" s="550"/>
      <c r="BWL19" s="550"/>
      <c r="BWM19" s="550"/>
      <c r="BWN19" s="550"/>
      <c r="BWO19" s="550"/>
      <c r="BWP19" s="550"/>
      <c r="BWR19" s="550"/>
      <c r="BWV19" s="550"/>
      <c r="BWW19" s="550"/>
      <c r="BWX19" s="550"/>
      <c r="BWY19" s="550"/>
      <c r="BWZ19" s="550"/>
      <c r="BXA19" s="550"/>
      <c r="BXB19" s="550"/>
      <c r="BXC19" s="550"/>
      <c r="BXD19" s="550"/>
      <c r="BXE19" s="550"/>
      <c r="BXG19" s="550"/>
      <c r="BXH19" s="550"/>
      <c r="BXI19" s="550"/>
      <c r="BXJ19" s="550"/>
      <c r="BXK19" s="550"/>
      <c r="BXL19" s="550"/>
      <c r="BXM19" s="550"/>
      <c r="BXN19" s="550"/>
      <c r="BXO19" s="550"/>
      <c r="BXP19" s="550"/>
      <c r="BXQ19" s="550"/>
      <c r="BXR19" s="550"/>
      <c r="BXS19" s="550"/>
      <c r="BXT19" s="550"/>
      <c r="BXU19" s="550"/>
      <c r="BXV19" s="550"/>
      <c r="BXW19" s="550"/>
      <c r="BXX19" s="550"/>
      <c r="BXY19" s="550"/>
      <c r="BXZ19" s="550"/>
      <c r="BYA19" s="550"/>
      <c r="BYB19" s="550"/>
      <c r="BYC19" s="550"/>
      <c r="BYD19" s="550"/>
      <c r="BYE19" s="550"/>
      <c r="BYF19" s="550"/>
      <c r="BYG19" s="550"/>
      <c r="BYH19" s="550"/>
      <c r="BYI19" s="550"/>
      <c r="BYJ19" s="550"/>
      <c r="BYK19" s="550"/>
      <c r="BYL19" s="550"/>
      <c r="BYM19" s="550"/>
      <c r="BYN19" s="550"/>
      <c r="BYO19" s="550"/>
      <c r="BYP19" s="550"/>
      <c r="BYQ19" s="550"/>
      <c r="BYR19" s="550"/>
      <c r="BYS19" s="550"/>
      <c r="BYT19" s="550"/>
      <c r="BYU19" s="550"/>
      <c r="BYV19" s="550"/>
      <c r="BYW19" s="550"/>
      <c r="BYX19" s="550"/>
      <c r="BYY19" s="550"/>
      <c r="BYZ19" s="550"/>
      <c r="BZA19" s="550"/>
      <c r="BZB19" s="550"/>
      <c r="BZC19" s="550"/>
      <c r="BZD19" s="550"/>
      <c r="BZE19" s="550"/>
      <c r="BZF19" s="550"/>
      <c r="BZG19" s="550"/>
      <c r="BZH19" s="550"/>
      <c r="BZI19" s="550"/>
      <c r="BZJ19" s="550"/>
      <c r="BZK19" s="550"/>
      <c r="BZL19" s="550"/>
      <c r="BZM19" s="550"/>
      <c r="BZN19" s="550"/>
      <c r="BZO19" s="550"/>
      <c r="BZP19" s="550"/>
      <c r="BZQ19" s="550"/>
      <c r="BZR19" s="550"/>
      <c r="BZS19" s="550"/>
      <c r="BZT19" s="550"/>
      <c r="BZU19" s="550"/>
      <c r="BZV19" s="550"/>
      <c r="BZW19" s="550"/>
      <c r="BZX19" s="550"/>
      <c r="BZY19" s="550"/>
      <c r="BZZ19" s="550"/>
      <c r="CAA19" s="550"/>
      <c r="CAB19" s="550"/>
      <c r="CAC19" s="550"/>
      <c r="CAD19" s="550"/>
      <c r="CAE19" s="550"/>
      <c r="CAF19" s="550"/>
      <c r="CAG19" s="550"/>
      <c r="CAH19" s="550"/>
      <c r="CAI19" s="550"/>
      <c r="CAJ19" s="550"/>
      <c r="CAK19" s="550"/>
      <c r="CAL19" s="550"/>
      <c r="CAM19" s="550"/>
      <c r="CAN19" s="550"/>
      <c r="CAO19" s="550"/>
      <c r="CAP19" s="550"/>
      <c r="CAQ19" s="550"/>
      <c r="CAR19" s="550"/>
      <c r="CAS19" s="550"/>
      <c r="CAT19" s="550"/>
      <c r="CAU19" s="550"/>
      <c r="CAV19" s="550"/>
      <c r="CAW19" s="550"/>
      <c r="CAX19" s="550"/>
      <c r="CAY19" s="550"/>
      <c r="CAZ19" s="550"/>
      <c r="CBA19" s="550"/>
      <c r="CBB19" s="550"/>
      <c r="CBC19" s="550"/>
      <c r="CBD19" s="550"/>
      <c r="CBE19" s="550"/>
      <c r="CBF19" s="550"/>
      <c r="CBG19" s="550"/>
      <c r="CBH19" s="550"/>
      <c r="CBI19" s="550"/>
      <c r="CBJ19" s="550"/>
      <c r="CBK19" s="550"/>
      <c r="CBL19" s="550"/>
      <c r="CBM19" s="550"/>
      <c r="CBN19" s="550"/>
      <c r="CBO19" s="550"/>
      <c r="CBP19" s="550"/>
      <c r="CBQ19" s="550"/>
      <c r="CBR19" s="550"/>
      <c r="CBS19" s="550"/>
      <c r="CBT19" s="550"/>
      <c r="CBU19" s="550"/>
      <c r="CBV19" s="550"/>
      <c r="CBW19" s="550"/>
      <c r="CBX19" s="550"/>
      <c r="CBY19" s="550"/>
      <c r="CBZ19" s="550"/>
      <c r="CCA19" s="550"/>
      <c r="CCB19" s="550"/>
      <c r="CCC19" s="550"/>
      <c r="CCD19" s="550"/>
      <c r="CCE19" s="550"/>
      <c r="CCF19" s="550"/>
      <c r="CCG19" s="550"/>
      <c r="CCH19" s="550"/>
      <c r="CCI19" s="550"/>
      <c r="CCJ19" s="550"/>
      <c r="CCK19" s="550"/>
      <c r="CCL19" s="550"/>
      <c r="CCM19" s="550"/>
      <c r="CCN19" s="550"/>
      <c r="CCO19" s="550"/>
      <c r="CCP19" s="550"/>
      <c r="CCQ19" s="550"/>
      <c r="CCR19" s="550"/>
      <c r="CCS19" s="550"/>
      <c r="CCT19" s="550"/>
      <c r="CCU19" s="550"/>
      <c r="CCV19" s="550"/>
      <c r="CCW19" s="550"/>
      <c r="CCX19" s="550"/>
      <c r="CCY19" s="550"/>
      <c r="CCZ19" s="550"/>
      <c r="CDA19" s="550"/>
      <c r="CDB19" s="550"/>
      <c r="CDC19" s="550"/>
      <c r="CDD19" s="550"/>
      <c r="CDE19" s="550"/>
      <c r="CDF19" s="550"/>
      <c r="CDG19" s="550"/>
      <c r="CDH19" s="550"/>
      <c r="CDI19" s="550"/>
      <c r="CDJ19" s="550"/>
      <c r="CDK19" s="550"/>
      <c r="CDL19" s="550"/>
      <c r="CDM19" s="550"/>
      <c r="CDN19" s="550"/>
      <c r="CDO19" s="550"/>
      <c r="CDP19" s="550"/>
      <c r="CDQ19" s="550"/>
      <c r="CDR19" s="550"/>
      <c r="CDS19" s="550"/>
      <c r="CDT19" s="550"/>
      <c r="CDU19" s="550"/>
      <c r="CDV19" s="550"/>
      <c r="CDW19" s="550"/>
      <c r="CDX19" s="550"/>
      <c r="CDY19" s="550"/>
      <c r="CDZ19" s="550"/>
      <c r="CEA19" s="550"/>
      <c r="CEB19" s="550"/>
      <c r="CEC19" s="550"/>
      <c r="CED19" s="550"/>
      <c r="CEE19" s="550"/>
      <c r="CEF19" s="550"/>
      <c r="CEG19" s="550"/>
      <c r="CEH19" s="550"/>
      <c r="CEI19" s="550"/>
      <c r="CEJ19" s="550"/>
      <c r="CEK19" s="550"/>
      <c r="CEL19" s="550"/>
      <c r="CEM19" s="550"/>
      <c r="CEN19" s="550"/>
      <c r="CEO19" s="550"/>
      <c r="CEP19" s="550"/>
      <c r="CEQ19" s="550"/>
      <c r="CER19" s="550"/>
      <c r="CES19" s="550"/>
      <c r="CET19" s="550"/>
      <c r="CEU19" s="550"/>
      <c r="CEV19" s="550"/>
      <c r="CEW19" s="550"/>
      <c r="CEX19" s="550"/>
      <c r="CEY19" s="550"/>
      <c r="CEZ19" s="550"/>
      <c r="CFA19" s="550"/>
      <c r="CFB19" s="550"/>
      <c r="CFC19" s="550"/>
      <c r="CFD19" s="550"/>
      <c r="CFE19" s="550"/>
      <c r="CFF19" s="550"/>
      <c r="CFG19" s="550"/>
      <c r="CFH19" s="550"/>
      <c r="CFI19" s="550"/>
      <c r="CFJ19" s="550"/>
      <c r="CFK19" s="550"/>
      <c r="CFL19" s="550"/>
      <c r="CFM19" s="550"/>
      <c r="CFN19" s="550"/>
      <c r="CFO19" s="550"/>
      <c r="CFP19" s="550"/>
      <c r="CFQ19" s="550"/>
      <c r="CFR19" s="550"/>
      <c r="CFS19" s="550"/>
      <c r="CFT19" s="550"/>
      <c r="CFU19" s="550"/>
      <c r="CFV19" s="550"/>
      <c r="CFW19" s="550"/>
      <c r="CFX19" s="550"/>
      <c r="CFY19" s="550"/>
      <c r="CFZ19" s="550"/>
      <c r="CGA19" s="550"/>
      <c r="CGB19" s="550"/>
      <c r="CGC19" s="550"/>
      <c r="CGD19" s="550"/>
      <c r="CGE19" s="550"/>
      <c r="CGF19" s="550"/>
      <c r="CGH19" s="550"/>
      <c r="CGI19" s="550"/>
      <c r="CGJ19" s="550"/>
      <c r="CGK19" s="550"/>
      <c r="CGL19" s="550"/>
      <c r="CGN19" s="550"/>
      <c r="CGR19" s="550"/>
      <c r="CGS19" s="550"/>
      <c r="CGT19" s="550"/>
      <c r="CGU19" s="550"/>
      <c r="CGV19" s="550"/>
      <c r="CGW19" s="550"/>
      <c r="CGX19" s="550"/>
      <c r="CGY19" s="550"/>
      <c r="CGZ19" s="550"/>
      <c r="CHA19" s="550"/>
      <c r="CHC19" s="550"/>
      <c r="CHD19" s="550"/>
      <c r="CHE19" s="550"/>
      <c r="CHF19" s="550"/>
      <c r="CHG19" s="550"/>
      <c r="CHH19" s="550"/>
      <c r="CHI19" s="550"/>
      <c r="CHJ19" s="550"/>
      <c r="CHK19" s="550"/>
      <c r="CHL19" s="550"/>
      <c r="CHM19" s="550"/>
      <c r="CHN19" s="550"/>
      <c r="CHO19" s="550"/>
      <c r="CHP19" s="550"/>
      <c r="CHQ19" s="550"/>
      <c r="CHR19" s="550"/>
      <c r="CHS19" s="550"/>
      <c r="CHT19" s="550"/>
      <c r="CHU19" s="550"/>
      <c r="CHV19" s="550"/>
      <c r="CHW19" s="550"/>
      <c r="CHX19" s="550"/>
      <c r="CHY19" s="550"/>
      <c r="CHZ19" s="550"/>
      <c r="CIA19" s="550"/>
      <c r="CIB19" s="550"/>
      <c r="CIC19" s="550"/>
      <c r="CID19" s="550"/>
      <c r="CIE19" s="550"/>
      <c r="CIF19" s="550"/>
      <c r="CIG19" s="550"/>
      <c r="CIH19" s="550"/>
      <c r="CII19" s="550"/>
      <c r="CIJ19" s="550"/>
      <c r="CIK19" s="550"/>
      <c r="CIL19" s="550"/>
      <c r="CIM19" s="550"/>
      <c r="CIN19" s="550"/>
      <c r="CIO19" s="550"/>
      <c r="CIP19" s="550"/>
      <c r="CIQ19" s="550"/>
      <c r="CIR19" s="550"/>
      <c r="CIS19" s="550"/>
      <c r="CIT19" s="550"/>
      <c r="CIU19" s="550"/>
      <c r="CIV19" s="550"/>
      <c r="CIW19" s="550"/>
      <c r="CIX19" s="550"/>
      <c r="CIY19" s="550"/>
      <c r="CIZ19" s="550"/>
      <c r="CJA19" s="550"/>
      <c r="CJB19" s="550"/>
      <c r="CJC19" s="550"/>
      <c r="CJD19" s="550"/>
      <c r="CJE19" s="550"/>
      <c r="CJF19" s="550"/>
      <c r="CJG19" s="550"/>
      <c r="CJH19" s="550"/>
      <c r="CJI19" s="550"/>
      <c r="CJJ19" s="550"/>
      <c r="CJK19" s="550"/>
      <c r="CJL19" s="550"/>
      <c r="CJM19" s="550"/>
      <c r="CJN19" s="550"/>
      <c r="CJO19" s="550"/>
      <c r="CJP19" s="550"/>
      <c r="CJQ19" s="550"/>
      <c r="CJR19" s="550"/>
      <c r="CJS19" s="550"/>
      <c r="CJT19" s="550"/>
      <c r="CJU19" s="550"/>
      <c r="CJV19" s="550"/>
      <c r="CJW19" s="550"/>
      <c r="CJX19" s="550"/>
      <c r="CJY19" s="550"/>
      <c r="CJZ19" s="550"/>
      <c r="CKA19" s="550"/>
      <c r="CKB19" s="550"/>
      <c r="CKC19" s="550"/>
      <c r="CKD19" s="550"/>
      <c r="CKE19" s="550"/>
      <c r="CKF19" s="550"/>
      <c r="CKG19" s="550"/>
      <c r="CKH19" s="550"/>
      <c r="CKI19" s="550"/>
      <c r="CKJ19" s="550"/>
      <c r="CKK19" s="550"/>
      <c r="CKL19" s="550"/>
      <c r="CKM19" s="550"/>
      <c r="CKN19" s="550"/>
      <c r="CKO19" s="550"/>
      <c r="CKP19" s="550"/>
      <c r="CKQ19" s="550"/>
      <c r="CKR19" s="550"/>
      <c r="CKS19" s="550"/>
      <c r="CKT19" s="550"/>
      <c r="CKU19" s="550"/>
      <c r="CKV19" s="550"/>
      <c r="CKW19" s="550"/>
      <c r="CKX19" s="550"/>
      <c r="CKY19" s="550"/>
      <c r="CKZ19" s="550"/>
      <c r="CLA19" s="550"/>
      <c r="CLB19" s="550"/>
      <c r="CLC19" s="550"/>
      <c r="CLD19" s="550"/>
      <c r="CLE19" s="550"/>
      <c r="CLF19" s="550"/>
      <c r="CLG19" s="550"/>
      <c r="CLH19" s="550"/>
      <c r="CLI19" s="550"/>
      <c r="CLJ19" s="550"/>
      <c r="CLK19" s="550"/>
      <c r="CLL19" s="550"/>
      <c r="CLM19" s="550"/>
      <c r="CLN19" s="550"/>
      <c r="CLO19" s="550"/>
      <c r="CLP19" s="550"/>
      <c r="CLQ19" s="550"/>
      <c r="CLR19" s="550"/>
      <c r="CLS19" s="550"/>
      <c r="CLT19" s="550"/>
      <c r="CLU19" s="550"/>
      <c r="CLV19" s="550"/>
      <c r="CLW19" s="550"/>
      <c r="CLX19" s="550"/>
      <c r="CLY19" s="550"/>
      <c r="CLZ19" s="550"/>
      <c r="CMA19" s="550"/>
      <c r="CMB19" s="550"/>
      <c r="CMC19" s="550"/>
      <c r="CMD19" s="550"/>
      <c r="CME19" s="550"/>
      <c r="CMF19" s="550"/>
      <c r="CMG19" s="550"/>
      <c r="CMH19" s="550"/>
      <c r="CMI19" s="550"/>
      <c r="CMJ19" s="550"/>
      <c r="CMK19" s="550"/>
      <c r="CML19" s="550"/>
      <c r="CMM19" s="550"/>
      <c r="CMN19" s="550"/>
      <c r="CMO19" s="550"/>
      <c r="CMP19" s="550"/>
      <c r="CMQ19" s="550"/>
      <c r="CMR19" s="550"/>
      <c r="CMS19" s="550"/>
      <c r="CMT19" s="550"/>
      <c r="CMU19" s="550"/>
      <c r="CMV19" s="550"/>
      <c r="CMW19" s="550"/>
      <c r="CMX19" s="550"/>
      <c r="CMY19" s="550"/>
      <c r="CMZ19" s="550"/>
      <c r="CNA19" s="550"/>
      <c r="CNB19" s="550"/>
      <c r="CNC19" s="550"/>
      <c r="CND19" s="550"/>
      <c r="CNE19" s="550"/>
      <c r="CNF19" s="550"/>
      <c r="CNG19" s="550"/>
      <c r="CNH19" s="550"/>
      <c r="CNI19" s="550"/>
      <c r="CNJ19" s="550"/>
      <c r="CNK19" s="550"/>
      <c r="CNL19" s="550"/>
      <c r="CNM19" s="550"/>
      <c r="CNN19" s="550"/>
      <c r="CNO19" s="550"/>
      <c r="CNP19" s="550"/>
      <c r="CNQ19" s="550"/>
      <c r="CNR19" s="550"/>
      <c r="CNS19" s="550"/>
      <c r="CNT19" s="550"/>
      <c r="CNU19" s="550"/>
      <c r="CNV19" s="550"/>
      <c r="CNW19" s="550"/>
      <c r="CNX19" s="550"/>
      <c r="CNY19" s="550"/>
      <c r="CNZ19" s="550"/>
      <c r="COA19" s="550"/>
      <c r="COB19" s="550"/>
      <c r="COC19" s="550"/>
      <c r="COD19" s="550"/>
      <c r="COE19" s="550"/>
      <c r="COF19" s="550"/>
      <c r="COG19" s="550"/>
      <c r="COH19" s="550"/>
      <c r="COI19" s="550"/>
      <c r="COJ19" s="550"/>
      <c r="COK19" s="550"/>
      <c r="COL19" s="550"/>
      <c r="COM19" s="550"/>
      <c r="CON19" s="550"/>
      <c r="COO19" s="550"/>
      <c r="COP19" s="550"/>
      <c r="COQ19" s="550"/>
      <c r="COR19" s="550"/>
      <c r="COS19" s="550"/>
      <c r="COT19" s="550"/>
      <c r="COU19" s="550"/>
      <c r="COV19" s="550"/>
      <c r="COW19" s="550"/>
      <c r="COX19" s="550"/>
      <c r="COY19" s="550"/>
      <c r="COZ19" s="550"/>
      <c r="CPA19" s="550"/>
      <c r="CPB19" s="550"/>
      <c r="CPC19" s="550"/>
      <c r="CPD19" s="550"/>
      <c r="CPE19" s="550"/>
      <c r="CPF19" s="550"/>
      <c r="CPG19" s="550"/>
      <c r="CPH19" s="550"/>
      <c r="CPI19" s="550"/>
      <c r="CPJ19" s="550"/>
      <c r="CPK19" s="550"/>
      <c r="CPL19" s="550"/>
      <c r="CPM19" s="550"/>
      <c r="CPN19" s="550"/>
      <c r="CPO19" s="550"/>
      <c r="CPP19" s="550"/>
      <c r="CPQ19" s="550"/>
      <c r="CPR19" s="550"/>
      <c r="CPS19" s="550"/>
      <c r="CPT19" s="550"/>
      <c r="CPU19" s="550"/>
      <c r="CPV19" s="550"/>
      <c r="CPW19" s="550"/>
      <c r="CPX19" s="550"/>
      <c r="CPY19" s="550"/>
      <c r="CPZ19" s="550"/>
      <c r="CQA19" s="550"/>
      <c r="CQB19" s="550"/>
      <c r="CQD19" s="550"/>
      <c r="CQE19" s="550"/>
      <c r="CQF19" s="550"/>
      <c r="CQG19" s="550"/>
      <c r="CQH19" s="550"/>
      <c r="CQJ19" s="550"/>
      <c r="CQN19" s="550"/>
      <c r="CQO19" s="550"/>
      <c r="CQP19" s="550"/>
      <c r="CQQ19" s="550"/>
      <c r="CQR19" s="550"/>
      <c r="CQS19" s="550"/>
      <c r="CQT19" s="550"/>
      <c r="CQU19" s="550"/>
      <c r="CQV19" s="550"/>
      <c r="CQW19" s="550"/>
      <c r="CQY19" s="550"/>
      <c r="CQZ19" s="550"/>
      <c r="CRA19" s="550"/>
      <c r="CRB19" s="550"/>
      <c r="CRC19" s="550"/>
      <c r="CRD19" s="550"/>
      <c r="CRE19" s="550"/>
      <c r="CRF19" s="550"/>
      <c r="CRG19" s="550"/>
      <c r="CRH19" s="550"/>
      <c r="CRI19" s="550"/>
      <c r="CRJ19" s="550"/>
      <c r="CRK19" s="550"/>
      <c r="CRL19" s="550"/>
      <c r="CRM19" s="550"/>
      <c r="CRN19" s="550"/>
      <c r="CRO19" s="550"/>
      <c r="CRP19" s="550"/>
      <c r="CRQ19" s="550"/>
      <c r="CRR19" s="550"/>
      <c r="CRS19" s="550"/>
      <c r="CRT19" s="550"/>
      <c r="CRU19" s="550"/>
      <c r="CRV19" s="550"/>
      <c r="CRW19" s="550"/>
      <c r="CRX19" s="550"/>
      <c r="CRY19" s="550"/>
      <c r="CRZ19" s="550"/>
      <c r="CSA19" s="550"/>
      <c r="CSB19" s="550"/>
      <c r="CSC19" s="550"/>
      <c r="CSD19" s="550"/>
      <c r="CSE19" s="550"/>
      <c r="CSF19" s="550"/>
      <c r="CSG19" s="550"/>
      <c r="CSH19" s="550"/>
      <c r="CSI19" s="550"/>
      <c r="CSJ19" s="550"/>
      <c r="CSK19" s="550"/>
      <c r="CSL19" s="550"/>
      <c r="CSM19" s="550"/>
      <c r="CSN19" s="550"/>
      <c r="CSO19" s="550"/>
      <c r="CSP19" s="550"/>
      <c r="CSQ19" s="550"/>
      <c r="CSR19" s="550"/>
      <c r="CSS19" s="550"/>
      <c r="CST19" s="550"/>
      <c r="CSU19" s="550"/>
      <c r="CSV19" s="550"/>
      <c r="CSW19" s="550"/>
      <c r="CSX19" s="550"/>
      <c r="CSY19" s="550"/>
      <c r="CSZ19" s="550"/>
      <c r="CTA19" s="550"/>
      <c r="CTB19" s="550"/>
      <c r="CTC19" s="550"/>
      <c r="CTD19" s="550"/>
      <c r="CTE19" s="550"/>
      <c r="CTF19" s="550"/>
      <c r="CTG19" s="550"/>
      <c r="CTH19" s="550"/>
      <c r="CTI19" s="550"/>
      <c r="CTJ19" s="550"/>
      <c r="CTK19" s="550"/>
      <c r="CTL19" s="550"/>
      <c r="CTM19" s="550"/>
      <c r="CTN19" s="550"/>
      <c r="CTO19" s="550"/>
      <c r="CTP19" s="550"/>
      <c r="CTQ19" s="550"/>
      <c r="CTR19" s="550"/>
      <c r="CTS19" s="550"/>
      <c r="CTT19" s="550"/>
      <c r="CTU19" s="550"/>
      <c r="CTV19" s="550"/>
      <c r="CTW19" s="550"/>
      <c r="CTX19" s="550"/>
      <c r="CTY19" s="550"/>
      <c r="CTZ19" s="550"/>
      <c r="CUA19" s="550"/>
      <c r="CUB19" s="550"/>
      <c r="CUC19" s="550"/>
      <c r="CUD19" s="550"/>
      <c r="CUE19" s="550"/>
      <c r="CUF19" s="550"/>
      <c r="CUG19" s="550"/>
      <c r="CUH19" s="550"/>
      <c r="CUI19" s="550"/>
      <c r="CUJ19" s="550"/>
      <c r="CUK19" s="550"/>
      <c r="CUL19" s="550"/>
      <c r="CUM19" s="550"/>
      <c r="CUN19" s="550"/>
      <c r="CUO19" s="550"/>
      <c r="CUP19" s="550"/>
      <c r="CUQ19" s="550"/>
      <c r="CUR19" s="550"/>
      <c r="CUS19" s="550"/>
      <c r="CUT19" s="550"/>
      <c r="CUU19" s="550"/>
      <c r="CUV19" s="550"/>
      <c r="CUW19" s="550"/>
      <c r="CUX19" s="550"/>
      <c r="CUY19" s="550"/>
      <c r="CUZ19" s="550"/>
      <c r="CVA19" s="550"/>
      <c r="CVB19" s="550"/>
      <c r="CVC19" s="550"/>
      <c r="CVD19" s="550"/>
      <c r="CVE19" s="550"/>
      <c r="CVF19" s="550"/>
      <c r="CVG19" s="550"/>
      <c r="CVH19" s="550"/>
      <c r="CVI19" s="550"/>
      <c r="CVJ19" s="550"/>
      <c r="CVK19" s="550"/>
      <c r="CVL19" s="550"/>
      <c r="CVM19" s="550"/>
      <c r="CVN19" s="550"/>
      <c r="CVO19" s="550"/>
      <c r="CVP19" s="550"/>
      <c r="CVQ19" s="550"/>
      <c r="CVR19" s="550"/>
      <c r="CVS19" s="550"/>
      <c r="CVT19" s="550"/>
      <c r="CVU19" s="550"/>
      <c r="CVV19" s="550"/>
      <c r="CVW19" s="550"/>
      <c r="CVX19" s="550"/>
      <c r="CVY19" s="550"/>
      <c r="CVZ19" s="550"/>
      <c r="CWA19" s="550"/>
      <c r="CWB19" s="550"/>
      <c r="CWC19" s="550"/>
      <c r="CWD19" s="550"/>
      <c r="CWE19" s="550"/>
      <c r="CWF19" s="550"/>
      <c r="CWG19" s="550"/>
      <c r="CWH19" s="550"/>
      <c r="CWI19" s="550"/>
      <c r="CWJ19" s="550"/>
      <c r="CWK19" s="550"/>
      <c r="CWL19" s="550"/>
      <c r="CWM19" s="550"/>
      <c r="CWN19" s="550"/>
      <c r="CWO19" s="550"/>
      <c r="CWP19" s="550"/>
      <c r="CWQ19" s="550"/>
      <c r="CWR19" s="550"/>
      <c r="CWS19" s="550"/>
      <c r="CWT19" s="550"/>
      <c r="CWU19" s="550"/>
      <c r="CWV19" s="550"/>
      <c r="CWW19" s="550"/>
      <c r="CWX19" s="550"/>
      <c r="CWY19" s="550"/>
      <c r="CWZ19" s="550"/>
      <c r="CXA19" s="550"/>
      <c r="CXB19" s="550"/>
      <c r="CXC19" s="550"/>
      <c r="CXD19" s="550"/>
      <c r="CXE19" s="550"/>
      <c r="CXF19" s="550"/>
      <c r="CXG19" s="550"/>
      <c r="CXH19" s="550"/>
      <c r="CXI19" s="550"/>
      <c r="CXJ19" s="550"/>
      <c r="CXK19" s="550"/>
      <c r="CXL19" s="550"/>
      <c r="CXM19" s="550"/>
      <c r="CXN19" s="550"/>
      <c r="CXO19" s="550"/>
      <c r="CXP19" s="550"/>
      <c r="CXQ19" s="550"/>
      <c r="CXR19" s="550"/>
      <c r="CXS19" s="550"/>
      <c r="CXT19" s="550"/>
      <c r="CXU19" s="550"/>
      <c r="CXV19" s="550"/>
      <c r="CXW19" s="550"/>
      <c r="CXX19" s="550"/>
      <c r="CXY19" s="550"/>
      <c r="CXZ19" s="550"/>
      <c r="CYA19" s="550"/>
      <c r="CYB19" s="550"/>
      <c r="CYC19" s="550"/>
      <c r="CYD19" s="550"/>
      <c r="CYE19" s="550"/>
      <c r="CYF19" s="550"/>
      <c r="CYG19" s="550"/>
      <c r="CYH19" s="550"/>
      <c r="CYI19" s="550"/>
      <c r="CYJ19" s="550"/>
      <c r="CYK19" s="550"/>
      <c r="CYL19" s="550"/>
      <c r="CYM19" s="550"/>
      <c r="CYN19" s="550"/>
      <c r="CYO19" s="550"/>
      <c r="CYP19" s="550"/>
      <c r="CYQ19" s="550"/>
      <c r="CYR19" s="550"/>
      <c r="CYS19" s="550"/>
      <c r="CYT19" s="550"/>
      <c r="CYU19" s="550"/>
      <c r="CYV19" s="550"/>
      <c r="CYW19" s="550"/>
      <c r="CYX19" s="550"/>
      <c r="CYY19" s="550"/>
      <c r="CYZ19" s="550"/>
      <c r="CZA19" s="550"/>
      <c r="CZB19" s="550"/>
      <c r="CZC19" s="550"/>
      <c r="CZD19" s="550"/>
      <c r="CZE19" s="550"/>
      <c r="CZF19" s="550"/>
      <c r="CZG19" s="550"/>
      <c r="CZH19" s="550"/>
      <c r="CZI19" s="550"/>
      <c r="CZJ19" s="550"/>
      <c r="CZK19" s="550"/>
      <c r="CZL19" s="550"/>
      <c r="CZM19" s="550"/>
      <c r="CZN19" s="550"/>
      <c r="CZO19" s="550"/>
      <c r="CZP19" s="550"/>
      <c r="CZQ19" s="550"/>
      <c r="CZR19" s="550"/>
      <c r="CZS19" s="550"/>
      <c r="CZT19" s="550"/>
      <c r="CZU19" s="550"/>
      <c r="CZV19" s="550"/>
      <c r="CZW19" s="550"/>
      <c r="CZX19" s="550"/>
      <c r="CZZ19" s="550"/>
      <c r="DAA19" s="550"/>
      <c r="DAB19" s="550"/>
      <c r="DAC19" s="550"/>
      <c r="DAD19" s="550"/>
      <c r="DAF19" s="550"/>
      <c r="DAJ19" s="550"/>
      <c r="DAK19" s="550"/>
      <c r="DAL19" s="550"/>
      <c r="DAM19" s="550"/>
      <c r="DAN19" s="550"/>
      <c r="DAO19" s="550"/>
      <c r="DAP19" s="550"/>
      <c r="DAQ19" s="550"/>
      <c r="DAR19" s="550"/>
      <c r="DAS19" s="550"/>
      <c r="DAU19" s="550"/>
      <c r="DAV19" s="550"/>
      <c r="DAW19" s="550"/>
      <c r="DAX19" s="550"/>
      <c r="DAY19" s="550"/>
      <c r="DAZ19" s="550"/>
      <c r="DBA19" s="550"/>
      <c r="DBB19" s="550"/>
      <c r="DBC19" s="550"/>
      <c r="DBD19" s="550"/>
      <c r="DBE19" s="550"/>
      <c r="DBF19" s="550"/>
      <c r="DBG19" s="550"/>
      <c r="DBH19" s="550"/>
      <c r="DBI19" s="550"/>
      <c r="DBJ19" s="550"/>
      <c r="DBK19" s="550"/>
      <c r="DBL19" s="550"/>
      <c r="DBM19" s="550"/>
      <c r="DBN19" s="550"/>
      <c r="DBO19" s="550"/>
      <c r="DBP19" s="550"/>
      <c r="DBQ19" s="550"/>
      <c r="DBR19" s="550"/>
      <c r="DBS19" s="550"/>
      <c r="DBT19" s="550"/>
      <c r="DBU19" s="550"/>
      <c r="DBV19" s="550"/>
      <c r="DBW19" s="550"/>
      <c r="DBX19" s="550"/>
      <c r="DBY19" s="550"/>
      <c r="DBZ19" s="550"/>
      <c r="DCA19" s="550"/>
      <c r="DCB19" s="550"/>
      <c r="DCC19" s="550"/>
      <c r="DCD19" s="550"/>
      <c r="DCE19" s="550"/>
      <c r="DCF19" s="550"/>
      <c r="DCG19" s="550"/>
      <c r="DCH19" s="550"/>
      <c r="DCI19" s="550"/>
      <c r="DCJ19" s="550"/>
      <c r="DCK19" s="550"/>
      <c r="DCL19" s="550"/>
      <c r="DCM19" s="550"/>
      <c r="DCN19" s="550"/>
      <c r="DCO19" s="550"/>
      <c r="DCP19" s="550"/>
      <c r="DCQ19" s="550"/>
      <c r="DCR19" s="550"/>
      <c r="DCS19" s="550"/>
      <c r="DCT19" s="550"/>
      <c r="DCU19" s="550"/>
      <c r="DCV19" s="550"/>
      <c r="DCW19" s="550"/>
      <c r="DCX19" s="550"/>
      <c r="DCY19" s="550"/>
      <c r="DCZ19" s="550"/>
      <c r="DDA19" s="550"/>
      <c r="DDB19" s="550"/>
      <c r="DDC19" s="550"/>
      <c r="DDD19" s="550"/>
      <c r="DDE19" s="550"/>
      <c r="DDF19" s="550"/>
      <c r="DDG19" s="550"/>
      <c r="DDH19" s="550"/>
      <c r="DDI19" s="550"/>
      <c r="DDJ19" s="550"/>
      <c r="DDK19" s="550"/>
      <c r="DDL19" s="550"/>
      <c r="DDM19" s="550"/>
      <c r="DDN19" s="550"/>
      <c r="DDO19" s="550"/>
      <c r="DDP19" s="550"/>
      <c r="DDQ19" s="550"/>
      <c r="DDR19" s="550"/>
      <c r="DDS19" s="550"/>
      <c r="DDT19" s="550"/>
      <c r="DDU19" s="550"/>
      <c r="DDV19" s="550"/>
      <c r="DDW19" s="550"/>
      <c r="DDX19" s="550"/>
      <c r="DDY19" s="550"/>
      <c r="DDZ19" s="550"/>
      <c r="DEA19" s="550"/>
      <c r="DEB19" s="550"/>
      <c r="DEC19" s="550"/>
      <c r="DED19" s="550"/>
      <c r="DEE19" s="550"/>
      <c r="DEF19" s="550"/>
      <c r="DEG19" s="550"/>
      <c r="DEH19" s="550"/>
      <c r="DEI19" s="550"/>
      <c r="DEJ19" s="550"/>
      <c r="DEK19" s="550"/>
      <c r="DEL19" s="550"/>
      <c r="DEM19" s="550"/>
      <c r="DEN19" s="550"/>
      <c r="DEO19" s="550"/>
      <c r="DEP19" s="550"/>
      <c r="DEQ19" s="550"/>
      <c r="DER19" s="550"/>
      <c r="DES19" s="550"/>
      <c r="DET19" s="550"/>
      <c r="DEU19" s="550"/>
      <c r="DEV19" s="550"/>
      <c r="DEW19" s="550"/>
      <c r="DEX19" s="550"/>
      <c r="DEY19" s="550"/>
      <c r="DEZ19" s="550"/>
      <c r="DFA19" s="550"/>
      <c r="DFB19" s="550"/>
      <c r="DFC19" s="550"/>
      <c r="DFD19" s="550"/>
      <c r="DFE19" s="550"/>
      <c r="DFF19" s="550"/>
      <c r="DFG19" s="550"/>
      <c r="DFH19" s="550"/>
      <c r="DFI19" s="550"/>
      <c r="DFJ19" s="550"/>
      <c r="DFK19" s="550"/>
      <c r="DFL19" s="550"/>
      <c r="DFM19" s="550"/>
      <c r="DFN19" s="550"/>
      <c r="DFO19" s="550"/>
      <c r="DFP19" s="550"/>
      <c r="DFQ19" s="550"/>
      <c r="DFR19" s="550"/>
      <c r="DFS19" s="550"/>
      <c r="DFT19" s="550"/>
      <c r="DFU19" s="550"/>
      <c r="DFV19" s="550"/>
      <c r="DFW19" s="550"/>
      <c r="DFX19" s="550"/>
      <c r="DFY19" s="550"/>
      <c r="DFZ19" s="550"/>
      <c r="DGA19" s="550"/>
      <c r="DGB19" s="550"/>
      <c r="DGC19" s="550"/>
      <c r="DGD19" s="550"/>
      <c r="DGE19" s="550"/>
      <c r="DGF19" s="550"/>
      <c r="DGG19" s="550"/>
      <c r="DGH19" s="550"/>
      <c r="DGI19" s="550"/>
      <c r="DGJ19" s="550"/>
      <c r="DGK19" s="550"/>
      <c r="DGL19" s="550"/>
      <c r="DGM19" s="550"/>
      <c r="DGN19" s="550"/>
      <c r="DGO19" s="550"/>
      <c r="DGP19" s="550"/>
      <c r="DGQ19" s="550"/>
      <c r="DGR19" s="550"/>
      <c r="DGS19" s="550"/>
      <c r="DGT19" s="550"/>
      <c r="DGU19" s="550"/>
      <c r="DGV19" s="550"/>
      <c r="DGW19" s="550"/>
      <c r="DGX19" s="550"/>
      <c r="DGY19" s="550"/>
      <c r="DGZ19" s="550"/>
      <c r="DHA19" s="550"/>
      <c r="DHB19" s="550"/>
      <c r="DHC19" s="550"/>
      <c r="DHD19" s="550"/>
      <c r="DHE19" s="550"/>
      <c r="DHF19" s="550"/>
      <c r="DHG19" s="550"/>
      <c r="DHH19" s="550"/>
      <c r="DHI19" s="550"/>
      <c r="DHJ19" s="550"/>
      <c r="DHK19" s="550"/>
      <c r="DHL19" s="550"/>
      <c r="DHM19" s="550"/>
      <c r="DHN19" s="550"/>
      <c r="DHO19" s="550"/>
      <c r="DHP19" s="550"/>
      <c r="DHQ19" s="550"/>
      <c r="DHR19" s="550"/>
      <c r="DHS19" s="550"/>
      <c r="DHT19" s="550"/>
      <c r="DHU19" s="550"/>
      <c r="DHV19" s="550"/>
      <c r="DHW19" s="550"/>
      <c r="DHX19" s="550"/>
      <c r="DHY19" s="550"/>
      <c r="DHZ19" s="550"/>
      <c r="DIA19" s="550"/>
      <c r="DIB19" s="550"/>
      <c r="DIC19" s="550"/>
      <c r="DID19" s="550"/>
      <c r="DIE19" s="550"/>
      <c r="DIF19" s="550"/>
      <c r="DIG19" s="550"/>
      <c r="DIH19" s="550"/>
      <c r="DII19" s="550"/>
      <c r="DIJ19" s="550"/>
      <c r="DIK19" s="550"/>
      <c r="DIL19" s="550"/>
      <c r="DIM19" s="550"/>
      <c r="DIN19" s="550"/>
      <c r="DIO19" s="550"/>
      <c r="DIP19" s="550"/>
      <c r="DIQ19" s="550"/>
      <c r="DIR19" s="550"/>
      <c r="DIS19" s="550"/>
      <c r="DIT19" s="550"/>
      <c r="DIU19" s="550"/>
      <c r="DIV19" s="550"/>
      <c r="DIW19" s="550"/>
      <c r="DIX19" s="550"/>
      <c r="DIY19" s="550"/>
      <c r="DIZ19" s="550"/>
      <c r="DJA19" s="550"/>
      <c r="DJB19" s="550"/>
      <c r="DJC19" s="550"/>
      <c r="DJD19" s="550"/>
      <c r="DJE19" s="550"/>
      <c r="DJF19" s="550"/>
      <c r="DJG19" s="550"/>
      <c r="DJH19" s="550"/>
      <c r="DJI19" s="550"/>
      <c r="DJJ19" s="550"/>
      <c r="DJK19" s="550"/>
      <c r="DJL19" s="550"/>
      <c r="DJM19" s="550"/>
      <c r="DJN19" s="550"/>
      <c r="DJO19" s="550"/>
      <c r="DJP19" s="550"/>
      <c r="DJQ19" s="550"/>
      <c r="DJR19" s="550"/>
      <c r="DJS19" s="550"/>
      <c r="DJT19" s="550"/>
      <c r="DJV19" s="550"/>
      <c r="DJW19" s="550"/>
      <c r="DJX19" s="550"/>
      <c r="DJY19" s="550"/>
      <c r="DJZ19" s="550"/>
      <c r="DKB19" s="550"/>
      <c r="DKF19" s="550"/>
      <c r="DKG19" s="550"/>
      <c r="DKH19" s="550"/>
      <c r="DKI19" s="550"/>
      <c r="DKJ19" s="550"/>
      <c r="DKK19" s="550"/>
      <c r="DKL19" s="550"/>
      <c r="DKM19" s="550"/>
      <c r="DKN19" s="550"/>
      <c r="DKO19" s="550"/>
      <c r="DKQ19" s="550"/>
      <c r="DKR19" s="550"/>
      <c r="DKS19" s="550"/>
      <c r="DKT19" s="550"/>
      <c r="DKU19" s="550"/>
      <c r="DKV19" s="550"/>
      <c r="DKW19" s="550"/>
      <c r="DKX19" s="550"/>
      <c r="DKY19" s="550"/>
      <c r="DKZ19" s="550"/>
      <c r="DLA19" s="550"/>
      <c r="DLB19" s="550"/>
      <c r="DLC19" s="550"/>
      <c r="DLD19" s="550"/>
      <c r="DLE19" s="550"/>
      <c r="DLF19" s="550"/>
      <c r="DLG19" s="550"/>
      <c r="DLH19" s="550"/>
      <c r="DLI19" s="550"/>
      <c r="DLJ19" s="550"/>
      <c r="DLK19" s="550"/>
      <c r="DLL19" s="550"/>
      <c r="DLM19" s="550"/>
      <c r="DLN19" s="550"/>
      <c r="DLO19" s="550"/>
      <c r="DLP19" s="550"/>
      <c r="DLQ19" s="550"/>
      <c r="DLR19" s="550"/>
      <c r="DLS19" s="550"/>
      <c r="DLT19" s="550"/>
      <c r="DLU19" s="550"/>
      <c r="DLV19" s="550"/>
      <c r="DLW19" s="550"/>
      <c r="DLX19" s="550"/>
      <c r="DLY19" s="550"/>
      <c r="DLZ19" s="550"/>
      <c r="DMA19" s="550"/>
      <c r="DMB19" s="550"/>
      <c r="DMC19" s="550"/>
      <c r="DMD19" s="550"/>
      <c r="DME19" s="550"/>
      <c r="DMF19" s="550"/>
      <c r="DMG19" s="550"/>
      <c r="DMH19" s="550"/>
      <c r="DMI19" s="550"/>
      <c r="DMJ19" s="550"/>
      <c r="DMK19" s="550"/>
      <c r="DML19" s="550"/>
      <c r="DMM19" s="550"/>
      <c r="DMN19" s="550"/>
      <c r="DMO19" s="550"/>
      <c r="DMP19" s="550"/>
      <c r="DMQ19" s="550"/>
      <c r="DMR19" s="550"/>
      <c r="DMS19" s="550"/>
      <c r="DMT19" s="550"/>
      <c r="DMU19" s="550"/>
      <c r="DMV19" s="550"/>
      <c r="DMW19" s="550"/>
      <c r="DMX19" s="550"/>
      <c r="DMY19" s="550"/>
      <c r="DMZ19" s="550"/>
      <c r="DNA19" s="550"/>
      <c r="DNB19" s="550"/>
      <c r="DNC19" s="550"/>
      <c r="DND19" s="550"/>
      <c r="DNE19" s="550"/>
      <c r="DNF19" s="550"/>
      <c r="DNG19" s="550"/>
      <c r="DNH19" s="550"/>
      <c r="DNI19" s="550"/>
      <c r="DNJ19" s="550"/>
      <c r="DNK19" s="550"/>
      <c r="DNL19" s="550"/>
      <c r="DNM19" s="550"/>
      <c r="DNN19" s="550"/>
      <c r="DNO19" s="550"/>
      <c r="DNP19" s="550"/>
      <c r="DNQ19" s="550"/>
      <c r="DNR19" s="550"/>
      <c r="DNS19" s="550"/>
      <c r="DNT19" s="550"/>
      <c r="DNU19" s="550"/>
      <c r="DNV19" s="550"/>
      <c r="DNW19" s="550"/>
      <c r="DNX19" s="550"/>
      <c r="DNY19" s="550"/>
      <c r="DNZ19" s="550"/>
      <c r="DOA19" s="550"/>
      <c r="DOB19" s="550"/>
      <c r="DOC19" s="550"/>
      <c r="DOD19" s="550"/>
      <c r="DOE19" s="550"/>
      <c r="DOF19" s="550"/>
      <c r="DOG19" s="550"/>
      <c r="DOH19" s="550"/>
      <c r="DOI19" s="550"/>
      <c r="DOJ19" s="550"/>
      <c r="DOK19" s="550"/>
      <c r="DOL19" s="550"/>
      <c r="DOM19" s="550"/>
      <c r="DON19" s="550"/>
      <c r="DOO19" s="550"/>
      <c r="DOP19" s="550"/>
      <c r="DOQ19" s="550"/>
      <c r="DOR19" s="550"/>
      <c r="DOS19" s="550"/>
      <c r="DOT19" s="550"/>
      <c r="DOU19" s="550"/>
      <c r="DOV19" s="550"/>
      <c r="DOW19" s="550"/>
      <c r="DOX19" s="550"/>
      <c r="DOY19" s="550"/>
      <c r="DOZ19" s="550"/>
      <c r="DPA19" s="550"/>
      <c r="DPB19" s="550"/>
      <c r="DPC19" s="550"/>
      <c r="DPD19" s="550"/>
      <c r="DPE19" s="550"/>
      <c r="DPF19" s="550"/>
      <c r="DPG19" s="550"/>
      <c r="DPH19" s="550"/>
      <c r="DPI19" s="550"/>
      <c r="DPJ19" s="550"/>
      <c r="DPK19" s="550"/>
      <c r="DPL19" s="550"/>
      <c r="DPM19" s="550"/>
      <c r="DPN19" s="550"/>
      <c r="DPO19" s="550"/>
      <c r="DPP19" s="550"/>
      <c r="DPQ19" s="550"/>
      <c r="DPR19" s="550"/>
      <c r="DPS19" s="550"/>
      <c r="DPT19" s="550"/>
      <c r="DPU19" s="550"/>
      <c r="DPV19" s="550"/>
      <c r="DPW19" s="550"/>
      <c r="DPX19" s="550"/>
      <c r="DPY19" s="550"/>
      <c r="DPZ19" s="550"/>
      <c r="DQA19" s="550"/>
      <c r="DQB19" s="550"/>
      <c r="DQC19" s="550"/>
      <c r="DQD19" s="550"/>
      <c r="DQE19" s="550"/>
      <c r="DQF19" s="550"/>
      <c r="DQG19" s="550"/>
      <c r="DQH19" s="550"/>
      <c r="DQI19" s="550"/>
      <c r="DQJ19" s="550"/>
      <c r="DQK19" s="550"/>
      <c r="DQL19" s="550"/>
      <c r="DQM19" s="550"/>
      <c r="DQN19" s="550"/>
      <c r="DQO19" s="550"/>
      <c r="DQP19" s="550"/>
      <c r="DQQ19" s="550"/>
      <c r="DQR19" s="550"/>
      <c r="DQS19" s="550"/>
      <c r="DQT19" s="550"/>
      <c r="DQU19" s="550"/>
      <c r="DQV19" s="550"/>
      <c r="DQW19" s="550"/>
      <c r="DQX19" s="550"/>
      <c r="DQY19" s="550"/>
      <c r="DQZ19" s="550"/>
      <c r="DRA19" s="550"/>
      <c r="DRB19" s="550"/>
      <c r="DRC19" s="550"/>
      <c r="DRD19" s="550"/>
      <c r="DRE19" s="550"/>
      <c r="DRF19" s="550"/>
      <c r="DRG19" s="550"/>
      <c r="DRH19" s="550"/>
      <c r="DRI19" s="550"/>
      <c r="DRJ19" s="550"/>
      <c r="DRK19" s="550"/>
      <c r="DRL19" s="550"/>
      <c r="DRM19" s="550"/>
      <c r="DRN19" s="550"/>
      <c r="DRO19" s="550"/>
      <c r="DRP19" s="550"/>
      <c r="DRQ19" s="550"/>
      <c r="DRR19" s="550"/>
      <c r="DRS19" s="550"/>
      <c r="DRT19" s="550"/>
      <c r="DRU19" s="550"/>
      <c r="DRV19" s="550"/>
      <c r="DRW19" s="550"/>
      <c r="DRX19" s="550"/>
      <c r="DRY19" s="550"/>
      <c r="DRZ19" s="550"/>
      <c r="DSA19" s="550"/>
      <c r="DSB19" s="550"/>
      <c r="DSC19" s="550"/>
      <c r="DSD19" s="550"/>
      <c r="DSE19" s="550"/>
      <c r="DSF19" s="550"/>
      <c r="DSG19" s="550"/>
      <c r="DSH19" s="550"/>
      <c r="DSI19" s="550"/>
      <c r="DSJ19" s="550"/>
      <c r="DSK19" s="550"/>
      <c r="DSL19" s="550"/>
      <c r="DSM19" s="550"/>
      <c r="DSN19" s="550"/>
      <c r="DSO19" s="550"/>
      <c r="DSP19" s="550"/>
      <c r="DSQ19" s="550"/>
      <c r="DSR19" s="550"/>
      <c r="DSS19" s="550"/>
      <c r="DST19" s="550"/>
      <c r="DSU19" s="550"/>
      <c r="DSV19" s="550"/>
      <c r="DSW19" s="550"/>
      <c r="DSX19" s="550"/>
      <c r="DSY19" s="550"/>
      <c r="DSZ19" s="550"/>
      <c r="DTA19" s="550"/>
      <c r="DTB19" s="550"/>
      <c r="DTC19" s="550"/>
      <c r="DTD19" s="550"/>
      <c r="DTE19" s="550"/>
      <c r="DTF19" s="550"/>
      <c r="DTG19" s="550"/>
      <c r="DTH19" s="550"/>
      <c r="DTI19" s="550"/>
      <c r="DTJ19" s="550"/>
      <c r="DTK19" s="550"/>
      <c r="DTL19" s="550"/>
      <c r="DTM19" s="550"/>
      <c r="DTN19" s="550"/>
      <c r="DTO19" s="550"/>
      <c r="DTP19" s="550"/>
      <c r="DTR19" s="550"/>
      <c r="DTS19" s="550"/>
      <c r="DTT19" s="550"/>
      <c r="DTU19" s="550"/>
      <c r="DTV19" s="550"/>
      <c r="DTX19" s="550"/>
      <c r="DUB19" s="550"/>
      <c r="DUC19" s="550"/>
      <c r="DUD19" s="550"/>
      <c r="DUE19" s="550"/>
      <c r="DUF19" s="550"/>
      <c r="DUG19" s="550"/>
      <c r="DUH19" s="550"/>
      <c r="DUI19" s="550"/>
      <c r="DUJ19" s="550"/>
      <c r="DUK19" s="550"/>
      <c r="DUM19" s="550"/>
      <c r="DUN19" s="550"/>
      <c r="DUO19" s="550"/>
      <c r="DUP19" s="550"/>
      <c r="DUQ19" s="550"/>
      <c r="DUR19" s="550"/>
      <c r="DUS19" s="550"/>
      <c r="DUT19" s="550"/>
      <c r="DUU19" s="550"/>
      <c r="DUV19" s="550"/>
      <c r="DUW19" s="550"/>
      <c r="DUX19" s="550"/>
      <c r="DUY19" s="550"/>
      <c r="DUZ19" s="550"/>
      <c r="DVA19" s="550"/>
      <c r="DVB19" s="550"/>
      <c r="DVC19" s="550"/>
      <c r="DVD19" s="550"/>
      <c r="DVE19" s="550"/>
      <c r="DVF19" s="550"/>
      <c r="DVG19" s="550"/>
      <c r="DVH19" s="550"/>
      <c r="DVI19" s="550"/>
      <c r="DVJ19" s="550"/>
      <c r="DVK19" s="550"/>
      <c r="DVL19" s="550"/>
      <c r="DVM19" s="550"/>
      <c r="DVN19" s="550"/>
      <c r="DVO19" s="550"/>
      <c r="DVP19" s="550"/>
      <c r="DVQ19" s="550"/>
      <c r="DVR19" s="550"/>
      <c r="DVS19" s="550"/>
      <c r="DVT19" s="550"/>
      <c r="DVU19" s="550"/>
      <c r="DVV19" s="550"/>
      <c r="DVW19" s="550"/>
      <c r="DVX19" s="550"/>
      <c r="DVY19" s="550"/>
      <c r="DVZ19" s="550"/>
      <c r="DWA19" s="550"/>
      <c r="DWB19" s="550"/>
      <c r="DWC19" s="550"/>
      <c r="DWD19" s="550"/>
      <c r="DWE19" s="550"/>
      <c r="DWF19" s="550"/>
      <c r="DWG19" s="550"/>
      <c r="DWH19" s="550"/>
      <c r="DWI19" s="550"/>
      <c r="DWJ19" s="550"/>
      <c r="DWK19" s="550"/>
      <c r="DWL19" s="550"/>
      <c r="DWM19" s="550"/>
      <c r="DWN19" s="550"/>
      <c r="DWO19" s="550"/>
      <c r="DWP19" s="550"/>
      <c r="DWQ19" s="550"/>
      <c r="DWR19" s="550"/>
      <c r="DWS19" s="550"/>
      <c r="DWT19" s="550"/>
      <c r="DWU19" s="550"/>
      <c r="DWV19" s="550"/>
      <c r="DWW19" s="550"/>
      <c r="DWX19" s="550"/>
      <c r="DWY19" s="550"/>
      <c r="DWZ19" s="550"/>
      <c r="DXA19" s="550"/>
      <c r="DXB19" s="550"/>
      <c r="DXC19" s="550"/>
      <c r="DXD19" s="550"/>
      <c r="DXE19" s="550"/>
      <c r="DXF19" s="550"/>
      <c r="DXG19" s="550"/>
      <c r="DXH19" s="550"/>
      <c r="DXI19" s="550"/>
      <c r="DXJ19" s="550"/>
      <c r="DXK19" s="550"/>
      <c r="DXL19" s="550"/>
      <c r="DXM19" s="550"/>
      <c r="DXN19" s="550"/>
      <c r="DXO19" s="550"/>
      <c r="DXP19" s="550"/>
      <c r="DXQ19" s="550"/>
      <c r="DXR19" s="550"/>
      <c r="DXS19" s="550"/>
      <c r="DXT19" s="550"/>
      <c r="DXU19" s="550"/>
      <c r="DXV19" s="550"/>
      <c r="DXW19" s="550"/>
      <c r="DXX19" s="550"/>
      <c r="DXY19" s="550"/>
      <c r="DXZ19" s="550"/>
      <c r="DYA19" s="550"/>
      <c r="DYB19" s="550"/>
      <c r="DYC19" s="550"/>
      <c r="DYD19" s="550"/>
      <c r="DYE19" s="550"/>
      <c r="DYF19" s="550"/>
      <c r="DYG19" s="550"/>
      <c r="DYH19" s="550"/>
      <c r="DYI19" s="550"/>
      <c r="DYJ19" s="550"/>
      <c r="DYK19" s="550"/>
      <c r="DYL19" s="550"/>
      <c r="DYM19" s="550"/>
      <c r="DYN19" s="550"/>
      <c r="DYO19" s="550"/>
      <c r="DYP19" s="550"/>
      <c r="DYQ19" s="550"/>
      <c r="DYR19" s="550"/>
      <c r="DYS19" s="550"/>
      <c r="DYT19" s="550"/>
      <c r="DYU19" s="550"/>
      <c r="DYV19" s="550"/>
      <c r="DYW19" s="550"/>
      <c r="DYX19" s="550"/>
      <c r="DYY19" s="550"/>
      <c r="DYZ19" s="550"/>
      <c r="DZA19" s="550"/>
      <c r="DZB19" s="550"/>
      <c r="DZC19" s="550"/>
      <c r="DZD19" s="550"/>
      <c r="DZE19" s="550"/>
      <c r="DZF19" s="550"/>
      <c r="DZG19" s="550"/>
      <c r="DZH19" s="550"/>
      <c r="DZI19" s="550"/>
      <c r="DZJ19" s="550"/>
      <c r="DZK19" s="550"/>
      <c r="DZL19" s="550"/>
      <c r="DZM19" s="550"/>
      <c r="DZN19" s="550"/>
      <c r="DZO19" s="550"/>
      <c r="DZP19" s="550"/>
      <c r="DZQ19" s="550"/>
      <c r="DZR19" s="550"/>
      <c r="DZS19" s="550"/>
      <c r="DZT19" s="550"/>
      <c r="DZU19" s="550"/>
      <c r="DZV19" s="550"/>
      <c r="DZW19" s="550"/>
      <c r="DZX19" s="550"/>
      <c r="DZY19" s="550"/>
      <c r="DZZ19" s="550"/>
      <c r="EAA19" s="550"/>
      <c r="EAB19" s="550"/>
      <c r="EAC19" s="550"/>
      <c r="EAD19" s="550"/>
      <c r="EAE19" s="550"/>
      <c r="EAF19" s="550"/>
      <c r="EAG19" s="550"/>
      <c r="EAH19" s="550"/>
      <c r="EAI19" s="550"/>
      <c r="EAJ19" s="550"/>
      <c r="EAK19" s="550"/>
      <c r="EAL19" s="550"/>
      <c r="EAM19" s="550"/>
      <c r="EAN19" s="550"/>
      <c r="EAO19" s="550"/>
      <c r="EAP19" s="550"/>
      <c r="EAQ19" s="550"/>
      <c r="EAR19" s="550"/>
      <c r="EAS19" s="550"/>
      <c r="EAT19" s="550"/>
      <c r="EAU19" s="550"/>
      <c r="EAV19" s="550"/>
      <c r="EAW19" s="550"/>
      <c r="EAX19" s="550"/>
      <c r="EAY19" s="550"/>
      <c r="EAZ19" s="550"/>
      <c r="EBA19" s="550"/>
      <c r="EBB19" s="550"/>
      <c r="EBC19" s="550"/>
      <c r="EBD19" s="550"/>
      <c r="EBE19" s="550"/>
      <c r="EBF19" s="550"/>
      <c r="EBG19" s="550"/>
      <c r="EBH19" s="550"/>
      <c r="EBI19" s="550"/>
      <c r="EBJ19" s="550"/>
      <c r="EBK19" s="550"/>
      <c r="EBL19" s="550"/>
      <c r="EBM19" s="550"/>
      <c r="EBN19" s="550"/>
      <c r="EBO19" s="550"/>
      <c r="EBP19" s="550"/>
      <c r="EBQ19" s="550"/>
      <c r="EBR19" s="550"/>
      <c r="EBS19" s="550"/>
      <c r="EBT19" s="550"/>
      <c r="EBU19" s="550"/>
      <c r="EBV19" s="550"/>
      <c r="EBW19" s="550"/>
      <c r="EBX19" s="550"/>
      <c r="EBY19" s="550"/>
      <c r="EBZ19" s="550"/>
      <c r="ECA19" s="550"/>
      <c r="ECB19" s="550"/>
      <c r="ECC19" s="550"/>
      <c r="ECD19" s="550"/>
      <c r="ECE19" s="550"/>
      <c r="ECF19" s="550"/>
      <c r="ECG19" s="550"/>
      <c r="ECH19" s="550"/>
      <c r="ECI19" s="550"/>
      <c r="ECJ19" s="550"/>
      <c r="ECK19" s="550"/>
      <c r="ECL19" s="550"/>
      <c r="ECM19" s="550"/>
      <c r="ECN19" s="550"/>
      <c r="ECO19" s="550"/>
      <c r="ECP19" s="550"/>
      <c r="ECQ19" s="550"/>
      <c r="ECR19" s="550"/>
      <c r="ECS19" s="550"/>
      <c r="ECT19" s="550"/>
      <c r="ECU19" s="550"/>
      <c r="ECV19" s="550"/>
      <c r="ECW19" s="550"/>
      <c r="ECX19" s="550"/>
      <c r="ECY19" s="550"/>
      <c r="ECZ19" s="550"/>
      <c r="EDA19" s="550"/>
      <c r="EDB19" s="550"/>
      <c r="EDC19" s="550"/>
      <c r="EDD19" s="550"/>
      <c r="EDE19" s="550"/>
      <c r="EDF19" s="550"/>
      <c r="EDG19" s="550"/>
      <c r="EDH19" s="550"/>
      <c r="EDI19" s="550"/>
      <c r="EDJ19" s="550"/>
      <c r="EDK19" s="550"/>
      <c r="EDL19" s="550"/>
      <c r="EDN19" s="550"/>
      <c r="EDO19" s="550"/>
      <c r="EDP19" s="550"/>
      <c r="EDQ19" s="550"/>
      <c r="EDR19" s="550"/>
      <c r="EDT19" s="550"/>
      <c r="EDX19" s="550"/>
      <c r="EDY19" s="550"/>
      <c r="EDZ19" s="550"/>
      <c r="EEA19" s="550"/>
      <c r="EEB19" s="550"/>
      <c r="EEC19" s="550"/>
      <c r="EED19" s="550"/>
      <c r="EEE19" s="550"/>
      <c r="EEF19" s="550"/>
      <c r="EEG19" s="550"/>
      <c r="EEI19" s="550"/>
      <c r="EEJ19" s="550"/>
      <c r="EEK19" s="550"/>
      <c r="EEL19" s="550"/>
      <c r="EEM19" s="550"/>
      <c r="EEN19" s="550"/>
      <c r="EEO19" s="550"/>
      <c r="EEP19" s="550"/>
      <c r="EEQ19" s="550"/>
      <c r="EER19" s="550"/>
      <c r="EES19" s="550"/>
      <c r="EET19" s="550"/>
      <c r="EEU19" s="550"/>
      <c r="EEV19" s="550"/>
      <c r="EEW19" s="550"/>
      <c r="EEX19" s="550"/>
      <c r="EEY19" s="550"/>
      <c r="EEZ19" s="550"/>
      <c r="EFA19" s="550"/>
      <c r="EFB19" s="550"/>
      <c r="EFC19" s="550"/>
      <c r="EFD19" s="550"/>
      <c r="EFE19" s="550"/>
      <c r="EFF19" s="550"/>
      <c r="EFG19" s="550"/>
      <c r="EFH19" s="550"/>
      <c r="EFI19" s="550"/>
      <c r="EFJ19" s="550"/>
      <c r="EFK19" s="550"/>
      <c r="EFL19" s="550"/>
      <c r="EFM19" s="550"/>
      <c r="EFN19" s="550"/>
      <c r="EFO19" s="550"/>
      <c r="EFP19" s="550"/>
      <c r="EFQ19" s="550"/>
      <c r="EFR19" s="550"/>
      <c r="EFS19" s="550"/>
      <c r="EFT19" s="550"/>
      <c r="EFU19" s="550"/>
      <c r="EFV19" s="550"/>
      <c r="EFW19" s="550"/>
      <c r="EFX19" s="550"/>
      <c r="EFY19" s="550"/>
      <c r="EFZ19" s="550"/>
      <c r="EGA19" s="550"/>
      <c r="EGB19" s="550"/>
      <c r="EGC19" s="550"/>
      <c r="EGD19" s="550"/>
      <c r="EGE19" s="550"/>
      <c r="EGF19" s="550"/>
      <c r="EGG19" s="550"/>
      <c r="EGH19" s="550"/>
      <c r="EGI19" s="550"/>
      <c r="EGJ19" s="550"/>
      <c r="EGK19" s="550"/>
      <c r="EGL19" s="550"/>
      <c r="EGM19" s="550"/>
      <c r="EGN19" s="550"/>
      <c r="EGO19" s="550"/>
      <c r="EGP19" s="550"/>
      <c r="EGQ19" s="550"/>
      <c r="EGR19" s="550"/>
      <c r="EGS19" s="550"/>
      <c r="EGT19" s="550"/>
      <c r="EGU19" s="550"/>
      <c r="EGV19" s="550"/>
      <c r="EGW19" s="550"/>
      <c r="EGX19" s="550"/>
      <c r="EGY19" s="550"/>
      <c r="EGZ19" s="550"/>
      <c r="EHA19" s="550"/>
      <c r="EHB19" s="550"/>
      <c r="EHC19" s="550"/>
      <c r="EHD19" s="550"/>
      <c r="EHE19" s="550"/>
      <c r="EHF19" s="550"/>
      <c r="EHG19" s="550"/>
      <c r="EHH19" s="550"/>
      <c r="EHI19" s="550"/>
      <c r="EHJ19" s="550"/>
      <c r="EHK19" s="550"/>
      <c r="EHL19" s="550"/>
      <c r="EHM19" s="550"/>
      <c r="EHN19" s="550"/>
      <c r="EHO19" s="550"/>
      <c r="EHP19" s="550"/>
      <c r="EHQ19" s="550"/>
      <c r="EHR19" s="550"/>
      <c r="EHS19" s="550"/>
      <c r="EHT19" s="550"/>
      <c r="EHU19" s="550"/>
      <c r="EHV19" s="550"/>
      <c r="EHW19" s="550"/>
      <c r="EHX19" s="550"/>
      <c r="EHY19" s="550"/>
      <c r="EHZ19" s="550"/>
      <c r="EIA19" s="550"/>
      <c r="EIB19" s="550"/>
      <c r="EIC19" s="550"/>
      <c r="EID19" s="550"/>
      <c r="EIE19" s="550"/>
      <c r="EIF19" s="550"/>
      <c r="EIG19" s="550"/>
      <c r="EIH19" s="550"/>
      <c r="EII19" s="550"/>
      <c r="EIJ19" s="550"/>
      <c r="EIK19" s="550"/>
      <c r="EIL19" s="550"/>
      <c r="EIM19" s="550"/>
      <c r="EIN19" s="550"/>
      <c r="EIO19" s="550"/>
      <c r="EIP19" s="550"/>
      <c r="EIQ19" s="550"/>
      <c r="EIR19" s="550"/>
      <c r="EIS19" s="550"/>
      <c r="EIT19" s="550"/>
      <c r="EIU19" s="550"/>
      <c r="EIV19" s="550"/>
      <c r="EIW19" s="550"/>
      <c r="EIX19" s="550"/>
      <c r="EIY19" s="550"/>
      <c r="EIZ19" s="550"/>
      <c r="EJA19" s="550"/>
      <c r="EJB19" s="550"/>
      <c r="EJC19" s="550"/>
      <c r="EJD19" s="550"/>
      <c r="EJE19" s="550"/>
      <c r="EJF19" s="550"/>
      <c r="EJG19" s="550"/>
      <c r="EJH19" s="550"/>
      <c r="EJI19" s="550"/>
      <c r="EJJ19" s="550"/>
      <c r="EJK19" s="550"/>
      <c r="EJL19" s="550"/>
      <c r="EJM19" s="550"/>
      <c r="EJN19" s="550"/>
      <c r="EJO19" s="550"/>
      <c r="EJP19" s="550"/>
      <c r="EJQ19" s="550"/>
      <c r="EJR19" s="550"/>
      <c r="EJS19" s="550"/>
      <c r="EJT19" s="550"/>
      <c r="EJU19" s="550"/>
      <c r="EJV19" s="550"/>
      <c r="EJW19" s="550"/>
      <c r="EJX19" s="550"/>
      <c r="EJY19" s="550"/>
      <c r="EJZ19" s="550"/>
      <c r="EKA19" s="550"/>
      <c r="EKB19" s="550"/>
      <c r="EKC19" s="550"/>
      <c r="EKD19" s="550"/>
      <c r="EKE19" s="550"/>
      <c r="EKF19" s="550"/>
      <c r="EKG19" s="550"/>
      <c r="EKH19" s="550"/>
      <c r="EKI19" s="550"/>
      <c r="EKJ19" s="550"/>
      <c r="EKK19" s="550"/>
      <c r="EKL19" s="550"/>
      <c r="EKM19" s="550"/>
      <c r="EKN19" s="550"/>
      <c r="EKO19" s="550"/>
      <c r="EKP19" s="550"/>
      <c r="EKQ19" s="550"/>
      <c r="EKR19" s="550"/>
      <c r="EKS19" s="550"/>
      <c r="EKT19" s="550"/>
      <c r="EKU19" s="550"/>
      <c r="EKV19" s="550"/>
      <c r="EKW19" s="550"/>
      <c r="EKX19" s="550"/>
      <c r="EKY19" s="550"/>
      <c r="EKZ19" s="550"/>
      <c r="ELA19" s="550"/>
      <c r="ELB19" s="550"/>
      <c r="ELC19" s="550"/>
      <c r="ELD19" s="550"/>
      <c r="ELE19" s="550"/>
      <c r="ELF19" s="550"/>
      <c r="ELG19" s="550"/>
      <c r="ELH19" s="550"/>
      <c r="ELI19" s="550"/>
      <c r="ELJ19" s="550"/>
      <c r="ELK19" s="550"/>
      <c r="ELL19" s="550"/>
      <c r="ELM19" s="550"/>
      <c r="ELN19" s="550"/>
      <c r="ELO19" s="550"/>
      <c r="ELP19" s="550"/>
      <c r="ELQ19" s="550"/>
      <c r="ELR19" s="550"/>
      <c r="ELS19" s="550"/>
      <c r="ELT19" s="550"/>
      <c r="ELU19" s="550"/>
      <c r="ELV19" s="550"/>
      <c r="ELW19" s="550"/>
      <c r="ELX19" s="550"/>
      <c r="ELY19" s="550"/>
      <c r="ELZ19" s="550"/>
      <c r="EMA19" s="550"/>
      <c r="EMB19" s="550"/>
      <c r="EMC19" s="550"/>
      <c r="EMD19" s="550"/>
      <c r="EME19" s="550"/>
      <c r="EMF19" s="550"/>
      <c r="EMG19" s="550"/>
      <c r="EMH19" s="550"/>
      <c r="EMI19" s="550"/>
      <c r="EMJ19" s="550"/>
      <c r="EMK19" s="550"/>
      <c r="EML19" s="550"/>
      <c r="EMM19" s="550"/>
      <c r="EMN19" s="550"/>
      <c r="EMO19" s="550"/>
      <c r="EMP19" s="550"/>
      <c r="EMQ19" s="550"/>
      <c r="EMR19" s="550"/>
      <c r="EMS19" s="550"/>
      <c r="EMT19" s="550"/>
      <c r="EMU19" s="550"/>
      <c r="EMV19" s="550"/>
      <c r="EMW19" s="550"/>
      <c r="EMX19" s="550"/>
      <c r="EMY19" s="550"/>
      <c r="EMZ19" s="550"/>
      <c r="ENA19" s="550"/>
      <c r="ENB19" s="550"/>
      <c r="ENC19" s="550"/>
      <c r="END19" s="550"/>
      <c r="ENE19" s="550"/>
      <c r="ENF19" s="550"/>
      <c r="ENG19" s="550"/>
      <c r="ENH19" s="550"/>
      <c r="ENJ19" s="550"/>
      <c r="ENK19" s="550"/>
      <c r="ENL19" s="550"/>
      <c r="ENM19" s="550"/>
      <c r="ENN19" s="550"/>
      <c r="ENP19" s="550"/>
      <c r="ENT19" s="550"/>
      <c r="ENU19" s="550"/>
      <c r="ENV19" s="550"/>
      <c r="ENW19" s="550"/>
      <c r="ENX19" s="550"/>
      <c r="ENY19" s="550"/>
      <c r="ENZ19" s="550"/>
      <c r="EOA19" s="550"/>
      <c r="EOB19" s="550"/>
      <c r="EOC19" s="550"/>
      <c r="EOE19" s="550"/>
      <c r="EOF19" s="550"/>
      <c r="EOG19" s="550"/>
      <c r="EOH19" s="550"/>
      <c r="EOI19" s="550"/>
      <c r="EOJ19" s="550"/>
      <c r="EOK19" s="550"/>
      <c r="EOL19" s="550"/>
      <c r="EOM19" s="550"/>
      <c r="EON19" s="550"/>
      <c r="EOO19" s="550"/>
      <c r="EOP19" s="550"/>
      <c r="EOQ19" s="550"/>
      <c r="EOR19" s="550"/>
      <c r="EOS19" s="550"/>
      <c r="EOT19" s="550"/>
      <c r="EOU19" s="550"/>
      <c r="EOV19" s="550"/>
      <c r="EOW19" s="550"/>
      <c r="EOX19" s="550"/>
      <c r="EOY19" s="550"/>
      <c r="EOZ19" s="550"/>
      <c r="EPA19" s="550"/>
      <c r="EPB19" s="550"/>
      <c r="EPC19" s="550"/>
      <c r="EPD19" s="550"/>
      <c r="EPE19" s="550"/>
      <c r="EPF19" s="550"/>
      <c r="EPG19" s="550"/>
      <c r="EPH19" s="550"/>
      <c r="EPI19" s="550"/>
      <c r="EPJ19" s="550"/>
      <c r="EPK19" s="550"/>
      <c r="EPL19" s="550"/>
      <c r="EPM19" s="550"/>
      <c r="EPN19" s="550"/>
      <c r="EPO19" s="550"/>
      <c r="EPP19" s="550"/>
      <c r="EPQ19" s="550"/>
      <c r="EPR19" s="550"/>
      <c r="EPS19" s="550"/>
      <c r="EPT19" s="550"/>
      <c r="EPU19" s="550"/>
      <c r="EPV19" s="550"/>
      <c r="EPW19" s="550"/>
      <c r="EPX19" s="550"/>
      <c r="EPY19" s="550"/>
      <c r="EPZ19" s="550"/>
      <c r="EQA19" s="550"/>
      <c r="EQB19" s="550"/>
      <c r="EQC19" s="550"/>
      <c r="EQD19" s="550"/>
      <c r="EQE19" s="550"/>
      <c r="EQF19" s="550"/>
      <c r="EQG19" s="550"/>
      <c r="EQH19" s="550"/>
      <c r="EQI19" s="550"/>
      <c r="EQJ19" s="550"/>
      <c r="EQK19" s="550"/>
      <c r="EQL19" s="550"/>
      <c r="EQM19" s="550"/>
      <c r="EQN19" s="550"/>
      <c r="EQO19" s="550"/>
      <c r="EQP19" s="550"/>
      <c r="EQQ19" s="550"/>
      <c r="EQR19" s="550"/>
      <c r="EQS19" s="550"/>
      <c r="EQT19" s="550"/>
      <c r="EQU19" s="550"/>
      <c r="EQV19" s="550"/>
      <c r="EQW19" s="550"/>
      <c r="EQX19" s="550"/>
      <c r="EQY19" s="550"/>
      <c r="EQZ19" s="550"/>
      <c r="ERA19" s="550"/>
      <c r="ERB19" s="550"/>
      <c r="ERC19" s="550"/>
      <c r="ERD19" s="550"/>
      <c r="ERE19" s="550"/>
      <c r="ERF19" s="550"/>
      <c r="ERG19" s="550"/>
      <c r="ERH19" s="550"/>
      <c r="ERI19" s="550"/>
      <c r="ERJ19" s="550"/>
      <c r="ERK19" s="550"/>
      <c r="ERL19" s="550"/>
      <c r="ERM19" s="550"/>
      <c r="ERN19" s="550"/>
      <c r="ERO19" s="550"/>
      <c r="ERP19" s="550"/>
      <c r="ERQ19" s="550"/>
      <c r="ERR19" s="550"/>
      <c r="ERS19" s="550"/>
      <c r="ERT19" s="550"/>
      <c r="ERU19" s="550"/>
      <c r="ERV19" s="550"/>
      <c r="ERW19" s="550"/>
      <c r="ERX19" s="550"/>
      <c r="ERY19" s="550"/>
      <c r="ERZ19" s="550"/>
      <c r="ESA19" s="550"/>
      <c r="ESB19" s="550"/>
      <c r="ESC19" s="550"/>
      <c r="ESD19" s="550"/>
      <c r="ESE19" s="550"/>
      <c r="ESF19" s="550"/>
      <c r="ESG19" s="550"/>
      <c r="ESH19" s="550"/>
      <c r="ESI19" s="550"/>
      <c r="ESJ19" s="550"/>
      <c r="ESK19" s="550"/>
      <c r="ESL19" s="550"/>
      <c r="ESM19" s="550"/>
      <c r="ESN19" s="550"/>
      <c r="ESO19" s="550"/>
      <c r="ESP19" s="550"/>
      <c r="ESQ19" s="550"/>
      <c r="ESR19" s="550"/>
      <c r="ESS19" s="550"/>
      <c r="EST19" s="550"/>
      <c r="ESU19" s="550"/>
      <c r="ESV19" s="550"/>
      <c r="ESW19" s="550"/>
      <c r="ESX19" s="550"/>
      <c r="ESY19" s="550"/>
      <c r="ESZ19" s="550"/>
      <c r="ETA19" s="550"/>
      <c r="ETB19" s="550"/>
      <c r="ETC19" s="550"/>
      <c r="ETD19" s="550"/>
      <c r="ETE19" s="550"/>
      <c r="ETF19" s="550"/>
      <c r="ETG19" s="550"/>
      <c r="ETH19" s="550"/>
      <c r="ETI19" s="550"/>
      <c r="ETJ19" s="550"/>
      <c r="ETK19" s="550"/>
      <c r="ETL19" s="550"/>
      <c r="ETM19" s="550"/>
      <c r="ETN19" s="550"/>
      <c r="ETO19" s="550"/>
      <c r="ETP19" s="550"/>
      <c r="ETQ19" s="550"/>
      <c r="ETR19" s="550"/>
      <c r="ETS19" s="550"/>
      <c r="ETT19" s="550"/>
      <c r="ETU19" s="550"/>
      <c r="ETV19" s="550"/>
      <c r="ETW19" s="550"/>
      <c r="ETX19" s="550"/>
      <c r="ETY19" s="550"/>
      <c r="ETZ19" s="550"/>
      <c r="EUA19" s="550"/>
      <c r="EUB19" s="550"/>
      <c r="EUC19" s="550"/>
      <c r="EUD19" s="550"/>
      <c r="EUE19" s="550"/>
      <c r="EUF19" s="550"/>
      <c r="EUG19" s="550"/>
      <c r="EUH19" s="550"/>
      <c r="EUI19" s="550"/>
      <c r="EUJ19" s="550"/>
      <c r="EUK19" s="550"/>
      <c r="EUL19" s="550"/>
      <c r="EUM19" s="550"/>
      <c r="EUN19" s="550"/>
      <c r="EUO19" s="550"/>
      <c r="EUP19" s="550"/>
      <c r="EUQ19" s="550"/>
      <c r="EUR19" s="550"/>
      <c r="EUS19" s="550"/>
      <c r="EUT19" s="550"/>
      <c r="EUU19" s="550"/>
      <c r="EUV19" s="550"/>
      <c r="EUW19" s="550"/>
      <c r="EUX19" s="550"/>
      <c r="EUY19" s="550"/>
      <c r="EUZ19" s="550"/>
      <c r="EVA19" s="550"/>
      <c r="EVB19" s="550"/>
      <c r="EVC19" s="550"/>
      <c r="EVD19" s="550"/>
      <c r="EVE19" s="550"/>
      <c r="EVF19" s="550"/>
      <c r="EVG19" s="550"/>
      <c r="EVH19" s="550"/>
      <c r="EVI19" s="550"/>
      <c r="EVJ19" s="550"/>
      <c r="EVK19" s="550"/>
      <c r="EVL19" s="550"/>
      <c r="EVM19" s="550"/>
      <c r="EVN19" s="550"/>
      <c r="EVO19" s="550"/>
      <c r="EVP19" s="550"/>
      <c r="EVQ19" s="550"/>
      <c r="EVR19" s="550"/>
      <c r="EVS19" s="550"/>
      <c r="EVT19" s="550"/>
      <c r="EVU19" s="550"/>
      <c r="EVV19" s="550"/>
      <c r="EVW19" s="550"/>
      <c r="EVX19" s="550"/>
      <c r="EVY19" s="550"/>
      <c r="EVZ19" s="550"/>
      <c r="EWA19" s="550"/>
      <c r="EWB19" s="550"/>
      <c r="EWC19" s="550"/>
      <c r="EWD19" s="550"/>
      <c r="EWE19" s="550"/>
      <c r="EWF19" s="550"/>
      <c r="EWG19" s="550"/>
      <c r="EWH19" s="550"/>
      <c r="EWI19" s="550"/>
      <c r="EWJ19" s="550"/>
      <c r="EWK19" s="550"/>
      <c r="EWL19" s="550"/>
      <c r="EWM19" s="550"/>
      <c r="EWN19" s="550"/>
      <c r="EWO19" s="550"/>
      <c r="EWP19" s="550"/>
      <c r="EWQ19" s="550"/>
      <c r="EWR19" s="550"/>
      <c r="EWS19" s="550"/>
      <c r="EWT19" s="550"/>
      <c r="EWU19" s="550"/>
      <c r="EWV19" s="550"/>
      <c r="EWW19" s="550"/>
      <c r="EWX19" s="550"/>
      <c r="EWY19" s="550"/>
      <c r="EWZ19" s="550"/>
      <c r="EXA19" s="550"/>
      <c r="EXB19" s="550"/>
      <c r="EXC19" s="550"/>
      <c r="EXD19" s="550"/>
      <c r="EXF19" s="550"/>
      <c r="EXG19" s="550"/>
      <c r="EXH19" s="550"/>
      <c r="EXI19" s="550"/>
      <c r="EXJ19" s="550"/>
      <c r="EXL19" s="550"/>
      <c r="EXP19" s="550"/>
      <c r="EXQ19" s="550"/>
      <c r="EXR19" s="550"/>
      <c r="EXS19" s="550"/>
      <c r="EXT19" s="550"/>
      <c r="EXU19" s="550"/>
      <c r="EXV19" s="550"/>
      <c r="EXW19" s="550"/>
      <c r="EXX19" s="550"/>
      <c r="EXY19" s="550"/>
      <c r="EYA19" s="550"/>
      <c r="EYB19" s="550"/>
      <c r="EYC19" s="550"/>
      <c r="EYD19" s="550"/>
      <c r="EYE19" s="550"/>
      <c r="EYF19" s="550"/>
      <c r="EYG19" s="550"/>
      <c r="EYH19" s="550"/>
      <c r="EYI19" s="550"/>
      <c r="EYJ19" s="550"/>
      <c r="EYK19" s="550"/>
      <c r="EYL19" s="550"/>
      <c r="EYM19" s="550"/>
      <c r="EYN19" s="550"/>
      <c r="EYO19" s="550"/>
      <c r="EYP19" s="550"/>
      <c r="EYQ19" s="550"/>
      <c r="EYR19" s="550"/>
      <c r="EYS19" s="550"/>
      <c r="EYT19" s="550"/>
      <c r="EYU19" s="550"/>
      <c r="EYV19" s="550"/>
      <c r="EYW19" s="550"/>
      <c r="EYX19" s="550"/>
      <c r="EYY19" s="550"/>
      <c r="EYZ19" s="550"/>
      <c r="EZA19" s="550"/>
      <c r="EZB19" s="550"/>
      <c r="EZC19" s="550"/>
      <c r="EZD19" s="550"/>
      <c r="EZE19" s="550"/>
      <c r="EZF19" s="550"/>
      <c r="EZG19" s="550"/>
      <c r="EZH19" s="550"/>
      <c r="EZI19" s="550"/>
      <c r="EZJ19" s="550"/>
      <c r="EZK19" s="550"/>
      <c r="EZL19" s="550"/>
      <c r="EZM19" s="550"/>
      <c r="EZN19" s="550"/>
      <c r="EZO19" s="550"/>
      <c r="EZP19" s="550"/>
      <c r="EZQ19" s="550"/>
      <c r="EZR19" s="550"/>
      <c r="EZS19" s="550"/>
      <c r="EZT19" s="550"/>
      <c r="EZU19" s="550"/>
      <c r="EZV19" s="550"/>
      <c r="EZW19" s="550"/>
      <c r="EZX19" s="550"/>
      <c r="EZY19" s="550"/>
      <c r="EZZ19" s="550"/>
      <c r="FAA19" s="550"/>
      <c r="FAB19" s="550"/>
      <c r="FAC19" s="550"/>
      <c r="FAD19" s="550"/>
      <c r="FAE19" s="550"/>
      <c r="FAF19" s="550"/>
      <c r="FAG19" s="550"/>
      <c r="FAH19" s="550"/>
      <c r="FAI19" s="550"/>
      <c r="FAJ19" s="550"/>
      <c r="FAK19" s="550"/>
      <c r="FAL19" s="550"/>
      <c r="FAM19" s="550"/>
      <c r="FAN19" s="550"/>
      <c r="FAO19" s="550"/>
      <c r="FAP19" s="550"/>
      <c r="FAQ19" s="550"/>
      <c r="FAR19" s="550"/>
      <c r="FAS19" s="550"/>
      <c r="FAT19" s="550"/>
      <c r="FAU19" s="550"/>
      <c r="FAV19" s="550"/>
      <c r="FAW19" s="550"/>
      <c r="FAX19" s="550"/>
      <c r="FAY19" s="550"/>
      <c r="FAZ19" s="550"/>
      <c r="FBA19" s="550"/>
      <c r="FBB19" s="550"/>
      <c r="FBC19" s="550"/>
      <c r="FBD19" s="550"/>
      <c r="FBE19" s="550"/>
      <c r="FBF19" s="550"/>
      <c r="FBG19" s="550"/>
      <c r="FBH19" s="550"/>
      <c r="FBI19" s="550"/>
      <c r="FBJ19" s="550"/>
      <c r="FBK19" s="550"/>
      <c r="FBL19" s="550"/>
      <c r="FBM19" s="550"/>
      <c r="FBN19" s="550"/>
      <c r="FBO19" s="550"/>
      <c r="FBP19" s="550"/>
      <c r="FBQ19" s="550"/>
      <c r="FBR19" s="550"/>
      <c r="FBS19" s="550"/>
      <c r="FBT19" s="550"/>
      <c r="FBU19" s="550"/>
      <c r="FBV19" s="550"/>
      <c r="FBW19" s="550"/>
      <c r="FBX19" s="550"/>
      <c r="FBY19" s="550"/>
      <c r="FBZ19" s="550"/>
      <c r="FCA19" s="550"/>
      <c r="FCB19" s="550"/>
      <c r="FCC19" s="550"/>
      <c r="FCD19" s="550"/>
      <c r="FCE19" s="550"/>
      <c r="FCF19" s="550"/>
      <c r="FCG19" s="550"/>
      <c r="FCH19" s="550"/>
      <c r="FCI19" s="550"/>
      <c r="FCJ19" s="550"/>
      <c r="FCK19" s="550"/>
      <c r="FCL19" s="550"/>
      <c r="FCM19" s="550"/>
      <c r="FCN19" s="550"/>
      <c r="FCO19" s="550"/>
      <c r="FCP19" s="550"/>
      <c r="FCQ19" s="550"/>
      <c r="FCR19" s="550"/>
      <c r="FCS19" s="550"/>
      <c r="FCT19" s="550"/>
      <c r="FCU19" s="550"/>
      <c r="FCV19" s="550"/>
      <c r="FCW19" s="550"/>
      <c r="FCX19" s="550"/>
      <c r="FCY19" s="550"/>
      <c r="FCZ19" s="550"/>
      <c r="FDA19" s="550"/>
      <c r="FDB19" s="550"/>
      <c r="FDC19" s="550"/>
      <c r="FDD19" s="550"/>
      <c r="FDE19" s="550"/>
      <c r="FDF19" s="550"/>
      <c r="FDG19" s="550"/>
      <c r="FDH19" s="550"/>
      <c r="FDI19" s="550"/>
      <c r="FDJ19" s="550"/>
      <c r="FDK19" s="550"/>
      <c r="FDL19" s="550"/>
      <c r="FDM19" s="550"/>
      <c r="FDN19" s="550"/>
      <c r="FDO19" s="550"/>
      <c r="FDP19" s="550"/>
      <c r="FDQ19" s="550"/>
      <c r="FDR19" s="550"/>
      <c r="FDS19" s="550"/>
      <c r="FDT19" s="550"/>
      <c r="FDU19" s="550"/>
      <c r="FDV19" s="550"/>
      <c r="FDW19" s="550"/>
      <c r="FDX19" s="550"/>
      <c r="FDY19" s="550"/>
      <c r="FDZ19" s="550"/>
      <c r="FEA19" s="550"/>
      <c r="FEB19" s="550"/>
      <c r="FEC19" s="550"/>
      <c r="FED19" s="550"/>
      <c r="FEE19" s="550"/>
      <c r="FEF19" s="550"/>
      <c r="FEG19" s="550"/>
      <c r="FEH19" s="550"/>
      <c r="FEI19" s="550"/>
      <c r="FEJ19" s="550"/>
      <c r="FEK19" s="550"/>
      <c r="FEL19" s="550"/>
      <c r="FEM19" s="550"/>
      <c r="FEN19" s="550"/>
      <c r="FEO19" s="550"/>
      <c r="FEP19" s="550"/>
      <c r="FEQ19" s="550"/>
      <c r="FER19" s="550"/>
      <c r="FES19" s="550"/>
      <c r="FET19" s="550"/>
      <c r="FEU19" s="550"/>
      <c r="FEV19" s="550"/>
      <c r="FEW19" s="550"/>
      <c r="FEX19" s="550"/>
      <c r="FEY19" s="550"/>
      <c r="FEZ19" s="550"/>
      <c r="FFA19" s="550"/>
      <c r="FFB19" s="550"/>
      <c r="FFC19" s="550"/>
      <c r="FFD19" s="550"/>
      <c r="FFE19" s="550"/>
      <c r="FFF19" s="550"/>
      <c r="FFG19" s="550"/>
      <c r="FFH19" s="550"/>
      <c r="FFI19" s="550"/>
      <c r="FFJ19" s="550"/>
      <c r="FFK19" s="550"/>
      <c r="FFL19" s="550"/>
      <c r="FFM19" s="550"/>
      <c r="FFN19" s="550"/>
      <c r="FFO19" s="550"/>
      <c r="FFP19" s="550"/>
      <c r="FFQ19" s="550"/>
      <c r="FFR19" s="550"/>
      <c r="FFS19" s="550"/>
      <c r="FFT19" s="550"/>
      <c r="FFU19" s="550"/>
      <c r="FFV19" s="550"/>
      <c r="FFW19" s="550"/>
      <c r="FFX19" s="550"/>
      <c r="FFY19" s="550"/>
      <c r="FFZ19" s="550"/>
      <c r="FGA19" s="550"/>
      <c r="FGB19" s="550"/>
      <c r="FGC19" s="550"/>
      <c r="FGD19" s="550"/>
      <c r="FGE19" s="550"/>
      <c r="FGF19" s="550"/>
      <c r="FGG19" s="550"/>
      <c r="FGH19" s="550"/>
      <c r="FGI19" s="550"/>
      <c r="FGJ19" s="550"/>
      <c r="FGK19" s="550"/>
      <c r="FGL19" s="550"/>
      <c r="FGM19" s="550"/>
      <c r="FGN19" s="550"/>
      <c r="FGO19" s="550"/>
      <c r="FGP19" s="550"/>
      <c r="FGQ19" s="550"/>
      <c r="FGR19" s="550"/>
      <c r="FGS19" s="550"/>
      <c r="FGT19" s="550"/>
      <c r="FGU19" s="550"/>
      <c r="FGV19" s="550"/>
      <c r="FGW19" s="550"/>
      <c r="FGX19" s="550"/>
      <c r="FGY19" s="550"/>
      <c r="FGZ19" s="550"/>
      <c r="FHB19" s="550"/>
      <c r="FHC19" s="550"/>
      <c r="FHD19" s="550"/>
      <c r="FHE19" s="550"/>
      <c r="FHF19" s="550"/>
      <c r="FHH19" s="550"/>
      <c r="FHL19" s="550"/>
      <c r="FHM19" s="550"/>
      <c r="FHN19" s="550"/>
      <c r="FHO19" s="550"/>
      <c r="FHP19" s="550"/>
      <c r="FHQ19" s="550"/>
      <c r="FHR19" s="550"/>
      <c r="FHS19" s="550"/>
      <c r="FHT19" s="550"/>
      <c r="FHU19" s="550"/>
      <c r="FHW19" s="550"/>
      <c r="FHX19" s="550"/>
      <c r="FHY19" s="550"/>
      <c r="FHZ19" s="550"/>
      <c r="FIA19" s="550"/>
      <c r="FIB19" s="550"/>
      <c r="FIC19" s="550"/>
      <c r="FID19" s="550"/>
      <c r="FIE19" s="550"/>
      <c r="FIF19" s="550"/>
      <c r="FIG19" s="550"/>
      <c r="FIH19" s="550"/>
      <c r="FII19" s="550"/>
      <c r="FIJ19" s="550"/>
      <c r="FIK19" s="550"/>
      <c r="FIL19" s="550"/>
      <c r="FIM19" s="550"/>
      <c r="FIN19" s="550"/>
      <c r="FIO19" s="550"/>
      <c r="FIP19" s="550"/>
      <c r="FIQ19" s="550"/>
      <c r="FIR19" s="550"/>
      <c r="FIS19" s="550"/>
      <c r="FIT19" s="550"/>
      <c r="FIU19" s="550"/>
      <c r="FIV19" s="550"/>
      <c r="FIW19" s="550"/>
      <c r="FIX19" s="550"/>
      <c r="FIY19" s="550"/>
      <c r="FIZ19" s="550"/>
      <c r="FJA19" s="550"/>
      <c r="FJB19" s="550"/>
      <c r="FJC19" s="550"/>
      <c r="FJD19" s="550"/>
      <c r="FJE19" s="550"/>
      <c r="FJF19" s="550"/>
      <c r="FJG19" s="550"/>
      <c r="FJH19" s="550"/>
      <c r="FJI19" s="550"/>
      <c r="FJJ19" s="550"/>
      <c r="FJK19" s="550"/>
      <c r="FJL19" s="550"/>
      <c r="FJM19" s="550"/>
      <c r="FJN19" s="550"/>
      <c r="FJO19" s="550"/>
      <c r="FJP19" s="550"/>
      <c r="FJQ19" s="550"/>
      <c r="FJR19" s="550"/>
      <c r="FJS19" s="550"/>
      <c r="FJT19" s="550"/>
      <c r="FJU19" s="550"/>
      <c r="FJV19" s="550"/>
      <c r="FJW19" s="550"/>
      <c r="FJX19" s="550"/>
      <c r="FJY19" s="550"/>
      <c r="FJZ19" s="550"/>
      <c r="FKA19" s="550"/>
      <c r="FKB19" s="550"/>
      <c r="FKC19" s="550"/>
      <c r="FKD19" s="550"/>
      <c r="FKE19" s="550"/>
      <c r="FKF19" s="550"/>
      <c r="FKG19" s="550"/>
      <c r="FKH19" s="550"/>
      <c r="FKI19" s="550"/>
      <c r="FKJ19" s="550"/>
      <c r="FKK19" s="550"/>
      <c r="FKL19" s="550"/>
      <c r="FKM19" s="550"/>
      <c r="FKN19" s="550"/>
      <c r="FKO19" s="550"/>
      <c r="FKP19" s="550"/>
      <c r="FKQ19" s="550"/>
      <c r="FKR19" s="550"/>
      <c r="FKS19" s="550"/>
      <c r="FKT19" s="550"/>
      <c r="FKU19" s="550"/>
      <c r="FKV19" s="550"/>
      <c r="FKW19" s="550"/>
      <c r="FKX19" s="550"/>
      <c r="FKY19" s="550"/>
      <c r="FKZ19" s="550"/>
      <c r="FLA19" s="550"/>
      <c r="FLB19" s="550"/>
      <c r="FLC19" s="550"/>
      <c r="FLD19" s="550"/>
      <c r="FLE19" s="550"/>
      <c r="FLF19" s="550"/>
      <c r="FLG19" s="550"/>
      <c r="FLH19" s="550"/>
      <c r="FLI19" s="550"/>
      <c r="FLJ19" s="550"/>
      <c r="FLK19" s="550"/>
      <c r="FLL19" s="550"/>
      <c r="FLM19" s="550"/>
      <c r="FLN19" s="550"/>
      <c r="FLO19" s="550"/>
      <c r="FLP19" s="550"/>
      <c r="FLQ19" s="550"/>
      <c r="FLR19" s="550"/>
      <c r="FLS19" s="550"/>
      <c r="FLT19" s="550"/>
      <c r="FLU19" s="550"/>
      <c r="FLV19" s="550"/>
      <c r="FLW19" s="550"/>
      <c r="FLX19" s="550"/>
      <c r="FLY19" s="550"/>
      <c r="FLZ19" s="550"/>
      <c r="FMA19" s="550"/>
      <c r="FMB19" s="550"/>
      <c r="FMC19" s="550"/>
      <c r="FMD19" s="550"/>
      <c r="FME19" s="550"/>
      <c r="FMF19" s="550"/>
      <c r="FMG19" s="550"/>
      <c r="FMH19" s="550"/>
      <c r="FMI19" s="550"/>
      <c r="FMJ19" s="550"/>
      <c r="FMK19" s="550"/>
      <c r="FML19" s="550"/>
      <c r="FMM19" s="550"/>
      <c r="FMN19" s="550"/>
      <c r="FMO19" s="550"/>
      <c r="FMP19" s="550"/>
      <c r="FMQ19" s="550"/>
      <c r="FMR19" s="550"/>
      <c r="FMS19" s="550"/>
      <c r="FMT19" s="550"/>
      <c r="FMU19" s="550"/>
      <c r="FMV19" s="550"/>
      <c r="FMW19" s="550"/>
      <c r="FMX19" s="550"/>
      <c r="FMY19" s="550"/>
      <c r="FMZ19" s="550"/>
      <c r="FNA19" s="550"/>
      <c r="FNB19" s="550"/>
      <c r="FNC19" s="550"/>
      <c r="FND19" s="550"/>
      <c r="FNE19" s="550"/>
      <c r="FNF19" s="550"/>
      <c r="FNG19" s="550"/>
      <c r="FNH19" s="550"/>
      <c r="FNI19" s="550"/>
      <c r="FNJ19" s="550"/>
      <c r="FNK19" s="550"/>
      <c r="FNL19" s="550"/>
      <c r="FNM19" s="550"/>
      <c r="FNN19" s="550"/>
      <c r="FNO19" s="550"/>
      <c r="FNP19" s="550"/>
      <c r="FNQ19" s="550"/>
      <c r="FNR19" s="550"/>
      <c r="FNS19" s="550"/>
      <c r="FNT19" s="550"/>
      <c r="FNU19" s="550"/>
      <c r="FNV19" s="550"/>
      <c r="FNW19" s="550"/>
      <c r="FNX19" s="550"/>
      <c r="FNY19" s="550"/>
      <c r="FNZ19" s="550"/>
      <c r="FOA19" s="550"/>
      <c r="FOB19" s="550"/>
      <c r="FOC19" s="550"/>
      <c r="FOD19" s="550"/>
      <c r="FOE19" s="550"/>
      <c r="FOF19" s="550"/>
      <c r="FOG19" s="550"/>
      <c r="FOH19" s="550"/>
      <c r="FOI19" s="550"/>
      <c r="FOJ19" s="550"/>
      <c r="FOK19" s="550"/>
      <c r="FOL19" s="550"/>
      <c r="FOM19" s="550"/>
      <c r="FON19" s="550"/>
      <c r="FOO19" s="550"/>
      <c r="FOP19" s="550"/>
      <c r="FOQ19" s="550"/>
      <c r="FOR19" s="550"/>
      <c r="FOS19" s="550"/>
      <c r="FOT19" s="550"/>
      <c r="FOU19" s="550"/>
      <c r="FOV19" s="550"/>
      <c r="FOW19" s="550"/>
      <c r="FOX19" s="550"/>
      <c r="FOY19" s="550"/>
      <c r="FOZ19" s="550"/>
      <c r="FPA19" s="550"/>
      <c r="FPB19" s="550"/>
      <c r="FPC19" s="550"/>
      <c r="FPD19" s="550"/>
      <c r="FPE19" s="550"/>
      <c r="FPF19" s="550"/>
      <c r="FPG19" s="550"/>
      <c r="FPH19" s="550"/>
      <c r="FPI19" s="550"/>
      <c r="FPJ19" s="550"/>
      <c r="FPK19" s="550"/>
      <c r="FPL19" s="550"/>
      <c r="FPM19" s="550"/>
      <c r="FPN19" s="550"/>
      <c r="FPO19" s="550"/>
      <c r="FPP19" s="550"/>
      <c r="FPQ19" s="550"/>
      <c r="FPR19" s="550"/>
      <c r="FPS19" s="550"/>
      <c r="FPT19" s="550"/>
      <c r="FPU19" s="550"/>
      <c r="FPV19" s="550"/>
      <c r="FPW19" s="550"/>
      <c r="FPX19" s="550"/>
      <c r="FPY19" s="550"/>
      <c r="FPZ19" s="550"/>
      <c r="FQA19" s="550"/>
      <c r="FQB19" s="550"/>
      <c r="FQC19" s="550"/>
      <c r="FQD19" s="550"/>
      <c r="FQE19" s="550"/>
      <c r="FQF19" s="550"/>
      <c r="FQG19" s="550"/>
      <c r="FQH19" s="550"/>
      <c r="FQI19" s="550"/>
      <c r="FQJ19" s="550"/>
      <c r="FQK19" s="550"/>
      <c r="FQL19" s="550"/>
      <c r="FQM19" s="550"/>
      <c r="FQN19" s="550"/>
      <c r="FQO19" s="550"/>
      <c r="FQP19" s="550"/>
      <c r="FQQ19" s="550"/>
      <c r="FQR19" s="550"/>
      <c r="FQS19" s="550"/>
      <c r="FQT19" s="550"/>
      <c r="FQU19" s="550"/>
      <c r="FQV19" s="550"/>
      <c r="FQX19" s="550"/>
      <c r="FQY19" s="550"/>
      <c r="FQZ19" s="550"/>
      <c r="FRA19" s="550"/>
      <c r="FRB19" s="550"/>
      <c r="FRD19" s="550"/>
      <c r="FRH19" s="550"/>
      <c r="FRI19" s="550"/>
      <c r="FRJ19" s="550"/>
      <c r="FRK19" s="550"/>
      <c r="FRL19" s="550"/>
      <c r="FRM19" s="550"/>
      <c r="FRN19" s="550"/>
      <c r="FRO19" s="550"/>
      <c r="FRP19" s="550"/>
      <c r="FRQ19" s="550"/>
      <c r="FRS19" s="550"/>
      <c r="FRT19" s="550"/>
      <c r="FRU19" s="550"/>
      <c r="FRV19" s="550"/>
      <c r="FRW19" s="550"/>
      <c r="FRX19" s="550"/>
      <c r="FRY19" s="550"/>
      <c r="FRZ19" s="550"/>
      <c r="FSA19" s="550"/>
      <c r="FSB19" s="550"/>
      <c r="FSC19" s="550"/>
      <c r="FSD19" s="550"/>
      <c r="FSE19" s="550"/>
      <c r="FSF19" s="550"/>
      <c r="FSG19" s="550"/>
      <c r="FSH19" s="550"/>
      <c r="FSI19" s="550"/>
      <c r="FSJ19" s="550"/>
      <c r="FSK19" s="550"/>
      <c r="FSL19" s="550"/>
      <c r="FSM19" s="550"/>
      <c r="FSN19" s="550"/>
      <c r="FSO19" s="550"/>
      <c r="FSP19" s="550"/>
      <c r="FSQ19" s="550"/>
      <c r="FSR19" s="550"/>
      <c r="FSS19" s="550"/>
      <c r="FST19" s="550"/>
      <c r="FSU19" s="550"/>
      <c r="FSV19" s="550"/>
      <c r="FSW19" s="550"/>
      <c r="FSX19" s="550"/>
      <c r="FSY19" s="550"/>
      <c r="FSZ19" s="550"/>
      <c r="FTA19" s="550"/>
      <c r="FTB19" s="550"/>
      <c r="FTC19" s="550"/>
      <c r="FTD19" s="550"/>
      <c r="FTE19" s="550"/>
      <c r="FTF19" s="550"/>
      <c r="FTG19" s="550"/>
      <c r="FTH19" s="550"/>
      <c r="FTI19" s="550"/>
      <c r="FTJ19" s="550"/>
      <c r="FTK19" s="550"/>
      <c r="FTL19" s="550"/>
      <c r="FTM19" s="550"/>
      <c r="FTN19" s="550"/>
      <c r="FTO19" s="550"/>
      <c r="FTP19" s="550"/>
      <c r="FTQ19" s="550"/>
      <c r="FTR19" s="550"/>
      <c r="FTS19" s="550"/>
      <c r="FTT19" s="550"/>
      <c r="FTU19" s="550"/>
      <c r="FTV19" s="550"/>
      <c r="FTW19" s="550"/>
      <c r="FTX19" s="550"/>
      <c r="FTY19" s="550"/>
      <c r="FTZ19" s="550"/>
      <c r="FUA19" s="550"/>
      <c r="FUB19" s="550"/>
      <c r="FUC19" s="550"/>
      <c r="FUD19" s="550"/>
      <c r="FUE19" s="550"/>
      <c r="FUF19" s="550"/>
      <c r="FUG19" s="550"/>
      <c r="FUH19" s="550"/>
      <c r="FUI19" s="550"/>
      <c r="FUJ19" s="550"/>
      <c r="FUK19" s="550"/>
      <c r="FUL19" s="550"/>
      <c r="FUM19" s="550"/>
      <c r="FUN19" s="550"/>
      <c r="FUO19" s="550"/>
      <c r="FUP19" s="550"/>
      <c r="FUQ19" s="550"/>
      <c r="FUR19" s="550"/>
      <c r="FUS19" s="550"/>
      <c r="FUT19" s="550"/>
      <c r="FUU19" s="550"/>
      <c r="FUV19" s="550"/>
      <c r="FUW19" s="550"/>
      <c r="FUX19" s="550"/>
      <c r="FUY19" s="550"/>
      <c r="FUZ19" s="550"/>
      <c r="FVA19" s="550"/>
      <c r="FVB19" s="550"/>
      <c r="FVC19" s="550"/>
      <c r="FVD19" s="550"/>
      <c r="FVE19" s="550"/>
      <c r="FVF19" s="550"/>
      <c r="FVG19" s="550"/>
      <c r="FVH19" s="550"/>
      <c r="FVI19" s="550"/>
      <c r="FVJ19" s="550"/>
      <c r="FVK19" s="550"/>
      <c r="FVL19" s="550"/>
      <c r="FVM19" s="550"/>
      <c r="FVN19" s="550"/>
      <c r="FVO19" s="550"/>
      <c r="FVP19" s="550"/>
      <c r="FVQ19" s="550"/>
      <c r="FVR19" s="550"/>
      <c r="FVS19" s="550"/>
      <c r="FVT19" s="550"/>
      <c r="FVU19" s="550"/>
      <c r="FVV19" s="550"/>
      <c r="FVW19" s="550"/>
      <c r="FVX19" s="550"/>
      <c r="FVY19" s="550"/>
      <c r="FVZ19" s="550"/>
      <c r="FWA19" s="550"/>
      <c r="FWB19" s="550"/>
      <c r="FWC19" s="550"/>
      <c r="FWD19" s="550"/>
      <c r="FWE19" s="550"/>
      <c r="FWF19" s="550"/>
      <c r="FWG19" s="550"/>
      <c r="FWH19" s="550"/>
      <c r="FWI19" s="550"/>
      <c r="FWJ19" s="550"/>
      <c r="FWK19" s="550"/>
      <c r="FWL19" s="550"/>
      <c r="FWM19" s="550"/>
      <c r="FWN19" s="550"/>
      <c r="FWO19" s="550"/>
      <c r="FWP19" s="550"/>
      <c r="FWQ19" s="550"/>
      <c r="FWR19" s="550"/>
      <c r="FWS19" s="550"/>
      <c r="FWT19" s="550"/>
      <c r="FWU19" s="550"/>
      <c r="FWV19" s="550"/>
      <c r="FWW19" s="550"/>
      <c r="FWX19" s="550"/>
      <c r="FWY19" s="550"/>
      <c r="FWZ19" s="550"/>
      <c r="FXA19" s="550"/>
      <c r="FXB19" s="550"/>
      <c r="FXC19" s="550"/>
      <c r="FXD19" s="550"/>
      <c r="FXE19" s="550"/>
      <c r="FXF19" s="550"/>
      <c r="FXG19" s="550"/>
      <c r="FXH19" s="550"/>
      <c r="FXI19" s="550"/>
      <c r="FXJ19" s="550"/>
      <c r="FXK19" s="550"/>
      <c r="FXL19" s="550"/>
      <c r="FXM19" s="550"/>
      <c r="FXN19" s="550"/>
      <c r="FXO19" s="550"/>
      <c r="FXP19" s="550"/>
      <c r="FXQ19" s="550"/>
      <c r="FXR19" s="550"/>
      <c r="FXS19" s="550"/>
      <c r="FXT19" s="550"/>
      <c r="FXU19" s="550"/>
      <c r="FXV19" s="550"/>
      <c r="FXW19" s="550"/>
      <c r="FXX19" s="550"/>
      <c r="FXY19" s="550"/>
      <c r="FXZ19" s="550"/>
      <c r="FYA19" s="550"/>
      <c r="FYB19" s="550"/>
      <c r="FYC19" s="550"/>
      <c r="FYD19" s="550"/>
      <c r="FYE19" s="550"/>
      <c r="FYF19" s="550"/>
      <c r="FYG19" s="550"/>
      <c r="FYH19" s="550"/>
      <c r="FYI19" s="550"/>
      <c r="FYJ19" s="550"/>
      <c r="FYK19" s="550"/>
      <c r="FYL19" s="550"/>
      <c r="FYM19" s="550"/>
      <c r="FYN19" s="550"/>
      <c r="FYO19" s="550"/>
      <c r="FYP19" s="550"/>
      <c r="FYQ19" s="550"/>
      <c r="FYR19" s="550"/>
      <c r="FYS19" s="550"/>
      <c r="FYT19" s="550"/>
      <c r="FYU19" s="550"/>
      <c r="FYV19" s="550"/>
      <c r="FYW19" s="550"/>
      <c r="FYX19" s="550"/>
      <c r="FYY19" s="550"/>
      <c r="FYZ19" s="550"/>
      <c r="FZA19" s="550"/>
      <c r="FZB19" s="550"/>
      <c r="FZC19" s="550"/>
      <c r="FZD19" s="550"/>
      <c r="FZE19" s="550"/>
      <c r="FZF19" s="550"/>
      <c r="FZG19" s="550"/>
      <c r="FZH19" s="550"/>
      <c r="FZI19" s="550"/>
      <c r="FZJ19" s="550"/>
      <c r="FZK19" s="550"/>
      <c r="FZL19" s="550"/>
      <c r="FZM19" s="550"/>
      <c r="FZN19" s="550"/>
      <c r="FZO19" s="550"/>
      <c r="FZP19" s="550"/>
      <c r="FZQ19" s="550"/>
      <c r="FZR19" s="550"/>
      <c r="FZS19" s="550"/>
      <c r="FZT19" s="550"/>
      <c r="FZU19" s="550"/>
      <c r="FZV19" s="550"/>
      <c r="FZW19" s="550"/>
      <c r="FZX19" s="550"/>
      <c r="FZY19" s="550"/>
      <c r="FZZ19" s="550"/>
      <c r="GAA19" s="550"/>
      <c r="GAB19" s="550"/>
      <c r="GAC19" s="550"/>
      <c r="GAD19" s="550"/>
      <c r="GAE19" s="550"/>
      <c r="GAF19" s="550"/>
      <c r="GAG19" s="550"/>
      <c r="GAH19" s="550"/>
      <c r="GAI19" s="550"/>
      <c r="GAJ19" s="550"/>
      <c r="GAK19" s="550"/>
      <c r="GAL19" s="550"/>
      <c r="GAM19" s="550"/>
      <c r="GAN19" s="550"/>
      <c r="GAO19" s="550"/>
      <c r="GAP19" s="550"/>
      <c r="GAQ19" s="550"/>
      <c r="GAR19" s="550"/>
      <c r="GAT19" s="550"/>
      <c r="GAU19" s="550"/>
      <c r="GAV19" s="550"/>
      <c r="GAW19" s="550"/>
      <c r="GAX19" s="550"/>
      <c r="GAZ19" s="550"/>
      <c r="GBD19" s="550"/>
      <c r="GBE19" s="550"/>
      <c r="GBF19" s="550"/>
      <c r="GBG19" s="550"/>
      <c r="GBH19" s="550"/>
      <c r="GBI19" s="550"/>
      <c r="GBJ19" s="550"/>
      <c r="GBK19" s="550"/>
      <c r="GBL19" s="550"/>
      <c r="GBM19" s="550"/>
      <c r="GBO19" s="550"/>
      <c r="GBP19" s="550"/>
      <c r="GBQ19" s="550"/>
      <c r="GBR19" s="550"/>
      <c r="GBS19" s="550"/>
      <c r="GBT19" s="550"/>
      <c r="GBU19" s="550"/>
      <c r="GBV19" s="550"/>
      <c r="GBW19" s="550"/>
      <c r="GBX19" s="550"/>
      <c r="GBY19" s="550"/>
      <c r="GBZ19" s="550"/>
      <c r="GCA19" s="550"/>
      <c r="GCB19" s="550"/>
      <c r="GCC19" s="550"/>
      <c r="GCD19" s="550"/>
      <c r="GCE19" s="550"/>
      <c r="GCF19" s="550"/>
      <c r="GCG19" s="550"/>
      <c r="GCH19" s="550"/>
      <c r="GCI19" s="550"/>
      <c r="GCJ19" s="550"/>
      <c r="GCK19" s="550"/>
      <c r="GCL19" s="550"/>
      <c r="GCM19" s="550"/>
      <c r="GCN19" s="550"/>
      <c r="GCO19" s="550"/>
      <c r="GCP19" s="550"/>
      <c r="GCQ19" s="550"/>
      <c r="GCR19" s="550"/>
      <c r="GCS19" s="550"/>
      <c r="GCT19" s="550"/>
      <c r="GCU19" s="550"/>
      <c r="GCV19" s="550"/>
      <c r="GCW19" s="550"/>
      <c r="GCX19" s="550"/>
      <c r="GCY19" s="550"/>
      <c r="GCZ19" s="550"/>
      <c r="GDA19" s="550"/>
      <c r="GDB19" s="550"/>
      <c r="GDC19" s="550"/>
      <c r="GDD19" s="550"/>
      <c r="GDE19" s="550"/>
      <c r="GDF19" s="550"/>
      <c r="GDG19" s="550"/>
      <c r="GDH19" s="550"/>
      <c r="GDI19" s="550"/>
      <c r="GDJ19" s="550"/>
      <c r="GDK19" s="550"/>
      <c r="GDL19" s="550"/>
      <c r="GDM19" s="550"/>
      <c r="GDN19" s="550"/>
      <c r="GDO19" s="550"/>
      <c r="GDP19" s="550"/>
      <c r="GDQ19" s="550"/>
      <c r="GDR19" s="550"/>
      <c r="GDS19" s="550"/>
      <c r="GDT19" s="550"/>
      <c r="GDU19" s="550"/>
      <c r="GDV19" s="550"/>
      <c r="GDW19" s="550"/>
      <c r="GDX19" s="550"/>
      <c r="GDY19" s="550"/>
      <c r="GDZ19" s="550"/>
      <c r="GEA19" s="550"/>
      <c r="GEB19" s="550"/>
      <c r="GEC19" s="550"/>
      <c r="GED19" s="550"/>
      <c r="GEE19" s="550"/>
      <c r="GEF19" s="550"/>
      <c r="GEG19" s="550"/>
      <c r="GEH19" s="550"/>
      <c r="GEI19" s="550"/>
      <c r="GEJ19" s="550"/>
      <c r="GEK19" s="550"/>
      <c r="GEL19" s="550"/>
      <c r="GEM19" s="550"/>
      <c r="GEN19" s="550"/>
      <c r="GEO19" s="550"/>
      <c r="GEP19" s="550"/>
      <c r="GEQ19" s="550"/>
      <c r="GER19" s="550"/>
      <c r="GES19" s="550"/>
      <c r="GET19" s="550"/>
      <c r="GEU19" s="550"/>
      <c r="GEV19" s="550"/>
      <c r="GEW19" s="550"/>
      <c r="GEX19" s="550"/>
      <c r="GEY19" s="550"/>
      <c r="GEZ19" s="550"/>
      <c r="GFA19" s="550"/>
      <c r="GFB19" s="550"/>
      <c r="GFC19" s="550"/>
      <c r="GFD19" s="550"/>
      <c r="GFE19" s="550"/>
      <c r="GFF19" s="550"/>
      <c r="GFG19" s="550"/>
      <c r="GFH19" s="550"/>
      <c r="GFI19" s="550"/>
      <c r="GFJ19" s="550"/>
      <c r="GFK19" s="550"/>
      <c r="GFL19" s="550"/>
      <c r="GFM19" s="550"/>
      <c r="GFN19" s="550"/>
      <c r="GFO19" s="550"/>
      <c r="GFP19" s="550"/>
      <c r="GFQ19" s="550"/>
      <c r="GFR19" s="550"/>
      <c r="GFS19" s="550"/>
      <c r="GFT19" s="550"/>
      <c r="GFU19" s="550"/>
      <c r="GFV19" s="550"/>
      <c r="GFW19" s="550"/>
      <c r="GFX19" s="550"/>
      <c r="GFY19" s="550"/>
      <c r="GFZ19" s="550"/>
      <c r="GGA19" s="550"/>
      <c r="GGB19" s="550"/>
      <c r="GGC19" s="550"/>
      <c r="GGD19" s="550"/>
      <c r="GGE19" s="550"/>
      <c r="GGF19" s="550"/>
      <c r="GGG19" s="550"/>
      <c r="GGH19" s="550"/>
      <c r="GGI19" s="550"/>
      <c r="GGJ19" s="550"/>
      <c r="GGK19" s="550"/>
      <c r="GGL19" s="550"/>
      <c r="GGM19" s="550"/>
      <c r="GGN19" s="550"/>
      <c r="GGO19" s="550"/>
      <c r="GGP19" s="550"/>
      <c r="GGQ19" s="550"/>
      <c r="GGR19" s="550"/>
      <c r="GGS19" s="550"/>
      <c r="GGT19" s="550"/>
      <c r="GGU19" s="550"/>
      <c r="GGV19" s="550"/>
      <c r="GGW19" s="550"/>
      <c r="GGX19" s="550"/>
      <c r="GGY19" s="550"/>
      <c r="GGZ19" s="550"/>
      <c r="GHA19" s="550"/>
      <c r="GHB19" s="550"/>
      <c r="GHC19" s="550"/>
      <c r="GHD19" s="550"/>
      <c r="GHE19" s="550"/>
      <c r="GHF19" s="550"/>
      <c r="GHG19" s="550"/>
      <c r="GHH19" s="550"/>
      <c r="GHI19" s="550"/>
      <c r="GHJ19" s="550"/>
      <c r="GHK19" s="550"/>
      <c r="GHL19" s="550"/>
      <c r="GHM19" s="550"/>
      <c r="GHN19" s="550"/>
      <c r="GHO19" s="550"/>
      <c r="GHP19" s="550"/>
      <c r="GHQ19" s="550"/>
      <c r="GHR19" s="550"/>
      <c r="GHS19" s="550"/>
      <c r="GHT19" s="550"/>
      <c r="GHU19" s="550"/>
      <c r="GHV19" s="550"/>
      <c r="GHW19" s="550"/>
      <c r="GHX19" s="550"/>
      <c r="GHY19" s="550"/>
      <c r="GHZ19" s="550"/>
      <c r="GIA19" s="550"/>
      <c r="GIB19" s="550"/>
      <c r="GIC19" s="550"/>
      <c r="GID19" s="550"/>
      <c r="GIE19" s="550"/>
      <c r="GIF19" s="550"/>
      <c r="GIG19" s="550"/>
      <c r="GIH19" s="550"/>
      <c r="GII19" s="550"/>
      <c r="GIJ19" s="550"/>
      <c r="GIK19" s="550"/>
      <c r="GIL19" s="550"/>
      <c r="GIM19" s="550"/>
      <c r="GIN19" s="550"/>
      <c r="GIO19" s="550"/>
      <c r="GIP19" s="550"/>
      <c r="GIQ19" s="550"/>
      <c r="GIR19" s="550"/>
      <c r="GIS19" s="550"/>
      <c r="GIT19" s="550"/>
      <c r="GIU19" s="550"/>
      <c r="GIV19" s="550"/>
      <c r="GIW19" s="550"/>
      <c r="GIX19" s="550"/>
      <c r="GIY19" s="550"/>
      <c r="GIZ19" s="550"/>
      <c r="GJA19" s="550"/>
      <c r="GJB19" s="550"/>
      <c r="GJC19" s="550"/>
      <c r="GJD19" s="550"/>
      <c r="GJE19" s="550"/>
      <c r="GJF19" s="550"/>
      <c r="GJG19" s="550"/>
      <c r="GJH19" s="550"/>
      <c r="GJI19" s="550"/>
      <c r="GJJ19" s="550"/>
      <c r="GJK19" s="550"/>
      <c r="GJL19" s="550"/>
      <c r="GJM19" s="550"/>
      <c r="GJN19" s="550"/>
      <c r="GJO19" s="550"/>
      <c r="GJP19" s="550"/>
      <c r="GJQ19" s="550"/>
      <c r="GJR19" s="550"/>
      <c r="GJS19" s="550"/>
      <c r="GJT19" s="550"/>
      <c r="GJU19" s="550"/>
      <c r="GJV19" s="550"/>
      <c r="GJW19" s="550"/>
      <c r="GJX19" s="550"/>
      <c r="GJY19" s="550"/>
      <c r="GJZ19" s="550"/>
      <c r="GKA19" s="550"/>
      <c r="GKB19" s="550"/>
      <c r="GKC19" s="550"/>
      <c r="GKD19" s="550"/>
      <c r="GKE19" s="550"/>
      <c r="GKF19" s="550"/>
      <c r="GKG19" s="550"/>
      <c r="GKH19" s="550"/>
      <c r="GKI19" s="550"/>
      <c r="GKJ19" s="550"/>
      <c r="GKK19" s="550"/>
      <c r="GKL19" s="550"/>
      <c r="GKM19" s="550"/>
      <c r="GKN19" s="550"/>
      <c r="GKP19" s="550"/>
      <c r="GKQ19" s="550"/>
      <c r="GKR19" s="550"/>
      <c r="GKS19" s="550"/>
      <c r="GKT19" s="550"/>
      <c r="GKV19" s="550"/>
      <c r="GKZ19" s="550"/>
      <c r="GLA19" s="550"/>
      <c r="GLB19" s="550"/>
      <c r="GLC19" s="550"/>
      <c r="GLD19" s="550"/>
      <c r="GLE19" s="550"/>
      <c r="GLF19" s="550"/>
      <c r="GLG19" s="550"/>
      <c r="GLH19" s="550"/>
      <c r="GLI19" s="550"/>
      <c r="GLK19" s="550"/>
      <c r="GLL19" s="550"/>
      <c r="GLM19" s="550"/>
      <c r="GLN19" s="550"/>
      <c r="GLO19" s="550"/>
      <c r="GLP19" s="550"/>
      <c r="GLQ19" s="550"/>
      <c r="GLR19" s="550"/>
      <c r="GLS19" s="550"/>
      <c r="GLT19" s="550"/>
      <c r="GLU19" s="550"/>
      <c r="GLV19" s="550"/>
      <c r="GLW19" s="550"/>
      <c r="GLX19" s="550"/>
      <c r="GLY19" s="550"/>
      <c r="GLZ19" s="550"/>
      <c r="GMA19" s="550"/>
      <c r="GMB19" s="550"/>
      <c r="GMC19" s="550"/>
      <c r="GMD19" s="550"/>
      <c r="GME19" s="550"/>
      <c r="GMF19" s="550"/>
      <c r="GMG19" s="550"/>
      <c r="GMH19" s="550"/>
      <c r="GMI19" s="550"/>
      <c r="GMJ19" s="550"/>
      <c r="GMK19" s="550"/>
      <c r="GML19" s="550"/>
      <c r="GMM19" s="550"/>
      <c r="GMN19" s="550"/>
      <c r="GMO19" s="550"/>
      <c r="GMP19" s="550"/>
      <c r="GMQ19" s="550"/>
      <c r="GMR19" s="550"/>
      <c r="GMS19" s="550"/>
      <c r="GMT19" s="550"/>
      <c r="GMU19" s="550"/>
      <c r="GMV19" s="550"/>
      <c r="GMW19" s="550"/>
      <c r="GMX19" s="550"/>
      <c r="GMY19" s="550"/>
      <c r="GMZ19" s="550"/>
      <c r="GNA19" s="550"/>
      <c r="GNB19" s="550"/>
      <c r="GNC19" s="550"/>
      <c r="GND19" s="550"/>
      <c r="GNE19" s="550"/>
      <c r="GNF19" s="550"/>
      <c r="GNG19" s="550"/>
      <c r="GNH19" s="550"/>
      <c r="GNI19" s="550"/>
      <c r="GNJ19" s="550"/>
      <c r="GNK19" s="550"/>
      <c r="GNL19" s="550"/>
      <c r="GNM19" s="550"/>
      <c r="GNN19" s="550"/>
      <c r="GNO19" s="550"/>
      <c r="GNP19" s="550"/>
      <c r="GNQ19" s="550"/>
      <c r="GNR19" s="550"/>
      <c r="GNS19" s="550"/>
      <c r="GNT19" s="550"/>
      <c r="GNU19" s="550"/>
      <c r="GNV19" s="550"/>
      <c r="GNW19" s="550"/>
      <c r="GNX19" s="550"/>
      <c r="GNY19" s="550"/>
      <c r="GNZ19" s="550"/>
      <c r="GOA19" s="550"/>
      <c r="GOB19" s="550"/>
      <c r="GOC19" s="550"/>
      <c r="GOD19" s="550"/>
      <c r="GOE19" s="550"/>
      <c r="GOF19" s="550"/>
      <c r="GOG19" s="550"/>
      <c r="GOH19" s="550"/>
      <c r="GOI19" s="550"/>
      <c r="GOJ19" s="550"/>
      <c r="GOK19" s="550"/>
      <c r="GOL19" s="550"/>
      <c r="GOM19" s="550"/>
      <c r="GON19" s="550"/>
      <c r="GOO19" s="550"/>
      <c r="GOP19" s="550"/>
      <c r="GOQ19" s="550"/>
      <c r="GOR19" s="550"/>
      <c r="GOS19" s="550"/>
      <c r="GOT19" s="550"/>
      <c r="GOU19" s="550"/>
      <c r="GOV19" s="550"/>
      <c r="GOW19" s="550"/>
      <c r="GOX19" s="550"/>
      <c r="GOY19" s="550"/>
      <c r="GOZ19" s="550"/>
      <c r="GPA19" s="550"/>
      <c r="GPB19" s="550"/>
      <c r="GPC19" s="550"/>
      <c r="GPD19" s="550"/>
      <c r="GPE19" s="550"/>
      <c r="GPF19" s="550"/>
      <c r="GPG19" s="550"/>
      <c r="GPH19" s="550"/>
      <c r="GPI19" s="550"/>
      <c r="GPJ19" s="550"/>
      <c r="GPK19" s="550"/>
      <c r="GPL19" s="550"/>
      <c r="GPM19" s="550"/>
      <c r="GPN19" s="550"/>
      <c r="GPO19" s="550"/>
      <c r="GPP19" s="550"/>
      <c r="GPQ19" s="550"/>
      <c r="GPR19" s="550"/>
      <c r="GPS19" s="550"/>
      <c r="GPT19" s="550"/>
      <c r="GPU19" s="550"/>
      <c r="GPV19" s="550"/>
      <c r="GPW19" s="550"/>
      <c r="GPX19" s="550"/>
      <c r="GPY19" s="550"/>
      <c r="GPZ19" s="550"/>
      <c r="GQA19" s="550"/>
      <c r="GQB19" s="550"/>
      <c r="GQC19" s="550"/>
      <c r="GQD19" s="550"/>
      <c r="GQE19" s="550"/>
      <c r="GQF19" s="550"/>
      <c r="GQG19" s="550"/>
      <c r="GQH19" s="550"/>
      <c r="GQI19" s="550"/>
      <c r="GQJ19" s="550"/>
      <c r="GQK19" s="550"/>
      <c r="GQL19" s="550"/>
      <c r="GQM19" s="550"/>
      <c r="GQN19" s="550"/>
      <c r="GQO19" s="550"/>
      <c r="GQP19" s="550"/>
      <c r="GQQ19" s="550"/>
      <c r="GQR19" s="550"/>
      <c r="GQS19" s="550"/>
      <c r="GQT19" s="550"/>
      <c r="GQU19" s="550"/>
      <c r="GQV19" s="550"/>
      <c r="GQW19" s="550"/>
      <c r="GQX19" s="550"/>
      <c r="GQY19" s="550"/>
      <c r="GQZ19" s="550"/>
      <c r="GRA19" s="550"/>
      <c r="GRB19" s="550"/>
      <c r="GRC19" s="550"/>
      <c r="GRD19" s="550"/>
      <c r="GRE19" s="550"/>
      <c r="GRF19" s="550"/>
      <c r="GRG19" s="550"/>
      <c r="GRH19" s="550"/>
      <c r="GRI19" s="550"/>
      <c r="GRJ19" s="550"/>
      <c r="GRK19" s="550"/>
      <c r="GRL19" s="550"/>
      <c r="GRM19" s="550"/>
      <c r="GRN19" s="550"/>
      <c r="GRO19" s="550"/>
      <c r="GRP19" s="550"/>
      <c r="GRQ19" s="550"/>
      <c r="GRR19" s="550"/>
      <c r="GRS19" s="550"/>
      <c r="GRT19" s="550"/>
      <c r="GRU19" s="550"/>
      <c r="GRV19" s="550"/>
      <c r="GRW19" s="550"/>
      <c r="GRX19" s="550"/>
      <c r="GRY19" s="550"/>
      <c r="GRZ19" s="550"/>
      <c r="GSA19" s="550"/>
      <c r="GSB19" s="550"/>
      <c r="GSC19" s="550"/>
      <c r="GSD19" s="550"/>
      <c r="GSE19" s="550"/>
      <c r="GSF19" s="550"/>
      <c r="GSG19" s="550"/>
      <c r="GSH19" s="550"/>
      <c r="GSI19" s="550"/>
      <c r="GSJ19" s="550"/>
      <c r="GSK19" s="550"/>
      <c r="GSL19" s="550"/>
      <c r="GSM19" s="550"/>
      <c r="GSN19" s="550"/>
      <c r="GSO19" s="550"/>
      <c r="GSP19" s="550"/>
      <c r="GSQ19" s="550"/>
      <c r="GSR19" s="550"/>
      <c r="GSS19" s="550"/>
      <c r="GST19" s="550"/>
      <c r="GSU19" s="550"/>
      <c r="GSV19" s="550"/>
      <c r="GSW19" s="550"/>
      <c r="GSX19" s="550"/>
      <c r="GSY19" s="550"/>
      <c r="GSZ19" s="550"/>
      <c r="GTA19" s="550"/>
      <c r="GTB19" s="550"/>
      <c r="GTC19" s="550"/>
      <c r="GTD19" s="550"/>
      <c r="GTE19" s="550"/>
      <c r="GTF19" s="550"/>
      <c r="GTG19" s="550"/>
      <c r="GTH19" s="550"/>
      <c r="GTI19" s="550"/>
      <c r="GTJ19" s="550"/>
      <c r="GTK19" s="550"/>
      <c r="GTL19" s="550"/>
      <c r="GTM19" s="550"/>
      <c r="GTN19" s="550"/>
      <c r="GTO19" s="550"/>
      <c r="GTP19" s="550"/>
      <c r="GTQ19" s="550"/>
      <c r="GTR19" s="550"/>
      <c r="GTS19" s="550"/>
      <c r="GTT19" s="550"/>
      <c r="GTU19" s="550"/>
      <c r="GTV19" s="550"/>
      <c r="GTW19" s="550"/>
      <c r="GTX19" s="550"/>
      <c r="GTY19" s="550"/>
      <c r="GTZ19" s="550"/>
      <c r="GUA19" s="550"/>
      <c r="GUB19" s="550"/>
      <c r="GUC19" s="550"/>
      <c r="GUD19" s="550"/>
      <c r="GUE19" s="550"/>
      <c r="GUF19" s="550"/>
      <c r="GUG19" s="550"/>
      <c r="GUH19" s="550"/>
      <c r="GUI19" s="550"/>
      <c r="GUJ19" s="550"/>
      <c r="GUL19" s="550"/>
      <c r="GUM19" s="550"/>
      <c r="GUN19" s="550"/>
      <c r="GUO19" s="550"/>
      <c r="GUP19" s="550"/>
      <c r="GUR19" s="550"/>
      <c r="GUV19" s="550"/>
      <c r="GUW19" s="550"/>
      <c r="GUX19" s="550"/>
      <c r="GUY19" s="550"/>
      <c r="GUZ19" s="550"/>
      <c r="GVA19" s="550"/>
      <c r="GVB19" s="550"/>
      <c r="GVC19" s="550"/>
      <c r="GVD19" s="550"/>
      <c r="GVE19" s="550"/>
      <c r="GVG19" s="550"/>
      <c r="GVH19" s="550"/>
      <c r="GVI19" s="550"/>
      <c r="GVJ19" s="550"/>
      <c r="GVK19" s="550"/>
      <c r="GVL19" s="550"/>
      <c r="GVM19" s="550"/>
      <c r="GVN19" s="550"/>
      <c r="GVO19" s="550"/>
      <c r="GVP19" s="550"/>
      <c r="GVQ19" s="550"/>
      <c r="GVR19" s="550"/>
      <c r="GVS19" s="550"/>
      <c r="GVT19" s="550"/>
      <c r="GVU19" s="550"/>
      <c r="GVV19" s="550"/>
      <c r="GVW19" s="550"/>
      <c r="GVX19" s="550"/>
      <c r="GVY19" s="550"/>
      <c r="GVZ19" s="550"/>
      <c r="GWA19" s="550"/>
      <c r="GWB19" s="550"/>
      <c r="GWC19" s="550"/>
      <c r="GWD19" s="550"/>
      <c r="GWE19" s="550"/>
      <c r="GWF19" s="550"/>
      <c r="GWG19" s="550"/>
      <c r="GWH19" s="550"/>
      <c r="GWI19" s="550"/>
      <c r="GWJ19" s="550"/>
      <c r="GWK19" s="550"/>
      <c r="GWL19" s="550"/>
      <c r="GWM19" s="550"/>
      <c r="GWN19" s="550"/>
      <c r="GWO19" s="550"/>
      <c r="GWP19" s="550"/>
      <c r="GWQ19" s="550"/>
      <c r="GWR19" s="550"/>
      <c r="GWS19" s="550"/>
      <c r="GWT19" s="550"/>
      <c r="GWU19" s="550"/>
      <c r="GWV19" s="550"/>
      <c r="GWW19" s="550"/>
      <c r="GWX19" s="550"/>
      <c r="GWY19" s="550"/>
      <c r="GWZ19" s="550"/>
      <c r="GXA19" s="550"/>
      <c r="GXB19" s="550"/>
      <c r="GXC19" s="550"/>
      <c r="GXD19" s="550"/>
      <c r="GXE19" s="550"/>
      <c r="GXF19" s="550"/>
      <c r="GXG19" s="550"/>
      <c r="GXH19" s="550"/>
      <c r="GXI19" s="550"/>
      <c r="GXJ19" s="550"/>
      <c r="GXK19" s="550"/>
      <c r="GXL19" s="550"/>
      <c r="GXM19" s="550"/>
      <c r="GXN19" s="550"/>
      <c r="GXO19" s="550"/>
      <c r="GXP19" s="550"/>
      <c r="GXQ19" s="550"/>
      <c r="GXR19" s="550"/>
      <c r="GXS19" s="550"/>
      <c r="GXT19" s="550"/>
      <c r="GXU19" s="550"/>
      <c r="GXV19" s="550"/>
      <c r="GXW19" s="550"/>
      <c r="GXX19" s="550"/>
      <c r="GXY19" s="550"/>
      <c r="GXZ19" s="550"/>
      <c r="GYA19" s="550"/>
      <c r="GYB19" s="550"/>
      <c r="GYC19" s="550"/>
      <c r="GYD19" s="550"/>
      <c r="GYE19" s="550"/>
      <c r="GYF19" s="550"/>
      <c r="GYG19" s="550"/>
      <c r="GYH19" s="550"/>
      <c r="GYI19" s="550"/>
      <c r="GYJ19" s="550"/>
      <c r="GYK19" s="550"/>
      <c r="GYL19" s="550"/>
      <c r="GYM19" s="550"/>
      <c r="GYN19" s="550"/>
      <c r="GYO19" s="550"/>
      <c r="GYP19" s="550"/>
      <c r="GYQ19" s="550"/>
      <c r="GYR19" s="550"/>
      <c r="GYS19" s="550"/>
      <c r="GYT19" s="550"/>
      <c r="GYU19" s="550"/>
      <c r="GYV19" s="550"/>
      <c r="GYW19" s="550"/>
      <c r="GYX19" s="550"/>
      <c r="GYY19" s="550"/>
      <c r="GYZ19" s="550"/>
      <c r="GZA19" s="550"/>
      <c r="GZB19" s="550"/>
      <c r="GZC19" s="550"/>
      <c r="GZD19" s="550"/>
      <c r="GZE19" s="550"/>
      <c r="GZF19" s="550"/>
      <c r="GZG19" s="550"/>
      <c r="GZH19" s="550"/>
      <c r="GZI19" s="550"/>
      <c r="GZJ19" s="550"/>
      <c r="GZK19" s="550"/>
      <c r="GZL19" s="550"/>
      <c r="GZM19" s="550"/>
      <c r="GZN19" s="550"/>
      <c r="GZO19" s="550"/>
      <c r="GZP19" s="550"/>
      <c r="GZQ19" s="550"/>
      <c r="GZR19" s="550"/>
      <c r="GZS19" s="550"/>
      <c r="GZT19" s="550"/>
      <c r="GZU19" s="550"/>
      <c r="GZV19" s="550"/>
      <c r="GZW19" s="550"/>
      <c r="GZX19" s="550"/>
      <c r="GZY19" s="550"/>
      <c r="GZZ19" s="550"/>
      <c r="HAA19" s="550"/>
      <c r="HAB19" s="550"/>
      <c r="HAC19" s="550"/>
      <c r="HAD19" s="550"/>
      <c r="HAE19" s="550"/>
      <c r="HAF19" s="550"/>
      <c r="HAG19" s="550"/>
      <c r="HAH19" s="550"/>
      <c r="HAI19" s="550"/>
      <c r="HAJ19" s="550"/>
      <c r="HAK19" s="550"/>
      <c r="HAL19" s="550"/>
      <c r="HAM19" s="550"/>
      <c r="HAN19" s="550"/>
      <c r="HAO19" s="550"/>
      <c r="HAP19" s="550"/>
      <c r="HAQ19" s="550"/>
      <c r="HAR19" s="550"/>
      <c r="HAS19" s="550"/>
      <c r="HAT19" s="550"/>
      <c r="HAU19" s="550"/>
      <c r="HAV19" s="550"/>
      <c r="HAW19" s="550"/>
      <c r="HAX19" s="550"/>
      <c r="HAY19" s="550"/>
      <c r="HAZ19" s="550"/>
      <c r="HBA19" s="550"/>
      <c r="HBB19" s="550"/>
      <c r="HBC19" s="550"/>
      <c r="HBD19" s="550"/>
      <c r="HBE19" s="550"/>
      <c r="HBF19" s="550"/>
      <c r="HBG19" s="550"/>
      <c r="HBH19" s="550"/>
      <c r="HBI19" s="550"/>
      <c r="HBJ19" s="550"/>
      <c r="HBK19" s="550"/>
      <c r="HBL19" s="550"/>
      <c r="HBM19" s="550"/>
      <c r="HBN19" s="550"/>
      <c r="HBO19" s="550"/>
      <c r="HBP19" s="550"/>
      <c r="HBQ19" s="550"/>
      <c r="HBR19" s="550"/>
      <c r="HBS19" s="550"/>
      <c r="HBT19" s="550"/>
      <c r="HBU19" s="550"/>
      <c r="HBV19" s="550"/>
      <c r="HBW19" s="550"/>
      <c r="HBX19" s="550"/>
      <c r="HBY19" s="550"/>
      <c r="HBZ19" s="550"/>
      <c r="HCA19" s="550"/>
      <c r="HCB19" s="550"/>
      <c r="HCC19" s="550"/>
      <c r="HCD19" s="550"/>
      <c r="HCE19" s="550"/>
      <c r="HCF19" s="550"/>
      <c r="HCG19" s="550"/>
      <c r="HCH19" s="550"/>
      <c r="HCI19" s="550"/>
      <c r="HCJ19" s="550"/>
      <c r="HCK19" s="550"/>
      <c r="HCL19" s="550"/>
      <c r="HCM19" s="550"/>
      <c r="HCN19" s="550"/>
      <c r="HCO19" s="550"/>
      <c r="HCP19" s="550"/>
      <c r="HCQ19" s="550"/>
      <c r="HCR19" s="550"/>
      <c r="HCS19" s="550"/>
      <c r="HCT19" s="550"/>
      <c r="HCU19" s="550"/>
      <c r="HCV19" s="550"/>
      <c r="HCW19" s="550"/>
      <c r="HCX19" s="550"/>
      <c r="HCY19" s="550"/>
      <c r="HCZ19" s="550"/>
      <c r="HDA19" s="550"/>
      <c r="HDB19" s="550"/>
      <c r="HDC19" s="550"/>
      <c r="HDD19" s="550"/>
      <c r="HDE19" s="550"/>
      <c r="HDF19" s="550"/>
      <c r="HDG19" s="550"/>
      <c r="HDH19" s="550"/>
      <c r="HDI19" s="550"/>
      <c r="HDJ19" s="550"/>
      <c r="HDK19" s="550"/>
      <c r="HDL19" s="550"/>
      <c r="HDM19" s="550"/>
      <c r="HDN19" s="550"/>
      <c r="HDO19" s="550"/>
      <c r="HDP19" s="550"/>
      <c r="HDQ19" s="550"/>
      <c r="HDR19" s="550"/>
      <c r="HDS19" s="550"/>
      <c r="HDT19" s="550"/>
      <c r="HDU19" s="550"/>
      <c r="HDV19" s="550"/>
      <c r="HDW19" s="550"/>
      <c r="HDX19" s="550"/>
      <c r="HDY19" s="550"/>
      <c r="HDZ19" s="550"/>
      <c r="HEA19" s="550"/>
      <c r="HEB19" s="550"/>
      <c r="HEC19" s="550"/>
      <c r="HED19" s="550"/>
      <c r="HEE19" s="550"/>
      <c r="HEF19" s="550"/>
      <c r="HEH19" s="550"/>
      <c r="HEI19" s="550"/>
      <c r="HEJ19" s="550"/>
      <c r="HEK19" s="550"/>
      <c r="HEL19" s="550"/>
      <c r="HEN19" s="550"/>
      <c r="HER19" s="550"/>
      <c r="HES19" s="550"/>
      <c r="HET19" s="550"/>
      <c r="HEU19" s="550"/>
      <c r="HEV19" s="550"/>
      <c r="HEW19" s="550"/>
      <c r="HEX19" s="550"/>
      <c r="HEY19" s="550"/>
      <c r="HEZ19" s="550"/>
      <c r="HFA19" s="550"/>
      <c r="HFC19" s="550"/>
      <c r="HFD19" s="550"/>
      <c r="HFE19" s="550"/>
      <c r="HFF19" s="550"/>
      <c r="HFG19" s="550"/>
      <c r="HFH19" s="550"/>
      <c r="HFI19" s="550"/>
      <c r="HFJ19" s="550"/>
      <c r="HFK19" s="550"/>
      <c r="HFL19" s="550"/>
      <c r="HFM19" s="550"/>
      <c r="HFN19" s="550"/>
      <c r="HFO19" s="550"/>
      <c r="HFP19" s="550"/>
      <c r="HFQ19" s="550"/>
      <c r="HFR19" s="550"/>
      <c r="HFS19" s="550"/>
      <c r="HFT19" s="550"/>
      <c r="HFU19" s="550"/>
      <c r="HFV19" s="550"/>
      <c r="HFW19" s="550"/>
      <c r="HFX19" s="550"/>
      <c r="HFY19" s="550"/>
      <c r="HFZ19" s="550"/>
      <c r="HGA19" s="550"/>
      <c r="HGB19" s="550"/>
      <c r="HGC19" s="550"/>
      <c r="HGD19" s="550"/>
      <c r="HGE19" s="550"/>
      <c r="HGF19" s="550"/>
      <c r="HGG19" s="550"/>
      <c r="HGH19" s="550"/>
      <c r="HGI19" s="550"/>
      <c r="HGJ19" s="550"/>
      <c r="HGK19" s="550"/>
      <c r="HGL19" s="550"/>
      <c r="HGM19" s="550"/>
      <c r="HGN19" s="550"/>
      <c r="HGO19" s="550"/>
      <c r="HGP19" s="550"/>
      <c r="HGQ19" s="550"/>
      <c r="HGR19" s="550"/>
      <c r="HGS19" s="550"/>
      <c r="HGT19" s="550"/>
      <c r="HGU19" s="550"/>
      <c r="HGV19" s="550"/>
      <c r="HGW19" s="550"/>
      <c r="HGX19" s="550"/>
      <c r="HGY19" s="550"/>
      <c r="HGZ19" s="550"/>
      <c r="HHA19" s="550"/>
      <c r="HHB19" s="550"/>
      <c r="HHC19" s="550"/>
      <c r="HHD19" s="550"/>
      <c r="HHE19" s="550"/>
      <c r="HHF19" s="550"/>
      <c r="HHG19" s="550"/>
      <c r="HHH19" s="550"/>
      <c r="HHI19" s="550"/>
      <c r="HHJ19" s="550"/>
      <c r="HHK19" s="550"/>
      <c r="HHL19" s="550"/>
      <c r="HHM19" s="550"/>
      <c r="HHN19" s="550"/>
      <c r="HHO19" s="550"/>
      <c r="HHP19" s="550"/>
      <c r="HHQ19" s="550"/>
      <c r="HHR19" s="550"/>
      <c r="HHS19" s="550"/>
      <c r="HHT19" s="550"/>
      <c r="HHU19" s="550"/>
      <c r="HHV19" s="550"/>
      <c r="HHW19" s="550"/>
      <c r="HHX19" s="550"/>
      <c r="HHY19" s="550"/>
      <c r="HHZ19" s="550"/>
      <c r="HIA19" s="550"/>
      <c r="HIB19" s="550"/>
      <c r="HIC19" s="550"/>
      <c r="HID19" s="550"/>
      <c r="HIE19" s="550"/>
      <c r="HIF19" s="550"/>
      <c r="HIG19" s="550"/>
      <c r="HIH19" s="550"/>
      <c r="HII19" s="550"/>
      <c r="HIJ19" s="550"/>
      <c r="HIK19" s="550"/>
      <c r="HIL19" s="550"/>
      <c r="HIM19" s="550"/>
      <c r="HIN19" s="550"/>
      <c r="HIO19" s="550"/>
      <c r="HIP19" s="550"/>
      <c r="HIQ19" s="550"/>
      <c r="HIR19" s="550"/>
      <c r="HIS19" s="550"/>
      <c r="HIT19" s="550"/>
      <c r="HIU19" s="550"/>
      <c r="HIV19" s="550"/>
      <c r="HIW19" s="550"/>
      <c r="HIX19" s="550"/>
      <c r="HIY19" s="550"/>
      <c r="HIZ19" s="550"/>
      <c r="HJA19" s="550"/>
      <c r="HJB19" s="550"/>
      <c r="HJC19" s="550"/>
      <c r="HJD19" s="550"/>
      <c r="HJE19" s="550"/>
      <c r="HJF19" s="550"/>
      <c r="HJG19" s="550"/>
      <c r="HJH19" s="550"/>
      <c r="HJI19" s="550"/>
      <c r="HJJ19" s="550"/>
      <c r="HJK19" s="550"/>
      <c r="HJL19" s="550"/>
      <c r="HJM19" s="550"/>
      <c r="HJN19" s="550"/>
      <c r="HJO19" s="550"/>
      <c r="HJP19" s="550"/>
      <c r="HJQ19" s="550"/>
      <c r="HJR19" s="550"/>
      <c r="HJS19" s="550"/>
      <c r="HJT19" s="550"/>
      <c r="HJU19" s="550"/>
      <c r="HJV19" s="550"/>
      <c r="HJW19" s="550"/>
      <c r="HJX19" s="550"/>
      <c r="HJY19" s="550"/>
      <c r="HJZ19" s="550"/>
      <c r="HKA19" s="550"/>
      <c r="HKB19" s="550"/>
      <c r="HKC19" s="550"/>
      <c r="HKD19" s="550"/>
      <c r="HKE19" s="550"/>
      <c r="HKF19" s="550"/>
      <c r="HKG19" s="550"/>
      <c r="HKH19" s="550"/>
      <c r="HKI19" s="550"/>
      <c r="HKJ19" s="550"/>
      <c r="HKK19" s="550"/>
      <c r="HKL19" s="550"/>
      <c r="HKM19" s="550"/>
      <c r="HKN19" s="550"/>
      <c r="HKO19" s="550"/>
      <c r="HKP19" s="550"/>
      <c r="HKQ19" s="550"/>
      <c r="HKR19" s="550"/>
      <c r="HKS19" s="550"/>
      <c r="HKT19" s="550"/>
      <c r="HKU19" s="550"/>
      <c r="HKV19" s="550"/>
      <c r="HKW19" s="550"/>
      <c r="HKX19" s="550"/>
      <c r="HKY19" s="550"/>
      <c r="HKZ19" s="550"/>
      <c r="HLA19" s="550"/>
      <c r="HLB19" s="550"/>
      <c r="HLC19" s="550"/>
      <c r="HLD19" s="550"/>
      <c r="HLE19" s="550"/>
      <c r="HLF19" s="550"/>
      <c r="HLG19" s="550"/>
      <c r="HLH19" s="550"/>
      <c r="HLI19" s="550"/>
      <c r="HLJ19" s="550"/>
      <c r="HLK19" s="550"/>
      <c r="HLL19" s="550"/>
      <c r="HLM19" s="550"/>
      <c r="HLN19" s="550"/>
      <c r="HLO19" s="550"/>
      <c r="HLP19" s="550"/>
      <c r="HLQ19" s="550"/>
      <c r="HLR19" s="550"/>
      <c r="HLS19" s="550"/>
      <c r="HLT19" s="550"/>
      <c r="HLU19" s="550"/>
      <c r="HLV19" s="550"/>
      <c r="HLW19" s="550"/>
      <c r="HLX19" s="550"/>
      <c r="HLY19" s="550"/>
      <c r="HLZ19" s="550"/>
      <c r="HMA19" s="550"/>
      <c r="HMB19" s="550"/>
      <c r="HMC19" s="550"/>
      <c r="HMD19" s="550"/>
      <c r="HME19" s="550"/>
      <c r="HMF19" s="550"/>
      <c r="HMG19" s="550"/>
      <c r="HMH19" s="550"/>
      <c r="HMI19" s="550"/>
      <c r="HMJ19" s="550"/>
      <c r="HMK19" s="550"/>
      <c r="HML19" s="550"/>
      <c r="HMM19" s="550"/>
      <c r="HMN19" s="550"/>
      <c r="HMO19" s="550"/>
      <c r="HMP19" s="550"/>
      <c r="HMQ19" s="550"/>
      <c r="HMR19" s="550"/>
      <c r="HMS19" s="550"/>
      <c r="HMT19" s="550"/>
      <c r="HMU19" s="550"/>
      <c r="HMV19" s="550"/>
      <c r="HMW19" s="550"/>
      <c r="HMX19" s="550"/>
      <c r="HMY19" s="550"/>
      <c r="HMZ19" s="550"/>
      <c r="HNA19" s="550"/>
      <c r="HNB19" s="550"/>
      <c r="HNC19" s="550"/>
      <c r="HND19" s="550"/>
      <c r="HNE19" s="550"/>
      <c r="HNF19" s="550"/>
      <c r="HNG19" s="550"/>
      <c r="HNH19" s="550"/>
      <c r="HNI19" s="550"/>
      <c r="HNJ19" s="550"/>
      <c r="HNK19" s="550"/>
      <c r="HNL19" s="550"/>
      <c r="HNM19" s="550"/>
      <c r="HNN19" s="550"/>
      <c r="HNO19" s="550"/>
      <c r="HNP19" s="550"/>
      <c r="HNQ19" s="550"/>
      <c r="HNR19" s="550"/>
      <c r="HNS19" s="550"/>
      <c r="HNT19" s="550"/>
      <c r="HNU19" s="550"/>
      <c r="HNV19" s="550"/>
      <c r="HNW19" s="550"/>
      <c r="HNX19" s="550"/>
      <c r="HNY19" s="550"/>
      <c r="HNZ19" s="550"/>
      <c r="HOA19" s="550"/>
      <c r="HOB19" s="550"/>
      <c r="HOD19" s="550"/>
      <c r="HOE19" s="550"/>
      <c r="HOF19" s="550"/>
      <c r="HOG19" s="550"/>
      <c r="HOH19" s="550"/>
      <c r="HOJ19" s="550"/>
      <c r="HON19" s="550"/>
      <c r="HOO19" s="550"/>
      <c r="HOP19" s="550"/>
      <c r="HOQ19" s="550"/>
      <c r="HOR19" s="550"/>
      <c r="HOS19" s="550"/>
      <c r="HOT19" s="550"/>
      <c r="HOU19" s="550"/>
      <c r="HOV19" s="550"/>
      <c r="HOW19" s="550"/>
      <c r="HOY19" s="550"/>
      <c r="HOZ19" s="550"/>
      <c r="HPA19" s="550"/>
      <c r="HPB19" s="550"/>
      <c r="HPC19" s="550"/>
      <c r="HPD19" s="550"/>
      <c r="HPE19" s="550"/>
      <c r="HPF19" s="550"/>
      <c r="HPG19" s="550"/>
      <c r="HPH19" s="550"/>
      <c r="HPI19" s="550"/>
      <c r="HPJ19" s="550"/>
      <c r="HPK19" s="550"/>
      <c r="HPL19" s="550"/>
      <c r="HPM19" s="550"/>
      <c r="HPN19" s="550"/>
      <c r="HPO19" s="550"/>
      <c r="HPP19" s="550"/>
      <c r="HPQ19" s="550"/>
      <c r="HPR19" s="550"/>
      <c r="HPS19" s="550"/>
      <c r="HPT19" s="550"/>
      <c r="HPU19" s="550"/>
      <c r="HPV19" s="550"/>
      <c r="HPW19" s="550"/>
      <c r="HPX19" s="550"/>
      <c r="HPY19" s="550"/>
      <c r="HPZ19" s="550"/>
      <c r="HQA19" s="550"/>
      <c r="HQB19" s="550"/>
      <c r="HQC19" s="550"/>
      <c r="HQD19" s="550"/>
      <c r="HQE19" s="550"/>
      <c r="HQF19" s="550"/>
      <c r="HQG19" s="550"/>
      <c r="HQH19" s="550"/>
      <c r="HQI19" s="550"/>
      <c r="HQJ19" s="550"/>
      <c r="HQK19" s="550"/>
      <c r="HQL19" s="550"/>
      <c r="HQM19" s="550"/>
      <c r="HQN19" s="550"/>
      <c r="HQO19" s="550"/>
      <c r="HQP19" s="550"/>
      <c r="HQQ19" s="550"/>
      <c r="HQR19" s="550"/>
      <c r="HQS19" s="550"/>
      <c r="HQT19" s="550"/>
      <c r="HQU19" s="550"/>
      <c r="HQV19" s="550"/>
      <c r="HQW19" s="550"/>
      <c r="HQX19" s="550"/>
      <c r="HQY19" s="550"/>
      <c r="HQZ19" s="550"/>
      <c r="HRA19" s="550"/>
      <c r="HRB19" s="550"/>
      <c r="HRC19" s="550"/>
      <c r="HRD19" s="550"/>
      <c r="HRE19" s="550"/>
      <c r="HRF19" s="550"/>
      <c r="HRG19" s="550"/>
      <c r="HRH19" s="550"/>
      <c r="HRI19" s="550"/>
      <c r="HRJ19" s="550"/>
      <c r="HRK19" s="550"/>
      <c r="HRL19" s="550"/>
      <c r="HRM19" s="550"/>
      <c r="HRN19" s="550"/>
      <c r="HRO19" s="550"/>
      <c r="HRP19" s="550"/>
      <c r="HRQ19" s="550"/>
      <c r="HRR19" s="550"/>
      <c r="HRS19" s="550"/>
      <c r="HRT19" s="550"/>
      <c r="HRU19" s="550"/>
      <c r="HRV19" s="550"/>
      <c r="HRW19" s="550"/>
      <c r="HRX19" s="550"/>
      <c r="HRY19" s="550"/>
      <c r="HRZ19" s="550"/>
      <c r="HSA19" s="550"/>
      <c r="HSB19" s="550"/>
      <c r="HSC19" s="550"/>
      <c r="HSD19" s="550"/>
      <c r="HSE19" s="550"/>
      <c r="HSF19" s="550"/>
      <c r="HSG19" s="550"/>
      <c r="HSH19" s="550"/>
      <c r="HSI19" s="550"/>
      <c r="HSJ19" s="550"/>
      <c r="HSK19" s="550"/>
      <c r="HSL19" s="550"/>
      <c r="HSM19" s="550"/>
      <c r="HSN19" s="550"/>
      <c r="HSO19" s="550"/>
      <c r="HSP19" s="550"/>
      <c r="HSQ19" s="550"/>
      <c r="HSR19" s="550"/>
      <c r="HSS19" s="550"/>
      <c r="HST19" s="550"/>
      <c r="HSU19" s="550"/>
      <c r="HSV19" s="550"/>
      <c r="HSW19" s="550"/>
      <c r="HSX19" s="550"/>
      <c r="HSY19" s="550"/>
      <c r="HSZ19" s="550"/>
      <c r="HTA19" s="550"/>
      <c r="HTB19" s="550"/>
      <c r="HTC19" s="550"/>
      <c r="HTD19" s="550"/>
      <c r="HTE19" s="550"/>
      <c r="HTF19" s="550"/>
      <c r="HTG19" s="550"/>
      <c r="HTH19" s="550"/>
      <c r="HTI19" s="550"/>
      <c r="HTJ19" s="550"/>
      <c r="HTK19" s="550"/>
      <c r="HTL19" s="550"/>
      <c r="HTM19" s="550"/>
      <c r="HTN19" s="550"/>
      <c r="HTO19" s="550"/>
      <c r="HTP19" s="550"/>
      <c r="HTQ19" s="550"/>
      <c r="HTR19" s="550"/>
      <c r="HTS19" s="550"/>
      <c r="HTT19" s="550"/>
      <c r="HTU19" s="550"/>
      <c r="HTV19" s="550"/>
      <c r="HTW19" s="550"/>
      <c r="HTX19" s="550"/>
      <c r="HTY19" s="550"/>
      <c r="HTZ19" s="550"/>
      <c r="HUA19" s="550"/>
      <c r="HUB19" s="550"/>
      <c r="HUC19" s="550"/>
      <c r="HUD19" s="550"/>
      <c r="HUE19" s="550"/>
      <c r="HUF19" s="550"/>
      <c r="HUG19" s="550"/>
      <c r="HUH19" s="550"/>
      <c r="HUI19" s="550"/>
      <c r="HUJ19" s="550"/>
      <c r="HUK19" s="550"/>
      <c r="HUL19" s="550"/>
      <c r="HUM19" s="550"/>
      <c r="HUN19" s="550"/>
      <c r="HUO19" s="550"/>
      <c r="HUP19" s="550"/>
      <c r="HUQ19" s="550"/>
      <c r="HUR19" s="550"/>
      <c r="HUS19" s="550"/>
      <c r="HUT19" s="550"/>
      <c r="HUU19" s="550"/>
      <c r="HUV19" s="550"/>
      <c r="HUW19" s="550"/>
      <c r="HUX19" s="550"/>
      <c r="HUY19" s="550"/>
      <c r="HUZ19" s="550"/>
      <c r="HVA19" s="550"/>
      <c r="HVB19" s="550"/>
      <c r="HVC19" s="550"/>
      <c r="HVD19" s="550"/>
      <c r="HVE19" s="550"/>
      <c r="HVF19" s="550"/>
      <c r="HVG19" s="550"/>
      <c r="HVH19" s="550"/>
      <c r="HVI19" s="550"/>
      <c r="HVJ19" s="550"/>
      <c r="HVK19" s="550"/>
      <c r="HVL19" s="550"/>
      <c r="HVM19" s="550"/>
      <c r="HVN19" s="550"/>
      <c r="HVO19" s="550"/>
      <c r="HVP19" s="550"/>
      <c r="HVQ19" s="550"/>
      <c r="HVR19" s="550"/>
      <c r="HVS19" s="550"/>
      <c r="HVT19" s="550"/>
      <c r="HVU19" s="550"/>
      <c r="HVV19" s="550"/>
      <c r="HVW19" s="550"/>
      <c r="HVX19" s="550"/>
      <c r="HVY19" s="550"/>
      <c r="HVZ19" s="550"/>
      <c r="HWA19" s="550"/>
      <c r="HWB19" s="550"/>
      <c r="HWC19" s="550"/>
      <c r="HWD19" s="550"/>
      <c r="HWE19" s="550"/>
      <c r="HWF19" s="550"/>
      <c r="HWG19" s="550"/>
      <c r="HWH19" s="550"/>
      <c r="HWI19" s="550"/>
      <c r="HWJ19" s="550"/>
      <c r="HWK19" s="550"/>
      <c r="HWL19" s="550"/>
      <c r="HWM19" s="550"/>
      <c r="HWN19" s="550"/>
      <c r="HWO19" s="550"/>
      <c r="HWP19" s="550"/>
      <c r="HWQ19" s="550"/>
      <c r="HWR19" s="550"/>
      <c r="HWS19" s="550"/>
      <c r="HWT19" s="550"/>
      <c r="HWU19" s="550"/>
      <c r="HWV19" s="550"/>
      <c r="HWW19" s="550"/>
      <c r="HWX19" s="550"/>
      <c r="HWY19" s="550"/>
      <c r="HWZ19" s="550"/>
      <c r="HXA19" s="550"/>
      <c r="HXB19" s="550"/>
      <c r="HXC19" s="550"/>
      <c r="HXD19" s="550"/>
      <c r="HXE19" s="550"/>
      <c r="HXF19" s="550"/>
      <c r="HXG19" s="550"/>
      <c r="HXH19" s="550"/>
      <c r="HXI19" s="550"/>
      <c r="HXJ19" s="550"/>
      <c r="HXK19" s="550"/>
      <c r="HXL19" s="550"/>
      <c r="HXM19" s="550"/>
      <c r="HXN19" s="550"/>
      <c r="HXO19" s="550"/>
      <c r="HXP19" s="550"/>
      <c r="HXQ19" s="550"/>
      <c r="HXR19" s="550"/>
      <c r="HXS19" s="550"/>
      <c r="HXT19" s="550"/>
      <c r="HXU19" s="550"/>
      <c r="HXV19" s="550"/>
      <c r="HXW19" s="550"/>
      <c r="HXX19" s="550"/>
      <c r="HXZ19" s="550"/>
      <c r="HYA19" s="550"/>
      <c r="HYB19" s="550"/>
      <c r="HYC19" s="550"/>
      <c r="HYD19" s="550"/>
      <c r="HYF19" s="550"/>
      <c r="HYJ19" s="550"/>
      <c r="HYK19" s="550"/>
      <c r="HYL19" s="550"/>
      <c r="HYM19" s="550"/>
      <c r="HYN19" s="550"/>
      <c r="HYO19" s="550"/>
      <c r="HYP19" s="550"/>
      <c r="HYQ19" s="550"/>
      <c r="HYR19" s="550"/>
      <c r="HYS19" s="550"/>
      <c r="HYU19" s="550"/>
      <c r="HYV19" s="550"/>
      <c r="HYW19" s="550"/>
      <c r="HYX19" s="550"/>
      <c r="HYY19" s="550"/>
      <c r="HYZ19" s="550"/>
      <c r="HZA19" s="550"/>
      <c r="HZB19" s="550"/>
      <c r="HZC19" s="550"/>
      <c r="HZD19" s="550"/>
      <c r="HZE19" s="550"/>
      <c r="HZF19" s="550"/>
      <c r="HZG19" s="550"/>
      <c r="HZH19" s="550"/>
      <c r="HZI19" s="550"/>
      <c r="HZJ19" s="550"/>
      <c r="HZK19" s="550"/>
      <c r="HZL19" s="550"/>
      <c r="HZM19" s="550"/>
      <c r="HZN19" s="550"/>
      <c r="HZO19" s="550"/>
      <c r="HZP19" s="550"/>
      <c r="HZQ19" s="550"/>
      <c r="HZR19" s="550"/>
      <c r="HZS19" s="550"/>
      <c r="HZT19" s="550"/>
      <c r="HZU19" s="550"/>
      <c r="HZV19" s="550"/>
      <c r="HZW19" s="550"/>
      <c r="HZX19" s="550"/>
      <c r="HZY19" s="550"/>
      <c r="HZZ19" s="550"/>
      <c r="IAA19" s="550"/>
      <c r="IAB19" s="550"/>
      <c r="IAC19" s="550"/>
      <c r="IAD19" s="550"/>
      <c r="IAE19" s="550"/>
      <c r="IAF19" s="550"/>
      <c r="IAG19" s="550"/>
      <c r="IAH19" s="550"/>
      <c r="IAI19" s="550"/>
      <c r="IAJ19" s="550"/>
      <c r="IAK19" s="550"/>
      <c r="IAL19" s="550"/>
      <c r="IAM19" s="550"/>
      <c r="IAN19" s="550"/>
      <c r="IAO19" s="550"/>
      <c r="IAP19" s="550"/>
      <c r="IAQ19" s="550"/>
      <c r="IAR19" s="550"/>
      <c r="IAS19" s="550"/>
      <c r="IAT19" s="550"/>
      <c r="IAU19" s="550"/>
      <c r="IAV19" s="550"/>
      <c r="IAW19" s="550"/>
      <c r="IAX19" s="550"/>
      <c r="IAY19" s="550"/>
      <c r="IAZ19" s="550"/>
      <c r="IBA19" s="550"/>
      <c r="IBB19" s="550"/>
      <c r="IBC19" s="550"/>
      <c r="IBD19" s="550"/>
      <c r="IBE19" s="550"/>
      <c r="IBF19" s="550"/>
      <c r="IBG19" s="550"/>
      <c r="IBH19" s="550"/>
      <c r="IBI19" s="550"/>
      <c r="IBJ19" s="550"/>
      <c r="IBK19" s="550"/>
      <c r="IBL19" s="550"/>
      <c r="IBM19" s="550"/>
      <c r="IBN19" s="550"/>
      <c r="IBO19" s="550"/>
      <c r="IBP19" s="550"/>
      <c r="IBQ19" s="550"/>
      <c r="IBR19" s="550"/>
      <c r="IBS19" s="550"/>
      <c r="IBT19" s="550"/>
      <c r="IBU19" s="550"/>
      <c r="IBV19" s="550"/>
      <c r="IBW19" s="550"/>
      <c r="IBX19" s="550"/>
      <c r="IBY19" s="550"/>
      <c r="IBZ19" s="550"/>
      <c r="ICA19" s="550"/>
      <c r="ICB19" s="550"/>
      <c r="ICC19" s="550"/>
      <c r="ICD19" s="550"/>
      <c r="ICE19" s="550"/>
      <c r="ICF19" s="550"/>
      <c r="ICG19" s="550"/>
      <c r="ICH19" s="550"/>
      <c r="ICI19" s="550"/>
      <c r="ICJ19" s="550"/>
      <c r="ICK19" s="550"/>
      <c r="ICL19" s="550"/>
      <c r="ICM19" s="550"/>
      <c r="ICN19" s="550"/>
      <c r="ICO19" s="550"/>
      <c r="ICP19" s="550"/>
      <c r="ICQ19" s="550"/>
      <c r="ICR19" s="550"/>
      <c r="ICS19" s="550"/>
      <c r="ICT19" s="550"/>
      <c r="ICU19" s="550"/>
      <c r="ICV19" s="550"/>
      <c r="ICW19" s="550"/>
      <c r="ICX19" s="550"/>
      <c r="ICY19" s="550"/>
      <c r="ICZ19" s="550"/>
      <c r="IDA19" s="550"/>
      <c r="IDB19" s="550"/>
      <c r="IDC19" s="550"/>
      <c r="IDD19" s="550"/>
      <c r="IDE19" s="550"/>
      <c r="IDF19" s="550"/>
      <c r="IDG19" s="550"/>
      <c r="IDH19" s="550"/>
      <c r="IDI19" s="550"/>
      <c r="IDJ19" s="550"/>
      <c r="IDK19" s="550"/>
      <c r="IDL19" s="550"/>
      <c r="IDM19" s="550"/>
      <c r="IDN19" s="550"/>
      <c r="IDO19" s="550"/>
      <c r="IDP19" s="550"/>
      <c r="IDQ19" s="550"/>
      <c r="IDR19" s="550"/>
      <c r="IDS19" s="550"/>
      <c r="IDT19" s="550"/>
      <c r="IDU19" s="550"/>
      <c r="IDV19" s="550"/>
      <c r="IDW19" s="550"/>
      <c r="IDX19" s="550"/>
      <c r="IDY19" s="550"/>
      <c r="IDZ19" s="550"/>
      <c r="IEA19" s="550"/>
      <c r="IEB19" s="550"/>
      <c r="IEC19" s="550"/>
      <c r="IED19" s="550"/>
      <c r="IEE19" s="550"/>
      <c r="IEF19" s="550"/>
      <c r="IEG19" s="550"/>
      <c r="IEH19" s="550"/>
      <c r="IEI19" s="550"/>
      <c r="IEJ19" s="550"/>
      <c r="IEK19" s="550"/>
      <c r="IEL19" s="550"/>
      <c r="IEM19" s="550"/>
      <c r="IEN19" s="550"/>
      <c r="IEO19" s="550"/>
      <c r="IEP19" s="550"/>
      <c r="IEQ19" s="550"/>
      <c r="IER19" s="550"/>
      <c r="IES19" s="550"/>
      <c r="IET19" s="550"/>
      <c r="IEU19" s="550"/>
      <c r="IEV19" s="550"/>
      <c r="IEW19" s="550"/>
      <c r="IEX19" s="550"/>
      <c r="IEY19" s="550"/>
      <c r="IEZ19" s="550"/>
      <c r="IFA19" s="550"/>
      <c r="IFB19" s="550"/>
      <c r="IFC19" s="550"/>
      <c r="IFD19" s="550"/>
      <c r="IFE19" s="550"/>
      <c r="IFF19" s="550"/>
      <c r="IFG19" s="550"/>
      <c r="IFH19" s="550"/>
      <c r="IFI19" s="550"/>
      <c r="IFJ19" s="550"/>
      <c r="IFK19" s="550"/>
      <c r="IFL19" s="550"/>
      <c r="IFM19" s="550"/>
      <c r="IFN19" s="550"/>
      <c r="IFO19" s="550"/>
      <c r="IFP19" s="550"/>
      <c r="IFQ19" s="550"/>
      <c r="IFR19" s="550"/>
      <c r="IFS19" s="550"/>
      <c r="IFT19" s="550"/>
      <c r="IFU19" s="550"/>
      <c r="IFV19" s="550"/>
      <c r="IFW19" s="550"/>
      <c r="IFX19" s="550"/>
      <c r="IFY19" s="550"/>
      <c r="IFZ19" s="550"/>
      <c r="IGA19" s="550"/>
      <c r="IGB19" s="550"/>
      <c r="IGC19" s="550"/>
      <c r="IGD19" s="550"/>
      <c r="IGE19" s="550"/>
      <c r="IGF19" s="550"/>
      <c r="IGG19" s="550"/>
      <c r="IGH19" s="550"/>
      <c r="IGI19" s="550"/>
      <c r="IGJ19" s="550"/>
      <c r="IGK19" s="550"/>
      <c r="IGL19" s="550"/>
      <c r="IGM19" s="550"/>
      <c r="IGN19" s="550"/>
      <c r="IGO19" s="550"/>
      <c r="IGP19" s="550"/>
      <c r="IGQ19" s="550"/>
      <c r="IGR19" s="550"/>
      <c r="IGS19" s="550"/>
      <c r="IGT19" s="550"/>
      <c r="IGU19" s="550"/>
      <c r="IGV19" s="550"/>
      <c r="IGW19" s="550"/>
      <c r="IGX19" s="550"/>
      <c r="IGY19" s="550"/>
      <c r="IGZ19" s="550"/>
      <c r="IHA19" s="550"/>
      <c r="IHB19" s="550"/>
      <c r="IHC19" s="550"/>
      <c r="IHD19" s="550"/>
      <c r="IHE19" s="550"/>
      <c r="IHF19" s="550"/>
      <c r="IHG19" s="550"/>
      <c r="IHH19" s="550"/>
      <c r="IHI19" s="550"/>
      <c r="IHJ19" s="550"/>
      <c r="IHK19" s="550"/>
      <c r="IHL19" s="550"/>
      <c r="IHM19" s="550"/>
      <c r="IHN19" s="550"/>
      <c r="IHO19" s="550"/>
      <c r="IHP19" s="550"/>
      <c r="IHQ19" s="550"/>
      <c r="IHR19" s="550"/>
      <c r="IHS19" s="550"/>
      <c r="IHT19" s="550"/>
      <c r="IHV19" s="550"/>
      <c r="IHW19" s="550"/>
      <c r="IHX19" s="550"/>
      <c r="IHY19" s="550"/>
      <c r="IHZ19" s="550"/>
      <c r="IIB19" s="550"/>
      <c r="IIF19" s="550"/>
      <c r="IIG19" s="550"/>
      <c r="IIH19" s="550"/>
      <c r="III19" s="550"/>
      <c r="IIJ19" s="550"/>
      <c r="IIK19" s="550"/>
      <c r="IIL19" s="550"/>
      <c r="IIM19" s="550"/>
      <c r="IIN19" s="550"/>
      <c r="IIO19" s="550"/>
      <c r="IIQ19" s="550"/>
      <c r="IIR19" s="550"/>
      <c r="IIS19" s="550"/>
      <c r="IIT19" s="550"/>
      <c r="IIU19" s="550"/>
      <c r="IIV19" s="550"/>
      <c r="IIW19" s="550"/>
      <c r="IIX19" s="550"/>
      <c r="IIY19" s="550"/>
      <c r="IIZ19" s="550"/>
      <c r="IJA19" s="550"/>
      <c r="IJB19" s="550"/>
      <c r="IJC19" s="550"/>
      <c r="IJD19" s="550"/>
      <c r="IJE19" s="550"/>
      <c r="IJF19" s="550"/>
      <c r="IJG19" s="550"/>
      <c r="IJH19" s="550"/>
      <c r="IJI19" s="550"/>
      <c r="IJJ19" s="550"/>
      <c r="IJK19" s="550"/>
      <c r="IJL19" s="550"/>
      <c r="IJM19" s="550"/>
      <c r="IJN19" s="550"/>
      <c r="IJO19" s="550"/>
      <c r="IJP19" s="550"/>
      <c r="IJQ19" s="550"/>
      <c r="IJR19" s="550"/>
      <c r="IJS19" s="550"/>
      <c r="IJT19" s="550"/>
      <c r="IJU19" s="550"/>
      <c r="IJV19" s="550"/>
      <c r="IJW19" s="550"/>
      <c r="IJX19" s="550"/>
      <c r="IJY19" s="550"/>
      <c r="IJZ19" s="550"/>
      <c r="IKA19" s="550"/>
      <c r="IKB19" s="550"/>
      <c r="IKC19" s="550"/>
      <c r="IKD19" s="550"/>
      <c r="IKE19" s="550"/>
      <c r="IKF19" s="550"/>
      <c r="IKG19" s="550"/>
      <c r="IKH19" s="550"/>
      <c r="IKI19" s="550"/>
      <c r="IKJ19" s="550"/>
      <c r="IKK19" s="550"/>
      <c r="IKL19" s="550"/>
      <c r="IKM19" s="550"/>
      <c r="IKN19" s="550"/>
      <c r="IKO19" s="550"/>
      <c r="IKP19" s="550"/>
      <c r="IKQ19" s="550"/>
      <c r="IKR19" s="550"/>
      <c r="IKS19" s="550"/>
      <c r="IKT19" s="550"/>
      <c r="IKU19" s="550"/>
      <c r="IKV19" s="550"/>
      <c r="IKW19" s="550"/>
      <c r="IKX19" s="550"/>
      <c r="IKY19" s="550"/>
      <c r="IKZ19" s="550"/>
      <c r="ILA19" s="550"/>
      <c r="ILB19" s="550"/>
      <c r="ILC19" s="550"/>
      <c r="ILD19" s="550"/>
      <c r="ILE19" s="550"/>
      <c r="ILF19" s="550"/>
      <c r="ILG19" s="550"/>
      <c r="ILH19" s="550"/>
      <c r="ILI19" s="550"/>
      <c r="ILJ19" s="550"/>
      <c r="ILK19" s="550"/>
      <c r="ILL19" s="550"/>
      <c r="ILM19" s="550"/>
      <c r="ILN19" s="550"/>
      <c r="ILO19" s="550"/>
      <c r="ILP19" s="550"/>
      <c r="ILQ19" s="550"/>
      <c r="ILR19" s="550"/>
      <c r="ILS19" s="550"/>
      <c r="ILT19" s="550"/>
      <c r="ILU19" s="550"/>
      <c r="ILV19" s="550"/>
      <c r="ILW19" s="550"/>
      <c r="ILX19" s="550"/>
      <c r="ILY19" s="550"/>
      <c r="ILZ19" s="550"/>
      <c r="IMA19" s="550"/>
      <c r="IMB19" s="550"/>
      <c r="IMC19" s="550"/>
      <c r="IMD19" s="550"/>
      <c r="IME19" s="550"/>
      <c r="IMF19" s="550"/>
      <c r="IMG19" s="550"/>
      <c r="IMH19" s="550"/>
      <c r="IMI19" s="550"/>
      <c r="IMJ19" s="550"/>
      <c r="IMK19" s="550"/>
      <c r="IML19" s="550"/>
      <c r="IMM19" s="550"/>
      <c r="IMN19" s="550"/>
      <c r="IMO19" s="550"/>
      <c r="IMP19" s="550"/>
      <c r="IMQ19" s="550"/>
      <c r="IMR19" s="550"/>
      <c r="IMS19" s="550"/>
      <c r="IMT19" s="550"/>
      <c r="IMU19" s="550"/>
      <c r="IMV19" s="550"/>
      <c r="IMW19" s="550"/>
      <c r="IMX19" s="550"/>
      <c r="IMY19" s="550"/>
      <c r="IMZ19" s="550"/>
      <c r="INA19" s="550"/>
      <c r="INB19" s="550"/>
      <c r="INC19" s="550"/>
      <c r="IND19" s="550"/>
      <c r="INE19" s="550"/>
      <c r="INF19" s="550"/>
      <c r="ING19" s="550"/>
      <c r="INH19" s="550"/>
      <c r="INI19" s="550"/>
      <c r="INJ19" s="550"/>
      <c r="INK19" s="550"/>
      <c r="INL19" s="550"/>
      <c r="INM19" s="550"/>
      <c r="INN19" s="550"/>
      <c r="INO19" s="550"/>
      <c r="INP19" s="550"/>
      <c r="INQ19" s="550"/>
      <c r="INR19" s="550"/>
      <c r="INS19" s="550"/>
      <c r="INT19" s="550"/>
      <c r="INU19" s="550"/>
      <c r="INV19" s="550"/>
      <c r="INW19" s="550"/>
      <c r="INX19" s="550"/>
      <c r="INY19" s="550"/>
      <c r="INZ19" s="550"/>
      <c r="IOA19" s="550"/>
      <c r="IOB19" s="550"/>
      <c r="IOC19" s="550"/>
      <c r="IOD19" s="550"/>
      <c r="IOE19" s="550"/>
      <c r="IOF19" s="550"/>
      <c r="IOG19" s="550"/>
      <c r="IOH19" s="550"/>
      <c r="IOI19" s="550"/>
      <c r="IOJ19" s="550"/>
      <c r="IOK19" s="550"/>
      <c r="IOL19" s="550"/>
      <c r="IOM19" s="550"/>
      <c r="ION19" s="550"/>
      <c r="IOO19" s="550"/>
      <c r="IOP19" s="550"/>
      <c r="IOQ19" s="550"/>
      <c r="IOR19" s="550"/>
      <c r="IOS19" s="550"/>
      <c r="IOT19" s="550"/>
      <c r="IOU19" s="550"/>
      <c r="IOV19" s="550"/>
      <c r="IOW19" s="550"/>
      <c r="IOX19" s="550"/>
      <c r="IOY19" s="550"/>
      <c r="IOZ19" s="550"/>
      <c r="IPA19" s="550"/>
      <c r="IPB19" s="550"/>
      <c r="IPC19" s="550"/>
      <c r="IPD19" s="550"/>
      <c r="IPE19" s="550"/>
      <c r="IPF19" s="550"/>
      <c r="IPG19" s="550"/>
      <c r="IPH19" s="550"/>
      <c r="IPI19" s="550"/>
      <c r="IPJ19" s="550"/>
      <c r="IPK19" s="550"/>
      <c r="IPL19" s="550"/>
      <c r="IPM19" s="550"/>
      <c r="IPN19" s="550"/>
      <c r="IPO19" s="550"/>
      <c r="IPP19" s="550"/>
      <c r="IPQ19" s="550"/>
      <c r="IPR19" s="550"/>
      <c r="IPS19" s="550"/>
      <c r="IPT19" s="550"/>
      <c r="IPU19" s="550"/>
      <c r="IPV19" s="550"/>
      <c r="IPW19" s="550"/>
      <c r="IPX19" s="550"/>
      <c r="IPY19" s="550"/>
      <c r="IPZ19" s="550"/>
      <c r="IQA19" s="550"/>
      <c r="IQB19" s="550"/>
      <c r="IQC19" s="550"/>
      <c r="IQD19" s="550"/>
      <c r="IQE19" s="550"/>
      <c r="IQF19" s="550"/>
      <c r="IQG19" s="550"/>
      <c r="IQH19" s="550"/>
      <c r="IQI19" s="550"/>
      <c r="IQJ19" s="550"/>
      <c r="IQK19" s="550"/>
      <c r="IQL19" s="550"/>
      <c r="IQM19" s="550"/>
      <c r="IQN19" s="550"/>
      <c r="IQO19" s="550"/>
      <c r="IQP19" s="550"/>
      <c r="IQQ19" s="550"/>
      <c r="IQR19" s="550"/>
      <c r="IQS19" s="550"/>
      <c r="IQT19" s="550"/>
      <c r="IQU19" s="550"/>
      <c r="IQV19" s="550"/>
      <c r="IQW19" s="550"/>
      <c r="IQX19" s="550"/>
      <c r="IQY19" s="550"/>
      <c r="IQZ19" s="550"/>
      <c r="IRA19" s="550"/>
      <c r="IRB19" s="550"/>
      <c r="IRC19" s="550"/>
      <c r="IRD19" s="550"/>
      <c r="IRE19" s="550"/>
      <c r="IRF19" s="550"/>
      <c r="IRG19" s="550"/>
      <c r="IRH19" s="550"/>
      <c r="IRI19" s="550"/>
      <c r="IRJ19" s="550"/>
      <c r="IRK19" s="550"/>
      <c r="IRL19" s="550"/>
      <c r="IRM19" s="550"/>
      <c r="IRN19" s="550"/>
      <c r="IRO19" s="550"/>
      <c r="IRP19" s="550"/>
      <c r="IRR19" s="550"/>
      <c r="IRS19" s="550"/>
      <c r="IRT19" s="550"/>
      <c r="IRU19" s="550"/>
      <c r="IRV19" s="550"/>
      <c r="IRX19" s="550"/>
      <c r="ISB19" s="550"/>
      <c r="ISC19" s="550"/>
      <c r="ISD19" s="550"/>
      <c r="ISE19" s="550"/>
      <c r="ISF19" s="550"/>
      <c r="ISG19" s="550"/>
      <c r="ISH19" s="550"/>
      <c r="ISI19" s="550"/>
      <c r="ISJ19" s="550"/>
      <c r="ISK19" s="550"/>
      <c r="ISM19" s="550"/>
      <c r="ISN19" s="550"/>
      <c r="ISO19" s="550"/>
      <c r="ISP19" s="550"/>
      <c r="ISQ19" s="550"/>
      <c r="ISR19" s="550"/>
      <c r="ISS19" s="550"/>
      <c r="IST19" s="550"/>
      <c r="ISU19" s="550"/>
      <c r="ISV19" s="550"/>
      <c r="ISW19" s="550"/>
      <c r="ISX19" s="550"/>
      <c r="ISY19" s="550"/>
      <c r="ISZ19" s="550"/>
      <c r="ITA19" s="550"/>
      <c r="ITB19" s="550"/>
      <c r="ITC19" s="550"/>
      <c r="ITD19" s="550"/>
      <c r="ITE19" s="550"/>
      <c r="ITF19" s="550"/>
      <c r="ITG19" s="550"/>
      <c r="ITH19" s="550"/>
      <c r="ITI19" s="550"/>
      <c r="ITJ19" s="550"/>
      <c r="ITK19" s="550"/>
      <c r="ITL19" s="550"/>
      <c r="ITM19" s="550"/>
      <c r="ITN19" s="550"/>
      <c r="ITO19" s="550"/>
      <c r="ITP19" s="550"/>
      <c r="ITQ19" s="550"/>
      <c r="ITR19" s="550"/>
      <c r="ITS19" s="550"/>
      <c r="ITT19" s="550"/>
      <c r="ITU19" s="550"/>
      <c r="ITV19" s="550"/>
      <c r="ITW19" s="550"/>
      <c r="ITX19" s="550"/>
      <c r="ITY19" s="550"/>
      <c r="ITZ19" s="550"/>
      <c r="IUA19" s="550"/>
      <c r="IUB19" s="550"/>
      <c r="IUC19" s="550"/>
      <c r="IUD19" s="550"/>
      <c r="IUE19" s="550"/>
      <c r="IUF19" s="550"/>
      <c r="IUG19" s="550"/>
      <c r="IUH19" s="550"/>
      <c r="IUI19" s="550"/>
      <c r="IUJ19" s="550"/>
      <c r="IUK19" s="550"/>
      <c r="IUL19" s="550"/>
      <c r="IUM19" s="550"/>
      <c r="IUN19" s="550"/>
      <c r="IUO19" s="550"/>
      <c r="IUP19" s="550"/>
      <c r="IUQ19" s="550"/>
      <c r="IUR19" s="550"/>
      <c r="IUS19" s="550"/>
      <c r="IUT19" s="550"/>
      <c r="IUU19" s="550"/>
      <c r="IUV19" s="550"/>
      <c r="IUW19" s="550"/>
      <c r="IUX19" s="550"/>
      <c r="IUY19" s="550"/>
      <c r="IUZ19" s="550"/>
      <c r="IVA19" s="550"/>
      <c r="IVB19" s="550"/>
      <c r="IVC19" s="550"/>
      <c r="IVD19" s="550"/>
      <c r="IVE19" s="550"/>
      <c r="IVF19" s="550"/>
      <c r="IVG19" s="550"/>
      <c r="IVH19" s="550"/>
      <c r="IVI19" s="550"/>
      <c r="IVJ19" s="550"/>
      <c r="IVK19" s="550"/>
      <c r="IVL19" s="550"/>
      <c r="IVM19" s="550"/>
      <c r="IVN19" s="550"/>
      <c r="IVO19" s="550"/>
      <c r="IVP19" s="550"/>
      <c r="IVQ19" s="550"/>
      <c r="IVR19" s="550"/>
      <c r="IVS19" s="550"/>
      <c r="IVT19" s="550"/>
      <c r="IVU19" s="550"/>
      <c r="IVV19" s="550"/>
      <c r="IVW19" s="550"/>
      <c r="IVX19" s="550"/>
      <c r="IVY19" s="550"/>
      <c r="IVZ19" s="550"/>
      <c r="IWA19" s="550"/>
      <c r="IWB19" s="550"/>
      <c r="IWC19" s="550"/>
      <c r="IWD19" s="550"/>
      <c r="IWE19" s="550"/>
      <c r="IWF19" s="550"/>
      <c r="IWG19" s="550"/>
      <c r="IWH19" s="550"/>
      <c r="IWI19" s="550"/>
      <c r="IWJ19" s="550"/>
      <c r="IWK19" s="550"/>
      <c r="IWL19" s="550"/>
      <c r="IWM19" s="550"/>
      <c r="IWN19" s="550"/>
      <c r="IWO19" s="550"/>
      <c r="IWP19" s="550"/>
      <c r="IWQ19" s="550"/>
      <c r="IWR19" s="550"/>
      <c r="IWS19" s="550"/>
      <c r="IWT19" s="550"/>
      <c r="IWU19" s="550"/>
      <c r="IWV19" s="550"/>
      <c r="IWW19" s="550"/>
      <c r="IWX19" s="550"/>
      <c r="IWY19" s="550"/>
      <c r="IWZ19" s="550"/>
      <c r="IXA19" s="550"/>
      <c r="IXB19" s="550"/>
      <c r="IXC19" s="550"/>
      <c r="IXD19" s="550"/>
      <c r="IXE19" s="550"/>
      <c r="IXF19" s="550"/>
      <c r="IXG19" s="550"/>
      <c r="IXH19" s="550"/>
      <c r="IXI19" s="550"/>
      <c r="IXJ19" s="550"/>
      <c r="IXK19" s="550"/>
      <c r="IXL19" s="550"/>
      <c r="IXM19" s="550"/>
      <c r="IXN19" s="550"/>
      <c r="IXO19" s="550"/>
      <c r="IXP19" s="550"/>
      <c r="IXQ19" s="550"/>
      <c r="IXR19" s="550"/>
      <c r="IXS19" s="550"/>
      <c r="IXT19" s="550"/>
      <c r="IXU19" s="550"/>
      <c r="IXV19" s="550"/>
      <c r="IXW19" s="550"/>
      <c r="IXX19" s="550"/>
      <c r="IXY19" s="550"/>
      <c r="IXZ19" s="550"/>
      <c r="IYA19" s="550"/>
      <c r="IYB19" s="550"/>
      <c r="IYC19" s="550"/>
      <c r="IYD19" s="550"/>
      <c r="IYE19" s="550"/>
      <c r="IYF19" s="550"/>
      <c r="IYG19" s="550"/>
      <c r="IYH19" s="550"/>
      <c r="IYI19" s="550"/>
      <c r="IYJ19" s="550"/>
      <c r="IYK19" s="550"/>
      <c r="IYL19" s="550"/>
      <c r="IYM19" s="550"/>
      <c r="IYN19" s="550"/>
      <c r="IYO19" s="550"/>
      <c r="IYP19" s="550"/>
      <c r="IYQ19" s="550"/>
      <c r="IYR19" s="550"/>
      <c r="IYS19" s="550"/>
      <c r="IYT19" s="550"/>
      <c r="IYU19" s="550"/>
      <c r="IYV19" s="550"/>
      <c r="IYW19" s="550"/>
      <c r="IYX19" s="550"/>
      <c r="IYY19" s="550"/>
      <c r="IYZ19" s="550"/>
      <c r="IZA19" s="550"/>
      <c r="IZB19" s="550"/>
      <c r="IZC19" s="550"/>
      <c r="IZD19" s="550"/>
      <c r="IZE19" s="550"/>
      <c r="IZF19" s="550"/>
      <c r="IZG19" s="550"/>
      <c r="IZH19" s="550"/>
      <c r="IZI19" s="550"/>
      <c r="IZJ19" s="550"/>
      <c r="IZK19" s="550"/>
      <c r="IZL19" s="550"/>
      <c r="IZM19" s="550"/>
      <c r="IZN19" s="550"/>
      <c r="IZO19" s="550"/>
      <c r="IZP19" s="550"/>
      <c r="IZQ19" s="550"/>
      <c r="IZR19" s="550"/>
      <c r="IZS19" s="550"/>
      <c r="IZT19" s="550"/>
      <c r="IZU19" s="550"/>
      <c r="IZV19" s="550"/>
      <c r="IZW19" s="550"/>
      <c r="IZX19" s="550"/>
      <c r="IZY19" s="550"/>
      <c r="IZZ19" s="550"/>
      <c r="JAA19" s="550"/>
      <c r="JAB19" s="550"/>
      <c r="JAC19" s="550"/>
      <c r="JAD19" s="550"/>
      <c r="JAE19" s="550"/>
      <c r="JAF19" s="550"/>
      <c r="JAG19" s="550"/>
      <c r="JAH19" s="550"/>
      <c r="JAI19" s="550"/>
      <c r="JAJ19" s="550"/>
      <c r="JAK19" s="550"/>
      <c r="JAL19" s="550"/>
      <c r="JAM19" s="550"/>
      <c r="JAN19" s="550"/>
      <c r="JAO19" s="550"/>
      <c r="JAP19" s="550"/>
      <c r="JAQ19" s="550"/>
      <c r="JAR19" s="550"/>
      <c r="JAS19" s="550"/>
      <c r="JAT19" s="550"/>
      <c r="JAU19" s="550"/>
      <c r="JAV19" s="550"/>
      <c r="JAW19" s="550"/>
      <c r="JAX19" s="550"/>
      <c r="JAY19" s="550"/>
      <c r="JAZ19" s="550"/>
      <c r="JBA19" s="550"/>
      <c r="JBB19" s="550"/>
      <c r="JBC19" s="550"/>
      <c r="JBD19" s="550"/>
      <c r="JBE19" s="550"/>
      <c r="JBF19" s="550"/>
      <c r="JBG19" s="550"/>
      <c r="JBH19" s="550"/>
      <c r="JBI19" s="550"/>
      <c r="JBJ19" s="550"/>
      <c r="JBK19" s="550"/>
      <c r="JBL19" s="550"/>
      <c r="JBN19" s="550"/>
      <c r="JBO19" s="550"/>
      <c r="JBP19" s="550"/>
      <c r="JBQ19" s="550"/>
      <c r="JBR19" s="550"/>
      <c r="JBT19" s="550"/>
      <c r="JBX19" s="550"/>
      <c r="JBY19" s="550"/>
      <c r="JBZ19" s="550"/>
      <c r="JCA19" s="550"/>
      <c r="JCB19" s="550"/>
      <c r="JCC19" s="550"/>
      <c r="JCD19" s="550"/>
      <c r="JCE19" s="550"/>
      <c r="JCF19" s="550"/>
      <c r="JCG19" s="550"/>
      <c r="JCI19" s="550"/>
      <c r="JCJ19" s="550"/>
      <c r="JCK19" s="550"/>
      <c r="JCL19" s="550"/>
      <c r="JCM19" s="550"/>
      <c r="JCN19" s="550"/>
      <c r="JCO19" s="550"/>
      <c r="JCP19" s="550"/>
      <c r="JCQ19" s="550"/>
      <c r="JCR19" s="550"/>
      <c r="JCS19" s="550"/>
      <c r="JCT19" s="550"/>
      <c r="JCU19" s="550"/>
      <c r="JCV19" s="550"/>
      <c r="JCW19" s="550"/>
      <c r="JCX19" s="550"/>
      <c r="JCY19" s="550"/>
      <c r="JCZ19" s="550"/>
      <c r="JDA19" s="550"/>
      <c r="JDB19" s="550"/>
      <c r="JDC19" s="550"/>
      <c r="JDD19" s="550"/>
      <c r="JDE19" s="550"/>
      <c r="JDF19" s="550"/>
      <c r="JDG19" s="550"/>
      <c r="JDH19" s="550"/>
      <c r="JDI19" s="550"/>
      <c r="JDJ19" s="550"/>
      <c r="JDK19" s="550"/>
      <c r="JDL19" s="550"/>
      <c r="JDM19" s="550"/>
      <c r="JDN19" s="550"/>
      <c r="JDO19" s="550"/>
      <c r="JDP19" s="550"/>
      <c r="JDQ19" s="550"/>
      <c r="JDR19" s="550"/>
      <c r="JDS19" s="550"/>
      <c r="JDT19" s="550"/>
      <c r="JDU19" s="550"/>
      <c r="JDV19" s="550"/>
      <c r="JDW19" s="550"/>
      <c r="JDX19" s="550"/>
      <c r="JDY19" s="550"/>
      <c r="JDZ19" s="550"/>
      <c r="JEA19" s="550"/>
      <c r="JEB19" s="550"/>
      <c r="JEC19" s="550"/>
      <c r="JED19" s="550"/>
      <c r="JEE19" s="550"/>
      <c r="JEF19" s="550"/>
      <c r="JEG19" s="550"/>
      <c r="JEH19" s="550"/>
      <c r="JEI19" s="550"/>
      <c r="JEJ19" s="550"/>
      <c r="JEK19" s="550"/>
      <c r="JEL19" s="550"/>
      <c r="JEM19" s="550"/>
      <c r="JEN19" s="550"/>
      <c r="JEO19" s="550"/>
      <c r="JEP19" s="550"/>
      <c r="JEQ19" s="550"/>
      <c r="JER19" s="550"/>
      <c r="JES19" s="550"/>
      <c r="JET19" s="550"/>
      <c r="JEU19" s="550"/>
      <c r="JEV19" s="550"/>
      <c r="JEW19" s="550"/>
      <c r="JEX19" s="550"/>
      <c r="JEY19" s="550"/>
      <c r="JEZ19" s="550"/>
      <c r="JFA19" s="550"/>
      <c r="JFB19" s="550"/>
      <c r="JFC19" s="550"/>
      <c r="JFD19" s="550"/>
      <c r="JFE19" s="550"/>
      <c r="JFF19" s="550"/>
      <c r="JFG19" s="550"/>
      <c r="JFH19" s="550"/>
      <c r="JFI19" s="550"/>
      <c r="JFJ19" s="550"/>
      <c r="JFK19" s="550"/>
      <c r="JFL19" s="550"/>
      <c r="JFM19" s="550"/>
      <c r="JFN19" s="550"/>
      <c r="JFO19" s="550"/>
      <c r="JFP19" s="550"/>
      <c r="JFQ19" s="550"/>
      <c r="JFR19" s="550"/>
      <c r="JFS19" s="550"/>
      <c r="JFT19" s="550"/>
      <c r="JFU19" s="550"/>
      <c r="JFV19" s="550"/>
      <c r="JFW19" s="550"/>
      <c r="JFX19" s="550"/>
      <c r="JFY19" s="550"/>
      <c r="JFZ19" s="550"/>
      <c r="JGA19" s="550"/>
      <c r="JGB19" s="550"/>
      <c r="JGC19" s="550"/>
      <c r="JGD19" s="550"/>
      <c r="JGE19" s="550"/>
      <c r="JGF19" s="550"/>
      <c r="JGG19" s="550"/>
      <c r="JGH19" s="550"/>
      <c r="JGI19" s="550"/>
      <c r="JGJ19" s="550"/>
      <c r="JGK19" s="550"/>
      <c r="JGL19" s="550"/>
      <c r="JGM19" s="550"/>
      <c r="JGN19" s="550"/>
      <c r="JGO19" s="550"/>
      <c r="JGP19" s="550"/>
      <c r="JGQ19" s="550"/>
      <c r="JGR19" s="550"/>
      <c r="JGS19" s="550"/>
      <c r="JGT19" s="550"/>
      <c r="JGU19" s="550"/>
      <c r="JGV19" s="550"/>
      <c r="JGW19" s="550"/>
      <c r="JGX19" s="550"/>
      <c r="JGY19" s="550"/>
      <c r="JGZ19" s="550"/>
      <c r="JHA19" s="550"/>
      <c r="JHB19" s="550"/>
      <c r="JHC19" s="550"/>
      <c r="JHD19" s="550"/>
      <c r="JHE19" s="550"/>
      <c r="JHF19" s="550"/>
      <c r="JHG19" s="550"/>
      <c r="JHH19" s="550"/>
      <c r="JHI19" s="550"/>
      <c r="JHJ19" s="550"/>
      <c r="JHK19" s="550"/>
      <c r="JHL19" s="550"/>
      <c r="JHM19" s="550"/>
      <c r="JHN19" s="550"/>
      <c r="JHO19" s="550"/>
      <c r="JHP19" s="550"/>
      <c r="JHQ19" s="550"/>
      <c r="JHR19" s="550"/>
      <c r="JHS19" s="550"/>
      <c r="JHT19" s="550"/>
      <c r="JHU19" s="550"/>
      <c r="JHV19" s="550"/>
      <c r="JHW19" s="550"/>
      <c r="JHX19" s="550"/>
      <c r="JHY19" s="550"/>
      <c r="JHZ19" s="550"/>
      <c r="JIA19" s="550"/>
      <c r="JIB19" s="550"/>
      <c r="JIC19" s="550"/>
      <c r="JID19" s="550"/>
      <c r="JIE19" s="550"/>
      <c r="JIF19" s="550"/>
      <c r="JIG19" s="550"/>
      <c r="JIH19" s="550"/>
      <c r="JII19" s="550"/>
      <c r="JIJ19" s="550"/>
      <c r="JIK19" s="550"/>
      <c r="JIL19" s="550"/>
      <c r="JIM19" s="550"/>
      <c r="JIN19" s="550"/>
      <c r="JIO19" s="550"/>
      <c r="JIP19" s="550"/>
      <c r="JIQ19" s="550"/>
      <c r="JIR19" s="550"/>
      <c r="JIS19" s="550"/>
      <c r="JIT19" s="550"/>
      <c r="JIU19" s="550"/>
      <c r="JIV19" s="550"/>
      <c r="JIW19" s="550"/>
      <c r="JIX19" s="550"/>
      <c r="JIY19" s="550"/>
      <c r="JIZ19" s="550"/>
      <c r="JJA19" s="550"/>
      <c r="JJB19" s="550"/>
      <c r="JJC19" s="550"/>
      <c r="JJD19" s="550"/>
      <c r="JJE19" s="550"/>
      <c r="JJF19" s="550"/>
      <c r="JJG19" s="550"/>
      <c r="JJH19" s="550"/>
      <c r="JJI19" s="550"/>
      <c r="JJJ19" s="550"/>
      <c r="JJK19" s="550"/>
      <c r="JJL19" s="550"/>
      <c r="JJM19" s="550"/>
      <c r="JJN19" s="550"/>
      <c r="JJO19" s="550"/>
      <c r="JJP19" s="550"/>
      <c r="JJQ19" s="550"/>
      <c r="JJR19" s="550"/>
      <c r="JJS19" s="550"/>
      <c r="JJT19" s="550"/>
      <c r="JJU19" s="550"/>
      <c r="JJV19" s="550"/>
      <c r="JJW19" s="550"/>
      <c r="JJX19" s="550"/>
      <c r="JJY19" s="550"/>
      <c r="JJZ19" s="550"/>
      <c r="JKA19" s="550"/>
      <c r="JKB19" s="550"/>
      <c r="JKC19" s="550"/>
      <c r="JKD19" s="550"/>
      <c r="JKE19" s="550"/>
      <c r="JKF19" s="550"/>
      <c r="JKG19" s="550"/>
      <c r="JKH19" s="550"/>
      <c r="JKI19" s="550"/>
      <c r="JKJ19" s="550"/>
      <c r="JKK19" s="550"/>
      <c r="JKL19" s="550"/>
      <c r="JKM19" s="550"/>
      <c r="JKN19" s="550"/>
      <c r="JKO19" s="550"/>
      <c r="JKP19" s="550"/>
      <c r="JKQ19" s="550"/>
      <c r="JKR19" s="550"/>
      <c r="JKS19" s="550"/>
      <c r="JKT19" s="550"/>
      <c r="JKU19" s="550"/>
      <c r="JKV19" s="550"/>
      <c r="JKW19" s="550"/>
      <c r="JKX19" s="550"/>
      <c r="JKY19" s="550"/>
      <c r="JKZ19" s="550"/>
      <c r="JLA19" s="550"/>
      <c r="JLB19" s="550"/>
      <c r="JLC19" s="550"/>
      <c r="JLD19" s="550"/>
      <c r="JLE19" s="550"/>
      <c r="JLF19" s="550"/>
      <c r="JLG19" s="550"/>
      <c r="JLH19" s="550"/>
      <c r="JLJ19" s="550"/>
      <c r="JLK19" s="550"/>
      <c r="JLL19" s="550"/>
      <c r="JLM19" s="550"/>
      <c r="JLN19" s="550"/>
      <c r="JLP19" s="550"/>
      <c r="JLT19" s="550"/>
      <c r="JLU19" s="550"/>
      <c r="JLV19" s="550"/>
      <c r="JLW19" s="550"/>
      <c r="JLX19" s="550"/>
      <c r="JLY19" s="550"/>
      <c r="JLZ19" s="550"/>
      <c r="JMA19" s="550"/>
      <c r="JMB19" s="550"/>
      <c r="JMC19" s="550"/>
      <c r="JME19" s="550"/>
      <c r="JMF19" s="550"/>
      <c r="JMG19" s="550"/>
      <c r="JMH19" s="550"/>
      <c r="JMI19" s="550"/>
      <c r="JMJ19" s="550"/>
      <c r="JMK19" s="550"/>
      <c r="JML19" s="550"/>
      <c r="JMM19" s="550"/>
      <c r="JMN19" s="550"/>
      <c r="JMO19" s="550"/>
      <c r="JMP19" s="550"/>
      <c r="JMQ19" s="550"/>
      <c r="JMR19" s="550"/>
      <c r="JMS19" s="550"/>
      <c r="JMT19" s="550"/>
      <c r="JMU19" s="550"/>
      <c r="JMV19" s="550"/>
      <c r="JMW19" s="550"/>
      <c r="JMX19" s="550"/>
      <c r="JMY19" s="550"/>
      <c r="JMZ19" s="550"/>
      <c r="JNA19" s="550"/>
      <c r="JNB19" s="550"/>
      <c r="JNC19" s="550"/>
      <c r="JND19" s="550"/>
      <c r="JNE19" s="550"/>
      <c r="JNF19" s="550"/>
      <c r="JNG19" s="550"/>
      <c r="JNH19" s="550"/>
      <c r="JNI19" s="550"/>
      <c r="JNJ19" s="550"/>
      <c r="JNK19" s="550"/>
      <c r="JNL19" s="550"/>
      <c r="JNM19" s="550"/>
      <c r="JNN19" s="550"/>
      <c r="JNO19" s="550"/>
      <c r="JNP19" s="550"/>
      <c r="JNQ19" s="550"/>
      <c r="JNR19" s="550"/>
      <c r="JNS19" s="550"/>
      <c r="JNT19" s="550"/>
      <c r="JNU19" s="550"/>
      <c r="JNV19" s="550"/>
      <c r="JNW19" s="550"/>
      <c r="JNX19" s="550"/>
      <c r="JNY19" s="550"/>
      <c r="JNZ19" s="550"/>
      <c r="JOA19" s="550"/>
      <c r="JOB19" s="550"/>
      <c r="JOC19" s="550"/>
      <c r="JOD19" s="550"/>
      <c r="JOE19" s="550"/>
      <c r="JOF19" s="550"/>
      <c r="JOG19" s="550"/>
      <c r="JOH19" s="550"/>
      <c r="JOI19" s="550"/>
      <c r="JOJ19" s="550"/>
      <c r="JOK19" s="550"/>
      <c r="JOL19" s="550"/>
      <c r="JOM19" s="550"/>
      <c r="JON19" s="550"/>
      <c r="JOO19" s="550"/>
      <c r="JOP19" s="550"/>
      <c r="JOQ19" s="550"/>
      <c r="JOR19" s="550"/>
      <c r="JOS19" s="550"/>
      <c r="JOT19" s="550"/>
      <c r="JOU19" s="550"/>
      <c r="JOV19" s="550"/>
      <c r="JOW19" s="550"/>
      <c r="JOX19" s="550"/>
      <c r="JOY19" s="550"/>
      <c r="JOZ19" s="550"/>
      <c r="JPA19" s="550"/>
      <c r="JPB19" s="550"/>
      <c r="JPC19" s="550"/>
      <c r="JPD19" s="550"/>
      <c r="JPE19" s="550"/>
      <c r="JPF19" s="550"/>
      <c r="JPG19" s="550"/>
      <c r="JPH19" s="550"/>
      <c r="JPI19" s="550"/>
      <c r="JPJ19" s="550"/>
      <c r="JPK19" s="550"/>
      <c r="JPL19" s="550"/>
      <c r="JPM19" s="550"/>
      <c r="JPN19" s="550"/>
      <c r="JPO19" s="550"/>
      <c r="JPP19" s="550"/>
      <c r="JPQ19" s="550"/>
      <c r="JPR19" s="550"/>
      <c r="JPS19" s="550"/>
      <c r="JPT19" s="550"/>
      <c r="JPU19" s="550"/>
      <c r="JPV19" s="550"/>
      <c r="JPW19" s="550"/>
      <c r="JPX19" s="550"/>
      <c r="JPY19" s="550"/>
      <c r="JPZ19" s="550"/>
      <c r="JQA19" s="550"/>
      <c r="JQB19" s="550"/>
      <c r="JQC19" s="550"/>
      <c r="JQD19" s="550"/>
      <c r="JQE19" s="550"/>
      <c r="JQF19" s="550"/>
      <c r="JQG19" s="550"/>
      <c r="JQH19" s="550"/>
      <c r="JQI19" s="550"/>
      <c r="JQJ19" s="550"/>
      <c r="JQK19" s="550"/>
      <c r="JQL19" s="550"/>
      <c r="JQM19" s="550"/>
      <c r="JQN19" s="550"/>
      <c r="JQO19" s="550"/>
      <c r="JQP19" s="550"/>
      <c r="JQQ19" s="550"/>
      <c r="JQR19" s="550"/>
      <c r="JQS19" s="550"/>
      <c r="JQT19" s="550"/>
      <c r="JQU19" s="550"/>
      <c r="JQV19" s="550"/>
      <c r="JQW19" s="550"/>
      <c r="JQX19" s="550"/>
      <c r="JQY19" s="550"/>
      <c r="JQZ19" s="550"/>
      <c r="JRA19" s="550"/>
      <c r="JRB19" s="550"/>
      <c r="JRC19" s="550"/>
      <c r="JRD19" s="550"/>
      <c r="JRE19" s="550"/>
      <c r="JRF19" s="550"/>
      <c r="JRG19" s="550"/>
      <c r="JRH19" s="550"/>
      <c r="JRI19" s="550"/>
      <c r="JRJ19" s="550"/>
      <c r="JRK19" s="550"/>
      <c r="JRL19" s="550"/>
      <c r="JRM19" s="550"/>
      <c r="JRN19" s="550"/>
      <c r="JRO19" s="550"/>
      <c r="JRP19" s="550"/>
      <c r="JRQ19" s="550"/>
      <c r="JRR19" s="550"/>
      <c r="JRS19" s="550"/>
      <c r="JRT19" s="550"/>
      <c r="JRU19" s="550"/>
      <c r="JRV19" s="550"/>
      <c r="JRW19" s="550"/>
      <c r="JRX19" s="550"/>
      <c r="JRY19" s="550"/>
      <c r="JRZ19" s="550"/>
      <c r="JSA19" s="550"/>
      <c r="JSB19" s="550"/>
      <c r="JSC19" s="550"/>
      <c r="JSD19" s="550"/>
      <c r="JSE19" s="550"/>
      <c r="JSF19" s="550"/>
      <c r="JSG19" s="550"/>
      <c r="JSH19" s="550"/>
      <c r="JSI19" s="550"/>
      <c r="JSJ19" s="550"/>
      <c r="JSK19" s="550"/>
      <c r="JSL19" s="550"/>
      <c r="JSM19" s="550"/>
      <c r="JSN19" s="550"/>
      <c r="JSO19" s="550"/>
      <c r="JSP19" s="550"/>
      <c r="JSQ19" s="550"/>
      <c r="JSR19" s="550"/>
      <c r="JSS19" s="550"/>
      <c r="JST19" s="550"/>
      <c r="JSU19" s="550"/>
      <c r="JSV19" s="550"/>
      <c r="JSW19" s="550"/>
      <c r="JSX19" s="550"/>
      <c r="JSY19" s="550"/>
      <c r="JSZ19" s="550"/>
      <c r="JTA19" s="550"/>
      <c r="JTB19" s="550"/>
      <c r="JTC19" s="550"/>
      <c r="JTD19" s="550"/>
      <c r="JTE19" s="550"/>
      <c r="JTF19" s="550"/>
      <c r="JTG19" s="550"/>
      <c r="JTH19" s="550"/>
      <c r="JTI19" s="550"/>
      <c r="JTJ19" s="550"/>
      <c r="JTK19" s="550"/>
      <c r="JTL19" s="550"/>
      <c r="JTM19" s="550"/>
      <c r="JTN19" s="550"/>
      <c r="JTO19" s="550"/>
      <c r="JTP19" s="550"/>
      <c r="JTQ19" s="550"/>
      <c r="JTR19" s="550"/>
      <c r="JTS19" s="550"/>
      <c r="JTT19" s="550"/>
      <c r="JTU19" s="550"/>
      <c r="JTV19" s="550"/>
      <c r="JTW19" s="550"/>
      <c r="JTX19" s="550"/>
      <c r="JTY19" s="550"/>
      <c r="JTZ19" s="550"/>
      <c r="JUA19" s="550"/>
      <c r="JUB19" s="550"/>
      <c r="JUC19" s="550"/>
      <c r="JUD19" s="550"/>
      <c r="JUE19" s="550"/>
      <c r="JUF19" s="550"/>
      <c r="JUG19" s="550"/>
      <c r="JUH19" s="550"/>
      <c r="JUI19" s="550"/>
      <c r="JUJ19" s="550"/>
      <c r="JUK19" s="550"/>
      <c r="JUL19" s="550"/>
      <c r="JUM19" s="550"/>
      <c r="JUN19" s="550"/>
      <c r="JUO19" s="550"/>
      <c r="JUP19" s="550"/>
      <c r="JUQ19" s="550"/>
      <c r="JUR19" s="550"/>
      <c r="JUS19" s="550"/>
      <c r="JUT19" s="550"/>
      <c r="JUU19" s="550"/>
      <c r="JUV19" s="550"/>
      <c r="JUW19" s="550"/>
      <c r="JUX19" s="550"/>
      <c r="JUY19" s="550"/>
      <c r="JUZ19" s="550"/>
      <c r="JVA19" s="550"/>
      <c r="JVB19" s="550"/>
      <c r="JVC19" s="550"/>
      <c r="JVD19" s="550"/>
      <c r="JVF19" s="550"/>
      <c r="JVG19" s="550"/>
      <c r="JVH19" s="550"/>
      <c r="JVI19" s="550"/>
      <c r="JVJ19" s="550"/>
      <c r="JVL19" s="550"/>
      <c r="JVP19" s="550"/>
      <c r="JVQ19" s="550"/>
      <c r="JVR19" s="550"/>
      <c r="JVS19" s="550"/>
      <c r="JVT19" s="550"/>
      <c r="JVU19" s="550"/>
      <c r="JVV19" s="550"/>
      <c r="JVW19" s="550"/>
      <c r="JVX19" s="550"/>
      <c r="JVY19" s="550"/>
      <c r="JWA19" s="550"/>
      <c r="JWB19" s="550"/>
      <c r="JWC19" s="550"/>
      <c r="JWD19" s="550"/>
      <c r="JWE19" s="550"/>
      <c r="JWF19" s="550"/>
      <c r="JWG19" s="550"/>
      <c r="JWH19" s="550"/>
      <c r="JWI19" s="550"/>
      <c r="JWJ19" s="550"/>
      <c r="JWK19" s="550"/>
      <c r="JWL19" s="550"/>
      <c r="JWM19" s="550"/>
      <c r="JWN19" s="550"/>
      <c r="JWO19" s="550"/>
      <c r="JWP19" s="550"/>
      <c r="JWQ19" s="550"/>
      <c r="JWR19" s="550"/>
      <c r="JWS19" s="550"/>
      <c r="JWT19" s="550"/>
      <c r="JWU19" s="550"/>
      <c r="JWV19" s="550"/>
      <c r="JWW19" s="550"/>
      <c r="JWX19" s="550"/>
      <c r="JWY19" s="550"/>
      <c r="JWZ19" s="550"/>
      <c r="JXA19" s="550"/>
      <c r="JXB19" s="550"/>
      <c r="JXC19" s="550"/>
      <c r="JXD19" s="550"/>
      <c r="JXE19" s="550"/>
      <c r="JXF19" s="550"/>
      <c r="JXG19" s="550"/>
      <c r="JXH19" s="550"/>
      <c r="JXI19" s="550"/>
      <c r="JXJ19" s="550"/>
      <c r="JXK19" s="550"/>
      <c r="JXL19" s="550"/>
      <c r="JXM19" s="550"/>
      <c r="JXN19" s="550"/>
      <c r="JXO19" s="550"/>
      <c r="JXP19" s="550"/>
      <c r="JXQ19" s="550"/>
      <c r="JXR19" s="550"/>
      <c r="JXS19" s="550"/>
      <c r="JXT19" s="550"/>
      <c r="JXU19" s="550"/>
      <c r="JXV19" s="550"/>
      <c r="JXW19" s="550"/>
      <c r="JXX19" s="550"/>
      <c r="JXY19" s="550"/>
      <c r="JXZ19" s="550"/>
      <c r="JYA19" s="550"/>
      <c r="JYB19" s="550"/>
      <c r="JYC19" s="550"/>
      <c r="JYD19" s="550"/>
      <c r="JYE19" s="550"/>
      <c r="JYF19" s="550"/>
      <c r="JYG19" s="550"/>
      <c r="JYH19" s="550"/>
      <c r="JYI19" s="550"/>
      <c r="JYJ19" s="550"/>
      <c r="JYK19" s="550"/>
      <c r="JYL19" s="550"/>
      <c r="JYM19" s="550"/>
      <c r="JYN19" s="550"/>
      <c r="JYO19" s="550"/>
      <c r="JYP19" s="550"/>
      <c r="JYQ19" s="550"/>
      <c r="JYR19" s="550"/>
      <c r="JYS19" s="550"/>
      <c r="JYT19" s="550"/>
      <c r="JYU19" s="550"/>
      <c r="JYV19" s="550"/>
      <c r="JYW19" s="550"/>
      <c r="JYX19" s="550"/>
      <c r="JYY19" s="550"/>
      <c r="JYZ19" s="550"/>
      <c r="JZA19" s="550"/>
      <c r="JZB19" s="550"/>
      <c r="JZC19" s="550"/>
      <c r="JZD19" s="550"/>
      <c r="JZE19" s="550"/>
      <c r="JZF19" s="550"/>
      <c r="JZG19" s="550"/>
      <c r="JZH19" s="550"/>
      <c r="JZI19" s="550"/>
      <c r="JZJ19" s="550"/>
      <c r="JZK19" s="550"/>
      <c r="JZL19" s="550"/>
      <c r="JZM19" s="550"/>
      <c r="JZN19" s="550"/>
      <c r="JZO19" s="550"/>
      <c r="JZP19" s="550"/>
      <c r="JZQ19" s="550"/>
      <c r="JZR19" s="550"/>
      <c r="JZS19" s="550"/>
      <c r="JZT19" s="550"/>
      <c r="JZU19" s="550"/>
      <c r="JZV19" s="550"/>
      <c r="JZW19" s="550"/>
      <c r="JZX19" s="550"/>
      <c r="JZY19" s="550"/>
      <c r="JZZ19" s="550"/>
      <c r="KAA19" s="550"/>
      <c r="KAB19" s="550"/>
      <c r="KAC19" s="550"/>
      <c r="KAD19" s="550"/>
      <c r="KAE19" s="550"/>
      <c r="KAF19" s="550"/>
      <c r="KAG19" s="550"/>
      <c r="KAH19" s="550"/>
      <c r="KAI19" s="550"/>
      <c r="KAJ19" s="550"/>
      <c r="KAK19" s="550"/>
      <c r="KAL19" s="550"/>
      <c r="KAM19" s="550"/>
      <c r="KAN19" s="550"/>
      <c r="KAO19" s="550"/>
      <c r="KAP19" s="550"/>
      <c r="KAQ19" s="550"/>
      <c r="KAR19" s="550"/>
      <c r="KAS19" s="550"/>
      <c r="KAT19" s="550"/>
      <c r="KAU19" s="550"/>
      <c r="KAV19" s="550"/>
      <c r="KAW19" s="550"/>
      <c r="KAX19" s="550"/>
      <c r="KAY19" s="550"/>
      <c r="KAZ19" s="550"/>
      <c r="KBA19" s="550"/>
      <c r="KBB19" s="550"/>
      <c r="KBC19" s="550"/>
      <c r="KBD19" s="550"/>
      <c r="KBE19" s="550"/>
      <c r="KBF19" s="550"/>
      <c r="KBG19" s="550"/>
      <c r="KBH19" s="550"/>
      <c r="KBI19" s="550"/>
      <c r="KBJ19" s="550"/>
      <c r="KBK19" s="550"/>
      <c r="KBL19" s="550"/>
      <c r="KBM19" s="550"/>
      <c r="KBN19" s="550"/>
      <c r="KBO19" s="550"/>
      <c r="KBP19" s="550"/>
      <c r="KBQ19" s="550"/>
      <c r="KBR19" s="550"/>
      <c r="KBS19" s="550"/>
      <c r="KBT19" s="550"/>
      <c r="KBU19" s="550"/>
      <c r="KBV19" s="550"/>
      <c r="KBW19" s="550"/>
      <c r="KBX19" s="550"/>
      <c r="KBY19" s="550"/>
      <c r="KBZ19" s="550"/>
      <c r="KCA19" s="550"/>
      <c r="KCB19" s="550"/>
      <c r="KCC19" s="550"/>
      <c r="KCD19" s="550"/>
      <c r="KCE19" s="550"/>
      <c r="KCF19" s="550"/>
      <c r="KCG19" s="550"/>
      <c r="KCH19" s="550"/>
      <c r="KCI19" s="550"/>
      <c r="KCJ19" s="550"/>
      <c r="KCK19" s="550"/>
      <c r="KCL19" s="550"/>
      <c r="KCM19" s="550"/>
      <c r="KCN19" s="550"/>
      <c r="KCO19" s="550"/>
      <c r="KCP19" s="550"/>
      <c r="KCQ19" s="550"/>
      <c r="KCR19" s="550"/>
      <c r="KCS19" s="550"/>
      <c r="KCT19" s="550"/>
      <c r="KCU19" s="550"/>
      <c r="KCV19" s="550"/>
      <c r="KCW19" s="550"/>
      <c r="KCX19" s="550"/>
      <c r="KCY19" s="550"/>
      <c r="KCZ19" s="550"/>
      <c r="KDA19" s="550"/>
      <c r="KDB19" s="550"/>
      <c r="KDC19" s="550"/>
      <c r="KDD19" s="550"/>
      <c r="KDE19" s="550"/>
      <c r="KDF19" s="550"/>
      <c r="KDG19" s="550"/>
      <c r="KDH19" s="550"/>
      <c r="KDI19" s="550"/>
      <c r="KDJ19" s="550"/>
      <c r="KDK19" s="550"/>
      <c r="KDL19" s="550"/>
      <c r="KDM19" s="550"/>
      <c r="KDN19" s="550"/>
      <c r="KDO19" s="550"/>
      <c r="KDP19" s="550"/>
      <c r="KDQ19" s="550"/>
      <c r="KDR19" s="550"/>
      <c r="KDS19" s="550"/>
      <c r="KDT19" s="550"/>
      <c r="KDU19" s="550"/>
      <c r="KDV19" s="550"/>
      <c r="KDW19" s="550"/>
      <c r="KDX19" s="550"/>
      <c r="KDY19" s="550"/>
      <c r="KDZ19" s="550"/>
      <c r="KEA19" s="550"/>
      <c r="KEB19" s="550"/>
      <c r="KEC19" s="550"/>
      <c r="KED19" s="550"/>
      <c r="KEE19" s="550"/>
      <c r="KEF19" s="550"/>
      <c r="KEG19" s="550"/>
      <c r="KEH19" s="550"/>
      <c r="KEI19" s="550"/>
      <c r="KEJ19" s="550"/>
      <c r="KEK19" s="550"/>
      <c r="KEL19" s="550"/>
      <c r="KEM19" s="550"/>
      <c r="KEN19" s="550"/>
      <c r="KEO19" s="550"/>
      <c r="KEP19" s="550"/>
      <c r="KEQ19" s="550"/>
      <c r="KER19" s="550"/>
      <c r="KES19" s="550"/>
      <c r="KET19" s="550"/>
      <c r="KEU19" s="550"/>
      <c r="KEV19" s="550"/>
      <c r="KEW19" s="550"/>
      <c r="KEX19" s="550"/>
      <c r="KEY19" s="550"/>
      <c r="KEZ19" s="550"/>
      <c r="KFB19" s="550"/>
      <c r="KFC19" s="550"/>
      <c r="KFD19" s="550"/>
      <c r="KFE19" s="550"/>
      <c r="KFF19" s="550"/>
      <c r="KFH19" s="550"/>
      <c r="KFL19" s="550"/>
      <c r="KFM19" s="550"/>
      <c r="KFN19" s="550"/>
      <c r="KFO19" s="550"/>
      <c r="KFP19" s="550"/>
      <c r="KFQ19" s="550"/>
      <c r="KFR19" s="550"/>
      <c r="KFS19" s="550"/>
      <c r="KFT19" s="550"/>
      <c r="KFU19" s="550"/>
      <c r="KFW19" s="550"/>
      <c r="KFX19" s="550"/>
      <c r="KFY19" s="550"/>
      <c r="KFZ19" s="550"/>
      <c r="KGA19" s="550"/>
      <c r="KGB19" s="550"/>
      <c r="KGC19" s="550"/>
      <c r="KGD19" s="550"/>
      <c r="KGE19" s="550"/>
      <c r="KGF19" s="550"/>
      <c r="KGG19" s="550"/>
      <c r="KGH19" s="550"/>
      <c r="KGI19" s="550"/>
      <c r="KGJ19" s="550"/>
      <c r="KGK19" s="550"/>
      <c r="KGL19" s="550"/>
      <c r="KGM19" s="550"/>
      <c r="KGN19" s="550"/>
      <c r="KGO19" s="550"/>
      <c r="KGP19" s="550"/>
      <c r="KGQ19" s="550"/>
      <c r="KGR19" s="550"/>
      <c r="KGS19" s="550"/>
      <c r="KGT19" s="550"/>
      <c r="KGU19" s="550"/>
      <c r="KGV19" s="550"/>
      <c r="KGW19" s="550"/>
      <c r="KGX19" s="550"/>
      <c r="KGY19" s="550"/>
      <c r="KGZ19" s="550"/>
      <c r="KHA19" s="550"/>
      <c r="KHB19" s="550"/>
      <c r="KHC19" s="550"/>
      <c r="KHD19" s="550"/>
      <c r="KHE19" s="550"/>
      <c r="KHF19" s="550"/>
      <c r="KHG19" s="550"/>
      <c r="KHH19" s="550"/>
      <c r="KHI19" s="550"/>
      <c r="KHJ19" s="550"/>
      <c r="KHK19" s="550"/>
      <c r="KHL19" s="550"/>
      <c r="KHM19" s="550"/>
      <c r="KHN19" s="550"/>
      <c r="KHO19" s="550"/>
      <c r="KHP19" s="550"/>
      <c r="KHQ19" s="550"/>
      <c r="KHR19" s="550"/>
      <c r="KHS19" s="550"/>
      <c r="KHT19" s="550"/>
      <c r="KHU19" s="550"/>
      <c r="KHV19" s="550"/>
      <c r="KHW19" s="550"/>
      <c r="KHX19" s="550"/>
      <c r="KHY19" s="550"/>
      <c r="KHZ19" s="550"/>
      <c r="KIA19" s="550"/>
      <c r="KIB19" s="550"/>
      <c r="KIC19" s="550"/>
      <c r="KID19" s="550"/>
      <c r="KIE19" s="550"/>
      <c r="KIF19" s="550"/>
      <c r="KIG19" s="550"/>
      <c r="KIH19" s="550"/>
      <c r="KII19" s="550"/>
      <c r="KIJ19" s="550"/>
      <c r="KIK19" s="550"/>
      <c r="KIL19" s="550"/>
      <c r="KIM19" s="550"/>
      <c r="KIN19" s="550"/>
      <c r="KIO19" s="550"/>
      <c r="KIP19" s="550"/>
      <c r="KIQ19" s="550"/>
      <c r="KIR19" s="550"/>
      <c r="KIS19" s="550"/>
      <c r="KIT19" s="550"/>
      <c r="KIU19" s="550"/>
      <c r="KIV19" s="550"/>
      <c r="KIW19" s="550"/>
      <c r="KIX19" s="550"/>
      <c r="KIY19" s="550"/>
      <c r="KIZ19" s="550"/>
      <c r="KJA19" s="550"/>
      <c r="KJB19" s="550"/>
      <c r="KJC19" s="550"/>
      <c r="KJD19" s="550"/>
      <c r="KJE19" s="550"/>
      <c r="KJF19" s="550"/>
      <c r="KJG19" s="550"/>
      <c r="KJH19" s="550"/>
      <c r="KJI19" s="550"/>
      <c r="KJJ19" s="550"/>
      <c r="KJK19" s="550"/>
      <c r="KJL19" s="550"/>
      <c r="KJM19" s="550"/>
      <c r="KJN19" s="550"/>
      <c r="KJO19" s="550"/>
      <c r="KJP19" s="550"/>
      <c r="KJQ19" s="550"/>
      <c r="KJR19" s="550"/>
      <c r="KJS19" s="550"/>
      <c r="KJT19" s="550"/>
      <c r="KJU19" s="550"/>
      <c r="KJV19" s="550"/>
      <c r="KJW19" s="550"/>
      <c r="KJX19" s="550"/>
      <c r="KJY19" s="550"/>
      <c r="KJZ19" s="550"/>
      <c r="KKA19" s="550"/>
      <c r="KKB19" s="550"/>
      <c r="KKC19" s="550"/>
      <c r="KKD19" s="550"/>
      <c r="KKE19" s="550"/>
      <c r="KKF19" s="550"/>
      <c r="KKG19" s="550"/>
      <c r="KKH19" s="550"/>
      <c r="KKI19" s="550"/>
      <c r="KKJ19" s="550"/>
      <c r="KKK19" s="550"/>
      <c r="KKL19" s="550"/>
      <c r="KKM19" s="550"/>
      <c r="KKN19" s="550"/>
      <c r="KKO19" s="550"/>
      <c r="KKP19" s="550"/>
      <c r="KKQ19" s="550"/>
      <c r="KKR19" s="550"/>
      <c r="KKS19" s="550"/>
      <c r="KKT19" s="550"/>
      <c r="KKU19" s="550"/>
      <c r="KKV19" s="550"/>
      <c r="KKW19" s="550"/>
      <c r="KKX19" s="550"/>
      <c r="KKY19" s="550"/>
      <c r="KKZ19" s="550"/>
      <c r="KLA19" s="550"/>
      <c r="KLB19" s="550"/>
      <c r="KLC19" s="550"/>
      <c r="KLD19" s="550"/>
      <c r="KLE19" s="550"/>
      <c r="KLF19" s="550"/>
      <c r="KLG19" s="550"/>
      <c r="KLH19" s="550"/>
      <c r="KLI19" s="550"/>
      <c r="KLJ19" s="550"/>
      <c r="KLK19" s="550"/>
      <c r="KLL19" s="550"/>
      <c r="KLM19" s="550"/>
      <c r="KLN19" s="550"/>
      <c r="KLO19" s="550"/>
      <c r="KLP19" s="550"/>
      <c r="KLQ19" s="550"/>
      <c r="KLR19" s="550"/>
      <c r="KLS19" s="550"/>
      <c r="KLT19" s="550"/>
      <c r="KLU19" s="550"/>
      <c r="KLV19" s="550"/>
      <c r="KLW19" s="550"/>
      <c r="KLX19" s="550"/>
      <c r="KLY19" s="550"/>
      <c r="KLZ19" s="550"/>
      <c r="KMA19" s="550"/>
      <c r="KMB19" s="550"/>
      <c r="KMC19" s="550"/>
      <c r="KMD19" s="550"/>
      <c r="KME19" s="550"/>
      <c r="KMF19" s="550"/>
      <c r="KMG19" s="550"/>
      <c r="KMH19" s="550"/>
      <c r="KMI19" s="550"/>
      <c r="KMJ19" s="550"/>
      <c r="KMK19" s="550"/>
      <c r="KML19" s="550"/>
      <c r="KMM19" s="550"/>
      <c r="KMN19" s="550"/>
      <c r="KMO19" s="550"/>
      <c r="KMP19" s="550"/>
      <c r="KMQ19" s="550"/>
      <c r="KMR19" s="550"/>
      <c r="KMS19" s="550"/>
      <c r="KMT19" s="550"/>
      <c r="KMU19" s="550"/>
      <c r="KMV19" s="550"/>
      <c r="KMW19" s="550"/>
      <c r="KMX19" s="550"/>
      <c r="KMY19" s="550"/>
      <c r="KMZ19" s="550"/>
      <c r="KNA19" s="550"/>
      <c r="KNB19" s="550"/>
      <c r="KNC19" s="550"/>
      <c r="KND19" s="550"/>
      <c r="KNE19" s="550"/>
      <c r="KNF19" s="550"/>
      <c r="KNG19" s="550"/>
      <c r="KNH19" s="550"/>
      <c r="KNI19" s="550"/>
      <c r="KNJ19" s="550"/>
      <c r="KNK19" s="550"/>
      <c r="KNL19" s="550"/>
      <c r="KNM19" s="550"/>
      <c r="KNN19" s="550"/>
      <c r="KNO19" s="550"/>
      <c r="KNP19" s="550"/>
      <c r="KNQ19" s="550"/>
      <c r="KNR19" s="550"/>
      <c r="KNS19" s="550"/>
      <c r="KNT19" s="550"/>
      <c r="KNU19" s="550"/>
      <c r="KNV19" s="550"/>
      <c r="KNW19" s="550"/>
      <c r="KNX19" s="550"/>
      <c r="KNY19" s="550"/>
      <c r="KNZ19" s="550"/>
      <c r="KOA19" s="550"/>
      <c r="KOB19" s="550"/>
      <c r="KOC19" s="550"/>
      <c r="KOD19" s="550"/>
      <c r="KOE19" s="550"/>
      <c r="KOF19" s="550"/>
      <c r="KOG19" s="550"/>
      <c r="KOH19" s="550"/>
      <c r="KOI19" s="550"/>
      <c r="KOJ19" s="550"/>
      <c r="KOK19" s="550"/>
      <c r="KOL19" s="550"/>
      <c r="KOM19" s="550"/>
      <c r="KON19" s="550"/>
      <c r="KOO19" s="550"/>
      <c r="KOP19" s="550"/>
      <c r="KOQ19" s="550"/>
      <c r="KOR19" s="550"/>
      <c r="KOS19" s="550"/>
      <c r="KOT19" s="550"/>
      <c r="KOU19" s="550"/>
      <c r="KOV19" s="550"/>
      <c r="KOX19" s="550"/>
      <c r="KOY19" s="550"/>
      <c r="KOZ19" s="550"/>
      <c r="KPA19" s="550"/>
      <c r="KPB19" s="550"/>
      <c r="KPD19" s="550"/>
      <c r="KPH19" s="550"/>
      <c r="KPI19" s="550"/>
      <c r="KPJ19" s="550"/>
      <c r="KPK19" s="550"/>
      <c r="KPL19" s="550"/>
      <c r="KPM19" s="550"/>
      <c r="KPN19" s="550"/>
      <c r="KPO19" s="550"/>
      <c r="KPP19" s="550"/>
      <c r="KPQ19" s="550"/>
      <c r="KPS19" s="550"/>
      <c r="KPT19" s="550"/>
      <c r="KPU19" s="550"/>
      <c r="KPV19" s="550"/>
      <c r="KPW19" s="550"/>
      <c r="KPX19" s="550"/>
      <c r="KPY19" s="550"/>
      <c r="KPZ19" s="550"/>
      <c r="KQA19" s="550"/>
      <c r="KQB19" s="550"/>
      <c r="KQC19" s="550"/>
      <c r="KQD19" s="550"/>
      <c r="KQE19" s="550"/>
      <c r="KQF19" s="550"/>
      <c r="KQG19" s="550"/>
      <c r="KQH19" s="550"/>
      <c r="KQI19" s="550"/>
      <c r="KQJ19" s="550"/>
      <c r="KQK19" s="550"/>
      <c r="KQL19" s="550"/>
      <c r="KQM19" s="550"/>
      <c r="KQN19" s="550"/>
      <c r="KQO19" s="550"/>
      <c r="KQP19" s="550"/>
      <c r="KQQ19" s="550"/>
      <c r="KQR19" s="550"/>
      <c r="KQS19" s="550"/>
      <c r="KQT19" s="550"/>
      <c r="KQU19" s="550"/>
      <c r="KQV19" s="550"/>
      <c r="KQW19" s="550"/>
      <c r="KQX19" s="550"/>
      <c r="KQY19" s="550"/>
      <c r="KQZ19" s="550"/>
      <c r="KRA19" s="550"/>
      <c r="KRB19" s="550"/>
      <c r="KRC19" s="550"/>
      <c r="KRD19" s="550"/>
      <c r="KRE19" s="550"/>
      <c r="KRF19" s="550"/>
      <c r="KRG19" s="550"/>
      <c r="KRH19" s="550"/>
      <c r="KRI19" s="550"/>
      <c r="KRJ19" s="550"/>
      <c r="KRK19" s="550"/>
      <c r="KRL19" s="550"/>
      <c r="KRM19" s="550"/>
      <c r="KRN19" s="550"/>
      <c r="KRO19" s="550"/>
      <c r="KRP19" s="550"/>
      <c r="KRQ19" s="550"/>
      <c r="KRR19" s="550"/>
      <c r="KRS19" s="550"/>
      <c r="KRT19" s="550"/>
      <c r="KRU19" s="550"/>
      <c r="KRV19" s="550"/>
      <c r="KRW19" s="550"/>
      <c r="KRX19" s="550"/>
      <c r="KRY19" s="550"/>
      <c r="KRZ19" s="550"/>
      <c r="KSA19" s="550"/>
      <c r="KSB19" s="550"/>
      <c r="KSC19" s="550"/>
      <c r="KSD19" s="550"/>
      <c r="KSE19" s="550"/>
      <c r="KSF19" s="550"/>
      <c r="KSG19" s="550"/>
      <c r="KSH19" s="550"/>
      <c r="KSI19" s="550"/>
      <c r="KSJ19" s="550"/>
      <c r="KSK19" s="550"/>
      <c r="KSL19" s="550"/>
      <c r="KSM19" s="550"/>
      <c r="KSN19" s="550"/>
      <c r="KSO19" s="550"/>
      <c r="KSP19" s="550"/>
      <c r="KSQ19" s="550"/>
      <c r="KSR19" s="550"/>
      <c r="KSS19" s="550"/>
      <c r="KST19" s="550"/>
      <c r="KSU19" s="550"/>
      <c r="KSV19" s="550"/>
      <c r="KSW19" s="550"/>
      <c r="KSX19" s="550"/>
      <c r="KSY19" s="550"/>
      <c r="KSZ19" s="550"/>
      <c r="KTA19" s="550"/>
      <c r="KTB19" s="550"/>
      <c r="KTC19" s="550"/>
      <c r="KTD19" s="550"/>
      <c r="KTE19" s="550"/>
      <c r="KTF19" s="550"/>
      <c r="KTG19" s="550"/>
      <c r="KTH19" s="550"/>
      <c r="KTI19" s="550"/>
      <c r="KTJ19" s="550"/>
      <c r="KTK19" s="550"/>
      <c r="KTL19" s="550"/>
      <c r="KTM19" s="550"/>
      <c r="KTN19" s="550"/>
      <c r="KTO19" s="550"/>
      <c r="KTP19" s="550"/>
      <c r="KTQ19" s="550"/>
      <c r="KTR19" s="550"/>
      <c r="KTS19" s="550"/>
      <c r="KTT19" s="550"/>
      <c r="KTU19" s="550"/>
      <c r="KTV19" s="550"/>
      <c r="KTW19" s="550"/>
      <c r="KTX19" s="550"/>
      <c r="KTY19" s="550"/>
      <c r="KTZ19" s="550"/>
      <c r="KUA19" s="550"/>
      <c r="KUB19" s="550"/>
      <c r="KUC19" s="550"/>
      <c r="KUD19" s="550"/>
      <c r="KUE19" s="550"/>
      <c r="KUF19" s="550"/>
      <c r="KUG19" s="550"/>
      <c r="KUH19" s="550"/>
      <c r="KUI19" s="550"/>
      <c r="KUJ19" s="550"/>
      <c r="KUK19" s="550"/>
      <c r="KUL19" s="550"/>
      <c r="KUM19" s="550"/>
      <c r="KUN19" s="550"/>
      <c r="KUO19" s="550"/>
      <c r="KUP19" s="550"/>
      <c r="KUQ19" s="550"/>
      <c r="KUR19" s="550"/>
      <c r="KUS19" s="550"/>
      <c r="KUT19" s="550"/>
      <c r="KUU19" s="550"/>
      <c r="KUV19" s="550"/>
      <c r="KUW19" s="550"/>
      <c r="KUX19" s="550"/>
      <c r="KUY19" s="550"/>
      <c r="KUZ19" s="550"/>
      <c r="KVA19" s="550"/>
      <c r="KVB19" s="550"/>
      <c r="KVC19" s="550"/>
      <c r="KVD19" s="550"/>
      <c r="KVE19" s="550"/>
      <c r="KVF19" s="550"/>
      <c r="KVG19" s="550"/>
      <c r="KVH19" s="550"/>
      <c r="KVI19" s="550"/>
      <c r="KVJ19" s="550"/>
      <c r="KVK19" s="550"/>
      <c r="KVL19" s="550"/>
      <c r="KVM19" s="550"/>
      <c r="KVN19" s="550"/>
      <c r="KVO19" s="550"/>
      <c r="KVP19" s="550"/>
      <c r="KVQ19" s="550"/>
      <c r="KVR19" s="550"/>
      <c r="KVS19" s="550"/>
      <c r="KVT19" s="550"/>
      <c r="KVU19" s="550"/>
      <c r="KVV19" s="550"/>
      <c r="KVW19" s="550"/>
      <c r="KVX19" s="550"/>
      <c r="KVY19" s="550"/>
      <c r="KVZ19" s="550"/>
      <c r="KWA19" s="550"/>
      <c r="KWB19" s="550"/>
      <c r="KWC19" s="550"/>
      <c r="KWD19" s="550"/>
      <c r="KWE19" s="550"/>
      <c r="KWF19" s="550"/>
      <c r="KWG19" s="550"/>
      <c r="KWH19" s="550"/>
      <c r="KWI19" s="550"/>
      <c r="KWJ19" s="550"/>
      <c r="KWK19" s="550"/>
      <c r="KWL19" s="550"/>
      <c r="KWM19" s="550"/>
      <c r="KWN19" s="550"/>
      <c r="KWO19" s="550"/>
      <c r="KWP19" s="550"/>
      <c r="KWQ19" s="550"/>
      <c r="KWR19" s="550"/>
      <c r="KWS19" s="550"/>
      <c r="KWT19" s="550"/>
      <c r="KWU19" s="550"/>
      <c r="KWV19" s="550"/>
      <c r="KWW19" s="550"/>
      <c r="KWX19" s="550"/>
      <c r="KWY19" s="550"/>
      <c r="KWZ19" s="550"/>
      <c r="KXA19" s="550"/>
      <c r="KXB19" s="550"/>
      <c r="KXC19" s="550"/>
      <c r="KXD19" s="550"/>
      <c r="KXE19" s="550"/>
      <c r="KXF19" s="550"/>
      <c r="KXG19" s="550"/>
      <c r="KXH19" s="550"/>
      <c r="KXI19" s="550"/>
      <c r="KXJ19" s="550"/>
      <c r="KXK19" s="550"/>
      <c r="KXL19" s="550"/>
      <c r="KXM19" s="550"/>
      <c r="KXN19" s="550"/>
      <c r="KXO19" s="550"/>
      <c r="KXP19" s="550"/>
      <c r="KXQ19" s="550"/>
      <c r="KXR19" s="550"/>
      <c r="KXS19" s="550"/>
      <c r="KXT19" s="550"/>
      <c r="KXU19" s="550"/>
      <c r="KXV19" s="550"/>
      <c r="KXW19" s="550"/>
      <c r="KXX19" s="550"/>
      <c r="KXY19" s="550"/>
      <c r="KXZ19" s="550"/>
      <c r="KYA19" s="550"/>
      <c r="KYB19" s="550"/>
      <c r="KYC19" s="550"/>
      <c r="KYD19" s="550"/>
      <c r="KYE19" s="550"/>
      <c r="KYF19" s="550"/>
      <c r="KYG19" s="550"/>
      <c r="KYH19" s="550"/>
      <c r="KYI19" s="550"/>
      <c r="KYJ19" s="550"/>
      <c r="KYK19" s="550"/>
      <c r="KYL19" s="550"/>
      <c r="KYM19" s="550"/>
      <c r="KYN19" s="550"/>
      <c r="KYO19" s="550"/>
      <c r="KYP19" s="550"/>
      <c r="KYQ19" s="550"/>
      <c r="KYR19" s="550"/>
      <c r="KYT19" s="550"/>
      <c r="KYU19" s="550"/>
      <c r="KYV19" s="550"/>
      <c r="KYW19" s="550"/>
      <c r="KYX19" s="550"/>
      <c r="KYZ19" s="550"/>
      <c r="KZD19" s="550"/>
      <c r="KZE19" s="550"/>
      <c r="KZF19" s="550"/>
      <c r="KZG19" s="550"/>
      <c r="KZH19" s="550"/>
      <c r="KZI19" s="550"/>
      <c r="KZJ19" s="550"/>
      <c r="KZK19" s="550"/>
      <c r="KZL19" s="550"/>
      <c r="KZM19" s="550"/>
      <c r="KZO19" s="550"/>
      <c r="KZP19" s="550"/>
      <c r="KZQ19" s="550"/>
      <c r="KZR19" s="550"/>
      <c r="KZS19" s="550"/>
      <c r="KZT19" s="550"/>
      <c r="KZU19" s="550"/>
      <c r="KZV19" s="550"/>
      <c r="KZW19" s="550"/>
      <c r="KZX19" s="550"/>
      <c r="KZY19" s="550"/>
      <c r="KZZ19" s="550"/>
      <c r="LAA19" s="550"/>
      <c r="LAB19" s="550"/>
      <c r="LAC19" s="550"/>
      <c r="LAD19" s="550"/>
      <c r="LAE19" s="550"/>
      <c r="LAF19" s="550"/>
      <c r="LAG19" s="550"/>
      <c r="LAH19" s="550"/>
      <c r="LAI19" s="550"/>
      <c r="LAJ19" s="550"/>
      <c r="LAK19" s="550"/>
      <c r="LAL19" s="550"/>
      <c r="LAM19" s="550"/>
      <c r="LAN19" s="550"/>
      <c r="LAO19" s="550"/>
      <c r="LAP19" s="550"/>
      <c r="LAQ19" s="550"/>
      <c r="LAR19" s="550"/>
      <c r="LAS19" s="550"/>
      <c r="LAT19" s="550"/>
      <c r="LAU19" s="550"/>
      <c r="LAV19" s="550"/>
      <c r="LAW19" s="550"/>
      <c r="LAX19" s="550"/>
      <c r="LAY19" s="550"/>
      <c r="LAZ19" s="550"/>
      <c r="LBA19" s="550"/>
      <c r="LBB19" s="550"/>
      <c r="LBC19" s="550"/>
      <c r="LBD19" s="550"/>
      <c r="LBE19" s="550"/>
      <c r="LBF19" s="550"/>
      <c r="LBG19" s="550"/>
      <c r="LBH19" s="550"/>
      <c r="LBI19" s="550"/>
      <c r="LBJ19" s="550"/>
      <c r="LBK19" s="550"/>
      <c r="LBL19" s="550"/>
      <c r="LBM19" s="550"/>
      <c r="LBN19" s="550"/>
      <c r="LBO19" s="550"/>
      <c r="LBP19" s="550"/>
      <c r="LBQ19" s="550"/>
      <c r="LBR19" s="550"/>
      <c r="LBS19" s="550"/>
      <c r="LBT19" s="550"/>
      <c r="LBU19" s="550"/>
      <c r="LBV19" s="550"/>
      <c r="LBW19" s="550"/>
      <c r="LBX19" s="550"/>
      <c r="LBY19" s="550"/>
      <c r="LBZ19" s="550"/>
      <c r="LCA19" s="550"/>
      <c r="LCB19" s="550"/>
      <c r="LCC19" s="550"/>
      <c r="LCD19" s="550"/>
      <c r="LCE19" s="550"/>
      <c r="LCF19" s="550"/>
      <c r="LCG19" s="550"/>
      <c r="LCH19" s="550"/>
      <c r="LCI19" s="550"/>
      <c r="LCJ19" s="550"/>
      <c r="LCK19" s="550"/>
      <c r="LCL19" s="550"/>
      <c r="LCM19" s="550"/>
      <c r="LCN19" s="550"/>
      <c r="LCO19" s="550"/>
      <c r="LCP19" s="550"/>
      <c r="LCQ19" s="550"/>
      <c r="LCR19" s="550"/>
      <c r="LCS19" s="550"/>
      <c r="LCT19" s="550"/>
      <c r="LCU19" s="550"/>
      <c r="LCV19" s="550"/>
      <c r="LCW19" s="550"/>
      <c r="LCX19" s="550"/>
      <c r="LCY19" s="550"/>
      <c r="LCZ19" s="550"/>
      <c r="LDA19" s="550"/>
      <c r="LDB19" s="550"/>
      <c r="LDC19" s="550"/>
      <c r="LDD19" s="550"/>
      <c r="LDE19" s="550"/>
      <c r="LDF19" s="550"/>
      <c r="LDG19" s="550"/>
      <c r="LDH19" s="550"/>
      <c r="LDI19" s="550"/>
      <c r="LDJ19" s="550"/>
      <c r="LDK19" s="550"/>
      <c r="LDL19" s="550"/>
      <c r="LDM19" s="550"/>
      <c r="LDN19" s="550"/>
      <c r="LDO19" s="550"/>
      <c r="LDP19" s="550"/>
      <c r="LDQ19" s="550"/>
      <c r="LDR19" s="550"/>
      <c r="LDS19" s="550"/>
      <c r="LDT19" s="550"/>
      <c r="LDU19" s="550"/>
      <c r="LDV19" s="550"/>
      <c r="LDW19" s="550"/>
      <c r="LDX19" s="550"/>
      <c r="LDY19" s="550"/>
      <c r="LDZ19" s="550"/>
      <c r="LEA19" s="550"/>
      <c r="LEB19" s="550"/>
      <c r="LEC19" s="550"/>
      <c r="LED19" s="550"/>
      <c r="LEE19" s="550"/>
      <c r="LEF19" s="550"/>
      <c r="LEG19" s="550"/>
      <c r="LEH19" s="550"/>
      <c r="LEI19" s="550"/>
      <c r="LEJ19" s="550"/>
      <c r="LEK19" s="550"/>
      <c r="LEL19" s="550"/>
      <c r="LEM19" s="550"/>
      <c r="LEN19" s="550"/>
      <c r="LEO19" s="550"/>
      <c r="LEP19" s="550"/>
      <c r="LEQ19" s="550"/>
      <c r="LER19" s="550"/>
      <c r="LES19" s="550"/>
      <c r="LET19" s="550"/>
      <c r="LEU19" s="550"/>
      <c r="LEV19" s="550"/>
      <c r="LEW19" s="550"/>
      <c r="LEX19" s="550"/>
      <c r="LEY19" s="550"/>
      <c r="LEZ19" s="550"/>
      <c r="LFA19" s="550"/>
      <c r="LFB19" s="550"/>
      <c r="LFC19" s="550"/>
      <c r="LFD19" s="550"/>
      <c r="LFE19" s="550"/>
      <c r="LFF19" s="550"/>
      <c r="LFG19" s="550"/>
      <c r="LFH19" s="550"/>
      <c r="LFI19" s="550"/>
      <c r="LFJ19" s="550"/>
      <c r="LFK19" s="550"/>
      <c r="LFL19" s="550"/>
      <c r="LFM19" s="550"/>
      <c r="LFN19" s="550"/>
      <c r="LFO19" s="550"/>
      <c r="LFP19" s="550"/>
      <c r="LFQ19" s="550"/>
      <c r="LFR19" s="550"/>
      <c r="LFS19" s="550"/>
      <c r="LFT19" s="550"/>
      <c r="LFU19" s="550"/>
      <c r="LFV19" s="550"/>
      <c r="LFW19" s="550"/>
      <c r="LFX19" s="550"/>
      <c r="LFY19" s="550"/>
      <c r="LFZ19" s="550"/>
      <c r="LGA19" s="550"/>
      <c r="LGB19" s="550"/>
      <c r="LGC19" s="550"/>
      <c r="LGD19" s="550"/>
      <c r="LGE19" s="550"/>
      <c r="LGF19" s="550"/>
      <c r="LGG19" s="550"/>
      <c r="LGH19" s="550"/>
      <c r="LGI19" s="550"/>
      <c r="LGJ19" s="550"/>
      <c r="LGK19" s="550"/>
      <c r="LGL19" s="550"/>
      <c r="LGM19" s="550"/>
      <c r="LGN19" s="550"/>
      <c r="LGO19" s="550"/>
      <c r="LGP19" s="550"/>
      <c r="LGQ19" s="550"/>
      <c r="LGR19" s="550"/>
      <c r="LGS19" s="550"/>
      <c r="LGT19" s="550"/>
      <c r="LGU19" s="550"/>
      <c r="LGV19" s="550"/>
      <c r="LGW19" s="550"/>
      <c r="LGX19" s="550"/>
      <c r="LGY19" s="550"/>
      <c r="LGZ19" s="550"/>
      <c r="LHA19" s="550"/>
      <c r="LHB19" s="550"/>
      <c r="LHC19" s="550"/>
      <c r="LHD19" s="550"/>
      <c r="LHE19" s="550"/>
      <c r="LHF19" s="550"/>
      <c r="LHG19" s="550"/>
      <c r="LHH19" s="550"/>
      <c r="LHI19" s="550"/>
      <c r="LHJ19" s="550"/>
      <c r="LHK19" s="550"/>
      <c r="LHL19" s="550"/>
      <c r="LHM19" s="550"/>
      <c r="LHN19" s="550"/>
      <c r="LHO19" s="550"/>
      <c r="LHP19" s="550"/>
      <c r="LHQ19" s="550"/>
      <c r="LHR19" s="550"/>
      <c r="LHS19" s="550"/>
      <c r="LHT19" s="550"/>
      <c r="LHU19" s="550"/>
      <c r="LHV19" s="550"/>
      <c r="LHW19" s="550"/>
      <c r="LHX19" s="550"/>
      <c r="LHY19" s="550"/>
      <c r="LHZ19" s="550"/>
      <c r="LIA19" s="550"/>
      <c r="LIB19" s="550"/>
      <c r="LIC19" s="550"/>
      <c r="LID19" s="550"/>
      <c r="LIE19" s="550"/>
      <c r="LIF19" s="550"/>
      <c r="LIG19" s="550"/>
      <c r="LIH19" s="550"/>
      <c r="LII19" s="550"/>
      <c r="LIJ19" s="550"/>
      <c r="LIK19" s="550"/>
      <c r="LIL19" s="550"/>
      <c r="LIM19" s="550"/>
      <c r="LIN19" s="550"/>
      <c r="LIP19" s="550"/>
      <c r="LIQ19" s="550"/>
      <c r="LIR19" s="550"/>
      <c r="LIS19" s="550"/>
      <c r="LIT19" s="550"/>
      <c r="LIV19" s="550"/>
      <c r="LIZ19" s="550"/>
      <c r="LJA19" s="550"/>
      <c r="LJB19" s="550"/>
      <c r="LJC19" s="550"/>
      <c r="LJD19" s="550"/>
      <c r="LJE19" s="550"/>
      <c r="LJF19" s="550"/>
      <c r="LJG19" s="550"/>
      <c r="LJH19" s="550"/>
      <c r="LJI19" s="550"/>
      <c r="LJK19" s="550"/>
      <c r="LJL19" s="550"/>
      <c r="LJM19" s="550"/>
      <c r="LJN19" s="550"/>
      <c r="LJO19" s="550"/>
      <c r="LJP19" s="550"/>
      <c r="LJQ19" s="550"/>
      <c r="LJR19" s="550"/>
      <c r="LJS19" s="550"/>
      <c r="LJT19" s="550"/>
      <c r="LJU19" s="550"/>
      <c r="LJV19" s="550"/>
      <c r="LJW19" s="550"/>
      <c r="LJX19" s="550"/>
      <c r="LJY19" s="550"/>
      <c r="LJZ19" s="550"/>
      <c r="LKA19" s="550"/>
      <c r="LKB19" s="550"/>
      <c r="LKC19" s="550"/>
      <c r="LKD19" s="550"/>
      <c r="LKE19" s="550"/>
      <c r="LKF19" s="550"/>
      <c r="LKG19" s="550"/>
      <c r="LKH19" s="550"/>
      <c r="LKI19" s="550"/>
      <c r="LKJ19" s="550"/>
      <c r="LKK19" s="550"/>
      <c r="LKL19" s="550"/>
      <c r="LKM19" s="550"/>
      <c r="LKN19" s="550"/>
      <c r="LKO19" s="550"/>
      <c r="LKP19" s="550"/>
      <c r="LKQ19" s="550"/>
      <c r="LKR19" s="550"/>
      <c r="LKS19" s="550"/>
      <c r="LKT19" s="550"/>
      <c r="LKU19" s="550"/>
      <c r="LKV19" s="550"/>
      <c r="LKW19" s="550"/>
      <c r="LKX19" s="550"/>
      <c r="LKY19" s="550"/>
      <c r="LKZ19" s="550"/>
      <c r="LLA19" s="550"/>
      <c r="LLB19" s="550"/>
      <c r="LLC19" s="550"/>
      <c r="LLD19" s="550"/>
      <c r="LLE19" s="550"/>
      <c r="LLF19" s="550"/>
      <c r="LLG19" s="550"/>
      <c r="LLH19" s="550"/>
      <c r="LLI19" s="550"/>
      <c r="LLJ19" s="550"/>
      <c r="LLK19" s="550"/>
      <c r="LLL19" s="550"/>
      <c r="LLM19" s="550"/>
      <c r="LLN19" s="550"/>
      <c r="LLO19" s="550"/>
      <c r="LLP19" s="550"/>
      <c r="LLQ19" s="550"/>
      <c r="LLR19" s="550"/>
      <c r="LLS19" s="550"/>
      <c r="LLT19" s="550"/>
      <c r="LLU19" s="550"/>
      <c r="LLV19" s="550"/>
      <c r="LLW19" s="550"/>
      <c r="LLX19" s="550"/>
      <c r="LLY19" s="550"/>
      <c r="LLZ19" s="550"/>
      <c r="LMA19" s="550"/>
      <c r="LMB19" s="550"/>
      <c r="LMC19" s="550"/>
      <c r="LMD19" s="550"/>
      <c r="LME19" s="550"/>
      <c r="LMF19" s="550"/>
      <c r="LMG19" s="550"/>
      <c r="LMH19" s="550"/>
      <c r="LMI19" s="550"/>
      <c r="LMJ19" s="550"/>
      <c r="LMK19" s="550"/>
      <c r="LML19" s="550"/>
      <c r="LMM19" s="550"/>
      <c r="LMN19" s="550"/>
      <c r="LMO19" s="550"/>
      <c r="LMP19" s="550"/>
      <c r="LMQ19" s="550"/>
      <c r="LMR19" s="550"/>
      <c r="LMS19" s="550"/>
      <c r="LMT19" s="550"/>
      <c r="LMU19" s="550"/>
      <c r="LMV19" s="550"/>
      <c r="LMW19" s="550"/>
      <c r="LMX19" s="550"/>
      <c r="LMY19" s="550"/>
      <c r="LMZ19" s="550"/>
      <c r="LNA19" s="550"/>
      <c r="LNB19" s="550"/>
      <c r="LNC19" s="550"/>
      <c r="LND19" s="550"/>
      <c r="LNE19" s="550"/>
      <c r="LNF19" s="550"/>
      <c r="LNG19" s="550"/>
      <c r="LNH19" s="550"/>
      <c r="LNI19" s="550"/>
      <c r="LNJ19" s="550"/>
      <c r="LNK19" s="550"/>
      <c r="LNL19" s="550"/>
      <c r="LNM19" s="550"/>
      <c r="LNN19" s="550"/>
      <c r="LNO19" s="550"/>
      <c r="LNP19" s="550"/>
      <c r="LNQ19" s="550"/>
      <c r="LNR19" s="550"/>
      <c r="LNS19" s="550"/>
      <c r="LNT19" s="550"/>
      <c r="LNU19" s="550"/>
      <c r="LNV19" s="550"/>
      <c r="LNW19" s="550"/>
      <c r="LNX19" s="550"/>
      <c r="LNY19" s="550"/>
      <c r="LNZ19" s="550"/>
      <c r="LOA19" s="550"/>
      <c r="LOB19" s="550"/>
      <c r="LOC19" s="550"/>
      <c r="LOD19" s="550"/>
      <c r="LOE19" s="550"/>
      <c r="LOF19" s="550"/>
      <c r="LOG19" s="550"/>
      <c r="LOH19" s="550"/>
      <c r="LOI19" s="550"/>
      <c r="LOJ19" s="550"/>
      <c r="LOK19" s="550"/>
      <c r="LOL19" s="550"/>
      <c r="LOM19" s="550"/>
      <c r="LON19" s="550"/>
      <c r="LOO19" s="550"/>
      <c r="LOP19" s="550"/>
      <c r="LOQ19" s="550"/>
      <c r="LOR19" s="550"/>
      <c r="LOS19" s="550"/>
      <c r="LOT19" s="550"/>
      <c r="LOU19" s="550"/>
      <c r="LOV19" s="550"/>
      <c r="LOW19" s="550"/>
      <c r="LOX19" s="550"/>
      <c r="LOY19" s="550"/>
      <c r="LOZ19" s="550"/>
      <c r="LPA19" s="550"/>
      <c r="LPB19" s="550"/>
      <c r="LPC19" s="550"/>
      <c r="LPD19" s="550"/>
      <c r="LPE19" s="550"/>
      <c r="LPF19" s="550"/>
      <c r="LPG19" s="550"/>
      <c r="LPH19" s="550"/>
      <c r="LPI19" s="550"/>
      <c r="LPJ19" s="550"/>
      <c r="LPK19" s="550"/>
      <c r="LPL19" s="550"/>
      <c r="LPM19" s="550"/>
      <c r="LPN19" s="550"/>
      <c r="LPO19" s="550"/>
      <c r="LPP19" s="550"/>
      <c r="LPQ19" s="550"/>
      <c r="LPR19" s="550"/>
      <c r="LPS19" s="550"/>
      <c r="LPT19" s="550"/>
      <c r="LPU19" s="550"/>
      <c r="LPV19" s="550"/>
      <c r="LPW19" s="550"/>
      <c r="LPX19" s="550"/>
      <c r="LPY19" s="550"/>
      <c r="LPZ19" s="550"/>
      <c r="LQA19" s="550"/>
      <c r="LQB19" s="550"/>
      <c r="LQC19" s="550"/>
      <c r="LQD19" s="550"/>
      <c r="LQE19" s="550"/>
      <c r="LQF19" s="550"/>
      <c r="LQG19" s="550"/>
      <c r="LQH19" s="550"/>
      <c r="LQI19" s="550"/>
      <c r="LQJ19" s="550"/>
      <c r="LQK19" s="550"/>
      <c r="LQL19" s="550"/>
      <c r="LQM19" s="550"/>
      <c r="LQN19" s="550"/>
      <c r="LQO19" s="550"/>
      <c r="LQP19" s="550"/>
      <c r="LQQ19" s="550"/>
      <c r="LQR19" s="550"/>
      <c r="LQS19" s="550"/>
      <c r="LQT19" s="550"/>
      <c r="LQU19" s="550"/>
      <c r="LQV19" s="550"/>
      <c r="LQW19" s="550"/>
      <c r="LQX19" s="550"/>
      <c r="LQY19" s="550"/>
      <c r="LQZ19" s="550"/>
      <c r="LRA19" s="550"/>
      <c r="LRB19" s="550"/>
      <c r="LRC19" s="550"/>
      <c r="LRD19" s="550"/>
      <c r="LRE19" s="550"/>
      <c r="LRF19" s="550"/>
      <c r="LRG19" s="550"/>
      <c r="LRH19" s="550"/>
      <c r="LRI19" s="550"/>
      <c r="LRJ19" s="550"/>
      <c r="LRK19" s="550"/>
      <c r="LRL19" s="550"/>
      <c r="LRM19" s="550"/>
      <c r="LRN19" s="550"/>
      <c r="LRO19" s="550"/>
      <c r="LRP19" s="550"/>
      <c r="LRQ19" s="550"/>
      <c r="LRR19" s="550"/>
      <c r="LRS19" s="550"/>
      <c r="LRT19" s="550"/>
      <c r="LRU19" s="550"/>
      <c r="LRV19" s="550"/>
      <c r="LRW19" s="550"/>
      <c r="LRX19" s="550"/>
      <c r="LRY19" s="550"/>
      <c r="LRZ19" s="550"/>
      <c r="LSA19" s="550"/>
      <c r="LSB19" s="550"/>
      <c r="LSC19" s="550"/>
      <c r="LSD19" s="550"/>
      <c r="LSE19" s="550"/>
      <c r="LSF19" s="550"/>
      <c r="LSG19" s="550"/>
      <c r="LSH19" s="550"/>
      <c r="LSI19" s="550"/>
      <c r="LSJ19" s="550"/>
      <c r="LSL19" s="550"/>
      <c r="LSM19" s="550"/>
      <c r="LSN19" s="550"/>
      <c r="LSO19" s="550"/>
      <c r="LSP19" s="550"/>
      <c r="LSR19" s="550"/>
      <c r="LSV19" s="550"/>
      <c r="LSW19" s="550"/>
      <c r="LSX19" s="550"/>
      <c r="LSY19" s="550"/>
      <c r="LSZ19" s="550"/>
      <c r="LTA19" s="550"/>
      <c r="LTB19" s="550"/>
      <c r="LTC19" s="550"/>
      <c r="LTD19" s="550"/>
      <c r="LTE19" s="550"/>
      <c r="LTG19" s="550"/>
      <c r="LTH19" s="550"/>
      <c r="LTI19" s="550"/>
      <c r="LTJ19" s="550"/>
      <c r="LTK19" s="550"/>
      <c r="LTL19" s="550"/>
      <c r="LTM19" s="550"/>
      <c r="LTN19" s="550"/>
      <c r="LTO19" s="550"/>
      <c r="LTP19" s="550"/>
      <c r="LTQ19" s="550"/>
      <c r="LTR19" s="550"/>
      <c r="LTS19" s="550"/>
      <c r="LTT19" s="550"/>
      <c r="LTU19" s="550"/>
      <c r="LTV19" s="550"/>
      <c r="LTW19" s="550"/>
      <c r="LTX19" s="550"/>
      <c r="LTY19" s="550"/>
      <c r="LTZ19" s="550"/>
      <c r="LUA19" s="550"/>
      <c r="LUB19" s="550"/>
      <c r="LUC19" s="550"/>
      <c r="LUD19" s="550"/>
      <c r="LUE19" s="550"/>
      <c r="LUF19" s="550"/>
      <c r="LUG19" s="550"/>
      <c r="LUH19" s="550"/>
      <c r="LUI19" s="550"/>
      <c r="LUJ19" s="550"/>
      <c r="LUK19" s="550"/>
      <c r="LUL19" s="550"/>
      <c r="LUM19" s="550"/>
      <c r="LUN19" s="550"/>
      <c r="LUO19" s="550"/>
      <c r="LUP19" s="550"/>
      <c r="LUQ19" s="550"/>
      <c r="LUR19" s="550"/>
      <c r="LUS19" s="550"/>
      <c r="LUT19" s="550"/>
      <c r="LUU19" s="550"/>
      <c r="LUV19" s="550"/>
      <c r="LUW19" s="550"/>
      <c r="LUX19" s="550"/>
      <c r="LUY19" s="550"/>
      <c r="LUZ19" s="550"/>
      <c r="LVA19" s="550"/>
      <c r="LVB19" s="550"/>
      <c r="LVC19" s="550"/>
      <c r="LVD19" s="550"/>
      <c r="LVE19" s="550"/>
      <c r="LVF19" s="550"/>
      <c r="LVG19" s="550"/>
      <c r="LVH19" s="550"/>
      <c r="LVI19" s="550"/>
      <c r="LVJ19" s="550"/>
      <c r="LVK19" s="550"/>
      <c r="LVL19" s="550"/>
      <c r="LVM19" s="550"/>
      <c r="LVN19" s="550"/>
      <c r="LVO19" s="550"/>
      <c r="LVP19" s="550"/>
      <c r="LVQ19" s="550"/>
      <c r="LVR19" s="550"/>
      <c r="LVS19" s="550"/>
      <c r="LVT19" s="550"/>
      <c r="LVU19" s="550"/>
      <c r="LVV19" s="550"/>
      <c r="LVW19" s="550"/>
      <c r="LVX19" s="550"/>
      <c r="LVY19" s="550"/>
      <c r="LVZ19" s="550"/>
      <c r="LWA19" s="550"/>
      <c r="LWB19" s="550"/>
      <c r="LWC19" s="550"/>
      <c r="LWD19" s="550"/>
      <c r="LWE19" s="550"/>
      <c r="LWF19" s="550"/>
      <c r="LWG19" s="550"/>
      <c r="LWH19" s="550"/>
      <c r="LWI19" s="550"/>
      <c r="LWJ19" s="550"/>
      <c r="LWK19" s="550"/>
      <c r="LWL19" s="550"/>
      <c r="LWM19" s="550"/>
      <c r="LWN19" s="550"/>
      <c r="LWO19" s="550"/>
      <c r="LWP19" s="550"/>
      <c r="LWQ19" s="550"/>
      <c r="LWR19" s="550"/>
      <c r="LWS19" s="550"/>
      <c r="LWT19" s="550"/>
      <c r="LWU19" s="550"/>
      <c r="LWV19" s="550"/>
      <c r="LWW19" s="550"/>
      <c r="LWX19" s="550"/>
      <c r="LWY19" s="550"/>
      <c r="LWZ19" s="550"/>
      <c r="LXA19" s="550"/>
      <c r="LXB19" s="550"/>
      <c r="LXC19" s="550"/>
      <c r="LXD19" s="550"/>
      <c r="LXE19" s="550"/>
      <c r="LXF19" s="550"/>
      <c r="LXG19" s="550"/>
      <c r="LXH19" s="550"/>
      <c r="LXI19" s="550"/>
      <c r="LXJ19" s="550"/>
      <c r="LXK19" s="550"/>
      <c r="LXL19" s="550"/>
      <c r="LXM19" s="550"/>
      <c r="LXN19" s="550"/>
      <c r="LXO19" s="550"/>
      <c r="LXP19" s="550"/>
      <c r="LXQ19" s="550"/>
      <c r="LXR19" s="550"/>
      <c r="LXS19" s="550"/>
      <c r="LXT19" s="550"/>
      <c r="LXU19" s="550"/>
      <c r="LXV19" s="550"/>
      <c r="LXW19" s="550"/>
      <c r="LXX19" s="550"/>
      <c r="LXY19" s="550"/>
      <c r="LXZ19" s="550"/>
      <c r="LYA19" s="550"/>
      <c r="LYB19" s="550"/>
      <c r="LYC19" s="550"/>
      <c r="LYD19" s="550"/>
      <c r="LYE19" s="550"/>
      <c r="LYF19" s="550"/>
      <c r="LYG19" s="550"/>
      <c r="LYH19" s="550"/>
      <c r="LYI19" s="550"/>
      <c r="LYJ19" s="550"/>
      <c r="LYK19" s="550"/>
      <c r="LYL19" s="550"/>
      <c r="LYM19" s="550"/>
      <c r="LYN19" s="550"/>
      <c r="LYO19" s="550"/>
      <c r="LYP19" s="550"/>
      <c r="LYQ19" s="550"/>
      <c r="LYR19" s="550"/>
      <c r="LYS19" s="550"/>
      <c r="LYT19" s="550"/>
      <c r="LYU19" s="550"/>
      <c r="LYV19" s="550"/>
      <c r="LYW19" s="550"/>
      <c r="LYX19" s="550"/>
      <c r="LYY19" s="550"/>
      <c r="LYZ19" s="550"/>
      <c r="LZA19" s="550"/>
      <c r="LZB19" s="550"/>
      <c r="LZC19" s="550"/>
      <c r="LZD19" s="550"/>
      <c r="LZE19" s="550"/>
      <c r="LZF19" s="550"/>
      <c r="LZG19" s="550"/>
      <c r="LZH19" s="550"/>
      <c r="LZI19" s="550"/>
      <c r="LZJ19" s="550"/>
      <c r="LZK19" s="550"/>
      <c r="LZL19" s="550"/>
      <c r="LZM19" s="550"/>
      <c r="LZN19" s="550"/>
      <c r="LZO19" s="550"/>
      <c r="LZP19" s="550"/>
      <c r="LZQ19" s="550"/>
      <c r="LZR19" s="550"/>
      <c r="LZS19" s="550"/>
      <c r="LZT19" s="550"/>
      <c r="LZU19" s="550"/>
      <c r="LZV19" s="550"/>
      <c r="LZW19" s="550"/>
      <c r="LZX19" s="550"/>
      <c r="LZY19" s="550"/>
      <c r="LZZ19" s="550"/>
      <c r="MAA19" s="550"/>
      <c r="MAB19" s="550"/>
      <c r="MAC19" s="550"/>
      <c r="MAD19" s="550"/>
      <c r="MAE19" s="550"/>
      <c r="MAF19" s="550"/>
      <c r="MAG19" s="550"/>
      <c r="MAH19" s="550"/>
      <c r="MAI19" s="550"/>
      <c r="MAJ19" s="550"/>
      <c r="MAK19" s="550"/>
      <c r="MAL19" s="550"/>
      <c r="MAM19" s="550"/>
      <c r="MAN19" s="550"/>
      <c r="MAO19" s="550"/>
      <c r="MAP19" s="550"/>
      <c r="MAQ19" s="550"/>
      <c r="MAR19" s="550"/>
      <c r="MAS19" s="550"/>
      <c r="MAT19" s="550"/>
      <c r="MAU19" s="550"/>
      <c r="MAV19" s="550"/>
      <c r="MAW19" s="550"/>
      <c r="MAX19" s="550"/>
      <c r="MAY19" s="550"/>
      <c r="MAZ19" s="550"/>
      <c r="MBA19" s="550"/>
      <c r="MBB19" s="550"/>
      <c r="MBC19" s="550"/>
      <c r="MBD19" s="550"/>
      <c r="MBE19" s="550"/>
      <c r="MBF19" s="550"/>
      <c r="MBG19" s="550"/>
      <c r="MBH19" s="550"/>
      <c r="MBI19" s="550"/>
      <c r="MBJ19" s="550"/>
      <c r="MBK19" s="550"/>
      <c r="MBL19" s="550"/>
      <c r="MBM19" s="550"/>
      <c r="MBN19" s="550"/>
      <c r="MBO19" s="550"/>
      <c r="MBP19" s="550"/>
      <c r="MBQ19" s="550"/>
      <c r="MBR19" s="550"/>
      <c r="MBS19" s="550"/>
      <c r="MBT19" s="550"/>
      <c r="MBU19" s="550"/>
      <c r="MBV19" s="550"/>
      <c r="MBW19" s="550"/>
      <c r="MBX19" s="550"/>
      <c r="MBY19" s="550"/>
      <c r="MBZ19" s="550"/>
      <c r="MCA19" s="550"/>
      <c r="MCB19" s="550"/>
      <c r="MCC19" s="550"/>
      <c r="MCD19" s="550"/>
      <c r="MCE19" s="550"/>
      <c r="MCF19" s="550"/>
      <c r="MCH19" s="550"/>
      <c r="MCI19" s="550"/>
      <c r="MCJ19" s="550"/>
      <c r="MCK19" s="550"/>
      <c r="MCL19" s="550"/>
      <c r="MCN19" s="550"/>
      <c r="MCR19" s="550"/>
      <c r="MCS19" s="550"/>
      <c r="MCT19" s="550"/>
      <c r="MCU19" s="550"/>
      <c r="MCV19" s="550"/>
      <c r="MCW19" s="550"/>
      <c r="MCX19" s="550"/>
      <c r="MCY19" s="550"/>
      <c r="MCZ19" s="550"/>
      <c r="MDA19" s="550"/>
      <c r="MDC19" s="550"/>
      <c r="MDD19" s="550"/>
      <c r="MDE19" s="550"/>
      <c r="MDF19" s="550"/>
      <c r="MDG19" s="550"/>
      <c r="MDH19" s="550"/>
      <c r="MDI19" s="550"/>
      <c r="MDJ19" s="550"/>
      <c r="MDK19" s="550"/>
      <c r="MDL19" s="550"/>
      <c r="MDM19" s="550"/>
      <c r="MDN19" s="550"/>
      <c r="MDO19" s="550"/>
      <c r="MDP19" s="550"/>
      <c r="MDQ19" s="550"/>
      <c r="MDR19" s="550"/>
      <c r="MDS19" s="550"/>
      <c r="MDT19" s="550"/>
      <c r="MDU19" s="550"/>
      <c r="MDV19" s="550"/>
      <c r="MDW19" s="550"/>
      <c r="MDX19" s="550"/>
      <c r="MDY19" s="550"/>
      <c r="MDZ19" s="550"/>
      <c r="MEA19" s="550"/>
      <c r="MEB19" s="550"/>
      <c r="MEC19" s="550"/>
      <c r="MED19" s="550"/>
      <c r="MEE19" s="550"/>
      <c r="MEF19" s="550"/>
      <c r="MEG19" s="550"/>
      <c r="MEH19" s="550"/>
      <c r="MEI19" s="550"/>
      <c r="MEJ19" s="550"/>
      <c r="MEK19" s="550"/>
      <c r="MEL19" s="550"/>
      <c r="MEM19" s="550"/>
      <c r="MEN19" s="550"/>
      <c r="MEO19" s="550"/>
      <c r="MEP19" s="550"/>
      <c r="MEQ19" s="550"/>
      <c r="MER19" s="550"/>
      <c r="MES19" s="550"/>
      <c r="MET19" s="550"/>
      <c r="MEU19" s="550"/>
      <c r="MEV19" s="550"/>
      <c r="MEW19" s="550"/>
      <c r="MEX19" s="550"/>
      <c r="MEY19" s="550"/>
      <c r="MEZ19" s="550"/>
      <c r="MFA19" s="550"/>
      <c r="MFB19" s="550"/>
      <c r="MFC19" s="550"/>
      <c r="MFD19" s="550"/>
      <c r="MFE19" s="550"/>
      <c r="MFF19" s="550"/>
      <c r="MFG19" s="550"/>
      <c r="MFH19" s="550"/>
      <c r="MFI19" s="550"/>
      <c r="MFJ19" s="550"/>
      <c r="MFK19" s="550"/>
      <c r="MFL19" s="550"/>
      <c r="MFM19" s="550"/>
      <c r="MFN19" s="550"/>
      <c r="MFO19" s="550"/>
      <c r="MFP19" s="550"/>
      <c r="MFQ19" s="550"/>
      <c r="MFR19" s="550"/>
      <c r="MFS19" s="550"/>
      <c r="MFT19" s="550"/>
      <c r="MFU19" s="550"/>
      <c r="MFV19" s="550"/>
      <c r="MFW19" s="550"/>
      <c r="MFX19" s="550"/>
      <c r="MFY19" s="550"/>
      <c r="MFZ19" s="550"/>
      <c r="MGA19" s="550"/>
      <c r="MGB19" s="550"/>
      <c r="MGC19" s="550"/>
      <c r="MGD19" s="550"/>
      <c r="MGE19" s="550"/>
      <c r="MGF19" s="550"/>
      <c r="MGG19" s="550"/>
      <c r="MGH19" s="550"/>
      <c r="MGI19" s="550"/>
      <c r="MGJ19" s="550"/>
      <c r="MGK19" s="550"/>
      <c r="MGL19" s="550"/>
      <c r="MGM19" s="550"/>
      <c r="MGN19" s="550"/>
      <c r="MGO19" s="550"/>
      <c r="MGP19" s="550"/>
      <c r="MGQ19" s="550"/>
      <c r="MGR19" s="550"/>
      <c r="MGS19" s="550"/>
      <c r="MGT19" s="550"/>
      <c r="MGU19" s="550"/>
      <c r="MGV19" s="550"/>
      <c r="MGW19" s="550"/>
      <c r="MGX19" s="550"/>
      <c r="MGY19" s="550"/>
      <c r="MGZ19" s="550"/>
      <c r="MHA19" s="550"/>
      <c r="MHB19" s="550"/>
      <c r="MHC19" s="550"/>
      <c r="MHD19" s="550"/>
      <c r="MHE19" s="550"/>
      <c r="MHF19" s="550"/>
      <c r="MHG19" s="550"/>
      <c r="MHH19" s="550"/>
      <c r="MHI19" s="550"/>
      <c r="MHJ19" s="550"/>
      <c r="MHK19" s="550"/>
      <c r="MHL19" s="550"/>
      <c r="MHM19" s="550"/>
      <c r="MHN19" s="550"/>
      <c r="MHO19" s="550"/>
      <c r="MHP19" s="550"/>
      <c r="MHQ19" s="550"/>
      <c r="MHR19" s="550"/>
      <c r="MHS19" s="550"/>
      <c r="MHT19" s="550"/>
      <c r="MHU19" s="550"/>
      <c r="MHV19" s="550"/>
      <c r="MHW19" s="550"/>
      <c r="MHX19" s="550"/>
      <c r="MHY19" s="550"/>
      <c r="MHZ19" s="550"/>
      <c r="MIA19" s="550"/>
      <c r="MIB19" s="550"/>
      <c r="MIC19" s="550"/>
      <c r="MID19" s="550"/>
      <c r="MIE19" s="550"/>
      <c r="MIF19" s="550"/>
      <c r="MIG19" s="550"/>
      <c r="MIH19" s="550"/>
      <c r="MII19" s="550"/>
      <c r="MIJ19" s="550"/>
      <c r="MIK19" s="550"/>
      <c r="MIL19" s="550"/>
      <c r="MIM19" s="550"/>
      <c r="MIN19" s="550"/>
      <c r="MIO19" s="550"/>
      <c r="MIP19" s="550"/>
      <c r="MIQ19" s="550"/>
      <c r="MIR19" s="550"/>
      <c r="MIS19" s="550"/>
      <c r="MIT19" s="550"/>
      <c r="MIU19" s="550"/>
      <c r="MIV19" s="550"/>
      <c r="MIW19" s="550"/>
      <c r="MIX19" s="550"/>
      <c r="MIY19" s="550"/>
      <c r="MIZ19" s="550"/>
      <c r="MJA19" s="550"/>
      <c r="MJB19" s="550"/>
      <c r="MJC19" s="550"/>
      <c r="MJD19" s="550"/>
      <c r="MJE19" s="550"/>
      <c r="MJF19" s="550"/>
      <c r="MJG19" s="550"/>
      <c r="MJH19" s="550"/>
      <c r="MJI19" s="550"/>
      <c r="MJJ19" s="550"/>
      <c r="MJK19" s="550"/>
      <c r="MJL19" s="550"/>
      <c r="MJM19" s="550"/>
      <c r="MJN19" s="550"/>
      <c r="MJO19" s="550"/>
      <c r="MJP19" s="550"/>
      <c r="MJQ19" s="550"/>
      <c r="MJR19" s="550"/>
      <c r="MJS19" s="550"/>
      <c r="MJT19" s="550"/>
      <c r="MJU19" s="550"/>
      <c r="MJV19" s="550"/>
      <c r="MJW19" s="550"/>
      <c r="MJX19" s="550"/>
      <c r="MJY19" s="550"/>
      <c r="MJZ19" s="550"/>
      <c r="MKA19" s="550"/>
      <c r="MKB19" s="550"/>
      <c r="MKC19" s="550"/>
      <c r="MKD19" s="550"/>
      <c r="MKE19" s="550"/>
      <c r="MKF19" s="550"/>
      <c r="MKG19" s="550"/>
      <c r="MKH19" s="550"/>
      <c r="MKI19" s="550"/>
      <c r="MKJ19" s="550"/>
      <c r="MKK19" s="550"/>
      <c r="MKL19" s="550"/>
      <c r="MKM19" s="550"/>
      <c r="MKN19" s="550"/>
      <c r="MKO19" s="550"/>
      <c r="MKP19" s="550"/>
      <c r="MKQ19" s="550"/>
      <c r="MKR19" s="550"/>
      <c r="MKS19" s="550"/>
      <c r="MKT19" s="550"/>
      <c r="MKU19" s="550"/>
      <c r="MKV19" s="550"/>
      <c r="MKW19" s="550"/>
      <c r="MKX19" s="550"/>
      <c r="MKY19" s="550"/>
      <c r="MKZ19" s="550"/>
      <c r="MLA19" s="550"/>
      <c r="MLB19" s="550"/>
      <c r="MLC19" s="550"/>
      <c r="MLD19" s="550"/>
      <c r="MLE19" s="550"/>
      <c r="MLF19" s="550"/>
      <c r="MLG19" s="550"/>
      <c r="MLH19" s="550"/>
      <c r="MLI19" s="550"/>
      <c r="MLJ19" s="550"/>
      <c r="MLK19" s="550"/>
      <c r="MLL19" s="550"/>
      <c r="MLM19" s="550"/>
      <c r="MLN19" s="550"/>
      <c r="MLO19" s="550"/>
      <c r="MLP19" s="550"/>
      <c r="MLQ19" s="550"/>
      <c r="MLR19" s="550"/>
      <c r="MLS19" s="550"/>
      <c r="MLT19" s="550"/>
      <c r="MLU19" s="550"/>
      <c r="MLV19" s="550"/>
      <c r="MLW19" s="550"/>
      <c r="MLX19" s="550"/>
      <c r="MLY19" s="550"/>
      <c r="MLZ19" s="550"/>
      <c r="MMA19" s="550"/>
      <c r="MMB19" s="550"/>
      <c r="MMD19" s="550"/>
      <c r="MME19" s="550"/>
      <c r="MMF19" s="550"/>
      <c r="MMG19" s="550"/>
      <c r="MMH19" s="550"/>
      <c r="MMJ19" s="550"/>
      <c r="MMN19" s="550"/>
      <c r="MMO19" s="550"/>
      <c r="MMP19" s="550"/>
      <c r="MMQ19" s="550"/>
      <c r="MMR19" s="550"/>
      <c r="MMS19" s="550"/>
      <c r="MMT19" s="550"/>
      <c r="MMU19" s="550"/>
      <c r="MMV19" s="550"/>
      <c r="MMW19" s="550"/>
      <c r="MMY19" s="550"/>
      <c r="MMZ19" s="550"/>
      <c r="MNA19" s="550"/>
      <c r="MNB19" s="550"/>
      <c r="MNC19" s="550"/>
      <c r="MND19" s="550"/>
      <c r="MNE19" s="550"/>
      <c r="MNF19" s="550"/>
      <c r="MNG19" s="550"/>
      <c r="MNH19" s="550"/>
      <c r="MNI19" s="550"/>
      <c r="MNJ19" s="550"/>
      <c r="MNK19" s="550"/>
      <c r="MNL19" s="550"/>
      <c r="MNM19" s="550"/>
      <c r="MNN19" s="550"/>
      <c r="MNO19" s="550"/>
      <c r="MNP19" s="550"/>
      <c r="MNQ19" s="550"/>
      <c r="MNR19" s="550"/>
      <c r="MNS19" s="550"/>
      <c r="MNT19" s="550"/>
      <c r="MNU19" s="550"/>
      <c r="MNV19" s="550"/>
      <c r="MNW19" s="550"/>
      <c r="MNX19" s="550"/>
      <c r="MNY19" s="550"/>
      <c r="MNZ19" s="550"/>
      <c r="MOA19" s="550"/>
      <c r="MOB19" s="550"/>
      <c r="MOC19" s="550"/>
      <c r="MOD19" s="550"/>
      <c r="MOE19" s="550"/>
      <c r="MOF19" s="550"/>
      <c r="MOG19" s="550"/>
      <c r="MOH19" s="550"/>
      <c r="MOI19" s="550"/>
      <c r="MOJ19" s="550"/>
      <c r="MOK19" s="550"/>
      <c r="MOL19" s="550"/>
      <c r="MOM19" s="550"/>
      <c r="MON19" s="550"/>
      <c r="MOO19" s="550"/>
      <c r="MOP19" s="550"/>
      <c r="MOQ19" s="550"/>
      <c r="MOR19" s="550"/>
      <c r="MOS19" s="550"/>
      <c r="MOT19" s="550"/>
      <c r="MOU19" s="550"/>
      <c r="MOV19" s="550"/>
      <c r="MOW19" s="550"/>
      <c r="MOX19" s="550"/>
      <c r="MOY19" s="550"/>
      <c r="MOZ19" s="550"/>
      <c r="MPA19" s="550"/>
      <c r="MPB19" s="550"/>
      <c r="MPC19" s="550"/>
      <c r="MPD19" s="550"/>
      <c r="MPE19" s="550"/>
      <c r="MPF19" s="550"/>
      <c r="MPG19" s="550"/>
      <c r="MPH19" s="550"/>
      <c r="MPI19" s="550"/>
      <c r="MPJ19" s="550"/>
      <c r="MPK19" s="550"/>
      <c r="MPL19" s="550"/>
      <c r="MPM19" s="550"/>
      <c r="MPN19" s="550"/>
      <c r="MPO19" s="550"/>
      <c r="MPP19" s="550"/>
      <c r="MPQ19" s="550"/>
      <c r="MPR19" s="550"/>
      <c r="MPS19" s="550"/>
      <c r="MPT19" s="550"/>
      <c r="MPU19" s="550"/>
      <c r="MPV19" s="550"/>
      <c r="MPW19" s="550"/>
      <c r="MPX19" s="550"/>
      <c r="MPY19" s="550"/>
      <c r="MPZ19" s="550"/>
      <c r="MQA19" s="550"/>
      <c r="MQB19" s="550"/>
      <c r="MQC19" s="550"/>
      <c r="MQD19" s="550"/>
      <c r="MQE19" s="550"/>
      <c r="MQF19" s="550"/>
      <c r="MQG19" s="550"/>
      <c r="MQH19" s="550"/>
      <c r="MQI19" s="550"/>
      <c r="MQJ19" s="550"/>
      <c r="MQK19" s="550"/>
      <c r="MQL19" s="550"/>
      <c r="MQM19" s="550"/>
      <c r="MQN19" s="550"/>
      <c r="MQO19" s="550"/>
      <c r="MQP19" s="550"/>
      <c r="MQQ19" s="550"/>
      <c r="MQR19" s="550"/>
      <c r="MQS19" s="550"/>
      <c r="MQT19" s="550"/>
      <c r="MQU19" s="550"/>
      <c r="MQV19" s="550"/>
      <c r="MQW19" s="550"/>
      <c r="MQX19" s="550"/>
      <c r="MQY19" s="550"/>
      <c r="MQZ19" s="550"/>
      <c r="MRA19" s="550"/>
      <c r="MRB19" s="550"/>
      <c r="MRC19" s="550"/>
      <c r="MRD19" s="550"/>
      <c r="MRE19" s="550"/>
      <c r="MRF19" s="550"/>
      <c r="MRG19" s="550"/>
      <c r="MRH19" s="550"/>
      <c r="MRI19" s="550"/>
      <c r="MRJ19" s="550"/>
      <c r="MRK19" s="550"/>
      <c r="MRL19" s="550"/>
      <c r="MRM19" s="550"/>
      <c r="MRN19" s="550"/>
      <c r="MRO19" s="550"/>
      <c r="MRP19" s="550"/>
      <c r="MRQ19" s="550"/>
      <c r="MRR19" s="550"/>
      <c r="MRS19" s="550"/>
      <c r="MRT19" s="550"/>
      <c r="MRU19" s="550"/>
      <c r="MRV19" s="550"/>
      <c r="MRW19" s="550"/>
      <c r="MRX19" s="550"/>
      <c r="MRY19" s="550"/>
      <c r="MRZ19" s="550"/>
      <c r="MSA19" s="550"/>
      <c r="MSB19" s="550"/>
      <c r="MSC19" s="550"/>
      <c r="MSD19" s="550"/>
      <c r="MSE19" s="550"/>
      <c r="MSF19" s="550"/>
      <c r="MSG19" s="550"/>
      <c r="MSH19" s="550"/>
      <c r="MSI19" s="550"/>
      <c r="MSJ19" s="550"/>
      <c r="MSK19" s="550"/>
      <c r="MSL19" s="550"/>
      <c r="MSM19" s="550"/>
      <c r="MSN19" s="550"/>
      <c r="MSO19" s="550"/>
      <c r="MSP19" s="550"/>
      <c r="MSQ19" s="550"/>
      <c r="MSR19" s="550"/>
      <c r="MSS19" s="550"/>
      <c r="MST19" s="550"/>
      <c r="MSU19" s="550"/>
      <c r="MSV19" s="550"/>
      <c r="MSW19" s="550"/>
      <c r="MSX19" s="550"/>
      <c r="MSY19" s="550"/>
      <c r="MSZ19" s="550"/>
      <c r="MTA19" s="550"/>
      <c r="MTB19" s="550"/>
      <c r="MTC19" s="550"/>
      <c r="MTD19" s="550"/>
      <c r="MTE19" s="550"/>
      <c r="MTF19" s="550"/>
      <c r="MTG19" s="550"/>
      <c r="MTH19" s="550"/>
      <c r="MTI19" s="550"/>
      <c r="MTJ19" s="550"/>
      <c r="MTK19" s="550"/>
      <c r="MTL19" s="550"/>
      <c r="MTM19" s="550"/>
      <c r="MTN19" s="550"/>
      <c r="MTO19" s="550"/>
      <c r="MTP19" s="550"/>
      <c r="MTQ19" s="550"/>
      <c r="MTR19" s="550"/>
      <c r="MTS19" s="550"/>
      <c r="MTT19" s="550"/>
      <c r="MTU19" s="550"/>
      <c r="MTV19" s="550"/>
      <c r="MTW19" s="550"/>
      <c r="MTX19" s="550"/>
      <c r="MTY19" s="550"/>
      <c r="MTZ19" s="550"/>
      <c r="MUA19" s="550"/>
      <c r="MUB19" s="550"/>
      <c r="MUC19" s="550"/>
      <c r="MUD19" s="550"/>
      <c r="MUE19" s="550"/>
      <c r="MUF19" s="550"/>
      <c r="MUG19" s="550"/>
      <c r="MUH19" s="550"/>
      <c r="MUI19" s="550"/>
      <c r="MUJ19" s="550"/>
      <c r="MUK19" s="550"/>
      <c r="MUL19" s="550"/>
      <c r="MUM19" s="550"/>
      <c r="MUN19" s="550"/>
      <c r="MUO19" s="550"/>
      <c r="MUP19" s="550"/>
      <c r="MUQ19" s="550"/>
      <c r="MUR19" s="550"/>
      <c r="MUS19" s="550"/>
      <c r="MUT19" s="550"/>
      <c r="MUU19" s="550"/>
      <c r="MUV19" s="550"/>
      <c r="MUW19" s="550"/>
      <c r="MUX19" s="550"/>
      <c r="MUY19" s="550"/>
      <c r="MUZ19" s="550"/>
      <c r="MVA19" s="550"/>
      <c r="MVB19" s="550"/>
      <c r="MVC19" s="550"/>
      <c r="MVD19" s="550"/>
      <c r="MVE19" s="550"/>
      <c r="MVF19" s="550"/>
      <c r="MVG19" s="550"/>
      <c r="MVH19" s="550"/>
      <c r="MVI19" s="550"/>
      <c r="MVJ19" s="550"/>
      <c r="MVK19" s="550"/>
      <c r="MVL19" s="550"/>
      <c r="MVM19" s="550"/>
      <c r="MVN19" s="550"/>
      <c r="MVO19" s="550"/>
      <c r="MVP19" s="550"/>
      <c r="MVQ19" s="550"/>
      <c r="MVR19" s="550"/>
      <c r="MVS19" s="550"/>
      <c r="MVT19" s="550"/>
      <c r="MVU19" s="550"/>
      <c r="MVV19" s="550"/>
      <c r="MVW19" s="550"/>
      <c r="MVX19" s="550"/>
      <c r="MVZ19" s="550"/>
      <c r="MWA19" s="550"/>
      <c r="MWB19" s="550"/>
      <c r="MWC19" s="550"/>
      <c r="MWD19" s="550"/>
      <c r="MWF19" s="550"/>
      <c r="MWJ19" s="550"/>
      <c r="MWK19" s="550"/>
      <c r="MWL19" s="550"/>
      <c r="MWM19" s="550"/>
      <c r="MWN19" s="550"/>
      <c r="MWO19" s="550"/>
      <c r="MWP19" s="550"/>
      <c r="MWQ19" s="550"/>
      <c r="MWR19" s="550"/>
      <c r="MWS19" s="550"/>
      <c r="MWU19" s="550"/>
      <c r="MWV19" s="550"/>
      <c r="MWW19" s="550"/>
      <c r="MWX19" s="550"/>
      <c r="MWY19" s="550"/>
      <c r="MWZ19" s="550"/>
      <c r="MXA19" s="550"/>
      <c r="MXB19" s="550"/>
      <c r="MXC19" s="550"/>
      <c r="MXD19" s="550"/>
      <c r="MXE19" s="550"/>
      <c r="MXF19" s="550"/>
      <c r="MXG19" s="550"/>
      <c r="MXH19" s="550"/>
      <c r="MXI19" s="550"/>
      <c r="MXJ19" s="550"/>
      <c r="MXK19" s="550"/>
      <c r="MXL19" s="550"/>
      <c r="MXM19" s="550"/>
      <c r="MXN19" s="550"/>
      <c r="MXO19" s="550"/>
      <c r="MXP19" s="550"/>
      <c r="MXQ19" s="550"/>
      <c r="MXR19" s="550"/>
      <c r="MXS19" s="550"/>
      <c r="MXT19" s="550"/>
      <c r="MXU19" s="550"/>
      <c r="MXV19" s="550"/>
      <c r="MXW19" s="550"/>
      <c r="MXX19" s="550"/>
      <c r="MXY19" s="550"/>
      <c r="MXZ19" s="550"/>
      <c r="MYA19" s="550"/>
      <c r="MYB19" s="550"/>
      <c r="MYC19" s="550"/>
      <c r="MYD19" s="550"/>
      <c r="MYE19" s="550"/>
      <c r="MYF19" s="550"/>
      <c r="MYG19" s="550"/>
      <c r="MYH19" s="550"/>
      <c r="MYI19" s="550"/>
      <c r="MYJ19" s="550"/>
      <c r="MYK19" s="550"/>
      <c r="MYL19" s="550"/>
      <c r="MYM19" s="550"/>
      <c r="MYN19" s="550"/>
      <c r="MYO19" s="550"/>
      <c r="MYP19" s="550"/>
      <c r="MYQ19" s="550"/>
      <c r="MYR19" s="550"/>
      <c r="MYS19" s="550"/>
      <c r="MYT19" s="550"/>
      <c r="MYU19" s="550"/>
      <c r="MYV19" s="550"/>
      <c r="MYW19" s="550"/>
      <c r="MYX19" s="550"/>
      <c r="MYY19" s="550"/>
      <c r="MYZ19" s="550"/>
      <c r="MZA19" s="550"/>
      <c r="MZB19" s="550"/>
      <c r="MZC19" s="550"/>
      <c r="MZD19" s="550"/>
      <c r="MZE19" s="550"/>
      <c r="MZF19" s="550"/>
      <c r="MZG19" s="550"/>
      <c r="MZH19" s="550"/>
      <c r="MZI19" s="550"/>
      <c r="MZJ19" s="550"/>
      <c r="MZK19" s="550"/>
      <c r="MZL19" s="550"/>
      <c r="MZM19" s="550"/>
      <c r="MZN19" s="550"/>
      <c r="MZO19" s="550"/>
      <c r="MZP19" s="550"/>
      <c r="MZQ19" s="550"/>
      <c r="MZR19" s="550"/>
      <c r="MZS19" s="550"/>
      <c r="MZT19" s="550"/>
      <c r="MZU19" s="550"/>
      <c r="MZV19" s="550"/>
      <c r="MZW19" s="550"/>
      <c r="MZX19" s="550"/>
      <c r="MZY19" s="550"/>
      <c r="MZZ19" s="550"/>
      <c r="NAA19" s="550"/>
      <c r="NAB19" s="550"/>
      <c r="NAC19" s="550"/>
      <c r="NAD19" s="550"/>
      <c r="NAE19" s="550"/>
      <c r="NAF19" s="550"/>
      <c r="NAG19" s="550"/>
      <c r="NAH19" s="550"/>
      <c r="NAI19" s="550"/>
      <c r="NAJ19" s="550"/>
      <c r="NAK19" s="550"/>
      <c r="NAL19" s="550"/>
      <c r="NAM19" s="550"/>
      <c r="NAN19" s="550"/>
      <c r="NAO19" s="550"/>
      <c r="NAP19" s="550"/>
      <c r="NAQ19" s="550"/>
      <c r="NAR19" s="550"/>
      <c r="NAS19" s="550"/>
      <c r="NAT19" s="550"/>
      <c r="NAU19" s="550"/>
      <c r="NAV19" s="550"/>
      <c r="NAW19" s="550"/>
      <c r="NAX19" s="550"/>
      <c r="NAY19" s="550"/>
      <c r="NAZ19" s="550"/>
      <c r="NBA19" s="550"/>
      <c r="NBB19" s="550"/>
      <c r="NBC19" s="550"/>
      <c r="NBD19" s="550"/>
      <c r="NBE19" s="550"/>
      <c r="NBF19" s="550"/>
      <c r="NBG19" s="550"/>
      <c r="NBH19" s="550"/>
      <c r="NBI19" s="550"/>
      <c r="NBJ19" s="550"/>
      <c r="NBK19" s="550"/>
      <c r="NBL19" s="550"/>
      <c r="NBM19" s="550"/>
      <c r="NBN19" s="550"/>
      <c r="NBO19" s="550"/>
      <c r="NBP19" s="550"/>
      <c r="NBQ19" s="550"/>
      <c r="NBR19" s="550"/>
      <c r="NBS19" s="550"/>
      <c r="NBT19" s="550"/>
      <c r="NBU19" s="550"/>
      <c r="NBV19" s="550"/>
      <c r="NBW19" s="550"/>
      <c r="NBX19" s="550"/>
      <c r="NBY19" s="550"/>
      <c r="NBZ19" s="550"/>
      <c r="NCA19" s="550"/>
      <c r="NCB19" s="550"/>
      <c r="NCC19" s="550"/>
      <c r="NCD19" s="550"/>
      <c r="NCE19" s="550"/>
      <c r="NCF19" s="550"/>
      <c r="NCG19" s="550"/>
      <c r="NCH19" s="550"/>
      <c r="NCI19" s="550"/>
      <c r="NCJ19" s="550"/>
      <c r="NCK19" s="550"/>
      <c r="NCL19" s="550"/>
      <c r="NCM19" s="550"/>
      <c r="NCN19" s="550"/>
      <c r="NCO19" s="550"/>
      <c r="NCP19" s="550"/>
      <c r="NCQ19" s="550"/>
      <c r="NCR19" s="550"/>
      <c r="NCS19" s="550"/>
      <c r="NCT19" s="550"/>
      <c r="NCU19" s="550"/>
      <c r="NCV19" s="550"/>
      <c r="NCW19" s="550"/>
      <c r="NCX19" s="550"/>
      <c r="NCY19" s="550"/>
      <c r="NCZ19" s="550"/>
      <c r="NDA19" s="550"/>
      <c r="NDB19" s="550"/>
      <c r="NDC19" s="550"/>
      <c r="NDD19" s="550"/>
      <c r="NDE19" s="550"/>
      <c r="NDF19" s="550"/>
      <c r="NDG19" s="550"/>
      <c r="NDH19" s="550"/>
      <c r="NDI19" s="550"/>
      <c r="NDJ19" s="550"/>
      <c r="NDK19" s="550"/>
      <c r="NDL19" s="550"/>
      <c r="NDM19" s="550"/>
      <c r="NDN19" s="550"/>
      <c r="NDO19" s="550"/>
      <c r="NDP19" s="550"/>
      <c r="NDQ19" s="550"/>
      <c r="NDR19" s="550"/>
      <c r="NDS19" s="550"/>
      <c r="NDT19" s="550"/>
      <c r="NDU19" s="550"/>
      <c r="NDV19" s="550"/>
      <c r="NDW19" s="550"/>
      <c r="NDX19" s="550"/>
      <c r="NDY19" s="550"/>
      <c r="NDZ19" s="550"/>
      <c r="NEA19" s="550"/>
      <c r="NEB19" s="550"/>
      <c r="NEC19" s="550"/>
      <c r="NED19" s="550"/>
      <c r="NEE19" s="550"/>
      <c r="NEF19" s="550"/>
      <c r="NEG19" s="550"/>
      <c r="NEH19" s="550"/>
      <c r="NEI19" s="550"/>
      <c r="NEJ19" s="550"/>
      <c r="NEK19" s="550"/>
      <c r="NEL19" s="550"/>
      <c r="NEM19" s="550"/>
      <c r="NEN19" s="550"/>
      <c r="NEO19" s="550"/>
      <c r="NEP19" s="550"/>
      <c r="NEQ19" s="550"/>
      <c r="NER19" s="550"/>
      <c r="NES19" s="550"/>
      <c r="NET19" s="550"/>
      <c r="NEU19" s="550"/>
      <c r="NEV19" s="550"/>
      <c r="NEW19" s="550"/>
      <c r="NEX19" s="550"/>
      <c r="NEY19" s="550"/>
      <c r="NEZ19" s="550"/>
      <c r="NFA19" s="550"/>
      <c r="NFB19" s="550"/>
      <c r="NFC19" s="550"/>
      <c r="NFD19" s="550"/>
      <c r="NFE19" s="550"/>
      <c r="NFF19" s="550"/>
      <c r="NFG19" s="550"/>
      <c r="NFH19" s="550"/>
      <c r="NFI19" s="550"/>
      <c r="NFJ19" s="550"/>
      <c r="NFK19" s="550"/>
      <c r="NFL19" s="550"/>
      <c r="NFM19" s="550"/>
      <c r="NFN19" s="550"/>
      <c r="NFO19" s="550"/>
      <c r="NFP19" s="550"/>
      <c r="NFQ19" s="550"/>
      <c r="NFR19" s="550"/>
      <c r="NFS19" s="550"/>
      <c r="NFT19" s="550"/>
      <c r="NFV19" s="550"/>
      <c r="NFW19" s="550"/>
      <c r="NFX19" s="550"/>
      <c r="NFY19" s="550"/>
      <c r="NFZ19" s="550"/>
      <c r="NGB19" s="550"/>
      <c r="NGF19" s="550"/>
      <c r="NGG19" s="550"/>
      <c r="NGH19" s="550"/>
      <c r="NGI19" s="550"/>
      <c r="NGJ19" s="550"/>
      <c r="NGK19" s="550"/>
      <c r="NGL19" s="550"/>
      <c r="NGM19" s="550"/>
      <c r="NGN19" s="550"/>
      <c r="NGO19" s="550"/>
      <c r="NGQ19" s="550"/>
      <c r="NGR19" s="550"/>
      <c r="NGS19" s="550"/>
      <c r="NGT19" s="550"/>
      <c r="NGU19" s="550"/>
      <c r="NGV19" s="550"/>
      <c r="NGW19" s="550"/>
      <c r="NGX19" s="550"/>
      <c r="NGY19" s="550"/>
      <c r="NGZ19" s="550"/>
      <c r="NHA19" s="550"/>
      <c r="NHB19" s="550"/>
      <c r="NHC19" s="550"/>
      <c r="NHD19" s="550"/>
      <c r="NHE19" s="550"/>
      <c r="NHF19" s="550"/>
      <c r="NHG19" s="550"/>
      <c r="NHH19" s="550"/>
      <c r="NHI19" s="550"/>
      <c r="NHJ19" s="550"/>
      <c r="NHK19" s="550"/>
      <c r="NHL19" s="550"/>
      <c r="NHM19" s="550"/>
      <c r="NHN19" s="550"/>
      <c r="NHO19" s="550"/>
      <c r="NHP19" s="550"/>
      <c r="NHQ19" s="550"/>
      <c r="NHR19" s="550"/>
      <c r="NHS19" s="550"/>
      <c r="NHT19" s="550"/>
      <c r="NHU19" s="550"/>
      <c r="NHV19" s="550"/>
      <c r="NHW19" s="550"/>
      <c r="NHX19" s="550"/>
      <c r="NHY19" s="550"/>
      <c r="NHZ19" s="550"/>
      <c r="NIA19" s="550"/>
      <c r="NIB19" s="550"/>
      <c r="NIC19" s="550"/>
      <c r="NID19" s="550"/>
      <c r="NIE19" s="550"/>
      <c r="NIF19" s="550"/>
      <c r="NIG19" s="550"/>
      <c r="NIH19" s="550"/>
      <c r="NII19" s="550"/>
      <c r="NIJ19" s="550"/>
      <c r="NIK19" s="550"/>
      <c r="NIL19" s="550"/>
      <c r="NIM19" s="550"/>
      <c r="NIN19" s="550"/>
      <c r="NIO19" s="550"/>
      <c r="NIP19" s="550"/>
      <c r="NIQ19" s="550"/>
      <c r="NIR19" s="550"/>
      <c r="NIS19" s="550"/>
      <c r="NIT19" s="550"/>
      <c r="NIU19" s="550"/>
      <c r="NIV19" s="550"/>
      <c r="NIW19" s="550"/>
      <c r="NIX19" s="550"/>
      <c r="NIY19" s="550"/>
      <c r="NIZ19" s="550"/>
      <c r="NJA19" s="550"/>
      <c r="NJB19" s="550"/>
      <c r="NJC19" s="550"/>
      <c r="NJD19" s="550"/>
      <c r="NJE19" s="550"/>
      <c r="NJF19" s="550"/>
      <c r="NJG19" s="550"/>
      <c r="NJH19" s="550"/>
      <c r="NJI19" s="550"/>
      <c r="NJJ19" s="550"/>
      <c r="NJK19" s="550"/>
      <c r="NJL19" s="550"/>
      <c r="NJM19" s="550"/>
      <c r="NJN19" s="550"/>
      <c r="NJO19" s="550"/>
      <c r="NJP19" s="550"/>
      <c r="NJQ19" s="550"/>
      <c r="NJR19" s="550"/>
      <c r="NJS19" s="550"/>
      <c r="NJT19" s="550"/>
      <c r="NJU19" s="550"/>
      <c r="NJV19" s="550"/>
      <c r="NJW19" s="550"/>
      <c r="NJX19" s="550"/>
      <c r="NJY19" s="550"/>
      <c r="NJZ19" s="550"/>
      <c r="NKA19" s="550"/>
      <c r="NKB19" s="550"/>
      <c r="NKC19" s="550"/>
      <c r="NKD19" s="550"/>
      <c r="NKE19" s="550"/>
      <c r="NKF19" s="550"/>
      <c r="NKG19" s="550"/>
      <c r="NKH19" s="550"/>
      <c r="NKI19" s="550"/>
      <c r="NKJ19" s="550"/>
      <c r="NKK19" s="550"/>
      <c r="NKL19" s="550"/>
      <c r="NKM19" s="550"/>
      <c r="NKN19" s="550"/>
      <c r="NKO19" s="550"/>
      <c r="NKP19" s="550"/>
      <c r="NKQ19" s="550"/>
      <c r="NKR19" s="550"/>
      <c r="NKS19" s="550"/>
      <c r="NKT19" s="550"/>
      <c r="NKU19" s="550"/>
      <c r="NKV19" s="550"/>
      <c r="NKW19" s="550"/>
      <c r="NKX19" s="550"/>
      <c r="NKY19" s="550"/>
      <c r="NKZ19" s="550"/>
      <c r="NLA19" s="550"/>
      <c r="NLB19" s="550"/>
      <c r="NLC19" s="550"/>
      <c r="NLD19" s="550"/>
      <c r="NLE19" s="550"/>
      <c r="NLF19" s="550"/>
      <c r="NLG19" s="550"/>
      <c r="NLH19" s="550"/>
      <c r="NLI19" s="550"/>
      <c r="NLJ19" s="550"/>
      <c r="NLK19" s="550"/>
      <c r="NLL19" s="550"/>
      <c r="NLM19" s="550"/>
      <c r="NLN19" s="550"/>
      <c r="NLO19" s="550"/>
      <c r="NLP19" s="550"/>
      <c r="NLQ19" s="550"/>
      <c r="NLR19" s="550"/>
      <c r="NLS19" s="550"/>
      <c r="NLT19" s="550"/>
      <c r="NLU19" s="550"/>
      <c r="NLV19" s="550"/>
      <c r="NLW19" s="550"/>
      <c r="NLX19" s="550"/>
      <c r="NLY19" s="550"/>
      <c r="NLZ19" s="550"/>
      <c r="NMA19" s="550"/>
      <c r="NMB19" s="550"/>
      <c r="NMC19" s="550"/>
      <c r="NMD19" s="550"/>
      <c r="NME19" s="550"/>
      <c r="NMF19" s="550"/>
      <c r="NMG19" s="550"/>
      <c r="NMH19" s="550"/>
      <c r="NMI19" s="550"/>
      <c r="NMJ19" s="550"/>
      <c r="NMK19" s="550"/>
      <c r="NML19" s="550"/>
      <c r="NMM19" s="550"/>
      <c r="NMN19" s="550"/>
      <c r="NMO19" s="550"/>
      <c r="NMP19" s="550"/>
      <c r="NMQ19" s="550"/>
      <c r="NMR19" s="550"/>
      <c r="NMS19" s="550"/>
      <c r="NMT19" s="550"/>
      <c r="NMU19" s="550"/>
      <c r="NMV19" s="550"/>
      <c r="NMW19" s="550"/>
      <c r="NMX19" s="550"/>
      <c r="NMY19" s="550"/>
      <c r="NMZ19" s="550"/>
      <c r="NNA19" s="550"/>
      <c r="NNB19" s="550"/>
      <c r="NNC19" s="550"/>
      <c r="NND19" s="550"/>
      <c r="NNE19" s="550"/>
      <c r="NNF19" s="550"/>
      <c r="NNG19" s="550"/>
      <c r="NNH19" s="550"/>
      <c r="NNI19" s="550"/>
      <c r="NNJ19" s="550"/>
      <c r="NNK19" s="550"/>
      <c r="NNL19" s="550"/>
      <c r="NNM19" s="550"/>
      <c r="NNN19" s="550"/>
      <c r="NNO19" s="550"/>
      <c r="NNP19" s="550"/>
      <c r="NNQ19" s="550"/>
      <c r="NNR19" s="550"/>
      <c r="NNS19" s="550"/>
      <c r="NNT19" s="550"/>
      <c r="NNU19" s="550"/>
      <c r="NNV19" s="550"/>
      <c r="NNW19" s="550"/>
      <c r="NNX19" s="550"/>
      <c r="NNY19" s="550"/>
      <c r="NNZ19" s="550"/>
      <c r="NOA19" s="550"/>
      <c r="NOB19" s="550"/>
      <c r="NOC19" s="550"/>
      <c r="NOD19" s="550"/>
      <c r="NOE19" s="550"/>
      <c r="NOF19" s="550"/>
      <c r="NOG19" s="550"/>
      <c r="NOH19" s="550"/>
      <c r="NOI19" s="550"/>
      <c r="NOJ19" s="550"/>
      <c r="NOK19" s="550"/>
      <c r="NOL19" s="550"/>
      <c r="NOM19" s="550"/>
      <c r="NON19" s="550"/>
      <c r="NOO19" s="550"/>
      <c r="NOP19" s="550"/>
      <c r="NOQ19" s="550"/>
      <c r="NOR19" s="550"/>
      <c r="NOS19" s="550"/>
      <c r="NOT19" s="550"/>
      <c r="NOU19" s="550"/>
      <c r="NOV19" s="550"/>
      <c r="NOW19" s="550"/>
      <c r="NOX19" s="550"/>
      <c r="NOY19" s="550"/>
      <c r="NOZ19" s="550"/>
      <c r="NPA19" s="550"/>
      <c r="NPB19" s="550"/>
      <c r="NPC19" s="550"/>
      <c r="NPD19" s="550"/>
      <c r="NPE19" s="550"/>
      <c r="NPF19" s="550"/>
      <c r="NPG19" s="550"/>
      <c r="NPH19" s="550"/>
      <c r="NPI19" s="550"/>
      <c r="NPJ19" s="550"/>
      <c r="NPK19" s="550"/>
      <c r="NPL19" s="550"/>
      <c r="NPM19" s="550"/>
      <c r="NPN19" s="550"/>
      <c r="NPO19" s="550"/>
      <c r="NPP19" s="550"/>
      <c r="NPR19" s="550"/>
      <c r="NPS19" s="550"/>
      <c r="NPT19" s="550"/>
      <c r="NPU19" s="550"/>
      <c r="NPV19" s="550"/>
      <c r="NPX19" s="550"/>
      <c r="NQB19" s="550"/>
      <c r="NQC19" s="550"/>
      <c r="NQD19" s="550"/>
      <c r="NQE19" s="550"/>
      <c r="NQF19" s="550"/>
      <c r="NQG19" s="550"/>
      <c r="NQH19" s="550"/>
      <c r="NQI19" s="550"/>
      <c r="NQJ19" s="550"/>
      <c r="NQK19" s="550"/>
      <c r="NQM19" s="550"/>
      <c r="NQN19" s="550"/>
      <c r="NQO19" s="550"/>
      <c r="NQP19" s="550"/>
      <c r="NQQ19" s="550"/>
      <c r="NQR19" s="550"/>
      <c r="NQS19" s="550"/>
      <c r="NQT19" s="550"/>
      <c r="NQU19" s="550"/>
      <c r="NQV19" s="550"/>
      <c r="NQW19" s="550"/>
      <c r="NQX19" s="550"/>
      <c r="NQY19" s="550"/>
      <c r="NQZ19" s="550"/>
      <c r="NRA19" s="550"/>
      <c r="NRB19" s="550"/>
      <c r="NRC19" s="550"/>
      <c r="NRD19" s="550"/>
      <c r="NRE19" s="550"/>
      <c r="NRF19" s="550"/>
      <c r="NRG19" s="550"/>
      <c r="NRH19" s="550"/>
      <c r="NRI19" s="550"/>
      <c r="NRJ19" s="550"/>
      <c r="NRK19" s="550"/>
      <c r="NRL19" s="550"/>
      <c r="NRM19" s="550"/>
      <c r="NRN19" s="550"/>
      <c r="NRO19" s="550"/>
      <c r="NRP19" s="550"/>
      <c r="NRQ19" s="550"/>
      <c r="NRR19" s="550"/>
      <c r="NRS19" s="550"/>
      <c r="NRT19" s="550"/>
      <c r="NRU19" s="550"/>
      <c r="NRV19" s="550"/>
      <c r="NRW19" s="550"/>
      <c r="NRX19" s="550"/>
      <c r="NRY19" s="550"/>
      <c r="NRZ19" s="550"/>
      <c r="NSA19" s="550"/>
      <c r="NSB19" s="550"/>
      <c r="NSC19" s="550"/>
      <c r="NSD19" s="550"/>
      <c r="NSE19" s="550"/>
      <c r="NSF19" s="550"/>
      <c r="NSG19" s="550"/>
      <c r="NSH19" s="550"/>
      <c r="NSI19" s="550"/>
      <c r="NSJ19" s="550"/>
      <c r="NSK19" s="550"/>
      <c r="NSL19" s="550"/>
      <c r="NSM19" s="550"/>
      <c r="NSN19" s="550"/>
      <c r="NSO19" s="550"/>
      <c r="NSP19" s="550"/>
      <c r="NSQ19" s="550"/>
      <c r="NSR19" s="550"/>
      <c r="NSS19" s="550"/>
      <c r="NST19" s="550"/>
      <c r="NSU19" s="550"/>
      <c r="NSV19" s="550"/>
      <c r="NSW19" s="550"/>
      <c r="NSX19" s="550"/>
      <c r="NSY19" s="550"/>
      <c r="NSZ19" s="550"/>
      <c r="NTA19" s="550"/>
      <c r="NTB19" s="550"/>
      <c r="NTC19" s="550"/>
      <c r="NTD19" s="550"/>
      <c r="NTE19" s="550"/>
      <c r="NTF19" s="550"/>
      <c r="NTG19" s="550"/>
      <c r="NTH19" s="550"/>
      <c r="NTI19" s="550"/>
      <c r="NTJ19" s="550"/>
      <c r="NTK19" s="550"/>
      <c r="NTL19" s="550"/>
      <c r="NTM19" s="550"/>
      <c r="NTN19" s="550"/>
      <c r="NTO19" s="550"/>
      <c r="NTP19" s="550"/>
      <c r="NTQ19" s="550"/>
      <c r="NTR19" s="550"/>
      <c r="NTS19" s="550"/>
      <c r="NTT19" s="550"/>
      <c r="NTU19" s="550"/>
      <c r="NTV19" s="550"/>
      <c r="NTW19" s="550"/>
      <c r="NTX19" s="550"/>
      <c r="NTY19" s="550"/>
      <c r="NTZ19" s="550"/>
      <c r="NUA19" s="550"/>
      <c r="NUB19" s="550"/>
      <c r="NUC19" s="550"/>
      <c r="NUD19" s="550"/>
      <c r="NUE19" s="550"/>
      <c r="NUF19" s="550"/>
      <c r="NUG19" s="550"/>
      <c r="NUH19" s="550"/>
      <c r="NUI19" s="550"/>
      <c r="NUJ19" s="550"/>
      <c r="NUK19" s="550"/>
      <c r="NUL19" s="550"/>
      <c r="NUM19" s="550"/>
      <c r="NUN19" s="550"/>
      <c r="NUO19" s="550"/>
      <c r="NUP19" s="550"/>
      <c r="NUQ19" s="550"/>
      <c r="NUR19" s="550"/>
      <c r="NUS19" s="550"/>
      <c r="NUT19" s="550"/>
      <c r="NUU19" s="550"/>
      <c r="NUV19" s="550"/>
      <c r="NUW19" s="550"/>
      <c r="NUX19" s="550"/>
      <c r="NUY19" s="550"/>
      <c r="NUZ19" s="550"/>
      <c r="NVA19" s="550"/>
      <c r="NVB19" s="550"/>
      <c r="NVC19" s="550"/>
      <c r="NVD19" s="550"/>
      <c r="NVE19" s="550"/>
      <c r="NVF19" s="550"/>
      <c r="NVG19" s="550"/>
      <c r="NVH19" s="550"/>
      <c r="NVI19" s="550"/>
      <c r="NVJ19" s="550"/>
      <c r="NVK19" s="550"/>
      <c r="NVL19" s="550"/>
      <c r="NVM19" s="550"/>
      <c r="NVN19" s="550"/>
      <c r="NVO19" s="550"/>
      <c r="NVP19" s="550"/>
      <c r="NVQ19" s="550"/>
      <c r="NVR19" s="550"/>
      <c r="NVS19" s="550"/>
      <c r="NVT19" s="550"/>
      <c r="NVU19" s="550"/>
      <c r="NVV19" s="550"/>
      <c r="NVW19" s="550"/>
      <c r="NVX19" s="550"/>
      <c r="NVY19" s="550"/>
      <c r="NVZ19" s="550"/>
      <c r="NWA19" s="550"/>
      <c r="NWB19" s="550"/>
      <c r="NWC19" s="550"/>
      <c r="NWD19" s="550"/>
      <c r="NWE19" s="550"/>
      <c r="NWF19" s="550"/>
      <c r="NWG19" s="550"/>
      <c r="NWH19" s="550"/>
      <c r="NWI19" s="550"/>
      <c r="NWJ19" s="550"/>
      <c r="NWK19" s="550"/>
      <c r="NWL19" s="550"/>
      <c r="NWM19" s="550"/>
      <c r="NWN19" s="550"/>
      <c r="NWO19" s="550"/>
      <c r="NWP19" s="550"/>
      <c r="NWQ19" s="550"/>
      <c r="NWR19" s="550"/>
      <c r="NWS19" s="550"/>
      <c r="NWT19" s="550"/>
      <c r="NWU19" s="550"/>
      <c r="NWV19" s="550"/>
      <c r="NWW19" s="550"/>
      <c r="NWX19" s="550"/>
      <c r="NWY19" s="550"/>
      <c r="NWZ19" s="550"/>
      <c r="NXA19" s="550"/>
      <c r="NXB19" s="550"/>
      <c r="NXC19" s="550"/>
      <c r="NXD19" s="550"/>
      <c r="NXE19" s="550"/>
      <c r="NXF19" s="550"/>
      <c r="NXG19" s="550"/>
      <c r="NXH19" s="550"/>
      <c r="NXI19" s="550"/>
      <c r="NXJ19" s="550"/>
      <c r="NXK19" s="550"/>
      <c r="NXL19" s="550"/>
      <c r="NXM19" s="550"/>
      <c r="NXN19" s="550"/>
      <c r="NXO19" s="550"/>
      <c r="NXP19" s="550"/>
      <c r="NXQ19" s="550"/>
      <c r="NXR19" s="550"/>
      <c r="NXS19" s="550"/>
      <c r="NXT19" s="550"/>
      <c r="NXU19" s="550"/>
      <c r="NXV19" s="550"/>
      <c r="NXW19" s="550"/>
      <c r="NXX19" s="550"/>
      <c r="NXY19" s="550"/>
      <c r="NXZ19" s="550"/>
      <c r="NYA19" s="550"/>
      <c r="NYB19" s="550"/>
      <c r="NYC19" s="550"/>
      <c r="NYD19" s="550"/>
      <c r="NYE19" s="550"/>
      <c r="NYF19" s="550"/>
      <c r="NYG19" s="550"/>
      <c r="NYH19" s="550"/>
      <c r="NYI19" s="550"/>
      <c r="NYJ19" s="550"/>
      <c r="NYK19" s="550"/>
      <c r="NYL19" s="550"/>
      <c r="NYM19" s="550"/>
      <c r="NYN19" s="550"/>
      <c r="NYO19" s="550"/>
      <c r="NYP19" s="550"/>
      <c r="NYQ19" s="550"/>
      <c r="NYR19" s="550"/>
      <c r="NYS19" s="550"/>
      <c r="NYT19" s="550"/>
      <c r="NYU19" s="550"/>
      <c r="NYV19" s="550"/>
      <c r="NYW19" s="550"/>
      <c r="NYX19" s="550"/>
      <c r="NYY19" s="550"/>
      <c r="NYZ19" s="550"/>
      <c r="NZA19" s="550"/>
      <c r="NZB19" s="550"/>
      <c r="NZC19" s="550"/>
      <c r="NZD19" s="550"/>
      <c r="NZE19" s="550"/>
      <c r="NZF19" s="550"/>
      <c r="NZG19" s="550"/>
      <c r="NZH19" s="550"/>
      <c r="NZI19" s="550"/>
      <c r="NZJ19" s="550"/>
      <c r="NZK19" s="550"/>
      <c r="NZL19" s="550"/>
      <c r="NZN19" s="550"/>
      <c r="NZO19" s="550"/>
      <c r="NZP19" s="550"/>
      <c r="NZQ19" s="550"/>
      <c r="NZR19" s="550"/>
      <c r="NZT19" s="550"/>
      <c r="NZX19" s="550"/>
      <c r="NZY19" s="550"/>
      <c r="NZZ19" s="550"/>
      <c r="OAA19" s="550"/>
      <c r="OAB19" s="550"/>
      <c r="OAC19" s="550"/>
      <c r="OAD19" s="550"/>
      <c r="OAE19" s="550"/>
      <c r="OAF19" s="550"/>
      <c r="OAG19" s="550"/>
      <c r="OAI19" s="550"/>
      <c r="OAJ19" s="550"/>
      <c r="OAK19" s="550"/>
      <c r="OAL19" s="550"/>
      <c r="OAM19" s="550"/>
      <c r="OAN19" s="550"/>
      <c r="OAO19" s="550"/>
      <c r="OAP19" s="550"/>
      <c r="OAQ19" s="550"/>
      <c r="OAR19" s="550"/>
      <c r="OAS19" s="550"/>
      <c r="OAT19" s="550"/>
      <c r="OAU19" s="550"/>
      <c r="OAV19" s="550"/>
      <c r="OAW19" s="550"/>
      <c r="OAX19" s="550"/>
      <c r="OAY19" s="550"/>
      <c r="OAZ19" s="550"/>
      <c r="OBA19" s="550"/>
      <c r="OBB19" s="550"/>
      <c r="OBC19" s="550"/>
      <c r="OBD19" s="550"/>
      <c r="OBE19" s="550"/>
      <c r="OBF19" s="550"/>
      <c r="OBG19" s="550"/>
      <c r="OBH19" s="550"/>
      <c r="OBI19" s="550"/>
      <c r="OBJ19" s="550"/>
      <c r="OBK19" s="550"/>
      <c r="OBL19" s="550"/>
      <c r="OBM19" s="550"/>
      <c r="OBN19" s="550"/>
      <c r="OBO19" s="550"/>
      <c r="OBP19" s="550"/>
      <c r="OBQ19" s="550"/>
      <c r="OBR19" s="550"/>
      <c r="OBS19" s="550"/>
      <c r="OBT19" s="550"/>
      <c r="OBU19" s="550"/>
      <c r="OBV19" s="550"/>
      <c r="OBW19" s="550"/>
      <c r="OBX19" s="550"/>
      <c r="OBY19" s="550"/>
      <c r="OBZ19" s="550"/>
      <c r="OCA19" s="550"/>
      <c r="OCB19" s="550"/>
      <c r="OCC19" s="550"/>
      <c r="OCD19" s="550"/>
      <c r="OCE19" s="550"/>
      <c r="OCF19" s="550"/>
      <c r="OCG19" s="550"/>
      <c r="OCH19" s="550"/>
      <c r="OCI19" s="550"/>
      <c r="OCJ19" s="550"/>
      <c r="OCK19" s="550"/>
      <c r="OCL19" s="550"/>
      <c r="OCM19" s="550"/>
      <c r="OCN19" s="550"/>
      <c r="OCO19" s="550"/>
      <c r="OCP19" s="550"/>
      <c r="OCQ19" s="550"/>
      <c r="OCR19" s="550"/>
      <c r="OCS19" s="550"/>
      <c r="OCT19" s="550"/>
      <c r="OCU19" s="550"/>
      <c r="OCV19" s="550"/>
      <c r="OCW19" s="550"/>
      <c r="OCX19" s="550"/>
      <c r="OCY19" s="550"/>
      <c r="OCZ19" s="550"/>
      <c r="ODA19" s="550"/>
      <c r="ODB19" s="550"/>
      <c r="ODC19" s="550"/>
      <c r="ODD19" s="550"/>
      <c r="ODE19" s="550"/>
      <c r="ODF19" s="550"/>
      <c r="ODG19" s="550"/>
      <c r="ODH19" s="550"/>
      <c r="ODI19" s="550"/>
      <c r="ODJ19" s="550"/>
      <c r="ODK19" s="550"/>
      <c r="ODL19" s="550"/>
      <c r="ODM19" s="550"/>
      <c r="ODN19" s="550"/>
      <c r="ODO19" s="550"/>
      <c r="ODP19" s="550"/>
      <c r="ODQ19" s="550"/>
      <c r="ODR19" s="550"/>
      <c r="ODS19" s="550"/>
      <c r="ODT19" s="550"/>
      <c r="ODU19" s="550"/>
      <c r="ODV19" s="550"/>
      <c r="ODW19" s="550"/>
      <c r="ODX19" s="550"/>
      <c r="ODY19" s="550"/>
      <c r="ODZ19" s="550"/>
      <c r="OEA19" s="550"/>
      <c r="OEB19" s="550"/>
      <c r="OEC19" s="550"/>
      <c r="OED19" s="550"/>
      <c r="OEE19" s="550"/>
      <c r="OEF19" s="550"/>
      <c r="OEG19" s="550"/>
      <c r="OEH19" s="550"/>
      <c r="OEI19" s="550"/>
      <c r="OEJ19" s="550"/>
      <c r="OEK19" s="550"/>
      <c r="OEL19" s="550"/>
      <c r="OEM19" s="550"/>
      <c r="OEN19" s="550"/>
      <c r="OEO19" s="550"/>
      <c r="OEP19" s="550"/>
      <c r="OEQ19" s="550"/>
      <c r="OER19" s="550"/>
      <c r="OES19" s="550"/>
      <c r="OET19" s="550"/>
      <c r="OEU19" s="550"/>
      <c r="OEV19" s="550"/>
      <c r="OEW19" s="550"/>
      <c r="OEX19" s="550"/>
      <c r="OEY19" s="550"/>
      <c r="OEZ19" s="550"/>
      <c r="OFA19" s="550"/>
      <c r="OFB19" s="550"/>
      <c r="OFC19" s="550"/>
      <c r="OFD19" s="550"/>
      <c r="OFE19" s="550"/>
      <c r="OFF19" s="550"/>
      <c r="OFG19" s="550"/>
      <c r="OFH19" s="550"/>
      <c r="OFI19" s="550"/>
      <c r="OFJ19" s="550"/>
      <c r="OFK19" s="550"/>
      <c r="OFL19" s="550"/>
      <c r="OFM19" s="550"/>
      <c r="OFN19" s="550"/>
      <c r="OFO19" s="550"/>
      <c r="OFP19" s="550"/>
      <c r="OFQ19" s="550"/>
      <c r="OFR19" s="550"/>
      <c r="OFS19" s="550"/>
      <c r="OFT19" s="550"/>
      <c r="OFU19" s="550"/>
      <c r="OFV19" s="550"/>
      <c r="OFW19" s="550"/>
      <c r="OFX19" s="550"/>
      <c r="OFY19" s="550"/>
      <c r="OFZ19" s="550"/>
      <c r="OGA19" s="550"/>
      <c r="OGB19" s="550"/>
      <c r="OGC19" s="550"/>
      <c r="OGD19" s="550"/>
      <c r="OGE19" s="550"/>
      <c r="OGF19" s="550"/>
      <c r="OGG19" s="550"/>
      <c r="OGH19" s="550"/>
      <c r="OGI19" s="550"/>
      <c r="OGJ19" s="550"/>
      <c r="OGK19" s="550"/>
      <c r="OGL19" s="550"/>
      <c r="OGM19" s="550"/>
      <c r="OGN19" s="550"/>
      <c r="OGO19" s="550"/>
      <c r="OGP19" s="550"/>
      <c r="OGQ19" s="550"/>
      <c r="OGR19" s="550"/>
      <c r="OGS19" s="550"/>
      <c r="OGT19" s="550"/>
      <c r="OGU19" s="550"/>
      <c r="OGV19" s="550"/>
      <c r="OGW19" s="550"/>
      <c r="OGX19" s="550"/>
      <c r="OGY19" s="550"/>
      <c r="OGZ19" s="550"/>
      <c r="OHA19" s="550"/>
      <c r="OHB19" s="550"/>
      <c r="OHC19" s="550"/>
      <c r="OHD19" s="550"/>
      <c r="OHE19" s="550"/>
      <c r="OHF19" s="550"/>
      <c r="OHG19" s="550"/>
      <c r="OHH19" s="550"/>
      <c r="OHI19" s="550"/>
      <c r="OHJ19" s="550"/>
      <c r="OHK19" s="550"/>
      <c r="OHL19" s="550"/>
      <c r="OHM19" s="550"/>
      <c r="OHN19" s="550"/>
      <c r="OHO19" s="550"/>
      <c r="OHP19" s="550"/>
      <c r="OHQ19" s="550"/>
      <c r="OHR19" s="550"/>
      <c r="OHS19" s="550"/>
      <c r="OHT19" s="550"/>
      <c r="OHU19" s="550"/>
      <c r="OHV19" s="550"/>
      <c r="OHW19" s="550"/>
      <c r="OHX19" s="550"/>
      <c r="OHY19" s="550"/>
      <c r="OHZ19" s="550"/>
      <c r="OIA19" s="550"/>
      <c r="OIB19" s="550"/>
      <c r="OIC19" s="550"/>
      <c r="OID19" s="550"/>
      <c r="OIE19" s="550"/>
      <c r="OIF19" s="550"/>
      <c r="OIG19" s="550"/>
      <c r="OIH19" s="550"/>
      <c r="OII19" s="550"/>
      <c r="OIJ19" s="550"/>
      <c r="OIK19" s="550"/>
      <c r="OIL19" s="550"/>
      <c r="OIM19" s="550"/>
      <c r="OIN19" s="550"/>
      <c r="OIO19" s="550"/>
      <c r="OIP19" s="550"/>
      <c r="OIQ19" s="550"/>
      <c r="OIR19" s="550"/>
      <c r="OIS19" s="550"/>
      <c r="OIT19" s="550"/>
      <c r="OIU19" s="550"/>
      <c r="OIV19" s="550"/>
      <c r="OIW19" s="550"/>
      <c r="OIX19" s="550"/>
      <c r="OIY19" s="550"/>
      <c r="OIZ19" s="550"/>
      <c r="OJA19" s="550"/>
      <c r="OJB19" s="550"/>
      <c r="OJC19" s="550"/>
      <c r="OJD19" s="550"/>
      <c r="OJE19" s="550"/>
      <c r="OJF19" s="550"/>
      <c r="OJG19" s="550"/>
      <c r="OJH19" s="550"/>
      <c r="OJJ19" s="550"/>
      <c r="OJK19" s="550"/>
      <c r="OJL19" s="550"/>
      <c r="OJM19" s="550"/>
      <c r="OJN19" s="550"/>
      <c r="OJP19" s="550"/>
      <c r="OJT19" s="550"/>
      <c r="OJU19" s="550"/>
      <c r="OJV19" s="550"/>
      <c r="OJW19" s="550"/>
      <c r="OJX19" s="550"/>
      <c r="OJY19" s="550"/>
      <c r="OJZ19" s="550"/>
      <c r="OKA19" s="550"/>
      <c r="OKB19" s="550"/>
      <c r="OKC19" s="550"/>
      <c r="OKE19" s="550"/>
      <c r="OKF19" s="550"/>
      <c r="OKG19" s="550"/>
      <c r="OKH19" s="550"/>
      <c r="OKI19" s="550"/>
      <c r="OKJ19" s="550"/>
      <c r="OKK19" s="550"/>
      <c r="OKL19" s="550"/>
      <c r="OKM19" s="550"/>
      <c r="OKN19" s="550"/>
      <c r="OKO19" s="550"/>
      <c r="OKP19" s="550"/>
      <c r="OKQ19" s="550"/>
      <c r="OKR19" s="550"/>
      <c r="OKS19" s="550"/>
      <c r="OKT19" s="550"/>
      <c r="OKU19" s="550"/>
      <c r="OKV19" s="550"/>
      <c r="OKW19" s="550"/>
      <c r="OKX19" s="550"/>
      <c r="OKY19" s="550"/>
      <c r="OKZ19" s="550"/>
      <c r="OLA19" s="550"/>
      <c r="OLB19" s="550"/>
      <c r="OLC19" s="550"/>
      <c r="OLD19" s="550"/>
      <c r="OLE19" s="550"/>
      <c r="OLF19" s="550"/>
      <c r="OLG19" s="550"/>
      <c r="OLH19" s="550"/>
      <c r="OLI19" s="550"/>
      <c r="OLJ19" s="550"/>
      <c r="OLK19" s="550"/>
      <c r="OLL19" s="550"/>
      <c r="OLM19" s="550"/>
      <c r="OLN19" s="550"/>
      <c r="OLO19" s="550"/>
      <c r="OLP19" s="550"/>
      <c r="OLQ19" s="550"/>
      <c r="OLR19" s="550"/>
      <c r="OLS19" s="550"/>
      <c r="OLT19" s="550"/>
      <c r="OLU19" s="550"/>
      <c r="OLV19" s="550"/>
      <c r="OLW19" s="550"/>
      <c r="OLX19" s="550"/>
      <c r="OLY19" s="550"/>
      <c r="OLZ19" s="550"/>
      <c r="OMA19" s="550"/>
      <c r="OMB19" s="550"/>
      <c r="OMC19" s="550"/>
      <c r="OMD19" s="550"/>
      <c r="OME19" s="550"/>
      <c r="OMF19" s="550"/>
      <c r="OMG19" s="550"/>
      <c r="OMH19" s="550"/>
      <c r="OMI19" s="550"/>
      <c r="OMJ19" s="550"/>
      <c r="OMK19" s="550"/>
      <c r="OML19" s="550"/>
      <c r="OMM19" s="550"/>
      <c r="OMN19" s="550"/>
      <c r="OMO19" s="550"/>
      <c r="OMP19" s="550"/>
      <c r="OMQ19" s="550"/>
      <c r="OMR19" s="550"/>
      <c r="OMS19" s="550"/>
      <c r="OMT19" s="550"/>
      <c r="OMU19" s="550"/>
      <c r="OMV19" s="550"/>
      <c r="OMW19" s="550"/>
      <c r="OMX19" s="550"/>
      <c r="OMY19" s="550"/>
      <c r="OMZ19" s="550"/>
      <c r="ONA19" s="550"/>
      <c r="ONB19" s="550"/>
      <c r="ONC19" s="550"/>
      <c r="OND19" s="550"/>
      <c r="ONE19" s="550"/>
      <c r="ONF19" s="550"/>
      <c r="ONG19" s="550"/>
      <c r="ONH19" s="550"/>
      <c r="ONI19" s="550"/>
      <c r="ONJ19" s="550"/>
      <c r="ONK19" s="550"/>
      <c r="ONL19" s="550"/>
      <c r="ONM19" s="550"/>
      <c r="ONN19" s="550"/>
      <c r="ONO19" s="550"/>
      <c r="ONP19" s="550"/>
      <c r="ONQ19" s="550"/>
      <c r="ONR19" s="550"/>
      <c r="ONS19" s="550"/>
      <c r="ONT19" s="550"/>
      <c r="ONU19" s="550"/>
      <c r="ONV19" s="550"/>
      <c r="ONW19" s="550"/>
      <c r="ONX19" s="550"/>
      <c r="ONY19" s="550"/>
      <c r="ONZ19" s="550"/>
      <c r="OOA19" s="550"/>
      <c r="OOB19" s="550"/>
      <c r="OOC19" s="550"/>
      <c r="OOD19" s="550"/>
      <c r="OOE19" s="550"/>
      <c r="OOF19" s="550"/>
      <c r="OOG19" s="550"/>
      <c r="OOH19" s="550"/>
      <c r="OOI19" s="550"/>
      <c r="OOJ19" s="550"/>
      <c r="OOK19" s="550"/>
      <c r="OOL19" s="550"/>
      <c r="OOM19" s="550"/>
      <c r="OON19" s="550"/>
      <c r="OOO19" s="550"/>
      <c r="OOP19" s="550"/>
      <c r="OOQ19" s="550"/>
      <c r="OOR19" s="550"/>
      <c r="OOS19" s="550"/>
      <c r="OOT19" s="550"/>
      <c r="OOU19" s="550"/>
      <c r="OOV19" s="550"/>
      <c r="OOW19" s="550"/>
      <c r="OOX19" s="550"/>
      <c r="OOY19" s="550"/>
      <c r="OOZ19" s="550"/>
      <c r="OPA19" s="550"/>
      <c r="OPB19" s="550"/>
      <c r="OPC19" s="550"/>
      <c r="OPD19" s="550"/>
      <c r="OPE19" s="550"/>
      <c r="OPF19" s="550"/>
      <c r="OPG19" s="550"/>
      <c r="OPH19" s="550"/>
      <c r="OPI19" s="550"/>
      <c r="OPJ19" s="550"/>
      <c r="OPK19" s="550"/>
      <c r="OPL19" s="550"/>
      <c r="OPM19" s="550"/>
      <c r="OPN19" s="550"/>
      <c r="OPO19" s="550"/>
      <c r="OPP19" s="550"/>
      <c r="OPQ19" s="550"/>
      <c r="OPR19" s="550"/>
      <c r="OPS19" s="550"/>
      <c r="OPT19" s="550"/>
      <c r="OPU19" s="550"/>
      <c r="OPV19" s="550"/>
      <c r="OPW19" s="550"/>
      <c r="OPX19" s="550"/>
      <c r="OPY19" s="550"/>
      <c r="OPZ19" s="550"/>
      <c r="OQA19" s="550"/>
      <c r="OQB19" s="550"/>
      <c r="OQC19" s="550"/>
      <c r="OQD19" s="550"/>
      <c r="OQE19" s="550"/>
      <c r="OQF19" s="550"/>
      <c r="OQG19" s="550"/>
      <c r="OQH19" s="550"/>
      <c r="OQI19" s="550"/>
      <c r="OQJ19" s="550"/>
      <c r="OQK19" s="550"/>
      <c r="OQL19" s="550"/>
      <c r="OQM19" s="550"/>
      <c r="OQN19" s="550"/>
      <c r="OQO19" s="550"/>
      <c r="OQP19" s="550"/>
      <c r="OQQ19" s="550"/>
      <c r="OQR19" s="550"/>
      <c r="OQS19" s="550"/>
      <c r="OQT19" s="550"/>
      <c r="OQU19" s="550"/>
      <c r="OQV19" s="550"/>
      <c r="OQW19" s="550"/>
      <c r="OQX19" s="550"/>
      <c r="OQY19" s="550"/>
      <c r="OQZ19" s="550"/>
      <c r="ORA19" s="550"/>
      <c r="ORB19" s="550"/>
      <c r="ORC19" s="550"/>
      <c r="ORD19" s="550"/>
      <c r="ORE19" s="550"/>
      <c r="ORF19" s="550"/>
      <c r="ORG19" s="550"/>
      <c r="ORH19" s="550"/>
      <c r="ORI19" s="550"/>
      <c r="ORJ19" s="550"/>
      <c r="ORK19" s="550"/>
      <c r="ORL19" s="550"/>
      <c r="ORM19" s="550"/>
      <c r="ORN19" s="550"/>
      <c r="ORO19" s="550"/>
      <c r="ORP19" s="550"/>
      <c r="ORQ19" s="550"/>
      <c r="ORR19" s="550"/>
      <c r="ORS19" s="550"/>
      <c r="ORT19" s="550"/>
      <c r="ORU19" s="550"/>
      <c r="ORV19" s="550"/>
      <c r="ORW19" s="550"/>
      <c r="ORX19" s="550"/>
      <c r="ORY19" s="550"/>
      <c r="ORZ19" s="550"/>
      <c r="OSA19" s="550"/>
      <c r="OSB19" s="550"/>
      <c r="OSC19" s="550"/>
      <c r="OSD19" s="550"/>
      <c r="OSE19" s="550"/>
      <c r="OSF19" s="550"/>
      <c r="OSG19" s="550"/>
      <c r="OSH19" s="550"/>
      <c r="OSI19" s="550"/>
      <c r="OSJ19" s="550"/>
      <c r="OSK19" s="550"/>
      <c r="OSL19" s="550"/>
      <c r="OSM19" s="550"/>
      <c r="OSN19" s="550"/>
      <c r="OSO19" s="550"/>
      <c r="OSP19" s="550"/>
      <c r="OSQ19" s="550"/>
      <c r="OSR19" s="550"/>
      <c r="OSS19" s="550"/>
      <c r="OST19" s="550"/>
      <c r="OSU19" s="550"/>
      <c r="OSV19" s="550"/>
      <c r="OSW19" s="550"/>
      <c r="OSX19" s="550"/>
      <c r="OSY19" s="550"/>
      <c r="OSZ19" s="550"/>
      <c r="OTA19" s="550"/>
      <c r="OTB19" s="550"/>
      <c r="OTC19" s="550"/>
      <c r="OTD19" s="550"/>
      <c r="OTF19" s="550"/>
      <c r="OTG19" s="550"/>
      <c r="OTH19" s="550"/>
      <c r="OTI19" s="550"/>
      <c r="OTJ19" s="550"/>
      <c r="OTL19" s="550"/>
      <c r="OTP19" s="550"/>
      <c r="OTQ19" s="550"/>
      <c r="OTR19" s="550"/>
      <c r="OTS19" s="550"/>
      <c r="OTT19" s="550"/>
      <c r="OTU19" s="550"/>
      <c r="OTV19" s="550"/>
      <c r="OTW19" s="550"/>
      <c r="OTX19" s="550"/>
      <c r="OTY19" s="550"/>
      <c r="OUA19" s="550"/>
      <c r="OUB19" s="550"/>
      <c r="OUC19" s="550"/>
      <c r="OUD19" s="550"/>
      <c r="OUE19" s="550"/>
      <c r="OUF19" s="550"/>
      <c r="OUG19" s="550"/>
      <c r="OUH19" s="550"/>
      <c r="OUI19" s="550"/>
      <c r="OUJ19" s="550"/>
      <c r="OUK19" s="550"/>
      <c r="OUL19" s="550"/>
      <c r="OUM19" s="550"/>
      <c r="OUN19" s="550"/>
      <c r="OUO19" s="550"/>
      <c r="OUP19" s="550"/>
      <c r="OUQ19" s="550"/>
      <c r="OUR19" s="550"/>
      <c r="OUS19" s="550"/>
      <c r="OUT19" s="550"/>
      <c r="OUU19" s="550"/>
      <c r="OUV19" s="550"/>
      <c r="OUW19" s="550"/>
      <c r="OUX19" s="550"/>
      <c r="OUY19" s="550"/>
      <c r="OUZ19" s="550"/>
      <c r="OVA19" s="550"/>
      <c r="OVB19" s="550"/>
      <c r="OVC19" s="550"/>
      <c r="OVD19" s="550"/>
      <c r="OVE19" s="550"/>
      <c r="OVF19" s="550"/>
      <c r="OVG19" s="550"/>
      <c r="OVH19" s="550"/>
      <c r="OVI19" s="550"/>
      <c r="OVJ19" s="550"/>
      <c r="OVK19" s="550"/>
      <c r="OVL19" s="550"/>
      <c r="OVM19" s="550"/>
      <c r="OVN19" s="550"/>
      <c r="OVO19" s="550"/>
      <c r="OVP19" s="550"/>
      <c r="OVQ19" s="550"/>
      <c r="OVR19" s="550"/>
      <c r="OVS19" s="550"/>
      <c r="OVT19" s="550"/>
      <c r="OVU19" s="550"/>
      <c r="OVV19" s="550"/>
      <c r="OVW19" s="550"/>
      <c r="OVX19" s="550"/>
      <c r="OVY19" s="550"/>
      <c r="OVZ19" s="550"/>
      <c r="OWA19" s="550"/>
      <c r="OWB19" s="550"/>
      <c r="OWC19" s="550"/>
      <c r="OWD19" s="550"/>
      <c r="OWE19" s="550"/>
      <c r="OWF19" s="550"/>
      <c r="OWG19" s="550"/>
      <c r="OWH19" s="550"/>
      <c r="OWI19" s="550"/>
      <c r="OWJ19" s="550"/>
      <c r="OWK19" s="550"/>
      <c r="OWL19" s="550"/>
      <c r="OWM19" s="550"/>
      <c r="OWN19" s="550"/>
      <c r="OWO19" s="550"/>
      <c r="OWP19" s="550"/>
      <c r="OWQ19" s="550"/>
      <c r="OWR19" s="550"/>
      <c r="OWS19" s="550"/>
      <c r="OWT19" s="550"/>
      <c r="OWU19" s="550"/>
      <c r="OWV19" s="550"/>
      <c r="OWW19" s="550"/>
      <c r="OWX19" s="550"/>
      <c r="OWY19" s="550"/>
      <c r="OWZ19" s="550"/>
      <c r="OXA19" s="550"/>
      <c r="OXB19" s="550"/>
      <c r="OXC19" s="550"/>
      <c r="OXD19" s="550"/>
      <c r="OXE19" s="550"/>
      <c r="OXF19" s="550"/>
      <c r="OXG19" s="550"/>
      <c r="OXH19" s="550"/>
      <c r="OXI19" s="550"/>
      <c r="OXJ19" s="550"/>
      <c r="OXK19" s="550"/>
      <c r="OXL19" s="550"/>
      <c r="OXM19" s="550"/>
      <c r="OXN19" s="550"/>
      <c r="OXO19" s="550"/>
      <c r="OXP19" s="550"/>
      <c r="OXQ19" s="550"/>
      <c r="OXR19" s="550"/>
      <c r="OXS19" s="550"/>
      <c r="OXT19" s="550"/>
      <c r="OXU19" s="550"/>
      <c r="OXV19" s="550"/>
      <c r="OXW19" s="550"/>
      <c r="OXX19" s="550"/>
      <c r="OXY19" s="550"/>
      <c r="OXZ19" s="550"/>
      <c r="OYA19" s="550"/>
      <c r="OYB19" s="550"/>
      <c r="OYC19" s="550"/>
      <c r="OYD19" s="550"/>
      <c r="OYE19" s="550"/>
      <c r="OYF19" s="550"/>
      <c r="OYG19" s="550"/>
      <c r="OYH19" s="550"/>
      <c r="OYI19" s="550"/>
      <c r="OYJ19" s="550"/>
      <c r="OYK19" s="550"/>
      <c r="OYL19" s="550"/>
      <c r="OYM19" s="550"/>
      <c r="OYN19" s="550"/>
      <c r="OYO19" s="550"/>
      <c r="OYP19" s="550"/>
      <c r="OYQ19" s="550"/>
      <c r="OYR19" s="550"/>
      <c r="OYS19" s="550"/>
      <c r="OYT19" s="550"/>
      <c r="OYU19" s="550"/>
      <c r="OYV19" s="550"/>
      <c r="OYW19" s="550"/>
      <c r="OYX19" s="550"/>
      <c r="OYY19" s="550"/>
      <c r="OYZ19" s="550"/>
      <c r="OZA19" s="550"/>
      <c r="OZB19" s="550"/>
      <c r="OZC19" s="550"/>
      <c r="OZD19" s="550"/>
      <c r="OZE19" s="550"/>
      <c r="OZF19" s="550"/>
      <c r="OZG19" s="550"/>
      <c r="OZH19" s="550"/>
      <c r="OZI19" s="550"/>
      <c r="OZJ19" s="550"/>
      <c r="OZK19" s="550"/>
      <c r="OZL19" s="550"/>
      <c r="OZM19" s="550"/>
      <c r="OZN19" s="550"/>
      <c r="OZO19" s="550"/>
      <c r="OZP19" s="550"/>
      <c r="OZQ19" s="550"/>
      <c r="OZR19" s="550"/>
      <c r="OZS19" s="550"/>
      <c r="OZT19" s="550"/>
      <c r="OZU19" s="550"/>
      <c r="OZV19" s="550"/>
      <c r="OZW19" s="550"/>
      <c r="OZX19" s="550"/>
      <c r="OZY19" s="550"/>
      <c r="OZZ19" s="550"/>
      <c r="PAA19" s="550"/>
      <c r="PAB19" s="550"/>
      <c r="PAC19" s="550"/>
      <c r="PAD19" s="550"/>
      <c r="PAE19" s="550"/>
      <c r="PAF19" s="550"/>
      <c r="PAG19" s="550"/>
      <c r="PAH19" s="550"/>
      <c r="PAI19" s="550"/>
      <c r="PAJ19" s="550"/>
      <c r="PAK19" s="550"/>
      <c r="PAL19" s="550"/>
      <c r="PAM19" s="550"/>
      <c r="PAN19" s="550"/>
      <c r="PAO19" s="550"/>
      <c r="PAP19" s="550"/>
      <c r="PAQ19" s="550"/>
      <c r="PAR19" s="550"/>
      <c r="PAS19" s="550"/>
      <c r="PAT19" s="550"/>
      <c r="PAU19" s="550"/>
      <c r="PAV19" s="550"/>
      <c r="PAW19" s="550"/>
      <c r="PAX19" s="550"/>
      <c r="PAY19" s="550"/>
      <c r="PAZ19" s="550"/>
      <c r="PBA19" s="550"/>
      <c r="PBB19" s="550"/>
      <c r="PBC19" s="550"/>
      <c r="PBD19" s="550"/>
      <c r="PBE19" s="550"/>
      <c r="PBF19" s="550"/>
      <c r="PBG19" s="550"/>
      <c r="PBH19" s="550"/>
      <c r="PBI19" s="550"/>
      <c r="PBJ19" s="550"/>
      <c r="PBK19" s="550"/>
      <c r="PBL19" s="550"/>
      <c r="PBM19" s="550"/>
      <c r="PBN19" s="550"/>
      <c r="PBO19" s="550"/>
      <c r="PBP19" s="550"/>
      <c r="PBQ19" s="550"/>
      <c r="PBR19" s="550"/>
      <c r="PBS19" s="550"/>
      <c r="PBT19" s="550"/>
      <c r="PBU19" s="550"/>
      <c r="PBV19" s="550"/>
      <c r="PBW19" s="550"/>
      <c r="PBX19" s="550"/>
      <c r="PBY19" s="550"/>
      <c r="PBZ19" s="550"/>
      <c r="PCA19" s="550"/>
      <c r="PCB19" s="550"/>
      <c r="PCC19" s="550"/>
      <c r="PCD19" s="550"/>
      <c r="PCE19" s="550"/>
      <c r="PCF19" s="550"/>
      <c r="PCG19" s="550"/>
      <c r="PCH19" s="550"/>
      <c r="PCI19" s="550"/>
      <c r="PCJ19" s="550"/>
      <c r="PCK19" s="550"/>
      <c r="PCL19" s="550"/>
      <c r="PCM19" s="550"/>
      <c r="PCN19" s="550"/>
      <c r="PCO19" s="550"/>
      <c r="PCP19" s="550"/>
      <c r="PCQ19" s="550"/>
      <c r="PCR19" s="550"/>
      <c r="PCS19" s="550"/>
      <c r="PCT19" s="550"/>
      <c r="PCU19" s="550"/>
      <c r="PCV19" s="550"/>
      <c r="PCW19" s="550"/>
      <c r="PCX19" s="550"/>
      <c r="PCY19" s="550"/>
      <c r="PCZ19" s="550"/>
      <c r="PDB19" s="550"/>
      <c r="PDC19" s="550"/>
      <c r="PDD19" s="550"/>
      <c r="PDE19" s="550"/>
      <c r="PDF19" s="550"/>
      <c r="PDH19" s="550"/>
      <c r="PDL19" s="550"/>
      <c r="PDM19" s="550"/>
      <c r="PDN19" s="550"/>
      <c r="PDO19" s="550"/>
      <c r="PDP19" s="550"/>
      <c r="PDQ19" s="550"/>
      <c r="PDR19" s="550"/>
      <c r="PDS19" s="550"/>
      <c r="PDT19" s="550"/>
      <c r="PDU19" s="550"/>
      <c r="PDW19" s="550"/>
      <c r="PDX19" s="550"/>
      <c r="PDY19" s="550"/>
      <c r="PDZ19" s="550"/>
      <c r="PEA19" s="550"/>
      <c r="PEB19" s="550"/>
      <c r="PEC19" s="550"/>
      <c r="PED19" s="550"/>
      <c r="PEE19" s="550"/>
      <c r="PEF19" s="550"/>
      <c r="PEG19" s="550"/>
      <c r="PEH19" s="550"/>
      <c r="PEI19" s="550"/>
      <c r="PEJ19" s="550"/>
      <c r="PEK19" s="550"/>
      <c r="PEL19" s="550"/>
      <c r="PEM19" s="550"/>
      <c r="PEN19" s="550"/>
      <c r="PEO19" s="550"/>
      <c r="PEP19" s="550"/>
      <c r="PEQ19" s="550"/>
      <c r="PER19" s="550"/>
      <c r="PES19" s="550"/>
      <c r="PET19" s="550"/>
      <c r="PEU19" s="550"/>
      <c r="PEV19" s="550"/>
      <c r="PEW19" s="550"/>
      <c r="PEX19" s="550"/>
      <c r="PEY19" s="550"/>
      <c r="PEZ19" s="550"/>
      <c r="PFA19" s="550"/>
      <c r="PFB19" s="550"/>
      <c r="PFC19" s="550"/>
      <c r="PFD19" s="550"/>
      <c r="PFE19" s="550"/>
      <c r="PFF19" s="550"/>
      <c r="PFG19" s="550"/>
      <c r="PFH19" s="550"/>
      <c r="PFI19" s="550"/>
      <c r="PFJ19" s="550"/>
      <c r="PFK19" s="550"/>
      <c r="PFL19" s="550"/>
      <c r="PFM19" s="550"/>
      <c r="PFN19" s="550"/>
      <c r="PFO19" s="550"/>
      <c r="PFP19" s="550"/>
      <c r="PFQ19" s="550"/>
      <c r="PFR19" s="550"/>
      <c r="PFS19" s="550"/>
      <c r="PFT19" s="550"/>
      <c r="PFU19" s="550"/>
      <c r="PFV19" s="550"/>
      <c r="PFW19" s="550"/>
      <c r="PFX19" s="550"/>
      <c r="PFY19" s="550"/>
      <c r="PFZ19" s="550"/>
      <c r="PGA19" s="550"/>
      <c r="PGB19" s="550"/>
      <c r="PGC19" s="550"/>
      <c r="PGD19" s="550"/>
      <c r="PGE19" s="550"/>
      <c r="PGF19" s="550"/>
      <c r="PGG19" s="550"/>
      <c r="PGH19" s="550"/>
      <c r="PGI19" s="550"/>
      <c r="PGJ19" s="550"/>
      <c r="PGK19" s="550"/>
      <c r="PGL19" s="550"/>
      <c r="PGM19" s="550"/>
      <c r="PGN19" s="550"/>
      <c r="PGO19" s="550"/>
      <c r="PGP19" s="550"/>
      <c r="PGQ19" s="550"/>
      <c r="PGR19" s="550"/>
      <c r="PGS19" s="550"/>
      <c r="PGT19" s="550"/>
      <c r="PGU19" s="550"/>
      <c r="PGV19" s="550"/>
      <c r="PGW19" s="550"/>
      <c r="PGX19" s="550"/>
      <c r="PGY19" s="550"/>
      <c r="PGZ19" s="550"/>
      <c r="PHA19" s="550"/>
      <c r="PHB19" s="550"/>
      <c r="PHC19" s="550"/>
      <c r="PHD19" s="550"/>
      <c r="PHE19" s="550"/>
      <c r="PHF19" s="550"/>
      <c r="PHG19" s="550"/>
      <c r="PHH19" s="550"/>
      <c r="PHI19" s="550"/>
      <c r="PHJ19" s="550"/>
      <c r="PHK19" s="550"/>
      <c r="PHL19" s="550"/>
      <c r="PHM19" s="550"/>
      <c r="PHN19" s="550"/>
      <c r="PHO19" s="550"/>
      <c r="PHP19" s="550"/>
      <c r="PHQ19" s="550"/>
      <c r="PHR19" s="550"/>
      <c r="PHS19" s="550"/>
      <c r="PHT19" s="550"/>
      <c r="PHU19" s="550"/>
      <c r="PHV19" s="550"/>
      <c r="PHW19" s="550"/>
      <c r="PHX19" s="550"/>
      <c r="PHY19" s="550"/>
      <c r="PHZ19" s="550"/>
      <c r="PIA19" s="550"/>
      <c r="PIB19" s="550"/>
      <c r="PIC19" s="550"/>
      <c r="PID19" s="550"/>
      <c r="PIE19" s="550"/>
      <c r="PIF19" s="550"/>
      <c r="PIG19" s="550"/>
      <c r="PIH19" s="550"/>
      <c r="PII19" s="550"/>
      <c r="PIJ19" s="550"/>
      <c r="PIK19" s="550"/>
      <c r="PIL19" s="550"/>
      <c r="PIM19" s="550"/>
      <c r="PIN19" s="550"/>
      <c r="PIO19" s="550"/>
      <c r="PIP19" s="550"/>
      <c r="PIQ19" s="550"/>
      <c r="PIR19" s="550"/>
      <c r="PIS19" s="550"/>
      <c r="PIT19" s="550"/>
      <c r="PIU19" s="550"/>
      <c r="PIV19" s="550"/>
      <c r="PIW19" s="550"/>
      <c r="PIX19" s="550"/>
      <c r="PIY19" s="550"/>
      <c r="PIZ19" s="550"/>
      <c r="PJA19" s="550"/>
      <c r="PJB19" s="550"/>
      <c r="PJC19" s="550"/>
      <c r="PJD19" s="550"/>
      <c r="PJE19" s="550"/>
      <c r="PJF19" s="550"/>
      <c r="PJG19" s="550"/>
      <c r="PJH19" s="550"/>
      <c r="PJI19" s="550"/>
      <c r="PJJ19" s="550"/>
      <c r="PJK19" s="550"/>
      <c r="PJL19" s="550"/>
      <c r="PJM19" s="550"/>
      <c r="PJN19" s="550"/>
      <c r="PJO19" s="550"/>
      <c r="PJP19" s="550"/>
      <c r="PJQ19" s="550"/>
      <c r="PJR19" s="550"/>
      <c r="PJS19" s="550"/>
      <c r="PJT19" s="550"/>
      <c r="PJU19" s="550"/>
      <c r="PJV19" s="550"/>
      <c r="PJW19" s="550"/>
      <c r="PJX19" s="550"/>
      <c r="PJY19" s="550"/>
      <c r="PJZ19" s="550"/>
      <c r="PKA19" s="550"/>
      <c r="PKB19" s="550"/>
      <c r="PKC19" s="550"/>
      <c r="PKD19" s="550"/>
      <c r="PKE19" s="550"/>
      <c r="PKF19" s="550"/>
      <c r="PKG19" s="550"/>
      <c r="PKH19" s="550"/>
      <c r="PKI19" s="550"/>
      <c r="PKJ19" s="550"/>
      <c r="PKK19" s="550"/>
      <c r="PKL19" s="550"/>
      <c r="PKM19" s="550"/>
      <c r="PKN19" s="550"/>
      <c r="PKO19" s="550"/>
      <c r="PKP19" s="550"/>
      <c r="PKQ19" s="550"/>
      <c r="PKR19" s="550"/>
      <c r="PKS19" s="550"/>
      <c r="PKT19" s="550"/>
      <c r="PKU19" s="550"/>
      <c r="PKV19" s="550"/>
      <c r="PKW19" s="550"/>
      <c r="PKX19" s="550"/>
      <c r="PKY19" s="550"/>
      <c r="PKZ19" s="550"/>
      <c r="PLA19" s="550"/>
      <c r="PLB19" s="550"/>
      <c r="PLC19" s="550"/>
      <c r="PLD19" s="550"/>
      <c r="PLE19" s="550"/>
      <c r="PLF19" s="550"/>
      <c r="PLG19" s="550"/>
      <c r="PLH19" s="550"/>
      <c r="PLI19" s="550"/>
      <c r="PLJ19" s="550"/>
      <c r="PLK19" s="550"/>
      <c r="PLL19" s="550"/>
      <c r="PLM19" s="550"/>
      <c r="PLN19" s="550"/>
      <c r="PLO19" s="550"/>
      <c r="PLP19" s="550"/>
      <c r="PLQ19" s="550"/>
      <c r="PLR19" s="550"/>
      <c r="PLS19" s="550"/>
      <c r="PLT19" s="550"/>
      <c r="PLU19" s="550"/>
      <c r="PLV19" s="550"/>
      <c r="PLW19" s="550"/>
      <c r="PLX19" s="550"/>
      <c r="PLY19" s="550"/>
      <c r="PLZ19" s="550"/>
      <c r="PMA19" s="550"/>
      <c r="PMB19" s="550"/>
      <c r="PMC19" s="550"/>
      <c r="PMD19" s="550"/>
      <c r="PME19" s="550"/>
      <c r="PMF19" s="550"/>
      <c r="PMG19" s="550"/>
      <c r="PMH19" s="550"/>
      <c r="PMI19" s="550"/>
      <c r="PMJ19" s="550"/>
      <c r="PMK19" s="550"/>
      <c r="PML19" s="550"/>
      <c r="PMM19" s="550"/>
      <c r="PMN19" s="550"/>
      <c r="PMO19" s="550"/>
      <c r="PMP19" s="550"/>
      <c r="PMQ19" s="550"/>
      <c r="PMR19" s="550"/>
      <c r="PMS19" s="550"/>
      <c r="PMT19" s="550"/>
      <c r="PMU19" s="550"/>
      <c r="PMV19" s="550"/>
      <c r="PMX19" s="550"/>
      <c r="PMY19" s="550"/>
      <c r="PMZ19" s="550"/>
      <c r="PNA19" s="550"/>
      <c r="PNB19" s="550"/>
      <c r="PND19" s="550"/>
      <c r="PNH19" s="550"/>
      <c r="PNI19" s="550"/>
      <c r="PNJ19" s="550"/>
      <c r="PNK19" s="550"/>
      <c r="PNL19" s="550"/>
      <c r="PNM19" s="550"/>
      <c r="PNN19" s="550"/>
      <c r="PNO19" s="550"/>
      <c r="PNP19" s="550"/>
      <c r="PNQ19" s="550"/>
      <c r="PNS19" s="550"/>
      <c r="PNT19" s="550"/>
      <c r="PNU19" s="550"/>
      <c r="PNV19" s="550"/>
      <c r="PNW19" s="550"/>
      <c r="PNX19" s="550"/>
      <c r="PNY19" s="550"/>
      <c r="PNZ19" s="550"/>
      <c r="POA19" s="550"/>
      <c r="POB19" s="550"/>
      <c r="POC19" s="550"/>
      <c r="POD19" s="550"/>
      <c r="POE19" s="550"/>
      <c r="POF19" s="550"/>
      <c r="POG19" s="550"/>
      <c r="POH19" s="550"/>
      <c r="POI19" s="550"/>
      <c r="POJ19" s="550"/>
      <c r="POK19" s="550"/>
      <c r="POL19" s="550"/>
      <c r="POM19" s="550"/>
      <c r="PON19" s="550"/>
      <c r="POO19" s="550"/>
      <c r="POP19" s="550"/>
      <c r="POQ19" s="550"/>
      <c r="POR19" s="550"/>
      <c r="POS19" s="550"/>
      <c r="POT19" s="550"/>
      <c r="POU19" s="550"/>
      <c r="POV19" s="550"/>
      <c r="POW19" s="550"/>
      <c r="POX19" s="550"/>
      <c r="POY19" s="550"/>
      <c r="POZ19" s="550"/>
      <c r="PPA19" s="550"/>
      <c r="PPB19" s="550"/>
      <c r="PPC19" s="550"/>
      <c r="PPD19" s="550"/>
      <c r="PPE19" s="550"/>
      <c r="PPF19" s="550"/>
      <c r="PPG19" s="550"/>
      <c r="PPH19" s="550"/>
      <c r="PPI19" s="550"/>
      <c r="PPJ19" s="550"/>
      <c r="PPK19" s="550"/>
      <c r="PPL19" s="550"/>
      <c r="PPM19" s="550"/>
      <c r="PPN19" s="550"/>
      <c r="PPO19" s="550"/>
      <c r="PPP19" s="550"/>
      <c r="PPQ19" s="550"/>
      <c r="PPR19" s="550"/>
      <c r="PPS19" s="550"/>
      <c r="PPT19" s="550"/>
      <c r="PPU19" s="550"/>
      <c r="PPV19" s="550"/>
      <c r="PPW19" s="550"/>
      <c r="PPX19" s="550"/>
      <c r="PPY19" s="550"/>
      <c r="PPZ19" s="550"/>
      <c r="PQA19" s="550"/>
      <c r="PQB19" s="550"/>
      <c r="PQC19" s="550"/>
      <c r="PQD19" s="550"/>
      <c r="PQE19" s="550"/>
      <c r="PQF19" s="550"/>
      <c r="PQG19" s="550"/>
      <c r="PQH19" s="550"/>
      <c r="PQI19" s="550"/>
      <c r="PQJ19" s="550"/>
      <c r="PQK19" s="550"/>
      <c r="PQL19" s="550"/>
      <c r="PQM19" s="550"/>
      <c r="PQN19" s="550"/>
      <c r="PQO19" s="550"/>
      <c r="PQP19" s="550"/>
      <c r="PQQ19" s="550"/>
      <c r="PQR19" s="550"/>
      <c r="PQS19" s="550"/>
      <c r="PQT19" s="550"/>
      <c r="PQU19" s="550"/>
      <c r="PQV19" s="550"/>
      <c r="PQW19" s="550"/>
      <c r="PQX19" s="550"/>
      <c r="PQY19" s="550"/>
      <c r="PQZ19" s="550"/>
      <c r="PRA19" s="550"/>
      <c r="PRB19" s="550"/>
      <c r="PRC19" s="550"/>
      <c r="PRD19" s="550"/>
      <c r="PRE19" s="550"/>
      <c r="PRF19" s="550"/>
      <c r="PRG19" s="550"/>
      <c r="PRH19" s="550"/>
      <c r="PRI19" s="550"/>
      <c r="PRJ19" s="550"/>
      <c r="PRK19" s="550"/>
      <c r="PRL19" s="550"/>
      <c r="PRM19" s="550"/>
      <c r="PRN19" s="550"/>
      <c r="PRO19" s="550"/>
      <c r="PRP19" s="550"/>
      <c r="PRQ19" s="550"/>
      <c r="PRR19" s="550"/>
      <c r="PRS19" s="550"/>
      <c r="PRT19" s="550"/>
      <c r="PRU19" s="550"/>
      <c r="PRV19" s="550"/>
      <c r="PRW19" s="550"/>
      <c r="PRX19" s="550"/>
      <c r="PRY19" s="550"/>
      <c r="PRZ19" s="550"/>
      <c r="PSA19" s="550"/>
      <c r="PSB19" s="550"/>
      <c r="PSC19" s="550"/>
      <c r="PSD19" s="550"/>
      <c r="PSE19" s="550"/>
      <c r="PSF19" s="550"/>
      <c r="PSG19" s="550"/>
      <c r="PSH19" s="550"/>
      <c r="PSI19" s="550"/>
      <c r="PSJ19" s="550"/>
      <c r="PSK19" s="550"/>
      <c r="PSL19" s="550"/>
      <c r="PSM19" s="550"/>
      <c r="PSN19" s="550"/>
      <c r="PSO19" s="550"/>
      <c r="PSP19" s="550"/>
      <c r="PSQ19" s="550"/>
      <c r="PSR19" s="550"/>
      <c r="PSS19" s="550"/>
      <c r="PST19" s="550"/>
      <c r="PSU19" s="550"/>
      <c r="PSV19" s="550"/>
      <c r="PSW19" s="550"/>
      <c r="PSX19" s="550"/>
      <c r="PSY19" s="550"/>
      <c r="PSZ19" s="550"/>
      <c r="PTA19" s="550"/>
      <c r="PTB19" s="550"/>
      <c r="PTC19" s="550"/>
      <c r="PTD19" s="550"/>
      <c r="PTE19" s="550"/>
      <c r="PTF19" s="550"/>
      <c r="PTG19" s="550"/>
      <c r="PTH19" s="550"/>
      <c r="PTI19" s="550"/>
      <c r="PTJ19" s="550"/>
      <c r="PTK19" s="550"/>
      <c r="PTL19" s="550"/>
      <c r="PTM19" s="550"/>
      <c r="PTN19" s="550"/>
      <c r="PTO19" s="550"/>
      <c r="PTP19" s="550"/>
      <c r="PTQ19" s="550"/>
      <c r="PTR19" s="550"/>
      <c r="PTS19" s="550"/>
      <c r="PTT19" s="550"/>
      <c r="PTU19" s="550"/>
      <c r="PTV19" s="550"/>
      <c r="PTW19" s="550"/>
      <c r="PTX19" s="550"/>
      <c r="PTY19" s="550"/>
      <c r="PTZ19" s="550"/>
      <c r="PUA19" s="550"/>
      <c r="PUB19" s="550"/>
      <c r="PUC19" s="550"/>
      <c r="PUD19" s="550"/>
      <c r="PUE19" s="550"/>
      <c r="PUF19" s="550"/>
      <c r="PUG19" s="550"/>
      <c r="PUH19" s="550"/>
      <c r="PUI19" s="550"/>
      <c r="PUJ19" s="550"/>
      <c r="PUK19" s="550"/>
      <c r="PUL19" s="550"/>
      <c r="PUM19" s="550"/>
      <c r="PUN19" s="550"/>
      <c r="PUO19" s="550"/>
      <c r="PUP19" s="550"/>
      <c r="PUQ19" s="550"/>
      <c r="PUR19" s="550"/>
      <c r="PUS19" s="550"/>
      <c r="PUT19" s="550"/>
      <c r="PUU19" s="550"/>
      <c r="PUV19" s="550"/>
      <c r="PUW19" s="550"/>
      <c r="PUX19" s="550"/>
      <c r="PUY19" s="550"/>
      <c r="PUZ19" s="550"/>
      <c r="PVA19" s="550"/>
      <c r="PVB19" s="550"/>
      <c r="PVC19" s="550"/>
      <c r="PVD19" s="550"/>
      <c r="PVE19" s="550"/>
      <c r="PVF19" s="550"/>
      <c r="PVG19" s="550"/>
      <c r="PVH19" s="550"/>
      <c r="PVI19" s="550"/>
      <c r="PVJ19" s="550"/>
      <c r="PVK19" s="550"/>
      <c r="PVL19" s="550"/>
      <c r="PVM19" s="550"/>
      <c r="PVN19" s="550"/>
      <c r="PVO19" s="550"/>
      <c r="PVP19" s="550"/>
      <c r="PVQ19" s="550"/>
      <c r="PVR19" s="550"/>
      <c r="PVS19" s="550"/>
      <c r="PVT19" s="550"/>
      <c r="PVU19" s="550"/>
      <c r="PVV19" s="550"/>
      <c r="PVW19" s="550"/>
      <c r="PVX19" s="550"/>
      <c r="PVY19" s="550"/>
      <c r="PVZ19" s="550"/>
      <c r="PWA19" s="550"/>
      <c r="PWB19" s="550"/>
      <c r="PWC19" s="550"/>
      <c r="PWD19" s="550"/>
      <c r="PWE19" s="550"/>
      <c r="PWF19" s="550"/>
      <c r="PWG19" s="550"/>
      <c r="PWH19" s="550"/>
      <c r="PWI19" s="550"/>
      <c r="PWJ19" s="550"/>
      <c r="PWK19" s="550"/>
      <c r="PWL19" s="550"/>
      <c r="PWM19" s="550"/>
      <c r="PWN19" s="550"/>
      <c r="PWO19" s="550"/>
      <c r="PWP19" s="550"/>
      <c r="PWQ19" s="550"/>
      <c r="PWR19" s="550"/>
      <c r="PWT19" s="550"/>
      <c r="PWU19" s="550"/>
      <c r="PWV19" s="550"/>
      <c r="PWW19" s="550"/>
      <c r="PWX19" s="550"/>
      <c r="PWZ19" s="550"/>
      <c r="PXD19" s="550"/>
      <c r="PXE19" s="550"/>
      <c r="PXF19" s="550"/>
      <c r="PXG19" s="550"/>
      <c r="PXH19" s="550"/>
      <c r="PXI19" s="550"/>
      <c r="PXJ19" s="550"/>
      <c r="PXK19" s="550"/>
      <c r="PXL19" s="550"/>
      <c r="PXM19" s="550"/>
      <c r="PXO19" s="550"/>
      <c r="PXP19" s="550"/>
      <c r="PXQ19" s="550"/>
      <c r="PXR19" s="550"/>
      <c r="PXS19" s="550"/>
      <c r="PXT19" s="550"/>
      <c r="PXU19" s="550"/>
      <c r="PXV19" s="550"/>
      <c r="PXW19" s="550"/>
      <c r="PXX19" s="550"/>
      <c r="PXY19" s="550"/>
      <c r="PXZ19" s="550"/>
      <c r="PYA19" s="550"/>
      <c r="PYB19" s="550"/>
      <c r="PYC19" s="550"/>
      <c r="PYD19" s="550"/>
      <c r="PYE19" s="550"/>
      <c r="PYF19" s="550"/>
      <c r="PYG19" s="550"/>
      <c r="PYH19" s="550"/>
      <c r="PYI19" s="550"/>
      <c r="PYJ19" s="550"/>
      <c r="PYK19" s="550"/>
      <c r="PYL19" s="550"/>
      <c r="PYM19" s="550"/>
      <c r="PYN19" s="550"/>
      <c r="PYO19" s="550"/>
      <c r="PYP19" s="550"/>
      <c r="PYQ19" s="550"/>
      <c r="PYR19" s="550"/>
      <c r="PYS19" s="550"/>
      <c r="PYT19" s="550"/>
      <c r="PYU19" s="550"/>
      <c r="PYV19" s="550"/>
      <c r="PYW19" s="550"/>
      <c r="PYX19" s="550"/>
      <c r="PYY19" s="550"/>
      <c r="PYZ19" s="550"/>
      <c r="PZA19" s="550"/>
      <c r="PZB19" s="550"/>
      <c r="PZC19" s="550"/>
      <c r="PZD19" s="550"/>
      <c r="PZE19" s="550"/>
      <c r="PZF19" s="550"/>
      <c r="PZG19" s="550"/>
      <c r="PZH19" s="550"/>
      <c r="PZI19" s="550"/>
      <c r="PZJ19" s="550"/>
      <c r="PZK19" s="550"/>
      <c r="PZL19" s="550"/>
      <c r="PZM19" s="550"/>
      <c r="PZN19" s="550"/>
      <c r="PZO19" s="550"/>
      <c r="PZP19" s="550"/>
      <c r="PZQ19" s="550"/>
      <c r="PZR19" s="550"/>
      <c r="PZS19" s="550"/>
      <c r="PZT19" s="550"/>
      <c r="PZU19" s="550"/>
      <c r="PZV19" s="550"/>
      <c r="PZW19" s="550"/>
      <c r="PZX19" s="550"/>
      <c r="PZY19" s="550"/>
      <c r="PZZ19" s="550"/>
      <c r="QAA19" s="550"/>
      <c r="QAB19" s="550"/>
      <c r="QAC19" s="550"/>
      <c r="QAD19" s="550"/>
      <c r="QAE19" s="550"/>
      <c r="QAF19" s="550"/>
      <c r="QAG19" s="550"/>
      <c r="QAH19" s="550"/>
      <c r="QAI19" s="550"/>
      <c r="QAJ19" s="550"/>
      <c r="QAK19" s="550"/>
      <c r="QAL19" s="550"/>
      <c r="QAM19" s="550"/>
      <c r="QAN19" s="550"/>
      <c r="QAO19" s="550"/>
      <c r="QAP19" s="550"/>
      <c r="QAQ19" s="550"/>
      <c r="QAR19" s="550"/>
      <c r="QAS19" s="550"/>
      <c r="QAT19" s="550"/>
      <c r="QAU19" s="550"/>
      <c r="QAV19" s="550"/>
      <c r="QAW19" s="550"/>
      <c r="QAX19" s="550"/>
      <c r="QAY19" s="550"/>
      <c r="QAZ19" s="550"/>
      <c r="QBA19" s="550"/>
      <c r="QBB19" s="550"/>
      <c r="QBC19" s="550"/>
      <c r="QBD19" s="550"/>
      <c r="QBE19" s="550"/>
      <c r="QBF19" s="550"/>
      <c r="QBG19" s="550"/>
      <c r="QBH19" s="550"/>
      <c r="QBI19" s="550"/>
      <c r="QBJ19" s="550"/>
      <c r="QBK19" s="550"/>
      <c r="QBL19" s="550"/>
      <c r="QBM19" s="550"/>
      <c r="QBN19" s="550"/>
      <c r="QBO19" s="550"/>
      <c r="QBP19" s="550"/>
      <c r="QBQ19" s="550"/>
      <c r="QBR19" s="550"/>
      <c r="QBS19" s="550"/>
      <c r="QBT19" s="550"/>
      <c r="QBU19" s="550"/>
      <c r="QBV19" s="550"/>
      <c r="QBW19" s="550"/>
      <c r="QBX19" s="550"/>
      <c r="QBY19" s="550"/>
      <c r="QBZ19" s="550"/>
      <c r="QCA19" s="550"/>
      <c r="QCB19" s="550"/>
      <c r="QCC19" s="550"/>
      <c r="QCD19" s="550"/>
      <c r="QCE19" s="550"/>
      <c r="QCF19" s="550"/>
      <c r="QCG19" s="550"/>
      <c r="QCH19" s="550"/>
      <c r="QCI19" s="550"/>
      <c r="QCJ19" s="550"/>
      <c r="QCK19" s="550"/>
      <c r="QCL19" s="550"/>
      <c r="QCM19" s="550"/>
      <c r="QCN19" s="550"/>
      <c r="QCO19" s="550"/>
      <c r="QCP19" s="550"/>
      <c r="QCQ19" s="550"/>
      <c r="QCR19" s="550"/>
      <c r="QCS19" s="550"/>
      <c r="QCT19" s="550"/>
      <c r="QCU19" s="550"/>
      <c r="QCV19" s="550"/>
      <c r="QCW19" s="550"/>
      <c r="QCX19" s="550"/>
      <c r="QCY19" s="550"/>
      <c r="QCZ19" s="550"/>
      <c r="QDA19" s="550"/>
      <c r="QDB19" s="550"/>
      <c r="QDC19" s="550"/>
      <c r="QDD19" s="550"/>
      <c r="QDE19" s="550"/>
      <c r="QDF19" s="550"/>
      <c r="QDG19" s="550"/>
      <c r="QDH19" s="550"/>
      <c r="QDI19" s="550"/>
      <c r="QDJ19" s="550"/>
      <c r="QDK19" s="550"/>
      <c r="QDL19" s="550"/>
      <c r="QDM19" s="550"/>
      <c r="QDN19" s="550"/>
      <c r="QDO19" s="550"/>
      <c r="QDP19" s="550"/>
      <c r="QDQ19" s="550"/>
      <c r="QDR19" s="550"/>
      <c r="QDS19" s="550"/>
      <c r="QDT19" s="550"/>
      <c r="QDU19" s="550"/>
      <c r="QDV19" s="550"/>
      <c r="QDW19" s="550"/>
      <c r="QDX19" s="550"/>
      <c r="QDY19" s="550"/>
      <c r="QDZ19" s="550"/>
      <c r="QEA19" s="550"/>
      <c r="QEB19" s="550"/>
      <c r="QEC19" s="550"/>
      <c r="QED19" s="550"/>
      <c r="QEE19" s="550"/>
      <c r="QEF19" s="550"/>
      <c r="QEG19" s="550"/>
      <c r="QEH19" s="550"/>
      <c r="QEI19" s="550"/>
      <c r="QEJ19" s="550"/>
      <c r="QEK19" s="550"/>
      <c r="QEL19" s="550"/>
      <c r="QEM19" s="550"/>
      <c r="QEN19" s="550"/>
      <c r="QEO19" s="550"/>
      <c r="QEP19" s="550"/>
      <c r="QEQ19" s="550"/>
      <c r="QER19" s="550"/>
      <c r="QES19" s="550"/>
      <c r="QET19" s="550"/>
      <c r="QEU19" s="550"/>
      <c r="QEV19" s="550"/>
      <c r="QEW19" s="550"/>
      <c r="QEX19" s="550"/>
      <c r="QEY19" s="550"/>
      <c r="QEZ19" s="550"/>
      <c r="QFA19" s="550"/>
      <c r="QFB19" s="550"/>
      <c r="QFC19" s="550"/>
      <c r="QFD19" s="550"/>
      <c r="QFE19" s="550"/>
      <c r="QFF19" s="550"/>
      <c r="QFG19" s="550"/>
      <c r="QFH19" s="550"/>
      <c r="QFI19" s="550"/>
      <c r="QFJ19" s="550"/>
      <c r="QFK19" s="550"/>
      <c r="QFL19" s="550"/>
      <c r="QFM19" s="550"/>
      <c r="QFN19" s="550"/>
      <c r="QFO19" s="550"/>
      <c r="QFP19" s="550"/>
      <c r="QFQ19" s="550"/>
      <c r="QFR19" s="550"/>
      <c r="QFS19" s="550"/>
      <c r="QFT19" s="550"/>
      <c r="QFU19" s="550"/>
      <c r="QFV19" s="550"/>
      <c r="QFW19" s="550"/>
      <c r="QFX19" s="550"/>
      <c r="QFY19" s="550"/>
      <c r="QFZ19" s="550"/>
      <c r="QGA19" s="550"/>
      <c r="QGB19" s="550"/>
      <c r="QGC19" s="550"/>
      <c r="QGD19" s="550"/>
      <c r="QGE19" s="550"/>
      <c r="QGF19" s="550"/>
      <c r="QGG19" s="550"/>
      <c r="QGH19" s="550"/>
      <c r="QGI19" s="550"/>
      <c r="QGJ19" s="550"/>
      <c r="QGK19" s="550"/>
      <c r="QGL19" s="550"/>
      <c r="QGM19" s="550"/>
      <c r="QGN19" s="550"/>
      <c r="QGP19" s="550"/>
      <c r="QGQ19" s="550"/>
      <c r="QGR19" s="550"/>
      <c r="QGS19" s="550"/>
      <c r="QGT19" s="550"/>
      <c r="QGV19" s="550"/>
      <c r="QGZ19" s="550"/>
      <c r="QHA19" s="550"/>
      <c r="QHB19" s="550"/>
      <c r="QHC19" s="550"/>
      <c r="QHD19" s="550"/>
      <c r="QHE19" s="550"/>
      <c r="QHF19" s="550"/>
      <c r="QHG19" s="550"/>
      <c r="QHH19" s="550"/>
      <c r="QHI19" s="550"/>
      <c r="QHK19" s="550"/>
      <c r="QHL19" s="550"/>
      <c r="QHM19" s="550"/>
      <c r="QHN19" s="550"/>
      <c r="QHO19" s="550"/>
      <c r="QHP19" s="550"/>
      <c r="QHQ19" s="550"/>
      <c r="QHR19" s="550"/>
      <c r="QHS19" s="550"/>
      <c r="QHT19" s="550"/>
      <c r="QHU19" s="550"/>
      <c r="QHV19" s="550"/>
      <c r="QHW19" s="550"/>
      <c r="QHX19" s="550"/>
      <c r="QHY19" s="550"/>
      <c r="QHZ19" s="550"/>
      <c r="QIA19" s="550"/>
      <c r="QIB19" s="550"/>
      <c r="QIC19" s="550"/>
      <c r="QID19" s="550"/>
      <c r="QIE19" s="550"/>
      <c r="QIF19" s="550"/>
      <c r="QIG19" s="550"/>
      <c r="QIH19" s="550"/>
      <c r="QII19" s="550"/>
      <c r="QIJ19" s="550"/>
      <c r="QIK19" s="550"/>
      <c r="QIL19" s="550"/>
      <c r="QIM19" s="550"/>
      <c r="QIN19" s="550"/>
      <c r="QIO19" s="550"/>
      <c r="QIP19" s="550"/>
      <c r="QIQ19" s="550"/>
      <c r="QIR19" s="550"/>
      <c r="QIS19" s="550"/>
      <c r="QIT19" s="550"/>
      <c r="QIU19" s="550"/>
      <c r="QIV19" s="550"/>
      <c r="QIW19" s="550"/>
      <c r="QIX19" s="550"/>
      <c r="QIY19" s="550"/>
      <c r="QIZ19" s="550"/>
      <c r="QJA19" s="550"/>
      <c r="QJB19" s="550"/>
      <c r="QJC19" s="550"/>
      <c r="QJD19" s="550"/>
      <c r="QJE19" s="550"/>
      <c r="QJF19" s="550"/>
      <c r="QJG19" s="550"/>
      <c r="QJH19" s="550"/>
      <c r="QJI19" s="550"/>
      <c r="QJJ19" s="550"/>
      <c r="QJK19" s="550"/>
      <c r="QJL19" s="550"/>
      <c r="QJM19" s="550"/>
      <c r="QJN19" s="550"/>
      <c r="QJO19" s="550"/>
      <c r="QJP19" s="550"/>
      <c r="QJQ19" s="550"/>
      <c r="QJR19" s="550"/>
      <c r="QJS19" s="550"/>
      <c r="QJT19" s="550"/>
      <c r="QJU19" s="550"/>
      <c r="QJV19" s="550"/>
      <c r="QJW19" s="550"/>
      <c r="QJX19" s="550"/>
      <c r="QJY19" s="550"/>
      <c r="QJZ19" s="550"/>
      <c r="QKA19" s="550"/>
      <c r="QKB19" s="550"/>
      <c r="QKC19" s="550"/>
      <c r="QKD19" s="550"/>
      <c r="QKE19" s="550"/>
      <c r="QKF19" s="550"/>
      <c r="QKG19" s="550"/>
      <c r="QKH19" s="550"/>
      <c r="QKI19" s="550"/>
      <c r="QKJ19" s="550"/>
      <c r="QKK19" s="550"/>
      <c r="QKL19" s="550"/>
      <c r="QKM19" s="550"/>
      <c r="QKN19" s="550"/>
      <c r="QKO19" s="550"/>
      <c r="QKP19" s="550"/>
      <c r="QKQ19" s="550"/>
      <c r="QKR19" s="550"/>
      <c r="QKS19" s="550"/>
      <c r="QKT19" s="550"/>
      <c r="QKU19" s="550"/>
      <c r="QKV19" s="550"/>
      <c r="QKW19" s="550"/>
      <c r="QKX19" s="550"/>
      <c r="QKY19" s="550"/>
      <c r="QKZ19" s="550"/>
      <c r="QLA19" s="550"/>
      <c r="QLB19" s="550"/>
      <c r="QLC19" s="550"/>
      <c r="QLD19" s="550"/>
      <c r="QLE19" s="550"/>
      <c r="QLF19" s="550"/>
      <c r="QLG19" s="550"/>
      <c r="QLH19" s="550"/>
      <c r="QLI19" s="550"/>
      <c r="QLJ19" s="550"/>
      <c r="QLK19" s="550"/>
      <c r="QLL19" s="550"/>
      <c r="QLM19" s="550"/>
      <c r="QLN19" s="550"/>
      <c r="QLO19" s="550"/>
      <c r="QLP19" s="550"/>
      <c r="QLQ19" s="550"/>
      <c r="QLR19" s="550"/>
      <c r="QLS19" s="550"/>
      <c r="QLT19" s="550"/>
      <c r="QLU19" s="550"/>
      <c r="QLV19" s="550"/>
      <c r="QLW19" s="550"/>
      <c r="QLX19" s="550"/>
      <c r="QLY19" s="550"/>
      <c r="QLZ19" s="550"/>
      <c r="QMA19" s="550"/>
      <c r="QMB19" s="550"/>
      <c r="QMC19" s="550"/>
      <c r="QMD19" s="550"/>
      <c r="QME19" s="550"/>
      <c r="QMF19" s="550"/>
      <c r="QMG19" s="550"/>
      <c r="QMH19" s="550"/>
      <c r="QMI19" s="550"/>
      <c r="QMJ19" s="550"/>
      <c r="QMK19" s="550"/>
      <c r="QML19" s="550"/>
      <c r="QMM19" s="550"/>
      <c r="QMN19" s="550"/>
      <c r="QMO19" s="550"/>
      <c r="QMP19" s="550"/>
      <c r="QMQ19" s="550"/>
      <c r="QMR19" s="550"/>
      <c r="QMS19" s="550"/>
      <c r="QMT19" s="550"/>
      <c r="QMU19" s="550"/>
      <c r="QMV19" s="550"/>
      <c r="QMW19" s="550"/>
      <c r="QMX19" s="550"/>
      <c r="QMY19" s="550"/>
      <c r="QMZ19" s="550"/>
      <c r="QNA19" s="550"/>
      <c r="QNB19" s="550"/>
      <c r="QNC19" s="550"/>
      <c r="QND19" s="550"/>
      <c r="QNE19" s="550"/>
      <c r="QNF19" s="550"/>
      <c r="QNG19" s="550"/>
      <c r="QNH19" s="550"/>
      <c r="QNI19" s="550"/>
      <c r="QNJ19" s="550"/>
      <c r="QNK19" s="550"/>
      <c r="QNL19" s="550"/>
      <c r="QNM19" s="550"/>
      <c r="QNN19" s="550"/>
      <c r="QNO19" s="550"/>
      <c r="QNP19" s="550"/>
      <c r="QNQ19" s="550"/>
      <c r="QNR19" s="550"/>
      <c r="QNS19" s="550"/>
      <c r="QNT19" s="550"/>
      <c r="QNU19" s="550"/>
      <c r="QNV19" s="550"/>
      <c r="QNW19" s="550"/>
      <c r="QNX19" s="550"/>
      <c r="QNY19" s="550"/>
      <c r="QNZ19" s="550"/>
      <c r="QOA19" s="550"/>
      <c r="QOB19" s="550"/>
      <c r="QOC19" s="550"/>
      <c r="QOD19" s="550"/>
      <c r="QOE19" s="550"/>
      <c r="QOF19" s="550"/>
      <c r="QOG19" s="550"/>
      <c r="QOH19" s="550"/>
      <c r="QOI19" s="550"/>
      <c r="QOJ19" s="550"/>
      <c r="QOK19" s="550"/>
      <c r="QOL19" s="550"/>
      <c r="QOM19" s="550"/>
      <c r="QON19" s="550"/>
      <c r="QOO19" s="550"/>
      <c r="QOP19" s="550"/>
      <c r="QOQ19" s="550"/>
      <c r="QOR19" s="550"/>
      <c r="QOS19" s="550"/>
      <c r="QOT19" s="550"/>
      <c r="QOU19" s="550"/>
      <c r="QOV19" s="550"/>
      <c r="QOW19" s="550"/>
      <c r="QOX19" s="550"/>
      <c r="QOY19" s="550"/>
      <c r="QOZ19" s="550"/>
      <c r="QPA19" s="550"/>
      <c r="QPB19" s="550"/>
      <c r="QPC19" s="550"/>
      <c r="QPD19" s="550"/>
      <c r="QPE19" s="550"/>
      <c r="QPF19" s="550"/>
      <c r="QPG19" s="550"/>
      <c r="QPH19" s="550"/>
      <c r="QPI19" s="550"/>
      <c r="QPJ19" s="550"/>
      <c r="QPK19" s="550"/>
      <c r="QPL19" s="550"/>
      <c r="QPM19" s="550"/>
      <c r="QPN19" s="550"/>
      <c r="QPO19" s="550"/>
      <c r="QPP19" s="550"/>
      <c r="QPQ19" s="550"/>
      <c r="QPR19" s="550"/>
      <c r="QPS19" s="550"/>
      <c r="QPT19" s="550"/>
      <c r="QPU19" s="550"/>
      <c r="QPV19" s="550"/>
      <c r="QPW19" s="550"/>
      <c r="QPX19" s="550"/>
      <c r="QPY19" s="550"/>
      <c r="QPZ19" s="550"/>
      <c r="QQA19" s="550"/>
      <c r="QQB19" s="550"/>
      <c r="QQC19" s="550"/>
      <c r="QQD19" s="550"/>
      <c r="QQE19" s="550"/>
      <c r="QQF19" s="550"/>
      <c r="QQG19" s="550"/>
      <c r="QQH19" s="550"/>
      <c r="QQI19" s="550"/>
      <c r="QQJ19" s="550"/>
      <c r="QQL19" s="550"/>
      <c r="QQM19" s="550"/>
      <c r="QQN19" s="550"/>
      <c r="QQO19" s="550"/>
      <c r="QQP19" s="550"/>
      <c r="QQR19" s="550"/>
      <c r="QQV19" s="550"/>
      <c r="QQW19" s="550"/>
      <c r="QQX19" s="550"/>
      <c r="QQY19" s="550"/>
      <c r="QQZ19" s="550"/>
      <c r="QRA19" s="550"/>
      <c r="QRB19" s="550"/>
      <c r="QRC19" s="550"/>
      <c r="QRD19" s="550"/>
      <c r="QRE19" s="550"/>
      <c r="QRG19" s="550"/>
      <c r="QRH19" s="550"/>
      <c r="QRI19" s="550"/>
      <c r="QRJ19" s="550"/>
      <c r="QRK19" s="550"/>
      <c r="QRL19" s="550"/>
      <c r="QRM19" s="550"/>
      <c r="QRN19" s="550"/>
      <c r="QRO19" s="550"/>
      <c r="QRP19" s="550"/>
      <c r="QRQ19" s="550"/>
      <c r="QRR19" s="550"/>
      <c r="QRS19" s="550"/>
      <c r="QRT19" s="550"/>
      <c r="QRU19" s="550"/>
      <c r="QRV19" s="550"/>
      <c r="QRW19" s="550"/>
      <c r="QRX19" s="550"/>
      <c r="QRY19" s="550"/>
      <c r="QRZ19" s="550"/>
      <c r="QSA19" s="550"/>
      <c r="QSB19" s="550"/>
      <c r="QSC19" s="550"/>
      <c r="QSD19" s="550"/>
      <c r="QSE19" s="550"/>
      <c r="QSF19" s="550"/>
      <c r="QSG19" s="550"/>
      <c r="QSH19" s="550"/>
      <c r="QSI19" s="550"/>
      <c r="QSJ19" s="550"/>
      <c r="QSK19" s="550"/>
      <c r="QSL19" s="550"/>
      <c r="QSM19" s="550"/>
      <c r="QSN19" s="550"/>
      <c r="QSO19" s="550"/>
      <c r="QSP19" s="550"/>
      <c r="QSQ19" s="550"/>
      <c r="QSR19" s="550"/>
      <c r="QSS19" s="550"/>
      <c r="QST19" s="550"/>
      <c r="QSU19" s="550"/>
      <c r="QSV19" s="550"/>
      <c r="QSW19" s="550"/>
      <c r="QSX19" s="550"/>
      <c r="QSY19" s="550"/>
      <c r="QSZ19" s="550"/>
      <c r="QTA19" s="550"/>
      <c r="QTB19" s="550"/>
      <c r="QTC19" s="550"/>
      <c r="QTD19" s="550"/>
      <c r="QTE19" s="550"/>
      <c r="QTF19" s="550"/>
      <c r="QTG19" s="550"/>
      <c r="QTH19" s="550"/>
      <c r="QTI19" s="550"/>
      <c r="QTJ19" s="550"/>
      <c r="QTK19" s="550"/>
      <c r="QTL19" s="550"/>
      <c r="QTM19" s="550"/>
      <c r="QTN19" s="550"/>
      <c r="QTO19" s="550"/>
      <c r="QTP19" s="550"/>
      <c r="QTQ19" s="550"/>
      <c r="QTR19" s="550"/>
      <c r="QTS19" s="550"/>
      <c r="QTT19" s="550"/>
      <c r="QTU19" s="550"/>
      <c r="QTV19" s="550"/>
      <c r="QTW19" s="550"/>
      <c r="QTX19" s="550"/>
      <c r="QTY19" s="550"/>
      <c r="QTZ19" s="550"/>
      <c r="QUA19" s="550"/>
      <c r="QUB19" s="550"/>
      <c r="QUC19" s="550"/>
      <c r="QUD19" s="550"/>
      <c r="QUE19" s="550"/>
      <c r="QUF19" s="550"/>
      <c r="QUG19" s="550"/>
      <c r="QUH19" s="550"/>
      <c r="QUI19" s="550"/>
      <c r="QUJ19" s="550"/>
      <c r="QUK19" s="550"/>
      <c r="QUL19" s="550"/>
      <c r="QUM19" s="550"/>
      <c r="QUN19" s="550"/>
      <c r="QUO19" s="550"/>
      <c r="QUP19" s="550"/>
      <c r="QUQ19" s="550"/>
      <c r="QUR19" s="550"/>
      <c r="QUS19" s="550"/>
      <c r="QUT19" s="550"/>
      <c r="QUU19" s="550"/>
      <c r="QUV19" s="550"/>
      <c r="QUW19" s="550"/>
      <c r="QUX19" s="550"/>
      <c r="QUY19" s="550"/>
      <c r="QUZ19" s="550"/>
      <c r="QVA19" s="550"/>
      <c r="QVB19" s="550"/>
      <c r="QVC19" s="550"/>
      <c r="QVD19" s="550"/>
      <c r="QVE19" s="550"/>
      <c r="QVF19" s="550"/>
      <c r="QVG19" s="550"/>
      <c r="QVH19" s="550"/>
      <c r="QVI19" s="550"/>
      <c r="QVJ19" s="550"/>
      <c r="QVK19" s="550"/>
      <c r="QVL19" s="550"/>
      <c r="QVM19" s="550"/>
      <c r="QVN19" s="550"/>
      <c r="QVO19" s="550"/>
      <c r="QVP19" s="550"/>
      <c r="QVQ19" s="550"/>
      <c r="QVR19" s="550"/>
      <c r="QVS19" s="550"/>
      <c r="QVT19" s="550"/>
      <c r="QVU19" s="550"/>
      <c r="QVV19" s="550"/>
      <c r="QVW19" s="550"/>
      <c r="QVX19" s="550"/>
      <c r="QVY19" s="550"/>
      <c r="QVZ19" s="550"/>
      <c r="QWA19" s="550"/>
      <c r="QWB19" s="550"/>
      <c r="QWC19" s="550"/>
      <c r="QWD19" s="550"/>
      <c r="QWE19" s="550"/>
      <c r="QWF19" s="550"/>
      <c r="QWG19" s="550"/>
      <c r="QWH19" s="550"/>
      <c r="QWI19" s="550"/>
      <c r="QWJ19" s="550"/>
      <c r="QWK19" s="550"/>
      <c r="QWL19" s="550"/>
      <c r="QWM19" s="550"/>
      <c r="QWN19" s="550"/>
      <c r="QWO19" s="550"/>
      <c r="QWP19" s="550"/>
      <c r="QWQ19" s="550"/>
      <c r="QWR19" s="550"/>
      <c r="QWS19" s="550"/>
      <c r="QWT19" s="550"/>
      <c r="QWU19" s="550"/>
      <c r="QWV19" s="550"/>
      <c r="QWW19" s="550"/>
      <c r="QWX19" s="550"/>
      <c r="QWY19" s="550"/>
      <c r="QWZ19" s="550"/>
      <c r="QXA19" s="550"/>
      <c r="QXB19" s="550"/>
      <c r="QXC19" s="550"/>
      <c r="QXD19" s="550"/>
      <c r="QXE19" s="550"/>
      <c r="QXF19" s="550"/>
      <c r="QXG19" s="550"/>
      <c r="QXH19" s="550"/>
      <c r="QXI19" s="550"/>
      <c r="QXJ19" s="550"/>
      <c r="QXK19" s="550"/>
      <c r="QXL19" s="550"/>
      <c r="QXM19" s="550"/>
      <c r="QXN19" s="550"/>
      <c r="QXO19" s="550"/>
      <c r="QXP19" s="550"/>
      <c r="QXQ19" s="550"/>
      <c r="QXR19" s="550"/>
      <c r="QXS19" s="550"/>
      <c r="QXT19" s="550"/>
      <c r="QXU19" s="550"/>
      <c r="QXV19" s="550"/>
      <c r="QXW19" s="550"/>
      <c r="QXX19" s="550"/>
      <c r="QXY19" s="550"/>
      <c r="QXZ19" s="550"/>
      <c r="QYA19" s="550"/>
      <c r="QYB19" s="550"/>
      <c r="QYC19" s="550"/>
      <c r="QYD19" s="550"/>
      <c r="QYE19" s="550"/>
      <c r="QYF19" s="550"/>
      <c r="QYG19" s="550"/>
      <c r="QYH19" s="550"/>
      <c r="QYI19" s="550"/>
      <c r="QYJ19" s="550"/>
      <c r="QYK19" s="550"/>
      <c r="QYL19" s="550"/>
      <c r="QYM19" s="550"/>
      <c r="QYN19" s="550"/>
      <c r="QYO19" s="550"/>
      <c r="QYP19" s="550"/>
      <c r="QYQ19" s="550"/>
      <c r="QYR19" s="550"/>
      <c r="QYS19" s="550"/>
      <c r="QYT19" s="550"/>
      <c r="QYU19" s="550"/>
      <c r="QYV19" s="550"/>
      <c r="QYW19" s="550"/>
      <c r="QYX19" s="550"/>
      <c r="QYY19" s="550"/>
      <c r="QYZ19" s="550"/>
      <c r="QZA19" s="550"/>
      <c r="QZB19" s="550"/>
      <c r="QZC19" s="550"/>
      <c r="QZD19" s="550"/>
      <c r="QZE19" s="550"/>
      <c r="QZF19" s="550"/>
      <c r="QZG19" s="550"/>
      <c r="QZH19" s="550"/>
      <c r="QZI19" s="550"/>
      <c r="QZJ19" s="550"/>
      <c r="QZK19" s="550"/>
      <c r="QZL19" s="550"/>
      <c r="QZM19" s="550"/>
      <c r="QZN19" s="550"/>
      <c r="QZO19" s="550"/>
      <c r="QZP19" s="550"/>
      <c r="QZQ19" s="550"/>
      <c r="QZR19" s="550"/>
      <c r="QZS19" s="550"/>
      <c r="QZT19" s="550"/>
      <c r="QZU19" s="550"/>
      <c r="QZV19" s="550"/>
      <c r="QZW19" s="550"/>
      <c r="QZX19" s="550"/>
      <c r="QZY19" s="550"/>
      <c r="QZZ19" s="550"/>
      <c r="RAA19" s="550"/>
      <c r="RAB19" s="550"/>
      <c r="RAC19" s="550"/>
      <c r="RAD19" s="550"/>
      <c r="RAE19" s="550"/>
      <c r="RAF19" s="550"/>
      <c r="RAH19" s="550"/>
      <c r="RAI19" s="550"/>
      <c r="RAJ19" s="550"/>
      <c r="RAK19" s="550"/>
      <c r="RAL19" s="550"/>
      <c r="RAN19" s="550"/>
      <c r="RAR19" s="550"/>
      <c r="RAS19" s="550"/>
      <c r="RAT19" s="550"/>
      <c r="RAU19" s="550"/>
      <c r="RAV19" s="550"/>
      <c r="RAW19" s="550"/>
      <c r="RAX19" s="550"/>
      <c r="RAY19" s="550"/>
      <c r="RAZ19" s="550"/>
      <c r="RBA19" s="550"/>
      <c r="RBC19" s="550"/>
      <c r="RBD19" s="550"/>
      <c r="RBE19" s="550"/>
      <c r="RBF19" s="550"/>
      <c r="RBG19" s="550"/>
      <c r="RBH19" s="550"/>
      <c r="RBI19" s="550"/>
      <c r="RBJ19" s="550"/>
      <c r="RBK19" s="550"/>
      <c r="RBL19" s="550"/>
      <c r="RBM19" s="550"/>
      <c r="RBN19" s="550"/>
      <c r="RBO19" s="550"/>
      <c r="RBP19" s="550"/>
      <c r="RBQ19" s="550"/>
      <c r="RBR19" s="550"/>
      <c r="RBS19" s="550"/>
      <c r="RBT19" s="550"/>
      <c r="RBU19" s="550"/>
      <c r="RBV19" s="550"/>
      <c r="RBW19" s="550"/>
      <c r="RBX19" s="550"/>
      <c r="RBY19" s="550"/>
      <c r="RBZ19" s="550"/>
      <c r="RCA19" s="550"/>
      <c r="RCB19" s="550"/>
      <c r="RCC19" s="550"/>
      <c r="RCD19" s="550"/>
      <c r="RCE19" s="550"/>
      <c r="RCF19" s="550"/>
      <c r="RCG19" s="550"/>
      <c r="RCH19" s="550"/>
      <c r="RCI19" s="550"/>
      <c r="RCJ19" s="550"/>
      <c r="RCK19" s="550"/>
      <c r="RCL19" s="550"/>
      <c r="RCM19" s="550"/>
      <c r="RCN19" s="550"/>
      <c r="RCO19" s="550"/>
      <c r="RCP19" s="550"/>
      <c r="RCQ19" s="550"/>
      <c r="RCR19" s="550"/>
      <c r="RCS19" s="550"/>
      <c r="RCT19" s="550"/>
      <c r="RCU19" s="550"/>
      <c r="RCV19" s="550"/>
      <c r="RCW19" s="550"/>
      <c r="RCX19" s="550"/>
      <c r="RCY19" s="550"/>
      <c r="RCZ19" s="550"/>
      <c r="RDA19" s="550"/>
      <c r="RDB19" s="550"/>
      <c r="RDC19" s="550"/>
      <c r="RDD19" s="550"/>
      <c r="RDE19" s="550"/>
      <c r="RDF19" s="550"/>
      <c r="RDG19" s="550"/>
      <c r="RDH19" s="550"/>
      <c r="RDI19" s="550"/>
      <c r="RDJ19" s="550"/>
      <c r="RDK19" s="550"/>
      <c r="RDL19" s="550"/>
      <c r="RDM19" s="550"/>
      <c r="RDN19" s="550"/>
      <c r="RDO19" s="550"/>
      <c r="RDP19" s="550"/>
      <c r="RDQ19" s="550"/>
      <c r="RDR19" s="550"/>
      <c r="RDS19" s="550"/>
      <c r="RDT19" s="550"/>
      <c r="RDU19" s="550"/>
      <c r="RDV19" s="550"/>
      <c r="RDW19" s="550"/>
      <c r="RDX19" s="550"/>
      <c r="RDY19" s="550"/>
      <c r="RDZ19" s="550"/>
      <c r="REA19" s="550"/>
      <c r="REB19" s="550"/>
      <c r="REC19" s="550"/>
      <c r="RED19" s="550"/>
      <c r="REE19" s="550"/>
      <c r="REF19" s="550"/>
      <c r="REG19" s="550"/>
      <c r="REH19" s="550"/>
      <c r="REI19" s="550"/>
      <c r="REJ19" s="550"/>
      <c r="REK19" s="550"/>
      <c r="REL19" s="550"/>
      <c r="REM19" s="550"/>
      <c r="REN19" s="550"/>
      <c r="REO19" s="550"/>
      <c r="REP19" s="550"/>
      <c r="REQ19" s="550"/>
      <c r="RER19" s="550"/>
      <c r="RES19" s="550"/>
      <c r="RET19" s="550"/>
      <c r="REU19" s="550"/>
      <c r="REV19" s="550"/>
      <c r="REW19" s="550"/>
      <c r="REX19" s="550"/>
      <c r="REY19" s="550"/>
      <c r="REZ19" s="550"/>
      <c r="RFA19" s="550"/>
      <c r="RFB19" s="550"/>
      <c r="RFC19" s="550"/>
      <c r="RFD19" s="550"/>
      <c r="RFE19" s="550"/>
      <c r="RFF19" s="550"/>
      <c r="RFG19" s="550"/>
      <c r="RFH19" s="550"/>
      <c r="RFI19" s="550"/>
      <c r="RFJ19" s="550"/>
      <c r="RFK19" s="550"/>
      <c r="RFL19" s="550"/>
      <c r="RFM19" s="550"/>
      <c r="RFN19" s="550"/>
      <c r="RFO19" s="550"/>
      <c r="RFP19" s="550"/>
      <c r="RFQ19" s="550"/>
      <c r="RFR19" s="550"/>
      <c r="RFS19" s="550"/>
      <c r="RFT19" s="550"/>
      <c r="RFU19" s="550"/>
      <c r="RFV19" s="550"/>
      <c r="RFW19" s="550"/>
      <c r="RFX19" s="550"/>
      <c r="RFY19" s="550"/>
      <c r="RFZ19" s="550"/>
      <c r="RGA19" s="550"/>
      <c r="RGB19" s="550"/>
      <c r="RGC19" s="550"/>
      <c r="RGD19" s="550"/>
      <c r="RGE19" s="550"/>
      <c r="RGF19" s="550"/>
      <c r="RGG19" s="550"/>
      <c r="RGH19" s="550"/>
      <c r="RGI19" s="550"/>
      <c r="RGJ19" s="550"/>
      <c r="RGK19" s="550"/>
      <c r="RGL19" s="550"/>
      <c r="RGM19" s="550"/>
      <c r="RGN19" s="550"/>
      <c r="RGO19" s="550"/>
      <c r="RGP19" s="550"/>
      <c r="RGQ19" s="550"/>
      <c r="RGR19" s="550"/>
      <c r="RGS19" s="550"/>
      <c r="RGT19" s="550"/>
      <c r="RGU19" s="550"/>
      <c r="RGV19" s="550"/>
      <c r="RGW19" s="550"/>
      <c r="RGX19" s="550"/>
      <c r="RGY19" s="550"/>
      <c r="RGZ19" s="550"/>
      <c r="RHA19" s="550"/>
      <c r="RHB19" s="550"/>
      <c r="RHC19" s="550"/>
      <c r="RHD19" s="550"/>
      <c r="RHE19" s="550"/>
      <c r="RHF19" s="550"/>
      <c r="RHG19" s="550"/>
      <c r="RHH19" s="550"/>
      <c r="RHI19" s="550"/>
      <c r="RHJ19" s="550"/>
      <c r="RHK19" s="550"/>
      <c r="RHL19" s="550"/>
      <c r="RHM19" s="550"/>
      <c r="RHN19" s="550"/>
      <c r="RHO19" s="550"/>
      <c r="RHP19" s="550"/>
      <c r="RHQ19" s="550"/>
      <c r="RHR19" s="550"/>
      <c r="RHS19" s="550"/>
      <c r="RHT19" s="550"/>
      <c r="RHU19" s="550"/>
      <c r="RHV19" s="550"/>
      <c r="RHW19" s="550"/>
      <c r="RHX19" s="550"/>
      <c r="RHY19" s="550"/>
      <c r="RHZ19" s="550"/>
      <c r="RIA19" s="550"/>
      <c r="RIB19" s="550"/>
      <c r="RIC19" s="550"/>
      <c r="RID19" s="550"/>
      <c r="RIE19" s="550"/>
      <c r="RIF19" s="550"/>
      <c r="RIG19" s="550"/>
      <c r="RIH19" s="550"/>
      <c r="RII19" s="550"/>
      <c r="RIJ19" s="550"/>
      <c r="RIK19" s="550"/>
      <c r="RIL19" s="550"/>
      <c r="RIM19" s="550"/>
      <c r="RIN19" s="550"/>
      <c r="RIO19" s="550"/>
      <c r="RIP19" s="550"/>
      <c r="RIQ19" s="550"/>
      <c r="RIR19" s="550"/>
      <c r="RIS19" s="550"/>
      <c r="RIT19" s="550"/>
      <c r="RIU19" s="550"/>
      <c r="RIV19" s="550"/>
      <c r="RIW19" s="550"/>
      <c r="RIX19" s="550"/>
      <c r="RIY19" s="550"/>
      <c r="RIZ19" s="550"/>
      <c r="RJA19" s="550"/>
      <c r="RJB19" s="550"/>
      <c r="RJC19" s="550"/>
      <c r="RJD19" s="550"/>
      <c r="RJE19" s="550"/>
      <c r="RJF19" s="550"/>
      <c r="RJG19" s="550"/>
      <c r="RJH19" s="550"/>
      <c r="RJI19" s="550"/>
      <c r="RJJ19" s="550"/>
      <c r="RJK19" s="550"/>
      <c r="RJL19" s="550"/>
      <c r="RJM19" s="550"/>
      <c r="RJN19" s="550"/>
      <c r="RJO19" s="550"/>
      <c r="RJP19" s="550"/>
      <c r="RJQ19" s="550"/>
      <c r="RJR19" s="550"/>
      <c r="RJS19" s="550"/>
      <c r="RJT19" s="550"/>
      <c r="RJU19" s="550"/>
      <c r="RJV19" s="550"/>
      <c r="RJW19" s="550"/>
      <c r="RJX19" s="550"/>
      <c r="RJY19" s="550"/>
      <c r="RJZ19" s="550"/>
      <c r="RKA19" s="550"/>
      <c r="RKB19" s="550"/>
      <c r="RKD19" s="550"/>
      <c r="RKE19" s="550"/>
      <c r="RKF19" s="550"/>
      <c r="RKG19" s="550"/>
      <c r="RKH19" s="550"/>
      <c r="RKJ19" s="550"/>
      <c r="RKN19" s="550"/>
      <c r="RKO19" s="550"/>
      <c r="RKP19" s="550"/>
      <c r="RKQ19" s="550"/>
      <c r="RKR19" s="550"/>
      <c r="RKS19" s="550"/>
      <c r="RKT19" s="550"/>
      <c r="RKU19" s="550"/>
      <c r="RKV19" s="550"/>
      <c r="RKW19" s="550"/>
      <c r="RKY19" s="550"/>
      <c r="RKZ19" s="550"/>
      <c r="RLA19" s="550"/>
      <c r="RLB19" s="550"/>
      <c r="RLC19" s="550"/>
      <c r="RLD19" s="550"/>
      <c r="RLE19" s="550"/>
      <c r="RLF19" s="550"/>
      <c r="RLG19" s="550"/>
      <c r="RLH19" s="550"/>
      <c r="RLI19" s="550"/>
      <c r="RLJ19" s="550"/>
      <c r="RLK19" s="550"/>
      <c r="RLL19" s="550"/>
      <c r="RLM19" s="550"/>
      <c r="RLN19" s="550"/>
      <c r="RLO19" s="550"/>
      <c r="RLP19" s="550"/>
      <c r="RLQ19" s="550"/>
      <c r="RLR19" s="550"/>
      <c r="RLS19" s="550"/>
      <c r="RLT19" s="550"/>
      <c r="RLU19" s="550"/>
      <c r="RLV19" s="550"/>
      <c r="RLW19" s="550"/>
      <c r="RLX19" s="550"/>
      <c r="RLY19" s="550"/>
      <c r="RLZ19" s="550"/>
      <c r="RMA19" s="550"/>
      <c r="RMB19" s="550"/>
      <c r="RMC19" s="550"/>
      <c r="RMD19" s="550"/>
      <c r="RME19" s="550"/>
      <c r="RMF19" s="550"/>
      <c r="RMG19" s="550"/>
      <c r="RMH19" s="550"/>
      <c r="RMI19" s="550"/>
      <c r="RMJ19" s="550"/>
      <c r="RMK19" s="550"/>
      <c r="RML19" s="550"/>
      <c r="RMM19" s="550"/>
      <c r="RMN19" s="550"/>
      <c r="RMO19" s="550"/>
      <c r="RMP19" s="550"/>
      <c r="RMQ19" s="550"/>
      <c r="RMR19" s="550"/>
      <c r="RMS19" s="550"/>
      <c r="RMT19" s="550"/>
      <c r="RMU19" s="550"/>
      <c r="RMV19" s="550"/>
      <c r="RMW19" s="550"/>
      <c r="RMX19" s="550"/>
      <c r="RMY19" s="550"/>
      <c r="RMZ19" s="550"/>
      <c r="RNA19" s="550"/>
      <c r="RNB19" s="550"/>
      <c r="RNC19" s="550"/>
      <c r="RND19" s="550"/>
      <c r="RNE19" s="550"/>
      <c r="RNF19" s="550"/>
      <c r="RNG19" s="550"/>
      <c r="RNH19" s="550"/>
      <c r="RNI19" s="550"/>
      <c r="RNJ19" s="550"/>
      <c r="RNK19" s="550"/>
      <c r="RNL19" s="550"/>
      <c r="RNM19" s="550"/>
      <c r="RNN19" s="550"/>
      <c r="RNO19" s="550"/>
      <c r="RNP19" s="550"/>
      <c r="RNQ19" s="550"/>
      <c r="RNR19" s="550"/>
      <c r="RNS19" s="550"/>
      <c r="RNT19" s="550"/>
      <c r="RNU19" s="550"/>
      <c r="RNV19" s="550"/>
      <c r="RNW19" s="550"/>
      <c r="RNX19" s="550"/>
      <c r="RNY19" s="550"/>
      <c r="RNZ19" s="550"/>
      <c r="ROA19" s="550"/>
      <c r="ROB19" s="550"/>
      <c r="ROC19" s="550"/>
      <c r="ROD19" s="550"/>
      <c r="ROE19" s="550"/>
      <c r="ROF19" s="550"/>
      <c r="ROG19" s="550"/>
      <c r="ROH19" s="550"/>
      <c r="ROI19" s="550"/>
      <c r="ROJ19" s="550"/>
      <c r="ROK19" s="550"/>
      <c r="ROL19" s="550"/>
      <c r="ROM19" s="550"/>
      <c r="RON19" s="550"/>
      <c r="ROO19" s="550"/>
      <c r="ROP19" s="550"/>
      <c r="ROQ19" s="550"/>
      <c r="ROR19" s="550"/>
      <c r="ROS19" s="550"/>
      <c r="ROT19" s="550"/>
      <c r="ROU19" s="550"/>
      <c r="ROV19" s="550"/>
      <c r="ROW19" s="550"/>
      <c r="ROX19" s="550"/>
      <c r="ROY19" s="550"/>
      <c r="ROZ19" s="550"/>
      <c r="RPA19" s="550"/>
      <c r="RPB19" s="550"/>
      <c r="RPC19" s="550"/>
      <c r="RPD19" s="550"/>
      <c r="RPE19" s="550"/>
      <c r="RPF19" s="550"/>
      <c r="RPG19" s="550"/>
      <c r="RPH19" s="550"/>
      <c r="RPI19" s="550"/>
      <c r="RPJ19" s="550"/>
      <c r="RPK19" s="550"/>
      <c r="RPL19" s="550"/>
      <c r="RPM19" s="550"/>
      <c r="RPN19" s="550"/>
      <c r="RPO19" s="550"/>
      <c r="RPP19" s="550"/>
      <c r="RPQ19" s="550"/>
      <c r="RPR19" s="550"/>
      <c r="RPS19" s="550"/>
      <c r="RPT19" s="550"/>
      <c r="RPU19" s="550"/>
      <c r="RPV19" s="550"/>
      <c r="RPW19" s="550"/>
      <c r="RPX19" s="550"/>
      <c r="RPY19" s="550"/>
      <c r="RPZ19" s="550"/>
      <c r="RQA19" s="550"/>
      <c r="RQB19" s="550"/>
      <c r="RQC19" s="550"/>
      <c r="RQD19" s="550"/>
      <c r="RQE19" s="550"/>
      <c r="RQF19" s="550"/>
      <c r="RQG19" s="550"/>
      <c r="RQH19" s="550"/>
      <c r="RQI19" s="550"/>
      <c r="RQJ19" s="550"/>
      <c r="RQK19" s="550"/>
      <c r="RQL19" s="550"/>
      <c r="RQM19" s="550"/>
      <c r="RQN19" s="550"/>
      <c r="RQO19" s="550"/>
      <c r="RQP19" s="550"/>
      <c r="RQQ19" s="550"/>
      <c r="RQR19" s="550"/>
      <c r="RQS19" s="550"/>
      <c r="RQT19" s="550"/>
      <c r="RQU19" s="550"/>
      <c r="RQV19" s="550"/>
      <c r="RQW19" s="550"/>
      <c r="RQX19" s="550"/>
      <c r="RQY19" s="550"/>
      <c r="RQZ19" s="550"/>
      <c r="RRA19" s="550"/>
      <c r="RRB19" s="550"/>
      <c r="RRC19" s="550"/>
      <c r="RRD19" s="550"/>
      <c r="RRE19" s="550"/>
      <c r="RRF19" s="550"/>
      <c r="RRG19" s="550"/>
      <c r="RRH19" s="550"/>
      <c r="RRI19" s="550"/>
      <c r="RRJ19" s="550"/>
      <c r="RRK19" s="550"/>
      <c r="RRL19" s="550"/>
      <c r="RRM19" s="550"/>
      <c r="RRN19" s="550"/>
      <c r="RRO19" s="550"/>
      <c r="RRP19" s="550"/>
      <c r="RRQ19" s="550"/>
      <c r="RRR19" s="550"/>
      <c r="RRS19" s="550"/>
      <c r="RRT19" s="550"/>
      <c r="RRU19" s="550"/>
      <c r="RRV19" s="550"/>
      <c r="RRW19" s="550"/>
      <c r="RRX19" s="550"/>
      <c r="RRY19" s="550"/>
      <c r="RRZ19" s="550"/>
      <c r="RSA19" s="550"/>
      <c r="RSB19" s="550"/>
      <c r="RSC19" s="550"/>
      <c r="RSD19" s="550"/>
      <c r="RSE19" s="550"/>
      <c r="RSF19" s="550"/>
      <c r="RSG19" s="550"/>
      <c r="RSH19" s="550"/>
      <c r="RSI19" s="550"/>
      <c r="RSJ19" s="550"/>
      <c r="RSK19" s="550"/>
      <c r="RSL19" s="550"/>
      <c r="RSM19" s="550"/>
      <c r="RSN19" s="550"/>
      <c r="RSO19" s="550"/>
      <c r="RSP19" s="550"/>
      <c r="RSQ19" s="550"/>
      <c r="RSR19" s="550"/>
      <c r="RSS19" s="550"/>
      <c r="RST19" s="550"/>
      <c r="RSU19" s="550"/>
      <c r="RSV19" s="550"/>
      <c r="RSW19" s="550"/>
      <c r="RSX19" s="550"/>
      <c r="RSY19" s="550"/>
      <c r="RSZ19" s="550"/>
      <c r="RTA19" s="550"/>
      <c r="RTB19" s="550"/>
      <c r="RTC19" s="550"/>
      <c r="RTD19" s="550"/>
      <c r="RTE19" s="550"/>
      <c r="RTF19" s="550"/>
      <c r="RTG19" s="550"/>
      <c r="RTH19" s="550"/>
      <c r="RTI19" s="550"/>
      <c r="RTJ19" s="550"/>
      <c r="RTK19" s="550"/>
      <c r="RTL19" s="550"/>
      <c r="RTM19" s="550"/>
      <c r="RTN19" s="550"/>
      <c r="RTO19" s="550"/>
      <c r="RTP19" s="550"/>
      <c r="RTQ19" s="550"/>
      <c r="RTR19" s="550"/>
      <c r="RTS19" s="550"/>
      <c r="RTT19" s="550"/>
      <c r="RTU19" s="550"/>
      <c r="RTV19" s="550"/>
      <c r="RTW19" s="550"/>
      <c r="RTX19" s="550"/>
      <c r="RTZ19" s="550"/>
      <c r="RUA19" s="550"/>
      <c r="RUB19" s="550"/>
      <c r="RUC19" s="550"/>
      <c r="RUD19" s="550"/>
      <c r="RUF19" s="550"/>
      <c r="RUJ19" s="550"/>
      <c r="RUK19" s="550"/>
      <c r="RUL19" s="550"/>
      <c r="RUM19" s="550"/>
      <c r="RUN19" s="550"/>
      <c r="RUO19" s="550"/>
      <c r="RUP19" s="550"/>
      <c r="RUQ19" s="550"/>
      <c r="RUR19" s="550"/>
      <c r="RUS19" s="550"/>
      <c r="RUU19" s="550"/>
      <c r="RUV19" s="550"/>
      <c r="RUW19" s="550"/>
      <c r="RUX19" s="550"/>
      <c r="RUY19" s="550"/>
      <c r="RUZ19" s="550"/>
      <c r="RVA19" s="550"/>
      <c r="RVB19" s="550"/>
      <c r="RVC19" s="550"/>
      <c r="RVD19" s="550"/>
      <c r="RVE19" s="550"/>
      <c r="RVF19" s="550"/>
      <c r="RVG19" s="550"/>
      <c r="RVH19" s="550"/>
      <c r="RVI19" s="550"/>
      <c r="RVJ19" s="550"/>
      <c r="RVK19" s="550"/>
      <c r="RVL19" s="550"/>
      <c r="RVM19" s="550"/>
      <c r="RVN19" s="550"/>
      <c r="RVO19" s="550"/>
      <c r="RVP19" s="550"/>
      <c r="RVQ19" s="550"/>
      <c r="RVR19" s="550"/>
      <c r="RVS19" s="550"/>
      <c r="RVT19" s="550"/>
      <c r="RVU19" s="550"/>
      <c r="RVV19" s="550"/>
      <c r="RVW19" s="550"/>
      <c r="RVX19" s="550"/>
      <c r="RVY19" s="550"/>
      <c r="RVZ19" s="550"/>
      <c r="RWA19" s="550"/>
      <c r="RWB19" s="550"/>
      <c r="RWC19" s="550"/>
      <c r="RWD19" s="550"/>
      <c r="RWE19" s="550"/>
      <c r="RWF19" s="550"/>
      <c r="RWG19" s="550"/>
      <c r="RWH19" s="550"/>
      <c r="RWI19" s="550"/>
      <c r="RWJ19" s="550"/>
      <c r="RWK19" s="550"/>
      <c r="RWL19" s="550"/>
      <c r="RWM19" s="550"/>
      <c r="RWN19" s="550"/>
      <c r="RWO19" s="550"/>
      <c r="RWP19" s="550"/>
      <c r="RWQ19" s="550"/>
      <c r="RWR19" s="550"/>
      <c r="RWS19" s="550"/>
      <c r="RWT19" s="550"/>
      <c r="RWU19" s="550"/>
      <c r="RWV19" s="550"/>
      <c r="RWW19" s="550"/>
      <c r="RWX19" s="550"/>
      <c r="RWY19" s="550"/>
      <c r="RWZ19" s="550"/>
      <c r="RXA19" s="550"/>
      <c r="RXB19" s="550"/>
      <c r="RXC19" s="550"/>
      <c r="RXD19" s="550"/>
      <c r="RXE19" s="550"/>
      <c r="RXF19" s="550"/>
      <c r="RXG19" s="550"/>
      <c r="RXH19" s="550"/>
      <c r="RXI19" s="550"/>
      <c r="RXJ19" s="550"/>
      <c r="RXK19" s="550"/>
      <c r="RXL19" s="550"/>
      <c r="RXM19" s="550"/>
      <c r="RXN19" s="550"/>
      <c r="RXO19" s="550"/>
      <c r="RXP19" s="550"/>
      <c r="RXQ19" s="550"/>
      <c r="RXR19" s="550"/>
      <c r="RXS19" s="550"/>
      <c r="RXT19" s="550"/>
      <c r="RXU19" s="550"/>
      <c r="RXV19" s="550"/>
      <c r="RXW19" s="550"/>
      <c r="RXX19" s="550"/>
      <c r="RXY19" s="550"/>
      <c r="RXZ19" s="550"/>
      <c r="RYA19" s="550"/>
      <c r="RYB19" s="550"/>
      <c r="RYC19" s="550"/>
      <c r="RYD19" s="550"/>
      <c r="RYE19" s="550"/>
      <c r="RYF19" s="550"/>
      <c r="RYG19" s="550"/>
      <c r="RYH19" s="550"/>
      <c r="RYI19" s="550"/>
      <c r="RYJ19" s="550"/>
      <c r="RYK19" s="550"/>
      <c r="RYL19" s="550"/>
      <c r="RYM19" s="550"/>
      <c r="RYN19" s="550"/>
      <c r="RYO19" s="550"/>
      <c r="RYP19" s="550"/>
      <c r="RYQ19" s="550"/>
      <c r="RYR19" s="550"/>
      <c r="RYS19" s="550"/>
      <c r="RYT19" s="550"/>
      <c r="RYU19" s="550"/>
      <c r="RYV19" s="550"/>
      <c r="RYW19" s="550"/>
      <c r="RYX19" s="550"/>
      <c r="RYY19" s="550"/>
      <c r="RYZ19" s="550"/>
      <c r="RZA19" s="550"/>
      <c r="RZB19" s="550"/>
      <c r="RZC19" s="550"/>
      <c r="RZD19" s="550"/>
      <c r="RZE19" s="550"/>
      <c r="RZF19" s="550"/>
      <c r="RZG19" s="550"/>
      <c r="RZH19" s="550"/>
      <c r="RZI19" s="550"/>
      <c r="RZJ19" s="550"/>
      <c r="RZK19" s="550"/>
      <c r="RZL19" s="550"/>
      <c r="RZM19" s="550"/>
      <c r="RZN19" s="550"/>
      <c r="RZO19" s="550"/>
      <c r="RZP19" s="550"/>
      <c r="RZQ19" s="550"/>
      <c r="RZR19" s="550"/>
      <c r="RZS19" s="550"/>
      <c r="RZT19" s="550"/>
      <c r="RZU19" s="550"/>
      <c r="RZV19" s="550"/>
      <c r="RZW19" s="550"/>
      <c r="RZX19" s="550"/>
      <c r="RZY19" s="550"/>
      <c r="RZZ19" s="550"/>
      <c r="SAA19" s="550"/>
      <c r="SAB19" s="550"/>
      <c r="SAC19" s="550"/>
      <c r="SAD19" s="550"/>
      <c r="SAE19" s="550"/>
      <c r="SAF19" s="550"/>
      <c r="SAG19" s="550"/>
      <c r="SAH19" s="550"/>
      <c r="SAI19" s="550"/>
      <c r="SAJ19" s="550"/>
      <c r="SAK19" s="550"/>
      <c r="SAL19" s="550"/>
      <c r="SAM19" s="550"/>
      <c r="SAN19" s="550"/>
      <c r="SAO19" s="550"/>
      <c r="SAP19" s="550"/>
      <c r="SAQ19" s="550"/>
      <c r="SAR19" s="550"/>
      <c r="SAS19" s="550"/>
      <c r="SAT19" s="550"/>
      <c r="SAU19" s="550"/>
      <c r="SAV19" s="550"/>
      <c r="SAW19" s="550"/>
      <c r="SAX19" s="550"/>
      <c r="SAY19" s="550"/>
      <c r="SAZ19" s="550"/>
      <c r="SBA19" s="550"/>
      <c r="SBB19" s="550"/>
      <c r="SBC19" s="550"/>
      <c r="SBD19" s="550"/>
      <c r="SBE19" s="550"/>
      <c r="SBF19" s="550"/>
      <c r="SBG19" s="550"/>
      <c r="SBH19" s="550"/>
      <c r="SBI19" s="550"/>
      <c r="SBJ19" s="550"/>
      <c r="SBK19" s="550"/>
      <c r="SBL19" s="550"/>
      <c r="SBM19" s="550"/>
      <c r="SBN19" s="550"/>
      <c r="SBO19" s="550"/>
      <c r="SBP19" s="550"/>
      <c r="SBQ19" s="550"/>
      <c r="SBR19" s="550"/>
      <c r="SBS19" s="550"/>
      <c r="SBT19" s="550"/>
      <c r="SBU19" s="550"/>
      <c r="SBV19" s="550"/>
      <c r="SBW19" s="550"/>
      <c r="SBX19" s="550"/>
      <c r="SBY19" s="550"/>
      <c r="SBZ19" s="550"/>
      <c r="SCA19" s="550"/>
      <c r="SCB19" s="550"/>
      <c r="SCC19" s="550"/>
      <c r="SCD19" s="550"/>
      <c r="SCE19" s="550"/>
      <c r="SCF19" s="550"/>
      <c r="SCG19" s="550"/>
      <c r="SCH19" s="550"/>
      <c r="SCI19" s="550"/>
      <c r="SCJ19" s="550"/>
      <c r="SCK19" s="550"/>
      <c r="SCL19" s="550"/>
      <c r="SCM19" s="550"/>
      <c r="SCN19" s="550"/>
      <c r="SCO19" s="550"/>
      <c r="SCP19" s="550"/>
      <c r="SCQ19" s="550"/>
      <c r="SCR19" s="550"/>
      <c r="SCS19" s="550"/>
      <c r="SCT19" s="550"/>
      <c r="SCU19" s="550"/>
      <c r="SCV19" s="550"/>
      <c r="SCW19" s="550"/>
      <c r="SCX19" s="550"/>
      <c r="SCY19" s="550"/>
      <c r="SCZ19" s="550"/>
      <c r="SDA19" s="550"/>
      <c r="SDB19" s="550"/>
      <c r="SDC19" s="550"/>
      <c r="SDD19" s="550"/>
      <c r="SDE19" s="550"/>
      <c r="SDF19" s="550"/>
      <c r="SDG19" s="550"/>
      <c r="SDH19" s="550"/>
      <c r="SDI19" s="550"/>
      <c r="SDJ19" s="550"/>
      <c r="SDK19" s="550"/>
      <c r="SDL19" s="550"/>
      <c r="SDM19" s="550"/>
      <c r="SDN19" s="550"/>
      <c r="SDO19" s="550"/>
      <c r="SDP19" s="550"/>
      <c r="SDQ19" s="550"/>
      <c r="SDR19" s="550"/>
      <c r="SDS19" s="550"/>
      <c r="SDT19" s="550"/>
      <c r="SDV19" s="550"/>
      <c r="SDW19" s="550"/>
      <c r="SDX19" s="550"/>
      <c r="SDY19" s="550"/>
      <c r="SDZ19" s="550"/>
      <c r="SEB19" s="550"/>
      <c r="SEF19" s="550"/>
      <c r="SEG19" s="550"/>
      <c r="SEH19" s="550"/>
      <c r="SEI19" s="550"/>
      <c r="SEJ19" s="550"/>
      <c r="SEK19" s="550"/>
      <c r="SEL19" s="550"/>
      <c r="SEM19" s="550"/>
      <c r="SEN19" s="550"/>
      <c r="SEO19" s="550"/>
      <c r="SEQ19" s="550"/>
      <c r="SER19" s="550"/>
      <c r="SES19" s="550"/>
      <c r="SET19" s="550"/>
      <c r="SEU19" s="550"/>
      <c r="SEV19" s="550"/>
      <c r="SEW19" s="550"/>
      <c r="SEX19" s="550"/>
      <c r="SEY19" s="550"/>
      <c r="SEZ19" s="550"/>
      <c r="SFA19" s="550"/>
      <c r="SFB19" s="550"/>
      <c r="SFC19" s="550"/>
      <c r="SFD19" s="550"/>
      <c r="SFE19" s="550"/>
      <c r="SFF19" s="550"/>
      <c r="SFG19" s="550"/>
      <c r="SFH19" s="550"/>
      <c r="SFI19" s="550"/>
      <c r="SFJ19" s="550"/>
      <c r="SFK19" s="550"/>
      <c r="SFL19" s="550"/>
      <c r="SFM19" s="550"/>
      <c r="SFN19" s="550"/>
      <c r="SFO19" s="550"/>
      <c r="SFP19" s="550"/>
      <c r="SFQ19" s="550"/>
      <c r="SFR19" s="550"/>
      <c r="SFS19" s="550"/>
      <c r="SFT19" s="550"/>
      <c r="SFU19" s="550"/>
      <c r="SFV19" s="550"/>
      <c r="SFW19" s="550"/>
      <c r="SFX19" s="550"/>
      <c r="SFY19" s="550"/>
      <c r="SFZ19" s="550"/>
      <c r="SGA19" s="550"/>
      <c r="SGB19" s="550"/>
      <c r="SGC19" s="550"/>
      <c r="SGD19" s="550"/>
      <c r="SGE19" s="550"/>
      <c r="SGF19" s="550"/>
      <c r="SGG19" s="550"/>
      <c r="SGH19" s="550"/>
      <c r="SGI19" s="550"/>
      <c r="SGJ19" s="550"/>
      <c r="SGK19" s="550"/>
      <c r="SGL19" s="550"/>
      <c r="SGM19" s="550"/>
      <c r="SGN19" s="550"/>
      <c r="SGO19" s="550"/>
      <c r="SGP19" s="550"/>
      <c r="SGQ19" s="550"/>
      <c r="SGR19" s="550"/>
      <c r="SGS19" s="550"/>
      <c r="SGT19" s="550"/>
      <c r="SGU19" s="550"/>
      <c r="SGV19" s="550"/>
      <c r="SGW19" s="550"/>
      <c r="SGX19" s="550"/>
      <c r="SGY19" s="550"/>
      <c r="SGZ19" s="550"/>
      <c r="SHA19" s="550"/>
      <c r="SHB19" s="550"/>
      <c r="SHC19" s="550"/>
      <c r="SHD19" s="550"/>
      <c r="SHE19" s="550"/>
      <c r="SHF19" s="550"/>
      <c r="SHG19" s="550"/>
      <c r="SHH19" s="550"/>
      <c r="SHI19" s="550"/>
      <c r="SHJ19" s="550"/>
      <c r="SHK19" s="550"/>
      <c r="SHL19" s="550"/>
      <c r="SHM19" s="550"/>
      <c r="SHN19" s="550"/>
      <c r="SHO19" s="550"/>
      <c r="SHP19" s="550"/>
      <c r="SHQ19" s="550"/>
      <c r="SHR19" s="550"/>
      <c r="SHS19" s="550"/>
      <c r="SHT19" s="550"/>
      <c r="SHU19" s="550"/>
      <c r="SHV19" s="550"/>
      <c r="SHW19" s="550"/>
      <c r="SHX19" s="550"/>
      <c r="SHY19" s="550"/>
      <c r="SHZ19" s="550"/>
      <c r="SIA19" s="550"/>
      <c r="SIB19" s="550"/>
      <c r="SIC19" s="550"/>
      <c r="SID19" s="550"/>
      <c r="SIE19" s="550"/>
      <c r="SIF19" s="550"/>
      <c r="SIG19" s="550"/>
      <c r="SIH19" s="550"/>
      <c r="SII19" s="550"/>
      <c r="SIJ19" s="550"/>
      <c r="SIK19" s="550"/>
      <c r="SIL19" s="550"/>
      <c r="SIM19" s="550"/>
      <c r="SIN19" s="550"/>
      <c r="SIO19" s="550"/>
      <c r="SIP19" s="550"/>
      <c r="SIQ19" s="550"/>
      <c r="SIR19" s="550"/>
      <c r="SIS19" s="550"/>
      <c r="SIT19" s="550"/>
      <c r="SIU19" s="550"/>
      <c r="SIV19" s="550"/>
      <c r="SIW19" s="550"/>
      <c r="SIX19" s="550"/>
      <c r="SIY19" s="550"/>
      <c r="SIZ19" s="550"/>
      <c r="SJA19" s="550"/>
      <c r="SJB19" s="550"/>
      <c r="SJC19" s="550"/>
      <c r="SJD19" s="550"/>
      <c r="SJE19" s="550"/>
      <c r="SJF19" s="550"/>
      <c r="SJG19" s="550"/>
      <c r="SJH19" s="550"/>
      <c r="SJI19" s="550"/>
      <c r="SJJ19" s="550"/>
      <c r="SJK19" s="550"/>
      <c r="SJL19" s="550"/>
      <c r="SJM19" s="550"/>
      <c r="SJN19" s="550"/>
      <c r="SJO19" s="550"/>
      <c r="SJP19" s="550"/>
      <c r="SJQ19" s="550"/>
      <c r="SJR19" s="550"/>
      <c r="SJS19" s="550"/>
      <c r="SJT19" s="550"/>
      <c r="SJU19" s="550"/>
      <c r="SJV19" s="550"/>
      <c r="SJW19" s="550"/>
      <c r="SJX19" s="550"/>
      <c r="SJY19" s="550"/>
      <c r="SJZ19" s="550"/>
      <c r="SKA19" s="550"/>
      <c r="SKB19" s="550"/>
      <c r="SKC19" s="550"/>
      <c r="SKD19" s="550"/>
      <c r="SKE19" s="550"/>
      <c r="SKF19" s="550"/>
      <c r="SKG19" s="550"/>
      <c r="SKH19" s="550"/>
      <c r="SKI19" s="550"/>
      <c r="SKJ19" s="550"/>
      <c r="SKK19" s="550"/>
      <c r="SKL19" s="550"/>
      <c r="SKM19" s="550"/>
      <c r="SKN19" s="550"/>
      <c r="SKO19" s="550"/>
      <c r="SKP19" s="550"/>
      <c r="SKQ19" s="550"/>
      <c r="SKR19" s="550"/>
      <c r="SKS19" s="550"/>
      <c r="SKT19" s="550"/>
      <c r="SKU19" s="550"/>
      <c r="SKV19" s="550"/>
      <c r="SKW19" s="550"/>
      <c r="SKX19" s="550"/>
      <c r="SKY19" s="550"/>
      <c r="SKZ19" s="550"/>
      <c r="SLA19" s="550"/>
      <c r="SLB19" s="550"/>
      <c r="SLC19" s="550"/>
      <c r="SLD19" s="550"/>
      <c r="SLE19" s="550"/>
      <c r="SLF19" s="550"/>
      <c r="SLG19" s="550"/>
      <c r="SLH19" s="550"/>
      <c r="SLI19" s="550"/>
      <c r="SLJ19" s="550"/>
      <c r="SLK19" s="550"/>
      <c r="SLL19" s="550"/>
      <c r="SLM19" s="550"/>
      <c r="SLN19" s="550"/>
      <c r="SLO19" s="550"/>
      <c r="SLP19" s="550"/>
      <c r="SLQ19" s="550"/>
      <c r="SLR19" s="550"/>
      <c r="SLS19" s="550"/>
      <c r="SLT19" s="550"/>
      <c r="SLU19" s="550"/>
      <c r="SLV19" s="550"/>
      <c r="SLW19" s="550"/>
      <c r="SLX19" s="550"/>
      <c r="SLY19" s="550"/>
      <c r="SLZ19" s="550"/>
      <c r="SMA19" s="550"/>
      <c r="SMB19" s="550"/>
      <c r="SMC19" s="550"/>
      <c r="SMD19" s="550"/>
      <c r="SME19" s="550"/>
      <c r="SMF19" s="550"/>
      <c r="SMG19" s="550"/>
      <c r="SMH19" s="550"/>
      <c r="SMI19" s="550"/>
      <c r="SMJ19" s="550"/>
      <c r="SMK19" s="550"/>
      <c r="SML19" s="550"/>
      <c r="SMM19" s="550"/>
      <c r="SMN19" s="550"/>
      <c r="SMO19" s="550"/>
      <c r="SMP19" s="550"/>
      <c r="SMQ19" s="550"/>
      <c r="SMR19" s="550"/>
      <c r="SMS19" s="550"/>
      <c r="SMT19" s="550"/>
      <c r="SMU19" s="550"/>
      <c r="SMV19" s="550"/>
      <c r="SMW19" s="550"/>
      <c r="SMX19" s="550"/>
      <c r="SMY19" s="550"/>
      <c r="SMZ19" s="550"/>
      <c r="SNA19" s="550"/>
      <c r="SNB19" s="550"/>
      <c r="SNC19" s="550"/>
      <c r="SND19" s="550"/>
      <c r="SNE19" s="550"/>
      <c r="SNF19" s="550"/>
      <c r="SNG19" s="550"/>
      <c r="SNH19" s="550"/>
      <c r="SNI19" s="550"/>
      <c r="SNJ19" s="550"/>
      <c r="SNK19" s="550"/>
      <c r="SNL19" s="550"/>
      <c r="SNM19" s="550"/>
      <c r="SNN19" s="550"/>
      <c r="SNO19" s="550"/>
      <c r="SNP19" s="550"/>
      <c r="SNR19" s="550"/>
      <c r="SNS19" s="550"/>
      <c r="SNT19" s="550"/>
      <c r="SNU19" s="550"/>
      <c r="SNV19" s="550"/>
      <c r="SNX19" s="550"/>
      <c r="SOB19" s="550"/>
      <c r="SOC19" s="550"/>
      <c r="SOD19" s="550"/>
      <c r="SOE19" s="550"/>
      <c r="SOF19" s="550"/>
      <c r="SOG19" s="550"/>
      <c r="SOH19" s="550"/>
      <c r="SOI19" s="550"/>
      <c r="SOJ19" s="550"/>
      <c r="SOK19" s="550"/>
      <c r="SOM19" s="550"/>
      <c r="SON19" s="550"/>
      <c r="SOO19" s="550"/>
      <c r="SOP19" s="550"/>
      <c r="SOQ19" s="550"/>
      <c r="SOR19" s="550"/>
      <c r="SOS19" s="550"/>
      <c r="SOT19" s="550"/>
      <c r="SOU19" s="550"/>
      <c r="SOV19" s="550"/>
      <c r="SOW19" s="550"/>
      <c r="SOX19" s="550"/>
      <c r="SOY19" s="550"/>
      <c r="SOZ19" s="550"/>
      <c r="SPA19" s="550"/>
      <c r="SPB19" s="550"/>
      <c r="SPC19" s="550"/>
      <c r="SPD19" s="550"/>
      <c r="SPE19" s="550"/>
      <c r="SPF19" s="550"/>
      <c r="SPG19" s="550"/>
      <c r="SPH19" s="550"/>
      <c r="SPI19" s="550"/>
      <c r="SPJ19" s="550"/>
      <c r="SPK19" s="550"/>
      <c r="SPL19" s="550"/>
      <c r="SPM19" s="550"/>
      <c r="SPN19" s="550"/>
      <c r="SPO19" s="550"/>
      <c r="SPP19" s="550"/>
      <c r="SPQ19" s="550"/>
      <c r="SPR19" s="550"/>
      <c r="SPS19" s="550"/>
      <c r="SPT19" s="550"/>
      <c r="SPU19" s="550"/>
      <c r="SPV19" s="550"/>
      <c r="SPW19" s="550"/>
      <c r="SPX19" s="550"/>
      <c r="SPY19" s="550"/>
      <c r="SPZ19" s="550"/>
      <c r="SQA19" s="550"/>
      <c r="SQB19" s="550"/>
      <c r="SQC19" s="550"/>
      <c r="SQD19" s="550"/>
      <c r="SQE19" s="550"/>
      <c r="SQF19" s="550"/>
      <c r="SQG19" s="550"/>
      <c r="SQH19" s="550"/>
      <c r="SQI19" s="550"/>
      <c r="SQJ19" s="550"/>
      <c r="SQK19" s="550"/>
      <c r="SQL19" s="550"/>
      <c r="SQM19" s="550"/>
      <c r="SQN19" s="550"/>
      <c r="SQO19" s="550"/>
      <c r="SQP19" s="550"/>
      <c r="SQQ19" s="550"/>
      <c r="SQR19" s="550"/>
      <c r="SQS19" s="550"/>
      <c r="SQT19" s="550"/>
      <c r="SQU19" s="550"/>
      <c r="SQV19" s="550"/>
      <c r="SQW19" s="550"/>
      <c r="SQX19" s="550"/>
      <c r="SQY19" s="550"/>
      <c r="SQZ19" s="550"/>
      <c r="SRA19" s="550"/>
      <c r="SRB19" s="550"/>
      <c r="SRC19" s="550"/>
      <c r="SRD19" s="550"/>
      <c r="SRE19" s="550"/>
      <c r="SRF19" s="550"/>
      <c r="SRG19" s="550"/>
      <c r="SRH19" s="550"/>
      <c r="SRI19" s="550"/>
      <c r="SRJ19" s="550"/>
      <c r="SRK19" s="550"/>
      <c r="SRL19" s="550"/>
      <c r="SRM19" s="550"/>
      <c r="SRN19" s="550"/>
      <c r="SRO19" s="550"/>
      <c r="SRP19" s="550"/>
      <c r="SRQ19" s="550"/>
      <c r="SRR19" s="550"/>
      <c r="SRS19" s="550"/>
      <c r="SRT19" s="550"/>
      <c r="SRU19" s="550"/>
      <c r="SRV19" s="550"/>
      <c r="SRW19" s="550"/>
      <c r="SRX19" s="550"/>
      <c r="SRY19" s="550"/>
      <c r="SRZ19" s="550"/>
      <c r="SSA19" s="550"/>
      <c r="SSB19" s="550"/>
      <c r="SSC19" s="550"/>
      <c r="SSD19" s="550"/>
      <c r="SSE19" s="550"/>
      <c r="SSF19" s="550"/>
      <c r="SSG19" s="550"/>
      <c r="SSH19" s="550"/>
      <c r="SSI19" s="550"/>
      <c r="SSJ19" s="550"/>
      <c r="SSK19" s="550"/>
      <c r="SSL19" s="550"/>
      <c r="SSM19" s="550"/>
      <c r="SSN19" s="550"/>
      <c r="SSO19" s="550"/>
      <c r="SSP19" s="550"/>
      <c r="SSQ19" s="550"/>
      <c r="SSR19" s="550"/>
      <c r="SSS19" s="550"/>
      <c r="SST19" s="550"/>
      <c r="SSU19" s="550"/>
      <c r="SSV19" s="550"/>
      <c r="SSW19" s="550"/>
      <c r="SSX19" s="550"/>
      <c r="SSY19" s="550"/>
      <c r="SSZ19" s="550"/>
      <c r="STA19" s="550"/>
      <c r="STB19" s="550"/>
      <c r="STC19" s="550"/>
      <c r="STD19" s="550"/>
      <c r="STE19" s="550"/>
      <c r="STF19" s="550"/>
      <c r="STG19" s="550"/>
      <c r="STH19" s="550"/>
      <c r="STI19" s="550"/>
      <c r="STJ19" s="550"/>
      <c r="STK19" s="550"/>
      <c r="STL19" s="550"/>
      <c r="STM19" s="550"/>
      <c r="STN19" s="550"/>
      <c r="STO19" s="550"/>
      <c r="STP19" s="550"/>
      <c r="STQ19" s="550"/>
      <c r="STR19" s="550"/>
      <c r="STS19" s="550"/>
      <c r="STT19" s="550"/>
      <c r="STU19" s="550"/>
      <c r="STV19" s="550"/>
      <c r="STW19" s="550"/>
      <c r="STX19" s="550"/>
      <c r="STY19" s="550"/>
      <c r="STZ19" s="550"/>
      <c r="SUA19" s="550"/>
      <c r="SUB19" s="550"/>
      <c r="SUC19" s="550"/>
      <c r="SUD19" s="550"/>
      <c r="SUE19" s="550"/>
      <c r="SUF19" s="550"/>
      <c r="SUG19" s="550"/>
      <c r="SUH19" s="550"/>
      <c r="SUI19" s="550"/>
      <c r="SUJ19" s="550"/>
      <c r="SUK19" s="550"/>
      <c r="SUL19" s="550"/>
      <c r="SUM19" s="550"/>
      <c r="SUN19" s="550"/>
      <c r="SUO19" s="550"/>
      <c r="SUP19" s="550"/>
      <c r="SUQ19" s="550"/>
      <c r="SUR19" s="550"/>
      <c r="SUS19" s="550"/>
      <c r="SUT19" s="550"/>
      <c r="SUU19" s="550"/>
      <c r="SUV19" s="550"/>
      <c r="SUW19" s="550"/>
      <c r="SUX19" s="550"/>
      <c r="SUY19" s="550"/>
      <c r="SUZ19" s="550"/>
      <c r="SVA19" s="550"/>
      <c r="SVB19" s="550"/>
      <c r="SVC19" s="550"/>
      <c r="SVD19" s="550"/>
      <c r="SVE19" s="550"/>
      <c r="SVF19" s="550"/>
      <c r="SVG19" s="550"/>
      <c r="SVH19" s="550"/>
      <c r="SVI19" s="550"/>
      <c r="SVJ19" s="550"/>
      <c r="SVK19" s="550"/>
      <c r="SVL19" s="550"/>
      <c r="SVM19" s="550"/>
      <c r="SVN19" s="550"/>
      <c r="SVO19" s="550"/>
      <c r="SVP19" s="550"/>
      <c r="SVQ19" s="550"/>
      <c r="SVR19" s="550"/>
      <c r="SVS19" s="550"/>
      <c r="SVT19" s="550"/>
      <c r="SVU19" s="550"/>
      <c r="SVV19" s="550"/>
      <c r="SVW19" s="550"/>
      <c r="SVX19" s="550"/>
      <c r="SVY19" s="550"/>
      <c r="SVZ19" s="550"/>
      <c r="SWA19" s="550"/>
      <c r="SWB19" s="550"/>
      <c r="SWC19" s="550"/>
      <c r="SWD19" s="550"/>
      <c r="SWE19" s="550"/>
      <c r="SWF19" s="550"/>
      <c r="SWG19" s="550"/>
      <c r="SWH19" s="550"/>
      <c r="SWI19" s="550"/>
      <c r="SWJ19" s="550"/>
      <c r="SWK19" s="550"/>
      <c r="SWL19" s="550"/>
      <c r="SWM19" s="550"/>
      <c r="SWN19" s="550"/>
      <c r="SWO19" s="550"/>
      <c r="SWP19" s="550"/>
      <c r="SWQ19" s="550"/>
      <c r="SWR19" s="550"/>
      <c r="SWS19" s="550"/>
      <c r="SWT19" s="550"/>
      <c r="SWU19" s="550"/>
      <c r="SWV19" s="550"/>
      <c r="SWW19" s="550"/>
      <c r="SWX19" s="550"/>
      <c r="SWY19" s="550"/>
      <c r="SWZ19" s="550"/>
      <c r="SXA19" s="550"/>
      <c r="SXB19" s="550"/>
      <c r="SXC19" s="550"/>
      <c r="SXD19" s="550"/>
      <c r="SXE19" s="550"/>
      <c r="SXF19" s="550"/>
      <c r="SXG19" s="550"/>
      <c r="SXH19" s="550"/>
      <c r="SXI19" s="550"/>
      <c r="SXJ19" s="550"/>
      <c r="SXK19" s="550"/>
      <c r="SXL19" s="550"/>
      <c r="SXN19" s="550"/>
      <c r="SXO19" s="550"/>
      <c r="SXP19" s="550"/>
      <c r="SXQ19" s="550"/>
      <c r="SXR19" s="550"/>
      <c r="SXT19" s="550"/>
      <c r="SXX19" s="550"/>
      <c r="SXY19" s="550"/>
      <c r="SXZ19" s="550"/>
      <c r="SYA19" s="550"/>
      <c r="SYB19" s="550"/>
      <c r="SYC19" s="550"/>
      <c r="SYD19" s="550"/>
      <c r="SYE19" s="550"/>
      <c r="SYF19" s="550"/>
      <c r="SYG19" s="550"/>
      <c r="SYI19" s="550"/>
      <c r="SYJ19" s="550"/>
      <c r="SYK19" s="550"/>
      <c r="SYL19" s="550"/>
      <c r="SYM19" s="550"/>
      <c r="SYN19" s="550"/>
      <c r="SYO19" s="550"/>
      <c r="SYP19" s="550"/>
      <c r="SYQ19" s="550"/>
      <c r="SYR19" s="550"/>
      <c r="SYS19" s="550"/>
      <c r="SYT19" s="550"/>
      <c r="SYU19" s="550"/>
      <c r="SYV19" s="550"/>
      <c r="SYW19" s="550"/>
      <c r="SYX19" s="550"/>
      <c r="SYY19" s="550"/>
      <c r="SYZ19" s="550"/>
      <c r="SZA19" s="550"/>
      <c r="SZB19" s="550"/>
      <c r="SZC19" s="550"/>
      <c r="SZD19" s="550"/>
      <c r="SZE19" s="550"/>
      <c r="SZF19" s="550"/>
      <c r="SZG19" s="550"/>
      <c r="SZH19" s="550"/>
      <c r="SZI19" s="550"/>
      <c r="SZJ19" s="550"/>
      <c r="SZK19" s="550"/>
      <c r="SZL19" s="550"/>
      <c r="SZM19" s="550"/>
      <c r="SZN19" s="550"/>
      <c r="SZO19" s="550"/>
      <c r="SZP19" s="550"/>
      <c r="SZQ19" s="550"/>
      <c r="SZR19" s="550"/>
      <c r="SZS19" s="550"/>
      <c r="SZT19" s="550"/>
      <c r="SZU19" s="550"/>
      <c r="SZV19" s="550"/>
      <c r="SZW19" s="550"/>
      <c r="SZX19" s="550"/>
      <c r="SZY19" s="550"/>
      <c r="SZZ19" s="550"/>
      <c r="TAA19" s="550"/>
      <c r="TAB19" s="550"/>
      <c r="TAC19" s="550"/>
      <c r="TAD19" s="550"/>
      <c r="TAE19" s="550"/>
      <c r="TAF19" s="550"/>
      <c r="TAG19" s="550"/>
      <c r="TAH19" s="550"/>
      <c r="TAI19" s="550"/>
      <c r="TAJ19" s="550"/>
      <c r="TAK19" s="550"/>
      <c r="TAL19" s="550"/>
      <c r="TAM19" s="550"/>
      <c r="TAN19" s="550"/>
      <c r="TAO19" s="550"/>
      <c r="TAP19" s="550"/>
      <c r="TAQ19" s="550"/>
      <c r="TAR19" s="550"/>
      <c r="TAS19" s="550"/>
      <c r="TAT19" s="550"/>
      <c r="TAU19" s="550"/>
      <c r="TAV19" s="550"/>
      <c r="TAW19" s="550"/>
      <c r="TAX19" s="550"/>
      <c r="TAY19" s="550"/>
      <c r="TAZ19" s="550"/>
      <c r="TBA19" s="550"/>
      <c r="TBB19" s="550"/>
      <c r="TBC19" s="550"/>
      <c r="TBD19" s="550"/>
      <c r="TBE19" s="550"/>
      <c r="TBF19" s="550"/>
      <c r="TBG19" s="550"/>
      <c r="TBH19" s="550"/>
      <c r="TBI19" s="550"/>
      <c r="TBJ19" s="550"/>
      <c r="TBK19" s="550"/>
      <c r="TBL19" s="550"/>
      <c r="TBM19" s="550"/>
      <c r="TBN19" s="550"/>
      <c r="TBO19" s="550"/>
      <c r="TBP19" s="550"/>
      <c r="TBQ19" s="550"/>
      <c r="TBR19" s="550"/>
      <c r="TBS19" s="550"/>
      <c r="TBT19" s="550"/>
      <c r="TBU19" s="550"/>
      <c r="TBV19" s="550"/>
      <c r="TBW19" s="550"/>
      <c r="TBX19" s="550"/>
      <c r="TBY19" s="550"/>
      <c r="TBZ19" s="550"/>
      <c r="TCA19" s="550"/>
      <c r="TCB19" s="550"/>
      <c r="TCC19" s="550"/>
      <c r="TCD19" s="550"/>
      <c r="TCE19" s="550"/>
      <c r="TCF19" s="550"/>
      <c r="TCG19" s="550"/>
      <c r="TCH19" s="550"/>
      <c r="TCI19" s="550"/>
      <c r="TCJ19" s="550"/>
      <c r="TCK19" s="550"/>
      <c r="TCL19" s="550"/>
      <c r="TCM19" s="550"/>
      <c r="TCN19" s="550"/>
      <c r="TCO19" s="550"/>
      <c r="TCP19" s="550"/>
      <c r="TCQ19" s="550"/>
      <c r="TCR19" s="550"/>
      <c r="TCS19" s="550"/>
      <c r="TCT19" s="550"/>
      <c r="TCU19" s="550"/>
      <c r="TCV19" s="550"/>
      <c r="TCW19" s="550"/>
      <c r="TCX19" s="550"/>
      <c r="TCY19" s="550"/>
      <c r="TCZ19" s="550"/>
      <c r="TDA19" s="550"/>
      <c r="TDB19" s="550"/>
      <c r="TDC19" s="550"/>
      <c r="TDD19" s="550"/>
      <c r="TDE19" s="550"/>
      <c r="TDF19" s="550"/>
      <c r="TDG19" s="550"/>
      <c r="TDH19" s="550"/>
      <c r="TDI19" s="550"/>
      <c r="TDJ19" s="550"/>
      <c r="TDK19" s="550"/>
      <c r="TDL19" s="550"/>
      <c r="TDM19" s="550"/>
      <c r="TDN19" s="550"/>
      <c r="TDO19" s="550"/>
      <c r="TDP19" s="550"/>
      <c r="TDQ19" s="550"/>
      <c r="TDR19" s="550"/>
      <c r="TDS19" s="550"/>
      <c r="TDT19" s="550"/>
      <c r="TDU19" s="550"/>
      <c r="TDV19" s="550"/>
      <c r="TDW19" s="550"/>
      <c r="TDX19" s="550"/>
      <c r="TDY19" s="550"/>
      <c r="TDZ19" s="550"/>
      <c r="TEA19" s="550"/>
      <c r="TEB19" s="550"/>
      <c r="TEC19" s="550"/>
      <c r="TED19" s="550"/>
      <c r="TEE19" s="550"/>
      <c r="TEF19" s="550"/>
      <c r="TEG19" s="550"/>
      <c r="TEH19" s="550"/>
      <c r="TEI19" s="550"/>
      <c r="TEJ19" s="550"/>
      <c r="TEK19" s="550"/>
      <c r="TEL19" s="550"/>
      <c r="TEM19" s="550"/>
      <c r="TEN19" s="550"/>
      <c r="TEO19" s="550"/>
      <c r="TEP19" s="550"/>
      <c r="TEQ19" s="550"/>
      <c r="TER19" s="550"/>
      <c r="TES19" s="550"/>
      <c r="TET19" s="550"/>
      <c r="TEU19" s="550"/>
      <c r="TEV19" s="550"/>
      <c r="TEW19" s="550"/>
      <c r="TEX19" s="550"/>
      <c r="TEY19" s="550"/>
      <c r="TEZ19" s="550"/>
      <c r="TFA19" s="550"/>
      <c r="TFB19" s="550"/>
      <c r="TFC19" s="550"/>
      <c r="TFD19" s="550"/>
      <c r="TFE19" s="550"/>
      <c r="TFF19" s="550"/>
      <c r="TFG19" s="550"/>
      <c r="TFH19" s="550"/>
      <c r="TFI19" s="550"/>
      <c r="TFJ19" s="550"/>
      <c r="TFK19" s="550"/>
      <c r="TFL19" s="550"/>
      <c r="TFM19" s="550"/>
      <c r="TFN19" s="550"/>
      <c r="TFO19" s="550"/>
      <c r="TFP19" s="550"/>
      <c r="TFQ19" s="550"/>
      <c r="TFR19" s="550"/>
      <c r="TFS19" s="550"/>
      <c r="TFT19" s="550"/>
      <c r="TFU19" s="550"/>
      <c r="TFV19" s="550"/>
      <c r="TFW19" s="550"/>
      <c r="TFX19" s="550"/>
      <c r="TFY19" s="550"/>
      <c r="TFZ19" s="550"/>
      <c r="TGA19" s="550"/>
      <c r="TGB19" s="550"/>
      <c r="TGC19" s="550"/>
      <c r="TGD19" s="550"/>
      <c r="TGE19" s="550"/>
      <c r="TGF19" s="550"/>
      <c r="TGG19" s="550"/>
      <c r="TGH19" s="550"/>
      <c r="TGI19" s="550"/>
      <c r="TGJ19" s="550"/>
      <c r="TGK19" s="550"/>
      <c r="TGL19" s="550"/>
      <c r="TGM19" s="550"/>
      <c r="TGN19" s="550"/>
      <c r="TGO19" s="550"/>
      <c r="TGP19" s="550"/>
      <c r="TGQ19" s="550"/>
      <c r="TGR19" s="550"/>
      <c r="TGS19" s="550"/>
      <c r="TGT19" s="550"/>
      <c r="TGU19" s="550"/>
      <c r="TGV19" s="550"/>
      <c r="TGW19" s="550"/>
      <c r="TGX19" s="550"/>
      <c r="TGY19" s="550"/>
      <c r="TGZ19" s="550"/>
      <c r="THA19" s="550"/>
      <c r="THB19" s="550"/>
      <c r="THC19" s="550"/>
      <c r="THD19" s="550"/>
      <c r="THE19" s="550"/>
      <c r="THF19" s="550"/>
      <c r="THG19" s="550"/>
      <c r="THH19" s="550"/>
      <c r="THJ19" s="550"/>
      <c r="THK19" s="550"/>
      <c r="THL19" s="550"/>
      <c r="THM19" s="550"/>
      <c r="THN19" s="550"/>
      <c r="THP19" s="550"/>
      <c r="THT19" s="550"/>
      <c r="THU19" s="550"/>
      <c r="THV19" s="550"/>
      <c r="THW19" s="550"/>
      <c r="THX19" s="550"/>
      <c r="THY19" s="550"/>
      <c r="THZ19" s="550"/>
      <c r="TIA19" s="550"/>
      <c r="TIB19" s="550"/>
      <c r="TIC19" s="550"/>
      <c r="TIE19" s="550"/>
      <c r="TIF19" s="550"/>
      <c r="TIG19" s="550"/>
      <c r="TIH19" s="550"/>
      <c r="TII19" s="550"/>
      <c r="TIJ19" s="550"/>
      <c r="TIK19" s="550"/>
      <c r="TIL19" s="550"/>
      <c r="TIM19" s="550"/>
      <c r="TIN19" s="550"/>
      <c r="TIO19" s="550"/>
      <c r="TIP19" s="550"/>
      <c r="TIQ19" s="550"/>
      <c r="TIR19" s="550"/>
      <c r="TIS19" s="550"/>
      <c r="TIT19" s="550"/>
      <c r="TIU19" s="550"/>
      <c r="TIV19" s="550"/>
      <c r="TIW19" s="550"/>
      <c r="TIX19" s="550"/>
      <c r="TIY19" s="550"/>
      <c r="TIZ19" s="550"/>
      <c r="TJA19" s="550"/>
      <c r="TJB19" s="550"/>
      <c r="TJC19" s="550"/>
      <c r="TJD19" s="550"/>
      <c r="TJE19" s="550"/>
      <c r="TJF19" s="550"/>
      <c r="TJG19" s="550"/>
      <c r="TJH19" s="550"/>
      <c r="TJI19" s="550"/>
      <c r="TJJ19" s="550"/>
      <c r="TJK19" s="550"/>
      <c r="TJL19" s="550"/>
      <c r="TJM19" s="550"/>
      <c r="TJN19" s="550"/>
      <c r="TJO19" s="550"/>
      <c r="TJP19" s="550"/>
      <c r="TJQ19" s="550"/>
      <c r="TJR19" s="550"/>
      <c r="TJS19" s="550"/>
      <c r="TJT19" s="550"/>
      <c r="TJU19" s="550"/>
      <c r="TJV19" s="550"/>
      <c r="TJW19" s="550"/>
      <c r="TJX19" s="550"/>
      <c r="TJY19" s="550"/>
      <c r="TJZ19" s="550"/>
      <c r="TKA19" s="550"/>
      <c r="TKB19" s="550"/>
      <c r="TKC19" s="550"/>
      <c r="TKD19" s="550"/>
      <c r="TKE19" s="550"/>
      <c r="TKF19" s="550"/>
      <c r="TKG19" s="550"/>
      <c r="TKH19" s="550"/>
      <c r="TKI19" s="550"/>
      <c r="TKJ19" s="550"/>
      <c r="TKK19" s="550"/>
      <c r="TKL19" s="550"/>
      <c r="TKM19" s="550"/>
      <c r="TKN19" s="550"/>
      <c r="TKO19" s="550"/>
      <c r="TKP19" s="550"/>
      <c r="TKQ19" s="550"/>
      <c r="TKR19" s="550"/>
      <c r="TKS19" s="550"/>
      <c r="TKT19" s="550"/>
      <c r="TKU19" s="550"/>
      <c r="TKV19" s="550"/>
      <c r="TKW19" s="550"/>
      <c r="TKX19" s="550"/>
      <c r="TKY19" s="550"/>
      <c r="TKZ19" s="550"/>
      <c r="TLA19" s="550"/>
      <c r="TLB19" s="550"/>
      <c r="TLC19" s="550"/>
      <c r="TLD19" s="550"/>
      <c r="TLE19" s="550"/>
      <c r="TLF19" s="550"/>
      <c r="TLG19" s="550"/>
      <c r="TLH19" s="550"/>
      <c r="TLI19" s="550"/>
      <c r="TLJ19" s="550"/>
      <c r="TLK19" s="550"/>
      <c r="TLL19" s="550"/>
      <c r="TLM19" s="550"/>
      <c r="TLN19" s="550"/>
      <c r="TLO19" s="550"/>
      <c r="TLP19" s="550"/>
      <c r="TLQ19" s="550"/>
      <c r="TLR19" s="550"/>
      <c r="TLS19" s="550"/>
      <c r="TLT19" s="550"/>
      <c r="TLU19" s="550"/>
      <c r="TLV19" s="550"/>
      <c r="TLW19" s="550"/>
      <c r="TLX19" s="550"/>
      <c r="TLY19" s="550"/>
      <c r="TLZ19" s="550"/>
      <c r="TMA19" s="550"/>
      <c r="TMB19" s="550"/>
      <c r="TMC19" s="550"/>
      <c r="TMD19" s="550"/>
      <c r="TME19" s="550"/>
      <c r="TMF19" s="550"/>
      <c r="TMG19" s="550"/>
      <c r="TMH19" s="550"/>
      <c r="TMI19" s="550"/>
      <c r="TMJ19" s="550"/>
      <c r="TMK19" s="550"/>
      <c r="TML19" s="550"/>
      <c r="TMM19" s="550"/>
      <c r="TMN19" s="550"/>
      <c r="TMO19" s="550"/>
      <c r="TMP19" s="550"/>
      <c r="TMQ19" s="550"/>
      <c r="TMR19" s="550"/>
      <c r="TMS19" s="550"/>
      <c r="TMT19" s="550"/>
      <c r="TMU19" s="550"/>
      <c r="TMV19" s="550"/>
      <c r="TMW19" s="550"/>
      <c r="TMX19" s="550"/>
      <c r="TMY19" s="550"/>
      <c r="TMZ19" s="550"/>
      <c r="TNA19" s="550"/>
      <c r="TNB19" s="550"/>
      <c r="TNC19" s="550"/>
      <c r="TND19" s="550"/>
      <c r="TNE19" s="550"/>
      <c r="TNF19" s="550"/>
      <c r="TNG19" s="550"/>
      <c r="TNH19" s="550"/>
      <c r="TNI19" s="550"/>
      <c r="TNJ19" s="550"/>
      <c r="TNK19" s="550"/>
      <c r="TNL19" s="550"/>
      <c r="TNM19" s="550"/>
      <c r="TNN19" s="550"/>
      <c r="TNO19" s="550"/>
      <c r="TNP19" s="550"/>
      <c r="TNQ19" s="550"/>
      <c r="TNR19" s="550"/>
      <c r="TNS19" s="550"/>
      <c r="TNT19" s="550"/>
      <c r="TNU19" s="550"/>
      <c r="TNV19" s="550"/>
      <c r="TNW19" s="550"/>
      <c r="TNX19" s="550"/>
      <c r="TNY19" s="550"/>
      <c r="TNZ19" s="550"/>
      <c r="TOA19" s="550"/>
      <c r="TOB19" s="550"/>
      <c r="TOC19" s="550"/>
      <c r="TOD19" s="550"/>
      <c r="TOE19" s="550"/>
      <c r="TOF19" s="550"/>
      <c r="TOG19" s="550"/>
      <c r="TOH19" s="550"/>
      <c r="TOI19" s="550"/>
      <c r="TOJ19" s="550"/>
      <c r="TOK19" s="550"/>
      <c r="TOL19" s="550"/>
      <c r="TOM19" s="550"/>
      <c r="TON19" s="550"/>
      <c r="TOO19" s="550"/>
      <c r="TOP19" s="550"/>
      <c r="TOQ19" s="550"/>
      <c r="TOR19" s="550"/>
      <c r="TOS19" s="550"/>
      <c r="TOT19" s="550"/>
      <c r="TOU19" s="550"/>
      <c r="TOV19" s="550"/>
      <c r="TOW19" s="550"/>
      <c r="TOX19" s="550"/>
      <c r="TOY19" s="550"/>
      <c r="TOZ19" s="550"/>
      <c r="TPA19" s="550"/>
      <c r="TPB19" s="550"/>
      <c r="TPC19" s="550"/>
      <c r="TPD19" s="550"/>
      <c r="TPE19" s="550"/>
      <c r="TPF19" s="550"/>
      <c r="TPG19" s="550"/>
      <c r="TPH19" s="550"/>
      <c r="TPI19" s="550"/>
      <c r="TPJ19" s="550"/>
      <c r="TPK19" s="550"/>
      <c r="TPL19" s="550"/>
      <c r="TPM19" s="550"/>
      <c r="TPN19" s="550"/>
      <c r="TPO19" s="550"/>
      <c r="TPP19" s="550"/>
      <c r="TPQ19" s="550"/>
      <c r="TPR19" s="550"/>
      <c r="TPS19" s="550"/>
      <c r="TPT19" s="550"/>
      <c r="TPU19" s="550"/>
      <c r="TPV19" s="550"/>
      <c r="TPW19" s="550"/>
      <c r="TPX19" s="550"/>
      <c r="TPY19" s="550"/>
      <c r="TPZ19" s="550"/>
      <c r="TQA19" s="550"/>
      <c r="TQB19" s="550"/>
      <c r="TQC19" s="550"/>
      <c r="TQD19" s="550"/>
      <c r="TQE19" s="550"/>
      <c r="TQF19" s="550"/>
      <c r="TQG19" s="550"/>
      <c r="TQH19" s="550"/>
      <c r="TQI19" s="550"/>
      <c r="TQJ19" s="550"/>
      <c r="TQK19" s="550"/>
      <c r="TQL19" s="550"/>
      <c r="TQM19" s="550"/>
      <c r="TQN19" s="550"/>
      <c r="TQO19" s="550"/>
      <c r="TQP19" s="550"/>
      <c r="TQQ19" s="550"/>
      <c r="TQR19" s="550"/>
      <c r="TQS19" s="550"/>
      <c r="TQT19" s="550"/>
      <c r="TQU19" s="550"/>
      <c r="TQV19" s="550"/>
      <c r="TQW19" s="550"/>
      <c r="TQX19" s="550"/>
      <c r="TQY19" s="550"/>
      <c r="TQZ19" s="550"/>
      <c r="TRA19" s="550"/>
      <c r="TRB19" s="550"/>
      <c r="TRC19" s="550"/>
      <c r="TRD19" s="550"/>
      <c r="TRF19" s="550"/>
      <c r="TRG19" s="550"/>
      <c r="TRH19" s="550"/>
      <c r="TRI19" s="550"/>
      <c r="TRJ19" s="550"/>
      <c r="TRL19" s="550"/>
      <c r="TRP19" s="550"/>
      <c r="TRQ19" s="550"/>
      <c r="TRR19" s="550"/>
      <c r="TRS19" s="550"/>
      <c r="TRT19" s="550"/>
      <c r="TRU19" s="550"/>
      <c r="TRV19" s="550"/>
      <c r="TRW19" s="550"/>
      <c r="TRX19" s="550"/>
      <c r="TRY19" s="550"/>
      <c r="TSA19" s="550"/>
      <c r="TSB19" s="550"/>
      <c r="TSC19" s="550"/>
      <c r="TSD19" s="550"/>
      <c r="TSE19" s="550"/>
      <c r="TSF19" s="550"/>
      <c r="TSG19" s="550"/>
      <c r="TSH19" s="550"/>
      <c r="TSI19" s="550"/>
      <c r="TSJ19" s="550"/>
      <c r="TSK19" s="550"/>
      <c r="TSL19" s="550"/>
      <c r="TSM19" s="550"/>
      <c r="TSN19" s="550"/>
      <c r="TSO19" s="550"/>
      <c r="TSP19" s="550"/>
      <c r="TSQ19" s="550"/>
      <c r="TSR19" s="550"/>
      <c r="TSS19" s="550"/>
      <c r="TST19" s="550"/>
      <c r="TSU19" s="550"/>
      <c r="TSV19" s="550"/>
      <c r="TSW19" s="550"/>
      <c r="TSX19" s="550"/>
      <c r="TSY19" s="550"/>
      <c r="TSZ19" s="550"/>
      <c r="TTA19" s="550"/>
      <c r="TTB19" s="550"/>
      <c r="TTC19" s="550"/>
      <c r="TTD19" s="550"/>
      <c r="TTE19" s="550"/>
      <c r="TTF19" s="550"/>
      <c r="TTG19" s="550"/>
      <c r="TTH19" s="550"/>
      <c r="TTI19" s="550"/>
      <c r="TTJ19" s="550"/>
      <c r="TTK19" s="550"/>
      <c r="TTL19" s="550"/>
      <c r="TTM19" s="550"/>
      <c r="TTN19" s="550"/>
      <c r="TTO19" s="550"/>
      <c r="TTP19" s="550"/>
      <c r="TTQ19" s="550"/>
      <c r="TTR19" s="550"/>
      <c r="TTS19" s="550"/>
      <c r="TTT19" s="550"/>
      <c r="TTU19" s="550"/>
      <c r="TTV19" s="550"/>
      <c r="TTW19" s="550"/>
      <c r="TTX19" s="550"/>
      <c r="TTY19" s="550"/>
      <c r="TTZ19" s="550"/>
      <c r="TUA19" s="550"/>
      <c r="TUB19" s="550"/>
      <c r="TUC19" s="550"/>
      <c r="TUD19" s="550"/>
      <c r="TUE19" s="550"/>
      <c r="TUF19" s="550"/>
      <c r="TUG19" s="550"/>
      <c r="TUH19" s="550"/>
      <c r="TUI19" s="550"/>
      <c r="TUJ19" s="550"/>
      <c r="TUK19" s="550"/>
      <c r="TUL19" s="550"/>
      <c r="TUM19" s="550"/>
      <c r="TUN19" s="550"/>
      <c r="TUO19" s="550"/>
      <c r="TUP19" s="550"/>
      <c r="TUQ19" s="550"/>
      <c r="TUR19" s="550"/>
      <c r="TUS19" s="550"/>
      <c r="TUT19" s="550"/>
      <c r="TUU19" s="550"/>
      <c r="TUV19" s="550"/>
      <c r="TUW19" s="550"/>
      <c r="TUX19" s="550"/>
      <c r="TUY19" s="550"/>
      <c r="TUZ19" s="550"/>
      <c r="TVA19" s="550"/>
      <c r="TVB19" s="550"/>
      <c r="TVC19" s="550"/>
      <c r="TVD19" s="550"/>
      <c r="TVE19" s="550"/>
      <c r="TVF19" s="550"/>
      <c r="TVG19" s="550"/>
      <c r="TVH19" s="550"/>
      <c r="TVI19" s="550"/>
      <c r="TVJ19" s="550"/>
      <c r="TVK19" s="550"/>
      <c r="TVL19" s="550"/>
      <c r="TVM19" s="550"/>
      <c r="TVN19" s="550"/>
      <c r="TVO19" s="550"/>
      <c r="TVP19" s="550"/>
      <c r="TVQ19" s="550"/>
      <c r="TVR19" s="550"/>
      <c r="TVS19" s="550"/>
      <c r="TVT19" s="550"/>
      <c r="TVU19" s="550"/>
      <c r="TVV19" s="550"/>
      <c r="TVW19" s="550"/>
      <c r="TVX19" s="550"/>
      <c r="TVY19" s="550"/>
      <c r="TVZ19" s="550"/>
      <c r="TWA19" s="550"/>
      <c r="TWB19" s="550"/>
      <c r="TWC19" s="550"/>
      <c r="TWD19" s="550"/>
      <c r="TWE19" s="550"/>
      <c r="TWF19" s="550"/>
      <c r="TWG19" s="550"/>
      <c r="TWH19" s="550"/>
      <c r="TWI19" s="550"/>
      <c r="TWJ19" s="550"/>
      <c r="TWK19" s="550"/>
      <c r="TWL19" s="550"/>
      <c r="TWM19" s="550"/>
      <c r="TWN19" s="550"/>
      <c r="TWO19" s="550"/>
      <c r="TWP19" s="550"/>
      <c r="TWQ19" s="550"/>
      <c r="TWR19" s="550"/>
      <c r="TWS19" s="550"/>
      <c r="TWT19" s="550"/>
      <c r="TWU19" s="550"/>
      <c r="TWV19" s="550"/>
      <c r="TWW19" s="550"/>
      <c r="TWX19" s="550"/>
      <c r="TWY19" s="550"/>
      <c r="TWZ19" s="550"/>
      <c r="TXA19" s="550"/>
      <c r="TXB19" s="550"/>
      <c r="TXC19" s="550"/>
      <c r="TXD19" s="550"/>
      <c r="TXE19" s="550"/>
      <c r="TXF19" s="550"/>
      <c r="TXG19" s="550"/>
      <c r="TXH19" s="550"/>
      <c r="TXI19" s="550"/>
      <c r="TXJ19" s="550"/>
      <c r="TXK19" s="550"/>
      <c r="TXL19" s="550"/>
      <c r="TXM19" s="550"/>
      <c r="TXN19" s="550"/>
      <c r="TXO19" s="550"/>
      <c r="TXP19" s="550"/>
      <c r="TXQ19" s="550"/>
      <c r="TXR19" s="550"/>
      <c r="TXS19" s="550"/>
      <c r="TXT19" s="550"/>
      <c r="TXU19" s="550"/>
      <c r="TXV19" s="550"/>
      <c r="TXW19" s="550"/>
      <c r="TXX19" s="550"/>
      <c r="TXY19" s="550"/>
      <c r="TXZ19" s="550"/>
      <c r="TYA19" s="550"/>
      <c r="TYB19" s="550"/>
      <c r="TYC19" s="550"/>
      <c r="TYD19" s="550"/>
      <c r="TYE19" s="550"/>
      <c r="TYF19" s="550"/>
      <c r="TYG19" s="550"/>
      <c r="TYH19" s="550"/>
      <c r="TYI19" s="550"/>
      <c r="TYJ19" s="550"/>
      <c r="TYK19" s="550"/>
      <c r="TYL19" s="550"/>
      <c r="TYM19" s="550"/>
      <c r="TYN19" s="550"/>
      <c r="TYO19" s="550"/>
      <c r="TYP19" s="550"/>
      <c r="TYQ19" s="550"/>
      <c r="TYR19" s="550"/>
      <c r="TYS19" s="550"/>
      <c r="TYT19" s="550"/>
      <c r="TYU19" s="550"/>
      <c r="TYV19" s="550"/>
      <c r="TYW19" s="550"/>
      <c r="TYX19" s="550"/>
      <c r="TYY19" s="550"/>
      <c r="TYZ19" s="550"/>
      <c r="TZA19" s="550"/>
      <c r="TZB19" s="550"/>
      <c r="TZC19" s="550"/>
      <c r="TZD19" s="550"/>
      <c r="TZE19" s="550"/>
      <c r="TZF19" s="550"/>
      <c r="TZG19" s="550"/>
      <c r="TZH19" s="550"/>
      <c r="TZI19" s="550"/>
      <c r="TZJ19" s="550"/>
      <c r="TZK19" s="550"/>
      <c r="TZL19" s="550"/>
      <c r="TZM19" s="550"/>
      <c r="TZN19" s="550"/>
      <c r="TZO19" s="550"/>
      <c r="TZP19" s="550"/>
      <c r="TZQ19" s="550"/>
      <c r="TZR19" s="550"/>
      <c r="TZS19" s="550"/>
      <c r="TZT19" s="550"/>
      <c r="TZU19" s="550"/>
      <c r="TZV19" s="550"/>
      <c r="TZW19" s="550"/>
      <c r="TZX19" s="550"/>
      <c r="TZY19" s="550"/>
      <c r="TZZ19" s="550"/>
      <c r="UAA19" s="550"/>
      <c r="UAB19" s="550"/>
      <c r="UAC19" s="550"/>
      <c r="UAD19" s="550"/>
      <c r="UAE19" s="550"/>
      <c r="UAF19" s="550"/>
      <c r="UAG19" s="550"/>
      <c r="UAH19" s="550"/>
      <c r="UAI19" s="550"/>
      <c r="UAJ19" s="550"/>
      <c r="UAK19" s="550"/>
      <c r="UAL19" s="550"/>
      <c r="UAM19" s="550"/>
      <c r="UAN19" s="550"/>
      <c r="UAO19" s="550"/>
      <c r="UAP19" s="550"/>
      <c r="UAQ19" s="550"/>
      <c r="UAR19" s="550"/>
      <c r="UAS19" s="550"/>
      <c r="UAT19" s="550"/>
      <c r="UAU19" s="550"/>
      <c r="UAV19" s="550"/>
      <c r="UAW19" s="550"/>
      <c r="UAX19" s="550"/>
      <c r="UAY19" s="550"/>
      <c r="UAZ19" s="550"/>
      <c r="UBB19" s="550"/>
      <c r="UBC19" s="550"/>
      <c r="UBD19" s="550"/>
      <c r="UBE19" s="550"/>
      <c r="UBF19" s="550"/>
      <c r="UBH19" s="550"/>
      <c r="UBL19" s="550"/>
      <c r="UBM19" s="550"/>
      <c r="UBN19" s="550"/>
      <c r="UBO19" s="550"/>
      <c r="UBP19" s="550"/>
      <c r="UBQ19" s="550"/>
      <c r="UBR19" s="550"/>
      <c r="UBS19" s="550"/>
      <c r="UBT19" s="550"/>
      <c r="UBU19" s="550"/>
      <c r="UBW19" s="550"/>
      <c r="UBX19" s="550"/>
      <c r="UBY19" s="550"/>
      <c r="UBZ19" s="550"/>
      <c r="UCA19" s="550"/>
      <c r="UCB19" s="550"/>
      <c r="UCC19" s="550"/>
      <c r="UCD19" s="550"/>
      <c r="UCE19" s="550"/>
      <c r="UCF19" s="550"/>
      <c r="UCG19" s="550"/>
      <c r="UCH19" s="550"/>
      <c r="UCI19" s="550"/>
      <c r="UCJ19" s="550"/>
      <c r="UCK19" s="550"/>
      <c r="UCL19" s="550"/>
      <c r="UCM19" s="550"/>
      <c r="UCN19" s="550"/>
      <c r="UCO19" s="550"/>
      <c r="UCP19" s="550"/>
      <c r="UCQ19" s="550"/>
      <c r="UCR19" s="550"/>
      <c r="UCS19" s="550"/>
      <c r="UCT19" s="550"/>
      <c r="UCU19" s="550"/>
      <c r="UCV19" s="550"/>
      <c r="UCW19" s="550"/>
      <c r="UCX19" s="550"/>
      <c r="UCY19" s="550"/>
      <c r="UCZ19" s="550"/>
      <c r="UDA19" s="550"/>
      <c r="UDB19" s="550"/>
      <c r="UDC19" s="550"/>
      <c r="UDD19" s="550"/>
      <c r="UDE19" s="550"/>
      <c r="UDF19" s="550"/>
      <c r="UDG19" s="550"/>
      <c r="UDH19" s="550"/>
      <c r="UDI19" s="550"/>
      <c r="UDJ19" s="550"/>
      <c r="UDK19" s="550"/>
      <c r="UDL19" s="550"/>
      <c r="UDM19" s="550"/>
      <c r="UDN19" s="550"/>
      <c r="UDO19" s="550"/>
      <c r="UDP19" s="550"/>
      <c r="UDQ19" s="550"/>
      <c r="UDR19" s="550"/>
      <c r="UDS19" s="550"/>
      <c r="UDT19" s="550"/>
      <c r="UDU19" s="550"/>
      <c r="UDV19" s="550"/>
      <c r="UDW19" s="550"/>
      <c r="UDX19" s="550"/>
      <c r="UDY19" s="550"/>
      <c r="UDZ19" s="550"/>
      <c r="UEA19" s="550"/>
      <c r="UEB19" s="550"/>
      <c r="UEC19" s="550"/>
      <c r="UED19" s="550"/>
      <c r="UEE19" s="550"/>
      <c r="UEF19" s="550"/>
      <c r="UEG19" s="550"/>
      <c r="UEH19" s="550"/>
      <c r="UEI19" s="550"/>
      <c r="UEJ19" s="550"/>
      <c r="UEK19" s="550"/>
      <c r="UEL19" s="550"/>
      <c r="UEM19" s="550"/>
      <c r="UEN19" s="550"/>
      <c r="UEO19" s="550"/>
      <c r="UEP19" s="550"/>
      <c r="UEQ19" s="550"/>
      <c r="UER19" s="550"/>
      <c r="UES19" s="550"/>
      <c r="UET19" s="550"/>
      <c r="UEU19" s="550"/>
      <c r="UEV19" s="550"/>
      <c r="UEW19" s="550"/>
      <c r="UEX19" s="550"/>
      <c r="UEY19" s="550"/>
      <c r="UEZ19" s="550"/>
      <c r="UFA19" s="550"/>
      <c r="UFB19" s="550"/>
      <c r="UFC19" s="550"/>
      <c r="UFD19" s="550"/>
      <c r="UFE19" s="550"/>
      <c r="UFF19" s="550"/>
      <c r="UFG19" s="550"/>
      <c r="UFH19" s="550"/>
      <c r="UFI19" s="550"/>
      <c r="UFJ19" s="550"/>
      <c r="UFK19" s="550"/>
      <c r="UFL19" s="550"/>
      <c r="UFM19" s="550"/>
      <c r="UFN19" s="550"/>
      <c r="UFO19" s="550"/>
      <c r="UFP19" s="550"/>
      <c r="UFQ19" s="550"/>
      <c r="UFR19" s="550"/>
      <c r="UFS19" s="550"/>
      <c r="UFT19" s="550"/>
      <c r="UFU19" s="550"/>
      <c r="UFV19" s="550"/>
      <c r="UFW19" s="550"/>
      <c r="UFX19" s="550"/>
      <c r="UFY19" s="550"/>
      <c r="UFZ19" s="550"/>
      <c r="UGA19" s="550"/>
      <c r="UGB19" s="550"/>
      <c r="UGC19" s="550"/>
      <c r="UGD19" s="550"/>
      <c r="UGE19" s="550"/>
      <c r="UGF19" s="550"/>
      <c r="UGG19" s="550"/>
      <c r="UGH19" s="550"/>
      <c r="UGI19" s="550"/>
      <c r="UGJ19" s="550"/>
      <c r="UGK19" s="550"/>
      <c r="UGL19" s="550"/>
      <c r="UGM19" s="550"/>
      <c r="UGN19" s="550"/>
      <c r="UGO19" s="550"/>
      <c r="UGP19" s="550"/>
      <c r="UGQ19" s="550"/>
      <c r="UGR19" s="550"/>
      <c r="UGS19" s="550"/>
      <c r="UGT19" s="550"/>
      <c r="UGU19" s="550"/>
      <c r="UGV19" s="550"/>
      <c r="UGW19" s="550"/>
      <c r="UGX19" s="550"/>
      <c r="UGY19" s="550"/>
      <c r="UGZ19" s="550"/>
      <c r="UHA19" s="550"/>
      <c r="UHB19" s="550"/>
      <c r="UHC19" s="550"/>
      <c r="UHD19" s="550"/>
      <c r="UHE19" s="550"/>
      <c r="UHF19" s="550"/>
      <c r="UHG19" s="550"/>
      <c r="UHH19" s="550"/>
      <c r="UHI19" s="550"/>
      <c r="UHJ19" s="550"/>
      <c r="UHK19" s="550"/>
      <c r="UHL19" s="550"/>
      <c r="UHM19" s="550"/>
      <c r="UHN19" s="550"/>
      <c r="UHO19" s="550"/>
      <c r="UHP19" s="550"/>
      <c r="UHQ19" s="550"/>
      <c r="UHR19" s="550"/>
      <c r="UHS19" s="550"/>
      <c r="UHT19" s="550"/>
      <c r="UHU19" s="550"/>
      <c r="UHV19" s="550"/>
      <c r="UHW19" s="550"/>
      <c r="UHX19" s="550"/>
      <c r="UHY19" s="550"/>
      <c r="UHZ19" s="550"/>
      <c r="UIA19" s="550"/>
      <c r="UIB19" s="550"/>
      <c r="UIC19" s="550"/>
      <c r="UID19" s="550"/>
      <c r="UIE19" s="550"/>
      <c r="UIF19" s="550"/>
      <c r="UIG19" s="550"/>
      <c r="UIH19" s="550"/>
      <c r="UII19" s="550"/>
      <c r="UIJ19" s="550"/>
      <c r="UIK19" s="550"/>
      <c r="UIL19" s="550"/>
      <c r="UIM19" s="550"/>
      <c r="UIN19" s="550"/>
      <c r="UIO19" s="550"/>
      <c r="UIP19" s="550"/>
      <c r="UIQ19" s="550"/>
      <c r="UIR19" s="550"/>
      <c r="UIS19" s="550"/>
      <c r="UIT19" s="550"/>
      <c r="UIU19" s="550"/>
      <c r="UIV19" s="550"/>
      <c r="UIW19" s="550"/>
      <c r="UIX19" s="550"/>
      <c r="UIY19" s="550"/>
      <c r="UIZ19" s="550"/>
      <c r="UJA19" s="550"/>
      <c r="UJB19" s="550"/>
      <c r="UJC19" s="550"/>
      <c r="UJD19" s="550"/>
      <c r="UJE19" s="550"/>
      <c r="UJF19" s="550"/>
      <c r="UJG19" s="550"/>
      <c r="UJH19" s="550"/>
      <c r="UJI19" s="550"/>
      <c r="UJJ19" s="550"/>
      <c r="UJK19" s="550"/>
      <c r="UJL19" s="550"/>
      <c r="UJM19" s="550"/>
      <c r="UJN19" s="550"/>
      <c r="UJO19" s="550"/>
      <c r="UJP19" s="550"/>
      <c r="UJQ19" s="550"/>
      <c r="UJR19" s="550"/>
      <c r="UJS19" s="550"/>
      <c r="UJT19" s="550"/>
      <c r="UJU19" s="550"/>
      <c r="UJV19" s="550"/>
      <c r="UJW19" s="550"/>
      <c r="UJX19" s="550"/>
      <c r="UJY19" s="550"/>
      <c r="UJZ19" s="550"/>
      <c r="UKA19" s="550"/>
      <c r="UKB19" s="550"/>
      <c r="UKC19" s="550"/>
      <c r="UKD19" s="550"/>
      <c r="UKE19" s="550"/>
      <c r="UKF19" s="550"/>
      <c r="UKG19" s="550"/>
      <c r="UKH19" s="550"/>
      <c r="UKI19" s="550"/>
      <c r="UKJ19" s="550"/>
      <c r="UKK19" s="550"/>
      <c r="UKL19" s="550"/>
      <c r="UKM19" s="550"/>
      <c r="UKN19" s="550"/>
      <c r="UKO19" s="550"/>
      <c r="UKP19" s="550"/>
      <c r="UKQ19" s="550"/>
      <c r="UKR19" s="550"/>
      <c r="UKS19" s="550"/>
      <c r="UKT19" s="550"/>
      <c r="UKU19" s="550"/>
      <c r="UKV19" s="550"/>
      <c r="UKX19" s="550"/>
      <c r="UKY19" s="550"/>
      <c r="UKZ19" s="550"/>
      <c r="ULA19" s="550"/>
      <c r="ULB19" s="550"/>
      <c r="ULD19" s="550"/>
      <c r="ULH19" s="550"/>
      <c r="ULI19" s="550"/>
      <c r="ULJ19" s="550"/>
      <c r="ULK19" s="550"/>
      <c r="ULL19" s="550"/>
      <c r="ULM19" s="550"/>
      <c r="ULN19" s="550"/>
      <c r="ULO19" s="550"/>
      <c r="ULP19" s="550"/>
      <c r="ULQ19" s="550"/>
      <c r="ULS19" s="550"/>
      <c r="ULT19" s="550"/>
      <c r="ULU19" s="550"/>
      <c r="ULV19" s="550"/>
      <c r="ULW19" s="550"/>
      <c r="ULX19" s="550"/>
      <c r="ULY19" s="550"/>
      <c r="ULZ19" s="550"/>
      <c r="UMA19" s="550"/>
      <c r="UMB19" s="550"/>
      <c r="UMC19" s="550"/>
      <c r="UMD19" s="550"/>
      <c r="UME19" s="550"/>
      <c r="UMF19" s="550"/>
      <c r="UMG19" s="550"/>
      <c r="UMH19" s="550"/>
      <c r="UMI19" s="550"/>
      <c r="UMJ19" s="550"/>
      <c r="UMK19" s="550"/>
      <c r="UML19" s="550"/>
      <c r="UMM19" s="550"/>
      <c r="UMN19" s="550"/>
      <c r="UMO19" s="550"/>
      <c r="UMP19" s="550"/>
      <c r="UMQ19" s="550"/>
      <c r="UMR19" s="550"/>
      <c r="UMS19" s="550"/>
      <c r="UMT19" s="550"/>
      <c r="UMU19" s="550"/>
      <c r="UMV19" s="550"/>
      <c r="UMW19" s="550"/>
      <c r="UMX19" s="550"/>
      <c r="UMY19" s="550"/>
      <c r="UMZ19" s="550"/>
      <c r="UNA19" s="550"/>
      <c r="UNB19" s="550"/>
      <c r="UNC19" s="550"/>
      <c r="UND19" s="550"/>
      <c r="UNE19" s="550"/>
      <c r="UNF19" s="550"/>
      <c r="UNG19" s="550"/>
      <c r="UNH19" s="550"/>
      <c r="UNI19" s="550"/>
      <c r="UNJ19" s="550"/>
      <c r="UNK19" s="550"/>
      <c r="UNL19" s="550"/>
      <c r="UNM19" s="550"/>
      <c r="UNN19" s="550"/>
      <c r="UNO19" s="550"/>
      <c r="UNP19" s="550"/>
      <c r="UNQ19" s="550"/>
      <c r="UNR19" s="550"/>
      <c r="UNS19" s="550"/>
      <c r="UNT19" s="550"/>
      <c r="UNU19" s="550"/>
      <c r="UNV19" s="550"/>
      <c r="UNW19" s="550"/>
      <c r="UNX19" s="550"/>
      <c r="UNY19" s="550"/>
      <c r="UNZ19" s="550"/>
      <c r="UOA19" s="550"/>
      <c r="UOB19" s="550"/>
      <c r="UOC19" s="550"/>
      <c r="UOD19" s="550"/>
      <c r="UOE19" s="550"/>
      <c r="UOF19" s="550"/>
      <c r="UOG19" s="550"/>
      <c r="UOH19" s="550"/>
      <c r="UOI19" s="550"/>
      <c r="UOJ19" s="550"/>
      <c r="UOK19" s="550"/>
      <c r="UOL19" s="550"/>
      <c r="UOM19" s="550"/>
      <c r="UON19" s="550"/>
      <c r="UOO19" s="550"/>
      <c r="UOP19" s="550"/>
      <c r="UOQ19" s="550"/>
      <c r="UOR19" s="550"/>
      <c r="UOS19" s="550"/>
      <c r="UOT19" s="550"/>
      <c r="UOU19" s="550"/>
      <c r="UOV19" s="550"/>
      <c r="UOW19" s="550"/>
      <c r="UOX19" s="550"/>
      <c r="UOY19" s="550"/>
      <c r="UOZ19" s="550"/>
      <c r="UPA19" s="550"/>
      <c r="UPB19" s="550"/>
      <c r="UPC19" s="550"/>
      <c r="UPD19" s="550"/>
      <c r="UPE19" s="550"/>
      <c r="UPF19" s="550"/>
      <c r="UPG19" s="550"/>
      <c r="UPH19" s="550"/>
      <c r="UPI19" s="550"/>
      <c r="UPJ19" s="550"/>
      <c r="UPK19" s="550"/>
      <c r="UPL19" s="550"/>
      <c r="UPM19" s="550"/>
      <c r="UPN19" s="550"/>
      <c r="UPO19" s="550"/>
      <c r="UPP19" s="550"/>
      <c r="UPQ19" s="550"/>
      <c r="UPR19" s="550"/>
      <c r="UPS19" s="550"/>
      <c r="UPT19" s="550"/>
      <c r="UPU19" s="550"/>
      <c r="UPV19" s="550"/>
      <c r="UPW19" s="550"/>
      <c r="UPX19" s="550"/>
      <c r="UPY19" s="550"/>
      <c r="UPZ19" s="550"/>
      <c r="UQA19" s="550"/>
      <c r="UQB19" s="550"/>
      <c r="UQC19" s="550"/>
      <c r="UQD19" s="550"/>
      <c r="UQE19" s="550"/>
      <c r="UQF19" s="550"/>
      <c r="UQG19" s="550"/>
      <c r="UQH19" s="550"/>
      <c r="UQI19" s="550"/>
      <c r="UQJ19" s="550"/>
      <c r="UQK19" s="550"/>
      <c r="UQL19" s="550"/>
      <c r="UQM19" s="550"/>
      <c r="UQN19" s="550"/>
      <c r="UQO19" s="550"/>
      <c r="UQP19" s="550"/>
      <c r="UQQ19" s="550"/>
      <c r="UQR19" s="550"/>
      <c r="UQS19" s="550"/>
      <c r="UQT19" s="550"/>
      <c r="UQU19" s="550"/>
      <c r="UQV19" s="550"/>
      <c r="UQW19" s="550"/>
      <c r="UQX19" s="550"/>
      <c r="UQY19" s="550"/>
      <c r="UQZ19" s="550"/>
      <c r="URA19" s="550"/>
      <c r="URB19" s="550"/>
      <c r="URC19" s="550"/>
      <c r="URD19" s="550"/>
      <c r="URE19" s="550"/>
      <c r="URF19" s="550"/>
      <c r="URG19" s="550"/>
      <c r="URH19" s="550"/>
      <c r="URI19" s="550"/>
      <c r="URJ19" s="550"/>
      <c r="URK19" s="550"/>
      <c r="URL19" s="550"/>
      <c r="URM19" s="550"/>
      <c r="URN19" s="550"/>
      <c r="URO19" s="550"/>
      <c r="URP19" s="550"/>
      <c r="URQ19" s="550"/>
      <c r="URR19" s="550"/>
      <c r="URS19" s="550"/>
      <c r="URT19" s="550"/>
      <c r="URU19" s="550"/>
      <c r="URV19" s="550"/>
      <c r="URW19" s="550"/>
      <c r="URX19" s="550"/>
      <c r="URY19" s="550"/>
      <c r="URZ19" s="550"/>
      <c r="USA19" s="550"/>
      <c r="USB19" s="550"/>
      <c r="USC19" s="550"/>
      <c r="USD19" s="550"/>
      <c r="USE19" s="550"/>
      <c r="USF19" s="550"/>
      <c r="USG19" s="550"/>
      <c r="USH19" s="550"/>
      <c r="USI19" s="550"/>
      <c r="USJ19" s="550"/>
      <c r="USK19" s="550"/>
      <c r="USL19" s="550"/>
      <c r="USM19" s="550"/>
      <c r="USN19" s="550"/>
      <c r="USO19" s="550"/>
      <c r="USP19" s="550"/>
      <c r="USQ19" s="550"/>
      <c r="USR19" s="550"/>
      <c r="USS19" s="550"/>
      <c r="UST19" s="550"/>
      <c r="USU19" s="550"/>
      <c r="USV19" s="550"/>
      <c r="USW19" s="550"/>
      <c r="USX19" s="550"/>
      <c r="USY19" s="550"/>
      <c r="USZ19" s="550"/>
      <c r="UTA19" s="550"/>
      <c r="UTB19" s="550"/>
      <c r="UTC19" s="550"/>
      <c r="UTD19" s="550"/>
      <c r="UTE19" s="550"/>
      <c r="UTF19" s="550"/>
      <c r="UTG19" s="550"/>
      <c r="UTH19" s="550"/>
      <c r="UTI19" s="550"/>
      <c r="UTJ19" s="550"/>
      <c r="UTK19" s="550"/>
      <c r="UTL19" s="550"/>
      <c r="UTM19" s="550"/>
      <c r="UTN19" s="550"/>
      <c r="UTO19" s="550"/>
      <c r="UTP19" s="550"/>
      <c r="UTQ19" s="550"/>
      <c r="UTR19" s="550"/>
      <c r="UTS19" s="550"/>
      <c r="UTT19" s="550"/>
      <c r="UTU19" s="550"/>
      <c r="UTV19" s="550"/>
      <c r="UTW19" s="550"/>
      <c r="UTX19" s="550"/>
      <c r="UTY19" s="550"/>
      <c r="UTZ19" s="550"/>
      <c r="UUA19" s="550"/>
      <c r="UUB19" s="550"/>
      <c r="UUC19" s="550"/>
      <c r="UUD19" s="550"/>
      <c r="UUE19" s="550"/>
      <c r="UUF19" s="550"/>
      <c r="UUG19" s="550"/>
      <c r="UUH19" s="550"/>
      <c r="UUI19" s="550"/>
      <c r="UUJ19" s="550"/>
      <c r="UUK19" s="550"/>
      <c r="UUL19" s="550"/>
      <c r="UUM19" s="550"/>
      <c r="UUN19" s="550"/>
      <c r="UUO19" s="550"/>
      <c r="UUP19" s="550"/>
      <c r="UUQ19" s="550"/>
      <c r="UUR19" s="550"/>
      <c r="UUT19" s="550"/>
      <c r="UUU19" s="550"/>
      <c r="UUV19" s="550"/>
      <c r="UUW19" s="550"/>
      <c r="UUX19" s="550"/>
      <c r="UUZ19" s="550"/>
      <c r="UVD19" s="550"/>
      <c r="UVE19" s="550"/>
      <c r="UVF19" s="550"/>
      <c r="UVG19" s="550"/>
      <c r="UVH19" s="550"/>
      <c r="UVI19" s="550"/>
      <c r="UVJ19" s="550"/>
      <c r="UVK19" s="550"/>
      <c r="UVL19" s="550"/>
      <c r="UVM19" s="550"/>
      <c r="UVO19" s="550"/>
      <c r="UVP19" s="550"/>
      <c r="UVQ19" s="550"/>
      <c r="UVR19" s="550"/>
      <c r="UVS19" s="550"/>
      <c r="UVT19" s="550"/>
      <c r="UVU19" s="550"/>
      <c r="UVV19" s="550"/>
      <c r="UVW19" s="550"/>
      <c r="UVX19" s="550"/>
      <c r="UVY19" s="550"/>
      <c r="UVZ19" s="550"/>
      <c r="UWA19" s="550"/>
      <c r="UWB19" s="550"/>
      <c r="UWC19" s="550"/>
      <c r="UWD19" s="550"/>
      <c r="UWE19" s="550"/>
      <c r="UWF19" s="550"/>
      <c r="UWG19" s="550"/>
      <c r="UWH19" s="550"/>
      <c r="UWI19" s="550"/>
      <c r="UWJ19" s="550"/>
      <c r="UWK19" s="550"/>
      <c r="UWL19" s="550"/>
      <c r="UWM19" s="550"/>
      <c r="UWN19" s="550"/>
      <c r="UWO19" s="550"/>
      <c r="UWP19" s="550"/>
      <c r="UWQ19" s="550"/>
      <c r="UWR19" s="550"/>
      <c r="UWS19" s="550"/>
      <c r="UWT19" s="550"/>
      <c r="UWU19" s="550"/>
      <c r="UWV19" s="550"/>
      <c r="UWW19" s="550"/>
      <c r="UWX19" s="550"/>
      <c r="UWY19" s="550"/>
      <c r="UWZ19" s="550"/>
      <c r="UXA19" s="550"/>
      <c r="UXB19" s="550"/>
      <c r="UXC19" s="550"/>
      <c r="UXD19" s="550"/>
      <c r="UXE19" s="550"/>
      <c r="UXF19" s="550"/>
      <c r="UXG19" s="550"/>
      <c r="UXH19" s="550"/>
      <c r="UXI19" s="550"/>
      <c r="UXJ19" s="550"/>
      <c r="UXK19" s="550"/>
      <c r="UXL19" s="550"/>
      <c r="UXM19" s="550"/>
      <c r="UXN19" s="550"/>
      <c r="UXO19" s="550"/>
      <c r="UXP19" s="550"/>
      <c r="UXQ19" s="550"/>
      <c r="UXR19" s="550"/>
      <c r="UXS19" s="550"/>
      <c r="UXT19" s="550"/>
      <c r="UXU19" s="550"/>
      <c r="UXV19" s="550"/>
      <c r="UXW19" s="550"/>
      <c r="UXX19" s="550"/>
      <c r="UXY19" s="550"/>
      <c r="UXZ19" s="550"/>
      <c r="UYA19" s="550"/>
      <c r="UYB19" s="550"/>
      <c r="UYC19" s="550"/>
      <c r="UYD19" s="550"/>
      <c r="UYE19" s="550"/>
      <c r="UYF19" s="550"/>
      <c r="UYG19" s="550"/>
      <c r="UYH19" s="550"/>
      <c r="UYI19" s="550"/>
      <c r="UYJ19" s="550"/>
      <c r="UYK19" s="550"/>
      <c r="UYL19" s="550"/>
      <c r="UYM19" s="550"/>
      <c r="UYN19" s="550"/>
      <c r="UYO19" s="550"/>
      <c r="UYP19" s="550"/>
      <c r="UYQ19" s="550"/>
      <c r="UYR19" s="550"/>
      <c r="UYS19" s="550"/>
      <c r="UYT19" s="550"/>
      <c r="UYU19" s="550"/>
      <c r="UYV19" s="550"/>
      <c r="UYW19" s="550"/>
      <c r="UYX19" s="550"/>
      <c r="UYY19" s="550"/>
      <c r="UYZ19" s="550"/>
      <c r="UZA19" s="550"/>
      <c r="UZB19" s="550"/>
      <c r="UZC19" s="550"/>
      <c r="UZD19" s="550"/>
      <c r="UZE19" s="550"/>
      <c r="UZF19" s="550"/>
      <c r="UZG19" s="550"/>
      <c r="UZH19" s="550"/>
      <c r="UZI19" s="550"/>
      <c r="UZJ19" s="550"/>
      <c r="UZK19" s="550"/>
      <c r="UZL19" s="550"/>
      <c r="UZM19" s="550"/>
      <c r="UZN19" s="550"/>
      <c r="UZO19" s="550"/>
      <c r="UZP19" s="550"/>
      <c r="UZQ19" s="550"/>
      <c r="UZR19" s="550"/>
      <c r="UZS19" s="550"/>
      <c r="UZT19" s="550"/>
      <c r="UZU19" s="550"/>
      <c r="UZV19" s="550"/>
      <c r="UZW19" s="550"/>
      <c r="UZX19" s="550"/>
      <c r="UZY19" s="550"/>
      <c r="UZZ19" s="550"/>
      <c r="VAA19" s="550"/>
      <c r="VAB19" s="550"/>
      <c r="VAC19" s="550"/>
      <c r="VAD19" s="550"/>
      <c r="VAE19" s="550"/>
      <c r="VAF19" s="550"/>
      <c r="VAG19" s="550"/>
      <c r="VAH19" s="550"/>
      <c r="VAI19" s="550"/>
      <c r="VAJ19" s="550"/>
      <c r="VAK19" s="550"/>
      <c r="VAL19" s="550"/>
      <c r="VAM19" s="550"/>
      <c r="VAN19" s="550"/>
      <c r="VAO19" s="550"/>
      <c r="VAP19" s="550"/>
      <c r="VAQ19" s="550"/>
      <c r="VAR19" s="550"/>
      <c r="VAS19" s="550"/>
      <c r="VAT19" s="550"/>
      <c r="VAU19" s="550"/>
      <c r="VAV19" s="550"/>
      <c r="VAW19" s="550"/>
      <c r="VAX19" s="550"/>
      <c r="VAY19" s="550"/>
      <c r="VAZ19" s="550"/>
      <c r="VBA19" s="550"/>
      <c r="VBB19" s="550"/>
      <c r="VBC19" s="550"/>
      <c r="VBD19" s="550"/>
      <c r="VBE19" s="550"/>
      <c r="VBF19" s="550"/>
      <c r="VBG19" s="550"/>
      <c r="VBH19" s="550"/>
      <c r="VBI19" s="550"/>
      <c r="VBJ19" s="550"/>
      <c r="VBK19" s="550"/>
      <c r="VBL19" s="550"/>
      <c r="VBM19" s="550"/>
      <c r="VBN19" s="550"/>
      <c r="VBO19" s="550"/>
      <c r="VBP19" s="550"/>
      <c r="VBQ19" s="550"/>
      <c r="VBR19" s="550"/>
      <c r="VBS19" s="550"/>
      <c r="VBT19" s="550"/>
      <c r="VBU19" s="550"/>
      <c r="VBV19" s="550"/>
      <c r="VBW19" s="550"/>
      <c r="VBX19" s="550"/>
      <c r="VBY19" s="550"/>
      <c r="VBZ19" s="550"/>
      <c r="VCA19" s="550"/>
      <c r="VCB19" s="550"/>
      <c r="VCC19" s="550"/>
      <c r="VCD19" s="550"/>
      <c r="VCE19" s="550"/>
      <c r="VCF19" s="550"/>
      <c r="VCG19" s="550"/>
      <c r="VCH19" s="550"/>
      <c r="VCI19" s="550"/>
      <c r="VCJ19" s="550"/>
      <c r="VCK19" s="550"/>
      <c r="VCL19" s="550"/>
      <c r="VCM19" s="550"/>
      <c r="VCN19" s="550"/>
      <c r="VCO19" s="550"/>
      <c r="VCP19" s="550"/>
      <c r="VCQ19" s="550"/>
      <c r="VCR19" s="550"/>
      <c r="VCS19" s="550"/>
      <c r="VCT19" s="550"/>
      <c r="VCU19" s="550"/>
      <c r="VCV19" s="550"/>
      <c r="VCW19" s="550"/>
      <c r="VCX19" s="550"/>
      <c r="VCY19" s="550"/>
      <c r="VCZ19" s="550"/>
      <c r="VDA19" s="550"/>
      <c r="VDB19" s="550"/>
      <c r="VDC19" s="550"/>
      <c r="VDD19" s="550"/>
      <c r="VDE19" s="550"/>
      <c r="VDF19" s="550"/>
      <c r="VDG19" s="550"/>
      <c r="VDH19" s="550"/>
      <c r="VDI19" s="550"/>
      <c r="VDJ19" s="550"/>
      <c r="VDK19" s="550"/>
      <c r="VDL19" s="550"/>
      <c r="VDM19" s="550"/>
      <c r="VDN19" s="550"/>
      <c r="VDO19" s="550"/>
      <c r="VDP19" s="550"/>
      <c r="VDQ19" s="550"/>
      <c r="VDR19" s="550"/>
      <c r="VDS19" s="550"/>
      <c r="VDT19" s="550"/>
      <c r="VDU19" s="550"/>
      <c r="VDV19" s="550"/>
      <c r="VDW19" s="550"/>
      <c r="VDX19" s="550"/>
      <c r="VDY19" s="550"/>
      <c r="VDZ19" s="550"/>
      <c r="VEA19" s="550"/>
      <c r="VEB19" s="550"/>
      <c r="VEC19" s="550"/>
      <c r="VED19" s="550"/>
      <c r="VEE19" s="550"/>
      <c r="VEF19" s="550"/>
      <c r="VEG19" s="550"/>
      <c r="VEH19" s="550"/>
      <c r="VEI19" s="550"/>
      <c r="VEJ19" s="550"/>
      <c r="VEK19" s="550"/>
      <c r="VEL19" s="550"/>
      <c r="VEM19" s="550"/>
      <c r="VEN19" s="550"/>
      <c r="VEP19" s="550"/>
      <c r="VEQ19" s="550"/>
      <c r="VER19" s="550"/>
      <c r="VES19" s="550"/>
      <c r="VET19" s="550"/>
      <c r="VEV19" s="550"/>
      <c r="VEZ19" s="550"/>
      <c r="VFA19" s="550"/>
      <c r="VFB19" s="550"/>
      <c r="VFC19" s="550"/>
      <c r="VFD19" s="550"/>
      <c r="VFE19" s="550"/>
      <c r="VFF19" s="550"/>
      <c r="VFG19" s="550"/>
      <c r="VFH19" s="550"/>
      <c r="VFI19" s="550"/>
      <c r="VFK19" s="550"/>
      <c r="VFL19" s="550"/>
      <c r="VFM19" s="550"/>
      <c r="VFN19" s="550"/>
      <c r="VFO19" s="550"/>
      <c r="VFP19" s="550"/>
      <c r="VFQ19" s="550"/>
      <c r="VFR19" s="550"/>
      <c r="VFS19" s="550"/>
      <c r="VFT19" s="550"/>
      <c r="VFU19" s="550"/>
      <c r="VFV19" s="550"/>
      <c r="VFW19" s="550"/>
      <c r="VFX19" s="550"/>
      <c r="VFY19" s="550"/>
      <c r="VFZ19" s="550"/>
      <c r="VGA19" s="550"/>
      <c r="VGB19" s="550"/>
      <c r="VGC19" s="550"/>
      <c r="VGD19" s="550"/>
      <c r="VGE19" s="550"/>
      <c r="VGF19" s="550"/>
      <c r="VGG19" s="550"/>
      <c r="VGH19" s="550"/>
      <c r="VGI19" s="550"/>
      <c r="VGJ19" s="550"/>
      <c r="VGK19" s="550"/>
      <c r="VGL19" s="550"/>
      <c r="VGM19" s="550"/>
      <c r="VGN19" s="550"/>
      <c r="VGO19" s="550"/>
      <c r="VGP19" s="550"/>
      <c r="VGQ19" s="550"/>
      <c r="VGR19" s="550"/>
      <c r="VGS19" s="550"/>
      <c r="VGT19" s="550"/>
      <c r="VGU19" s="550"/>
      <c r="VGV19" s="550"/>
      <c r="VGW19" s="550"/>
      <c r="VGX19" s="550"/>
      <c r="VGY19" s="550"/>
      <c r="VGZ19" s="550"/>
      <c r="VHA19" s="550"/>
      <c r="VHB19" s="550"/>
      <c r="VHC19" s="550"/>
      <c r="VHD19" s="550"/>
      <c r="VHE19" s="550"/>
      <c r="VHF19" s="550"/>
      <c r="VHG19" s="550"/>
      <c r="VHH19" s="550"/>
      <c r="VHI19" s="550"/>
      <c r="VHJ19" s="550"/>
      <c r="VHK19" s="550"/>
      <c r="VHL19" s="550"/>
      <c r="VHM19" s="550"/>
      <c r="VHN19" s="550"/>
      <c r="VHO19" s="550"/>
      <c r="VHP19" s="550"/>
      <c r="VHQ19" s="550"/>
      <c r="VHR19" s="550"/>
      <c r="VHS19" s="550"/>
      <c r="VHT19" s="550"/>
      <c r="VHU19" s="550"/>
      <c r="VHV19" s="550"/>
      <c r="VHW19" s="550"/>
      <c r="VHX19" s="550"/>
      <c r="VHY19" s="550"/>
      <c r="VHZ19" s="550"/>
      <c r="VIA19" s="550"/>
      <c r="VIB19" s="550"/>
      <c r="VIC19" s="550"/>
      <c r="VID19" s="550"/>
      <c r="VIE19" s="550"/>
      <c r="VIF19" s="550"/>
      <c r="VIG19" s="550"/>
      <c r="VIH19" s="550"/>
      <c r="VII19" s="550"/>
      <c r="VIJ19" s="550"/>
      <c r="VIK19" s="550"/>
      <c r="VIL19" s="550"/>
      <c r="VIM19" s="550"/>
      <c r="VIN19" s="550"/>
      <c r="VIO19" s="550"/>
      <c r="VIP19" s="550"/>
      <c r="VIQ19" s="550"/>
      <c r="VIR19" s="550"/>
      <c r="VIS19" s="550"/>
      <c r="VIT19" s="550"/>
      <c r="VIU19" s="550"/>
      <c r="VIV19" s="550"/>
      <c r="VIW19" s="550"/>
      <c r="VIX19" s="550"/>
      <c r="VIY19" s="550"/>
      <c r="VIZ19" s="550"/>
      <c r="VJA19" s="550"/>
      <c r="VJB19" s="550"/>
      <c r="VJC19" s="550"/>
      <c r="VJD19" s="550"/>
      <c r="VJE19" s="550"/>
      <c r="VJF19" s="550"/>
      <c r="VJG19" s="550"/>
      <c r="VJH19" s="550"/>
      <c r="VJI19" s="550"/>
      <c r="VJJ19" s="550"/>
      <c r="VJK19" s="550"/>
      <c r="VJL19" s="550"/>
      <c r="VJM19" s="550"/>
      <c r="VJN19" s="550"/>
      <c r="VJO19" s="550"/>
      <c r="VJP19" s="550"/>
      <c r="VJQ19" s="550"/>
      <c r="VJR19" s="550"/>
      <c r="VJS19" s="550"/>
      <c r="VJT19" s="550"/>
      <c r="VJU19" s="550"/>
      <c r="VJV19" s="550"/>
      <c r="VJW19" s="550"/>
      <c r="VJX19" s="550"/>
      <c r="VJY19" s="550"/>
      <c r="VJZ19" s="550"/>
      <c r="VKA19" s="550"/>
      <c r="VKB19" s="550"/>
      <c r="VKC19" s="550"/>
      <c r="VKD19" s="550"/>
      <c r="VKE19" s="550"/>
      <c r="VKF19" s="550"/>
      <c r="VKG19" s="550"/>
      <c r="VKH19" s="550"/>
      <c r="VKI19" s="550"/>
      <c r="VKJ19" s="550"/>
      <c r="VKK19" s="550"/>
      <c r="VKL19" s="550"/>
      <c r="VKM19" s="550"/>
      <c r="VKN19" s="550"/>
      <c r="VKO19" s="550"/>
      <c r="VKP19" s="550"/>
      <c r="VKQ19" s="550"/>
      <c r="VKR19" s="550"/>
      <c r="VKS19" s="550"/>
      <c r="VKT19" s="550"/>
      <c r="VKU19" s="550"/>
      <c r="VKV19" s="550"/>
      <c r="VKW19" s="550"/>
      <c r="VKX19" s="550"/>
      <c r="VKY19" s="550"/>
      <c r="VKZ19" s="550"/>
      <c r="VLA19" s="550"/>
      <c r="VLB19" s="550"/>
      <c r="VLC19" s="550"/>
      <c r="VLD19" s="550"/>
      <c r="VLE19" s="550"/>
      <c r="VLF19" s="550"/>
      <c r="VLG19" s="550"/>
      <c r="VLH19" s="550"/>
      <c r="VLI19" s="550"/>
      <c r="VLJ19" s="550"/>
      <c r="VLK19" s="550"/>
      <c r="VLL19" s="550"/>
      <c r="VLM19" s="550"/>
      <c r="VLN19" s="550"/>
      <c r="VLO19" s="550"/>
      <c r="VLP19" s="550"/>
      <c r="VLQ19" s="550"/>
      <c r="VLR19" s="550"/>
      <c r="VLS19" s="550"/>
      <c r="VLT19" s="550"/>
      <c r="VLU19" s="550"/>
      <c r="VLV19" s="550"/>
      <c r="VLW19" s="550"/>
      <c r="VLX19" s="550"/>
      <c r="VLY19" s="550"/>
      <c r="VLZ19" s="550"/>
      <c r="VMA19" s="550"/>
      <c r="VMB19" s="550"/>
      <c r="VMC19" s="550"/>
      <c r="VMD19" s="550"/>
      <c r="VME19" s="550"/>
      <c r="VMF19" s="550"/>
      <c r="VMG19" s="550"/>
      <c r="VMH19" s="550"/>
      <c r="VMI19" s="550"/>
      <c r="VMJ19" s="550"/>
      <c r="VMK19" s="550"/>
      <c r="VML19" s="550"/>
      <c r="VMM19" s="550"/>
      <c r="VMN19" s="550"/>
      <c r="VMO19" s="550"/>
      <c r="VMP19" s="550"/>
      <c r="VMQ19" s="550"/>
      <c r="VMR19" s="550"/>
      <c r="VMS19" s="550"/>
      <c r="VMT19" s="550"/>
      <c r="VMU19" s="550"/>
      <c r="VMV19" s="550"/>
      <c r="VMW19" s="550"/>
      <c r="VMX19" s="550"/>
      <c r="VMY19" s="550"/>
      <c r="VMZ19" s="550"/>
      <c r="VNA19" s="550"/>
      <c r="VNB19" s="550"/>
      <c r="VNC19" s="550"/>
      <c r="VND19" s="550"/>
      <c r="VNE19" s="550"/>
      <c r="VNF19" s="550"/>
      <c r="VNG19" s="550"/>
      <c r="VNH19" s="550"/>
      <c r="VNI19" s="550"/>
      <c r="VNJ19" s="550"/>
      <c r="VNK19" s="550"/>
      <c r="VNL19" s="550"/>
      <c r="VNM19" s="550"/>
      <c r="VNN19" s="550"/>
      <c r="VNO19" s="550"/>
      <c r="VNP19" s="550"/>
      <c r="VNQ19" s="550"/>
      <c r="VNR19" s="550"/>
      <c r="VNS19" s="550"/>
      <c r="VNT19" s="550"/>
      <c r="VNU19" s="550"/>
      <c r="VNV19" s="550"/>
      <c r="VNW19" s="550"/>
      <c r="VNX19" s="550"/>
      <c r="VNY19" s="550"/>
      <c r="VNZ19" s="550"/>
      <c r="VOA19" s="550"/>
      <c r="VOB19" s="550"/>
      <c r="VOC19" s="550"/>
      <c r="VOD19" s="550"/>
      <c r="VOE19" s="550"/>
      <c r="VOF19" s="550"/>
      <c r="VOG19" s="550"/>
      <c r="VOH19" s="550"/>
      <c r="VOI19" s="550"/>
      <c r="VOJ19" s="550"/>
      <c r="VOL19" s="550"/>
      <c r="VOM19" s="550"/>
      <c r="VON19" s="550"/>
      <c r="VOO19" s="550"/>
      <c r="VOP19" s="550"/>
      <c r="VOR19" s="550"/>
      <c r="VOV19" s="550"/>
      <c r="VOW19" s="550"/>
      <c r="VOX19" s="550"/>
      <c r="VOY19" s="550"/>
      <c r="VOZ19" s="550"/>
      <c r="VPA19" s="550"/>
      <c r="VPB19" s="550"/>
      <c r="VPC19" s="550"/>
      <c r="VPD19" s="550"/>
      <c r="VPE19" s="550"/>
      <c r="VPG19" s="550"/>
      <c r="VPH19" s="550"/>
      <c r="VPI19" s="550"/>
      <c r="VPJ19" s="550"/>
      <c r="VPK19" s="550"/>
      <c r="VPL19" s="550"/>
      <c r="VPM19" s="550"/>
      <c r="VPN19" s="550"/>
      <c r="VPO19" s="550"/>
      <c r="VPP19" s="550"/>
      <c r="VPQ19" s="550"/>
      <c r="VPR19" s="550"/>
      <c r="VPS19" s="550"/>
      <c r="VPT19" s="550"/>
      <c r="VPU19" s="550"/>
      <c r="VPV19" s="550"/>
      <c r="VPW19" s="550"/>
      <c r="VPX19" s="550"/>
      <c r="VPY19" s="550"/>
      <c r="VPZ19" s="550"/>
      <c r="VQA19" s="550"/>
      <c r="VQB19" s="550"/>
      <c r="VQC19" s="550"/>
      <c r="VQD19" s="550"/>
      <c r="VQE19" s="550"/>
      <c r="VQF19" s="550"/>
      <c r="VQG19" s="550"/>
      <c r="VQH19" s="550"/>
      <c r="VQI19" s="550"/>
      <c r="VQJ19" s="550"/>
      <c r="VQK19" s="550"/>
      <c r="VQL19" s="550"/>
      <c r="VQM19" s="550"/>
      <c r="VQN19" s="550"/>
      <c r="VQO19" s="550"/>
      <c r="VQP19" s="550"/>
      <c r="VQQ19" s="550"/>
      <c r="VQR19" s="550"/>
      <c r="VQS19" s="550"/>
      <c r="VQT19" s="550"/>
      <c r="VQU19" s="550"/>
      <c r="VQV19" s="550"/>
      <c r="VQW19" s="550"/>
      <c r="VQX19" s="550"/>
      <c r="VQY19" s="550"/>
      <c r="VQZ19" s="550"/>
      <c r="VRA19" s="550"/>
      <c r="VRB19" s="550"/>
      <c r="VRC19" s="550"/>
      <c r="VRD19" s="550"/>
      <c r="VRE19" s="550"/>
      <c r="VRF19" s="550"/>
      <c r="VRG19" s="550"/>
      <c r="VRH19" s="550"/>
      <c r="VRI19" s="550"/>
      <c r="VRJ19" s="550"/>
      <c r="VRK19" s="550"/>
      <c r="VRL19" s="550"/>
      <c r="VRM19" s="550"/>
      <c r="VRN19" s="550"/>
      <c r="VRO19" s="550"/>
      <c r="VRP19" s="550"/>
      <c r="VRQ19" s="550"/>
      <c r="VRR19" s="550"/>
      <c r="VRS19" s="550"/>
      <c r="VRT19" s="550"/>
      <c r="VRU19" s="550"/>
      <c r="VRV19" s="550"/>
      <c r="VRW19" s="550"/>
      <c r="VRX19" s="550"/>
      <c r="VRY19" s="550"/>
      <c r="VRZ19" s="550"/>
      <c r="VSA19" s="550"/>
      <c r="VSB19" s="550"/>
      <c r="VSC19" s="550"/>
      <c r="VSD19" s="550"/>
      <c r="VSE19" s="550"/>
      <c r="VSF19" s="550"/>
      <c r="VSG19" s="550"/>
      <c r="VSH19" s="550"/>
      <c r="VSI19" s="550"/>
      <c r="VSJ19" s="550"/>
      <c r="VSK19" s="550"/>
      <c r="VSL19" s="550"/>
      <c r="VSM19" s="550"/>
      <c r="VSN19" s="550"/>
      <c r="VSO19" s="550"/>
      <c r="VSP19" s="550"/>
      <c r="VSQ19" s="550"/>
      <c r="VSR19" s="550"/>
      <c r="VSS19" s="550"/>
      <c r="VST19" s="550"/>
      <c r="VSU19" s="550"/>
      <c r="VSV19" s="550"/>
      <c r="VSW19" s="550"/>
      <c r="VSX19" s="550"/>
      <c r="VSY19" s="550"/>
      <c r="VSZ19" s="550"/>
      <c r="VTA19" s="550"/>
      <c r="VTB19" s="550"/>
      <c r="VTC19" s="550"/>
      <c r="VTD19" s="550"/>
      <c r="VTE19" s="550"/>
      <c r="VTF19" s="550"/>
      <c r="VTG19" s="550"/>
      <c r="VTH19" s="550"/>
      <c r="VTI19" s="550"/>
      <c r="VTJ19" s="550"/>
      <c r="VTK19" s="550"/>
      <c r="VTL19" s="550"/>
      <c r="VTM19" s="550"/>
      <c r="VTN19" s="550"/>
      <c r="VTO19" s="550"/>
      <c r="VTP19" s="550"/>
      <c r="VTQ19" s="550"/>
      <c r="VTR19" s="550"/>
      <c r="VTS19" s="550"/>
      <c r="VTT19" s="550"/>
      <c r="VTU19" s="550"/>
      <c r="VTV19" s="550"/>
      <c r="VTW19" s="550"/>
      <c r="VTX19" s="550"/>
      <c r="VTY19" s="550"/>
      <c r="VTZ19" s="550"/>
      <c r="VUA19" s="550"/>
      <c r="VUB19" s="550"/>
      <c r="VUC19" s="550"/>
      <c r="VUD19" s="550"/>
      <c r="VUE19" s="550"/>
      <c r="VUF19" s="550"/>
      <c r="VUG19" s="550"/>
      <c r="VUH19" s="550"/>
      <c r="VUI19" s="550"/>
      <c r="VUJ19" s="550"/>
      <c r="VUK19" s="550"/>
      <c r="VUL19" s="550"/>
      <c r="VUM19" s="550"/>
      <c r="VUN19" s="550"/>
      <c r="VUO19" s="550"/>
      <c r="VUP19" s="550"/>
      <c r="VUQ19" s="550"/>
      <c r="VUR19" s="550"/>
      <c r="VUS19" s="550"/>
      <c r="VUT19" s="550"/>
      <c r="VUU19" s="550"/>
      <c r="VUV19" s="550"/>
      <c r="VUW19" s="550"/>
      <c r="VUX19" s="550"/>
      <c r="VUY19" s="550"/>
      <c r="VUZ19" s="550"/>
      <c r="VVA19" s="550"/>
      <c r="VVB19" s="550"/>
      <c r="VVC19" s="550"/>
      <c r="VVD19" s="550"/>
      <c r="VVE19" s="550"/>
      <c r="VVF19" s="550"/>
      <c r="VVG19" s="550"/>
      <c r="VVH19" s="550"/>
      <c r="VVI19" s="550"/>
      <c r="VVJ19" s="550"/>
      <c r="VVK19" s="550"/>
      <c r="VVL19" s="550"/>
      <c r="VVM19" s="550"/>
      <c r="VVN19" s="550"/>
      <c r="VVO19" s="550"/>
      <c r="VVP19" s="550"/>
      <c r="VVQ19" s="550"/>
      <c r="VVR19" s="550"/>
      <c r="VVS19" s="550"/>
      <c r="VVT19" s="550"/>
      <c r="VVU19" s="550"/>
      <c r="VVV19" s="550"/>
      <c r="VVW19" s="550"/>
      <c r="VVX19" s="550"/>
      <c r="VVY19" s="550"/>
      <c r="VVZ19" s="550"/>
      <c r="VWA19" s="550"/>
      <c r="VWB19" s="550"/>
      <c r="VWC19" s="550"/>
      <c r="VWD19" s="550"/>
      <c r="VWE19" s="550"/>
      <c r="VWF19" s="550"/>
      <c r="VWG19" s="550"/>
      <c r="VWH19" s="550"/>
      <c r="VWI19" s="550"/>
      <c r="VWJ19" s="550"/>
      <c r="VWK19" s="550"/>
      <c r="VWL19" s="550"/>
      <c r="VWM19" s="550"/>
      <c r="VWN19" s="550"/>
      <c r="VWO19" s="550"/>
      <c r="VWP19" s="550"/>
      <c r="VWQ19" s="550"/>
      <c r="VWR19" s="550"/>
      <c r="VWS19" s="550"/>
      <c r="VWT19" s="550"/>
      <c r="VWU19" s="550"/>
      <c r="VWV19" s="550"/>
      <c r="VWW19" s="550"/>
      <c r="VWX19" s="550"/>
      <c r="VWY19" s="550"/>
      <c r="VWZ19" s="550"/>
      <c r="VXA19" s="550"/>
      <c r="VXB19" s="550"/>
      <c r="VXC19" s="550"/>
      <c r="VXD19" s="550"/>
      <c r="VXE19" s="550"/>
      <c r="VXF19" s="550"/>
      <c r="VXG19" s="550"/>
      <c r="VXH19" s="550"/>
      <c r="VXI19" s="550"/>
      <c r="VXJ19" s="550"/>
      <c r="VXK19" s="550"/>
      <c r="VXL19" s="550"/>
      <c r="VXM19" s="550"/>
      <c r="VXN19" s="550"/>
      <c r="VXO19" s="550"/>
      <c r="VXP19" s="550"/>
      <c r="VXQ19" s="550"/>
      <c r="VXR19" s="550"/>
      <c r="VXS19" s="550"/>
      <c r="VXT19" s="550"/>
      <c r="VXU19" s="550"/>
      <c r="VXV19" s="550"/>
      <c r="VXW19" s="550"/>
      <c r="VXX19" s="550"/>
      <c r="VXY19" s="550"/>
      <c r="VXZ19" s="550"/>
      <c r="VYA19" s="550"/>
      <c r="VYB19" s="550"/>
      <c r="VYC19" s="550"/>
      <c r="VYD19" s="550"/>
      <c r="VYE19" s="550"/>
      <c r="VYF19" s="550"/>
      <c r="VYH19" s="550"/>
      <c r="VYI19" s="550"/>
      <c r="VYJ19" s="550"/>
      <c r="VYK19" s="550"/>
      <c r="VYL19" s="550"/>
      <c r="VYN19" s="550"/>
      <c r="VYR19" s="550"/>
      <c r="VYS19" s="550"/>
      <c r="VYT19" s="550"/>
      <c r="VYU19" s="550"/>
      <c r="VYV19" s="550"/>
      <c r="VYW19" s="550"/>
      <c r="VYX19" s="550"/>
      <c r="VYY19" s="550"/>
      <c r="VYZ19" s="550"/>
      <c r="VZA19" s="550"/>
      <c r="VZC19" s="550"/>
      <c r="VZD19" s="550"/>
      <c r="VZE19" s="550"/>
      <c r="VZF19" s="550"/>
      <c r="VZG19" s="550"/>
      <c r="VZH19" s="550"/>
      <c r="VZI19" s="550"/>
      <c r="VZJ19" s="550"/>
      <c r="VZK19" s="550"/>
      <c r="VZL19" s="550"/>
      <c r="VZM19" s="550"/>
      <c r="VZN19" s="550"/>
      <c r="VZO19" s="550"/>
      <c r="VZP19" s="550"/>
      <c r="VZQ19" s="550"/>
      <c r="VZR19" s="550"/>
      <c r="VZS19" s="550"/>
      <c r="VZT19" s="550"/>
      <c r="VZU19" s="550"/>
      <c r="VZV19" s="550"/>
      <c r="VZW19" s="550"/>
      <c r="VZX19" s="550"/>
      <c r="VZY19" s="550"/>
      <c r="VZZ19" s="550"/>
      <c r="WAA19" s="550"/>
      <c r="WAB19" s="550"/>
      <c r="WAC19" s="550"/>
      <c r="WAD19" s="550"/>
      <c r="WAE19" s="550"/>
      <c r="WAF19" s="550"/>
      <c r="WAG19" s="550"/>
      <c r="WAH19" s="550"/>
      <c r="WAI19" s="550"/>
      <c r="WAJ19" s="550"/>
      <c r="WAK19" s="550"/>
      <c r="WAL19" s="550"/>
      <c r="WAM19" s="550"/>
      <c r="WAN19" s="550"/>
      <c r="WAO19" s="550"/>
      <c r="WAP19" s="550"/>
      <c r="WAQ19" s="550"/>
      <c r="WAR19" s="550"/>
      <c r="WAS19" s="550"/>
      <c r="WAT19" s="550"/>
      <c r="WAU19" s="550"/>
      <c r="WAV19" s="550"/>
      <c r="WAW19" s="550"/>
      <c r="WAX19" s="550"/>
      <c r="WAY19" s="550"/>
      <c r="WAZ19" s="550"/>
      <c r="WBA19" s="550"/>
      <c r="WBB19" s="550"/>
      <c r="WBC19" s="550"/>
      <c r="WBD19" s="550"/>
      <c r="WBE19" s="550"/>
      <c r="WBF19" s="550"/>
      <c r="WBG19" s="550"/>
      <c r="WBH19" s="550"/>
      <c r="WBI19" s="550"/>
      <c r="WBJ19" s="550"/>
      <c r="WBK19" s="550"/>
      <c r="WBL19" s="550"/>
      <c r="WBM19" s="550"/>
      <c r="WBN19" s="550"/>
      <c r="WBO19" s="550"/>
      <c r="WBP19" s="550"/>
      <c r="WBQ19" s="550"/>
      <c r="WBR19" s="550"/>
      <c r="WBS19" s="550"/>
      <c r="WBT19" s="550"/>
      <c r="WBU19" s="550"/>
      <c r="WBV19" s="550"/>
      <c r="WBW19" s="550"/>
      <c r="WBX19" s="550"/>
      <c r="WBY19" s="550"/>
      <c r="WBZ19" s="550"/>
      <c r="WCA19" s="550"/>
      <c r="WCB19" s="550"/>
      <c r="WCC19" s="550"/>
      <c r="WCD19" s="550"/>
      <c r="WCE19" s="550"/>
      <c r="WCF19" s="550"/>
      <c r="WCG19" s="550"/>
      <c r="WCH19" s="550"/>
      <c r="WCI19" s="550"/>
      <c r="WCJ19" s="550"/>
      <c r="WCK19" s="550"/>
      <c r="WCL19" s="550"/>
      <c r="WCM19" s="550"/>
      <c r="WCN19" s="550"/>
      <c r="WCO19" s="550"/>
      <c r="WCP19" s="550"/>
      <c r="WCQ19" s="550"/>
      <c r="WCR19" s="550"/>
      <c r="WCS19" s="550"/>
      <c r="WCT19" s="550"/>
      <c r="WCU19" s="550"/>
      <c r="WCV19" s="550"/>
      <c r="WCW19" s="550"/>
      <c r="WCX19" s="550"/>
      <c r="WCY19" s="550"/>
      <c r="WCZ19" s="550"/>
      <c r="WDA19" s="550"/>
      <c r="WDB19" s="550"/>
      <c r="WDC19" s="550"/>
      <c r="WDD19" s="550"/>
      <c r="WDE19" s="550"/>
      <c r="WDF19" s="550"/>
      <c r="WDG19" s="550"/>
      <c r="WDH19" s="550"/>
      <c r="WDI19" s="550"/>
      <c r="WDJ19" s="550"/>
      <c r="WDK19" s="550"/>
      <c r="WDL19" s="550"/>
      <c r="WDM19" s="550"/>
      <c r="WDN19" s="550"/>
      <c r="WDO19" s="550"/>
      <c r="WDP19" s="550"/>
      <c r="WDQ19" s="550"/>
      <c r="WDR19" s="550"/>
      <c r="WDS19" s="550"/>
      <c r="WDT19" s="550"/>
      <c r="WDU19" s="550"/>
      <c r="WDV19" s="550"/>
      <c r="WDW19" s="550"/>
      <c r="WDX19" s="550"/>
      <c r="WDY19" s="550"/>
      <c r="WDZ19" s="550"/>
      <c r="WEA19" s="550"/>
      <c r="WEB19" s="550"/>
      <c r="WEC19" s="550"/>
      <c r="WED19" s="550"/>
      <c r="WEE19" s="550"/>
      <c r="WEF19" s="550"/>
      <c r="WEG19" s="550"/>
      <c r="WEH19" s="550"/>
      <c r="WEI19" s="550"/>
      <c r="WEJ19" s="550"/>
      <c r="WEK19" s="550"/>
      <c r="WEL19" s="550"/>
      <c r="WEM19" s="550"/>
      <c r="WEN19" s="550"/>
      <c r="WEO19" s="550"/>
      <c r="WEP19" s="550"/>
      <c r="WEQ19" s="550"/>
      <c r="WER19" s="550"/>
      <c r="WES19" s="550"/>
      <c r="WET19" s="550"/>
      <c r="WEU19" s="550"/>
      <c r="WEV19" s="550"/>
      <c r="WEW19" s="550"/>
      <c r="WEX19" s="550"/>
      <c r="WEY19" s="550"/>
      <c r="WEZ19" s="550"/>
      <c r="WFA19" s="550"/>
      <c r="WFB19" s="550"/>
      <c r="WFC19" s="550"/>
      <c r="WFD19" s="550"/>
      <c r="WFE19" s="550"/>
      <c r="WFF19" s="550"/>
      <c r="WFG19" s="550"/>
      <c r="WFH19" s="550"/>
      <c r="WFI19" s="550"/>
      <c r="WFJ19" s="550"/>
      <c r="WFK19" s="550"/>
      <c r="WFL19" s="550"/>
      <c r="WFM19" s="550"/>
      <c r="WFN19" s="550"/>
      <c r="WFO19" s="550"/>
      <c r="WFP19" s="550"/>
      <c r="WFQ19" s="550"/>
      <c r="WFR19" s="550"/>
      <c r="WFS19" s="550"/>
      <c r="WFT19" s="550"/>
      <c r="WFU19" s="550"/>
      <c r="WFV19" s="550"/>
      <c r="WFW19" s="550"/>
      <c r="WFX19" s="550"/>
      <c r="WFY19" s="550"/>
      <c r="WFZ19" s="550"/>
      <c r="WGA19" s="550"/>
      <c r="WGB19" s="550"/>
      <c r="WGC19" s="550"/>
      <c r="WGD19" s="550"/>
      <c r="WGE19" s="550"/>
      <c r="WGF19" s="550"/>
      <c r="WGG19" s="550"/>
      <c r="WGH19" s="550"/>
      <c r="WGI19" s="550"/>
      <c r="WGJ19" s="550"/>
      <c r="WGK19" s="550"/>
      <c r="WGL19" s="550"/>
      <c r="WGM19" s="550"/>
      <c r="WGN19" s="550"/>
      <c r="WGO19" s="550"/>
      <c r="WGP19" s="550"/>
      <c r="WGQ19" s="550"/>
      <c r="WGR19" s="550"/>
      <c r="WGS19" s="550"/>
      <c r="WGT19" s="550"/>
      <c r="WGU19" s="550"/>
      <c r="WGV19" s="550"/>
      <c r="WGW19" s="550"/>
      <c r="WGX19" s="550"/>
      <c r="WGY19" s="550"/>
      <c r="WGZ19" s="550"/>
      <c r="WHA19" s="550"/>
      <c r="WHB19" s="550"/>
      <c r="WHC19" s="550"/>
      <c r="WHD19" s="550"/>
      <c r="WHE19" s="550"/>
      <c r="WHF19" s="550"/>
      <c r="WHG19" s="550"/>
      <c r="WHH19" s="550"/>
      <c r="WHI19" s="550"/>
      <c r="WHJ19" s="550"/>
      <c r="WHK19" s="550"/>
      <c r="WHL19" s="550"/>
      <c r="WHM19" s="550"/>
      <c r="WHN19" s="550"/>
      <c r="WHO19" s="550"/>
      <c r="WHP19" s="550"/>
      <c r="WHQ19" s="550"/>
      <c r="WHR19" s="550"/>
      <c r="WHS19" s="550"/>
      <c r="WHT19" s="550"/>
      <c r="WHU19" s="550"/>
      <c r="WHV19" s="550"/>
      <c r="WHW19" s="550"/>
      <c r="WHX19" s="550"/>
      <c r="WHY19" s="550"/>
      <c r="WHZ19" s="550"/>
      <c r="WIA19" s="550"/>
      <c r="WIB19" s="550"/>
      <c r="WID19" s="550"/>
      <c r="WIE19" s="550"/>
      <c r="WIF19" s="550"/>
      <c r="WIG19" s="550"/>
      <c r="WIH19" s="550"/>
      <c r="WIJ19" s="550"/>
      <c r="WIN19" s="550"/>
      <c r="WIO19" s="550"/>
      <c r="WIP19" s="550"/>
      <c r="WIQ19" s="550"/>
      <c r="WIR19" s="550"/>
      <c r="WIS19" s="550"/>
      <c r="WIT19" s="550"/>
      <c r="WIU19" s="550"/>
      <c r="WIV19" s="550"/>
      <c r="WIW19" s="550"/>
      <c r="WIY19" s="550"/>
      <c r="WIZ19" s="550"/>
      <c r="WJA19" s="550"/>
      <c r="WJB19" s="550"/>
      <c r="WJC19" s="550"/>
      <c r="WJD19" s="550"/>
      <c r="WJE19" s="550"/>
      <c r="WJF19" s="550"/>
      <c r="WJG19" s="550"/>
      <c r="WJH19" s="550"/>
      <c r="WJI19" s="550"/>
      <c r="WJJ19" s="550"/>
      <c r="WJK19" s="550"/>
      <c r="WJL19" s="550"/>
      <c r="WJM19" s="550"/>
      <c r="WJN19" s="550"/>
      <c r="WJO19" s="550"/>
      <c r="WJP19" s="550"/>
      <c r="WJQ19" s="550"/>
      <c r="WJR19" s="550"/>
      <c r="WJS19" s="550"/>
      <c r="WJT19" s="550"/>
      <c r="WJU19" s="550"/>
      <c r="WJV19" s="550"/>
      <c r="WJW19" s="550"/>
      <c r="WJX19" s="550"/>
      <c r="WJY19" s="550"/>
      <c r="WJZ19" s="550"/>
      <c r="WKA19" s="550"/>
      <c r="WKB19" s="550"/>
      <c r="WKC19" s="550"/>
      <c r="WKD19" s="550"/>
      <c r="WKE19" s="550"/>
      <c r="WKF19" s="550"/>
      <c r="WKG19" s="550"/>
      <c r="WKH19" s="550"/>
      <c r="WKI19" s="550"/>
      <c r="WKJ19" s="550"/>
      <c r="WKK19" s="550"/>
      <c r="WKL19" s="550"/>
      <c r="WKM19" s="550"/>
      <c r="WKN19" s="550"/>
      <c r="WKO19" s="550"/>
      <c r="WKP19" s="550"/>
      <c r="WKQ19" s="550"/>
      <c r="WKR19" s="550"/>
      <c r="WKS19" s="550"/>
      <c r="WKT19" s="550"/>
      <c r="WKU19" s="550"/>
      <c r="WKV19" s="550"/>
      <c r="WKW19" s="550"/>
      <c r="WKX19" s="550"/>
      <c r="WKY19" s="550"/>
      <c r="WKZ19" s="550"/>
      <c r="WLA19" s="550"/>
      <c r="WLB19" s="550"/>
      <c r="WLC19" s="550"/>
      <c r="WLD19" s="550"/>
      <c r="WLE19" s="550"/>
      <c r="WLF19" s="550"/>
      <c r="WLG19" s="550"/>
      <c r="WLH19" s="550"/>
      <c r="WLI19" s="550"/>
      <c r="WLJ19" s="550"/>
      <c r="WLK19" s="550"/>
      <c r="WLL19" s="550"/>
      <c r="WLM19" s="550"/>
      <c r="WLN19" s="550"/>
      <c r="WLO19" s="550"/>
      <c r="WLP19" s="550"/>
      <c r="WLQ19" s="550"/>
      <c r="WLR19" s="550"/>
      <c r="WLS19" s="550"/>
      <c r="WLT19" s="550"/>
      <c r="WLU19" s="550"/>
      <c r="WLV19" s="550"/>
      <c r="WLW19" s="550"/>
      <c r="WLX19" s="550"/>
      <c r="WLY19" s="550"/>
      <c r="WLZ19" s="550"/>
      <c r="WMA19" s="550"/>
      <c r="WMB19" s="550"/>
      <c r="WMC19" s="550"/>
      <c r="WMD19" s="550"/>
      <c r="WME19" s="550"/>
      <c r="WMF19" s="550"/>
      <c r="WMG19" s="550"/>
      <c r="WMH19" s="550"/>
      <c r="WMI19" s="550"/>
      <c r="WMJ19" s="550"/>
      <c r="WMK19" s="550"/>
      <c r="WML19" s="550"/>
      <c r="WMM19" s="550"/>
      <c r="WMN19" s="550"/>
      <c r="WMO19" s="550"/>
      <c r="WMP19" s="550"/>
      <c r="WMQ19" s="550"/>
      <c r="WMR19" s="550"/>
      <c r="WMS19" s="550"/>
      <c r="WMT19" s="550"/>
      <c r="WMU19" s="550"/>
      <c r="WMV19" s="550"/>
      <c r="WMW19" s="550"/>
      <c r="WMX19" s="550"/>
      <c r="WMY19" s="550"/>
      <c r="WMZ19" s="550"/>
      <c r="WNA19" s="550"/>
      <c r="WNB19" s="550"/>
      <c r="WNC19" s="550"/>
      <c r="WND19" s="550"/>
      <c r="WNE19" s="550"/>
      <c r="WNF19" s="550"/>
      <c r="WNG19" s="550"/>
      <c r="WNH19" s="550"/>
      <c r="WNI19" s="550"/>
      <c r="WNJ19" s="550"/>
      <c r="WNK19" s="550"/>
      <c r="WNL19" s="550"/>
      <c r="WNM19" s="550"/>
      <c r="WNN19" s="550"/>
      <c r="WNO19" s="550"/>
      <c r="WNP19" s="550"/>
      <c r="WNQ19" s="550"/>
      <c r="WNR19" s="550"/>
      <c r="WNS19" s="550"/>
      <c r="WNT19" s="550"/>
      <c r="WNU19" s="550"/>
      <c r="WNV19" s="550"/>
      <c r="WNW19" s="550"/>
      <c r="WNX19" s="550"/>
      <c r="WNY19" s="550"/>
      <c r="WNZ19" s="550"/>
      <c r="WOA19" s="550"/>
      <c r="WOB19" s="550"/>
      <c r="WOC19" s="550"/>
      <c r="WOD19" s="550"/>
      <c r="WOE19" s="550"/>
      <c r="WOF19" s="550"/>
      <c r="WOG19" s="550"/>
      <c r="WOH19" s="550"/>
      <c r="WOI19" s="550"/>
      <c r="WOJ19" s="550"/>
      <c r="WOK19" s="550"/>
      <c r="WOL19" s="550"/>
      <c r="WOM19" s="550"/>
      <c r="WON19" s="550"/>
      <c r="WOO19" s="550"/>
      <c r="WOP19" s="550"/>
      <c r="WOQ19" s="550"/>
      <c r="WOR19" s="550"/>
      <c r="WOS19" s="550"/>
      <c r="WOT19" s="550"/>
      <c r="WOU19" s="550"/>
      <c r="WOV19" s="550"/>
      <c r="WOW19" s="550"/>
      <c r="WOX19" s="550"/>
      <c r="WOY19" s="550"/>
      <c r="WOZ19" s="550"/>
      <c r="WPA19" s="550"/>
      <c r="WPB19" s="550"/>
      <c r="WPC19" s="550"/>
      <c r="WPD19" s="550"/>
      <c r="WPE19" s="550"/>
      <c r="WPF19" s="550"/>
      <c r="WPG19" s="550"/>
      <c r="WPH19" s="550"/>
      <c r="WPI19" s="550"/>
      <c r="WPJ19" s="550"/>
      <c r="WPK19" s="550"/>
      <c r="WPL19" s="550"/>
      <c r="WPM19" s="550"/>
      <c r="WPN19" s="550"/>
      <c r="WPO19" s="550"/>
      <c r="WPP19" s="550"/>
      <c r="WPQ19" s="550"/>
      <c r="WPR19" s="550"/>
      <c r="WPS19" s="550"/>
      <c r="WPT19" s="550"/>
      <c r="WPU19" s="550"/>
      <c r="WPV19" s="550"/>
      <c r="WPW19" s="550"/>
      <c r="WPX19" s="550"/>
      <c r="WPY19" s="550"/>
      <c r="WPZ19" s="550"/>
      <c r="WQA19" s="550"/>
      <c r="WQB19" s="550"/>
      <c r="WQC19" s="550"/>
      <c r="WQD19" s="550"/>
      <c r="WQE19" s="550"/>
      <c r="WQF19" s="550"/>
      <c r="WQG19" s="550"/>
      <c r="WQH19" s="550"/>
      <c r="WQI19" s="550"/>
      <c r="WQJ19" s="550"/>
      <c r="WQK19" s="550"/>
      <c r="WQL19" s="550"/>
      <c r="WQM19" s="550"/>
      <c r="WQN19" s="550"/>
      <c r="WQO19" s="550"/>
      <c r="WQP19" s="550"/>
      <c r="WQQ19" s="550"/>
      <c r="WQR19" s="550"/>
      <c r="WQS19" s="550"/>
      <c r="WQT19" s="550"/>
      <c r="WQU19" s="550"/>
      <c r="WQV19" s="550"/>
      <c r="WQW19" s="550"/>
      <c r="WQX19" s="550"/>
      <c r="WQY19" s="550"/>
      <c r="WQZ19" s="550"/>
      <c r="WRA19" s="550"/>
      <c r="WRB19" s="550"/>
      <c r="WRC19" s="550"/>
      <c r="WRD19" s="550"/>
      <c r="WRE19" s="550"/>
      <c r="WRF19" s="550"/>
      <c r="WRG19" s="550"/>
      <c r="WRH19" s="550"/>
      <c r="WRI19" s="550"/>
      <c r="WRJ19" s="550"/>
      <c r="WRK19" s="550"/>
      <c r="WRL19" s="550"/>
      <c r="WRM19" s="550"/>
      <c r="WRN19" s="550"/>
      <c r="WRO19" s="550"/>
      <c r="WRP19" s="550"/>
      <c r="WRQ19" s="550"/>
      <c r="WRR19" s="550"/>
      <c r="WRS19" s="550"/>
      <c r="WRT19" s="550"/>
      <c r="WRU19" s="550"/>
      <c r="WRV19" s="550"/>
      <c r="WRW19" s="550"/>
      <c r="WRX19" s="550"/>
      <c r="WRZ19" s="550"/>
      <c r="WSA19" s="550"/>
      <c r="WSB19" s="550"/>
      <c r="WSC19" s="550"/>
      <c r="WSD19" s="550"/>
      <c r="WSF19" s="550"/>
      <c r="WSJ19" s="550"/>
      <c r="WSK19" s="550"/>
      <c r="WSL19" s="550"/>
      <c r="WSM19" s="550"/>
      <c r="WSN19" s="550"/>
      <c r="WSO19" s="550"/>
      <c r="WSP19" s="550"/>
      <c r="WSQ19" s="550"/>
      <c r="WSR19" s="550"/>
      <c r="WSS19" s="550"/>
      <c r="WSU19" s="550"/>
      <c r="WSV19" s="550"/>
      <c r="WSW19" s="550"/>
      <c r="WSX19" s="550"/>
      <c r="WSY19" s="550"/>
      <c r="WSZ19" s="550"/>
      <c r="WTA19" s="550"/>
      <c r="WTB19" s="550"/>
      <c r="WTC19" s="550"/>
      <c r="WTD19" s="550"/>
      <c r="WTE19" s="550"/>
      <c r="WTF19" s="550"/>
      <c r="WTG19" s="550"/>
      <c r="WTH19" s="550"/>
      <c r="WTI19" s="550"/>
      <c r="WTJ19" s="550"/>
      <c r="WTK19" s="550"/>
      <c r="WTL19" s="550"/>
      <c r="WTM19" s="550"/>
      <c r="WTN19" s="550"/>
      <c r="WTO19" s="550"/>
      <c r="WTP19" s="550"/>
      <c r="WTQ19" s="550"/>
      <c r="WTR19" s="550"/>
      <c r="WTS19" s="550"/>
      <c r="WTT19" s="550"/>
      <c r="WTU19" s="550"/>
      <c r="WTV19" s="550"/>
      <c r="WTW19" s="550"/>
      <c r="WTX19" s="550"/>
      <c r="WTY19" s="550"/>
      <c r="WTZ19" s="550"/>
      <c r="WUA19" s="550"/>
      <c r="WUB19" s="550"/>
      <c r="WUC19" s="550"/>
      <c r="WUD19" s="550"/>
      <c r="WUE19" s="550"/>
      <c r="WUF19" s="550"/>
      <c r="WUG19" s="550"/>
      <c r="WUH19" s="550"/>
      <c r="WUI19" s="550"/>
      <c r="WUJ19" s="550"/>
      <c r="WUK19" s="550"/>
      <c r="WUL19" s="550"/>
      <c r="WUM19" s="550"/>
      <c r="WUN19" s="550"/>
      <c r="WUO19" s="550"/>
      <c r="WUP19" s="550"/>
      <c r="WUQ19" s="550"/>
      <c r="WUR19" s="550"/>
      <c r="WUS19" s="550"/>
      <c r="WUT19" s="550"/>
      <c r="WUU19" s="550"/>
      <c r="WUV19" s="550"/>
      <c r="WUW19" s="550"/>
      <c r="WUX19" s="550"/>
      <c r="WUY19" s="550"/>
      <c r="WUZ19" s="550"/>
      <c r="WVA19" s="550"/>
      <c r="WVB19" s="550"/>
      <c r="WVC19" s="550"/>
      <c r="WVD19" s="550"/>
      <c r="WVE19" s="550"/>
      <c r="WVF19" s="550"/>
      <c r="WVG19" s="550"/>
      <c r="WVH19" s="550"/>
      <c r="WVI19" s="550"/>
      <c r="WVJ19" s="550"/>
      <c r="WVK19" s="550"/>
      <c r="WVL19" s="550"/>
      <c r="WVM19" s="550"/>
      <c r="WVN19" s="550"/>
      <c r="WVO19" s="550"/>
      <c r="WVP19" s="550"/>
      <c r="WVQ19" s="550"/>
      <c r="WVR19" s="550"/>
      <c r="WVS19" s="550"/>
      <c r="WVT19" s="550"/>
      <c r="WVU19" s="550"/>
      <c r="WVV19" s="550"/>
      <c r="WVW19" s="550"/>
      <c r="WVX19" s="550"/>
      <c r="WVY19" s="550"/>
      <c r="WVZ19" s="550"/>
      <c r="WWA19" s="550"/>
      <c r="WWB19" s="550"/>
      <c r="WWC19" s="550"/>
      <c r="WWD19" s="550"/>
      <c r="WWE19" s="550"/>
      <c r="WWF19" s="550"/>
      <c r="WWG19" s="550"/>
      <c r="WWH19" s="550"/>
      <c r="WWI19" s="550"/>
      <c r="WWJ19" s="550"/>
      <c r="WWK19" s="550"/>
      <c r="WWL19" s="550"/>
      <c r="WWM19" s="550"/>
      <c r="WWN19" s="550"/>
      <c r="WWO19" s="550"/>
      <c r="WWP19" s="550"/>
      <c r="WWQ19" s="550"/>
      <c r="WWR19" s="550"/>
      <c r="WWS19" s="550"/>
      <c r="WWT19" s="550"/>
      <c r="WWU19" s="550"/>
      <c r="WWV19" s="550"/>
      <c r="WWW19" s="550"/>
      <c r="WWX19" s="550"/>
      <c r="WWY19" s="550"/>
      <c r="WWZ19" s="550"/>
      <c r="WXA19" s="550"/>
      <c r="WXB19" s="550"/>
      <c r="WXC19" s="550"/>
      <c r="WXD19" s="550"/>
      <c r="WXE19" s="550"/>
      <c r="WXF19" s="550"/>
      <c r="WXG19" s="550"/>
      <c r="WXH19" s="550"/>
      <c r="WXI19" s="550"/>
      <c r="WXJ19" s="550"/>
      <c r="WXK19" s="550"/>
      <c r="WXL19" s="550"/>
      <c r="WXM19" s="550"/>
      <c r="WXN19" s="550"/>
      <c r="WXO19" s="550"/>
      <c r="WXP19" s="550"/>
      <c r="WXQ19" s="550"/>
      <c r="WXR19" s="550"/>
      <c r="WXS19" s="550"/>
      <c r="WXT19" s="550"/>
      <c r="WXU19" s="550"/>
      <c r="WXV19" s="550"/>
      <c r="WXW19" s="550"/>
      <c r="WXX19" s="550"/>
      <c r="WXY19" s="550"/>
      <c r="WXZ19" s="550"/>
      <c r="WYA19" s="550"/>
      <c r="WYB19" s="550"/>
      <c r="WYC19" s="550"/>
      <c r="WYD19" s="550"/>
      <c r="WYE19" s="550"/>
      <c r="WYF19" s="550"/>
      <c r="WYG19" s="550"/>
      <c r="WYH19" s="550"/>
      <c r="WYI19" s="550"/>
      <c r="WYJ19" s="550"/>
      <c r="WYK19" s="550"/>
      <c r="WYL19" s="550"/>
      <c r="WYM19" s="550"/>
      <c r="WYN19" s="550"/>
      <c r="WYO19" s="550"/>
      <c r="WYP19" s="550"/>
      <c r="WYQ19" s="550"/>
      <c r="WYR19" s="550"/>
      <c r="WYS19" s="550"/>
      <c r="WYT19" s="550"/>
      <c r="WYU19" s="550"/>
      <c r="WYV19" s="550"/>
      <c r="WYW19" s="550"/>
      <c r="WYX19" s="550"/>
      <c r="WYY19" s="550"/>
      <c r="WYZ19" s="550"/>
      <c r="WZA19" s="550"/>
      <c r="WZB19" s="550"/>
      <c r="WZC19" s="550"/>
      <c r="WZD19" s="550"/>
      <c r="WZE19" s="550"/>
      <c r="WZF19" s="550"/>
      <c r="WZG19" s="550"/>
      <c r="WZH19" s="550"/>
      <c r="WZI19" s="550"/>
      <c r="WZJ19" s="550"/>
      <c r="WZK19" s="550"/>
      <c r="WZL19" s="550"/>
      <c r="WZM19" s="550"/>
      <c r="WZN19" s="550"/>
      <c r="WZO19" s="550"/>
      <c r="WZP19" s="550"/>
      <c r="WZQ19" s="550"/>
      <c r="WZR19" s="550"/>
      <c r="WZS19" s="550"/>
      <c r="WZT19" s="550"/>
      <c r="WZU19" s="550"/>
      <c r="WZV19" s="550"/>
      <c r="WZW19" s="550"/>
      <c r="WZX19" s="550"/>
      <c r="WZY19" s="550"/>
      <c r="WZZ19" s="550"/>
      <c r="XAA19" s="550"/>
      <c r="XAB19" s="550"/>
      <c r="XAC19" s="550"/>
      <c r="XAD19" s="550"/>
      <c r="XAE19" s="550"/>
      <c r="XAF19" s="550"/>
      <c r="XAG19" s="550"/>
      <c r="XAH19" s="550"/>
      <c r="XAI19" s="550"/>
      <c r="XAJ19" s="550"/>
      <c r="XAK19" s="550"/>
      <c r="XAL19" s="550"/>
      <c r="XAM19" s="550"/>
      <c r="XAN19" s="550"/>
      <c r="XAO19" s="550"/>
      <c r="XAP19" s="550"/>
      <c r="XAQ19" s="550"/>
      <c r="XAR19" s="550"/>
      <c r="XAS19" s="550"/>
      <c r="XAT19" s="550"/>
      <c r="XAU19" s="550"/>
      <c r="XAV19" s="550"/>
      <c r="XAW19" s="550"/>
      <c r="XAX19" s="550"/>
      <c r="XAY19" s="550"/>
      <c r="XAZ19" s="550"/>
      <c r="XBA19" s="550"/>
      <c r="XBB19" s="550"/>
      <c r="XBC19" s="550"/>
      <c r="XBD19" s="550"/>
      <c r="XBE19" s="550"/>
      <c r="XBF19" s="550"/>
      <c r="XBG19" s="550"/>
      <c r="XBH19" s="550"/>
      <c r="XBI19" s="550"/>
      <c r="XBJ19" s="550"/>
      <c r="XBK19" s="550"/>
      <c r="XBL19" s="550"/>
      <c r="XBM19" s="550"/>
      <c r="XBN19" s="550"/>
      <c r="XBO19" s="550"/>
      <c r="XBP19" s="550"/>
      <c r="XBQ19" s="550"/>
      <c r="XBR19" s="550"/>
      <c r="XBS19" s="550"/>
      <c r="XBT19" s="550"/>
      <c r="XBU19" s="550"/>
      <c r="XBV19" s="550"/>
      <c r="XBW19" s="550"/>
      <c r="XBX19" s="550"/>
      <c r="XBY19" s="550"/>
      <c r="XBZ19" s="550"/>
      <c r="XCA19" s="550"/>
      <c r="XCB19" s="550"/>
      <c r="XCC19" s="550"/>
      <c r="XCD19" s="550"/>
      <c r="XCE19" s="550"/>
      <c r="XCF19" s="550"/>
      <c r="XCG19" s="550"/>
      <c r="XCH19" s="550"/>
      <c r="XCI19" s="550"/>
      <c r="XCJ19" s="550"/>
      <c r="XCK19" s="550"/>
      <c r="XCL19" s="550"/>
      <c r="XCM19" s="550"/>
      <c r="XCN19" s="550"/>
      <c r="XCO19" s="550"/>
      <c r="XCP19" s="550"/>
      <c r="XCQ19" s="550"/>
      <c r="XCR19" s="550"/>
      <c r="XCS19" s="550"/>
      <c r="XCT19" s="550"/>
      <c r="XCU19" s="550"/>
      <c r="XCV19" s="550"/>
      <c r="XCW19" s="550"/>
      <c r="XCX19" s="550"/>
      <c r="XCY19" s="550"/>
      <c r="XCZ19" s="550"/>
      <c r="XDA19" s="550"/>
      <c r="XDB19" s="550"/>
      <c r="XDC19" s="550"/>
      <c r="XDD19" s="550"/>
      <c r="XDE19" s="550"/>
      <c r="XDF19" s="550"/>
      <c r="XDG19" s="550"/>
      <c r="XDH19" s="550"/>
      <c r="XDI19" s="550"/>
      <c r="XDJ19" s="550"/>
      <c r="XDK19" s="550"/>
      <c r="XDL19" s="550"/>
      <c r="XDM19" s="550"/>
      <c r="XDN19" s="550"/>
      <c r="XDO19" s="550"/>
      <c r="XDP19" s="550"/>
      <c r="XDQ19" s="550"/>
      <c r="XDR19" s="550"/>
      <c r="XDS19" s="550"/>
      <c r="XDT19" s="550"/>
      <c r="XDU19" s="550"/>
      <c r="XDV19" s="550"/>
      <c r="XDW19" s="550"/>
      <c r="XDX19" s="550"/>
      <c r="XDY19" s="550"/>
      <c r="XDZ19" s="550"/>
      <c r="XEA19" s="550"/>
      <c r="XEB19" s="550"/>
      <c r="XEC19" s="550"/>
      <c r="XED19" s="550"/>
      <c r="XEE19" s="550"/>
      <c r="XEF19" s="550"/>
      <c r="XEG19" s="550"/>
      <c r="XEH19" s="550"/>
      <c r="XEI19" s="550"/>
      <c r="XEJ19" s="550"/>
      <c r="XEK19" s="550"/>
      <c r="XEL19" s="550"/>
      <c r="XEM19" s="550"/>
      <c r="XEN19" s="550"/>
      <c r="XEO19" s="550"/>
      <c r="XEP19" s="550"/>
      <c r="XEQ19" s="550"/>
      <c r="XER19" s="550"/>
      <c r="XES19" s="550"/>
      <c r="XET19" s="550"/>
      <c r="XEU19" s="550"/>
      <c r="XEV19" s="550"/>
      <c r="XEW19" s="550"/>
      <c r="XEX19" s="550"/>
      <c r="XEY19" s="550"/>
    </row>
    <row r="20" spans="1:16379" s="4" customFormat="1" ht="60" x14ac:dyDescent="0.2">
      <c r="A20" s="1173"/>
      <c r="B20" s="1173"/>
      <c r="C20" s="1173"/>
      <c r="D20" s="1173"/>
      <c r="E20" s="1173"/>
      <c r="F20" s="1203"/>
      <c r="G20" s="259">
        <v>41</v>
      </c>
      <c r="H20" s="596" t="s">
        <v>232</v>
      </c>
      <c r="I20" s="119">
        <v>80111621</v>
      </c>
      <c r="J20" s="81" t="s">
        <v>233</v>
      </c>
      <c r="K20" s="81">
        <v>30303</v>
      </c>
      <c r="L20" s="81" t="s">
        <v>223</v>
      </c>
      <c r="M20" s="119" t="s">
        <v>224</v>
      </c>
      <c r="N20" s="119" t="s">
        <v>225</v>
      </c>
      <c r="O20" s="119" t="s">
        <v>19</v>
      </c>
      <c r="P20" s="119" t="s">
        <v>370</v>
      </c>
      <c r="Q20" s="765" t="s">
        <v>234</v>
      </c>
      <c r="R20" s="82" t="s">
        <v>10</v>
      </c>
      <c r="S20" s="82" t="s">
        <v>10</v>
      </c>
      <c r="T20" s="84">
        <v>7</v>
      </c>
      <c r="U20" s="84">
        <v>1</v>
      </c>
      <c r="V20" s="120" t="s">
        <v>59</v>
      </c>
      <c r="W20" s="37" t="s">
        <v>324</v>
      </c>
      <c r="X20" s="37"/>
      <c r="Y20" s="735">
        <v>42000881</v>
      </c>
      <c r="Z20" s="737"/>
      <c r="AA20" s="737"/>
      <c r="AB20" s="716">
        <f t="shared" si="1"/>
        <v>42000881</v>
      </c>
      <c r="AC20" s="85"/>
      <c r="AD20" s="85"/>
      <c r="AE20" s="86"/>
      <c r="AF20" s="86">
        <v>8400176</v>
      </c>
      <c r="AG20" s="86"/>
      <c r="AH20" s="86">
        <v>16800352</v>
      </c>
      <c r="AI20" s="86"/>
      <c r="AJ20" s="86"/>
      <c r="AK20" s="86">
        <v>16800353</v>
      </c>
      <c r="AL20" s="85"/>
      <c r="AM20" s="85"/>
      <c r="AN20" s="85"/>
      <c r="AO20" s="85"/>
      <c r="AP20" s="85">
        <f t="shared" si="0"/>
        <v>42000881</v>
      </c>
      <c r="AQ20" s="85"/>
      <c r="AR20" s="85"/>
      <c r="AS20" s="85"/>
      <c r="AT20" s="86">
        <v>42000881</v>
      </c>
      <c r="AU20" s="86">
        <v>8400176</v>
      </c>
      <c r="AV20" s="87">
        <v>42000881</v>
      </c>
      <c r="AW20" s="448"/>
      <c r="AX20" s="448"/>
      <c r="AY20" s="1072">
        <f>SUM(AV20:AX20)</f>
        <v>42000881</v>
      </c>
      <c r="AZ20" s="543">
        <v>43523</v>
      </c>
      <c r="BA20" s="545">
        <v>40</v>
      </c>
      <c r="BB20" s="508" t="s">
        <v>108325</v>
      </c>
      <c r="BC20" s="652">
        <v>8400176</v>
      </c>
      <c r="BD20" s="652"/>
      <c r="BE20" s="652"/>
      <c r="BF20" s="652">
        <f>SUM(BC20:BE20)</f>
        <v>8400176</v>
      </c>
    </row>
    <row r="21" spans="1:16379" s="4" customFormat="1" ht="95.25" customHeight="1" x14ac:dyDescent="0.2">
      <c r="A21" s="1173"/>
      <c r="B21" s="1173"/>
      <c r="C21" s="1173"/>
      <c r="D21" s="1173"/>
      <c r="E21" s="1173"/>
      <c r="F21" s="1203"/>
      <c r="G21" s="617">
        <v>55</v>
      </c>
      <c r="H21" s="81" t="s">
        <v>271</v>
      </c>
      <c r="I21" s="188">
        <v>80111621</v>
      </c>
      <c r="J21" s="188" t="s">
        <v>295</v>
      </c>
      <c r="K21" s="188">
        <v>30303</v>
      </c>
      <c r="L21" s="188" t="s">
        <v>223</v>
      </c>
      <c r="M21" s="119" t="s">
        <v>244</v>
      </c>
      <c r="N21" s="119" t="s">
        <v>245</v>
      </c>
      <c r="O21" s="119" t="s">
        <v>19</v>
      </c>
      <c r="P21" s="119" t="s">
        <v>370</v>
      </c>
      <c r="Q21" s="594" t="s">
        <v>296</v>
      </c>
      <c r="R21" s="188" t="s">
        <v>9</v>
      </c>
      <c r="S21" s="188" t="s">
        <v>9</v>
      </c>
      <c r="T21" s="84">
        <v>9</v>
      </c>
      <c r="U21" s="84">
        <v>1</v>
      </c>
      <c r="V21" s="119" t="s">
        <v>59</v>
      </c>
      <c r="W21" s="587" t="s">
        <v>324</v>
      </c>
      <c r="X21" s="587" t="s">
        <v>108324</v>
      </c>
      <c r="Y21" s="735">
        <v>95124000</v>
      </c>
      <c r="Z21" s="737"/>
      <c r="AA21" s="737"/>
      <c r="AB21" s="716">
        <f t="shared" si="1"/>
        <v>95124000</v>
      </c>
      <c r="AC21" s="85"/>
      <c r="AD21" s="85"/>
      <c r="AE21" s="86"/>
      <c r="AF21" s="86"/>
      <c r="AG21" s="86"/>
      <c r="AH21" s="86"/>
      <c r="AI21" s="86"/>
      <c r="AJ21" s="86"/>
      <c r="AK21" s="86"/>
      <c r="AL21" s="85"/>
      <c r="AM21" s="85"/>
      <c r="AN21" s="85"/>
      <c r="AO21" s="85"/>
      <c r="AP21" s="85"/>
      <c r="AQ21" s="85"/>
      <c r="AR21" s="85"/>
      <c r="AS21" s="85"/>
      <c r="AT21" s="860">
        <v>95124000</v>
      </c>
      <c r="AU21" s="86">
        <f>BF21</f>
        <v>992906</v>
      </c>
      <c r="AV21" s="88">
        <f>AT21</f>
        <v>95124000</v>
      </c>
      <c r="AW21" s="448"/>
      <c r="AX21" s="448"/>
      <c r="AY21" s="652">
        <f>SUBTOTAL(9,AV21:AX21)</f>
        <v>95124000</v>
      </c>
      <c r="AZ21" s="543">
        <v>43531</v>
      </c>
      <c r="BA21" s="545">
        <v>42</v>
      </c>
      <c r="BB21" s="504" t="s">
        <v>108354</v>
      </c>
      <c r="BC21" s="652">
        <v>992906</v>
      </c>
      <c r="BD21" s="652"/>
      <c r="BE21" s="652"/>
      <c r="BF21" s="652">
        <f>SUM(BC21:BE21)</f>
        <v>992906</v>
      </c>
    </row>
    <row r="22" spans="1:16379" ht="18" customHeight="1" x14ac:dyDescent="0.2">
      <c r="A22" s="1173"/>
      <c r="B22" s="1173"/>
      <c r="C22" s="1173"/>
      <c r="D22" s="1173"/>
      <c r="E22" s="1173"/>
      <c r="F22" s="1154" t="s">
        <v>235</v>
      </c>
      <c r="G22" s="1154"/>
      <c r="H22" s="1154"/>
      <c r="I22" s="1154"/>
      <c r="J22" s="1154"/>
      <c r="K22" s="1154"/>
      <c r="L22" s="1154"/>
      <c r="M22" s="1154"/>
      <c r="N22" s="1154"/>
      <c r="O22" s="1154"/>
      <c r="P22" s="1154"/>
      <c r="Q22" s="1154"/>
      <c r="R22" s="1154"/>
      <c r="S22" s="1154"/>
      <c r="T22" s="1154"/>
      <c r="U22" s="1154"/>
      <c r="V22" s="1154"/>
      <c r="W22" s="124"/>
      <c r="X22" s="409"/>
      <c r="Y22" s="738">
        <f>SUM(Y15:Y21)</f>
        <v>680009000</v>
      </c>
      <c r="Z22" s="738"/>
      <c r="AA22" s="738"/>
      <c r="AB22" s="738">
        <f>SUM(AB15:AB21)</f>
        <v>680009000</v>
      </c>
      <c r="AC22" s="738">
        <f t="shared" ref="AC22:AS22" si="2">SUM(AC15:AC21)</f>
        <v>0</v>
      </c>
      <c r="AD22" s="738">
        <f t="shared" si="2"/>
        <v>4557245</v>
      </c>
      <c r="AE22" s="738">
        <f t="shared" si="2"/>
        <v>100801143</v>
      </c>
      <c r="AF22" s="738">
        <f t="shared" si="2"/>
        <v>12957421</v>
      </c>
      <c r="AG22" s="738">
        <f t="shared" si="2"/>
        <v>23014087</v>
      </c>
      <c r="AH22" s="738">
        <f t="shared" si="2"/>
        <v>110218755</v>
      </c>
      <c r="AI22" s="738">
        <f t="shared" si="2"/>
        <v>17846171</v>
      </c>
      <c r="AJ22" s="738">
        <f t="shared" si="2"/>
        <v>19322719</v>
      </c>
      <c r="AK22" s="738">
        <f t="shared" si="2"/>
        <v>136796610</v>
      </c>
      <c r="AL22" s="738">
        <f t="shared" si="2"/>
        <v>19322719</v>
      </c>
      <c r="AM22" s="738">
        <f t="shared" si="2"/>
        <v>31135097</v>
      </c>
      <c r="AN22" s="738">
        <f t="shared" si="2"/>
        <v>108913033</v>
      </c>
      <c r="AO22" s="738">
        <f t="shared" si="2"/>
        <v>0</v>
      </c>
      <c r="AP22" s="738">
        <f t="shared" si="2"/>
        <v>584885000</v>
      </c>
      <c r="AQ22" s="738">
        <f t="shared" si="2"/>
        <v>0</v>
      </c>
      <c r="AR22" s="738">
        <f t="shared" si="2"/>
        <v>0</v>
      </c>
      <c r="AS22" s="738">
        <f t="shared" si="2"/>
        <v>0</v>
      </c>
      <c r="AT22" s="1073"/>
      <c r="AU22" s="1073"/>
      <c r="AV22" s="1073"/>
      <c r="AW22" s="448"/>
      <c r="AX22" s="448"/>
      <c r="AY22" s="807"/>
      <c r="AZ22" s="1005"/>
      <c r="BA22" s="448"/>
      <c r="BB22" s="448"/>
      <c r="BC22" s="448"/>
      <c r="BD22" s="448"/>
      <c r="BE22" s="448"/>
      <c r="BF22" s="448"/>
    </row>
    <row r="23" spans="1:16379" ht="18" customHeight="1" x14ac:dyDescent="0.2">
      <c r="A23" s="1173"/>
      <c r="B23" s="1173"/>
      <c r="C23" s="1173"/>
      <c r="D23" s="1173"/>
      <c r="E23" s="1173"/>
      <c r="F23" s="1201" t="s">
        <v>236</v>
      </c>
      <c r="G23" s="1201"/>
      <c r="H23" s="1201"/>
      <c r="I23" s="1201"/>
      <c r="J23" s="1201"/>
      <c r="K23" s="1201"/>
      <c r="L23" s="1201"/>
      <c r="M23" s="1201"/>
      <c r="N23" s="1201"/>
      <c r="O23" s="1201"/>
      <c r="P23" s="1201"/>
      <c r="Q23" s="1201"/>
      <c r="R23" s="1201"/>
      <c r="S23" s="1201"/>
      <c r="T23" s="1201"/>
      <c r="U23" s="1201"/>
      <c r="V23" s="1201"/>
      <c r="W23" s="125"/>
      <c r="X23" s="411"/>
      <c r="Y23" s="739">
        <f>+Y22</f>
        <v>680009000</v>
      </c>
      <c r="Z23" s="739">
        <f>+Z22</f>
        <v>0</v>
      </c>
      <c r="AA23" s="739">
        <f>+AA22</f>
        <v>0</v>
      </c>
      <c r="AB23" s="739">
        <f>+AB22</f>
        <v>680009000</v>
      </c>
      <c r="AC23" s="90"/>
      <c r="AD23" s="90"/>
      <c r="AE23" s="90"/>
      <c r="AF23" s="90"/>
      <c r="AG23" s="90"/>
      <c r="AH23" s="90"/>
      <c r="AI23" s="90"/>
      <c r="AJ23" s="90"/>
      <c r="AK23" s="90"/>
      <c r="AL23" s="90"/>
      <c r="AM23" s="90"/>
      <c r="AN23" s="90"/>
      <c r="AO23" s="90"/>
      <c r="AP23" s="90">
        <f>+AP22</f>
        <v>584885000</v>
      </c>
      <c r="AQ23" s="90"/>
      <c r="AR23" s="90"/>
      <c r="AS23" s="90"/>
      <c r="AT23" s="859"/>
      <c r="AU23" s="859"/>
      <c r="AV23" s="448"/>
      <c r="AW23" s="448"/>
      <c r="AX23" s="448"/>
      <c r="AY23" s="807"/>
      <c r="AZ23" s="1005"/>
      <c r="BA23" s="448"/>
      <c r="BB23" s="448"/>
      <c r="BC23" s="448"/>
      <c r="BD23" s="448"/>
      <c r="BE23" s="448"/>
      <c r="BF23" s="448"/>
    </row>
    <row r="24" spans="1:16379" ht="40.5" hidden="1" customHeight="1" x14ac:dyDescent="0.2">
      <c r="A24" s="1137" t="str">
        <f>+A15</f>
        <v>115 Fortalecimiento Institucional desde la Gestión Pedagógica</v>
      </c>
      <c r="B24" s="1137" t="str">
        <f>+B15</f>
        <v>Código 383 
Un sistema de seguimiento a la Política Educativa Distrital en los contestos Escolares Ajustado e Implementado</v>
      </c>
      <c r="C24" s="1137" t="str">
        <f>+C15</f>
        <v>Componente No.1 "Sistema de Seguimiento a la política educativa distrital en los contextos escolares."</v>
      </c>
      <c r="D24" s="1137" t="s">
        <v>108132</v>
      </c>
      <c r="E24" s="1137" t="s">
        <v>108269</v>
      </c>
      <c r="F24" s="1155" t="s">
        <v>108285</v>
      </c>
      <c r="G24" s="581">
        <v>75</v>
      </c>
      <c r="H24" s="74" t="s">
        <v>108284</v>
      </c>
      <c r="I24" s="120">
        <v>80111621</v>
      </c>
      <c r="J24" s="2" t="s">
        <v>237</v>
      </c>
      <c r="K24" s="120" t="s">
        <v>355</v>
      </c>
      <c r="L24" s="120" t="s">
        <v>223</v>
      </c>
      <c r="M24" s="120" t="s">
        <v>353</v>
      </c>
      <c r="N24" s="120" t="s">
        <v>225</v>
      </c>
      <c r="O24" s="120" t="s">
        <v>19</v>
      </c>
      <c r="P24" s="120" t="s">
        <v>370</v>
      </c>
      <c r="Q24" s="766" t="s">
        <v>238</v>
      </c>
      <c r="R24" s="216" t="s">
        <v>7</v>
      </c>
      <c r="S24" s="217" t="s">
        <v>7</v>
      </c>
      <c r="T24" s="218">
        <v>8</v>
      </c>
      <c r="U24" s="218">
        <v>1</v>
      </c>
      <c r="V24" s="120" t="s">
        <v>59</v>
      </c>
      <c r="W24" s="37" t="s">
        <v>324</v>
      </c>
      <c r="X24" s="721" t="s">
        <v>108437</v>
      </c>
      <c r="Y24" s="740">
        <f>80000000-80000000</f>
        <v>0</v>
      </c>
      <c r="Z24" s="741">
        <f>1200000000-1200000000</f>
        <v>0</v>
      </c>
      <c r="AA24" s="716"/>
      <c r="AB24" s="716">
        <f>+Y24+Z24+AA24</f>
        <v>0</v>
      </c>
      <c r="AC24" s="85"/>
      <c r="AD24" s="85"/>
      <c r="AE24" s="85"/>
      <c r="AF24" s="85"/>
      <c r="AG24" s="85">
        <f>+AB24*0.35</f>
        <v>0</v>
      </c>
      <c r="AH24" s="85"/>
      <c r="AI24" s="85"/>
      <c r="AJ24" s="19">
        <f>+AB24*0.45</f>
        <v>0</v>
      </c>
      <c r="AK24" s="85"/>
      <c r="AL24" s="85"/>
      <c r="AM24" s="85"/>
      <c r="AN24" s="19">
        <f>+AB24*0.2</f>
        <v>0</v>
      </c>
      <c r="AO24" s="85"/>
      <c r="AP24" s="85">
        <f>+AC24+AD24+AE24+AF24+AG24+AH24+AI24+AJ24+AK24+AL24+AM24+AN24+AO24</f>
        <v>0</v>
      </c>
      <c r="AQ24" s="85"/>
      <c r="AR24" s="85"/>
      <c r="AS24" s="85"/>
      <c r="AT24" s="859"/>
      <c r="AU24" s="859"/>
      <c r="AV24" s="448"/>
      <c r="AW24" s="448"/>
      <c r="AX24" s="448"/>
      <c r="AY24" s="807"/>
      <c r="AZ24" s="1005"/>
      <c r="BA24" s="448"/>
      <c r="BB24" s="448"/>
      <c r="BC24" s="448"/>
      <c r="BD24" s="448"/>
      <c r="BE24" s="448"/>
      <c r="BF24" s="448"/>
    </row>
    <row r="25" spans="1:16379" ht="50.25" customHeight="1" x14ac:dyDescent="0.2">
      <c r="A25" s="1138"/>
      <c r="B25" s="1138"/>
      <c r="C25" s="1138"/>
      <c r="D25" s="1138"/>
      <c r="E25" s="1138"/>
      <c r="F25" s="1156"/>
      <c r="G25" s="699">
        <v>91</v>
      </c>
      <c r="H25" s="504" t="s">
        <v>108400</v>
      </c>
      <c r="I25" s="188">
        <v>80111621</v>
      </c>
      <c r="J25" s="81" t="s">
        <v>237</v>
      </c>
      <c r="K25" s="717">
        <v>3020419001</v>
      </c>
      <c r="L25" s="188" t="s">
        <v>108401</v>
      </c>
      <c r="M25" s="718" t="s">
        <v>108402</v>
      </c>
      <c r="N25" s="119" t="s">
        <v>108403</v>
      </c>
      <c r="O25" s="119" t="s">
        <v>19</v>
      </c>
      <c r="P25" s="119" t="s">
        <v>370</v>
      </c>
      <c r="Q25" s="765" t="s">
        <v>238</v>
      </c>
      <c r="R25" s="188" t="s">
        <v>9</v>
      </c>
      <c r="S25" s="188" t="s">
        <v>9</v>
      </c>
      <c r="T25" s="188">
        <v>8</v>
      </c>
      <c r="U25" s="84">
        <v>1</v>
      </c>
      <c r="V25" s="188" t="s">
        <v>59</v>
      </c>
      <c r="W25" s="587" t="s">
        <v>324</v>
      </c>
      <c r="X25" s="719" t="s">
        <v>108441</v>
      </c>
      <c r="Y25" s="742"/>
      <c r="Z25" s="763">
        <v>77428846</v>
      </c>
      <c r="AA25" s="737"/>
      <c r="AB25" s="737">
        <f>SUM(Y25:AA25)</f>
        <v>77428846</v>
      </c>
      <c r="AC25" s="85"/>
      <c r="AD25" s="85"/>
      <c r="AE25" s="85"/>
      <c r="AF25" s="85"/>
      <c r="AG25" s="85"/>
      <c r="AH25" s="85"/>
      <c r="AI25" s="85"/>
      <c r="AJ25" s="19"/>
      <c r="AK25" s="85"/>
      <c r="AL25" s="85"/>
      <c r="AM25" s="85"/>
      <c r="AN25" s="19"/>
      <c r="AO25" s="85"/>
      <c r="AP25" s="85"/>
      <c r="AQ25" s="85"/>
      <c r="AR25" s="85"/>
      <c r="AS25" s="85"/>
      <c r="AT25" s="861">
        <v>77428846</v>
      </c>
      <c r="AU25" s="737">
        <v>19357212</v>
      </c>
      <c r="AV25" s="448"/>
      <c r="AW25" s="737">
        <v>77428846</v>
      </c>
      <c r="AX25" s="448"/>
      <c r="AY25" s="762">
        <f t="shared" ref="AY25:AY30" si="3">SUM(AV25:AX25)</f>
        <v>77428846</v>
      </c>
      <c r="AZ25" s="543">
        <v>43553</v>
      </c>
      <c r="BA25" s="545">
        <v>51</v>
      </c>
      <c r="BB25" s="504" t="s">
        <v>108459</v>
      </c>
      <c r="BC25" s="762">
        <v>19357212</v>
      </c>
      <c r="BD25" s="448"/>
      <c r="BE25" s="508"/>
      <c r="BF25" s="652">
        <f>SUM(BC25:BE25)</f>
        <v>19357212</v>
      </c>
    </row>
    <row r="26" spans="1:16379" ht="50.25" customHeight="1" x14ac:dyDescent="0.2">
      <c r="A26" s="1138"/>
      <c r="B26" s="1138"/>
      <c r="C26" s="1138"/>
      <c r="D26" s="1138"/>
      <c r="E26" s="1138"/>
      <c r="F26" s="1156"/>
      <c r="G26" s="699">
        <v>91</v>
      </c>
      <c r="H26" s="504" t="s">
        <v>108404</v>
      </c>
      <c r="I26" s="188">
        <v>80111601</v>
      </c>
      <c r="J26" s="81" t="s">
        <v>237</v>
      </c>
      <c r="K26" s="717">
        <v>3020419001</v>
      </c>
      <c r="L26" s="188" t="s">
        <v>108401</v>
      </c>
      <c r="M26" s="718" t="s">
        <v>108402</v>
      </c>
      <c r="N26" s="119" t="s">
        <v>108403</v>
      </c>
      <c r="O26" s="119" t="s">
        <v>19</v>
      </c>
      <c r="P26" s="119" t="s">
        <v>370</v>
      </c>
      <c r="Q26" s="765" t="s">
        <v>238</v>
      </c>
      <c r="R26" s="188" t="s">
        <v>7</v>
      </c>
      <c r="S26" s="188" t="s">
        <v>7</v>
      </c>
      <c r="T26" s="188">
        <v>8</v>
      </c>
      <c r="U26" s="84">
        <v>1</v>
      </c>
      <c r="V26" s="188" t="s">
        <v>59</v>
      </c>
      <c r="W26" s="587" t="s">
        <v>324</v>
      </c>
      <c r="X26" s="719" t="s">
        <v>108441</v>
      </c>
      <c r="Y26" s="742"/>
      <c r="Z26" s="763">
        <v>32812168</v>
      </c>
      <c r="AA26" s="737"/>
      <c r="AB26" s="737">
        <f t="shared" ref="AB26:AB32" si="4">SUM(Y26:AA26)</f>
        <v>32812168</v>
      </c>
      <c r="AC26" s="85"/>
      <c r="AD26" s="85"/>
      <c r="AE26" s="85"/>
      <c r="AF26" s="85"/>
      <c r="AG26" s="85"/>
      <c r="AH26" s="85"/>
      <c r="AI26" s="85"/>
      <c r="AJ26" s="19"/>
      <c r="AK26" s="85"/>
      <c r="AL26" s="85"/>
      <c r="AM26" s="85"/>
      <c r="AN26" s="19"/>
      <c r="AO26" s="85"/>
      <c r="AP26" s="85"/>
      <c r="AQ26" s="85"/>
      <c r="AR26" s="85"/>
      <c r="AS26" s="85"/>
      <c r="AT26" s="861">
        <v>32812168</v>
      </c>
      <c r="AU26" s="737">
        <f>BF26</f>
        <v>12304563</v>
      </c>
      <c r="AV26" s="448"/>
      <c r="AW26" s="737">
        <v>32812168</v>
      </c>
      <c r="AX26" s="448"/>
      <c r="AY26" s="762">
        <f t="shared" si="3"/>
        <v>32812168</v>
      </c>
      <c r="AZ26" s="543">
        <v>43564</v>
      </c>
      <c r="BA26" s="545">
        <v>59</v>
      </c>
      <c r="BB26" s="504" t="s">
        <v>108478</v>
      </c>
      <c r="BC26" s="448"/>
      <c r="BD26" s="762">
        <v>12304563</v>
      </c>
      <c r="BE26" s="448"/>
      <c r="BF26" s="652">
        <f t="shared" ref="BF26:BF31" si="5">SUM(BC26:BE26)</f>
        <v>12304563</v>
      </c>
    </row>
    <row r="27" spans="1:16379" ht="39.950000000000003" customHeight="1" x14ac:dyDescent="0.2">
      <c r="A27" s="1138"/>
      <c r="B27" s="1138"/>
      <c r="C27" s="1138"/>
      <c r="D27" s="1138"/>
      <c r="E27" s="1138"/>
      <c r="F27" s="1156"/>
      <c r="G27" s="699">
        <v>91</v>
      </c>
      <c r="H27" s="504" t="s">
        <v>108405</v>
      </c>
      <c r="I27" s="188">
        <v>80111621</v>
      </c>
      <c r="J27" s="81" t="s">
        <v>237</v>
      </c>
      <c r="K27" s="717">
        <v>3020419001</v>
      </c>
      <c r="L27" s="188" t="s">
        <v>108401</v>
      </c>
      <c r="M27" s="718" t="s">
        <v>108402</v>
      </c>
      <c r="N27" s="119" t="s">
        <v>108403</v>
      </c>
      <c r="O27" s="119" t="s">
        <v>19</v>
      </c>
      <c r="P27" s="119" t="s">
        <v>370</v>
      </c>
      <c r="Q27" s="765" t="s">
        <v>238</v>
      </c>
      <c r="R27" s="188" t="s">
        <v>95</v>
      </c>
      <c r="S27" s="188" t="s">
        <v>95</v>
      </c>
      <c r="T27" s="188">
        <v>7</v>
      </c>
      <c r="U27" s="84">
        <v>1</v>
      </c>
      <c r="V27" s="188" t="s">
        <v>59</v>
      </c>
      <c r="W27" s="587" t="s">
        <v>324</v>
      </c>
      <c r="X27" s="923" t="s">
        <v>108528</v>
      </c>
      <c r="Y27" s="742"/>
      <c r="Z27" s="763">
        <v>46374496</v>
      </c>
      <c r="AA27" s="737"/>
      <c r="AB27" s="737">
        <f t="shared" si="4"/>
        <v>46374496</v>
      </c>
      <c r="AC27" s="85"/>
      <c r="AD27" s="85"/>
      <c r="AE27" s="85"/>
      <c r="AF27" s="85"/>
      <c r="AG27" s="85"/>
      <c r="AH27" s="85"/>
      <c r="AI27" s="85"/>
      <c r="AJ27" s="19"/>
      <c r="AK27" s="85"/>
      <c r="AL27" s="85"/>
      <c r="AM27" s="85"/>
      <c r="AN27" s="19"/>
      <c r="AO27" s="85"/>
      <c r="AP27" s="85"/>
      <c r="AQ27" s="85"/>
      <c r="AR27" s="85"/>
      <c r="AS27" s="85"/>
      <c r="AT27" s="861">
        <v>46374496</v>
      </c>
      <c r="AU27" s="737">
        <f>BF27</f>
        <v>6624928</v>
      </c>
      <c r="AV27" s="448"/>
      <c r="AW27" s="737">
        <v>46374496</v>
      </c>
      <c r="AX27" s="448"/>
      <c r="AY27" s="652">
        <f t="shared" si="3"/>
        <v>46374496</v>
      </c>
      <c r="AZ27" s="543">
        <v>43614</v>
      </c>
      <c r="BA27" s="545">
        <v>84</v>
      </c>
      <c r="BB27" s="504" t="s">
        <v>108585</v>
      </c>
      <c r="BC27" s="448"/>
      <c r="BD27" s="762">
        <v>6624928</v>
      </c>
      <c r="BE27" s="448"/>
      <c r="BF27" s="652">
        <f t="shared" si="5"/>
        <v>6624928</v>
      </c>
    </row>
    <row r="28" spans="1:16379" ht="54.75" customHeight="1" x14ac:dyDescent="0.2">
      <c r="A28" s="1138"/>
      <c r="B28" s="1138"/>
      <c r="C28" s="1138"/>
      <c r="D28" s="1138"/>
      <c r="E28" s="1138"/>
      <c r="F28" s="1156"/>
      <c r="G28" s="699">
        <v>91</v>
      </c>
      <c r="H28" s="504" t="s">
        <v>108406</v>
      </c>
      <c r="I28" s="188">
        <v>80111621</v>
      </c>
      <c r="J28" s="81" t="s">
        <v>237</v>
      </c>
      <c r="K28" s="717">
        <v>3020419001</v>
      </c>
      <c r="L28" s="188" t="s">
        <v>108401</v>
      </c>
      <c r="M28" s="718" t="s">
        <v>108402</v>
      </c>
      <c r="N28" s="119" t="s">
        <v>108403</v>
      </c>
      <c r="O28" s="119" t="s">
        <v>19</v>
      </c>
      <c r="P28" s="119" t="s">
        <v>370</v>
      </c>
      <c r="Q28" s="765" t="s">
        <v>238</v>
      </c>
      <c r="R28" s="188" t="s">
        <v>9</v>
      </c>
      <c r="S28" s="188" t="s">
        <v>9</v>
      </c>
      <c r="T28" s="188">
        <v>8</v>
      </c>
      <c r="U28" s="84">
        <v>1</v>
      </c>
      <c r="V28" s="188" t="s">
        <v>59</v>
      </c>
      <c r="W28" s="587" t="s">
        <v>324</v>
      </c>
      <c r="X28" s="719" t="s">
        <v>108441</v>
      </c>
      <c r="Y28" s="742"/>
      <c r="Z28" s="763">
        <v>52999424</v>
      </c>
      <c r="AA28" s="737"/>
      <c r="AB28" s="737">
        <f t="shared" si="4"/>
        <v>52999424</v>
      </c>
      <c r="AC28" s="85"/>
      <c r="AD28" s="85"/>
      <c r="AE28" s="85"/>
      <c r="AF28" s="85"/>
      <c r="AG28" s="85"/>
      <c r="AH28" s="85"/>
      <c r="AI28" s="85"/>
      <c r="AJ28" s="19"/>
      <c r="AK28" s="85"/>
      <c r="AL28" s="85"/>
      <c r="AM28" s="85"/>
      <c r="AN28" s="19"/>
      <c r="AO28" s="85"/>
      <c r="AP28" s="85"/>
      <c r="AQ28" s="85"/>
      <c r="AR28" s="85"/>
      <c r="AS28" s="85"/>
      <c r="AT28" s="861">
        <v>52999424</v>
      </c>
      <c r="AU28" s="861">
        <f>BF28</f>
        <v>15899827</v>
      </c>
      <c r="AV28" s="737"/>
      <c r="AW28" s="737">
        <v>52999424</v>
      </c>
      <c r="AX28" s="737"/>
      <c r="AY28" s="762">
        <f t="shared" si="3"/>
        <v>52999424</v>
      </c>
      <c r="AZ28" s="543">
        <v>43553</v>
      </c>
      <c r="BA28" s="545">
        <v>54</v>
      </c>
      <c r="BB28" s="508" t="s">
        <v>108460</v>
      </c>
      <c r="BC28" s="448"/>
      <c r="BD28" s="762">
        <v>15899827</v>
      </c>
      <c r="BE28" s="448"/>
      <c r="BF28" s="652">
        <f t="shared" si="5"/>
        <v>15899827</v>
      </c>
    </row>
    <row r="29" spans="1:16379" ht="47.25" customHeight="1" x14ac:dyDescent="0.2">
      <c r="A29" s="1138"/>
      <c r="B29" s="1138"/>
      <c r="C29" s="1138"/>
      <c r="D29" s="1138"/>
      <c r="E29" s="1138"/>
      <c r="F29" s="1156"/>
      <c r="G29" s="699">
        <v>91</v>
      </c>
      <c r="H29" s="504" t="s">
        <v>108407</v>
      </c>
      <c r="I29" s="188">
        <v>80111621</v>
      </c>
      <c r="J29" s="81" t="s">
        <v>237</v>
      </c>
      <c r="K29" s="717">
        <v>3020419001</v>
      </c>
      <c r="L29" s="188" t="s">
        <v>108401</v>
      </c>
      <c r="M29" s="718" t="s">
        <v>108402</v>
      </c>
      <c r="N29" s="119" t="s">
        <v>108403</v>
      </c>
      <c r="O29" s="119" t="s">
        <v>19</v>
      </c>
      <c r="P29" s="119" t="s">
        <v>370</v>
      </c>
      <c r="Q29" s="765" t="s">
        <v>238</v>
      </c>
      <c r="R29" s="188" t="s">
        <v>7</v>
      </c>
      <c r="S29" s="188" t="s">
        <v>7</v>
      </c>
      <c r="T29" s="188">
        <v>8</v>
      </c>
      <c r="U29" s="84">
        <v>1</v>
      </c>
      <c r="V29" s="188" t="s">
        <v>59</v>
      </c>
      <c r="W29" s="587" t="s">
        <v>324</v>
      </c>
      <c r="X29" s="719" t="s">
        <v>108441</v>
      </c>
      <c r="Y29" s="742"/>
      <c r="Z29" s="763">
        <v>52999424</v>
      </c>
      <c r="AA29" s="737"/>
      <c r="AB29" s="737">
        <f t="shared" si="4"/>
        <v>52999424</v>
      </c>
      <c r="AC29" s="85"/>
      <c r="AD29" s="85"/>
      <c r="AE29" s="85"/>
      <c r="AF29" s="85"/>
      <c r="AG29" s="85"/>
      <c r="AH29" s="85"/>
      <c r="AI29" s="85"/>
      <c r="AJ29" s="19"/>
      <c r="AK29" s="85"/>
      <c r="AL29" s="85"/>
      <c r="AM29" s="85"/>
      <c r="AN29" s="19"/>
      <c r="AO29" s="85"/>
      <c r="AP29" s="85"/>
      <c r="AQ29" s="85"/>
      <c r="AR29" s="85"/>
      <c r="AS29" s="85"/>
      <c r="AT29" s="861">
        <v>52999424</v>
      </c>
      <c r="AU29" s="737">
        <v>6624928</v>
      </c>
      <c r="AV29" s="737"/>
      <c r="AW29" s="737">
        <v>52999424</v>
      </c>
      <c r="AX29" s="737"/>
      <c r="AY29" s="737">
        <f t="shared" si="3"/>
        <v>52999424</v>
      </c>
      <c r="AZ29" s="543">
        <v>43567</v>
      </c>
      <c r="BA29" s="545">
        <v>61</v>
      </c>
      <c r="BB29" s="504" t="s">
        <v>108479</v>
      </c>
      <c r="BC29" s="448"/>
      <c r="BD29" s="762">
        <v>6624928</v>
      </c>
      <c r="BE29" s="448"/>
      <c r="BF29" s="652">
        <f t="shared" si="5"/>
        <v>6624928</v>
      </c>
    </row>
    <row r="30" spans="1:16379" ht="83.25" customHeight="1" x14ac:dyDescent="0.2">
      <c r="A30" s="1138"/>
      <c r="B30" s="1138"/>
      <c r="C30" s="1138"/>
      <c r="D30" s="1138"/>
      <c r="E30" s="1138"/>
      <c r="F30" s="1156"/>
      <c r="G30" s="963">
        <v>92</v>
      </c>
      <c r="H30" s="504" t="s">
        <v>108522</v>
      </c>
      <c r="I30" s="188">
        <v>80111621</v>
      </c>
      <c r="J30" s="722" t="s">
        <v>241</v>
      </c>
      <c r="K30" s="717" t="s">
        <v>108408</v>
      </c>
      <c r="L30" s="188" t="s">
        <v>108409</v>
      </c>
      <c r="M30" s="718" t="s">
        <v>108410</v>
      </c>
      <c r="N30" s="119" t="s">
        <v>108411</v>
      </c>
      <c r="O30" s="119" t="s">
        <v>19</v>
      </c>
      <c r="P30" s="119" t="s">
        <v>370</v>
      </c>
      <c r="Q30" s="768" t="s">
        <v>242</v>
      </c>
      <c r="R30" s="188" t="s">
        <v>95</v>
      </c>
      <c r="S30" s="188" t="s">
        <v>95</v>
      </c>
      <c r="T30" s="188">
        <v>7</v>
      </c>
      <c r="U30" s="84">
        <v>1</v>
      </c>
      <c r="V30" s="188" t="s">
        <v>59</v>
      </c>
      <c r="W30" s="587" t="s">
        <v>324</v>
      </c>
      <c r="X30" s="923" t="s">
        <v>108548</v>
      </c>
      <c r="Y30" s="763">
        <v>80000000</v>
      </c>
      <c r="Z30" s="763">
        <v>68385642</v>
      </c>
      <c r="AA30" s="737"/>
      <c r="AB30" s="737">
        <f t="shared" si="4"/>
        <v>148385642</v>
      </c>
      <c r="AC30" s="85"/>
      <c r="AD30" s="85"/>
      <c r="AE30" s="85"/>
      <c r="AF30" s="85"/>
      <c r="AG30" s="85"/>
      <c r="AH30" s="85"/>
      <c r="AI30" s="85"/>
      <c r="AJ30" s="19"/>
      <c r="AK30" s="85"/>
      <c r="AL30" s="85"/>
      <c r="AM30" s="85"/>
      <c r="AN30" s="19"/>
      <c r="AO30" s="85"/>
      <c r="AP30" s="85"/>
      <c r="AQ30" s="85"/>
      <c r="AR30" s="85"/>
      <c r="AS30" s="85"/>
      <c r="AT30" s="861">
        <f>AV30+AW30</f>
        <v>148385642</v>
      </c>
      <c r="AU30" s="1074">
        <f>BF30</f>
        <v>51934975</v>
      </c>
      <c r="AV30" s="737">
        <v>80000000</v>
      </c>
      <c r="AW30" s="737">
        <v>68385642</v>
      </c>
      <c r="AX30" s="448"/>
      <c r="AY30" s="737">
        <f t="shared" si="3"/>
        <v>148385642</v>
      </c>
      <c r="AZ30" s="543">
        <v>43602</v>
      </c>
      <c r="BA30" s="545">
        <v>81</v>
      </c>
      <c r="BB30" s="508" t="s">
        <v>108584</v>
      </c>
      <c r="BC30" s="762">
        <v>51934975</v>
      </c>
      <c r="BD30" s="448"/>
      <c r="BE30" s="448"/>
      <c r="BF30" s="652">
        <f t="shared" si="5"/>
        <v>51934975</v>
      </c>
    </row>
    <row r="31" spans="1:16379" ht="57.75" customHeight="1" x14ac:dyDescent="0.2">
      <c r="A31" s="1138"/>
      <c r="B31" s="1138"/>
      <c r="C31" s="1138"/>
      <c r="D31" s="1138"/>
      <c r="E31" s="1138"/>
      <c r="F31" s="1156"/>
      <c r="G31" s="699">
        <v>91</v>
      </c>
      <c r="H31" s="504" t="s">
        <v>108412</v>
      </c>
      <c r="I31" s="188">
        <v>80111621</v>
      </c>
      <c r="J31" s="81" t="s">
        <v>237</v>
      </c>
      <c r="K31" s="717" t="s">
        <v>108622</v>
      </c>
      <c r="L31" s="188" t="s">
        <v>108401</v>
      </c>
      <c r="M31" s="718" t="s">
        <v>108402</v>
      </c>
      <c r="N31" s="119" t="s">
        <v>108403</v>
      </c>
      <c r="O31" s="119" t="s">
        <v>19</v>
      </c>
      <c r="P31" s="119" t="s">
        <v>370</v>
      </c>
      <c r="Q31" s="765" t="s">
        <v>238</v>
      </c>
      <c r="R31" s="188" t="s">
        <v>7</v>
      </c>
      <c r="S31" s="188" t="s">
        <v>7</v>
      </c>
      <c r="T31" s="188">
        <v>8</v>
      </c>
      <c r="U31" s="84">
        <v>1</v>
      </c>
      <c r="V31" s="188" t="s">
        <v>59</v>
      </c>
      <c r="W31" s="587" t="s">
        <v>324</v>
      </c>
      <c r="X31" s="719" t="s">
        <v>108441</v>
      </c>
      <c r="Y31" s="742"/>
      <c r="Z31" s="763">
        <v>59000000</v>
      </c>
      <c r="AA31" s="737"/>
      <c r="AB31" s="737">
        <f t="shared" si="4"/>
        <v>59000000</v>
      </c>
      <c r="AC31" s="85"/>
      <c r="AD31" s="85"/>
      <c r="AE31" s="85"/>
      <c r="AF31" s="85"/>
      <c r="AG31" s="85"/>
      <c r="AH31" s="85"/>
      <c r="AI31" s="85"/>
      <c r="AJ31" s="19"/>
      <c r="AK31" s="85"/>
      <c r="AL31" s="85"/>
      <c r="AM31" s="85"/>
      <c r="AN31" s="19"/>
      <c r="AO31" s="85"/>
      <c r="AP31" s="85"/>
      <c r="AQ31" s="85"/>
      <c r="AR31" s="85"/>
      <c r="AS31" s="85"/>
      <c r="AT31" s="861">
        <v>59000000</v>
      </c>
      <c r="AU31" s="737">
        <v>5629163</v>
      </c>
      <c r="AV31" s="448"/>
      <c r="AW31" s="737">
        <v>59000000</v>
      </c>
      <c r="AX31" s="448"/>
      <c r="AY31" s="737">
        <f>SUBTOTAL(9,AV31:AX31)</f>
        <v>59000000</v>
      </c>
      <c r="AZ31" s="543">
        <v>43585</v>
      </c>
      <c r="BA31" s="545">
        <v>66</v>
      </c>
      <c r="BB31" s="1075" t="s">
        <v>108541</v>
      </c>
      <c r="BC31" s="448"/>
      <c r="BD31" s="762">
        <v>5629163</v>
      </c>
      <c r="BE31" s="448"/>
      <c r="BF31" s="652">
        <f t="shared" si="5"/>
        <v>5629163</v>
      </c>
    </row>
    <row r="32" spans="1:16379" ht="68.25" hidden="1" customHeight="1" x14ac:dyDescent="0.2">
      <c r="A32" s="1138"/>
      <c r="B32" s="1138"/>
      <c r="C32" s="1138"/>
      <c r="D32" s="1138"/>
      <c r="E32" s="1138"/>
      <c r="F32" s="1156"/>
      <c r="G32" s="935">
        <v>75</v>
      </c>
      <c r="H32" s="901" t="s">
        <v>108526</v>
      </c>
      <c r="I32" s="188"/>
      <c r="J32" s="81"/>
      <c r="K32" s="717"/>
      <c r="L32" s="188"/>
      <c r="M32" s="718"/>
      <c r="N32" s="119"/>
      <c r="O32" s="119"/>
      <c r="P32" s="119"/>
      <c r="Q32" s="765"/>
      <c r="R32" s="188"/>
      <c r="S32" s="188"/>
      <c r="T32" s="188"/>
      <c r="U32" s="84"/>
      <c r="V32" s="188"/>
      <c r="W32" s="720"/>
      <c r="X32" s="719" t="s">
        <v>108525</v>
      </c>
      <c r="Y32" s="742"/>
      <c r="Z32" s="763">
        <f>441565200-441565200</f>
        <v>0</v>
      </c>
      <c r="AA32" s="737"/>
      <c r="AB32" s="737">
        <f t="shared" si="4"/>
        <v>0</v>
      </c>
      <c r="AC32" s="85"/>
      <c r="AD32" s="85"/>
      <c r="AE32" s="85"/>
      <c r="AF32" s="85"/>
      <c r="AG32" s="85"/>
      <c r="AH32" s="85"/>
      <c r="AI32" s="85"/>
      <c r="AJ32" s="19"/>
      <c r="AK32" s="85"/>
      <c r="AL32" s="85"/>
      <c r="AM32" s="85"/>
      <c r="AN32" s="19"/>
      <c r="AO32" s="85"/>
      <c r="AP32" s="85"/>
      <c r="AQ32" s="85"/>
      <c r="AR32" s="85"/>
      <c r="AS32" s="85"/>
      <c r="AT32" s="1306"/>
      <c r="AU32" s="859"/>
      <c r="AV32" s="448"/>
      <c r="AW32" s="448"/>
      <c r="AX32" s="448"/>
      <c r="AY32" s="807"/>
      <c r="AZ32" s="1005"/>
      <c r="BA32" s="448"/>
      <c r="BB32" s="448"/>
      <c r="BC32" s="448"/>
      <c r="BD32" s="448"/>
      <c r="BE32" s="448"/>
      <c r="BF32" s="448"/>
    </row>
    <row r="33" spans="1:16382" ht="72" hidden="1" customHeight="1" x14ac:dyDescent="0.2">
      <c r="A33" s="1138"/>
      <c r="B33" s="1138"/>
      <c r="C33" s="1138"/>
      <c r="D33" s="1138"/>
      <c r="E33" s="1138"/>
      <c r="F33" s="1156"/>
      <c r="G33" s="699">
        <v>75</v>
      </c>
      <c r="H33" s="504" t="s">
        <v>108527</v>
      </c>
      <c r="I33" s="119"/>
      <c r="J33" s="81"/>
      <c r="K33" s="119"/>
      <c r="L33" s="119"/>
      <c r="M33" s="119"/>
      <c r="N33" s="119"/>
      <c r="O33" s="119"/>
      <c r="P33" s="119"/>
      <c r="Q33" s="765"/>
      <c r="R33" s="82"/>
      <c r="S33" s="83"/>
      <c r="T33" s="84"/>
      <c r="U33" s="84"/>
      <c r="V33" s="119"/>
      <c r="W33" s="720"/>
      <c r="X33" s="719" t="s">
        <v>108441</v>
      </c>
      <c r="Y33" s="742"/>
      <c r="Z33" s="763">
        <f>361241872-361241872</f>
        <v>0</v>
      </c>
      <c r="AA33" s="737"/>
      <c r="AB33" s="737">
        <f>SUM(Y33:AA33)</f>
        <v>0</v>
      </c>
      <c r="AC33" s="85"/>
      <c r="AD33" s="85"/>
      <c r="AE33" s="85"/>
      <c r="AF33" s="85"/>
      <c r="AG33" s="85"/>
      <c r="AH33" s="85"/>
      <c r="AI33" s="85"/>
      <c r="AJ33" s="19"/>
      <c r="AK33" s="85"/>
      <c r="AL33" s="85"/>
      <c r="AM33" s="85"/>
      <c r="AN33" s="19"/>
      <c r="AO33" s="85"/>
      <c r="AP33" s="85"/>
      <c r="AQ33" s="85"/>
      <c r="AR33" s="85"/>
      <c r="AS33" s="85"/>
      <c r="AT33" s="859"/>
      <c r="AU33" s="859"/>
      <c r="AV33" s="448"/>
      <c r="AW33" s="448"/>
      <c r="AX33" s="448"/>
      <c r="AY33" s="807"/>
      <c r="AZ33" s="1005"/>
      <c r="BA33" s="448"/>
      <c r="BB33" s="448"/>
      <c r="BC33" s="448"/>
      <c r="BD33" s="448"/>
      <c r="BE33" s="448"/>
      <c r="BF33" s="448"/>
    </row>
    <row r="34" spans="1:16382" s="507" customFormat="1" ht="50.1" customHeight="1" x14ac:dyDescent="0.25">
      <c r="A34" s="1138"/>
      <c r="B34" s="1138"/>
      <c r="C34" s="1138"/>
      <c r="D34" s="1138"/>
      <c r="E34" s="1138"/>
      <c r="F34" s="1156"/>
      <c r="G34" s="1052">
        <v>111</v>
      </c>
      <c r="H34" s="188" t="s">
        <v>108615</v>
      </c>
      <c r="I34" s="584" t="s">
        <v>108619</v>
      </c>
      <c r="J34" s="188" t="s">
        <v>108620</v>
      </c>
      <c r="K34" s="584">
        <v>3020419001</v>
      </c>
      <c r="L34" s="119" t="s">
        <v>108409</v>
      </c>
      <c r="M34" s="584" t="s">
        <v>108402</v>
      </c>
      <c r="N34" s="119" t="s">
        <v>108403</v>
      </c>
      <c r="O34" s="119" t="s">
        <v>19</v>
      </c>
      <c r="P34" s="119" t="s">
        <v>370</v>
      </c>
      <c r="Q34" s="916" t="s">
        <v>296</v>
      </c>
      <c r="R34" s="630" t="s">
        <v>13</v>
      </c>
      <c r="S34" s="630" t="s">
        <v>13</v>
      </c>
      <c r="T34" s="188">
        <v>6</v>
      </c>
      <c r="U34" s="1050">
        <v>1</v>
      </c>
      <c r="V34" s="630" t="s">
        <v>59</v>
      </c>
      <c r="W34" s="630" t="s">
        <v>324</v>
      </c>
      <c r="X34" s="719" t="s">
        <v>108632</v>
      </c>
      <c r="Y34" s="742"/>
      <c r="Z34" s="632">
        <v>36256287</v>
      </c>
      <c r="AA34" s="737"/>
      <c r="AB34" s="737">
        <f>SUM(Y34:AA34)</f>
        <v>36256287</v>
      </c>
      <c r="AC34" s="85"/>
      <c r="AD34" s="85"/>
      <c r="AE34" s="85"/>
      <c r="AF34" s="85"/>
      <c r="AG34" s="85"/>
      <c r="AH34" s="85"/>
      <c r="AI34" s="85"/>
      <c r="AJ34" s="19"/>
      <c r="AK34" s="85"/>
      <c r="AL34" s="85"/>
      <c r="AM34" s="85"/>
      <c r="AN34" s="19"/>
      <c r="AO34" s="85"/>
      <c r="AP34" s="85"/>
      <c r="AQ34" s="85"/>
      <c r="AR34" s="85"/>
      <c r="AS34" s="85"/>
      <c r="AT34" s="861">
        <f>AY34</f>
        <v>36256287</v>
      </c>
      <c r="AU34" s="737">
        <f>BF34</f>
        <v>0</v>
      </c>
      <c r="AV34" s="508"/>
      <c r="AW34" s="737">
        <v>36256287</v>
      </c>
      <c r="AX34" s="508"/>
      <c r="AY34" s="737">
        <f>SUM(AV34:AX34)</f>
        <v>36256287</v>
      </c>
      <c r="AZ34" s="543">
        <v>43642</v>
      </c>
      <c r="BA34" s="508">
        <v>104</v>
      </c>
      <c r="BB34" s="504" t="s">
        <v>108646</v>
      </c>
      <c r="BC34" s="508"/>
      <c r="BD34" s="508"/>
      <c r="BE34" s="508"/>
      <c r="BF34" s="508"/>
    </row>
    <row r="35" spans="1:16382" s="507" customFormat="1" ht="50.1" customHeight="1" x14ac:dyDescent="0.25">
      <c r="A35" s="1138"/>
      <c r="B35" s="1138"/>
      <c r="C35" s="1138"/>
      <c r="D35" s="1138"/>
      <c r="E35" s="1138"/>
      <c r="F35" s="1156"/>
      <c r="G35" s="1052">
        <v>112</v>
      </c>
      <c r="H35" s="188" t="s">
        <v>108616</v>
      </c>
      <c r="I35" s="630">
        <v>80111621</v>
      </c>
      <c r="J35" s="188" t="s">
        <v>108432</v>
      </c>
      <c r="K35" s="584">
        <v>3020419001</v>
      </c>
      <c r="L35" s="119" t="s">
        <v>108409</v>
      </c>
      <c r="M35" s="584" t="s">
        <v>108402</v>
      </c>
      <c r="N35" s="119" t="s">
        <v>108403</v>
      </c>
      <c r="O35" s="119" t="s">
        <v>19</v>
      </c>
      <c r="P35" s="119" t="s">
        <v>370</v>
      </c>
      <c r="Q35" s="916" t="s">
        <v>238</v>
      </c>
      <c r="R35" s="630" t="s">
        <v>13</v>
      </c>
      <c r="S35" s="630" t="s">
        <v>13</v>
      </c>
      <c r="T35" s="630">
        <v>6</v>
      </c>
      <c r="U35" s="630">
        <v>1</v>
      </c>
      <c r="V35" s="630" t="s">
        <v>59</v>
      </c>
      <c r="W35" s="630" t="s">
        <v>324</v>
      </c>
      <c r="X35" s="719" t="s">
        <v>108632</v>
      </c>
      <c r="Y35" s="742"/>
      <c r="Z35" s="984">
        <v>39749568</v>
      </c>
      <c r="AA35" s="737"/>
      <c r="AB35" s="737">
        <f>SUM(Y35:AA35)</f>
        <v>39749568</v>
      </c>
      <c r="AC35" s="85"/>
      <c r="AD35" s="85"/>
      <c r="AE35" s="85"/>
      <c r="AF35" s="85"/>
      <c r="AG35" s="85"/>
      <c r="AH35" s="85"/>
      <c r="AI35" s="85"/>
      <c r="AJ35" s="19"/>
      <c r="AK35" s="85"/>
      <c r="AL35" s="85"/>
      <c r="AM35" s="85"/>
      <c r="AN35" s="19"/>
      <c r="AO35" s="85"/>
      <c r="AP35" s="85"/>
      <c r="AQ35" s="85"/>
      <c r="AR35" s="85"/>
      <c r="AS35" s="85"/>
      <c r="AT35" s="861">
        <f>AY35</f>
        <v>39749568</v>
      </c>
      <c r="AU35" s="737">
        <f>BF35</f>
        <v>0</v>
      </c>
      <c r="AV35" s="508"/>
      <c r="AW35" s="737">
        <v>39749568</v>
      </c>
      <c r="AX35" s="508"/>
      <c r="AY35" s="737">
        <f>SUM(AV35:AX35)</f>
        <v>39749568</v>
      </c>
      <c r="AZ35" s="543">
        <v>43642</v>
      </c>
      <c r="BA35" s="508">
        <v>93</v>
      </c>
      <c r="BB35" s="504" t="s">
        <v>108645</v>
      </c>
      <c r="BC35" s="508"/>
      <c r="BD35" s="508"/>
      <c r="BE35" s="508"/>
      <c r="BF35" s="508"/>
    </row>
    <row r="36" spans="1:16382" ht="50.1" customHeight="1" x14ac:dyDescent="0.2">
      <c r="A36" s="1138"/>
      <c r="B36" s="1138"/>
      <c r="C36" s="1138"/>
      <c r="D36" s="1138"/>
      <c r="E36" s="1138"/>
      <c r="F36" s="1156"/>
      <c r="G36" s="996">
        <v>113</v>
      </c>
      <c r="H36" s="630" t="s">
        <v>108617</v>
      </c>
      <c r="I36" s="630">
        <v>80111621</v>
      </c>
      <c r="J36" s="188" t="s">
        <v>108621</v>
      </c>
      <c r="K36" s="584">
        <v>3020419001</v>
      </c>
      <c r="L36" s="119" t="s">
        <v>108409</v>
      </c>
      <c r="M36" s="1049" t="s">
        <v>108402</v>
      </c>
      <c r="N36" s="119" t="s">
        <v>108403</v>
      </c>
      <c r="O36" s="119" t="s">
        <v>19</v>
      </c>
      <c r="P36" s="119" t="s">
        <v>370</v>
      </c>
      <c r="Q36" s="916" t="s">
        <v>242</v>
      </c>
      <c r="R36" s="188" t="s">
        <v>12</v>
      </c>
      <c r="S36" s="188" t="s">
        <v>12</v>
      </c>
      <c r="T36" s="188">
        <v>5</v>
      </c>
      <c r="U36" s="188">
        <v>1</v>
      </c>
      <c r="V36" s="630" t="s">
        <v>59</v>
      </c>
      <c r="W36" s="630" t="s">
        <v>324</v>
      </c>
      <c r="X36" s="719" t="s">
        <v>108632</v>
      </c>
      <c r="Y36" s="742"/>
      <c r="Z36" s="632">
        <v>120000000</v>
      </c>
      <c r="AA36" s="737"/>
      <c r="AB36" s="737">
        <f>SUM(Y36:AA36)</f>
        <v>120000000</v>
      </c>
      <c r="AC36" s="85"/>
      <c r="AD36" s="85"/>
      <c r="AE36" s="85"/>
      <c r="AF36" s="85"/>
      <c r="AG36" s="85"/>
      <c r="AH36" s="85"/>
      <c r="AI36" s="85"/>
      <c r="AJ36" s="19"/>
      <c r="AK36" s="85"/>
      <c r="AL36" s="85"/>
      <c r="AM36" s="85"/>
      <c r="AN36" s="19"/>
      <c r="AO36" s="85"/>
      <c r="AP36" s="85"/>
      <c r="AQ36" s="85"/>
      <c r="AR36" s="85"/>
      <c r="AS36" s="85"/>
      <c r="AT36" s="859"/>
      <c r="AU36" s="859"/>
      <c r="AV36" s="448"/>
      <c r="AW36" s="448"/>
      <c r="AX36" s="448"/>
      <c r="AY36" s="807"/>
      <c r="AZ36" s="1005"/>
      <c r="BA36" s="448"/>
      <c r="BB36" s="448"/>
      <c r="BC36" s="448"/>
      <c r="BD36" s="448"/>
      <c r="BE36" s="448"/>
      <c r="BF36" s="448"/>
    </row>
    <row r="37" spans="1:16382" ht="50.1" customHeight="1" x14ac:dyDescent="0.2">
      <c r="A37" s="1138"/>
      <c r="B37" s="1138"/>
      <c r="C37" s="1138"/>
      <c r="D37" s="1138"/>
      <c r="E37" s="1138"/>
      <c r="F37" s="1157"/>
      <c r="G37" s="996">
        <v>114</v>
      </c>
      <c r="H37" s="630" t="s">
        <v>108618</v>
      </c>
      <c r="I37" s="630">
        <v>80111621</v>
      </c>
      <c r="J37" s="188" t="s">
        <v>108432</v>
      </c>
      <c r="K37" s="584">
        <v>3020419001</v>
      </c>
      <c r="L37" s="119" t="s">
        <v>108409</v>
      </c>
      <c r="M37" s="584" t="s">
        <v>108402</v>
      </c>
      <c r="N37" s="119" t="s">
        <v>108403</v>
      </c>
      <c r="O37" s="119" t="s">
        <v>19</v>
      </c>
      <c r="P37" s="119" t="s">
        <v>370</v>
      </c>
      <c r="Q37" s="916" t="s">
        <v>238</v>
      </c>
      <c r="R37" s="1053" t="s">
        <v>12</v>
      </c>
      <c r="S37" s="1053" t="s">
        <v>12</v>
      </c>
      <c r="T37" s="188">
        <v>5</v>
      </c>
      <c r="U37" s="188">
        <v>1</v>
      </c>
      <c r="V37" s="630" t="s">
        <v>59</v>
      </c>
      <c r="W37" s="630" t="s">
        <v>324</v>
      </c>
      <c r="X37" s="719" t="s">
        <v>108632</v>
      </c>
      <c r="Y37" s="742"/>
      <c r="Z37" s="632">
        <f>3994145</f>
        <v>3994145</v>
      </c>
      <c r="AA37" s="737"/>
      <c r="AB37" s="737">
        <f>SUM(Y37:AA37)</f>
        <v>3994145</v>
      </c>
      <c r="AC37" s="85"/>
      <c r="AD37" s="85"/>
      <c r="AE37" s="85"/>
      <c r="AF37" s="85"/>
      <c r="AG37" s="85"/>
      <c r="AH37" s="85"/>
      <c r="AI37" s="85"/>
      <c r="AJ37" s="19"/>
      <c r="AK37" s="85"/>
      <c r="AL37" s="85"/>
      <c r="AM37" s="85"/>
      <c r="AN37" s="19"/>
      <c r="AO37" s="85"/>
      <c r="AP37" s="85"/>
      <c r="AQ37" s="85"/>
      <c r="AR37" s="85"/>
      <c r="AS37" s="85"/>
      <c r="AT37" s="859"/>
      <c r="AU37" s="859"/>
      <c r="AV37" s="448"/>
      <c r="AW37" s="448"/>
      <c r="AX37" s="448"/>
      <c r="AY37" s="807"/>
      <c r="AZ37" s="1005"/>
      <c r="BA37" s="448"/>
      <c r="BB37" s="448"/>
      <c r="BC37" s="448"/>
      <c r="BD37" s="448"/>
      <c r="BE37" s="448"/>
      <c r="BF37" s="448"/>
    </row>
    <row r="38" spans="1:16382" ht="14.25" customHeight="1" x14ac:dyDescent="0.2">
      <c r="A38" s="1138"/>
      <c r="B38" s="1138"/>
      <c r="C38" s="1138"/>
      <c r="D38" s="1138"/>
      <c r="E38" s="1138"/>
      <c r="F38" s="1154" t="s">
        <v>235</v>
      </c>
      <c r="G38" s="1154"/>
      <c r="H38" s="1154"/>
      <c r="I38" s="1154"/>
      <c r="J38" s="1154"/>
      <c r="K38" s="1154"/>
      <c r="L38" s="1154"/>
      <c r="M38" s="1154"/>
      <c r="N38" s="1154"/>
      <c r="O38" s="1154"/>
      <c r="P38" s="1154"/>
      <c r="Q38" s="1154"/>
      <c r="R38" s="1154"/>
      <c r="S38" s="1154"/>
      <c r="T38" s="1154"/>
      <c r="U38" s="1154"/>
      <c r="V38" s="1154"/>
      <c r="W38" s="127"/>
      <c r="X38" s="408"/>
      <c r="Y38" s="743">
        <f>SUM(Y24:Y33)</f>
        <v>80000000</v>
      </c>
      <c r="Z38" s="743">
        <f>SUM(Z24:Z37)</f>
        <v>590000000</v>
      </c>
      <c r="AA38" s="743"/>
      <c r="AB38" s="743">
        <f>+Y38+Z38+AA38</f>
        <v>670000000</v>
      </c>
      <c r="AC38" s="92">
        <f t="shared" ref="AC38:AP38" si="6">SUM(AC24:AC24)</f>
        <v>0</v>
      </c>
      <c r="AD38" s="92">
        <f t="shared" si="6"/>
        <v>0</v>
      </c>
      <c r="AE38" s="92">
        <f t="shared" si="6"/>
        <v>0</v>
      </c>
      <c r="AF38" s="92">
        <f t="shared" si="6"/>
        <v>0</v>
      </c>
      <c r="AG38" s="92">
        <f t="shared" si="6"/>
        <v>0</v>
      </c>
      <c r="AH38" s="92">
        <f t="shared" si="6"/>
        <v>0</v>
      </c>
      <c r="AI38" s="92">
        <f t="shared" si="6"/>
        <v>0</v>
      </c>
      <c r="AJ38" s="92">
        <f t="shared" si="6"/>
        <v>0</v>
      </c>
      <c r="AK38" s="92">
        <f t="shared" si="6"/>
        <v>0</v>
      </c>
      <c r="AL38" s="92">
        <f t="shared" si="6"/>
        <v>0</v>
      </c>
      <c r="AM38" s="92">
        <f t="shared" si="6"/>
        <v>0</v>
      </c>
      <c r="AN38" s="92">
        <f t="shared" si="6"/>
        <v>0</v>
      </c>
      <c r="AO38" s="92">
        <f t="shared" si="6"/>
        <v>0</v>
      </c>
      <c r="AP38" s="92">
        <f t="shared" si="6"/>
        <v>0</v>
      </c>
      <c r="AQ38" s="92"/>
      <c r="AR38" s="92"/>
      <c r="AS38" s="92"/>
      <c r="AT38" s="859"/>
      <c r="AU38" s="859"/>
      <c r="AV38" s="448"/>
      <c r="AW38" s="448"/>
      <c r="AX38" s="448"/>
      <c r="AY38" s="807"/>
      <c r="AZ38" s="1005"/>
      <c r="BA38" s="448"/>
      <c r="BB38" s="448"/>
      <c r="BC38" s="448"/>
      <c r="BD38" s="448"/>
      <c r="BE38" s="448"/>
      <c r="BF38" s="448"/>
    </row>
    <row r="39" spans="1:16382" ht="87.75" hidden="1" customHeight="1" x14ac:dyDescent="0.2">
      <c r="A39" s="1138"/>
      <c r="B39" s="1138"/>
      <c r="C39" s="1138"/>
      <c r="D39" s="1138"/>
      <c r="E39" s="1138"/>
      <c r="F39" s="1144" t="s">
        <v>239</v>
      </c>
      <c r="G39" s="106">
        <v>43</v>
      </c>
      <c r="H39" s="219" t="s">
        <v>240</v>
      </c>
      <c r="I39" s="121">
        <v>80111621</v>
      </c>
      <c r="J39" s="2" t="s">
        <v>241</v>
      </c>
      <c r="K39" s="120" t="s">
        <v>355</v>
      </c>
      <c r="L39" s="120" t="s">
        <v>223</v>
      </c>
      <c r="M39" s="120" t="s">
        <v>353</v>
      </c>
      <c r="N39" s="120" t="s">
        <v>225</v>
      </c>
      <c r="O39" s="121" t="s">
        <v>19</v>
      </c>
      <c r="P39" s="121" t="s">
        <v>370</v>
      </c>
      <c r="Q39" s="767" t="s">
        <v>242</v>
      </c>
      <c r="R39" s="120" t="s">
        <v>9</v>
      </c>
      <c r="S39" s="120" t="s">
        <v>9</v>
      </c>
      <c r="T39" s="220">
        <v>9</v>
      </c>
      <c r="U39" s="220">
        <v>1</v>
      </c>
      <c r="V39" s="120" t="s">
        <v>59</v>
      </c>
      <c r="W39" s="37" t="s">
        <v>324</v>
      </c>
      <c r="X39" s="37" t="s">
        <v>108438</v>
      </c>
      <c r="Y39" s="715">
        <f>200000000-200000000</f>
        <v>0</v>
      </c>
      <c r="Z39" s="716">
        <f>300000000-300000000</f>
        <v>0</v>
      </c>
      <c r="AA39" s="744"/>
      <c r="AB39" s="716">
        <f>+Y39+Z39+AA39</f>
        <v>0</v>
      </c>
      <c r="AC39" s="85"/>
      <c r="AD39" s="85"/>
      <c r="AE39" s="85"/>
      <c r="AF39" s="85">
        <f>+AB39*0.35</f>
        <v>0</v>
      </c>
      <c r="AG39" s="85"/>
      <c r="AH39" s="85"/>
      <c r="AI39" s="85"/>
      <c r="AJ39" s="85">
        <f>+AB39*0.45</f>
        <v>0</v>
      </c>
      <c r="AK39" s="85"/>
      <c r="AL39" s="85"/>
      <c r="AM39" s="85"/>
      <c r="AN39" s="85">
        <f>+AB39*0.2</f>
        <v>0</v>
      </c>
      <c r="AO39" s="85"/>
      <c r="AP39" s="85">
        <f>+AC39+AD39+AE39+AF39+AG39+AH39+AI39+AJ39+AK39+AL39+AM39+AN39+AO39</f>
        <v>0</v>
      </c>
      <c r="AQ39" s="85"/>
      <c r="AR39" s="85"/>
      <c r="AS39" s="85"/>
      <c r="AT39" s="859"/>
      <c r="AU39" s="859"/>
      <c r="AV39" s="448"/>
      <c r="AW39" s="448"/>
      <c r="AX39" s="448"/>
      <c r="AY39" s="807"/>
      <c r="AZ39" s="1005"/>
      <c r="BA39" s="448"/>
      <c r="BB39" s="448"/>
      <c r="BC39" s="448"/>
      <c r="BD39" s="448"/>
      <c r="BE39" s="448"/>
      <c r="BF39" s="448"/>
    </row>
    <row r="40" spans="1:16382" ht="85.5" customHeight="1" x14ac:dyDescent="0.2">
      <c r="A40" s="1138"/>
      <c r="B40" s="1138"/>
      <c r="C40" s="1138"/>
      <c r="D40" s="1138"/>
      <c r="E40" s="1138"/>
      <c r="F40" s="1145"/>
      <c r="G40" s="710">
        <v>92</v>
      </c>
      <c r="H40" s="772" t="s">
        <v>108522</v>
      </c>
      <c r="I40" s="697">
        <v>80111621</v>
      </c>
      <c r="J40" s="722" t="s">
        <v>241</v>
      </c>
      <c r="K40" s="723" t="s">
        <v>108408</v>
      </c>
      <c r="L40" s="697" t="s">
        <v>108409</v>
      </c>
      <c r="M40" s="724" t="s">
        <v>108410</v>
      </c>
      <c r="N40" s="119" t="s">
        <v>108411</v>
      </c>
      <c r="O40" s="709" t="s">
        <v>108413</v>
      </c>
      <c r="P40" s="119" t="s">
        <v>370</v>
      </c>
      <c r="Q40" s="768" t="s">
        <v>242</v>
      </c>
      <c r="R40" s="697" t="s">
        <v>95</v>
      </c>
      <c r="S40" s="697" t="s">
        <v>95</v>
      </c>
      <c r="T40" s="697">
        <v>7</v>
      </c>
      <c r="U40" s="697">
        <v>1</v>
      </c>
      <c r="V40" s="697" t="s">
        <v>59</v>
      </c>
      <c r="W40" s="697" t="s">
        <v>324</v>
      </c>
      <c r="X40" s="587" t="s">
        <v>108524</v>
      </c>
      <c r="Y40" s="763">
        <f>100000000+22500000</f>
        <v>122500000</v>
      </c>
      <c r="Z40" s="763">
        <f>126092928+15000000</f>
        <v>141092928</v>
      </c>
      <c r="AA40" s="745"/>
      <c r="AB40" s="737">
        <f>SUM(Y40:AA40)</f>
        <v>263592928</v>
      </c>
      <c r="AC40" s="85"/>
      <c r="AD40" s="85"/>
      <c r="AE40" s="85"/>
      <c r="AF40" s="85"/>
      <c r="AG40" s="85"/>
      <c r="AH40" s="85"/>
      <c r="AI40" s="85"/>
      <c r="AJ40" s="85"/>
      <c r="AK40" s="85"/>
      <c r="AL40" s="85"/>
      <c r="AM40" s="85"/>
      <c r="AN40" s="85"/>
      <c r="AO40" s="85"/>
      <c r="AP40" s="85"/>
      <c r="AQ40" s="85"/>
      <c r="AR40" s="85"/>
      <c r="AS40" s="85"/>
      <c r="AT40" s="860">
        <f>AY40</f>
        <v>263592928</v>
      </c>
      <c r="AU40" s="1077">
        <f>BF40</f>
        <v>75327878</v>
      </c>
      <c r="AV40" s="737">
        <v>122500000</v>
      </c>
      <c r="AW40" s="737">
        <v>141092928</v>
      </c>
      <c r="AX40" s="448"/>
      <c r="AY40" s="652">
        <f>SUM(AV40:AX40)</f>
        <v>263592928</v>
      </c>
      <c r="AZ40" s="543">
        <v>43602</v>
      </c>
      <c r="BA40" s="508">
        <v>81</v>
      </c>
      <c r="BB40" s="508" t="s">
        <v>108584</v>
      </c>
      <c r="BC40" s="652">
        <v>75327878</v>
      </c>
      <c r="BD40" s="652"/>
      <c r="BE40" s="652"/>
      <c r="BF40" s="652">
        <f t="shared" ref="BF40:BF46" si="7">SUM(BC40:BE40)</f>
        <v>75327878</v>
      </c>
    </row>
    <row r="41" spans="1:16382" ht="82.5" customHeight="1" x14ac:dyDescent="0.2">
      <c r="A41" s="1138"/>
      <c r="B41" s="1138"/>
      <c r="C41" s="1138"/>
      <c r="D41" s="1138"/>
      <c r="E41" s="1138"/>
      <c r="F41" s="1145"/>
      <c r="G41" s="710">
        <v>92</v>
      </c>
      <c r="H41" s="772" t="s">
        <v>108414</v>
      </c>
      <c r="I41" s="714">
        <v>80111621</v>
      </c>
      <c r="J41" s="722" t="s">
        <v>241</v>
      </c>
      <c r="K41" s="723">
        <v>3020419001</v>
      </c>
      <c r="L41" s="697" t="s">
        <v>108401</v>
      </c>
      <c r="M41" s="724" t="s">
        <v>108402</v>
      </c>
      <c r="N41" s="119" t="s">
        <v>108403</v>
      </c>
      <c r="O41" s="709" t="s">
        <v>108413</v>
      </c>
      <c r="P41" s="119" t="s">
        <v>370</v>
      </c>
      <c r="Q41" s="768" t="s">
        <v>242</v>
      </c>
      <c r="R41" s="697" t="s">
        <v>9</v>
      </c>
      <c r="S41" s="697" t="s">
        <v>9</v>
      </c>
      <c r="T41" s="697">
        <v>8</v>
      </c>
      <c r="U41" s="697">
        <v>1</v>
      </c>
      <c r="V41" s="697" t="s">
        <v>59</v>
      </c>
      <c r="W41" s="697" t="s">
        <v>324</v>
      </c>
      <c r="X41" s="587" t="s">
        <v>108438</v>
      </c>
      <c r="Y41" s="763"/>
      <c r="Z41" s="763">
        <v>68000000</v>
      </c>
      <c r="AA41" s="745"/>
      <c r="AB41" s="737">
        <f t="shared" ref="AB41:AB46" si="8">SUM(Y41:AA41)</f>
        <v>68000000</v>
      </c>
      <c r="AC41" s="85"/>
      <c r="AD41" s="85"/>
      <c r="AE41" s="85"/>
      <c r="AF41" s="85"/>
      <c r="AG41" s="85"/>
      <c r="AH41" s="85"/>
      <c r="AI41" s="85"/>
      <c r="AJ41" s="85"/>
      <c r="AK41" s="85"/>
      <c r="AL41" s="85"/>
      <c r="AM41" s="85"/>
      <c r="AN41" s="85"/>
      <c r="AO41" s="85"/>
      <c r="AP41" s="85"/>
      <c r="AQ41" s="85"/>
      <c r="AR41" s="85"/>
      <c r="AS41" s="85"/>
      <c r="AT41" s="861">
        <v>68000000</v>
      </c>
      <c r="AU41" s="861">
        <v>13600000</v>
      </c>
      <c r="AV41" s="737"/>
      <c r="AW41" s="737">
        <v>68000000</v>
      </c>
      <c r="AX41" s="737"/>
      <c r="AY41" s="762">
        <f>SUM(AV41:AX41)</f>
        <v>68000000</v>
      </c>
      <c r="AZ41" s="543">
        <v>43552</v>
      </c>
      <c r="BA41" s="508">
        <v>52</v>
      </c>
      <c r="BB41" s="508" t="s">
        <v>108461</v>
      </c>
      <c r="BC41" s="652">
        <v>13600000</v>
      </c>
      <c r="BD41" s="448"/>
      <c r="BE41" s="448"/>
      <c r="BF41" s="652">
        <f t="shared" si="7"/>
        <v>13600000</v>
      </c>
    </row>
    <row r="42" spans="1:16382" ht="78" customHeight="1" x14ac:dyDescent="0.2">
      <c r="A42" s="1138"/>
      <c r="B42" s="1138"/>
      <c r="C42" s="1138"/>
      <c r="D42" s="1138"/>
      <c r="E42" s="1138"/>
      <c r="F42" s="1145"/>
      <c r="G42" s="710">
        <v>92</v>
      </c>
      <c r="H42" s="773" t="s">
        <v>108415</v>
      </c>
      <c r="I42" s="714">
        <v>80111621</v>
      </c>
      <c r="J42" s="722" t="s">
        <v>241</v>
      </c>
      <c r="K42" s="723" t="s">
        <v>108408</v>
      </c>
      <c r="L42" s="697" t="s">
        <v>108409</v>
      </c>
      <c r="M42" s="724" t="s">
        <v>108410</v>
      </c>
      <c r="N42" s="119" t="s">
        <v>108411</v>
      </c>
      <c r="O42" s="709" t="s">
        <v>108413</v>
      </c>
      <c r="P42" s="119" t="s">
        <v>370</v>
      </c>
      <c r="Q42" s="768" t="s">
        <v>242</v>
      </c>
      <c r="R42" s="697" t="s">
        <v>9</v>
      </c>
      <c r="S42" s="697" t="s">
        <v>9</v>
      </c>
      <c r="T42" s="697">
        <v>8</v>
      </c>
      <c r="U42" s="697">
        <v>1</v>
      </c>
      <c r="V42" s="697" t="s">
        <v>59</v>
      </c>
      <c r="W42" s="697" t="s">
        <v>324</v>
      </c>
      <c r="X42" s="587" t="s">
        <v>108438</v>
      </c>
      <c r="Y42" s="763">
        <v>28000000</v>
      </c>
      <c r="Z42" s="763">
        <v>32000000</v>
      </c>
      <c r="AA42" s="745"/>
      <c r="AB42" s="737">
        <f t="shared" si="8"/>
        <v>60000000</v>
      </c>
      <c r="AC42" s="85"/>
      <c r="AD42" s="85"/>
      <c r="AE42" s="85"/>
      <c r="AF42" s="85"/>
      <c r="AG42" s="85"/>
      <c r="AH42" s="85"/>
      <c r="AI42" s="85"/>
      <c r="AJ42" s="85"/>
      <c r="AK42" s="85"/>
      <c r="AL42" s="85"/>
      <c r="AM42" s="85"/>
      <c r="AN42" s="85"/>
      <c r="AO42" s="85"/>
      <c r="AP42" s="85"/>
      <c r="AQ42" s="85"/>
      <c r="AR42" s="85"/>
      <c r="AS42" s="85"/>
      <c r="AT42" s="860">
        <f>AY42</f>
        <v>60000000</v>
      </c>
      <c r="AU42" s="861">
        <f>BF42</f>
        <v>12000000</v>
      </c>
      <c r="AV42" s="737">
        <v>28000000</v>
      </c>
      <c r="AW42" s="737">
        <v>32000000</v>
      </c>
      <c r="AX42" s="448"/>
      <c r="AY42" s="762">
        <f>SUM(AV42:AX42)</f>
        <v>60000000</v>
      </c>
      <c r="AZ42" s="543">
        <v>43553</v>
      </c>
      <c r="BA42" s="508">
        <v>53</v>
      </c>
      <c r="BB42" s="504" t="s">
        <v>108458</v>
      </c>
      <c r="BC42" s="652">
        <v>12000000</v>
      </c>
      <c r="BD42" s="448"/>
      <c r="BE42" s="448"/>
      <c r="BF42" s="652">
        <f t="shared" si="7"/>
        <v>12000000</v>
      </c>
    </row>
    <row r="43" spans="1:16382" ht="79.5" customHeight="1" x14ac:dyDescent="0.2">
      <c r="A43" s="1138"/>
      <c r="B43" s="1138"/>
      <c r="C43" s="1138"/>
      <c r="D43" s="1138"/>
      <c r="E43" s="1138"/>
      <c r="F43" s="1145"/>
      <c r="G43" s="710">
        <v>93</v>
      </c>
      <c r="H43" s="773" t="s">
        <v>108416</v>
      </c>
      <c r="I43" s="714">
        <v>80111621</v>
      </c>
      <c r="J43" s="722" t="s">
        <v>237</v>
      </c>
      <c r="K43" s="723" t="s">
        <v>108408</v>
      </c>
      <c r="L43" s="697" t="s">
        <v>108409</v>
      </c>
      <c r="M43" s="724" t="s">
        <v>108410</v>
      </c>
      <c r="N43" s="119" t="s">
        <v>108411</v>
      </c>
      <c r="O43" s="709" t="s">
        <v>108417</v>
      </c>
      <c r="P43" s="119" t="s">
        <v>370</v>
      </c>
      <c r="Q43" s="765" t="s">
        <v>238</v>
      </c>
      <c r="R43" s="697" t="s">
        <v>9</v>
      </c>
      <c r="S43" s="697" t="s">
        <v>9</v>
      </c>
      <c r="T43" s="697">
        <v>5</v>
      </c>
      <c r="U43" s="697">
        <v>1</v>
      </c>
      <c r="V43" s="697" t="s">
        <v>59</v>
      </c>
      <c r="W43" s="697" t="s">
        <v>324</v>
      </c>
      <c r="X43" s="587" t="s">
        <v>108438</v>
      </c>
      <c r="Y43" s="763">
        <v>22500000</v>
      </c>
      <c r="Z43" s="763">
        <v>15000000</v>
      </c>
      <c r="AA43" s="745"/>
      <c r="AB43" s="737">
        <f t="shared" si="8"/>
        <v>37500000</v>
      </c>
      <c r="AC43" s="85"/>
      <c r="AD43" s="85"/>
      <c r="AE43" s="85"/>
      <c r="AF43" s="85"/>
      <c r="AG43" s="85"/>
      <c r="AH43" s="85"/>
      <c r="AI43" s="85"/>
      <c r="AJ43" s="85"/>
      <c r="AK43" s="85"/>
      <c r="AL43" s="85"/>
      <c r="AM43" s="85"/>
      <c r="AN43" s="85"/>
      <c r="AO43" s="85"/>
      <c r="AP43" s="85"/>
      <c r="AQ43" s="85"/>
      <c r="AR43" s="85"/>
      <c r="AS43" s="85"/>
      <c r="AT43" s="861">
        <f>AV43+AW43</f>
        <v>37500000</v>
      </c>
      <c r="AU43" s="861">
        <f>BF43</f>
        <v>17500000</v>
      </c>
      <c r="AV43" s="737">
        <v>22500000</v>
      </c>
      <c r="AW43" s="737">
        <v>15000000</v>
      </c>
      <c r="AX43" s="737"/>
      <c r="AY43" s="762">
        <f>SUM(AV43:AX43)</f>
        <v>37500000</v>
      </c>
      <c r="AZ43" s="543">
        <v>43553</v>
      </c>
      <c r="BA43" s="508">
        <v>50</v>
      </c>
      <c r="BB43" s="504" t="s">
        <v>108457</v>
      </c>
      <c r="BC43" s="652">
        <v>17500000</v>
      </c>
      <c r="BD43" s="508">
        <v>0</v>
      </c>
      <c r="BE43" s="508"/>
      <c r="BF43" s="652">
        <f t="shared" si="7"/>
        <v>17500000</v>
      </c>
    </row>
    <row r="44" spans="1:16382" ht="81" hidden="1" customHeight="1" x14ac:dyDescent="0.2">
      <c r="A44" s="1139"/>
      <c r="B44" s="1139"/>
      <c r="C44" s="1139"/>
      <c r="D44" s="1139"/>
      <c r="E44" s="1139"/>
      <c r="F44" s="1146"/>
      <c r="G44" s="927">
        <v>92</v>
      </c>
      <c r="H44" s="897" t="s">
        <v>108418</v>
      </c>
      <c r="I44" s="928">
        <v>80111621</v>
      </c>
      <c r="J44" s="929" t="s">
        <v>241</v>
      </c>
      <c r="K44" s="930" t="s">
        <v>108408</v>
      </c>
      <c r="L44" s="928" t="s">
        <v>108409</v>
      </c>
      <c r="M44" s="931" t="s">
        <v>108410</v>
      </c>
      <c r="N44" s="891" t="s">
        <v>108411</v>
      </c>
      <c r="O44" s="932" t="s">
        <v>108413</v>
      </c>
      <c r="P44" s="891" t="s">
        <v>370</v>
      </c>
      <c r="Q44" s="933" t="s">
        <v>242</v>
      </c>
      <c r="R44" s="928" t="s">
        <v>7</v>
      </c>
      <c r="S44" s="928" t="s">
        <v>7</v>
      </c>
      <c r="T44" s="928">
        <v>5</v>
      </c>
      <c r="U44" s="928">
        <v>1</v>
      </c>
      <c r="V44" s="928" t="s">
        <v>59</v>
      </c>
      <c r="W44" s="928" t="s">
        <v>324</v>
      </c>
      <c r="X44" s="934" t="s">
        <v>108523</v>
      </c>
      <c r="Y44" s="924">
        <f>22500000-22500000</f>
        <v>0</v>
      </c>
      <c r="Z44" s="924">
        <f>15000000-15000000</f>
        <v>0</v>
      </c>
      <c r="AA44" s="925"/>
      <c r="AB44" s="926">
        <f t="shared" si="8"/>
        <v>0</v>
      </c>
      <c r="AC44" s="85"/>
      <c r="AD44" s="85"/>
      <c r="AE44" s="85"/>
      <c r="AF44" s="85"/>
      <c r="AG44" s="85"/>
      <c r="AH44" s="85"/>
      <c r="AI44" s="85"/>
      <c r="AJ44" s="85"/>
      <c r="AK44" s="85"/>
      <c r="AL44" s="85"/>
      <c r="AM44" s="85"/>
      <c r="AN44" s="85"/>
      <c r="AO44" s="85"/>
      <c r="AP44" s="85"/>
      <c r="AQ44" s="85"/>
      <c r="AR44" s="85"/>
      <c r="AS44" s="85"/>
      <c r="AT44" s="859"/>
      <c r="AU44" s="859"/>
      <c r="AV44" s="448"/>
      <c r="AW44" s="448"/>
      <c r="AX44" s="448"/>
      <c r="AY44" s="807"/>
      <c r="AZ44" s="1005"/>
      <c r="BA44" s="448"/>
      <c r="BB44" s="448"/>
      <c r="BC44" s="652"/>
      <c r="BD44" s="448"/>
      <c r="BE44" s="448"/>
      <c r="BF44" s="652">
        <f t="shared" si="7"/>
        <v>0</v>
      </c>
      <c r="BG44" s="902"/>
      <c r="BH44" s="902"/>
      <c r="BI44" s="902"/>
      <c r="BJ44" s="902"/>
      <c r="BK44" s="902"/>
      <c r="BL44" s="902"/>
      <c r="BM44" s="902"/>
      <c r="BN44" s="902"/>
      <c r="BO44" s="902"/>
      <c r="BP44" s="902"/>
      <c r="BQ44" s="902"/>
      <c r="BR44" s="902"/>
      <c r="BS44" s="902"/>
      <c r="BT44" s="902"/>
      <c r="BU44" s="902"/>
      <c r="BV44" s="902"/>
      <c r="BW44" s="902"/>
      <c r="BX44" s="902"/>
      <c r="BY44" s="902"/>
      <c r="BZ44" s="902"/>
      <c r="CA44" s="902"/>
      <c r="CB44" s="902"/>
      <c r="CC44" s="902"/>
      <c r="CD44" s="902"/>
      <c r="CE44" s="902"/>
      <c r="CF44" s="902"/>
      <c r="CG44" s="902"/>
      <c r="CH44" s="902"/>
      <c r="CI44" s="902"/>
      <c r="CJ44" s="902"/>
      <c r="CK44" s="902"/>
      <c r="CL44" s="902"/>
      <c r="CM44" s="902"/>
      <c r="CN44" s="902"/>
      <c r="CO44" s="902"/>
      <c r="CP44" s="902"/>
      <c r="CQ44" s="902"/>
      <c r="CR44" s="902"/>
      <c r="CS44" s="902"/>
      <c r="CT44" s="902"/>
      <c r="CU44" s="902"/>
      <c r="CV44" s="902"/>
      <c r="CW44" s="902"/>
      <c r="CX44" s="902"/>
      <c r="CY44" s="902"/>
      <c r="CZ44" s="902"/>
      <c r="DA44" s="902"/>
      <c r="DB44" s="902"/>
      <c r="DC44" s="902"/>
      <c r="DD44" s="902"/>
      <c r="DE44" s="902"/>
      <c r="DF44" s="902"/>
      <c r="DG44" s="902"/>
      <c r="DH44" s="902"/>
      <c r="DI44" s="902"/>
      <c r="DJ44" s="902"/>
      <c r="DK44" s="902"/>
      <c r="DL44" s="902"/>
      <c r="DM44" s="902"/>
      <c r="DN44" s="902"/>
      <c r="DO44" s="902"/>
      <c r="DP44" s="902"/>
      <c r="DQ44" s="902"/>
      <c r="DR44" s="902"/>
      <c r="DS44" s="902"/>
      <c r="DT44" s="902"/>
      <c r="DU44" s="902"/>
      <c r="DV44" s="902"/>
      <c r="DW44" s="902"/>
      <c r="DX44" s="902"/>
      <c r="DY44" s="902"/>
      <c r="DZ44" s="902"/>
      <c r="EA44" s="902"/>
      <c r="EB44" s="902"/>
      <c r="EC44" s="902"/>
      <c r="ED44" s="902"/>
      <c r="EE44" s="902"/>
      <c r="EF44" s="902"/>
      <c r="EG44" s="902"/>
      <c r="EH44" s="902"/>
      <c r="EI44" s="902"/>
      <c r="EJ44" s="902"/>
      <c r="EK44" s="902"/>
      <c r="EL44" s="902"/>
      <c r="EM44" s="902"/>
      <c r="EN44" s="902"/>
      <c r="EO44" s="902"/>
      <c r="EP44" s="902"/>
      <c r="EQ44" s="902"/>
      <c r="ER44" s="902"/>
      <c r="ES44" s="902"/>
      <c r="ET44" s="902"/>
      <c r="EU44" s="902"/>
      <c r="EV44" s="902"/>
      <c r="EW44" s="902"/>
      <c r="EX44" s="902"/>
      <c r="EY44" s="902"/>
      <c r="EZ44" s="902"/>
      <c r="FA44" s="902"/>
      <c r="FB44" s="902"/>
      <c r="FC44" s="902"/>
      <c r="FD44" s="902"/>
      <c r="FE44" s="902"/>
      <c r="FF44" s="902"/>
      <c r="FG44" s="902"/>
      <c r="FH44" s="902"/>
      <c r="FI44" s="902"/>
      <c r="FJ44" s="902"/>
      <c r="FK44" s="902"/>
      <c r="FL44" s="902"/>
      <c r="FN44" s="902"/>
      <c r="FO44" s="902"/>
      <c r="FP44" s="902"/>
      <c r="FQ44" s="902"/>
      <c r="FR44" s="902"/>
      <c r="FT44" s="902"/>
      <c r="FX44" s="902"/>
      <c r="FY44" s="902"/>
      <c r="FZ44" s="902"/>
      <c r="GA44" s="902"/>
      <c r="GB44" s="902"/>
      <c r="GC44" s="902"/>
      <c r="GD44" s="902"/>
      <c r="GE44" s="902"/>
      <c r="GF44" s="902"/>
      <c r="GG44" s="902"/>
      <c r="GI44" s="902"/>
      <c r="GJ44" s="902"/>
      <c r="GK44" s="902"/>
      <c r="GL44" s="902"/>
      <c r="GM44" s="902"/>
      <c r="GN44" s="902"/>
      <c r="GO44" s="902"/>
      <c r="GP44" s="902"/>
      <c r="GQ44" s="902"/>
      <c r="GR44" s="902"/>
      <c r="GS44" s="902"/>
      <c r="GT44" s="902"/>
      <c r="GU44" s="902"/>
      <c r="GV44" s="902"/>
      <c r="GW44" s="902"/>
      <c r="GX44" s="902"/>
      <c r="GY44" s="902"/>
      <c r="GZ44" s="902"/>
      <c r="HA44" s="902"/>
      <c r="HB44" s="902"/>
      <c r="HC44" s="902"/>
      <c r="HD44" s="902"/>
      <c r="HE44" s="902"/>
      <c r="HF44" s="902"/>
      <c r="HG44" s="902"/>
      <c r="HH44" s="902"/>
      <c r="HI44" s="902"/>
      <c r="HJ44" s="902"/>
      <c r="HK44" s="902"/>
      <c r="HL44" s="902"/>
      <c r="HM44" s="902"/>
      <c r="HN44" s="902"/>
      <c r="HO44" s="902"/>
      <c r="HP44" s="902"/>
      <c r="HQ44" s="902"/>
      <c r="HR44" s="902"/>
      <c r="HS44" s="902"/>
      <c r="HT44" s="902"/>
      <c r="HU44" s="902"/>
      <c r="HV44" s="902"/>
      <c r="HW44" s="902"/>
      <c r="HX44" s="902"/>
      <c r="HY44" s="902"/>
      <c r="HZ44" s="902"/>
      <c r="IA44" s="902"/>
      <c r="IB44" s="902"/>
      <c r="IC44" s="902"/>
      <c r="ID44" s="902"/>
      <c r="IE44" s="902"/>
      <c r="IF44" s="902"/>
      <c r="IG44" s="902"/>
      <c r="IH44" s="902"/>
      <c r="II44" s="902"/>
      <c r="IJ44" s="902"/>
      <c r="IK44" s="902"/>
      <c r="IL44" s="902"/>
      <c r="IM44" s="902"/>
      <c r="IN44" s="902"/>
      <c r="IO44" s="902"/>
      <c r="IP44" s="902"/>
      <c r="IQ44" s="902"/>
      <c r="IR44" s="902"/>
      <c r="IS44" s="902"/>
      <c r="IT44" s="902"/>
      <c r="IU44" s="902"/>
      <c r="IV44" s="902"/>
      <c r="IW44" s="902"/>
      <c r="IX44" s="902"/>
      <c r="IY44" s="902"/>
      <c r="IZ44" s="902"/>
      <c r="JA44" s="902"/>
      <c r="JB44" s="902"/>
      <c r="JC44" s="902"/>
      <c r="JD44" s="902"/>
      <c r="JE44" s="902"/>
      <c r="JF44" s="902"/>
      <c r="JG44" s="902"/>
      <c r="JH44" s="902"/>
      <c r="JI44" s="902"/>
      <c r="JJ44" s="902"/>
      <c r="JK44" s="902"/>
      <c r="JL44" s="902"/>
      <c r="JM44" s="902"/>
      <c r="JN44" s="902"/>
      <c r="JO44" s="902"/>
      <c r="JP44" s="902"/>
      <c r="JQ44" s="902"/>
      <c r="JR44" s="902"/>
      <c r="JS44" s="902"/>
      <c r="JT44" s="902"/>
      <c r="JU44" s="902"/>
      <c r="JV44" s="902"/>
      <c r="JW44" s="902"/>
      <c r="JX44" s="902"/>
      <c r="JY44" s="902"/>
      <c r="JZ44" s="902"/>
      <c r="KA44" s="902"/>
      <c r="KB44" s="902"/>
      <c r="KC44" s="902"/>
      <c r="KD44" s="902"/>
      <c r="KE44" s="902"/>
      <c r="KF44" s="902"/>
      <c r="KG44" s="902"/>
      <c r="KH44" s="902"/>
      <c r="KI44" s="902"/>
      <c r="KJ44" s="902"/>
      <c r="KK44" s="902"/>
      <c r="KL44" s="902"/>
      <c r="KM44" s="902"/>
      <c r="KN44" s="902"/>
      <c r="KO44" s="902"/>
      <c r="KP44" s="902"/>
      <c r="KQ44" s="902"/>
      <c r="KR44" s="902"/>
      <c r="KS44" s="902"/>
      <c r="KT44" s="902"/>
      <c r="KU44" s="902"/>
      <c r="KV44" s="902"/>
      <c r="KW44" s="902"/>
      <c r="KX44" s="902"/>
      <c r="KY44" s="902"/>
      <c r="KZ44" s="902"/>
      <c r="LA44" s="902"/>
      <c r="LB44" s="902"/>
      <c r="LC44" s="902"/>
      <c r="LD44" s="902"/>
      <c r="LE44" s="902"/>
      <c r="LF44" s="902"/>
      <c r="LG44" s="902"/>
      <c r="LH44" s="902"/>
      <c r="LI44" s="902"/>
      <c r="LJ44" s="902"/>
      <c r="LK44" s="902"/>
      <c r="LL44" s="902"/>
      <c r="LM44" s="902"/>
      <c r="LN44" s="902"/>
      <c r="LO44" s="902"/>
      <c r="LP44" s="902"/>
      <c r="LQ44" s="902"/>
      <c r="LR44" s="902"/>
      <c r="LS44" s="902"/>
      <c r="LT44" s="902"/>
      <c r="LU44" s="902"/>
      <c r="LV44" s="902"/>
      <c r="LW44" s="902"/>
      <c r="LX44" s="902"/>
      <c r="LY44" s="902"/>
      <c r="LZ44" s="902"/>
      <c r="MA44" s="902"/>
      <c r="MB44" s="902"/>
      <c r="MC44" s="902"/>
      <c r="MD44" s="902"/>
      <c r="ME44" s="902"/>
      <c r="MF44" s="902"/>
      <c r="MG44" s="902"/>
      <c r="MH44" s="902"/>
      <c r="MI44" s="902"/>
      <c r="MJ44" s="902"/>
      <c r="MK44" s="902"/>
      <c r="ML44" s="902"/>
      <c r="MM44" s="902"/>
      <c r="MN44" s="902"/>
      <c r="MO44" s="902"/>
      <c r="MP44" s="902"/>
      <c r="MQ44" s="902"/>
      <c r="MR44" s="902"/>
      <c r="MS44" s="902"/>
      <c r="MT44" s="902"/>
      <c r="MU44" s="902"/>
      <c r="MV44" s="902"/>
      <c r="MW44" s="902"/>
      <c r="MX44" s="902"/>
      <c r="MY44" s="902"/>
      <c r="MZ44" s="902"/>
      <c r="NA44" s="902"/>
      <c r="NB44" s="902"/>
      <c r="NC44" s="902"/>
      <c r="ND44" s="902"/>
      <c r="NE44" s="902"/>
      <c r="NF44" s="902"/>
      <c r="NG44" s="902"/>
      <c r="NH44" s="902"/>
      <c r="NI44" s="902"/>
      <c r="NJ44" s="902"/>
      <c r="NK44" s="902"/>
      <c r="NL44" s="902"/>
      <c r="NM44" s="902"/>
      <c r="NN44" s="902"/>
      <c r="NO44" s="902"/>
      <c r="NP44" s="902"/>
      <c r="NQ44" s="902"/>
      <c r="NR44" s="902"/>
      <c r="NS44" s="902"/>
      <c r="NT44" s="902"/>
      <c r="NU44" s="902"/>
      <c r="NV44" s="902"/>
      <c r="NW44" s="902"/>
      <c r="NX44" s="902"/>
      <c r="NY44" s="902"/>
      <c r="NZ44" s="902"/>
      <c r="OA44" s="902"/>
      <c r="OB44" s="902"/>
      <c r="OC44" s="902"/>
      <c r="OD44" s="902"/>
      <c r="OE44" s="902"/>
      <c r="OF44" s="902"/>
      <c r="OG44" s="902"/>
      <c r="OH44" s="902"/>
      <c r="OI44" s="902"/>
      <c r="OJ44" s="902"/>
      <c r="OK44" s="902"/>
      <c r="OL44" s="902"/>
      <c r="OM44" s="902"/>
      <c r="ON44" s="902"/>
      <c r="OO44" s="902"/>
      <c r="OP44" s="902"/>
      <c r="OQ44" s="902"/>
      <c r="OR44" s="902"/>
      <c r="OS44" s="902"/>
      <c r="OT44" s="902"/>
      <c r="OU44" s="902"/>
      <c r="OV44" s="902"/>
      <c r="OW44" s="902"/>
      <c r="OX44" s="902"/>
      <c r="OY44" s="902"/>
      <c r="OZ44" s="902"/>
      <c r="PA44" s="902"/>
      <c r="PB44" s="902"/>
      <c r="PC44" s="902"/>
      <c r="PD44" s="902"/>
      <c r="PE44" s="902"/>
      <c r="PF44" s="902"/>
      <c r="PG44" s="902"/>
      <c r="PH44" s="902"/>
      <c r="PJ44" s="902"/>
      <c r="PK44" s="902"/>
      <c r="PL44" s="902"/>
      <c r="PM44" s="902"/>
      <c r="PN44" s="902"/>
      <c r="PP44" s="902"/>
      <c r="PT44" s="902"/>
      <c r="PU44" s="902"/>
      <c r="PV44" s="902"/>
      <c r="PW44" s="902"/>
      <c r="PX44" s="902"/>
      <c r="PY44" s="902"/>
      <c r="PZ44" s="902"/>
      <c r="QA44" s="902"/>
      <c r="QB44" s="902"/>
      <c r="QC44" s="902"/>
      <c r="QE44" s="902"/>
      <c r="QF44" s="902"/>
      <c r="QG44" s="902"/>
      <c r="QH44" s="902"/>
      <c r="QI44" s="902"/>
      <c r="QJ44" s="902"/>
      <c r="QK44" s="902"/>
      <c r="QL44" s="902"/>
      <c r="QM44" s="902"/>
      <c r="QN44" s="902"/>
      <c r="QO44" s="902"/>
      <c r="QP44" s="902"/>
      <c r="QQ44" s="902"/>
      <c r="QR44" s="902"/>
      <c r="QS44" s="902"/>
      <c r="QT44" s="902"/>
      <c r="QU44" s="902"/>
      <c r="QV44" s="902"/>
      <c r="QW44" s="902"/>
      <c r="QX44" s="902"/>
      <c r="QY44" s="902"/>
      <c r="QZ44" s="902"/>
      <c r="RA44" s="902"/>
      <c r="RB44" s="902"/>
      <c r="RC44" s="902"/>
      <c r="RD44" s="902"/>
      <c r="RE44" s="902"/>
      <c r="RF44" s="902"/>
      <c r="RG44" s="902"/>
      <c r="RH44" s="902"/>
      <c r="RI44" s="902"/>
      <c r="RJ44" s="902"/>
      <c r="RK44" s="902"/>
      <c r="RL44" s="902"/>
      <c r="RM44" s="902"/>
      <c r="RN44" s="902"/>
      <c r="RO44" s="902"/>
      <c r="RP44" s="902"/>
      <c r="RQ44" s="902"/>
      <c r="RR44" s="902"/>
      <c r="RS44" s="902"/>
      <c r="RT44" s="902"/>
      <c r="RU44" s="902"/>
      <c r="RV44" s="902"/>
      <c r="RW44" s="902"/>
      <c r="RX44" s="902"/>
      <c r="RY44" s="902"/>
      <c r="RZ44" s="902"/>
      <c r="SA44" s="902"/>
      <c r="SB44" s="902"/>
      <c r="SC44" s="902"/>
      <c r="SD44" s="902"/>
      <c r="SE44" s="902"/>
      <c r="SF44" s="902"/>
      <c r="SG44" s="902"/>
      <c r="SH44" s="902"/>
      <c r="SI44" s="902"/>
      <c r="SJ44" s="902"/>
      <c r="SK44" s="902"/>
      <c r="SL44" s="902"/>
      <c r="SM44" s="902"/>
      <c r="SN44" s="902"/>
      <c r="SO44" s="902"/>
      <c r="SP44" s="902"/>
      <c r="SQ44" s="902"/>
      <c r="SR44" s="902"/>
      <c r="SS44" s="902"/>
      <c r="ST44" s="902"/>
      <c r="SU44" s="902"/>
      <c r="SV44" s="902"/>
      <c r="SW44" s="902"/>
      <c r="SX44" s="902"/>
      <c r="SY44" s="902"/>
      <c r="SZ44" s="902"/>
      <c r="TA44" s="902"/>
      <c r="TB44" s="902"/>
      <c r="TC44" s="902"/>
      <c r="TD44" s="902"/>
      <c r="TE44" s="902"/>
      <c r="TF44" s="902"/>
      <c r="TG44" s="902"/>
      <c r="TH44" s="902"/>
      <c r="TI44" s="902"/>
      <c r="TJ44" s="902"/>
      <c r="TK44" s="902"/>
      <c r="TL44" s="902"/>
      <c r="TM44" s="902"/>
      <c r="TN44" s="902"/>
      <c r="TO44" s="902"/>
      <c r="TP44" s="902"/>
      <c r="TQ44" s="902"/>
      <c r="TR44" s="902"/>
      <c r="TS44" s="902"/>
      <c r="TT44" s="902"/>
      <c r="TU44" s="902"/>
      <c r="TV44" s="902"/>
      <c r="TW44" s="902"/>
      <c r="TX44" s="902"/>
      <c r="TY44" s="902"/>
      <c r="TZ44" s="902"/>
      <c r="UA44" s="902"/>
      <c r="UB44" s="902"/>
      <c r="UC44" s="902"/>
      <c r="UD44" s="902"/>
      <c r="UE44" s="902"/>
      <c r="UF44" s="902"/>
      <c r="UG44" s="902"/>
      <c r="UH44" s="902"/>
      <c r="UI44" s="902"/>
      <c r="UJ44" s="902"/>
      <c r="UK44" s="902"/>
      <c r="UL44" s="902"/>
      <c r="UM44" s="902"/>
      <c r="UN44" s="902"/>
      <c r="UO44" s="902"/>
      <c r="UP44" s="902"/>
      <c r="UQ44" s="902"/>
      <c r="UR44" s="902"/>
      <c r="US44" s="902"/>
      <c r="UT44" s="902"/>
      <c r="UU44" s="902"/>
      <c r="UV44" s="902"/>
      <c r="UW44" s="902"/>
      <c r="UX44" s="902"/>
      <c r="UY44" s="902"/>
      <c r="UZ44" s="902"/>
      <c r="VA44" s="902"/>
      <c r="VB44" s="902"/>
      <c r="VC44" s="902"/>
      <c r="VD44" s="902"/>
      <c r="VE44" s="902"/>
      <c r="VF44" s="902"/>
      <c r="VG44" s="902"/>
      <c r="VH44" s="902"/>
      <c r="VI44" s="902"/>
      <c r="VJ44" s="902"/>
      <c r="VK44" s="902"/>
      <c r="VL44" s="902"/>
      <c r="VM44" s="902"/>
      <c r="VN44" s="902"/>
      <c r="VO44" s="902"/>
      <c r="VP44" s="902"/>
      <c r="VQ44" s="902"/>
      <c r="VR44" s="902"/>
      <c r="VS44" s="902"/>
      <c r="VT44" s="902"/>
      <c r="VU44" s="902"/>
      <c r="VV44" s="902"/>
      <c r="VW44" s="902"/>
      <c r="VX44" s="902"/>
      <c r="VY44" s="902"/>
      <c r="VZ44" s="902"/>
      <c r="WA44" s="902"/>
      <c r="WB44" s="902"/>
      <c r="WC44" s="902"/>
      <c r="WD44" s="902"/>
      <c r="WE44" s="902"/>
      <c r="WF44" s="902"/>
      <c r="WG44" s="902"/>
      <c r="WH44" s="902"/>
      <c r="WI44" s="902"/>
      <c r="WJ44" s="902"/>
      <c r="WK44" s="902"/>
      <c r="WL44" s="902"/>
      <c r="WM44" s="902"/>
      <c r="WN44" s="902"/>
      <c r="WO44" s="902"/>
      <c r="WP44" s="902"/>
      <c r="WQ44" s="902"/>
      <c r="WR44" s="902"/>
      <c r="WS44" s="902"/>
      <c r="WT44" s="902"/>
      <c r="WU44" s="902"/>
      <c r="WV44" s="902"/>
      <c r="WW44" s="902"/>
      <c r="WX44" s="902"/>
      <c r="WY44" s="902"/>
      <c r="WZ44" s="902"/>
      <c r="XA44" s="902"/>
      <c r="XB44" s="902"/>
      <c r="XC44" s="902"/>
      <c r="XD44" s="902"/>
      <c r="XE44" s="902"/>
      <c r="XF44" s="902"/>
      <c r="XG44" s="902"/>
      <c r="XH44" s="902"/>
      <c r="XI44" s="902"/>
      <c r="XJ44" s="902"/>
      <c r="XK44" s="902"/>
      <c r="XL44" s="902"/>
      <c r="XM44" s="902"/>
      <c r="XN44" s="902"/>
      <c r="XO44" s="902"/>
      <c r="XP44" s="902"/>
      <c r="XQ44" s="902"/>
      <c r="XR44" s="902"/>
      <c r="XS44" s="902"/>
      <c r="XT44" s="902"/>
      <c r="XU44" s="902"/>
      <c r="XV44" s="902"/>
      <c r="XW44" s="902"/>
      <c r="XX44" s="902"/>
      <c r="XY44" s="902"/>
      <c r="XZ44" s="902"/>
      <c r="YA44" s="902"/>
      <c r="YB44" s="902"/>
      <c r="YC44" s="902"/>
      <c r="YD44" s="902"/>
      <c r="YE44" s="902"/>
      <c r="YF44" s="902"/>
      <c r="YG44" s="902"/>
      <c r="YH44" s="902"/>
      <c r="YI44" s="902"/>
      <c r="YJ44" s="902"/>
      <c r="YK44" s="902"/>
      <c r="YL44" s="902"/>
      <c r="YM44" s="902"/>
      <c r="YN44" s="902"/>
      <c r="YO44" s="902"/>
      <c r="YP44" s="902"/>
      <c r="YQ44" s="902"/>
      <c r="YR44" s="902"/>
      <c r="YS44" s="902"/>
      <c r="YT44" s="902"/>
      <c r="YU44" s="902"/>
      <c r="YV44" s="902"/>
      <c r="YW44" s="902"/>
      <c r="YX44" s="902"/>
      <c r="YY44" s="902"/>
      <c r="YZ44" s="902"/>
      <c r="ZA44" s="902"/>
      <c r="ZB44" s="902"/>
      <c r="ZC44" s="902"/>
      <c r="ZD44" s="902"/>
      <c r="ZF44" s="902"/>
      <c r="ZG44" s="902"/>
      <c r="ZH44" s="902"/>
      <c r="ZI44" s="902"/>
      <c r="ZJ44" s="902"/>
      <c r="ZL44" s="902"/>
      <c r="ZP44" s="902"/>
      <c r="ZQ44" s="902"/>
      <c r="ZR44" s="902"/>
      <c r="ZS44" s="902"/>
      <c r="ZT44" s="902"/>
      <c r="ZU44" s="902"/>
      <c r="ZV44" s="902"/>
      <c r="ZW44" s="902"/>
      <c r="ZX44" s="902"/>
      <c r="ZY44" s="902"/>
      <c r="AAA44" s="902"/>
      <c r="AAB44" s="902"/>
      <c r="AAC44" s="902"/>
      <c r="AAD44" s="902"/>
      <c r="AAE44" s="902"/>
      <c r="AAF44" s="902"/>
      <c r="AAG44" s="902"/>
      <c r="AAH44" s="902"/>
      <c r="AAI44" s="902"/>
      <c r="AAJ44" s="902"/>
      <c r="AAK44" s="902"/>
      <c r="AAL44" s="902"/>
      <c r="AAM44" s="902"/>
      <c r="AAN44" s="902"/>
      <c r="AAO44" s="902"/>
      <c r="AAP44" s="902"/>
      <c r="AAQ44" s="902"/>
      <c r="AAR44" s="902"/>
      <c r="AAS44" s="902"/>
      <c r="AAT44" s="902"/>
      <c r="AAU44" s="902"/>
      <c r="AAV44" s="902"/>
      <c r="AAW44" s="902"/>
      <c r="AAX44" s="902"/>
      <c r="AAY44" s="902"/>
      <c r="AAZ44" s="902"/>
      <c r="ABA44" s="902"/>
      <c r="ABB44" s="902"/>
      <c r="ABC44" s="902"/>
      <c r="ABD44" s="902"/>
      <c r="ABE44" s="902"/>
      <c r="ABF44" s="902"/>
      <c r="ABG44" s="902"/>
      <c r="ABH44" s="902"/>
      <c r="ABI44" s="902"/>
      <c r="ABJ44" s="902"/>
      <c r="ABK44" s="902"/>
      <c r="ABL44" s="902"/>
      <c r="ABM44" s="902"/>
      <c r="ABN44" s="902"/>
      <c r="ABO44" s="902"/>
      <c r="ABP44" s="902"/>
      <c r="ABQ44" s="902"/>
      <c r="ABR44" s="902"/>
      <c r="ABS44" s="902"/>
      <c r="ABT44" s="902"/>
      <c r="ABU44" s="902"/>
      <c r="ABV44" s="902"/>
      <c r="ABW44" s="902"/>
      <c r="ABX44" s="902"/>
      <c r="ABY44" s="902"/>
      <c r="ABZ44" s="902"/>
      <c r="ACA44" s="902"/>
      <c r="ACB44" s="902"/>
      <c r="ACC44" s="902"/>
      <c r="ACD44" s="902"/>
      <c r="ACE44" s="902"/>
      <c r="ACF44" s="902"/>
      <c r="ACG44" s="902"/>
      <c r="ACH44" s="902"/>
      <c r="ACI44" s="902"/>
      <c r="ACJ44" s="902"/>
      <c r="ACK44" s="902"/>
      <c r="ACL44" s="902"/>
      <c r="ACM44" s="902"/>
      <c r="ACN44" s="902"/>
      <c r="ACO44" s="902"/>
      <c r="ACP44" s="902"/>
      <c r="ACQ44" s="902"/>
      <c r="ACR44" s="902"/>
      <c r="ACS44" s="902"/>
      <c r="ACT44" s="902"/>
      <c r="ACU44" s="902"/>
      <c r="ACV44" s="902"/>
      <c r="ACW44" s="902"/>
      <c r="ACX44" s="902"/>
      <c r="ACY44" s="902"/>
      <c r="ACZ44" s="902"/>
      <c r="ADA44" s="902"/>
      <c r="ADB44" s="902"/>
      <c r="ADC44" s="902"/>
      <c r="ADD44" s="902"/>
      <c r="ADE44" s="902"/>
      <c r="ADF44" s="902"/>
      <c r="ADG44" s="902"/>
      <c r="ADH44" s="902"/>
      <c r="ADI44" s="902"/>
      <c r="ADJ44" s="902"/>
      <c r="ADK44" s="902"/>
      <c r="ADL44" s="902"/>
      <c r="ADM44" s="902"/>
      <c r="ADN44" s="902"/>
      <c r="ADO44" s="902"/>
      <c r="ADP44" s="902"/>
      <c r="ADQ44" s="902"/>
      <c r="ADR44" s="902"/>
      <c r="ADS44" s="902"/>
      <c r="ADT44" s="902"/>
      <c r="ADU44" s="902"/>
      <c r="ADV44" s="902"/>
      <c r="ADW44" s="902"/>
      <c r="ADX44" s="902"/>
      <c r="ADY44" s="902"/>
      <c r="ADZ44" s="902"/>
      <c r="AEA44" s="902"/>
      <c r="AEB44" s="902"/>
      <c r="AEC44" s="902"/>
      <c r="AED44" s="902"/>
      <c r="AEE44" s="902"/>
      <c r="AEF44" s="902"/>
      <c r="AEG44" s="902"/>
      <c r="AEH44" s="902"/>
      <c r="AEI44" s="902"/>
      <c r="AEJ44" s="902"/>
      <c r="AEK44" s="902"/>
      <c r="AEL44" s="902"/>
      <c r="AEM44" s="902"/>
      <c r="AEN44" s="902"/>
      <c r="AEO44" s="902"/>
      <c r="AEP44" s="902"/>
      <c r="AEQ44" s="902"/>
      <c r="AER44" s="902"/>
      <c r="AES44" s="902"/>
      <c r="AET44" s="902"/>
      <c r="AEU44" s="902"/>
      <c r="AEV44" s="902"/>
      <c r="AEW44" s="902"/>
      <c r="AEX44" s="902"/>
      <c r="AEY44" s="902"/>
      <c r="AEZ44" s="902"/>
      <c r="AFA44" s="902"/>
      <c r="AFB44" s="902"/>
      <c r="AFC44" s="902"/>
      <c r="AFD44" s="902"/>
      <c r="AFE44" s="902"/>
      <c r="AFF44" s="902"/>
      <c r="AFG44" s="902"/>
      <c r="AFH44" s="902"/>
      <c r="AFI44" s="902"/>
      <c r="AFJ44" s="902"/>
      <c r="AFK44" s="902"/>
      <c r="AFL44" s="902"/>
      <c r="AFM44" s="902"/>
      <c r="AFN44" s="902"/>
      <c r="AFO44" s="902"/>
      <c r="AFP44" s="902"/>
      <c r="AFQ44" s="902"/>
      <c r="AFR44" s="902"/>
      <c r="AFS44" s="902"/>
      <c r="AFT44" s="902"/>
      <c r="AFU44" s="902"/>
      <c r="AFV44" s="902"/>
      <c r="AFW44" s="902"/>
      <c r="AFX44" s="902"/>
      <c r="AFY44" s="902"/>
      <c r="AFZ44" s="902"/>
      <c r="AGA44" s="902"/>
      <c r="AGB44" s="902"/>
      <c r="AGC44" s="902"/>
      <c r="AGD44" s="902"/>
      <c r="AGE44" s="902"/>
      <c r="AGF44" s="902"/>
      <c r="AGG44" s="902"/>
      <c r="AGH44" s="902"/>
      <c r="AGI44" s="902"/>
      <c r="AGJ44" s="902"/>
      <c r="AGK44" s="902"/>
      <c r="AGL44" s="902"/>
      <c r="AGM44" s="902"/>
      <c r="AGN44" s="902"/>
      <c r="AGO44" s="902"/>
      <c r="AGP44" s="902"/>
      <c r="AGQ44" s="902"/>
      <c r="AGR44" s="902"/>
      <c r="AGS44" s="902"/>
      <c r="AGT44" s="902"/>
      <c r="AGU44" s="902"/>
      <c r="AGV44" s="902"/>
      <c r="AGW44" s="902"/>
      <c r="AGX44" s="902"/>
      <c r="AGY44" s="902"/>
      <c r="AGZ44" s="902"/>
      <c r="AHA44" s="902"/>
      <c r="AHB44" s="902"/>
      <c r="AHC44" s="902"/>
      <c r="AHD44" s="902"/>
      <c r="AHE44" s="902"/>
      <c r="AHF44" s="902"/>
      <c r="AHG44" s="902"/>
      <c r="AHH44" s="902"/>
      <c r="AHI44" s="902"/>
      <c r="AHJ44" s="902"/>
      <c r="AHK44" s="902"/>
      <c r="AHL44" s="902"/>
      <c r="AHM44" s="902"/>
      <c r="AHN44" s="902"/>
      <c r="AHO44" s="902"/>
      <c r="AHP44" s="902"/>
      <c r="AHQ44" s="902"/>
      <c r="AHR44" s="902"/>
      <c r="AHS44" s="902"/>
      <c r="AHT44" s="902"/>
      <c r="AHU44" s="902"/>
      <c r="AHV44" s="902"/>
      <c r="AHW44" s="902"/>
      <c r="AHX44" s="902"/>
      <c r="AHY44" s="902"/>
      <c r="AHZ44" s="902"/>
      <c r="AIA44" s="902"/>
      <c r="AIB44" s="902"/>
      <c r="AIC44" s="902"/>
      <c r="AID44" s="902"/>
      <c r="AIE44" s="902"/>
      <c r="AIF44" s="902"/>
      <c r="AIG44" s="902"/>
      <c r="AIH44" s="902"/>
      <c r="AII44" s="902"/>
      <c r="AIJ44" s="902"/>
      <c r="AIK44" s="902"/>
      <c r="AIL44" s="902"/>
      <c r="AIM44" s="902"/>
      <c r="AIN44" s="902"/>
      <c r="AIO44" s="902"/>
      <c r="AIP44" s="902"/>
      <c r="AIQ44" s="902"/>
      <c r="AIR44" s="902"/>
      <c r="AIS44" s="902"/>
      <c r="AIT44" s="902"/>
      <c r="AIU44" s="902"/>
      <c r="AIV44" s="902"/>
      <c r="AIW44" s="902"/>
      <c r="AIX44" s="902"/>
      <c r="AIY44" s="902"/>
      <c r="AIZ44" s="902"/>
      <c r="AJB44" s="902"/>
      <c r="AJC44" s="902"/>
      <c r="AJD44" s="902"/>
      <c r="AJE44" s="902"/>
      <c r="AJF44" s="902"/>
      <c r="AJH44" s="902"/>
      <c r="AJL44" s="902"/>
      <c r="AJM44" s="902"/>
      <c r="AJN44" s="902"/>
      <c r="AJO44" s="902"/>
      <c r="AJP44" s="902"/>
      <c r="AJQ44" s="902"/>
      <c r="AJR44" s="902"/>
      <c r="AJS44" s="902"/>
      <c r="AJT44" s="902"/>
      <c r="AJU44" s="902"/>
      <c r="AJW44" s="902"/>
      <c r="AJX44" s="902"/>
      <c r="AJY44" s="902"/>
      <c r="AJZ44" s="902"/>
      <c r="AKA44" s="902"/>
      <c r="AKB44" s="902"/>
      <c r="AKC44" s="902"/>
      <c r="AKD44" s="902"/>
      <c r="AKE44" s="902"/>
      <c r="AKF44" s="902"/>
      <c r="AKG44" s="902"/>
      <c r="AKH44" s="902"/>
      <c r="AKI44" s="902"/>
      <c r="AKJ44" s="902"/>
      <c r="AKK44" s="902"/>
      <c r="AKL44" s="902"/>
      <c r="AKM44" s="902"/>
      <c r="AKN44" s="902"/>
      <c r="AKO44" s="902"/>
      <c r="AKP44" s="902"/>
      <c r="AKQ44" s="902"/>
      <c r="AKR44" s="902"/>
      <c r="AKS44" s="902"/>
      <c r="AKT44" s="902"/>
      <c r="AKU44" s="902"/>
      <c r="AKV44" s="902"/>
      <c r="AKW44" s="902"/>
      <c r="AKX44" s="902"/>
      <c r="AKY44" s="902"/>
      <c r="AKZ44" s="902"/>
      <c r="ALA44" s="902"/>
      <c r="ALB44" s="902"/>
      <c r="ALC44" s="902"/>
      <c r="ALD44" s="902"/>
      <c r="ALE44" s="902"/>
      <c r="ALF44" s="902"/>
      <c r="ALG44" s="902"/>
      <c r="ALH44" s="902"/>
      <c r="ALI44" s="902"/>
      <c r="ALJ44" s="902"/>
      <c r="ALK44" s="902"/>
      <c r="ALL44" s="902"/>
      <c r="ALM44" s="902"/>
      <c r="ALN44" s="902"/>
      <c r="ALO44" s="902"/>
      <c r="ALP44" s="902"/>
      <c r="ALQ44" s="902"/>
      <c r="ALR44" s="902"/>
      <c r="ALS44" s="902"/>
      <c r="ALT44" s="902"/>
      <c r="ALU44" s="902"/>
      <c r="ALV44" s="902"/>
      <c r="ALW44" s="902"/>
      <c r="ALX44" s="902"/>
      <c r="ALY44" s="902"/>
      <c r="ALZ44" s="902"/>
      <c r="AMA44" s="902"/>
      <c r="AMB44" s="902"/>
      <c r="AMC44" s="902"/>
      <c r="AMD44" s="902"/>
      <c r="AME44" s="902"/>
      <c r="AMF44" s="902"/>
      <c r="AMG44" s="902"/>
      <c r="AMH44" s="902"/>
      <c r="AMI44" s="902"/>
      <c r="AMJ44" s="902"/>
      <c r="AMK44" s="902"/>
      <c r="AML44" s="902"/>
      <c r="AMM44" s="902"/>
      <c r="AMN44" s="902"/>
      <c r="AMO44" s="902"/>
      <c r="AMP44" s="902"/>
      <c r="AMQ44" s="902"/>
      <c r="AMR44" s="902"/>
      <c r="AMS44" s="902"/>
      <c r="AMT44" s="902"/>
      <c r="AMU44" s="902"/>
      <c r="AMV44" s="902"/>
      <c r="AMW44" s="902"/>
      <c r="AMX44" s="902"/>
      <c r="AMY44" s="902"/>
      <c r="AMZ44" s="902"/>
      <c r="ANA44" s="902"/>
      <c r="ANB44" s="902"/>
      <c r="ANC44" s="902"/>
      <c r="AND44" s="902"/>
      <c r="ANE44" s="902"/>
      <c r="ANF44" s="902"/>
      <c r="ANG44" s="902"/>
      <c r="ANH44" s="902"/>
      <c r="ANI44" s="902"/>
      <c r="ANJ44" s="902"/>
      <c r="ANK44" s="902"/>
      <c r="ANL44" s="902"/>
      <c r="ANM44" s="902"/>
      <c r="ANN44" s="902"/>
      <c r="ANO44" s="902"/>
      <c r="ANP44" s="902"/>
      <c r="ANQ44" s="902"/>
      <c r="ANR44" s="902"/>
      <c r="ANS44" s="902"/>
      <c r="ANT44" s="902"/>
      <c r="ANU44" s="902"/>
      <c r="ANV44" s="902"/>
      <c r="ANW44" s="902"/>
      <c r="ANX44" s="902"/>
      <c r="ANY44" s="902"/>
      <c r="ANZ44" s="902"/>
      <c r="AOA44" s="902"/>
      <c r="AOB44" s="902"/>
      <c r="AOC44" s="902"/>
      <c r="AOD44" s="902"/>
      <c r="AOE44" s="902"/>
      <c r="AOF44" s="902"/>
      <c r="AOG44" s="902"/>
      <c r="AOH44" s="902"/>
      <c r="AOI44" s="902"/>
      <c r="AOJ44" s="902"/>
      <c r="AOK44" s="902"/>
      <c r="AOL44" s="902"/>
      <c r="AOM44" s="902"/>
      <c r="AON44" s="902"/>
      <c r="AOO44" s="902"/>
      <c r="AOP44" s="902"/>
      <c r="AOQ44" s="902"/>
      <c r="AOR44" s="902"/>
      <c r="AOS44" s="902"/>
      <c r="AOT44" s="902"/>
      <c r="AOU44" s="902"/>
      <c r="AOV44" s="902"/>
      <c r="AOW44" s="902"/>
      <c r="AOX44" s="902"/>
      <c r="AOY44" s="902"/>
      <c r="AOZ44" s="902"/>
      <c r="APA44" s="902"/>
      <c r="APB44" s="902"/>
      <c r="APC44" s="902"/>
      <c r="APD44" s="902"/>
      <c r="APE44" s="902"/>
      <c r="APF44" s="902"/>
      <c r="APG44" s="902"/>
      <c r="APH44" s="902"/>
      <c r="API44" s="902"/>
      <c r="APJ44" s="902"/>
      <c r="APK44" s="902"/>
      <c r="APL44" s="902"/>
      <c r="APM44" s="902"/>
      <c r="APN44" s="902"/>
      <c r="APO44" s="902"/>
      <c r="APP44" s="902"/>
      <c r="APQ44" s="902"/>
      <c r="APR44" s="902"/>
      <c r="APS44" s="902"/>
      <c r="APT44" s="902"/>
      <c r="APU44" s="902"/>
      <c r="APV44" s="902"/>
      <c r="APW44" s="902"/>
      <c r="APX44" s="902"/>
      <c r="APY44" s="902"/>
      <c r="APZ44" s="902"/>
      <c r="AQA44" s="902"/>
      <c r="AQB44" s="902"/>
      <c r="AQC44" s="902"/>
      <c r="AQD44" s="902"/>
      <c r="AQE44" s="902"/>
      <c r="AQF44" s="902"/>
      <c r="AQG44" s="902"/>
      <c r="AQH44" s="902"/>
      <c r="AQI44" s="902"/>
      <c r="AQJ44" s="902"/>
      <c r="AQK44" s="902"/>
      <c r="AQL44" s="902"/>
      <c r="AQM44" s="902"/>
      <c r="AQN44" s="902"/>
      <c r="AQO44" s="902"/>
      <c r="AQP44" s="902"/>
      <c r="AQQ44" s="902"/>
      <c r="AQR44" s="902"/>
      <c r="AQS44" s="902"/>
      <c r="AQT44" s="902"/>
      <c r="AQU44" s="902"/>
      <c r="AQV44" s="902"/>
      <c r="AQW44" s="902"/>
      <c r="AQX44" s="902"/>
      <c r="AQY44" s="902"/>
      <c r="AQZ44" s="902"/>
      <c r="ARA44" s="902"/>
      <c r="ARB44" s="902"/>
      <c r="ARC44" s="902"/>
      <c r="ARD44" s="902"/>
      <c r="ARE44" s="902"/>
      <c r="ARF44" s="902"/>
      <c r="ARG44" s="902"/>
      <c r="ARH44" s="902"/>
      <c r="ARI44" s="902"/>
      <c r="ARJ44" s="902"/>
      <c r="ARK44" s="902"/>
      <c r="ARL44" s="902"/>
      <c r="ARM44" s="902"/>
      <c r="ARN44" s="902"/>
      <c r="ARO44" s="902"/>
      <c r="ARP44" s="902"/>
      <c r="ARQ44" s="902"/>
      <c r="ARR44" s="902"/>
      <c r="ARS44" s="902"/>
      <c r="ART44" s="902"/>
      <c r="ARU44" s="902"/>
      <c r="ARV44" s="902"/>
      <c r="ARW44" s="902"/>
      <c r="ARX44" s="902"/>
      <c r="ARY44" s="902"/>
      <c r="ARZ44" s="902"/>
      <c r="ASA44" s="902"/>
      <c r="ASB44" s="902"/>
      <c r="ASC44" s="902"/>
      <c r="ASD44" s="902"/>
      <c r="ASE44" s="902"/>
      <c r="ASF44" s="902"/>
      <c r="ASG44" s="902"/>
      <c r="ASH44" s="902"/>
      <c r="ASI44" s="902"/>
      <c r="ASJ44" s="902"/>
      <c r="ASK44" s="902"/>
      <c r="ASL44" s="902"/>
      <c r="ASM44" s="902"/>
      <c r="ASN44" s="902"/>
      <c r="ASO44" s="902"/>
      <c r="ASP44" s="902"/>
      <c r="ASQ44" s="902"/>
      <c r="ASR44" s="902"/>
      <c r="ASS44" s="902"/>
      <c r="AST44" s="902"/>
      <c r="ASU44" s="902"/>
      <c r="ASV44" s="902"/>
      <c r="ASX44" s="902"/>
      <c r="ASY44" s="902"/>
      <c r="ASZ44" s="902"/>
      <c r="ATA44" s="902"/>
      <c r="ATB44" s="902"/>
      <c r="ATD44" s="902"/>
      <c r="ATH44" s="902"/>
      <c r="ATI44" s="902"/>
      <c r="ATJ44" s="902"/>
      <c r="ATK44" s="902"/>
      <c r="ATL44" s="902"/>
      <c r="ATM44" s="902"/>
      <c r="ATN44" s="902"/>
      <c r="ATO44" s="902"/>
      <c r="ATP44" s="902"/>
      <c r="ATQ44" s="902"/>
      <c r="ATS44" s="902"/>
      <c r="ATT44" s="902"/>
      <c r="ATU44" s="902"/>
      <c r="ATV44" s="902"/>
      <c r="ATW44" s="902"/>
      <c r="ATX44" s="902"/>
      <c r="ATY44" s="902"/>
      <c r="ATZ44" s="902"/>
      <c r="AUA44" s="902"/>
      <c r="AUB44" s="902"/>
      <c r="AUC44" s="902"/>
      <c r="AUD44" s="902"/>
      <c r="AUE44" s="902"/>
      <c r="AUF44" s="902"/>
      <c r="AUG44" s="902"/>
      <c r="AUH44" s="902"/>
      <c r="AUI44" s="902"/>
      <c r="AUJ44" s="902"/>
      <c r="AUK44" s="902"/>
      <c r="AUL44" s="902"/>
      <c r="AUM44" s="902"/>
      <c r="AUN44" s="902"/>
      <c r="AUO44" s="902"/>
      <c r="AUP44" s="902"/>
      <c r="AUQ44" s="902"/>
      <c r="AUR44" s="902"/>
      <c r="AUS44" s="902"/>
      <c r="AUT44" s="902"/>
      <c r="AUU44" s="902"/>
      <c r="AUV44" s="902"/>
      <c r="AUW44" s="902"/>
      <c r="AUX44" s="902"/>
      <c r="AUY44" s="902"/>
      <c r="AUZ44" s="902"/>
      <c r="AVA44" s="902"/>
      <c r="AVB44" s="902"/>
      <c r="AVC44" s="902"/>
      <c r="AVD44" s="902"/>
      <c r="AVE44" s="902"/>
      <c r="AVF44" s="902"/>
      <c r="AVG44" s="902"/>
      <c r="AVH44" s="902"/>
      <c r="AVI44" s="902"/>
      <c r="AVJ44" s="902"/>
      <c r="AVK44" s="902"/>
      <c r="AVL44" s="902"/>
      <c r="AVM44" s="902"/>
      <c r="AVN44" s="902"/>
      <c r="AVO44" s="902"/>
      <c r="AVP44" s="902"/>
      <c r="AVQ44" s="902"/>
      <c r="AVR44" s="902"/>
      <c r="AVS44" s="902"/>
      <c r="AVT44" s="902"/>
      <c r="AVU44" s="902"/>
      <c r="AVV44" s="902"/>
      <c r="AVW44" s="902"/>
      <c r="AVX44" s="902"/>
      <c r="AVY44" s="902"/>
      <c r="AVZ44" s="902"/>
      <c r="AWA44" s="902"/>
      <c r="AWB44" s="902"/>
      <c r="AWC44" s="902"/>
      <c r="AWD44" s="902"/>
      <c r="AWE44" s="902"/>
      <c r="AWF44" s="902"/>
      <c r="AWG44" s="902"/>
      <c r="AWH44" s="902"/>
      <c r="AWI44" s="902"/>
      <c r="AWJ44" s="902"/>
      <c r="AWK44" s="902"/>
      <c r="AWL44" s="902"/>
      <c r="AWM44" s="902"/>
      <c r="AWN44" s="902"/>
      <c r="AWO44" s="902"/>
      <c r="AWP44" s="902"/>
      <c r="AWQ44" s="902"/>
      <c r="AWR44" s="902"/>
      <c r="AWS44" s="902"/>
      <c r="AWT44" s="902"/>
      <c r="AWU44" s="902"/>
      <c r="AWV44" s="902"/>
      <c r="AWW44" s="902"/>
      <c r="AWX44" s="902"/>
      <c r="AWY44" s="902"/>
      <c r="AWZ44" s="902"/>
      <c r="AXA44" s="902"/>
      <c r="AXB44" s="902"/>
      <c r="AXC44" s="902"/>
      <c r="AXD44" s="902"/>
      <c r="AXE44" s="902"/>
      <c r="AXF44" s="902"/>
      <c r="AXG44" s="902"/>
      <c r="AXH44" s="902"/>
      <c r="AXI44" s="902"/>
      <c r="AXJ44" s="902"/>
      <c r="AXK44" s="902"/>
      <c r="AXL44" s="902"/>
      <c r="AXM44" s="902"/>
      <c r="AXN44" s="902"/>
      <c r="AXO44" s="902"/>
      <c r="AXP44" s="902"/>
      <c r="AXQ44" s="902"/>
      <c r="AXR44" s="902"/>
      <c r="AXS44" s="902"/>
      <c r="AXT44" s="902"/>
      <c r="AXU44" s="902"/>
      <c r="AXV44" s="902"/>
      <c r="AXW44" s="902"/>
      <c r="AXX44" s="902"/>
      <c r="AXY44" s="902"/>
      <c r="AXZ44" s="902"/>
      <c r="AYA44" s="902"/>
      <c r="AYB44" s="902"/>
      <c r="AYC44" s="902"/>
      <c r="AYD44" s="902"/>
      <c r="AYE44" s="902"/>
      <c r="AYF44" s="902"/>
      <c r="AYG44" s="902"/>
      <c r="AYH44" s="902"/>
      <c r="AYI44" s="902"/>
      <c r="AYJ44" s="902"/>
      <c r="AYK44" s="902"/>
      <c r="AYL44" s="902"/>
      <c r="AYM44" s="902"/>
      <c r="AYN44" s="902"/>
      <c r="AYO44" s="902"/>
      <c r="AYP44" s="902"/>
      <c r="AYQ44" s="902"/>
      <c r="AYR44" s="902"/>
      <c r="AYS44" s="902"/>
      <c r="AYT44" s="902"/>
      <c r="AYU44" s="902"/>
      <c r="AYV44" s="902"/>
      <c r="AYW44" s="902"/>
      <c r="AYX44" s="902"/>
      <c r="AYY44" s="902"/>
      <c r="AYZ44" s="902"/>
      <c r="AZA44" s="902"/>
      <c r="AZB44" s="902"/>
      <c r="AZC44" s="902"/>
      <c r="AZD44" s="902"/>
      <c r="AZE44" s="902"/>
      <c r="AZF44" s="902"/>
      <c r="AZG44" s="902"/>
      <c r="AZH44" s="902"/>
      <c r="AZI44" s="902"/>
      <c r="AZJ44" s="902"/>
      <c r="AZK44" s="902"/>
      <c r="AZL44" s="902"/>
      <c r="AZM44" s="902"/>
      <c r="AZN44" s="902"/>
      <c r="AZO44" s="902"/>
      <c r="AZP44" s="902"/>
      <c r="AZQ44" s="902"/>
      <c r="AZR44" s="902"/>
      <c r="AZS44" s="902"/>
      <c r="AZT44" s="902"/>
      <c r="AZU44" s="902"/>
      <c r="AZV44" s="902"/>
      <c r="AZW44" s="902"/>
      <c r="AZX44" s="902"/>
      <c r="AZY44" s="902"/>
      <c r="AZZ44" s="902"/>
      <c r="BAA44" s="902"/>
      <c r="BAB44" s="902"/>
      <c r="BAC44" s="902"/>
      <c r="BAD44" s="902"/>
      <c r="BAE44" s="902"/>
      <c r="BAF44" s="902"/>
      <c r="BAG44" s="902"/>
      <c r="BAH44" s="902"/>
      <c r="BAI44" s="902"/>
      <c r="BAJ44" s="902"/>
      <c r="BAK44" s="902"/>
      <c r="BAL44" s="902"/>
      <c r="BAM44" s="902"/>
      <c r="BAN44" s="902"/>
      <c r="BAO44" s="902"/>
      <c r="BAP44" s="902"/>
      <c r="BAQ44" s="902"/>
      <c r="BAR44" s="902"/>
      <c r="BAS44" s="902"/>
      <c r="BAT44" s="902"/>
      <c r="BAU44" s="902"/>
      <c r="BAV44" s="902"/>
      <c r="BAW44" s="902"/>
      <c r="BAX44" s="902"/>
      <c r="BAY44" s="902"/>
      <c r="BAZ44" s="902"/>
      <c r="BBA44" s="902"/>
      <c r="BBB44" s="902"/>
      <c r="BBC44" s="902"/>
      <c r="BBD44" s="902"/>
      <c r="BBE44" s="902"/>
      <c r="BBF44" s="902"/>
      <c r="BBG44" s="902"/>
      <c r="BBH44" s="902"/>
      <c r="BBI44" s="902"/>
      <c r="BBJ44" s="902"/>
      <c r="BBK44" s="902"/>
      <c r="BBL44" s="902"/>
      <c r="BBM44" s="902"/>
      <c r="BBN44" s="902"/>
      <c r="BBO44" s="902"/>
      <c r="BBP44" s="902"/>
      <c r="BBQ44" s="902"/>
      <c r="BBR44" s="902"/>
      <c r="BBS44" s="902"/>
      <c r="BBT44" s="902"/>
      <c r="BBU44" s="902"/>
      <c r="BBV44" s="902"/>
      <c r="BBW44" s="902"/>
      <c r="BBX44" s="902"/>
      <c r="BBY44" s="902"/>
      <c r="BBZ44" s="902"/>
      <c r="BCA44" s="902"/>
      <c r="BCB44" s="902"/>
      <c r="BCC44" s="902"/>
      <c r="BCD44" s="902"/>
      <c r="BCE44" s="902"/>
      <c r="BCF44" s="902"/>
      <c r="BCG44" s="902"/>
      <c r="BCH44" s="902"/>
      <c r="BCI44" s="902"/>
      <c r="BCJ44" s="902"/>
      <c r="BCK44" s="902"/>
      <c r="BCL44" s="902"/>
      <c r="BCM44" s="902"/>
      <c r="BCN44" s="902"/>
      <c r="BCO44" s="902"/>
      <c r="BCP44" s="902"/>
      <c r="BCQ44" s="902"/>
      <c r="BCR44" s="902"/>
      <c r="BCT44" s="902"/>
      <c r="BCU44" s="902"/>
      <c r="BCV44" s="902"/>
      <c r="BCW44" s="902"/>
      <c r="BCX44" s="902"/>
      <c r="BCZ44" s="902"/>
      <c r="BDD44" s="902"/>
      <c r="BDE44" s="902"/>
      <c r="BDF44" s="902"/>
      <c r="BDG44" s="902"/>
      <c r="BDH44" s="902"/>
      <c r="BDI44" s="902"/>
      <c r="BDJ44" s="902"/>
      <c r="BDK44" s="902"/>
      <c r="BDL44" s="902"/>
      <c r="BDM44" s="902"/>
      <c r="BDO44" s="902"/>
      <c r="BDP44" s="902"/>
      <c r="BDQ44" s="902"/>
      <c r="BDR44" s="902"/>
      <c r="BDS44" s="902"/>
      <c r="BDT44" s="902"/>
      <c r="BDU44" s="902"/>
      <c r="BDV44" s="902"/>
      <c r="BDW44" s="902"/>
      <c r="BDX44" s="902"/>
      <c r="BDY44" s="902"/>
      <c r="BDZ44" s="902"/>
      <c r="BEA44" s="902"/>
      <c r="BEB44" s="902"/>
      <c r="BEC44" s="902"/>
      <c r="BED44" s="902"/>
      <c r="BEE44" s="902"/>
      <c r="BEF44" s="902"/>
      <c r="BEG44" s="902"/>
      <c r="BEH44" s="902"/>
      <c r="BEI44" s="902"/>
      <c r="BEJ44" s="902"/>
      <c r="BEK44" s="902"/>
      <c r="BEL44" s="902"/>
      <c r="BEM44" s="902"/>
      <c r="BEN44" s="902"/>
      <c r="BEO44" s="902"/>
      <c r="BEP44" s="902"/>
      <c r="BEQ44" s="902"/>
      <c r="BER44" s="902"/>
      <c r="BES44" s="902"/>
      <c r="BET44" s="902"/>
      <c r="BEU44" s="902"/>
      <c r="BEV44" s="902"/>
      <c r="BEW44" s="902"/>
      <c r="BEX44" s="902"/>
      <c r="BEY44" s="902"/>
      <c r="BEZ44" s="902"/>
      <c r="BFA44" s="902"/>
      <c r="BFB44" s="902"/>
      <c r="BFC44" s="902"/>
      <c r="BFD44" s="902"/>
      <c r="BFE44" s="902"/>
      <c r="BFF44" s="902"/>
      <c r="BFG44" s="902"/>
      <c r="BFH44" s="902"/>
      <c r="BFI44" s="902"/>
      <c r="BFJ44" s="902"/>
      <c r="BFK44" s="902"/>
      <c r="BFL44" s="902"/>
      <c r="BFM44" s="902"/>
      <c r="BFN44" s="902"/>
      <c r="BFO44" s="902"/>
      <c r="BFP44" s="902"/>
      <c r="BFQ44" s="902"/>
      <c r="BFR44" s="902"/>
      <c r="BFS44" s="902"/>
      <c r="BFT44" s="902"/>
      <c r="BFU44" s="902"/>
      <c r="BFV44" s="902"/>
      <c r="BFW44" s="902"/>
      <c r="BFX44" s="902"/>
      <c r="BFY44" s="902"/>
      <c r="BFZ44" s="902"/>
      <c r="BGA44" s="902"/>
      <c r="BGB44" s="902"/>
      <c r="BGC44" s="902"/>
      <c r="BGD44" s="902"/>
      <c r="BGE44" s="902"/>
      <c r="BGF44" s="902"/>
      <c r="BGG44" s="902"/>
      <c r="BGH44" s="902"/>
      <c r="BGI44" s="902"/>
      <c r="BGJ44" s="902"/>
      <c r="BGK44" s="902"/>
      <c r="BGL44" s="902"/>
      <c r="BGM44" s="902"/>
      <c r="BGN44" s="902"/>
      <c r="BGO44" s="902"/>
      <c r="BGP44" s="902"/>
      <c r="BGQ44" s="902"/>
      <c r="BGR44" s="902"/>
      <c r="BGS44" s="902"/>
      <c r="BGT44" s="902"/>
      <c r="BGU44" s="902"/>
      <c r="BGV44" s="902"/>
      <c r="BGW44" s="902"/>
      <c r="BGX44" s="902"/>
      <c r="BGY44" s="902"/>
      <c r="BGZ44" s="902"/>
      <c r="BHA44" s="902"/>
      <c r="BHB44" s="902"/>
      <c r="BHC44" s="902"/>
      <c r="BHD44" s="902"/>
      <c r="BHE44" s="902"/>
      <c r="BHF44" s="902"/>
      <c r="BHG44" s="902"/>
      <c r="BHH44" s="902"/>
      <c r="BHI44" s="902"/>
      <c r="BHJ44" s="902"/>
      <c r="BHK44" s="902"/>
      <c r="BHL44" s="902"/>
      <c r="BHM44" s="902"/>
      <c r="BHN44" s="902"/>
      <c r="BHO44" s="902"/>
      <c r="BHP44" s="902"/>
      <c r="BHQ44" s="902"/>
      <c r="BHR44" s="902"/>
      <c r="BHS44" s="902"/>
      <c r="BHT44" s="902"/>
      <c r="BHU44" s="902"/>
      <c r="BHV44" s="902"/>
      <c r="BHW44" s="902"/>
      <c r="BHX44" s="902"/>
      <c r="BHY44" s="902"/>
      <c r="BHZ44" s="902"/>
      <c r="BIA44" s="902"/>
      <c r="BIB44" s="902"/>
      <c r="BIC44" s="902"/>
      <c r="BID44" s="902"/>
      <c r="BIE44" s="902"/>
      <c r="BIF44" s="902"/>
      <c r="BIG44" s="902"/>
      <c r="BIH44" s="902"/>
      <c r="BII44" s="902"/>
      <c r="BIJ44" s="902"/>
      <c r="BIK44" s="902"/>
      <c r="BIL44" s="902"/>
      <c r="BIM44" s="902"/>
      <c r="BIN44" s="902"/>
      <c r="BIO44" s="902"/>
      <c r="BIP44" s="902"/>
      <c r="BIQ44" s="902"/>
      <c r="BIR44" s="902"/>
      <c r="BIS44" s="902"/>
      <c r="BIT44" s="902"/>
      <c r="BIU44" s="902"/>
      <c r="BIV44" s="902"/>
      <c r="BIW44" s="902"/>
      <c r="BIX44" s="902"/>
      <c r="BIY44" s="902"/>
      <c r="BIZ44" s="902"/>
      <c r="BJA44" s="902"/>
      <c r="BJB44" s="902"/>
      <c r="BJC44" s="902"/>
      <c r="BJD44" s="902"/>
      <c r="BJE44" s="902"/>
      <c r="BJF44" s="902"/>
      <c r="BJG44" s="902"/>
      <c r="BJH44" s="902"/>
      <c r="BJI44" s="902"/>
      <c r="BJJ44" s="902"/>
      <c r="BJK44" s="902"/>
      <c r="BJL44" s="902"/>
      <c r="BJM44" s="902"/>
      <c r="BJN44" s="902"/>
      <c r="BJO44" s="902"/>
      <c r="BJP44" s="902"/>
      <c r="BJQ44" s="902"/>
      <c r="BJR44" s="902"/>
      <c r="BJS44" s="902"/>
      <c r="BJT44" s="902"/>
      <c r="BJU44" s="902"/>
      <c r="BJV44" s="902"/>
      <c r="BJW44" s="902"/>
      <c r="BJX44" s="902"/>
      <c r="BJY44" s="902"/>
      <c r="BJZ44" s="902"/>
      <c r="BKA44" s="902"/>
      <c r="BKB44" s="902"/>
      <c r="BKC44" s="902"/>
      <c r="BKD44" s="902"/>
      <c r="BKE44" s="902"/>
      <c r="BKF44" s="902"/>
      <c r="BKG44" s="902"/>
      <c r="BKH44" s="902"/>
      <c r="BKI44" s="902"/>
      <c r="BKJ44" s="902"/>
      <c r="BKK44" s="902"/>
      <c r="BKL44" s="902"/>
      <c r="BKM44" s="902"/>
      <c r="BKN44" s="902"/>
      <c r="BKO44" s="902"/>
      <c r="BKP44" s="902"/>
      <c r="BKQ44" s="902"/>
      <c r="BKR44" s="902"/>
      <c r="BKS44" s="902"/>
      <c r="BKT44" s="902"/>
      <c r="BKU44" s="902"/>
      <c r="BKV44" s="902"/>
      <c r="BKW44" s="902"/>
      <c r="BKX44" s="902"/>
      <c r="BKY44" s="902"/>
      <c r="BKZ44" s="902"/>
      <c r="BLA44" s="902"/>
      <c r="BLB44" s="902"/>
      <c r="BLC44" s="902"/>
      <c r="BLD44" s="902"/>
      <c r="BLE44" s="902"/>
      <c r="BLF44" s="902"/>
      <c r="BLG44" s="902"/>
      <c r="BLH44" s="902"/>
      <c r="BLI44" s="902"/>
      <c r="BLJ44" s="902"/>
      <c r="BLK44" s="902"/>
      <c r="BLL44" s="902"/>
      <c r="BLM44" s="902"/>
      <c r="BLN44" s="902"/>
      <c r="BLO44" s="902"/>
      <c r="BLP44" s="902"/>
      <c r="BLQ44" s="902"/>
      <c r="BLR44" s="902"/>
      <c r="BLS44" s="902"/>
      <c r="BLT44" s="902"/>
      <c r="BLU44" s="902"/>
      <c r="BLV44" s="902"/>
      <c r="BLW44" s="902"/>
      <c r="BLX44" s="902"/>
      <c r="BLY44" s="902"/>
      <c r="BLZ44" s="902"/>
      <c r="BMA44" s="902"/>
      <c r="BMB44" s="902"/>
      <c r="BMC44" s="902"/>
      <c r="BMD44" s="902"/>
      <c r="BME44" s="902"/>
      <c r="BMF44" s="902"/>
      <c r="BMG44" s="902"/>
      <c r="BMH44" s="902"/>
      <c r="BMI44" s="902"/>
      <c r="BMJ44" s="902"/>
      <c r="BMK44" s="902"/>
      <c r="BML44" s="902"/>
      <c r="BMM44" s="902"/>
      <c r="BMN44" s="902"/>
      <c r="BMP44" s="902"/>
      <c r="BMQ44" s="902"/>
      <c r="BMR44" s="902"/>
      <c r="BMS44" s="902"/>
      <c r="BMT44" s="902"/>
      <c r="BMV44" s="902"/>
      <c r="BMZ44" s="902"/>
      <c r="BNA44" s="902"/>
      <c r="BNB44" s="902"/>
      <c r="BNC44" s="902"/>
      <c r="BND44" s="902"/>
      <c r="BNE44" s="902"/>
      <c r="BNF44" s="902"/>
      <c r="BNG44" s="902"/>
      <c r="BNH44" s="902"/>
      <c r="BNI44" s="902"/>
      <c r="BNK44" s="902"/>
      <c r="BNL44" s="902"/>
      <c r="BNM44" s="902"/>
      <c r="BNN44" s="902"/>
      <c r="BNO44" s="902"/>
      <c r="BNP44" s="902"/>
      <c r="BNQ44" s="902"/>
      <c r="BNR44" s="902"/>
      <c r="BNS44" s="902"/>
      <c r="BNT44" s="902"/>
      <c r="BNU44" s="902"/>
      <c r="BNV44" s="902"/>
      <c r="BNW44" s="902"/>
      <c r="BNX44" s="902"/>
      <c r="BNY44" s="902"/>
      <c r="BNZ44" s="902"/>
      <c r="BOA44" s="902"/>
      <c r="BOB44" s="902"/>
      <c r="BOC44" s="902"/>
      <c r="BOD44" s="902"/>
      <c r="BOE44" s="902"/>
      <c r="BOF44" s="902"/>
      <c r="BOG44" s="902"/>
      <c r="BOH44" s="902"/>
      <c r="BOI44" s="902"/>
      <c r="BOJ44" s="902"/>
      <c r="BOK44" s="902"/>
      <c r="BOL44" s="902"/>
      <c r="BOM44" s="902"/>
      <c r="BON44" s="902"/>
      <c r="BOO44" s="902"/>
      <c r="BOP44" s="902"/>
      <c r="BOQ44" s="902"/>
      <c r="BOR44" s="902"/>
      <c r="BOS44" s="902"/>
      <c r="BOT44" s="902"/>
      <c r="BOU44" s="902"/>
      <c r="BOV44" s="902"/>
      <c r="BOW44" s="902"/>
      <c r="BOX44" s="902"/>
      <c r="BOY44" s="902"/>
      <c r="BOZ44" s="902"/>
      <c r="BPA44" s="902"/>
      <c r="BPB44" s="902"/>
      <c r="BPC44" s="902"/>
      <c r="BPD44" s="902"/>
      <c r="BPE44" s="902"/>
      <c r="BPF44" s="902"/>
      <c r="BPG44" s="902"/>
      <c r="BPH44" s="902"/>
      <c r="BPI44" s="902"/>
      <c r="BPJ44" s="902"/>
      <c r="BPK44" s="902"/>
      <c r="BPL44" s="902"/>
      <c r="BPM44" s="902"/>
      <c r="BPN44" s="902"/>
      <c r="BPO44" s="902"/>
      <c r="BPP44" s="902"/>
      <c r="BPQ44" s="902"/>
      <c r="BPR44" s="902"/>
      <c r="BPS44" s="902"/>
      <c r="BPT44" s="902"/>
      <c r="BPU44" s="902"/>
      <c r="BPV44" s="902"/>
      <c r="BPW44" s="902"/>
      <c r="BPX44" s="902"/>
      <c r="BPY44" s="902"/>
      <c r="BPZ44" s="902"/>
      <c r="BQA44" s="902"/>
      <c r="BQB44" s="902"/>
      <c r="BQC44" s="902"/>
      <c r="BQD44" s="902"/>
      <c r="BQE44" s="902"/>
      <c r="BQF44" s="902"/>
      <c r="BQG44" s="902"/>
      <c r="BQH44" s="902"/>
      <c r="BQI44" s="902"/>
      <c r="BQJ44" s="902"/>
      <c r="BQK44" s="902"/>
      <c r="BQL44" s="902"/>
      <c r="BQM44" s="902"/>
      <c r="BQN44" s="902"/>
      <c r="BQO44" s="902"/>
      <c r="BQP44" s="902"/>
      <c r="BQQ44" s="902"/>
      <c r="BQR44" s="902"/>
      <c r="BQS44" s="902"/>
      <c r="BQT44" s="902"/>
      <c r="BQU44" s="902"/>
      <c r="BQV44" s="902"/>
      <c r="BQW44" s="902"/>
      <c r="BQX44" s="902"/>
      <c r="BQY44" s="902"/>
      <c r="BQZ44" s="902"/>
      <c r="BRA44" s="902"/>
      <c r="BRB44" s="902"/>
      <c r="BRC44" s="902"/>
      <c r="BRD44" s="902"/>
      <c r="BRE44" s="902"/>
      <c r="BRF44" s="902"/>
      <c r="BRG44" s="902"/>
      <c r="BRH44" s="902"/>
      <c r="BRI44" s="902"/>
      <c r="BRJ44" s="902"/>
      <c r="BRK44" s="902"/>
      <c r="BRL44" s="902"/>
      <c r="BRM44" s="902"/>
      <c r="BRN44" s="902"/>
      <c r="BRO44" s="902"/>
      <c r="BRP44" s="902"/>
      <c r="BRQ44" s="902"/>
      <c r="BRR44" s="902"/>
      <c r="BRS44" s="902"/>
      <c r="BRT44" s="902"/>
      <c r="BRU44" s="902"/>
      <c r="BRV44" s="902"/>
      <c r="BRW44" s="902"/>
      <c r="BRX44" s="902"/>
      <c r="BRY44" s="902"/>
      <c r="BRZ44" s="902"/>
      <c r="BSA44" s="902"/>
      <c r="BSB44" s="902"/>
      <c r="BSC44" s="902"/>
      <c r="BSD44" s="902"/>
      <c r="BSE44" s="902"/>
      <c r="BSF44" s="902"/>
      <c r="BSG44" s="902"/>
      <c r="BSH44" s="902"/>
      <c r="BSI44" s="902"/>
      <c r="BSJ44" s="902"/>
      <c r="BSK44" s="902"/>
      <c r="BSL44" s="902"/>
      <c r="BSM44" s="902"/>
      <c r="BSN44" s="902"/>
      <c r="BSO44" s="902"/>
      <c r="BSP44" s="902"/>
      <c r="BSQ44" s="902"/>
      <c r="BSR44" s="902"/>
      <c r="BSS44" s="902"/>
      <c r="BST44" s="902"/>
      <c r="BSU44" s="902"/>
      <c r="BSV44" s="902"/>
      <c r="BSW44" s="902"/>
      <c r="BSX44" s="902"/>
      <c r="BSY44" s="902"/>
      <c r="BSZ44" s="902"/>
      <c r="BTA44" s="902"/>
      <c r="BTB44" s="902"/>
      <c r="BTC44" s="902"/>
      <c r="BTD44" s="902"/>
      <c r="BTE44" s="902"/>
      <c r="BTF44" s="902"/>
      <c r="BTG44" s="902"/>
      <c r="BTH44" s="902"/>
      <c r="BTI44" s="902"/>
      <c r="BTJ44" s="902"/>
      <c r="BTK44" s="902"/>
      <c r="BTL44" s="902"/>
      <c r="BTM44" s="902"/>
      <c r="BTN44" s="902"/>
      <c r="BTO44" s="902"/>
      <c r="BTP44" s="902"/>
      <c r="BTQ44" s="902"/>
      <c r="BTR44" s="902"/>
      <c r="BTS44" s="902"/>
      <c r="BTT44" s="902"/>
      <c r="BTU44" s="902"/>
      <c r="BTV44" s="902"/>
      <c r="BTW44" s="902"/>
      <c r="BTX44" s="902"/>
      <c r="BTY44" s="902"/>
      <c r="BTZ44" s="902"/>
      <c r="BUA44" s="902"/>
      <c r="BUB44" s="902"/>
      <c r="BUC44" s="902"/>
      <c r="BUD44" s="902"/>
      <c r="BUE44" s="902"/>
      <c r="BUF44" s="902"/>
      <c r="BUG44" s="902"/>
      <c r="BUH44" s="902"/>
      <c r="BUI44" s="902"/>
      <c r="BUJ44" s="902"/>
      <c r="BUK44" s="902"/>
      <c r="BUL44" s="902"/>
      <c r="BUM44" s="902"/>
      <c r="BUN44" s="902"/>
      <c r="BUO44" s="902"/>
      <c r="BUP44" s="902"/>
      <c r="BUQ44" s="902"/>
      <c r="BUR44" s="902"/>
      <c r="BUS44" s="902"/>
      <c r="BUT44" s="902"/>
      <c r="BUU44" s="902"/>
      <c r="BUV44" s="902"/>
      <c r="BUW44" s="902"/>
      <c r="BUX44" s="902"/>
      <c r="BUY44" s="902"/>
      <c r="BUZ44" s="902"/>
      <c r="BVA44" s="902"/>
      <c r="BVB44" s="902"/>
      <c r="BVC44" s="902"/>
      <c r="BVD44" s="902"/>
      <c r="BVE44" s="902"/>
      <c r="BVF44" s="902"/>
      <c r="BVG44" s="902"/>
      <c r="BVH44" s="902"/>
      <c r="BVI44" s="902"/>
      <c r="BVJ44" s="902"/>
      <c r="BVK44" s="902"/>
      <c r="BVL44" s="902"/>
      <c r="BVM44" s="902"/>
      <c r="BVN44" s="902"/>
      <c r="BVO44" s="902"/>
      <c r="BVP44" s="902"/>
      <c r="BVQ44" s="902"/>
      <c r="BVR44" s="902"/>
      <c r="BVS44" s="902"/>
      <c r="BVT44" s="902"/>
      <c r="BVU44" s="902"/>
      <c r="BVV44" s="902"/>
      <c r="BVW44" s="902"/>
      <c r="BVX44" s="902"/>
      <c r="BVY44" s="902"/>
      <c r="BVZ44" s="902"/>
      <c r="BWA44" s="902"/>
      <c r="BWB44" s="902"/>
      <c r="BWC44" s="902"/>
      <c r="BWD44" s="902"/>
      <c r="BWE44" s="902"/>
      <c r="BWF44" s="902"/>
      <c r="BWG44" s="902"/>
      <c r="BWH44" s="902"/>
      <c r="BWI44" s="902"/>
      <c r="BWJ44" s="902"/>
      <c r="BWL44" s="902"/>
      <c r="BWM44" s="902"/>
      <c r="BWN44" s="902"/>
      <c r="BWO44" s="902"/>
      <c r="BWP44" s="902"/>
      <c r="BWR44" s="902"/>
      <c r="BWV44" s="902"/>
      <c r="BWW44" s="902"/>
      <c r="BWX44" s="902"/>
      <c r="BWY44" s="902"/>
      <c r="BWZ44" s="902"/>
      <c r="BXA44" s="902"/>
      <c r="BXB44" s="902"/>
      <c r="BXC44" s="902"/>
      <c r="BXD44" s="902"/>
      <c r="BXE44" s="902"/>
      <c r="BXG44" s="902"/>
      <c r="BXH44" s="902"/>
      <c r="BXI44" s="902"/>
      <c r="BXJ44" s="902"/>
      <c r="BXK44" s="902"/>
      <c r="BXL44" s="902"/>
      <c r="BXM44" s="902"/>
      <c r="BXN44" s="902"/>
      <c r="BXO44" s="902"/>
      <c r="BXP44" s="902"/>
      <c r="BXQ44" s="902"/>
      <c r="BXR44" s="902"/>
      <c r="BXS44" s="902"/>
      <c r="BXT44" s="902"/>
      <c r="BXU44" s="902"/>
      <c r="BXV44" s="902"/>
      <c r="BXW44" s="902"/>
      <c r="BXX44" s="902"/>
      <c r="BXY44" s="902"/>
      <c r="BXZ44" s="902"/>
      <c r="BYA44" s="902"/>
      <c r="BYB44" s="902"/>
      <c r="BYC44" s="902"/>
      <c r="BYD44" s="902"/>
      <c r="BYE44" s="902"/>
      <c r="BYF44" s="902"/>
      <c r="BYG44" s="902"/>
      <c r="BYH44" s="902"/>
      <c r="BYI44" s="902"/>
      <c r="BYJ44" s="902"/>
      <c r="BYK44" s="902"/>
      <c r="BYL44" s="902"/>
      <c r="BYM44" s="902"/>
      <c r="BYN44" s="902"/>
      <c r="BYO44" s="902"/>
      <c r="BYP44" s="902"/>
      <c r="BYQ44" s="902"/>
      <c r="BYR44" s="902"/>
      <c r="BYS44" s="902"/>
      <c r="BYT44" s="902"/>
      <c r="BYU44" s="902"/>
      <c r="BYV44" s="902"/>
      <c r="BYW44" s="902"/>
      <c r="BYX44" s="902"/>
      <c r="BYY44" s="902"/>
      <c r="BYZ44" s="902"/>
      <c r="BZA44" s="902"/>
      <c r="BZB44" s="902"/>
      <c r="BZC44" s="902"/>
      <c r="BZD44" s="902"/>
      <c r="BZE44" s="902"/>
      <c r="BZF44" s="902"/>
      <c r="BZG44" s="902"/>
      <c r="BZH44" s="902"/>
      <c r="BZI44" s="902"/>
      <c r="BZJ44" s="902"/>
      <c r="BZK44" s="902"/>
      <c r="BZL44" s="902"/>
      <c r="BZM44" s="902"/>
      <c r="BZN44" s="902"/>
      <c r="BZO44" s="902"/>
      <c r="BZP44" s="902"/>
      <c r="BZQ44" s="902"/>
      <c r="BZR44" s="902"/>
      <c r="BZS44" s="902"/>
      <c r="BZT44" s="902"/>
      <c r="BZU44" s="902"/>
      <c r="BZV44" s="902"/>
      <c r="BZW44" s="902"/>
      <c r="BZX44" s="902"/>
      <c r="BZY44" s="902"/>
      <c r="BZZ44" s="902"/>
      <c r="CAA44" s="902"/>
      <c r="CAB44" s="902"/>
      <c r="CAC44" s="902"/>
      <c r="CAD44" s="902"/>
      <c r="CAE44" s="902"/>
      <c r="CAF44" s="902"/>
      <c r="CAG44" s="902"/>
      <c r="CAH44" s="902"/>
      <c r="CAI44" s="902"/>
      <c r="CAJ44" s="902"/>
      <c r="CAK44" s="902"/>
      <c r="CAL44" s="902"/>
      <c r="CAM44" s="902"/>
      <c r="CAN44" s="902"/>
      <c r="CAO44" s="902"/>
      <c r="CAP44" s="902"/>
      <c r="CAQ44" s="902"/>
      <c r="CAR44" s="902"/>
      <c r="CAS44" s="902"/>
      <c r="CAT44" s="902"/>
      <c r="CAU44" s="902"/>
      <c r="CAV44" s="902"/>
      <c r="CAW44" s="902"/>
      <c r="CAX44" s="902"/>
      <c r="CAY44" s="902"/>
      <c r="CAZ44" s="902"/>
      <c r="CBA44" s="902"/>
      <c r="CBB44" s="902"/>
      <c r="CBC44" s="902"/>
      <c r="CBD44" s="902"/>
      <c r="CBE44" s="902"/>
      <c r="CBF44" s="902"/>
      <c r="CBG44" s="902"/>
      <c r="CBH44" s="902"/>
      <c r="CBI44" s="902"/>
      <c r="CBJ44" s="902"/>
      <c r="CBK44" s="902"/>
      <c r="CBL44" s="902"/>
      <c r="CBM44" s="902"/>
      <c r="CBN44" s="902"/>
      <c r="CBO44" s="902"/>
      <c r="CBP44" s="902"/>
      <c r="CBQ44" s="902"/>
      <c r="CBR44" s="902"/>
      <c r="CBS44" s="902"/>
      <c r="CBT44" s="902"/>
      <c r="CBU44" s="902"/>
      <c r="CBV44" s="902"/>
      <c r="CBW44" s="902"/>
      <c r="CBX44" s="902"/>
      <c r="CBY44" s="902"/>
      <c r="CBZ44" s="902"/>
      <c r="CCA44" s="902"/>
      <c r="CCB44" s="902"/>
      <c r="CCC44" s="902"/>
      <c r="CCD44" s="902"/>
      <c r="CCE44" s="902"/>
      <c r="CCF44" s="902"/>
      <c r="CCG44" s="902"/>
      <c r="CCH44" s="902"/>
      <c r="CCI44" s="902"/>
      <c r="CCJ44" s="902"/>
      <c r="CCK44" s="902"/>
      <c r="CCL44" s="902"/>
      <c r="CCM44" s="902"/>
      <c r="CCN44" s="902"/>
      <c r="CCO44" s="902"/>
      <c r="CCP44" s="902"/>
      <c r="CCQ44" s="902"/>
      <c r="CCR44" s="902"/>
      <c r="CCS44" s="902"/>
      <c r="CCT44" s="902"/>
      <c r="CCU44" s="902"/>
      <c r="CCV44" s="902"/>
      <c r="CCW44" s="902"/>
      <c r="CCX44" s="902"/>
      <c r="CCY44" s="902"/>
      <c r="CCZ44" s="902"/>
      <c r="CDA44" s="902"/>
      <c r="CDB44" s="902"/>
      <c r="CDC44" s="902"/>
      <c r="CDD44" s="902"/>
      <c r="CDE44" s="902"/>
      <c r="CDF44" s="902"/>
      <c r="CDG44" s="902"/>
      <c r="CDH44" s="902"/>
      <c r="CDI44" s="902"/>
      <c r="CDJ44" s="902"/>
      <c r="CDK44" s="902"/>
      <c r="CDL44" s="902"/>
      <c r="CDM44" s="902"/>
      <c r="CDN44" s="902"/>
      <c r="CDO44" s="902"/>
      <c r="CDP44" s="902"/>
      <c r="CDQ44" s="902"/>
      <c r="CDR44" s="902"/>
      <c r="CDS44" s="902"/>
      <c r="CDT44" s="902"/>
      <c r="CDU44" s="902"/>
      <c r="CDV44" s="902"/>
      <c r="CDW44" s="902"/>
      <c r="CDX44" s="902"/>
      <c r="CDY44" s="902"/>
      <c r="CDZ44" s="902"/>
      <c r="CEA44" s="902"/>
      <c r="CEB44" s="902"/>
      <c r="CEC44" s="902"/>
      <c r="CED44" s="902"/>
      <c r="CEE44" s="902"/>
      <c r="CEF44" s="902"/>
      <c r="CEG44" s="902"/>
      <c r="CEH44" s="902"/>
      <c r="CEI44" s="902"/>
      <c r="CEJ44" s="902"/>
      <c r="CEK44" s="902"/>
      <c r="CEL44" s="902"/>
      <c r="CEM44" s="902"/>
      <c r="CEN44" s="902"/>
      <c r="CEO44" s="902"/>
      <c r="CEP44" s="902"/>
      <c r="CEQ44" s="902"/>
      <c r="CER44" s="902"/>
      <c r="CES44" s="902"/>
      <c r="CET44" s="902"/>
      <c r="CEU44" s="902"/>
      <c r="CEV44" s="902"/>
      <c r="CEW44" s="902"/>
      <c r="CEX44" s="902"/>
      <c r="CEY44" s="902"/>
      <c r="CEZ44" s="902"/>
      <c r="CFA44" s="902"/>
      <c r="CFB44" s="902"/>
      <c r="CFC44" s="902"/>
      <c r="CFD44" s="902"/>
      <c r="CFE44" s="902"/>
      <c r="CFF44" s="902"/>
      <c r="CFG44" s="902"/>
      <c r="CFH44" s="902"/>
      <c r="CFI44" s="902"/>
      <c r="CFJ44" s="902"/>
      <c r="CFK44" s="902"/>
      <c r="CFL44" s="902"/>
      <c r="CFM44" s="902"/>
      <c r="CFN44" s="902"/>
      <c r="CFO44" s="902"/>
      <c r="CFP44" s="902"/>
      <c r="CFQ44" s="902"/>
      <c r="CFR44" s="902"/>
      <c r="CFS44" s="902"/>
      <c r="CFT44" s="902"/>
      <c r="CFU44" s="902"/>
      <c r="CFV44" s="902"/>
      <c r="CFW44" s="902"/>
      <c r="CFX44" s="902"/>
      <c r="CFY44" s="902"/>
      <c r="CFZ44" s="902"/>
      <c r="CGA44" s="902"/>
      <c r="CGB44" s="902"/>
      <c r="CGC44" s="902"/>
      <c r="CGD44" s="902"/>
      <c r="CGE44" s="902"/>
      <c r="CGF44" s="902"/>
      <c r="CGH44" s="902"/>
      <c r="CGI44" s="902"/>
      <c r="CGJ44" s="902"/>
      <c r="CGK44" s="902"/>
      <c r="CGL44" s="902"/>
      <c r="CGN44" s="902"/>
      <c r="CGR44" s="902"/>
      <c r="CGS44" s="902"/>
      <c r="CGT44" s="902"/>
      <c r="CGU44" s="902"/>
      <c r="CGV44" s="902"/>
      <c r="CGW44" s="902"/>
      <c r="CGX44" s="902"/>
      <c r="CGY44" s="902"/>
      <c r="CGZ44" s="902"/>
      <c r="CHA44" s="902"/>
      <c r="CHC44" s="902"/>
      <c r="CHD44" s="902"/>
      <c r="CHE44" s="902"/>
      <c r="CHF44" s="902"/>
      <c r="CHG44" s="902"/>
      <c r="CHH44" s="902"/>
      <c r="CHI44" s="902"/>
      <c r="CHJ44" s="902"/>
      <c r="CHK44" s="902"/>
      <c r="CHL44" s="902"/>
      <c r="CHM44" s="902"/>
      <c r="CHN44" s="902"/>
      <c r="CHO44" s="902"/>
      <c r="CHP44" s="902"/>
      <c r="CHQ44" s="902"/>
      <c r="CHR44" s="902"/>
      <c r="CHS44" s="902"/>
      <c r="CHT44" s="902"/>
      <c r="CHU44" s="902"/>
      <c r="CHV44" s="902"/>
      <c r="CHW44" s="902"/>
      <c r="CHX44" s="902"/>
      <c r="CHY44" s="902"/>
      <c r="CHZ44" s="902"/>
      <c r="CIA44" s="902"/>
      <c r="CIB44" s="902"/>
      <c r="CIC44" s="902"/>
      <c r="CID44" s="902"/>
      <c r="CIE44" s="902"/>
      <c r="CIF44" s="902"/>
      <c r="CIG44" s="902"/>
      <c r="CIH44" s="902"/>
      <c r="CII44" s="902"/>
      <c r="CIJ44" s="902"/>
      <c r="CIK44" s="902"/>
      <c r="CIL44" s="902"/>
      <c r="CIM44" s="902"/>
      <c r="CIN44" s="902"/>
      <c r="CIO44" s="902"/>
      <c r="CIP44" s="902"/>
      <c r="CIQ44" s="902"/>
      <c r="CIR44" s="902"/>
      <c r="CIS44" s="902"/>
      <c r="CIT44" s="902"/>
      <c r="CIU44" s="902"/>
      <c r="CIV44" s="902"/>
      <c r="CIW44" s="902"/>
      <c r="CIX44" s="902"/>
      <c r="CIY44" s="902"/>
      <c r="CIZ44" s="902"/>
      <c r="CJA44" s="902"/>
      <c r="CJB44" s="902"/>
      <c r="CJC44" s="902"/>
      <c r="CJD44" s="902"/>
      <c r="CJE44" s="902"/>
      <c r="CJF44" s="902"/>
      <c r="CJG44" s="902"/>
      <c r="CJH44" s="902"/>
      <c r="CJI44" s="902"/>
      <c r="CJJ44" s="902"/>
      <c r="CJK44" s="902"/>
      <c r="CJL44" s="902"/>
      <c r="CJM44" s="902"/>
      <c r="CJN44" s="902"/>
      <c r="CJO44" s="902"/>
      <c r="CJP44" s="902"/>
      <c r="CJQ44" s="902"/>
      <c r="CJR44" s="902"/>
      <c r="CJS44" s="902"/>
      <c r="CJT44" s="902"/>
      <c r="CJU44" s="902"/>
      <c r="CJV44" s="902"/>
      <c r="CJW44" s="902"/>
      <c r="CJX44" s="902"/>
      <c r="CJY44" s="902"/>
      <c r="CJZ44" s="902"/>
      <c r="CKA44" s="902"/>
      <c r="CKB44" s="902"/>
      <c r="CKC44" s="902"/>
      <c r="CKD44" s="902"/>
      <c r="CKE44" s="902"/>
      <c r="CKF44" s="902"/>
      <c r="CKG44" s="902"/>
      <c r="CKH44" s="902"/>
      <c r="CKI44" s="902"/>
      <c r="CKJ44" s="902"/>
      <c r="CKK44" s="902"/>
      <c r="CKL44" s="902"/>
      <c r="CKM44" s="902"/>
      <c r="CKN44" s="902"/>
      <c r="CKO44" s="902"/>
      <c r="CKP44" s="902"/>
      <c r="CKQ44" s="902"/>
      <c r="CKR44" s="902"/>
      <c r="CKS44" s="902"/>
      <c r="CKT44" s="902"/>
      <c r="CKU44" s="902"/>
      <c r="CKV44" s="902"/>
      <c r="CKW44" s="902"/>
      <c r="CKX44" s="902"/>
      <c r="CKY44" s="902"/>
      <c r="CKZ44" s="902"/>
      <c r="CLA44" s="902"/>
      <c r="CLB44" s="902"/>
      <c r="CLC44" s="902"/>
      <c r="CLD44" s="902"/>
      <c r="CLE44" s="902"/>
      <c r="CLF44" s="902"/>
      <c r="CLG44" s="902"/>
      <c r="CLH44" s="902"/>
      <c r="CLI44" s="902"/>
      <c r="CLJ44" s="902"/>
      <c r="CLK44" s="902"/>
      <c r="CLL44" s="902"/>
      <c r="CLM44" s="902"/>
      <c r="CLN44" s="902"/>
      <c r="CLO44" s="902"/>
      <c r="CLP44" s="902"/>
      <c r="CLQ44" s="902"/>
      <c r="CLR44" s="902"/>
      <c r="CLS44" s="902"/>
      <c r="CLT44" s="902"/>
      <c r="CLU44" s="902"/>
      <c r="CLV44" s="902"/>
      <c r="CLW44" s="902"/>
      <c r="CLX44" s="902"/>
      <c r="CLY44" s="902"/>
      <c r="CLZ44" s="902"/>
      <c r="CMA44" s="902"/>
      <c r="CMB44" s="902"/>
      <c r="CMC44" s="902"/>
      <c r="CMD44" s="902"/>
      <c r="CME44" s="902"/>
      <c r="CMF44" s="902"/>
      <c r="CMG44" s="902"/>
      <c r="CMH44" s="902"/>
      <c r="CMI44" s="902"/>
      <c r="CMJ44" s="902"/>
      <c r="CMK44" s="902"/>
      <c r="CML44" s="902"/>
      <c r="CMM44" s="902"/>
      <c r="CMN44" s="902"/>
      <c r="CMO44" s="902"/>
      <c r="CMP44" s="902"/>
      <c r="CMQ44" s="902"/>
      <c r="CMR44" s="902"/>
      <c r="CMS44" s="902"/>
      <c r="CMT44" s="902"/>
      <c r="CMU44" s="902"/>
      <c r="CMV44" s="902"/>
      <c r="CMW44" s="902"/>
      <c r="CMX44" s="902"/>
      <c r="CMY44" s="902"/>
      <c r="CMZ44" s="902"/>
      <c r="CNA44" s="902"/>
      <c r="CNB44" s="902"/>
      <c r="CNC44" s="902"/>
      <c r="CND44" s="902"/>
      <c r="CNE44" s="902"/>
      <c r="CNF44" s="902"/>
      <c r="CNG44" s="902"/>
      <c r="CNH44" s="902"/>
      <c r="CNI44" s="902"/>
      <c r="CNJ44" s="902"/>
      <c r="CNK44" s="902"/>
      <c r="CNL44" s="902"/>
      <c r="CNM44" s="902"/>
      <c r="CNN44" s="902"/>
      <c r="CNO44" s="902"/>
      <c r="CNP44" s="902"/>
      <c r="CNQ44" s="902"/>
      <c r="CNR44" s="902"/>
      <c r="CNS44" s="902"/>
      <c r="CNT44" s="902"/>
      <c r="CNU44" s="902"/>
      <c r="CNV44" s="902"/>
      <c r="CNW44" s="902"/>
      <c r="CNX44" s="902"/>
      <c r="CNY44" s="902"/>
      <c r="CNZ44" s="902"/>
      <c r="COA44" s="902"/>
      <c r="COB44" s="902"/>
      <c r="COC44" s="902"/>
      <c r="COD44" s="902"/>
      <c r="COE44" s="902"/>
      <c r="COF44" s="902"/>
      <c r="COG44" s="902"/>
      <c r="COH44" s="902"/>
      <c r="COI44" s="902"/>
      <c r="COJ44" s="902"/>
      <c r="COK44" s="902"/>
      <c r="COL44" s="902"/>
      <c r="COM44" s="902"/>
      <c r="CON44" s="902"/>
      <c r="COO44" s="902"/>
      <c r="COP44" s="902"/>
      <c r="COQ44" s="902"/>
      <c r="COR44" s="902"/>
      <c r="COS44" s="902"/>
      <c r="COT44" s="902"/>
      <c r="COU44" s="902"/>
      <c r="COV44" s="902"/>
      <c r="COW44" s="902"/>
      <c r="COX44" s="902"/>
      <c r="COY44" s="902"/>
      <c r="COZ44" s="902"/>
      <c r="CPA44" s="902"/>
      <c r="CPB44" s="902"/>
      <c r="CPC44" s="902"/>
      <c r="CPD44" s="902"/>
      <c r="CPE44" s="902"/>
      <c r="CPF44" s="902"/>
      <c r="CPG44" s="902"/>
      <c r="CPH44" s="902"/>
      <c r="CPI44" s="902"/>
      <c r="CPJ44" s="902"/>
      <c r="CPK44" s="902"/>
      <c r="CPL44" s="902"/>
      <c r="CPM44" s="902"/>
      <c r="CPN44" s="902"/>
      <c r="CPO44" s="902"/>
      <c r="CPP44" s="902"/>
      <c r="CPQ44" s="902"/>
      <c r="CPR44" s="902"/>
      <c r="CPS44" s="902"/>
      <c r="CPT44" s="902"/>
      <c r="CPU44" s="902"/>
      <c r="CPV44" s="902"/>
      <c r="CPW44" s="902"/>
      <c r="CPX44" s="902"/>
      <c r="CPY44" s="902"/>
      <c r="CPZ44" s="902"/>
      <c r="CQA44" s="902"/>
      <c r="CQB44" s="902"/>
      <c r="CQD44" s="902"/>
      <c r="CQE44" s="902"/>
      <c r="CQF44" s="902"/>
      <c r="CQG44" s="902"/>
      <c r="CQH44" s="902"/>
      <c r="CQJ44" s="902"/>
      <c r="CQN44" s="902"/>
      <c r="CQO44" s="902"/>
      <c r="CQP44" s="902"/>
      <c r="CQQ44" s="902"/>
      <c r="CQR44" s="902"/>
      <c r="CQS44" s="902"/>
      <c r="CQT44" s="902"/>
      <c r="CQU44" s="902"/>
      <c r="CQV44" s="902"/>
      <c r="CQW44" s="902"/>
      <c r="CQY44" s="902"/>
      <c r="CQZ44" s="902"/>
      <c r="CRA44" s="902"/>
      <c r="CRB44" s="902"/>
      <c r="CRC44" s="902"/>
      <c r="CRD44" s="902"/>
      <c r="CRE44" s="902"/>
      <c r="CRF44" s="902"/>
      <c r="CRG44" s="902"/>
      <c r="CRH44" s="902"/>
      <c r="CRI44" s="902"/>
      <c r="CRJ44" s="902"/>
      <c r="CRK44" s="902"/>
      <c r="CRL44" s="902"/>
      <c r="CRM44" s="902"/>
      <c r="CRN44" s="902"/>
      <c r="CRO44" s="902"/>
      <c r="CRP44" s="902"/>
      <c r="CRQ44" s="902"/>
      <c r="CRR44" s="902"/>
      <c r="CRS44" s="902"/>
      <c r="CRT44" s="902"/>
      <c r="CRU44" s="902"/>
      <c r="CRV44" s="902"/>
      <c r="CRW44" s="902"/>
      <c r="CRX44" s="902"/>
      <c r="CRY44" s="902"/>
      <c r="CRZ44" s="902"/>
      <c r="CSA44" s="902"/>
      <c r="CSB44" s="902"/>
      <c r="CSC44" s="902"/>
      <c r="CSD44" s="902"/>
      <c r="CSE44" s="902"/>
      <c r="CSF44" s="902"/>
      <c r="CSG44" s="902"/>
      <c r="CSH44" s="902"/>
      <c r="CSI44" s="902"/>
      <c r="CSJ44" s="902"/>
      <c r="CSK44" s="902"/>
      <c r="CSL44" s="902"/>
      <c r="CSM44" s="902"/>
      <c r="CSN44" s="902"/>
      <c r="CSO44" s="902"/>
      <c r="CSP44" s="902"/>
      <c r="CSQ44" s="902"/>
      <c r="CSR44" s="902"/>
      <c r="CSS44" s="902"/>
      <c r="CST44" s="902"/>
      <c r="CSU44" s="902"/>
      <c r="CSV44" s="902"/>
      <c r="CSW44" s="902"/>
      <c r="CSX44" s="902"/>
      <c r="CSY44" s="902"/>
      <c r="CSZ44" s="902"/>
      <c r="CTA44" s="902"/>
      <c r="CTB44" s="902"/>
      <c r="CTC44" s="902"/>
      <c r="CTD44" s="902"/>
      <c r="CTE44" s="902"/>
      <c r="CTF44" s="902"/>
      <c r="CTG44" s="902"/>
      <c r="CTH44" s="902"/>
      <c r="CTI44" s="902"/>
      <c r="CTJ44" s="902"/>
      <c r="CTK44" s="902"/>
      <c r="CTL44" s="902"/>
      <c r="CTM44" s="902"/>
      <c r="CTN44" s="902"/>
      <c r="CTO44" s="902"/>
      <c r="CTP44" s="902"/>
      <c r="CTQ44" s="902"/>
      <c r="CTR44" s="902"/>
      <c r="CTS44" s="902"/>
      <c r="CTT44" s="902"/>
      <c r="CTU44" s="902"/>
      <c r="CTV44" s="902"/>
      <c r="CTW44" s="902"/>
      <c r="CTX44" s="902"/>
      <c r="CTY44" s="902"/>
      <c r="CTZ44" s="902"/>
      <c r="CUA44" s="902"/>
      <c r="CUB44" s="902"/>
      <c r="CUC44" s="902"/>
      <c r="CUD44" s="902"/>
      <c r="CUE44" s="902"/>
      <c r="CUF44" s="902"/>
      <c r="CUG44" s="902"/>
      <c r="CUH44" s="902"/>
      <c r="CUI44" s="902"/>
      <c r="CUJ44" s="902"/>
      <c r="CUK44" s="902"/>
      <c r="CUL44" s="902"/>
      <c r="CUM44" s="902"/>
      <c r="CUN44" s="902"/>
      <c r="CUO44" s="902"/>
      <c r="CUP44" s="902"/>
      <c r="CUQ44" s="902"/>
      <c r="CUR44" s="902"/>
      <c r="CUS44" s="902"/>
      <c r="CUT44" s="902"/>
      <c r="CUU44" s="902"/>
      <c r="CUV44" s="902"/>
      <c r="CUW44" s="902"/>
      <c r="CUX44" s="902"/>
      <c r="CUY44" s="902"/>
      <c r="CUZ44" s="902"/>
      <c r="CVA44" s="902"/>
      <c r="CVB44" s="902"/>
      <c r="CVC44" s="902"/>
      <c r="CVD44" s="902"/>
      <c r="CVE44" s="902"/>
      <c r="CVF44" s="902"/>
      <c r="CVG44" s="902"/>
      <c r="CVH44" s="902"/>
      <c r="CVI44" s="902"/>
      <c r="CVJ44" s="902"/>
      <c r="CVK44" s="902"/>
      <c r="CVL44" s="902"/>
      <c r="CVM44" s="902"/>
      <c r="CVN44" s="902"/>
      <c r="CVO44" s="902"/>
      <c r="CVP44" s="902"/>
      <c r="CVQ44" s="902"/>
      <c r="CVR44" s="902"/>
      <c r="CVS44" s="902"/>
      <c r="CVT44" s="902"/>
      <c r="CVU44" s="902"/>
      <c r="CVV44" s="902"/>
      <c r="CVW44" s="902"/>
      <c r="CVX44" s="902"/>
      <c r="CVY44" s="902"/>
      <c r="CVZ44" s="902"/>
      <c r="CWA44" s="902"/>
      <c r="CWB44" s="902"/>
      <c r="CWC44" s="902"/>
      <c r="CWD44" s="902"/>
      <c r="CWE44" s="902"/>
      <c r="CWF44" s="902"/>
      <c r="CWG44" s="902"/>
      <c r="CWH44" s="902"/>
      <c r="CWI44" s="902"/>
      <c r="CWJ44" s="902"/>
      <c r="CWK44" s="902"/>
      <c r="CWL44" s="902"/>
      <c r="CWM44" s="902"/>
      <c r="CWN44" s="902"/>
      <c r="CWO44" s="902"/>
      <c r="CWP44" s="902"/>
      <c r="CWQ44" s="902"/>
      <c r="CWR44" s="902"/>
      <c r="CWS44" s="902"/>
      <c r="CWT44" s="902"/>
      <c r="CWU44" s="902"/>
      <c r="CWV44" s="902"/>
      <c r="CWW44" s="902"/>
      <c r="CWX44" s="902"/>
      <c r="CWY44" s="902"/>
      <c r="CWZ44" s="902"/>
      <c r="CXA44" s="902"/>
      <c r="CXB44" s="902"/>
      <c r="CXC44" s="902"/>
      <c r="CXD44" s="902"/>
      <c r="CXE44" s="902"/>
      <c r="CXF44" s="902"/>
      <c r="CXG44" s="902"/>
      <c r="CXH44" s="902"/>
      <c r="CXI44" s="902"/>
      <c r="CXJ44" s="902"/>
      <c r="CXK44" s="902"/>
      <c r="CXL44" s="902"/>
      <c r="CXM44" s="902"/>
      <c r="CXN44" s="902"/>
      <c r="CXO44" s="902"/>
      <c r="CXP44" s="902"/>
      <c r="CXQ44" s="902"/>
      <c r="CXR44" s="902"/>
      <c r="CXS44" s="902"/>
      <c r="CXT44" s="902"/>
      <c r="CXU44" s="902"/>
      <c r="CXV44" s="902"/>
      <c r="CXW44" s="902"/>
      <c r="CXX44" s="902"/>
      <c r="CXY44" s="902"/>
      <c r="CXZ44" s="902"/>
      <c r="CYA44" s="902"/>
      <c r="CYB44" s="902"/>
      <c r="CYC44" s="902"/>
      <c r="CYD44" s="902"/>
      <c r="CYE44" s="902"/>
      <c r="CYF44" s="902"/>
      <c r="CYG44" s="902"/>
      <c r="CYH44" s="902"/>
      <c r="CYI44" s="902"/>
      <c r="CYJ44" s="902"/>
      <c r="CYK44" s="902"/>
      <c r="CYL44" s="902"/>
      <c r="CYM44" s="902"/>
      <c r="CYN44" s="902"/>
      <c r="CYO44" s="902"/>
      <c r="CYP44" s="902"/>
      <c r="CYQ44" s="902"/>
      <c r="CYR44" s="902"/>
      <c r="CYS44" s="902"/>
      <c r="CYT44" s="902"/>
      <c r="CYU44" s="902"/>
      <c r="CYV44" s="902"/>
      <c r="CYW44" s="902"/>
      <c r="CYX44" s="902"/>
      <c r="CYY44" s="902"/>
      <c r="CYZ44" s="902"/>
      <c r="CZA44" s="902"/>
      <c r="CZB44" s="902"/>
      <c r="CZC44" s="902"/>
      <c r="CZD44" s="902"/>
      <c r="CZE44" s="902"/>
      <c r="CZF44" s="902"/>
      <c r="CZG44" s="902"/>
      <c r="CZH44" s="902"/>
      <c r="CZI44" s="902"/>
      <c r="CZJ44" s="902"/>
      <c r="CZK44" s="902"/>
      <c r="CZL44" s="902"/>
      <c r="CZM44" s="902"/>
      <c r="CZN44" s="902"/>
      <c r="CZO44" s="902"/>
      <c r="CZP44" s="902"/>
      <c r="CZQ44" s="902"/>
      <c r="CZR44" s="902"/>
      <c r="CZS44" s="902"/>
      <c r="CZT44" s="902"/>
      <c r="CZU44" s="902"/>
      <c r="CZV44" s="902"/>
      <c r="CZW44" s="902"/>
      <c r="CZX44" s="902"/>
      <c r="CZZ44" s="902"/>
      <c r="DAA44" s="902"/>
      <c r="DAB44" s="902"/>
      <c r="DAC44" s="902"/>
      <c r="DAD44" s="902"/>
      <c r="DAF44" s="902"/>
      <c r="DAJ44" s="902"/>
      <c r="DAK44" s="902"/>
      <c r="DAL44" s="902"/>
      <c r="DAM44" s="902"/>
      <c r="DAN44" s="902"/>
      <c r="DAO44" s="902"/>
      <c r="DAP44" s="902"/>
      <c r="DAQ44" s="902"/>
      <c r="DAR44" s="902"/>
      <c r="DAS44" s="902"/>
      <c r="DAU44" s="902"/>
      <c r="DAV44" s="902"/>
      <c r="DAW44" s="902"/>
      <c r="DAX44" s="902"/>
      <c r="DAY44" s="902"/>
      <c r="DAZ44" s="902"/>
      <c r="DBA44" s="902"/>
      <c r="DBB44" s="902"/>
      <c r="DBC44" s="902"/>
      <c r="DBD44" s="902"/>
      <c r="DBE44" s="902"/>
      <c r="DBF44" s="902"/>
      <c r="DBG44" s="902"/>
      <c r="DBH44" s="902"/>
      <c r="DBI44" s="902"/>
      <c r="DBJ44" s="902"/>
      <c r="DBK44" s="902"/>
      <c r="DBL44" s="902"/>
      <c r="DBM44" s="902"/>
      <c r="DBN44" s="902"/>
      <c r="DBO44" s="902"/>
      <c r="DBP44" s="902"/>
      <c r="DBQ44" s="902"/>
      <c r="DBR44" s="902"/>
      <c r="DBS44" s="902"/>
      <c r="DBT44" s="902"/>
      <c r="DBU44" s="902"/>
      <c r="DBV44" s="902"/>
      <c r="DBW44" s="902"/>
      <c r="DBX44" s="902"/>
      <c r="DBY44" s="902"/>
      <c r="DBZ44" s="902"/>
      <c r="DCA44" s="902"/>
      <c r="DCB44" s="902"/>
      <c r="DCC44" s="902"/>
      <c r="DCD44" s="902"/>
      <c r="DCE44" s="902"/>
      <c r="DCF44" s="902"/>
      <c r="DCG44" s="902"/>
      <c r="DCH44" s="902"/>
      <c r="DCI44" s="902"/>
      <c r="DCJ44" s="902"/>
      <c r="DCK44" s="902"/>
      <c r="DCL44" s="902"/>
      <c r="DCM44" s="902"/>
      <c r="DCN44" s="902"/>
      <c r="DCO44" s="902"/>
      <c r="DCP44" s="902"/>
      <c r="DCQ44" s="902"/>
      <c r="DCR44" s="902"/>
      <c r="DCS44" s="902"/>
      <c r="DCT44" s="902"/>
      <c r="DCU44" s="902"/>
      <c r="DCV44" s="902"/>
      <c r="DCW44" s="902"/>
      <c r="DCX44" s="902"/>
      <c r="DCY44" s="902"/>
      <c r="DCZ44" s="902"/>
      <c r="DDA44" s="902"/>
      <c r="DDB44" s="902"/>
      <c r="DDC44" s="902"/>
      <c r="DDD44" s="902"/>
      <c r="DDE44" s="902"/>
      <c r="DDF44" s="902"/>
      <c r="DDG44" s="902"/>
      <c r="DDH44" s="902"/>
      <c r="DDI44" s="902"/>
      <c r="DDJ44" s="902"/>
      <c r="DDK44" s="902"/>
      <c r="DDL44" s="902"/>
      <c r="DDM44" s="902"/>
      <c r="DDN44" s="902"/>
      <c r="DDO44" s="902"/>
      <c r="DDP44" s="902"/>
      <c r="DDQ44" s="902"/>
      <c r="DDR44" s="902"/>
      <c r="DDS44" s="902"/>
      <c r="DDT44" s="902"/>
      <c r="DDU44" s="902"/>
      <c r="DDV44" s="902"/>
      <c r="DDW44" s="902"/>
      <c r="DDX44" s="902"/>
      <c r="DDY44" s="902"/>
      <c r="DDZ44" s="902"/>
      <c r="DEA44" s="902"/>
      <c r="DEB44" s="902"/>
      <c r="DEC44" s="902"/>
      <c r="DED44" s="902"/>
      <c r="DEE44" s="902"/>
      <c r="DEF44" s="902"/>
      <c r="DEG44" s="902"/>
      <c r="DEH44" s="902"/>
      <c r="DEI44" s="902"/>
      <c r="DEJ44" s="902"/>
      <c r="DEK44" s="902"/>
      <c r="DEL44" s="902"/>
      <c r="DEM44" s="902"/>
      <c r="DEN44" s="902"/>
      <c r="DEO44" s="902"/>
      <c r="DEP44" s="902"/>
      <c r="DEQ44" s="902"/>
      <c r="DER44" s="902"/>
      <c r="DES44" s="902"/>
      <c r="DET44" s="902"/>
      <c r="DEU44" s="902"/>
      <c r="DEV44" s="902"/>
      <c r="DEW44" s="902"/>
      <c r="DEX44" s="902"/>
      <c r="DEY44" s="902"/>
      <c r="DEZ44" s="902"/>
      <c r="DFA44" s="902"/>
      <c r="DFB44" s="902"/>
      <c r="DFC44" s="902"/>
      <c r="DFD44" s="902"/>
      <c r="DFE44" s="902"/>
      <c r="DFF44" s="902"/>
      <c r="DFG44" s="902"/>
      <c r="DFH44" s="902"/>
      <c r="DFI44" s="902"/>
      <c r="DFJ44" s="902"/>
      <c r="DFK44" s="902"/>
      <c r="DFL44" s="902"/>
      <c r="DFM44" s="902"/>
      <c r="DFN44" s="902"/>
      <c r="DFO44" s="902"/>
      <c r="DFP44" s="902"/>
      <c r="DFQ44" s="902"/>
      <c r="DFR44" s="902"/>
      <c r="DFS44" s="902"/>
      <c r="DFT44" s="902"/>
      <c r="DFU44" s="902"/>
      <c r="DFV44" s="902"/>
      <c r="DFW44" s="902"/>
      <c r="DFX44" s="902"/>
      <c r="DFY44" s="902"/>
      <c r="DFZ44" s="902"/>
      <c r="DGA44" s="902"/>
      <c r="DGB44" s="902"/>
      <c r="DGC44" s="902"/>
      <c r="DGD44" s="902"/>
      <c r="DGE44" s="902"/>
      <c r="DGF44" s="902"/>
      <c r="DGG44" s="902"/>
      <c r="DGH44" s="902"/>
      <c r="DGI44" s="902"/>
      <c r="DGJ44" s="902"/>
      <c r="DGK44" s="902"/>
      <c r="DGL44" s="902"/>
      <c r="DGM44" s="902"/>
      <c r="DGN44" s="902"/>
      <c r="DGO44" s="902"/>
      <c r="DGP44" s="902"/>
      <c r="DGQ44" s="902"/>
      <c r="DGR44" s="902"/>
      <c r="DGS44" s="902"/>
      <c r="DGT44" s="902"/>
      <c r="DGU44" s="902"/>
      <c r="DGV44" s="902"/>
      <c r="DGW44" s="902"/>
      <c r="DGX44" s="902"/>
      <c r="DGY44" s="902"/>
      <c r="DGZ44" s="902"/>
      <c r="DHA44" s="902"/>
      <c r="DHB44" s="902"/>
      <c r="DHC44" s="902"/>
      <c r="DHD44" s="902"/>
      <c r="DHE44" s="902"/>
      <c r="DHF44" s="902"/>
      <c r="DHG44" s="902"/>
      <c r="DHH44" s="902"/>
      <c r="DHI44" s="902"/>
      <c r="DHJ44" s="902"/>
      <c r="DHK44" s="902"/>
      <c r="DHL44" s="902"/>
      <c r="DHM44" s="902"/>
      <c r="DHN44" s="902"/>
      <c r="DHO44" s="902"/>
      <c r="DHP44" s="902"/>
      <c r="DHQ44" s="902"/>
      <c r="DHR44" s="902"/>
      <c r="DHS44" s="902"/>
      <c r="DHT44" s="902"/>
      <c r="DHU44" s="902"/>
      <c r="DHV44" s="902"/>
      <c r="DHW44" s="902"/>
      <c r="DHX44" s="902"/>
      <c r="DHY44" s="902"/>
      <c r="DHZ44" s="902"/>
      <c r="DIA44" s="902"/>
      <c r="DIB44" s="902"/>
      <c r="DIC44" s="902"/>
      <c r="DID44" s="902"/>
      <c r="DIE44" s="902"/>
      <c r="DIF44" s="902"/>
      <c r="DIG44" s="902"/>
      <c r="DIH44" s="902"/>
      <c r="DII44" s="902"/>
      <c r="DIJ44" s="902"/>
      <c r="DIK44" s="902"/>
      <c r="DIL44" s="902"/>
      <c r="DIM44" s="902"/>
      <c r="DIN44" s="902"/>
      <c r="DIO44" s="902"/>
      <c r="DIP44" s="902"/>
      <c r="DIQ44" s="902"/>
      <c r="DIR44" s="902"/>
      <c r="DIS44" s="902"/>
      <c r="DIT44" s="902"/>
      <c r="DIU44" s="902"/>
      <c r="DIV44" s="902"/>
      <c r="DIW44" s="902"/>
      <c r="DIX44" s="902"/>
      <c r="DIY44" s="902"/>
      <c r="DIZ44" s="902"/>
      <c r="DJA44" s="902"/>
      <c r="DJB44" s="902"/>
      <c r="DJC44" s="902"/>
      <c r="DJD44" s="902"/>
      <c r="DJE44" s="902"/>
      <c r="DJF44" s="902"/>
      <c r="DJG44" s="902"/>
      <c r="DJH44" s="902"/>
      <c r="DJI44" s="902"/>
      <c r="DJJ44" s="902"/>
      <c r="DJK44" s="902"/>
      <c r="DJL44" s="902"/>
      <c r="DJM44" s="902"/>
      <c r="DJN44" s="902"/>
      <c r="DJO44" s="902"/>
      <c r="DJP44" s="902"/>
      <c r="DJQ44" s="902"/>
      <c r="DJR44" s="902"/>
      <c r="DJS44" s="902"/>
      <c r="DJT44" s="902"/>
      <c r="DJV44" s="902"/>
      <c r="DJW44" s="902"/>
      <c r="DJX44" s="902"/>
      <c r="DJY44" s="902"/>
      <c r="DJZ44" s="902"/>
      <c r="DKB44" s="902"/>
      <c r="DKF44" s="902"/>
      <c r="DKG44" s="902"/>
      <c r="DKH44" s="902"/>
      <c r="DKI44" s="902"/>
      <c r="DKJ44" s="902"/>
      <c r="DKK44" s="902"/>
      <c r="DKL44" s="902"/>
      <c r="DKM44" s="902"/>
      <c r="DKN44" s="902"/>
      <c r="DKO44" s="902"/>
      <c r="DKQ44" s="902"/>
      <c r="DKR44" s="902"/>
      <c r="DKS44" s="902"/>
      <c r="DKT44" s="902"/>
      <c r="DKU44" s="902"/>
      <c r="DKV44" s="902"/>
      <c r="DKW44" s="902"/>
      <c r="DKX44" s="902"/>
      <c r="DKY44" s="902"/>
      <c r="DKZ44" s="902"/>
      <c r="DLA44" s="902"/>
      <c r="DLB44" s="902"/>
      <c r="DLC44" s="902"/>
      <c r="DLD44" s="902"/>
      <c r="DLE44" s="902"/>
      <c r="DLF44" s="902"/>
      <c r="DLG44" s="902"/>
      <c r="DLH44" s="902"/>
      <c r="DLI44" s="902"/>
      <c r="DLJ44" s="902"/>
      <c r="DLK44" s="902"/>
      <c r="DLL44" s="902"/>
      <c r="DLM44" s="902"/>
      <c r="DLN44" s="902"/>
      <c r="DLO44" s="902"/>
      <c r="DLP44" s="902"/>
      <c r="DLQ44" s="902"/>
      <c r="DLR44" s="902"/>
      <c r="DLS44" s="902"/>
      <c r="DLT44" s="902"/>
      <c r="DLU44" s="902"/>
      <c r="DLV44" s="902"/>
      <c r="DLW44" s="902"/>
      <c r="DLX44" s="902"/>
      <c r="DLY44" s="902"/>
      <c r="DLZ44" s="902"/>
      <c r="DMA44" s="902"/>
      <c r="DMB44" s="902"/>
      <c r="DMC44" s="902"/>
      <c r="DMD44" s="902"/>
      <c r="DME44" s="902"/>
      <c r="DMF44" s="902"/>
      <c r="DMG44" s="902"/>
      <c r="DMH44" s="902"/>
      <c r="DMI44" s="902"/>
      <c r="DMJ44" s="902"/>
      <c r="DMK44" s="902"/>
      <c r="DML44" s="902"/>
      <c r="DMM44" s="902"/>
      <c r="DMN44" s="902"/>
      <c r="DMO44" s="902"/>
      <c r="DMP44" s="902"/>
      <c r="DMQ44" s="902"/>
      <c r="DMR44" s="902"/>
      <c r="DMS44" s="902"/>
      <c r="DMT44" s="902"/>
      <c r="DMU44" s="902"/>
      <c r="DMV44" s="902"/>
      <c r="DMW44" s="902"/>
      <c r="DMX44" s="902"/>
      <c r="DMY44" s="902"/>
      <c r="DMZ44" s="902"/>
      <c r="DNA44" s="902"/>
      <c r="DNB44" s="902"/>
      <c r="DNC44" s="902"/>
      <c r="DND44" s="902"/>
      <c r="DNE44" s="902"/>
      <c r="DNF44" s="902"/>
      <c r="DNG44" s="902"/>
      <c r="DNH44" s="902"/>
      <c r="DNI44" s="902"/>
      <c r="DNJ44" s="902"/>
      <c r="DNK44" s="902"/>
      <c r="DNL44" s="902"/>
      <c r="DNM44" s="902"/>
      <c r="DNN44" s="902"/>
      <c r="DNO44" s="902"/>
      <c r="DNP44" s="902"/>
      <c r="DNQ44" s="902"/>
      <c r="DNR44" s="902"/>
      <c r="DNS44" s="902"/>
      <c r="DNT44" s="902"/>
      <c r="DNU44" s="902"/>
      <c r="DNV44" s="902"/>
      <c r="DNW44" s="902"/>
      <c r="DNX44" s="902"/>
      <c r="DNY44" s="902"/>
      <c r="DNZ44" s="902"/>
      <c r="DOA44" s="902"/>
      <c r="DOB44" s="902"/>
      <c r="DOC44" s="902"/>
      <c r="DOD44" s="902"/>
      <c r="DOE44" s="902"/>
      <c r="DOF44" s="902"/>
      <c r="DOG44" s="902"/>
      <c r="DOH44" s="902"/>
      <c r="DOI44" s="902"/>
      <c r="DOJ44" s="902"/>
      <c r="DOK44" s="902"/>
      <c r="DOL44" s="902"/>
      <c r="DOM44" s="902"/>
      <c r="DON44" s="902"/>
      <c r="DOO44" s="902"/>
      <c r="DOP44" s="902"/>
      <c r="DOQ44" s="902"/>
      <c r="DOR44" s="902"/>
      <c r="DOS44" s="902"/>
      <c r="DOT44" s="902"/>
      <c r="DOU44" s="902"/>
      <c r="DOV44" s="902"/>
      <c r="DOW44" s="902"/>
      <c r="DOX44" s="902"/>
      <c r="DOY44" s="902"/>
      <c r="DOZ44" s="902"/>
      <c r="DPA44" s="902"/>
      <c r="DPB44" s="902"/>
      <c r="DPC44" s="902"/>
      <c r="DPD44" s="902"/>
      <c r="DPE44" s="902"/>
      <c r="DPF44" s="902"/>
      <c r="DPG44" s="902"/>
      <c r="DPH44" s="902"/>
      <c r="DPI44" s="902"/>
      <c r="DPJ44" s="902"/>
      <c r="DPK44" s="902"/>
      <c r="DPL44" s="902"/>
      <c r="DPM44" s="902"/>
      <c r="DPN44" s="902"/>
      <c r="DPO44" s="902"/>
      <c r="DPP44" s="902"/>
      <c r="DPQ44" s="902"/>
      <c r="DPR44" s="902"/>
      <c r="DPS44" s="902"/>
      <c r="DPT44" s="902"/>
      <c r="DPU44" s="902"/>
      <c r="DPV44" s="902"/>
      <c r="DPW44" s="902"/>
      <c r="DPX44" s="902"/>
      <c r="DPY44" s="902"/>
      <c r="DPZ44" s="902"/>
      <c r="DQA44" s="902"/>
      <c r="DQB44" s="902"/>
      <c r="DQC44" s="902"/>
      <c r="DQD44" s="902"/>
      <c r="DQE44" s="902"/>
      <c r="DQF44" s="902"/>
      <c r="DQG44" s="902"/>
      <c r="DQH44" s="902"/>
      <c r="DQI44" s="902"/>
      <c r="DQJ44" s="902"/>
      <c r="DQK44" s="902"/>
      <c r="DQL44" s="902"/>
      <c r="DQM44" s="902"/>
      <c r="DQN44" s="902"/>
      <c r="DQO44" s="902"/>
      <c r="DQP44" s="902"/>
      <c r="DQQ44" s="902"/>
      <c r="DQR44" s="902"/>
      <c r="DQS44" s="902"/>
      <c r="DQT44" s="902"/>
      <c r="DQU44" s="902"/>
      <c r="DQV44" s="902"/>
      <c r="DQW44" s="902"/>
      <c r="DQX44" s="902"/>
      <c r="DQY44" s="902"/>
      <c r="DQZ44" s="902"/>
      <c r="DRA44" s="902"/>
      <c r="DRB44" s="902"/>
      <c r="DRC44" s="902"/>
      <c r="DRD44" s="902"/>
      <c r="DRE44" s="902"/>
      <c r="DRF44" s="902"/>
      <c r="DRG44" s="902"/>
      <c r="DRH44" s="902"/>
      <c r="DRI44" s="902"/>
      <c r="DRJ44" s="902"/>
      <c r="DRK44" s="902"/>
      <c r="DRL44" s="902"/>
      <c r="DRM44" s="902"/>
      <c r="DRN44" s="902"/>
      <c r="DRO44" s="902"/>
      <c r="DRP44" s="902"/>
      <c r="DRQ44" s="902"/>
      <c r="DRR44" s="902"/>
      <c r="DRS44" s="902"/>
      <c r="DRT44" s="902"/>
      <c r="DRU44" s="902"/>
      <c r="DRV44" s="902"/>
      <c r="DRW44" s="902"/>
      <c r="DRX44" s="902"/>
      <c r="DRY44" s="902"/>
      <c r="DRZ44" s="902"/>
      <c r="DSA44" s="902"/>
      <c r="DSB44" s="902"/>
      <c r="DSC44" s="902"/>
      <c r="DSD44" s="902"/>
      <c r="DSE44" s="902"/>
      <c r="DSF44" s="902"/>
      <c r="DSG44" s="902"/>
      <c r="DSH44" s="902"/>
      <c r="DSI44" s="902"/>
      <c r="DSJ44" s="902"/>
      <c r="DSK44" s="902"/>
      <c r="DSL44" s="902"/>
      <c r="DSM44" s="902"/>
      <c r="DSN44" s="902"/>
      <c r="DSO44" s="902"/>
      <c r="DSP44" s="902"/>
      <c r="DSQ44" s="902"/>
      <c r="DSR44" s="902"/>
      <c r="DSS44" s="902"/>
      <c r="DST44" s="902"/>
      <c r="DSU44" s="902"/>
      <c r="DSV44" s="902"/>
      <c r="DSW44" s="902"/>
      <c r="DSX44" s="902"/>
      <c r="DSY44" s="902"/>
      <c r="DSZ44" s="902"/>
      <c r="DTA44" s="902"/>
      <c r="DTB44" s="902"/>
      <c r="DTC44" s="902"/>
      <c r="DTD44" s="902"/>
      <c r="DTE44" s="902"/>
      <c r="DTF44" s="902"/>
      <c r="DTG44" s="902"/>
      <c r="DTH44" s="902"/>
      <c r="DTI44" s="902"/>
      <c r="DTJ44" s="902"/>
      <c r="DTK44" s="902"/>
      <c r="DTL44" s="902"/>
      <c r="DTM44" s="902"/>
      <c r="DTN44" s="902"/>
      <c r="DTO44" s="902"/>
      <c r="DTP44" s="902"/>
      <c r="DTR44" s="902"/>
      <c r="DTS44" s="902"/>
      <c r="DTT44" s="902"/>
      <c r="DTU44" s="902"/>
      <c r="DTV44" s="902"/>
      <c r="DTX44" s="902"/>
      <c r="DUB44" s="902"/>
      <c r="DUC44" s="902"/>
      <c r="DUD44" s="902"/>
      <c r="DUE44" s="902"/>
      <c r="DUF44" s="902"/>
      <c r="DUG44" s="902"/>
      <c r="DUH44" s="902"/>
      <c r="DUI44" s="902"/>
      <c r="DUJ44" s="902"/>
      <c r="DUK44" s="902"/>
      <c r="DUM44" s="902"/>
      <c r="DUN44" s="902"/>
      <c r="DUO44" s="902"/>
      <c r="DUP44" s="902"/>
      <c r="DUQ44" s="902"/>
      <c r="DUR44" s="902"/>
      <c r="DUS44" s="902"/>
      <c r="DUT44" s="902"/>
      <c r="DUU44" s="902"/>
      <c r="DUV44" s="902"/>
      <c r="DUW44" s="902"/>
      <c r="DUX44" s="902"/>
      <c r="DUY44" s="902"/>
      <c r="DUZ44" s="902"/>
      <c r="DVA44" s="902"/>
      <c r="DVB44" s="902"/>
      <c r="DVC44" s="902"/>
      <c r="DVD44" s="902"/>
      <c r="DVE44" s="902"/>
      <c r="DVF44" s="902"/>
      <c r="DVG44" s="902"/>
      <c r="DVH44" s="902"/>
      <c r="DVI44" s="902"/>
      <c r="DVJ44" s="902"/>
      <c r="DVK44" s="902"/>
      <c r="DVL44" s="902"/>
      <c r="DVM44" s="902"/>
      <c r="DVN44" s="902"/>
      <c r="DVO44" s="902"/>
      <c r="DVP44" s="902"/>
      <c r="DVQ44" s="902"/>
      <c r="DVR44" s="902"/>
      <c r="DVS44" s="902"/>
      <c r="DVT44" s="902"/>
      <c r="DVU44" s="902"/>
      <c r="DVV44" s="902"/>
      <c r="DVW44" s="902"/>
      <c r="DVX44" s="902"/>
      <c r="DVY44" s="902"/>
      <c r="DVZ44" s="902"/>
      <c r="DWA44" s="902"/>
      <c r="DWB44" s="902"/>
      <c r="DWC44" s="902"/>
      <c r="DWD44" s="902"/>
      <c r="DWE44" s="902"/>
      <c r="DWF44" s="902"/>
      <c r="DWG44" s="902"/>
      <c r="DWH44" s="902"/>
      <c r="DWI44" s="902"/>
      <c r="DWJ44" s="902"/>
      <c r="DWK44" s="902"/>
      <c r="DWL44" s="902"/>
      <c r="DWM44" s="902"/>
      <c r="DWN44" s="902"/>
      <c r="DWO44" s="902"/>
      <c r="DWP44" s="902"/>
      <c r="DWQ44" s="902"/>
      <c r="DWR44" s="902"/>
      <c r="DWS44" s="902"/>
      <c r="DWT44" s="902"/>
      <c r="DWU44" s="902"/>
      <c r="DWV44" s="902"/>
      <c r="DWW44" s="902"/>
      <c r="DWX44" s="902"/>
      <c r="DWY44" s="902"/>
      <c r="DWZ44" s="902"/>
      <c r="DXA44" s="902"/>
      <c r="DXB44" s="902"/>
      <c r="DXC44" s="902"/>
      <c r="DXD44" s="902"/>
      <c r="DXE44" s="902"/>
      <c r="DXF44" s="902"/>
      <c r="DXG44" s="902"/>
      <c r="DXH44" s="902"/>
      <c r="DXI44" s="902"/>
      <c r="DXJ44" s="902"/>
      <c r="DXK44" s="902"/>
      <c r="DXL44" s="902"/>
      <c r="DXM44" s="902"/>
      <c r="DXN44" s="902"/>
      <c r="DXO44" s="902"/>
      <c r="DXP44" s="902"/>
      <c r="DXQ44" s="902"/>
      <c r="DXR44" s="902"/>
      <c r="DXS44" s="902"/>
      <c r="DXT44" s="902"/>
      <c r="DXU44" s="902"/>
      <c r="DXV44" s="902"/>
      <c r="DXW44" s="902"/>
      <c r="DXX44" s="902"/>
      <c r="DXY44" s="902"/>
      <c r="DXZ44" s="902"/>
      <c r="DYA44" s="902"/>
      <c r="DYB44" s="902"/>
      <c r="DYC44" s="902"/>
      <c r="DYD44" s="902"/>
      <c r="DYE44" s="902"/>
      <c r="DYF44" s="902"/>
      <c r="DYG44" s="902"/>
      <c r="DYH44" s="902"/>
      <c r="DYI44" s="902"/>
      <c r="DYJ44" s="902"/>
      <c r="DYK44" s="902"/>
      <c r="DYL44" s="902"/>
      <c r="DYM44" s="902"/>
      <c r="DYN44" s="902"/>
      <c r="DYO44" s="902"/>
      <c r="DYP44" s="902"/>
      <c r="DYQ44" s="902"/>
      <c r="DYR44" s="902"/>
      <c r="DYS44" s="902"/>
      <c r="DYT44" s="902"/>
      <c r="DYU44" s="902"/>
      <c r="DYV44" s="902"/>
      <c r="DYW44" s="902"/>
      <c r="DYX44" s="902"/>
      <c r="DYY44" s="902"/>
      <c r="DYZ44" s="902"/>
      <c r="DZA44" s="902"/>
      <c r="DZB44" s="902"/>
      <c r="DZC44" s="902"/>
      <c r="DZD44" s="902"/>
      <c r="DZE44" s="902"/>
      <c r="DZF44" s="902"/>
      <c r="DZG44" s="902"/>
      <c r="DZH44" s="902"/>
      <c r="DZI44" s="902"/>
      <c r="DZJ44" s="902"/>
      <c r="DZK44" s="902"/>
      <c r="DZL44" s="902"/>
      <c r="DZM44" s="902"/>
      <c r="DZN44" s="902"/>
      <c r="DZO44" s="902"/>
      <c r="DZP44" s="902"/>
      <c r="DZQ44" s="902"/>
      <c r="DZR44" s="902"/>
      <c r="DZS44" s="902"/>
      <c r="DZT44" s="902"/>
      <c r="DZU44" s="902"/>
      <c r="DZV44" s="902"/>
      <c r="DZW44" s="902"/>
      <c r="DZX44" s="902"/>
      <c r="DZY44" s="902"/>
      <c r="DZZ44" s="902"/>
      <c r="EAA44" s="902"/>
      <c r="EAB44" s="902"/>
      <c r="EAC44" s="902"/>
      <c r="EAD44" s="902"/>
      <c r="EAE44" s="902"/>
      <c r="EAF44" s="902"/>
      <c r="EAG44" s="902"/>
      <c r="EAH44" s="902"/>
      <c r="EAI44" s="902"/>
      <c r="EAJ44" s="902"/>
      <c r="EAK44" s="902"/>
      <c r="EAL44" s="902"/>
      <c r="EAM44" s="902"/>
      <c r="EAN44" s="902"/>
      <c r="EAO44" s="902"/>
      <c r="EAP44" s="902"/>
      <c r="EAQ44" s="902"/>
      <c r="EAR44" s="902"/>
      <c r="EAS44" s="902"/>
      <c r="EAT44" s="902"/>
      <c r="EAU44" s="902"/>
      <c r="EAV44" s="902"/>
      <c r="EAW44" s="902"/>
      <c r="EAX44" s="902"/>
      <c r="EAY44" s="902"/>
      <c r="EAZ44" s="902"/>
      <c r="EBA44" s="902"/>
      <c r="EBB44" s="902"/>
      <c r="EBC44" s="902"/>
      <c r="EBD44" s="902"/>
      <c r="EBE44" s="902"/>
      <c r="EBF44" s="902"/>
      <c r="EBG44" s="902"/>
      <c r="EBH44" s="902"/>
      <c r="EBI44" s="902"/>
      <c r="EBJ44" s="902"/>
      <c r="EBK44" s="902"/>
      <c r="EBL44" s="902"/>
      <c r="EBM44" s="902"/>
      <c r="EBN44" s="902"/>
      <c r="EBO44" s="902"/>
      <c r="EBP44" s="902"/>
      <c r="EBQ44" s="902"/>
      <c r="EBR44" s="902"/>
      <c r="EBS44" s="902"/>
      <c r="EBT44" s="902"/>
      <c r="EBU44" s="902"/>
      <c r="EBV44" s="902"/>
      <c r="EBW44" s="902"/>
      <c r="EBX44" s="902"/>
      <c r="EBY44" s="902"/>
      <c r="EBZ44" s="902"/>
      <c r="ECA44" s="902"/>
      <c r="ECB44" s="902"/>
      <c r="ECC44" s="902"/>
      <c r="ECD44" s="902"/>
      <c r="ECE44" s="902"/>
      <c r="ECF44" s="902"/>
      <c r="ECG44" s="902"/>
      <c r="ECH44" s="902"/>
      <c r="ECI44" s="902"/>
      <c r="ECJ44" s="902"/>
      <c r="ECK44" s="902"/>
      <c r="ECL44" s="902"/>
      <c r="ECM44" s="902"/>
      <c r="ECN44" s="902"/>
      <c r="ECO44" s="902"/>
      <c r="ECP44" s="902"/>
      <c r="ECQ44" s="902"/>
      <c r="ECR44" s="902"/>
      <c r="ECS44" s="902"/>
      <c r="ECT44" s="902"/>
      <c r="ECU44" s="902"/>
      <c r="ECV44" s="902"/>
      <c r="ECW44" s="902"/>
      <c r="ECX44" s="902"/>
      <c r="ECY44" s="902"/>
      <c r="ECZ44" s="902"/>
      <c r="EDA44" s="902"/>
      <c r="EDB44" s="902"/>
      <c r="EDC44" s="902"/>
      <c r="EDD44" s="902"/>
      <c r="EDE44" s="902"/>
      <c r="EDF44" s="902"/>
      <c r="EDG44" s="902"/>
      <c r="EDH44" s="902"/>
      <c r="EDI44" s="902"/>
      <c r="EDJ44" s="902"/>
      <c r="EDK44" s="902"/>
      <c r="EDL44" s="902"/>
      <c r="EDN44" s="902"/>
      <c r="EDO44" s="902"/>
      <c r="EDP44" s="902"/>
      <c r="EDQ44" s="902"/>
      <c r="EDR44" s="902"/>
      <c r="EDT44" s="902"/>
      <c r="EDX44" s="902"/>
      <c r="EDY44" s="902"/>
      <c r="EDZ44" s="902"/>
      <c r="EEA44" s="902"/>
      <c r="EEB44" s="902"/>
      <c r="EEC44" s="902"/>
      <c r="EED44" s="902"/>
      <c r="EEE44" s="902"/>
      <c r="EEF44" s="902"/>
      <c r="EEG44" s="902"/>
      <c r="EEI44" s="902"/>
      <c r="EEJ44" s="902"/>
      <c r="EEK44" s="902"/>
      <c r="EEL44" s="902"/>
      <c r="EEM44" s="902"/>
      <c r="EEN44" s="902"/>
      <c r="EEO44" s="902"/>
      <c r="EEP44" s="902"/>
      <c r="EEQ44" s="902"/>
      <c r="EER44" s="902"/>
      <c r="EES44" s="902"/>
      <c r="EET44" s="902"/>
      <c r="EEU44" s="902"/>
      <c r="EEV44" s="902"/>
      <c r="EEW44" s="902"/>
      <c r="EEX44" s="902"/>
      <c r="EEY44" s="902"/>
      <c r="EEZ44" s="902"/>
      <c r="EFA44" s="902"/>
      <c r="EFB44" s="902"/>
      <c r="EFC44" s="902"/>
      <c r="EFD44" s="902"/>
      <c r="EFE44" s="902"/>
      <c r="EFF44" s="902"/>
      <c r="EFG44" s="902"/>
      <c r="EFH44" s="902"/>
      <c r="EFI44" s="902"/>
      <c r="EFJ44" s="902"/>
      <c r="EFK44" s="902"/>
      <c r="EFL44" s="902"/>
      <c r="EFM44" s="902"/>
      <c r="EFN44" s="902"/>
      <c r="EFO44" s="902"/>
      <c r="EFP44" s="902"/>
      <c r="EFQ44" s="902"/>
      <c r="EFR44" s="902"/>
      <c r="EFS44" s="902"/>
      <c r="EFT44" s="902"/>
      <c r="EFU44" s="902"/>
      <c r="EFV44" s="902"/>
      <c r="EFW44" s="902"/>
      <c r="EFX44" s="902"/>
      <c r="EFY44" s="902"/>
      <c r="EFZ44" s="902"/>
      <c r="EGA44" s="902"/>
      <c r="EGB44" s="902"/>
      <c r="EGC44" s="902"/>
      <c r="EGD44" s="902"/>
      <c r="EGE44" s="902"/>
      <c r="EGF44" s="902"/>
      <c r="EGG44" s="902"/>
      <c r="EGH44" s="902"/>
      <c r="EGI44" s="902"/>
      <c r="EGJ44" s="902"/>
      <c r="EGK44" s="902"/>
      <c r="EGL44" s="902"/>
      <c r="EGM44" s="902"/>
      <c r="EGN44" s="902"/>
      <c r="EGO44" s="902"/>
      <c r="EGP44" s="902"/>
      <c r="EGQ44" s="902"/>
      <c r="EGR44" s="902"/>
      <c r="EGS44" s="902"/>
      <c r="EGT44" s="902"/>
      <c r="EGU44" s="902"/>
      <c r="EGV44" s="902"/>
      <c r="EGW44" s="902"/>
      <c r="EGX44" s="902"/>
      <c r="EGY44" s="902"/>
      <c r="EGZ44" s="902"/>
      <c r="EHA44" s="902"/>
      <c r="EHB44" s="902"/>
      <c r="EHC44" s="902"/>
      <c r="EHD44" s="902"/>
      <c r="EHE44" s="902"/>
      <c r="EHF44" s="902"/>
      <c r="EHG44" s="902"/>
      <c r="EHH44" s="902"/>
      <c r="EHI44" s="902"/>
      <c r="EHJ44" s="902"/>
      <c r="EHK44" s="902"/>
      <c r="EHL44" s="902"/>
      <c r="EHM44" s="902"/>
      <c r="EHN44" s="902"/>
      <c r="EHO44" s="902"/>
      <c r="EHP44" s="902"/>
      <c r="EHQ44" s="902"/>
      <c r="EHR44" s="902"/>
      <c r="EHS44" s="902"/>
      <c r="EHT44" s="902"/>
      <c r="EHU44" s="902"/>
      <c r="EHV44" s="902"/>
      <c r="EHW44" s="902"/>
      <c r="EHX44" s="902"/>
      <c r="EHY44" s="902"/>
      <c r="EHZ44" s="902"/>
      <c r="EIA44" s="902"/>
      <c r="EIB44" s="902"/>
      <c r="EIC44" s="902"/>
      <c r="EID44" s="902"/>
      <c r="EIE44" s="902"/>
      <c r="EIF44" s="902"/>
      <c r="EIG44" s="902"/>
      <c r="EIH44" s="902"/>
      <c r="EII44" s="902"/>
      <c r="EIJ44" s="902"/>
      <c r="EIK44" s="902"/>
      <c r="EIL44" s="902"/>
      <c r="EIM44" s="902"/>
      <c r="EIN44" s="902"/>
      <c r="EIO44" s="902"/>
      <c r="EIP44" s="902"/>
      <c r="EIQ44" s="902"/>
      <c r="EIR44" s="902"/>
      <c r="EIS44" s="902"/>
      <c r="EIT44" s="902"/>
      <c r="EIU44" s="902"/>
      <c r="EIV44" s="902"/>
      <c r="EIW44" s="902"/>
      <c r="EIX44" s="902"/>
      <c r="EIY44" s="902"/>
      <c r="EIZ44" s="902"/>
      <c r="EJA44" s="902"/>
      <c r="EJB44" s="902"/>
      <c r="EJC44" s="902"/>
      <c r="EJD44" s="902"/>
      <c r="EJE44" s="902"/>
      <c r="EJF44" s="902"/>
      <c r="EJG44" s="902"/>
      <c r="EJH44" s="902"/>
      <c r="EJI44" s="902"/>
      <c r="EJJ44" s="902"/>
      <c r="EJK44" s="902"/>
      <c r="EJL44" s="902"/>
      <c r="EJM44" s="902"/>
      <c r="EJN44" s="902"/>
      <c r="EJO44" s="902"/>
      <c r="EJP44" s="902"/>
      <c r="EJQ44" s="902"/>
      <c r="EJR44" s="902"/>
      <c r="EJS44" s="902"/>
      <c r="EJT44" s="902"/>
      <c r="EJU44" s="902"/>
      <c r="EJV44" s="902"/>
      <c r="EJW44" s="902"/>
      <c r="EJX44" s="902"/>
      <c r="EJY44" s="902"/>
      <c r="EJZ44" s="902"/>
      <c r="EKA44" s="902"/>
      <c r="EKB44" s="902"/>
      <c r="EKC44" s="902"/>
      <c r="EKD44" s="902"/>
      <c r="EKE44" s="902"/>
      <c r="EKF44" s="902"/>
      <c r="EKG44" s="902"/>
      <c r="EKH44" s="902"/>
      <c r="EKI44" s="902"/>
      <c r="EKJ44" s="902"/>
      <c r="EKK44" s="902"/>
      <c r="EKL44" s="902"/>
      <c r="EKM44" s="902"/>
      <c r="EKN44" s="902"/>
      <c r="EKO44" s="902"/>
      <c r="EKP44" s="902"/>
      <c r="EKQ44" s="902"/>
      <c r="EKR44" s="902"/>
      <c r="EKS44" s="902"/>
      <c r="EKT44" s="902"/>
      <c r="EKU44" s="902"/>
      <c r="EKV44" s="902"/>
      <c r="EKW44" s="902"/>
      <c r="EKX44" s="902"/>
      <c r="EKY44" s="902"/>
      <c r="EKZ44" s="902"/>
      <c r="ELA44" s="902"/>
      <c r="ELB44" s="902"/>
      <c r="ELC44" s="902"/>
      <c r="ELD44" s="902"/>
      <c r="ELE44" s="902"/>
      <c r="ELF44" s="902"/>
      <c r="ELG44" s="902"/>
      <c r="ELH44" s="902"/>
      <c r="ELI44" s="902"/>
      <c r="ELJ44" s="902"/>
      <c r="ELK44" s="902"/>
      <c r="ELL44" s="902"/>
      <c r="ELM44" s="902"/>
      <c r="ELN44" s="902"/>
      <c r="ELO44" s="902"/>
      <c r="ELP44" s="902"/>
      <c r="ELQ44" s="902"/>
      <c r="ELR44" s="902"/>
      <c r="ELS44" s="902"/>
      <c r="ELT44" s="902"/>
      <c r="ELU44" s="902"/>
      <c r="ELV44" s="902"/>
      <c r="ELW44" s="902"/>
      <c r="ELX44" s="902"/>
      <c r="ELY44" s="902"/>
      <c r="ELZ44" s="902"/>
      <c r="EMA44" s="902"/>
      <c r="EMB44" s="902"/>
      <c r="EMC44" s="902"/>
      <c r="EMD44" s="902"/>
      <c r="EME44" s="902"/>
      <c r="EMF44" s="902"/>
      <c r="EMG44" s="902"/>
      <c r="EMH44" s="902"/>
      <c r="EMI44" s="902"/>
      <c r="EMJ44" s="902"/>
      <c r="EMK44" s="902"/>
      <c r="EML44" s="902"/>
      <c r="EMM44" s="902"/>
      <c r="EMN44" s="902"/>
      <c r="EMO44" s="902"/>
      <c r="EMP44" s="902"/>
      <c r="EMQ44" s="902"/>
      <c r="EMR44" s="902"/>
      <c r="EMS44" s="902"/>
      <c r="EMT44" s="902"/>
      <c r="EMU44" s="902"/>
      <c r="EMV44" s="902"/>
      <c r="EMW44" s="902"/>
      <c r="EMX44" s="902"/>
      <c r="EMY44" s="902"/>
      <c r="EMZ44" s="902"/>
      <c r="ENA44" s="902"/>
      <c r="ENB44" s="902"/>
      <c r="ENC44" s="902"/>
      <c r="END44" s="902"/>
      <c r="ENE44" s="902"/>
      <c r="ENF44" s="902"/>
      <c r="ENG44" s="902"/>
      <c r="ENH44" s="902"/>
      <c r="ENJ44" s="902"/>
      <c r="ENK44" s="902"/>
      <c r="ENL44" s="902"/>
      <c r="ENM44" s="902"/>
      <c r="ENN44" s="902"/>
      <c r="ENP44" s="902"/>
      <c r="ENT44" s="902"/>
      <c r="ENU44" s="902"/>
      <c r="ENV44" s="902"/>
      <c r="ENW44" s="902"/>
      <c r="ENX44" s="902"/>
      <c r="ENY44" s="902"/>
      <c r="ENZ44" s="902"/>
      <c r="EOA44" s="902"/>
      <c r="EOB44" s="902"/>
      <c r="EOC44" s="902"/>
      <c r="EOE44" s="902"/>
      <c r="EOF44" s="902"/>
      <c r="EOG44" s="902"/>
      <c r="EOH44" s="902"/>
      <c r="EOI44" s="902"/>
      <c r="EOJ44" s="902"/>
      <c r="EOK44" s="902"/>
      <c r="EOL44" s="902"/>
      <c r="EOM44" s="902"/>
      <c r="EON44" s="902"/>
      <c r="EOO44" s="902"/>
      <c r="EOP44" s="902"/>
      <c r="EOQ44" s="902"/>
      <c r="EOR44" s="902"/>
      <c r="EOS44" s="902"/>
      <c r="EOT44" s="902"/>
      <c r="EOU44" s="902"/>
      <c r="EOV44" s="902"/>
      <c r="EOW44" s="902"/>
      <c r="EOX44" s="902"/>
      <c r="EOY44" s="902"/>
      <c r="EOZ44" s="902"/>
      <c r="EPA44" s="902"/>
      <c r="EPB44" s="902"/>
      <c r="EPC44" s="902"/>
      <c r="EPD44" s="902"/>
      <c r="EPE44" s="902"/>
      <c r="EPF44" s="902"/>
      <c r="EPG44" s="902"/>
      <c r="EPH44" s="902"/>
      <c r="EPI44" s="902"/>
      <c r="EPJ44" s="902"/>
      <c r="EPK44" s="902"/>
      <c r="EPL44" s="902"/>
      <c r="EPM44" s="902"/>
      <c r="EPN44" s="902"/>
      <c r="EPO44" s="902"/>
      <c r="EPP44" s="902"/>
      <c r="EPQ44" s="902"/>
      <c r="EPR44" s="902"/>
      <c r="EPS44" s="902"/>
      <c r="EPT44" s="902"/>
      <c r="EPU44" s="902"/>
      <c r="EPV44" s="902"/>
      <c r="EPW44" s="902"/>
      <c r="EPX44" s="902"/>
      <c r="EPY44" s="902"/>
      <c r="EPZ44" s="902"/>
      <c r="EQA44" s="902"/>
      <c r="EQB44" s="902"/>
      <c r="EQC44" s="902"/>
      <c r="EQD44" s="902"/>
      <c r="EQE44" s="902"/>
      <c r="EQF44" s="902"/>
      <c r="EQG44" s="902"/>
      <c r="EQH44" s="902"/>
      <c r="EQI44" s="902"/>
      <c r="EQJ44" s="902"/>
      <c r="EQK44" s="902"/>
      <c r="EQL44" s="902"/>
      <c r="EQM44" s="902"/>
      <c r="EQN44" s="902"/>
      <c r="EQO44" s="902"/>
      <c r="EQP44" s="902"/>
      <c r="EQQ44" s="902"/>
      <c r="EQR44" s="902"/>
      <c r="EQS44" s="902"/>
      <c r="EQT44" s="902"/>
      <c r="EQU44" s="902"/>
      <c r="EQV44" s="902"/>
      <c r="EQW44" s="902"/>
      <c r="EQX44" s="902"/>
      <c r="EQY44" s="902"/>
      <c r="EQZ44" s="902"/>
      <c r="ERA44" s="902"/>
      <c r="ERB44" s="902"/>
      <c r="ERC44" s="902"/>
      <c r="ERD44" s="902"/>
      <c r="ERE44" s="902"/>
      <c r="ERF44" s="902"/>
      <c r="ERG44" s="902"/>
      <c r="ERH44" s="902"/>
      <c r="ERI44" s="902"/>
      <c r="ERJ44" s="902"/>
      <c r="ERK44" s="902"/>
      <c r="ERL44" s="902"/>
      <c r="ERM44" s="902"/>
      <c r="ERN44" s="902"/>
      <c r="ERO44" s="902"/>
      <c r="ERP44" s="902"/>
      <c r="ERQ44" s="902"/>
      <c r="ERR44" s="902"/>
      <c r="ERS44" s="902"/>
      <c r="ERT44" s="902"/>
      <c r="ERU44" s="902"/>
      <c r="ERV44" s="902"/>
      <c r="ERW44" s="902"/>
      <c r="ERX44" s="902"/>
      <c r="ERY44" s="902"/>
      <c r="ERZ44" s="902"/>
      <c r="ESA44" s="902"/>
      <c r="ESB44" s="902"/>
      <c r="ESC44" s="902"/>
      <c r="ESD44" s="902"/>
      <c r="ESE44" s="902"/>
      <c r="ESF44" s="902"/>
      <c r="ESG44" s="902"/>
      <c r="ESH44" s="902"/>
      <c r="ESI44" s="902"/>
      <c r="ESJ44" s="902"/>
      <c r="ESK44" s="902"/>
      <c r="ESL44" s="902"/>
      <c r="ESM44" s="902"/>
      <c r="ESN44" s="902"/>
      <c r="ESO44" s="902"/>
      <c r="ESP44" s="902"/>
      <c r="ESQ44" s="902"/>
      <c r="ESR44" s="902"/>
      <c r="ESS44" s="902"/>
      <c r="EST44" s="902"/>
      <c r="ESU44" s="902"/>
      <c r="ESV44" s="902"/>
      <c r="ESW44" s="902"/>
      <c r="ESX44" s="902"/>
      <c r="ESY44" s="902"/>
      <c r="ESZ44" s="902"/>
      <c r="ETA44" s="902"/>
      <c r="ETB44" s="902"/>
      <c r="ETC44" s="902"/>
      <c r="ETD44" s="902"/>
      <c r="ETE44" s="902"/>
      <c r="ETF44" s="902"/>
      <c r="ETG44" s="902"/>
      <c r="ETH44" s="902"/>
      <c r="ETI44" s="902"/>
      <c r="ETJ44" s="902"/>
      <c r="ETK44" s="902"/>
      <c r="ETL44" s="902"/>
      <c r="ETM44" s="902"/>
      <c r="ETN44" s="902"/>
      <c r="ETO44" s="902"/>
      <c r="ETP44" s="902"/>
      <c r="ETQ44" s="902"/>
      <c r="ETR44" s="902"/>
      <c r="ETS44" s="902"/>
      <c r="ETT44" s="902"/>
      <c r="ETU44" s="902"/>
      <c r="ETV44" s="902"/>
      <c r="ETW44" s="902"/>
      <c r="ETX44" s="902"/>
      <c r="ETY44" s="902"/>
      <c r="ETZ44" s="902"/>
      <c r="EUA44" s="902"/>
      <c r="EUB44" s="902"/>
      <c r="EUC44" s="902"/>
      <c r="EUD44" s="902"/>
      <c r="EUE44" s="902"/>
      <c r="EUF44" s="902"/>
      <c r="EUG44" s="902"/>
      <c r="EUH44" s="902"/>
      <c r="EUI44" s="902"/>
      <c r="EUJ44" s="902"/>
      <c r="EUK44" s="902"/>
      <c r="EUL44" s="902"/>
      <c r="EUM44" s="902"/>
      <c r="EUN44" s="902"/>
      <c r="EUO44" s="902"/>
      <c r="EUP44" s="902"/>
      <c r="EUQ44" s="902"/>
      <c r="EUR44" s="902"/>
      <c r="EUS44" s="902"/>
      <c r="EUT44" s="902"/>
      <c r="EUU44" s="902"/>
      <c r="EUV44" s="902"/>
      <c r="EUW44" s="902"/>
      <c r="EUX44" s="902"/>
      <c r="EUY44" s="902"/>
      <c r="EUZ44" s="902"/>
      <c r="EVA44" s="902"/>
      <c r="EVB44" s="902"/>
      <c r="EVC44" s="902"/>
      <c r="EVD44" s="902"/>
      <c r="EVE44" s="902"/>
      <c r="EVF44" s="902"/>
      <c r="EVG44" s="902"/>
      <c r="EVH44" s="902"/>
      <c r="EVI44" s="902"/>
      <c r="EVJ44" s="902"/>
      <c r="EVK44" s="902"/>
      <c r="EVL44" s="902"/>
      <c r="EVM44" s="902"/>
      <c r="EVN44" s="902"/>
      <c r="EVO44" s="902"/>
      <c r="EVP44" s="902"/>
      <c r="EVQ44" s="902"/>
      <c r="EVR44" s="902"/>
      <c r="EVS44" s="902"/>
      <c r="EVT44" s="902"/>
      <c r="EVU44" s="902"/>
      <c r="EVV44" s="902"/>
      <c r="EVW44" s="902"/>
      <c r="EVX44" s="902"/>
      <c r="EVY44" s="902"/>
      <c r="EVZ44" s="902"/>
      <c r="EWA44" s="902"/>
      <c r="EWB44" s="902"/>
      <c r="EWC44" s="902"/>
      <c r="EWD44" s="902"/>
      <c r="EWE44" s="902"/>
      <c r="EWF44" s="902"/>
      <c r="EWG44" s="902"/>
      <c r="EWH44" s="902"/>
      <c r="EWI44" s="902"/>
      <c r="EWJ44" s="902"/>
      <c r="EWK44" s="902"/>
      <c r="EWL44" s="902"/>
      <c r="EWM44" s="902"/>
      <c r="EWN44" s="902"/>
      <c r="EWO44" s="902"/>
      <c r="EWP44" s="902"/>
      <c r="EWQ44" s="902"/>
      <c r="EWR44" s="902"/>
      <c r="EWS44" s="902"/>
      <c r="EWT44" s="902"/>
      <c r="EWU44" s="902"/>
      <c r="EWV44" s="902"/>
      <c r="EWW44" s="902"/>
      <c r="EWX44" s="902"/>
      <c r="EWY44" s="902"/>
      <c r="EWZ44" s="902"/>
      <c r="EXA44" s="902"/>
      <c r="EXB44" s="902"/>
      <c r="EXC44" s="902"/>
      <c r="EXD44" s="902"/>
      <c r="EXF44" s="902"/>
      <c r="EXG44" s="902"/>
      <c r="EXH44" s="902"/>
      <c r="EXI44" s="902"/>
      <c r="EXJ44" s="902"/>
      <c r="EXL44" s="902"/>
      <c r="EXP44" s="902"/>
      <c r="EXQ44" s="902"/>
      <c r="EXR44" s="902"/>
      <c r="EXS44" s="902"/>
      <c r="EXT44" s="902"/>
      <c r="EXU44" s="902"/>
      <c r="EXV44" s="902"/>
      <c r="EXW44" s="902"/>
      <c r="EXX44" s="902"/>
      <c r="EXY44" s="902"/>
      <c r="EYA44" s="902"/>
      <c r="EYB44" s="902"/>
      <c r="EYC44" s="902"/>
      <c r="EYD44" s="902"/>
      <c r="EYE44" s="902"/>
      <c r="EYF44" s="902"/>
      <c r="EYG44" s="902"/>
      <c r="EYH44" s="902"/>
      <c r="EYI44" s="902"/>
      <c r="EYJ44" s="902"/>
      <c r="EYK44" s="902"/>
      <c r="EYL44" s="902"/>
      <c r="EYM44" s="902"/>
      <c r="EYN44" s="902"/>
      <c r="EYO44" s="902"/>
      <c r="EYP44" s="902"/>
      <c r="EYQ44" s="902"/>
      <c r="EYR44" s="902"/>
      <c r="EYS44" s="902"/>
      <c r="EYT44" s="902"/>
      <c r="EYU44" s="902"/>
      <c r="EYV44" s="902"/>
      <c r="EYW44" s="902"/>
      <c r="EYX44" s="902"/>
      <c r="EYY44" s="902"/>
      <c r="EYZ44" s="902"/>
      <c r="EZA44" s="902"/>
      <c r="EZB44" s="902"/>
      <c r="EZC44" s="902"/>
      <c r="EZD44" s="902"/>
      <c r="EZE44" s="902"/>
      <c r="EZF44" s="902"/>
      <c r="EZG44" s="902"/>
      <c r="EZH44" s="902"/>
      <c r="EZI44" s="902"/>
      <c r="EZJ44" s="902"/>
      <c r="EZK44" s="902"/>
      <c r="EZL44" s="902"/>
      <c r="EZM44" s="902"/>
      <c r="EZN44" s="902"/>
      <c r="EZO44" s="902"/>
      <c r="EZP44" s="902"/>
      <c r="EZQ44" s="902"/>
      <c r="EZR44" s="902"/>
      <c r="EZS44" s="902"/>
      <c r="EZT44" s="902"/>
      <c r="EZU44" s="902"/>
      <c r="EZV44" s="902"/>
      <c r="EZW44" s="902"/>
      <c r="EZX44" s="902"/>
      <c r="EZY44" s="902"/>
      <c r="EZZ44" s="902"/>
      <c r="FAA44" s="902"/>
      <c r="FAB44" s="902"/>
      <c r="FAC44" s="902"/>
      <c r="FAD44" s="902"/>
      <c r="FAE44" s="902"/>
      <c r="FAF44" s="902"/>
      <c r="FAG44" s="902"/>
      <c r="FAH44" s="902"/>
      <c r="FAI44" s="902"/>
      <c r="FAJ44" s="902"/>
      <c r="FAK44" s="902"/>
      <c r="FAL44" s="902"/>
      <c r="FAM44" s="902"/>
      <c r="FAN44" s="902"/>
      <c r="FAO44" s="902"/>
      <c r="FAP44" s="902"/>
      <c r="FAQ44" s="902"/>
      <c r="FAR44" s="902"/>
      <c r="FAS44" s="902"/>
      <c r="FAT44" s="902"/>
      <c r="FAU44" s="902"/>
      <c r="FAV44" s="902"/>
      <c r="FAW44" s="902"/>
      <c r="FAX44" s="902"/>
      <c r="FAY44" s="902"/>
      <c r="FAZ44" s="902"/>
      <c r="FBA44" s="902"/>
      <c r="FBB44" s="902"/>
      <c r="FBC44" s="902"/>
      <c r="FBD44" s="902"/>
      <c r="FBE44" s="902"/>
      <c r="FBF44" s="902"/>
      <c r="FBG44" s="902"/>
      <c r="FBH44" s="902"/>
      <c r="FBI44" s="902"/>
      <c r="FBJ44" s="902"/>
      <c r="FBK44" s="902"/>
      <c r="FBL44" s="902"/>
      <c r="FBM44" s="902"/>
      <c r="FBN44" s="902"/>
      <c r="FBO44" s="902"/>
      <c r="FBP44" s="902"/>
      <c r="FBQ44" s="902"/>
      <c r="FBR44" s="902"/>
      <c r="FBS44" s="902"/>
      <c r="FBT44" s="902"/>
      <c r="FBU44" s="902"/>
      <c r="FBV44" s="902"/>
      <c r="FBW44" s="902"/>
      <c r="FBX44" s="902"/>
      <c r="FBY44" s="902"/>
      <c r="FBZ44" s="902"/>
      <c r="FCA44" s="902"/>
      <c r="FCB44" s="902"/>
      <c r="FCC44" s="902"/>
      <c r="FCD44" s="902"/>
      <c r="FCE44" s="902"/>
      <c r="FCF44" s="902"/>
      <c r="FCG44" s="902"/>
      <c r="FCH44" s="902"/>
      <c r="FCI44" s="902"/>
      <c r="FCJ44" s="902"/>
      <c r="FCK44" s="902"/>
      <c r="FCL44" s="902"/>
      <c r="FCM44" s="902"/>
      <c r="FCN44" s="902"/>
      <c r="FCO44" s="902"/>
      <c r="FCP44" s="902"/>
      <c r="FCQ44" s="902"/>
      <c r="FCR44" s="902"/>
      <c r="FCS44" s="902"/>
      <c r="FCT44" s="902"/>
      <c r="FCU44" s="902"/>
      <c r="FCV44" s="902"/>
      <c r="FCW44" s="902"/>
      <c r="FCX44" s="902"/>
      <c r="FCY44" s="902"/>
      <c r="FCZ44" s="902"/>
      <c r="FDA44" s="902"/>
      <c r="FDB44" s="902"/>
      <c r="FDC44" s="902"/>
      <c r="FDD44" s="902"/>
      <c r="FDE44" s="902"/>
      <c r="FDF44" s="902"/>
      <c r="FDG44" s="902"/>
      <c r="FDH44" s="902"/>
      <c r="FDI44" s="902"/>
      <c r="FDJ44" s="902"/>
      <c r="FDK44" s="902"/>
      <c r="FDL44" s="902"/>
      <c r="FDM44" s="902"/>
      <c r="FDN44" s="902"/>
      <c r="FDO44" s="902"/>
      <c r="FDP44" s="902"/>
      <c r="FDQ44" s="902"/>
      <c r="FDR44" s="902"/>
      <c r="FDS44" s="902"/>
      <c r="FDT44" s="902"/>
      <c r="FDU44" s="902"/>
      <c r="FDV44" s="902"/>
      <c r="FDW44" s="902"/>
      <c r="FDX44" s="902"/>
      <c r="FDY44" s="902"/>
      <c r="FDZ44" s="902"/>
      <c r="FEA44" s="902"/>
      <c r="FEB44" s="902"/>
      <c r="FEC44" s="902"/>
      <c r="FED44" s="902"/>
      <c r="FEE44" s="902"/>
      <c r="FEF44" s="902"/>
      <c r="FEG44" s="902"/>
      <c r="FEH44" s="902"/>
      <c r="FEI44" s="902"/>
      <c r="FEJ44" s="902"/>
      <c r="FEK44" s="902"/>
      <c r="FEL44" s="902"/>
      <c r="FEM44" s="902"/>
      <c r="FEN44" s="902"/>
      <c r="FEO44" s="902"/>
      <c r="FEP44" s="902"/>
      <c r="FEQ44" s="902"/>
      <c r="FER44" s="902"/>
      <c r="FES44" s="902"/>
      <c r="FET44" s="902"/>
      <c r="FEU44" s="902"/>
      <c r="FEV44" s="902"/>
      <c r="FEW44" s="902"/>
      <c r="FEX44" s="902"/>
      <c r="FEY44" s="902"/>
      <c r="FEZ44" s="902"/>
      <c r="FFA44" s="902"/>
      <c r="FFB44" s="902"/>
      <c r="FFC44" s="902"/>
      <c r="FFD44" s="902"/>
      <c r="FFE44" s="902"/>
      <c r="FFF44" s="902"/>
      <c r="FFG44" s="902"/>
      <c r="FFH44" s="902"/>
      <c r="FFI44" s="902"/>
      <c r="FFJ44" s="902"/>
      <c r="FFK44" s="902"/>
      <c r="FFL44" s="902"/>
      <c r="FFM44" s="902"/>
      <c r="FFN44" s="902"/>
      <c r="FFO44" s="902"/>
      <c r="FFP44" s="902"/>
      <c r="FFQ44" s="902"/>
      <c r="FFR44" s="902"/>
      <c r="FFS44" s="902"/>
      <c r="FFT44" s="902"/>
      <c r="FFU44" s="902"/>
      <c r="FFV44" s="902"/>
      <c r="FFW44" s="902"/>
      <c r="FFX44" s="902"/>
      <c r="FFY44" s="902"/>
      <c r="FFZ44" s="902"/>
      <c r="FGA44" s="902"/>
      <c r="FGB44" s="902"/>
      <c r="FGC44" s="902"/>
      <c r="FGD44" s="902"/>
      <c r="FGE44" s="902"/>
      <c r="FGF44" s="902"/>
      <c r="FGG44" s="902"/>
      <c r="FGH44" s="902"/>
      <c r="FGI44" s="902"/>
      <c r="FGJ44" s="902"/>
      <c r="FGK44" s="902"/>
      <c r="FGL44" s="902"/>
      <c r="FGM44" s="902"/>
      <c r="FGN44" s="902"/>
      <c r="FGO44" s="902"/>
      <c r="FGP44" s="902"/>
      <c r="FGQ44" s="902"/>
      <c r="FGR44" s="902"/>
      <c r="FGS44" s="902"/>
      <c r="FGT44" s="902"/>
      <c r="FGU44" s="902"/>
      <c r="FGV44" s="902"/>
      <c r="FGW44" s="902"/>
      <c r="FGX44" s="902"/>
      <c r="FGY44" s="902"/>
      <c r="FGZ44" s="902"/>
      <c r="FHB44" s="902"/>
      <c r="FHC44" s="902"/>
      <c r="FHD44" s="902"/>
      <c r="FHE44" s="902"/>
      <c r="FHF44" s="902"/>
      <c r="FHH44" s="902"/>
      <c r="FHL44" s="902"/>
      <c r="FHM44" s="902"/>
      <c r="FHN44" s="902"/>
      <c r="FHO44" s="902"/>
      <c r="FHP44" s="902"/>
      <c r="FHQ44" s="902"/>
      <c r="FHR44" s="902"/>
      <c r="FHS44" s="902"/>
      <c r="FHT44" s="902"/>
      <c r="FHU44" s="902"/>
      <c r="FHW44" s="902"/>
      <c r="FHX44" s="902"/>
      <c r="FHY44" s="902"/>
      <c r="FHZ44" s="902"/>
      <c r="FIA44" s="902"/>
      <c r="FIB44" s="902"/>
      <c r="FIC44" s="902"/>
      <c r="FID44" s="902"/>
      <c r="FIE44" s="902"/>
      <c r="FIF44" s="902"/>
      <c r="FIG44" s="902"/>
      <c r="FIH44" s="902"/>
      <c r="FII44" s="902"/>
      <c r="FIJ44" s="902"/>
      <c r="FIK44" s="902"/>
      <c r="FIL44" s="902"/>
      <c r="FIM44" s="902"/>
      <c r="FIN44" s="902"/>
      <c r="FIO44" s="902"/>
      <c r="FIP44" s="902"/>
      <c r="FIQ44" s="902"/>
      <c r="FIR44" s="902"/>
      <c r="FIS44" s="902"/>
      <c r="FIT44" s="902"/>
      <c r="FIU44" s="902"/>
      <c r="FIV44" s="902"/>
      <c r="FIW44" s="902"/>
      <c r="FIX44" s="902"/>
      <c r="FIY44" s="902"/>
      <c r="FIZ44" s="902"/>
      <c r="FJA44" s="902"/>
      <c r="FJB44" s="902"/>
      <c r="FJC44" s="902"/>
      <c r="FJD44" s="902"/>
      <c r="FJE44" s="902"/>
      <c r="FJF44" s="902"/>
      <c r="FJG44" s="902"/>
      <c r="FJH44" s="902"/>
      <c r="FJI44" s="902"/>
      <c r="FJJ44" s="902"/>
      <c r="FJK44" s="902"/>
      <c r="FJL44" s="902"/>
      <c r="FJM44" s="902"/>
      <c r="FJN44" s="902"/>
      <c r="FJO44" s="902"/>
      <c r="FJP44" s="902"/>
      <c r="FJQ44" s="902"/>
      <c r="FJR44" s="902"/>
      <c r="FJS44" s="902"/>
      <c r="FJT44" s="902"/>
      <c r="FJU44" s="902"/>
      <c r="FJV44" s="902"/>
      <c r="FJW44" s="902"/>
      <c r="FJX44" s="902"/>
      <c r="FJY44" s="902"/>
      <c r="FJZ44" s="902"/>
      <c r="FKA44" s="902"/>
      <c r="FKB44" s="902"/>
      <c r="FKC44" s="902"/>
      <c r="FKD44" s="902"/>
      <c r="FKE44" s="902"/>
      <c r="FKF44" s="902"/>
      <c r="FKG44" s="902"/>
      <c r="FKH44" s="902"/>
      <c r="FKI44" s="902"/>
      <c r="FKJ44" s="902"/>
      <c r="FKK44" s="902"/>
      <c r="FKL44" s="902"/>
      <c r="FKM44" s="902"/>
      <c r="FKN44" s="902"/>
      <c r="FKO44" s="902"/>
      <c r="FKP44" s="902"/>
      <c r="FKQ44" s="902"/>
      <c r="FKR44" s="902"/>
      <c r="FKS44" s="902"/>
      <c r="FKT44" s="902"/>
      <c r="FKU44" s="902"/>
      <c r="FKV44" s="902"/>
      <c r="FKW44" s="902"/>
      <c r="FKX44" s="902"/>
      <c r="FKY44" s="902"/>
      <c r="FKZ44" s="902"/>
      <c r="FLA44" s="902"/>
      <c r="FLB44" s="902"/>
      <c r="FLC44" s="902"/>
      <c r="FLD44" s="902"/>
      <c r="FLE44" s="902"/>
      <c r="FLF44" s="902"/>
      <c r="FLG44" s="902"/>
      <c r="FLH44" s="902"/>
      <c r="FLI44" s="902"/>
      <c r="FLJ44" s="902"/>
      <c r="FLK44" s="902"/>
      <c r="FLL44" s="902"/>
      <c r="FLM44" s="902"/>
      <c r="FLN44" s="902"/>
      <c r="FLO44" s="902"/>
      <c r="FLP44" s="902"/>
      <c r="FLQ44" s="902"/>
      <c r="FLR44" s="902"/>
      <c r="FLS44" s="902"/>
      <c r="FLT44" s="902"/>
      <c r="FLU44" s="902"/>
      <c r="FLV44" s="902"/>
      <c r="FLW44" s="902"/>
      <c r="FLX44" s="902"/>
      <c r="FLY44" s="902"/>
      <c r="FLZ44" s="902"/>
      <c r="FMA44" s="902"/>
      <c r="FMB44" s="902"/>
      <c r="FMC44" s="902"/>
      <c r="FMD44" s="902"/>
      <c r="FME44" s="902"/>
      <c r="FMF44" s="902"/>
      <c r="FMG44" s="902"/>
      <c r="FMH44" s="902"/>
      <c r="FMI44" s="902"/>
      <c r="FMJ44" s="902"/>
      <c r="FMK44" s="902"/>
      <c r="FML44" s="902"/>
      <c r="FMM44" s="902"/>
      <c r="FMN44" s="902"/>
      <c r="FMO44" s="902"/>
      <c r="FMP44" s="902"/>
      <c r="FMQ44" s="902"/>
      <c r="FMR44" s="902"/>
      <c r="FMS44" s="902"/>
      <c r="FMT44" s="902"/>
      <c r="FMU44" s="902"/>
      <c r="FMV44" s="902"/>
      <c r="FMW44" s="902"/>
      <c r="FMX44" s="902"/>
      <c r="FMY44" s="902"/>
      <c r="FMZ44" s="902"/>
      <c r="FNA44" s="902"/>
      <c r="FNB44" s="902"/>
      <c r="FNC44" s="902"/>
      <c r="FND44" s="902"/>
      <c r="FNE44" s="902"/>
      <c r="FNF44" s="902"/>
      <c r="FNG44" s="902"/>
      <c r="FNH44" s="902"/>
      <c r="FNI44" s="902"/>
      <c r="FNJ44" s="902"/>
      <c r="FNK44" s="902"/>
      <c r="FNL44" s="902"/>
      <c r="FNM44" s="902"/>
      <c r="FNN44" s="902"/>
      <c r="FNO44" s="902"/>
      <c r="FNP44" s="902"/>
      <c r="FNQ44" s="902"/>
      <c r="FNR44" s="902"/>
      <c r="FNS44" s="902"/>
      <c r="FNT44" s="902"/>
      <c r="FNU44" s="902"/>
      <c r="FNV44" s="902"/>
      <c r="FNW44" s="902"/>
      <c r="FNX44" s="902"/>
      <c r="FNY44" s="902"/>
      <c r="FNZ44" s="902"/>
      <c r="FOA44" s="902"/>
      <c r="FOB44" s="902"/>
      <c r="FOC44" s="902"/>
      <c r="FOD44" s="902"/>
      <c r="FOE44" s="902"/>
      <c r="FOF44" s="902"/>
      <c r="FOG44" s="902"/>
      <c r="FOH44" s="902"/>
      <c r="FOI44" s="902"/>
      <c r="FOJ44" s="902"/>
      <c r="FOK44" s="902"/>
      <c r="FOL44" s="902"/>
      <c r="FOM44" s="902"/>
      <c r="FON44" s="902"/>
      <c r="FOO44" s="902"/>
      <c r="FOP44" s="902"/>
      <c r="FOQ44" s="902"/>
      <c r="FOR44" s="902"/>
      <c r="FOS44" s="902"/>
      <c r="FOT44" s="902"/>
      <c r="FOU44" s="902"/>
      <c r="FOV44" s="902"/>
      <c r="FOW44" s="902"/>
      <c r="FOX44" s="902"/>
      <c r="FOY44" s="902"/>
      <c r="FOZ44" s="902"/>
      <c r="FPA44" s="902"/>
      <c r="FPB44" s="902"/>
      <c r="FPC44" s="902"/>
      <c r="FPD44" s="902"/>
      <c r="FPE44" s="902"/>
      <c r="FPF44" s="902"/>
      <c r="FPG44" s="902"/>
      <c r="FPH44" s="902"/>
      <c r="FPI44" s="902"/>
      <c r="FPJ44" s="902"/>
      <c r="FPK44" s="902"/>
      <c r="FPL44" s="902"/>
      <c r="FPM44" s="902"/>
      <c r="FPN44" s="902"/>
      <c r="FPO44" s="902"/>
      <c r="FPP44" s="902"/>
      <c r="FPQ44" s="902"/>
      <c r="FPR44" s="902"/>
      <c r="FPS44" s="902"/>
      <c r="FPT44" s="902"/>
      <c r="FPU44" s="902"/>
      <c r="FPV44" s="902"/>
      <c r="FPW44" s="902"/>
      <c r="FPX44" s="902"/>
      <c r="FPY44" s="902"/>
      <c r="FPZ44" s="902"/>
      <c r="FQA44" s="902"/>
      <c r="FQB44" s="902"/>
      <c r="FQC44" s="902"/>
      <c r="FQD44" s="902"/>
      <c r="FQE44" s="902"/>
      <c r="FQF44" s="902"/>
      <c r="FQG44" s="902"/>
      <c r="FQH44" s="902"/>
      <c r="FQI44" s="902"/>
      <c r="FQJ44" s="902"/>
      <c r="FQK44" s="902"/>
      <c r="FQL44" s="902"/>
      <c r="FQM44" s="902"/>
      <c r="FQN44" s="902"/>
      <c r="FQO44" s="902"/>
      <c r="FQP44" s="902"/>
      <c r="FQQ44" s="902"/>
      <c r="FQR44" s="902"/>
      <c r="FQS44" s="902"/>
      <c r="FQT44" s="902"/>
      <c r="FQU44" s="902"/>
      <c r="FQV44" s="902"/>
      <c r="FQX44" s="902"/>
      <c r="FQY44" s="902"/>
      <c r="FQZ44" s="902"/>
      <c r="FRA44" s="902"/>
      <c r="FRB44" s="902"/>
      <c r="FRD44" s="902"/>
      <c r="FRH44" s="902"/>
      <c r="FRI44" s="902"/>
      <c r="FRJ44" s="902"/>
      <c r="FRK44" s="902"/>
      <c r="FRL44" s="902"/>
      <c r="FRM44" s="902"/>
      <c r="FRN44" s="902"/>
      <c r="FRO44" s="902"/>
      <c r="FRP44" s="902"/>
      <c r="FRQ44" s="902"/>
      <c r="FRS44" s="902"/>
      <c r="FRT44" s="902"/>
      <c r="FRU44" s="902"/>
      <c r="FRV44" s="902"/>
      <c r="FRW44" s="902"/>
      <c r="FRX44" s="902"/>
      <c r="FRY44" s="902"/>
      <c r="FRZ44" s="902"/>
      <c r="FSA44" s="902"/>
      <c r="FSB44" s="902"/>
      <c r="FSC44" s="902"/>
      <c r="FSD44" s="902"/>
      <c r="FSE44" s="902"/>
      <c r="FSF44" s="902"/>
      <c r="FSG44" s="902"/>
      <c r="FSH44" s="902"/>
      <c r="FSI44" s="902"/>
      <c r="FSJ44" s="902"/>
      <c r="FSK44" s="902"/>
      <c r="FSL44" s="902"/>
      <c r="FSM44" s="902"/>
      <c r="FSN44" s="902"/>
      <c r="FSO44" s="902"/>
      <c r="FSP44" s="902"/>
      <c r="FSQ44" s="902"/>
      <c r="FSR44" s="902"/>
      <c r="FSS44" s="902"/>
      <c r="FST44" s="902"/>
      <c r="FSU44" s="902"/>
      <c r="FSV44" s="902"/>
      <c r="FSW44" s="902"/>
      <c r="FSX44" s="902"/>
      <c r="FSY44" s="902"/>
      <c r="FSZ44" s="902"/>
      <c r="FTA44" s="902"/>
      <c r="FTB44" s="902"/>
      <c r="FTC44" s="902"/>
      <c r="FTD44" s="902"/>
      <c r="FTE44" s="902"/>
      <c r="FTF44" s="902"/>
      <c r="FTG44" s="902"/>
      <c r="FTH44" s="902"/>
      <c r="FTI44" s="902"/>
      <c r="FTJ44" s="902"/>
      <c r="FTK44" s="902"/>
      <c r="FTL44" s="902"/>
      <c r="FTM44" s="902"/>
      <c r="FTN44" s="902"/>
      <c r="FTO44" s="902"/>
      <c r="FTP44" s="902"/>
      <c r="FTQ44" s="902"/>
      <c r="FTR44" s="902"/>
      <c r="FTS44" s="902"/>
      <c r="FTT44" s="902"/>
      <c r="FTU44" s="902"/>
      <c r="FTV44" s="902"/>
      <c r="FTW44" s="902"/>
      <c r="FTX44" s="902"/>
      <c r="FTY44" s="902"/>
      <c r="FTZ44" s="902"/>
      <c r="FUA44" s="902"/>
      <c r="FUB44" s="902"/>
      <c r="FUC44" s="902"/>
      <c r="FUD44" s="902"/>
      <c r="FUE44" s="902"/>
      <c r="FUF44" s="902"/>
      <c r="FUG44" s="902"/>
      <c r="FUH44" s="902"/>
      <c r="FUI44" s="902"/>
      <c r="FUJ44" s="902"/>
      <c r="FUK44" s="902"/>
      <c r="FUL44" s="902"/>
      <c r="FUM44" s="902"/>
      <c r="FUN44" s="902"/>
      <c r="FUO44" s="902"/>
      <c r="FUP44" s="902"/>
      <c r="FUQ44" s="902"/>
      <c r="FUR44" s="902"/>
      <c r="FUS44" s="902"/>
      <c r="FUT44" s="902"/>
      <c r="FUU44" s="902"/>
      <c r="FUV44" s="902"/>
      <c r="FUW44" s="902"/>
      <c r="FUX44" s="902"/>
      <c r="FUY44" s="902"/>
      <c r="FUZ44" s="902"/>
      <c r="FVA44" s="902"/>
      <c r="FVB44" s="902"/>
      <c r="FVC44" s="902"/>
      <c r="FVD44" s="902"/>
      <c r="FVE44" s="902"/>
      <c r="FVF44" s="902"/>
      <c r="FVG44" s="902"/>
      <c r="FVH44" s="902"/>
      <c r="FVI44" s="902"/>
      <c r="FVJ44" s="902"/>
      <c r="FVK44" s="902"/>
      <c r="FVL44" s="902"/>
      <c r="FVM44" s="902"/>
      <c r="FVN44" s="902"/>
      <c r="FVO44" s="902"/>
      <c r="FVP44" s="902"/>
      <c r="FVQ44" s="902"/>
      <c r="FVR44" s="902"/>
      <c r="FVS44" s="902"/>
      <c r="FVT44" s="902"/>
      <c r="FVU44" s="902"/>
      <c r="FVV44" s="902"/>
      <c r="FVW44" s="902"/>
      <c r="FVX44" s="902"/>
      <c r="FVY44" s="902"/>
      <c r="FVZ44" s="902"/>
      <c r="FWA44" s="902"/>
      <c r="FWB44" s="902"/>
      <c r="FWC44" s="902"/>
      <c r="FWD44" s="902"/>
      <c r="FWE44" s="902"/>
      <c r="FWF44" s="902"/>
      <c r="FWG44" s="902"/>
      <c r="FWH44" s="902"/>
      <c r="FWI44" s="902"/>
      <c r="FWJ44" s="902"/>
      <c r="FWK44" s="902"/>
      <c r="FWL44" s="902"/>
      <c r="FWM44" s="902"/>
      <c r="FWN44" s="902"/>
      <c r="FWO44" s="902"/>
      <c r="FWP44" s="902"/>
      <c r="FWQ44" s="902"/>
      <c r="FWR44" s="902"/>
      <c r="FWS44" s="902"/>
      <c r="FWT44" s="902"/>
      <c r="FWU44" s="902"/>
      <c r="FWV44" s="902"/>
      <c r="FWW44" s="902"/>
      <c r="FWX44" s="902"/>
      <c r="FWY44" s="902"/>
      <c r="FWZ44" s="902"/>
      <c r="FXA44" s="902"/>
      <c r="FXB44" s="902"/>
      <c r="FXC44" s="902"/>
      <c r="FXD44" s="902"/>
      <c r="FXE44" s="902"/>
      <c r="FXF44" s="902"/>
      <c r="FXG44" s="902"/>
      <c r="FXH44" s="902"/>
      <c r="FXI44" s="902"/>
      <c r="FXJ44" s="902"/>
      <c r="FXK44" s="902"/>
      <c r="FXL44" s="902"/>
      <c r="FXM44" s="902"/>
      <c r="FXN44" s="902"/>
      <c r="FXO44" s="902"/>
      <c r="FXP44" s="902"/>
      <c r="FXQ44" s="902"/>
      <c r="FXR44" s="902"/>
      <c r="FXS44" s="902"/>
      <c r="FXT44" s="902"/>
      <c r="FXU44" s="902"/>
      <c r="FXV44" s="902"/>
      <c r="FXW44" s="902"/>
      <c r="FXX44" s="902"/>
      <c r="FXY44" s="902"/>
      <c r="FXZ44" s="902"/>
      <c r="FYA44" s="902"/>
      <c r="FYB44" s="902"/>
      <c r="FYC44" s="902"/>
      <c r="FYD44" s="902"/>
      <c r="FYE44" s="902"/>
      <c r="FYF44" s="902"/>
      <c r="FYG44" s="902"/>
      <c r="FYH44" s="902"/>
      <c r="FYI44" s="902"/>
      <c r="FYJ44" s="902"/>
      <c r="FYK44" s="902"/>
      <c r="FYL44" s="902"/>
      <c r="FYM44" s="902"/>
      <c r="FYN44" s="902"/>
      <c r="FYO44" s="902"/>
      <c r="FYP44" s="902"/>
      <c r="FYQ44" s="902"/>
      <c r="FYR44" s="902"/>
      <c r="FYS44" s="902"/>
      <c r="FYT44" s="902"/>
      <c r="FYU44" s="902"/>
      <c r="FYV44" s="902"/>
      <c r="FYW44" s="902"/>
      <c r="FYX44" s="902"/>
      <c r="FYY44" s="902"/>
      <c r="FYZ44" s="902"/>
      <c r="FZA44" s="902"/>
      <c r="FZB44" s="902"/>
      <c r="FZC44" s="902"/>
      <c r="FZD44" s="902"/>
      <c r="FZE44" s="902"/>
      <c r="FZF44" s="902"/>
      <c r="FZG44" s="902"/>
      <c r="FZH44" s="902"/>
      <c r="FZI44" s="902"/>
      <c r="FZJ44" s="902"/>
      <c r="FZK44" s="902"/>
      <c r="FZL44" s="902"/>
      <c r="FZM44" s="902"/>
      <c r="FZN44" s="902"/>
      <c r="FZO44" s="902"/>
      <c r="FZP44" s="902"/>
      <c r="FZQ44" s="902"/>
      <c r="FZR44" s="902"/>
      <c r="FZS44" s="902"/>
      <c r="FZT44" s="902"/>
      <c r="FZU44" s="902"/>
      <c r="FZV44" s="902"/>
      <c r="FZW44" s="902"/>
      <c r="FZX44" s="902"/>
      <c r="FZY44" s="902"/>
      <c r="FZZ44" s="902"/>
      <c r="GAA44" s="902"/>
      <c r="GAB44" s="902"/>
      <c r="GAC44" s="902"/>
      <c r="GAD44" s="902"/>
      <c r="GAE44" s="902"/>
      <c r="GAF44" s="902"/>
      <c r="GAG44" s="902"/>
      <c r="GAH44" s="902"/>
      <c r="GAI44" s="902"/>
      <c r="GAJ44" s="902"/>
      <c r="GAK44" s="902"/>
      <c r="GAL44" s="902"/>
      <c r="GAM44" s="902"/>
      <c r="GAN44" s="902"/>
      <c r="GAO44" s="902"/>
      <c r="GAP44" s="902"/>
      <c r="GAQ44" s="902"/>
      <c r="GAR44" s="902"/>
      <c r="GAT44" s="902"/>
      <c r="GAU44" s="902"/>
      <c r="GAV44" s="902"/>
      <c r="GAW44" s="902"/>
      <c r="GAX44" s="902"/>
      <c r="GAZ44" s="902"/>
      <c r="GBD44" s="902"/>
      <c r="GBE44" s="902"/>
      <c r="GBF44" s="902"/>
      <c r="GBG44" s="902"/>
      <c r="GBH44" s="902"/>
      <c r="GBI44" s="902"/>
      <c r="GBJ44" s="902"/>
      <c r="GBK44" s="902"/>
      <c r="GBL44" s="902"/>
      <c r="GBM44" s="902"/>
      <c r="GBO44" s="902"/>
      <c r="GBP44" s="902"/>
      <c r="GBQ44" s="902"/>
      <c r="GBR44" s="902"/>
      <c r="GBS44" s="902"/>
      <c r="GBT44" s="902"/>
      <c r="GBU44" s="902"/>
      <c r="GBV44" s="902"/>
      <c r="GBW44" s="902"/>
      <c r="GBX44" s="902"/>
      <c r="GBY44" s="902"/>
      <c r="GBZ44" s="902"/>
      <c r="GCA44" s="902"/>
      <c r="GCB44" s="902"/>
      <c r="GCC44" s="902"/>
      <c r="GCD44" s="902"/>
      <c r="GCE44" s="902"/>
      <c r="GCF44" s="902"/>
      <c r="GCG44" s="902"/>
      <c r="GCH44" s="902"/>
      <c r="GCI44" s="902"/>
      <c r="GCJ44" s="902"/>
      <c r="GCK44" s="902"/>
      <c r="GCL44" s="902"/>
      <c r="GCM44" s="902"/>
      <c r="GCN44" s="902"/>
      <c r="GCO44" s="902"/>
      <c r="GCP44" s="902"/>
      <c r="GCQ44" s="902"/>
      <c r="GCR44" s="902"/>
      <c r="GCS44" s="902"/>
      <c r="GCT44" s="902"/>
      <c r="GCU44" s="902"/>
      <c r="GCV44" s="902"/>
      <c r="GCW44" s="902"/>
      <c r="GCX44" s="902"/>
      <c r="GCY44" s="902"/>
      <c r="GCZ44" s="902"/>
      <c r="GDA44" s="902"/>
      <c r="GDB44" s="902"/>
      <c r="GDC44" s="902"/>
      <c r="GDD44" s="902"/>
      <c r="GDE44" s="902"/>
      <c r="GDF44" s="902"/>
      <c r="GDG44" s="902"/>
      <c r="GDH44" s="902"/>
      <c r="GDI44" s="902"/>
      <c r="GDJ44" s="902"/>
      <c r="GDK44" s="902"/>
      <c r="GDL44" s="902"/>
      <c r="GDM44" s="902"/>
      <c r="GDN44" s="902"/>
      <c r="GDO44" s="902"/>
      <c r="GDP44" s="902"/>
      <c r="GDQ44" s="902"/>
      <c r="GDR44" s="902"/>
      <c r="GDS44" s="902"/>
      <c r="GDT44" s="902"/>
      <c r="GDU44" s="902"/>
      <c r="GDV44" s="902"/>
      <c r="GDW44" s="902"/>
      <c r="GDX44" s="902"/>
      <c r="GDY44" s="902"/>
      <c r="GDZ44" s="902"/>
      <c r="GEA44" s="902"/>
      <c r="GEB44" s="902"/>
      <c r="GEC44" s="902"/>
      <c r="GED44" s="902"/>
      <c r="GEE44" s="902"/>
      <c r="GEF44" s="902"/>
      <c r="GEG44" s="902"/>
      <c r="GEH44" s="902"/>
      <c r="GEI44" s="902"/>
      <c r="GEJ44" s="902"/>
      <c r="GEK44" s="902"/>
      <c r="GEL44" s="902"/>
      <c r="GEM44" s="902"/>
      <c r="GEN44" s="902"/>
      <c r="GEO44" s="902"/>
      <c r="GEP44" s="902"/>
      <c r="GEQ44" s="902"/>
      <c r="GER44" s="902"/>
      <c r="GES44" s="902"/>
      <c r="GET44" s="902"/>
      <c r="GEU44" s="902"/>
      <c r="GEV44" s="902"/>
      <c r="GEW44" s="902"/>
      <c r="GEX44" s="902"/>
      <c r="GEY44" s="902"/>
      <c r="GEZ44" s="902"/>
      <c r="GFA44" s="902"/>
      <c r="GFB44" s="902"/>
      <c r="GFC44" s="902"/>
      <c r="GFD44" s="902"/>
      <c r="GFE44" s="902"/>
      <c r="GFF44" s="902"/>
      <c r="GFG44" s="902"/>
      <c r="GFH44" s="902"/>
      <c r="GFI44" s="902"/>
      <c r="GFJ44" s="902"/>
      <c r="GFK44" s="902"/>
      <c r="GFL44" s="902"/>
      <c r="GFM44" s="902"/>
      <c r="GFN44" s="902"/>
      <c r="GFO44" s="902"/>
      <c r="GFP44" s="902"/>
      <c r="GFQ44" s="902"/>
      <c r="GFR44" s="902"/>
      <c r="GFS44" s="902"/>
      <c r="GFT44" s="902"/>
      <c r="GFU44" s="902"/>
      <c r="GFV44" s="902"/>
      <c r="GFW44" s="902"/>
      <c r="GFX44" s="902"/>
      <c r="GFY44" s="902"/>
      <c r="GFZ44" s="902"/>
      <c r="GGA44" s="902"/>
      <c r="GGB44" s="902"/>
      <c r="GGC44" s="902"/>
      <c r="GGD44" s="902"/>
      <c r="GGE44" s="902"/>
      <c r="GGF44" s="902"/>
      <c r="GGG44" s="902"/>
      <c r="GGH44" s="902"/>
      <c r="GGI44" s="902"/>
      <c r="GGJ44" s="902"/>
      <c r="GGK44" s="902"/>
      <c r="GGL44" s="902"/>
      <c r="GGM44" s="902"/>
      <c r="GGN44" s="902"/>
      <c r="GGO44" s="902"/>
      <c r="GGP44" s="902"/>
      <c r="GGQ44" s="902"/>
      <c r="GGR44" s="902"/>
      <c r="GGS44" s="902"/>
      <c r="GGT44" s="902"/>
      <c r="GGU44" s="902"/>
      <c r="GGV44" s="902"/>
      <c r="GGW44" s="902"/>
      <c r="GGX44" s="902"/>
      <c r="GGY44" s="902"/>
      <c r="GGZ44" s="902"/>
      <c r="GHA44" s="902"/>
      <c r="GHB44" s="902"/>
      <c r="GHC44" s="902"/>
      <c r="GHD44" s="902"/>
      <c r="GHE44" s="902"/>
      <c r="GHF44" s="902"/>
      <c r="GHG44" s="902"/>
      <c r="GHH44" s="902"/>
      <c r="GHI44" s="902"/>
      <c r="GHJ44" s="902"/>
      <c r="GHK44" s="902"/>
      <c r="GHL44" s="902"/>
      <c r="GHM44" s="902"/>
      <c r="GHN44" s="902"/>
      <c r="GHO44" s="902"/>
      <c r="GHP44" s="902"/>
      <c r="GHQ44" s="902"/>
      <c r="GHR44" s="902"/>
      <c r="GHS44" s="902"/>
      <c r="GHT44" s="902"/>
      <c r="GHU44" s="902"/>
      <c r="GHV44" s="902"/>
      <c r="GHW44" s="902"/>
      <c r="GHX44" s="902"/>
      <c r="GHY44" s="902"/>
      <c r="GHZ44" s="902"/>
      <c r="GIA44" s="902"/>
      <c r="GIB44" s="902"/>
      <c r="GIC44" s="902"/>
      <c r="GID44" s="902"/>
      <c r="GIE44" s="902"/>
      <c r="GIF44" s="902"/>
      <c r="GIG44" s="902"/>
      <c r="GIH44" s="902"/>
      <c r="GII44" s="902"/>
      <c r="GIJ44" s="902"/>
      <c r="GIK44" s="902"/>
      <c r="GIL44" s="902"/>
      <c r="GIM44" s="902"/>
      <c r="GIN44" s="902"/>
      <c r="GIO44" s="902"/>
      <c r="GIP44" s="902"/>
      <c r="GIQ44" s="902"/>
      <c r="GIR44" s="902"/>
      <c r="GIS44" s="902"/>
      <c r="GIT44" s="902"/>
      <c r="GIU44" s="902"/>
      <c r="GIV44" s="902"/>
      <c r="GIW44" s="902"/>
      <c r="GIX44" s="902"/>
      <c r="GIY44" s="902"/>
      <c r="GIZ44" s="902"/>
      <c r="GJA44" s="902"/>
      <c r="GJB44" s="902"/>
      <c r="GJC44" s="902"/>
      <c r="GJD44" s="902"/>
      <c r="GJE44" s="902"/>
      <c r="GJF44" s="902"/>
      <c r="GJG44" s="902"/>
      <c r="GJH44" s="902"/>
      <c r="GJI44" s="902"/>
      <c r="GJJ44" s="902"/>
      <c r="GJK44" s="902"/>
      <c r="GJL44" s="902"/>
      <c r="GJM44" s="902"/>
      <c r="GJN44" s="902"/>
      <c r="GJO44" s="902"/>
      <c r="GJP44" s="902"/>
      <c r="GJQ44" s="902"/>
      <c r="GJR44" s="902"/>
      <c r="GJS44" s="902"/>
      <c r="GJT44" s="902"/>
      <c r="GJU44" s="902"/>
      <c r="GJV44" s="902"/>
      <c r="GJW44" s="902"/>
      <c r="GJX44" s="902"/>
      <c r="GJY44" s="902"/>
      <c r="GJZ44" s="902"/>
      <c r="GKA44" s="902"/>
      <c r="GKB44" s="902"/>
      <c r="GKC44" s="902"/>
      <c r="GKD44" s="902"/>
      <c r="GKE44" s="902"/>
      <c r="GKF44" s="902"/>
      <c r="GKG44" s="902"/>
      <c r="GKH44" s="902"/>
      <c r="GKI44" s="902"/>
      <c r="GKJ44" s="902"/>
      <c r="GKK44" s="902"/>
      <c r="GKL44" s="902"/>
      <c r="GKM44" s="902"/>
      <c r="GKN44" s="902"/>
      <c r="GKP44" s="902"/>
      <c r="GKQ44" s="902"/>
      <c r="GKR44" s="902"/>
      <c r="GKS44" s="902"/>
      <c r="GKT44" s="902"/>
      <c r="GKV44" s="902"/>
      <c r="GKZ44" s="902"/>
      <c r="GLA44" s="902"/>
      <c r="GLB44" s="902"/>
      <c r="GLC44" s="902"/>
      <c r="GLD44" s="902"/>
      <c r="GLE44" s="902"/>
      <c r="GLF44" s="902"/>
      <c r="GLG44" s="902"/>
      <c r="GLH44" s="902"/>
      <c r="GLI44" s="902"/>
      <c r="GLK44" s="902"/>
      <c r="GLL44" s="902"/>
      <c r="GLM44" s="902"/>
      <c r="GLN44" s="902"/>
      <c r="GLO44" s="902"/>
      <c r="GLP44" s="902"/>
      <c r="GLQ44" s="902"/>
      <c r="GLR44" s="902"/>
      <c r="GLS44" s="902"/>
      <c r="GLT44" s="902"/>
      <c r="GLU44" s="902"/>
      <c r="GLV44" s="902"/>
      <c r="GLW44" s="902"/>
      <c r="GLX44" s="902"/>
      <c r="GLY44" s="902"/>
      <c r="GLZ44" s="902"/>
      <c r="GMA44" s="902"/>
      <c r="GMB44" s="902"/>
      <c r="GMC44" s="902"/>
      <c r="GMD44" s="902"/>
      <c r="GME44" s="902"/>
      <c r="GMF44" s="902"/>
      <c r="GMG44" s="902"/>
      <c r="GMH44" s="902"/>
      <c r="GMI44" s="902"/>
      <c r="GMJ44" s="902"/>
      <c r="GMK44" s="902"/>
      <c r="GML44" s="902"/>
      <c r="GMM44" s="902"/>
      <c r="GMN44" s="902"/>
      <c r="GMO44" s="902"/>
      <c r="GMP44" s="902"/>
      <c r="GMQ44" s="902"/>
      <c r="GMR44" s="902"/>
      <c r="GMS44" s="902"/>
      <c r="GMT44" s="902"/>
      <c r="GMU44" s="902"/>
      <c r="GMV44" s="902"/>
      <c r="GMW44" s="902"/>
      <c r="GMX44" s="902"/>
      <c r="GMY44" s="902"/>
      <c r="GMZ44" s="902"/>
      <c r="GNA44" s="902"/>
      <c r="GNB44" s="902"/>
      <c r="GNC44" s="902"/>
      <c r="GND44" s="902"/>
      <c r="GNE44" s="902"/>
      <c r="GNF44" s="902"/>
      <c r="GNG44" s="902"/>
      <c r="GNH44" s="902"/>
      <c r="GNI44" s="902"/>
      <c r="GNJ44" s="902"/>
      <c r="GNK44" s="902"/>
      <c r="GNL44" s="902"/>
      <c r="GNM44" s="902"/>
      <c r="GNN44" s="902"/>
      <c r="GNO44" s="902"/>
      <c r="GNP44" s="902"/>
      <c r="GNQ44" s="902"/>
      <c r="GNR44" s="902"/>
      <c r="GNS44" s="902"/>
      <c r="GNT44" s="902"/>
      <c r="GNU44" s="902"/>
      <c r="GNV44" s="902"/>
      <c r="GNW44" s="902"/>
      <c r="GNX44" s="902"/>
      <c r="GNY44" s="902"/>
      <c r="GNZ44" s="902"/>
      <c r="GOA44" s="902"/>
      <c r="GOB44" s="902"/>
      <c r="GOC44" s="902"/>
      <c r="GOD44" s="902"/>
      <c r="GOE44" s="902"/>
      <c r="GOF44" s="902"/>
      <c r="GOG44" s="902"/>
      <c r="GOH44" s="902"/>
      <c r="GOI44" s="902"/>
      <c r="GOJ44" s="902"/>
      <c r="GOK44" s="902"/>
      <c r="GOL44" s="902"/>
      <c r="GOM44" s="902"/>
      <c r="GON44" s="902"/>
      <c r="GOO44" s="902"/>
      <c r="GOP44" s="902"/>
      <c r="GOQ44" s="902"/>
      <c r="GOR44" s="902"/>
      <c r="GOS44" s="902"/>
      <c r="GOT44" s="902"/>
      <c r="GOU44" s="902"/>
      <c r="GOV44" s="902"/>
      <c r="GOW44" s="902"/>
      <c r="GOX44" s="902"/>
      <c r="GOY44" s="902"/>
      <c r="GOZ44" s="902"/>
      <c r="GPA44" s="902"/>
      <c r="GPB44" s="902"/>
      <c r="GPC44" s="902"/>
      <c r="GPD44" s="902"/>
      <c r="GPE44" s="902"/>
      <c r="GPF44" s="902"/>
      <c r="GPG44" s="902"/>
      <c r="GPH44" s="902"/>
      <c r="GPI44" s="902"/>
      <c r="GPJ44" s="902"/>
      <c r="GPK44" s="902"/>
      <c r="GPL44" s="902"/>
      <c r="GPM44" s="902"/>
      <c r="GPN44" s="902"/>
      <c r="GPO44" s="902"/>
      <c r="GPP44" s="902"/>
      <c r="GPQ44" s="902"/>
      <c r="GPR44" s="902"/>
      <c r="GPS44" s="902"/>
      <c r="GPT44" s="902"/>
      <c r="GPU44" s="902"/>
      <c r="GPV44" s="902"/>
      <c r="GPW44" s="902"/>
      <c r="GPX44" s="902"/>
      <c r="GPY44" s="902"/>
      <c r="GPZ44" s="902"/>
      <c r="GQA44" s="902"/>
      <c r="GQB44" s="902"/>
      <c r="GQC44" s="902"/>
      <c r="GQD44" s="902"/>
      <c r="GQE44" s="902"/>
      <c r="GQF44" s="902"/>
      <c r="GQG44" s="902"/>
      <c r="GQH44" s="902"/>
      <c r="GQI44" s="902"/>
      <c r="GQJ44" s="902"/>
      <c r="GQK44" s="902"/>
      <c r="GQL44" s="902"/>
      <c r="GQM44" s="902"/>
      <c r="GQN44" s="902"/>
      <c r="GQO44" s="902"/>
      <c r="GQP44" s="902"/>
      <c r="GQQ44" s="902"/>
      <c r="GQR44" s="902"/>
      <c r="GQS44" s="902"/>
      <c r="GQT44" s="902"/>
      <c r="GQU44" s="902"/>
      <c r="GQV44" s="902"/>
      <c r="GQW44" s="902"/>
      <c r="GQX44" s="902"/>
      <c r="GQY44" s="902"/>
      <c r="GQZ44" s="902"/>
      <c r="GRA44" s="902"/>
      <c r="GRB44" s="902"/>
      <c r="GRC44" s="902"/>
      <c r="GRD44" s="902"/>
      <c r="GRE44" s="902"/>
      <c r="GRF44" s="902"/>
      <c r="GRG44" s="902"/>
      <c r="GRH44" s="902"/>
      <c r="GRI44" s="902"/>
      <c r="GRJ44" s="902"/>
      <c r="GRK44" s="902"/>
      <c r="GRL44" s="902"/>
      <c r="GRM44" s="902"/>
      <c r="GRN44" s="902"/>
      <c r="GRO44" s="902"/>
      <c r="GRP44" s="902"/>
      <c r="GRQ44" s="902"/>
      <c r="GRR44" s="902"/>
      <c r="GRS44" s="902"/>
      <c r="GRT44" s="902"/>
      <c r="GRU44" s="902"/>
      <c r="GRV44" s="902"/>
      <c r="GRW44" s="902"/>
      <c r="GRX44" s="902"/>
      <c r="GRY44" s="902"/>
      <c r="GRZ44" s="902"/>
      <c r="GSA44" s="902"/>
      <c r="GSB44" s="902"/>
      <c r="GSC44" s="902"/>
      <c r="GSD44" s="902"/>
      <c r="GSE44" s="902"/>
      <c r="GSF44" s="902"/>
      <c r="GSG44" s="902"/>
      <c r="GSH44" s="902"/>
      <c r="GSI44" s="902"/>
      <c r="GSJ44" s="902"/>
      <c r="GSK44" s="902"/>
      <c r="GSL44" s="902"/>
      <c r="GSM44" s="902"/>
      <c r="GSN44" s="902"/>
      <c r="GSO44" s="902"/>
      <c r="GSP44" s="902"/>
      <c r="GSQ44" s="902"/>
      <c r="GSR44" s="902"/>
      <c r="GSS44" s="902"/>
      <c r="GST44" s="902"/>
      <c r="GSU44" s="902"/>
      <c r="GSV44" s="902"/>
      <c r="GSW44" s="902"/>
      <c r="GSX44" s="902"/>
      <c r="GSY44" s="902"/>
      <c r="GSZ44" s="902"/>
      <c r="GTA44" s="902"/>
      <c r="GTB44" s="902"/>
      <c r="GTC44" s="902"/>
      <c r="GTD44" s="902"/>
      <c r="GTE44" s="902"/>
      <c r="GTF44" s="902"/>
      <c r="GTG44" s="902"/>
      <c r="GTH44" s="902"/>
      <c r="GTI44" s="902"/>
      <c r="GTJ44" s="902"/>
      <c r="GTK44" s="902"/>
      <c r="GTL44" s="902"/>
      <c r="GTM44" s="902"/>
      <c r="GTN44" s="902"/>
      <c r="GTO44" s="902"/>
      <c r="GTP44" s="902"/>
      <c r="GTQ44" s="902"/>
      <c r="GTR44" s="902"/>
      <c r="GTS44" s="902"/>
      <c r="GTT44" s="902"/>
      <c r="GTU44" s="902"/>
      <c r="GTV44" s="902"/>
      <c r="GTW44" s="902"/>
      <c r="GTX44" s="902"/>
      <c r="GTY44" s="902"/>
      <c r="GTZ44" s="902"/>
      <c r="GUA44" s="902"/>
      <c r="GUB44" s="902"/>
      <c r="GUC44" s="902"/>
      <c r="GUD44" s="902"/>
      <c r="GUE44" s="902"/>
      <c r="GUF44" s="902"/>
      <c r="GUG44" s="902"/>
      <c r="GUH44" s="902"/>
      <c r="GUI44" s="902"/>
      <c r="GUJ44" s="902"/>
      <c r="GUL44" s="902"/>
      <c r="GUM44" s="902"/>
      <c r="GUN44" s="902"/>
      <c r="GUO44" s="902"/>
      <c r="GUP44" s="902"/>
      <c r="GUR44" s="902"/>
      <c r="GUV44" s="902"/>
      <c r="GUW44" s="902"/>
      <c r="GUX44" s="902"/>
      <c r="GUY44" s="902"/>
      <c r="GUZ44" s="902"/>
      <c r="GVA44" s="902"/>
      <c r="GVB44" s="902"/>
      <c r="GVC44" s="902"/>
      <c r="GVD44" s="902"/>
      <c r="GVE44" s="902"/>
      <c r="GVG44" s="902"/>
      <c r="GVH44" s="902"/>
      <c r="GVI44" s="902"/>
      <c r="GVJ44" s="902"/>
      <c r="GVK44" s="902"/>
      <c r="GVL44" s="902"/>
      <c r="GVM44" s="902"/>
      <c r="GVN44" s="902"/>
      <c r="GVO44" s="902"/>
      <c r="GVP44" s="902"/>
      <c r="GVQ44" s="902"/>
      <c r="GVR44" s="902"/>
      <c r="GVS44" s="902"/>
      <c r="GVT44" s="902"/>
      <c r="GVU44" s="902"/>
      <c r="GVV44" s="902"/>
      <c r="GVW44" s="902"/>
      <c r="GVX44" s="902"/>
      <c r="GVY44" s="902"/>
      <c r="GVZ44" s="902"/>
      <c r="GWA44" s="902"/>
      <c r="GWB44" s="902"/>
      <c r="GWC44" s="902"/>
      <c r="GWD44" s="902"/>
      <c r="GWE44" s="902"/>
      <c r="GWF44" s="902"/>
      <c r="GWG44" s="902"/>
      <c r="GWH44" s="902"/>
      <c r="GWI44" s="902"/>
      <c r="GWJ44" s="902"/>
      <c r="GWK44" s="902"/>
      <c r="GWL44" s="902"/>
      <c r="GWM44" s="902"/>
      <c r="GWN44" s="902"/>
      <c r="GWO44" s="902"/>
      <c r="GWP44" s="902"/>
      <c r="GWQ44" s="902"/>
      <c r="GWR44" s="902"/>
      <c r="GWS44" s="902"/>
      <c r="GWT44" s="902"/>
      <c r="GWU44" s="902"/>
      <c r="GWV44" s="902"/>
      <c r="GWW44" s="902"/>
      <c r="GWX44" s="902"/>
      <c r="GWY44" s="902"/>
      <c r="GWZ44" s="902"/>
      <c r="GXA44" s="902"/>
      <c r="GXB44" s="902"/>
      <c r="GXC44" s="902"/>
      <c r="GXD44" s="902"/>
      <c r="GXE44" s="902"/>
      <c r="GXF44" s="902"/>
      <c r="GXG44" s="902"/>
      <c r="GXH44" s="902"/>
      <c r="GXI44" s="902"/>
      <c r="GXJ44" s="902"/>
      <c r="GXK44" s="902"/>
      <c r="GXL44" s="902"/>
      <c r="GXM44" s="902"/>
      <c r="GXN44" s="902"/>
      <c r="GXO44" s="902"/>
      <c r="GXP44" s="902"/>
      <c r="GXQ44" s="902"/>
      <c r="GXR44" s="902"/>
      <c r="GXS44" s="902"/>
      <c r="GXT44" s="902"/>
      <c r="GXU44" s="902"/>
      <c r="GXV44" s="902"/>
      <c r="GXW44" s="902"/>
      <c r="GXX44" s="902"/>
      <c r="GXY44" s="902"/>
      <c r="GXZ44" s="902"/>
      <c r="GYA44" s="902"/>
      <c r="GYB44" s="902"/>
      <c r="GYC44" s="902"/>
      <c r="GYD44" s="902"/>
      <c r="GYE44" s="902"/>
      <c r="GYF44" s="902"/>
      <c r="GYG44" s="902"/>
      <c r="GYH44" s="902"/>
      <c r="GYI44" s="902"/>
      <c r="GYJ44" s="902"/>
      <c r="GYK44" s="902"/>
      <c r="GYL44" s="902"/>
      <c r="GYM44" s="902"/>
      <c r="GYN44" s="902"/>
      <c r="GYO44" s="902"/>
      <c r="GYP44" s="902"/>
      <c r="GYQ44" s="902"/>
      <c r="GYR44" s="902"/>
      <c r="GYS44" s="902"/>
      <c r="GYT44" s="902"/>
      <c r="GYU44" s="902"/>
      <c r="GYV44" s="902"/>
      <c r="GYW44" s="902"/>
      <c r="GYX44" s="902"/>
      <c r="GYY44" s="902"/>
      <c r="GYZ44" s="902"/>
      <c r="GZA44" s="902"/>
      <c r="GZB44" s="902"/>
      <c r="GZC44" s="902"/>
      <c r="GZD44" s="902"/>
      <c r="GZE44" s="902"/>
      <c r="GZF44" s="902"/>
      <c r="GZG44" s="902"/>
      <c r="GZH44" s="902"/>
      <c r="GZI44" s="902"/>
      <c r="GZJ44" s="902"/>
      <c r="GZK44" s="902"/>
      <c r="GZL44" s="902"/>
      <c r="GZM44" s="902"/>
      <c r="GZN44" s="902"/>
      <c r="GZO44" s="902"/>
      <c r="GZP44" s="902"/>
      <c r="GZQ44" s="902"/>
      <c r="GZR44" s="902"/>
      <c r="GZS44" s="902"/>
      <c r="GZT44" s="902"/>
      <c r="GZU44" s="902"/>
      <c r="GZV44" s="902"/>
      <c r="GZW44" s="902"/>
      <c r="GZX44" s="902"/>
      <c r="GZY44" s="902"/>
      <c r="GZZ44" s="902"/>
      <c r="HAA44" s="902"/>
      <c r="HAB44" s="902"/>
      <c r="HAC44" s="902"/>
      <c r="HAD44" s="902"/>
      <c r="HAE44" s="902"/>
      <c r="HAF44" s="902"/>
      <c r="HAG44" s="902"/>
      <c r="HAH44" s="902"/>
      <c r="HAI44" s="902"/>
      <c r="HAJ44" s="902"/>
      <c r="HAK44" s="902"/>
      <c r="HAL44" s="902"/>
      <c r="HAM44" s="902"/>
      <c r="HAN44" s="902"/>
      <c r="HAO44" s="902"/>
      <c r="HAP44" s="902"/>
      <c r="HAQ44" s="902"/>
      <c r="HAR44" s="902"/>
      <c r="HAS44" s="902"/>
      <c r="HAT44" s="902"/>
      <c r="HAU44" s="902"/>
      <c r="HAV44" s="902"/>
      <c r="HAW44" s="902"/>
      <c r="HAX44" s="902"/>
      <c r="HAY44" s="902"/>
      <c r="HAZ44" s="902"/>
      <c r="HBA44" s="902"/>
      <c r="HBB44" s="902"/>
      <c r="HBC44" s="902"/>
      <c r="HBD44" s="902"/>
      <c r="HBE44" s="902"/>
      <c r="HBF44" s="902"/>
      <c r="HBG44" s="902"/>
      <c r="HBH44" s="902"/>
      <c r="HBI44" s="902"/>
      <c r="HBJ44" s="902"/>
      <c r="HBK44" s="902"/>
      <c r="HBL44" s="902"/>
      <c r="HBM44" s="902"/>
      <c r="HBN44" s="902"/>
      <c r="HBO44" s="902"/>
      <c r="HBP44" s="902"/>
      <c r="HBQ44" s="902"/>
      <c r="HBR44" s="902"/>
      <c r="HBS44" s="902"/>
      <c r="HBT44" s="902"/>
      <c r="HBU44" s="902"/>
      <c r="HBV44" s="902"/>
      <c r="HBW44" s="902"/>
      <c r="HBX44" s="902"/>
      <c r="HBY44" s="902"/>
      <c r="HBZ44" s="902"/>
      <c r="HCA44" s="902"/>
      <c r="HCB44" s="902"/>
      <c r="HCC44" s="902"/>
      <c r="HCD44" s="902"/>
      <c r="HCE44" s="902"/>
      <c r="HCF44" s="902"/>
      <c r="HCG44" s="902"/>
      <c r="HCH44" s="902"/>
      <c r="HCI44" s="902"/>
      <c r="HCJ44" s="902"/>
      <c r="HCK44" s="902"/>
      <c r="HCL44" s="902"/>
      <c r="HCM44" s="902"/>
      <c r="HCN44" s="902"/>
      <c r="HCO44" s="902"/>
      <c r="HCP44" s="902"/>
      <c r="HCQ44" s="902"/>
      <c r="HCR44" s="902"/>
      <c r="HCS44" s="902"/>
      <c r="HCT44" s="902"/>
      <c r="HCU44" s="902"/>
      <c r="HCV44" s="902"/>
      <c r="HCW44" s="902"/>
      <c r="HCX44" s="902"/>
      <c r="HCY44" s="902"/>
      <c r="HCZ44" s="902"/>
      <c r="HDA44" s="902"/>
      <c r="HDB44" s="902"/>
      <c r="HDC44" s="902"/>
      <c r="HDD44" s="902"/>
      <c r="HDE44" s="902"/>
      <c r="HDF44" s="902"/>
      <c r="HDG44" s="902"/>
      <c r="HDH44" s="902"/>
      <c r="HDI44" s="902"/>
      <c r="HDJ44" s="902"/>
      <c r="HDK44" s="902"/>
      <c r="HDL44" s="902"/>
      <c r="HDM44" s="902"/>
      <c r="HDN44" s="902"/>
      <c r="HDO44" s="902"/>
      <c r="HDP44" s="902"/>
      <c r="HDQ44" s="902"/>
      <c r="HDR44" s="902"/>
      <c r="HDS44" s="902"/>
      <c r="HDT44" s="902"/>
      <c r="HDU44" s="902"/>
      <c r="HDV44" s="902"/>
      <c r="HDW44" s="902"/>
      <c r="HDX44" s="902"/>
      <c r="HDY44" s="902"/>
      <c r="HDZ44" s="902"/>
      <c r="HEA44" s="902"/>
      <c r="HEB44" s="902"/>
      <c r="HEC44" s="902"/>
      <c r="HED44" s="902"/>
      <c r="HEE44" s="902"/>
      <c r="HEF44" s="902"/>
      <c r="HEH44" s="902"/>
      <c r="HEI44" s="902"/>
      <c r="HEJ44" s="902"/>
      <c r="HEK44" s="902"/>
      <c r="HEL44" s="902"/>
      <c r="HEN44" s="902"/>
      <c r="HER44" s="902"/>
      <c r="HES44" s="902"/>
      <c r="HET44" s="902"/>
      <c r="HEU44" s="902"/>
      <c r="HEV44" s="902"/>
      <c r="HEW44" s="902"/>
      <c r="HEX44" s="902"/>
      <c r="HEY44" s="902"/>
      <c r="HEZ44" s="902"/>
      <c r="HFA44" s="902"/>
      <c r="HFC44" s="902"/>
      <c r="HFD44" s="902"/>
      <c r="HFE44" s="902"/>
      <c r="HFF44" s="902"/>
      <c r="HFG44" s="902"/>
      <c r="HFH44" s="902"/>
      <c r="HFI44" s="902"/>
      <c r="HFJ44" s="902"/>
      <c r="HFK44" s="902"/>
      <c r="HFL44" s="902"/>
      <c r="HFM44" s="902"/>
      <c r="HFN44" s="902"/>
      <c r="HFO44" s="902"/>
      <c r="HFP44" s="902"/>
      <c r="HFQ44" s="902"/>
      <c r="HFR44" s="902"/>
      <c r="HFS44" s="902"/>
      <c r="HFT44" s="902"/>
      <c r="HFU44" s="902"/>
      <c r="HFV44" s="902"/>
      <c r="HFW44" s="902"/>
      <c r="HFX44" s="902"/>
      <c r="HFY44" s="902"/>
      <c r="HFZ44" s="902"/>
      <c r="HGA44" s="902"/>
      <c r="HGB44" s="902"/>
      <c r="HGC44" s="902"/>
      <c r="HGD44" s="902"/>
      <c r="HGE44" s="902"/>
      <c r="HGF44" s="902"/>
      <c r="HGG44" s="902"/>
      <c r="HGH44" s="902"/>
      <c r="HGI44" s="902"/>
      <c r="HGJ44" s="902"/>
      <c r="HGK44" s="902"/>
      <c r="HGL44" s="902"/>
      <c r="HGM44" s="902"/>
      <c r="HGN44" s="902"/>
      <c r="HGO44" s="902"/>
      <c r="HGP44" s="902"/>
      <c r="HGQ44" s="902"/>
      <c r="HGR44" s="902"/>
      <c r="HGS44" s="902"/>
      <c r="HGT44" s="902"/>
      <c r="HGU44" s="902"/>
      <c r="HGV44" s="902"/>
      <c r="HGW44" s="902"/>
      <c r="HGX44" s="902"/>
      <c r="HGY44" s="902"/>
      <c r="HGZ44" s="902"/>
      <c r="HHA44" s="902"/>
      <c r="HHB44" s="902"/>
      <c r="HHC44" s="902"/>
      <c r="HHD44" s="902"/>
      <c r="HHE44" s="902"/>
      <c r="HHF44" s="902"/>
      <c r="HHG44" s="902"/>
      <c r="HHH44" s="902"/>
      <c r="HHI44" s="902"/>
      <c r="HHJ44" s="902"/>
      <c r="HHK44" s="902"/>
      <c r="HHL44" s="902"/>
      <c r="HHM44" s="902"/>
      <c r="HHN44" s="902"/>
      <c r="HHO44" s="902"/>
      <c r="HHP44" s="902"/>
      <c r="HHQ44" s="902"/>
      <c r="HHR44" s="902"/>
      <c r="HHS44" s="902"/>
      <c r="HHT44" s="902"/>
      <c r="HHU44" s="902"/>
      <c r="HHV44" s="902"/>
      <c r="HHW44" s="902"/>
      <c r="HHX44" s="902"/>
      <c r="HHY44" s="902"/>
      <c r="HHZ44" s="902"/>
      <c r="HIA44" s="902"/>
      <c r="HIB44" s="902"/>
      <c r="HIC44" s="902"/>
      <c r="HID44" s="902"/>
      <c r="HIE44" s="902"/>
      <c r="HIF44" s="902"/>
      <c r="HIG44" s="902"/>
      <c r="HIH44" s="902"/>
      <c r="HII44" s="902"/>
      <c r="HIJ44" s="902"/>
      <c r="HIK44" s="902"/>
      <c r="HIL44" s="902"/>
      <c r="HIM44" s="902"/>
      <c r="HIN44" s="902"/>
      <c r="HIO44" s="902"/>
      <c r="HIP44" s="902"/>
      <c r="HIQ44" s="902"/>
      <c r="HIR44" s="902"/>
      <c r="HIS44" s="902"/>
      <c r="HIT44" s="902"/>
      <c r="HIU44" s="902"/>
      <c r="HIV44" s="902"/>
      <c r="HIW44" s="902"/>
      <c r="HIX44" s="902"/>
      <c r="HIY44" s="902"/>
      <c r="HIZ44" s="902"/>
      <c r="HJA44" s="902"/>
      <c r="HJB44" s="902"/>
      <c r="HJC44" s="902"/>
      <c r="HJD44" s="902"/>
      <c r="HJE44" s="902"/>
      <c r="HJF44" s="902"/>
      <c r="HJG44" s="902"/>
      <c r="HJH44" s="902"/>
      <c r="HJI44" s="902"/>
      <c r="HJJ44" s="902"/>
      <c r="HJK44" s="902"/>
      <c r="HJL44" s="902"/>
      <c r="HJM44" s="902"/>
      <c r="HJN44" s="902"/>
      <c r="HJO44" s="902"/>
      <c r="HJP44" s="902"/>
      <c r="HJQ44" s="902"/>
      <c r="HJR44" s="902"/>
      <c r="HJS44" s="902"/>
      <c r="HJT44" s="902"/>
      <c r="HJU44" s="902"/>
      <c r="HJV44" s="902"/>
      <c r="HJW44" s="902"/>
      <c r="HJX44" s="902"/>
      <c r="HJY44" s="902"/>
      <c r="HJZ44" s="902"/>
      <c r="HKA44" s="902"/>
      <c r="HKB44" s="902"/>
      <c r="HKC44" s="902"/>
      <c r="HKD44" s="902"/>
      <c r="HKE44" s="902"/>
      <c r="HKF44" s="902"/>
      <c r="HKG44" s="902"/>
      <c r="HKH44" s="902"/>
      <c r="HKI44" s="902"/>
      <c r="HKJ44" s="902"/>
      <c r="HKK44" s="902"/>
      <c r="HKL44" s="902"/>
      <c r="HKM44" s="902"/>
      <c r="HKN44" s="902"/>
      <c r="HKO44" s="902"/>
      <c r="HKP44" s="902"/>
      <c r="HKQ44" s="902"/>
      <c r="HKR44" s="902"/>
      <c r="HKS44" s="902"/>
      <c r="HKT44" s="902"/>
      <c r="HKU44" s="902"/>
      <c r="HKV44" s="902"/>
      <c r="HKW44" s="902"/>
      <c r="HKX44" s="902"/>
      <c r="HKY44" s="902"/>
      <c r="HKZ44" s="902"/>
      <c r="HLA44" s="902"/>
      <c r="HLB44" s="902"/>
      <c r="HLC44" s="902"/>
      <c r="HLD44" s="902"/>
      <c r="HLE44" s="902"/>
      <c r="HLF44" s="902"/>
      <c r="HLG44" s="902"/>
      <c r="HLH44" s="902"/>
      <c r="HLI44" s="902"/>
      <c r="HLJ44" s="902"/>
      <c r="HLK44" s="902"/>
      <c r="HLL44" s="902"/>
      <c r="HLM44" s="902"/>
      <c r="HLN44" s="902"/>
      <c r="HLO44" s="902"/>
      <c r="HLP44" s="902"/>
      <c r="HLQ44" s="902"/>
      <c r="HLR44" s="902"/>
      <c r="HLS44" s="902"/>
      <c r="HLT44" s="902"/>
      <c r="HLU44" s="902"/>
      <c r="HLV44" s="902"/>
      <c r="HLW44" s="902"/>
      <c r="HLX44" s="902"/>
      <c r="HLY44" s="902"/>
      <c r="HLZ44" s="902"/>
      <c r="HMA44" s="902"/>
      <c r="HMB44" s="902"/>
      <c r="HMC44" s="902"/>
      <c r="HMD44" s="902"/>
      <c r="HME44" s="902"/>
      <c r="HMF44" s="902"/>
      <c r="HMG44" s="902"/>
      <c r="HMH44" s="902"/>
      <c r="HMI44" s="902"/>
      <c r="HMJ44" s="902"/>
      <c r="HMK44" s="902"/>
      <c r="HML44" s="902"/>
      <c r="HMM44" s="902"/>
      <c r="HMN44" s="902"/>
      <c r="HMO44" s="902"/>
      <c r="HMP44" s="902"/>
      <c r="HMQ44" s="902"/>
      <c r="HMR44" s="902"/>
      <c r="HMS44" s="902"/>
      <c r="HMT44" s="902"/>
      <c r="HMU44" s="902"/>
      <c r="HMV44" s="902"/>
      <c r="HMW44" s="902"/>
      <c r="HMX44" s="902"/>
      <c r="HMY44" s="902"/>
      <c r="HMZ44" s="902"/>
      <c r="HNA44" s="902"/>
      <c r="HNB44" s="902"/>
      <c r="HNC44" s="902"/>
      <c r="HND44" s="902"/>
      <c r="HNE44" s="902"/>
      <c r="HNF44" s="902"/>
      <c r="HNG44" s="902"/>
      <c r="HNH44" s="902"/>
      <c r="HNI44" s="902"/>
      <c r="HNJ44" s="902"/>
      <c r="HNK44" s="902"/>
      <c r="HNL44" s="902"/>
      <c r="HNM44" s="902"/>
      <c r="HNN44" s="902"/>
      <c r="HNO44" s="902"/>
      <c r="HNP44" s="902"/>
      <c r="HNQ44" s="902"/>
      <c r="HNR44" s="902"/>
      <c r="HNS44" s="902"/>
      <c r="HNT44" s="902"/>
      <c r="HNU44" s="902"/>
      <c r="HNV44" s="902"/>
      <c r="HNW44" s="902"/>
      <c r="HNX44" s="902"/>
      <c r="HNY44" s="902"/>
      <c r="HNZ44" s="902"/>
      <c r="HOA44" s="902"/>
      <c r="HOB44" s="902"/>
      <c r="HOD44" s="902"/>
      <c r="HOE44" s="902"/>
      <c r="HOF44" s="902"/>
      <c r="HOG44" s="902"/>
      <c r="HOH44" s="902"/>
      <c r="HOJ44" s="902"/>
      <c r="HON44" s="902"/>
      <c r="HOO44" s="902"/>
      <c r="HOP44" s="902"/>
      <c r="HOQ44" s="902"/>
      <c r="HOR44" s="902"/>
      <c r="HOS44" s="902"/>
      <c r="HOT44" s="902"/>
      <c r="HOU44" s="902"/>
      <c r="HOV44" s="902"/>
      <c r="HOW44" s="902"/>
      <c r="HOY44" s="902"/>
      <c r="HOZ44" s="902"/>
      <c r="HPA44" s="902"/>
      <c r="HPB44" s="902"/>
      <c r="HPC44" s="902"/>
      <c r="HPD44" s="902"/>
      <c r="HPE44" s="902"/>
      <c r="HPF44" s="902"/>
      <c r="HPG44" s="902"/>
      <c r="HPH44" s="902"/>
      <c r="HPI44" s="902"/>
      <c r="HPJ44" s="902"/>
      <c r="HPK44" s="902"/>
      <c r="HPL44" s="902"/>
      <c r="HPM44" s="902"/>
      <c r="HPN44" s="902"/>
      <c r="HPO44" s="902"/>
      <c r="HPP44" s="902"/>
      <c r="HPQ44" s="902"/>
      <c r="HPR44" s="902"/>
      <c r="HPS44" s="902"/>
      <c r="HPT44" s="902"/>
      <c r="HPU44" s="902"/>
      <c r="HPV44" s="902"/>
      <c r="HPW44" s="902"/>
      <c r="HPX44" s="902"/>
      <c r="HPY44" s="902"/>
      <c r="HPZ44" s="902"/>
      <c r="HQA44" s="902"/>
      <c r="HQB44" s="902"/>
      <c r="HQC44" s="902"/>
      <c r="HQD44" s="902"/>
      <c r="HQE44" s="902"/>
      <c r="HQF44" s="902"/>
      <c r="HQG44" s="902"/>
      <c r="HQH44" s="902"/>
      <c r="HQI44" s="902"/>
      <c r="HQJ44" s="902"/>
      <c r="HQK44" s="902"/>
      <c r="HQL44" s="902"/>
      <c r="HQM44" s="902"/>
      <c r="HQN44" s="902"/>
      <c r="HQO44" s="902"/>
      <c r="HQP44" s="902"/>
      <c r="HQQ44" s="902"/>
      <c r="HQR44" s="902"/>
      <c r="HQS44" s="902"/>
      <c r="HQT44" s="902"/>
      <c r="HQU44" s="902"/>
      <c r="HQV44" s="902"/>
      <c r="HQW44" s="902"/>
      <c r="HQX44" s="902"/>
      <c r="HQY44" s="902"/>
      <c r="HQZ44" s="902"/>
      <c r="HRA44" s="902"/>
      <c r="HRB44" s="902"/>
      <c r="HRC44" s="902"/>
      <c r="HRD44" s="902"/>
      <c r="HRE44" s="902"/>
      <c r="HRF44" s="902"/>
      <c r="HRG44" s="902"/>
      <c r="HRH44" s="902"/>
      <c r="HRI44" s="902"/>
      <c r="HRJ44" s="902"/>
      <c r="HRK44" s="902"/>
      <c r="HRL44" s="902"/>
      <c r="HRM44" s="902"/>
      <c r="HRN44" s="902"/>
      <c r="HRO44" s="902"/>
      <c r="HRP44" s="902"/>
      <c r="HRQ44" s="902"/>
      <c r="HRR44" s="902"/>
      <c r="HRS44" s="902"/>
      <c r="HRT44" s="902"/>
      <c r="HRU44" s="902"/>
      <c r="HRV44" s="902"/>
      <c r="HRW44" s="902"/>
      <c r="HRX44" s="902"/>
      <c r="HRY44" s="902"/>
      <c r="HRZ44" s="902"/>
      <c r="HSA44" s="902"/>
      <c r="HSB44" s="902"/>
      <c r="HSC44" s="902"/>
      <c r="HSD44" s="902"/>
      <c r="HSE44" s="902"/>
      <c r="HSF44" s="902"/>
      <c r="HSG44" s="902"/>
      <c r="HSH44" s="902"/>
      <c r="HSI44" s="902"/>
      <c r="HSJ44" s="902"/>
      <c r="HSK44" s="902"/>
      <c r="HSL44" s="902"/>
      <c r="HSM44" s="902"/>
      <c r="HSN44" s="902"/>
      <c r="HSO44" s="902"/>
      <c r="HSP44" s="902"/>
      <c r="HSQ44" s="902"/>
      <c r="HSR44" s="902"/>
      <c r="HSS44" s="902"/>
      <c r="HST44" s="902"/>
      <c r="HSU44" s="902"/>
      <c r="HSV44" s="902"/>
      <c r="HSW44" s="902"/>
      <c r="HSX44" s="902"/>
      <c r="HSY44" s="902"/>
      <c r="HSZ44" s="902"/>
      <c r="HTA44" s="902"/>
      <c r="HTB44" s="902"/>
      <c r="HTC44" s="902"/>
      <c r="HTD44" s="902"/>
      <c r="HTE44" s="902"/>
      <c r="HTF44" s="902"/>
      <c r="HTG44" s="902"/>
      <c r="HTH44" s="902"/>
      <c r="HTI44" s="902"/>
      <c r="HTJ44" s="902"/>
      <c r="HTK44" s="902"/>
      <c r="HTL44" s="902"/>
      <c r="HTM44" s="902"/>
      <c r="HTN44" s="902"/>
      <c r="HTO44" s="902"/>
      <c r="HTP44" s="902"/>
      <c r="HTQ44" s="902"/>
      <c r="HTR44" s="902"/>
      <c r="HTS44" s="902"/>
      <c r="HTT44" s="902"/>
      <c r="HTU44" s="902"/>
      <c r="HTV44" s="902"/>
      <c r="HTW44" s="902"/>
      <c r="HTX44" s="902"/>
      <c r="HTY44" s="902"/>
      <c r="HTZ44" s="902"/>
      <c r="HUA44" s="902"/>
      <c r="HUB44" s="902"/>
      <c r="HUC44" s="902"/>
      <c r="HUD44" s="902"/>
      <c r="HUE44" s="902"/>
      <c r="HUF44" s="902"/>
      <c r="HUG44" s="902"/>
      <c r="HUH44" s="902"/>
      <c r="HUI44" s="902"/>
      <c r="HUJ44" s="902"/>
      <c r="HUK44" s="902"/>
      <c r="HUL44" s="902"/>
      <c r="HUM44" s="902"/>
      <c r="HUN44" s="902"/>
      <c r="HUO44" s="902"/>
      <c r="HUP44" s="902"/>
      <c r="HUQ44" s="902"/>
      <c r="HUR44" s="902"/>
      <c r="HUS44" s="902"/>
      <c r="HUT44" s="902"/>
      <c r="HUU44" s="902"/>
      <c r="HUV44" s="902"/>
      <c r="HUW44" s="902"/>
      <c r="HUX44" s="902"/>
      <c r="HUY44" s="902"/>
      <c r="HUZ44" s="902"/>
      <c r="HVA44" s="902"/>
      <c r="HVB44" s="902"/>
      <c r="HVC44" s="902"/>
      <c r="HVD44" s="902"/>
      <c r="HVE44" s="902"/>
      <c r="HVF44" s="902"/>
      <c r="HVG44" s="902"/>
      <c r="HVH44" s="902"/>
      <c r="HVI44" s="902"/>
      <c r="HVJ44" s="902"/>
      <c r="HVK44" s="902"/>
      <c r="HVL44" s="902"/>
      <c r="HVM44" s="902"/>
      <c r="HVN44" s="902"/>
      <c r="HVO44" s="902"/>
      <c r="HVP44" s="902"/>
      <c r="HVQ44" s="902"/>
      <c r="HVR44" s="902"/>
      <c r="HVS44" s="902"/>
      <c r="HVT44" s="902"/>
      <c r="HVU44" s="902"/>
      <c r="HVV44" s="902"/>
      <c r="HVW44" s="902"/>
      <c r="HVX44" s="902"/>
      <c r="HVY44" s="902"/>
      <c r="HVZ44" s="902"/>
      <c r="HWA44" s="902"/>
      <c r="HWB44" s="902"/>
      <c r="HWC44" s="902"/>
      <c r="HWD44" s="902"/>
      <c r="HWE44" s="902"/>
      <c r="HWF44" s="902"/>
      <c r="HWG44" s="902"/>
      <c r="HWH44" s="902"/>
      <c r="HWI44" s="902"/>
      <c r="HWJ44" s="902"/>
      <c r="HWK44" s="902"/>
      <c r="HWL44" s="902"/>
      <c r="HWM44" s="902"/>
      <c r="HWN44" s="902"/>
      <c r="HWO44" s="902"/>
      <c r="HWP44" s="902"/>
      <c r="HWQ44" s="902"/>
      <c r="HWR44" s="902"/>
      <c r="HWS44" s="902"/>
      <c r="HWT44" s="902"/>
      <c r="HWU44" s="902"/>
      <c r="HWV44" s="902"/>
      <c r="HWW44" s="902"/>
      <c r="HWX44" s="902"/>
      <c r="HWY44" s="902"/>
      <c r="HWZ44" s="902"/>
      <c r="HXA44" s="902"/>
      <c r="HXB44" s="902"/>
      <c r="HXC44" s="902"/>
      <c r="HXD44" s="902"/>
      <c r="HXE44" s="902"/>
      <c r="HXF44" s="902"/>
      <c r="HXG44" s="902"/>
      <c r="HXH44" s="902"/>
      <c r="HXI44" s="902"/>
      <c r="HXJ44" s="902"/>
      <c r="HXK44" s="902"/>
      <c r="HXL44" s="902"/>
      <c r="HXM44" s="902"/>
      <c r="HXN44" s="902"/>
      <c r="HXO44" s="902"/>
      <c r="HXP44" s="902"/>
      <c r="HXQ44" s="902"/>
      <c r="HXR44" s="902"/>
      <c r="HXS44" s="902"/>
      <c r="HXT44" s="902"/>
      <c r="HXU44" s="902"/>
      <c r="HXV44" s="902"/>
      <c r="HXW44" s="902"/>
      <c r="HXX44" s="902"/>
      <c r="HXZ44" s="902"/>
      <c r="HYA44" s="902"/>
      <c r="HYB44" s="902"/>
      <c r="HYC44" s="902"/>
      <c r="HYD44" s="902"/>
      <c r="HYF44" s="902"/>
      <c r="HYJ44" s="902"/>
      <c r="HYK44" s="902"/>
      <c r="HYL44" s="902"/>
      <c r="HYM44" s="902"/>
      <c r="HYN44" s="902"/>
      <c r="HYO44" s="902"/>
      <c r="HYP44" s="902"/>
      <c r="HYQ44" s="902"/>
      <c r="HYR44" s="902"/>
      <c r="HYS44" s="902"/>
      <c r="HYU44" s="902"/>
      <c r="HYV44" s="902"/>
      <c r="HYW44" s="902"/>
      <c r="HYX44" s="902"/>
      <c r="HYY44" s="902"/>
      <c r="HYZ44" s="902"/>
      <c r="HZA44" s="902"/>
      <c r="HZB44" s="902"/>
      <c r="HZC44" s="902"/>
      <c r="HZD44" s="902"/>
      <c r="HZE44" s="902"/>
      <c r="HZF44" s="902"/>
      <c r="HZG44" s="902"/>
      <c r="HZH44" s="902"/>
      <c r="HZI44" s="902"/>
      <c r="HZJ44" s="902"/>
      <c r="HZK44" s="902"/>
      <c r="HZL44" s="902"/>
      <c r="HZM44" s="902"/>
      <c r="HZN44" s="902"/>
      <c r="HZO44" s="902"/>
      <c r="HZP44" s="902"/>
      <c r="HZQ44" s="902"/>
      <c r="HZR44" s="902"/>
      <c r="HZS44" s="902"/>
      <c r="HZT44" s="902"/>
      <c r="HZU44" s="902"/>
      <c r="HZV44" s="902"/>
      <c r="HZW44" s="902"/>
      <c r="HZX44" s="902"/>
      <c r="HZY44" s="902"/>
      <c r="HZZ44" s="902"/>
      <c r="IAA44" s="902"/>
      <c r="IAB44" s="902"/>
      <c r="IAC44" s="902"/>
      <c r="IAD44" s="902"/>
      <c r="IAE44" s="902"/>
      <c r="IAF44" s="902"/>
      <c r="IAG44" s="902"/>
      <c r="IAH44" s="902"/>
      <c r="IAI44" s="902"/>
      <c r="IAJ44" s="902"/>
      <c r="IAK44" s="902"/>
      <c r="IAL44" s="902"/>
      <c r="IAM44" s="902"/>
      <c r="IAN44" s="902"/>
      <c r="IAO44" s="902"/>
      <c r="IAP44" s="902"/>
      <c r="IAQ44" s="902"/>
      <c r="IAR44" s="902"/>
      <c r="IAS44" s="902"/>
      <c r="IAT44" s="902"/>
      <c r="IAU44" s="902"/>
      <c r="IAV44" s="902"/>
      <c r="IAW44" s="902"/>
      <c r="IAX44" s="902"/>
      <c r="IAY44" s="902"/>
      <c r="IAZ44" s="902"/>
      <c r="IBA44" s="902"/>
      <c r="IBB44" s="902"/>
      <c r="IBC44" s="902"/>
      <c r="IBD44" s="902"/>
      <c r="IBE44" s="902"/>
      <c r="IBF44" s="902"/>
      <c r="IBG44" s="902"/>
      <c r="IBH44" s="902"/>
      <c r="IBI44" s="902"/>
      <c r="IBJ44" s="902"/>
      <c r="IBK44" s="902"/>
      <c r="IBL44" s="902"/>
      <c r="IBM44" s="902"/>
      <c r="IBN44" s="902"/>
      <c r="IBO44" s="902"/>
      <c r="IBP44" s="902"/>
      <c r="IBQ44" s="902"/>
      <c r="IBR44" s="902"/>
      <c r="IBS44" s="902"/>
      <c r="IBT44" s="902"/>
      <c r="IBU44" s="902"/>
      <c r="IBV44" s="902"/>
      <c r="IBW44" s="902"/>
      <c r="IBX44" s="902"/>
      <c r="IBY44" s="902"/>
      <c r="IBZ44" s="902"/>
      <c r="ICA44" s="902"/>
      <c r="ICB44" s="902"/>
      <c r="ICC44" s="902"/>
      <c r="ICD44" s="902"/>
      <c r="ICE44" s="902"/>
      <c r="ICF44" s="902"/>
      <c r="ICG44" s="902"/>
      <c r="ICH44" s="902"/>
      <c r="ICI44" s="902"/>
      <c r="ICJ44" s="902"/>
      <c r="ICK44" s="902"/>
      <c r="ICL44" s="902"/>
      <c r="ICM44" s="902"/>
      <c r="ICN44" s="902"/>
      <c r="ICO44" s="902"/>
      <c r="ICP44" s="902"/>
      <c r="ICQ44" s="902"/>
      <c r="ICR44" s="902"/>
      <c r="ICS44" s="902"/>
      <c r="ICT44" s="902"/>
      <c r="ICU44" s="902"/>
      <c r="ICV44" s="902"/>
      <c r="ICW44" s="902"/>
      <c r="ICX44" s="902"/>
      <c r="ICY44" s="902"/>
      <c r="ICZ44" s="902"/>
      <c r="IDA44" s="902"/>
      <c r="IDB44" s="902"/>
      <c r="IDC44" s="902"/>
      <c r="IDD44" s="902"/>
      <c r="IDE44" s="902"/>
      <c r="IDF44" s="902"/>
      <c r="IDG44" s="902"/>
      <c r="IDH44" s="902"/>
      <c r="IDI44" s="902"/>
      <c r="IDJ44" s="902"/>
      <c r="IDK44" s="902"/>
      <c r="IDL44" s="902"/>
      <c r="IDM44" s="902"/>
      <c r="IDN44" s="902"/>
      <c r="IDO44" s="902"/>
      <c r="IDP44" s="902"/>
      <c r="IDQ44" s="902"/>
      <c r="IDR44" s="902"/>
      <c r="IDS44" s="902"/>
      <c r="IDT44" s="902"/>
      <c r="IDU44" s="902"/>
      <c r="IDV44" s="902"/>
      <c r="IDW44" s="902"/>
      <c r="IDX44" s="902"/>
      <c r="IDY44" s="902"/>
      <c r="IDZ44" s="902"/>
      <c r="IEA44" s="902"/>
      <c r="IEB44" s="902"/>
      <c r="IEC44" s="902"/>
      <c r="IED44" s="902"/>
      <c r="IEE44" s="902"/>
      <c r="IEF44" s="902"/>
      <c r="IEG44" s="902"/>
      <c r="IEH44" s="902"/>
      <c r="IEI44" s="902"/>
      <c r="IEJ44" s="902"/>
      <c r="IEK44" s="902"/>
      <c r="IEL44" s="902"/>
      <c r="IEM44" s="902"/>
      <c r="IEN44" s="902"/>
      <c r="IEO44" s="902"/>
      <c r="IEP44" s="902"/>
      <c r="IEQ44" s="902"/>
      <c r="IER44" s="902"/>
      <c r="IES44" s="902"/>
      <c r="IET44" s="902"/>
      <c r="IEU44" s="902"/>
      <c r="IEV44" s="902"/>
      <c r="IEW44" s="902"/>
      <c r="IEX44" s="902"/>
      <c r="IEY44" s="902"/>
      <c r="IEZ44" s="902"/>
      <c r="IFA44" s="902"/>
      <c r="IFB44" s="902"/>
      <c r="IFC44" s="902"/>
      <c r="IFD44" s="902"/>
      <c r="IFE44" s="902"/>
      <c r="IFF44" s="902"/>
      <c r="IFG44" s="902"/>
      <c r="IFH44" s="902"/>
      <c r="IFI44" s="902"/>
      <c r="IFJ44" s="902"/>
      <c r="IFK44" s="902"/>
      <c r="IFL44" s="902"/>
      <c r="IFM44" s="902"/>
      <c r="IFN44" s="902"/>
      <c r="IFO44" s="902"/>
      <c r="IFP44" s="902"/>
      <c r="IFQ44" s="902"/>
      <c r="IFR44" s="902"/>
      <c r="IFS44" s="902"/>
      <c r="IFT44" s="902"/>
      <c r="IFU44" s="902"/>
      <c r="IFV44" s="902"/>
      <c r="IFW44" s="902"/>
      <c r="IFX44" s="902"/>
      <c r="IFY44" s="902"/>
      <c r="IFZ44" s="902"/>
      <c r="IGA44" s="902"/>
      <c r="IGB44" s="902"/>
      <c r="IGC44" s="902"/>
      <c r="IGD44" s="902"/>
      <c r="IGE44" s="902"/>
      <c r="IGF44" s="902"/>
      <c r="IGG44" s="902"/>
      <c r="IGH44" s="902"/>
      <c r="IGI44" s="902"/>
      <c r="IGJ44" s="902"/>
      <c r="IGK44" s="902"/>
      <c r="IGL44" s="902"/>
      <c r="IGM44" s="902"/>
      <c r="IGN44" s="902"/>
      <c r="IGO44" s="902"/>
      <c r="IGP44" s="902"/>
      <c r="IGQ44" s="902"/>
      <c r="IGR44" s="902"/>
      <c r="IGS44" s="902"/>
      <c r="IGT44" s="902"/>
      <c r="IGU44" s="902"/>
      <c r="IGV44" s="902"/>
      <c r="IGW44" s="902"/>
      <c r="IGX44" s="902"/>
      <c r="IGY44" s="902"/>
      <c r="IGZ44" s="902"/>
      <c r="IHA44" s="902"/>
      <c r="IHB44" s="902"/>
      <c r="IHC44" s="902"/>
      <c r="IHD44" s="902"/>
      <c r="IHE44" s="902"/>
      <c r="IHF44" s="902"/>
      <c r="IHG44" s="902"/>
      <c r="IHH44" s="902"/>
      <c r="IHI44" s="902"/>
      <c r="IHJ44" s="902"/>
      <c r="IHK44" s="902"/>
      <c r="IHL44" s="902"/>
      <c r="IHM44" s="902"/>
      <c r="IHN44" s="902"/>
      <c r="IHO44" s="902"/>
      <c r="IHP44" s="902"/>
      <c r="IHQ44" s="902"/>
      <c r="IHR44" s="902"/>
      <c r="IHS44" s="902"/>
      <c r="IHT44" s="902"/>
      <c r="IHV44" s="902"/>
      <c r="IHW44" s="902"/>
      <c r="IHX44" s="902"/>
      <c r="IHY44" s="902"/>
      <c r="IHZ44" s="902"/>
      <c r="IIB44" s="902"/>
      <c r="IIF44" s="902"/>
      <c r="IIG44" s="902"/>
      <c r="IIH44" s="902"/>
      <c r="III44" s="902"/>
      <c r="IIJ44" s="902"/>
      <c r="IIK44" s="902"/>
      <c r="IIL44" s="902"/>
      <c r="IIM44" s="902"/>
      <c r="IIN44" s="902"/>
      <c r="IIO44" s="902"/>
      <c r="IIQ44" s="902"/>
      <c r="IIR44" s="902"/>
      <c r="IIS44" s="902"/>
      <c r="IIT44" s="902"/>
      <c r="IIU44" s="902"/>
      <c r="IIV44" s="902"/>
      <c r="IIW44" s="902"/>
      <c r="IIX44" s="902"/>
      <c r="IIY44" s="902"/>
      <c r="IIZ44" s="902"/>
      <c r="IJA44" s="902"/>
      <c r="IJB44" s="902"/>
      <c r="IJC44" s="902"/>
      <c r="IJD44" s="902"/>
      <c r="IJE44" s="902"/>
      <c r="IJF44" s="902"/>
      <c r="IJG44" s="902"/>
      <c r="IJH44" s="902"/>
      <c r="IJI44" s="902"/>
      <c r="IJJ44" s="902"/>
      <c r="IJK44" s="902"/>
      <c r="IJL44" s="902"/>
      <c r="IJM44" s="902"/>
      <c r="IJN44" s="902"/>
      <c r="IJO44" s="902"/>
      <c r="IJP44" s="902"/>
      <c r="IJQ44" s="902"/>
      <c r="IJR44" s="902"/>
      <c r="IJS44" s="902"/>
      <c r="IJT44" s="902"/>
      <c r="IJU44" s="902"/>
      <c r="IJV44" s="902"/>
      <c r="IJW44" s="902"/>
      <c r="IJX44" s="902"/>
      <c r="IJY44" s="902"/>
      <c r="IJZ44" s="902"/>
      <c r="IKA44" s="902"/>
      <c r="IKB44" s="902"/>
      <c r="IKC44" s="902"/>
      <c r="IKD44" s="902"/>
      <c r="IKE44" s="902"/>
      <c r="IKF44" s="902"/>
      <c r="IKG44" s="902"/>
      <c r="IKH44" s="902"/>
      <c r="IKI44" s="902"/>
      <c r="IKJ44" s="902"/>
      <c r="IKK44" s="902"/>
      <c r="IKL44" s="902"/>
      <c r="IKM44" s="902"/>
      <c r="IKN44" s="902"/>
      <c r="IKO44" s="902"/>
      <c r="IKP44" s="902"/>
      <c r="IKQ44" s="902"/>
      <c r="IKR44" s="902"/>
      <c r="IKS44" s="902"/>
      <c r="IKT44" s="902"/>
      <c r="IKU44" s="902"/>
      <c r="IKV44" s="902"/>
      <c r="IKW44" s="902"/>
      <c r="IKX44" s="902"/>
      <c r="IKY44" s="902"/>
      <c r="IKZ44" s="902"/>
      <c r="ILA44" s="902"/>
      <c r="ILB44" s="902"/>
      <c r="ILC44" s="902"/>
      <c r="ILD44" s="902"/>
      <c r="ILE44" s="902"/>
      <c r="ILF44" s="902"/>
      <c r="ILG44" s="902"/>
      <c r="ILH44" s="902"/>
      <c r="ILI44" s="902"/>
      <c r="ILJ44" s="902"/>
      <c r="ILK44" s="902"/>
      <c r="ILL44" s="902"/>
      <c r="ILM44" s="902"/>
      <c r="ILN44" s="902"/>
      <c r="ILO44" s="902"/>
      <c r="ILP44" s="902"/>
      <c r="ILQ44" s="902"/>
      <c r="ILR44" s="902"/>
      <c r="ILS44" s="902"/>
      <c r="ILT44" s="902"/>
      <c r="ILU44" s="902"/>
      <c r="ILV44" s="902"/>
      <c r="ILW44" s="902"/>
      <c r="ILX44" s="902"/>
      <c r="ILY44" s="902"/>
      <c r="ILZ44" s="902"/>
      <c r="IMA44" s="902"/>
      <c r="IMB44" s="902"/>
      <c r="IMC44" s="902"/>
      <c r="IMD44" s="902"/>
      <c r="IME44" s="902"/>
      <c r="IMF44" s="902"/>
      <c r="IMG44" s="902"/>
      <c r="IMH44" s="902"/>
      <c r="IMI44" s="902"/>
      <c r="IMJ44" s="902"/>
      <c r="IMK44" s="902"/>
      <c r="IML44" s="902"/>
      <c r="IMM44" s="902"/>
      <c r="IMN44" s="902"/>
      <c r="IMO44" s="902"/>
      <c r="IMP44" s="902"/>
      <c r="IMQ44" s="902"/>
      <c r="IMR44" s="902"/>
      <c r="IMS44" s="902"/>
      <c r="IMT44" s="902"/>
      <c r="IMU44" s="902"/>
      <c r="IMV44" s="902"/>
      <c r="IMW44" s="902"/>
      <c r="IMX44" s="902"/>
      <c r="IMY44" s="902"/>
      <c r="IMZ44" s="902"/>
      <c r="INA44" s="902"/>
      <c r="INB44" s="902"/>
      <c r="INC44" s="902"/>
      <c r="IND44" s="902"/>
      <c r="INE44" s="902"/>
      <c r="INF44" s="902"/>
      <c r="ING44" s="902"/>
      <c r="INH44" s="902"/>
      <c r="INI44" s="902"/>
      <c r="INJ44" s="902"/>
      <c r="INK44" s="902"/>
      <c r="INL44" s="902"/>
      <c r="INM44" s="902"/>
      <c r="INN44" s="902"/>
      <c r="INO44" s="902"/>
      <c r="INP44" s="902"/>
      <c r="INQ44" s="902"/>
      <c r="INR44" s="902"/>
      <c r="INS44" s="902"/>
      <c r="INT44" s="902"/>
      <c r="INU44" s="902"/>
      <c r="INV44" s="902"/>
      <c r="INW44" s="902"/>
      <c r="INX44" s="902"/>
      <c r="INY44" s="902"/>
      <c r="INZ44" s="902"/>
      <c r="IOA44" s="902"/>
      <c r="IOB44" s="902"/>
      <c r="IOC44" s="902"/>
      <c r="IOD44" s="902"/>
      <c r="IOE44" s="902"/>
      <c r="IOF44" s="902"/>
      <c r="IOG44" s="902"/>
      <c r="IOH44" s="902"/>
      <c r="IOI44" s="902"/>
      <c r="IOJ44" s="902"/>
      <c r="IOK44" s="902"/>
      <c r="IOL44" s="902"/>
      <c r="IOM44" s="902"/>
      <c r="ION44" s="902"/>
      <c r="IOO44" s="902"/>
      <c r="IOP44" s="902"/>
      <c r="IOQ44" s="902"/>
      <c r="IOR44" s="902"/>
      <c r="IOS44" s="902"/>
      <c r="IOT44" s="902"/>
      <c r="IOU44" s="902"/>
      <c r="IOV44" s="902"/>
      <c r="IOW44" s="902"/>
      <c r="IOX44" s="902"/>
      <c r="IOY44" s="902"/>
      <c r="IOZ44" s="902"/>
      <c r="IPA44" s="902"/>
      <c r="IPB44" s="902"/>
      <c r="IPC44" s="902"/>
      <c r="IPD44" s="902"/>
      <c r="IPE44" s="902"/>
      <c r="IPF44" s="902"/>
      <c r="IPG44" s="902"/>
      <c r="IPH44" s="902"/>
      <c r="IPI44" s="902"/>
      <c r="IPJ44" s="902"/>
      <c r="IPK44" s="902"/>
      <c r="IPL44" s="902"/>
      <c r="IPM44" s="902"/>
      <c r="IPN44" s="902"/>
      <c r="IPO44" s="902"/>
      <c r="IPP44" s="902"/>
      <c r="IPQ44" s="902"/>
      <c r="IPR44" s="902"/>
      <c r="IPS44" s="902"/>
      <c r="IPT44" s="902"/>
      <c r="IPU44" s="902"/>
      <c r="IPV44" s="902"/>
      <c r="IPW44" s="902"/>
      <c r="IPX44" s="902"/>
      <c r="IPY44" s="902"/>
      <c r="IPZ44" s="902"/>
      <c r="IQA44" s="902"/>
      <c r="IQB44" s="902"/>
      <c r="IQC44" s="902"/>
      <c r="IQD44" s="902"/>
      <c r="IQE44" s="902"/>
      <c r="IQF44" s="902"/>
      <c r="IQG44" s="902"/>
      <c r="IQH44" s="902"/>
      <c r="IQI44" s="902"/>
      <c r="IQJ44" s="902"/>
      <c r="IQK44" s="902"/>
      <c r="IQL44" s="902"/>
      <c r="IQM44" s="902"/>
      <c r="IQN44" s="902"/>
      <c r="IQO44" s="902"/>
      <c r="IQP44" s="902"/>
      <c r="IQQ44" s="902"/>
      <c r="IQR44" s="902"/>
      <c r="IQS44" s="902"/>
      <c r="IQT44" s="902"/>
      <c r="IQU44" s="902"/>
      <c r="IQV44" s="902"/>
      <c r="IQW44" s="902"/>
      <c r="IQX44" s="902"/>
      <c r="IQY44" s="902"/>
      <c r="IQZ44" s="902"/>
      <c r="IRA44" s="902"/>
      <c r="IRB44" s="902"/>
      <c r="IRC44" s="902"/>
      <c r="IRD44" s="902"/>
      <c r="IRE44" s="902"/>
      <c r="IRF44" s="902"/>
      <c r="IRG44" s="902"/>
      <c r="IRH44" s="902"/>
      <c r="IRI44" s="902"/>
      <c r="IRJ44" s="902"/>
      <c r="IRK44" s="902"/>
      <c r="IRL44" s="902"/>
      <c r="IRM44" s="902"/>
      <c r="IRN44" s="902"/>
      <c r="IRO44" s="902"/>
      <c r="IRP44" s="902"/>
      <c r="IRR44" s="902"/>
      <c r="IRS44" s="902"/>
      <c r="IRT44" s="902"/>
      <c r="IRU44" s="902"/>
      <c r="IRV44" s="902"/>
      <c r="IRX44" s="902"/>
      <c r="ISB44" s="902"/>
      <c r="ISC44" s="902"/>
      <c r="ISD44" s="902"/>
      <c r="ISE44" s="902"/>
      <c r="ISF44" s="902"/>
      <c r="ISG44" s="902"/>
      <c r="ISH44" s="902"/>
      <c r="ISI44" s="902"/>
      <c r="ISJ44" s="902"/>
      <c r="ISK44" s="902"/>
      <c r="ISM44" s="902"/>
      <c r="ISN44" s="902"/>
      <c r="ISO44" s="902"/>
      <c r="ISP44" s="902"/>
      <c r="ISQ44" s="902"/>
      <c r="ISR44" s="902"/>
      <c r="ISS44" s="902"/>
      <c r="IST44" s="902"/>
      <c r="ISU44" s="902"/>
      <c r="ISV44" s="902"/>
      <c r="ISW44" s="902"/>
      <c r="ISX44" s="902"/>
      <c r="ISY44" s="902"/>
      <c r="ISZ44" s="902"/>
      <c r="ITA44" s="902"/>
      <c r="ITB44" s="902"/>
      <c r="ITC44" s="902"/>
      <c r="ITD44" s="902"/>
      <c r="ITE44" s="902"/>
      <c r="ITF44" s="902"/>
      <c r="ITG44" s="902"/>
      <c r="ITH44" s="902"/>
      <c r="ITI44" s="902"/>
      <c r="ITJ44" s="902"/>
      <c r="ITK44" s="902"/>
      <c r="ITL44" s="902"/>
      <c r="ITM44" s="902"/>
      <c r="ITN44" s="902"/>
      <c r="ITO44" s="902"/>
      <c r="ITP44" s="902"/>
      <c r="ITQ44" s="902"/>
      <c r="ITR44" s="902"/>
      <c r="ITS44" s="902"/>
      <c r="ITT44" s="902"/>
      <c r="ITU44" s="902"/>
      <c r="ITV44" s="902"/>
      <c r="ITW44" s="902"/>
      <c r="ITX44" s="902"/>
      <c r="ITY44" s="902"/>
      <c r="ITZ44" s="902"/>
      <c r="IUA44" s="902"/>
      <c r="IUB44" s="902"/>
      <c r="IUC44" s="902"/>
      <c r="IUD44" s="902"/>
      <c r="IUE44" s="902"/>
      <c r="IUF44" s="902"/>
      <c r="IUG44" s="902"/>
      <c r="IUH44" s="902"/>
      <c r="IUI44" s="902"/>
      <c r="IUJ44" s="902"/>
      <c r="IUK44" s="902"/>
      <c r="IUL44" s="902"/>
      <c r="IUM44" s="902"/>
      <c r="IUN44" s="902"/>
      <c r="IUO44" s="902"/>
      <c r="IUP44" s="902"/>
      <c r="IUQ44" s="902"/>
      <c r="IUR44" s="902"/>
      <c r="IUS44" s="902"/>
      <c r="IUT44" s="902"/>
      <c r="IUU44" s="902"/>
      <c r="IUV44" s="902"/>
      <c r="IUW44" s="902"/>
      <c r="IUX44" s="902"/>
      <c r="IUY44" s="902"/>
      <c r="IUZ44" s="902"/>
      <c r="IVA44" s="902"/>
      <c r="IVB44" s="902"/>
      <c r="IVC44" s="902"/>
      <c r="IVD44" s="902"/>
      <c r="IVE44" s="902"/>
      <c r="IVF44" s="902"/>
      <c r="IVG44" s="902"/>
      <c r="IVH44" s="902"/>
      <c r="IVI44" s="902"/>
      <c r="IVJ44" s="902"/>
      <c r="IVK44" s="902"/>
      <c r="IVL44" s="902"/>
      <c r="IVM44" s="902"/>
      <c r="IVN44" s="902"/>
      <c r="IVO44" s="902"/>
      <c r="IVP44" s="902"/>
      <c r="IVQ44" s="902"/>
      <c r="IVR44" s="902"/>
      <c r="IVS44" s="902"/>
      <c r="IVT44" s="902"/>
      <c r="IVU44" s="902"/>
      <c r="IVV44" s="902"/>
      <c r="IVW44" s="902"/>
      <c r="IVX44" s="902"/>
      <c r="IVY44" s="902"/>
      <c r="IVZ44" s="902"/>
      <c r="IWA44" s="902"/>
      <c r="IWB44" s="902"/>
      <c r="IWC44" s="902"/>
      <c r="IWD44" s="902"/>
      <c r="IWE44" s="902"/>
      <c r="IWF44" s="902"/>
      <c r="IWG44" s="902"/>
      <c r="IWH44" s="902"/>
      <c r="IWI44" s="902"/>
      <c r="IWJ44" s="902"/>
      <c r="IWK44" s="902"/>
      <c r="IWL44" s="902"/>
      <c r="IWM44" s="902"/>
      <c r="IWN44" s="902"/>
      <c r="IWO44" s="902"/>
      <c r="IWP44" s="902"/>
      <c r="IWQ44" s="902"/>
      <c r="IWR44" s="902"/>
      <c r="IWS44" s="902"/>
      <c r="IWT44" s="902"/>
      <c r="IWU44" s="902"/>
      <c r="IWV44" s="902"/>
      <c r="IWW44" s="902"/>
      <c r="IWX44" s="902"/>
      <c r="IWY44" s="902"/>
      <c r="IWZ44" s="902"/>
      <c r="IXA44" s="902"/>
      <c r="IXB44" s="902"/>
      <c r="IXC44" s="902"/>
      <c r="IXD44" s="902"/>
      <c r="IXE44" s="902"/>
      <c r="IXF44" s="902"/>
      <c r="IXG44" s="902"/>
      <c r="IXH44" s="902"/>
      <c r="IXI44" s="902"/>
      <c r="IXJ44" s="902"/>
      <c r="IXK44" s="902"/>
      <c r="IXL44" s="902"/>
      <c r="IXM44" s="902"/>
      <c r="IXN44" s="902"/>
      <c r="IXO44" s="902"/>
      <c r="IXP44" s="902"/>
      <c r="IXQ44" s="902"/>
      <c r="IXR44" s="902"/>
      <c r="IXS44" s="902"/>
      <c r="IXT44" s="902"/>
      <c r="IXU44" s="902"/>
      <c r="IXV44" s="902"/>
      <c r="IXW44" s="902"/>
      <c r="IXX44" s="902"/>
      <c r="IXY44" s="902"/>
      <c r="IXZ44" s="902"/>
      <c r="IYA44" s="902"/>
      <c r="IYB44" s="902"/>
      <c r="IYC44" s="902"/>
      <c r="IYD44" s="902"/>
      <c r="IYE44" s="902"/>
      <c r="IYF44" s="902"/>
      <c r="IYG44" s="902"/>
      <c r="IYH44" s="902"/>
      <c r="IYI44" s="902"/>
      <c r="IYJ44" s="902"/>
      <c r="IYK44" s="902"/>
      <c r="IYL44" s="902"/>
      <c r="IYM44" s="902"/>
      <c r="IYN44" s="902"/>
      <c r="IYO44" s="902"/>
      <c r="IYP44" s="902"/>
      <c r="IYQ44" s="902"/>
      <c r="IYR44" s="902"/>
      <c r="IYS44" s="902"/>
      <c r="IYT44" s="902"/>
      <c r="IYU44" s="902"/>
      <c r="IYV44" s="902"/>
      <c r="IYW44" s="902"/>
      <c r="IYX44" s="902"/>
      <c r="IYY44" s="902"/>
      <c r="IYZ44" s="902"/>
      <c r="IZA44" s="902"/>
      <c r="IZB44" s="902"/>
      <c r="IZC44" s="902"/>
      <c r="IZD44" s="902"/>
      <c r="IZE44" s="902"/>
      <c r="IZF44" s="902"/>
      <c r="IZG44" s="902"/>
      <c r="IZH44" s="902"/>
      <c r="IZI44" s="902"/>
      <c r="IZJ44" s="902"/>
      <c r="IZK44" s="902"/>
      <c r="IZL44" s="902"/>
      <c r="IZM44" s="902"/>
      <c r="IZN44" s="902"/>
      <c r="IZO44" s="902"/>
      <c r="IZP44" s="902"/>
      <c r="IZQ44" s="902"/>
      <c r="IZR44" s="902"/>
      <c r="IZS44" s="902"/>
      <c r="IZT44" s="902"/>
      <c r="IZU44" s="902"/>
      <c r="IZV44" s="902"/>
      <c r="IZW44" s="902"/>
      <c r="IZX44" s="902"/>
      <c r="IZY44" s="902"/>
      <c r="IZZ44" s="902"/>
      <c r="JAA44" s="902"/>
      <c r="JAB44" s="902"/>
      <c r="JAC44" s="902"/>
      <c r="JAD44" s="902"/>
      <c r="JAE44" s="902"/>
      <c r="JAF44" s="902"/>
      <c r="JAG44" s="902"/>
      <c r="JAH44" s="902"/>
      <c r="JAI44" s="902"/>
      <c r="JAJ44" s="902"/>
      <c r="JAK44" s="902"/>
      <c r="JAL44" s="902"/>
      <c r="JAM44" s="902"/>
      <c r="JAN44" s="902"/>
      <c r="JAO44" s="902"/>
      <c r="JAP44" s="902"/>
      <c r="JAQ44" s="902"/>
      <c r="JAR44" s="902"/>
      <c r="JAS44" s="902"/>
      <c r="JAT44" s="902"/>
      <c r="JAU44" s="902"/>
      <c r="JAV44" s="902"/>
      <c r="JAW44" s="902"/>
      <c r="JAX44" s="902"/>
      <c r="JAY44" s="902"/>
      <c r="JAZ44" s="902"/>
      <c r="JBA44" s="902"/>
      <c r="JBB44" s="902"/>
      <c r="JBC44" s="902"/>
      <c r="JBD44" s="902"/>
      <c r="JBE44" s="902"/>
      <c r="JBF44" s="902"/>
      <c r="JBG44" s="902"/>
      <c r="JBH44" s="902"/>
      <c r="JBI44" s="902"/>
      <c r="JBJ44" s="902"/>
      <c r="JBK44" s="902"/>
      <c r="JBL44" s="902"/>
      <c r="JBN44" s="902"/>
      <c r="JBO44" s="902"/>
      <c r="JBP44" s="902"/>
      <c r="JBQ44" s="902"/>
      <c r="JBR44" s="902"/>
      <c r="JBT44" s="902"/>
      <c r="JBX44" s="902"/>
      <c r="JBY44" s="902"/>
      <c r="JBZ44" s="902"/>
      <c r="JCA44" s="902"/>
      <c r="JCB44" s="902"/>
      <c r="JCC44" s="902"/>
      <c r="JCD44" s="902"/>
      <c r="JCE44" s="902"/>
      <c r="JCF44" s="902"/>
      <c r="JCG44" s="902"/>
      <c r="JCI44" s="902"/>
      <c r="JCJ44" s="902"/>
      <c r="JCK44" s="902"/>
      <c r="JCL44" s="902"/>
      <c r="JCM44" s="902"/>
      <c r="JCN44" s="902"/>
      <c r="JCO44" s="902"/>
      <c r="JCP44" s="902"/>
      <c r="JCQ44" s="902"/>
      <c r="JCR44" s="902"/>
      <c r="JCS44" s="902"/>
      <c r="JCT44" s="902"/>
      <c r="JCU44" s="902"/>
      <c r="JCV44" s="902"/>
      <c r="JCW44" s="902"/>
      <c r="JCX44" s="902"/>
      <c r="JCY44" s="902"/>
      <c r="JCZ44" s="902"/>
      <c r="JDA44" s="902"/>
      <c r="JDB44" s="902"/>
      <c r="JDC44" s="902"/>
      <c r="JDD44" s="902"/>
      <c r="JDE44" s="902"/>
      <c r="JDF44" s="902"/>
      <c r="JDG44" s="902"/>
      <c r="JDH44" s="902"/>
      <c r="JDI44" s="902"/>
      <c r="JDJ44" s="902"/>
      <c r="JDK44" s="902"/>
      <c r="JDL44" s="902"/>
      <c r="JDM44" s="902"/>
      <c r="JDN44" s="902"/>
      <c r="JDO44" s="902"/>
      <c r="JDP44" s="902"/>
      <c r="JDQ44" s="902"/>
      <c r="JDR44" s="902"/>
      <c r="JDS44" s="902"/>
      <c r="JDT44" s="902"/>
      <c r="JDU44" s="902"/>
      <c r="JDV44" s="902"/>
      <c r="JDW44" s="902"/>
      <c r="JDX44" s="902"/>
      <c r="JDY44" s="902"/>
      <c r="JDZ44" s="902"/>
      <c r="JEA44" s="902"/>
      <c r="JEB44" s="902"/>
      <c r="JEC44" s="902"/>
      <c r="JED44" s="902"/>
      <c r="JEE44" s="902"/>
      <c r="JEF44" s="902"/>
      <c r="JEG44" s="902"/>
      <c r="JEH44" s="902"/>
      <c r="JEI44" s="902"/>
      <c r="JEJ44" s="902"/>
      <c r="JEK44" s="902"/>
      <c r="JEL44" s="902"/>
      <c r="JEM44" s="902"/>
      <c r="JEN44" s="902"/>
      <c r="JEO44" s="902"/>
      <c r="JEP44" s="902"/>
      <c r="JEQ44" s="902"/>
      <c r="JER44" s="902"/>
      <c r="JES44" s="902"/>
      <c r="JET44" s="902"/>
      <c r="JEU44" s="902"/>
      <c r="JEV44" s="902"/>
      <c r="JEW44" s="902"/>
      <c r="JEX44" s="902"/>
      <c r="JEY44" s="902"/>
      <c r="JEZ44" s="902"/>
      <c r="JFA44" s="902"/>
      <c r="JFB44" s="902"/>
      <c r="JFC44" s="902"/>
      <c r="JFD44" s="902"/>
      <c r="JFE44" s="902"/>
      <c r="JFF44" s="902"/>
      <c r="JFG44" s="902"/>
      <c r="JFH44" s="902"/>
      <c r="JFI44" s="902"/>
      <c r="JFJ44" s="902"/>
      <c r="JFK44" s="902"/>
      <c r="JFL44" s="902"/>
      <c r="JFM44" s="902"/>
      <c r="JFN44" s="902"/>
      <c r="JFO44" s="902"/>
      <c r="JFP44" s="902"/>
      <c r="JFQ44" s="902"/>
      <c r="JFR44" s="902"/>
      <c r="JFS44" s="902"/>
      <c r="JFT44" s="902"/>
      <c r="JFU44" s="902"/>
      <c r="JFV44" s="902"/>
      <c r="JFW44" s="902"/>
      <c r="JFX44" s="902"/>
      <c r="JFY44" s="902"/>
      <c r="JFZ44" s="902"/>
      <c r="JGA44" s="902"/>
      <c r="JGB44" s="902"/>
      <c r="JGC44" s="902"/>
      <c r="JGD44" s="902"/>
      <c r="JGE44" s="902"/>
      <c r="JGF44" s="902"/>
      <c r="JGG44" s="902"/>
      <c r="JGH44" s="902"/>
      <c r="JGI44" s="902"/>
      <c r="JGJ44" s="902"/>
      <c r="JGK44" s="902"/>
      <c r="JGL44" s="902"/>
      <c r="JGM44" s="902"/>
      <c r="JGN44" s="902"/>
      <c r="JGO44" s="902"/>
      <c r="JGP44" s="902"/>
      <c r="JGQ44" s="902"/>
      <c r="JGR44" s="902"/>
      <c r="JGS44" s="902"/>
      <c r="JGT44" s="902"/>
      <c r="JGU44" s="902"/>
      <c r="JGV44" s="902"/>
      <c r="JGW44" s="902"/>
      <c r="JGX44" s="902"/>
      <c r="JGY44" s="902"/>
      <c r="JGZ44" s="902"/>
      <c r="JHA44" s="902"/>
      <c r="JHB44" s="902"/>
      <c r="JHC44" s="902"/>
      <c r="JHD44" s="902"/>
      <c r="JHE44" s="902"/>
      <c r="JHF44" s="902"/>
      <c r="JHG44" s="902"/>
      <c r="JHH44" s="902"/>
      <c r="JHI44" s="902"/>
      <c r="JHJ44" s="902"/>
      <c r="JHK44" s="902"/>
      <c r="JHL44" s="902"/>
      <c r="JHM44" s="902"/>
      <c r="JHN44" s="902"/>
      <c r="JHO44" s="902"/>
      <c r="JHP44" s="902"/>
      <c r="JHQ44" s="902"/>
      <c r="JHR44" s="902"/>
      <c r="JHS44" s="902"/>
      <c r="JHT44" s="902"/>
      <c r="JHU44" s="902"/>
      <c r="JHV44" s="902"/>
      <c r="JHW44" s="902"/>
      <c r="JHX44" s="902"/>
      <c r="JHY44" s="902"/>
      <c r="JHZ44" s="902"/>
      <c r="JIA44" s="902"/>
      <c r="JIB44" s="902"/>
      <c r="JIC44" s="902"/>
      <c r="JID44" s="902"/>
      <c r="JIE44" s="902"/>
      <c r="JIF44" s="902"/>
      <c r="JIG44" s="902"/>
      <c r="JIH44" s="902"/>
      <c r="JII44" s="902"/>
      <c r="JIJ44" s="902"/>
      <c r="JIK44" s="902"/>
      <c r="JIL44" s="902"/>
      <c r="JIM44" s="902"/>
      <c r="JIN44" s="902"/>
      <c r="JIO44" s="902"/>
      <c r="JIP44" s="902"/>
      <c r="JIQ44" s="902"/>
      <c r="JIR44" s="902"/>
      <c r="JIS44" s="902"/>
      <c r="JIT44" s="902"/>
      <c r="JIU44" s="902"/>
      <c r="JIV44" s="902"/>
      <c r="JIW44" s="902"/>
      <c r="JIX44" s="902"/>
      <c r="JIY44" s="902"/>
      <c r="JIZ44" s="902"/>
      <c r="JJA44" s="902"/>
      <c r="JJB44" s="902"/>
      <c r="JJC44" s="902"/>
      <c r="JJD44" s="902"/>
      <c r="JJE44" s="902"/>
      <c r="JJF44" s="902"/>
      <c r="JJG44" s="902"/>
      <c r="JJH44" s="902"/>
      <c r="JJI44" s="902"/>
      <c r="JJJ44" s="902"/>
      <c r="JJK44" s="902"/>
      <c r="JJL44" s="902"/>
      <c r="JJM44" s="902"/>
      <c r="JJN44" s="902"/>
      <c r="JJO44" s="902"/>
      <c r="JJP44" s="902"/>
      <c r="JJQ44" s="902"/>
      <c r="JJR44" s="902"/>
      <c r="JJS44" s="902"/>
      <c r="JJT44" s="902"/>
      <c r="JJU44" s="902"/>
      <c r="JJV44" s="902"/>
      <c r="JJW44" s="902"/>
      <c r="JJX44" s="902"/>
      <c r="JJY44" s="902"/>
      <c r="JJZ44" s="902"/>
      <c r="JKA44" s="902"/>
      <c r="JKB44" s="902"/>
      <c r="JKC44" s="902"/>
      <c r="JKD44" s="902"/>
      <c r="JKE44" s="902"/>
      <c r="JKF44" s="902"/>
      <c r="JKG44" s="902"/>
      <c r="JKH44" s="902"/>
      <c r="JKI44" s="902"/>
      <c r="JKJ44" s="902"/>
      <c r="JKK44" s="902"/>
      <c r="JKL44" s="902"/>
      <c r="JKM44" s="902"/>
      <c r="JKN44" s="902"/>
      <c r="JKO44" s="902"/>
      <c r="JKP44" s="902"/>
      <c r="JKQ44" s="902"/>
      <c r="JKR44" s="902"/>
      <c r="JKS44" s="902"/>
      <c r="JKT44" s="902"/>
      <c r="JKU44" s="902"/>
      <c r="JKV44" s="902"/>
      <c r="JKW44" s="902"/>
      <c r="JKX44" s="902"/>
      <c r="JKY44" s="902"/>
      <c r="JKZ44" s="902"/>
      <c r="JLA44" s="902"/>
      <c r="JLB44" s="902"/>
      <c r="JLC44" s="902"/>
      <c r="JLD44" s="902"/>
      <c r="JLE44" s="902"/>
      <c r="JLF44" s="902"/>
      <c r="JLG44" s="902"/>
      <c r="JLH44" s="902"/>
      <c r="JLJ44" s="902"/>
      <c r="JLK44" s="902"/>
      <c r="JLL44" s="902"/>
      <c r="JLM44" s="902"/>
      <c r="JLN44" s="902"/>
      <c r="JLP44" s="902"/>
      <c r="JLT44" s="902"/>
      <c r="JLU44" s="902"/>
      <c r="JLV44" s="902"/>
      <c r="JLW44" s="902"/>
      <c r="JLX44" s="902"/>
      <c r="JLY44" s="902"/>
      <c r="JLZ44" s="902"/>
      <c r="JMA44" s="902"/>
      <c r="JMB44" s="902"/>
      <c r="JMC44" s="902"/>
      <c r="JME44" s="902"/>
      <c r="JMF44" s="902"/>
      <c r="JMG44" s="902"/>
      <c r="JMH44" s="902"/>
      <c r="JMI44" s="902"/>
      <c r="JMJ44" s="902"/>
      <c r="JMK44" s="902"/>
      <c r="JML44" s="902"/>
      <c r="JMM44" s="902"/>
      <c r="JMN44" s="902"/>
      <c r="JMO44" s="902"/>
      <c r="JMP44" s="902"/>
      <c r="JMQ44" s="902"/>
      <c r="JMR44" s="902"/>
      <c r="JMS44" s="902"/>
      <c r="JMT44" s="902"/>
      <c r="JMU44" s="902"/>
      <c r="JMV44" s="902"/>
      <c r="JMW44" s="902"/>
      <c r="JMX44" s="902"/>
      <c r="JMY44" s="902"/>
      <c r="JMZ44" s="902"/>
      <c r="JNA44" s="902"/>
      <c r="JNB44" s="902"/>
      <c r="JNC44" s="902"/>
      <c r="JND44" s="902"/>
      <c r="JNE44" s="902"/>
      <c r="JNF44" s="902"/>
      <c r="JNG44" s="902"/>
      <c r="JNH44" s="902"/>
      <c r="JNI44" s="902"/>
      <c r="JNJ44" s="902"/>
      <c r="JNK44" s="902"/>
      <c r="JNL44" s="902"/>
      <c r="JNM44" s="902"/>
      <c r="JNN44" s="902"/>
      <c r="JNO44" s="902"/>
      <c r="JNP44" s="902"/>
      <c r="JNQ44" s="902"/>
      <c r="JNR44" s="902"/>
      <c r="JNS44" s="902"/>
      <c r="JNT44" s="902"/>
      <c r="JNU44" s="902"/>
      <c r="JNV44" s="902"/>
      <c r="JNW44" s="902"/>
      <c r="JNX44" s="902"/>
      <c r="JNY44" s="902"/>
      <c r="JNZ44" s="902"/>
      <c r="JOA44" s="902"/>
      <c r="JOB44" s="902"/>
      <c r="JOC44" s="902"/>
      <c r="JOD44" s="902"/>
      <c r="JOE44" s="902"/>
      <c r="JOF44" s="902"/>
      <c r="JOG44" s="902"/>
      <c r="JOH44" s="902"/>
      <c r="JOI44" s="902"/>
      <c r="JOJ44" s="902"/>
      <c r="JOK44" s="902"/>
      <c r="JOL44" s="902"/>
      <c r="JOM44" s="902"/>
      <c r="JON44" s="902"/>
      <c r="JOO44" s="902"/>
      <c r="JOP44" s="902"/>
      <c r="JOQ44" s="902"/>
      <c r="JOR44" s="902"/>
      <c r="JOS44" s="902"/>
      <c r="JOT44" s="902"/>
      <c r="JOU44" s="902"/>
      <c r="JOV44" s="902"/>
      <c r="JOW44" s="902"/>
      <c r="JOX44" s="902"/>
      <c r="JOY44" s="902"/>
      <c r="JOZ44" s="902"/>
      <c r="JPA44" s="902"/>
      <c r="JPB44" s="902"/>
      <c r="JPC44" s="902"/>
      <c r="JPD44" s="902"/>
      <c r="JPE44" s="902"/>
      <c r="JPF44" s="902"/>
      <c r="JPG44" s="902"/>
      <c r="JPH44" s="902"/>
      <c r="JPI44" s="902"/>
      <c r="JPJ44" s="902"/>
      <c r="JPK44" s="902"/>
      <c r="JPL44" s="902"/>
      <c r="JPM44" s="902"/>
      <c r="JPN44" s="902"/>
      <c r="JPO44" s="902"/>
      <c r="JPP44" s="902"/>
      <c r="JPQ44" s="902"/>
      <c r="JPR44" s="902"/>
      <c r="JPS44" s="902"/>
      <c r="JPT44" s="902"/>
      <c r="JPU44" s="902"/>
      <c r="JPV44" s="902"/>
      <c r="JPW44" s="902"/>
      <c r="JPX44" s="902"/>
      <c r="JPY44" s="902"/>
      <c r="JPZ44" s="902"/>
      <c r="JQA44" s="902"/>
      <c r="JQB44" s="902"/>
      <c r="JQC44" s="902"/>
      <c r="JQD44" s="902"/>
      <c r="JQE44" s="902"/>
      <c r="JQF44" s="902"/>
      <c r="JQG44" s="902"/>
      <c r="JQH44" s="902"/>
      <c r="JQI44" s="902"/>
      <c r="JQJ44" s="902"/>
      <c r="JQK44" s="902"/>
      <c r="JQL44" s="902"/>
      <c r="JQM44" s="902"/>
      <c r="JQN44" s="902"/>
      <c r="JQO44" s="902"/>
      <c r="JQP44" s="902"/>
      <c r="JQQ44" s="902"/>
      <c r="JQR44" s="902"/>
      <c r="JQS44" s="902"/>
      <c r="JQT44" s="902"/>
      <c r="JQU44" s="902"/>
      <c r="JQV44" s="902"/>
      <c r="JQW44" s="902"/>
      <c r="JQX44" s="902"/>
      <c r="JQY44" s="902"/>
      <c r="JQZ44" s="902"/>
      <c r="JRA44" s="902"/>
      <c r="JRB44" s="902"/>
      <c r="JRC44" s="902"/>
      <c r="JRD44" s="902"/>
      <c r="JRE44" s="902"/>
      <c r="JRF44" s="902"/>
      <c r="JRG44" s="902"/>
      <c r="JRH44" s="902"/>
      <c r="JRI44" s="902"/>
      <c r="JRJ44" s="902"/>
      <c r="JRK44" s="902"/>
      <c r="JRL44" s="902"/>
      <c r="JRM44" s="902"/>
      <c r="JRN44" s="902"/>
      <c r="JRO44" s="902"/>
      <c r="JRP44" s="902"/>
      <c r="JRQ44" s="902"/>
      <c r="JRR44" s="902"/>
      <c r="JRS44" s="902"/>
      <c r="JRT44" s="902"/>
      <c r="JRU44" s="902"/>
      <c r="JRV44" s="902"/>
      <c r="JRW44" s="902"/>
      <c r="JRX44" s="902"/>
      <c r="JRY44" s="902"/>
      <c r="JRZ44" s="902"/>
      <c r="JSA44" s="902"/>
      <c r="JSB44" s="902"/>
      <c r="JSC44" s="902"/>
      <c r="JSD44" s="902"/>
      <c r="JSE44" s="902"/>
      <c r="JSF44" s="902"/>
      <c r="JSG44" s="902"/>
      <c r="JSH44" s="902"/>
      <c r="JSI44" s="902"/>
      <c r="JSJ44" s="902"/>
      <c r="JSK44" s="902"/>
      <c r="JSL44" s="902"/>
      <c r="JSM44" s="902"/>
      <c r="JSN44" s="902"/>
      <c r="JSO44" s="902"/>
      <c r="JSP44" s="902"/>
      <c r="JSQ44" s="902"/>
      <c r="JSR44" s="902"/>
      <c r="JSS44" s="902"/>
      <c r="JST44" s="902"/>
      <c r="JSU44" s="902"/>
      <c r="JSV44" s="902"/>
      <c r="JSW44" s="902"/>
      <c r="JSX44" s="902"/>
      <c r="JSY44" s="902"/>
      <c r="JSZ44" s="902"/>
      <c r="JTA44" s="902"/>
      <c r="JTB44" s="902"/>
      <c r="JTC44" s="902"/>
      <c r="JTD44" s="902"/>
      <c r="JTE44" s="902"/>
      <c r="JTF44" s="902"/>
      <c r="JTG44" s="902"/>
      <c r="JTH44" s="902"/>
      <c r="JTI44" s="902"/>
      <c r="JTJ44" s="902"/>
      <c r="JTK44" s="902"/>
      <c r="JTL44" s="902"/>
      <c r="JTM44" s="902"/>
      <c r="JTN44" s="902"/>
      <c r="JTO44" s="902"/>
      <c r="JTP44" s="902"/>
      <c r="JTQ44" s="902"/>
      <c r="JTR44" s="902"/>
      <c r="JTS44" s="902"/>
      <c r="JTT44" s="902"/>
      <c r="JTU44" s="902"/>
      <c r="JTV44" s="902"/>
      <c r="JTW44" s="902"/>
      <c r="JTX44" s="902"/>
      <c r="JTY44" s="902"/>
      <c r="JTZ44" s="902"/>
      <c r="JUA44" s="902"/>
      <c r="JUB44" s="902"/>
      <c r="JUC44" s="902"/>
      <c r="JUD44" s="902"/>
      <c r="JUE44" s="902"/>
      <c r="JUF44" s="902"/>
      <c r="JUG44" s="902"/>
      <c r="JUH44" s="902"/>
      <c r="JUI44" s="902"/>
      <c r="JUJ44" s="902"/>
      <c r="JUK44" s="902"/>
      <c r="JUL44" s="902"/>
      <c r="JUM44" s="902"/>
      <c r="JUN44" s="902"/>
      <c r="JUO44" s="902"/>
      <c r="JUP44" s="902"/>
      <c r="JUQ44" s="902"/>
      <c r="JUR44" s="902"/>
      <c r="JUS44" s="902"/>
      <c r="JUT44" s="902"/>
      <c r="JUU44" s="902"/>
      <c r="JUV44" s="902"/>
      <c r="JUW44" s="902"/>
      <c r="JUX44" s="902"/>
      <c r="JUY44" s="902"/>
      <c r="JUZ44" s="902"/>
      <c r="JVA44" s="902"/>
      <c r="JVB44" s="902"/>
      <c r="JVC44" s="902"/>
      <c r="JVD44" s="902"/>
      <c r="JVF44" s="902"/>
      <c r="JVG44" s="902"/>
      <c r="JVH44" s="902"/>
      <c r="JVI44" s="902"/>
      <c r="JVJ44" s="902"/>
      <c r="JVL44" s="902"/>
      <c r="JVP44" s="902"/>
      <c r="JVQ44" s="902"/>
      <c r="JVR44" s="902"/>
      <c r="JVS44" s="902"/>
      <c r="JVT44" s="902"/>
      <c r="JVU44" s="902"/>
      <c r="JVV44" s="902"/>
      <c r="JVW44" s="902"/>
      <c r="JVX44" s="902"/>
      <c r="JVY44" s="902"/>
      <c r="JWA44" s="902"/>
      <c r="JWB44" s="902"/>
      <c r="JWC44" s="902"/>
      <c r="JWD44" s="902"/>
      <c r="JWE44" s="902"/>
      <c r="JWF44" s="902"/>
      <c r="JWG44" s="902"/>
      <c r="JWH44" s="902"/>
      <c r="JWI44" s="902"/>
      <c r="JWJ44" s="902"/>
      <c r="JWK44" s="902"/>
      <c r="JWL44" s="902"/>
      <c r="JWM44" s="902"/>
      <c r="JWN44" s="902"/>
      <c r="JWO44" s="902"/>
      <c r="JWP44" s="902"/>
      <c r="JWQ44" s="902"/>
      <c r="JWR44" s="902"/>
      <c r="JWS44" s="902"/>
      <c r="JWT44" s="902"/>
      <c r="JWU44" s="902"/>
      <c r="JWV44" s="902"/>
      <c r="JWW44" s="902"/>
      <c r="JWX44" s="902"/>
      <c r="JWY44" s="902"/>
      <c r="JWZ44" s="902"/>
      <c r="JXA44" s="902"/>
      <c r="JXB44" s="902"/>
      <c r="JXC44" s="902"/>
      <c r="JXD44" s="902"/>
      <c r="JXE44" s="902"/>
      <c r="JXF44" s="902"/>
      <c r="JXG44" s="902"/>
      <c r="JXH44" s="902"/>
      <c r="JXI44" s="902"/>
      <c r="JXJ44" s="902"/>
      <c r="JXK44" s="902"/>
      <c r="JXL44" s="902"/>
      <c r="JXM44" s="902"/>
      <c r="JXN44" s="902"/>
      <c r="JXO44" s="902"/>
      <c r="JXP44" s="902"/>
      <c r="JXQ44" s="902"/>
      <c r="JXR44" s="902"/>
      <c r="JXS44" s="902"/>
      <c r="JXT44" s="902"/>
      <c r="JXU44" s="902"/>
      <c r="JXV44" s="902"/>
      <c r="JXW44" s="902"/>
      <c r="JXX44" s="902"/>
      <c r="JXY44" s="902"/>
      <c r="JXZ44" s="902"/>
      <c r="JYA44" s="902"/>
      <c r="JYB44" s="902"/>
      <c r="JYC44" s="902"/>
      <c r="JYD44" s="902"/>
      <c r="JYE44" s="902"/>
      <c r="JYF44" s="902"/>
      <c r="JYG44" s="902"/>
      <c r="JYH44" s="902"/>
      <c r="JYI44" s="902"/>
      <c r="JYJ44" s="902"/>
      <c r="JYK44" s="902"/>
      <c r="JYL44" s="902"/>
      <c r="JYM44" s="902"/>
      <c r="JYN44" s="902"/>
      <c r="JYO44" s="902"/>
      <c r="JYP44" s="902"/>
      <c r="JYQ44" s="902"/>
      <c r="JYR44" s="902"/>
      <c r="JYS44" s="902"/>
      <c r="JYT44" s="902"/>
      <c r="JYU44" s="902"/>
      <c r="JYV44" s="902"/>
      <c r="JYW44" s="902"/>
      <c r="JYX44" s="902"/>
      <c r="JYY44" s="902"/>
      <c r="JYZ44" s="902"/>
      <c r="JZA44" s="902"/>
      <c r="JZB44" s="902"/>
      <c r="JZC44" s="902"/>
      <c r="JZD44" s="902"/>
      <c r="JZE44" s="902"/>
      <c r="JZF44" s="902"/>
      <c r="JZG44" s="902"/>
      <c r="JZH44" s="902"/>
      <c r="JZI44" s="902"/>
      <c r="JZJ44" s="902"/>
      <c r="JZK44" s="902"/>
      <c r="JZL44" s="902"/>
      <c r="JZM44" s="902"/>
      <c r="JZN44" s="902"/>
      <c r="JZO44" s="902"/>
      <c r="JZP44" s="902"/>
      <c r="JZQ44" s="902"/>
      <c r="JZR44" s="902"/>
      <c r="JZS44" s="902"/>
      <c r="JZT44" s="902"/>
      <c r="JZU44" s="902"/>
      <c r="JZV44" s="902"/>
      <c r="JZW44" s="902"/>
      <c r="JZX44" s="902"/>
      <c r="JZY44" s="902"/>
      <c r="JZZ44" s="902"/>
      <c r="KAA44" s="902"/>
      <c r="KAB44" s="902"/>
      <c r="KAC44" s="902"/>
      <c r="KAD44" s="902"/>
      <c r="KAE44" s="902"/>
      <c r="KAF44" s="902"/>
      <c r="KAG44" s="902"/>
      <c r="KAH44" s="902"/>
      <c r="KAI44" s="902"/>
      <c r="KAJ44" s="902"/>
      <c r="KAK44" s="902"/>
      <c r="KAL44" s="902"/>
      <c r="KAM44" s="902"/>
      <c r="KAN44" s="902"/>
      <c r="KAO44" s="902"/>
      <c r="KAP44" s="902"/>
      <c r="KAQ44" s="902"/>
      <c r="KAR44" s="902"/>
      <c r="KAS44" s="902"/>
      <c r="KAT44" s="902"/>
      <c r="KAU44" s="902"/>
      <c r="KAV44" s="902"/>
      <c r="KAW44" s="902"/>
      <c r="KAX44" s="902"/>
      <c r="KAY44" s="902"/>
      <c r="KAZ44" s="902"/>
      <c r="KBA44" s="902"/>
      <c r="KBB44" s="902"/>
      <c r="KBC44" s="902"/>
      <c r="KBD44" s="902"/>
      <c r="KBE44" s="902"/>
      <c r="KBF44" s="902"/>
      <c r="KBG44" s="902"/>
      <c r="KBH44" s="902"/>
      <c r="KBI44" s="902"/>
      <c r="KBJ44" s="902"/>
      <c r="KBK44" s="902"/>
      <c r="KBL44" s="902"/>
      <c r="KBM44" s="902"/>
      <c r="KBN44" s="902"/>
      <c r="KBO44" s="902"/>
      <c r="KBP44" s="902"/>
      <c r="KBQ44" s="902"/>
      <c r="KBR44" s="902"/>
      <c r="KBS44" s="902"/>
      <c r="KBT44" s="902"/>
      <c r="KBU44" s="902"/>
      <c r="KBV44" s="902"/>
      <c r="KBW44" s="902"/>
      <c r="KBX44" s="902"/>
      <c r="KBY44" s="902"/>
      <c r="KBZ44" s="902"/>
      <c r="KCA44" s="902"/>
      <c r="KCB44" s="902"/>
      <c r="KCC44" s="902"/>
      <c r="KCD44" s="902"/>
      <c r="KCE44" s="902"/>
      <c r="KCF44" s="902"/>
      <c r="KCG44" s="902"/>
      <c r="KCH44" s="902"/>
      <c r="KCI44" s="902"/>
      <c r="KCJ44" s="902"/>
      <c r="KCK44" s="902"/>
      <c r="KCL44" s="902"/>
      <c r="KCM44" s="902"/>
      <c r="KCN44" s="902"/>
      <c r="KCO44" s="902"/>
      <c r="KCP44" s="902"/>
      <c r="KCQ44" s="902"/>
      <c r="KCR44" s="902"/>
      <c r="KCS44" s="902"/>
      <c r="KCT44" s="902"/>
      <c r="KCU44" s="902"/>
      <c r="KCV44" s="902"/>
      <c r="KCW44" s="902"/>
      <c r="KCX44" s="902"/>
      <c r="KCY44" s="902"/>
      <c r="KCZ44" s="902"/>
      <c r="KDA44" s="902"/>
      <c r="KDB44" s="902"/>
      <c r="KDC44" s="902"/>
      <c r="KDD44" s="902"/>
      <c r="KDE44" s="902"/>
      <c r="KDF44" s="902"/>
      <c r="KDG44" s="902"/>
      <c r="KDH44" s="902"/>
      <c r="KDI44" s="902"/>
      <c r="KDJ44" s="902"/>
      <c r="KDK44" s="902"/>
      <c r="KDL44" s="902"/>
      <c r="KDM44" s="902"/>
      <c r="KDN44" s="902"/>
      <c r="KDO44" s="902"/>
      <c r="KDP44" s="902"/>
      <c r="KDQ44" s="902"/>
      <c r="KDR44" s="902"/>
      <c r="KDS44" s="902"/>
      <c r="KDT44" s="902"/>
      <c r="KDU44" s="902"/>
      <c r="KDV44" s="902"/>
      <c r="KDW44" s="902"/>
      <c r="KDX44" s="902"/>
      <c r="KDY44" s="902"/>
      <c r="KDZ44" s="902"/>
      <c r="KEA44" s="902"/>
      <c r="KEB44" s="902"/>
      <c r="KEC44" s="902"/>
      <c r="KED44" s="902"/>
      <c r="KEE44" s="902"/>
      <c r="KEF44" s="902"/>
      <c r="KEG44" s="902"/>
      <c r="KEH44" s="902"/>
      <c r="KEI44" s="902"/>
      <c r="KEJ44" s="902"/>
      <c r="KEK44" s="902"/>
      <c r="KEL44" s="902"/>
      <c r="KEM44" s="902"/>
      <c r="KEN44" s="902"/>
      <c r="KEO44" s="902"/>
      <c r="KEP44" s="902"/>
      <c r="KEQ44" s="902"/>
      <c r="KER44" s="902"/>
      <c r="KES44" s="902"/>
      <c r="KET44" s="902"/>
      <c r="KEU44" s="902"/>
      <c r="KEV44" s="902"/>
      <c r="KEW44" s="902"/>
      <c r="KEX44" s="902"/>
      <c r="KEY44" s="902"/>
      <c r="KEZ44" s="902"/>
      <c r="KFB44" s="902"/>
      <c r="KFC44" s="902"/>
      <c r="KFD44" s="902"/>
      <c r="KFE44" s="902"/>
      <c r="KFF44" s="902"/>
      <c r="KFH44" s="902"/>
      <c r="KFL44" s="902"/>
      <c r="KFM44" s="902"/>
      <c r="KFN44" s="902"/>
      <c r="KFO44" s="902"/>
      <c r="KFP44" s="902"/>
      <c r="KFQ44" s="902"/>
      <c r="KFR44" s="902"/>
      <c r="KFS44" s="902"/>
      <c r="KFT44" s="902"/>
      <c r="KFU44" s="902"/>
      <c r="KFW44" s="902"/>
      <c r="KFX44" s="902"/>
      <c r="KFY44" s="902"/>
      <c r="KFZ44" s="902"/>
      <c r="KGA44" s="902"/>
      <c r="KGB44" s="902"/>
      <c r="KGC44" s="902"/>
      <c r="KGD44" s="902"/>
      <c r="KGE44" s="902"/>
      <c r="KGF44" s="902"/>
      <c r="KGG44" s="902"/>
      <c r="KGH44" s="902"/>
      <c r="KGI44" s="902"/>
      <c r="KGJ44" s="902"/>
      <c r="KGK44" s="902"/>
      <c r="KGL44" s="902"/>
      <c r="KGM44" s="902"/>
      <c r="KGN44" s="902"/>
      <c r="KGO44" s="902"/>
      <c r="KGP44" s="902"/>
      <c r="KGQ44" s="902"/>
      <c r="KGR44" s="902"/>
      <c r="KGS44" s="902"/>
      <c r="KGT44" s="902"/>
      <c r="KGU44" s="902"/>
      <c r="KGV44" s="902"/>
      <c r="KGW44" s="902"/>
      <c r="KGX44" s="902"/>
      <c r="KGY44" s="902"/>
      <c r="KGZ44" s="902"/>
      <c r="KHA44" s="902"/>
      <c r="KHB44" s="902"/>
      <c r="KHC44" s="902"/>
      <c r="KHD44" s="902"/>
      <c r="KHE44" s="902"/>
      <c r="KHF44" s="902"/>
      <c r="KHG44" s="902"/>
      <c r="KHH44" s="902"/>
      <c r="KHI44" s="902"/>
      <c r="KHJ44" s="902"/>
      <c r="KHK44" s="902"/>
      <c r="KHL44" s="902"/>
      <c r="KHM44" s="902"/>
      <c r="KHN44" s="902"/>
      <c r="KHO44" s="902"/>
      <c r="KHP44" s="902"/>
      <c r="KHQ44" s="902"/>
      <c r="KHR44" s="902"/>
      <c r="KHS44" s="902"/>
      <c r="KHT44" s="902"/>
      <c r="KHU44" s="902"/>
      <c r="KHV44" s="902"/>
      <c r="KHW44" s="902"/>
      <c r="KHX44" s="902"/>
      <c r="KHY44" s="902"/>
      <c r="KHZ44" s="902"/>
      <c r="KIA44" s="902"/>
      <c r="KIB44" s="902"/>
      <c r="KIC44" s="902"/>
      <c r="KID44" s="902"/>
      <c r="KIE44" s="902"/>
      <c r="KIF44" s="902"/>
      <c r="KIG44" s="902"/>
      <c r="KIH44" s="902"/>
      <c r="KII44" s="902"/>
      <c r="KIJ44" s="902"/>
      <c r="KIK44" s="902"/>
      <c r="KIL44" s="902"/>
      <c r="KIM44" s="902"/>
      <c r="KIN44" s="902"/>
      <c r="KIO44" s="902"/>
      <c r="KIP44" s="902"/>
      <c r="KIQ44" s="902"/>
      <c r="KIR44" s="902"/>
      <c r="KIS44" s="902"/>
      <c r="KIT44" s="902"/>
      <c r="KIU44" s="902"/>
      <c r="KIV44" s="902"/>
      <c r="KIW44" s="902"/>
      <c r="KIX44" s="902"/>
      <c r="KIY44" s="902"/>
      <c r="KIZ44" s="902"/>
      <c r="KJA44" s="902"/>
      <c r="KJB44" s="902"/>
      <c r="KJC44" s="902"/>
      <c r="KJD44" s="902"/>
      <c r="KJE44" s="902"/>
      <c r="KJF44" s="902"/>
      <c r="KJG44" s="902"/>
      <c r="KJH44" s="902"/>
      <c r="KJI44" s="902"/>
      <c r="KJJ44" s="902"/>
      <c r="KJK44" s="902"/>
      <c r="KJL44" s="902"/>
      <c r="KJM44" s="902"/>
      <c r="KJN44" s="902"/>
      <c r="KJO44" s="902"/>
      <c r="KJP44" s="902"/>
      <c r="KJQ44" s="902"/>
      <c r="KJR44" s="902"/>
      <c r="KJS44" s="902"/>
      <c r="KJT44" s="902"/>
      <c r="KJU44" s="902"/>
      <c r="KJV44" s="902"/>
      <c r="KJW44" s="902"/>
      <c r="KJX44" s="902"/>
      <c r="KJY44" s="902"/>
      <c r="KJZ44" s="902"/>
      <c r="KKA44" s="902"/>
      <c r="KKB44" s="902"/>
      <c r="KKC44" s="902"/>
      <c r="KKD44" s="902"/>
      <c r="KKE44" s="902"/>
      <c r="KKF44" s="902"/>
      <c r="KKG44" s="902"/>
      <c r="KKH44" s="902"/>
      <c r="KKI44" s="902"/>
      <c r="KKJ44" s="902"/>
      <c r="KKK44" s="902"/>
      <c r="KKL44" s="902"/>
      <c r="KKM44" s="902"/>
      <c r="KKN44" s="902"/>
      <c r="KKO44" s="902"/>
      <c r="KKP44" s="902"/>
      <c r="KKQ44" s="902"/>
      <c r="KKR44" s="902"/>
      <c r="KKS44" s="902"/>
      <c r="KKT44" s="902"/>
      <c r="KKU44" s="902"/>
      <c r="KKV44" s="902"/>
      <c r="KKW44" s="902"/>
      <c r="KKX44" s="902"/>
      <c r="KKY44" s="902"/>
      <c r="KKZ44" s="902"/>
      <c r="KLA44" s="902"/>
      <c r="KLB44" s="902"/>
      <c r="KLC44" s="902"/>
      <c r="KLD44" s="902"/>
      <c r="KLE44" s="902"/>
      <c r="KLF44" s="902"/>
      <c r="KLG44" s="902"/>
      <c r="KLH44" s="902"/>
      <c r="KLI44" s="902"/>
      <c r="KLJ44" s="902"/>
      <c r="KLK44" s="902"/>
      <c r="KLL44" s="902"/>
      <c r="KLM44" s="902"/>
      <c r="KLN44" s="902"/>
      <c r="KLO44" s="902"/>
      <c r="KLP44" s="902"/>
      <c r="KLQ44" s="902"/>
      <c r="KLR44" s="902"/>
      <c r="KLS44" s="902"/>
      <c r="KLT44" s="902"/>
      <c r="KLU44" s="902"/>
      <c r="KLV44" s="902"/>
      <c r="KLW44" s="902"/>
      <c r="KLX44" s="902"/>
      <c r="KLY44" s="902"/>
      <c r="KLZ44" s="902"/>
      <c r="KMA44" s="902"/>
      <c r="KMB44" s="902"/>
      <c r="KMC44" s="902"/>
      <c r="KMD44" s="902"/>
      <c r="KME44" s="902"/>
      <c r="KMF44" s="902"/>
      <c r="KMG44" s="902"/>
      <c r="KMH44" s="902"/>
      <c r="KMI44" s="902"/>
      <c r="KMJ44" s="902"/>
      <c r="KMK44" s="902"/>
      <c r="KML44" s="902"/>
      <c r="KMM44" s="902"/>
      <c r="KMN44" s="902"/>
      <c r="KMO44" s="902"/>
      <c r="KMP44" s="902"/>
      <c r="KMQ44" s="902"/>
      <c r="KMR44" s="902"/>
      <c r="KMS44" s="902"/>
      <c r="KMT44" s="902"/>
      <c r="KMU44" s="902"/>
      <c r="KMV44" s="902"/>
      <c r="KMW44" s="902"/>
      <c r="KMX44" s="902"/>
      <c r="KMY44" s="902"/>
      <c r="KMZ44" s="902"/>
      <c r="KNA44" s="902"/>
      <c r="KNB44" s="902"/>
      <c r="KNC44" s="902"/>
      <c r="KND44" s="902"/>
      <c r="KNE44" s="902"/>
      <c r="KNF44" s="902"/>
      <c r="KNG44" s="902"/>
      <c r="KNH44" s="902"/>
      <c r="KNI44" s="902"/>
      <c r="KNJ44" s="902"/>
      <c r="KNK44" s="902"/>
      <c r="KNL44" s="902"/>
      <c r="KNM44" s="902"/>
      <c r="KNN44" s="902"/>
      <c r="KNO44" s="902"/>
      <c r="KNP44" s="902"/>
      <c r="KNQ44" s="902"/>
      <c r="KNR44" s="902"/>
      <c r="KNS44" s="902"/>
      <c r="KNT44" s="902"/>
      <c r="KNU44" s="902"/>
      <c r="KNV44" s="902"/>
      <c r="KNW44" s="902"/>
      <c r="KNX44" s="902"/>
      <c r="KNY44" s="902"/>
      <c r="KNZ44" s="902"/>
      <c r="KOA44" s="902"/>
      <c r="KOB44" s="902"/>
      <c r="KOC44" s="902"/>
      <c r="KOD44" s="902"/>
      <c r="KOE44" s="902"/>
      <c r="KOF44" s="902"/>
      <c r="KOG44" s="902"/>
      <c r="KOH44" s="902"/>
      <c r="KOI44" s="902"/>
      <c r="KOJ44" s="902"/>
      <c r="KOK44" s="902"/>
      <c r="KOL44" s="902"/>
      <c r="KOM44" s="902"/>
      <c r="KON44" s="902"/>
      <c r="KOO44" s="902"/>
      <c r="KOP44" s="902"/>
      <c r="KOQ44" s="902"/>
      <c r="KOR44" s="902"/>
      <c r="KOS44" s="902"/>
      <c r="KOT44" s="902"/>
      <c r="KOU44" s="902"/>
      <c r="KOV44" s="902"/>
      <c r="KOX44" s="902"/>
      <c r="KOY44" s="902"/>
      <c r="KOZ44" s="902"/>
      <c r="KPA44" s="902"/>
      <c r="KPB44" s="902"/>
      <c r="KPD44" s="902"/>
      <c r="KPH44" s="902"/>
      <c r="KPI44" s="902"/>
      <c r="KPJ44" s="902"/>
      <c r="KPK44" s="902"/>
      <c r="KPL44" s="902"/>
      <c r="KPM44" s="902"/>
      <c r="KPN44" s="902"/>
      <c r="KPO44" s="902"/>
      <c r="KPP44" s="902"/>
      <c r="KPQ44" s="902"/>
      <c r="KPS44" s="902"/>
      <c r="KPT44" s="902"/>
      <c r="KPU44" s="902"/>
      <c r="KPV44" s="902"/>
      <c r="KPW44" s="902"/>
      <c r="KPX44" s="902"/>
      <c r="KPY44" s="902"/>
      <c r="KPZ44" s="902"/>
      <c r="KQA44" s="902"/>
      <c r="KQB44" s="902"/>
      <c r="KQC44" s="902"/>
      <c r="KQD44" s="902"/>
      <c r="KQE44" s="902"/>
      <c r="KQF44" s="902"/>
      <c r="KQG44" s="902"/>
      <c r="KQH44" s="902"/>
      <c r="KQI44" s="902"/>
      <c r="KQJ44" s="902"/>
      <c r="KQK44" s="902"/>
      <c r="KQL44" s="902"/>
      <c r="KQM44" s="902"/>
      <c r="KQN44" s="902"/>
      <c r="KQO44" s="902"/>
      <c r="KQP44" s="902"/>
      <c r="KQQ44" s="902"/>
      <c r="KQR44" s="902"/>
      <c r="KQS44" s="902"/>
      <c r="KQT44" s="902"/>
      <c r="KQU44" s="902"/>
      <c r="KQV44" s="902"/>
      <c r="KQW44" s="902"/>
      <c r="KQX44" s="902"/>
      <c r="KQY44" s="902"/>
      <c r="KQZ44" s="902"/>
      <c r="KRA44" s="902"/>
      <c r="KRB44" s="902"/>
      <c r="KRC44" s="902"/>
      <c r="KRD44" s="902"/>
      <c r="KRE44" s="902"/>
      <c r="KRF44" s="902"/>
      <c r="KRG44" s="902"/>
      <c r="KRH44" s="902"/>
      <c r="KRI44" s="902"/>
      <c r="KRJ44" s="902"/>
      <c r="KRK44" s="902"/>
      <c r="KRL44" s="902"/>
      <c r="KRM44" s="902"/>
      <c r="KRN44" s="902"/>
      <c r="KRO44" s="902"/>
      <c r="KRP44" s="902"/>
      <c r="KRQ44" s="902"/>
      <c r="KRR44" s="902"/>
      <c r="KRS44" s="902"/>
      <c r="KRT44" s="902"/>
      <c r="KRU44" s="902"/>
      <c r="KRV44" s="902"/>
      <c r="KRW44" s="902"/>
      <c r="KRX44" s="902"/>
      <c r="KRY44" s="902"/>
      <c r="KRZ44" s="902"/>
      <c r="KSA44" s="902"/>
      <c r="KSB44" s="902"/>
      <c r="KSC44" s="902"/>
      <c r="KSD44" s="902"/>
      <c r="KSE44" s="902"/>
      <c r="KSF44" s="902"/>
      <c r="KSG44" s="902"/>
      <c r="KSH44" s="902"/>
      <c r="KSI44" s="902"/>
      <c r="KSJ44" s="902"/>
      <c r="KSK44" s="902"/>
      <c r="KSL44" s="902"/>
      <c r="KSM44" s="902"/>
      <c r="KSN44" s="902"/>
      <c r="KSO44" s="902"/>
      <c r="KSP44" s="902"/>
      <c r="KSQ44" s="902"/>
      <c r="KSR44" s="902"/>
      <c r="KSS44" s="902"/>
      <c r="KST44" s="902"/>
      <c r="KSU44" s="902"/>
      <c r="KSV44" s="902"/>
      <c r="KSW44" s="902"/>
      <c r="KSX44" s="902"/>
      <c r="KSY44" s="902"/>
      <c r="KSZ44" s="902"/>
      <c r="KTA44" s="902"/>
      <c r="KTB44" s="902"/>
      <c r="KTC44" s="902"/>
      <c r="KTD44" s="902"/>
      <c r="KTE44" s="902"/>
      <c r="KTF44" s="902"/>
      <c r="KTG44" s="902"/>
      <c r="KTH44" s="902"/>
      <c r="KTI44" s="902"/>
      <c r="KTJ44" s="902"/>
      <c r="KTK44" s="902"/>
      <c r="KTL44" s="902"/>
      <c r="KTM44" s="902"/>
      <c r="KTN44" s="902"/>
      <c r="KTO44" s="902"/>
      <c r="KTP44" s="902"/>
      <c r="KTQ44" s="902"/>
      <c r="KTR44" s="902"/>
      <c r="KTS44" s="902"/>
      <c r="KTT44" s="902"/>
      <c r="KTU44" s="902"/>
      <c r="KTV44" s="902"/>
      <c r="KTW44" s="902"/>
      <c r="KTX44" s="902"/>
      <c r="KTY44" s="902"/>
      <c r="KTZ44" s="902"/>
      <c r="KUA44" s="902"/>
      <c r="KUB44" s="902"/>
      <c r="KUC44" s="902"/>
      <c r="KUD44" s="902"/>
      <c r="KUE44" s="902"/>
      <c r="KUF44" s="902"/>
      <c r="KUG44" s="902"/>
      <c r="KUH44" s="902"/>
      <c r="KUI44" s="902"/>
      <c r="KUJ44" s="902"/>
      <c r="KUK44" s="902"/>
      <c r="KUL44" s="902"/>
      <c r="KUM44" s="902"/>
      <c r="KUN44" s="902"/>
      <c r="KUO44" s="902"/>
      <c r="KUP44" s="902"/>
      <c r="KUQ44" s="902"/>
      <c r="KUR44" s="902"/>
      <c r="KUS44" s="902"/>
      <c r="KUT44" s="902"/>
      <c r="KUU44" s="902"/>
      <c r="KUV44" s="902"/>
      <c r="KUW44" s="902"/>
      <c r="KUX44" s="902"/>
      <c r="KUY44" s="902"/>
      <c r="KUZ44" s="902"/>
      <c r="KVA44" s="902"/>
      <c r="KVB44" s="902"/>
      <c r="KVC44" s="902"/>
      <c r="KVD44" s="902"/>
      <c r="KVE44" s="902"/>
      <c r="KVF44" s="902"/>
      <c r="KVG44" s="902"/>
      <c r="KVH44" s="902"/>
      <c r="KVI44" s="902"/>
      <c r="KVJ44" s="902"/>
      <c r="KVK44" s="902"/>
      <c r="KVL44" s="902"/>
      <c r="KVM44" s="902"/>
      <c r="KVN44" s="902"/>
      <c r="KVO44" s="902"/>
      <c r="KVP44" s="902"/>
      <c r="KVQ44" s="902"/>
      <c r="KVR44" s="902"/>
      <c r="KVS44" s="902"/>
      <c r="KVT44" s="902"/>
      <c r="KVU44" s="902"/>
      <c r="KVV44" s="902"/>
      <c r="KVW44" s="902"/>
      <c r="KVX44" s="902"/>
      <c r="KVY44" s="902"/>
      <c r="KVZ44" s="902"/>
      <c r="KWA44" s="902"/>
      <c r="KWB44" s="902"/>
      <c r="KWC44" s="902"/>
      <c r="KWD44" s="902"/>
      <c r="KWE44" s="902"/>
      <c r="KWF44" s="902"/>
      <c r="KWG44" s="902"/>
      <c r="KWH44" s="902"/>
      <c r="KWI44" s="902"/>
      <c r="KWJ44" s="902"/>
      <c r="KWK44" s="902"/>
      <c r="KWL44" s="902"/>
      <c r="KWM44" s="902"/>
      <c r="KWN44" s="902"/>
      <c r="KWO44" s="902"/>
      <c r="KWP44" s="902"/>
      <c r="KWQ44" s="902"/>
      <c r="KWR44" s="902"/>
      <c r="KWS44" s="902"/>
      <c r="KWT44" s="902"/>
      <c r="KWU44" s="902"/>
      <c r="KWV44" s="902"/>
      <c r="KWW44" s="902"/>
      <c r="KWX44" s="902"/>
      <c r="KWY44" s="902"/>
      <c r="KWZ44" s="902"/>
      <c r="KXA44" s="902"/>
      <c r="KXB44" s="902"/>
      <c r="KXC44" s="902"/>
      <c r="KXD44" s="902"/>
      <c r="KXE44" s="902"/>
      <c r="KXF44" s="902"/>
      <c r="KXG44" s="902"/>
      <c r="KXH44" s="902"/>
      <c r="KXI44" s="902"/>
      <c r="KXJ44" s="902"/>
      <c r="KXK44" s="902"/>
      <c r="KXL44" s="902"/>
      <c r="KXM44" s="902"/>
      <c r="KXN44" s="902"/>
      <c r="KXO44" s="902"/>
      <c r="KXP44" s="902"/>
      <c r="KXQ44" s="902"/>
      <c r="KXR44" s="902"/>
      <c r="KXS44" s="902"/>
      <c r="KXT44" s="902"/>
      <c r="KXU44" s="902"/>
      <c r="KXV44" s="902"/>
      <c r="KXW44" s="902"/>
      <c r="KXX44" s="902"/>
      <c r="KXY44" s="902"/>
      <c r="KXZ44" s="902"/>
      <c r="KYA44" s="902"/>
      <c r="KYB44" s="902"/>
      <c r="KYC44" s="902"/>
      <c r="KYD44" s="902"/>
      <c r="KYE44" s="902"/>
      <c r="KYF44" s="902"/>
      <c r="KYG44" s="902"/>
      <c r="KYH44" s="902"/>
      <c r="KYI44" s="902"/>
      <c r="KYJ44" s="902"/>
      <c r="KYK44" s="902"/>
      <c r="KYL44" s="902"/>
      <c r="KYM44" s="902"/>
      <c r="KYN44" s="902"/>
      <c r="KYO44" s="902"/>
      <c r="KYP44" s="902"/>
      <c r="KYQ44" s="902"/>
      <c r="KYR44" s="902"/>
      <c r="KYT44" s="902"/>
      <c r="KYU44" s="902"/>
      <c r="KYV44" s="902"/>
      <c r="KYW44" s="902"/>
      <c r="KYX44" s="902"/>
      <c r="KYZ44" s="902"/>
      <c r="KZD44" s="902"/>
      <c r="KZE44" s="902"/>
      <c r="KZF44" s="902"/>
      <c r="KZG44" s="902"/>
      <c r="KZH44" s="902"/>
      <c r="KZI44" s="902"/>
      <c r="KZJ44" s="902"/>
      <c r="KZK44" s="902"/>
      <c r="KZL44" s="902"/>
      <c r="KZM44" s="902"/>
      <c r="KZO44" s="902"/>
      <c r="KZP44" s="902"/>
      <c r="KZQ44" s="902"/>
      <c r="KZR44" s="902"/>
      <c r="KZS44" s="902"/>
      <c r="KZT44" s="902"/>
      <c r="KZU44" s="902"/>
      <c r="KZV44" s="902"/>
      <c r="KZW44" s="902"/>
      <c r="KZX44" s="902"/>
      <c r="KZY44" s="902"/>
      <c r="KZZ44" s="902"/>
      <c r="LAA44" s="902"/>
      <c r="LAB44" s="902"/>
      <c r="LAC44" s="902"/>
      <c r="LAD44" s="902"/>
      <c r="LAE44" s="902"/>
      <c r="LAF44" s="902"/>
      <c r="LAG44" s="902"/>
      <c r="LAH44" s="902"/>
      <c r="LAI44" s="902"/>
      <c r="LAJ44" s="902"/>
      <c r="LAK44" s="902"/>
      <c r="LAL44" s="902"/>
      <c r="LAM44" s="902"/>
      <c r="LAN44" s="902"/>
      <c r="LAO44" s="902"/>
      <c r="LAP44" s="902"/>
      <c r="LAQ44" s="902"/>
      <c r="LAR44" s="902"/>
      <c r="LAS44" s="902"/>
      <c r="LAT44" s="902"/>
      <c r="LAU44" s="902"/>
      <c r="LAV44" s="902"/>
      <c r="LAW44" s="902"/>
      <c r="LAX44" s="902"/>
      <c r="LAY44" s="902"/>
      <c r="LAZ44" s="902"/>
      <c r="LBA44" s="902"/>
      <c r="LBB44" s="902"/>
      <c r="LBC44" s="902"/>
      <c r="LBD44" s="902"/>
      <c r="LBE44" s="902"/>
      <c r="LBF44" s="902"/>
      <c r="LBG44" s="902"/>
      <c r="LBH44" s="902"/>
      <c r="LBI44" s="902"/>
      <c r="LBJ44" s="902"/>
      <c r="LBK44" s="902"/>
      <c r="LBL44" s="902"/>
      <c r="LBM44" s="902"/>
      <c r="LBN44" s="902"/>
      <c r="LBO44" s="902"/>
      <c r="LBP44" s="902"/>
      <c r="LBQ44" s="902"/>
      <c r="LBR44" s="902"/>
      <c r="LBS44" s="902"/>
      <c r="LBT44" s="902"/>
      <c r="LBU44" s="902"/>
      <c r="LBV44" s="902"/>
      <c r="LBW44" s="902"/>
      <c r="LBX44" s="902"/>
      <c r="LBY44" s="902"/>
      <c r="LBZ44" s="902"/>
      <c r="LCA44" s="902"/>
      <c r="LCB44" s="902"/>
      <c r="LCC44" s="902"/>
      <c r="LCD44" s="902"/>
      <c r="LCE44" s="902"/>
      <c r="LCF44" s="902"/>
      <c r="LCG44" s="902"/>
      <c r="LCH44" s="902"/>
      <c r="LCI44" s="902"/>
      <c r="LCJ44" s="902"/>
      <c r="LCK44" s="902"/>
      <c r="LCL44" s="902"/>
      <c r="LCM44" s="902"/>
      <c r="LCN44" s="902"/>
      <c r="LCO44" s="902"/>
      <c r="LCP44" s="902"/>
      <c r="LCQ44" s="902"/>
      <c r="LCR44" s="902"/>
      <c r="LCS44" s="902"/>
      <c r="LCT44" s="902"/>
      <c r="LCU44" s="902"/>
      <c r="LCV44" s="902"/>
      <c r="LCW44" s="902"/>
      <c r="LCX44" s="902"/>
      <c r="LCY44" s="902"/>
      <c r="LCZ44" s="902"/>
      <c r="LDA44" s="902"/>
      <c r="LDB44" s="902"/>
      <c r="LDC44" s="902"/>
      <c r="LDD44" s="902"/>
      <c r="LDE44" s="902"/>
      <c r="LDF44" s="902"/>
      <c r="LDG44" s="902"/>
      <c r="LDH44" s="902"/>
      <c r="LDI44" s="902"/>
      <c r="LDJ44" s="902"/>
      <c r="LDK44" s="902"/>
      <c r="LDL44" s="902"/>
      <c r="LDM44" s="902"/>
      <c r="LDN44" s="902"/>
      <c r="LDO44" s="902"/>
      <c r="LDP44" s="902"/>
      <c r="LDQ44" s="902"/>
      <c r="LDR44" s="902"/>
      <c r="LDS44" s="902"/>
      <c r="LDT44" s="902"/>
      <c r="LDU44" s="902"/>
      <c r="LDV44" s="902"/>
      <c r="LDW44" s="902"/>
      <c r="LDX44" s="902"/>
      <c r="LDY44" s="902"/>
      <c r="LDZ44" s="902"/>
      <c r="LEA44" s="902"/>
      <c r="LEB44" s="902"/>
      <c r="LEC44" s="902"/>
      <c r="LED44" s="902"/>
      <c r="LEE44" s="902"/>
      <c r="LEF44" s="902"/>
      <c r="LEG44" s="902"/>
      <c r="LEH44" s="902"/>
      <c r="LEI44" s="902"/>
      <c r="LEJ44" s="902"/>
      <c r="LEK44" s="902"/>
      <c r="LEL44" s="902"/>
      <c r="LEM44" s="902"/>
      <c r="LEN44" s="902"/>
      <c r="LEO44" s="902"/>
      <c r="LEP44" s="902"/>
      <c r="LEQ44" s="902"/>
      <c r="LER44" s="902"/>
      <c r="LES44" s="902"/>
      <c r="LET44" s="902"/>
      <c r="LEU44" s="902"/>
      <c r="LEV44" s="902"/>
      <c r="LEW44" s="902"/>
      <c r="LEX44" s="902"/>
      <c r="LEY44" s="902"/>
      <c r="LEZ44" s="902"/>
      <c r="LFA44" s="902"/>
      <c r="LFB44" s="902"/>
      <c r="LFC44" s="902"/>
      <c r="LFD44" s="902"/>
      <c r="LFE44" s="902"/>
      <c r="LFF44" s="902"/>
      <c r="LFG44" s="902"/>
      <c r="LFH44" s="902"/>
      <c r="LFI44" s="902"/>
      <c r="LFJ44" s="902"/>
      <c r="LFK44" s="902"/>
      <c r="LFL44" s="902"/>
      <c r="LFM44" s="902"/>
      <c r="LFN44" s="902"/>
      <c r="LFO44" s="902"/>
      <c r="LFP44" s="902"/>
      <c r="LFQ44" s="902"/>
      <c r="LFR44" s="902"/>
      <c r="LFS44" s="902"/>
      <c r="LFT44" s="902"/>
      <c r="LFU44" s="902"/>
      <c r="LFV44" s="902"/>
      <c r="LFW44" s="902"/>
      <c r="LFX44" s="902"/>
      <c r="LFY44" s="902"/>
      <c r="LFZ44" s="902"/>
      <c r="LGA44" s="902"/>
      <c r="LGB44" s="902"/>
      <c r="LGC44" s="902"/>
      <c r="LGD44" s="902"/>
      <c r="LGE44" s="902"/>
      <c r="LGF44" s="902"/>
      <c r="LGG44" s="902"/>
      <c r="LGH44" s="902"/>
      <c r="LGI44" s="902"/>
      <c r="LGJ44" s="902"/>
      <c r="LGK44" s="902"/>
      <c r="LGL44" s="902"/>
      <c r="LGM44" s="902"/>
      <c r="LGN44" s="902"/>
      <c r="LGO44" s="902"/>
      <c r="LGP44" s="902"/>
      <c r="LGQ44" s="902"/>
      <c r="LGR44" s="902"/>
      <c r="LGS44" s="902"/>
      <c r="LGT44" s="902"/>
      <c r="LGU44" s="902"/>
      <c r="LGV44" s="902"/>
      <c r="LGW44" s="902"/>
      <c r="LGX44" s="902"/>
      <c r="LGY44" s="902"/>
      <c r="LGZ44" s="902"/>
      <c r="LHA44" s="902"/>
      <c r="LHB44" s="902"/>
      <c r="LHC44" s="902"/>
      <c r="LHD44" s="902"/>
      <c r="LHE44" s="902"/>
      <c r="LHF44" s="902"/>
      <c r="LHG44" s="902"/>
      <c r="LHH44" s="902"/>
      <c r="LHI44" s="902"/>
      <c r="LHJ44" s="902"/>
      <c r="LHK44" s="902"/>
      <c r="LHL44" s="902"/>
      <c r="LHM44" s="902"/>
      <c r="LHN44" s="902"/>
      <c r="LHO44" s="902"/>
      <c r="LHP44" s="902"/>
      <c r="LHQ44" s="902"/>
      <c r="LHR44" s="902"/>
      <c r="LHS44" s="902"/>
      <c r="LHT44" s="902"/>
      <c r="LHU44" s="902"/>
      <c r="LHV44" s="902"/>
      <c r="LHW44" s="902"/>
      <c r="LHX44" s="902"/>
      <c r="LHY44" s="902"/>
      <c r="LHZ44" s="902"/>
      <c r="LIA44" s="902"/>
      <c r="LIB44" s="902"/>
      <c r="LIC44" s="902"/>
      <c r="LID44" s="902"/>
      <c r="LIE44" s="902"/>
      <c r="LIF44" s="902"/>
      <c r="LIG44" s="902"/>
      <c r="LIH44" s="902"/>
      <c r="LII44" s="902"/>
      <c r="LIJ44" s="902"/>
      <c r="LIK44" s="902"/>
      <c r="LIL44" s="902"/>
      <c r="LIM44" s="902"/>
      <c r="LIN44" s="902"/>
      <c r="LIP44" s="902"/>
      <c r="LIQ44" s="902"/>
      <c r="LIR44" s="902"/>
      <c r="LIS44" s="902"/>
      <c r="LIT44" s="902"/>
      <c r="LIV44" s="902"/>
      <c r="LIZ44" s="902"/>
      <c r="LJA44" s="902"/>
      <c r="LJB44" s="902"/>
      <c r="LJC44" s="902"/>
      <c r="LJD44" s="902"/>
      <c r="LJE44" s="902"/>
      <c r="LJF44" s="902"/>
      <c r="LJG44" s="902"/>
      <c r="LJH44" s="902"/>
      <c r="LJI44" s="902"/>
      <c r="LJK44" s="902"/>
      <c r="LJL44" s="902"/>
      <c r="LJM44" s="902"/>
      <c r="LJN44" s="902"/>
      <c r="LJO44" s="902"/>
      <c r="LJP44" s="902"/>
      <c r="LJQ44" s="902"/>
      <c r="LJR44" s="902"/>
      <c r="LJS44" s="902"/>
      <c r="LJT44" s="902"/>
      <c r="LJU44" s="902"/>
      <c r="LJV44" s="902"/>
      <c r="LJW44" s="902"/>
      <c r="LJX44" s="902"/>
      <c r="LJY44" s="902"/>
      <c r="LJZ44" s="902"/>
      <c r="LKA44" s="902"/>
      <c r="LKB44" s="902"/>
      <c r="LKC44" s="902"/>
      <c r="LKD44" s="902"/>
      <c r="LKE44" s="902"/>
      <c r="LKF44" s="902"/>
      <c r="LKG44" s="902"/>
      <c r="LKH44" s="902"/>
      <c r="LKI44" s="902"/>
      <c r="LKJ44" s="902"/>
      <c r="LKK44" s="902"/>
      <c r="LKL44" s="902"/>
      <c r="LKM44" s="902"/>
      <c r="LKN44" s="902"/>
      <c r="LKO44" s="902"/>
      <c r="LKP44" s="902"/>
      <c r="LKQ44" s="902"/>
      <c r="LKR44" s="902"/>
      <c r="LKS44" s="902"/>
      <c r="LKT44" s="902"/>
      <c r="LKU44" s="902"/>
      <c r="LKV44" s="902"/>
      <c r="LKW44" s="902"/>
      <c r="LKX44" s="902"/>
      <c r="LKY44" s="902"/>
      <c r="LKZ44" s="902"/>
      <c r="LLA44" s="902"/>
      <c r="LLB44" s="902"/>
      <c r="LLC44" s="902"/>
      <c r="LLD44" s="902"/>
      <c r="LLE44" s="902"/>
      <c r="LLF44" s="902"/>
      <c r="LLG44" s="902"/>
      <c r="LLH44" s="902"/>
      <c r="LLI44" s="902"/>
      <c r="LLJ44" s="902"/>
      <c r="LLK44" s="902"/>
      <c r="LLL44" s="902"/>
      <c r="LLM44" s="902"/>
      <c r="LLN44" s="902"/>
      <c r="LLO44" s="902"/>
      <c r="LLP44" s="902"/>
      <c r="LLQ44" s="902"/>
      <c r="LLR44" s="902"/>
      <c r="LLS44" s="902"/>
      <c r="LLT44" s="902"/>
      <c r="LLU44" s="902"/>
      <c r="LLV44" s="902"/>
      <c r="LLW44" s="902"/>
      <c r="LLX44" s="902"/>
      <c r="LLY44" s="902"/>
      <c r="LLZ44" s="902"/>
      <c r="LMA44" s="902"/>
      <c r="LMB44" s="902"/>
      <c r="LMC44" s="902"/>
      <c r="LMD44" s="902"/>
      <c r="LME44" s="902"/>
      <c r="LMF44" s="902"/>
      <c r="LMG44" s="902"/>
      <c r="LMH44" s="902"/>
      <c r="LMI44" s="902"/>
      <c r="LMJ44" s="902"/>
      <c r="LMK44" s="902"/>
      <c r="LML44" s="902"/>
      <c r="LMM44" s="902"/>
      <c r="LMN44" s="902"/>
      <c r="LMO44" s="902"/>
      <c r="LMP44" s="902"/>
      <c r="LMQ44" s="902"/>
      <c r="LMR44" s="902"/>
      <c r="LMS44" s="902"/>
      <c r="LMT44" s="902"/>
      <c r="LMU44" s="902"/>
      <c r="LMV44" s="902"/>
      <c r="LMW44" s="902"/>
      <c r="LMX44" s="902"/>
      <c r="LMY44" s="902"/>
      <c r="LMZ44" s="902"/>
      <c r="LNA44" s="902"/>
      <c r="LNB44" s="902"/>
      <c r="LNC44" s="902"/>
      <c r="LND44" s="902"/>
      <c r="LNE44" s="902"/>
      <c r="LNF44" s="902"/>
      <c r="LNG44" s="902"/>
      <c r="LNH44" s="902"/>
      <c r="LNI44" s="902"/>
      <c r="LNJ44" s="902"/>
      <c r="LNK44" s="902"/>
      <c r="LNL44" s="902"/>
      <c r="LNM44" s="902"/>
      <c r="LNN44" s="902"/>
      <c r="LNO44" s="902"/>
      <c r="LNP44" s="902"/>
      <c r="LNQ44" s="902"/>
      <c r="LNR44" s="902"/>
      <c r="LNS44" s="902"/>
      <c r="LNT44" s="902"/>
      <c r="LNU44" s="902"/>
      <c r="LNV44" s="902"/>
      <c r="LNW44" s="902"/>
      <c r="LNX44" s="902"/>
      <c r="LNY44" s="902"/>
      <c r="LNZ44" s="902"/>
      <c r="LOA44" s="902"/>
      <c r="LOB44" s="902"/>
      <c r="LOC44" s="902"/>
      <c r="LOD44" s="902"/>
      <c r="LOE44" s="902"/>
      <c r="LOF44" s="902"/>
      <c r="LOG44" s="902"/>
      <c r="LOH44" s="902"/>
      <c r="LOI44" s="902"/>
      <c r="LOJ44" s="902"/>
      <c r="LOK44" s="902"/>
      <c r="LOL44" s="902"/>
      <c r="LOM44" s="902"/>
      <c r="LON44" s="902"/>
      <c r="LOO44" s="902"/>
      <c r="LOP44" s="902"/>
      <c r="LOQ44" s="902"/>
      <c r="LOR44" s="902"/>
      <c r="LOS44" s="902"/>
      <c r="LOT44" s="902"/>
      <c r="LOU44" s="902"/>
      <c r="LOV44" s="902"/>
      <c r="LOW44" s="902"/>
      <c r="LOX44" s="902"/>
      <c r="LOY44" s="902"/>
      <c r="LOZ44" s="902"/>
      <c r="LPA44" s="902"/>
      <c r="LPB44" s="902"/>
      <c r="LPC44" s="902"/>
      <c r="LPD44" s="902"/>
      <c r="LPE44" s="902"/>
      <c r="LPF44" s="902"/>
      <c r="LPG44" s="902"/>
      <c r="LPH44" s="902"/>
      <c r="LPI44" s="902"/>
      <c r="LPJ44" s="902"/>
      <c r="LPK44" s="902"/>
      <c r="LPL44" s="902"/>
      <c r="LPM44" s="902"/>
      <c r="LPN44" s="902"/>
      <c r="LPO44" s="902"/>
      <c r="LPP44" s="902"/>
      <c r="LPQ44" s="902"/>
      <c r="LPR44" s="902"/>
      <c r="LPS44" s="902"/>
      <c r="LPT44" s="902"/>
      <c r="LPU44" s="902"/>
      <c r="LPV44" s="902"/>
      <c r="LPW44" s="902"/>
      <c r="LPX44" s="902"/>
      <c r="LPY44" s="902"/>
      <c r="LPZ44" s="902"/>
      <c r="LQA44" s="902"/>
      <c r="LQB44" s="902"/>
      <c r="LQC44" s="902"/>
      <c r="LQD44" s="902"/>
      <c r="LQE44" s="902"/>
      <c r="LQF44" s="902"/>
      <c r="LQG44" s="902"/>
      <c r="LQH44" s="902"/>
      <c r="LQI44" s="902"/>
      <c r="LQJ44" s="902"/>
      <c r="LQK44" s="902"/>
      <c r="LQL44" s="902"/>
      <c r="LQM44" s="902"/>
      <c r="LQN44" s="902"/>
      <c r="LQO44" s="902"/>
      <c r="LQP44" s="902"/>
      <c r="LQQ44" s="902"/>
      <c r="LQR44" s="902"/>
      <c r="LQS44" s="902"/>
      <c r="LQT44" s="902"/>
      <c r="LQU44" s="902"/>
      <c r="LQV44" s="902"/>
      <c r="LQW44" s="902"/>
      <c r="LQX44" s="902"/>
      <c r="LQY44" s="902"/>
      <c r="LQZ44" s="902"/>
      <c r="LRA44" s="902"/>
      <c r="LRB44" s="902"/>
      <c r="LRC44" s="902"/>
      <c r="LRD44" s="902"/>
      <c r="LRE44" s="902"/>
      <c r="LRF44" s="902"/>
      <c r="LRG44" s="902"/>
      <c r="LRH44" s="902"/>
      <c r="LRI44" s="902"/>
      <c r="LRJ44" s="902"/>
      <c r="LRK44" s="902"/>
      <c r="LRL44" s="902"/>
      <c r="LRM44" s="902"/>
      <c r="LRN44" s="902"/>
      <c r="LRO44" s="902"/>
      <c r="LRP44" s="902"/>
      <c r="LRQ44" s="902"/>
      <c r="LRR44" s="902"/>
      <c r="LRS44" s="902"/>
      <c r="LRT44" s="902"/>
      <c r="LRU44" s="902"/>
      <c r="LRV44" s="902"/>
      <c r="LRW44" s="902"/>
      <c r="LRX44" s="902"/>
      <c r="LRY44" s="902"/>
      <c r="LRZ44" s="902"/>
      <c r="LSA44" s="902"/>
      <c r="LSB44" s="902"/>
      <c r="LSC44" s="902"/>
      <c r="LSD44" s="902"/>
      <c r="LSE44" s="902"/>
      <c r="LSF44" s="902"/>
      <c r="LSG44" s="902"/>
      <c r="LSH44" s="902"/>
      <c r="LSI44" s="902"/>
      <c r="LSJ44" s="902"/>
      <c r="LSL44" s="902"/>
      <c r="LSM44" s="902"/>
      <c r="LSN44" s="902"/>
      <c r="LSO44" s="902"/>
      <c r="LSP44" s="902"/>
      <c r="LSR44" s="902"/>
      <c r="LSV44" s="902"/>
      <c r="LSW44" s="902"/>
      <c r="LSX44" s="902"/>
      <c r="LSY44" s="902"/>
      <c r="LSZ44" s="902"/>
      <c r="LTA44" s="902"/>
      <c r="LTB44" s="902"/>
      <c r="LTC44" s="902"/>
      <c r="LTD44" s="902"/>
      <c r="LTE44" s="902"/>
      <c r="LTG44" s="902"/>
      <c r="LTH44" s="902"/>
      <c r="LTI44" s="902"/>
      <c r="LTJ44" s="902"/>
      <c r="LTK44" s="902"/>
      <c r="LTL44" s="902"/>
      <c r="LTM44" s="902"/>
      <c r="LTN44" s="902"/>
      <c r="LTO44" s="902"/>
      <c r="LTP44" s="902"/>
      <c r="LTQ44" s="902"/>
      <c r="LTR44" s="902"/>
      <c r="LTS44" s="902"/>
      <c r="LTT44" s="902"/>
      <c r="LTU44" s="902"/>
      <c r="LTV44" s="902"/>
      <c r="LTW44" s="902"/>
      <c r="LTX44" s="902"/>
      <c r="LTY44" s="902"/>
      <c r="LTZ44" s="902"/>
      <c r="LUA44" s="902"/>
      <c r="LUB44" s="902"/>
      <c r="LUC44" s="902"/>
      <c r="LUD44" s="902"/>
      <c r="LUE44" s="902"/>
      <c r="LUF44" s="902"/>
      <c r="LUG44" s="902"/>
      <c r="LUH44" s="902"/>
      <c r="LUI44" s="902"/>
      <c r="LUJ44" s="902"/>
      <c r="LUK44" s="902"/>
      <c r="LUL44" s="902"/>
      <c r="LUM44" s="902"/>
      <c r="LUN44" s="902"/>
      <c r="LUO44" s="902"/>
      <c r="LUP44" s="902"/>
      <c r="LUQ44" s="902"/>
      <c r="LUR44" s="902"/>
      <c r="LUS44" s="902"/>
      <c r="LUT44" s="902"/>
      <c r="LUU44" s="902"/>
      <c r="LUV44" s="902"/>
      <c r="LUW44" s="902"/>
      <c r="LUX44" s="902"/>
      <c r="LUY44" s="902"/>
      <c r="LUZ44" s="902"/>
      <c r="LVA44" s="902"/>
      <c r="LVB44" s="902"/>
      <c r="LVC44" s="902"/>
      <c r="LVD44" s="902"/>
      <c r="LVE44" s="902"/>
      <c r="LVF44" s="902"/>
      <c r="LVG44" s="902"/>
      <c r="LVH44" s="902"/>
      <c r="LVI44" s="902"/>
      <c r="LVJ44" s="902"/>
      <c r="LVK44" s="902"/>
      <c r="LVL44" s="902"/>
      <c r="LVM44" s="902"/>
      <c r="LVN44" s="902"/>
      <c r="LVO44" s="902"/>
      <c r="LVP44" s="902"/>
      <c r="LVQ44" s="902"/>
      <c r="LVR44" s="902"/>
      <c r="LVS44" s="902"/>
      <c r="LVT44" s="902"/>
      <c r="LVU44" s="902"/>
      <c r="LVV44" s="902"/>
      <c r="LVW44" s="902"/>
      <c r="LVX44" s="902"/>
      <c r="LVY44" s="902"/>
      <c r="LVZ44" s="902"/>
      <c r="LWA44" s="902"/>
      <c r="LWB44" s="902"/>
      <c r="LWC44" s="902"/>
      <c r="LWD44" s="902"/>
      <c r="LWE44" s="902"/>
      <c r="LWF44" s="902"/>
      <c r="LWG44" s="902"/>
      <c r="LWH44" s="902"/>
      <c r="LWI44" s="902"/>
      <c r="LWJ44" s="902"/>
      <c r="LWK44" s="902"/>
      <c r="LWL44" s="902"/>
      <c r="LWM44" s="902"/>
      <c r="LWN44" s="902"/>
      <c r="LWO44" s="902"/>
      <c r="LWP44" s="902"/>
      <c r="LWQ44" s="902"/>
      <c r="LWR44" s="902"/>
      <c r="LWS44" s="902"/>
      <c r="LWT44" s="902"/>
      <c r="LWU44" s="902"/>
      <c r="LWV44" s="902"/>
      <c r="LWW44" s="902"/>
      <c r="LWX44" s="902"/>
      <c r="LWY44" s="902"/>
      <c r="LWZ44" s="902"/>
      <c r="LXA44" s="902"/>
      <c r="LXB44" s="902"/>
      <c r="LXC44" s="902"/>
      <c r="LXD44" s="902"/>
      <c r="LXE44" s="902"/>
      <c r="LXF44" s="902"/>
      <c r="LXG44" s="902"/>
      <c r="LXH44" s="902"/>
      <c r="LXI44" s="902"/>
      <c r="LXJ44" s="902"/>
      <c r="LXK44" s="902"/>
      <c r="LXL44" s="902"/>
      <c r="LXM44" s="902"/>
      <c r="LXN44" s="902"/>
      <c r="LXO44" s="902"/>
      <c r="LXP44" s="902"/>
      <c r="LXQ44" s="902"/>
      <c r="LXR44" s="902"/>
      <c r="LXS44" s="902"/>
      <c r="LXT44" s="902"/>
      <c r="LXU44" s="902"/>
      <c r="LXV44" s="902"/>
      <c r="LXW44" s="902"/>
      <c r="LXX44" s="902"/>
      <c r="LXY44" s="902"/>
      <c r="LXZ44" s="902"/>
      <c r="LYA44" s="902"/>
      <c r="LYB44" s="902"/>
      <c r="LYC44" s="902"/>
      <c r="LYD44" s="902"/>
      <c r="LYE44" s="902"/>
      <c r="LYF44" s="902"/>
      <c r="LYG44" s="902"/>
      <c r="LYH44" s="902"/>
      <c r="LYI44" s="902"/>
      <c r="LYJ44" s="902"/>
      <c r="LYK44" s="902"/>
      <c r="LYL44" s="902"/>
      <c r="LYM44" s="902"/>
      <c r="LYN44" s="902"/>
      <c r="LYO44" s="902"/>
      <c r="LYP44" s="902"/>
      <c r="LYQ44" s="902"/>
      <c r="LYR44" s="902"/>
      <c r="LYS44" s="902"/>
      <c r="LYT44" s="902"/>
      <c r="LYU44" s="902"/>
      <c r="LYV44" s="902"/>
      <c r="LYW44" s="902"/>
      <c r="LYX44" s="902"/>
      <c r="LYY44" s="902"/>
      <c r="LYZ44" s="902"/>
      <c r="LZA44" s="902"/>
      <c r="LZB44" s="902"/>
      <c r="LZC44" s="902"/>
      <c r="LZD44" s="902"/>
      <c r="LZE44" s="902"/>
      <c r="LZF44" s="902"/>
      <c r="LZG44" s="902"/>
      <c r="LZH44" s="902"/>
      <c r="LZI44" s="902"/>
      <c r="LZJ44" s="902"/>
      <c r="LZK44" s="902"/>
      <c r="LZL44" s="902"/>
      <c r="LZM44" s="902"/>
      <c r="LZN44" s="902"/>
      <c r="LZO44" s="902"/>
      <c r="LZP44" s="902"/>
      <c r="LZQ44" s="902"/>
      <c r="LZR44" s="902"/>
      <c r="LZS44" s="902"/>
      <c r="LZT44" s="902"/>
      <c r="LZU44" s="902"/>
      <c r="LZV44" s="902"/>
      <c r="LZW44" s="902"/>
      <c r="LZX44" s="902"/>
      <c r="LZY44" s="902"/>
      <c r="LZZ44" s="902"/>
      <c r="MAA44" s="902"/>
      <c r="MAB44" s="902"/>
      <c r="MAC44" s="902"/>
      <c r="MAD44" s="902"/>
      <c r="MAE44" s="902"/>
      <c r="MAF44" s="902"/>
      <c r="MAG44" s="902"/>
      <c r="MAH44" s="902"/>
      <c r="MAI44" s="902"/>
      <c r="MAJ44" s="902"/>
      <c r="MAK44" s="902"/>
      <c r="MAL44" s="902"/>
      <c r="MAM44" s="902"/>
      <c r="MAN44" s="902"/>
      <c r="MAO44" s="902"/>
      <c r="MAP44" s="902"/>
      <c r="MAQ44" s="902"/>
      <c r="MAR44" s="902"/>
      <c r="MAS44" s="902"/>
      <c r="MAT44" s="902"/>
      <c r="MAU44" s="902"/>
      <c r="MAV44" s="902"/>
      <c r="MAW44" s="902"/>
      <c r="MAX44" s="902"/>
      <c r="MAY44" s="902"/>
      <c r="MAZ44" s="902"/>
      <c r="MBA44" s="902"/>
      <c r="MBB44" s="902"/>
      <c r="MBC44" s="902"/>
      <c r="MBD44" s="902"/>
      <c r="MBE44" s="902"/>
      <c r="MBF44" s="902"/>
      <c r="MBG44" s="902"/>
      <c r="MBH44" s="902"/>
      <c r="MBI44" s="902"/>
      <c r="MBJ44" s="902"/>
      <c r="MBK44" s="902"/>
      <c r="MBL44" s="902"/>
      <c r="MBM44" s="902"/>
      <c r="MBN44" s="902"/>
      <c r="MBO44" s="902"/>
      <c r="MBP44" s="902"/>
      <c r="MBQ44" s="902"/>
      <c r="MBR44" s="902"/>
      <c r="MBS44" s="902"/>
      <c r="MBT44" s="902"/>
      <c r="MBU44" s="902"/>
      <c r="MBV44" s="902"/>
      <c r="MBW44" s="902"/>
      <c r="MBX44" s="902"/>
      <c r="MBY44" s="902"/>
      <c r="MBZ44" s="902"/>
      <c r="MCA44" s="902"/>
      <c r="MCB44" s="902"/>
      <c r="MCC44" s="902"/>
      <c r="MCD44" s="902"/>
      <c r="MCE44" s="902"/>
      <c r="MCF44" s="902"/>
      <c r="MCH44" s="902"/>
      <c r="MCI44" s="902"/>
      <c r="MCJ44" s="902"/>
      <c r="MCK44" s="902"/>
      <c r="MCL44" s="902"/>
      <c r="MCN44" s="902"/>
      <c r="MCR44" s="902"/>
      <c r="MCS44" s="902"/>
      <c r="MCT44" s="902"/>
      <c r="MCU44" s="902"/>
      <c r="MCV44" s="902"/>
      <c r="MCW44" s="902"/>
      <c r="MCX44" s="902"/>
      <c r="MCY44" s="902"/>
      <c r="MCZ44" s="902"/>
      <c r="MDA44" s="902"/>
      <c r="MDC44" s="902"/>
      <c r="MDD44" s="902"/>
      <c r="MDE44" s="902"/>
      <c r="MDF44" s="902"/>
      <c r="MDG44" s="902"/>
      <c r="MDH44" s="902"/>
      <c r="MDI44" s="902"/>
      <c r="MDJ44" s="902"/>
      <c r="MDK44" s="902"/>
      <c r="MDL44" s="902"/>
      <c r="MDM44" s="902"/>
      <c r="MDN44" s="902"/>
      <c r="MDO44" s="902"/>
      <c r="MDP44" s="902"/>
      <c r="MDQ44" s="902"/>
      <c r="MDR44" s="902"/>
      <c r="MDS44" s="902"/>
      <c r="MDT44" s="902"/>
      <c r="MDU44" s="902"/>
      <c r="MDV44" s="902"/>
      <c r="MDW44" s="902"/>
      <c r="MDX44" s="902"/>
      <c r="MDY44" s="902"/>
      <c r="MDZ44" s="902"/>
      <c r="MEA44" s="902"/>
      <c r="MEB44" s="902"/>
      <c r="MEC44" s="902"/>
      <c r="MED44" s="902"/>
      <c r="MEE44" s="902"/>
      <c r="MEF44" s="902"/>
      <c r="MEG44" s="902"/>
      <c r="MEH44" s="902"/>
      <c r="MEI44" s="902"/>
      <c r="MEJ44" s="902"/>
      <c r="MEK44" s="902"/>
      <c r="MEL44" s="902"/>
      <c r="MEM44" s="902"/>
      <c r="MEN44" s="902"/>
      <c r="MEO44" s="902"/>
      <c r="MEP44" s="902"/>
      <c r="MEQ44" s="902"/>
      <c r="MER44" s="902"/>
      <c r="MES44" s="902"/>
      <c r="MET44" s="902"/>
      <c r="MEU44" s="902"/>
      <c r="MEV44" s="902"/>
      <c r="MEW44" s="902"/>
      <c r="MEX44" s="902"/>
      <c r="MEY44" s="902"/>
      <c r="MEZ44" s="902"/>
      <c r="MFA44" s="902"/>
      <c r="MFB44" s="902"/>
      <c r="MFC44" s="902"/>
      <c r="MFD44" s="902"/>
      <c r="MFE44" s="902"/>
      <c r="MFF44" s="902"/>
      <c r="MFG44" s="902"/>
      <c r="MFH44" s="902"/>
      <c r="MFI44" s="902"/>
      <c r="MFJ44" s="902"/>
      <c r="MFK44" s="902"/>
      <c r="MFL44" s="902"/>
      <c r="MFM44" s="902"/>
      <c r="MFN44" s="902"/>
      <c r="MFO44" s="902"/>
      <c r="MFP44" s="902"/>
      <c r="MFQ44" s="902"/>
      <c r="MFR44" s="902"/>
      <c r="MFS44" s="902"/>
      <c r="MFT44" s="902"/>
      <c r="MFU44" s="902"/>
      <c r="MFV44" s="902"/>
      <c r="MFW44" s="902"/>
      <c r="MFX44" s="902"/>
      <c r="MFY44" s="902"/>
      <c r="MFZ44" s="902"/>
      <c r="MGA44" s="902"/>
      <c r="MGB44" s="902"/>
      <c r="MGC44" s="902"/>
      <c r="MGD44" s="902"/>
      <c r="MGE44" s="902"/>
      <c r="MGF44" s="902"/>
      <c r="MGG44" s="902"/>
      <c r="MGH44" s="902"/>
      <c r="MGI44" s="902"/>
      <c r="MGJ44" s="902"/>
      <c r="MGK44" s="902"/>
      <c r="MGL44" s="902"/>
      <c r="MGM44" s="902"/>
      <c r="MGN44" s="902"/>
      <c r="MGO44" s="902"/>
      <c r="MGP44" s="902"/>
      <c r="MGQ44" s="902"/>
      <c r="MGR44" s="902"/>
      <c r="MGS44" s="902"/>
      <c r="MGT44" s="902"/>
      <c r="MGU44" s="902"/>
      <c r="MGV44" s="902"/>
      <c r="MGW44" s="902"/>
      <c r="MGX44" s="902"/>
      <c r="MGY44" s="902"/>
      <c r="MGZ44" s="902"/>
      <c r="MHA44" s="902"/>
      <c r="MHB44" s="902"/>
      <c r="MHC44" s="902"/>
      <c r="MHD44" s="902"/>
      <c r="MHE44" s="902"/>
      <c r="MHF44" s="902"/>
      <c r="MHG44" s="902"/>
      <c r="MHH44" s="902"/>
      <c r="MHI44" s="902"/>
      <c r="MHJ44" s="902"/>
      <c r="MHK44" s="902"/>
      <c r="MHL44" s="902"/>
      <c r="MHM44" s="902"/>
      <c r="MHN44" s="902"/>
      <c r="MHO44" s="902"/>
      <c r="MHP44" s="902"/>
      <c r="MHQ44" s="902"/>
      <c r="MHR44" s="902"/>
      <c r="MHS44" s="902"/>
      <c r="MHT44" s="902"/>
      <c r="MHU44" s="902"/>
      <c r="MHV44" s="902"/>
      <c r="MHW44" s="902"/>
      <c r="MHX44" s="902"/>
      <c r="MHY44" s="902"/>
      <c r="MHZ44" s="902"/>
      <c r="MIA44" s="902"/>
      <c r="MIB44" s="902"/>
      <c r="MIC44" s="902"/>
      <c r="MID44" s="902"/>
      <c r="MIE44" s="902"/>
      <c r="MIF44" s="902"/>
      <c r="MIG44" s="902"/>
      <c r="MIH44" s="902"/>
      <c r="MII44" s="902"/>
      <c r="MIJ44" s="902"/>
      <c r="MIK44" s="902"/>
      <c r="MIL44" s="902"/>
      <c r="MIM44" s="902"/>
      <c r="MIN44" s="902"/>
      <c r="MIO44" s="902"/>
      <c r="MIP44" s="902"/>
      <c r="MIQ44" s="902"/>
      <c r="MIR44" s="902"/>
      <c r="MIS44" s="902"/>
      <c r="MIT44" s="902"/>
      <c r="MIU44" s="902"/>
      <c r="MIV44" s="902"/>
      <c r="MIW44" s="902"/>
      <c r="MIX44" s="902"/>
      <c r="MIY44" s="902"/>
      <c r="MIZ44" s="902"/>
      <c r="MJA44" s="902"/>
      <c r="MJB44" s="902"/>
      <c r="MJC44" s="902"/>
      <c r="MJD44" s="902"/>
      <c r="MJE44" s="902"/>
      <c r="MJF44" s="902"/>
      <c r="MJG44" s="902"/>
      <c r="MJH44" s="902"/>
      <c r="MJI44" s="902"/>
      <c r="MJJ44" s="902"/>
      <c r="MJK44" s="902"/>
      <c r="MJL44" s="902"/>
      <c r="MJM44" s="902"/>
      <c r="MJN44" s="902"/>
      <c r="MJO44" s="902"/>
      <c r="MJP44" s="902"/>
      <c r="MJQ44" s="902"/>
      <c r="MJR44" s="902"/>
      <c r="MJS44" s="902"/>
      <c r="MJT44" s="902"/>
      <c r="MJU44" s="902"/>
      <c r="MJV44" s="902"/>
      <c r="MJW44" s="902"/>
      <c r="MJX44" s="902"/>
      <c r="MJY44" s="902"/>
      <c r="MJZ44" s="902"/>
      <c r="MKA44" s="902"/>
      <c r="MKB44" s="902"/>
      <c r="MKC44" s="902"/>
      <c r="MKD44" s="902"/>
      <c r="MKE44" s="902"/>
      <c r="MKF44" s="902"/>
      <c r="MKG44" s="902"/>
      <c r="MKH44" s="902"/>
      <c r="MKI44" s="902"/>
      <c r="MKJ44" s="902"/>
      <c r="MKK44" s="902"/>
      <c r="MKL44" s="902"/>
      <c r="MKM44" s="902"/>
      <c r="MKN44" s="902"/>
      <c r="MKO44" s="902"/>
      <c r="MKP44" s="902"/>
      <c r="MKQ44" s="902"/>
      <c r="MKR44" s="902"/>
      <c r="MKS44" s="902"/>
      <c r="MKT44" s="902"/>
      <c r="MKU44" s="902"/>
      <c r="MKV44" s="902"/>
      <c r="MKW44" s="902"/>
      <c r="MKX44" s="902"/>
      <c r="MKY44" s="902"/>
      <c r="MKZ44" s="902"/>
      <c r="MLA44" s="902"/>
      <c r="MLB44" s="902"/>
      <c r="MLC44" s="902"/>
      <c r="MLD44" s="902"/>
      <c r="MLE44" s="902"/>
      <c r="MLF44" s="902"/>
      <c r="MLG44" s="902"/>
      <c r="MLH44" s="902"/>
      <c r="MLI44" s="902"/>
      <c r="MLJ44" s="902"/>
      <c r="MLK44" s="902"/>
      <c r="MLL44" s="902"/>
      <c r="MLM44" s="902"/>
      <c r="MLN44" s="902"/>
      <c r="MLO44" s="902"/>
      <c r="MLP44" s="902"/>
      <c r="MLQ44" s="902"/>
      <c r="MLR44" s="902"/>
      <c r="MLS44" s="902"/>
      <c r="MLT44" s="902"/>
      <c r="MLU44" s="902"/>
      <c r="MLV44" s="902"/>
      <c r="MLW44" s="902"/>
      <c r="MLX44" s="902"/>
      <c r="MLY44" s="902"/>
      <c r="MLZ44" s="902"/>
      <c r="MMA44" s="902"/>
      <c r="MMB44" s="902"/>
      <c r="MMD44" s="902"/>
      <c r="MME44" s="902"/>
      <c r="MMF44" s="902"/>
      <c r="MMG44" s="902"/>
      <c r="MMH44" s="902"/>
      <c r="MMJ44" s="902"/>
      <c r="MMN44" s="902"/>
      <c r="MMO44" s="902"/>
      <c r="MMP44" s="902"/>
      <c r="MMQ44" s="902"/>
      <c r="MMR44" s="902"/>
      <c r="MMS44" s="902"/>
      <c r="MMT44" s="902"/>
      <c r="MMU44" s="902"/>
      <c r="MMV44" s="902"/>
      <c r="MMW44" s="902"/>
      <c r="MMY44" s="902"/>
      <c r="MMZ44" s="902"/>
      <c r="MNA44" s="902"/>
      <c r="MNB44" s="902"/>
      <c r="MNC44" s="902"/>
      <c r="MND44" s="902"/>
      <c r="MNE44" s="902"/>
      <c r="MNF44" s="902"/>
      <c r="MNG44" s="902"/>
      <c r="MNH44" s="902"/>
      <c r="MNI44" s="902"/>
      <c r="MNJ44" s="902"/>
      <c r="MNK44" s="902"/>
      <c r="MNL44" s="902"/>
      <c r="MNM44" s="902"/>
      <c r="MNN44" s="902"/>
      <c r="MNO44" s="902"/>
      <c r="MNP44" s="902"/>
      <c r="MNQ44" s="902"/>
      <c r="MNR44" s="902"/>
      <c r="MNS44" s="902"/>
      <c r="MNT44" s="902"/>
      <c r="MNU44" s="902"/>
      <c r="MNV44" s="902"/>
      <c r="MNW44" s="902"/>
      <c r="MNX44" s="902"/>
      <c r="MNY44" s="902"/>
      <c r="MNZ44" s="902"/>
      <c r="MOA44" s="902"/>
      <c r="MOB44" s="902"/>
      <c r="MOC44" s="902"/>
      <c r="MOD44" s="902"/>
      <c r="MOE44" s="902"/>
      <c r="MOF44" s="902"/>
      <c r="MOG44" s="902"/>
      <c r="MOH44" s="902"/>
      <c r="MOI44" s="902"/>
      <c r="MOJ44" s="902"/>
      <c r="MOK44" s="902"/>
      <c r="MOL44" s="902"/>
      <c r="MOM44" s="902"/>
      <c r="MON44" s="902"/>
      <c r="MOO44" s="902"/>
      <c r="MOP44" s="902"/>
      <c r="MOQ44" s="902"/>
      <c r="MOR44" s="902"/>
      <c r="MOS44" s="902"/>
      <c r="MOT44" s="902"/>
      <c r="MOU44" s="902"/>
      <c r="MOV44" s="902"/>
      <c r="MOW44" s="902"/>
      <c r="MOX44" s="902"/>
      <c r="MOY44" s="902"/>
      <c r="MOZ44" s="902"/>
      <c r="MPA44" s="902"/>
      <c r="MPB44" s="902"/>
      <c r="MPC44" s="902"/>
      <c r="MPD44" s="902"/>
      <c r="MPE44" s="902"/>
      <c r="MPF44" s="902"/>
      <c r="MPG44" s="902"/>
      <c r="MPH44" s="902"/>
      <c r="MPI44" s="902"/>
      <c r="MPJ44" s="902"/>
      <c r="MPK44" s="902"/>
      <c r="MPL44" s="902"/>
      <c r="MPM44" s="902"/>
      <c r="MPN44" s="902"/>
      <c r="MPO44" s="902"/>
      <c r="MPP44" s="902"/>
      <c r="MPQ44" s="902"/>
      <c r="MPR44" s="902"/>
      <c r="MPS44" s="902"/>
      <c r="MPT44" s="902"/>
      <c r="MPU44" s="902"/>
      <c r="MPV44" s="902"/>
      <c r="MPW44" s="902"/>
      <c r="MPX44" s="902"/>
      <c r="MPY44" s="902"/>
      <c r="MPZ44" s="902"/>
      <c r="MQA44" s="902"/>
      <c r="MQB44" s="902"/>
      <c r="MQC44" s="902"/>
      <c r="MQD44" s="902"/>
      <c r="MQE44" s="902"/>
      <c r="MQF44" s="902"/>
      <c r="MQG44" s="902"/>
      <c r="MQH44" s="902"/>
      <c r="MQI44" s="902"/>
      <c r="MQJ44" s="902"/>
      <c r="MQK44" s="902"/>
      <c r="MQL44" s="902"/>
      <c r="MQM44" s="902"/>
      <c r="MQN44" s="902"/>
      <c r="MQO44" s="902"/>
      <c r="MQP44" s="902"/>
      <c r="MQQ44" s="902"/>
      <c r="MQR44" s="902"/>
      <c r="MQS44" s="902"/>
      <c r="MQT44" s="902"/>
      <c r="MQU44" s="902"/>
      <c r="MQV44" s="902"/>
      <c r="MQW44" s="902"/>
      <c r="MQX44" s="902"/>
      <c r="MQY44" s="902"/>
      <c r="MQZ44" s="902"/>
      <c r="MRA44" s="902"/>
      <c r="MRB44" s="902"/>
      <c r="MRC44" s="902"/>
      <c r="MRD44" s="902"/>
      <c r="MRE44" s="902"/>
      <c r="MRF44" s="902"/>
      <c r="MRG44" s="902"/>
      <c r="MRH44" s="902"/>
      <c r="MRI44" s="902"/>
      <c r="MRJ44" s="902"/>
      <c r="MRK44" s="902"/>
      <c r="MRL44" s="902"/>
      <c r="MRM44" s="902"/>
      <c r="MRN44" s="902"/>
      <c r="MRO44" s="902"/>
      <c r="MRP44" s="902"/>
      <c r="MRQ44" s="902"/>
      <c r="MRR44" s="902"/>
      <c r="MRS44" s="902"/>
      <c r="MRT44" s="902"/>
      <c r="MRU44" s="902"/>
      <c r="MRV44" s="902"/>
      <c r="MRW44" s="902"/>
      <c r="MRX44" s="902"/>
      <c r="MRY44" s="902"/>
      <c r="MRZ44" s="902"/>
      <c r="MSA44" s="902"/>
      <c r="MSB44" s="902"/>
      <c r="MSC44" s="902"/>
      <c r="MSD44" s="902"/>
      <c r="MSE44" s="902"/>
      <c r="MSF44" s="902"/>
      <c r="MSG44" s="902"/>
      <c r="MSH44" s="902"/>
      <c r="MSI44" s="902"/>
      <c r="MSJ44" s="902"/>
      <c r="MSK44" s="902"/>
      <c r="MSL44" s="902"/>
      <c r="MSM44" s="902"/>
      <c r="MSN44" s="902"/>
      <c r="MSO44" s="902"/>
      <c r="MSP44" s="902"/>
      <c r="MSQ44" s="902"/>
      <c r="MSR44" s="902"/>
      <c r="MSS44" s="902"/>
      <c r="MST44" s="902"/>
      <c r="MSU44" s="902"/>
      <c r="MSV44" s="902"/>
      <c r="MSW44" s="902"/>
      <c r="MSX44" s="902"/>
      <c r="MSY44" s="902"/>
      <c r="MSZ44" s="902"/>
      <c r="MTA44" s="902"/>
      <c r="MTB44" s="902"/>
      <c r="MTC44" s="902"/>
      <c r="MTD44" s="902"/>
      <c r="MTE44" s="902"/>
      <c r="MTF44" s="902"/>
      <c r="MTG44" s="902"/>
      <c r="MTH44" s="902"/>
      <c r="MTI44" s="902"/>
      <c r="MTJ44" s="902"/>
      <c r="MTK44" s="902"/>
      <c r="MTL44" s="902"/>
      <c r="MTM44" s="902"/>
      <c r="MTN44" s="902"/>
      <c r="MTO44" s="902"/>
      <c r="MTP44" s="902"/>
      <c r="MTQ44" s="902"/>
      <c r="MTR44" s="902"/>
      <c r="MTS44" s="902"/>
      <c r="MTT44" s="902"/>
      <c r="MTU44" s="902"/>
      <c r="MTV44" s="902"/>
      <c r="MTW44" s="902"/>
      <c r="MTX44" s="902"/>
      <c r="MTY44" s="902"/>
      <c r="MTZ44" s="902"/>
      <c r="MUA44" s="902"/>
      <c r="MUB44" s="902"/>
      <c r="MUC44" s="902"/>
      <c r="MUD44" s="902"/>
      <c r="MUE44" s="902"/>
      <c r="MUF44" s="902"/>
      <c r="MUG44" s="902"/>
      <c r="MUH44" s="902"/>
      <c r="MUI44" s="902"/>
      <c r="MUJ44" s="902"/>
      <c r="MUK44" s="902"/>
      <c r="MUL44" s="902"/>
      <c r="MUM44" s="902"/>
      <c r="MUN44" s="902"/>
      <c r="MUO44" s="902"/>
      <c r="MUP44" s="902"/>
      <c r="MUQ44" s="902"/>
      <c r="MUR44" s="902"/>
      <c r="MUS44" s="902"/>
      <c r="MUT44" s="902"/>
      <c r="MUU44" s="902"/>
      <c r="MUV44" s="902"/>
      <c r="MUW44" s="902"/>
      <c r="MUX44" s="902"/>
      <c r="MUY44" s="902"/>
      <c r="MUZ44" s="902"/>
      <c r="MVA44" s="902"/>
      <c r="MVB44" s="902"/>
      <c r="MVC44" s="902"/>
      <c r="MVD44" s="902"/>
      <c r="MVE44" s="902"/>
      <c r="MVF44" s="902"/>
      <c r="MVG44" s="902"/>
      <c r="MVH44" s="902"/>
      <c r="MVI44" s="902"/>
      <c r="MVJ44" s="902"/>
      <c r="MVK44" s="902"/>
      <c r="MVL44" s="902"/>
      <c r="MVM44" s="902"/>
      <c r="MVN44" s="902"/>
      <c r="MVO44" s="902"/>
      <c r="MVP44" s="902"/>
      <c r="MVQ44" s="902"/>
      <c r="MVR44" s="902"/>
      <c r="MVS44" s="902"/>
      <c r="MVT44" s="902"/>
      <c r="MVU44" s="902"/>
      <c r="MVV44" s="902"/>
      <c r="MVW44" s="902"/>
      <c r="MVX44" s="902"/>
      <c r="MVZ44" s="902"/>
      <c r="MWA44" s="902"/>
      <c r="MWB44" s="902"/>
      <c r="MWC44" s="902"/>
      <c r="MWD44" s="902"/>
      <c r="MWF44" s="902"/>
      <c r="MWJ44" s="902"/>
      <c r="MWK44" s="902"/>
      <c r="MWL44" s="902"/>
      <c r="MWM44" s="902"/>
      <c r="MWN44" s="902"/>
      <c r="MWO44" s="902"/>
      <c r="MWP44" s="902"/>
      <c r="MWQ44" s="902"/>
      <c r="MWR44" s="902"/>
      <c r="MWS44" s="902"/>
      <c r="MWU44" s="902"/>
      <c r="MWV44" s="902"/>
      <c r="MWW44" s="902"/>
      <c r="MWX44" s="902"/>
      <c r="MWY44" s="902"/>
      <c r="MWZ44" s="902"/>
      <c r="MXA44" s="902"/>
      <c r="MXB44" s="902"/>
      <c r="MXC44" s="902"/>
      <c r="MXD44" s="902"/>
      <c r="MXE44" s="902"/>
      <c r="MXF44" s="902"/>
      <c r="MXG44" s="902"/>
      <c r="MXH44" s="902"/>
      <c r="MXI44" s="902"/>
      <c r="MXJ44" s="902"/>
      <c r="MXK44" s="902"/>
      <c r="MXL44" s="902"/>
      <c r="MXM44" s="902"/>
      <c r="MXN44" s="902"/>
      <c r="MXO44" s="902"/>
      <c r="MXP44" s="902"/>
      <c r="MXQ44" s="902"/>
      <c r="MXR44" s="902"/>
      <c r="MXS44" s="902"/>
      <c r="MXT44" s="902"/>
      <c r="MXU44" s="902"/>
      <c r="MXV44" s="902"/>
      <c r="MXW44" s="902"/>
      <c r="MXX44" s="902"/>
      <c r="MXY44" s="902"/>
      <c r="MXZ44" s="902"/>
      <c r="MYA44" s="902"/>
      <c r="MYB44" s="902"/>
      <c r="MYC44" s="902"/>
      <c r="MYD44" s="902"/>
      <c r="MYE44" s="902"/>
      <c r="MYF44" s="902"/>
      <c r="MYG44" s="902"/>
      <c r="MYH44" s="902"/>
      <c r="MYI44" s="902"/>
      <c r="MYJ44" s="902"/>
      <c r="MYK44" s="902"/>
      <c r="MYL44" s="902"/>
      <c r="MYM44" s="902"/>
      <c r="MYN44" s="902"/>
      <c r="MYO44" s="902"/>
      <c r="MYP44" s="902"/>
      <c r="MYQ44" s="902"/>
      <c r="MYR44" s="902"/>
      <c r="MYS44" s="902"/>
      <c r="MYT44" s="902"/>
      <c r="MYU44" s="902"/>
      <c r="MYV44" s="902"/>
      <c r="MYW44" s="902"/>
      <c r="MYX44" s="902"/>
      <c r="MYY44" s="902"/>
      <c r="MYZ44" s="902"/>
      <c r="MZA44" s="902"/>
      <c r="MZB44" s="902"/>
      <c r="MZC44" s="902"/>
      <c r="MZD44" s="902"/>
      <c r="MZE44" s="902"/>
      <c r="MZF44" s="902"/>
      <c r="MZG44" s="902"/>
      <c r="MZH44" s="902"/>
      <c r="MZI44" s="902"/>
      <c r="MZJ44" s="902"/>
      <c r="MZK44" s="902"/>
      <c r="MZL44" s="902"/>
      <c r="MZM44" s="902"/>
      <c r="MZN44" s="902"/>
      <c r="MZO44" s="902"/>
      <c r="MZP44" s="902"/>
      <c r="MZQ44" s="902"/>
      <c r="MZR44" s="902"/>
      <c r="MZS44" s="902"/>
      <c r="MZT44" s="902"/>
      <c r="MZU44" s="902"/>
      <c r="MZV44" s="902"/>
      <c r="MZW44" s="902"/>
      <c r="MZX44" s="902"/>
      <c r="MZY44" s="902"/>
      <c r="MZZ44" s="902"/>
      <c r="NAA44" s="902"/>
      <c r="NAB44" s="902"/>
      <c r="NAC44" s="902"/>
      <c r="NAD44" s="902"/>
      <c r="NAE44" s="902"/>
      <c r="NAF44" s="902"/>
      <c r="NAG44" s="902"/>
      <c r="NAH44" s="902"/>
      <c r="NAI44" s="902"/>
      <c r="NAJ44" s="902"/>
      <c r="NAK44" s="902"/>
      <c r="NAL44" s="902"/>
      <c r="NAM44" s="902"/>
      <c r="NAN44" s="902"/>
      <c r="NAO44" s="902"/>
      <c r="NAP44" s="902"/>
      <c r="NAQ44" s="902"/>
      <c r="NAR44" s="902"/>
      <c r="NAS44" s="902"/>
      <c r="NAT44" s="902"/>
      <c r="NAU44" s="902"/>
      <c r="NAV44" s="902"/>
      <c r="NAW44" s="902"/>
      <c r="NAX44" s="902"/>
      <c r="NAY44" s="902"/>
      <c r="NAZ44" s="902"/>
      <c r="NBA44" s="902"/>
      <c r="NBB44" s="902"/>
      <c r="NBC44" s="902"/>
      <c r="NBD44" s="902"/>
      <c r="NBE44" s="902"/>
      <c r="NBF44" s="902"/>
      <c r="NBG44" s="902"/>
      <c r="NBH44" s="902"/>
      <c r="NBI44" s="902"/>
      <c r="NBJ44" s="902"/>
      <c r="NBK44" s="902"/>
      <c r="NBL44" s="902"/>
      <c r="NBM44" s="902"/>
      <c r="NBN44" s="902"/>
      <c r="NBO44" s="902"/>
      <c r="NBP44" s="902"/>
      <c r="NBQ44" s="902"/>
      <c r="NBR44" s="902"/>
      <c r="NBS44" s="902"/>
      <c r="NBT44" s="902"/>
      <c r="NBU44" s="902"/>
      <c r="NBV44" s="902"/>
      <c r="NBW44" s="902"/>
      <c r="NBX44" s="902"/>
      <c r="NBY44" s="902"/>
      <c r="NBZ44" s="902"/>
      <c r="NCA44" s="902"/>
      <c r="NCB44" s="902"/>
      <c r="NCC44" s="902"/>
      <c r="NCD44" s="902"/>
      <c r="NCE44" s="902"/>
      <c r="NCF44" s="902"/>
      <c r="NCG44" s="902"/>
      <c r="NCH44" s="902"/>
      <c r="NCI44" s="902"/>
      <c r="NCJ44" s="902"/>
      <c r="NCK44" s="902"/>
      <c r="NCL44" s="902"/>
      <c r="NCM44" s="902"/>
      <c r="NCN44" s="902"/>
      <c r="NCO44" s="902"/>
      <c r="NCP44" s="902"/>
      <c r="NCQ44" s="902"/>
      <c r="NCR44" s="902"/>
      <c r="NCS44" s="902"/>
      <c r="NCT44" s="902"/>
      <c r="NCU44" s="902"/>
      <c r="NCV44" s="902"/>
      <c r="NCW44" s="902"/>
      <c r="NCX44" s="902"/>
      <c r="NCY44" s="902"/>
      <c r="NCZ44" s="902"/>
      <c r="NDA44" s="902"/>
      <c r="NDB44" s="902"/>
      <c r="NDC44" s="902"/>
      <c r="NDD44" s="902"/>
      <c r="NDE44" s="902"/>
      <c r="NDF44" s="902"/>
      <c r="NDG44" s="902"/>
      <c r="NDH44" s="902"/>
      <c r="NDI44" s="902"/>
      <c r="NDJ44" s="902"/>
      <c r="NDK44" s="902"/>
      <c r="NDL44" s="902"/>
      <c r="NDM44" s="902"/>
      <c r="NDN44" s="902"/>
      <c r="NDO44" s="902"/>
      <c r="NDP44" s="902"/>
      <c r="NDQ44" s="902"/>
      <c r="NDR44" s="902"/>
      <c r="NDS44" s="902"/>
      <c r="NDT44" s="902"/>
      <c r="NDU44" s="902"/>
      <c r="NDV44" s="902"/>
      <c r="NDW44" s="902"/>
      <c r="NDX44" s="902"/>
      <c r="NDY44" s="902"/>
      <c r="NDZ44" s="902"/>
      <c r="NEA44" s="902"/>
      <c r="NEB44" s="902"/>
      <c r="NEC44" s="902"/>
      <c r="NED44" s="902"/>
      <c r="NEE44" s="902"/>
      <c r="NEF44" s="902"/>
      <c r="NEG44" s="902"/>
      <c r="NEH44" s="902"/>
      <c r="NEI44" s="902"/>
      <c r="NEJ44" s="902"/>
      <c r="NEK44" s="902"/>
      <c r="NEL44" s="902"/>
      <c r="NEM44" s="902"/>
      <c r="NEN44" s="902"/>
      <c r="NEO44" s="902"/>
      <c r="NEP44" s="902"/>
      <c r="NEQ44" s="902"/>
      <c r="NER44" s="902"/>
      <c r="NES44" s="902"/>
      <c r="NET44" s="902"/>
      <c r="NEU44" s="902"/>
      <c r="NEV44" s="902"/>
      <c r="NEW44" s="902"/>
      <c r="NEX44" s="902"/>
      <c r="NEY44" s="902"/>
      <c r="NEZ44" s="902"/>
      <c r="NFA44" s="902"/>
      <c r="NFB44" s="902"/>
      <c r="NFC44" s="902"/>
      <c r="NFD44" s="902"/>
      <c r="NFE44" s="902"/>
      <c r="NFF44" s="902"/>
      <c r="NFG44" s="902"/>
      <c r="NFH44" s="902"/>
      <c r="NFI44" s="902"/>
      <c r="NFJ44" s="902"/>
      <c r="NFK44" s="902"/>
      <c r="NFL44" s="902"/>
      <c r="NFM44" s="902"/>
      <c r="NFN44" s="902"/>
      <c r="NFO44" s="902"/>
      <c r="NFP44" s="902"/>
      <c r="NFQ44" s="902"/>
      <c r="NFR44" s="902"/>
      <c r="NFS44" s="902"/>
      <c r="NFT44" s="902"/>
      <c r="NFV44" s="902"/>
      <c r="NFW44" s="902"/>
      <c r="NFX44" s="902"/>
      <c r="NFY44" s="902"/>
      <c r="NFZ44" s="902"/>
      <c r="NGB44" s="902"/>
      <c r="NGF44" s="902"/>
      <c r="NGG44" s="902"/>
      <c r="NGH44" s="902"/>
      <c r="NGI44" s="902"/>
      <c r="NGJ44" s="902"/>
      <c r="NGK44" s="902"/>
      <c r="NGL44" s="902"/>
      <c r="NGM44" s="902"/>
      <c r="NGN44" s="902"/>
      <c r="NGO44" s="902"/>
      <c r="NGQ44" s="902"/>
      <c r="NGR44" s="902"/>
      <c r="NGS44" s="902"/>
      <c r="NGT44" s="902"/>
      <c r="NGU44" s="902"/>
      <c r="NGV44" s="902"/>
      <c r="NGW44" s="902"/>
      <c r="NGX44" s="902"/>
      <c r="NGY44" s="902"/>
      <c r="NGZ44" s="902"/>
      <c r="NHA44" s="902"/>
      <c r="NHB44" s="902"/>
      <c r="NHC44" s="902"/>
      <c r="NHD44" s="902"/>
      <c r="NHE44" s="902"/>
      <c r="NHF44" s="902"/>
      <c r="NHG44" s="902"/>
      <c r="NHH44" s="902"/>
      <c r="NHI44" s="902"/>
      <c r="NHJ44" s="902"/>
      <c r="NHK44" s="902"/>
      <c r="NHL44" s="902"/>
      <c r="NHM44" s="902"/>
      <c r="NHN44" s="902"/>
      <c r="NHO44" s="902"/>
      <c r="NHP44" s="902"/>
      <c r="NHQ44" s="902"/>
      <c r="NHR44" s="902"/>
      <c r="NHS44" s="902"/>
      <c r="NHT44" s="902"/>
      <c r="NHU44" s="902"/>
      <c r="NHV44" s="902"/>
      <c r="NHW44" s="902"/>
      <c r="NHX44" s="902"/>
      <c r="NHY44" s="902"/>
      <c r="NHZ44" s="902"/>
      <c r="NIA44" s="902"/>
      <c r="NIB44" s="902"/>
      <c r="NIC44" s="902"/>
      <c r="NID44" s="902"/>
      <c r="NIE44" s="902"/>
      <c r="NIF44" s="902"/>
      <c r="NIG44" s="902"/>
      <c r="NIH44" s="902"/>
      <c r="NII44" s="902"/>
      <c r="NIJ44" s="902"/>
      <c r="NIK44" s="902"/>
      <c r="NIL44" s="902"/>
      <c r="NIM44" s="902"/>
      <c r="NIN44" s="902"/>
      <c r="NIO44" s="902"/>
      <c r="NIP44" s="902"/>
      <c r="NIQ44" s="902"/>
      <c r="NIR44" s="902"/>
      <c r="NIS44" s="902"/>
      <c r="NIT44" s="902"/>
      <c r="NIU44" s="902"/>
      <c r="NIV44" s="902"/>
      <c r="NIW44" s="902"/>
      <c r="NIX44" s="902"/>
      <c r="NIY44" s="902"/>
      <c r="NIZ44" s="902"/>
      <c r="NJA44" s="902"/>
      <c r="NJB44" s="902"/>
      <c r="NJC44" s="902"/>
      <c r="NJD44" s="902"/>
      <c r="NJE44" s="902"/>
      <c r="NJF44" s="902"/>
      <c r="NJG44" s="902"/>
      <c r="NJH44" s="902"/>
      <c r="NJI44" s="902"/>
      <c r="NJJ44" s="902"/>
      <c r="NJK44" s="902"/>
      <c r="NJL44" s="902"/>
      <c r="NJM44" s="902"/>
      <c r="NJN44" s="902"/>
      <c r="NJO44" s="902"/>
      <c r="NJP44" s="902"/>
      <c r="NJQ44" s="902"/>
      <c r="NJR44" s="902"/>
      <c r="NJS44" s="902"/>
      <c r="NJT44" s="902"/>
      <c r="NJU44" s="902"/>
      <c r="NJV44" s="902"/>
      <c r="NJW44" s="902"/>
      <c r="NJX44" s="902"/>
      <c r="NJY44" s="902"/>
      <c r="NJZ44" s="902"/>
      <c r="NKA44" s="902"/>
      <c r="NKB44" s="902"/>
      <c r="NKC44" s="902"/>
      <c r="NKD44" s="902"/>
      <c r="NKE44" s="902"/>
      <c r="NKF44" s="902"/>
      <c r="NKG44" s="902"/>
      <c r="NKH44" s="902"/>
      <c r="NKI44" s="902"/>
      <c r="NKJ44" s="902"/>
      <c r="NKK44" s="902"/>
      <c r="NKL44" s="902"/>
      <c r="NKM44" s="902"/>
      <c r="NKN44" s="902"/>
      <c r="NKO44" s="902"/>
      <c r="NKP44" s="902"/>
      <c r="NKQ44" s="902"/>
      <c r="NKR44" s="902"/>
      <c r="NKS44" s="902"/>
      <c r="NKT44" s="902"/>
      <c r="NKU44" s="902"/>
      <c r="NKV44" s="902"/>
      <c r="NKW44" s="902"/>
      <c r="NKX44" s="902"/>
      <c r="NKY44" s="902"/>
      <c r="NKZ44" s="902"/>
      <c r="NLA44" s="902"/>
      <c r="NLB44" s="902"/>
      <c r="NLC44" s="902"/>
      <c r="NLD44" s="902"/>
      <c r="NLE44" s="902"/>
      <c r="NLF44" s="902"/>
      <c r="NLG44" s="902"/>
      <c r="NLH44" s="902"/>
      <c r="NLI44" s="902"/>
      <c r="NLJ44" s="902"/>
      <c r="NLK44" s="902"/>
      <c r="NLL44" s="902"/>
      <c r="NLM44" s="902"/>
      <c r="NLN44" s="902"/>
      <c r="NLO44" s="902"/>
      <c r="NLP44" s="902"/>
      <c r="NLQ44" s="902"/>
      <c r="NLR44" s="902"/>
      <c r="NLS44" s="902"/>
      <c r="NLT44" s="902"/>
      <c r="NLU44" s="902"/>
      <c r="NLV44" s="902"/>
      <c r="NLW44" s="902"/>
      <c r="NLX44" s="902"/>
      <c r="NLY44" s="902"/>
      <c r="NLZ44" s="902"/>
      <c r="NMA44" s="902"/>
      <c r="NMB44" s="902"/>
      <c r="NMC44" s="902"/>
      <c r="NMD44" s="902"/>
      <c r="NME44" s="902"/>
      <c r="NMF44" s="902"/>
      <c r="NMG44" s="902"/>
      <c r="NMH44" s="902"/>
      <c r="NMI44" s="902"/>
      <c r="NMJ44" s="902"/>
      <c r="NMK44" s="902"/>
      <c r="NML44" s="902"/>
      <c r="NMM44" s="902"/>
      <c r="NMN44" s="902"/>
      <c r="NMO44" s="902"/>
      <c r="NMP44" s="902"/>
      <c r="NMQ44" s="902"/>
      <c r="NMR44" s="902"/>
      <c r="NMS44" s="902"/>
      <c r="NMT44" s="902"/>
      <c r="NMU44" s="902"/>
      <c r="NMV44" s="902"/>
      <c r="NMW44" s="902"/>
      <c r="NMX44" s="902"/>
      <c r="NMY44" s="902"/>
      <c r="NMZ44" s="902"/>
      <c r="NNA44" s="902"/>
      <c r="NNB44" s="902"/>
      <c r="NNC44" s="902"/>
      <c r="NND44" s="902"/>
      <c r="NNE44" s="902"/>
      <c r="NNF44" s="902"/>
      <c r="NNG44" s="902"/>
      <c r="NNH44" s="902"/>
      <c r="NNI44" s="902"/>
      <c r="NNJ44" s="902"/>
      <c r="NNK44" s="902"/>
      <c r="NNL44" s="902"/>
      <c r="NNM44" s="902"/>
      <c r="NNN44" s="902"/>
      <c r="NNO44" s="902"/>
      <c r="NNP44" s="902"/>
      <c r="NNQ44" s="902"/>
      <c r="NNR44" s="902"/>
      <c r="NNS44" s="902"/>
      <c r="NNT44" s="902"/>
      <c r="NNU44" s="902"/>
      <c r="NNV44" s="902"/>
      <c r="NNW44" s="902"/>
      <c r="NNX44" s="902"/>
      <c r="NNY44" s="902"/>
      <c r="NNZ44" s="902"/>
      <c r="NOA44" s="902"/>
      <c r="NOB44" s="902"/>
      <c r="NOC44" s="902"/>
      <c r="NOD44" s="902"/>
      <c r="NOE44" s="902"/>
      <c r="NOF44" s="902"/>
      <c r="NOG44" s="902"/>
      <c r="NOH44" s="902"/>
      <c r="NOI44" s="902"/>
      <c r="NOJ44" s="902"/>
      <c r="NOK44" s="902"/>
      <c r="NOL44" s="902"/>
      <c r="NOM44" s="902"/>
      <c r="NON44" s="902"/>
      <c r="NOO44" s="902"/>
      <c r="NOP44" s="902"/>
      <c r="NOQ44" s="902"/>
      <c r="NOR44" s="902"/>
      <c r="NOS44" s="902"/>
      <c r="NOT44" s="902"/>
      <c r="NOU44" s="902"/>
      <c r="NOV44" s="902"/>
      <c r="NOW44" s="902"/>
      <c r="NOX44" s="902"/>
      <c r="NOY44" s="902"/>
      <c r="NOZ44" s="902"/>
      <c r="NPA44" s="902"/>
      <c r="NPB44" s="902"/>
      <c r="NPC44" s="902"/>
      <c r="NPD44" s="902"/>
      <c r="NPE44" s="902"/>
      <c r="NPF44" s="902"/>
      <c r="NPG44" s="902"/>
      <c r="NPH44" s="902"/>
      <c r="NPI44" s="902"/>
      <c r="NPJ44" s="902"/>
      <c r="NPK44" s="902"/>
      <c r="NPL44" s="902"/>
      <c r="NPM44" s="902"/>
      <c r="NPN44" s="902"/>
      <c r="NPO44" s="902"/>
      <c r="NPP44" s="902"/>
      <c r="NPR44" s="902"/>
      <c r="NPS44" s="902"/>
      <c r="NPT44" s="902"/>
      <c r="NPU44" s="902"/>
      <c r="NPV44" s="902"/>
      <c r="NPX44" s="902"/>
      <c r="NQB44" s="902"/>
      <c r="NQC44" s="902"/>
      <c r="NQD44" s="902"/>
      <c r="NQE44" s="902"/>
      <c r="NQF44" s="902"/>
      <c r="NQG44" s="902"/>
      <c r="NQH44" s="902"/>
      <c r="NQI44" s="902"/>
      <c r="NQJ44" s="902"/>
      <c r="NQK44" s="902"/>
      <c r="NQM44" s="902"/>
      <c r="NQN44" s="902"/>
      <c r="NQO44" s="902"/>
      <c r="NQP44" s="902"/>
      <c r="NQQ44" s="902"/>
      <c r="NQR44" s="902"/>
      <c r="NQS44" s="902"/>
      <c r="NQT44" s="902"/>
      <c r="NQU44" s="902"/>
      <c r="NQV44" s="902"/>
      <c r="NQW44" s="902"/>
      <c r="NQX44" s="902"/>
      <c r="NQY44" s="902"/>
      <c r="NQZ44" s="902"/>
      <c r="NRA44" s="902"/>
      <c r="NRB44" s="902"/>
      <c r="NRC44" s="902"/>
      <c r="NRD44" s="902"/>
      <c r="NRE44" s="902"/>
      <c r="NRF44" s="902"/>
      <c r="NRG44" s="902"/>
      <c r="NRH44" s="902"/>
      <c r="NRI44" s="902"/>
      <c r="NRJ44" s="902"/>
      <c r="NRK44" s="902"/>
      <c r="NRL44" s="902"/>
      <c r="NRM44" s="902"/>
      <c r="NRN44" s="902"/>
      <c r="NRO44" s="902"/>
      <c r="NRP44" s="902"/>
      <c r="NRQ44" s="902"/>
      <c r="NRR44" s="902"/>
      <c r="NRS44" s="902"/>
      <c r="NRT44" s="902"/>
      <c r="NRU44" s="902"/>
      <c r="NRV44" s="902"/>
      <c r="NRW44" s="902"/>
      <c r="NRX44" s="902"/>
      <c r="NRY44" s="902"/>
      <c r="NRZ44" s="902"/>
      <c r="NSA44" s="902"/>
      <c r="NSB44" s="902"/>
      <c r="NSC44" s="902"/>
      <c r="NSD44" s="902"/>
      <c r="NSE44" s="902"/>
      <c r="NSF44" s="902"/>
      <c r="NSG44" s="902"/>
      <c r="NSH44" s="902"/>
      <c r="NSI44" s="902"/>
      <c r="NSJ44" s="902"/>
      <c r="NSK44" s="902"/>
      <c r="NSL44" s="902"/>
      <c r="NSM44" s="902"/>
      <c r="NSN44" s="902"/>
      <c r="NSO44" s="902"/>
      <c r="NSP44" s="902"/>
      <c r="NSQ44" s="902"/>
      <c r="NSR44" s="902"/>
      <c r="NSS44" s="902"/>
      <c r="NST44" s="902"/>
      <c r="NSU44" s="902"/>
      <c r="NSV44" s="902"/>
      <c r="NSW44" s="902"/>
      <c r="NSX44" s="902"/>
      <c r="NSY44" s="902"/>
      <c r="NSZ44" s="902"/>
      <c r="NTA44" s="902"/>
      <c r="NTB44" s="902"/>
      <c r="NTC44" s="902"/>
      <c r="NTD44" s="902"/>
      <c r="NTE44" s="902"/>
      <c r="NTF44" s="902"/>
      <c r="NTG44" s="902"/>
      <c r="NTH44" s="902"/>
      <c r="NTI44" s="902"/>
      <c r="NTJ44" s="902"/>
      <c r="NTK44" s="902"/>
      <c r="NTL44" s="902"/>
      <c r="NTM44" s="902"/>
      <c r="NTN44" s="902"/>
      <c r="NTO44" s="902"/>
      <c r="NTP44" s="902"/>
      <c r="NTQ44" s="902"/>
      <c r="NTR44" s="902"/>
      <c r="NTS44" s="902"/>
      <c r="NTT44" s="902"/>
      <c r="NTU44" s="902"/>
      <c r="NTV44" s="902"/>
      <c r="NTW44" s="902"/>
      <c r="NTX44" s="902"/>
      <c r="NTY44" s="902"/>
      <c r="NTZ44" s="902"/>
      <c r="NUA44" s="902"/>
      <c r="NUB44" s="902"/>
      <c r="NUC44" s="902"/>
      <c r="NUD44" s="902"/>
      <c r="NUE44" s="902"/>
      <c r="NUF44" s="902"/>
      <c r="NUG44" s="902"/>
      <c r="NUH44" s="902"/>
      <c r="NUI44" s="902"/>
      <c r="NUJ44" s="902"/>
      <c r="NUK44" s="902"/>
      <c r="NUL44" s="902"/>
      <c r="NUM44" s="902"/>
      <c r="NUN44" s="902"/>
      <c r="NUO44" s="902"/>
      <c r="NUP44" s="902"/>
      <c r="NUQ44" s="902"/>
      <c r="NUR44" s="902"/>
      <c r="NUS44" s="902"/>
      <c r="NUT44" s="902"/>
      <c r="NUU44" s="902"/>
      <c r="NUV44" s="902"/>
      <c r="NUW44" s="902"/>
      <c r="NUX44" s="902"/>
      <c r="NUY44" s="902"/>
      <c r="NUZ44" s="902"/>
      <c r="NVA44" s="902"/>
      <c r="NVB44" s="902"/>
      <c r="NVC44" s="902"/>
      <c r="NVD44" s="902"/>
      <c r="NVE44" s="902"/>
      <c r="NVF44" s="902"/>
      <c r="NVG44" s="902"/>
      <c r="NVH44" s="902"/>
      <c r="NVI44" s="902"/>
      <c r="NVJ44" s="902"/>
      <c r="NVK44" s="902"/>
      <c r="NVL44" s="902"/>
      <c r="NVM44" s="902"/>
      <c r="NVN44" s="902"/>
      <c r="NVO44" s="902"/>
      <c r="NVP44" s="902"/>
      <c r="NVQ44" s="902"/>
      <c r="NVR44" s="902"/>
      <c r="NVS44" s="902"/>
      <c r="NVT44" s="902"/>
      <c r="NVU44" s="902"/>
      <c r="NVV44" s="902"/>
      <c r="NVW44" s="902"/>
      <c r="NVX44" s="902"/>
      <c r="NVY44" s="902"/>
      <c r="NVZ44" s="902"/>
      <c r="NWA44" s="902"/>
      <c r="NWB44" s="902"/>
      <c r="NWC44" s="902"/>
      <c r="NWD44" s="902"/>
      <c r="NWE44" s="902"/>
      <c r="NWF44" s="902"/>
      <c r="NWG44" s="902"/>
      <c r="NWH44" s="902"/>
      <c r="NWI44" s="902"/>
      <c r="NWJ44" s="902"/>
      <c r="NWK44" s="902"/>
      <c r="NWL44" s="902"/>
      <c r="NWM44" s="902"/>
      <c r="NWN44" s="902"/>
      <c r="NWO44" s="902"/>
      <c r="NWP44" s="902"/>
      <c r="NWQ44" s="902"/>
      <c r="NWR44" s="902"/>
      <c r="NWS44" s="902"/>
      <c r="NWT44" s="902"/>
      <c r="NWU44" s="902"/>
      <c r="NWV44" s="902"/>
      <c r="NWW44" s="902"/>
      <c r="NWX44" s="902"/>
      <c r="NWY44" s="902"/>
      <c r="NWZ44" s="902"/>
      <c r="NXA44" s="902"/>
      <c r="NXB44" s="902"/>
      <c r="NXC44" s="902"/>
      <c r="NXD44" s="902"/>
      <c r="NXE44" s="902"/>
      <c r="NXF44" s="902"/>
      <c r="NXG44" s="902"/>
      <c r="NXH44" s="902"/>
      <c r="NXI44" s="902"/>
      <c r="NXJ44" s="902"/>
      <c r="NXK44" s="902"/>
      <c r="NXL44" s="902"/>
      <c r="NXM44" s="902"/>
      <c r="NXN44" s="902"/>
      <c r="NXO44" s="902"/>
      <c r="NXP44" s="902"/>
      <c r="NXQ44" s="902"/>
      <c r="NXR44" s="902"/>
      <c r="NXS44" s="902"/>
      <c r="NXT44" s="902"/>
      <c r="NXU44" s="902"/>
      <c r="NXV44" s="902"/>
      <c r="NXW44" s="902"/>
      <c r="NXX44" s="902"/>
      <c r="NXY44" s="902"/>
      <c r="NXZ44" s="902"/>
      <c r="NYA44" s="902"/>
      <c r="NYB44" s="902"/>
      <c r="NYC44" s="902"/>
      <c r="NYD44" s="902"/>
      <c r="NYE44" s="902"/>
      <c r="NYF44" s="902"/>
      <c r="NYG44" s="902"/>
      <c r="NYH44" s="902"/>
      <c r="NYI44" s="902"/>
      <c r="NYJ44" s="902"/>
      <c r="NYK44" s="902"/>
      <c r="NYL44" s="902"/>
      <c r="NYM44" s="902"/>
      <c r="NYN44" s="902"/>
      <c r="NYO44" s="902"/>
      <c r="NYP44" s="902"/>
      <c r="NYQ44" s="902"/>
      <c r="NYR44" s="902"/>
      <c r="NYS44" s="902"/>
      <c r="NYT44" s="902"/>
      <c r="NYU44" s="902"/>
      <c r="NYV44" s="902"/>
      <c r="NYW44" s="902"/>
      <c r="NYX44" s="902"/>
      <c r="NYY44" s="902"/>
      <c r="NYZ44" s="902"/>
      <c r="NZA44" s="902"/>
      <c r="NZB44" s="902"/>
      <c r="NZC44" s="902"/>
      <c r="NZD44" s="902"/>
      <c r="NZE44" s="902"/>
      <c r="NZF44" s="902"/>
      <c r="NZG44" s="902"/>
      <c r="NZH44" s="902"/>
      <c r="NZI44" s="902"/>
      <c r="NZJ44" s="902"/>
      <c r="NZK44" s="902"/>
      <c r="NZL44" s="902"/>
      <c r="NZN44" s="902"/>
      <c r="NZO44" s="902"/>
      <c r="NZP44" s="902"/>
      <c r="NZQ44" s="902"/>
      <c r="NZR44" s="902"/>
      <c r="NZT44" s="902"/>
      <c r="NZX44" s="902"/>
      <c r="NZY44" s="902"/>
      <c r="NZZ44" s="902"/>
      <c r="OAA44" s="902"/>
      <c r="OAB44" s="902"/>
      <c r="OAC44" s="902"/>
      <c r="OAD44" s="902"/>
      <c r="OAE44" s="902"/>
      <c r="OAF44" s="902"/>
      <c r="OAG44" s="902"/>
      <c r="OAI44" s="902"/>
      <c r="OAJ44" s="902"/>
      <c r="OAK44" s="902"/>
      <c r="OAL44" s="902"/>
      <c r="OAM44" s="902"/>
      <c r="OAN44" s="902"/>
      <c r="OAO44" s="902"/>
      <c r="OAP44" s="902"/>
      <c r="OAQ44" s="902"/>
      <c r="OAR44" s="902"/>
      <c r="OAS44" s="902"/>
      <c r="OAT44" s="902"/>
      <c r="OAU44" s="902"/>
      <c r="OAV44" s="902"/>
      <c r="OAW44" s="902"/>
      <c r="OAX44" s="902"/>
      <c r="OAY44" s="902"/>
      <c r="OAZ44" s="902"/>
      <c r="OBA44" s="902"/>
      <c r="OBB44" s="902"/>
      <c r="OBC44" s="902"/>
      <c r="OBD44" s="902"/>
      <c r="OBE44" s="902"/>
      <c r="OBF44" s="902"/>
      <c r="OBG44" s="902"/>
      <c r="OBH44" s="902"/>
      <c r="OBI44" s="902"/>
      <c r="OBJ44" s="902"/>
      <c r="OBK44" s="902"/>
      <c r="OBL44" s="902"/>
      <c r="OBM44" s="902"/>
      <c r="OBN44" s="902"/>
      <c r="OBO44" s="902"/>
      <c r="OBP44" s="902"/>
      <c r="OBQ44" s="902"/>
      <c r="OBR44" s="902"/>
      <c r="OBS44" s="902"/>
      <c r="OBT44" s="902"/>
      <c r="OBU44" s="902"/>
      <c r="OBV44" s="902"/>
      <c r="OBW44" s="902"/>
      <c r="OBX44" s="902"/>
      <c r="OBY44" s="902"/>
      <c r="OBZ44" s="902"/>
      <c r="OCA44" s="902"/>
      <c r="OCB44" s="902"/>
      <c r="OCC44" s="902"/>
      <c r="OCD44" s="902"/>
      <c r="OCE44" s="902"/>
      <c r="OCF44" s="902"/>
      <c r="OCG44" s="902"/>
      <c r="OCH44" s="902"/>
      <c r="OCI44" s="902"/>
      <c r="OCJ44" s="902"/>
      <c r="OCK44" s="902"/>
      <c r="OCL44" s="902"/>
      <c r="OCM44" s="902"/>
      <c r="OCN44" s="902"/>
      <c r="OCO44" s="902"/>
      <c r="OCP44" s="902"/>
      <c r="OCQ44" s="902"/>
      <c r="OCR44" s="902"/>
      <c r="OCS44" s="902"/>
      <c r="OCT44" s="902"/>
      <c r="OCU44" s="902"/>
      <c r="OCV44" s="902"/>
      <c r="OCW44" s="902"/>
      <c r="OCX44" s="902"/>
      <c r="OCY44" s="902"/>
      <c r="OCZ44" s="902"/>
      <c r="ODA44" s="902"/>
      <c r="ODB44" s="902"/>
      <c r="ODC44" s="902"/>
      <c r="ODD44" s="902"/>
      <c r="ODE44" s="902"/>
      <c r="ODF44" s="902"/>
      <c r="ODG44" s="902"/>
      <c r="ODH44" s="902"/>
      <c r="ODI44" s="902"/>
      <c r="ODJ44" s="902"/>
      <c r="ODK44" s="902"/>
      <c r="ODL44" s="902"/>
      <c r="ODM44" s="902"/>
      <c r="ODN44" s="902"/>
      <c r="ODO44" s="902"/>
      <c r="ODP44" s="902"/>
      <c r="ODQ44" s="902"/>
      <c r="ODR44" s="902"/>
      <c r="ODS44" s="902"/>
      <c r="ODT44" s="902"/>
      <c r="ODU44" s="902"/>
      <c r="ODV44" s="902"/>
      <c r="ODW44" s="902"/>
      <c r="ODX44" s="902"/>
      <c r="ODY44" s="902"/>
      <c r="ODZ44" s="902"/>
      <c r="OEA44" s="902"/>
      <c r="OEB44" s="902"/>
      <c r="OEC44" s="902"/>
      <c r="OED44" s="902"/>
      <c r="OEE44" s="902"/>
      <c r="OEF44" s="902"/>
      <c r="OEG44" s="902"/>
      <c r="OEH44" s="902"/>
      <c r="OEI44" s="902"/>
      <c r="OEJ44" s="902"/>
      <c r="OEK44" s="902"/>
      <c r="OEL44" s="902"/>
      <c r="OEM44" s="902"/>
      <c r="OEN44" s="902"/>
      <c r="OEO44" s="902"/>
      <c r="OEP44" s="902"/>
      <c r="OEQ44" s="902"/>
      <c r="OER44" s="902"/>
      <c r="OES44" s="902"/>
      <c r="OET44" s="902"/>
      <c r="OEU44" s="902"/>
      <c r="OEV44" s="902"/>
      <c r="OEW44" s="902"/>
      <c r="OEX44" s="902"/>
      <c r="OEY44" s="902"/>
      <c r="OEZ44" s="902"/>
      <c r="OFA44" s="902"/>
      <c r="OFB44" s="902"/>
      <c r="OFC44" s="902"/>
      <c r="OFD44" s="902"/>
      <c r="OFE44" s="902"/>
      <c r="OFF44" s="902"/>
      <c r="OFG44" s="902"/>
      <c r="OFH44" s="902"/>
      <c r="OFI44" s="902"/>
      <c r="OFJ44" s="902"/>
      <c r="OFK44" s="902"/>
      <c r="OFL44" s="902"/>
      <c r="OFM44" s="902"/>
      <c r="OFN44" s="902"/>
      <c r="OFO44" s="902"/>
      <c r="OFP44" s="902"/>
      <c r="OFQ44" s="902"/>
      <c r="OFR44" s="902"/>
      <c r="OFS44" s="902"/>
      <c r="OFT44" s="902"/>
      <c r="OFU44" s="902"/>
      <c r="OFV44" s="902"/>
      <c r="OFW44" s="902"/>
      <c r="OFX44" s="902"/>
      <c r="OFY44" s="902"/>
      <c r="OFZ44" s="902"/>
      <c r="OGA44" s="902"/>
      <c r="OGB44" s="902"/>
      <c r="OGC44" s="902"/>
      <c r="OGD44" s="902"/>
      <c r="OGE44" s="902"/>
      <c r="OGF44" s="902"/>
      <c r="OGG44" s="902"/>
      <c r="OGH44" s="902"/>
      <c r="OGI44" s="902"/>
      <c r="OGJ44" s="902"/>
      <c r="OGK44" s="902"/>
      <c r="OGL44" s="902"/>
      <c r="OGM44" s="902"/>
      <c r="OGN44" s="902"/>
      <c r="OGO44" s="902"/>
      <c r="OGP44" s="902"/>
      <c r="OGQ44" s="902"/>
      <c r="OGR44" s="902"/>
      <c r="OGS44" s="902"/>
      <c r="OGT44" s="902"/>
      <c r="OGU44" s="902"/>
      <c r="OGV44" s="902"/>
      <c r="OGW44" s="902"/>
      <c r="OGX44" s="902"/>
      <c r="OGY44" s="902"/>
      <c r="OGZ44" s="902"/>
      <c r="OHA44" s="902"/>
      <c r="OHB44" s="902"/>
      <c r="OHC44" s="902"/>
      <c r="OHD44" s="902"/>
      <c r="OHE44" s="902"/>
      <c r="OHF44" s="902"/>
      <c r="OHG44" s="902"/>
      <c r="OHH44" s="902"/>
      <c r="OHI44" s="902"/>
      <c r="OHJ44" s="902"/>
      <c r="OHK44" s="902"/>
      <c r="OHL44" s="902"/>
      <c r="OHM44" s="902"/>
      <c r="OHN44" s="902"/>
      <c r="OHO44" s="902"/>
      <c r="OHP44" s="902"/>
      <c r="OHQ44" s="902"/>
      <c r="OHR44" s="902"/>
      <c r="OHS44" s="902"/>
      <c r="OHT44" s="902"/>
      <c r="OHU44" s="902"/>
      <c r="OHV44" s="902"/>
      <c r="OHW44" s="902"/>
      <c r="OHX44" s="902"/>
      <c r="OHY44" s="902"/>
      <c r="OHZ44" s="902"/>
      <c r="OIA44" s="902"/>
      <c r="OIB44" s="902"/>
      <c r="OIC44" s="902"/>
      <c r="OID44" s="902"/>
      <c r="OIE44" s="902"/>
      <c r="OIF44" s="902"/>
      <c r="OIG44" s="902"/>
      <c r="OIH44" s="902"/>
      <c r="OII44" s="902"/>
      <c r="OIJ44" s="902"/>
      <c r="OIK44" s="902"/>
      <c r="OIL44" s="902"/>
      <c r="OIM44" s="902"/>
      <c r="OIN44" s="902"/>
      <c r="OIO44" s="902"/>
      <c r="OIP44" s="902"/>
      <c r="OIQ44" s="902"/>
      <c r="OIR44" s="902"/>
      <c r="OIS44" s="902"/>
      <c r="OIT44" s="902"/>
      <c r="OIU44" s="902"/>
      <c r="OIV44" s="902"/>
      <c r="OIW44" s="902"/>
      <c r="OIX44" s="902"/>
      <c r="OIY44" s="902"/>
      <c r="OIZ44" s="902"/>
      <c r="OJA44" s="902"/>
      <c r="OJB44" s="902"/>
      <c r="OJC44" s="902"/>
      <c r="OJD44" s="902"/>
      <c r="OJE44" s="902"/>
      <c r="OJF44" s="902"/>
      <c r="OJG44" s="902"/>
      <c r="OJH44" s="902"/>
      <c r="OJJ44" s="902"/>
      <c r="OJK44" s="902"/>
      <c r="OJL44" s="902"/>
      <c r="OJM44" s="902"/>
      <c r="OJN44" s="902"/>
      <c r="OJP44" s="902"/>
      <c r="OJT44" s="902"/>
      <c r="OJU44" s="902"/>
      <c r="OJV44" s="902"/>
      <c r="OJW44" s="902"/>
      <c r="OJX44" s="902"/>
      <c r="OJY44" s="902"/>
      <c r="OJZ44" s="902"/>
      <c r="OKA44" s="902"/>
      <c r="OKB44" s="902"/>
      <c r="OKC44" s="902"/>
      <c r="OKE44" s="902"/>
      <c r="OKF44" s="902"/>
      <c r="OKG44" s="902"/>
      <c r="OKH44" s="902"/>
      <c r="OKI44" s="902"/>
      <c r="OKJ44" s="902"/>
      <c r="OKK44" s="902"/>
      <c r="OKL44" s="902"/>
      <c r="OKM44" s="902"/>
      <c r="OKN44" s="902"/>
      <c r="OKO44" s="902"/>
      <c r="OKP44" s="902"/>
      <c r="OKQ44" s="902"/>
      <c r="OKR44" s="902"/>
      <c r="OKS44" s="902"/>
      <c r="OKT44" s="902"/>
      <c r="OKU44" s="902"/>
      <c r="OKV44" s="902"/>
      <c r="OKW44" s="902"/>
      <c r="OKX44" s="902"/>
      <c r="OKY44" s="902"/>
      <c r="OKZ44" s="902"/>
      <c r="OLA44" s="902"/>
      <c r="OLB44" s="902"/>
      <c r="OLC44" s="902"/>
      <c r="OLD44" s="902"/>
      <c r="OLE44" s="902"/>
      <c r="OLF44" s="902"/>
      <c r="OLG44" s="902"/>
      <c r="OLH44" s="902"/>
      <c r="OLI44" s="902"/>
      <c r="OLJ44" s="902"/>
      <c r="OLK44" s="902"/>
      <c r="OLL44" s="902"/>
      <c r="OLM44" s="902"/>
      <c r="OLN44" s="902"/>
      <c r="OLO44" s="902"/>
      <c r="OLP44" s="902"/>
      <c r="OLQ44" s="902"/>
      <c r="OLR44" s="902"/>
      <c r="OLS44" s="902"/>
      <c r="OLT44" s="902"/>
      <c r="OLU44" s="902"/>
      <c r="OLV44" s="902"/>
      <c r="OLW44" s="902"/>
      <c r="OLX44" s="902"/>
      <c r="OLY44" s="902"/>
      <c r="OLZ44" s="902"/>
      <c r="OMA44" s="902"/>
      <c r="OMB44" s="902"/>
      <c r="OMC44" s="902"/>
      <c r="OMD44" s="902"/>
      <c r="OME44" s="902"/>
      <c r="OMF44" s="902"/>
      <c r="OMG44" s="902"/>
      <c r="OMH44" s="902"/>
      <c r="OMI44" s="902"/>
      <c r="OMJ44" s="902"/>
      <c r="OMK44" s="902"/>
      <c r="OML44" s="902"/>
      <c r="OMM44" s="902"/>
      <c r="OMN44" s="902"/>
      <c r="OMO44" s="902"/>
      <c r="OMP44" s="902"/>
      <c r="OMQ44" s="902"/>
      <c r="OMR44" s="902"/>
      <c r="OMS44" s="902"/>
      <c r="OMT44" s="902"/>
      <c r="OMU44" s="902"/>
      <c r="OMV44" s="902"/>
      <c r="OMW44" s="902"/>
      <c r="OMX44" s="902"/>
      <c r="OMY44" s="902"/>
      <c r="OMZ44" s="902"/>
      <c r="ONA44" s="902"/>
      <c r="ONB44" s="902"/>
      <c r="ONC44" s="902"/>
      <c r="OND44" s="902"/>
      <c r="ONE44" s="902"/>
      <c r="ONF44" s="902"/>
      <c r="ONG44" s="902"/>
      <c r="ONH44" s="902"/>
      <c r="ONI44" s="902"/>
      <c r="ONJ44" s="902"/>
      <c r="ONK44" s="902"/>
      <c r="ONL44" s="902"/>
      <c r="ONM44" s="902"/>
      <c r="ONN44" s="902"/>
      <c r="ONO44" s="902"/>
      <c r="ONP44" s="902"/>
      <c r="ONQ44" s="902"/>
      <c r="ONR44" s="902"/>
      <c r="ONS44" s="902"/>
      <c r="ONT44" s="902"/>
      <c r="ONU44" s="902"/>
      <c r="ONV44" s="902"/>
      <c r="ONW44" s="902"/>
      <c r="ONX44" s="902"/>
      <c r="ONY44" s="902"/>
      <c r="ONZ44" s="902"/>
      <c r="OOA44" s="902"/>
      <c r="OOB44" s="902"/>
      <c r="OOC44" s="902"/>
      <c r="OOD44" s="902"/>
      <c r="OOE44" s="902"/>
      <c r="OOF44" s="902"/>
      <c r="OOG44" s="902"/>
      <c r="OOH44" s="902"/>
      <c r="OOI44" s="902"/>
      <c r="OOJ44" s="902"/>
      <c r="OOK44" s="902"/>
      <c r="OOL44" s="902"/>
      <c r="OOM44" s="902"/>
      <c r="OON44" s="902"/>
      <c r="OOO44" s="902"/>
      <c r="OOP44" s="902"/>
      <c r="OOQ44" s="902"/>
      <c r="OOR44" s="902"/>
      <c r="OOS44" s="902"/>
      <c r="OOT44" s="902"/>
      <c r="OOU44" s="902"/>
      <c r="OOV44" s="902"/>
      <c r="OOW44" s="902"/>
      <c r="OOX44" s="902"/>
      <c r="OOY44" s="902"/>
      <c r="OOZ44" s="902"/>
      <c r="OPA44" s="902"/>
      <c r="OPB44" s="902"/>
      <c r="OPC44" s="902"/>
      <c r="OPD44" s="902"/>
      <c r="OPE44" s="902"/>
      <c r="OPF44" s="902"/>
      <c r="OPG44" s="902"/>
      <c r="OPH44" s="902"/>
      <c r="OPI44" s="902"/>
      <c r="OPJ44" s="902"/>
      <c r="OPK44" s="902"/>
      <c r="OPL44" s="902"/>
      <c r="OPM44" s="902"/>
      <c r="OPN44" s="902"/>
      <c r="OPO44" s="902"/>
      <c r="OPP44" s="902"/>
      <c r="OPQ44" s="902"/>
      <c r="OPR44" s="902"/>
      <c r="OPS44" s="902"/>
      <c r="OPT44" s="902"/>
      <c r="OPU44" s="902"/>
      <c r="OPV44" s="902"/>
      <c r="OPW44" s="902"/>
      <c r="OPX44" s="902"/>
      <c r="OPY44" s="902"/>
      <c r="OPZ44" s="902"/>
      <c r="OQA44" s="902"/>
      <c r="OQB44" s="902"/>
      <c r="OQC44" s="902"/>
      <c r="OQD44" s="902"/>
      <c r="OQE44" s="902"/>
      <c r="OQF44" s="902"/>
      <c r="OQG44" s="902"/>
      <c r="OQH44" s="902"/>
      <c r="OQI44" s="902"/>
      <c r="OQJ44" s="902"/>
      <c r="OQK44" s="902"/>
      <c r="OQL44" s="902"/>
      <c r="OQM44" s="902"/>
      <c r="OQN44" s="902"/>
      <c r="OQO44" s="902"/>
      <c r="OQP44" s="902"/>
      <c r="OQQ44" s="902"/>
      <c r="OQR44" s="902"/>
      <c r="OQS44" s="902"/>
      <c r="OQT44" s="902"/>
      <c r="OQU44" s="902"/>
      <c r="OQV44" s="902"/>
      <c r="OQW44" s="902"/>
      <c r="OQX44" s="902"/>
      <c r="OQY44" s="902"/>
      <c r="OQZ44" s="902"/>
      <c r="ORA44" s="902"/>
      <c r="ORB44" s="902"/>
      <c r="ORC44" s="902"/>
      <c r="ORD44" s="902"/>
      <c r="ORE44" s="902"/>
      <c r="ORF44" s="902"/>
      <c r="ORG44" s="902"/>
      <c r="ORH44" s="902"/>
      <c r="ORI44" s="902"/>
      <c r="ORJ44" s="902"/>
      <c r="ORK44" s="902"/>
      <c r="ORL44" s="902"/>
      <c r="ORM44" s="902"/>
      <c r="ORN44" s="902"/>
      <c r="ORO44" s="902"/>
      <c r="ORP44" s="902"/>
      <c r="ORQ44" s="902"/>
      <c r="ORR44" s="902"/>
      <c r="ORS44" s="902"/>
      <c r="ORT44" s="902"/>
      <c r="ORU44" s="902"/>
      <c r="ORV44" s="902"/>
      <c r="ORW44" s="902"/>
      <c r="ORX44" s="902"/>
      <c r="ORY44" s="902"/>
      <c r="ORZ44" s="902"/>
      <c r="OSA44" s="902"/>
      <c r="OSB44" s="902"/>
      <c r="OSC44" s="902"/>
      <c r="OSD44" s="902"/>
      <c r="OSE44" s="902"/>
      <c r="OSF44" s="902"/>
      <c r="OSG44" s="902"/>
      <c r="OSH44" s="902"/>
      <c r="OSI44" s="902"/>
      <c r="OSJ44" s="902"/>
      <c r="OSK44" s="902"/>
      <c r="OSL44" s="902"/>
      <c r="OSM44" s="902"/>
      <c r="OSN44" s="902"/>
      <c r="OSO44" s="902"/>
      <c r="OSP44" s="902"/>
      <c r="OSQ44" s="902"/>
      <c r="OSR44" s="902"/>
      <c r="OSS44" s="902"/>
      <c r="OST44" s="902"/>
      <c r="OSU44" s="902"/>
      <c r="OSV44" s="902"/>
      <c r="OSW44" s="902"/>
      <c r="OSX44" s="902"/>
      <c r="OSY44" s="902"/>
      <c r="OSZ44" s="902"/>
      <c r="OTA44" s="902"/>
      <c r="OTB44" s="902"/>
      <c r="OTC44" s="902"/>
      <c r="OTD44" s="902"/>
      <c r="OTF44" s="902"/>
      <c r="OTG44" s="902"/>
      <c r="OTH44" s="902"/>
      <c r="OTI44" s="902"/>
      <c r="OTJ44" s="902"/>
      <c r="OTL44" s="902"/>
      <c r="OTP44" s="902"/>
      <c r="OTQ44" s="902"/>
      <c r="OTR44" s="902"/>
      <c r="OTS44" s="902"/>
      <c r="OTT44" s="902"/>
      <c r="OTU44" s="902"/>
      <c r="OTV44" s="902"/>
      <c r="OTW44" s="902"/>
      <c r="OTX44" s="902"/>
      <c r="OTY44" s="902"/>
      <c r="OUA44" s="902"/>
      <c r="OUB44" s="902"/>
      <c r="OUC44" s="902"/>
      <c r="OUD44" s="902"/>
      <c r="OUE44" s="902"/>
      <c r="OUF44" s="902"/>
      <c r="OUG44" s="902"/>
      <c r="OUH44" s="902"/>
      <c r="OUI44" s="902"/>
      <c r="OUJ44" s="902"/>
      <c r="OUK44" s="902"/>
      <c r="OUL44" s="902"/>
      <c r="OUM44" s="902"/>
      <c r="OUN44" s="902"/>
      <c r="OUO44" s="902"/>
      <c r="OUP44" s="902"/>
      <c r="OUQ44" s="902"/>
      <c r="OUR44" s="902"/>
      <c r="OUS44" s="902"/>
      <c r="OUT44" s="902"/>
      <c r="OUU44" s="902"/>
      <c r="OUV44" s="902"/>
      <c r="OUW44" s="902"/>
      <c r="OUX44" s="902"/>
      <c r="OUY44" s="902"/>
      <c r="OUZ44" s="902"/>
      <c r="OVA44" s="902"/>
      <c r="OVB44" s="902"/>
      <c r="OVC44" s="902"/>
      <c r="OVD44" s="902"/>
      <c r="OVE44" s="902"/>
      <c r="OVF44" s="902"/>
      <c r="OVG44" s="902"/>
      <c r="OVH44" s="902"/>
      <c r="OVI44" s="902"/>
      <c r="OVJ44" s="902"/>
      <c r="OVK44" s="902"/>
      <c r="OVL44" s="902"/>
      <c r="OVM44" s="902"/>
      <c r="OVN44" s="902"/>
      <c r="OVO44" s="902"/>
      <c r="OVP44" s="902"/>
      <c r="OVQ44" s="902"/>
      <c r="OVR44" s="902"/>
      <c r="OVS44" s="902"/>
      <c r="OVT44" s="902"/>
      <c r="OVU44" s="902"/>
      <c r="OVV44" s="902"/>
      <c r="OVW44" s="902"/>
      <c r="OVX44" s="902"/>
      <c r="OVY44" s="902"/>
      <c r="OVZ44" s="902"/>
      <c r="OWA44" s="902"/>
      <c r="OWB44" s="902"/>
      <c r="OWC44" s="902"/>
      <c r="OWD44" s="902"/>
      <c r="OWE44" s="902"/>
      <c r="OWF44" s="902"/>
      <c r="OWG44" s="902"/>
      <c r="OWH44" s="902"/>
      <c r="OWI44" s="902"/>
      <c r="OWJ44" s="902"/>
      <c r="OWK44" s="902"/>
      <c r="OWL44" s="902"/>
      <c r="OWM44" s="902"/>
      <c r="OWN44" s="902"/>
      <c r="OWO44" s="902"/>
      <c r="OWP44" s="902"/>
      <c r="OWQ44" s="902"/>
      <c r="OWR44" s="902"/>
      <c r="OWS44" s="902"/>
      <c r="OWT44" s="902"/>
      <c r="OWU44" s="902"/>
      <c r="OWV44" s="902"/>
      <c r="OWW44" s="902"/>
      <c r="OWX44" s="902"/>
      <c r="OWY44" s="902"/>
      <c r="OWZ44" s="902"/>
      <c r="OXA44" s="902"/>
      <c r="OXB44" s="902"/>
      <c r="OXC44" s="902"/>
      <c r="OXD44" s="902"/>
      <c r="OXE44" s="902"/>
      <c r="OXF44" s="902"/>
      <c r="OXG44" s="902"/>
      <c r="OXH44" s="902"/>
      <c r="OXI44" s="902"/>
      <c r="OXJ44" s="902"/>
      <c r="OXK44" s="902"/>
      <c r="OXL44" s="902"/>
      <c r="OXM44" s="902"/>
      <c r="OXN44" s="902"/>
      <c r="OXO44" s="902"/>
      <c r="OXP44" s="902"/>
      <c r="OXQ44" s="902"/>
      <c r="OXR44" s="902"/>
      <c r="OXS44" s="902"/>
      <c r="OXT44" s="902"/>
      <c r="OXU44" s="902"/>
      <c r="OXV44" s="902"/>
      <c r="OXW44" s="902"/>
      <c r="OXX44" s="902"/>
      <c r="OXY44" s="902"/>
      <c r="OXZ44" s="902"/>
      <c r="OYA44" s="902"/>
      <c r="OYB44" s="902"/>
      <c r="OYC44" s="902"/>
      <c r="OYD44" s="902"/>
      <c r="OYE44" s="902"/>
      <c r="OYF44" s="902"/>
      <c r="OYG44" s="902"/>
      <c r="OYH44" s="902"/>
      <c r="OYI44" s="902"/>
      <c r="OYJ44" s="902"/>
      <c r="OYK44" s="902"/>
      <c r="OYL44" s="902"/>
      <c r="OYM44" s="902"/>
      <c r="OYN44" s="902"/>
      <c r="OYO44" s="902"/>
      <c r="OYP44" s="902"/>
      <c r="OYQ44" s="902"/>
      <c r="OYR44" s="902"/>
      <c r="OYS44" s="902"/>
      <c r="OYT44" s="902"/>
      <c r="OYU44" s="902"/>
      <c r="OYV44" s="902"/>
      <c r="OYW44" s="902"/>
      <c r="OYX44" s="902"/>
      <c r="OYY44" s="902"/>
      <c r="OYZ44" s="902"/>
      <c r="OZA44" s="902"/>
      <c r="OZB44" s="902"/>
      <c r="OZC44" s="902"/>
      <c r="OZD44" s="902"/>
      <c r="OZE44" s="902"/>
      <c r="OZF44" s="902"/>
      <c r="OZG44" s="902"/>
      <c r="OZH44" s="902"/>
      <c r="OZI44" s="902"/>
      <c r="OZJ44" s="902"/>
      <c r="OZK44" s="902"/>
      <c r="OZL44" s="902"/>
      <c r="OZM44" s="902"/>
      <c r="OZN44" s="902"/>
      <c r="OZO44" s="902"/>
      <c r="OZP44" s="902"/>
      <c r="OZQ44" s="902"/>
      <c r="OZR44" s="902"/>
      <c r="OZS44" s="902"/>
      <c r="OZT44" s="902"/>
      <c r="OZU44" s="902"/>
      <c r="OZV44" s="902"/>
      <c r="OZW44" s="902"/>
      <c r="OZX44" s="902"/>
      <c r="OZY44" s="902"/>
      <c r="OZZ44" s="902"/>
      <c r="PAA44" s="902"/>
      <c r="PAB44" s="902"/>
      <c r="PAC44" s="902"/>
      <c r="PAD44" s="902"/>
      <c r="PAE44" s="902"/>
      <c r="PAF44" s="902"/>
      <c r="PAG44" s="902"/>
      <c r="PAH44" s="902"/>
      <c r="PAI44" s="902"/>
      <c r="PAJ44" s="902"/>
      <c r="PAK44" s="902"/>
      <c r="PAL44" s="902"/>
      <c r="PAM44" s="902"/>
      <c r="PAN44" s="902"/>
      <c r="PAO44" s="902"/>
      <c r="PAP44" s="902"/>
      <c r="PAQ44" s="902"/>
      <c r="PAR44" s="902"/>
      <c r="PAS44" s="902"/>
      <c r="PAT44" s="902"/>
      <c r="PAU44" s="902"/>
      <c r="PAV44" s="902"/>
      <c r="PAW44" s="902"/>
      <c r="PAX44" s="902"/>
      <c r="PAY44" s="902"/>
      <c r="PAZ44" s="902"/>
      <c r="PBA44" s="902"/>
      <c r="PBB44" s="902"/>
      <c r="PBC44" s="902"/>
      <c r="PBD44" s="902"/>
      <c r="PBE44" s="902"/>
      <c r="PBF44" s="902"/>
      <c r="PBG44" s="902"/>
      <c r="PBH44" s="902"/>
      <c r="PBI44" s="902"/>
      <c r="PBJ44" s="902"/>
      <c r="PBK44" s="902"/>
      <c r="PBL44" s="902"/>
      <c r="PBM44" s="902"/>
      <c r="PBN44" s="902"/>
      <c r="PBO44" s="902"/>
      <c r="PBP44" s="902"/>
      <c r="PBQ44" s="902"/>
      <c r="PBR44" s="902"/>
      <c r="PBS44" s="902"/>
      <c r="PBT44" s="902"/>
      <c r="PBU44" s="902"/>
      <c r="PBV44" s="902"/>
      <c r="PBW44" s="902"/>
      <c r="PBX44" s="902"/>
      <c r="PBY44" s="902"/>
      <c r="PBZ44" s="902"/>
      <c r="PCA44" s="902"/>
      <c r="PCB44" s="902"/>
      <c r="PCC44" s="902"/>
      <c r="PCD44" s="902"/>
      <c r="PCE44" s="902"/>
      <c r="PCF44" s="902"/>
      <c r="PCG44" s="902"/>
      <c r="PCH44" s="902"/>
      <c r="PCI44" s="902"/>
      <c r="PCJ44" s="902"/>
      <c r="PCK44" s="902"/>
      <c r="PCL44" s="902"/>
      <c r="PCM44" s="902"/>
      <c r="PCN44" s="902"/>
      <c r="PCO44" s="902"/>
      <c r="PCP44" s="902"/>
      <c r="PCQ44" s="902"/>
      <c r="PCR44" s="902"/>
      <c r="PCS44" s="902"/>
      <c r="PCT44" s="902"/>
      <c r="PCU44" s="902"/>
      <c r="PCV44" s="902"/>
      <c r="PCW44" s="902"/>
      <c r="PCX44" s="902"/>
      <c r="PCY44" s="902"/>
      <c r="PCZ44" s="902"/>
      <c r="PDB44" s="902"/>
      <c r="PDC44" s="902"/>
      <c r="PDD44" s="902"/>
      <c r="PDE44" s="902"/>
      <c r="PDF44" s="902"/>
      <c r="PDH44" s="902"/>
      <c r="PDL44" s="902"/>
      <c r="PDM44" s="902"/>
      <c r="PDN44" s="902"/>
      <c r="PDO44" s="902"/>
      <c r="PDP44" s="902"/>
      <c r="PDQ44" s="902"/>
      <c r="PDR44" s="902"/>
      <c r="PDS44" s="902"/>
      <c r="PDT44" s="902"/>
      <c r="PDU44" s="902"/>
      <c r="PDW44" s="902"/>
      <c r="PDX44" s="902"/>
      <c r="PDY44" s="902"/>
      <c r="PDZ44" s="902"/>
      <c r="PEA44" s="902"/>
      <c r="PEB44" s="902"/>
      <c r="PEC44" s="902"/>
      <c r="PED44" s="902"/>
      <c r="PEE44" s="902"/>
      <c r="PEF44" s="902"/>
      <c r="PEG44" s="902"/>
      <c r="PEH44" s="902"/>
      <c r="PEI44" s="902"/>
      <c r="PEJ44" s="902"/>
      <c r="PEK44" s="902"/>
      <c r="PEL44" s="902"/>
      <c r="PEM44" s="902"/>
      <c r="PEN44" s="902"/>
      <c r="PEO44" s="902"/>
      <c r="PEP44" s="902"/>
      <c r="PEQ44" s="902"/>
      <c r="PER44" s="902"/>
      <c r="PES44" s="902"/>
      <c r="PET44" s="902"/>
      <c r="PEU44" s="902"/>
      <c r="PEV44" s="902"/>
      <c r="PEW44" s="902"/>
      <c r="PEX44" s="902"/>
      <c r="PEY44" s="902"/>
      <c r="PEZ44" s="902"/>
      <c r="PFA44" s="902"/>
      <c r="PFB44" s="902"/>
      <c r="PFC44" s="902"/>
      <c r="PFD44" s="902"/>
      <c r="PFE44" s="902"/>
      <c r="PFF44" s="902"/>
      <c r="PFG44" s="902"/>
      <c r="PFH44" s="902"/>
      <c r="PFI44" s="902"/>
      <c r="PFJ44" s="902"/>
      <c r="PFK44" s="902"/>
      <c r="PFL44" s="902"/>
      <c r="PFM44" s="902"/>
      <c r="PFN44" s="902"/>
      <c r="PFO44" s="902"/>
      <c r="PFP44" s="902"/>
      <c r="PFQ44" s="902"/>
      <c r="PFR44" s="902"/>
      <c r="PFS44" s="902"/>
      <c r="PFT44" s="902"/>
      <c r="PFU44" s="902"/>
      <c r="PFV44" s="902"/>
      <c r="PFW44" s="902"/>
      <c r="PFX44" s="902"/>
      <c r="PFY44" s="902"/>
      <c r="PFZ44" s="902"/>
      <c r="PGA44" s="902"/>
      <c r="PGB44" s="902"/>
      <c r="PGC44" s="902"/>
      <c r="PGD44" s="902"/>
      <c r="PGE44" s="902"/>
      <c r="PGF44" s="902"/>
      <c r="PGG44" s="902"/>
      <c r="PGH44" s="902"/>
      <c r="PGI44" s="902"/>
      <c r="PGJ44" s="902"/>
      <c r="PGK44" s="902"/>
      <c r="PGL44" s="902"/>
      <c r="PGM44" s="902"/>
      <c r="PGN44" s="902"/>
      <c r="PGO44" s="902"/>
      <c r="PGP44" s="902"/>
      <c r="PGQ44" s="902"/>
      <c r="PGR44" s="902"/>
      <c r="PGS44" s="902"/>
      <c r="PGT44" s="902"/>
      <c r="PGU44" s="902"/>
      <c r="PGV44" s="902"/>
      <c r="PGW44" s="902"/>
      <c r="PGX44" s="902"/>
      <c r="PGY44" s="902"/>
      <c r="PGZ44" s="902"/>
      <c r="PHA44" s="902"/>
      <c r="PHB44" s="902"/>
      <c r="PHC44" s="902"/>
      <c r="PHD44" s="902"/>
      <c r="PHE44" s="902"/>
      <c r="PHF44" s="902"/>
      <c r="PHG44" s="902"/>
      <c r="PHH44" s="902"/>
      <c r="PHI44" s="902"/>
      <c r="PHJ44" s="902"/>
      <c r="PHK44" s="902"/>
      <c r="PHL44" s="902"/>
      <c r="PHM44" s="902"/>
      <c r="PHN44" s="902"/>
      <c r="PHO44" s="902"/>
      <c r="PHP44" s="902"/>
      <c r="PHQ44" s="902"/>
      <c r="PHR44" s="902"/>
      <c r="PHS44" s="902"/>
      <c r="PHT44" s="902"/>
      <c r="PHU44" s="902"/>
      <c r="PHV44" s="902"/>
      <c r="PHW44" s="902"/>
      <c r="PHX44" s="902"/>
      <c r="PHY44" s="902"/>
      <c r="PHZ44" s="902"/>
      <c r="PIA44" s="902"/>
      <c r="PIB44" s="902"/>
      <c r="PIC44" s="902"/>
      <c r="PID44" s="902"/>
      <c r="PIE44" s="902"/>
      <c r="PIF44" s="902"/>
      <c r="PIG44" s="902"/>
      <c r="PIH44" s="902"/>
      <c r="PII44" s="902"/>
      <c r="PIJ44" s="902"/>
      <c r="PIK44" s="902"/>
      <c r="PIL44" s="902"/>
      <c r="PIM44" s="902"/>
      <c r="PIN44" s="902"/>
      <c r="PIO44" s="902"/>
      <c r="PIP44" s="902"/>
      <c r="PIQ44" s="902"/>
      <c r="PIR44" s="902"/>
      <c r="PIS44" s="902"/>
      <c r="PIT44" s="902"/>
      <c r="PIU44" s="902"/>
      <c r="PIV44" s="902"/>
      <c r="PIW44" s="902"/>
      <c r="PIX44" s="902"/>
      <c r="PIY44" s="902"/>
      <c r="PIZ44" s="902"/>
      <c r="PJA44" s="902"/>
      <c r="PJB44" s="902"/>
      <c r="PJC44" s="902"/>
      <c r="PJD44" s="902"/>
      <c r="PJE44" s="902"/>
      <c r="PJF44" s="902"/>
      <c r="PJG44" s="902"/>
      <c r="PJH44" s="902"/>
      <c r="PJI44" s="902"/>
      <c r="PJJ44" s="902"/>
      <c r="PJK44" s="902"/>
      <c r="PJL44" s="902"/>
      <c r="PJM44" s="902"/>
      <c r="PJN44" s="902"/>
      <c r="PJO44" s="902"/>
      <c r="PJP44" s="902"/>
      <c r="PJQ44" s="902"/>
      <c r="PJR44" s="902"/>
      <c r="PJS44" s="902"/>
      <c r="PJT44" s="902"/>
      <c r="PJU44" s="902"/>
      <c r="PJV44" s="902"/>
      <c r="PJW44" s="902"/>
      <c r="PJX44" s="902"/>
      <c r="PJY44" s="902"/>
      <c r="PJZ44" s="902"/>
      <c r="PKA44" s="902"/>
      <c r="PKB44" s="902"/>
      <c r="PKC44" s="902"/>
      <c r="PKD44" s="902"/>
      <c r="PKE44" s="902"/>
      <c r="PKF44" s="902"/>
      <c r="PKG44" s="902"/>
      <c r="PKH44" s="902"/>
      <c r="PKI44" s="902"/>
      <c r="PKJ44" s="902"/>
      <c r="PKK44" s="902"/>
      <c r="PKL44" s="902"/>
      <c r="PKM44" s="902"/>
      <c r="PKN44" s="902"/>
      <c r="PKO44" s="902"/>
      <c r="PKP44" s="902"/>
      <c r="PKQ44" s="902"/>
      <c r="PKR44" s="902"/>
      <c r="PKS44" s="902"/>
      <c r="PKT44" s="902"/>
      <c r="PKU44" s="902"/>
      <c r="PKV44" s="902"/>
      <c r="PKW44" s="902"/>
      <c r="PKX44" s="902"/>
      <c r="PKY44" s="902"/>
      <c r="PKZ44" s="902"/>
      <c r="PLA44" s="902"/>
      <c r="PLB44" s="902"/>
      <c r="PLC44" s="902"/>
      <c r="PLD44" s="902"/>
      <c r="PLE44" s="902"/>
      <c r="PLF44" s="902"/>
      <c r="PLG44" s="902"/>
      <c r="PLH44" s="902"/>
      <c r="PLI44" s="902"/>
      <c r="PLJ44" s="902"/>
      <c r="PLK44" s="902"/>
      <c r="PLL44" s="902"/>
      <c r="PLM44" s="902"/>
      <c r="PLN44" s="902"/>
      <c r="PLO44" s="902"/>
      <c r="PLP44" s="902"/>
      <c r="PLQ44" s="902"/>
      <c r="PLR44" s="902"/>
      <c r="PLS44" s="902"/>
      <c r="PLT44" s="902"/>
      <c r="PLU44" s="902"/>
      <c r="PLV44" s="902"/>
      <c r="PLW44" s="902"/>
      <c r="PLX44" s="902"/>
      <c r="PLY44" s="902"/>
      <c r="PLZ44" s="902"/>
      <c r="PMA44" s="902"/>
      <c r="PMB44" s="902"/>
      <c r="PMC44" s="902"/>
      <c r="PMD44" s="902"/>
      <c r="PME44" s="902"/>
      <c r="PMF44" s="902"/>
      <c r="PMG44" s="902"/>
      <c r="PMH44" s="902"/>
      <c r="PMI44" s="902"/>
      <c r="PMJ44" s="902"/>
      <c r="PMK44" s="902"/>
      <c r="PML44" s="902"/>
      <c r="PMM44" s="902"/>
      <c r="PMN44" s="902"/>
      <c r="PMO44" s="902"/>
      <c r="PMP44" s="902"/>
      <c r="PMQ44" s="902"/>
      <c r="PMR44" s="902"/>
      <c r="PMS44" s="902"/>
      <c r="PMT44" s="902"/>
      <c r="PMU44" s="902"/>
      <c r="PMV44" s="902"/>
      <c r="PMX44" s="902"/>
      <c r="PMY44" s="902"/>
      <c r="PMZ44" s="902"/>
      <c r="PNA44" s="902"/>
      <c r="PNB44" s="902"/>
      <c r="PND44" s="902"/>
      <c r="PNH44" s="902"/>
      <c r="PNI44" s="902"/>
      <c r="PNJ44" s="902"/>
      <c r="PNK44" s="902"/>
      <c r="PNL44" s="902"/>
      <c r="PNM44" s="902"/>
      <c r="PNN44" s="902"/>
      <c r="PNO44" s="902"/>
      <c r="PNP44" s="902"/>
      <c r="PNQ44" s="902"/>
      <c r="PNS44" s="902"/>
      <c r="PNT44" s="902"/>
      <c r="PNU44" s="902"/>
      <c r="PNV44" s="902"/>
      <c r="PNW44" s="902"/>
      <c r="PNX44" s="902"/>
      <c r="PNY44" s="902"/>
      <c r="PNZ44" s="902"/>
      <c r="POA44" s="902"/>
      <c r="POB44" s="902"/>
      <c r="POC44" s="902"/>
      <c r="POD44" s="902"/>
      <c r="POE44" s="902"/>
      <c r="POF44" s="902"/>
      <c r="POG44" s="902"/>
      <c r="POH44" s="902"/>
      <c r="POI44" s="902"/>
      <c r="POJ44" s="902"/>
      <c r="POK44" s="902"/>
      <c r="POL44" s="902"/>
      <c r="POM44" s="902"/>
      <c r="PON44" s="902"/>
      <c r="POO44" s="902"/>
      <c r="POP44" s="902"/>
      <c r="POQ44" s="902"/>
      <c r="POR44" s="902"/>
      <c r="POS44" s="902"/>
      <c r="POT44" s="902"/>
      <c r="POU44" s="902"/>
      <c r="POV44" s="902"/>
      <c r="POW44" s="902"/>
      <c r="POX44" s="902"/>
      <c r="POY44" s="902"/>
      <c r="POZ44" s="902"/>
      <c r="PPA44" s="902"/>
      <c r="PPB44" s="902"/>
      <c r="PPC44" s="902"/>
      <c r="PPD44" s="902"/>
      <c r="PPE44" s="902"/>
      <c r="PPF44" s="902"/>
      <c r="PPG44" s="902"/>
      <c r="PPH44" s="902"/>
      <c r="PPI44" s="902"/>
      <c r="PPJ44" s="902"/>
      <c r="PPK44" s="902"/>
      <c r="PPL44" s="902"/>
      <c r="PPM44" s="902"/>
      <c r="PPN44" s="902"/>
      <c r="PPO44" s="902"/>
      <c r="PPP44" s="902"/>
      <c r="PPQ44" s="902"/>
      <c r="PPR44" s="902"/>
      <c r="PPS44" s="902"/>
      <c r="PPT44" s="902"/>
      <c r="PPU44" s="902"/>
      <c r="PPV44" s="902"/>
      <c r="PPW44" s="902"/>
      <c r="PPX44" s="902"/>
      <c r="PPY44" s="902"/>
      <c r="PPZ44" s="902"/>
      <c r="PQA44" s="902"/>
      <c r="PQB44" s="902"/>
      <c r="PQC44" s="902"/>
      <c r="PQD44" s="902"/>
      <c r="PQE44" s="902"/>
      <c r="PQF44" s="902"/>
      <c r="PQG44" s="902"/>
      <c r="PQH44" s="902"/>
      <c r="PQI44" s="902"/>
      <c r="PQJ44" s="902"/>
      <c r="PQK44" s="902"/>
      <c r="PQL44" s="902"/>
      <c r="PQM44" s="902"/>
      <c r="PQN44" s="902"/>
      <c r="PQO44" s="902"/>
      <c r="PQP44" s="902"/>
      <c r="PQQ44" s="902"/>
      <c r="PQR44" s="902"/>
      <c r="PQS44" s="902"/>
      <c r="PQT44" s="902"/>
      <c r="PQU44" s="902"/>
      <c r="PQV44" s="902"/>
      <c r="PQW44" s="902"/>
      <c r="PQX44" s="902"/>
      <c r="PQY44" s="902"/>
      <c r="PQZ44" s="902"/>
      <c r="PRA44" s="902"/>
      <c r="PRB44" s="902"/>
      <c r="PRC44" s="902"/>
      <c r="PRD44" s="902"/>
      <c r="PRE44" s="902"/>
      <c r="PRF44" s="902"/>
      <c r="PRG44" s="902"/>
      <c r="PRH44" s="902"/>
      <c r="PRI44" s="902"/>
      <c r="PRJ44" s="902"/>
      <c r="PRK44" s="902"/>
      <c r="PRL44" s="902"/>
      <c r="PRM44" s="902"/>
      <c r="PRN44" s="902"/>
      <c r="PRO44" s="902"/>
      <c r="PRP44" s="902"/>
      <c r="PRQ44" s="902"/>
      <c r="PRR44" s="902"/>
      <c r="PRS44" s="902"/>
      <c r="PRT44" s="902"/>
      <c r="PRU44" s="902"/>
      <c r="PRV44" s="902"/>
      <c r="PRW44" s="902"/>
      <c r="PRX44" s="902"/>
      <c r="PRY44" s="902"/>
      <c r="PRZ44" s="902"/>
      <c r="PSA44" s="902"/>
      <c r="PSB44" s="902"/>
      <c r="PSC44" s="902"/>
      <c r="PSD44" s="902"/>
      <c r="PSE44" s="902"/>
      <c r="PSF44" s="902"/>
      <c r="PSG44" s="902"/>
      <c r="PSH44" s="902"/>
      <c r="PSI44" s="902"/>
      <c r="PSJ44" s="902"/>
      <c r="PSK44" s="902"/>
      <c r="PSL44" s="902"/>
      <c r="PSM44" s="902"/>
      <c r="PSN44" s="902"/>
      <c r="PSO44" s="902"/>
      <c r="PSP44" s="902"/>
      <c r="PSQ44" s="902"/>
      <c r="PSR44" s="902"/>
      <c r="PSS44" s="902"/>
      <c r="PST44" s="902"/>
      <c r="PSU44" s="902"/>
      <c r="PSV44" s="902"/>
      <c r="PSW44" s="902"/>
      <c r="PSX44" s="902"/>
      <c r="PSY44" s="902"/>
      <c r="PSZ44" s="902"/>
      <c r="PTA44" s="902"/>
      <c r="PTB44" s="902"/>
      <c r="PTC44" s="902"/>
      <c r="PTD44" s="902"/>
      <c r="PTE44" s="902"/>
      <c r="PTF44" s="902"/>
      <c r="PTG44" s="902"/>
      <c r="PTH44" s="902"/>
      <c r="PTI44" s="902"/>
      <c r="PTJ44" s="902"/>
      <c r="PTK44" s="902"/>
      <c r="PTL44" s="902"/>
      <c r="PTM44" s="902"/>
      <c r="PTN44" s="902"/>
      <c r="PTO44" s="902"/>
      <c r="PTP44" s="902"/>
      <c r="PTQ44" s="902"/>
      <c r="PTR44" s="902"/>
      <c r="PTS44" s="902"/>
      <c r="PTT44" s="902"/>
      <c r="PTU44" s="902"/>
      <c r="PTV44" s="902"/>
      <c r="PTW44" s="902"/>
      <c r="PTX44" s="902"/>
      <c r="PTY44" s="902"/>
      <c r="PTZ44" s="902"/>
      <c r="PUA44" s="902"/>
      <c r="PUB44" s="902"/>
      <c r="PUC44" s="902"/>
      <c r="PUD44" s="902"/>
      <c r="PUE44" s="902"/>
      <c r="PUF44" s="902"/>
      <c r="PUG44" s="902"/>
      <c r="PUH44" s="902"/>
      <c r="PUI44" s="902"/>
      <c r="PUJ44" s="902"/>
      <c r="PUK44" s="902"/>
      <c r="PUL44" s="902"/>
      <c r="PUM44" s="902"/>
      <c r="PUN44" s="902"/>
      <c r="PUO44" s="902"/>
      <c r="PUP44" s="902"/>
      <c r="PUQ44" s="902"/>
      <c r="PUR44" s="902"/>
      <c r="PUS44" s="902"/>
      <c r="PUT44" s="902"/>
      <c r="PUU44" s="902"/>
      <c r="PUV44" s="902"/>
      <c r="PUW44" s="902"/>
      <c r="PUX44" s="902"/>
      <c r="PUY44" s="902"/>
      <c r="PUZ44" s="902"/>
      <c r="PVA44" s="902"/>
      <c r="PVB44" s="902"/>
      <c r="PVC44" s="902"/>
      <c r="PVD44" s="902"/>
      <c r="PVE44" s="902"/>
      <c r="PVF44" s="902"/>
      <c r="PVG44" s="902"/>
      <c r="PVH44" s="902"/>
      <c r="PVI44" s="902"/>
      <c r="PVJ44" s="902"/>
      <c r="PVK44" s="902"/>
      <c r="PVL44" s="902"/>
      <c r="PVM44" s="902"/>
      <c r="PVN44" s="902"/>
      <c r="PVO44" s="902"/>
      <c r="PVP44" s="902"/>
      <c r="PVQ44" s="902"/>
      <c r="PVR44" s="902"/>
      <c r="PVS44" s="902"/>
      <c r="PVT44" s="902"/>
      <c r="PVU44" s="902"/>
      <c r="PVV44" s="902"/>
      <c r="PVW44" s="902"/>
      <c r="PVX44" s="902"/>
      <c r="PVY44" s="902"/>
      <c r="PVZ44" s="902"/>
      <c r="PWA44" s="902"/>
      <c r="PWB44" s="902"/>
      <c r="PWC44" s="902"/>
      <c r="PWD44" s="902"/>
      <c r="PWE44" s="902"/>
      <c r="PWF44" s="902"/>
      <c r="PWG44" s="902"/>
      <c r="PWH44" s="902"/>
      <c r="PWI44" s="902"/>
      <c r="PWJ44" s="902"/>
      <c r="PWK44" s="902"/>
      <c r="PWL44" s="902"/>
      <c r="PWM44" s="902"/>
      <c r="PWN44" s="902"/>
      <c r="PWO44" s="902"/>
      <c r="PWP44" s="902"/>
      <c r="PWQ44" s="902"/>
      <c r="PWR44" s="902"/>
      <c r="PWT44" s="902"/>
      <c r="PWU44" s="902"/>
      <c r="PWV44" s="902"/>
      <c r="PWW44" s="902"/>
      <c r="PWX44" s="902"/>
      <c r="PWZ44" s="902"/>
      <c r="PXD44" s="902"/>
      <c r="PXE44" s="902"/>
      <c r="PXF44" s="902"/>
      <c r="PXG44" s="902"/>
      <c r="PXH44" s="902"/>
      <c r="PXI44" s="902"/>
      <c r="PXJ44" s="902"/>
      <c r="PXK44" s="902"/>
      <c r="PXL44" s="902"/>
      <c r="PXM44" s="902"/>
      <c r="PXO44" s="902"/>
      <c r="PXP44" s="902"/>
      <c r="PXQ44" s="902"/>
      <c r="PXR44" s="902"/>
      <c r="PXS44" s="902"/>
      <c r="PXT44" s="902"/>
      <c r="PXU44" s="902"/>
      <c r="PXV44" s="902"/>
      <c r="PXW44" s="902"/>
      <c r="PXX44" s="902"/>
      <c r="PXY44" s="902"/>
      <c r="PXZ44" s="902"/>
      <c r="PYA44" s="902"/>
      <c r="PYB44" s="902"/>
      <c r="PYC44" s="902"/>
      <c r="PYD44" s="902"/>
      <c r="PYE44" s="902"/>
      <c r="PYF44" s="902"/>
      <c r="PYG44" s="902"/>
      <c r="PYH44" s="902"/>
      <c r="PYI44" s="902"/>
      <c r="PYJ44" s="902"/>
      <c r="PYK44" s="902"/>
      <c r="PYL44" s="902"/>
      <c r="PYM44" s="902"/>
      <c r="PYN44" s="902"/>
      <c r="PYO44" s="902"/>
      <c r="PYP44" s="902"/>
      <c r="PYQ44" s="902"/>
      <c r="PYR44" s="902"/>
      <c r="PYS44" s="902"/>
      <c r="PYT44" s="902"/>
      <c r="PYU44" s="902"/>
      <c r="PYV44" s="902"/>
      <c r="PYW44" s="902"/>
      <c r="PYX44" s="902"/>
      <c r="PYY44" s="902"/>
      <c r="PYZ44" s="902"/>
      <c r="PZA44" s="902"/>
      <c r="PZB44" s="902"/>
      <c r="PZC44" s="902"/>
      <c r="PZD44" s="902"/>
      <c r="PZE44" s="902"/>
      <c r="PZF44" s="902"/>
      <c r="PZG44" s="902"/>
      <c r="PZH44" s="902"/>
      <c r="PZI44" s="902"/>
      <c r="PZJ44" s="902"/>
      <c r="PZK44" s="902"/>
      <c r="PZL44" s="902"/>
      <c r="PZM44" s="902"/>
      <c r="PZN44" s="902"/>
      <c r="PZO44" s="902"/>
      <c r="PZP44" s="902"/>
      <c r="PZQ44" s="902"/>
      <c r="PZR44" s="902"/>
      <c r="PZS44" s="902"/>
      <c r="PZT44" s="902"/>
      <c r="PZU44" s="902"/>
      <c r="PZV44" s="902"/>
      <c r="PZW44" s="902"/>
      <c r="PZX44" s="902"/>
      <c r="PZY44" s="902"/>
      <c r="PZZ44" s="902"/>
      <c r="QAA44" s="902"/>
      <c r="QAB44" s="902"/>
      <c r="QAC44" s="902"/>
      <c r="QAD44" s="902"/>
      <c r="QAE44" s="902"/>
      <c r="QAF44" s="902"/>
      <c r="QAG44" s="902"/>
      <c r="QAH44" s="902"/>
      <c r="QAI44" s="902"/>
      <c r="QAJ44" s="902"/>
      <c r="QAK44" s="902"/>
      <c r="QAL44" s="902"/>
      <c r="QAM44" s="902"/>
      <c r="QAN44" s="902"/>
      <c r="QAO44" s="902"/>
      <c r="QAP44" s="902"/>
      <c r="QAQ44" s="902"/>
      <c r="QAR44" s="902"/>
      <c r="QAS44" s="902"/>
      <c r="QAT44" s="902"/>
      <c r="QAU44" s="902"/>
      <c r="QAV44" s="902"/>
      <c r="QAW44" s="902"/>
      <c r="QAX44" s="902"/>
      <c r="QAY44" s="902"/>
      <c r="QAZ44" s="902"/>
      <c r="QBA44" s="902"/>
      <c r="QBB44" s="902"/>
      <c r="QBC44" s="902"/>
      <c r="QBD44" s="902"/>
      <c r="QBE44" s="902"/>
      <c r="QBF44" s="902"/>
      <c r="QBG44" s="902"/>
      <c r="QBH44" s="902"/>
      <c r="QBI44" s="902"/>
      <c r="QBJ44" s="902"/>
      <c r="QBK44" s="902"/>
      <c r="QBL44" s="902"/>
      <c r="QBM44" s="902"/>
      <c r="QBN44" s="902"/>
      <c r="QBO44" s="902"/>
      <c r="QBP44" s="902"/>
      <c r="QBQ44" s="902"/>
      <c r="QBR44" s="902"/>
      <c r="QBS44" s="902"/>
      <c r="QBT44" s="902"/>
      <c r="QBU44" s="902"/>
      <c r="QBV44" s="902"/>
      <c r="QBW44" s="902"/>
      <c r="QBX44" s="902"/>
      <c r="QBY44" s="902"/>
      <c r="QBZ44" s="902"/>
      <c r="QCA44" s="902"/>
      <c r="QCB44" s="902"/>
      <c r="QCC44" s="902"/>
      <c r="QCD44" s="902"/>
      <c r="QCE44" s="902"/>
      <c r="QCF44" s="902"/>
      <c r="QCG44" s="902"/>
      <c r="QCH44" s="902"/>
      <c r="QCI44" s="902"/>
      <c r="QCJ44" s="902"/>
      <c r="QCK44" s="902"/>
      <c r="QCL44" s="902"/>
      <c r="QCM44" s="902"/>
      <c r="QCN44" s="902"/>
      <c r="QCO44" s="902"/>
      <c r="QCP44" s="902"/>
      <c r="QCQ44" s="902"/>
      <c r="QCR44" s="902"/>
      <c r="QCS44" s="902"/>
      <c r="QCT44" s="902"/>
      <c r="QCU44" s="902"/>
      <c r="QCV44" s="902"/>
      <c r="QCW44" s="902"/>
      <c r="QCX44" s="902"/>
      <c r="QCY44" s="902"/>
      <c r="QCZ44" s="902"/>
      <c r="QDA44" s="902"/>
      <c r="QDB44" s="902"/>
      <c r="QDC44" s="902"/>
      <c r="QDD44" s="902"/>
      <c r="QDE44" s="902"/>
      <c r="QDF44" s="902"/>
      <c r="QDG44" s="902"/>
      <c r="QDH44" s="902"/>
      <c r="QDI44" s="902"/>
      <c r="QDJ44" s="902"/>
      <c r="QDK44" s="902"/>
      <c r="QDL44" s="902"/>
      <c r="QDM44" s="902"/>
      <c r="QDN44" s="902"/>
      <c r="QDO44" s="902"/>
      <c r="QDP44" s="902"/>
      <c r="QDQ44" s="902"/>
      <c r="QDR44" s="902"/>
      <c r="QDS44" s="902"/>
      <c r="QDT44" s="902"/>
      <c r="QDU44" s="902"/>
      <c r="QDV44" s="902"/>
      <c r="QDW44" s="902"/>
      <c r="QDX44" s="902"/>
      <c r="QDY44" s="902"/>
      <c r="QDZ44" s="902"/>
      <c r="QEA44" s="902"/>
      <c r="QEB44" s="902"/>
      <c r="QEC44" s="902"/>
      <c r="QED44" s="902"/>
      <c r="QEE44" s="902"/>
      <c r="QEF44" s="902"/>
      <c r="QEG44" s="902"/>
      <c r="QEH44" s="902"/>
      <c r="QEI44" s="902"/>
      <c r="QEJ44" s="902"/>
      <c r="QEK44" s="902"/>
      <c r="QEL44" s="902"/>
      <c r="QEM44" s="902"/>
      <c r="QEN44" s="902"/>
      <c r="QEO44" s="902"/>
      <c r="QEP44" s="902"/>
      <c r="QEQ44" s="902"/>
      <c r="QER44" s="902"/>
      <c r="QES44" s="902"/>
      <c r="QET44" s="902"/>
      <c r="QEU44" s="902"/>
      <c r="QEV44" s="902"/>
      <c r="QEW44" s="902"/>
      <c r="QEX44" s="902"/>
      <c r="QEY44" s="902"/>
      <c r="QEZ44" s="902"/>
      <c r="QFA44" s="902"/>
      <c r="QFB44" s="902"/>
      <c r="QFC44" s="902"/>
      <c r="QFD44" s="902"/>
      <c r="QFE44" s="902"/>
      <c r="QFF44" s="902"/>
      <c r="QFG44" s="902"/>
      <c r="QFH44" s="902"/>
      <c r="QFI44" s="902"/>
      <c r="QFJ44" s="902"/>
      <c r="QFK44" s="902"/>
      <c r="QFL44" s="902"/>
      <c r="QFM44" s="902"/>
      <c r="QFN44" s="902"/>
      <c r="QFO44" s="902"/>
      <c r="QFP44" s="902"/>
      <c r="QFQ44" s="902"/>
      <c r="QFR44" s="902"/>
      <c r="QFS44" s="902"/>
      <c r="QFT44" s="902"/>
      <c r="QFU44" s="902"/>
      <c r="QFV44" s="902"/>
      <c r="QFW44" s="902"/>
      <c r="QFX44" s="902"/>
      <c r="QFY44" s="902"/>
      <c r="QFZ44" s="902"/>
      <c r="QGA44" s="902"/>
      <c r="QGB44" s="902"/>
      <c r="QGC44" s="902"/>
      <c r="QGD44" s="902"/>
      <c r="QGE44" s="902"/>
      <c r="QGF44" s="902"/>
      <c r="QGG44" s="902"/>
      <c r="QGH44" s="902"/>
      <c r="QGI44" s="902"/>
      <c r="QGJ44" s="902"/>
      <c r="QGK44" s="902"/>
      <c r="QGL44" s="902"/>
      <c r="QGM44" s="902"/>
      <c r="QGN44" s="902"/>
      <c r="QGP44" s="902"/>
      <c r="QGQ44" s="902"/>
      <c r="QGR44" s="902"/>
      <c r="QGS44" s="902"/>
      <c r="QGT44" s="902"/>
      <c r="QGV44" s="902"/>
      <c r="QGZ44" s="902"/>
      <c r="QHA44" s="902"/>
      <c r="QHB44" s="902"/>
      <c r="QHC44" s="902"/>
      <c r="QHD44" s="902"/>
      <c r="QHE44" s="902"/>
      <c r="QHF44" s="902"/>
      <c r="QHG44" s="902"/>
      <c r="QHH44" s="902"/>
      <c r="QHI44" s="902"/>
      <c r="QHK44" s="902"/>
      <c r="QHL44" s="902"/>
      <c r="QHM44" s="902"/>
      <c r="QHN44" s="902"/>
      <c r="QHO44" s="902"/>
      <c r="QHP44" s="902"/>
      <c r="QHQ44" s="902"/>
      <c r="QHR44" s="902"/>
      <c r="QHS44" s="902"/>
      <c r="QHT44" s="902"/>
      <c r="QHU44" s="902"/>
      <c r="QHV44" s="902"/>
      <c r="QHW44" s="902"/>
      <c r="QHX44" s="902"/>
      <c r="QHY44" s="902"/>
      <c r="QHZ44" s="902"/>
      <c r="QIA44" s="902"/>
      <c r="QIB44" s="902"/>
      <c r="QIC44" s="902"/>
      <c r="QID44" s="902"/>
      <c r="QIE44" s="902"/>
      <c r="QIF44" s="902"/>
      <c r="QIG44" s="902"/>
      <c r="QIH44" s="902"/>
      <c r="QII44" s="902"/>
      <c r="QIJ44" s="902"/>
      <c r="QIK44" s="902"/>
      <c r="QIL44" s="902"/>
      <c r="QIM44" s="902"/>
      <c r="QIN44" s="902"/>
      <c r="QIO44" s="902"/>
      <c r="QIP44" s="902"/>
      <c r="QIQ44" s="902"/>
      <c r="QIR44" s="902"/>
      <c r="QIS44" s="902"/>
      <c r="QIT44" s="902"/>
      <c r="QIU44" s="902"/>
      <c r="QIV44" s="902"/>
      <c r="QIW44" s="902"/>
      <c r="QIX44" s="902"/>
      <c r="QIY44" s="902"/>
      <c r="QIZ44" s="902"/>
      <c r="QJA44" s="902"/>
      <c r="QJB44" s="902"/>
      <c r="QJC44" s="902"/>
      <c r="QJD44" s="902"/>
      <c r="QJE44" s="902"/>
      <c r="QJF44" s="902"/>
      <c r="QJG44" s="902"/>
      <c r="QJH44" s="902"/>
      <c r="QJI44" s="902"/>
      <c r="QJJ44" s="902"/>
      <c r="QJK44" s="902"/>
      <c r="QJL44" s="902"/>
      <c r="QJM44" s="902"/>
      <c r="QJN44" s="902"/>
      <c r="QJO44" s="902"/>
      <c r="QJP44" s="902"/>
      <c r="QJQ44" s="902"/>
      <c r="QJR44" s="902"/>
      <c r="QJS44" s="902"/>
      <c r="QJT44" s="902"/>
      <c r="QJU44" s="902"/>
      <c r="QJV44" s="902"/>
      <c r="QJW44" s="902"/>
      <c r="QJX44" s="902"/>
      <c r="QJY44" s="902"/>
      <c r="QJZ44" s="902"/>
      <c r="QKA44" s="902"/>
      <c r="QKB44" s="902"/>
      <c r="QKC44" s="902"/>
      <c r="QKD44" s="902"/>
      <c r="QKE44" s="902"/>
      <c r="QKF44" s="902"/>
      <c r="QKG44" s="902"/>
      <c r="QKH44" s="902"/>
      <c r="QKI44" s="902"/>
      <c r="QKJ44" s="902"/>
      <c r="QKK44" s="902"/>
      <c r="QKL44" s="902"/>
      <c r="QKM44" s="902"/>
      <c r="QKN44" s="902"/>
      <c r="QKO44" s="902"/>
      <c r="QKP44" s="902"/>
      <c r="QKQ44" s="902"/>
      <c r="QKR44" s="902"/>
      <c r="QKS44" s="902"/>
      <c r="QKT44" s="902"/>
      <c r="QKU44" s="902"/>
      <c r="QKV44" s="902"/>
      <c r="QKW44" s="902"/>
      <c r="QKX44" s="902"/>
      <c r="QKY44" s="902"/>
      <c r="QKZ44" s="902"/>
      <c r="QLA44" s="902"/>
      <c r="QLB44" s="902"/>
      <c r="QLC44" s="902"/>
      <c r="QLD44" s="902"/>
      <c r="QLE44" s="902"/>
      <c r="QLF44" s="902"/>
      <c r="QLG44" s="902"/>
      <c r="QLH44" s="902"/>
      <c r="QLI44" s="902"/>
      <c r="QLJ44" s="902"/>
      <c r="QLK44" s="902"/>
      <c r="QLL44" s="902"/>
      <c r="QLM44" s="902"/>
      <c r="QLN44" s="902"/>
      <c r="QLO44" s="902"/>
      <c r="QLP44" s="902"/>
      <c r="QLQ44" s="902"/>
      <c r="QLR44" s="902"/>
      <c r="QLS44" s="902"/>
      <c r="QLT44" s="902"/>
      <c r="QLU44" s="902"/>
      <c r="QLV44" s="902"/>
      <c r="QLW44" s="902"/>
      <c r="QLX44" s="902"/>
      <c r="QLY44" s="902"/>
      <c r="QLZ44" s="902"/>
      <c r="QMA44" s="902"/>
      <c r="QMB44" s="902"/>
      <c r="QMC44" s="902"/>
      <c r="QMD44" s="902"/>
      <c r="QME44" s="902"/>
      <c r="QMF44" s="902"/>
      <c r="QMG44" s="902"/>
      <c r="QMH44" s="902"/>
      <c r="QMI44" s="902"/>
      <c r="QMJ44" s="902"/>
      <c r="QMK44" s="902"/>
      <c r="QML44" s="902"/>
      <c r="QMM44" s="902"/>
      <c r="QMN44" s="902"/>
      <c r="QMO44" s="902"/>
      <c r="QMP44" s="902"/>
      <c r="QMQ44" s="902"/>
      <c r="QMR44" s="902"/>
      <c r="QMS44" s="902"/>
      <c r="QMT44" s="902"/>
      <c r="QMU44" s="902"/>
      <c r="QMV44" s="902"/>
      <c r="QMW44" s="902"/>
      <c r="QMX44" s="902"/>
      <c r="QMY44" s="902"/>
      <c r="QMZ44" s="902"/>
      <c r="QNA44" s="902"/>
      <c r="QNB44" s="902"/>
      <c r="QNC44" s="902"/>
      <c r="QND44" s="902"/>
      <c r="QNE44" s="902"/>
      <c r="QNF44" s="902"/>
      <c r="QNG44" s="902"/>
      <c r="QNH44" s="902"/>
      <c r="QNI44" s="902"/>
      <c r="QNJ44" s="902"/>
      <c r="QNK44" s="902"/>
      <c r="QNL44" s="902"/>
      <c r="QNM44" s="902"/>
      <c r="QNN44" s="902"/>
      <c r="QNO44" s="902"/>
      <c r="QNP44" s="902"/>
      <c r="QNQ44" s="902"/>
      <c r="QNR44" s="902"/>
      <c r="QNS44" s="902"/>
      <c r="QNT44" s="902"/>
      <c r="QNU44" s="902"/>
      <c r="QNV44" s="902"/>
      <c r="QNW44" s="902"/>
      <c r="QNX44" s="902"/>
      <c r="QNY44" s="902"/>
      <c r="QNZ44" s="902"/>
      <c r="QOA44" s="902"/>
      <c r="QOB44" s="902"/>
      <c r="QOC44" s="902"/>
      <c r="QOD44" s="902"/>
      <c r="QOE44" s="902"/>
      <c r="QOF44" s="902"/>
      <c r="QOG44" s="902"/>
      <c r="QOH44" s="902"/>
      <c r="QOI44" s="902"/>
      <c r="QOJ44" s="902"/>
      <c r="QOK44" s="902"/>
      <c r="QOL44" s="902"/>
      <c r="QOM44" s="902"/>
      <c r="QON44" s="902"/>
      <c r="QOO44" s="902"/>
      <c r="QOP44" s="902"/>
      <c r="QOQ44" s="902"/>
      <c r="QOR44" s="902"/>
      <c r="QOS44" s="902"/>
      <c r="QOT44" s="902"/>
      <c r="QOU44" s="902"/>
      <c r="QOV44" s="902"/>
      <c r="QOW44" s="902"/>
      <c r="QOX44" s="902"/>
      <c r="QOY44" s="902"/>
      <c r="QOZ44" s="902"/>
      <c r="QPA44" s="902"/>
      <c r="QPB44" s="902"/>
      <c r="QPC44" s="902"/>
      <c r="QPD44" s="902"/>
      <c r="QPE44" s="902"/>
      <c r="QPF44" s="902"/>
      <c r="QPG44" s="902"/>
      <c r="QPH44" s="902"/>
      <c r="QPI44" s="902"/>
      <c r="QPJ44" s="902"/>
      <c r="QPK44" s="902"/>
      <c r="QPL44" s="902"/>
      <c r="QPM44" s="902"/>
      <c r="QPN44" s="902"/>
      <c r="QPO44" s="902"/>
      <c r="QPP44" s="902"/>
      <c r="QPQ44" s="902"/>
      <c r="QPR44" s="902"/>
      <c r="QPS44" s="902"/>
      <c r="QPT44" s="902"/>
      <c r="QPU44" s="902"/>
      <c r="QPV44" s="902"/>
      <c r="QPW44" s="902"/>
      <c r="QPX44" s="902"/>
      <c r="QPY44" s="902"/>
      <c r="QPZ44" s="902"/>
      <c r="QQA44" s="902"/>
      <c r="QQB44" s="902"/>
      <c r="QQC44" s="902"/>
      <c r="QQD44" s="902"/>
      <c r="QQE44" s="902"/>
      <c r="QQF44" s="902"/>
      <c r="QQG44" s="902"/>
      <c r="QQH44" s="902"/>
      <c r="QQI44" s="902"/>
      <c r="QQJ44" s="902"/>
      <c r="QQL44" s="902"/>
      <c r="QQM44" s="902"/>
      <c r="QQN44" s="902"/>
      <c r="QQO44" s="902"/>
      <c r="QQP44" s="902"/>
      <c r="QQR44" s="902"/>
      <c r="QQV44" s="902"/>
      <c r="QQW44" s="902"/>
      <c r="QQX44" s="902"/>
      <c r="QQY44" s="902"/>
      <c r="QQZ44" s="902"/>
      <c r="QRA44" s="902"/>
      <c r="QRB44" s="902"/>
      <c r="QRC44" s="902"/>
      <c r="QRD44" s="902"/>
      <c r="QRE44" s="902"/>
      <c r="QRG44" s="902"/>
      <c r="QRH44" s="902"/>
      <c r="QRI44" s="902"/>
      <c r="QRJ44" s="902"/>
      <c r="QRK44" s="902"/>
      <c r="QRL44" s="902"/>
      <c r="QRM44" s="902"/>
      <c r="QRN44" s="902"/>
      <c r="QRO44" s="902"/>
      <c r="QRP44" s="902"/>
      <c r="QRQ44" s="902"/>
      <c r="QRR44" s="902"/>
      <c r="QRS44" s="902"/>
      <c r="QRT44" s="902"/>
      <c r="QRU44" s="902"/>
      <c r="QRV44" s="902"/>
      <c r="QRW44" s="902"/>
      <c r="QRX44" s="902"/>
      <c r="QRY44" s="902"/>
      <c r="QRZ44" s="902"/>
      <c r="QSA44" s="902"/>
      <c r="QSB44" s="902"/>
      <c r="QSC44" s="902"/>
      <c r="QSD44" s="902"/>
      <c r="QSE44" s="902"/>
      <c r="QSF44" s="902"/>
      <c r="QSG44" s="902"/>
      <c r="QSH44" s="902"/>
      <c r="QSI44" s="902"/>
      <c r="QSJ44" s="902"/>
      <c r="QSK44" s="902"/>
      <c r="QSL44" s="902"/>
      <c r="QSM44" s="902"/>
      <c r="QSN44" s="902"/>
      <c r="QSO44" s="902"/>
      <c r="QSP44" s="902"/>
      <c r="QSQ44" s="902"/>
      <c r="QSR44" s="902"/>
      <c r="QSS44" s="902"/>
      <c r="QST44" s="902"/>
      <c r="QSU44" s="902"/>
      <c r="QSV44" s="902"/>
      <c r="QSW44" s="902"/>
      <c r="QSX44" s="902"/>
      <c r="QSY44" s="902"/>
      <c r="QSZ44" s="902"/>
      <c r="QTA44" s="902"/>
      <c r="QTB44" s="902"/>
      <c r="QTC44" s="902"/>
      <c r="QTD44" s="902"/>
      <c r="QTE44" s="902"/>
      <c r="QTF44" s="902"/>
      <c r="QTG44" s="902"/>
      <c r="QTH44" s="902"/>
      <c r="QTI44" s="902"/>
      <c r="QTJ44" s="902"/>
      <c r="QTK44" s="902"/>
      <c r="QTL44" s="902"/>
      <c r="QTM44" s="902"/>
      <c r="QTN44" s="902"/>
      <c r="QTO44" s="902"/>
      <c r="QTP44" s="902"/>
      <c r="QTQ44" s="902"/>
      <c r="QTR44" s="902"/>
      <c r="QTS44" s="902"/>
      <c r="QTT44" s="902"/>
      <c r="QTU44" s="902"/>
      <c r="QTV44" s="902"/>
      <c r="QTW44" s="902"/>
      <c r="QTX44" s="902"/>
      <c r="QTY44" s="902"/>
      <c r="QTZ44" s="902"/>
      <c r="QUA44" s="902"/>
      <c r="QUB44" s="902"/>
      <c r="QUC44" s="902"/>
      <c r="QUD44" s="902"/>
      <c r="QUE44" s="902"/>
      <c r="QUF44" s="902"/>
      <c r="QUG44" s="902"/>
      <c r="QUH44" s="902"/>
      <c r="QUI44" s="902"/>
      <c r="QUJ44" s="902"/>
      <c r="QUK44" s="902"/>
      <c r="QUL44" s="902"/>
      <c r="QUM44" s="902"/>
      <c r="QUN44" s="902"/>
      <c r="QUO44" s="902"/>
      <c r="QUP44" s="902"/>
      <c r="QUQ44" s="902"/>
      <c r="QUR44" s="902"/>
      <c r="QUS44" s="902"/>
      <c r="QUT44" s="902"/>
      <c r="QUU44" s="902"/>
      <c r="QUV44" s="902"/>
      <c r="QUW44" s="902"/>
      <c r="QUX44" s="902"/>
      <c r="QUY44" s="902"/>
      <c r="QUZ44" s="902"/>
      <c r="QVA44" s="902"/>
      <c r="QVB44" s="902"/>
      <c r="QVC44" s="902"/>
      <c r="QVD44" s="902"/>
      <c r="QVE44" s="902"/>
      <c r="QVF44" s="902"/>
      <c r="QVG44" s="902"/>
      <c r="QVH44" s="902"/>
      <c r="QVI44" s="902"/>
      <c r="QVJ44" s="902"/>
      <c r="QVK44" s="902"/>
      <c r="QVL44" s="902"/>
      <c r="QVM44" s="902"/>
      <c r="QVN44" s="902"/>
      <c r="QVO44" s="902"/>
      <c r="QVP44" s="902"/>
      <c r="QVQ44" s="902"/>
      <c r="QVR44" s="902"/>
      <c r="QVS44" s="902"/>
      <c r="QVT44" s="902"/>
      <c r="QVU44" s="902"/>
      <c r="QVV44" s="902"/>
      <c r="QVW44" s="902"/>
      <c r="QVX44" s="902"/>
      <c r="QVY44" s="902"/>
      <c r="QVZ44" s="902"/>
      <c r="QWA44" s="902"/>
      <c r="QWB44" s="902"/>
      <c r="QWC44" s="902"/>
      <c r="QWD44" s="902"/>
      <c r="QWE44" s="902"/>
      <c r="QWF44" s="902"/>
      <c r="QWG44" s="902"/>
      <c r="QWH44" s="902"/>
      <c r="QWI44" s="902"/>
      <c r="QWJ44" s="902"/>
      <c r="QWK44" s="902"/>
      <c r="QWL44" s="902"/>
      <c r="QWM44" s="902"/>
      <c r="QWN44" s="902"/>
      <c r="QWO44" s="902"/>
      <c r="QWP44" s="902"/>
      <c r="QWQ44" s="902"/>
      <c r="QWR44" s="902"/>
      <c r="QWS44" s="902"/>
      <c r="QWT44" s="902"/>
      <c r="QWU44" s="902"/>
      <c r="QWV44" s="902"/>
      <c r="QWW44" s="902"/>
      <c r="QWX44" s="902"/>
      <c r="QWY44" s="902"/>
      <c r="QWZ44" s="902"/>
      <c r="QXA44" s="902"/>
      <c r="QXB44" s="902"/>
      <c r="QXC44" s="902"/>
      <c r="QXD44" s="902"/>
      <c r="QXE44" s="902"/>
      <c r="QXF44" s="902"/>
      <c r="QXG44" s="902"/>
      <c r="QXH44" s="902"/>
      <c r="QXI44" s="902"/>
      <c r="QXJ44" s="902"/>
      <c r="QXK44" s="902"/>
      <c r="QXL44" s="902"/>
      <c r="QXM44" s="902"/>
      <c r="QXN44" s="902"/>
      <c r="QXO44" s="902"/>
      <c r="QXP44" s="902"/>
      <c r="QXQ44" s="902"/>
      <c r="QXR44" s="902"/>
      <c r="QXS44" s="902"/>
      <c r="QXT44" s="902"/>
      <c r="QXU44" s="902"/>
      <c r="QXV44" s="902"/>
      <c r="QXW44" s="902"/>
      <c r="QXX44" s="902"/>
      <c r="QXY44" s="902"/>
      <c r="QXZ44" s="902"/>
      <c r="QYA44" s="902"/>
      <c r="QYB44" s="902"/>
      <c r="QYC44" s="902"/>
      <c r="QYD44" s="902"/>
      <c r="QYE44" s="902"/>
      <c r="QYF44" s="902"/>
      <c r="QYG44" s="902"/>
      <c r="QYH44" s="902"/>
      <c r="QYI44" s="902"/>
      <c r="QYJ44" s="902"/>
      <c r="QYK44" s="902"/>
      <c r="QYL44" s="902"/>
      <c r="QYM44" s="902"/>
      <c r="QYN44" s="902"/>
      <c r="QYO44" s="902"/>
      <c r="QYP44" s="902"/>
      <c r="QYQ44" s="902"/>
      <c r="QYR44" s="902"/>
      <c r="QYS44" s="902"/>
      <c r="QYT44" s="902"/>
      <c r="QYU44" s="902"/>
      <c r="QYV44" s="902"/>
      <c r="QYW44" s="902"/>
      <c r="QYX44" s="902"/>
      <c r="QYY44" s="902"/>
      <c r="QYZ44" s="902"/>
      <c r="QZA44" s="902"/>
      <c r="QZB44" s="902"/>
      <c r="QZC44" s="902"/>
      <c r="QZD44" s="902"/>
      <c r="QZE44" s="902"/>
      <c r="QZF44" s="902"/>
      <c r="QZG44" s="902"/>
      <c r="QZH44" s="902"/>
      <c r="QZI44" s="902"/>
      <c r="QZJ44" s="902"/>
      <c r="QZK44" s="902"/>
      <c r="QZL44" s="902"/>
      <c r="QZM44" s="902"/>
      <c r="QZN44" s="902"/>
      <c r="QZO44" s="902"/>
      <c r="QZP44" s="902"/>
      <c r="QZQ44" s="902"/>
      <c r="QZR44" s="902"/>
      <c r="QZS44" s="902"/>
      <c r="QZT44" s="902"/>
      <c r="QZU44" s="902"/>
      <c r="QZV44" s="902"/>
      <c r="QZW44" s="902"/>
      <c r="QZX44" s="902"/>
      <c r="QZY44" s="902"/>
      <c r="QZZ44" s="902"/>
      <c r="RAA44" s="902"/>
      <c r="RAB44" s="902"/>
      <c r="RAC44" s="902"/>
      <c r="RAD44" s="902"/>
      <c r="RAE44" s="902"/>
      <c r="RAF44" s="902"/>
      <c r="RAH44" s="902"/>
      <c r="RAI44" s="902"/>
      <c r="RAJ44" s="902"/>
      <c r="RAK44" s="902"/>
      <c r="RAL44" s="902"/>
      <c r="RAN44" s="902"/>
      <c r="RAR44" s="902"/>
      <c r="RAS44" s="902"/>
      <c r="RAT44" s="902"/>
      <c r="RAU44" s="902"/>
      <c r="RAV44" s="902"/>
      <c r="RAW44" s="902"/>
      <c r="RAX44" s="902"/>
      <c r="RAY44" s="902"/>
      <c r="RAZ44" s="902"/>
      <c r="RBA44" s="902"/>
      <c r="RBC44" s="902"/>
      <c r="RBD44" s="902"/>
      <c r="RBE44" s="902"/>
      <c r="RBF44" s="902"/>
      <c r="RBG44" s="902"/>
      <c r="RBH44" s="902"/>
      <c r="RBI44" s="902"/>
      <c r="RBJ44" s="902"/>
      <c r="RBK44" s="902"/>
      <c r="RBL44" s="902"/>
      <c r="RBM44" s="902"/>
      <c r="RBN44" s="902"/>
      <c r="RBO44" s="902"/>
      <c r="RBP44" s="902"/>
      <c r="RBQ44" s="902"/>
      <c r="RBR44" s="902"/>
      <c r="RBS44" s="902"/>
      <c r="RBT44" s="902"/>
      <c r="RBU44" s="902"/>
      <c r="RBV44" s="902"/>
      <c r="RBW44" s="902"/>
      <c r="RBX44" s="902"/>
      <c r="RBY44" s="902"/>
      <c r="RBZ44" s="902"/>
      <c r="RCA44" s="902"/>
      <c r="RCB44" s="902"/>
      <c r="RCC44" s="902"/>
      <c r="RCD44" s="902"/>
      <c r="RCE44" s="902"/>
      <c r="RCF44" s="902"/>
      <c r="RCG44" s="902"/>
      <c r="RCH44" s="902"/>
      <c r="RCI44" s="902"/>
      <c r="RCJ44" s="902"/>
      <c r="RCK44" s="902"/>
      <c r="RCL44" s="902"/>
      <c r="RCM44" s="902"/>
      <c r="RCN44" s="902"/>
      <c r="RCO44" s="902"/>
      <c r="RCP44" s="902"/>
      <c r="RCQ44" s="902"/>
      <c r="RCR44" s="902"/>
      <c r="RCS44" s="902"/>
      <c r="RCT44" s="902"/>
      <c r="RCU44" s="902"/>
      <c r="RCV44" s="902"/>
      <c r="RCW44" s="902"/>
      <c r="RCX44" s="902"/>
      <c r="RCY44" s="902"/>
      <c r="RCZ44" s="902"/>
      <c r="RDA44" s="902"/>
      <c r="RDB44" s="902"/>
      <c r="RDC44" s="902"/>
      <c r="RDD44" s="902"/>
      <c r="RDE44" s="902"/>
      <c r="RDF44" s="902"/>
      <c r="RDG44" s="902"/>
      <c r="RDH44" s="902"/>
      <c r="RDI44" s="902"/>
      <c r="RDJ44" s="902"/>
      <c r="RDK44" s="902"/>
      <c r="RDL44" s="902"/>
      <c r="RDM44" s="902"/>
      <c r="RDN44" s="902"/>
      <c r="RDO44" s="902"/>
      <c r="RDP44" s="902"/>
      <c r="RDQ44" s="902"/>
      <c r="RDR44" s="902"/>
      <c r="RDS44" s="902"/>
      <c r="RDT44" s="902"/>
      <c r="RDU44" s="902"/>
      <c r="RDV44" s="902"/>
      <c r="RDW44" s="902"/>
      <c r="RDX44" s="902"/>
      <c r="RDY44" s="902"/>
      <c r="RDZ44" s="902"/>
      <c r="REA44" s="902"/>
      <c r="REB44" s="902"/>
      <c r="REC44" s="902"/>
      <c r="RED44" s="902"/>
      <c r="REE44" s="902"/>
      <c r="REF44" s="902"/>
      <c r="REG44" s="902"/>
      <c r="REH44" s="902"/>
      <c r="REI44" s="902"/>
      <c r="REJ44" s="902"/>
      <c r="REK44" s="902"/>
      <c r="REL44" s="902"/>
      <c r="REM44" s="902"/>
      <c r="REN44" s="902"/>
      <c r="REO44" s="902"/>
      <c r="REP44" s="902"/>
      <c r="REQ44" s="902"/>
      <c r="RER44" s="902"/>
      <c r="RES44" s="902"/>
      <c r="RET44" s="902"/>
      <c r="REU44" s="902"/>
      <c r="REV44" s="902"/>
      <c r="REW44" s="902"/>
      <c r="REX44" s="902"/>
      <c r="REY44" s="902"/>
      <c r="REZ44" s="902"/>
      <c r="RFA44" s="902"/>
      <c r="RFB44" s="902"/>
      <c r="RFC44" s="902"/>
      <c r="RFD44" s="902"/>
      <c r="RFE44" s="902"/>
      <c r="RFF44" s="902"/>
      <c r="RFG44" s="902"/>
      <c r="RFH44" s="902"/>
      <c r="RFI44" s="902"/>
      <c r="RFJ44" s="902"/>
      <c r="RFK44" s="902"/>
      <c r="RFL44" s="902"/>
      <c r="RFM44" s="902"/>
      <c r="RFN44" s="902"/>
      <c r="RFO44" s="902"/>
      <c r="RFP44" s="902"/>
      <c r="RFQ44" s="902"/>
      <c r="RFR44" s="902"/>
      <c r="RFS44" s="902"/>
      <c r="RFT44" s="902"/>
      <c r="RFU44" s="902"/>
      <c r="RFV44" s="902"/>
      <c r="RFW44" s="902"/>
      <c r="RFX44" s="902"/>
      <c r="RFY44" s="902"/>
      <c r="RFZ44" s="902"/>
      <c r="RGA44" s="902"/>
      <c r="RGB44" s="902"/>
      <c r="RGC44" s="902"/>
      <c r="RGD44" s="902"/>
      <c r="RGE44" s="902"/>
      <c r="RGF44" s="902"/>
      <c r="RGG44" s="902"/>
      <c r="RGH44" s="902"/>
      <c r="RGI44" s="902"/>
      <c r="RGJ44" s="902"/>
      <c r="RGK44" s="902"/>
      <c r="RGL44" s="902"/>
      <c r="RGM44" s="902"/>
      <c r="RGN44" s="902"/>
      <c r="RGO44" s="902"/>
      <c r="RGP44" s="902"/>
      <c r="RGQ44" s="902"/>
      <c r="RGR44" s="902"/>
      <c r="RGS44" s="902"/>
      <c r="RGT44" s="902"/>
      <c r="RGU44" s="902"/>
      <c r="RGV44" s="902"/>
      <c r="RGW44" s="902"/>
      <c r="RGX44" s="902"/>
      <c r="RGY44" s="902"/>
      <c r="RGZ44" s="902"/>
      <c r="RHA44" s="902"/>
      <c r="RHB44" s="902"/>
      <c r="RHC44" s="902"/>
      <c r="RHD44" s="902"/>
      <c r="RHE44" s="902"/>
      <c r="RHF44" s="902"/>
      <c r="RHG44" s="902"/>
      <c r="RHH44" s="902"/>
      <c r="RHI44" s="902"/>
      <c r="RHJ44" s="902"/>
      <c r="RHK44" s="902"/>
      <c r="RHL44" s="902"/>
      <c r="RHM44" s="902"/>
      <c r="RHN44" s="902"/>
      <c r="RHO44" s="902"/>
      <c r="RHP44" s="902"/>
      <c r="RHQ44" s="902"/>
      <c r="RHR44" s="902"/>
      <c r="RHS44" s="902"/>
      <c r="RHT44" s="902"/>
      <c r="RHU44" s="902"/>
      <c r="RHV44" s="902"/>
      <c r="RHW44" s="902"/>
      <c r="RHX44" s="902"/>
      <c r="RHY44" s="902"/>
      <c r="RHZ44" s="902"/>
      <c r="RIA44" s="902"/>
      <c r="RIB44" s="902"/>
      <c r="RIC44" s="902"/>
      <c r="RID44" s="902"/>
      <c r="RIE44" s="902"/>
      <c r="RIF44" s="902"/>
      <c r="RIG44" s="902"/>
      <c r="RIH44" s="902"/>
      <c r="RII44" s="902"/>
      <c r="RIJ44" s="902"/>
      <c r="RIK44" s="902"/>
      <c r="RIL44" s="902"/>
      <c r="RIM44" s="902"/>
      <c r="RIN44" s="902"/>
      <c r="RIO44" s="902"/>
      <c r="RIP44" s="902"/>
      <c r="RIQ44" s="902"/>
      <c r="RIR44" s="902"/>
      <c r="RIS44" s="902"/>
      <c r="RIT44" s="902"/>
      <c r="RIU44" s="902"/>
      <c r="RIV44" s="902"/>
      <c r="RIW44" s="902"/>
      <c r="RIX44" s="902"/>
      <c r="RIY44" s="902"/>
      <c r="RIZ44" s="902"/>
      <c r="RJA44" s="902"/>
      <c r="RJB44" s="902"/>
      <c r="RJC44" s="902"/>
      <c r="RJD44" s="902"/>
      <c r="RJE44" s="902"/>
      <c r="RJF44" s="902"/>
      <c r="RJG44" s="902"/>
      <c r="RJH44" s="902"/>
      <c r="RJI44" s="902"/>
      <c r="RJJ44" s="902"/>
      <c r="RJK44" s="902"/>
      <c r="RJL44" s="902"/>
      <c r="RJM44" s="902"/>
      <c r="RJN44" s="902"/>
      <c r="RJO44" s="902"/>
      <c r="RJP44" s="902"/>
      <c r="RJQ44" s="902"/>
      <c r="RJR44" s="902"/>
      <c r="RJS44" s="902"/>
      <c r="RJT44" s="902"/>
      <c r="RJU44" s="902"/>
      <c r="RJV44" s="902"/>
      <c r="RJW44" s="902"/>
      <c r="RJX44" s="902"/>
      <c r="RJY44" s="902"/>
      <c r="RJZ44" s="902"/>
      <c r="RKA44" s="902"/>
      <c r="RKB44" s="902"/>
      <c r="RKD44" s="902"/>
      <c r="RKE44" s="902"/>
      <c r="RKF44" s="902"/>
      <c r="RKG44" s="902"/>
      <c r="RKH44" s="902"/>
      <c r="RKJ44" s="902"/>
      <c r="RKN44" s="902"/>
      <c r="RKO44" s="902"/>
      <c r="RKP44" s="902"/>
      <c r="RKQ44" s="902"/>
      <c r="RKR44" s="902"/>
      <c r="RKS44" s="902"/>
      <c r="RKT44" s="902"/>
      <c r="RKU44" s="902"/>
      <c r="RKV44" s="902"/>
      <c r="RKW44" s="902"/>
      <c r="RKY44" s="902"/>
      <c r="RKZ44" s="902"/>
      <c r="RLA44" s="902"/>
      <c r="RLB44" s="902"/>
      <c r="RLC44" s="902"/>
      <c r="RLD44" s="902"/>
      <c r="RLE44" s="902"/>
      <c r="RLF44" s="902"/>
      <c r="RLG44" s="902"/>
      <c r="RLH44" s="902"/>
      <c r="RLI44" s="902"/>
      <c r="RLJ44" s="902"/>
      <c r="RLK44" s="902"/>
      <c r="RLL44" s="902"/>
      <c r="RLM44" s="902"/>
      <c r="RLN44" s="902"/>
      <c r="RLO44" s="902"/>
      <c r="RLP44" s="902"/>
      <c r="RLQ44" s="902"/>
      <c r="RLR44" s="902"/>
      <c r="RLS44" s="902"/>
      <c r="RLT44" s="902"/>
      <c r="RLU44" s="902"/>
      <c r="RLV44" s="902"/>
      <c r="RLW44" s="902"/>
      <c r="RLX44" s="902"/>
      <c r="RLY44" s="902"/>
      <c r="RLZ44" s="902"/>
      <c r="RMA44" s="902"/>
      <c r="RMB44" s="902"/>
      <c r="RMC44" s="902"/>
      <c r="RMD44" s="902"/>
      <c r="RME44" s="902"/>
      <c r="RMF44" s="902"/>
      <c r="RMG44" s="902"/>
      <c r="RMH44" s="902"/>
      <c r="RMI44" s="902"/>
      <c r="RMJ44" s="902"/>
      <c r="RMK44" s="902"/>
      <c r="RML44" s="902"/>
      <c r="RMM44" s="902"/>
      <c r="RMN44" s="902"/>
      <c r="RMO44" s="902"/>
      <c r="RMP44" s="902"/>
      <c r="RMQ44" s="902"/>
      <c r="RMR44" s="902"/>
      <c r="RMS44" s="902"/>
      <c r="RMT44" s="902"/>
      <c r="RMU44" s="902"/>
      <c r="RMV44" s="902"/>
      <c r="RMW44" s="902"/>
      <c r="RMX44" s="902"/>
      <c r="RMY44" s="902"/>
      <c r="RMZ44" s="902"/>
      <c r="RNA44" s="902"/>
      <c r="RNB44" s="902"/>
      <c r="RNC44" s="902"/>
      <c r="RND44" s="902"/>
      <c r="RNE44" s="902"/>
      <c r="RNF44" s="902"/>
      <c r="RNG44" s="902"/>
      <c r="RNH44" s="902"/>
      <c r="RNI44" s="902"/>
      <c r="RNJ44" s="902"/>
      <c r="RNK44" s="902"/>
      <c r="RNL44" s="902"/>
      <c r="RNM44" s="902"/>
      <c r="RNN44" s="902"/>
      <c r="RNO44" s="902"/>
      <c r="RNP44" s="902"/>
      <c r="RNQ44" s="902"/>
      <c r="RNR44" s="902"/>
      <c r="RNS44" s="902"/>
      <c r="RNT44" s="902"/>
      <c r="RNU44" s="902"/>
      <c r="RNV44" s="902"/>
      <c r="RNW44" s="902"/>
      <c r="RNX44" s="902"/>
      <c r="RNY44" s="902"/>
      <c r="RNZ44" s="902"/>
      <c r="ROA44" s="902"/>
      <c r="ROB44" s="902"/>
      <c r="ROC44" s="902"/>
      <c r="ROD44" s="902"/>
      <c r="ROE44" s="902"/>
      <c r="ROF44" s="902"/>
      <c r="ROG44" s="902"/>
      <c r="ROH44" s="902"/>
      <c r="ROI44" s="902"/>
      <c r="ROJ44" s="902"/>
      <c r="ROK44" s="902"/>
      <c r="ROL44" s="902"/>
      <c r="ROM44" s="902"/>
      <c r="RON44" s="902"/>
      <c r="ROO44" s="902"/>
      <c r="ROP44" s="902"/>
      <c r="ROQ44" s="902"/>
      <c r="ROR44" s="902"/>
      <c r="ROS44" s="902"/>
      <c r="ROT44" s="902"/>
      <c r="ROU44" s="902"/>
      <c r="ROV44" s="902"/>
      <c r="ROW44" s="902"/>
      <c r="ROX44" s="902"/>
      <c r="ROY44" s="902"/>
      <c r="ROZ44" s="902"/>
      <c r="RPA44" s="902"/>
      <c r="RPB44" s="902"/>
      <c r="RPC44" s="902"/>
      <c r="RPD44" s="902"/>
      <c r="RPE44" s="902"/>
      <c r="RPF44" s="902"/>
      <c r="RPG44" s="902"/>
      <c r="RPH44" s="902"/>
      <c r="RPI44" s="902"/>
      <c r="RPJ44" s="902"/>
      <c r="RPK44" s="902"/>
      <c r="RPL44" s="902"/>
      <c r="RPM44" s="902"/>
      <c r="RPN44" s="902"/>
      <c r="RPO44" s="902"/>
      <c r="RPP44" s="902"/>
      <c r="RPQ44" s="902"/>
      <c r="RPR44" s="902"/>
      <c r="RPS44" s="902"/>
      <c r="RPT44" s="902"/>
      <c r="RPU44" s="902"/>
      <c r="RPV44" s="902"/>
      <c r="RPW44" s="902"/>
      <c r="RPX44" s="902"/>
      <c r="RPY44" s="902"/>
      <c r="RPZ44" s="902"/>
      <c r="RQA44" s="902"/>
      <c r="RQB44" s="902"/>
      <c r="RQC44" s="902"/>
      <c r="RQD44" s="902"/>
      <c r="RQE44" s="902"/>
      <c r="RQF44" s="902"/>
      <c r="RQG44" s="902"/>
      <c r="RQH44" s="902"/>
      <c r="RQI44" s="902"/>
      <c r="RQJ44" s="902"/>
      <c r="RQK44" s="902"/>
      <c r="RQL44" s="902"/>
      <c r="RQM44" s="902"/>
      <c r="RQN44" s="902"/>
      <c r="RQO44" s="902"/>
      <c r="RQP44" s="902"/>
      <c r="RQQ44" s="902"/>
      <c r="RQR44" s="902"/>
      <c r="RQS44" s="902"/>
      <c r="RQT44" s="902"/>
      <c r="RQU44" s="902"/>
      <c r="RQV44" s="902"/>
      <c r="RQW44" s="902"/>
      <c r="RQX44" s="902"/>
      <c r="RQY44" s="902"/>
      <c r="RQZ44" s="902"/>
      <c r="RRA44" s="902"/>
      <c r="RRB44" s="902"/>
      <c r="RRC44" s="902"/>
      <c r="RRD44" s="902"/>
      <c r="RRE44" s="902"/>
      <c r="RRF44" s="902"/>
      <c r="RRG44" s="902"/>
      <c r="RRH44" s="902"/>
      <c r="RRI44" s="902"/>
      <c r="RRJ44" s="902"/>
      <c r="RRK44" s="902"/>
      <c r="RRL44" s="902"/>
      <c r="RRM44" s="902"/>
      <c r="RRN44" s="902"/>
      <c r="RRO44" s="902"/>
      <c r="RRP44" s="902"/>
      <c r="RRQ44" s="902"/>
      <c r="RRR44" s="902"/>
      <c r="RRS44" s="902"/>
      <c r="RRT44" s="902"/>
      <c r="RRU44" s="902"/>
      <c r="RRV44" s="902"/>
      <c r="RRW44" s="902"/>
      <c r="RRX44" s="902"/>
      <c r="RRY44" s="902"/>
      <c r="RRZ44" s="902"/>
      <c r="RSA44" s="902"/>
      <c r="RSB44" s="902"/>
      <c r="RSC44" s="902"/>
      <c r="RSD44" s="902"/>
      <c r="RSE44" s="902"/>
      <c r="RSF44" s="902"/>
      <c r="RSG44" s="902"/>
      <c r="RSH44" s="902"/>
      <c r="RSI44" s="902"/>
      <c r="RSJ44" s="902"/>
      <c r="RSK44" s="902"/>
      <c r="RSL44" s="902"/>
      <c r="RSM44" s="902"/>
      <c r="RSN44" s="902"/>
      <c r="RSO44" s="902"/>
      <c r="RSP44" s="902"/>
      <c r="RSQ44" s="902"/>
      <c r="RSR44" s="902"/>
      <c r="RSS44" s="902"/>
      <c r="RST44" s="902"/>
      <c r="RSU44" s="902"/>
      <c r="RSV44" s="902"/>
      <c r="RSW44" s="902"/>
      <c r="RSX44" s="902"/>
      <c r="RSY44" s="902"/>
      <c r="RSZ44" s="902"/>
      <c r="RTA44" s="902"/>
      <c r="RTB44" s="902"/>
      <c r="RTC44" s="902"/>
      <c r="RTD44" s="902"/>
      <c r="RTE44" s="902"/>
      <c r="RTF44" s="902"/>
      <c r="RTG44" s="902"/>
      <c r="RTH44" s="902"/>
      <c r="RTI44" s="902"/>
      <c r="RTJ44" s="902"/>
      <c r="RTK44" s="902"/>
      <c r="RTL44" s="902"/>
      <c r="RTM44" s="902"/>
      <c r="RTN44" s="902"/>
      <c r="RTO44" s="902"/>
      <c r="RTP44" s="902"/>
      <c r="RTQ44" s="902"/>
      <c r="RTR44" s="902"/>
      <c r="RTS44" s="902"/>
      <c r="RTT44" s="902"/>
      <c r="RTU44" s="902"/>
      <c r="RTV44" s="902"/>
      <c r="RTW44" s="902"/>
      <c r="RTX44" s="902"/>
      <c r="RTZ44" s="902"/>
      <c r="RUA44" s="902"/>
      <c r="RUB44" s="902"/>
      <c r="RUC44" s="902"/>
      <c r="RUD44" s="902"/>
      <c r="RUF44" s="902"/>
      <c r="RUJ44" s="902"/>
      <c r="RUK44" s="902"/>
      <c r="RUL44" s="902"/>
      <c r="RUM44" s="902"/>
      <c r="RUN44" s="902"/>
      <c r="RUO44" s="902"/>
      <c r="RUP44" s="902"/>
      <c r="RUQ44" s="902"/>
      <c r="RUR44" s="902"/>
      <c r="RUS44" s="902"/>
      <c r="RUU44" s="902"/>
      <c r="RUV44" s="902"/>
      <c r="RUW44" s="902"/>
      <c r="RUX44" s="902"/>
      <c r="RUY44" s="902"/>
      <c r="RUZ44" s="902"/>
      <c r="RVA44" s="902"/>
      <c r="RVB44" s="902"/>
      <c r="RVC44" s="902"/>
      <c r="RVD44" s="902"/>
      <c r="RVE44" s="902"/>
      <c r="RVF44" s="902"/>
      <c r="RVG44" s="902"/>
      <c r="RVH44" s="902"/>
      <c r="RVI44" s="902"/>
      <c r="RVJ44" s="902"/>
      <c r="RVK44" s="902"/>
      <c r="RVL44" s="902"/>
      <c r="RVM44" s="902"/>
      <c r="RVN44" s="902"/>
      <c r="RVO44" s="902"/>
      <c r="RVP44" s="902"/>
      <c r="RVQ44" s="902"/>
      <c r="RVR44" s="902"/>
      <c r="RVS44" s="902"/>
      <c r="RVT44" s="902"/>
      <c r="RVU44" s="902"/>
      <c r="RVV44" s="902"/>
      <c r="RVW44" s="902"/>
      <c r="RVX44" s="902"/>
      <c r="RVY44" s="902"/>
      <c r="RVZ44" s="902"/>
      <c r="RWA44" s="902"/>
      <c r="RWB44" s="902"/>
      <c r="RWC44" s="902"/>
      <c r="RWD44" s="902"/>
      <c r="RWE44" s="902"/>
      <c r="RWF44" s="902"/>
      <c r="RWG44" s="902"/>
      <c r="RWH44" s="902"/>
      <c r="RWI44" s="902"/>
      <c r="RWJ44" s="902"/>
      <c r="RWK44" s="902"/>
      <c r="RWL44" s="902"/>
      <c r="RWM44" s="902"/>
      <c r="RWN44" s="902"/>
      <c r="RWO44" s="902"/>
      <c r="RWP44" s="902"/>
      <c r="RWQ44" s="902"/>
      <c r="RWR44" s="902"/>
      <c r="RWS44" s="902"/>
      <c r="RWT44" s="902"/>
      <c r="RWU44" s="902"/>
      <c r="RWV44" s="902"/>
      <c r="RWW44" s="902"/>
      <c r="RWX44" s="902"/>
      <c r="RWY44" s="902"/>
      <c r="RWZ44" s="902"/>
      <c r="RXA44" s="902"/>
      <c r="RXB44" s="902"/>
      <c r="RXC44" s="902"/>
      <c r="RXD44" s="902"/>
      <c r="RXE44" s="902"/>
      <c r="RXF44" s="902"/>
      <c r="RXG44" s="902"/>
      <c r="RXH44" s="902"/>
      <c r="RXI44" s="902"/>
      <c r="RXJ44" s="902"/>
      <c r="RXK44" s="902"/>
      <c r="RXL44" s="902"/>
      <c r="RXM44" s="902"/>
      <c r="RXN44" s="902"/>
      <c r="RXO44" s="902"/>
      <c r="RXP44" s="902"/>
      <c r="RXQ44" s="902"/>
      <c r="RXR44" s="902"/>
      <c r="RXS44" s="902"/>
      <c r="RXT44" s="902"/>
      <c r="RXU44" s="902"/>
      <c r="RXV44" s="902"/>
      <c r="RXW44" s="902"/>
      <c r="RXX44" s="902"/>
      <c r="RXY44" s="902"/>
      <c r="RXZ44" s="902"/>
      <c r="RYA44" s="902"/>
      <c r="RYB44" s="902"/>
      <c r="RYC44" s="902"/>
      <c r="RYD44" s="902"/>
      <c r="RYE44" s="902"/>
      <c r="RYF44" s="902"/>
      <c r="RYG44" s="902"/>
      <c r="RYH44" s="902"/>
      <c r="RYI44" s="902"/>
      <c r="RYJ44" s="902"/>
      <c r="RYK44" s="902"/>
      <c r="RYL44" s="902"/>
      <c r="RYM44" s="902"/>
      <c r="RYN44" s="902"/>
      <c r="RYO44" s="902"/>
      <c r="RYP44" s="902"/>
      <c r="RYQ44" s="902"/>
      <c r="RYR44" s="902"/>
      <c r="RYS44" s="902"/>
      <c r="RYT44" s="902"/>
      <c r="RYU44" s="902"/>
      <c r="RYV44" s="902"/>
      <c r="RYW44" s="902"/>
      <c r="RYX44" s="902"/>
      <c r="RYY44" s="902"/>
      <c r="RYZ44" s="902"/>
      <c r="RZA44" s="902"/>
      <c r="RZB44" s="902"/>
      <c r="RZC44" s="902"/>
      <c r="RZD44" s="902"/>
      <c r="RZE44" s="902"/>
      <c r="RZF44" s="902"/>
      <c r="RZG44" s="902"/>
      <c r="RZH44" s="902"/>
      <c r="RZI44" s="902"/>
      <c r="RZJ44" s="902"/>
      <c r="RZK44" s="902"/>
      <c r="RZL44" s="902"/>
      <c r="RZM44" s="902"/>
      <c r="RZN44" s="902"/>
      <c r="RZO44" s="902"/>
      <c r="RZP44" s="902"/>
      <c r="RZQ44" s="902"/>
      <c r="RZR44" s="902"/>
      <c r="RZS44" s="902"/>
      <c r="RZT44" s="902"/>
      <c r="RZU44" s="902"/>
      <c r="RZV44" s="902"/>
      <c r="RZW44" s="902"/>
      <c r="RZX44" s="902"/>
      <c r="RZY44" s="902"/>
      <c r="RZZ44" s="902"/>
      <c r="SAA44" s="902"/>
      <c r="SAB44" s="902"/>
      <c r="SAC44" s="902"/>
      <c r="SAD44" s="902"/>
      <c r="SAE44" s="902"/>
      <c r="SAF44" s="902"/>
      <c r="SAG44" s="902"/>
      <c r="SAH44" s="902"/>
      <c r="SAI44" s="902"/>
      <c r="SAJ44" s="902"/>
      <c r="SAK44" s="902"/>
      <c r="SAL44" s="902"/>
      <c r="SAM44" s="902"/>
      <c r="SAN44" s="902"/>
      <c r="SAO44" s="902"/>
      <c r="SAP44" s="902"/>
      <c r="SAQ44" s="902"/>
      <c r="SAR44" s="902"/>
      <c r="SAS44" s="902"/>
      <c r="SAT44" s="902"/>
      <c r="SAU44" s="902"/>
      <c r="SAV44" s="902"/>
      <c r="SAW44" s="902"/>
      <c r="SAX44" s="902"/>
      <c r="SAY44" s="902"/>
      <c r="SAZ44" s="902"/>
      <c r="SBA44" s="902"/>
      <c r="SBB44" s="902"/>
      <c r="SBC44" s="902"/>
      <c r="SBD44" s="902"/>
      <c r="SBE44" s="902"/>
      <c r="SBF44" s="902"/>
      <c r="SBG44" s="902"/>
      <c r="SBH44" s="902"/>
      <c r="SBI44" s="902"/>
      <c r="SBJ44" s="902"/>
      <c r="SBK44" s="902"/>
      <c r="SBL44" s="902"/>
      <c r="SBM44" s="902"/>
      <c r="SBN44" s="902"/>
      <c r="SBO44" s="902"/>
      <c r="SBP44" s="902"/>
      <c r="SBQ44" s="902"/>
      <c r="SBR44" s="902"/>
      <c r="SBS44" s="902"/>
      <c r="SBT44" s="902"/>
      <c r="SBU44" s="902"/>
      <c r="SBV44" s="902"/>
      <c r="SBW44" s="902"/>
      <c r="SBX44" s="902"/>
      <c r="SBY44" s="902"/>
      <c r="SBZ44" s="902"/>
      <c r="SCA44" s="902"/>
      <c r="SCB44" s="902"/>
      <c r="SCC44" s="902"/>
      <c r="SCD44" s="902"/>
      <c r="SCE44" s="902"/>
      <c r="SCF44" s="902"/>
      <c r="SCG44" s="902"/>
      <c r="SCH44" s="902"/>
      <c r="SCI44" s="902"/>
      <c r="SCJ44" s="902"/>
      <c r="SCK44" s="902"/>
      <c r="SCL44" s="902"/>
      <c r="SCM44" s="902"/>
      <c r="SCN44" s="902"/>
      <c r="SCO44" s="902"/>
      <c r="SCP44" s="902"/>
      <c r="SCQ44" s="902"/>
      <c r="SCR44" s="902"/>
      <c r="SCS44" s="902"/>
      <c r="SCT44" s="902"/>
      <c r="SCU44" s="902"/>
      <c r="SCV44" s="902"/>
      <c r="SCW44" s="902"/>
      <c r="SCX44" s="902"/>
      <c r="SCY44" s="902"/>
      <c r="SCZ44" s="902"/>
      <c r="SDA44" s="902"/>
      <c r="SDB44" s="902"/>
      <c r="SDC44" s="902"/>
      <c r="SDD44" s="902"/>
      <c r="SDE44" s="902"/>
      <c r="SDF44" s="902"/>
      <c r="SDG44" s="902"/>
      <c r="SDH44" s="902"/>
      <c r="SDI44" s="902"/>
      <c r="SDJ44" s="902"/>
      <c r="SDK44" s="902"/>
      <c r="SDL44" s="902"/>
      <c r="SDM44" s="902"/>
      <c r="SDN44" s="902"/>
      <c r="SDO44" s="902"/>
      <c r="SDP44" s="902"/>
      <c r="SDQ44" s="902"/>
      <c r="SDR44" s="902"/>
      <c r="SDS44" s="902"/>
      <c r="SDT44" s="902"/>
      <c r="SDV44" s="902"/>
      <c r="SDW44" s="902"/>
      <c r="SDX44" s="902"/>
      <c r="SDY44" s="902"/>
      <c r="SDZ44" s="902"/>
      <c r="SEB44" s="902"/>
      <c r="SEF44" s="902"/>
      <c r="SEG44" s="902"/>
      <c r="SEH44" s="902"/>
      <c r="SEI44" s="902"/>
      <c r="SEJ44" s="902"/>
      <c r="SEK44" s="902"/>
      <c r="SEL44" s="902"/>
      <c r="SEM44" s="902"/>
      <c r="SEN44" s="902"/>
      <c r="SEO44" s="902"/>
      <c r="SEQ44" s="902"/>
      <c r="SER44" s="902"/>
      <c r="SES44" s="902"/>
      <c r="SET44" s="902"/>
      <c r="SEU44" s="902"/>
      <c r="SEV44" s="902"/>
      <c r="SEW44" s="902"/>
      <c r="SEX44" s="902"/>
      <c r="SEY44" s="902"/>
      <c r="SEZ44" s="902"/>
      <c r="SFA44" s="902"/>
      <c r="SFB44" s="902"/>
      <c r="SFC44" s="902"/>
      <c r="SFD44" s="902"/>
      <c r="SFE44" s="902"/>
      <c r="SFF44" s="902"/>
      <c r="SFG44" s="902"/>
      <c r="SFH44" s="902"/>
      <c r="SFI44" s="902"/>
      <c r="SFJ44" s="902"/>
      <c r="SFK44" s="902"/>
      <c r="SFL44" s="902"/>
      <c r="SFM44" s="902"/>
      <c r="SFN44" s="902"/>
      <c r="SFO44" s="902"/>
      <c r="SFP44" s="902"/>
      <c r="SFQ44" s="902"/>
      <c r="SFR44" s="902"/>
      <c r="SFS44" s="902"/>
      <c r="SFT44" s="902"/>
      <c r="SFU44" s="902"/>
      <c r="SFV44" s="902"/>
      <c r="SFW44" s="902"/>
      <c r="SFX44" s="902"/>
      <c r="SFY44" s="902"/>
      <c r="SFZ44" s="902"/>
      <c r="SGA44" s="902"/>
      <c r="SGB44" s="902"/>
      <c r="SGC44" s="902"/>
      <c r="SGD44" s="902"/>
      <c r="SGE44" s="902"/>
      <c r="SGF44" s="902"/>
      <c r="SGG44" s="902"/>
      <c r="SGH44" s="902"/>
      <c r="SGI44" s="902"/>
      <c r="SGJ44" s="902"/>
      <c r="SGK44" s="902"/>
      <c r="SGL44" s="902"/>
      <c r="SGM44" s="902"/>
      <c r="SGN44" s="902"/>
      <c r="SGO44" s="902"/>
      <c r="SGP44" s="902"/>
      <c r="SGQ44" s="902"/>
      <c r="SGR44" s="902"/>
      <c r="SGS44" s="902"/>
      <c r="SGT44" s="902"/>
      <c r="SGU44" s="902"/>
      <c r="SGV44" s="902"/>
      <c r="SGW44" s="902"/>
      <c r="SGX44" s="902"/>
      <c r="SGY44" s="902"/>
      <c r="SGZ44" s="902"/>
      <c r="SHA44" s="902"/>
      <c r="SHB44" s="902"/>
      <c r="SHC44" s="902"/>
      <c r="SHD44" s="902"/>
      <c r="SHE44" s="902"/>
      <c r="SHF44" s="902"/>
      <c r="SHG44" s="902"/>
      <c r="SHH44" s="902"/>
      <c r="SHI44" s="902"/>
      <c r="SHJ44" s="902"/>
      <c r="SHK44" s="902"/>
      <c r="SHL44" s="902"/>
      <c r="SHM44" s="902"/>
      <c r="SHN44" s="902"/>
      <c r="SHO44" s="902"/>
      <c r="SHP44" s="902"/>
      <c r="SHQ44" s="902"/>
      <c r="SHR44" s="902"/>
      <c r="SHS44" s="902"/>
      <c r="SHT44" s="902"/>
      <c r="SHU44" s="902"/>
      <c r="SHV44" s="902"/>
      <c r="SHW44" s="902"/>
      <c r="SHX44" s="902"/>
      <c r="SHY44" s="902"/>
      <c r="SHZ44" s="902"/>
      <c r="SIA44" s="902"/>
      <c r="SIB44" s="902"/>
      <c r="SIC44" s="902"/>
      <c r="SID44" s="902"/>
      <c r="SIE44" s="902"/>
      <c r="SIF44" s="902"/>
      <c r="SIG44" s="902"/>
      <c r="SIH44" s="902"/>
      <c r="SII44" s="902"/>
      <c r="SIJ44" s="902"/>
      <c r="SIK44" s="902"/>
      <c r="SIL44" s="902"/>
      <c r="SIM44" s="902"/>
      <c r="SIN44" s="902"/>
      <c r="SIO44" s="902"/>
      <c r="SIP44" s="902"/>
      <c r="SIQ44" s="902"/>
      <c r="SIR44" s="902"/>
      <c r="SIS44" s="902"/>
      <c r="SIT44" s="902"/>
      <c r="SIU44" s="902"/>
      <c r="SIV44" s="902"/>
      <c r="SIW44" s="902"/>
      <c r="SIX44" s="902"/>
      <c r="SIY44" s="902"/>
      <c r="SIZ44" s="902"/>
      <c r="SJA44" s="902"/>
      <c r="SJB44" s="902"/>
      <c r="SJC44" s="902"/>
      <c r="SJD44" s="902"/>
      <c r="SJE44" s="902"/>
      <c r="SJF44" s="902"/>
      <c r="SJG44" s="902"/>
      <c r="SJH44" s="902"/>
      <c r="SJI44" s="902"/>
      <c r="SJJ44" s="902"/>
      <c r="SJK44" s="902"/>
      <c r="SJL44" s="902"/>
      <c r="SJM44" s="902"/>
      <c r="SJN44" s="902"/>
      <c r="SJO44" s="902"/>
      <c r="SJP44" s="902"/>
      <c r="SJQ44" s="902"/>
      <c r="SJR44" s="902"/>
      <c r="SJS44" s="902"/>
      <c r="SJT44" s="902"/>
      <c r="SJU44" s="902"/>
      <c r="SJV44" s="902"/>
      <c r="SJW44" s="902"/>
      <c r="SJX44" s="902"/>
      <c r="SJY44" s="902"/>
      <c r="SJZ44" s="902"/>
      <c r="SKA44" s="902"/>
      <c r="SKB44" s="902"/>
      <c r="SKC44" s="902"/>
      <c r="SKD44" s="902"/>
      <c r="SKE44" s="902"/>
      <c r="SKF44" s="902"/>
      <c r="SKG44" s="902"/>
      <c r="SKH44" s="902"/>
      <c r="SKI44" s="902"/>
      <c r="SKJ44" s="902"/>
      <c r="SKK44" s="902"/>
      <c r="SKL44" s="902"/>
      <c r="SKM44" s="902"/>
      <c r="SKN44" s="902"/>
      <c r="SKO44" s="902"/>
      <c r="SKP44" s="902"/>
      <c r="SKQ44" s="902"/>
      <c r="SKR44" s="902"/>
      <c r="SKS44" s="902"/>
      <c r="SKT44" s="902"/>
      <c r="SKU44" s="902"/>
      <c r="SKV44" s="902"/>
      <c r="SKW44" s="902"/>
      <c r="SKX44" s="902"/>
      <c r="SKY44" s="902"/>
      <c r="SKZ44" s="902"/>
      <c r="SLA44" s="902"/>
      <c r="SLB44" s="902"/>
      <c r="SLC44" s="902"/>
      <c r="SLD44" s="902"/>
      <c r="SLE44" s="902"/>
      <c r="SLF44" s="902"/>
      <c r="SLG44" s="902"/>
      <c r="SLH44" s="902"/>
      <c r="SLI44" s="902"/>
      <c r="SLJ44" s="902"/>
      <c r="SLK44" s="902"/>
      <c r="SLL44" s="902"/>
      <c r="SLM44" s="902"/>
      <c r="SLN44" s="902"/>
      <c r="SLO44" s="902"/>
      <c r="SLP44" s="902"/>
      <c r="SLQ44" s="902"/>
      <c r="SLR44" s="902"/>
      <c r="SLS44" s="902"/>
      <c r="SLT44" s="902"/>
      <c r="SLU44" s="902"/>
      <c r="SLV44" s="902"/>
      <c r="SLW44" s="902"/>
      <c r="SLX44" s="902"/>
      <c r="SLY44" s="902"/>
      <c r="SLZ44" s="902"/>
      <c r="SMA44" s="902"/>
      <c r="SMB44" s="902"/>
      <c r="SMC44" s="902"/>
      <c r="SMD44" s="902"/>
      <c r="SME44" s="902"/>
      <c r="SMF44" s="902"/>
      <c r="SMG44" s="902"/>
      <c r="SMH44" s="902"/>
      <c r="SMI44" s="902"/>
      <c r="SMJ44" s="902"/>
      <c r="SMK44" s="902"/>
      <c r="SML44" s="902"/>
      <c r="SMM44" s="902"/>
      <c r="SMN44" s="902"/>
      <c r="SMO44" s="902"/>
      <c r="SMP44" s="902"/>
      <c r="SMQ44" s="902"/>
      <c r="SMR44" s="902"/>
      <c r="SMS44" s="902"/>
      <c r="SMT44" s="902"/>
      <c r="SMU44" s="902"/>
      <c r="SMV44" s="902"/>
      <c r="SMW44" s="902"/>
      <c r="SMX44" s="902"/>
      <c r="SMY44" s="902"/>
      <c r="SMZ44" s="902"/>
      <c r="SNA44" s="902"/>
      <c r="SNB44" s="902"/>
      <c r="SNC44" s="902"/>
      <c r="SND44" s="902"/>
      <c r="SNE44" s="902"/>
      <c r="SNF44" s="902"/>
      <c r="SNG44" s="902"/>
      <c r="SNH44" s="902"/>
      <c r="SNI44" s="902"/>
      <c r="SNJ44" s="902"/>
      <c r="SNK44" s="902"/>
      <c r="SNL44" s="902"/>
      <c r="SNM44" s="902"/>
      <c r="SNN44" s="902"/>
      <c r="SNO44" s="902"/>
      <c r="SNP44" s="902"/>
      <c r="SNR44" s="902"/>
      <c r="SNS44" s="902"/>
      <c r="SNT44" s="902"/>
      <c r="SNU44" s="902"/>
      <c r="SNV44" s="902"/>
      <c r="SNX44" s="902"/>
      <c r="SOB44" s="902"/>
      <c r="SOC44" s="902"/>
      <c r="SOD44" s="902"/>
      <c r="SOE44" s="902"/>
      <c r="SOF44" s="902"/>
      <c r="SOG44" s="902"/>
      <c r="SOH44" s="902"/>
      <c r="SOI44" s="902"/>
      <c r="SOJ44" s="902"/>
      <c r="SOK44" s="902"/>
      <c r="SOM44" s="902"/>
      <c r="SON44" s="902"/>
      <c r="SOO44" s="902"/>
      <c r="SOP44" s="902"/>
      <c r="SOQ44" s="902"/>
      <c r="SOR44" s="902"/>
      <c r="SOS44" s="902"/>
      <c r="SOT44" s="902"/>
      <c r="SOU44" s="902"/>
      <c r="SOV44" s="902"/>
      <c r="SOW44" s="902"/>
      <c r="SOX44" s="902"/>
      <c r="SOY44" s="902"/>
      <c r="SOZ44" s="902"/>
      <c r="SPA44" s="902"/>
      <c r="SPB44" s="902"/>
      <c r="SPC44" s="902"/>
      <c r="SPD44" s="902"/>
      <c r="SPE44" s="902"/>
      <c r="SPF44" s="902"/>
      <c r="SPG44" s="902"/>
      <c r="SPH44" s="902"/>
      <c r="SPI44" s="902"/>
      <c r="SPJ44" s="902"/>
      <c r="SPK44" s="902"/>
      <c r="SPL44" s="902"/>
      <c r="SPM44" s="902"/>
      <c r="SPN44" s="902"/>
      <c r="SPO44" s="902"/>
      <c r="SPP44" s="902"/>
      <c r="SPQ44" s="902"/>
      <c r="SPR44" s="902"/>
      <c r="SPS44" s="902"/>
      <c r="SPT44" s="902"/>
      <c r="SPU44" s="902"/>
      <c r="SPV44" s="902"/>
      <c r="SPW44" s="902"/>
      <c r="SPX44" s="902"/>
      <c r="SPY44" s="902"/>
      <c r="SPZ44" s="902"/>
      <c r="SQA44" s="902"/>
      <c r="SQB44" s="902"/>
      <c r="SQC44" s="902"/>
      <c r="SQD44" s="902"/>
      <c r="SQE44" s="902"/>
      <c r="SQF44" s="902"/>
      <c r="SQG44" s="902"/>
      <c r="SQH44" s="902"/>
      <c r="SQI44" s="902"/>
      <c r="SQJ44" s="902"/>
      <c r="SQK44" s="902"/>
      <c r="SQL44" s="902"/>
      <c r="SQM44" s="902"/>
      <c r="SQN44" s="902"/>
      <c r="SQO44" s="902"/>
      <c r="SQP44" s="902"/>
      <c r="SQQ44" s="902"/>
      <c r="SQR44" s="902"/>
      <c r="SQS44" s="902"/>
      <c r="SQT44" s="902"/>
      <c r="SQU44" s="902"/>
      <c r="SQV44" s="902"/>
      <c r="SQW44" s="902"/>
      <c r="SQX44" s="902"/>
      <c r="SQY44" s="902"/>
      <c r="SQZ44" s="902"/>
      <c r="SRA44" s="902"/>
      <c r="SRB44" s="902"/>
      <c r="SRC44" s="902"/>
      <c r="SRD44" s="902"/>
      <c r="SRE44" s="902"/>
      <c r="SRF44" s="902"/>
      <c r="SRG44" s="902"/>
      <c r="SRH44" s="902"/>
      <c r="SRI44" s="902"/>
      <c r="SRJ44" s="902"/>
      <c r="SRK44" s="902"/>
      <c r="SRL44" s="902"/>
      <c r="SRM44" s="902"/>
      <c r="SRN44" s="902"/>
      <c r="SRO44" s="902"/>
      <c r="SRP44" s="902"/>
      <c r="SRQ44" s="902"/>
      <c r="SRR44" s="902"/>
      <c r="SRS44" s="902"/>
      <c r="SRT44" s="902"/>
      <c r="SRU44" s="902"/>
      <c r="SRV44" s="902"/>
      <c r="SRW44" s="902"/>
      <c r="SRX44" s="902"/>
      <c r="SRY44" s="902"/>
      <c r="SRZ44" s="902"/>
      <c r="SSA44" s="902"/>
      <c r="SSB44" s="902"/>
      <c r="SSC44" s="902"/>
      <c r="SSD44" s="902"/>
      <c r="SSE44" s="902"/>
      <c r="SSF44" s="902"/>
      <c r="SSG44" s="902"/>
      <c r="SSH44" s="902"/>
      <c r="SSI44" s="902"/>
      <c r="SSJ44" s="902"/>
      <c r="SSK44" s="902"/>
      <c r="SSL44" s="902"/>
      <c r="SSM44" s="902"/>
      <c r="SSN44" s="902"/>
      <c r="SSO44" s="902"/>
      <c r="SSP44" s="902"/>
      <c r="SSQ44" s="902"/>
      <c r="SSR44" s="902"/>
      <c r="SSS44" s="902"/>
      <c r="SST44" s="902"/>
      <c r="SSU44" s="902"/>
      <c r="SSV44" s="902"/>
      <c r="SSW44" s="902"/>
      <c r="SSX44" s="902"/>
      <c r="SSY44" s="902"/>
      <c r="SSZ44" s="902"/>
      <c r="STA44" s="902"/>
      <c r="STB44" s="902"/>
      <c r="STC44" s="902"/>
      <c r="STD44" s="902"/>
      <c r="STE44" s="902"/>
      <c r="STF44" s="902"/>
      <c r="STG44" s="902"/>
      <c r="STH44" s="902"/>
      <c r="STI44" s="902"/>
      <c r="STJ44" s="902"/>
      <c r="STK44" s="902"/>
      <c r="STL44" s="902"/>
      <c r="STM44" s="902"/>
      <c r="STN44" s="902"/>
      <c r="STO44" s="902"/>
      <c r="STP44" s="902"/>
      <c r="STQ44" s="902"/>
      <c r="STR44" s="902"/>
      <c r="STS44" s="902"/>
      <c r="STT44" s="902"/>
      <c r="STU44" s="902"/>
      <c r="STV44" s="902"/>
      <c r="STW44" s="902"/>
      <c r="STX44" s="902"/>
      <c r="STY44" s="902"/>
      <c r="STZ44" s="902"/>
      <c r="SUA44" s="902"/>
      <c r="SUB44" s="902"/>
      <c r="SUC44" s="902"/>
      <c r="SUD44" s="902"/>
      <c r="SUE44" s="902"/>
      <c r="SUF44" s="902"/>
      <c r="SUG44" s="902"/>
      <c r="SUH44" s="902"/>
      <c r="SUI44" s="902"/>
      <c r="SUJ44" s="902"/>
      <c r="SUK44" s="902"/>
      <c r="SUL44" s="902"/>
      <c r="SUM44" s="902"/>
      <c r="SUN44" s="902"/>
      <c r="SUO44" s="902"/>
      <c r="SUP44" s="902"/>
      <c r="SUQ44" s="902"/>
      <c r="SUR44" s="902"/>
      <c r="SUS44" s="902"/>
      <c r="SUT44" s="902"/>
      <c r="SUU44" s="902"/>
      <c r="SUV44" s="902"/>
      <c r="SUW44" s="902"/>
      <c r="SUX44" s="902"/>
      <c r="SUY44" s="902"/>
      <c r="SUZ44" s="902"/>
      <c r="SVA44" s="902"/>
      <c r="SVB44" s="902"/>
      <c r="SVC44" s="902"/>
      <c r="SVD44" s="902"/>
      <c r="SVE44" s="902"/>
      <c r="SVF44" s="902"/>
      <c r="SVG44" s="902"/>
      <c r="SVH44" s="902"/>
      <c r="SVI44" s="902"/>
      <c r="SVJ44" s="902"/>
      <c r="SVK44" s="902"/>
      <c r="SVL44" s="902"/>
      <c r="SVM44" s="902"/>
      <c r="SVN44" s="902"/>
      <c r="SVO44" s="902"/>
      <c r="SVP44" s="902"/>
      <c r="SVQ44" s="902"/>
      <c r="SVR44" s="902"/>
      <c r="SVS44" s="902"/>
      <c r="SVT44" s="902"/>
      <c r="SVU44" s="902"/>
      <c r="SVV44" s="902"/>
      <c r="SVW44" s="902"/>
      <c r="SVX44" s="902"/>
      <c r="SVY44" s="902"/>
      <c r="SVZ44" s="902"/>
      <c r="SWA44" s="902"/>
      <c r="SWB44" s="902"/>
      <c r="SWC44" s="902"/>
      <c r="SWD44" s="902"/>
      <c r="SWE44" s="902"/>
      <c r="SWF44" s="902"/>
      <c r="SWG44" s="902"/>
      <c r="SWH44" s="902"/>
      <c r="SWI44" s="902"/>
      <c r="SWJ44" s="902"/>
      <c r="SWK44" s="902"/>
      <c r="SWL44" s="902"/>
      <c r="SWM44" s="902"/>
      <c r="SWN44" s="902"/>
      <c r="SWO44" s="902"/>
      <c r="SWP44" s="902"/>
      <c r="SWQ44" s="902"/>
      <c r="SWR44" s="902"/>
      <c r="SWS44" s="902"/>
      <c r="SWT44" s="902"/>
      <c r="SWU44" s="902"/>
      <c r="SWV44" s="902"/>
      <c r="SWW44" s="902"/>
      <c r="SWX44" s="902"/>
      <c r="SWY44" s="902"/>
      <c r="SWZ44" s="902"/>
      <c r="SXA44" s="902"/>
      <c r="SXB44" s="902"/>
      <c r="SXC44" s="902"/>
      <c r="SXD44" s="902"/>
      <c r="SXE44" s="902"/>
      <c r="SXF44" s="902"/>
      <c r="SXG44" s="902"/>
      <c r="SXH44" s="902"/>
      <c r="SXI44" s="902"/>
      <c r="SXJ44" s="902"/>
      <c r="SXK44" s="902"/>
      <c r="SXL44" s="902"/>
      <c r="SXN44" s="902"/>
      <c r="SXO44" s="902"/>
      <c r="SXP44" s="902"/>
      <c r="SXQ44" s="902"/>
      <c r="SXR44" s="902"/>
      <c r="SXT44" s="902"/>
      <c r="SXX44" s="902"/>
      <c r="SXY44" s="902"/>
      <c r="SXZ44" s="902"/>
      <c r="SYA44" s="902"/>
      <c r="SYB44" s="902"/>
      <c r="SYC44" s="902"/>
      <c r="SYD44" s="902"/>
      <c r="SYE44" s="902"/>
      <c r="SYF44" s="902"/>
      <c r="SYG44" s="902"/>
      <c r="SYI44" s="902"/>
      <c r="SYJ44" s="902"/>
      <c r="SYK44" s="902"/>
      <c r="SYL44" s="902"/>
      <c r="SYM44" s="902"/>
      <c r="SYN44" s="902"/>
      <c r="SYO44" s="902"/>
      <c r="SYP44" s="902"/>
      <c r="SYQ44" s="902"/>
      <c r="SYR44" s="902"/>
      <c r="SYS44" s="902"/>
      <c r="SYT44" s="902"/>
      <c r="SYU44" s="902"/>
      <c r="SYV44" s="902"/>
      <c r="SYW44" s="902"/>
      <c r="SYX44" s="902"/>
      <c r="SYY44" s="902"/>
      <c r="SYZ44" s="902"/>
      <c r="SZA44" s="902"/>
      <c r="SZB44" s="902"/>
      <c r="SZC44" s="902"/>
      <c r="SZD44" s="902"/>
      <c r="SZE44" s="902"/>
      <c r="SZF44" s="902"/>
      <c r="SZG44" s="902"/>
      <c r="SZH44" s="902"/>
      <c r="SZI44" s="902"/>
      <c r="SZJ44" s="902"/>
      <c r="SZK44" s="902"/>
      <c r="SZL44" s="902"/>
      <c r="SZM44" s="902"/>
      <c r="SZN44" s="902"/>
      <c r="SZO44" s="902"/>
      <c r="SZP44" s="902"/>
      <c r="SZQ44" s="902"/>
      <c r="SZR44" s="902"/>
      <c r="SZS44" s="902"/>
      <c r="SZT44" s="902"/>
      <c r="SZU44" s="902"/>
      <c r="SZV44" s="902"/>
      <c r="SZW44" s="902"/>
      <c r="SZX44" s="902"/>
      <c r="SZY44" s="902"/>
      <c r="SZZ44" s="902"/>
      <c r="TAA44" s="902"/>
      <c r="TAB44" s="902"/>
      <c r="TAC44" s="902"/>
      <c r="TAD44" s="902"/>
      <c r="TAE44" s="902"/>
      <c r="TAF44" s="902"/>
      <c r="TAG44" s="902"/>
      <c r="TAH44" s="902"/>
      <c r="TAI44" s="902"/>
      <c r="TAJ44" s="902"/>
      <c r="TAK44" s="902"/>
      <c r="TAL44" s="902"/>
      <c r="TAM44" s="902"/>
      <c r="TAN44" s="902"/>
      <c r="TAO44" s="902"/>
      <c r="TAP44" s="902"/>
      <c r="TAQ44" s="902"/>
      <c r="TAR44" s="902"/>
      <c r="TAS44" s="902"/>
      <c r="TAT44" s="902"/>
      <c r="TAU44" s="902"/>
      <c r="TAV44" s="902"/>
      <c r="TAW44" s="902"/>
      <c r="TAX44" s="902"/>
      <c r="TAY44" s="902"/>
      <c r="TAZ44" s="902"/>
      <c r="TBA44" s="902"/>
      <c r="TBB44" s="902"/>
      <c r="TBC44" s="902"/>
      <c r="TBD44" s="902"/>
      <c r="TBE44" s="902"/>
      <c r="TBF44" s="902"/>
      <c r="TBG44" s="902"/>
      <c r="TBH44" s="902"/>
      <c r="TBI44" s="902"/>
      <c r="TBJ44" s="902"/>
      <c r="TBK44" s="902"/>
      <c r="TBL44" s="902"/>
      <c r="TBM44" s="902"/>
      <c r="TBN44" s="902"/>
      <c r="TBO44" s="902"/>
      <c r="TBP44" s="902"/>
      <c r="TBQ44" s="902"/>
      <c r="TBR44" s="902"/>
      <c r="TBS44" s="902"/>
      <c r="TBT44" s="902"/>
      <c r="TBU44" s="902"/>
      <c r="TBV44" s="902"/>
      <c r="TBW44" s="902"/>
      <c r="TBX44" s="902"/>
      <c r="TBY44" s="902"/>
      <c r="TBZ44" s="902"/>
      <c r="TCA44" s="902"/>
      <c r="TCB44" s="902"/>
      <c r="TCC44" s="902"/>
      <c r="TCD44" s="902"/>
      <c r="TCE44" s="902"/>
      <c r="TCF44" s="902"/>
      <c r="TCG44" s="902"/>
      <c r="TCH44" s="902"/>
      <c r="TCI44" s="902"/>
      <c r="TCJ44" s="902"/>
      <c r="TCK44" s="902"/>
      <c r="TCL44" s="902"/>
      <c r="TCM44" s="902"/>
      <c r="TCN44" s="902"/>
      <c r="TCO44" s="902"/>
      <c r="TCP44" s="902"/>
      <c r="TCQ44" s="902"/>
      <c r="TCR44" s="902"/>
      <c r="TCS44" s="902"/>
      <c r="TCT44" s="902"/>
      <c r="TCU44" s="902"/>
      <c r="TCV44" s="902"/>
      <c r="TCW44" s="902"/>
      <c r="TCX44" s="902"/>
      <c r="TCY44" s="902"/>
      <c r="TCZ44" s="902"/>
      <c r="TDA44" s="902"/>
      <c r="TDB44" s="902"/>
      <c r="TDC44" s="902"/>
      <c r="TDD44" s="902"/>
      <c r="TDE44" s="902"/>
      <c r="TDF44" s="902"/>
      <c r="TDG44" s="902"/>
      <c r="TDH44" s="902"/>
      <c r="TDI44" s="902"/>
      <c r="TDJ44" s="902"/>
      <c r="TDK44" s="902"/>
      <c r="TDL44" s="902"/>
      <c r="TDM44" s="902"/>
      <c r="TDN44" s="902"/>
      <c r="TDO44" s="902"/>
      <c r="TDP44" s="902"/>
      <c r="TDQ44" s="902"/>
      <c r="TDR44" s="902"/>
      <c r="TDS44" s="902"/>
      <c r="TDT44" s="902"/>
      <c r="TDU44" s="902"/>
      <c r="TDV44" s="902"/>
      <c r="TDW44" s="902"/>
      <c r="TDX44" s="902"/>
      <c r="TDY44" s="902"/>
      <c r="TDZ44" s="902"/>
      <c r="TEA44" s="902"/>
      <c r="TEB44" s="902"/>
      <c r="TEC44" s="902"/>
      <c r="TED44" s="902"/>
      <c r="TEE44" s="902"/>
      <c r="TEF44" s="902"/>
      <c r="TEG44" s="902"/>
      <c r="TEH44" s="902"/>
      <c r="TEI44" s="902"/>
      <c r="TEJ44" s="902"/>
      <c r="TEK44" s="902"/>
      <c r="TEL44" s="902"/>
      <c r="TEM44" s="902"/>
      <c r="TEN44" s="902"/>
      <c r="TEO44" s="902"/>
      <c r="TEP44" s="902"/>
      <c r="TEQ44" s="902"/>
      <c r="TER44" s="902"/>
      <c r="TES44" s="902"/>
      <c r="TET44" s="902"/>
      <c r="TEU44" s="902"/>
      <c r="TEV44" s="902"/>
      <c r="TEW44" s="902"/>
      <c r="TEX44" s="902"/>
      <c r="TEY44" s="902"/>
      <c r="TEZ44" s="902"/>
      <c r="TFA44" s="902"/>
      <c r="TFB44" s="902"/>
      <c r="TFC44" s="902"/>
      <c r="TFD44" s="902"/>
      <c r="TFE44" s="902"/>
      <c r="TFF44" s="902"/>
      <c r="TFG44" s="902"/>
      <c r="TFH44" s="902"/>
      <c r="TFI44" s="902"/>
      <c r="TFJ44" s="902"/>
      <c r="TFK44" s="902"/>
      <c r="TFL44" s="902"/>
      <c r="TFM44" s="902"/>
      <c r="TFN44" s="902"/>
      <c r="TFO44" s="902"/>
      <c r="TFP44" s="902"/>
      <c r="TFQ44" s="902"/>
      <c r="TFR44" s="902"/>
      <c r="TFS44" s="902"/>
      <c r="TFT44" s="902"/>
      <c r="TFU44" s="902"/>
      <c r="TFV44" s="902"/>
      <c r="TFW44" s="902"/>
      <c r="TFX44" s="902"/>
      <c r="TFY44" s="902"/>
      <c r="TFZ44" s="902"/>
      <c r="TGA44" s="902"/>
      <c r="TGB44" s="902"/>
      <c r="TGC44" s="902"/>
      <c r="TGD44" s="902"/>
      <c r="TGE44" s="902"/>
      <c r="TGF44" s="902"/>
      <c r="TGG44" s="902"/>
      <c r="TGH44" s="902"/>
      <c r="TGI44" s="902"/>
      <c r="TGJ44" s="902"/>
      <c r="TGK44" s="902"/>
      <c r="TGL44" s="902"/>
      <c r="TGM44" s="902"/>
      <c r="TGN44" s="902"/>
      <c r="TGO44" s="902"/>
      <c r="TGP44" s="902"/>
      <c r="TGQ44" s="902"/>
      <c r="TGR44" s="902"/>
      <c r="TGS44" s="902"/>
      <c r="TGT44" s="902"/>
      <c r="TGU44" s="902"/>
      <c r="TGV44" s="902"/>
      <c r="TGW44" s="902"/>
      <c r="TGX44" s="902"/>
      <c r="TGY44" s="902"/>
      <c r="TGZ44" s="902"/>
      <c r="THA44" s="902"/>
      <c r="THB44" s="902"/>
      <c r="THC44" s="902"/>
      <c r="THD44" s="902"/>
      <c r="THE44" s="902"/>
      <c r="THF44" s="902"/>
      <c r="THG44" s="902"/>
      <c r="THH44" s="902"/>
      <c r="THJ44" s="902"/>
      <c r="THK44" s="902"/>
      <c r="THL44" s="902"/>
      <c r="THM44" s="902"/>
      <c r="THN44" s="902"/>
      <c r="THP44" s="902"/>
      <c r="THT44" s="902"/>
      <c r="THU44" s="902"/>
      <c r="THV44" s="902"/>
      <c r="THW44" s="902"/>
      <c r="THX44" s="902"/>
      <c r="THY44" s="902"/>
      <c r="THZ44" s="902"/>
      <c r="TIA44" s="902"/>
      <c r="TIB44" s="902"/>
      <c r="TIC44" s="902"/>
      <c r="TIE44" s="902"/>
      <c r="TIF44" s="902"/>
      <c r="TIG44" s="902"/>
      <c r="TIH44" s="902"/>
      <c r="TII44" s="902"/>
      <c r="TIJ44" s="902"/>
      <c r="TIK44" s="902"/>
      <c r="TIL44" s="902"/>
      <c r="TIM44" s="902"/>
      <c r="TIN44" s="902"/>
      <c r="TIO44" s="902"/>
      <c r="TIP44" s="902"/>
      <c r="TIQ44" s="902"/>
      <c r="TIR44" s="902"/>
      <c r="TIS44" s="902"/>
      <c r="TIT44" s="902"/>
      <c r="TIU44" s="902"/>
      <c r="TIV44" s="902"/>
      <c r="TIW44" s="902"/>
      <c r="TIX44" s="902"/>
      <c r="TIY44" s="902"/>
      <c r="TIZ44" s="902"/>
      <c r="TJA44" s="902"/>
      <c r="TJB44" s="902"/>
      <c r="TJC44" s="902"/>
      <c r="TJD44" s="902"/>
      <c r="TJE44" s="902"/>
      <c r="TJF44" s="902"/>
      <c r="TJG44" s="902"/>
      <c r="TJH44" s="902"/>
      <c r="TJI44" s="902"/>
      <c r="TJJ44" s="902"/>
      <c r="TJK44" s="902"/>
      <c r="TJL44" s="902"/>
      <c r="TJM44" s="902"/>
      <c r="TJN44" s="902"/>
      <c r="TJO44" s="902"/>
      <c r="TJP44" s="902"/>
      <c r="TJQ44" s="902"/>
      <c r="TJR44" s="902"/>
      <c r="TJS44" s="902"/>
      <c r="TJT44" s="902"/>
      <c r="TJU44" s="902"/>
      <c r="TJV44" s="902"/>
      <c r="TJW44" s="902"/>
      <c r="TJX44" s="902"/>
      <c r="TJY44" s="902"/>
      <c r="TJZ44" s="902"/>
      <c r="TKA44" s="902"/>
      <c r="TKB44" s="902"/>
      <c r="TKC44" s="902"/>
      <c r="TKD44" s="902"/>
      <c r="TKE44" s="902"/>
      <c r="TKF44" s="902"/>
      <c r="TKG44" s="902"/>
      <c r="TKH44" s="902"/>
      <c r="TKI44" s="902"/>
      <c r="TKJ44" s="902"/>
      <c r="TKK44" s="902"/>
      <c r="TKL44" s="902"/>
      <c r="TKM44" s="902"/>
      <c r="TKN44" s="902"/>
      <c r="TKO44" s="902"/>
      <c r="TKP44" s="902"/>
      <c r="TKQ44" s="902"/>
      <c r="TKR44" s="902"/>
      <c r="TKS44" s="902"/>
      <c r="TKT44" s="902"/>
      <c r="TKU44" s="902"/>
      <c r="TKV44" s="902"/>
      <c r="TKW44" s="902"/>
      <c r="TKX44" s="902"/>
      <c r="TKY44" s="902"/>
      <c r="TKZ44" s="902"/>
      <c r="TLA44" s="902"/>
      <c r="TLB44" s="902"/>
      <c r="TLC44" s="902"/>
      <c r="TLD44" s="902"/>
      <c r="TLE44" s="902"/>
      <c r="TLF44" s="902"/>
      <c r="TLG44" s="902"/>
      <c r="TLH44" s="902"/>
      <c r="TLI44" s="902"/>
      <c r="TLJ44" s="902"/>
      <c r="TLK44" s="902"/>
      <c r="TLL44" s="902"/>
      <c r="TLM44" s="902"/>
      <c r="TLN44" s="902"/>
      <c r="TLO44" s="902"/>
      <c r="TLP44" s="902"/>
      <c r="TLQ44" s="902"/>
      <c r="TLR44" s="902"/>
      <c r="TLS44" s="902"/>
      <c r="TLT44" s="902"/>
      <c r="TLU44" s="902"/>
      <c r="TLV44" s="902"/>
      <c r="TLW44" s="902"/>
      <c r="TLX44" s="902"/>
      <c r="TLY44" s="902"/>
      <c r="TLZ44" s="902"/>
      <c r="TMA44" s="902"/>
      <c r="TMB44" s="902"/>
      <c r="TMC44" s="902"/>
      <c r="TMD44" s="902"/>
      <c r="TME44" s="902"/>
      <c r="TMF44" s="902"/>
      <c r="TMG44" s="902"/>
      <c r="TMH44" s="902"/>
      <c r="TMI44" s="902"/>
      <c r="TMJ44" s="902"/>
      <c r="TMK44" s="902"/>
      <c r="TML44" s="902"/>
      <c r="TMM44" s="902"/>
      <c r="TMN44" s="902"/>
      <c r="TMO44" s="902"/>
      <c r="TMP44" s="902"/>
      <c r="TMQ44" s="902"/>
      <c r="TMR44" s="902"/>
      <c r="TMS44" s="902"/>
      <c r="TMT44" s="902"/>
      <c r="TMU44" s="902"/>
      <c r="TMV44" s="902"/>
      <c r="TMW44" s="902"/>
      <c r="TMX44" s="902"/>
      <c r="TMY44" s="902"/>
      <c r="TMZ44" s="902"/>
      <c r="TNA44" s="902"/>
      <c r="TNB44" s="902"/>
      <c r="TNC44" s="902"/>
      <c r="TND44" s="902"/>
      <c r="TNE44" s="902"/>
      <c r="TNF44" s="902"/>
      <c r="TNG44" s="902"/>
      <c r="TNH44" s="902"/>
      <c r="TNI44" s="902"/>
      <c r="TNJ44" s="902"/>
      <c r="TNK44" s="902"/>
      <c r="TNL44" s="902"/>
      <c r="TNM44" s="902"/>
      <c r="TNN44" s="902"/>
      <c r="TNO44" s="902"/>
      <c r="TNP44" s="902"/>
      <c r="TNQ44" s="902"/>
      <c r="TNR44" s="902"/>
      <c r="TNS44" s="902"/>
      <c r="TNT44" s="902"/>
      <c r="TNU44" s="902"/>
      <c r="TNV44" s="902"/>
      <c r="TNW44" s="902"/>
      <c r="TNX44" s="902"/>
      <c r="TNY44" s="902"/>
      <c r="TNZ44" s="902"/>
      <c r="TOA44" s="902"/>
      <c r="TOB44" s="902"/>
      <c r="TOC44" s="902"/>
      <c r="TOD44" s="902"/>
      <c r="TOE44" s="902"/>
      <c r="TOF44" s="902"/>
      <c r="TOG44" s="902"/>
      <c r="TOH44" s="902"/>
      <c r="TOI44" s="902"/>
      <c r="TOJ44" s="902"/>
      <c r="TOK44" s="902"/>
      <c r="TOL44" s="902"/>
      <c r="TOM44" s="902"/>
      <c r="TON44" s="902"/>
      <c r="TOO44" s="902"/>
      <c r="TOP44" s="902"/>
      <c r="TOQ44" s="902"/>
      <c r="TOR44" s="902"/>
      <c r="TOS44" s="902"/>
      <c r="TOT44" s="902"/>
      <c r="TOU44" s="902"/>
      <c r="TOV44" s="902"/>
      <c r="TOW44" s="902"/>
      <c r="TOX44" s="902"/>
      <c r="TOY44" s="902"/>
      <c r="TOZ44" s="902"/>
      <c r="TPA44" s="902"/>
      <c r="TPB44" s="902"/>
      <c r="TPC44" s="902"/>
      <c r="TPD44" s="902"/>
      <c r="TPE44" s="902"/>
      <c r="TPF44" s="902"/>
      <c r="TPG44" s="902"/>
      <c r="TPH44" s="902"/>
      <c r="TPI44" s="902"/>
      <c r="TPJ44" s="902"/>
      <c r="TPK44" s="902"/>
      <c r="TPL44" s="902"/>
      <c r="TPM44" s="902"/>
      <c r="TPN44" s="902"/>
      <c r="TPO44" s="902"/>
      <c r="TPP44" s="902"/>
      <c r="TPQ44" s="902"/>
      <c r="TPR44" s="902"/>
      <c r="TPS44" s="902"/>
      <c r="TPT44" s="902"/>
      <c r="TPU44" s="902"/>
      <c r="TPV44" s="902"/>
      <c r="TPW44" s="902"/>
      <c r="TPX44" s="902"/>
      <c r="TPY44" s="902"/>
      <c r="TPZ44" s="902"/>
      <c r="TQA44" s="902"/>
      <c r="TQB44" s="902"/>
      <c r="TQC44" s="902"/>
      <c r="TQD44" s="902"/>
      <c r="TQE44" s="902"/>
      <c r="TQF44" s="902"/>
      <c r="TQG44" s="902"/>
      <c r="TQH44" s="902"/>
      <c r="TQI44" s="902"/>
      <c r="TQJ44" s="902"/>
      <c r="TQK44" s="902"/>
      <c r="TQL44" s="902"/>
      <c r="TQM44" s="902"/>
      <c r="TQN44" s="902"/>
      <c r="TQO44" s="902"/>
      <c r="TQP44" s="902"/>
      <c r="TQQ44" s="902"/>
      <c r="TQR44" s="902"/>
      <c r="TQS44" s="902"/>
      <c r="TQT44" s="902"/>
      <c r="TQU44" s="902"/>
      <c r="TQV44" s="902"/>
      <c r="TQW44" s="902"/>
      <c r="TQX44" s="902"/>
      <c r="TQY44" s="902"/>
      <c r="TQZ44" s="902"/>
      <c r="TRA44" s="902"/>
      <c r="TRB44" s="902"/>
      <c r="TRC44" s="902"/>
      <c r="TRD44" s="902"/>
      <c r="TRF44" s="902"/>
      <c r="TRG44" s="902"/>
      <c r="TRH44" s="902"/>
      <c r="TRI44" s="902"/>
      <c r="TRJ44" s="902"/>
      <c r="TRL44" s="902"/>
      <c r="TRP44" s="902"/>
      <c r="TRQ44" s="902"/>
      <c r="TRR44" s="902"/>
      <c r="TRS44" s="902"/>
      <c r="TRT44" s="902"/>
      <c r="TRU44" s="902"/>
      <c r="TRV44" s="902"/>
      <c r="TRW44" s="902"/>
      <c r="TRX44" s="902"/>
      <c r="TRY44" s="902"/>
      <c r="TSA44" s="902"/>
      <c r="TSB44" s="902"/>
      <c r="TSC44" s="902"/>
      <c r="TSD44" s="902"/>
      <c r="TSE44" s="902"/>
      <c r="TSF44" s="902"/>
      <c r="TSG44" s="902"/>
      <c r="TSH44" s="902"/>
      <c r="TSI44" s="902"/>
      <c r="TSJ44" s="902"/>
      <c r="TSK44" s="902"/>
      <c r="TSL44" s="902"/>
      <c r="TSM44" s="902"/>
      <c r="TSN44" s="902"/>
      <c r="TSO44" s="902"/>
      <c r="TSP44" s="902"/>
      <c r="TSQ44" s="902"/>
      <c r="TSR44" s="902"/>
      <c r="TSS44" s="902"/>
      <c r="TST44" s="902"/>
      <c r="TSU44" s="902"/>
      <c r="TSV44" s="902"/>
      <c r="TSW44" s="902"/>
      <c r="TSX44" s="902"/>
      <c r="TSY44" s="902"/>
      <c r="TSZ44" s="902"/>
      <c r="TTA44" s="902"/>
      <c r="TTB44" s="902"/>
      <c r="TTC44" s="902"/>
      <c r="TTD44" s="902"/>
      <c r="TTE44" s="902"/>
      <c r="TTF44" s="902"/>
      <c r="TTG44" s="902"/>
      <c r="TTH44" s="902"/>
      <c r="TTI44" s="902"/>
      <c r="TTJ44" s="902"/>
      <c r="TTK44" s="902"/>
      <c r="TTL44" s="902"/>
      <c r="TTM44" s="902"/>
      <c r="TTN44" s="902"/>
      <c r="TTO44" s="902"/>
      <c r="TTP44" s="902"/>
      <c r="TTQ44" s="902"/>
      <c r="TTR44" s="902"/>
      <c r="TTS44" s="902"/>
      <c r="TTT44" s="902"/>
      <c r="TTU44" s="902"/>
      <c r="TTV44" s="902"/>
      <c r="TTW44" s="902"/>
      <c r="TTX44" s="902"/>
      <c r="TTY44" s="902"/>
      <c r="TTZ44" s="902"/>
      <c r="TUA44" s="902"/>
      <c r="TUB44" s="902"/>
      <c r="TUC44" s="902"/>
      <c r="TUD44" s="902"/>
      <c r="TUE44" s="902"/>
      <c r="TUF44" s="902"/>
      <c r="TUG44" s="902"/>
      <c r="TUH44" s="902"/>
      <c r="TUI44" s="902"/>
      <c r="TUJ44" s="902"/>
      <c r="TUK44" s="902"/>
      <c r="TUL44" s="902"/>
      <c r="TUM44" s="902"/>
      <c r="TUN44" s="902"/>
      <c r="TUO44" s="902"/>
      <c r="TUP44" s="902"/>
      <c r="TUQ44" s="902"/>
      <c r="TUR44" s="902"/>
      <c r="TUS44" s="902"/>
      <c r="TUT44" s="902"/>
      <c r="TUU44" s="902"/>
      <c r="TUV44" s="902"/>
      <c r="TUW44" s="902"/>
      <c r="TUX44" s="902"/>
      <c r="TUY44" s="902"/>
      <c r="TUZ44" s="902"/>
      <c r="TVA44" s="902"/>
      <c r="TVB44" s="902"/>
      <c r="TVC44" s="902"/>
      <c r="TVD44" s="902"/>
      <c r="TVE44" s="902"/>
      <c r="TVF44" s="902"/>
      <c r="TVG44" s="902"/>
      <c r="TVH44" s="902"/>
      <c r="TVI44" s="902"/>
      <c r="TVJ44" s="902"/>
      <c r="TVK44" s="902"/>
      <c r="TVL44" s="902"/>
      <c r="TVM44" s="902"/>
      <c r="TVN44" s="902"/>
      <c r="TVO44" s="902"/>
      <c r="TVP44" s="902"/>
      <c r="TVQ44" s="902"/>
      <c r="TVR44" s="902"/>
      <c r="TVS44" s="902"/>
      <c r="TVT44" s="902"/>
      <c r="TVU44" s="902"/>
      <c r="TVV44" s="902"/>
      <c r="TVW44" s="902"/>
      <c r="TVX44" s="902"/>
      <c r="TVY44" s="902"/>
      <c r="TVZ44" s="902"/>
      <c r="TWA44" s="902"/>
      <c r="TWB44" s="902"/>
      <c r="TWC44" s="902"/>
      <c r="TWD44" s="902"/>
      <c r="TWE44" s="902"/>
      <c r="TWF44" s="902"/>
      <c r="TWG44" s="902"/>
      <c r="TWH44" s="902"/>
      <c r="TWI44" s="902"/>
      <c r="TWJ44" s="902"/>
      <c r="TWK44" s="902"/>
      <c r="TWL44" s="902"/>
      <c r="TWM44" s="902"/>
      <c r="TWN44" s="902"/>
      <c r="TWO44" s="902"/>
      <c r="TWP44" s="902"/>
      <c r="TWQ44" s="902"/>
      <c r="TWR44" s="902"/>
      <c r="TWS44" s="902"/>
      <c r="TWT44" s="902"/>
      <c r="TWU44" s="902"/>
      <c r="TWV44" s="902"/>
      <c r="TWW44" s="902"/>
      <c r="TWX44" s="902"/>
      <c r="TWY44" s="902"/>
      <c r="TWZ44" s="902"/>
      <c r="TXA44" s="902"/>
      <c r="TXB44" s="902"/>
      <c r="TXC44" s="902"/>
      <c r="TXD44" s="902"/>
      <c r="TXE44" s="902"/>
      <c r="TXF44" s="902"/>
      <c r="TXG44" s="902"/>
      <c r="TXH44" s="902"/>
      <c r="TXI44" s="902"/>
      <c r="TXJ44" s="902"/>
      <c r="TXK44" s="902"/>
      <c r="TXL44" s="902"/>
      <c r="TXM44" s="902"/>
      <c r="TXN44" s="902"/>
      <c r="TXO44" s="902"/>
      <c r="TXP44" s="902"/>
      <c r="TXQ44" s="902"/>
      <c r="TXR44" s="902"/>
      <c r="TXS44" s="902"/>
      <c r="TXT44" s="902"/>
      <c r="TXU44" s="902"/>
      <c r="TXV44" s="902"/>
      <c r="TXW44" s="902"/>
      <c r="TXX44" s="902"/>
      <c r="TXY44" s="902"/>
      <c r="TXZ44" s="902"/>
      <c r="TYA44" s="902"/>
      <c r="TYB44" s="902"/>
      <c r="TYC44" s="902"/>
      <c r="TYD44" s="902"/>
      <c r="TYE44" s="902"/>
      <c r="TYF44" s="902"/>
      <c r="TYG44" s="902"/>
      <c r="TYH44" s="902"/>
      <c r="TYI44" s="902"/>
      <c r="TYJ44" s="902"/>
      <c r="TYK44" s="902"/>
      <c r="TYL44" s="902"/>
      <c r="TYM44" s="902"/>
      <c r="TYN44" s="902"/>
      <c r="TYO44" s="902"/>
      <c r="TYP44" s="902"/>
      <c r="TYQ44" s="902"/>
      <c r="TYR44" s="902"/>
      <c r="TYS44" s="902"/>
      <c r="TYT44" s="902"/>
      <c r="TYU44" s="902"/>
      <c r="TYV44" s="902"/>
      <c r="TYW44" s="902"/>
      <c r="TYX44" s="902"/>
      <c r="TYY44" s="902"/>
      <c r="TYZ44" s="902"/>
      <c r="TZA44" s="902"/>
      <c r="TZB44" s="902"/>
      <c r="TZC44" s="902"/>
      <c r="TZD44" s="902"/>
      <c r="TZE44" s="902"/>
      <c r="TZF44" s="902"/>
      <c r="TZG44" s="902"/>
      <c r="TZH44" s="902"/>
      <c r="TZI44" s="902"/>
      <c r="TZJ44" s="902"/>
      <c r="TZK44" s="902"/>
      <c r="TZL44" s="902"/>
      <c r="TZM44" s="902"/>
      <c r="TZN44" s="902"/>
      <c r="TZO44" s="902"/>
      <c r="TZP44" s="902"/>
      <c r="TZQ44" s="902"/>
      <c r="TZR44" s="902"/>
      <c r="TZS44" s="902"/>
      <c r="TZT44" s="902"/>
      <c r="TZU44" s="902"/>
      <c r="TZV44" s="902"/>
      <c r="TZW44" s="902"/>
      <c r="TZX44" s="902"/>
      <c r="TZY44" s="902"/>
      <c r="TZZ44" s="902"/>
      <c r="UAA44" s="902"/>
      <c r="UAB44" s="902"/>
      <c r="UAC44" s="902"/>
      <c r="UAD44" s="902"/>
      <c r="UAE44" s="902"/>
      <c r="UAF44" s="902"/>
      <c r="UAG44" s="902"/>
      <c r="UAH44" s="902"/>
      <c r="UAI44" s="902"/>
      <c r="UAJ44" s="902"/>
      <c r="UAK44" s="902"/>
      <c r="UAL44" s="902"/>
      <c r="UAM44" s="902"/>
      <c r="UAN44" s="902"/>
      <c r="UAO44" s="902"/>
      <c r="UAP44" s="902"/>
      <c r="UAQ44" s="902"/>
      <c r="UAR44" s="902"/>
      <c r="UAS44" s="902"/>
      <c r="UAT44" s="902"/>
      <c r="UAU44" s="902"/>
      <c r="UAV44" s="902"/>
      <c r="UAW44" s="902"/>
      <c r="UAX44" s="902"/>
      <c r="UAY44" s="902"/>
      <c r="UAZ44" s="902"/>
      <c r="UBB44" s="902"/>
      <c r="UBC44" s="902"/>
      <c r="UBD44" s="902"/>
      <c r="UBE44" s="902"/>
      <c r="UBF44" s="902"/>
      <c r="UBH44" s="902"/>
      <c r="UBL44" s="902"/>
      <c r="UBM44" s="902"/>
      <c r="UBN44" s="902"/>
      <c r="UBO44" s="902"/>
      <c r="UBP44" s="902"/>
      <c r="UBQ44" s="902"/>
      <c r="UBR44" s="902"/>
      <c r="UBS44" s="902"/>
      <c r="UBT44" s="902"/>
      <c r="UBU44" s="902"/>
      <c r="UBW44" s="902"/>
      <c r="UBX44" s="902"/>
      <c r="UBY44" s="902"/>
      <c r="UBZ44" s="902"/>
      <c r="UCA44" s="902"/>
      <c r="UCB44" s="902"/>
      <c r="UCC44" s="902"/>
      <c r="UCD44" s="902"/>
      <c r="UCE44" s="902"/>
      <c r="UCF44" s="902"/>
      <c r="UCG44" s="902"/>
      <c r="UCH44" s="902"/>
      <c r="UCI44" s="902"/>
      <c r="UCJ44" s="902"/>
      <c r="UCK44" s="902"/>
      <c r="UCL44" s="902"/>
      <c r="UCM44" s="902"/>
      <c r="UCN44" s="902"/>
      <c r="UCO44" s="902"/>
      <c r="UCP44" s="902"/>
      <c r="UCQ44" s="902"/>
      <c r="UCR44" s="902"/>
      <c r="UCS44" s="902"/>
      <c r="UCT44" s="902"/>
      <c r="UCU44" s="902"/>
      <c r="UCV44" s="902"/>
      <c r="UCW44" s="902"/>
      <c r="UCX44" s="902"/>
      <c r="UCY44" s="902"/>
      <c r="UCZ44" s="902"/>
      <c r="UDA44" s="902"/>
      <c r="UDB44" s="902"/>
      <c r="UDC44" s="902"/>
      <c r="UDD44" s="902"/>
      <c r="UDE44" s="902"/>
      <c r="UDF44" s="902"/>
      <c r="UDG44" s="902"/>
      <c r="UDH44" s="902"/>
      <c r="UDI44" s="902"/>
      <c r="UDJ44" s="902"/>
      <c r="UDK44" s="902"/>
      <c r="UDL44" s="902"/>
      <c r="UDM44" s="902"/>
      <c r="UDN44" s="902"/>
      <c r="UDO44" s="902"/>
      <c r="UDP44" s="902"/>
      <c r="UDQ44" s="902"/>
      <c r="UDR44" s="902"/>
      <c r="UDS44" s="902"/>
      <c r="UDT44" s="902"/>
      <c r="UDU44" s="902"/>
      <c r="UDV44" s="902"/>
      <c r="UDW44" s="902"/>
      <c r="UDX44" s="902"/>
      <c r="UDY44" s="902"/>
      <c r="UDZ44" s="902"/>
      <c r="UEA44" s="902"/>
      <c r="UEB44" s="902"/>
      <c r="UEC44" s="902"/>
      <c r="UED44" s="902"/>
      <c r="UEE44" s="902"/>
      <c r="UEF44" s="902"/>
      <c r="UEG44" s="902"/>
      <c r="UEH44" s="902"/>
      <c r="UEI44" s="902"/>
      <c r="UEJ44" s="902"/>
      <c r="UEK44" s="902"/>
      <c r="UEL44" s="902"/>
      <c r="UEM44" s="902"/>
      <c r="UEN44" s="902"/>
      <c r="UEO44" s="902"/>
      <c r="UEP44" s="902"/>
      <c r="UEQ44" s="902"/>
      <c r="UER44" s="902"/>
      <c r="UES44" s="902"/>
      <c r="UET44" s="902"/>
      <c r="UEU44" s="902"/>
      <c r="UEV44" s="902"/>
      <c r="UEW44" s="902"/>
      <c r="UEX44" s="902"/>
      <c r="UEY44" s="902"/>
      <c r="UEZ44" s="902"/>
      <c r="UFA44" s="902"/>
      <c r="UFB44" s="902"/>
      <c r="UFC44" s="902"/>
      <c r="UFD44" s="902"/>
      <c r="UFE44" s="902"/>
      <c r="UFF44" s="902"/>
      <c r="UFG44" s="902"/>
      <c r="UFH44" s="902"/>
      <c r="UFI44" s="902"/>
      <c r="UFJ44" s="902"/>
      <c r="UFK44" s="902"/>
      <c r="UFL44" s="902"/>
      <c r="UFM44" s="902"/>
      <c r="UFN44" s="902"/>
      <c r="UFO44" s="902"/>
      <c r="UFP44" s="902"/>
      <c r="UFQ44" s="902"/>
      <c r="UFR44" s="902"/>
      <c r="UFS44" s="902"/>
      <c r="UFT44" s="902"/>
      <c r="UFU44" s="902"/>
      <c r="UFV44" s="902"/>
      <c r="UFW44" s="902"/>
      <c r="UFX44" s="902"/>
      <c r="UFY44" s="902"/>
      <c r="UFZ44" s="902"/>
      <c r="UGA44" s="902"/>
      <c r="UGB44" s="902"/>
      <c r="UGC44" s="902"/>
      <c r="UGD44" s="902"/>
      <c r="UGE44" s="902"/>
      <c r="UGF44" s="902"/>
      <c r="UGG44" s="902"/>
      <c r="UGH44" s="902"/>
      <c r="UGI44" s="902"/>
      <c r="UGJ44" s="902"/>
      <c r="UGK44" s="902"/>
      <c r="UGL44" s="902"/>
      <c r="UGM44" s="902"/>
      <c r="UGN44" s="902"/>
      <c r="UGO44" s="902"/>
      <c r="UGP44" s="902"/>
      <c r="UGQ44" s="902"/>
      <c r="UGR44" s="902"/>
      <c r="UGS44" s="902"/>
      <c r="UGT44" s="902"/>
      <c r="UGU44" s="902"/>
      <c r="UGV44" s="902"/>
      <c r="UGW44" s="902"/>
      <c r="UGX44" s="902"/>
      <c r="UGY44" s="902"/>
      <c r="UGZ44" s="902"/>
      <c r="UHA44" s="902"/>
      <c r="UHB44" s="902"/>
      <c r="UHC44" s="902"/>
      <c r="UHD44" s="902"/>
      <c r="UHE44" s="902"/>
      <c r="UHF44" s="902"/>
      <c r="UHG44" s="902"/>
      <c r="UHH44" s="902"/>
      <c r="UHI44" s="902"/>
      <c r="UHJ44" s="902"/>
      <c r="UHK44" s="902"/>
      <c r="UHL44" s="902"/>
      <c r="UHM44" s="902"/>
      <c r="UHN44" s="902"/>
      <c r="UHO44" s="902"/>
      <c r="UHP44" s="902"/>
      <c r="UHQ44" s="902"/>
      <c r="UHR44" s="902"/>
      <c r="UHS44" s="902"/>
      <c r="UHT44" s="902"/>
      <c r="UHU44" s="902"/>
      <c r="UHV44" s="902"/>
      <c r="UHW44" s="902"/>
      <c r="UHX44" s="902"/>
      <c r="UHY44" s="902"/>
      <c r="UHZ44" s="902"/>
      <c r="UIA44" s="902"/>
      <c r="UIB44" s="902"/>
      <c r="UIC44" s="902"/>
      <c r="UID44" s="902"/>
      <c r="UIE44" s="902"/>
      <c r="UIF44" s="902"/>
      <c r="UIG44" s="902"/>
      <c r="UIH44" s="902"/>
      <c r="UII44" s="902"/>
      <c r="UIJ44" s="902"/>
      <c r="UIK44" s="902"/>
      <c r="UIL44" s="902"/>
      <c r="UIM44" s="902"/>
      <c r="UIN44" s="902"/>
      <c r="UIO44" s="902"/>
      <c r="UIP44" s="902"/>
      <c r="UIQ44" s="902"/>
      <c r="UIR44" s="902"/>
      <c r="UIS44" s="902"/>
      <c r="UIT44" s="902"/>
      <c r="UIU44" s="902"/>
      <c r="UIV44" s="902"/>
      <c r="UIW44" s="902"/>
      <c r="UIX44" s="902"/>
      <c r="UIY44" s="902"/>
      <c r="UIZ44" s="902"/>
      <c r="UJA44" s="902"/>
      <c r="UJB44" s="902"/>
      <c r="UJC44" s="902"/>
      <c r="UJD44" s="902"/>
      <c r="UJE44" s="902"/>
      <c r="UJF44" s="902"/>
      <c r="UJG44" s="902"/>
      <c r="UJH44" s="902"/>
      <c r="UJI44" s="902"/>
      <c r="UJJ44" s="902"/>
      <c r="UJK44" s="902"/>
      <c r="UJL44" s="902"/>
      <c r="UJM44" s="902"/>
      <c r="UJN44" s="902"/>
      <c r="UJO44" s="902"/>
      <c r="UJP44" s="902"/>
      <c r="UJQ44" s="902"/>
      <c r="UJR44" s="902"/>
      <c r="UJS44" s="902"/>
      <c r="UJT44" s="902"/>
      <c r="UJU44" s="902"/>
      <c r="UJV44" s="902"/>
      <c r="UJW44" s="902"/>
      <c r="UJX44" s="902"/>
      <c r="UJY44" s="902"/>
      <c r="UJZ44" s="902"/>
      <c r="UKA44" s="902"/>
      <c r="UKB44" s="902"/>
      <c r="UKC44" s="902"/>
      <c r="UKD44" s="902"/>
      <c r="UKE44" s="902"/>
      <c r="UKF44" s="902"/>
      <c r="UKG44" s="902"/>
      <c r="UKH44" s="902"/>
      <c r="UKI44" s="902"/>
      <c r="UKJ44" s="902"/>
      <c r="UKK44" s="902"/>
      <c r="UKL44" s="902"/>
      <c r="UKM44" s="902"/>
      <c r="UKN44" s="902"/>
      <c r="UKO44" s="902"/>
      <c r="UKP44" s="902"/>
      <c r="UKQ44" s="902"/>
      <c r="UKR44" s="902"/>
      <c r="UKS44" s="902"/>
      <c r="UKT44" s="902"/>
      <c r="UKU44" s="902"/>
      <c r="UKV44" s="902"/>
      <c r="UKX44" s="902"/>
      <c r="UKY44" s="902"/>
      <c r="UKZ44" s="902"/>
      <c r="ULA44" s="902"/>
      <c r="ULB44" s="902"/>
      <c r="ULD44" s="902"/>
      <c r="ULH44" s="902"/>
      <c r="ULI44" s="902"/>
      <c r="ULJ44" s="902"/>
      <c r="ULK44" s="902"/>
      <c r="ULL44" s="902"/>
      <c r="ULM44" s="902"/>
      <c r="ULN44" s="902"/>
      <c r="ULO44" s="902"/>
      <c r="ULP44" s="902"/>
      <c r="ULQ44" s="902"/>
      <c r="ULS44" s="902"/>
      <c r="ULT44" s="902"/>
      <c r="ULU44" s="902"/>
      <c r="ULV44" s="902"/>
      <c r="ULW44" s="902"/>
      <c r="ULX44" s="902"/>
      <c r="ULY44" s="902"/>
      <c r="ULZ44" s="902"/>
      <c r="UMA44" s="902"/>
      <c r="UMB44" s="902"/>
      <c r="UMC44" s="902"/>
      <c r="UMD44" s="902"/>
      <c r="UME44" s="902"/>
      <c r="UMF44" s="902"/>
      <c r="UMG44" s="902"/>
      <c r="UMH44" s="902"/>
      <c r="UMI44" s="902"/>
      <c r="UMJ44" s="902"/>
      <c r="UMK44" s="902"/>
      <c r="UML44" s="902"/>
      <c r="UMM44" s="902"/>
      <c r="UMN44" s="902"/>
      <c r="UMO44" s="902"/>
      <c r="UMP44" s="902"/>
      <c r="UMQ44" s="902"/>
      <c r="UMR44" s="902"/>
      <c r="UMS44" s="902"/>
      <c r="UMT44" s="902"/>
      <c r="UMU44" s="902"/>
      <c r="UMV44" s="902"/>
      <c r="UMW44" s="902"/>
      <c r="UMX44" s="902"/>
      <c r="UMY44" s="902"/>
      <c r="UMZ44" s="902"/>
      <c r="UNA44" s="902"/>
      <c r="UNB44" s="902"/>
      <c r="UNC44" s="902"/>
      <c r="UND44" s="902"/>
      <c r="UNE44" s="902"/>
      <c r="UNF44" s="902"/>
      <c r="UNG44" s="902"/>
      <c r="UNH44" s="902"/>
      <c r="UNI44" s="902"/>
      <c r="UNJ44" s="902"/>
      <c r="UNK44" s="902"/>
      <c r="UNL44" s="902"/>
      <c r="UNM44" s="902"/>
      <c r="UNN44" s="902"/>
      <c r="UNO44" s="902"/>
      <c r="UNP44" s="902"/>
      <c r="UNQ44" s="902"/>
      <c r="UNR44" s="902"/>
      <c r="UNS44" s="902"/>
      <c r="UNT44" s="902"/>
      <c r="UNU44" s="902"/>
      <c r="UNV44" s="902"/>
      <c r="UNW44" s="902"/>
      <c r="UNX44" s="902"/>
      <c r="UNY44" s="902"/>
      <c r="UNZ44" s="902"/>
      <c r="UOA44" s="902"/>
      <c r="UOB44" s="902"/>
      <c r="UOC44" s="902"/>
      <c r="UOD44" s="902"/>
      <c r="UOE44" s="902"/>
      <c r="UOF44" s="902"/>
      <c r="UOG44" s="902"/>
      <c r="UOH44" s="902"/>
      <c r="UOI44" s="902"/>
      <c r="UOJ44" s="902"/>
      <c r="UOK44" s="902"/>
      <c r="UOL44" s="902"/>
      <c r="UOM44" s="902"/>
      <c r="UON44" s="902"/>
      <c r="UOO44" s="902"/>
      <c r="UOP44" s="902"/>
      <c r="UOQ44" s="902"/>
      <c r="UOR44" s="902"/>
      <c r="UOS44" s="902"/>
      <c r="UOT44" s="902"/>
      <c r="UOU44" s="902"/>
      <c r="UOV44" s="902"/>
      <c r="UOW44" s="902"/>
      <c r="UOX44" s="902"/>
      <c r="UOY44" s="902"/>
      <c r="UOZ44" s="902"/>
      <c r="UPA44" s="902"/>
      <c r="UPB44" s="902"/>
      <c r="UPC44" s="902"/>
      <c r="UPD44" s="902"/>
      <c r="UPE44" s="902"/>
      <c r="UPF44" s="902"/>
      <c r="UPG44" s="902"/>
      <c r="UPH44" s="902"/>
      <c r="UPI44" s="902"/>
      <c r="UPJ44" s="902"/>
      <c r="UPK44" s="902"/>
      <c r="UPL44" s="902"/>
      <c r="UPM44" s="902"/>
      <c r="UPN44" s="902"/>
      <c r="UPO44" s="902"/>
      <c r="UPP44" s="902"/>
      <c r="UPQ44" s="902"/>
      <c r="UPR44" s="902"/>
      <c r="UPS44" s="902"/>
      <c r="UPT44" s="902"/>
      <c r="UPU44" s="902"/>
      <c r="UPV44" s="902"/>
      <c r="UPW44" s="902"/>
      <c r="UPX44" s="902"/>
      <c r="UPY44" s="902"/>
      <c r="UPZ44" s="902"/>
      <c r="UQA44" s="902"/>
      <c r="UQB44" s="902"/>
      <c r="UQC44" s="902"/>
      <c r="UQD44" s="902"/>
      <c r="UQE44" s="902"/>
      <c r="UQF44" s="902"/>
      <c r="UQG44" s="902"/>
      <c r="UQH44" s="902"/>
      <c r="UQI44" s="902"/>
      <c r="UQJ44" s="902"/>
      <c r="UQK44" s="902"/>
      <c r="UQL44" s="902"/>
      <c r="UQM44" s="902"/>
      <c r="UQN44" s="902"/>
      <c r="UQO44" s="902"/>
      <c r="UQP44" s="902"/>
      <c r="UQQ44" s="902"/>
      <c r="UQR44" s="902"/>
      <c r="UQS44" s="902"/>
      <c r="UQT44" s="902"/>
      <c r="UQU44" s="902"/>
      <c r="UQV44" s="902"/>
      <c r="UQW44" s="902"/>
      <c r="UQX44" s="902"/>
      <c r="UQY44" s="902"/>
      <c r="UQZ44" s="902"/>
      <c r="URA44" s="902"/>
      <c r="URB44" s="902"/>
      <c r="URC44" s="902"/>
      <c r="URD44" s="902"/>
      <c r="URE44" s="902"/>
      <c r="URF44" s="902"/>
      <c r="URG44" s="902"/>
      <c r="URH44" s="902"/>
      <c r="URI44" s="902"/>
      <c r="URJ44" s="902"/>
      <c r="URK44" s="902"/>
      <c r="URL44" s="902"/>
      <c r="URM44" s="902"/>
      <c r="URN44" s="902"/>
      <c r="URO44" s="902"/>
      <c r="URP44" s="902"/>
      <c r="URQ44" s="902"/>
      <c r="URR44" s="902"/>
      <c r="URS44" s="902"/>
      <c r="URT44" s="902"/>
      <c r="URU44" s="902"/>
      <c r="URV44" s="902"/>
      <c r="URW44" s="902"/>
      <c r="URX44" s="902"/>
      <c r="URY44" s="902"/>
      <c r="URZ44" s="902"/>
      <c r="USA44" s="902"/>
      <c r="USB44" s="902"/>
      <c r="USC44" s="902"/>
      <c r="USD44" s="902"/>
      <c r="USE44" s="902"/>
      <c r="USF44" s="902"/>
      <c r="USG44" s="902"/>
      <c r="USH44" s="902"/>
      <c r="USI44" s="902"/>
      <c r="USJ44" s="902"/>
      <c r="USK44" s="902"/>
      <c r="USL44" s="902"/>
      <c r="USM44" s="902"/>
      <c r="USN44" s="902"/>
      <c r="USO44" s="902"/>
      <c r="USP44" s="902"/>
      <c r="USQ44" s="902"/>
      <c r="USR44" s="902"/>
      <c r="USS44" s="902"/>
      <c r="UST44" s="902"/>
      <c r="USU44" s="902"/>
      <c r="USV44" s="902"/>
      <c r="USW44" s="902"/>
      <c r="USX44" s="902"/>
      <c r="USY44" s="902"/>
      <c r="USZ44" s="902"/>
      <c r="UTA44" s="902"/>
      <c r="UTB44" s="902"/>
      <c r="UTC44" s="902"/>
      <c r="UTD44" s="902"/>
      <c r="UTE44" s="902"/>
      <c r="UTF44" s="902"/>
      <c r="UTG44" s="902"/>
      <c r="UTH44" s="902"/>
      <c r="UTI44" s="902"/>
      <c r="UTJ44" s="902"/>
      <c r="UTK44" s="902"/>
      <c r="UTL44" s="902"/>
      <c r="UTM44" s="902"/>
      <c r="UTN44" s="902"/>
      <c r="UTO44" s="902"/>
      <c r="UTP44" s="902"/>
      <c r="UTQ44" s="902"/>
      <c r="UTR44" s="902"/>
      <c r="UTS44" s="902"/>
      <c r="UTT44" s="902"/>
      <c r="UTU44" s="902"/>
      <c r="UTV44" s="902"/>
      <c r="UTW44" s="902"/>
      <c r="UTX44" s="902"/>
      <c r="UTY44" s="902"/>
      <c r="UTZ44" s="902"/>
      <c r="UUA44" s="902"/>
      <c r="UUB44" s="902"/>
      <c r="UUC44" s="902"/>
      <c r="UUD44" s="902"/>
      <c r="UUE44" s="902"/>
      <c r="UUF44" s="902"/>
      <c r="UUG44" s="902"/>
      <c r="UUH44" s="902"/>
      <c r="UUI44" s="902"/>
      <c r="UUJ44" s="902"/>
      <c r="UUK44" s="902"/>
      <c r="UUL44" s="902"/>
      <c r="UUM44" s="902"/>
      <c r="UUN44" s="902"/>
      <c r="UUO44" s="902"/>
      <c r="UUP44" s="902"/>
      <c r="UUQ44" s="902"/>
      <c r="UUR44" s="902"/>
      <c r="UUT44" s="902"/>
      <c r="UUU44" s="902"/>
      <c r="UUV44" s="902"/>
      <c r="UUW44" s="902"/>
      <c r="UUX44" s="902"/>
      <c r="UUZ44" s="902"/>
      <c r="UVD44" s="902"/>
      <c r="UVE44" s="902"/>
      <c r="UVF44" s="902"/>
      <c r="UVG44" s="902"/>
      <c r="UVH44" s="902"/>
      <c r="UVI44" s="902"/>
      <c r="UVJ44" s="902"/>
      <c r="UVK44" s="902"/>
      <c r="UVL44" s="902"/>
      <c r="UVM44" s="902"/>
      <c r="UVO44" s="902"/>
      <c r="UVP44" s="902"/>
      <c r="UVQ44" s="902"/>
      <c r="UVR44" s="902"/>
      <c r="UVS44" s="902"/>
      <c r="UVT44" s="902"/>
      <c r="UVU44" s="902"/>
      <c r="UVV44" s="902"/>
      <c r="UVW44" s="902"/>
      <c r="UVX44" s="902"/>
      <c r="UVY44" s="902"/>
      <c r="UVZ44" s="902"/>
      <c r="UWA44" s="902"/>
      <c r="UWB44" s="902"/>
      <c r="UWC44" s="902"/>
      <c r="UWD44" s="902"/>
      <c r="UWE44" s="902"/>
      <c r="UWF44" s="902"/>
      <c r="UWG44" s="902"/>
      <c r="UWH44" s="902"/>
      <c r="UWI44" s="902"/>
      <c r="UWJ44" s="902"/>
      <c r="UWK44" s="902"/>
      <c r="UWL44" s="902"/>
      <c r="UWM44" s="902"/>
      <c r="UWN44" s="902"/>
      <c r="UWO44" s="902"/>
      <c r="UWP44" s="902"/>
      <c r="UWQ44" s="902"/>
      <c r="UWR44" s="902"/>
      <c r="UWS44" s="902"/>
      <c r="UWT44" s="902"/>
      <c r="UWU44" s="902"/>
      <c r="UWV44" s="902"/>
      <c r="UWW44" s="902"/>
      <c r="UWX44" s="902"/>
      <c r="UWY44" s="902"/>
      <c r="UWZ44" s="902"/>
      <c r="UXA44" s="902"/>
      <c r="UXB44" s="902"/>
      <c r="UXC44" s="902"/>
      <c r="UXD44" s="902"/>
      <c r="UXE44" s="902"/>
      <c r="UXF44" s="902"/>
      <c r="UXG44" s="902"/>
      <c r="UXH44" s="902"/>
      <c r="UXI44" s="902"/>
      <c r="UXJ44" s="902"/>
      <c r="UXK44" s="902"/>
      <c r="UXL44" s="902"/>
      <c r="UXM44" s="902"/>
      <c r="UXN44" s="902"/>
      <c r="UXO44" s="902"/>
      <c r="UXP44" s="902"/>
      <c r="UXQ44" s="902"/>
      <c r="UXR44" s="902"/>
      <c r="UXS44" s="902"/>
      <c r="UXT44" s="902"/>
      <c r="UXU44" s="902"/>
      <c r="UXV44" s="902"/>
      <c r="UXW44" s="902"/>
      <c r="UXX44" s="902"/>
      <c r="UXY44" s="902"/>
      <c r="UXZ44" s="902"/>
      <c r="UYA44" s="902"/>
      <c r="UYB44" s="902"/>
      <c r="UYC44" s="902"/>
      <c r="UYD44" s="902"/>
      <c r="UYE44" s="902"/>
      <c r="UYF44" s="902"/>
      <c r="UYG44" s="902"/>
      <c r="UYH44" s="902"/>
      <c r="UYI44" s="902"/>
      <c r="UYJ44" s="902"/>
      <c r="UYK44" s="902"/>
      <c r="UYL44" s="902"/>
      <c r="UYM44" s="902"/>
      <c r="UYN44" s="902"/>
      <c r="UYO44" s="902"/>
      <c r="UYP44" s="902"/>
      <c r="UYQ44" s="902"/>
      <c r="UYR44" s="902"/>
      <c r="UYS44" s="902"/>
      <c r="UYT44" s="902"/>
      <c r="UYU44" s="902"/>
      <c r="UYV44" s="902"/>
      <c r="UYW44" s="902"/>
      <c r="UYX44" s="902"/>
      <c r="UYY44" s="902"/>
      <c r="UYZ44" s="902"/>
      <c r="UZA44" s="902"/>
      <c r="UZB44" s="902"/>
      <c r="UZC44" s="902"/>
      <c r="UZD44" s="902"/>
      <c r="UZE44" s="902"/>
      <c r="UZF44" s="902"/>
      <c r="UZG44" s="902"/>
      <c r="UZH44" s="902"/>
      <c r="UZI44" s="902"/>
      <c r="UZJ44" s="902"/>
      <c r="UZK44" s="902"/>
      <c r="UZL44" s="902"/>
      <c r="UZM44" s="902"/>
      <c r="UZN44" s="902"/>
      <c r="UZO44" s="902"/>
      <c r="UZP44" s="902"/>
      <c r="UZQ44" s="902"/>
      <c r="UZR44" s="902"/>
      <c r="UZS44" s="902"/>
      <c r="UZT44" s="902"/>
      <c r="UZU44" s="902"/>
      <c r="UZV44" s="902"/>
      <c r="UZW44" s="902"/>
      <c r="UZX44" s="902"/>
      <c r="UZY44" s="902"/>
      <c r="UZZ44" s="902"/>
      <c r="VAA44" s="902"/>
      <c r="VAB44" s="902"/>
      <c r="VAC44" s="902"/>
      <c r="VAD44" s="902"/>
      <c r="VAE44" s="902"/>
      <c r="VAF44" s="902"/>
      <c r="VAG44" s="902"/>
      <c r="VAH44" s="902"/>
      <c r="VAI44" s="902"/>
      <c r="VAJ44" s="902"/>
      <c r="VAK44" s="902"/>
      <c r="VAL44" s="902"/>
      <c r="VAM44" s="902"/>
      <c r="VAN44" s="902"/>
      <c r="VAO44" s="902"/>
      <c r="VAP44" s="902"/>
      <c r="VAQ44" s="902"/>
      <c r="VAR44" s="902"/>
      <c r="VAS44" s="902"/>
      <c r="VAT44" s="902"/>
      <c r="VAU44" s="902"/>
      <c r="VAV44" s="902"/>
      <c r="VAW44" s="902"/>
      <c r="VAX44" s="902"/>
      <c r="VAY44" s="902"/>
      <c r="VAZ44" s="902"/>
      <c r="VBA44" s="902"/>
      <c r="VBB44" s="902"/>
      <c r="VBC44" s="902"/>
      <c r="VBD44" s="902"/>
      <c r="VBE44" s="902"/>
      <c r="VBF44" s="902"/>
      <c r="VBG44" s="902"/>
      <c r="VBH44" s="902"/>
      <c r="VBI44" s="902"/>
      <c r="VBJ44" s="902"/>
      <c r="VBK44" s="902"/>
      <c r="VBL44" s="902"/>
      <c r="VBM44" s="902"/>
      <c r="VBN44" s="902"/>
      <c r="VBO44" s="902"/>
      <c r="VBP44" s="902"/>
      <c r="VBQ44" s="902"/>
      <c r="VBR44" s="902"/>
      <c r="VBS44" s="902"/>
      <c r="VBT44" s="902"/>
      <c r="VBU44" s="902"/>
      <c r="VBV44" s="902"/>
      <c r="VBW44" s="902"/>
      <c r="VBX44" s="902"/>
      <c r="VBY44" s="902"/>
      <c r="VBZ44" s="902"/>
      <c r="VCA44" s="902"/>
      <c r="VCB44" s="902"/>
      <c r="VCC44" s="902"/>
      <c r="VCD44" s="902"/>
      <c r="VCE44" s="902"/>
      <c r="VCF44" s="902"/>
      <c r="VCG44" s="902"/>
      <c r="VCH44" s="902"/>
      <c r="VCI44" s="902"/>
      <c r="VCJ44" s="902"/>
      <c r="VCK44" s="902"/>
      <c r="VCL44" s="902"/>
      <c r="VCM44" s="902"/>
      <c r="VCN44" s="902"/>
      <c r="VCO44" s="902"/>
      <c r="VCP44" s="902"/>
      <c r="VCQ44" s="902"/>
      <c r="VCR44" s="902"/>
      <c r="VCS44" s="902"/>
      <c r="VCT44" s="902"/>
      <c r="VCU44" s="902"/>
      <c r="VCV44" s="902"/>
      <c r="VCW44" s="902"/>
      <c r="VCX44" s="902"/>
      <c r="VCY44" s="902"/>
      <c r="VCZ44" s="902"/>
      <c r="VDA44" s="902"/>
      <c r="VDB44" s="902"/>
      <c r="VDC44" s="902"/>
      <c r="VDD44" s="902"/>
      <c r="VDE44" s="902"/>
      <c r="VDF44" s="902"/>
      <c r="VDG44" s="902"/>
      <c r="VDH44" s="902"/>
      <c r="VDI44" s="902"/>
      <c r="VDJ44" s="902"/>
      <c r="VDK44" s="902"/>
      <c r="VDL44" s="902"/>
      <c r="VDM44" s="902"/>
      <c r="VDN44" s="902"/>
      <c r="VDO44" s="902"/>
      <c r="VDP44" s="902"/>
      <c r="VDQ44" s="902"/>
      <c r="VDR44" s="902"/>
      <c r="VDS44" s="902"/>
      <c r="VDT44" s="902"/>
      <c r="VDU44" s="902"/>
      <c r="VDV44" s="902"/>
      <c r="VDW44" s="902"/>
      <c r="VDX44" s="902"/>
      <c r="VDY44" s="902"/>
      <c r="VDZ44" s="902"/>
      <c r="VEA44" s="902"/>
      <c r="VEB44" s="902"/>
      <c r="VEC44" s="902"/>
      <c r="VED44" s="902"/>
      <c r="VEE44" s="902"/>
      <c r="VEF44" s="902"/>
      <c r="VEG44" s="902"/>
      <c r="VEH44" s="902"/>
      <c r="VEI44" s="902"/>
      <c r="VEJ44" s="902"/>
      <c r="VEK44" s="902"/>
      <c r="VEL44" s="902"/>
      <c r="VEM44" s="902"/>
      <c r="VEN44" s="902"/>
      <c r="VEP44" s="902"/>
      <c r="VEQ44" s="902"/>
      <c r="VER44" s="902"/>
      <c r="VES44" s="902"/>
      <c r="VET44" s="902"/>
      <c r="VEV44" s="902"/>
      <c r="VEZ44" s="902"/>
      <c r="VFA44" s="902"/>
      <c r="VFB44" s="902"/>
      <c r="VFC44" s="902"/>
      <c r="VFD44" s="902"/>
      <c r="VFE44" s="902"/>
      <c r="VFF44" s="902"/>
      <c r="VFG44" s="902"/>
      <c r="VFH44" s="902"/>
      <c r="VFI44" s="902"/>
      <c r="VFK44" s="902"/>
      <c r="VFL44" s="902"/>
      <c r="VFM44" s="902"/>
      <c r="VFN44" s="902"/>
      <c r="VFO44" s="902"/>
      <c r="VFP44" s="902"/>
      <c r="VFQ44" s="902"/>
      <c r="VFR44" s="902"/>
      <c r="VFS44" s="902"/>
      <c r="VFT44" s="902"/>
      <c r="VFU44" s="902"/>
      <c r="VFV44" s="902"/>
      <c r="VFW44" s="902"/>
      <c r="VFX44" s="902"/>
      <c r="VFY44" s="902"/>
      <c r="VFZ44" s="902"/>
      <c r="VGA44" s="902"/>
      <c r="VGB44" s="902"/>
      <c r="VGC44" s="902"/>
      <c r="VGD44" s="902"/>
      <c r="VGE44" s="902"/>
      <c r="VGF44" s="902"/>
      <c r="VGG44" s="902"/>
      <c r="VGH44" s="902"/>
      <c r="VGI44" s="902"/>
      <c r="VGJ44" s="902"/>
      <c r="VGK44" s="902"/>
      <c r="VGL44" s="902"/>
      <c r="VGM44" s="902"/>
      <c r="VGN44" s="902"/>
      <c r="VGO44" s="902"/>
      <c r="VGP44" s="902"/>
      <c r="VGQ44" s="902"/>
      <c r="VGR44" s="902"/>
      <c r="VGS44" s="902"/>
      <c r="VGT44" s="902"/>
      <c r="VGU44" s="902"/>
      <c r="VGV44" s="902"/>
      <c r="VGW44" s="902"/>
      <c r="VGX44" s="902"/>
      <c r="VGY44" s="902"/>
      <c r="VGZ44" s="902"/>
      <c r="VHA44" s="902"/>
      <c r="VHB44" s="902"/>
      <c r="VHC44" s="902"/>
      <c r="VHD44" s="902"/>
      <c r="VHE44" s="902"/>
      <c r="VHF44" s="902"/>
      <c r="VHG44" s="902"/>
      <c r="VHH44" s="902"/>
      <c r="VHI44" s="902"/>
      <c r="VHJ44" s="902"/>
      <c r="VHK44" s="902"/>
      <c r="VHL44" s="902"/>
      <c r="VHM44" s="902"/>
      <c r="VHN44" s="902"/>
      <c r="VHO44" s="902"/>
      <c r="VHP44" s="902"/>
      <c r="VHQ44" s="902"/>
      <c r="VHR44" s="902"/>
      <c r="VHS44" s="902"/>
      <c r="VHT44" s="902"/>
      <c r="VHU44" s="902"/>
      <c r="VHV44" s="902"/>
      <c r="VHW44" s="902"/>
      <c r="VHX44" s="902"/>
      <c r="VHY44" s="902"/>
      <c r="VHZ44" s="902"/>
      <c r="VIA44" s="902"/>
      <c r="VIB44" s="902"/>
      <c r="VIC44" s="902"/>
      <c r="VID44" s="902"/>
      <c r="VIE44" s="902"/>
      <c r="VIF44" s="902"/>
      <c r="VIG44" s="902"/>
      <c r="VIH44" s="902"/>
      <c r="VII44" s="902"/>
      <c r="VIJ44" s="902"/>
      <c r="VIK44" s="902"/>
      <c r="VIL44" s="902"/>
      <c r="VIM44" s="902"/>
      <c r="VIN44" s="902"/>
      <c r="VIO44" s="902"/>
      <c r="VIP44" s="902"/>
      <c r="VIQ44" s="902"/>
      <c r="VIR44" s="902"/>
      <c r="VIS44" s="902"/>
      <c r="VIT44" s="902"/>
      <c r="VIU44" s="902"/>
      <c r="VIV44" s="902"/>
      <c r="VIW44" s="902"/>
      <c r="VIX44" s="902"/>
      <c r="VIY44" s="902"/>
      <c r="VIZ44" s="902"/>
      <c r="VJA44" s="902"/>
      <c r="VJB44" s="902"/>
      <c r="VJC44" s="902"/>
      <c r="VJD44" s="902"/>
      <c r="VJE44" s="902"/>
      <c r="VJF44" s="902"/>
      <c r="VJG44" s="902"/>
      <c r="VJH44" s="902"/>
      <c r="VJI44" s="902"/>
      <c r="VJJ44" s="902"/>
      <c r="VJK44" s="902"/>
      <c r="VJL44" s="902"/>
      <c r="VJM44" s="902"/>
      <c r="VJN44" s="902"/>
      <c r="VJO44" s="902"/>
      <c r="VJP44" s="902"/>
      <c r="VJQ44" s="902"/>
      <c r="VJR44" s="902"/>
      <c r="VJS44" s="902"/>
      <c r="VJT44" s="902"/>
      <c r="VJU44" s="902"/>
      <c r="VJV44" s="902"/>
      <c r="VJW44" s="902"/>
      <c r="VJX44" s="902"/>
      <c r="VJY44" s="902"/>
      <c r="VJZ44" s="902"/>
      <c r="VKA44" s="902"/>
      <c r="VKB44" s="902"/>
      <c r="VKC44" s="902"/>
      <c r="VKD44" s="902"/>
      <c r="VKE44" s="902"/>
      <c r="VKF44" s="902"/>
      <c r="VKG44" s="902"/>
      <c r="VKH44" s="902"/>
      <c r="VKI44" s="902"/>
      <c r="VKJ44" s="902"/>
      <c r="VKK44" s="902"/>
      <c r="VKL44" s="902"/>
      <c r="VKM44" s="902"/>
      <c r="VKN44" s="902"/>
      <c r="VKO44" s="902"/>
      <c r="VKP44" s="902"/>
      <c r="VKQ44" s="902"/>
      <c r="VKR44" s="902"/>
      <c r="VKS44" s="902"/>
      <c r="VKT44" s="902"/>
      <c r="VKU44" s="902"/>
      <c r="VKV44" s="902"/>
      <c r="VKW44" s="902"/>
      <c r="VKX44" s="902"/>
      <c r="VKY44" s="902"/>
      <c r="VKZ44" s="902"/>
      <c r="VLA44" s="902"/>
      <c r="VLB44" s="902"/>
      <c r="VLC44" s="902"/>
      <c r="VLD44" s="902"/>
      <c r="VLE44" s="902"/>
      <c r="VLF44" s="902"/>
      <c r="VLG44" s="902"/>
      <c r="VLH44" s="902"/>
      <c r="VLI44" s="902"/>
      <c r="VLJ44" s="902"/>
      <c r="VLK44" s="902"/>
      <c r="VLL44" s="902"/>
      <c r="VLM44" s="902"/>
      <c r="VLN44" s="902"/>
      <c r="VLO44" s="902"/>
      <c r="VLP44" s="902"/>
      <c r="VLQ44" s="902"/>
      <c r="VLR44" s="902"/>
      <c r="VLS44" s="902"/>
      <c r="VLT44" s="902"/>
      <c r="VLU44" s="902"/>
      <c r="VLV44" s="902"/>
      <c r="VLW44" s="902"/>
      <c r="VLX44" s="902"/>
      <c r="VLY44" s="902"/>
      <c r="VLZ44" s="902"/>
      <c r="VMA44" s="902"/>
      <c r="VMB44" s="902"/>
      <c r="VMC44" s="902"/>
      <c r="VMD44" s="902"/>
      <c r="VME44" s="902"/>
      <c r="VMF44" s="902"/>
      <c r="VMG44" s="902"/>
      <c r="VMH44" s="902"/>
      <c r="VMI44" s="902"/>
      <c r="VMJ44" s="902"/>
      <c r="VMK44" s="902"/>
      <c r="VML44" s="902"/>
      <c r="VMM44" s="902"/>
      <c r="VMN44" s="902"/>
      <c r="VMO44" s="902"/>
      <c r="VMP44" s="902"/>
      <c r="VMQ44" s="902"/>
      <c r="VMR44" s="902"/>
      <c r="VMS44" s="902"/>
      <c r="VMT44" s="902"/>
      <c r="VMU44" s="902"/>
      <c r="VMV44" s="902"/>
      <c r="VMW44" s="902"/>
      <c r="VMX44" s="902"/>
      <c r="VMY44" s="902"/>
      <c r="VMZ44" s="902"/>
      <c r="VNA44" s="902"/>
      <c r="VNB44" s="902"/>
      <c r="VNC44" s="902"/>
      <c r="VND44" s="902"/>
      <c r="VNE44" s="902"/>
      <c r="VNF44" s="902"/>
      <c r="VNG44" s="902"/>
      <c r="VNH44" s="902"/>
      <c r="VNI44" s="902"/>
      <c r="VNJ44" s="902"/>
      <c r="VNK44" s="902"/>
      <c r="VNL44" s="902"/>
      <c r="VNM44" s="902"/>
      <c r="VNN44" s="902"/>
      <c r="VNO44" s="902"/>
      <c r="VNP44" s="902"/>
      <c r="VNQ44" s="902"/>
      <c r="VNR44" s="902"/>
      <c r="VNS44" s="902"/>
      <c r="VNT44" s="902"/>
      <c r="VNU44" s="902"/>
      <c r="VNV44" s="902"/>
      <c r="VNW44" s="902"/>
      <c r="VNX44" s="902"/>
      <c r="VNY44" s="902"/>
      <c r="VNZ44" s="902"/>
      <c r="VOA44" s="902"/>
      <c r="VOB44" s="902"/>
      <c r="VOC44" s="902"/>
      <c r="VOD44" s="902"/>
      <c r="VOE44" s="902"/>
      <c r="VOF44" s="902"/>
      <c r="VOG44" s="902"/>
      <c r="VOH44" s="902"/>
      <c r="VOI44" s="902"/>
      <c r="VOJ44" s="902"/>
      <c r="VOL44" s="902"/>
      <c r="VOM44" s="902"/>
      <c r="VON44" s="902"/>
      <c r="VOO44" s="902"/>
      <c r="VOP44" s="902"/>
      <c r="VOR44" s="902"/>
      <c r="VOV44" s="902"/>
      <c r="VOW44" s="902"/>
      <c r="VOX44" s="902"/>
      <c r="VOY44" s="902"/>
      <c r="VOZ44" s="902"/>
      <c r="VPA44" s="902"/>
      <c r="VPB44" s="902"/>
      <c r="VPC44" s="902"/>
      <c r="VPD44" s="902"/>
      <c r="VPE44" s="902"/>
      <c r="VPG44" s="902"/>
      <c r="VPH44" s="902"/>
      <c r="VPI44" s="902"/>
      <c r="VPJ44" s="902"/>
      <c r="VPK44" s="902"/>
      <c r="VPL44" s="902"/>
      <c r="VPM44" s="902"/>
      <c r="VPN44" s="902"/>
      <c r="VPO44" s="902"/>
      <c r="VPP44" s="902"/>
      <c r="VPQ44" s="902"/>
      <c r="VPR44" s="902"/>
      <c r="VPS44" s="902"/>
      <c r="VPT44" s="902"/>
      <c r="VPU44" s="902"/>
      <c r="VPV44" s="902"/>
      <c r="VPW44" s="902"/>
      <c r="VPX44" s="902"/>
      <c r="VPY44" s="902"/>
      <c r="VPZ44" s="902"/>
      <c r="VQA44" s="902"/>
      <c r="VQB44" s="902"/>
      <c r="VQC44" s="902"/>
      <c r="VQD44" s="902"/>
      <c r="VQE44" s="902"/>
      <c r="VQF44" s="902"/>
      <c r="VQG44" s="902"/>
      <c r="VQH44" s="902"/>
      <c r="VQI44" s="902"/>
      <c r="VQJ44" s="902"/>
      <c r="VQK44" s="902"/>
      <c r="VQL44" s="902"/>
      <c r="VQM44" s="902"/>
      <c r="VQN44" s="902"/>
      <c r="VQO44" s="902"/>
      <c r="VQP44" s="902"/>
      <c r="VQQ44" s="902"/>
      <c r="VQR44" s="902"/>
      <c r="VQS44" s="902"/>
      <c r="VQT44" s="902"/>
      <c r="VQU44" s="902"/>
      <c r="VQV44" s="902"/>
      <c r="VQW44" s="902"/>
      <c r="VQX44" s="902"/>
      <c r="VQY44" s="902"/>
      <c r="VQZ44" s="902"/>
      <c r="VRA44" s="902"/>
      <c r="VRB44" s="902"/>
      <c r="VRC44" s="902"/>
      <c r="VRD44" s="902"/>
      <c r="VRE44" s="902"/>
      <c r="VRF44" s="902"/>
      <c r="VRG44" s="902"/>
      <c r="VRH44" s="902"/>
      <c r="VRI44" s="902"/>
      <c r="VRJ44" s="902"/>
      <c r="VRK44" s="902"/>
      <c r="VRL44" s="902"/>
      <c r="VRM44" s="902"/>
      <c r="VRN44" s="902"/>
      <c r="VRO44" s="902"/>
      <c r="VRP44" s="902"/>
      <c r="VRQ44" s="902"/>
      <c r="VRR44" s="902"/>
      <c r="VRS44" s="902"/>
      <c r="VRT44" s="902"/>
      <c r="VRU44" s="902"/>
      <c r="VRV44" s="902"/>
      <c r="VRW44" s="902"/>
      <c r="VRX44" s="902"/>
      <c r="VRY44" s="902"/>
      <c r="VRZ44" s="902"/>
      <c r="VSA44" s="902"/>
      <c r="VSB44" s="902"/>
      <c r="VSC44" s="902"/>
      <c r="VSD44" s="902"/>
      <c r="VSE44" s="902"/>
      <c r="VSF44" s="902"/>
      <c r="VSG44" s="902"/>
      <c r="VSH44" s="902"/>
      <c r="VSI44" s="902"/>
      <c r="VSJ44" s="902"/>
      <c r="VSK44" s="902"/>
      <c r="VSL44" s="902"/>
      <c r="VSM44" s="902"/>
      <c r="VSN44" s="902"/>
      <c r="VSO44" s="902"/>
      <c r="VSP44" s="902"/>
      <c r="VSQ44" s="902"/>
      <c r="VSR44" s="902"/>
      <c r="VSS44" s="902"/>
      <c r="VST44" s="902"/>
      <c r="VSU44" s="902"/>
      <c r="VSV44" s="902"/>
      <c r="VSW44" s="902"/>
      <c r="VSX44" s="902"/>
      <c r="VSY44" s="902"/>
      <c r="VSZ44" s="902"/>
      <c r="VTA44" s="902"/>
      <c r="VTB44" s="902"/>
      <c r="VTC44" s="902"/>
      <c r="VTD44" s="902"/>
      <c r="VTE44" s="902"/>
      <c r="VTF44" s="902"/>
      <c r="VTG44" s="902"/>
      <c r="VTH44" s="902"/>
      <c r="VTI44" s="902"/>
      <c r="VTJ44" s="902"/>
      <c r="VTK44" s="902"/>
      <c r="VTL44" s="902"/>
      <c r="VTM44" s="902"/>
      <c r="VTN44" s="902"/>
      <c r="VTO44" s="902"/>
      <c r="VTP44" s="902"/>
      <c r="VTQ44" s="902"/>
      <c r="VTR44" s="902"/>
      <c r="VTS44" s="902"/>
      <c r="VTT44" s="902"/>
      <c r="VTU44" s="902"/>
      <c r="VTV44" s="902"/>
      <c r="VTW44" s="902"/>
      <c r="VTX44" s="902"/>
      <c r="VTY44" s="902"/>
      <c r="VTZ44" s="902"/>
      <c r="VUA44" s="902"/>
      <c r="VUB44" s="902"/>
      <c r="VUC44" s="902"/>
      <c r="VUD44" s="902"/>
      <c r="VUE44" s="902"/>
      <c r="VUF44" s="902"/>
      <c r="VUG44" s="902"/>
      <c r="VUH44" s="902"/>
      <c r="VUI44" s="902"/>
      <c r="VUJ44" s="902"/>
      <c r="VUK44" s="902"/>
      <c r="VUL44" s="902"/>
      <c r="VUM44" s="902"/>
      <c r="VUN44" s="902"/>
      <c r="VUO44" s="902"/>
      <c r="VUP44" s="902"/>
      <c r="VUQ44" s="902"/>
      <c r="VUR44" s="902"/>
      <c r="VUS44" s="902"/>
      <c r="VUT44" s="902"/>
      <c r="VUU44" s="902"/>
      <c r="VUV44" s="902"/>
      <c r="VUW44" s="902"/>
      <c r="VUX44" s="902"/>
      <c r="VUY44" s="902"/>
      <c r="VUZ44" s="902"/>
      <c r="VVA44" s="902"/>
      <c r="VVB44" s="902"/>
      <c r="VVC44" s="902"/>
      <c r="VVD44" s="902"/>
      <c r="VVE44" s="902"/>
      <c r="VVF44" s="902"/>
      <c r="VVG44" s="902"/>
      <c r="VVH44" s="902"/>
      <c r="VVI44" s="902"/>
      <c r="VVJ44" s="902"/>
      <c r="VVK44" s="902"/>
      <c r="VVL44" s="902"/>
      <c r="VVM44" s="902"/>
      <c r="VVN44" s="902"/>
      <c r="VVO44" s="902"/>
      <c r="VVP44" s="902"/>
      <c r="VVQ44" s="902"/>
      <c r="VVR44" s="902"/>
      <c r="VVS44" s="902"/>
      <c r="VVT44" s="902"/>
      <c r="VVU44" s="902"/>
      <c r="VVV44" s="902"/>
      <c r="VVW44" s="902"/>
      <c r="VVX44" s="902"/>
      <c r="VVY44" s="902"/>
      <c r="VVZ44" s="902"/>
      <c r="VWA44" s="902"/>
      <c r="VWB44" s="902"/>
      <c r="VWC44" s="902"/>
      <c r="VWD44" s="902"/>
      <c r="VWE44" s="902"/>
      <c r="VWF44" s="902"/>
      <c r="VWG44" s="902"/>
      <c r="VWH44" s="902"/>
      <c r="VWI44" s="902"/>
      <c r="VWJ44" s="902"/>
      <c r="VWK44" s="902"/>
      <c r="VWL44" s="902"/>
      <c r="VWM44" s="902"/>
      <c r="VWN44" s="902"/>
      <c r="VWO44" s="902"/>
      <c r="VWP44" s="902"/>
      <c r="VWQ44" s="902"/>
      <c r="VWR44" s="902"/>
      <c r="VWS44" s="902"/>
      <c r="VWT44" s="902"/>
      <c r="VWU44" s="902"/>
      <c r="VWV44" s="902"/>
      <c r="VWW44" s="902"/>
      <c r="VWX44" s="902"/>
      <c r="VWY44" s="902"/>
      <c r="VWZ44" s="902"/>
      <c r="VXA44" s="902"/>
      <c r="VXB44" s="902"/>
      <c r="VXC44" s="902"/>
      <c r="VXD44" s="902"/>
      <c r="VXE44" s="902"/>
      <c r="VXF44" s="902"/>
      <c r="VXG44" s="902"/>
      <c r="VXH44" s="902"/>
      <c r="VXI44" s="902"/>
      <c r="VXJ44" s="902"/>
      <c r="VXK44" s="902"/>
      <c r="VXL44" s="902"/>
      <c r="VXM44" s="902"/>
      <c r="VXN44" s="902"/>
      <c r="VXO44" s="902"/>
      <c r="VXP44" s="902"/>
      <c r="VXQ44" s="902"/>
      <c r="VXR44" s="902"/>
      <c r="VXS44" s="902"/>
      <c r="VXT44" s="902"/>
      <c r="VXU44" s="902"/>
      <c r="VXV44" s="902"/>
      <c r="VXW44" s="902"/>
      <c r="VXX44" s="902"/>
      <c r="VXY44" s="902"/>
      <c r="VXZ44" s="902"/>
      <c r="VYA44" s="902"/>
      <c r="VYB44" s="902"/>
      <c r="VYC44" s="902"/>
      <c r="VYD44" s="902"/>
      <c r="VYE44" s="902"/>
      <c r="VYF44" s="902"/>
      <c r="VYH44" s="902"/>
      <c r="VYI44" s="902"/>
      <c r="VYJ44" s="902"/>
      <c r="VYK44" s="902"/>
      <c r="VYL44" s="902"/>
      <c r="VYN44" s="902"/>
      <c r="VYR44" s="902"/>
      <c r="VYS44" s="902"/>
      <c r="VYT44" s="902"/>
      <c r="VYU44" s="902"/>
      <c r="VYV44" s="902"/>
      <c r="VYW44" s="902"/>
      <c r="VYX44" s="902"/>
      <c r="VYY44" s="902"/>
      <c r="VYZ44" s="902"/>
      <c r="VZA44" s="902"/>
      <c r="VZC44" s="902"/>
      <c r="VZD44" s="902"/>
      <c r="VZE44" s="902"/>
      <c r="VZF44" s="902"/>
      <c r="VZG44" s="902"/>
      <c r="VZH44" s="902"/>
      <c r="VZI44" s="902"/>
      <c r="VZJ44" s="902"/>
      <c r="VZK44" s="902"/>
      <c r="VZL44" s="902"/>
      <c r="VZM44" s="902"/>
      <c r="VZN44" s="902"/>
      <c r="VZO44" s="902"/>
      <c r="VZP44" s="902"/>
      <c r="VZQ44" s="902"/>
      <c r="VZR44" s="902"/>
      <c r="VZS44" s="902"/>
      <c r="VZT44" s="902"/>
      <c r="VZU44" s="902"/>
      <c r="VZV44" s="902"/>
      <c r="VZW44" s="902"/>
      <c r="VZX44" s="902"/>
      <c r="VZY44" s="902"/>
      <c r="VZZ44" s="902"/>
      <c r="WAA44" s="902"/>
      <c r="WAB44" s="902"/>
      <c r="WAC44" s="902"/>
      <c r="WAD44" s="902"/>
      <c r="WAE44" s="902"/>
      <c r="WAF44" s="902"/>
      <c r="WAG44" s="902"/>
      <c r="WAH44" s="902"/>
      <c r="WAI44" s="902"/>
      <c r="WAJ44" s="902"/>
      <c r="WAK44" s="902"/>
      <c r="WAL44" s="902"/>
      <c r="WAM44" s="902"/>
      <c r="WAN44" s="902"/>
      <c r="WAO44" s="902"/>
      <c r="WAP44" s="902"/>
      <c r="WAQ44" s="902"/>
      <c r="WAR44" s="902"/>
      <c r="WAS44" s="902"/>
      <c r="WAT44" s="902"/>
      <c r="WAU44" s="902"/>
      <c r="WAV44" s="902"/>
      <c r="WAW44" s="902"/>
      <c r="WAX44" s="902"/>
      <c r="WAY44" s="902"/>
      <c r="WAZ44" s="902"/>
      <c r="WBA44" s="902"/>
      <c r="WBB44" s="902"/>
      <c r="WBC44" s="902"/>
      <c r="WBD44" s="902"/>
      <c r="WBE44" s="902"/>
      <c r="WBF44" s="902"/>
      <c r="WBG44" s="902"/>
      <c r="WBH44" s="902"/>
      <c r="WBI44" s="902"/>
      <c r="WBJ44" s="902"/>
      <c r="WBK44" s="902"/>
      <c r="WBL44" s="902"/>
      <c r="WBM44" s="902"/>
      <c r="WBN44" s="902"/>
      <c r="WBO44" s="902"/>
      <c r="WBP44" s="902"/>
      <c r="WBQ44" s="902"/>
      <c r="WBR44" s="902"/>
      <c r="WBS44" s="902"/>
      <c r="WBT44" s="902"/>
      <c r="WBU44" s="902"/>
      <c r="WBV44" s="902"/>
      <c r="WBW44" s="902"/>
      <c r="WBX44" s="902"/>
      <c r="WBY44" s="902"/>
      <c r="WBZ44" s="902"/>
      <c r="WCA44" s="902"/>
      <c r="WCB44" s="902"/>
      <c r="WCC44" s="902"/>
      <c r="WCD44" s="902"/>
      <c r="WCE44" s="902"/>
      <c r="WCF44" s="902"/>
      <c r="WCG44" s="902"/>
      <c r="WCH44" s="902"/>
      <c r="WCI44" s="902"/>
      <c r="WCJ44" s="902"/>
      <c r="WCK44" s="902"/>
      <c r="WCL44" s="902"/>
      <c r="WCM44" s="902"/>
      <c r="WCN44" s="902"/>
      <c r="WCO44" s="902"/>
      <c r="WCP44" s="902"/>
      <c r="WCQ44" s="902"/>
      <c r="WCR44" s="902"/>
      <c r="WCS44" s="902"/>
      <c r="WCT44" s="902"/>
      <c r="WCU44" s="902"/>
      <c r="WCV44" s="902"/>
      <c r="WCW44" s="902"/>
      <c r="WCX44" s="902"/>
      <c r="WCY44" s="902"/>
      <c r="WCZ44" s="902"/>
      <c r="WDA44" s="902"/>
      <c r="WDB44" s="902"/>
      <c r="WDC44" s="902"/>
      <c r="WDD44" s="902"/>
      <c r="WDE44" s="902"/>
      <c r="WDF44" s="902"/>
      <c r="WDG44" s="902"/>
      <c r="WDH44" s="902"/>
      <c r="WDI44" s="902"/>
      <c r="WDJ44" s="902"/>
      <c r="WDK44" s="902"/>
      <c r="WDL44" s="902"/>
      <c r="WDM44" s="902"/>
      <c r="WDN44" s="902"/>
      <c r="WDO44" s="902"/>
      <c r="WDP44" s="902"/>
      <c r="WDQ44" s="902"/>
      <c r="WDR44" s="902"/>
      <c r="WDS44" s="902"/>
      <c r="WDT44" s="902"/>
      <c r="WDU44" s="902"/>
      <c r="WDV44" s="902"/>
      <c r="WDW44" s="902"/>
      <c r="WDX44" s="902"/>
      <c r="WDY44" s="902"/>
      <c r="WDZ44" s="902"/>
      <c r="WEA44" s="902"/>
      <c r="WEB44" s="902"/>
      <c r="WEC44" s="902"/>
      <c r="WED44" s="902"/>
      <c r="WEE44" s="902"/>
      <c r="WEF44" s="902"/>
      <c r="WEG44" s="902"/>
      <c r="WEH44" s="902"/>
      <c r="WEI44" s="902"/>
      <c r="WEJ44" s="902"/>
      <c r="WEK44" s="902"/>
      <c r="WEL44" s="902"/>
      <c r="WEM44" s="902"/>
      <c r="WEN44" s="902"/>
      <c r="WEO44" s="902"/>
      <c r="WEP44" s="902"/>
      <c r="WEQ44" s="902"/>
      <c r="WER44" s="902"/>
      <c r="WES44" s="902"/>
      <c r="WET44" s="902"/>
      <c r="WEU44" s="902"/>
      <c r="WEV44" s="902"/>
      <c r="WEW44" s="902"/>
      <c r="WEX44" s="902"/>
      <c r="WEY44" s="902"/>
      <c r="WEZ44" s="902"/>
      <c r="WFA44" s="902"/>
      <c r="WFB44" s="902"/>
      <c r="WFC44" s="902"/>
      <c r="WFD44" s="902"/>
      <c r="WFE44" s="902"/>
      <c r="WFF44" s="902"/>
      <c r="WFG44" s="902"/>
      <c r="WFH44" s="902"/>
      <c r="WFI44" s="902"/>
      <c r="WFJ44" s="902"/>
      <c r="WFK44" s="902"/>
      <c r="WFL44" s="902"/>
      <c r="WFM44" s="902"/>
      <c r="WFN44" s="902"/>
      <c r="WFO44" s="902"/>
      <c r="WFP44" s="902"/>
      <c r="WFQ44" s="902"/>
      <c r="WFR44" s="902"/>
      <c r="WFS44" s="902"/>
      <c r="WFT44" s="902"/>
      <c r="WFU44" s="902"/>
      <c r="WFV44" s="902"/>
      <c r="WFW44" s="902"/>
      <c r="WFX44" s="902"/>
      <c r="WFY44" s="902"/>
      <c r="WFZ44" s="902"/>
      <c r="WGA44" s="902"/>
      <c r="WGB44" s="902"/>
      <c r="WGC44" s="902"/>
      <c r="WGD44" s="902"/>
      <c r="WGE44" s="902"/>
      <c r="WGF44" s="902"/>
      <c r="WGG44" s="902"/>
      <c r="WGH44" s="902"/>
      <c r="WGI44" s="902"/>
      <c r="WGJ44" s="902"/>
      <c r="WGK44" s="902"/>
      <c r="WGL44" s="902"/>
      <c r="WGM44" s="902"/>
      <c r="WGN44" s="902"/>
      <c r="WGO44" s="902"/>
      <c r="WGP44" s="902"/>
      <c r="WGQ44" s="902"/>
      <c r="WGR44" s="902"/>
      <c r="WGS44" s="902"/>
      <c r="WGT44" s="902"/>
      <c r="WGU44" s="902"/>
      <c r="WGV44" s="902"/>
      <c r="WGW44" s="902"/>
      <c r="WGX44" s="902"/>
      <c r="WGY44" s="902"/>
      <c r="WGZ44" s="902"/>
      <c r="WHA44" s="902"/>
      <c r="WHB44" s="902"/>
      <c r="WHC44" s="902"/>
      <c r="WHD44" s="902"/>
      <c r="WHE44" s="902"/>
      <c r="WHF44" s="902"/>
      <c r="WHG44" s="902"/>
      <c r="WHH44" s="902"/>
      <c r="WHI44" s="902"/>
      <c r="WHJ44" s="902"/>
      <c r="WHK44" s="902"/>
      <c r="WHL44" s="902"/>
      <c r="WHM44" s="902"/>
      <c r="WHN44" s="902"/>
      <c r="WHO44" s="902"/>
      <c r="WHP44" s="902"/>
      <c r="WHQ44" s="902"/>
      <c r="WHR44" s="902"/>
      <c r="WHS44" s="902"/>
      <c r="WHT44" s="902"/>
      <c r="WHU44" s="902"/>
      <c r="WHV44" s="902"/>
      <c r="WHW44" s="902"/>
      <c r="WHX44" s="902"/>
      <c r="WHY44" s="902"/>
      <c r="WHZ44" s="902"/>
      <c r="WIA44" s="902"/>
      <c r="WIB44" s="902"/>
      <c r="WID44" s="902"/>
      <c r="WIE44" s="902"/>
      <c r="WIF44" s="902"/>
      <c r="WIG44" s="902"/>
      <c r="WIH44" s="902"/>
      <c r="WIJ44" s="902"/>
      <c r="WIN44" s="902"/>
      <c r="WIO44" s="902"/>
      <c r="WIP44" s="902"/>
      <c r="WIQ44" s="902"/>
      <c r="WIR44" s="902"/>
      <c r="WIS44" s="902"/>
      <c r="WIT44" s="902"/>
      <c r="WIU44" s="902"/>
      <c r="WIV44" s="902"/>
      <c r="WIW44" s="902"/>
      <c r="WIY44" s="902"/>
      <c r="WIZ44" s="902"/>
      <c r="WJA44" s="902"/>
      <c r="WJB44" s="902"/>
      <c r="WJC44" s="902"/>
      <c r="WJD44" s="902"/>
      <c r="WJE44" s="902"/>
      <c r="WJF44" s="902"/>
      <c r="WJG44" s="902"/>
      <c r="WJH44" s="902"/>
      <c r="WJI44" s="902"/>
      <c r="WJJ44" s="902"/>
      <c r="WJK44" s="902"/>
      <c r="WJL44" s="902"/>
      <c r="WJM44" s="902"/>
      <c r="WJN44" s="902"/>
      <c r="WJO44" s="902"/>
      <c r="WJP44" s="902"/>
      <c r="WJQ44" s="902"/>
      <c r="WJR44" s="902"/>
      <c r="WJS44" s="902"/>
      <c r="WJT44" s="902"/>
      <c r="WJU44" s="902"/>
      <c r="WJV44" s="902"/>
      <c r="WJW44" s="902"/>
      <c r="WJX44" s="902"/>
      <c r="WJY44" s="902"/>
      <c r="WJZ44" s="902"/>
      <c r="WKA44" s="902"/>
      <c r="WKB44" s="902"/>
      <c r="WKC44" s="902"/>
      <c r="WKD44" s="902"/>
      <c r="WKE44" s="902"/>
      <c r="WKF44" s="902"/>
      <c r="WKG44" s="902"/>
      <c r="WKH44" s="902"/>
      <c r="WKI44" s="902"/>
      <c r="WKJ44" s="902"/>
      <c r="WKK44" s="902"/>
      <c r="WKL44" s="902"/>
      <c r="WKM44" s="902"/>
      <c r="WKN44" s="902"/>
      <c r="WKO44" s="902"/>
      <c r="WKP44" s="902"/>
      <c r="WKQ44" s="902"/>
      <c r="WKR44" s="902"/>
      <c r="WKS44" s="902"/>
      <c r="WKT44" s="902"/>
      <c r="WKU44" s="902"/>
      <c r="WKV44" s="902"/>
      <c r="WKW44" s="902"/>
      <c r="WKX44" s="902"/>
      <c r="WKY44" s="902"/>
      <c r="WKZ44" s="902"/>
      <c r="WLA44" s="902"/>
      <c r="WLB44" s="902"/>
      <c r="WLC44" s="902"/>
      <c r="WLD44" s="902"/>
      <c r="WLE44" s="902"/>
      <c r="WLF44" s="902"/>
      <c r="WLG44" s="902"/>
      <c r="WLH44" s="902"/>
      <c r="WLI44" s="902"/>
      <c r="WLJ44" s="902"/>
      <c r="WLK44" s="902"/>
      <c r="WLL44" s="902"/>
      <c r="WLM44" s="902"/>
      <c r="WLN44" s="902"/>
      <c r="WLO44" s="902"/>
      <c r="WLP44" s="902"/>
      <c r="WLQ44" s="902"/>
      <c r="WLR44" s="902"/>
      <c r="WLS44" s="902"/>
      <c r="WLT44" s="902"/>
      <c r="WLU44" s="902"/>
      <c r="WLV44" s="902"/>
      <c r="WLW44" s="902"/>
      <c r="WLX44" s="902"/>
      <c r="WLY44" s="902"/>
      <c r="WLZ44" s="902"/>
      <c r="WMA44" s="902"/>
      <c r="WMB44" s="902"/>
      <c r="WMC44" s="902"/>
      <c r="WMD44" s="902"/>
      <c r="WME44" s="902"/>
      <c r="WMF44" s="902"/>
      <c r="WMG44" s="902"/>
      <c r="WMH44" s="902"/>
      <c r="WMI44" s="902"/>
      <c r="WMJ44" s="902"/>
      <c r="WMK44" s="902"/>
      <c r="WML44" s="902"/>
      <c r="WMM44" s="902"/>
      <c r="WMN44" s="902"/>
      <c r="WMO44" s="902"/>
      <c r="WMP44" s="902"/>
      <c r="WMQ44" s="902"/>
      <c r="WMR44" s="902"/>
      <c r="WMS44" s="902"/>
      <c r="WMT44" s="902"/>
      <c r="WMU44" s="902"/>
      <c r="WMV44" s="902"/>
      <c r="WMW44" s="902"/>
      <c r="WMX44" s="902"/>
      <c r="WMY44" s="902"/>
      <c r="WMZ44" s="902"/>
      <c r="WNA44" s="902"/>
      <c r="WNB44" s="902"/>
      <c r="WNC44" s="902"/>
      <c r="WND44" s="902"/>
      <c r="WNE44" s="902"/>
      <c r="WNF44" s="902"/>
      <c r="WNG44" s="902"/>
      <c r="WNH44" s="902"/>
      <c r="WNI44" s="902"/>
      <c r="WNJ44" s="902"/>
      <c r="WNK44" s="902"/>
      <c r="WNL44" s="902"/>
      <c r="WNM44" s="902"/>
      <c r="WNN44" s="902"/>
      <c r="WNO44" s="902"/>
      <c r="WNP44" s="902"/>
      <c r="WNQ44" s="902"/>
      <c r="WNR44" s="902"/>
      <c r="WNS44" s="902"/>
      <c r="WNT44" s="902"/>
      <c r="WNU44" s="902"/>
      <c r="WNV44" s="902"/>
      <c r="WNW44" s="902"/>
      <c r="WNX44" s="902"/>
      <c r="WNY44" s="902"/>
      <c r="WNZ44" s="902"/>
      <c r="WOA44" s="902"/>
      <c r="WOB44" s="902"/>
      <c r="WOC44" s="902"/>
      <c r="WOD44" s="902"/>
      <c r="WOE44" s="902"/>
      <c r="WOF44" s="902"/>
      <c r="WOG44" s="902"/>
      <c r="WOH44" s="902"/>
      <c r="WOI44" s="902"/>
      <c r="WOJ44" s="902"/>
      <c r="WOK44" s="902"/>
      <c r="WOL44" s="902"/>
      <c r="WOM44" s="902"/>
      <c r="WON44" s="902"/>
      <c r="WOO44" s="902"/>
      <c r="WOP44" s="902"/>
      <c r="WOQ44" s="902"/>
      <c r="WOR44" s="902"/>
      <c r="WOS44" s="902"/>
      <c r="WOT44" s="902"/>
      <c r="WOU44" s="902"/>
      <c r="WOV44" s="902"/>
      <c r="WOW44" s="902"/>
      <c r="WOX44" s="902"/>
      <c r="WOY44" s="902"/>
      <c r="WOZ44" s="902"/>
      <c r="WPA44" s="902"/>
      <c r="WPB44" s="902"/>
      <c r="WPC44" s="902"/>
      <c r="WPD44" s="902"/>
      <c r="WPE44" s="902"/>
      <c r="WPF44" s="902"/>
      <c r="WPG44" s="902"/>
      <c r="WPH44" s="902"/>
      <c r="WPI44" s="902"/>
      <c r="WPJ44" s="902"/>
      <c r="WPK44" s="902"/>
      <c r="WPL44" s="902"/>
      <c r="WPM44" s="902"/>
      <c r="WPN44" s="902"/>
      <c r="WPO44" s="902"/>
      <c r="WPP44" s="902"/>
      <c r="WPQ44" s="902"/>
      <c r="WPR44" s="902"/>
      <c r="WPS44" s="902"/>
      <c r="WPT44" s="902"/>
      <c r="WPU44" s="902"/>
      <c r="WPV44" s="902"/>
      <c r="WPW44" s="902"/>
      <c r="WPX44" s="902"/>
      <c r="WPY44" s="902"/>
      <c r="WPZ44" s="902"/>
      <c r="WQA44" s="902"/>
      <c r="WQB44" s="902"/>
      <c r="WQC44" s="902"/>
      <c r="WQD44" s="902"/>
      <c r="WQE44" s="902"/>
      <c r="WQF44" s="902"/>
      <c r="WQG44" s="902"/>
      <c r="WQH44" s="902"/>
      <c r="WQI44" s="902"/>
      <c r="WQJ44" s="902"/>
      <c r="WQK44" s="902"/>
      <c r="WQL44" s="902"/>
      <c r="WQM44" s="902"/>
      <c r="WQN44" s="902"/>
      <c r="WQO44" s="902"/>
      <c r="WQP44" s="902"/>
      <c r="WQQ44" s="902"/>
      <c r="WQR44" s="902"/>
      <c r="WQS44" s="902"/>
      <c r="WQT44" s="902"/>
      <c r="WQU44" s="902"/>
      <c r="WQV44" s="902"/>
      <c r="WQW44" s="902"/>
      <c r="WQX44" s="902"/>
      <c r="WQY44" s="902"/>
      <c r="WQZ44" s="902"/>
      <c r="WRA44" s="902"/>
      <c r="WRB44" s="902"/>
      <c r="WRC44" s="902"/>
      <c r="WRD44" s="902"/>
      <c r="WRE44" s="902"/>
      <c r="WRF44" s="902"/>
      <c r="WRG44" s="902"/>
      <c r="WRH44" s="902"/>
      <c r="WRI44" s="902"/>
      <c r="WRJ44" s="902"/>
      <c r="WRK44" s="902"/>
      <c r="WRL44" s="902"/>
      <c r="WRM44" s="902"/>
      <c r="WRN44" s="902"/>
      <c r="WRO44" s="902"/>
      <c r="WRP44" s="902"/>
      <c r="WRQ44" s="902"/>
      <c r="WRR44" s="902"/>
      <c r="WRS44" s="902"/>
      <c r="WRT44" s="902"/>
      <c r="WRU44" s="902"/>
      <c r="WRV44" s="902"/>
      <c r="WRW44" s="902"/>
      <c r="WRX44" s="902"/>
      <c r="WRZ44" s="902"/>
      <c r="WSA44" s="902"/>
      <c r="WSB44" s="902"/>
      <c r="WSC44" s="902"/>
      <c r="WSD44" s="902"/>
      <c r="WSF44" s="902"/>
      <c r="WSJ44" s="902"/>
      <c r="WSK44" s="902"/>
      <c r="WSL44" s="902"/>
      <c r="WSM44" s="902"/>
      <c r="WSN44" s="902"/>
      <c r="WSO44" s="902"/>
      <c r="WSP44" s="902"/>
      <c r="WSQ44" s="902"/>
      <c r="WSR44" s="902"/>
      <c r="WSS44" s="902"/>
      <c r="WSU44" s="902"/>
      <c r="WSV44" s="902"/>
      <c r="WSW44" s="902"/>
      <c r="WSX44" s="902"/>
      <c r="WSY44" s="902"/>
      <c r="WSZ44" s="902"/>
      <c r="WTA44" s="902"/>
      <c r="WTB44" s="902"/>
      <c r="WTC44" s="902"/>
      <c r="WTD44" s="902"/>
      <c r="WTE44" s="902"/>
      <c r="WTF44" s="902"/>
      <c r="WTG44" s="902"/>
      <c r="WTH44" s="902"/>
      <c r="WTI44" s="902"/>
      <c r="WTJ44" s="902"/>
      <c r="WTK44" s="902"/>
      <c r="WTL44" s="902"/>
      <c r="WTM44" s="902"/>
      <c r="WTN44" s="902"/>
      <c r="WTO44" s="902"/>
      <c r="WTP44" s="902"/>
      <c r="WTQ44" s="902"/>
      <c r="WTR44" s="902"/>
      <c r="WTS44" s="902"/>
      <c r="WTT44" s="902"/>
      <c r="WTU44" s="902"/>
      <c r="WTV44" s="902"/>
      <c r="WTW44" s="902"/>
      <c r="WTX44" s="902"/>
      <c r="WTY44" s="902"/>
      <c r="WTZ44" s="902"/>
      <c r="WUA44" s="902"/>
      <c r="WUB44" s="902"/>
      <c r="WUC44" s="902"/>
      <c r="WUD44" s="902"/>
      <c r="WUE44" s="902"/>
      <c r="WUF44" s="902"/>
      <c r="WUG44" s="902"/>
      <c r="WUH44" s="902"/>
      <c r="WUI44" s="902"/>
      <c r="WUJ44" s="902"/>
      <c r="WUK44" s="902"/>
      <c r="WUL44" s="902"/>
      <c r="WUM44" s="902"/>
      <c r="WUN44" s="902"/>
      <c r="WUO44" s="902"/>
      <c r="WUP44" s="902"/>
      <c r="WUQ44" s="902"/>
      <c r="WUR44" s="902"/>
      <c r="WUS44" s="902"/>
      <c r="WUT44" s="902"/>
      <c r="WUU44" s="902"/>
      <c r="WUV44" s="902"/>
      <c r="WUW44" s="902"/>
      <c r="WUX44" s="902"/>
      <c r="WUY44" s="902"/>
      <c r="WUZ44" s="902"/>
      <c r="WVA44" s="902"/>
      <c r="WVB44" s="902"/>
      <c r="WVC44" s="902"/>
      <c r="WVD44" s="902"/>
      <c r="WVE44" s="902"/>
      <c r="WVF44" s="902"/>
      <c r="WVG44" s="902"/>
      <c r="WVH44" s="902"/>
      <c r="WVI44" s="902"/>
      <c r="WVJ44" s="902"/>
      <c r="WVK44" s="902"/>
      <c r="WVL44" s="902"/>
      <c r="WVM44" s="902"/>
      <c r="WVN44" s="902"/>
      <c r="WVO44" s="902"/>
      <c r="WVP44" s="902"/>
      <c r="WVQ44" s="902"/>
      <c r="WVR44" s="902"/>
      <c r="WVS44" s="902"/>
      <c r="WVT44" s="902"/>
      <c r="WVU44" s="902"/>
      <c r="WVV44" s="902"/>
      <c r="WVW44" s="902"/>
      <c r="WVX44" s="902"/>
      <c r="WVY44" s="902"/>
      <c r="WVZ44" s="902"/>
      <c r="WWA44" s="902"/>
      <c r="WWB44" s="902"/>
      <c r="WWC44" s="902"/>
      <c r="WWD44" s="902"/>
      <c r="WWE44" s="902"/>
      <c r="WWF44" s="902"/>
      <c r="WWG44" s="902"/>
      <c r="WWH44" s="902"/>
      <c r="WWI44" s="902"/>
      <c r="WWJ44" s="902"/>
      <c r="WWK44" s="902"/>
      <c r="WWL44" s="902"/>
      <c r="WWM44" s="902"/>
      <c r="WWN44" s="902"/>
      <c r="WWO44" s="902"/>
      <c r="WWP44" s="902"/>
      <c r="WWQ44" s="902"/>
      <c r="WWR44" s="902"/>
      <c r="WWS44" s="902"/>
      <c r="WWT44" s="902"/>
      <c r="WWU44" s="902"/>
      <c r="WWV44" s="902"/>
      <c r="WWW44" s="902"/>
      <c r="WWX44" s="902"/>
      <c r="WWY44" s="902"/>
      <c r="WWZ44" s="902"/>
      <c r="WXA44" s="902"/>
      <c r="WXB44" s="902"/>
      <c r="WXC44" s="902"/>
      <c r="WXD44" s="902"/>
      <c r="WXE44" s="902"/>
      <c r="WXF44" s="902"/>
      <c r="WXG44" s="902"/>
      <c r="WXH44" s="902"/>
      <c r="WXI44" s="902"/>
      <c r="WXJ44" s="902"/>
      <c r="WXK44" s="902"/>
      <c r="WXL44" s="902"/>
      <c r="WXM44" s="902"/>
      <c r="WXN44" s="902"/>
      <c r="WXO44" s="902"/>
      <c r="WXP44" s="902"/>
      <c r="WXQ44" s="902"/>
      <c r="WXR44" s="902"/>
      <c r="WXS44" s="902"/>
      <c r="WXT44" s="902"/>
      <c r="WXU44" s="902"/>
      <c r="WXV44" s="902"/>
      <c r="WXW44" s="902"/>
      <c r="WXX44" s="902"/>
      <c r="WXY44" s="902"/>
      <c r="WXZ44" s="902"/>
      <c r="WYA44" s="902"/>
      <c r="WYB44" s="902"/>
      <c r="WYC44" s="902"/>
      <c r="WYD44" s="902"/>
      <c r="WYE44" s="902"/>
      <c r="WYF44" s="902"/>
      <c r="WYG44" s="902"/>
      <c r="WYH44" s="902"/>
      <c r="WYI44" s="902"/>
      <c r="WYJ44" s="902"/>
      <c r="WYK44" s="902"/>
      <c r="WYL44" s="902"/>
      <c r="WYM44" s="902"/>
      <c r="WYN44" s="902"/>
      <c r="WYO44" s="902"/>
      <c r="WYP44" s="902"/>
      <c r="WYQ44" s="902"/>
      <c r="WYR44" s="902"/>
      <c r="WYS44" s="902"/>
      <c r="WYT44" s="902"/>
      <c r="WYU44" s="902"/>
      <c r="WYV44" s="902"/>
      <c r="WYW44" s="902"/>
      <c r="WYX44" s="902"/>
      <c r="WYY44" s="902"/>
      <c r="WYZ44" s="902"/>
      <c r="WZA44" s="902"/>
      <c r="WZB44" s="902"/>
      <c r="WZC44" s="902"/>
      <c r="WZD44" s="902"/>
      <c r="WZE44" s="902"/>
      <c r="WZF44" s="902"/>
      <c r="WZG44" s="902"/>
      <c r="WZH44" s="902"/>
      <c r="WZI44" s="902"/>
      <c r="WZJ44" s="902"/>
      <c r="WZK44" s="902"/>
      <c r="WZL44" s="902"/>
      <c r="WZM44" s="902"/>
      <c r="WZN44" s="902"/>
      <c r="WZO44" s="902"/>
      <c r="WZP44" s="902"/>
      <c r="WZQ44" s="902"/>
      <c r="WZR44" s="902"/>
      <c r="WZS44" s="902"/>
      <c r="WZT44" s="902"/>
      <c r="WZU44" s="902"/>
      <c r="WZV44" s="902"/>
      <c r="WZW44" s="902"/>
      <c r="WZX44" s="902"/>
      <c r="WZY44" s="902"/>
      <c r="WZZ44" s="902"/>
      <c r="XAA44" s="902"/>
      <c r="XAB44" s="902"/>
      <c r="XAC44" s="902"/>
      <c r="XAD44" s="902"/>
      <c r="XAE44" s="902"/>
      <c r="XAF44" s="902"/>
      <c r="XAG44" s="902"/>
      <c r="XAH44" s="902"/>
      <c r="XAI44" s="902"/>
      <c r="XAJ44" s="902"/>
      <c r="XAK44" s="902"/>
      <c r="XAL44" s="902"/>
      <c r="XAM44" s="902"/>
      <c r="XAN44" s="902"/>
      <c r="XAO44" s="902"/>
      <c r="XAP44" s="902"/>
      <c r="XAQ44" s="902"/>
      <c r="XAR44" s="902"/>
      <c r="XAS44" s="902"/>
      <c r="XAT44" s="902"/>
      <c r="XAU44" s="902"/>
      <c r="XAV44" s="902"/>
      <c r="XAW44" s="902"/>
      <c r="XAX44" s="902"/>
      <c r="XAY44" s="902"/>
      <c r="XAZ44" s="902"/>
      <c r="XBA44" s="902"/>
      <c r="XBB44" s="902"/>
      <c r="XBC44" s="902"/>
      <c r="XBD44" s="902"/>
      <c r="XBE44" s="902"/>
      <c r="XBF44" s="902"/>
      <c r="XBG44" s="902"/>
      <c r="XBH44" s="902"/>
      <c r="XBI44" s="902"/>
      <c r="XBJ44" s="902"/>
      <c r="XBK44" s="902"/>
      <c r="XBL44" s="902"/>
      <c r="XBM44" s="902"/>
      <c r="XBN44" s="902"/>
      <c r="XBO44" s="902"/>
      <c r="XBP44" s="902"/>
      <c r="XBQ44" s="902"/>
      <c r="XBR44" s="902"/>
      <c r="XBS44" s="902"/>
      <c r="XBT44" s="902"/>
      <c r="XBU44" s="902"/>
      <c r="XBV44" s="902"/>
      <c r="XBW44" s="902"/>
      <c r="XBX44" s="902"/>
      <c r="XBY44" s="902"/>
      <c r="XBZ44" s="902"/>
      <c r="XCA44" s="902"/>
      <c r="XCB44" s="902"/>
      <c r="XCC44" s="902"/>
      <c r="XCD44" s="902"/>
      <c r="XCE44" s="902"/>
      <c r="XCF44" s="902"/>
      <c r="XCG44" s="902"/>
      <c r="XCH44" s="902"/>
      <c r="XCI44" s="902"/>
      <c r="XCJ44" s="902"/>
      <c r="XCK44" s="902"/>
      <c r="XCL44" s="902"/>
      <c r="XCM44" s="902"/>
      <c r="XCN44" s="902"/>
      <c r="XCO44" s="902"/>
      <c r="XCP44" s="902"/>
      <c r="XCQ44" s="902"/>
      <c r="XCR44" s="902"/>
      <c r="XCS44" s="902"/>
      <c r="XCT44" s="902"/>
      <c r="XCU44" s="902"/>
      <c r="XCV44" s="902"/>
      <c r="XCW44" s="902"/>
      <c r="XCX44" s="902"/>
      <c r="XCY44" s="902"/>
      <c r="XCZ44" s="902"/>
      <c r="XDA44" s="902"/>
      <c r="XDB44" s="902"/>
      <c r="XDC44" s="902"/>
      <c r="XDD44" s="902"/>
      <c r="XDE44" s="902"/>
      <c r="XDF44" s="902"/>
      <c r="XDG44" s="902"/>
      <c r="XDH44" s="902"/>
      <c r="XDI44" s="902"/>
      <c r="XDJ44" s="902"/>
      <c r="XDK44" s="902"/>
      <c r="XDL44" s="902"/>
      <c r="XDM44" s="902"/>
      <c r="XDN44" s="902"/>
      <c r="XDO44" s="902"/>
      <c r="XDP44" s="902"/>
      <c r="XDQ44" s="902"/>
      <c r="XDR44" s="902"/>
      <c r="XDS44" s="902"/>
      <c r="XDT44" s="902"/>
      <c r="XDU44" s="902"/>
      <c r="XDV44" s="902"/>
      <c r="XDW44" s="902"/>
      <c r="XDX44" s="902"/>
      <c r="XDY44" s="902"/>
      <c r="XDZ44" s="902"/>
      <c r="XEA44" s="902"/>
      <c r="XEB44" s="902"/>
      <c r="XEC44" s="902"/>
      <c r="XED44" s="902"/>
      <c r="XEE44" s="902"/>
      <c r="XEF44" s="902"/>
      <c r="XEG44" s="902"/>
      <c r="XEH44" s="902"/>
      <c r="XEI44" s="902"/>
      <c r="XEJ44" s="902"/>
      <c r="XEK44" s="902"/>
      <c r="XEL44" s="902"/>
      <c r="XEM44" s="902"/>
      <c r="XEN44" s="902"/>
      <c r="XEO44" s="902"/>
      <c r="XEP44" s="902"/>
      <c r="XEQ44" s="902"/>
      <c r="XER44" s="902"/>
      <c r="XES44" s="902"/>
      <c r="XET44" s="902"/>
      <c r="XEU44" s="902"/>
      <c r="XEV44" s="902"/>
      <c r="XEW44" s="902"/>
      <c r="XEX44" s="902"/>
      <c r="XEY44" s="902"/>
      <c r="XEZ44" s="902"/>
      <c r="XFA44" s="902"/>
      <c r="XFB44" s="902"/>
    </row>
    <row r="45" spans="1:16382" ht="76.5" customHeight="1" x14ac:dyDescent="0.2">
      <c r="A45" s="1138"/>
      <c r="B45" s="1138"/>
      <c r="C45" s="1138"/>
      <c r="D45" s="1138"/>
      <c r="E45" s="1138"/>
      <c r="F45" s="1145"/>
      <c r="G45" s="710">
        <v>92</v>
      </c>
      <c r="H45" s="773" t="s">
        <v>108419</v>
      </c>
      <c r="I45" s="714">
        <v>80111621</v>
      </c>
      <c r="J45" s="722" t="s">
        <v>241</v>
      </c>
      <c r="K45" s="723" t="s">
        <v>108408</v>
      </c>
      <c r="L45" s="697" t="s">
        <v>108409</v>
      </c>
      <c r="M45" s="724" t="s">
        <v>108410</v>
      </c>
      <c r="N45" s="119" t="s">
        <v>108411</v>
      </c>
      <c r="O45" s="709" t="s">
        <v>108413</v>
      </c>
      <c r="P45" s="119" t="s">
        <v>370</v>
      </c>
      <c r="Q45" s="768" t="s">
        <v>242</v>
      </c>
      <c r="R45" s="697" t="s">
        <v>7</v>
      </c>
      <c r="S45" s="697" t="s">
        <v>7</v>
      </c>
      <c r="T45" s="697">
        <v>5</v>
      </c>
      <c r="U45" s="697">
        <v>1</v>
      </c>
      <c r="V45" s="697" t="s">
        <v>59</v>
      </c>
      <c r="W45" s="697" t="s">
        <v>324</v>
      </c>
      <c r="X45" s="587" t="s">
        <v>108438</v>
      </c>
      <c r="Y45" s="763">
        <v>22500000</v>
      </c>
      <c r="Z45" s="763">
        <v>15000000</v>
      </c>
      <c r="AA45" s="745"/>
      <c r="AB45" s="737">
        <f t="shared" si="8"/>
        <v>37500000</v>
      </c>
      <c r="AC45" s="85"/>
      <c r="AD45" s="85"/>
      <c r="AE45" s="85"/>
      <c r="AF45" s="85"/>
      <c r="AG45" s="85"/>
      <c r="AH45" s="85"/>
      <c r="AI45" s="85"/>
      <c r="AJ45" s="85"/>
      <c r="AK45" s="85"/>
      <c r="AL45" s="85"/>
      <c r="AM45" s="85"/>
      <c r="AN45" s="85"/>
      <c r="AO45" s="85"/>
      <c r="AP45" s="85"/>
      <c r="AQ45" s="85"/>
      <c r="AR45" s="85"/>
      <c r="AS45" s="85"/>
      <c r="AT45" s="861">
        <v>37500000</v>
      </c>
      <c r="AU45" s="1074">
        <f>BF45</f>
        <v>7500000</v>
      </c>
      <c r="AV45" s="737">
        <v>22500000</v>
      </c>
      <c r="AW45" s="737">
        <v>15000000</v>
      </c>
      <c r="AX45" s="737"/>
      <c r="AY45" s="762">
        <f>SUM(AV45:AX45)</f>
        <v>37500000</v>
      </c>
      <c r="AZ45" s="543">
        <v>43584</v>
      </c>
      <c r="BA45" s="508">
        <v>64</v>
      </c>
      <c r="BB45" s="504" t="s">
        <v>108542</v>
      </c>
      <c r="BC45" s="652">
        <v>7500000</v>
      </c>
      <c r="BD45" s="508">
        <v>0</v>
      </c>
      <c r="BE45" s="448"/>
      <c r="BF45" s="652">
        <f t="shared" si="7"/>
        <v>7500000</v>
      </c>
    </row>
    <row r="46" spans="1:16382" ht="79.5" customHeight="1" x14ac:dyDescent="0.2">
      <c r="A46" s="1138"/>
      <c r="B46" s="1138"/>
      <c r="C46" s="1138"/>
      <c r="D46" s="1138"/>
      <c r="E46" s="1138"/>
      <c r="F46" s="1147"/>
      <c r="G46" s="710">
        <v>92</v>
      </c>
      <c r="H46" s="773" t="s">
        <v>108420</v>
      </c>
      <c r="I46" s="714">
        <v>80111621</v>
      </c>
      <c r="J46" s="722" t="s">
        <v>241</v>
      </c>
      <c r="K46" s="723" t="s">
        <v>108408</v>
      </c>
      <c r="L46" s="697" t="s">
        <v>108409</v>
      </c>
      <c r="M46" s="724" t="s">
        <v>108410</v>
      </c>
      <c r="N46" s="119" t="s">
        <v>108411</v>
      </c>
      <c r="O46" s="709" t="s">
        <v>108413</v>
      </c>
      <c r="P46" s="119" t="s">
        <v>370</v>
      </c>
      <c r="Q46" s="768" t="s">
        <v>242</v>
      </c>
      <c r="R46" s="697" t="s">
        <v>7</v>
      </c>
      <c r="S46" s="697" t="s">
        <v>7</v>
      </c>
      <c r="T46" s="697">
        <v>6</v>
      </c>
      <c r="U46" s="697">
        <v>1</v>
      </c>
      <c r="V46" s="697" t="s">
        <v>59</v>
      </c>
      <c r="W46" s="697" t="s">
        <v>324</v>
      </c>
      <c r="X46" s="587" t="s">
        <v>108438</v>
      </c>
      <c r="Y46" s="763">
        <v>4500000</v>
      </c>
      <c r="Z46" s="763">
        <v>36100000</v>
      </c>
      <c r="AA46" s="745"/>
      <c r="AB46" s="737">
        <f t="shared" si="8"/>
        <v>40600000</v>
      </c>
      <c r="AC46" s="85"/>
      <c r="AD46" s="85"/>
      <c r="AE46" s="85"/>
      <c r="AF46" s="85"/>
      <c r="AG46" s="85"/>
      <c r="AH46" s="85"/>
      <c r="AI46" s="85"/>
      <c r="AJ46" s="85"/>
      <c r="AK46" s="85"/>
      <c r="AL46" s="85"/>
      <c r="AM46" s="85"/>
      <c r="AN46" s="85"/>
      <c r="AO46" s="85"/>
      <c r="AP46" s="85"/>
      <c r="AQ46" s="85"/>
      <c r="AR46" s="85"/>
      <c r="AS46" s="85"/>
      <c r="AT46" s="861">
        <v>40600000</v>
      </c>
      <c r="AU46" s="1074">
        <f>BF46</f>
        <v>8120000</v>
      </c>
      <c r="AV46" s="737">
        <v>4500000</v>
      </c>
      <c r="AW46" s="737">
        <v>36100000</v>
      </c>
      <c r="AX46" s="448"/>
      <c r="AY46" s="652">
        <f>SUM(AV46:AX46)</f>
        <v>40600000</v>
      </c>
      <c r="AZ46" s="1006">
        <v>43584</v>
      </c>
      <c r="BA46" s="504">
        <v>65</v>
      </c>
      <c r="BB46" s="504" t="s">
        <v>108543</v>
      </c>
      <c r="BC46" s="652">
        <v>4500000</v>
      </c>
      <c r="BD46" s="652">
        <v>3620000</v>
      </c>
      <c r="BE46" s="448"/>
      <c r="BF46" s="652">
        <f t="shared" si="7"/>
        <v>8120000</v>
      </c>
    </row>
    <row r="47" spans="1:16382" ht="17.25" customHeight="1" x14ac:dyDescent="0.2">
      <c r="A47" s="1138"/>
      <c r="B47" s="1138"/>
      <c r="C47" s="1138"/>
      <c r="D47" s="1138"/>
      <c r="E47" s="1138"/>
      <c r="F47" s="1159" t="s">
        <v>243</v>
      </c>
      <c r="G47" s="1160"/>
      <c r="H47" s="1160"/>
      <c r="I47" s="1160"/>
      <c r="J47" s="1160"/>
      <c r="K47" s="1160"/>
      <c r="L47" s="1160"/>
      <c r="M47" s="1160"/>
      <c r="N47" s="1160"/>
      <c r="O47" s="1160"/>
      <c r="P47" s="1160"/>
      <c r="Q47" s="1160"/>
      <c r="R47" s="1160"/>
      <c r="S47" s="1160"/>
      <c r="T47" s="1160"/>
      <c r="U47" s="1160"/>
      <c r="V47" s="1160"/>
      <c r="W47" s="1161"/>
      <c r="X47" s="408"/>
      <c r="Y47" s="743">
        <f>SUM(Y39:Y46)</f>
        <v>200000000</v>
      </c>
      <c r="Z47" s="743">
        <f>SUM(Z39:Z46)</f>
        <v>307192928</v>
      </c>
      <c r="AA47" s="743"/>
      <c r="AB47" s="743">
        <f>SUM(AB39:AB46)</f>
        <v>507192928</v>
      </c>
      <c r="AC47" s="92">
        <f t="shared" ref="AC47:AP47" si="9">SUM(AC39:AC39)</f>
        <v>0</v>
      </c>
      <c r="AD47" s="92">
        <f t="shared" si="9"/>
        <v>0</v>
      </c>
      <c r="AE47" s="92">
        <f t="shared" si="9"/>
        <v>0</v>
      </c>
      <c r="AF47" s="92">
        <f t="shared" si="9"/>
        <v>0</v>
      </c>
      <c r="AG47" s="92">
        <f t="shared" si="9"/>
        <v>0</v>
      </c>
      <c r="AH47" s="92">
        <f t="shared" si="9"/>
        <v>0</v>
      </c>
      <c r="AI47" s="92">
        <f t="shared" si="9"/>
        <v>0</v>
      </c>
      <c r="AJ47" s="92">
        <f t="shared" si="9"/>
        <v>0</v>
      </c>
      <c r="AK47" s="92">
        <f t="shared" si="9"/>
        <v>0</v>
      </c>
      <c r="AL47" s="92">
        <f t="shared" si="9"/>
        <v>0</v>
      </c>
      <c r="AM47" s="92">
        <f t="shared" si="9"/>
        <v>0</v>
      </c>
      <c r="AN47" s="92">
        <f t="shared" si="9"/>
        <v>0</v>
      </c>
      <c r="AO47" s="92">
        <f t="shared" si="9"/>
        <v>0</v>
      </c>
      <c r="AP47" s="92">
        <f t="shared" si="9"/>
        <v>0</v>
      </c>
      <c r="AQ47" s="92"/>
      <c r="AR47" s="92"/>
      <c r="AS47" s="92"/>
      <c r="AT47" s="859"/>
      <c r="AU47" s="859"/>
      <c r="AV47" s="448"/>
      <c r="AW47" s="448"/>
      <c r="AX47" s="448"/>
      <c r="AY47" s="807"/>
      <c r="AZ47" s="1005"/>
      <c r="BA47" s="448"/>
      <c r="BB47" s="448"/>
      <c r="BC47" s="448"/>
      <c r="BD47" s="448"/>
      <c r="BE47" s="448"/>
      <c r="BF47" s="652"/>
    </row>
    <row r="48" spans="1:16382" ht="60.75" customHeight="1" x14ac:dyDescent="0.2">
      <c r="A48" s="1138"/>
      <c r="B48" s="1138"/>
      <c r="C48" s="1138"/>
      <c r="D48" s="1138"/>
      <c r="E48" s="1138"/>
      <c r="F48" s="592" t="s">
        <v>108286</v>
      </c>
      <c r="G48" s="260">
        <v>69</v>
      </c>
      <c r="H48" s="219" t="s">
        <v>108297</v>
      </c>
      <c r="I48" s="119">
        <v>80111621</v>
      </c>
      <c r="J48" s="81" t="s">
        <v>295</v>
      </c>
      <c r="K48" s="119">
        <v>30303</v>
      </c>
      <c r="L48" s="119" t="s">
        <v>223</v>
      </c>
      <c r="M48" s="119" t="s">
        <v>224</v>
      </c>
      <c r="N48" s="119" t="s">
        <v>225</v>
      </c>
      <c r="O48" s="119" t="s">
        <v>19</v>
      </c>
      <c r="P48" s="119" t="s">
        <v>371</v>
      </c>
      <c r="Q48" s="594" t="s">
        <v>296</v>
      </c>
      <c r="R48" s="82" t="s">
        <v>9</v>
      </c>
      <c r="S48" s="82" t="s">
        <v>9</v>
      </c>
      <c r="T48" s="84">
        <v>5</v>
      </c>
      <c r="U48" s="84">
        <v>1</v>
      </c>
      <c r="V48" s="120" t="s">
        <v>59</v>
      </c>
      <c r="W48" s="37" t="s">
        <v>324</v>
      </c>
      <c r="X48" s="618" t="s">
        <v>108366</v>
      </c>
      <c r="Y48" s="746">
        <f>32000210+22999790</f>
        <v>55000000</v>
      </c>
      <c r="Z48" s="747"/>
      <c r="AA48" s="747"/>
      <c r="AB48" s="716">
        <f t="shared" ref="AB48:AB60" si="10">+Y48+Z48+AA48</f>
        <v>55000000</v>
      </c>
      <c r="AC48" s="93"/>
      <c r="AD48" s="93"/>
      <c r="AE48" s="93"/>
      <c r="AF48" s="93"/>
      <c r="AG48" s="93">
        <v>6400042</v>
      </c>
      <c r="AH48" s="93">
        <v>12800084</v>
      </c>
      <c r="AI48" s="93"/>
      <c r="AJ48" s="93">
        <v>12800084</v>
      </c>
      <c r="AK48" s="93"/>
      <c r="AL48" s="93"/>
      <c r="AM48" s="93"/>
      <c r="AN48" s="93"/>
      <c r="AO48" s="93"/>
      <c r="AP48" s="85">
        <f>+AC48+AD48+AE48+AF48+AG48+AH48+AI48+AJ48+AK48+AL48+AM48+AN48+AO48</f>
        <v>32000210</v>
      </c>
      <c r="AQ48" s="93"/>
      <c r="AR48" s="93"/>
      <c r="AS48" s="93"/>
      <c r="AT48" s="86">
        <v>55000000</v>
      </c>
      <c r="AU48" s="87">
        <v>16500000</v>
      </c>
      <c r="AV48" s="87">
        <v>55000000</v>
      </c>
      <c r="AW48" s="448"/>
      <c r="AX48" s="448"/>
      <c r="AY48" s="810">
        <f>SUM(AV48:AX48)</f>
        <v>55000000</v>
      </c>
      <c r="AZ48" s="543">
        <v>43539</v>
      </c>
      <c r="BA48" s="545">
        <v>46</v>
      </c>
      <c r="BB48" s="508" t="s">
        <v>108450</v>
      </c>
      <c r="BC48" s="652">
        <v>16500000</v>
      </c>
      <c r="BD48" s="652"/>
      <c r="BE48" s="652"/>
      <c r="BF48" s="652">
        <f>SUM(BC48:BE48)</f>
        <v>16500000</v>
      </c>
    </row>
    <row r="49" spans="1:58" ht="13.5" customHeight="1" x14ac:dyDescent="0.2">
      <c r="A49" s="1138"/>
      <c r="B49" s="1138"/>
      <c r="C49" s="1138"/>
      <c r="D49" s="1138"/>
      <c r="E49" s="1140"/>
      <c r="F49" s="1154" t="s">
        <v>235</v>
      </c>
      <c r="G49" s="1154"/>
      <c r="H49" s="1154"/>
      <c r="I49" s="1154"/>
      <c r="J49" s="1154"/>
      <c r="K49" s="1154"/>
      <c r="L49" s="1154"/>
      <c r="M49" s="1154"/>
      <c r="N49" s="1154"/>
      <c r="O49" s="1154"/>
      <c r="P49" s="1154"/>
      <c r="Q49" s="1154"/>
      <c r="R49" s="1154"/>
      <c r="S49" s="1154"/>
      <c r="T49" s="1154"/>
      <c r="U49" s="1154"/>
      <c r="V49" s="1154"/>
      <c r="W49" s="127"/>
      <c r="X49" s="408"/>
      <c r="Y49" s="743">
        <f>SUM(Y48:Y48)</f>
        <v>55000000</v>
      </c>
      <c r="Z49" s="743">
        <f>SUM(Z48:Z48)</f>
        <v>0</v>
      </c>
      <c r="AA49" s="743">
        <f>SUM(AA48:AA48)</f>
        <v>0</v>
      </c>
      <c r="AB49" s="743">
        <f t="shared" si="10"/>
        <v>55000000</v>
      </c>
      <c r="AC49" s="92">
        <f t="shared" ref="AC49:AO49" si="11">SUM(AC48:AC48)</f>
        <v>0</v>
      </c>
      <c r="AD49" s="92">
        <f t="shared" si="11"/>
        <v>0</v>
      </c>
      <c r="AE49" s="92">
        <f t="shared" si="11"/>
        <v>0</v>
      </c>
      <c r="AF49" s="92">
        <f t="shared" si="11"/>
        <v>0</v>
      </c>
      <c r="AG49" s="92">
        <f t="shared" si="11"/>
        <v>6400042</v>
      </c>
      <c r="AH49" s="92">
        <f t="shared" si="11"/>
        <v>12800084</v>
      </c>
      <c r="AI49" s="92">
        <f t="shared" si="11"/>
        <v>0</v>
      </c>
      <c r="AJ49" s="92">
        <f t="shared" si="11"/>
        <v>12800084</v>
      </c>
      <c r="AK49" s="92">
        <f t="shared" si="11"/>
        <v>0</v>
      </c>
      <c r="AL49" s="92">
        <f t="shared" si="11"/>
        <v>0</v>
      </c>
      <c r="AM49" s="92">
        <f t="shared" si="11"/>
        <v>0</v>
      </c>
      <c r="AN49" s="92">
        <f t="shared" si="11"/>
        <v>0</v>
      </c>
      <c r="AO49" s="92">
        <f t="shared" si="11"/>
        <v>0</v>
      </c>
      <c r="AP49" s="92">
        <f>+AC49+AD49+AE49+AF49+AG49+AH49+AI49+AJ49+AK49+AL49+AM49+AN49+AO49</f>
        <v>32000210</v>
      </c>
      <c r="AQ49" s="92">
        <f>SUM(AQ48:AQ48)</f>
        <v>0</v>
      </c>
      <c r="AR49" s="92">
        <f>SUM(AR48:AR48)</f>
        <v>0</v>
      </c>
      <c r="AS49" s="92">
        <f>SUM(AS48:AS48)</f>
        <v>0</v>
      </c>
      <c r="AT49" s="859"/>
      <c r="AU49" s="859"/>
      <c r="AV49" s="448"/>
      <c r="AW49" s="448"/>
      <c r="AX49" s="448"/>
      <c r="AY49" s="807"/>
      <c r="AZ49" s="1005"/>
      <c r="BA49" s="448"/>
      <c r="BB49" s="448"/>
      <c r="BC49" s="448"/>
      <c r="BD49" s="448"/>
      <c r="BE49" s="448"/>
      <c r="BF49" s="448"/>
    </row>
    <row r="50" spans="1:58" ht="13.5" customHeight="1" x14ac:dyDescent="0.2">
      <c r="A50" s="1140"/>
      <c r="B50" s="1140"/>
      <c r="C50" s="1140"/>
      <c r="D50" s="1140"/>
      <c r="E50" s="1151" t="s">
        <v>236</v>
      </c>
      <c r="F50" s="1152"/>
      <c r="G50" s="1152"/>
      <c r="H50" s="1152"/>
      <c r="I50" s="1152"/>
      <c r="J50" s="1152"/>
      <c r="K50" s="1152"/>
      <c r="L50" s="1152"/>
      <c r="M50" s="1152"/>
      <c r="N50" s="1152"/>
      <c r="O50" s="1152"/>
      <c r="P50" s="1152"/>
      <c r="Q50" s="1152"/>
      <c r="R50" s="1152"/>
      <c r="S50" s="1152"/>
      <c r="T50" s="1152"/>
      <c r="U50" s="1152"/>
      <c r="V50" s="1152"/>
      <c r="W50" s="1153"/>
      <c r="X50" s="410"/>
      <c r="Y50" s="748">
        <f>+Y38+Y47+Y49</f>
        <v>335000000</v>
      </c>
      <c r="Z50" s="748">
        <f>+Z38+Z47+Z49</f>
        <v>897192928</v>
      </c>
      <c r="AA50" s="748">
        <f>+AA38+AA47+AA49</f>
        <v>0</v>
      </c>
      <c r="AB50" s="748">
        <f>+Y50+Z50+AA50</f>
        <v>1232192928</v>
      </c>
      <c r="AC50" s="94"/>
      <c r="AD50" s="94"/>
      <c r="AE50" s="94"/>
      <c r="AF50" s="94"/>
      <c r="AG50" s="94"/>
      <c r="AH50" s="94"/>
      <c r="AI50" s="94"/>
      <c r="AJ50" s="94"/>
      <c r="AK50" s="94"/>
      <c r="AL50" s="94"/>
      <c r="AM50" s="94"/>
      <c r="AN50" s="94"/>
      <c r="AO50" s="94"/>
      <c r="AP50" s="94">
        <f>+AP49+AP47+AP38</f>
        <v>32000210</v>
      </c>
      <c r="AQ50" s="94"/>
      <c r="AR50" s="94"/>
      <c r="AS50" s="94"/>
      <c r="AT50" s="86"/>
      <c r="AU50" s="86"/>
      <c r="AV50" s="448"/>
      <c r="AW50" s="448"/>
      <c r="AX50" s="448"/>
      <c r="AY50" s="807"/>
      <c r="AZ50" s="1005"/>
      <c r="BA50" s="448"/>
      <c r="BB50" s="448"/>
      <c r="BC50" s="448"/>
      <c r="BD50" s="448"/>
      <c r="BE50" s="448"/>
      <c r="BF50" s="448"/>
    </row>
    <row r="51" spans="1:58" ht="45" customHeight="1" x14ac:dyDescent="0.2">
      <c r="A51" s="1137" t="str">
        <f>+A24</f>
        <v>115 Fortalecimiento Institucional desde la Gestión Pedagógica</v>
      </c>
      <c r="B51" s="1137" t="str">
        <f>+B24</f>
        <v>Código 383 
Un sistema de seguimiento a la Política Educativa Distrital en los contestos Escolares Ajustado e Implementado</v>
      </c>
      <c r="C51" s="1137" t="str">
        <f>+C24</f>
        <v>Componente No.1 "Sistema de Seguimiento a la política educativa distrital en los contextos escolares."</v>
      </c>
      <c r="D51" s="1137" t="s">
        <v>246</v>
      </c>
      <c r="E51" s="1137" t="s">
        <v>108270</v>
      </c>
      <c r="F51" s="1141" t="s">
        <v>247</v>
      </c>
      <c r="G51" s="243">
        <v>52</v>
      </c>
      <c r="H51" s="74" t="s">
        <v>248</v>
      </c>
      <c r="I51" s="120">
        <v>80151504</v>
      </c>
      <c r="J51" s="2" t="s">
        <v>249</v>
      </c>
      <c r="K51" s="119">
        <v>30303</v>
      </c>
      <c r="L51" s="119" t="s">
        <v>223</v>
      </c>
      <c r="M51" s="120" t="s">
        <v>164</v>
      </c>
      <c r="N51" s="120" t="s">
        <v>250</v>
      </c>
      <c r="O51" s="120" t="s">
        <v>129</v>
      </c>
      <c r="P51" s="120" t="s">
        <v>129</v>
      </c>
      <c r="Q51" s="769" t="s">
        <v>251</v>
      </c>
      <c r="R51" s="95" t="s">
        <v>94</v>
      </c>
      <c r="S51" s="95" t="s">
        <v>94</v>
      </c>
      <c r="T51" s="96">
        <v>1</v>
      </c>
      <c r="U51" s="3">
        <v>2</v>
      </c>
      <c r="V51" s="120" t="s">
        <v>252</v>
      </c>
      <c r="W51" s="37" t="s">
        <v>129</v>
      </c>
      <c r="X51" s="422" t="s">
        <v>108533</v>
      </c>
      <c r="Y51" s="749">
        <f>1282701</f>
        <v>1282701</v>
      </c>
      <c r="Z51" s="750"/>
      <c r="AA51" s="750"/>
      <c r="AB51" s="716">
        <f t="shared" si="10"/>
        <v>1282701</v>
      </c>
      <c r="AC51" s="97">
        <v>1282701</v>
      </c>
      <c r="AD51" s="97"/>
      <c r="AE51" s="97"/>
      <c r="AF51" s="97"/>
      <c r="AG51" s="97"/>
      <c r="AH51" s="97"/>
      <c r="AI51" s="97"/>
      <c r="AJ51" s="97"/>
      <c r="AK51" s="97"/>
      <c r="AL51" s="97"/>
      <c r="AM51" s="97"/>
      <c r="AN51" s="97"/>
      <c r="AO51" s="97"/>
      <c r="AP51" s="85">
        <f t="shared" ref="AP51:AP60" si="12">+AC51+AD51+AE51+AF51+AG51+AH51+AI51+AJ51+AK51+AL51+AM51+AN51+AO51</f>
        <v>1282701</v>
      </c>
      <c r="AQ51" s="97"/>
      <c r="AR51" s="97"/>
      <c r="AS51" s="97"/>
      <c r="AT51" s="860">
        <f>AB51</f>
        <v>1282701</v>
      </c>
      <c r="AU51" s="860">
        <f>BF51</f>
        <v>1282701</v>
      </c>
      <c r="AV51" s="1076">
        <f>AB51</f>
        <v>1282701</v>
      </c>
      <c r="AW51" s="448"/>
      <c r="AX51" s="448"/>
      <c r="AY51" s="1072">
        <f>SUBTOTAL(9,AV51:AX51)</f>
        <v>1282701</v>
      </c>
      <c r="AZ51" s="543">
        <v>43489</v>
      </c>
      <c r="BA51" s="545">
        <v>3</v>
      </c>
      <c r="BB51" s="504" t="s">
        <v>108266</v>
      </c>
      <c r="BC51" s="548">
        <v>1282701</v>
      </c>
      <c r="BD51" s="448"/>
      <c r="BE51" s="811"/>
      <c r="BF51" s="88">
        <f>SUM(BC51:BE51)</f>
        <v>1282701</v>
      </c>
    </row>
    <row r="52" spans="1:58" ht="63.75" customHeight="1" x14ac:dyDescent="0.2">
      <c r="A52" s="1138"/>
      <c r="B52" s="1138"/>
      <c r="C52" s="1138"/>
      <c r="D52" s="1138"/>
      <c r="E52" s="1138"/>
      <c r="F52" s="1142"/>
      <c r="G52" s="259">
        <v>52</v>
      </c>
      <c r="H52" s="619" t="s">
        <v>253</v>
      </c>
      <c r="I52" s="119">
        <v>80131502</v>
      </c>
      <c r="J52" s="81" t="s">
        <v>249</v>
      </c>
      <c r="K52" s="119">
        <v>30303</v>
      </c>
      <c r="L52" s="119" t="s">
        <v>223</v>
      </c>
      <c r="M52" s="119" t="s">
        <v>149</v>
      </c>
      <c r="N52" s="119" t="s">
        <v>254</v>
      </c>
      <c r="O52" s="119" t="s">
        <v>19</v>
      </c>
      <c r="P52" s="119" t="s">
        <v>372</v>
      </c>
      <c r="Q52" s="765" t="s">
        <v>251</v>
      </c>
      <c r="R52" s="109" t="s">
        <v>7</v>
      </c>
      <c r="S52" s="109" t="s">
        <v>7</v>
      </c>
      <c r="T52" s="593">
        <v>2</v>
      </c>
      <c r="U52" s="597">
        <v>1</v>
      </c>
      <c r="V52" s="119" t="s">
        <v>59</v>
      </c>
      <c r="W52" s="587" t="s">
        <v>324</v>
      </c>
      <c r="X52" s="587" t="s">
        <v>108321</v>
      </c>
      <c r="Y52" s="737">
        <v>5188004</v>
      </c>
      <c r="Z52" s="737"/>
      <c r="AA52" s="737"/>
      <c r="AB52" s="716">
        <f t="shared" si="10"/>
        <v>5188004</v>
      </c>
      <c r="AC52" s="85"/>
      <c r="AD52" s="85"/>
      <c r="AE52" s="85"/>
      <c r="AF52" s="85"/>
      <c r="AG52" s="85">
        <v>5188004</v>
      </c>
      <c r="AH52" s="85"/>
      <c r="AI52" s="85"/>
      <c r="AJ52" s="85"/>
      <c r="AK52" s="85"/>
      <c r="AL52" s="85"/>
      <c r="AM52" s="85"/>
      <c r="AN52" s="85"/>
      <c r="AO52" s="85"/>
      <c r="AP52" s="85">
        <f t="shared" si="12"/>
        <v>5188004</v>
      </c>
      <c r="AQ52" s="85"/>
      <c r="AR52" s="85"/>
      <c r="AS52" s="85"/>
      <c r="AT52" s="860">
        <v>5188004</v>
      </c>
      <c r="AU52" s="858">
        <f>BF52</f>
        <v>5188004</v>
      </c>
      <c r="AV52" s="1076">
        <v>5188004</v>
      </c>
      <c r="AW52" s="806"/>
      <c r="AX52" s="806"/>
      <c r="AY52" s="737">
        <f>SUBTOTAL(9,AV52:AX52)</f>
        <v>5188004</v>
      </c>
      <c r="AZ52" s="543">
        <v>43579</v>
      </c>
      <c r="BA52" s="545">
        <v>63</v>
      </c>
      <c r="BB52" s="504" t="s">
        <v>108488</v>
      </c>
      <c r="BC52" s="548">
        <v>5188004</v>
      </c>
      <c r="BD52" s="448"/>
      <c r="BE52" s="811"/>
      <c r="BF52" s="88">
        <f>SUM(BC52:BE52)</f>
        <v>5188004</v>
      </c>
    </row>
    <row r="53" spans="1:58" ht="48" x14ac:dyDescent="0.2">
      <c r="A53" s="1138"/>
      <c r="B53" s="1138"/>
      <c r="C53" s="1138"/>
      <c r="D53" s="1138"/>
      <c r="E53" s="1138"/>
      <c r="F53" s="1142"/>
      <c r="G53" s="259">
        <v>52</v>
      </c>
      <c r="H53" s="91" t="s">
        <v>255</v>
      </c>
      <c r="I53" s="120">
        <v>82111901</v>
      </c>
      <c r="J53" s="2" t="s">
        <v>249</v>
      </c>
      <c r="K53" s="119">
        <v>30303</v>
      </c>
      <c r="L53" s="119" t="s">
        <v>223</v>
      </c>
      <c r="M53" s="120" t="s">
        <v>256</v>
      </c>
      <c r="N53" s="120" t="s">
        <v>257</v>
      </c>
      <c r="O53" s="120" t="s">
        <v>19</v>
      </c>
      <c r="P53" s="120" t="s">
        <v>370</v>
      </c>
      <c r="Q53" s="766" t="s">
        <v>251</v>
      </c>
      <c r="R53" s="95" t="s">
        <v>94</v>
      </c>
      <c r="S53" s="95" t="s">
        <v>94</v>
      </c>
      <c r="T53" s="98">
        <v>345</v>
      </c>
      <c r="U53" s="3">
        <v>0</v>
      </c>
      <c r="V53" s="120" t="s">
        <v>59</v>
      </c>
      <c r="W53" s="37" t="s">
        <v>324</v>
      </c>
      <c r="X53" s="37"/>
      <c r="Y53" s="716">
        <v>24277512</v>
      </c>
      <c r="Z53" s="737"/>
      <c r="AA53" s="737"/>
      <c r="AB53" s="716">
        <f t="shared" si="10"/>
        <v>24277512</v>
      </c>
      <c r="AC53" s="85"/>
      <c r="AD53" s="85">
        <v>2111088</v>
      </c>
      <c r="AE53" s="85">
        <v>2111088</v>
      </c>
      <c r="AF53" s="85">
        <v>2111088</v>
      </c>
      <c r="AG53" s="85">
        <v>2111088</v>
      </c>
      <c r="AH53" s="85">
        <v>2111088</v>
      </c>
      <c r="AI53" s="85">
        <v>2111088</v>
      </c>
      <c r="AJ53" s="85">
        <v>2111088</v>
      </c>
      <c r="AK53" s="85">
        <v>2111088</v>
      </c>
      <c r="AL53" s="85">
        <v>2111088</v>
      </c>
      <c r="AM53" s="85">
        <v>2111088</v>
      </c>
      <c r="AN53" s="85">
        <v>3166632</v>
      </c>
      <c r="AO53" s="85"/>
      <c r="AP53" s="85">
        <f t="shared" si="12"/>
        <v>24277512</v>
      </c>
      <c r="AQ53" s="85"/>
      <c r="AR53" s="85"/>
      <c r="AS53" s="85"/>
      <c r="AT53" s="860">
        <f t="shared" ref="AT53:AT59" si="13">AB53</f>
        <v>24277512</v>
      </c>
      <c r="AU53" s="1074">
        <f t="shared" ref="AU53:AU62" si="14">BF53</f>
        <v>14648288</v>
      </c>
      <c r="AV53" s="1076">
        <f>AB53</f>
        <v>24277512</v>
      </c>
      <c r="AW53" s="448"/>
      <c r="AX53" s="448"/>
      <c r="AY53" s="1072">
        <f t="shared" ref="AY53:AY59" si="15">SUBTOTAL(9,AV53:AX53)</f>
        <v>24277512</v>
      </c>
      <c r="AZ53" s="543">
        <v>43487</v>
      </c>
      <c r="BA53" s="545">
        <v>16</v>
      </c>
      <c r="BB53" s="504" t="s">
        <v>108245</v>
      </c>
      <c r="BC53" s="652">
        <v>14648288</v>
      </c>
      <c r="BD53" s="652"/>
      <c r="BE53" s="652"/>
      <c r="BF53" s="652">
        <f t="shared" ref="BF53:BF62" si="16">SUM(BC53:BE53)</f>
        <v>14648288</v>
      </c>
    </row>
    <row r="54" spans="1:58" ht="48" x14ac:dyDescent="0.2">
      <c r="A54" s="1138"/>
      <c r="B54" s="1138"/>
      <c r="C54" s="1138"/>
      <c r="D54" s="1138"/>
      <c r="E54" s="1138"/>
      <c r="F54" s="1142"/>
      <c r="G54" s="259">
        <v>52</v>
      </c>
      <c r="H54" s="91" t="s">
        <v>258</v>
      </c>
      <c r="I54" s="120">
        <v>82141505</v>
      </c>
      <c r="J54" s="2" t="s">
        <v>249</v>
      </c>
      <c r="K54" s="119">
        <v>30303</v>
      </c>
      <c r="L54" s="119" t="s">
        <v>223</v>
      </c>
      <c r="M54" s="120" t="s">
        <v>351</v>
      </c>
      <c r="N54" s="120" t="s">
        <v>347</v>
      </c>
      <c r="O54" s="120" t="s">
        <v>19</v>
      </c>
      <c r="P54" s="120" t="s">
        <v>370</v>
      </c>
      <c r="Q54" s="766" t="s">
        <v>251</v>
      </c>
      <c r="R54" s="95" t="s">
        <v>94</v>
      </c>
      <c r="S54" s="95" t="s">
        <v>94</v>
      </c>
      <c r="T54" s="98">
        <v>345</v>
      </c>
      <c r="U54" s="3">
        <v>0</v>
      </c>
      <c r="V54" s="120" t="s">
        <v>59</v>
      </c>
      <c r="W54" s="37" t="s">
        <v>324</v>
      </c>
      <c r="X54" s="37"/>
      <c r="Y54" s="716">
        <v>29277512</v>
      </c>
      <c r="Z54" s="737"/>
      <c r="AA54" s="737"/>
      <c r="AB54" s="716">
        <f t="shared" si="10"/>
        <v>29277512</v>
      </c>
      <c r="AC54" s="85"/>
      <c r="AD54" s="85">
        <v>2545871</v>
      </c>
      <c r="AE54" s="85">
        <v>2545871</v>
      </c>
      <c r="AF54" s="85">
        <v>2545871</v>
      </c>
      <c r="AG54" s="85">
        <v>2545871</v>
      </c>
      <c r="AH54" s="85">
        <v>2545871</v>
      </c>
      <c r="AI54" s="85">
        <v>2545871</v>
      </c>
      <c r="AJ54" s="85">
        <v>2545871</v>
      </c>
      <c r="AK54" s="85">
        <v>2545871</v>
      </c>
      <c r="AL54" s="85">
        <v>2545871</v>
      </c>
      <c r="AM54" s="85">
        <v>2545871</v>
      </c>
      <c r="AN54" s="85">
        <v>3818802</v>
      </c>
      <c r="AO54" s="85"/>
      <c r="AP54" s="85">
        <f t="shared" si="12"/>
        <v>29277512</v>
      </c>
      <c r="AQ54" s="85"/>
      <c r="AR54" s="85"/>
      <c r="AS54" s="85"/>
      <c r="AT54" s="860">
        <f t="shared" si="13"/>
        <v>29277512</v>
      </c>
      <c r="AU54" s="1074">
        <f t="shared" si="14"/>
        <v>10937388</v>
      </c>
      <c r="AV54" s="1076">
        <f>AB54</f>
        <v>29277512</v>
      </c>
      <c r="AW54" s="448"/>
      <c r="AX54" s="448"/>
      <c r="AY54" s="1072">
        <f t="shared" si="15"/>
        <v>29277512</v>
      </c>
      <c r="AZ54" s="543">
        <v>43487</v>
      </c>
      <c r="BA54" s="545">
        <v>14</v>
      </c>
      <c r="BB54" s="504" t="s">
        <v>108243</v>
      </c>
      <c r="BC54" s="652">
        <v>10937388</v>
      </c>
      <c r="BD54" s="652"/>
      <c r="BE54" s="652"/>
      <c r="BF54" s="652">
        <f t="shared" si="16"/>
        <v>10937388</v>
      </c>
    </row>
    <row r="55" spans="1:58" ht="60" x14ac:dyDescent="0.2">
      <c r="A55" s="1138"/>
      <c r="B55" s="1138"/>
      <c r="C55" s="1138"/>
      <c r="D55" s="1138"/>
      <c r="E55" s="1138"/>
      <c r="F55" s="1142"/>
      <c r="G55" s="259">
        <v>52</v>
      </c>
      <c r="H55" s="91" t="s">
        <v>259</v>
      </c>
      <c r="I55" s="120">
        <v>80161500</v>
      </c>
      <c r="J55" s="2" t="s">
        <v>249</v>
      </c>
      <c r="K55" s="119">
        <v>30303</v>
      </c>
      <c r="L55" s="119" t="s">
        <v>223</v>
      </c>
      <c r="M55" s="120" t="s">
        <v>112</v>
      </c>
      <c r="N55" s="120" t="s">
        <v>230</v>
      </c>
      <c r="O55" s="120" t="s">
        <v>19</v>
      </c>
      <c r="P55" s="120" t="s">
        <v>370</v>
      </c>
      <c r="Q55" s="766" t="s">
        <v>251</v>
      </c>
      <c r="R55" s="95" t="s">
        <v>94</v>
      </c>
      <c r="S55" s="95" t="s">
        <v>94</v>
      </c>
      <c r="T55" s="98">
        <v>345</v>
      </c>
      <c r="U55" s="3">
        <v>0</v>
      </c>
      <c r="V55" s="120" t="s">
        <v>59</v>
      </c>
      <c r="W55" s="37" t="s">
        <v>324</v>
      </c>
      <c r="X55" s="37"/>
      <c r="Y55" s="716">
        <v>30278964</v>
      </c>
      <c r="Z55" s="737"/>
      <c r="AA55" s="737"/>
      <c r="AB55" s="716">
        <f t="shared" si="10"/>
        <v>30278964</v>
      </c>
      <c r="AC55" s="85"/>
      <c r="AD55" s="85">
        <v>2523247</v>
      </c>
      <c r="AE55" s="85">
        <v>2523247</v>
      </c>
      <c r="AF55" s="85">
        <v>2523247</v>
      </c>
      <c r="AG55" s="85">
        <v>2523247</v>
      </c>
      <c r="AH55" s="85">
        <v>2523247</v>
      </c>
      <c r="AI55" s="85">
        <v>2523247</v>
      </c>
      <c r="AJ55" s="85">
        <v>2523247</v>
      </c>
      <c r="AK55" s="85">
        <v>2523247</v>
      </c>
      <c r="AL55" s="85">
        <v>2523247</v>
      </c>
      <c r="AM55" s="85">
        <v>2523247</v>
      </c>
      <c r="AN55" s="85">
        <v>2523247</v>
      </c>
      <c r="AO55" s="85">
        <v>2523247</v>
      </c>
      <c r="AP55" s="85">
        <f t="shared" si="12"/>
        <v>30278964</v>
      </c>
      <c r="AQ55" s="85"/>
      <c r="AR55" s="85"/>
      <c r="AS55" s="85"/>
      <c r="AT55" s="860">
        <f t="shared" si="13"/>
        <v>30278964</v>
      </c>
      <c r="AU55" s="1074">
        <f t="shared" si="14"/>
        <v>15770294</v>
      </c>
      <c r="AV55" s="1076">
        <f>AB55</f>
        <v>30278964</v>
      </c>
      <c r="AW55" s="448"/>
      <c r="AX55" s="448"/>
      <c r="AY55" s="1072">
        <f t="shared" si="15"/>
        <v>30278964</v>
      </c>
      <c r="AZ55" s="543">
        <v>43481</v>
      </c>
      <c r="BA55" s="545">
        <v>3</v>
      </c>
      <c r="BB55" s="504" t="s">
        <v>108248</v>
      </c>
      <c r="BC55" s="652">
        <v>15770294</v>
      </c>
      <c r="BD55" s="652"/>
      <c r="BE55" s="652"/>
      <c r="BF55" s="652">
        <f t="shared" si="16"/>
        <v>15770294</v>
      </c>
    </row>
    <row r="56" spans="1:58" ht="48" x14ac:dyDescent="0.2">
      <c r="A56" s="1138"/>
      <c r="B56" s="1138"/>
      <c r="C56" s="1138"/>
      <c r="D56" s="1138"/>
      <c r="E56" s="1138"/>
      <c r="F56" s="1142"/>
      <c r="G56" s="259">
        <v>53</v>
      </c>
      <c r="H56" s="91" t="s">
        <v>260</v>
      </c>
      <c r="I56" s="120">
        <v>81111800</v>
      </c>
      <c r="J56" s="2" t="s">
        <v>261</v>
      </c>
      <c r="K56" s="119">
        <v>30303</v>
      </c>
      <c r="L56" s="119" t="s">
        <v>223</v>
      </c>
      <c r="M56" s="120" t="s">
        <v>256</v>
      </c>
      <c r="N56" s="120" t="s">
        <v>257</v>
      </c>
      <c r="O56" s="120" t="s">
        <v>19</v>
      </c>
      <c r="P56" s="120" t="s">
        <v>370</v>
      </c>
      <c r="Q56" s="766" t="s">
        <v>113</v>
      </c>
      <c r="R56" s="95" t="s">
        <v>94</v>
      </c>
      <c r="S56" s="95" t="s">
        <v>94</v>
      </c>
      <c r="T56" s="98">
        <v>345</v>
      </c>
      <c r="U56" s="3">
        <v>0</v>
      </c>
      <c r="V56" s="120" t="s">
        <v>59</v>
      </c>
      <c r="W56" s="37" t="s">
        <v>324</v>
      </c>
      <c r="X56" s="37"/>
      <c r="Y56" s="716">
        <v>27627600</v>
      </c>
      <c r="Z56" s="737"/>
      <c r="AA56" s="737"/>
      <c r="AB56" s="716">
        <f t="shared" si="10"/>
        <v>27627600</v>
      </c>
      <c r="AC56" s="85"/>
      <c r="AD56" s="85">
        <v>2368080</v>
      </c>
      <c r="AE56" s="85">
        <v>2368080</v>
      </c>
      <c r="AF56" s="85">
        <v>2368080</v>
      </c>
      <c r="AG56" s="85">
        <v>2368080</v>
      </c>
      <c r="AH56" s="85">
        <v>2368080</v>
      </c>
      <c r="AI56" s="85">
        <v>2368080</v>
      </c>
      <c r="AJ56" s="85">
        <v>2368080</v>
      </c>
      <c r="AK56" s="85">
        <v>2368080</v>
      </c>
      <c r="AL56" s="85">
        <v>2368080</v>
      </c>
      <c r="AM56" s="85">
        <v>2368080</v>
      </c>
      <c r="AN56" s="85">
        <v>3946800</v>
      </c>
      <c r="AO56" s="85"/>
      <c r="AP56" s="85">
        <f t="shared" si="12"/>
        <v>27627600</v>
      </c>
      <c r="AQ56" s="85"/>
      <c r="AR56" s="85"/>
      <c r="AS56" s="85"/>
      <c r="AT56" s="860">
        <f t="shared" si="13"/>
        <v>27627600</v>
      </c>
      <c r="AU56" s="1074">
        <f t="shared" si="14"/>
        <v>12827040</v>
      </c>
      <c r="AV56" s="1076">
        <f>AB56</f>
        <v>27627600</v>
      </c>
      <c r="AW56" s="448"/>
      <c r="AX56" s="448"/>
      <c r="AY56" s="1072">
        <f t="shared" si="15"/>
        <v>27627600</v>
      </c>
      <c r="AZ56" s="543">
        <v>43487</v>
      </c>
      <c r="BA56" s="545">
        <v>12</v>
      </c>
      <c r="BB56" s="504" t="s">
        <v>108241</v>
      </c>
      <c r="BC56" s="652">
        <v>12827040</v>
      </c>
      <c r="BD56" s="652"/>
      <c r="BE56" s="652"/>
      <c r="BF56" s="652">
        <f t="shared" si="16"/>
        <v>12827040</v>
      </c>
    </row>
    <row r="57" spans="1:58" ht="48" x14ac:dyDescent="0.2">
      <c r="A57" s="1138"/>
      <c r="B57" s="1138"/>
      <c r="C57" s="1138"/>
      <c r="D57" s="1138"/>
      <c r="E57" s="1138"/>
      <c r="F57" s="1142"/>
      <c r="G57" s="259">
        <v>52</v>
      </c>
      <c r="H57" s="91" t="s">
        <v>262</v>
      </c>
      <c r="I57" s="120" t="s">
        <v>263</v>
      </c>
      <c r="J57" s="2" t="s">
        <v>249</v>
      </c>
      <c r="K57" s="119">
        <v>30303</v>
      </c>
      <c r="L57" s="119" t="s">
        <v>223</v>
      </c>
      <c r="M57" s="120" t="s">
        <v>348</v>
      </c>
      <c r="N57" s="120" t="s">
        <v>349</v>
      </c>
      <c r="O57" s="120" t="s">
        <v>19</v>
      </c>
      <c r="P57" s="120" t="s">
        <v>370</v>
      </c>
      <c r="Q57" s="766" t="s">
        <v>251</v>
      </c>
      <c r="R57" s="95" t="s">
        <v>94</v>
      </c>
      <c r="S57" s="95" t="s">
        <v>94</v>
      </c>
      <c r="T57" s="98">
        <v>345</v>
      </c>
      <c r="U57" s="3">
        <v>0</v>
      </c>
      <c r="V57" s="120" t="s">
        <v>59</v>
      </c>
      <c r="W57" s="37" t="s">
        <v>324</v>
      </c>
      <c r="X57" s="37"/>
      <c r="Y57" s="716">
        <v>12085831</v>
      </c>
      <c r="Z57" s="737"/>
      <c r="AA57" s="737"/>
      <c r="AB57" s="716">
        <f t="shared" si="10"/>
        <v>12085831</v>
      </c>
      <c r="AC57" s="85"/>
      <c r="AD57" s="85"/>
      <c r="AE57" s="85">
        <v>4440000</v>
      </c>
      <c r="AF57" s="85"/>
      <c r="AG57" s="85">
        <v>7440000</v>
      </c>
      <c r="AH57" s="85"/>
      <c r="AI57" s="85">
        <v>205831</v>
      </c>
      <c r="AJ57" s="85"/>
      <c r="AK57" s="85"/>
      <c r="AL57" s="85"/>
      <c r="AM57" s="85"/>
      <c r="AN57" s="85"/>
      <c r="AO57" s="85"/>
      <c r="AP57" s="85">
        <f t="shared" si="12"/>
        <v>12085831</v>
      </c>
      <c r="AQ57" s="85"/>
      <c r="AR57" s="85"/>
      <c r="AS57" s="85"/>
      <c r="AT57" s="860">
        <f t="shared" si="13"/>
        <v>12085831</v>
      </c>
      <c r="AU57" s="1074">
        <f t="shared" si="14"/>
        <v>5902915</v>
      </c>
      <c r="AV57" s="1076">
        <f>AB57</f>
        <v>12085831</v>
      </c>
      <c r="AW57" s="448"/>
      <c r="AX57" s="448"/>
      <c r="AY57" s="1072">
        <f t="shared" si="15"/>
        <v>12085831</v>
      </c>
      <c r="AZ57" s="543">
        <v>43487</v>
      </c>
      <c r="BA57" s="545">
        <v>15</v>
      </c>
      <c r="BB57" s="504" t="s">
        <v>108244</v>
      </c>
      <c r="BC57" s="652">
        <v>5902915</v>
      </c>
      <c r="BD57" s="652"/>
      <c r="BE57" s="652"/>
      <c r="BF57" s="652">
        <f t="shared" si="16"/>
        <v>5902915</v>
      </c>
    </row>
    <row r="58" spans="1:58" ht="48" x14ac:dyDescent="0.2">
      <c r="A58" s="1138"/>
      <c r="B58" s="1138"/>
      <c r="C58" s="1138"/>
      <c r="D58" s="1138"/>
      <c r="E58" s="1138"/>
      <c r="F58" s="1142"/>
      <c r="G58" s="259">
        <v>52</v>
      </c>
      <c r="H58" s="91" t="s">
        <v>264</v>
      </c>
      <c r="I58" s="120" t="s">
        <v>263</v>
      </c>
      <c r="J58" s="2" t="s">
        <v>249</v>
      </c>
      <c r="K58" s="119">
        <v>30303</v>
      </c>
      <c r="L58" s="119" t="s">
        <v>223</v>
      </c>
      <c r="M58" s="120" t="s">
        <v>350</v>
      </c>
      <c r="N58" s="120" t="s">
        <v>349</v>
      </c>
      <c r="O58" s="120" t="s">
        <v>19</v>
      </c>
      <c r="P58" s="120" t="s">
        <v>370</v>
      </c>
      <c r="Q58" s="766" t="s">
        <v>251</v>
      </c>
      <c r="R58" s="95" t="s">
        <v>94</v>
      </c>
      <c r="S58" s="95" t="s">
        <v>94</v>
      </c>
      <c r="T58" s="96">
        <v>11</v>
      </c>
      <c r="U58" s="3">
        <v>1</v>
      </c>
      <c r="V58" s="120" t="s">
        <v>59</v>
      </c>
      <c r="W58" s="37" t="s">
        <v>324</v>
      </c>
      <c r="X58" s="424" t="s">
        <v>108204</v>
      </c>
      <c r="Y58" s="737">
        <f>19320000-9550000</f>
        <v>9770000</v>
      </c>
      <c r="Z58" s="737"/>
      <c r="AA58" s="737"/>
      <c r="AB58" s="716">
        <f t="shared" si="10"/>
        <v>9770000</v>
      </c>
      <c r="AC58" s="85"/>
      <c r="AD58" s="85"/>
      <c r="AE58" s="85"/>
      <c r="AF58" s="85">
        <v>3500000</v>
      </c>
      <c r="AG58" s="85"/>
      <c r="AH58" s="85"/>
      <c r="AI58" s="85">
        <v>3500000</v>
      </c>
      <c r="AJ58" s="85">
        <v>3500000</v>
      </c>
      <c r="AK58" s="85">
        <v>3500000</v>
      </c>
      <c r="AL58" s="85"/>
      <c r="AM58" s="85">
        <v>3500000</v>
      </c>
      <c r="AN58" s="85">
        <v>1820000</v>
      </c>
      <c r="AO58" s="85"/>
      <c r="AP58" s="85">
        <f t="shared" si="12"/>
        <v>19320000</v>
      </c>
      <c r="AQ58" s="85"/>
      <c r="AR58" s="85"/>
      <c r="AS58" s="85"/>
      <c r="AT58" s="860">
        <f t="shared" si="13"/>
        <v>9770000</v>
      </c>
      <c r="AU58" s="860">
        <f t="shared" si="14"/>
        <v>1901200</v>
      </c>
      <c r="AV58" s="1076">
        <f>AB58</f>
        <v>9770000</v>
      </c>
      <c r="AW58" s="448"/>
      <c r="AX58" s="448"/>
      <c r="AY58" s="1072">
        <f t="shared" si="15"/>
        <v>9770000</v>
      </c>
      <c r="AZ58" s="543">
        <v>43493</v>
      </c>
      <c r="BA58" s="545">
        <v>21</v>
      </c>
      <c r="BB58" s="504" t="s">
        <v>108247</v>
      </c>
      <c r="BC58" s="652">
        <v>1901200</v>
      </c>
      <c r="BD58" s="652"/>
      <c r="BE58" s="652"/>
      <c r="BF58" s="652">
        <f t="shared" si="16"/>
        <v>1901200</v>
      </c>
    </row>
    <row r="59" spans="1:58" ht="48" x14ac:dyDescent="0.2">
      <c r="A59" s="1138"/>
      <c r="B59" s="1138"/>
      <c r="C59" s="1138"/>
      <c r="D59" s="1138"/>
      <c r="E59" s="1138"/>
      <c r="F59" s="1142"/>
      <c r="G59" s="259">
        <v>52</v>
      </c>
      <c r="H59" s="91" t="s">
        <v>265</v>
      </c>
      <c r="I59" s="120">
        <v>82141505</v>
      </c>
      <c r="J59" s="2" t="s">
        <v>249</v>
      </c>
      <c r="K59" s="119">
        <v>30303</v>
      </c>
      <c r="L59" s="119" t="s">
        <v>223</v>
      </c>
      <c r="M59" s="120" t="s">
        <v>352</v>
      </c>
      <c r="N59" s="120" t="s">
        <v>347</v>
      </c>
      <c r="O59" s="120" t="s">
        <v>19</v>
      </c>
      <c r="P59" s="120" t="s">
        <v>370</v>
      </c>
      <c r="Q59" s="766" t="s">
        <v>251</v>
      </c>
      <c r="R59" s="95" t="s">
        <v>94</v>
      </c>
      <c r="S59" s="95" t="s">
        <v>94</v>
      </c>
      <c r="T59" s="96">
        <v>11</v>
      </c>
      <c r="U59" s="3">
        <v>1</v>
      </c>
      <c r="V59" s="120" t="s">
        <v>59</v>
      </c>
      <c r="W59" s="37" t="s">
        <v>324</v>
      </c>
      <c r="X59" s="37"/>
      <c r="Y59" s="716">
        <v>11606400</v>
      </c>
      <c r="Z59" s="737"/>
      <c r="AA59" s="737"/>
      <c r="AB59" s="716">
        <f t="shared" si="10"/>
        <v>11606400</v>
      </c>
      <c r="AC59" s="85"/>
      <c r="AD59" s="85"/>
      <c r="AE59" s="85"/>
      <c r="AF59" s="85"/>
      <c r="AG59" s="85">
        <v>4221816</v>
      </c>
      <c r="AH59" s="85"/>
      <c r="AI59" s="85">
        <v>3162768</v>
      </c>
      <c r="AJ59" s="85"/>
      <c r="AK59" s="85"/>
      <c r="AL59" s="85">
        <v>4221816</v>
      </c>
      <c r="AM59" s="85"/>
      <c r="AN59" s="85"/>
      <c r="AO59" s="85"/>
      <c r="AP59" s="85">
        <f t="shared" si="12"/>
        <v>11606400</v>
      </c>
      <c r="AQ59" s="85"/>
      <c r="AR59" s="85"/>
      <c r="AS59" s="85"/>
      <c r="AT59" s="860">
        <f t="shared" si="13"/>
        <v>11606400</v>
      </c>
      <c r="AU59" s="1074">
        <f t="shared" si="14"/>
        <v>4270000</v>
      </c>
      <c r="AV59" s="1076">
        <f>AB59</f>
        <v>11606400</v>
      </c>
      <c r="AW59" s="448"/>
      <c r="AX59" s="448"/>
      <c r="AY59" s="1072">
        <f t="shared" si="15"/>
        <v>11606400</v>
      </c>
      <c r="AZ59" s="543">
        <v>43487</v>
      </c>
      <c r="BA59" s="545">
        <v>13</v>
      </c>
      <c r="BB59" s="504" t="s">
        <v>108242</v>
      </c>
      <c r="BC59" s="652">
        <v>4270000</v>
      </c>
      <c r="BD59" s="652"/>
      <c r="BE59" s="652"/>
      <c r="BF59" s="652">
        <f t="shared" si="16"/>
        <v>4270000</v>
      </c>
    </row>
    <row r="60" spans="1:58" ht="120" x14ac:dyDescent="0.2">
      <c r="A60" s="1138"/>
      <c r="B60" s="1138"/>
      <c r="C60" s="1138"/>
      <c r="D60" s="1138"/>
      <c r="E60" s="1138"/>
      <c r="F60" s="1142"/>
      <c r="G60" s="261">
        <v>52</v>
      </c>
      <c r="H60" s="74" t="s">
        <v>266</v>
      </c>
      <c r="I60" s="120" t="s">
        <v>108179</v>
      </c>
      <c r="J60" s="2" t="s">
        <v>249</v>
      </c>
      <c r="K60" s="120">
        <v>30303</v>
      </c>
      <c r="L60" s="120" t="s">
        <v>223</v>
      </c>
      <c r="M60" s="120" t="s">
        <v>268</v>
      </c>
      <c r="N60" s="120" t="s">
        <v>269</v>
      </c>
      <c r="O60" s="120" t="s">
        <v>19</v>
      </c>
      <c r="P60" s="120" t="s">
        <v>373</v>
      </c>
      <c r="Q60" s="766" t="s">
        <v>251</v>
      </c>
      <c r="R60" s="95" t="s">
        <v>94</v>
      </c>
      <c r="S60" s="95" t="s">
        <v>9</v>
      </c>
      <c r="T60" s="96">
        <v>9</v>
      </c>
      <c r="U60" s="3">
        <v>1</v>
      </c>
      <c r="V60" s="120" t="s">
        <v>108107</v>
      </c>
      <c r="W60" s="37" t="s">
        <v>83</v>
      </c>
      <c r="X60" s="424" t="s">
        <v>108204</v>
      </c>
      <c r="Y60" s="737">
        <f>14737922-414400-4109599</f>
        <v>10213923</v>
      </c>
      <c r="Z60" s="737"/>
      <c r="AA60" s="737"/>
      <c r="AB60" s="716">
        <f t="shared" si="10"/>
        <v>10213923</v>
      </c>
      <c r="AC60" s="85"/>
      <c r="AD60" s="85"/>
      <c r="AE60" s="85"/>
      <c r="AF60" s="85"/>
      <c r="AG60" s="85">
        <v>5000000</v>
      </c>
      <c r="AH60" s="85">
        <v>4000000</v>
      </c>
      <c r="AI60" s="85"/>
      <c r="AJ60" s="85"/>
      <c r="AK60" s="85">
        <v>5000000</v>
      </c>
      <c r="AL60" s="85">
        <v>737922</v>
      </c>
      <c r="AM60" s="85"/>
      <c r="AN60" s="85"/>
      <c r="AO60" s="85"/>
      <c r="AP60" s="85">
        <f t="shared" si="12"/>
        <v>14737922</v>
      </c>
      <c r="AQ60" s="85"/>
      <c r="AR60" s="85"/>
      <c r="AS60" s="85"/>
      <c r="AT60" s="860">
        <v>10213923</v>
      </c>
      <c r="AU60" s="860">
        <f t="shared" si="14"/>
        <v>2878754</v>
      </c>
      <c r="AV60" s="1076">
        <f>AT60</f>
        <v>10213923</v>
      </c>
      <c r="AW60" s="448"/>
      <c r="AX60" s="448"/>
      <c r="AY60" s="1072">
        <f>SUBTOTAL(9,AV60:AX60)</f>
        <v>10213923</v>
      </c>
      <c r="AZ60" s="543">
        <v>43532</v>
      </c>
      <c r="BA60" s="545">
        <v>43</v>
      </c>
      <c r="BB60" s="504" t="s">
        <v>108356</v>
      </c>
      <c r="BC60" s="652">
        <v>2878754</v>
      </c>
      <c r="BD60" s="652"/>
      <c r="BE60" s="652"/>
      <c r="BF60" s="652">
        <f t="shared" si="16"/>
        <v>2878754</v>
      </c>
    </row>
    <row r="61" spans="1:58" ht="48.75" hidden="1" customHeight="1" x14ac:dyDescent="0.2">
      <c r="A61" s="1138"/>
      <c r="B61" s="1138"/>
      <c r="C61" s="1138"/>
      <c r="D61" s="1138"/>
      <c r="E61" s="1138"/>
      <c r="F61" s="1142"/>
      <c r="G61" s="650">
        <v>52</v>
      </c>
      <c r="H61" s="694" t="s">
        <v>108358</v>
      </c>
      <c r="I61" s="120"/>
      <c r="J61" s="2"/>
      <c r="K61" s="120"/>
      <c r="L61" s="120"/>
      <c r="M61" s="120"/>
      <c r="N61" s="120"/>
      <c r="O61" s="120"/>
      <c r="P61" s="120"/>
      <c r="Q61" s="766"/>
      <c r="R61" s="95"/>
      <c r="S61" s="95"/>
      <c r="T61" s="96"/>
      <c r="U61" s="3"/>
      <c r="V61" s="120"/>
      <c r="W61" s="37"/>
      <c r="X61" s="693" t="s">
        <v>108390</v>
      </c>
      <c r="Y61" s="751">
        <f>4109599-4109599</f>
        <v>0</v>
      </c>
      <c r="Z61" s="737"/>
      <c r="AA61" s="737"/>
      <c r="AB61" s="716">
        <f>Y61</f>
        <v>0</v>
      </c>
      <c r="AC61" s="647"/>
      <c r="AD61" s="647"/>
      <c r="AE61" s="647"/>
      <c r="AF61" s="647"/>
      <c r="AG61" s="647"/>
      <c r="AH61" s="647"/>
      <c r="AI61" s="647"/>
      <c r="AJ61" s="647"/>
      <c r="AK61" s="647"/>
      <c r="AL61" s="647"/>
      <c r="AM61" s="647"/>
      <c r="AN61" s="647"/>
      <c r="AO61" s="647"/>
      <c r="AP61" s="647"/>
      <c r="AQ61" s="647"/>
      <c r="AR61" s="647"/>
      <c r="AS61" s="647"/>
      <c r="AT61" s="1307"/>
      <c r="AU61" s="860">
        <f t="shared" si="14"/>
        <v>0</v>
      </c>
      <c r="AV61" s="805">
        <f>AT61</f>
        <v>0</v>
      </c>
      <c r="AW61" s="448"/>
      <c r="AX61" s="448"/>
      <c r="AY61" s="1072">
        <f>SUBTOTAL(9,AV61:AX61)</f>
        <v>0</v>
      </c>
      <c r="AZ61" s="543"/>
      <c r="BA61" s="545"/>
      <c r="BB61" s="504"/>
      <c r="BC61" s="448"/>
      <c r="BD61" s="448"/>
      <c r="BE61" s="448"/>
      <c r="BF61" s="652">
        <f t="shared" si="16"/>
        <v>0</v>
      </c>
    </row>
    <row r="62" spans="1:58" ht="66.75" customHeight="1" x14ac:dyDescent="0.2">
      <c r="A62" s="1138"/>
      <c r="B62" s="1138"/>
      <c r="C62" s="1138"/>
      <c r="D62" s="1138"/>
      <c r="E62" s="1138"/>
      <c r="F62" s="1142"/>
      <c r="G62" s="259">
        <v>54</v>
      </c>
      <c r="H62" s="74" t="s">
        <v>270</v>
      </c>
      <c r="I62" s="120">
        <v>80111621</v>
      </c>
      <c r="J62" s="2" t="s">
        <v>222</v>
      </c>
      <c r="K62" s="119">
        <v>30303</v>
      </c>
      <c r="L62" s="119" t="s">
        <v>223</v>
      </c>
      <c r="M62" s="120" t="s">
        <v>244</v>
      </c>
      <c r="N62" s="120" t="s">
        <v>245</v>
      </c>
      <c r="O62" s="120" t="s">
        <v>19</v>
      </c>
      <c r="P62" s="120" t="s">
        <v>371</v>
      </c>
      <c r="Q62" s="766" t="s">
        <v>226</v>
      </c>
      <c r="R62" s="109" t="s">
        <v>95</v>
      </c>
      <c r="S62" s="109" t="s">
        <v>95</v>
      </c>
      <c r="T62" s="593">
        <v>7</v>
      </c>
      <c r="U62" s="597">
        <v>1</v>
      </c>
      <c r="V62" s="120" t="s">
        <v>59</v>
      </c>
      <c r="W62" s="37" t="s">
        <v>324</v>
      </c>
      <c r="X62" s="937" t="s">
        <v>108530</v>
      </c>
      <c r="Y62" s="737">
        <v>40000000</v>
      </c>
      <c r="Z62" s="737"/>
      <c r="AA62" s="737"/>
      <c r="AB62" s="716">
        <f>+Y62+Z62+AA62</f>
        <v>40000000</v>
      </c>
      <c r="AC62" s="85"/>
      <c r="AD62" s="85"/>
      <c r="AE62" s="85"/>
      <c r="AF62" s="85">
        <v>20000000</v>
      </c>
      <c r="AG62" s="85"/>
      <c r="AH62" s="85">
        <v>20000000</v>
      </c>
      <c r="AI62" s="85"/>
      <c r="AJ62" s="85"/>
      <c r="AK62" s="85"/>
      <c r="AL62" s="85"/>
      <c r="AM62" s="85"/>
      <c r="AN62" s="85"/>
      <c r="AO62" s="85"/>
      <c r="AP62" s="85">
        <f>+AC62+AD62+AE62+AF62+AG62+AH62+AI62+AJ62+AK62+AL62+AM62+AN62+AO62</f>
        <v>40000000</v>
      </c>
      <c r="AQ62" s="85"/>
      <c r="AR62" s="85"/>
      <c r="AS62" s="85"/>
      <c r="AT62" s="860">
        <v>40000000</v>
      </c>
      <c r="AU62" s="860">
        <f t="shared" si="14"/>
        <v>0</v>
      </c>
      <c r="AV62" s="1076">
        <v>40000000</v>
      </c>
      <c r="AW62" s="448"/>
      <c r="AX62" s="448"/>
      <c r="AY62" s="1072">
        <f>SUBTOTAL(9,AV62:AX62)</f>
        <v>40000000</v>
      </c>
      <c r="AZ62" s="543">
        <v>43599</v>
      </c>
      <c r="BA62" s="545">
        <v>78</v>
      </c>
      <c r="BB62" s="504" t="s">
        <v>108587</v>
      </c>
      <c r="BC62" s="652">
        <v>0</v>
      </c>
      <c r="BD62" s="652"/>
      <c r="BE62" s="652"/>
      <c r="BF62" s="652">
        <f t="shared" si="16"/>
        <v>0</v>
      </c>
    </row>
    <row r="63" spans="1:58" ht="116.25" customHeight="1" x14ac:dyDescent="0.2">
      <c r="A63" s="1138"/>
      <c r="B63" s="1138"/>
      <c r="C63" s="1138"/>
      <c r="D63" s="1138"/>
      <c r="E63" s="1138"/>
      <c r="F63" s="1142"/>
      <c r="G63" s="627">
        <v>55</v>
      </c>
      <c r="H63" s="74" t="s">
        <v>271</v>
      </c>
      <c r="I63" s="119">
        <v>80111621</v>
      </c>
      <c r="J63" s="81" t="s">
        <v>295</v>
      </c>
      <c r="K63" s="119">
        <v>30303</v>
      </c>
      <c r="L63" s="119" t="s">
        <v>223</v>
      </c>
      <c r="M63" s="119" t="s">
        <v>244</v>
      </c>
      <c r="N63" s="119" t="s">
        <v>245</v>
      </c>
      <c r="O63" s="119" t="s">
        <v>19</v>
      </c>
      <c r="P63" s="119" t="s">
        <v>371</v>
      </c>
      <c r="Q63" s="765" t="s">
        <v>296</v>
      </c>
      <c r="R63" s="188" t="s">
        <v>9</v>
      </c>
      <c r="S63" s="188" t="s">
        <v>9</v>
      </c>
      <c r="T63" s="593">
        <v>9</v>
      </c>
      <c r="U63" s="597">
        <v>1</v>
      </c>
      <c r="V63" s="119" t="s">
        <v>59</v>
      </c>
      <c r="W63" s="587" t="s">
        <v>324</v>
      </c>
      <c r="X63" s="620" t="s">
        <v>108327</v>
      </c>
      <c r="Y63" s="737">
        <f>43344784+9964400-18959907</f>
        <v>34349277</v>
      </c>
      <c r="Z63" s="737"/>
      <c r="AA63" s="737"/>
      <c r="AB63" s="716">
        <f>+Y63+Z63+AA63</f>
        <v>34349277</v>
      </c>
      <c r="AC63" s="85"/>
      <c r="AD63" s="85"/>
      <c r="AE63" s="85">
        <v>4334478</v>
      </c>
      <c r="AF63" s="85">
        <v>4334478</v>
      </c>
      <c r="AG63" s="85">
        <v>4334478</v>
      </c>
      <c r="AH63" s="85"/>
      <c r="AI63" s="85"/>
      <c r="AJ63" s="85">
        <v>4334478</v>
      </c>
      <c r="AK63" s="85">
        <v>4334478</v>
      </c>
      <c r="AL63" s="85">
        <v>4334478</v>
      </c>
      <c r="AM63" s="85">
        <v>8668957</v>
      </c>
      <c r="AN63" s="85">
        <v>8668959</v>
      </c>
      <c r="AO63" s="85"/>
      <c r="AP63" s="85">
        <f>+AC63+AD63+AE63+AF63+AG63+AH63+AI63+AJ63+AK63+AL63+AM63+AN63+AO63</f>
        <v>43344784</v>
      </c>
      <c r="AQ63" s="85"/>
      <c r="AR63" s="85"/>
      <c r="AS63" s="85"/>
      <c r="AT63" s="860">
        <v>34349277</v>
      </c>
      <c r="AU63" s="860">
        <f>BF63</f>
        <v>6295509</v>
      </c>
      <c r="AV63" s="88">
        <f>AT63</f>
        <v>34349277</v>
      </c>
      <c r="AW63" s="448"/>
      <c r="AX63" s="448"/>
      <c r="AY63" s="1072">
        <f>SUBTOTAL(9,AV63:AX63)</f>
        <v>34349277</v>
      </c>
      <c r="AZ63" s="543">
        <v>43531</v>
      </c>
      <c r="BA63" s="545">
        <v>42</v>
      </c>
      <c r="BB63" s="504" t="s">
        <v>108354</v>
      </c>
      <c r="BC63" s="652">
        <v>6295509</v>
      </c>
      <c r="BD63" s="652"/>
      <c r="BE63" s="652"/>
      <c r="BF63" s="652">
        <f>SUM(BC63:BE63)</f>
        <v>6295509</v>
      </c>
    </row>
    <row r="64" spans="1:58" s="4" customFormat="1" ht="93.75" customHeight="1" x14ac:dyDescent="0.2">
      <c r="A64" s="1138"/>
      <c r="B64" s="1138"/>
      <c r="C64" s="1138"/>
      <c r="D64" s="1138"/>
      <c r="E64" s="1138"/>
      <c r="F64" s="1142"/>
      <c r="G64" s="964">
        <v>56</v>
      </c>
      <c r="H64" s="596" t="s">
        <v>374</v>
      </c>
      <c r="I64" s="119" t="s">
        <v>108394</v>
      </c>
      <c r="J64" s="81" t="s">
        <v>273</v>
      </c>
      <c r="K64" s="119">
        <v>30303</v>
      </c>
      <c r="L64" s="119" t="s">
        <v>223</v>
      </c>
      <c r="M64" s="119" t="s">
        <v>164</v>
      </c>
      <c r="N64" s="119" t="s">
        <v>250</v>
      </c>
      <c r="O64" s="119" t="s">
        <v>19</v>
      </c>
      <c r="P64" s="119" t="s">
        <v>376</v>
      </c>
      <c r="Q64" s="765" t="s">
        <v>163</v>
      </c>
      <c r="R64" s="109" t="s">
        <v>9</v>
      </c>
      <c r="S64" s="109" t="s">
        <v>95</v>
      </c>
      <c r="T64" s="593">
        <v>3</v>
      </c>
      <c r="U64" s="597">
        <v>1</v>
      </c>
      <c r="V64" s="119" t="s">
        <v>60</v>
      </c>
      <c r="W64" s="587" t="str">
        <f>IF(V64=[4]listas!$C$1,[4]listas!$B$1,IF(V64=[4]listas!$C$2,[4]listas!$B$2,IF(V64=[4]listas!$C$3,[4]listas!$B$3,IF(V64=[4]listas!$C$4,[4]listas!$B$4,IF(V64=[4]listas!$C$5,[4]listas!$B$5,IF(V64=[4]listas!$C$6,[4]listas!$B$6,IF(V64=[4]listas!$C$7,[4]listas!$B$7,IF(V64=[4]listas!$C$8,[4]listas!$B$8,""))))))))</f>
        <v>CCE-06</v>
      </c>
      <c r="X64" s="587" t="s">
        <v>108391</v>
      </c>
      <c r="Y64" s="737">
        <v>25631849</v>
      </c>
      <c r="Z64" s="737"/>
      <c r="AA64" s="737"/>
      <c r="AB64" s="737">
        <f>+Y64+Z64+AA64</f>
        <v>25631849</v>
      </c>
      <c r="AC64" s="87"/>
      <c r="AD64" s="87"/>
      <c r="AE64" s="87"/>
      <c r="AF64" s="87">
        <v>21666666</v>
      </c>
      <c r="AG64" s="87">
        <v>4333334</v>
      </c>
      <c r="AH64" s="87"/>
      <c r="AI64" s="87"/>
      <c r="AJ64" s="87"/>
      <c r="AK64" s="87"/>
      <c r="AL64" s="87"/>
      <c r="AM64" s="87"/>
      <c r="AN64" s="87"/>
      <c r="AO64" s="87"/>
      <c r="AP64" s="87">
        <f>+AC64+AD64+AE64+AF64+AG64+AH64+AI64+AJ64+AK64+AL64+AM64+AN64+AO64</f>
        <v>26000000</v>
      </c>
      <c r="AQ64" s="87"/>
      <c r="AR64" s="87"/>
      <c r="AS64" s="87"/>
      <c r="AT64" s="860">
        <v>25631849</v>
      </c>
      <c r="AU64" s="1077">
        <f>BF64</f>
        <v>0</v>
      </c>
      <c r="AV64" s="88">
        <v>25631849</v>
      </c>
      <c r="AW64" s="448"/>
      <c r="AX64" s="448"/>
      <c r="AY64" s="652">
        <f>SUBTOTAL(9,AV64:AX64)</f>
        <v>25631849</v>
      </c>
      <c r="AZ64" s="543">
        <v>43593</v>
      </c>
      <c r="BA64" s="545">
        <v>72</v>
      </c>
      <c r="BB64" s="545" t="s">
        <v>108480</v>
      </c>
      <c r="BC64" s="652">
        <v>0</v>
      </c>
      <c r="BD64" s="448"/>
      <c r="BE64" s="448"/>
      <c r="BF64" s="652">
        <f>SUM(BC64:BE64)</f>
        <v>0</v>
      </c>
    </row>
    <row r="65" spans="1:16379" s="450" customFormat="1" ht="93.75" customHeight="1" x14ac:dyDescent="0.2">
      <c r="A65" s="1138"/>
      <c r="B65" s="1138"/>
      <c r="C65" s="1138"/>
      <c r="D65" s="1138"/>
      <c r="E65" s="1138"/>
      <c r="F65" s="1142"/>
      <c r="G65" s="651">
        <v>56</v>
      </c>
      <c r="H65" s="803" t="s">
        <v>108561</v>
      </c>
      <c r="I65" s="954"/>
      <c r="J65" s="955"/>
      <c r="K65" s="954"/>
      <c r="L65" s="954"/>
      <c r="M65" s="954"/>
      <c r="N65" s="954"/>
      <c r="O65" s="954"/>
      <c r="P65" s="954"/>
      <c r="Q65" s="975"/>
      <c r="R65" s="956"/>
      <c r="S65" s="956"/>
      <c r="T65" s="957"/>
      <c r="U65" s="958"/>
      <c r="V65" s="954"/>
      <c r="W65" s="954"/>
      <c r="X65" s="954"/>
      <c r="Y65" s="802">
        <v>4477750</v>
      </c>
      <c r="Z65" s="802"/>
      <c r="AA65" s="802"/>
      <c r="AB65" s="802">
        <f>+Y65+Z65+AA65</f>
        <v>4477750</v>
      </c>
      <c r="AC65" s="802"/>
      <c r="AD65" s="802"/>
      <c r="AE65" s="802"/>
      <c r="AF65" s="802"/>
      <c r="AG65" s="802"/>
      <c r="AH65" s="802"/>
      <c r="AI65" s="802"/>
      <c r="AJ65" s="802"/>
      <c r="AK65" s="802"/>
      <c r="AL65" s="802"/>
      <c r="AM65" s="802"/>
      <c r="AN65" s="802"/>
      <c r="AO65" s="802"/>
      <c r="AP65" s="802"/>
      <c r="AQ65" s="802"/>
      <c r="AR65" s="802"/>
      <c r="AS65" s="802"/>
      <c r="AT65" s="1307"/>
      <c r="AU65" s="959"/>
      <c r="AV65" s="976"/>
      <c r="AW65" s="813"/>
      <c r="AX65" s="813"/>
      <c r="AY65" s="809"/>
      <c r="AZ65" s="649"/>
      <c r="BA65" s="960"/>
      <c r="BB65" s="960"/>
      <c r="BC65" s="813"/>
      <c r="BD65" s="813"/>
      <c r="BE65" s="813"/>
      <c r="BF65" s="813"/>
    </row>
    <row r="66" spans="1:16379" ht="45.75" customHeight="1" x14ac:dyDescent="0.2">
      <c r="A66" s="1138"/>
      <c r="B66" s="1138"/>
      <c r="C66" s="1138"/>
      <c r="D66" s="1138"/>
      <c r="E66" s="1138"/>
      <c r="F66" s="1142"/>
      <c r="G66" s="259">
        <v>72</v>
      </c>
      <c r="H66" s="596" t="s">
        <v>274</v>
      </c>
      <c r="I66" s="119">
        <v>43231512</v>
      </c>
      <c r="J66" s="81" t="s">
        <v>295</v>
      </c>
      <c r="K66" s="119">
        <v>30303</v>
      </c>
      <c r="L66" s="119" t="s">
        <v>223</v>
      </c>
      <c r="M66" s="119" t="s">
        <v>275</v>
      </c>
      <c r="N66" s="119" t="s">
        <v>276</v>
      </c>
      <c r="O66" s="119" t="s">
        <v>19</v>
      </c>
      <c r="P66" s="119" t="s">
        <v>375</v>
      </c>
      <c r="Q66" s="594" t="s">
        <v>296</v>
      </c>
      <c r="R66" s="109" t="s">
        <v>9</v>
      </c>
      <c r="S66" s="109" t="s">
        <v>7</v>
      </c>
      <c r="T66" s="593">
        <v>12</v>
      </c>
      <c r="U66" s="597">
        <v>1</v>
      </c>
      <c r="V66" s="119" t="s">
        <v>78</v>
      </c>
      <c r="W66" s="587" t="str">
        <f>IF(V66=[4]listas!$C$1,[4]listas!$B$1,IF(V66=[4]listas!$C$2,[4]listas!$B$2,IF(V66=[4]listas!$C$3,[4]listas!$B$3,IF(V66=[4]listas!$C$4,[4]listas!$B$4,IF(V66=[4]listas!$C$5,[4]listas!$B$5,IF(V66=[4]listas!$C$6,[4]listas!$B$6,IF(V66=[4]listas!$C$7,[4]listas!$B$7,IF(V66=[4]listas!$C$8,[4]listas!$B$8,""))))))))</f>
        <v>CCE-07</v>
      </c>
      <c r="X66" s="587" t="s">
        <v>108490</v>
      </c>
      <c r="Y66" s="737">
        <v>18725641</v>
      </c>
      <c r="Z66" s="737"/>
      <c r="AA66" s="737"/>
      <c r="AB66" s="737">
        <f>SUM(Y66:AA66)</f>
        <v>18725641</v>
      </c>
      <c r="AC66" s="87"/>
      <c r="AD66" s="87"/>
      <c r="AE66" s="87">
        <v>18805770</v>
      </c>
      <c r="AF66" s="87"/>
      <c r="AG66" s="87"/>
      <c r="AH66" s="87"/>
      <c r="AI66" s="87"/>
      <c r="AJ66" s="87"/>
      <c r="AK66" s="87"/>
      <c r="AL66" s="87"/>
      <c r="AM66" s="87"/>
      <c r="AN66" s="87"/>
      <c r="AO66" s="87"/>
      <c r="AP66" s="87">
        <f>+AC66+AD66+AE66+AF66+AG66+AH66+AI66+AJ66+AK66+AL66+AM66+AN66+AO66</f>
        <v>18805770</v>
      </c>
      <c r="AQ66" s="87"/>
      <c r="AR66" s="87"/>
      <c r="AS66" s="87"/>
      <c r="AT66" s="860">
        <v>18725641</v>
      </c>
      <c r="AU66" s="860">
        <f>BF66</f>
        <v>18725641</v>
      </c>
      <c r="AV66" s="88">
        <v>18725641</v>
      </c>
      <c r="AW66" s="448"/>
      <c r="AX66" s="448"/>
      <c r="AY66" s="652">
        <f>SUM(AV66:AX66)</f>
        <v>18725641</v>
      </c>
      <c r="AZ66" s="543">
        <v>43567</v>
      </c>
      <c r="BA66" s="545">
        <v>62</v>
      </c>
      <c r="BB66" s="545" t="s">
        <v>108480</v>
      </c>
      <c r="BC66" s="652">
        <v>18725641</v>
      </c>
      <c r="BD66" s="448"/>
      <c r="BE66" s="448"/>
      <c r="BF66" s="652">
        <f>SUM(BC66:BE66)</f>
        <v>18725641</v>
      </c>
    </row>
    <row r="67" spans="1:16379" s="4" customFormat="1" ht="45.75" customHeight="1" x14ac:dyDescent="0.2">
      <c r="A67" s="1138"/>
      <c r="B67" s="1138"/>
      <c r="C67" s="1138"/>
      <c r="D67" s="1138"/>
      <c r="E67" s="1138"/>
      <c r="F67" s="1142"/>
      <c r="G67" s="651">
        <v>72</v>
      </c>
      <c r="H67" s="803" t="s">
        <v>108539</v>
      </c>
      <c r="I67" s="119"/>
      <c r="J67" s="81" t="s">
        <v>295</v>
      </c>
      <c r="K67" s="119"/>
      <c r="L67" s="119"/>
      <c r="M67" s="119"/>
      <c r="N67" s="119"/>
      <c r="O67" s="119"/>
      <c r="P67" s="119"/>
      <c r="Q67" s="594"/>
      <c r="R67" s="109"/>
      <c r="S67" s="109"/>
      <c r="T67" s="593"/>
      <c r="U67" s="597"/>
      <c r="V67" s="119"/>
      <c r="W67" s="587"/>
      <c r="X67" s="587"/>
      <c r="Y67" s="737">
        <v>80129</v>
      </c>
      <c r="Z67" s="737"/>
      <c r="AA67" s="737"/>
      <c r="AB67" s="737">
        <v>80129</v>
      </c>
      <c r="AC67" s="87"/>
      <c r="AD67" s="87"/>
      <c r="AE67" s="87"/>
      <c r="AF67" s="87"/>
      <c r="AG67" s="87"/>
      <c r="AH67" s="87"/>
      <c r="AI67" s="87"/>
      <c r="AJ67" s="87"/>
      <c r="AK67" s="87"/>
      <c r="AL67" s="87"/>
      <c r="AM67" s="87"/>
      <c r="AN67" s="87"/>
      <c r="AO67" s="87"/>
      <c r="AP67" s="87"/>
      <c r="AQ67" s="87"/>
      <c r="AR67" s="87"/>
      <c r="AS67" s="87"/>
      <c r="AT67" s="860"/>
      <c r="AU67" s="860"/>
      <c r="AV67" s="88"/>
      <c r="AW67" s="448"/>
      <c r="AX67" s="448"/>
      <c r="AY67" s="652"/>
      <c r="AZ67" s="543"/>
      <c r="BA67" s="545"/>
      <c r="BB67" s="545"/>
      <c r="BC67" s="448"/>
      <c r="BD67" s="448"/>
      <c r="BE67" s="448"/>
      <c r="BF67" s="652">
        <f>SUM(BC67:BE67)</f>
        <v>0</v>
      </c>
    </row>
    <row r="68" spans="1:16379" ht="48" x14ac:dyDescent="0.2">
      <c r="A68" s="1138"/>
      <c r="B68" s="1138"/>
      <c r="C68" s="1138"/>
      <c r="D68" s="1138"/>
      <c r="E68" s="1138"/>
      <c r="F68" s="1142"/>
      <c r="G68" s="259">
        <v>56</v>
      </c>
      <c r="H68" s="89" t="s">
        <v>277</v>
      </c>
      <c r="I68" s="119">
        <v>80111600</v>
      </c>
      <c r="J68" s="81" t="s">
        <v>273</v>
      </c>
      <c r="K68" s="119">
        <v>30303</v>
      </c>
      <c r="L68" s="119" t="s">
        <v>223</v>
      </c>
      <c r="M68" s="119" t="s">
        <v>278</v>
      </c>
      <c r="N68" s="119" t="s">
        <v>279</v>
      </c>
      <c r="O68" s="119" t="s">
        <v>19</v>
      </c>
      <c r="P68" s="119" t="s">
        <v>371</v>
      </c>
      <c r="Q68" s="765" t="s">
        <v>163</v>
      </c>
      <c r="R68" s="109" t="s">
        <v>94</v>
      </c>
      <c r="S68" s="109" t="s">
        <v>94</v>
      </c>
      <c r="T68" s="593">
        <v>345</v>
      </c>
      <c r="U68" s="597">
        <v>0</v>
      </c>
      <c r="V68" s="119" t="s">
        <v>59</v>
      </c>
      <c r="W68" s="587" t="s">
        <v>324</v>
      </c>
      <c r="X68" s="587"/>
      <c r="Y68" s="716">
        <v>7560000</v>
      </c>
      <c r="Z68" s="737"/>
      <c r="AA68" s="737"/>
      <c r="AB68" s="716">
        <f>+Y68+Z68+AA68</f>
        <v>7560000</v>
      </c>
      <c r="AC68" s="85"/>
      <c r="AD68" s="85">
        <v>1643478</v>
      </c>
      <c r="AE68" s="85">
        <v>1643478</v>
      </c>
      <c r="AF68" s="85">
        <v>1643478</v>
      </c>
      <c r="AG68" s="85">
        <v>1643478</v>
      </c>
      <c r="AH68" s="85">
        <v>986088</v>
      </c>
      <c r="AI68" s="85"/>
      <c r="AJ68" s="85"/>
      <c r="AK68" s="85"/>
      <c r="AL68" s="85"/>
      <c r="AM68" s="85"/>
      <c r="AN68" s="85"/>
      <c r="AO68" s="85"/>
      <c r="AP68" s="85">
        <f>+AC68+AD68+AE68+AF68+AG68+AH68+AI68+AJ68+AK68+AL68+AM68+AN68+AO68</f>
        <v>7560000</v>
      </c>
      <c r="AQ68" s="85"/>
      <c r="AR68" s="85"/>
      <c r="AS68" s="85"/>
      <c r="AT68" s="860">
        <f>AB68</f>
        <v>7560000</v>
      </c>
      <c r="AU68" s="1074">
        <f>BF68</f>
        <v>3312464</v>
      </c>
      <c r="AV68" s="548">
        <f>AB68</f>
        <v>7560000</v>
      </c>
      <c r="AW68" s="448"/>
      <c r="AX68" s="448"/>
      <c r="AY68" s="652">
        <f>SUBTOTAL(9,AV68:AX68)</f>
        <v>7560000</v>
      </c>
      <c r="AZ68" s="543">
        <v>43490</v>
      </c>
      <c r="BA68" s="545">
        <v>18</v>
      </c>
      <c r="BB68" s="504" t="s">
        <v>108246</v>
      </c>
      <c r="BC68" s="652">
        <v>3312464</v>
      </c>
      <c r="BD68" s="652"/>
      <c r="BE68" s="652"/>
      <c r="BF68" s="652">
        <f>SUM(BC68:BE68)</f>
        <v>3312464</v>
      </c>
    </row>
    <row r="69" spans="1:16379" ht="44.25" customHeight="1" x14ac:dyDescent="0.2">
      <c r="A69" s="1119"/>
      <c r="B69" s="1119"/>
      <c r="C69" s="1119"/>
      <c r="D69" s="1119"/>
      <c r="E69" s="1119"/>
      <c r="F69" s="1143"/>
      <c r="G69" s="627">
        <v>81</v>
      </c>
      <c r="H69" s="89" t="s">
        <v>108328</v>
      </c>
      <c r="I69" s="119">
        <v>81111800</v>
      </c>
      <c r="J69" s="81" t="s">
        <v>261</v>
      </c>
      <c r="K69" s="119">
        <v>30303</v>
      </c>
      <c r="L69" s="119" t="s">
        <v>223</v>
      </c>
      <c r="M69" s="119" t="s">
        <v>112</v>
      </c>
      <c r="N69" s="119" t="s">
        <v>230</v>
      </c>
      <c r="O69" s="119" t="s">
        <v>19</v>
      </c>
      <c r="P69" s="119" t="s">
        <v>370</v>
      </c>
      <c r="Q69" s="594" t="s">
        <v>113</v>
      </c>
      <c r="R69" s="109" t="s">
        <v>9</v>
      </c>
      <c r="S69" s="109" t="s">
        <v>9</v>
      </c>
      <c r="T69" s="593">
        <v>9</v>
      </c>
      <c r="U69" s="597">
        <v>1</v>
      </c>
      <c r="V69" s="119" t="s">
        <v>59</v>
      </c>
      <c r="W69" s="587" t="s">
        <v>324</v>
      </c>
      <c r="X69" s="587" t="s">
        <v>108329</v>
      </c>
      <c r="Y69" s="737">
        <v>18959907</v>
      </c>
      <c r="Z69" s="737"/>
      <c r="AA69" s="737"/>
      <c r="AB69" s="737">
        <f>SUBTOTAL(9,Y69:AA69)</f>
        <v>18959907</v>
      </c>
      <c r="AC69" s="85"/>
      <c r="AD69" s="85"/>
      <c r="AE69" s="85"/>
      <c r="AF69" s="85"/>
      <c r="AG69" s="85"/>
      <c r="AH69" s="85"/>
      <c r="AI69" s="85"/>
      <c r="AJ69" s="85"/>
      <c r="AK69" s="85"/>
      <c r="AL69" s="85"/>
      <c r="AM69" s="85"/>
      <c r="AN69" s="85"/>
      <c r="AO69" s="85"/>
      <c r="AP69" s="85"/>
      <c r="AQ69" s="85"/>
      <c r="AR69" s="85"/>
      <c r="AS69" s="85"/>
      <c r="AT69" s="860">
        <v>18959907</v>
      </c>
      <c r="AU69" s="1074">
        <f>BC69</f>
        <v>8426624</v>
      </c>
      <c r="AV69" s="548">
        <v>18959907</v>
      </c>
      <c r="AW69" s="448"/>
      <c r="AX69" s="448"/>
      <c r="AY69" s="652">
        <f>SUBTOTAL(9,AV69:AX69)</f>
        <v>18959907</v>
      </c>
      <c r="AZ69" s="543">
        <v>43537</v>
      </c>
      <c r="BA69" s="545">
        <v>45</v>
      </c>
      <c r="BB69" s="504" t="s">
        <v>108365</v>
      </c>
      <c r="BC69" s="652">
        <v>8426624</v>
      </c>
      <c r="BD69" s="448"/>
      <c r="BE69" s="448"/>
      <c r="BF69" s="652">
        <f>SUM(BC69:BE69)</f>
        <v>8426624</v>
      </c>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N69" s="4"/>
      <c r="FO69" s="4"/>
      <c r="FP69" s="4"/>
      <c r="FQ69" s="4"/>
      <c r="FR69" s="4"/>
      <c r="FT69" s="4"/>
      <c r="FX69" s="4"/>
      <c r="FY69" s="4"/>
      <c r="FZ69" s="4"/>
      <c r="GA69" s="4"/>
      <c r="GB69" s="4"/>
      <c r="GC69" s="4"/>
      <c r="GD69" s="4"/>
      <c r="GE69" s="4"/>
      <c r="GF69" s="4"/>
      <c r="GG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J69" s="4"/>
      <c r="PK69" s="4"/>
      <c r="PL69" s="4"/>
      <c r="PM69" s="4"/>
      <c r="PN69" s="4"/>
      <c r="PP69" s="4"/>
      <c r="PT69" s="4"/>
      <c r="PU69" s="4"/>
      <c r="PV69" s="4"/>
      <c r="PW69" s="4"/>
      <c r="PX69" s="4"/>
      <c r="PY69" s="4"/>
      <c r="PZ69" s="4"/>
      <c r="QA69" s="4"/>
      <c r="QB69" s="4"/>
      <c r="QC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F69" s="4"/>
      <c r="ZG69" s="4"/>
      <c r="ZH69" s="4"/>
      <c r="ZI69" s="4"/>
      <c r="ZJ69" s="4"/>
      <c r="ZL69" s="4"/>
      <c r="ZP69" s="4"/>
      <c r="ZQ69" s="4"/>
      <c r="ZR69" s="4"/>
      <c r="ZS69" s="4"/>
      <c r="ZT69" s="4"/>
      <c r="ZU69" s="4"/>
      <c r="ZV69" s="4"/>
      <c r="ZW69" s="4"/>
      <c r="ZX69" s="4"/>
      <c r="ZY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B69" s="4"/>
      <c r="AJC69" s="4"/>
      <c r="AJD69" s="4"/>
      <c r="AJE69" s="4"/>
      <c r="AJF69" s="4"/>
      <c r="AJH69" s="4"/>
      <c r="AJL69" s="4"/>
      <c r="AJM69" s="4"/>
      <c r="AJN69" s="4"/>
      <c r="AJO69" s="4"/>
      <c r="AJP69" s="4"/>
      <c r="AJQ69" s="4"/>
      <c r="AJR69" s="4"/>
      <c r="AJS69" s="4"/>
      <c r="AJT69" s="4"/>
      <c r="AJU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X69" s="4"/>
      <c r="ASY69" s="4"/>
      <c r="ASZ69" s="4"/>
      <c r="ATA69" s="4"/>
      <c r="ATB69" s="4"/>
      <c r="ATD69" s="4"/>
      <c r="ATH69" s="4"/>
      <c r="ATI69" s="4"/>
      <c r="ATJ69" s="4"/>
      <c r="ATK69" s="4"/>
      <c r="ATL69" s="4"/>
      <c r="ATM69" s="4"/>
      <c r="ATN69" s="4"/>
      <c r="ATO69" s="4"/>
      <c r="ATP69" s="4"/>
      <c r="ATQ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T69" s="4"/>
      <c r="BCU69" s="4"/>
      <c r="BCV69" s="4"/>
      <c r="BCW69" s="4"/>
      <c r="BCX69" s="4"/>
      <c r="BCZ69" s="4"/>
      <c r="BDD69" s="4"/>
      <c r="BDE69" s="4"/>
      <c r="BDF69" s="4"/>
      <c r="BDG69" s="4"/>
      <c r="BDH69" s="4"/>
      <c r="BDI69" s="4"/>
      <c r="BDJ69" s="4"/>
      <c r="BDK69" s="4"/>
      <c r="BDL69" s="4"/>
      <c r="BDM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P69" s="4"/>
      <c r="BMQ69" s="4"/>
      <c r="BMR69" s="4"/>
      <c r="BMS69" s="4"/>
      <c r="BMT69" s="4"/>
      <c r="BMV69" s="4"/>
      <c r="BMZ69" s="4"/>
      <c r="BNA69" s="4"/>
      <c r="BNB69" s="4"/>
      <c r="BNC69" s="4"/>
      <c r="BND69" s="4"/>
      <c r="BNE69" s="4"/>
      <c r="BNF69" s="4"/>
      <c r="BNG69" s="4"/>
      <c r="BNH69" s="4"/>
      <c r="BNI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L69" s="4"/>
      <c r="BWM69" s="4"/>
      <c r="BWN69" s="4"/>
      <c r="BWO69" s="4"/>
      <c r="BWP69" s="4"/>
      <c r="BWR69" s="4"/>
      <c r="BWV69" s="4"/>
      <c r="BWW69" s="4"/>
      <c r="BWX69" s="4"/>
      <c r="BWY69" s="4"/>
      <c r="BWZ69" s="4"/>
      <c r="BXA69" s="4"/>
      <c r="BXB69" s="4"/>
      <c r="BXC69" s="4"/>
      <c r="BXD69" s="4"/>
      <c r="BXE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H69" s="4"/>
      <c r="CGI69" s="4"/>
      <c r="CGJ69" s="4"/>
      <c r="CGK69" s="4"/>
      <c r="CGL69" s="4"/>
      <c r="CGN69" s="4"/>
      <c r="CGR69" s="4"/>
      <c r="CGS69" s="4"/>
      <c r="CGT69" s="4"/>
      <c r="CGU69" s="4"/>
      <c r="CGV69" s="4"/>
      <c r="CGW69" s="4"/>
      <c r="CGX69" s="4"/>
      <c r="CGY69" s="4"/>
      <c r="CGZ69" s="4"/>
      <c r="CHA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D69" s="4"/>
      <c r="CQE69" s="4"/>
      <c r="CQF69" s="4"/>
      <c r="CQG69" s="4"/>
      <c r="CQH69" s="4"/>
      <c r="CQJ69" s="4"/>
      <c r="CQN69" s="4"/>
      <c r="CQO69" s="4"/>
      <c r="CQP69" s="4"/>
      <c r="CQQ69" s="4"/>
      <c r="CQR69" s="4"/>
      <c r="CQS69" s="4"/>
      <c r="CQT69" s="4"/>
      <c r="CQU69" s="4"/>
      <c r="CQV69" s="4"/>
      <c r="CQW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Z69" s="4"/>
      <c r="DAA69" s="4"/>
      <c r="DAB69" s="4"/>
      <c r="DAC69" s="4"/>
      <c r="DAD69" s="4"/>
      <c r="DAF69" s="4"/>
      <c r="DAJ69" s="4"/>
      <c r="DAK69" s="4"/>
      <c r="DAL69" s="4"/>
      <c r="DAM69" s="4"/>
      <c r="DAN69" s="4"/>
      <c r="DAO69" s="4"/>
      <c r="DAP69" s="4"/>
      <c r="DAQ69" s="4"/>
      <c r="DAR69" s="4"/>
      <c r="DAS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V69" s="4"/>
      <c r="DJW69" s="4"/>
      <c r="DJX69" s="4"/>
      <c r="DJY69" s="4"/>
      <c r="DJZ69" s="4"/>
      <c r="DKB69" s="4"/>
      <c r="DKF69" s="4"/>
      <c r="DKG69" s="4"/>
      <c r="DKH69" s="4"/>
      <c r="DKI69" s="4"/>
      <c r="DKJ69" s="4"/>
      <c r="DKK69" s="4"/>
      <c r="DKL69" s="4"/>
      <c r="DKM69" s="4"/>
      <c r="DKN69" s="4"/>
      <c r="DKO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R69" s="4"/>
      <c r="DTS69" s="4"/>
      <c r="DTT69" s="4"/>
      <c r="DTU69" s="4"/>
      <c r="DTV69" s="4"/>
      <c r="DTX69" s="4"/>
      <c r="DUB69" s="4"/>
      <c r="DUC69" s="4"/>
      <c r="DUD69" s="4"/>
      <c r="DUE69" s="4"/>
      <c r="DUF69" s="4"/>
      <c r="DUG69" s="4"/>
      <c r="DUH69" s="4"/>
      <c r="DUI69" s="4"/>
      <c r="DUJ69" s="4"/>
      <c r="DUK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N69" s="4"/>
      <c r="EDO69" s="4"/>
      <c r="EDP69" s="4"/>
      <c r="EDQ69" s="4"/>
      <c r="EDR69" s="4"/>
      <c r="EDT69" s="4"/>
      <c r="EDX69" s="4"/>
      <c r="EDY69" s="4"/>
      <c r="EDZ69" s="4"/>
      <c r="EEA69" s="4"/>
      <c r="EEB69" s="4"/>
      <c r="EEC69" s="4"/>
      <c r="EED69" s="4"/>
      <c r="EEE69" s="4"/>
      <c r="EEF69" s="4"/>
      <c r="EEG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J69" s="4"/>
      <c r="ENK69" s="4"/>
      <c r="ENL69" s="4"/>
      <c r="ENM69" s="4"/>
      <c r="ENN69" s="4"/>
      <c r="ENP69" s="4"/>
      <c r="ENT69" s="4"/>
      <c r="ENU69" s="4"/>
      <c r="ENV69" s="4"/>
      <c r="ENW69" s="4"/>
      <c r="ENX69" s="4"/>
      <c r="ENY69" s="4"/>
      <c r="ENZ69" s="4"/>
      <c r="EOA69" s="4"/>
      <c r="EOB69" s="4"/>
      <c r="EOC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F69" s="4"/>
      <c r="EXG69" s="4"/>
      <c r="EXH69" s="4"/>
      <c r="EXI69" s="4"/>
      <c r="EXJ69" s="4"/>
      <c r="EXL69" s="4"/>
      <c r="EXP69" s="4"/>
      <c r="EXQ69" s="4"/>
      <c r="EXR69" s="4"/>
      <c r="EXS69" s="4"/>
      <c r="EXT69" s="4"/>
      <c r="EXU69" s="4"/>
      <c r="EXV69" s="4"/>
      <c r="EXW69" s="4"/>
      <c r="EXX69" s="4"/>
      <c r="EXY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B69" s="4"/>
      <c r="FHC69" s="4"/>
      <c r="FHD69" s="4"/>
      <c r="FHE69" s="4"/>
      <c r="FHF69" s="4"/>
      <c r="FHH69" s="4"/>
      <c r="FHL69" s="4"/>
      <c r="FHM69" s="4"/>
      <c r="FHN69" s="4"/>
      <c r="FHO69" s="4"/>
      <c r="FHP69" s="4"/>
      <c r="FHQ69" s="4"/>
      <c r="FHR69" s="4"/>
      <c r="FHS69" s="4"/>
      <c r="FHT69" s="4"/>
      <c r="FHU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X69" s="4"/>
      <c r="FQY69" s="4"/>
      <c r="FQZ69" s="4"/>
      <c r="FRA69" s="4"/>
      <c r="FRB69" s="4"/>
      <c r="FRD69" s="4"/>
      <c r="FRH69" s="4"/>
      <c r="FRI69" s="4"/>
      <c r="FRJ69" s="4"/>
      <c r="FRK69" s="4"/>
      <c r="FRL69" s="4"/>
      <c r="FRM69" s="4"/>
      <c r="FRN69" s="4"/>
      <c r="FRO69" s="4"/>
      <c r="FRP69" s="4"/>
      <c r="FRQ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T69" s="4"/>
      <c r="GAU69" s="4"/>
      <c r="GAV69" s="4"/>
      <c r="GAW69" s="4"/>
      <c r="GAX69" s="4"/>
      <c r="GAZ69" s="4"/>
      <c r="GBD69" s="4"/>
      <c r="GBE69" s="4"/>
      <c r="GBF69" s="4"/>
      <c r="GBG69" s="4"/>
      <c r="GBH69" s="4"/>
      <c r="GBI69" s="4"/>
      <c r="GBJ69" s="4"/>
      <c r="GBK69" s="4"/>
      <c r="GBL69" s="4"/>
      <c r="GBM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P69" s="4"/>
      <c r="GKQ69" s="4"/>
      <c r="GKR69" s="4"/>
      <c r="GKS69" s="4"/>
      <c r="GKT69" s="4"/>
      <c r="GKV69" s="4"/>
      <c r="GKZ69" s="4"/>
      <c r="GLA69" s="4"/>
      <c r="GLB69" s="4"/>
      <c r="GLC69" s="4"/>
      <c r="GLD69" s="4"/>
      <c r="GLE69" s="4"/>
      <c r="GLF69" s="4"/>
      <c r="GLG69" s="4"/>
      <c r="GLH69" s="4"/>
      <c r="GLI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L69" s="4"/>
      <c r="GUM69" s="4"/>
      <c r="GUN69" s="4"/>
      <c r="GUO69" s="4"/>
      <c r="GUP69" s="4"/>
      <c r="GUR69" s="4"/>
      <c r="GUV69" s="4"/>
      <c r="GUW69" s="4"/>
      <c r="GUX69" s="4"/>
      <c r="GUY69" s="4"/>
      <c r="GUZ69" s="4"/>
      <c r="GVA69" s="4"/>
      <c r="GVB69" s="4"/>
      <c r="GVC69" s="4"/>
      <c r="GVD69" s="4"/>
      <c r="GVE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H69" s="4"/>
      <c r="HEI69" s="4"/>
      <c r="HEJ69" s="4"/>
      <c r="HEK69" s="4"/>
      <c r="HEL69" s="4"/>
      <c r="HEN69" s="4"/>
      <c r="HER69" s="4"/>
      <c r="HES69" s="4"/>
      <c r="HET69" s="4"/>
      <c r="HEU69" s="4"/>
      <c r="HEV69" s="4"/>
      <c r="HEW69" s="4"/>
      <c r="HEX69" s="4"/>
      <c r="HEY69" s="4"/>
      <c r="HEZ69" s="4"/>
      <c r="HFA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D69" s="4"/>
      <c r="HOE69" s="4"/>
      <c r="HOF69" s="4"/>
      <c r="HOG69" s="4"/>
      <c r="HOH69" s="4"/>
      <c r="HOJ69" s="4"/>
      <c r="HON69" s="4"/>
      <c r="HOO69" s="4"/>
      <c r="HOP69" s="4"/>
      <c r="HOQ69" s="4"/>
      <c r="HOR69" s="4"/>
      <c r="HOS69" s="4"/>
      <c r="HOT69" s="4"/>
      <c r="HOU69" s="4"/>
      <c r="HOV69" s="4"/>
      <c r="HOW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Z69" s="4"/>
      <c r="HYA69" s="4"/>
      <c r="HYB69" s="4"/>
      <c r="HYC69" s="4"/>
      <c r="HYD69" s="4"/>
      <c r="HYF69" s="4"/>
      <c r="HYJ69" s="4"/>
      <c r="HYK69" s="4"/>
      <c r="HYL69" s="4"/>
      <c r="HYM69" s="4"/>
      <c r="HYN69" s="4"/>
      <c r="HYO69" s="4"/>
      <c r="HYP69" s="4"/>
      <c r="HYQ69" s="4"/>
      <c r="HYR69" s="4"/>
      <c r="HYS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V69" s="4"/>
      <c r="IHW69" s="4"/>
      <c r="IHX69" s="4"/>
      <c r="IHY69" s="4"/>
      <c r="IHZ69" s="4"/>
      <c r="IIB69" s="4"/>
      <c r="IIF69" s="4"/>
      <c r="IIG69" s="4"/>
      <c r="IIH69" s="4"/>
      <c r="III69" s="4"/>
      <c r="IIJ69" s="4"/>
      <c r="IIK69" s="4"/>
      <c r="IIL69" s="4"/>
      <c r="IIM69" s="4"/>
      <c r="IIN69" s="4"/>
      <c r="IIO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R69" s="4"/>
      <c r="IRS69" s="4"/>
      <c r="IRT69" s="4"/>
      <c r="IRU69" s="4"/>
      <c r="IRV69" s="4"/>
      <c r="IRX69" s="4"/>
      <c r="ISB69" s="4"/>
      <c r="ISC69" s="4"/>
      <c r="ISD69" s="4"/>
      <c r="ISE69" s="4"/>
      <c r="ISF69" s="4"/>
      <c r="ISG69" s="4"/>
      <c r="ISH69" s="4"/>
      <c r="ISI69" s="4"/>
      <c r="ISJ69" s="4"/>
      <c r="ISK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N69" s="4"/>
      <c r="JBO69" s="4"/>
      <c r="JBP69" s="4"/>
      <c r="JBQ69" s="4"/>
      <c r="JBR69" s="4"/>
      <c r="JBT69" s="4"/>
      <c r="JBX69" s="4"/>
      <c r="JBY69" s="4"/>
      <c r="JBZ69" s="4"/>
      <c r="JCA69" s="4"/>
      <c r="JCB69" s="4"/>
      <c r="JCC69" s="4"/>
      <c r="JCD69" s="4"/>
      <c r="JCE69" s="4"/>
      <c r="JCF69" s="4"/>
      <c r="JCG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J69" s="4"/>
      <c r="JLK69" s="4"/>
      <c r="JLL69" s="4"/>
      <c r="JLM69" s="4"/>
      <c r="JLN69" s="4"/>
      <c r="JLP69" s="4"/>
      <c r="JLT69" s="4"/>
      <c r="JLU69" s="4"/>
      <c r="JLV69" s="4"/>
      <c r="JLW69" s="4"/>
      <c r="JLX69" s="4"/>
      <c r="JLY69" s="4"/>
      <c r="JLZ69" s="4"/>
      <c r="JMA69" s="4"/>
      <c r="JMB69" s="4"/>
      <c r="JMC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F69" s="4"/>
      <c r="JVG69" s="4"/>
      <c r="JVH69" s="4"/>
      <c r="JVI69" s="4"/>
      <c r="JVJ69" s="4"/>
      <c r="JVL69" s="4"/>
      <c r="JVP69" s="4"/>
      <c r="JVQ69" s="4"/>
      <c r="JVR69" s="4"/>
      <c r="JVS69" s="4"/>
      <c r="JVT69" s="4"/>
      <c r="JVU69" s="4"/>
      <c r="JVV69" s="4"/>
      <c r="JVW69" s="4"/>
      <c r="JVX69" s="4"/>
      <c r="JVY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B69" s="4"/>
      <c r="KFC69" s="4"/>
      <c r="KFD69" s="4"/>
      <c r="KFE69" s="4"/>
      <c r="KFF69" s="4"/>
      <c r="KFH69" s="4"/>
      <c r="KFL69" s="4"/>
      <c r="KFM69" s="4"/>
      <c r="KFN69" s="4"/>
      <c r="KFO69" s="4"/>
      <c r="KFP69" s="4"/>
      <c r="KFQ69" s="4"/>
      <c r="KFR69" s="4"/>
      <c r="KFS69" s="4"/>
      <c r="KFT69" s="4"/>
      <c r="KFU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X69" s="4"/>
      <c r="KOY69" s="4"/>
      <c r="KOZ69" s="4"/>
      <c r="KPA69" s="4"/>
      <c r="KPB69" s="4"/>
      <c r="KPD69" s="4"/>
      <c r="KPH69" s="4"/>
      <c r="KPI69" s="4"/>
      <c r="KPJ69" s="4"/>
      <c r="KPK69" s="4"/>
      <c r="KPL69" s="4"/>
      <c r="KPM69" s="4"/>
      <c r="KPN69" s="4"/>
      <c r="KPO69" s="4"/>
      <c r="KPP69" s="4"/>
      <c r="KPQ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T69" s="4"/>
      <c r="KYU69" s="4"/>
      <c r="KYV69" s="4"/>
      <c r="KYW69" s="4"/>
      <c r="KYX69" s="4"/>
      <c r="KYZ69" s="4"/>
      <c r="KZD69" s="4"/>
      <c r="KZE69" s="4"/>
      <c r="KZF69" s="4"/>
      <c r="KZG69" s="4"/>
      <c r="KZH69" s="4"/>
      <c r="KZI69" s="4"/>
      <c r="KZJ69" s="4"/>
      <c r="KZK69" s="4"/>
      <c r="KZL69" s="4"/>
      <c r="KZM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P69" s="4"/>
      <c r="LIQ69" s="4"/>
      <c r="LIR69" s="4"/>
      <c r="LIS69" s="4"/>
      <c r="LIT69" s="4"/>
      <c r="LIV69" s="4"/>
      <c r="LIZ69" s="4"/>
      <c r="LJA69" s="4"/>
      <c r="LJB69" s="4"/>
      <c r="LJC69" s="4"/>
      <c r="LJD69" s="4"/>
      <c r="LJE69" s="4"/>
      <c r="LJF69" s="4"/>
      <c r="LJG69" s="4"/>
      <c r="LJH69" s="4"/>
      <c r="LJI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L69" s="4"/>
      <c r="LSM69" s="4"/>
      <c r="LSN69" s="4"/>
      <c r="LSO69" s="4"/>
      <c r="LSP69" s="4"/>
      <c r="LSR69" s="4"/>
      <c r="LSV69" s="4"/>
      <c r="LSW69" s="4"/>
      <c r="LSX69" s="4"/>
      <c r="LSY69" s="4"/>
      <c r="LSZ69" s="4"/>
      <c r="LTA69" s="4"/>
      <c r="LTB69" s="4"/>
      <c r="LTC69" s="4"/>
      <c r="LTD69" s="4"/>
      <c r="LTE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H69" s="4"/>
      <c r="MCI69" s="4"/>
      <c r="MCJ69" s="4"/>
      <c r="MCK69" s="4"/>
      <c r="MCL69" s="4"/>
      <c r="MCN69" s="4"/>
      <c r="MCR69" s="4"/>
      <c r="MCS69" s="4"/>
      <c r="MCT69" s="4"/>
      <c r="MCU69" s="4"/>
      <c r="MCV69" s="4"/>
      <c r="MCW69" s="4"/>
      <c r="MCX69" s="4"/>
      <c r="MCY69" s="4"/>
      <c r="MCZ69" s="4"/>
      <c r="MDA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D69" s="4"/>
      <c r="MME69" s="4"/>
      <c r="MMF69" s="4"/>
      <c r="MMG69" s="4"/>
      <c r="MMH69" s="4"/>
      <c r="MMJ69" s="4"/>
      <c r="MMN69" s="4"/>
      <c r="MMO69" s="4"/>
      <c r="MMP69" s="4"/>
      <c r="MMQ69" s="4"/>
      <c r="MMR69" s="4"/>
      <c r="MMS69" s="4"/>
      <c r="MMT69" s="4"/>
      <c r="MMU69" s="4"/>
      <c r="MMV69" s="4"/>
      <c r="MMW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Z69" s="4"/>
      <c r="MWA69" s="4"/>
      <c r="MWB69" s="4"/>
      <c r="MWC69" s="4"/>
      <c r="MWD69" s="4"/>
      <c r="MWF69" s="4"/>
      <c r="MWJ69" s="4"/>
      <c r="MWK69" s="4"/>
      <c r="MWL69" s="4"/>
      <c r="MWM69" s="4"/>
      <c r="MWN69" s="4"/>
      <c r="MWO69" s="4"/>
      <c r="MWP69" s="4"/>
      <c r="MWQ69" s="4"/>
      <c r="MWR69" s="4"/>
      <c r="MWS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V69" s="4"/>
      <c r="NFW69" s="4"/>
      <c r="NFX69" s="4"/>
      <c r="NFY69" s="4"/>
      <c r="NFZ69" s="4"/>
      <c r="NGB69" s="4"/>
      <c r="NGF69" s="4"/>
      <c r="NGG69" s="4"/>
      <c r="NGH69" s="4"/>
      <c r="NGI69" s="4"/>
      <c r="NGJ69" s="4"/>
      <c r="NGK69" s="4"/>
      <c r="NGL69" s="4"/>
      <c r="NGM69" s="4"/>
      <c r="NGN69" s="4"/>
      <c r="NGO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R69" s="4"/>
      <c r="NPS69" s="4"/>
      <c r="NPT69" s="4"/>
      <c r="NPU69" s="4"/>
      <c r="NPV69" s="4"/>
      <c r="NPX69" s="4"/>
      <c r="NQB69" s="4"/>
      <c r="NQC69" s="4"/>
      <c r="NQD69" s="4"/>
      <c r="NQE69" s="4"/>
      <c r="NQF69" s="4"/>
      <c r="NQG69" s="4"/>
      <c r="NQH69" s="4"/>
      <c r="NQI69" s="4"/>
      <c r="NQJ69" s="4"/>
      <c r="NQK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N69" s="4"/>
      <c r="NZO69" s="4"/>
      <c r="NZP69" s="4"/>
      <c r="NZQ69" s="4"/>
      <c r="NZR69" s="4"/>
      <c r="NZT69" s="4"/>
      <c r="NZX69" s="4"/>
      <c r="NZY69" s="4"/>
      <c r="NZZ69" s="4"/>
      <c r="OAA69" s="4"/>
      <c r="OAB69" s="4"/>
      <c r="OAC69" s="4"/>
      <c r="OAD69" s="4"/>
      <c r="OAE69" s="4"/>
      <c r="OAF69" s="4"/>
      <c r="OAG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J69" s="4"/>
      <c r="OJK69" s="4"/>
      <c r="OJL69" s="4"/>
      <c r="OJM69" s="4"/>
      <c r="OJN69" s="4"/>
      <c r="OJP69" s="4"/>
      <c r="OJT69" s="4"/>
      <c r="OJU69" s="4"/>
      <c r="OJV69" s="4"/>
      <c r="OJW69" s="4"/>
      <c r="OJX69" s="4"/>
      <c r="OJY69" s="4"/>
      <c r="OJZ69" s="4"/>
      <c r="OKA69" s="4"/>
      <c r="OKB69" s="4"/>
      <c r="OKC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F69" s="4"/>
      <c r="OTG69" s="4"/>
      <c r="OTH69" s="4"/>
      <c r="OTI69" s="4"/>
      <c r="OTJ69" s="4"/>
      <c r="OTL69" s="4"/>
      <c r="OTP69" s="4"/>
      <c r="OTQ69" s="4"/>
      <c r="OTR69" s="4"/>
      <c r="OTS69" s="4"/>
      <c r="OTT69" s="4"/>
      <c r="OTU69" s="4"/>
      <c r="OTV69" s="4"/>
      <c r="OTW69" s="4"/>
      <c r="OTX69" s="4"/>
      <c r="OTY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B69" s="4"/>
      <c r="PDC69" s="4"/>
      <c r="PDD69" s="4"/>
      <c r="PDE69" s="4"/>
      <c r="PDF69" s="4"/>
      <c r="PDH69" s="4"/>
      <c r="PDL69" s="4"/>
      <c r="PDM69" s="4"/>
      <c r="PDN69" s="4"/>
      <c r="PDO69" s="4"/>
      <c r="PDP69" s="4"/>
      <c r="PDQ69" s="4"/>
      <c r="PDR69" s="4"/>
      <c r="PDS69" s="4"/>
      <c r="PDT69" s="4"/>
      <c r="PDU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X69" s="4"/>
      <c r="PMY69" s="4"/>
      <c r="PMZ69" s="4"/>
      <c r="PNA69" s="4"/>
      <c r="PNB69" s="4"/>
      <c r="PND69" s="4"/>
      <c r="PNH69" s="4"/>
      <c r="PNI69" s="4"/>
      <c r="PNJ69" s="4"/>
      <c r="PNK69" s="4"/>
      <c r="PNL69" s="4"/>
      <c r="PNM69" s="4"/>
      <c r="PNN69" s="4"/>
      <c r="PNO69" s="4"/>
      <c r="PNP69" s="4"/>
      <c r="PNQ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T69" s="4"/>
      <c r="PWU69" s="4"/>
      <c r="PWV69" s="4"/>
      <c r="PWW69" s="4"/>
      <c r="PWX69" s="4"/>
      <c r="PWZ69" s="4"/>
      <c r="PXD69" s="4"/>
      <c r="PXE69" s="4"/>
      <c r="PXF69" s="4"/>
      <c r="PXG69" s="4"/>
      <c r="PXH69" s="4"/>
      <c r="PXI69" s="4"/>
      <c r="PXJ69" s="4"/>
      <c r="PXK69" s="4"/>
      <c r="PXL69" s="4"/>
      <c r="PXM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P69" s="4"/>
      <c r="QGQ69" s="4"/>
      <c r="QGR69" s="4"/>
      <c r="QGS69" s="4"/>
      <c r="QGT69" s="4"/>
      <c r="QGV69" s="4"/>
      <c r="QGZ69" s="4"/>
      <c r="QHA69" s="4"/>
      <c r="QHB69" s="4"/>
      <c r="QHC69" s="4"/>
      <c r="QHD69" s="4"/>
      <c r="QHE69" s="4"/>
      <c r="QHF69" s="4"/>
      <c r="QHG69" s="4"/>
      <c r="QHH69" s="4"/>
      <c r="QHI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L69" s="4"/>
      <c r="QQM69" s="4"/>
      <c r="QQN69" s="4"/>
      <c r="QQO69" s="4"/>
      <c r="QQP69" s="4"/>
      <c r="QQR69" s="4"/>
      <c r="QQV69" s="4"/>
      <c r="QQW69" s="4"/>
      <c r="QQX69" s="4"/>
      <c r="QQY69" s="4"/>
      <c r="QQZ69" s="4"/>
      <c r="QRA69" s="4"/>
      <c r="QRB69" s="4"/>
      <c r="QRC69" s="4"/>
      <c r="QRD69" s="4"/>
      <c r="QRE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H69" s="4"/>
      <c r="RAI69" s="4"/>
      <c r="RAJ69" s="4"/>
      <c r="RAK69" s="4"/>
      <c r="RAL69" s="4"/>
      <c r="RAN69" s="4"/>
      <c r="RAR69" s="4"/>
      <c r="RAS69" s="4"/>
      <c r="RAT69" s="4"/>
      <c r="RAU69" s="4"/>
      <c r="RAV69" s="4"/>
      <c r="RAW69" s="4"/>
      <c r="RAX69" s="4"/>
      <c r="RAY69" s="4"/>
      <c r="RAZ69" s="4"/>
      <c r="RBA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D69" s="4"/>
      <c r="RKE69" s="4"/>
      <c r="RKF69" s="4"/>
      <c r="RKG69" s="4"/>
      <c r="RKH69" s="4"/>
      <c r="RKJ69" s="4"/>
      <c r="RKN69" s="4"/>
      <c r="RKO69" s="4"/>
      <c r="RKP69" s="4"/>
      <c r="RKQ69" s="4"/>
      <c r="RKR69" s="4"/>
      <c r="RKS69" s="4"/>
      <c r="RKT69" s="4"/>
      <c r="RKU69" s="4"/>
      <c r="RKV69" s="4"/>
      <c r="RKW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Z69" s="4"/>
      <c r="RUA69" s="4"/>
      <c r="RUB69" s="4"/>
      <c r="RUC69" s="4"/>
      <c r="RUD69" s="4"/>
      <c r="RUF69" s="4"/>
      <c r="RUJ69" s="4"/>
      <c r="RUK69" s="4"/>
      <c r="RUL69" s="4"/>
      <c r="RUM69" s="4"/>
      <c r="RUN69" s="4"/>
      <c r="RUO69" s="4"/>
      <c r="RUP69" s="4"/>
      <c r="RUQ69" s="4"/>
      <c r="RUR69" s="4"/>
      <c r="RUS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V69" s="4"/>
      <c r="SDW69" s="4"/>
      <c r="SDX69" s="4"/>
      <c r="SDY69" s="4"/>
      <c r="SDZ69" s="4"/>
      <c r="SEB69" s="4"/>
      <c r="SEF69" s="4"/>
      <c r="SEG69" s="4"/>
      <c r="SEH69" s="4"/>
      <c r="SEI69" s="4"/>
      <c r="SEJ69" s="4"/>
      <c r="SEK69" s="4"/>
      <c r="SEL69" s="4"/>
      <c r="SEM69" s="4"/>
      <c r="SEN69" s="4"/>
      <c r="SEO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R69" s="4"/>
      <c r="SNS69" s="4"/>
      <c r="SNT69" s="4"/>
      <c r="SNU69" s="4"/>
      <c r="SNV69" s="4"/>
      <c r="SNX69" s="4"/>
      <c r="SOB69" s="4"/>
      <c r="SOC69" s="4"/>
      <c r="SOD69" s="4"/>
      <c r="SOE69" s="4"/>
      <c r="SOF69" s="4"/>
      <c r="SOG69" s="4"/>
      <c r="SOH69" s="4"/>
      <c r="SOI69" s="4"/>
      <c r="SOJ69" s="4"/>
      <c r="SOK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N69" s="4"/>
      <c r="SXO69" s="4"/>
      <c r="SXP69" s="4"/>
      <c r="SXQ69" s="4"/>
      <c r="SXR69" s="4"/>
      <c r="SXT69" s="4"/>
      <c r="SXX69" s="4"/>
      <c r="SXY69" s="4"/>
      <c r="SXZ69" s="4"/>
      <c r="SYA69" s="4"/>
      <c r="SYB69" s="4"/>
      <c r="SYC69" s="4"/>
      <c r="SYD69" s="4"/>
      <c r="SYE69" s="4"/>
      <c r="SYF69" s="4"/>
      <c r="SYG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J69" s="4"/>
      <c r="THK69" s="4"/>
      <c r="THL69" s="4"/>
      <c r="THM69" s="4"/>
      <c r="THN69" s="4"/>
      <c r="THP69" s="4"/>
      <c r="THT69" s="4"/>
      <c r="THU69" s="4"/>
      <c r="THV69" s="4"/>
      <c r="THW69" s="4"/>
      <c r="THX69" s="4"/>
      <c r="THY69" s="4"/>
      <c r="THZ69" s="4"/>
      <c r="TIA69" s="4"/>
      <c r="TIB69" s="4"/>
      <c r="TIC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F69" s="4"/>
      <c r="TRG69" s="4"/>
      <c r="TRH69" s="4"/>
      <c r="TRI69" s="4"/>
      <c r="TRJ69" s="4"/>
      <c r="TRL69" s="4"/>
      <c r="TRP69" s="4"/>
      <c r="TRQ69" s="4"/>
      <c r="TRR69" s="4"/>
      <c r="TRS69" s="4"/>
      <c r="TRT69" s="4"/>
      <c r="TRU69" s="4"/>
      <c r="TRV69" s="4"/>
      <c r="TRW69" s="4"/>
      <c r="TRX69" s="4"/>
      <c r="TRY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B69" s="4"/>
      <c r="UBC69" s="4"/>
      <c r="UBD69" s="4"/>
      <c r="UBE69" s="4"/>
      <c r="UBF69" s="4"/>
      <c r="UBH69" s="4"/>
      <c r="UBL69" s="4"/>
      <c r="UBM69" s="4"/>
      <c r="UBN69" s="4"/>
      <c r="UBO69" s="4"/>
      <c r="UBP69" s="4"/>
      <c r="UBQ69" s="4"/>
      <c r="UBR69" s="4"/>
      <c r="UBS69" s="4"/>
      <c r="UBT69" s="4"/>
      <c r="UBU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X69" s="4"/>
      <c r="UKY69" s="4"/>
      <c r="UKZ69" s="4"/>
      <c r="ULA69" s="4"/>
      <c r="ULB69" s="4"/>
      <c r="ULD69" s="4"/>
      <c r="ULH69" s="4"/>
      <c r="ULI69" s="4"/>
      <c r="ULJ69" s="4"/>
      <c r="ULK69" s="4"/>
      <c r="ULL69" s="4"/>
      <c r="ULM69" s="4"/>
      <c r="ULN69" s="4"/>
      <c r="ULO69" s="4"/>
      <c r="ULP69" s="4"/>
      <c r="ULQ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T69" s="4"/>
      <c r="UUU69" s="4"/>
      <c r="UUV69" s="4"/>
      <c r="UUW69" s="4"/>
      <c r="UUX69" s="4"/>
      <c r="UUZ69" s="4"/>
      <c r="UVD69" s="4"/>
      <c r="UVE69" s="4"/>
      <c r="UVF69" s="4"/>
      <c r="UVG69" s="4"/>
      <c r="UVH69" s="4"/>
      <c r="UVI69" s="4"/>
      <c r="UVJ69" s="4"/>
      <c r="UVK69" s="4"/>
      <c r="UVL69" s="4"/>
      <c r="UVM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P69" s="4"/>
      <c r="VEQ69" s="4"/>
      <c r="VER69" s="4"/>
      <c r="VES69" s="4"/>
      <c r="VET69" s="4"/>
      <c r="VEV69" s="4"/>
      <c r="VEZ69" s="4"/>
      <c r="VFA69" s="4"/>
      <c r="VFB69" s="4"/>
      <c r="VFC69" s="4"/>
      <c r="VFD69" s="4"/>
      <c r="VFE69" s="4"/>
      <c r="VFF69" s="4"/>
      <c r="VFG69" s="4"/>
      <c r="VFH69" s="4"/>
      <c r="VFI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L69" s="4"/>
      <c r="VOM69" s="4"/>
      <c r="VON69" s="4"/>
      <c r="VOO69" s="4"/>
      <c r="VOP69" s="4"/>
      <c r="VOR69" s="4"/>
      <c r="VOV69" s="4"/>
      <c r="VOW69" s="4"/>
      <c r="VOX69" s="4"/>
      <c r="VOY69" s="4"/>
      <c r="VOZ69" s="4"/>
      <c r="VPA69" s="4"/>
      <c r="VPB69" s="4"/>
      <c r="VPC69" s="4"/>
      <c r="VPD69" s="4"/>
      <c r="VPE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H69" s="4"/>
      <c r="VYI69" s="4"/>
      <c r="VYJ69" s="4"/>
      <c r="VYK69" s="4"/>
      <c r="VYL69" s="4"/>
      <c r="VYN69" s="4"/>
      <c r="VYR69" s="4"/>
      <c r="VYS69" s="4"/>
      <c r="VYT69" s="4"/>
      <c r="VYU69" s="4"/>
      <c r="VYV69" s="4"/>
      <c r="VYW69" s="4"/>
      <c r="VYX69" s="4"/>
      <c r="VYY69" s="4"/>
      <c r="VYZ69" s="4"/>
      <c r="VZA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D69" s="4"/>
      <c r="WIE69" s="4"/>
      <c r="WIF69" s="4"/>
      <c r="WIG69" s="4"/>
      <c r="WIH69" s="4"/>
      <c r="WIJ69" s="4"/>
      <c r="WIN69" s="4"/>
      <c r="WIO69" s="4"/>
      <c r="WIP69" s="4"/>
      <c r="WIQ69" s="4"/>
      <c r="WIR69" s="4"/>
      <c r="WIS69" s="4"/>
      <c r="WIT69" s="4"/>
      <c r="WIU69" s="4"/>
      <c r="WIV69" s="4"/>
      <c r="WIW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Z69" s="4"/>
      <c r="WSA69" s="4"/>
      <c r="WSB69" s="4"/>
      <c r="WSC69" s="4"/>
      <c r="WSD69" s="4"/>
      <c r="WSF69" s="4"/>
      <c r="WSJ69" s="4"/>
      <c r="WSK69" s="4"/>
      <c r="WSL69" s="4"/>
      <c r="WSM69" s="4"/>
      <c r="WSN69" s="4"/>
      <c r="WSO69" s="4"/>
      <c r="WSP69" s="4"/>
      <c r="WSQ69" s="4"/>
      <c r="WSR69" s="4"/>
      <c r="WSS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c r="WUT69" s="4"/>
      <c r="WUU69" s="4"/>
      <c r="WUV69" s="4"/>
      <c r="WUW69" s="4"/>
      <c r="WUX69" s="4"/>
      <c r="WUY69" s="4"/>
      <c r="WUZ69" s="4"/>
      <c r="WVA69" s="4"/>
      <c r="WVB69" s="4"/>
      <c r="WVC69" s="4"/>
      <c r="WVD69" s="4"/>
      <c r="WVE69" s="4"/>
      <c r="WVF69" s="4"/>
      <c r="WVG69" s="4"/>
      <c r="WVH69" s="4"/>
      <c r="WVI69" s="4"/>
      <c r="WVJ69" s="4"/>
      <c r="WVK69" s="4"/>
      <c r="WVL69" s="4"/>
      <c r="WVM69" s="4"/>
      <c r="WVN69" s="4"/>
      <c r="WVO69" s="4"/>
      <c r="WVP69" s="4"/>
      <c r="WVQ69" s="4"/>
      <c r="WVR69" s="4"/>
      <c r="WVS69" s="4"/>
      <c r="WVT69" s="4"/>
      <c r="WVU69" s="4"/>
      <c r="WVV69" s="4"/>
      <c r="WVW69" s="4"/>
      <c r="WVX69" s="4"/>
      <c r="WVY69" s="4"/>
      <c r="WVZ69" s="4"/>
      <c r="WWA69" s="4"/>
      <c r="WWB69" s="4"/>
      <c r="WWC69" s="4"/>
      <c r="WWD69" s="4"/>
      <c r="WWE69" s="4"/>
      <c r="WWF69" s="4"/>
      <c r="WWG69" s="4"/>
      <c r="WWH69" s="4"/>
      <c r="WWI69" s="4"/>
      <c r="WWJ69" s="4"/>
      <c r="WWK69" s="4"/>
      <c r="WWL69" s="4"/>
      <c r="WWM69" s="4"/>
      <c r="WWN69" s="4"/>
      <c r="WWO69" s="4"/>
      <c r="WWP69" s="4"/>
      <c r="WWQ69" s="4"/>
      <c r="WWR69" s="4"/>
      <c r="WWS69" s="4"/>
      <c r="WWT69" s="4"/>
      <c r="WWU69" s="4"/>
      <c r="WWV69" s="4"/>
      <c r="WWW69" s="4"/>
      <c r="WWX69" s="4"/>
      <c r="WWY69" s="4"/>
      <c r="WWZ69" s="4"/>
      <c r="WXA69" s="4"/>
      <c r="WXB69" s="4"/>
      <c r="WXC69" s="4"/>
      <c r="WXD69" s="4"/>
      <c r="WXE69" s="4"/>
      <c r="WXF69" s="4"/>
      <c r="WXG69" s="4"/>
      <c r="WXH69" s="4"/>
      <c r="WXI69" s="4"/>
      <c r="WXJ69" s="4"/>
      <c r="WXK69" s="4"/>
      <c r="WXL69" s="4"/>
      <c r="WXM69" s="4"/>
      <c r="WXN69" s="4"/>
      <c r="WXO69" s="4"/>
      <c r="WXP69" s="4"/>
      <c r="WXQ69" s="4"/>
      <c r="WXR69" s="4"/>
      <c r="WXS69" s="4"/>
      <c r="WXT69" s="4"/>
      <c r="WXU69" s="4"/>
      <c r="WXV69" s="4"/>
      <c r="WXW69" s="4"/>
      <c r="WXX69" s="4"/>
      <c r="WXY69" s="4"/>
      <c r="WXZ69" s="4"/>
      <c r="WYA69" s="4"/>
      <c r="WYB69" s="4"/>
      <c r="WYC69" s="4"/>
      <c r="WYD69" s="4"/>
      <c r="WYE69" s="4"/>
      <c r="WYF69" s="4"/>
      <c r="WYG69" s="4"/>
      <c r="WYH69" s="4"/>
      <c r="WYI69" s="4"/>
      <c r="WYJ69" s="4"/>
      <c r="WYK69" s="4"/>
      <c r="WYL69" s="4"/>
      <c r="WYM69" s="4"/>
      <c r="WYN69" s="4"/>
      <c r="WYO69" s="4"/>
      <c r="WYP69" s="4"/>
      <c r="WYQ69" s="4"/>
      <c r="WYR69" s="4"/>
      <c r="WYS69" s="4"/>
      <c r="WYT69" s="4"/>
      <c r="WYU69" s="4"/>
      <c r="WYV69" s="4"/>
      <c r="WYW69" s="4"/>
      <c r="WYX69" s="4"/>
      <c r="WYY69" s="4"/>
      <c r="WYZ69" s="4"/>
      <c r="WZA69" s="4"/>
      <c r="WZB69" s="4"/>
      <c r="WZC69" s="4"/>
      <c r="WZD69" s="4"/>
      <c r="WZE69" s="4"/>
      <c r="WZF69" s="4"/>
      <c r="WZG69" s="4"/>
      <c r="WZH69" s="4"/>
      <c r="WZI69" s="4"/>
      <c r="WZJ69" s="4"/>
      <c r="WZK69" s="4"/>
      <c r="WZL69" s="4"/>
      <c r="WZM69" s="4"/>
      <c r="WZN69" s="4"/>
      <c r="WZO69" s="4"/>
      <c r="WZP69" s="4"/>
      <c r="WZQ69" s="4"/>
      <c r="WZR69" s="4"/>
      <c r="WZS69" s="4"/>
      <c r="WZT69" s="4"/>
      <c r="WZU69" s="4"/>
      <c r="WZV69" s="4"/>
      <c r="WZW69" s="4"/>
      <c r="WZX69" s="4"/>
      <c r="WZY69" s="4"/>
      <c r="WZZ69" s="4"/>
      <c r="XAA69" s="4"/>
      <c r="XAB69" s="4"/>
      <c r="XAC69" s="4"/>
      <c r="XAD69" s="4"/>
      <c r="XAE69" s="4"/>
      <c r="XAF69" s="4"/>
      <c r="XAG69" s="4"/>
      <c r="XAH69" s="4"/>
      <c r="XAI69" s="4"/>
      <c r="XAJ69" s="4"/>
      <c r="XAK69" s="4"/>
      <c r="XAL69" s="4"/>
      <c r="XAM69" s="4"/>
      <c r="XAN69" s="4"/>
      <c r="XAO69" s="4"/>
      <c r="XAP69" s="4"/>
      <c r="XAQ69" s="4"/>
      <c r="XAR69" s="4"/>
      <c r="XAS69" s="4"/>
      <c r="XAT69" s="4"/>
      <c r="XAU69" s="4"/>
      <c r="XAV69" s="4"/>
      <c r="XAW69" s="4"/>
      <c r="XAX69" s="4"/>
      <c r="XAY69" s="4"/>
      <c r="XAZ69" s="4"/>
      <c r="XBA69" s="4"/>
      <c r="XBB69" s="4"/>
      <c r="XBC69" s="4"/>
      <c r="XBD69" s="4"/>
      <c r="XBE69" s="4"/>
      <c r="XBF69" s="4"/>
      <c r="XBG69" s="4"/>
      <c r="XBH69" s="4"/>
      <c r="XBI69" s="4"/>
      <c r="XBJ69" s="4"/>
      <c r="XBK69" s="4"/>
      <c r="XBL69" s="4"/>
      <c r="XBM69" s="4"/>
      <c r="XBN69" s="4"/>
      <c r="XBO69" s="4"/>
      <c r="XBP69" s="4"/>
      <c r="XBQ69" s="4"/>
      <c r="XBR69" s="4"/>
      <c r="XBS69" s="4"/>
      <c r="XBT69" s="4"/>
      <c r="XBU69" s="4"/>
      <c r="XBV69" s="4"/>
      <c r="XBW69" s="4"/>
      <c r="XBX69" s="4"/>
      <c r="XBY69" s="4"/>
      <c r="XBZ69" s="4"/>
      <c r="XCA69" s="4"/>
      <c r="XCB69" s="4"/>
      <c r="XCC69" s="4"/>
      <c r="XCD69" s="4"/>
      <c r="XCE69" s="4"/>
      <c r="XCF69" s="4"/>
      <c r="XCG69" s="4"/>
      <c r="XCH69" s="4"/>
      <c r="XCI69" s="4"/>
      <c r="XCJ69" s="4"/>
      <c r="XCK69" s="4"/>
      <c r="XCL69" s="4"/>
      <c r="XCM69" s="4"/>
      <c r="XCN69" s="4"/>
      <c r="XCO69" s="4"/>
      <c r="XCP69" s="4"/>
      <c r="XCQ69" s="4"/>
      <c r="XCR69" s="4"/>
      <c r="XCS69" s="4"/>
      <c r="XCT69" s="4"/>
      <c r="XCU69" s="4"/>
      <c r="XCV69" s="4"/>
      <c r="XCW69" s="4"/>
      <c r="XCX69" s="4"/>
      <c r="XCY69" s="4"/>
      <c r="XCZ69" s="4"/>
      <c r="XDA69" s="4"/>
      <c r="XDB69" s="4"/>
      <c r="XDC69" s="4"/>
      <c r="XDD69" s="4"/>
      <c r="XDE69" s="4"/>
      <c r="XDF69" s="4"/>
      <c r="XDG69" s="4"/>
      <c r="XDH69" s="4"/>
      <c r="XDI69" s="4"/>
      <c r="XDJ69" s="4"/>
      <c r="XDK69" s="4"/>
      <c r="XDL69" s="4"/>
      <c r="XDM69" s="4"/>
      <c r="XDN69" s="4"/>
      <c r="XDO69" s="4"/>
      <c r="XDP69" s="4"/>
      <c r="XDQ69" s="4"/>
      <c r="XDR69" s="4"/>
      <c r="XDS69" s="4"/>
      <c r="XDT69" s="4"/>
      <c r="XDU69" s="4"/>
      <c r="XDV69" s="4"/>
      <c r="XDW69" s="4"/>
      <c r="XDX69" s="4"/>
      <c r="XDY69" s="4"/>
      <c r="XDZ69" s="4"/>
      <c r="XEA69" s="4"/>
      <c r="XEB69" s="4"/>
      <c r="XEC69" s="4"/>
      <c r="XED69" s="4"/>
      <c r="XEE69" s="4"/>
      <c r="XEF69" s="4"/>
      <c r="XEG69" s="4"/>
      <c r="XEH69" s="4"/>
      <c r="XEI69" s="4"/>
      <c r="XEJ69" s="4"/>
      <c r="XEK69" s="4"/>
      <c r="XEL69" s="4"/>
      <c r="XEM69" s="4"/>
      <c r="XEN69" s="4"/>
      <c r="XEO69" s="4"/>
      <c r="XEP69" s="4"/>
      <c r="XEQ69" s="4"/>
      <c r="XER69" s="4"/>
      <c r="XES69" s="4"/>
      <c r="XET69" s="4"/>
      <c r="XEU69" s="4"/>
      <c r="XEV69" s="4"/>
      <c r="XEW69" s="4"/>
      <c r="XEX69" s="4"/>
      <c r="XEY69" s="4"/>
    </row>
    <row r="70" spans="1:16379" ht="17.25" customHeight="1" x14ac:dyDescent="0.2">
      <c r="A70" s="1138"/>
      <c r="B70" s="1138"/>
      <c r="C70" s="1138"/>
      <c r="D70" s="1138"/>
      <c r="E70" s="1140"/>
      <c r="F70" s="1159" t="s">
        <v>235</v>
      </c>
      <c r="G70" s="1160"/>
      <c r="H70" s="1160"/>
      <c r="I70" s="1160"/>
      <c r="J70" s="1160"/>
      <c r="K70" s="1160"/>
      <c r="L70" s="1160"/>
      <c r="M70" s="1160"/>
      <c r="N70" s="1160"/>
      <c r="O70" s="1160"/>
      <c r="P70" s="1160"/>
      <c r="Q70" s="1160"/>
      <c r="R70" s="1160"/>
      <c r="S70" s="1160"/>
      <c r="T70" s="1160"/>
      <c r="U70" s="1160"/>
      <c r="V70" s="1160"/>
      <c r="W70" s="1161"/>
      <c r="X70" s="408"/>
      <c r="Y70" s="743">
        <f>SUM(Y51:Y69)</f>
        <v>311393000</v>
      </c>
      <c r="Z70" s="743">
        <f>SUM(Z51:Z68)</f>
        <v>0</v>
      </c>
      <c r="AA70" s="743"/>
      <c r="AB70" s="743">
        <f>+Y70+Z70+AA70</f>
        <v>311393000</v>
      </c>
      <c r="AC70" s="92">
        <f t="shared" ref="AC70:AP70" si="17">SUM(AC51:AC68)</f>
        <v>1282701</v>
      </c>
      <c r="AD70" s="92">
        <f t="shared" si="17"/>
        <v>11191764</v>
      </c>
      <c r="AE70" s="92">
        <f t="shared" si="17"/>
        <v>38772012</v>
      </c>
      <c r="AF70" s="92">
        <f t="shared" si="17"/>
        <v>60692908</v>
      </c>
      <c r="AG70" s="92">
        <f t="shared" si="17"/>
        <v>41709396</v>
      </c>
      <c r="AH70" s="92">
        <f t="shared" si="17"/>
        <v>34534374</v>
      </c>
      <c r="AI70" s="92">
        <f t="shared" si="17"/>
        <v>16416885</v>
      </c>
      <c r="AJ70" s="92">
        <f t="shared" si="17"/>
        <v>17382764</v>
      </c>
      <c r="AK70" s="92">
        <f t="shared" si="17"/>
        <v>22382764</v>
      </c>
      <c r="AL70" s="92">
        <f t="shared" si="17"/>
        <v>18842502</v>
      </c>
      <c r="AM70" s="92">
        <f t="shared" si="17"/>
        <v>21717243</v>
      </c>
      <c r="AN70" s="92">
        <f t="shared" si="17"/>
        <v>23944440</v>
      </c>
      <c r="AO70" s="92">
        <f t="shared" si="17"/>
        <v>2523247</v>
      </c>
      <c r="AP70" s="92">
        <f t="shared" si="17"/>
        <v>311393000</v>
      </c>
      <c r="AQ70" s="92"/>
      <c r="AR70" s="92"/>
      <c r="AS70" s="92"/>
      <c r="AT70" s="859"/>
      <c r="AU70" s="859"/>
      <c r="AV70" s="448"/>
      <c r="AW70" s="448"/>
      <c r="AX70" s="448"/>
      <c r="AY70" s="652"/>
      <c r="AZ70" s="1005"/>
      <c r="BA70" s="448"/>
      <c r="BB70" s="448"/>
      <c r="BC70" s="448"/>
      <c r="BD70" s="448"/>
      <c r="BE70" s="448"/>
      <c r="BF70" s="448"/>
    </row>
    <row r="71" spans="1:16379" ht="20.25" customHeight="1" x14ac:dyDescent="0.2">
      <c r="A71" s="1140"/>
      <c r="B71" s="1140"/>
      <c r="C71" s="1140"/>
      <c r="D71" s="1140"/>
      <c r="E71" s="1176" t="s">
        <v>33</v>
      </c>
      <c r="F71" s="1176"/>
      <c r="G71" s="1176"/>
      <c r="H71" s="1176"/>
      <c r="I71" s="1176"/>
      <c r="J71" s="1176"/>
      <c r="K71" s="1176"/>
      <c r="L71" s="1176"/>
      <c r="M71" s="1176"/>
      <c r="N71" s="1176"/>
      <c r="O71" s="1176"/>
      <c r="P71" s="1176"/>
      <c r="Q71" s="1176"/>
      <c r="R71" s="1176"/>
      <c r="S71" s="1176"/>
      <c r="T71" s="1176"/>
      <c r="U71" s="1176"/>
      <c r="V71" s="1176"/>
      <c r="W71" s="1176"/>
      <c r="X71" s="423"/>
      <c r="Y71" s="752">
        <f>+Y70</f>
        <v>311393000</v>
      </c>
      <c r="Z71" s="753">
        <f>+Z70</f>
        <v>0</v>
      </c>
      <c r="AA71" s="753"/>
      <c r="AB71" s="753">
        <f>+Y71+Z71+AA71</f>
        <v>311393000</v>
      </c>
      <c r="AC71" s="100"/>
      <c r="AD71" s="100"/>
      <c r="AE71" s="100"/>
      <c r="AF71" s="100"/>
      <c r="AG71" s="100"/>
      <c r="AH71" s="100"/>
      <c r="AI71" s="100"/>
      <c r="AJ71" s="100"/>
      <c r="AK71" s="100"/>
      <c r="AL71" s="100"/>
      <c r="AM71" s="100"/>
      <c r="AN71" s="100"/>
      <c r="AO71" s="100"/>
      <c r="AP71" s="100">
        <f>+AP70</f>
        <v>311393000</v>
      </c>
      <c r="AQ71" s="100"/>
      <c r="AR71" s="100"/>
      <c r="AS71" s="100"/>
      <c r="AT71" s="862"/>
      <c r="AU71" s="862"/>
      <c r="AV71" s="448"/>
      <c r="AW71" s="448"/>
      <c r="AX71" s="448"/>
      <c r="AY71" s="652"/>
      <c r="AZ71" s="1005"/>
      <c r="BA71" s="448"/>
      <c r="BB71" s="448"/>
      <c r="BC71" s="448"/>
      <c r="BD71" s="448"/>
      <c r="BE71" s="448"/>
      <c r="BF71" s="448"/>
    </row>
    <row r="72" spans="1:16379" ht="24" customHeight="1" x14ac:dyDescent="0.2">
      <c r="A72" s="1177" t="s">
        <v>280</v>
      </c>
      <c r="B72" s="1177"/>
      <c r="C72" s="1177"/>
      <c r="D72" s="1177"/>
      <c r="E72" s="1177"/>
      <c r="F72" s="1177"/>
      <c r="G72" s="1177"/>
      <c r="H72" s="1177"/>
      <c r="I72" s="1177"/>
      <c r="J72" s="1177"/>
      <c r="K72" s="1177"/>
      <c r="L72" s="1177"/>
      <c r="M72" s="1177"/>
      <c r="N72" s="1177"/>
      <c r="O72" s="1177"/>
      <c r="P72" s="1177"/>
      <c r="Q72" s="1177"/>
      <c r="R72" s="1177"/>
      <c r="S72" s="1177"/>
      <c r="T72" s="1177"/>
      <c r="U72" s="1177"/>
      <c r="V72" s="1177"/>
      <c r="W72" s="129"/>
      <c r="X72" s="412"/>
      <c r="Y72" s="754">
        <f>+Y71+Y50+Y23</f>
        <v>1326402000</v>
      </c>
      <c r="Z72" s="754">
        <f>+Z71+Z50+Z23</f>
        <v>897192928</v>
      </c>
      <c r="AA72" s="754">
        <f>+AA71+AA50+AA23</f>
        <v>0</v>
      </c>
      <c r="AB72" s="754">
        <f>+AB71+AB50+AB23</f>
        <v>2223594928</v>
      </c>
      <c r="AC72" s="101"/>
      <c r="AD72" s="101"/>
      <c r="AE72" s="101"/>
      <c r="AF72" s="101"/>
      <c r="AG72" s="101"/>
      <c r="AH72" s="101"/>
      <c r="AI72" s="101"/>
      <c r="AJ72" s="101"/>
      <c r="AK72" s="101"/>
      <c r="AL72" s="101"/>
      <c r="AM72" s="101"/>
      <c r="AN72" s="101"/>
      <c r="AO72" s="101"/>
      <c r="AP72" s="101">
        <f>+AP71+AP50+AP23</f>
        <v>928278210</v>
      </c>
      <c r="AQ72" s="101"/>
      <c r="AR72" s="101"/>
      <c r="AS72" s="101"/>
      <c r="AT72" s="859"/>
      <c r="AU72" s="859"/>
      <c r="AV72" s="448"/>
      <c r="AW72" s="448"/>
      <c r="AX72" s="448"/>
      <c r="AY72" s="652"/>
      <c r="AZ72" s="1005"/>
      <c r="BA72" s="448"/>
      <c r="BB72" s="448"/>
      <c r="BC72" s="448"/>
      <c r="BD72" s="448"/>
      <c r="BE72" s="448"/>
      <c r="BF72" s="448"/>
    </row>
    <row r="73" spans="1:16379" ht="51.75" customHeight="1" x14ac:dyDescent="0.2">
      <c r="A73" s="1090" t="str">
        <f>+E12</f>
        <v>113 Bogotá reconoce a sus maestras, maestros y directivos docentes.</v>
      </c>
      <c r="B73" s="1090" t="s">
        <v>281</v>
      </c>
      <c r="C73" s="1137" t="s">
        <v>282</v>
      </c>
      <c r="D73" s="1137" t="s">
        <v>283</v>
      </c>
      <c r="E73" s="1137" t="s">
        <v>108271</v>
      </c>
      <c r="F73" s="1148" t="s">
        <v>284</v>
      </c>
      <c r="G73" s="617">
        <v>73</v>
      </c>
      <c r="H73" s="596" t="s">
        <v>108287</v>
      </c>
      <c r="I73" s="119">
        <v>80111621</v>
      </c>
      <c r="J73" s="81" t="s">
        <v>241</v>
      </c>
      <c r="K73" s="119">
        <v>30303</v>
      </c>
      <c r="L73" s="119" t="s">
        <v>223</v>
      </c>
      <c r="M73" s="119" t="s">
        <v>345</v>
      </c>
      <c r="N73" s="119" t="s">
        <v>108301</v>
      </c>
      <c r="O73" s="119" t="s">
        <v>19</v>
      </c>
      <c r="P73" s="119" t="s">
        <v>370</v>
      </c>
      <c r="Q73" s="765" t="s">
        <v>242</v>
      </c>
      <c r="R73" s="102" t="s">
        <v>10</v>
      </c>
      <c r="S73" s="103" t="s">
        <v>10</v>
      </c>
      <c r="T73" s="104">
        <v>8</v>
      </c>
      <c r="U73" s="84">
        <v>1</v>
      </c>
      <c r="V73" s="119" t="s">
        <v>59</v>
      </c>
      <c r="W73" s="587" t="s">
        <v>324</v>
      </c>
      <c r="X73" s="587" t="s">
        <v>108298</v>
      </c>
      <c r="Y73" s="737">
        <v>59061895</v>
      </c>
      <c r="Z73" s="737"/>
      <c r="AA73" s="737"/>
      <c r="AB73" s="716">
        <f t="shared" ref="AB73:AB84" si="18">+Y73+Z73+AA73</f>
        <v>59061895</v>
      </c>
      <c r="AC73" s="85"/>
      <c r="AD73" s="85"/>
      <c r="AE73" s="85"/>
      <c r="AF73" s="85">
        <v>11812379</v>
      </c>
      <c r="AG73" s="85"/>
      <c r="AH73" s="85"/>
      <c r="AI73" s="85">
        <v>23624758</v>
      </c>
      <c r="AJ73" s="85"/>
      <c r="AK73" s="85"/>
      <c r="AL73" s="85"/>
      <c r="AM73" s="85">
        <v>23624758</v>
      </c>
      <c r="AN73" s="85"/>
      <c r="AO73" s="85"/>
      <c r="AP73" s="85">
        <f t="shared" ref="AP73:AP84" si="19">+AC73+AD73+AE73+AF73+AG73+AH73+AI73+AJ73+AK73+AL73+AM73+AN73+AO73</f>
        <v>59061895</v>
      </c>
      <c r="AQ73" s="85"/>
      <c r="AR73" s="85"/>
      <c r="AS73" s="85"/>
      <c r="AT73" s="86">
        <v>59061895</v>
      </c>
      <c r="AU73" s="86">
        <f t="shared" ref="AU73:AU82" si="20">BF73</f>
        <v>11812379</v>
      </c>
      <c r="AV73" s="87">
        <v>59061895</v>
      </c>
      <c r="AW73" s="448"/>
      <c r="AX73" s="448"/>
      <c r="AY73" s="652">
        <f t="shared" ref="AY73:AY78" si="21">SUM(AV73:AX73)</f>
        <v>59061895</v>
      </c>
      <c r="AZ73" s="543">
        <v>43517</v>
      </c>
      <c r="BA73" s="545">
        <v>32</v>
      </c>
      <c r="BB73" s="504" t="s">
        <v>108308</v>
      </c>
      <c r="BC73" s="88">
        <v>11812379</v>
      </c>
      <c r="BD73" s="88"/>
      <c r="BE73" s="88"/>
      <c r="BF73" s="88">
        <f t="shared" ref="BF73:BF81" si="22">SUM(BC73:BE73)</f>
        <v>11812379</v>
      </c>
    </row>
    <row r="74" spans="1:16379" ht="51.75" customHeight="1" x14ac:dyDescent="0.2">
      <c r="A74" s="1091"/>
      <c r="B74" s="1091"/>
      <c r="C74" s="1138"/>
      <c r="D74" s="1138"/>
      <c r="E74" s="1138"/>
      <c r="F74" s="1149"/>
      <c r="G74" s="617">
        <v>45</v>
      </c>
      <c r="H74" s="596" t="s">
        <v>288</v>
      </c>
      <c r="I74" s="119">
        <v>80111621</v>
      </c>
      <c r="J74" s="81" t="s">
        <v>241</v>
      </c>
      <c r="K74" s="119">
        <v>30303</v>
      </c>
      <c r="L74" s="119" t="s">
        <v>223</v>
      </c>
      <c r="M74" s="119" t="s">
        <v>345</v>
      </c>
      <c r="N74" s="119" t="s">
        <v>108301</v>
      </c>
      <c r="O74" s="119" t="s">
        <v>19</v>
      </c>
      <c r="P74" s="119" t="s">
        <v>370</v>
      </c>
      <c r="Q74" s="765" t="s">
        <v>242</v>
      </c>
      <c r="R74" s="102" t="s">
        <v>10</v>
      </c>
      <c r="S74" s="103" t="s">
        <v>10</v>
      </c>
      <c r="T74" s="104">
        <v>8</v>
      </c>
      <c r="U74" s="84">
        <v>1</v>
      </c>
      <c r="V74" s="119" t="s">
        <v>59</v>
      </c>
      <c r="W74" s="587" t="s">
        <v>324</v>
      </c>
      <c r="X74" s="587"/>
      <c r="Y74" s="737">
        <v>59061895</v>
      </c>
      <c r="Z74" s="737"/>
      <c r="AA74" s="737"/>
      <c r="AB74" s="716">
        <f>+Y74+Z74+AA74</f>
        <v>59061895</v>
      </c>
      <c r="AC74" s="85"/>
      <c r="AD74" s="85"/>
      <c r="AE74" s="85"/>
      <c r="AF74" s="85"/>
      <c r="AG74" s="85"/>
      <c r="AH74" s="85"/>
      <c r="AI74" s="85"/>
      <c r="AJ74" s="85"/>
      <c r="AK74" s="85"/>
      <c r="AL74" s="85"/>
      <c r="AM74" s="85"/>
      <c r="AN74" s="85"/>
      <c r="AO74" s="85"/>
      <c r="AP74" s="85"/>
      <c r="AQ74" s="85"/>
      <c r="AR74" s="85"/>
      <c r="AS74" s="85"/>
      <c r="AT74" s="86">
        <v>59061895</v>
      </c>
      <c r="AU74" s="86">
        <f t="shared" si="20"/>
        <v>11812379</v>
      </c>
      <c r="AV74" s="508">
        <v>59061895</v>
      </c>
      <c r="AW74" s="508"/>
      <c r="AX74" s="508"/>
      <c r="AY74" s="652">
        <f t="shared" si="21"/>
        <v>59061895</v>
      </c>
      <c r="AZ74" s="543">
        <v>43518</v>
      </c>
      <c r="BA74" s="545">
        <v>39</v>
      </c>
      <c r="BB74" s="504" t="s">
        <v>108317</v>
      </c>
      <c r="BC74" s="88">
        <v>11812379</v>
      </c>
      <c r="BD74" s="88"/>
      <c r="BE74" s="88"/>
      <c r="BF74" s="88">
        <f t="shared" si="22"/>
        <v>11812379</v>
      </c>
      <c r="BG74" s="507"/>
      <c r="BH74" s="507"/>
      <c r="BI74" s="507"/>
      <c r="BJ74" s="507"/>
      <c r="BK74" s="507"/>
      <c r="BL74" s="507"/>
      <c r="BM74" s="507"/>
      <c r="BN74" s="507"/>
      <c r="BO74" s="507"/>
      <c r="BP74" s="507"/>
      <c r="BQ74" s="507"/>
      <c r="BR74" s="507"/>
      <c r="BS74" s="507"/>
      <c r="BT74" s="507"/>
      <c r="BU74" s="507"/>
      <c r="BV74" s="507"/>
      <c r="BW74" s="507"/>
      <c r="BX74" s="507"/>
      <c r="BY74" s="507"/>
      <c r="BZ74" s="507"/>
      <c r="CA74" s="507"/>
      <c r="CB74" s="507"/>
      <c r="CC74" s="507"/>
      <c r="CD74" s="507"/>
      <c r="CE74" s="507"/>
      <c r="CF74" s="507"/>
      <c r="CG74" s="507"/>
      <c r="CH74" s="507"/>
      <c r="CI74" s="507"/>
      <c r="CJ74" s="507"/>
      <c r="CK74" s="507"/>
      <c r="CL74" s="507"/>
      <c r="CM74" s="507"/>
      <c r="CN74" s="507"/>
      <c r="CO74" s="507"/>
      <c r="CP74" s="507"/>
      <c r="CQ74" s="507"/>
      <c r="CR74" s="507"/>
      <c r="CS74" s="507"/>
      <c r="CT74" s="507"/>
      <c r="CU74" s="507"/>
      <c r="CV74" s="507"/>
      <c r="CW74" s="507"/>
      <c r="CX74" s="507"/>
      <c r="CY74" s="507"/>
      <c r="CZ74" s="507"/>
      <c r="DA74" s="507"/>
      <c r="DB74" s="507"/>
      <c r="DC74" s="507"/>
      <c r="DD74" s="507"/>
      <c r="DE74" s="507"/>
      <c r="DF74" s="507"/>
      <c r="DG74" s="507"/>
      <c r="DH74" s="507"/>
      <c r="DI74" s="507"/>
      <c r="DJ74" s="507"/>
      <c r="DK74" s="507"/>
      <c r="DL74" s="507"/>
      <c r="DM74" s="507"/>
      <c r="DN74" s="507"/>
      <c r="DO74" s="507"/>
      <c r="DP74" s="507"/>
      <c r="DQ74" s="507"/>
      <c r="DR74" s="507"/>
      <c r="DS74" s="507"/>
      <c r="DT74" s="507"/>
      <c r="DU74" s="507"/>
      <c r="DV74" s="507"/>
      <c r="DW74" s="507"/>
      <c r="DX74" s="507"/>
      <c r="DY74" s="507"/>
      <c r="DZ74" s="507"/>
      <c r="EA74" s="507"/>
      <c r="EB74" s="507"/>
      <c r="EC74" s="507"/>
      <c r="ED74" s="507"/>
      <c r="EE74" s="507"/>
      <c r="EF74" s="507"/>
      <c r="EG74" s="507"/>
      <c r="EH74" s="507"/>
      <c r="EI74" s="507"/>
      <c r="EJ74" s="507"/>
      <c r="EK74" s="507"/>
      <c r="EL74" s="507"/>
      <c r="EM74" s="507"/>
      <c r="EN74" s="507"/>
      <c r="EO74" s="507"/>
      <c r="EP74" s="507"/>
      <c r="EQ74" s="507"/>
      <c r="ER74" s="507"/>
      <c r="ES74" s="507"/>
      <c r="ET74" s="507"/>
      <c r="EU74" s="507"/>
      <c r="EV74" s="507"/>
      <c r="EW74" s="507"/>
      <c r="EX74" s="507"/>
      <c r="EY74" s="507"/>
      <c r="EZ74" s="507"/>
      <c r="FA74" s="507"/>
      <c r="FB74" s="507"/>
      <c r="FC74" s="507"/>
      <c r="FD74" s="507"/>
      <c r="FE74" s="507"/>
      <c r="FF74" s="507"/>
      <c r="FG74" s="507"/>
      <c r="FH74" s="507"/>
      <c r="FI74" s="507"/>
      <c r="FJ74" s="507"/>
      <c r="FK74" s="507"/>
      <c r="FL74" s="507"/>
      <c r="FN74" s="507"/>
      <c r="FO74" s="507"/>
      <c r="FP74" s="507"/>
      <c r="FQ74" s="507"/>
      <c r="FR74" s="507"/>
      <c r="FT74" s="507"/>
      <c r="FX74" s="507"/>
      <c r="FY74" s="507"/>
      <c r="FZ74" s="507"/>
      <c r="GA74" s="507"/>
      <c r="GB74" s="507"/>
      <c r="GC74" s="507"/>
      <c r="GD74" s="507"/>
      <c r="GE74" s="507"/>
      <c r="GF74" s="507"/>
      <c r="GG74" s="507"/>
      <c r="GI74" s="507"/>
      <c r="GJ74" s="507"/>
      <c r="GK74" s="507"/>
      <c r="GL74" s="507"/>
      <c r="GM74" s="507"/>
      <c r="GN74" s="507"/>
      <c r="GO74" s="507"/>
      <c r="GP74" s="507"/>
      <c r="GQ74" s="507"/>
      <c r="GR74" s="507"/>
      <c r="GS74" s="507"/>
      <c r="GT74" s="507"/>
      <c r="GU74" s="507"/>
      <c r="GV74" s="507"/>
      <c r="GW74" s="507"/>
      <c r="GX74" s="507"/>
      <c r="GY74" s="507"/>
      <c r="GZ74" s="507"/>
      <c r="HA74" s="507"/>
      <c r="HB74" s="507"/>
      <c r="HC74" s="507"/>
      <c r="HD74" s="507"/>
      <c r="HE74" s="507"/>
      <c r="HF74" s="507"/>
      <c r="HG74" s="507"/>
      <c r="HH74" s="507"/>
      <c r="HI74" s="507"/>
      <c r="HJ74" s="507"/>
      <c r="HK74" s="507"/>
      <c r="HL74" s="507"/>
      <c r="HM74" s="507"/>
      <c r="HN74" s="507"/>
      <c r="HO74" s="507"/>
      <c r="HP74" s="507"/>
      <c r="HQ74" s="507"/>
      <c r="HR74" s="507"/>
      <c r="HS74" s="507"/>
      <c r="HT74" s="507"/>
      <c r="HU74" s="507"/>
      <c r="HV74" s="507"/>
      <c r="HW74" s="507"/>
      <c r="HX74" s="507"/>
      <c r="HY74" s="507"/>
      <c r="HZ74" s="507"/>
      <c r="IA74" s="507"/>
      <c r="IB74" s="507"/>
      <c r="IC74" s="507"/>
      <c r="ID74" s="507"/>
      <c r="IE74" s="507"/>
      <c r="IF74" s="507"/>
      <c r="IG74" s="507"/>
      <c r="IH74" s="507"/>
      <c r="II74" s="507"/>
      <c r="IJ74" s="507"/>
      <c r="IK74" s="507"/>
      <c r="IL74" s="507"/>
      <c r="IM74" s="507"/>
      <c r="IN74" s="507"/>
      <c r="IO74" s="507"/>
      <c r="IP74" s="507"/>
      <c r="IQ74" s="507"/>
      <c r="IR74" s="507"/>
      <c r="IS74" s="507"/>
      <c r="IT74" s="507"/>
      <c r="IU74" s="507"/>
      <c r="IV74" s="507"/>
      <c r="IW74" s="507"/>
      <c r="IX74" s="507"/>
      <c r="IY74" s="507"/>
      <c r="IZ74" s="507"/>
      <c r="JA74" s="507"/>
      <c r="JB74" s="507"/>
      <c r="JC74" s="507"/>
      <c r="JD74" s="507"/>
      <c r="JE74" s="507"/>
      <c r="JF74" s="507"/>
      <c r="JG74" s="507"/>
      <c r="JH74" s="507"/>
      <c r="JI74" s="507"/>
      <c r="JJ74" s="507"/>
      <c r="JK74" s="507"/>
      <c r="JL74" s="507"/>
      <c r="JM74" s="507"/>
      <c r="JN74" s="507"/>
      <c r="JO74" s="507"/>
      <c r="JP74" s="507"/>
      <c r="JQ74" s="507"/>
      <c r="JR74" s="507"/>
      <c r="JS74" s="507"/>
      <c r="JT74" s="507"/>
      <c r="JU74" s="507"/>
      <c r="JV74" s="507"/>
      <c r="JW74" s="507"/>
      <c r="JX74" s="507"/>
      <c r="JY74" s="507"/>
      <c r="JZ74" s="507"/>
      <c r="KA74" s="507"/>
      <c r="KB74" s="507"/>
      <c r="KC74" s="507"/>
      <c r="KD74" s="507"/>
      <c r="KE74" s="507"/>
      <c r="KF74" s="507"/>
      <c r="KG74" s="507"/>
      <c r="KH74" s="507"/>
      <c r="KI74" s="507"/>
      <c r="KJ74" s="507"/>
      <c r="KK74" s="507"/>
      <c r="KL74" s="507"/>
      <c r="KM74" s="507"/>
      <c r="KN74" s="507"/>
      <c r="KO74" s="507"/>
      <c r="KP74" s="507"/>
      <c r="KQ74" s="507"/>
      <c r="KR74" s="507"/>
      <c r="KS74" s="507"/>
      <c r="KT74" s="507"/>
      <c r="KU74" s="507"/>
      <c r="KV74" s="507"/>
      <c r="KW74" s="507"/>
      <c r="KX74" s="507"/>
      <c r="KY74" s="507"/>
      <c r="KZ74" s="507"/>
      <c r="LA74" s="507"/>
      <c r="LB74" s="507"/>
      <c r="LC74" s="507"/>
      <c r="LD74" s="507"/>
      <c r="LE74" s="507"/>
      <c r="LF74" s="507"/>
      <c r="LG74" s="507"/>
      <c r="LH74" s="507"/>
      <c r="LI74" s="507"/>
      <c r="LJ74" s="507"/>
      <c r="LK74" s="507"/>
      <c r="LL74" s="507"/>
      <c r="LM74" s="507"/>
      <c r="LN74" s="507"/>
      <c r="LO74" s="507"/>
      <c r="LP74" s="507"/>
      <c r="LQ74" s="507"/>
      <c r="LR74" s="507"/>
      <c r="LS74" s="507"/>
      <c r="LT74" s="507"/>
      <c r="LU74" s="507"/>
      <c r="LV74" s="507"/>
      <c r="LW74" s="507"/>
      <c r="LX74" s="507"/>
      <c r="LY74" s="507"/>
      <c r="LZ74" s="507"/>
      <c r="MA74" s="507"/>
      <c r="MB74" s="507"/>
      <c r="MC74" s="507"/>
      <c r="MD74" s="507"/>
      <c r="ME74" s="507"/>
      <c r="MF74" s="507"/>
      <c r="MG74" s="507"/>
      <c r="MH74" s="507"/>
      <c r="MI74" s="507"/>
      <c r="MJ74" s="507"/>
      <c r="MK74" s="507"/>
      <c r="ML74" s="507"/>
      <c r="MM74" s="507"/>
      <c r="MN74" s="507"/>
      <c r="MO74" s="507"/>
      <c r="MP74" s="507"/>
      <c r="MQ74" s="507"/>
      <c r="MR74" s="507"/>
      <c r="MS74" s="507"/>
      <c r="MT74" s="507"/>
      <c r="MU74" s="507"/>
      <c r="MV74" s="507"/>
      <c r="MW74" s="507"/>
      <c r="MX74" s="507"/>
      <c r="MY74" s="507"/>
      <c r="MZ74" s="507"/>
      <c r="NA74" s="507"/>
      <c r="NB74" s="507"/>
      <c r="NC74" s="507"/>
      <c r="ND74" s="507"/>
      <c r="NE74" s="507"/>
      <c r="NF74" s="507"/>
      <c r="NG74" s="507"/>
      <c r="NH74" s="507"/>
      <c r="NI74" s="507"/>
      <c r="NJ74" s="507"/>
      <c r="NK74" s="507"/>
      <c r="NL74" s="507"/>
      <c r="NM74" s="507"/>
      <c r="NN74" s="507"/>
      <c r="NO74" s="507"/>
      <c r="NP74" s="507"/>
      <c r="NQ74" s="507"/>
      <c r="NR74" s="507"/>
      <c r="NS74" s="507"/>
      <c r="NT74" s="507"/>
      <c r="NU74" s="507"/>
      <c r="NV74" s="507"/>
      <c r="NW74" s="507"/>
      <c r="NX74" s="507"/>
      <c r="NY74" s="507"/>
      <c r="NZ74" s="507"/>
      <c r="OA74" s="507"/>
      <c r="OB74" s="507"/>
      <c r="OC74" s="507"/>
      <c r="OD74" s="507"/>
      <c r="OE74" s="507"/>
      <c r="OF74" s="507"/>
      <c r="OG74" s="507"/>
      <c r="OH74" s="507"/>
      <c r="OI74" s="507"/>
      <c r="OJ74" s="507"/>
      <c r="OK74" s="507"/>
      <c r="OL74" s="507"/>
      <c r="OM74" s="507"/>
      <c r="ON74" s="507"/>
      <c r="OO74" s="507"/>
      <c r="OP74" s="507"/>
      <c r="OQ74" s="507"/>
      <c r="OR74" s="507"/>
      <c r="OS74" s="507"/>
      <c r="OT74" s="507"/>
      <c r="OU74" s="507"/>
      <c r="OV74" s="507"/>
      <c r="OW74" s="507"/>
      <c r="OX74" s="507"/>
      <c r="OY74" s="507"/>
      <c r="OZ74" s="507"/>
      <c r="PA74" s="507"/>
      <c r="PB74" s="507"/>
      <c r="PC74" s="507"/>
      <c r="PD74" s="507"/>
      <c r="PE74" s="507"/>
      <c r="PF74" s="507"/>
      <c r="PG74" s="507"/>
      <c r="PH74" s="507"/>
      <c r="PJ74" s="507"/>
      <c r="PK74" s="507"/>
      <c r="PL74" s="507"/>
      <c r="PM74" s="507"/>
      <c r="PN74" s="507"/>
      <c r="PP74" s="507"/>
      <c r="PT74" s="507"/>
      <c r="PU74" s="507"/>
      <c r="PV74" s="507"/>
      <c r="PW74" s="507"/>
      <c r="PX74" s="507"/>
      <c r="PY74" s="507"/>
      <c r="PZ74" s="507"/>
      <c r="QA74" s="507"/>
      <c r="QB74" s="507"/>
      <c r="QC74" s="507"/>
      <c r="QE74" s="507"/>
      <c r="QF74" s="507"/>
      <c r="QG74" s="507"/>
      <c r="QH74" s="507"/>
      <c r="QI74" s="507"/>
      <c r="QJ74" s="507"/>
      <c r="QK74" s="507"/>
      <c r="QL74" s="507"/>
      <c r="QM74" s="507"/>
      <c r="QN74" s="507"/>
      <c r="QO74" s="507"/>
      <c r="QP74" s="507"/>
      <c r="QQ74" s="507"/>
      <c r="QR74" s="507"/>
      <c r="QS74" s="507"/>
      <c r="QT74" s="507"/>
      <c r="QU74" s="507"/>
      <c r="QV74" s="507"/>
      <c r="QW74" s="507"/>
      <c r="QX74" s="507"/>
      <c r="QY74" s="507"/>
      <c r="QZ74" s="507"/>
      <c r="RA74" s="507"/>
      <c r="RB74" s="507"/>
      <c r="RC74" s="507"/>
      <c r="RD74" s="507"/>
      <c r="RE74" s="507"/>
      <c r="RF74" s="507"/>
      <c r="RG74" s="507"/>
      <c r="RH74" s="507"/>
      <c r="RI74" s="507"/>
      <c r="RJ74" s="507"/>
      <c r="RK74" s="507"/>
      <c r="RL74" s="507"/>
      <c r="RM74" s="507"/>
      <c r="RN74" s="507"/>
      <c r="RO74" s="507"/>
      <c r="RP74" s="507"/>
      <c r="RQ74" s="507"/>
      <c r="RR74" s="507"/>
      <c r="RS74" s="507"/>
      <c r="RT74" s="507"/>
      <c r="RU74" s="507"/>
      <c r="RV74" s="507"/>
      <c r="RW74" s="507"/>
      <c r="RX74" s="507"/>
      <c r="RY74" s="507"/>
      <c r="RZ74" s="507"/>
      <c r="SA74" s="507"/>
      <c r="SB74" s="507"/>
      <c r="SC74" s="507"/>
      <c r="SD74" s="507"/>
      <c r="SE74" s="507"/>
      <c r="SF74" s="507"/>
      <c r="SG74" s="507"/>
      <c r="SH74" s="507"/>
      <c r="SI74" s="507"/>
      <c r="SJ74" s="507"/>
      <c r="SK74" s="507"/>
      <c r="SL74" s="507"/>
      <c r="SM74" s="507"/>
      <c r="SN74" s="507"/>
      <c r="SO74" s="507"/>
      <c r="SP74" s="507"/>
      <c r="SQ74" s="507"/>
      <c r="SR74" s="507"/>
      <c r="SS74" s="507"/>
      <c r="ST74" s="507"/>
      <c r="SU74" s="507"/>
      <c r="SV74" s="507"/>
      <c r="SW74" s="507"/>
      <c r="SX74" s="507"/>
      <c r="SY74" s="507"/>
      <c r="SZ74" s="507"/>
      <c r="TA74" s="507"/>
      <c r="TB74" s="507"/>
      <c r="TC74" s="507"/>
      <c r="TD74" s="507"/>
      <c r="TE74" s="507"/>
      <c r="TF74" s="507"/>
      <c r="TG74" s="507"/>
      <c r="TH74" s="507"/>
      <c r="TI74" s="507"/>
      <c r="TJ74" s="507"/>
      <c r="TK74" s="507"/>
      <c r="TL74" s="507"/>
      <c r="TM74" s="507"/>
      <c r="TN74" s="507"/>
      <c r="TO74" s="507"/>
      <c r="TP74" s="507"/>
      <c r="TQ74" s="507"/>
      <c r="TR74" s="507"/>
      <c r="TS74" s="507"/>
      <c r="TT74" s="507"/>
      <c r="TU74" s="507"/>
      <c r="TV74" s="507"/>
      <c r="TW74" s="507"/>
      <c r="TX74" s="507"/>
      <c r="TY74" s="507"/>
      <c r="TZ74" s="507"/>
      <c r="UA74" s="507"/>
      <c r="UB74" s="507"/>
      <c r="UC74" s="507"/>
      <c r="UD74" s="507"/>
      <c r="UE74" s="507"/>
      <c r="UF74" s="507"/>
      <c r="UG74" s="507"/>
      <c r="UH74" s="507"/>
      <c r="UI74" s="507"/>
      <c r="UJ74" s="507"/>
      <c r="UK74" s="507"/>
      <c r="UL74" s="507"/>
      <c r="UM74" s="507"/>
      <c r="UN74" s="507"/>
      <c r="UO74" s="507"/>
      <c r="UP74" s="507"/>
      <c r="UQ74" s="507"/>
      <c r="UR74" s="507"/>
      <c r="US74" s="507"/>
      <c r="UT74" s="507"/>
      <c r="UU74" s="507"/>
      <c r="UV74" s="507"/>
      <c r="UW74" s="507"/>
      <c r="UX74" s="507"/>
      <c r="UY74" s="507"/>
      <c r="UZ74" s="507"/>
      <c r="VA74" s="507"/>
      <c r="VB74" s="507"/>
      <c r="VC74" s="507"/>
      <c r="VD74" s="507"/>
      <c r="VE74" s="507"/>
      <c r="VF74" s="507"/>
      <c r="VG74" s="507"/>
      <c r="VH74" s="507"/>
      <c r="VI74" s="507"/>
      <c r="VJ74" s="507"/>
      <c r="VK74" s="507"/>
      <c r="VL74" s="507"/>
      <c r="VM74" s="507"/>
      <c r="VN74" s="507"/>
      <c r="VO74" s="507"/>
      <c r="VP74" s="507"/>
      <c r="VQ74" s="507"/>
      <c r="VR74" s="507"/>
      <c r="VS74" s="507"/>
      <c r="VT74" s="507"/>
      <c r="VU74" s="507"/>
      <c r="VV74" s="507"/>
      <c r="VW74" s="507"/>
      <c r="VX74" s="507"/>
      <c r="VY74" s="507"/>
      <c r="VZ74" s="507"/>
      <c r="WA74" s="507"/>
      <c r="WB74" s="507"/>
      <c r="WC74" s="507"/>
      <c r="WD74" s="507"/>
      <c r="WE74" s="507"/>
      <c r="WF74" s="507"/>
      <c r="WG74" s="507"/>
      <c r="WH74" s="507"/>
      <c r="WI74" s="507"/>
      <c r="WJ74" s="507"/>
      <c r="WK74" s="507"/>
      <c r="WL74" s="507"/>
      <c r="WM74" s="507"/>
      <c r="WN74" s="507"/>
      <c r="WO74" s="507"/>
      <c r="WP74" s="507"/>
      <c r="WQ74" s="507"/>
      <c r="WR74" s="507"/>
      <c r="WS74" s="507"/>
      <c r="WT74" s="507"/>
      <c r="WU74" s="507"/>
      <c r="WV74" s="507"/>
      <c r="WW74" s="507"/>
      <c r="WX74" s="507"/>
      <c r="WY74" s="507"/>
      <c r="WZ74" s="507"/>
      <c r="XA74" s="507"/>
      <c r="XB74" s="507"/>
      <c r="XC74" s="507"/>
      <c r="XD74" s="507"/>
      <c r="XE74" s="507"/>
      <c r="XF74" s="507"/>
      <c r="XG74" s="507"/>
      <c r="XH74" s="507"/>
      <c r="XI74" s="507"/>
      <c r="XJ74" s="507"/>
      <c r="XK74" s="507"/>
      <c r="XL74" s="507"/>
      <c r="XM74" s="507"/>
      <c r="XN74" s="507"/>
      <c r="XO74" s="507"/>
      <c r="XP74" s="507"/>
      <c r="XQ74" s="507"/>
      <c r="XR74" s="507"/>
      <c r="XS74" s="507"/>
      <c r="XT74" s="507"/>
      <c r="XU74" s="507"/>
      <c r="XV74" s="507"/>
      <c r="XW74" s="507"/>
      <c r="XX74" s="507"/>
      <c r="XY74" s="507"/>
      <c r="XZ74" s="507"/>
      <c r="YA74" s="507"/>
      <c r="YB74" s="507"/>
      <c r="YC74" s="507"/>
      <c r="YD74" s="507"/>
      <c r="YE74" s="507"/>
      <c r="YF74" s="507"/>
      <c r="YG74" s="507"/>
      <c r="YH74" s="507"/>
      <c r="YI74" s="507"/>
      <c r="YJ74" s="507"/>
      <c r="YK74" s="507"/>
      <c r="YL74" s="507"/>
      <c r="YM74" s="507"/>
      <c r="YN74" s="507"/>
      <c r="YO74" s="507"/>
      <c r="YP74" s="507"/>
      <c r="YQ74" s="507"/>
      <c r="YR74" s="507"/>
      <c r="YS74" s="507"/>
      <c r="YT74" s="507"/>
      <c r="YU74" s="507"/>
      <c r="YV74" s="507"/>
      <c r="YW74" s="507"/>
      <c r="YX74" s="507"/>
      <c r="YY74" s="507"/>
      <c r="YZ74" s="507"/>
      <c r="ZA74" s="507"/>
      <c r="ZB74" s="507"/>
      <c r="ZC74" s="507"/>
      <c r="ZD74" s="507"/>
      <c r="ZF74" s="507"/>
      <c r="ZG74" s="507"/>
      <c r="ZH74" s="507"/>
      <c r="ZI74" s="507"/>
      <c r="ZJ74" s="507"/>
      <c r="ZL74" s="507"/>
      <c r="ZP74" s="507"/>
      <c r="ZQ74" s="507"/>
      <c r="ZR74" s="507"/>
      <c r="ZS74" s="507"/>
      <c r="ZT74" s="507"/>
      <c r="ZU74" s="507"/>
      <c r="ZV74" s="507"/>
      <c r="ZW74" s="507"/>
      <c r="ZX74" s="507"/>
      <c r="ZY74" s="507"/>
      <c r="AAA74" s="507"/>
      <c r="AAB74" s="507"/>
      <c r="AAC74" s="507"/>
      <c r="AAD74" s="507"/>
      <c r="AAE74" s="507"/>
      <c r="AAF74" s="507"/>
      <c r="AAG74" s="507"/>
      <c r="AAH74" s="507"/>
      <c r="AAI74" s="507"/>
      <c r="AAJ74" s="507"/>
      <c r="AAK74" s="507"/>
      <c r="AAL74" s="507"/>
      <c r="AAM74" s="507"/>
      <c r="AAN74" s="507"/>
      <c r="AAO74" s="507"/>
      <c r="AAP74" s="507"/>
      <c r="AAQ74" s="507"/>
      <c r="AAR74" s="507"/>
      <c r="AAS74" s="507"/>
      <c r="AAT74" s="507"/>
      <c r="AAU74" s="507"/>
      <c r="AAV74" s="507"/>
      <c r="AAW74" s="507"/>
      <c r="AAX74" s="507"/>
      <c r="AAY74" s="507"/>
      <c r="AAZ74" s="507"/>
      <c r="ABA74" s="507"/>
      <c r="ABB74" s="507"/>
      <c r="ABC74" s="507"/>
      <c r="ABD74" s="507"/>
      <c r="ABE74" s="507"/>
      <c r="ABF74" s="507"/>
      <c r="ABG74" s="507"/>
      <c r="ABH74" s="507"/>
      <c r="ABI74" s="507"/>
      <c r="ABJ74" s="507"/>
      <c r="ABK74" s="507"/>
      <c r="ABL74" s="507"/>
      <c r="ABM74" s="507"/>
      <c r="ABN74" s="507"/>
      <c r="ABO74" s="507"/>
      <c r="ABP74" s="507"/>
      <c r="ABQ74" s="507"/>
      <c r="ABR74" s="507"/>
      <c r="ABS74" s="507"/>
      <c r="ABT74" s="507"/>
      <c r="ABU74" s="507"/>
      <c r="ABV74" s="507"/>
      <c r="ABW74" s="507"/>
      <c r="ABX74" s="507"/>
      <c r="ABY74" s="507"/>
      <c r="ABZ74" s="507"/>
      <c r="ACA74" s="507"/>
      <c r="ACB74" s="507"/>
      <c r="ACC74" s="507"/>
      <c r="ACD74" s="507"/>
      <c r="ACE74" s="507"/>
      <c r="ACF74" s="507"/>
      <c r="ACG74" s="507"/>
      <c r="ACH74" s="507"/>
      <c r="ACI74" s="507"/>
      <c r="ACJ74" s="507"/>
      <c r="ACK74" s="507"/>
      <c r="ACL74" s="507"/>
      <c r="ACM74" s="507"/>
      <c r="ACN74" s="507"/>
      <c r="ACO74" s="507"/>
      <c r="ACP74" s="507"/>
      <c r="ACQ74" s="507"/>
      <c r="ACR74" s="507"/>
      <c r="ACS74" s="507"/>
      <c r="ACT74" s="507"/>
      <c r="ACU74" s="507"/>
      <c r="ACV74" s="507"/>
      <c r="ACW74" s="507"/>
      <c r="ACX74" s="507"/>
      <c r="ACY74" s="507"/>
      <c r="ACZ74" s="507"/>
      <c r="ADA74" s="507"/>
      <c r="ADB74" s="507"/>
      <c r="ADC74" s="507"/>
      <c r="ADD74" s="507"/>
      <c r="ADE74" s="507"/>
      <c r="ADF74" s="507"/>
      <c r="ADG74" s="507"/>
      <c r="ADH74" s="507"/>
      <c r="ADI74" s="507"/>
      <c r="ADJ74" s="507"/>
      <c r="ADK74" s="507"/>
      <c r="ADL74" s="507"/>
      <c r="ADM74" s="507"/>
      <c r="ADN74" s="507"/>
      <c r="ADO74" s="507"/>
      <c r="ADP74" s="507"/>
      <c r="ADQ74" s="507"/>
      <c r="ADR74" s="507"/>
      <c r="ADS74" s="507"/>
      <c r="ADT74" s="507"/>
      <c r="ADU74" s="507"/>
      <c r="ADV74" s="507"/>
      <c r="ADW74" s="507"/>
      <c r="ADX74" s="507"/>
      <c r="ADY74" s="507"/>
      <c r="ADZ74" s="507"/>
      <c r="AEA74" s="507"/>
      <c r="AEB74" s="507"/>
      <c r="AEC74" s="507"/>
      <c r="AED74" s="507"/>
      <c r="AEE74" s="507"/>
      <c r="AEF74" s="507"/>
      <c r="AEG74" s="507"/>
      <c r="AEH74" s="507"/>
      <c r="AEI74" s="507"/>
      <c r="AEJ74" s="507"/>
      <c r="AEK74" s="507"/>
      <c r="AEL74" s="507"/>
      <c r="AEM74" s="507"/>
      <c r="AEN74" s="507"/>
      <c r="AEO74" s="507"/>
      <c r="AEP74" s="507"/>
      <c r="AEQ74" s="507"/>
      <c r="AER74" s="507"/>
      <c r="AES74" s="507"/>
      <c r="AET74" s="507"/>
      <c r="AEU74" s="507"/>
      <c r="AEV74" s="507"/>
      <c r="AEW74" s="507"/>
      <c r="AEX74" s="507"/>
      <c r="AEY74" s="507"/>
      <c r="AEZ74" s="507"/>
      <c r="AFA74" s="507"/>
      <c r="AFB74" s="507"/>
      <c r="AFC74" s="507"/>
      <c r="AFD74" s="507"/>
      <c r="AFE74" s="507"/>
      <c r="AFF74" s="507"/>
      <c r="AFG74" s="507"/>
      <c r="AFH74" s="507"/>
      <c r="AFI74" s="507"/>
      <c r="AFJ74" s="507"/>
      <c r="AFK74" s="507"/>
      <c r="AFL74" s="507"/>
      <c r="AFM74" s="507"/>
      <c r="AFN74" s="507"/>
      <c r="AFO74" s="507"/>
      <c r="AFP74" s="507"/>
      <c r="AFQ74" s="507"/>
      <c r="AFR74" s="507"/>
      <c r="AFS74" s="507"/>
      <c r="AFT74" s="507"/>
      <c r="AFU74" s="507"/>
      <c r="AFV74" s="507"/>
      <c r="AFW74" s="507"/>
      <c r="AFX74" s="507"/>
      <c r="AFY74" s="507"/>
      <c r="AFZ74" s="507"/>
      <c r="AGA74" s="507"/>
      <c r="AGB74" s="507"/>
      <c r="AGC74" s="507"/>
      <c r="AGD74" s="507"/>
      <c r="AGE74" s="507"/>
      <c r="AGF74" s="507"/>
      <c r="AGG74" s="507"/>
      <c r="AGH74" s="507"/>
      <c r="AGI74" s="507"/>
      <c r="AGJ74" s="507"/>
      <c r="AGK74" s="507"/>
      <c r="AGL74" s="507"/>
      <c r="AGM74" s="507"/>
      <c r="AGN74" s="507"/>
      <c r="AGO74" s="507"/>
      <c r="AGP74" s="507"/>
      <c r="AGQ74" s="507"/>
      <c r="AGR74" s="507"/>
      <c r="AGS74" s="507"/>
      <c r="AGT74" s="507"/>
      <c r="AGU74" s="507"/>
      <c r="AGV74" s="507"/>
      <c r="AGW74" s="507"/>
      <c r="AGX74" s="507"/>
      <c r="AGY74" s="507"/>
      <c r="AGZ74" s="507"/>
      <c r="AHA74" s="507"/>
      <c r="AHB74" s="507"/>
      <c r="AHC74" s="507"/>
      <c r="AHD74" s="507"/>
      <c r="AHE74" s="507"/>
      <c r="AHF74" s="507"/>
      <c r="AHG74" s="507"/>
      <c r="AHH74" s="507"/>
      <c r="AHI74" s="507"/>
      <c r="AHJ74" s="507"/>
      <c r="AHK74" s="507"/>
      <c r="AHL74" s="507"/>
      <c r="AHM74" s="507"/>
      <c r="AHN74" s="507"/>
      <c r="AHO74" s="507"/>
      <c r="AHP74" s="507"/>
      <c r="AHQ74" s="507"/>
      <c r="AHR74" s="507"/>
      <c r="AHS74" s="507"/>
      <c r="AHT74" s="507"/>
      <c r="AHU74" s="507"/>
      <c r="AHV74" s="507"/>
      <c r="AHW74" s="507"/>
      <c r="AHX74" s="507"/>
      <c r="AHY74" s="507"/>
      <c r="AHZ74" s="507"/>
      <c r="AIA74" s="507"/>
      <c r="AIB74" s="507"/>
      <c r="AIC74" s="507"/>
      <c r="AID74" s="507"/>
      <c r="AIE74" s="507"/>
      <c r="AIF74" s="507"/>
      <c r="AIG74" s="507"/>
      <c r="AIH74" s="507"/>
      <c r="AII74" s="507"/>
      <c r="AIJ74" s="507"/>
      <c r="AIK74" s="507"/>
      <c r="AIL74" s="507"/>
      <c r="AIM74" s="507"/>
      <c r="AIN74" s="507"/>
      <c r="AIO74" s="507"/>
      <c r="AIP74" s="507"/>
      <c r="AIQ74" s="507"/>
      <c r="AIR74" s="507"/>
      <c r="AIS74" s="507"/>
      <c r="AIT74" s="507"/>
      <c r="AIU74" s="507"/>
      <c r="AIV74" s="507"/>
      <c r="AIW74" s="507"/>
      <c r="AIX74" s="507"/>
      <c r="AIY74" s="507"/>
      <c r="AIZ74" s="507"/>
      <c r="AJB74" s="507"/>
      <c r="AJC74" s="507"/>
      <c r="AJD74" s="507"/>
      <c r="AJE74" s="507"/>
      <c r="AJF74" s="507"/>
      <c r="AJH74" s="507"/>
      <c r="AJL74" s="507"/>
      <c r="AJM74" s="507"/>
      <c r="AJN74" s="507"/>
      <c r="AJO74" s="507"/>
      <c r="AJP74" s="507"/>
      <c r="AJQ74" s="507"/>
      <c r="AJR74" s="507"/>
      <c r="AJS74" s="507"/>
      <c r="AJT74" s="507"/>
      <c r="AJU74" s="507"/>
      <c r="AJW74" s="507"/>
      <c r="AJX74" s="507"/>
      <c r="AJY74" s="507"/>
      <c r="AJZ74" s="507"/>
      <c r="AKA74" s="507"/>
      <c r="AKB74" s="507"/>
      <c r="AKC74" s="507"/>
      <c r="AKD74" s="507"/>
      <c r="AKE74" s="507"/>
      <c r="AKF74" s="507"/>
      <c r="AKG74" s="507"/>
      <c r="AKH74" s="507"/>
      <c r="AKI74" s="507"/>
      <c r="AKJ74" s="507"/>
      <c r="AKK74" s="507"/>
      <c r="AKL74" s="507"/>
      <c r="AKM74" s="507"/>
      <c r="AKN74" s="507"/>
      <c r="AKO74" s="507"/>
      <c r="AKP74" s="507"/>
      <c r="AKQ74" s="507"/>
      <c r="AKR74" s="507"/>
      <c r="AKS74" s="507"/>
      <c r="AKT74" s="507"/>
      <c r="AKU74" s="507"/>
      <c r="AKV74" s="507"/>
      <c r="AKW74" s="507"/>
      <c r="AKX74" s="507"/>
      <c r="AKY74" s="507"/>
      <c r="AKZ74" s="507"/>
      <c r="ALA74" s="507"/>
      <c r="ALB74" s="507"/>
      <c r="ALC74" s="507"/>
      <c r="ALD74" s="507"/>
      <c r="ALE74" s="507"/>
      <c r="ALF74" s="507"/>
      <c r="ALG74" s="507"/>
      <c r="ALH74" s="507"/>
      <c r="ALI74" s="507"/>
      <c r="ALJ74" s="507"/>
      <c r="ALK74" s="507"/>
      <c r="ALL74" s="507"/>
      <c r="ALM74" s="507"/>
      <c r="ALN74" s="507"/>
      <c r="ALO74" s="507"/>
      <c r="ALP74" s="507"/>
      <c r="ALQ74" s="507"/>
      <c r="ALR74" s="507"/>
      <c r="ALS74" s="507"/>
      <c r="ALT74" s="507"/>
      <c r="ALU74" s="507"/>
      <c r="ALV74" s="507"/>
      <c r="ALW74" s="507"/>
      <c r="ALX74" s="507"/>
      <c r="ALY74" s="507"/>
      <c r="ALZ74" s="507"/>
      <c r="AMA74" s="507"/>
      <c r="AMB74" s="507"/>
      <c r="AMC74" s="507"/>
      <c r="AMD74" s="507"/>
      <c r="AME74" s="507"/>
      <c r="AMF74" s="507"/>
      <c r="AMG74" s="507"/>
      <c r="AMH74" s="507"/>
      <c r="AMI74" s="507"/>
      <c r="AMJ74" s="507"/>
      <c r="AMK74" s="507"/>
      <c r="AML74" s="507"/>
      <c r="AMM74" s="507"/>
      <c r="AMN74" s="507"/>
      <c r="AMO74" s="507"/>
      <c r="AMP74" s="507"/>
      <c r="AMQ74" s="507"/>
      <c r="AMR74" s="507"/>
      <c r="AMS74" s="507"/>
      <c r="AMT74" s="507"/>
      <c r="AMU74" s="507"/>
      <c r="AMV74" s="507"/>
      <c r="AMW74" s="507"/>
      <c r="AMX74" s="507"/>
      <c r="AMY74" s="507"/>
      <c r="AMZ74" s="507"/>
      <c r="ANA74" s="507"/>
      <c r="ANB74" s="507"/>
      <c r="ANC74" s="507"/>
      <c r="AND74" s="507"/>
      <c r="ANE74" s="507"/>
      <c r="ANF74" s="507"/>
      <c r="ANG74" s="507"/>
      <c r="ANH74" s="507"/>
      <c r="ANI74" s="507"/>
      <c r="ANJ74" s="507"/>
      <c r="ANK74" s="507"/>
      <c r="ANL74" s="507"/>
      <c r="ANM74" s="507"/>
      <c r="ANN74" s="507"/>
      <c r="ANO74" s="507"/>
      <c r="ANP74" s="507"/>
      <c r="ANQ74" s="507"/>
      <c r="ANR74" s="507"/>
      <c r="ANS74" s="507"/>
      <c r="ANT74" s="507"/>
      <c r="ANU74" s="507"/>
      <c r="ANV74" s="507"/>
      <c r="ANW74" s="507"/>
      <c r="ANX74" s="507"/>
      <c r="ANY74" s="507"/>
      <c r="ANZ74" s="507"/>
      <c r="AOA74" s="507"/>
      <c r="AOB74" s="507"/>
      <c r="AOC74" s="507"/>
      <c r="AOD74" s="507"/>
      <c r="AOE74" s="507"/>
      <c r="AOF74" s="507"/>
      <c r="AOG74" s="507"/>
      <c r="AOH74" s="507"/>
      <c r="AOI74" s="507"/>
      <c r="AOJ74" s="507"/>
      <c r="AOK74" s="507"/>
      <c r="AOL74" s="507"/>
      <c r="AOM74" s="507"/>
      <c r="AON74" s="507"/>
      <c r="AOO74" s="507"/>
      <c r="AOP74" s="507"/>
      <c r="AOQ74" s="507"/>
      <c r="AOR74" s="507"/>
      <c r="AOS74" s="507"/>
      <c r="AOT74" s="507"/>
      <c r="AOU74" s="507"/>
      <c r="AOV74" s="507"/>
      <c r="AOW74" s="507"/>
      <c r="AOX74" s="507"/>
      <c r="AOY74" s="507"/>
      <c r="AOZ74" s="507"/>
      <c r="APA74" s="507"/>
      <c r="APB74" s="507"/>
      <c r="APC74" s="507"/>
      <c r="APD74" s="507"/>
      <c r="APE74" s="507"/>
      <c r="APF74" s="507"/>
      <c r="APG74" s="507"/>
      <c r="APH74" s="507"/>
      <c r="API74" s="507"/>
      <c r="APJ74" s="507"/>
      <c r="APK74" s="507"/>
      <c r="APL74" s="507"/>
      <c r="APM74" s="507"/>
      <c r="APN74" s="507"/>
      <c r="APO74" s="507"/>
      <c r="APP74" s="507"/>
      <c r="APQ74" s="507"/>
      <c r="APR74" s="507"/>
      <c r="APS74" s="507"/>
      <c r="APT74" s="507"/>
      <c r="APU74" s="507"/>
      <c r="APV74" s="507"/>
      <c r="APW74" s="507"/>
      <c r="APX74" s="507"/>
      <c r="APY74" s="507"/>
      <c r="APZ74" s="507"/>
      <c r="AQA74" s="507"/>
      <c r="AQB74" s="507"/>
      <c r="AQC74" s="507"/>
      <c r="AQD74" s="507"/>
      <c r="AQE74" s="507"/>
      <c r="AQF74" s="507"/>
      <c r="AQG74" s="507"/>
      <c r="AQH74" s="507"/>
      <c r="AQI74" s="507"/>
      <c r="AQJ74" s="507"/>
      <c r="AQK74" s="507"/>
      <c r="AQL74" s="507"/>
      <c r="AQM74" s="507"/>
      <c r="AQN74" s="507"/>
      <c r="AQO74" s="507"/>
      <c r="AQP74" s="507"/>
      <c r="AQQ74" s="507"/>
      <c r="AQR74" s="507"/>
      <c r="AQS74" s="507"/>
      <c r="AQT74" s="507"/>
      <c r="AQU74" s="507"/>
      <c r="AQV74" s="507"/>
      <c r="AQW74" s="507"/>
      <c r="AQX74" s="507"/>
      <c r="AQY74" s="507"/>
      <c r="AQZ74" s="507"/>
      <c r="ARA74" s="507"/>
      <c r="ARB74" s="507"/>
      <c r="ARC74" s="507"/>
      <c r="ARD74" s="507"/>
      <c r="ARE74" s="507"/>
      <c r="ARF74" s="507"/>
      <c r="ARG74" s="507"/>
      <c r="ARH74" s="507"/>
      <c r="ARI74" s="507"/>
      <c r="ARJ74" s="507"/>
      <c r="ARK74" s="507"/>
      <c r="ARL74" s="507"/>
      <c r="ARM74" s="507"/>
      <c r="ARN74" s="507"/>
      <c r="ARO74" s="507"/>
      <c r="ARP74" s="507"/>
      <c r="ARQ74" s="507"/>
      <c r="ARR74" s="507"/>
      <c r="ARS74" s="507"/>
      <c r="ART74" s="507"/>
      <c r="ARU74" s="507"/>
      <c r="ARV74" s="507"/>
      <c r="ARW74" s="507"/>
      <c r="ARX74" s="507"/>
      <c r="ARY74" s="507"/>
      <c r="ARZ74" s="507"/>
      <c r="ASA74" s="507"/>
      <c r="ASB74" s="507"/>
      <c r="ASC74" s="507"/>
      <c r="ASD74" s="507"/>
      <c r="ASE74" s="507"/>
      <c r="ASF74" s="507"/>
      <c r="ASG74" s="507"/>
      <c r="ASH74" s="507"/>
      <c r="ASI74" s="507"/>
      <c r="ASJ74" s="507"/>
      <c r="ASK74" s="507"/>
      <c r="ASL74" s="507"/>
      <c r="ASM74" s="507"/>
      <c r="ASN74" s="507"/>
      <c r="ASO74" s="507"/>
      <c r="ASP74" s="507"/>
      <c r="ASQ74" s="507"/>
      <c r="ASR74" s="507"/>
      <c r="ASS74" s="507"/>
      <c r="AST74" s="507"/>
      <c r="ASU74" s="507"/>
      <c r="ASV74" s="507"/>
      <c r="ASX74" s="507"/>
      <c r="ASY74" s="507"/>
      <c r="ASZ74" s="507"/>
      <c r="ATA74" s="507"/>
      <c r="ATB74" s="507"/>
      <c r="ATD74" s="507"/>
      <c r="ATH74" s="507"/>
      <c r="ATI74" s="507"/>
      <c r="ATJ74" s="507"/>
      <c r="ATK74" s="507"/>
      <c r="ATL74" s="507"/>
      <c r="ATM74" s="507"/>
      <c r="ATN74" s="507"/>
      <c r="ATO74" s="507"/>
      <c r="ATP74" s="507"/>
      <c r="ATQ74" s="507"/>
      <c r="ATS74" s="507"/>
      <c r="ATT74" s="507"/>
      <c r="ATU74" s="507"/>
      <c r="ATV74" s="507"/>
      <c r="ATW74" s="507"/>
      <c r="ATX74" s="507"/>
      <c r="ATY74" s="507"/>
      <c r="ATZ74" s="507"/>
      <c r="AUA74" s="507"/>
      <c r="AUB74" s="507"/>
      <c r="AUC74" s="507"/>
      <c r="AUD74" s="507"/>
      <c r="AUE74" s="507"/>
      <c r="AUF74" s="507"/>
      <c r="AUG74" s="507"/>
      <c r="AUH74" s="507"/>
      <c r="AUI74" s="507"/>
      <c r="AUJ74" s="507"/>
      <c r="AUK74" s="507"/>
      <c r="AUL74" s="507"/>
      <c r="AUM74" s="507"/>
      <c r="AUN74" s="507"/>
      <c r="AUO74" s="507"/>
      <c r="AUP74" s="507"/>
      <c r="AUQ74" s="507"/>
      <c r="AUR74" s="507"/>
      <c r="AUS74" s="507"/>
      <c r="AUT74" s="507"/>
      <c r="AUU74" s="507"/>
      <c r="AUV74" s="507"/>
      <c r="AUW74" s="507"/>
      <c r="AUX74" s="507"/>
      <c r="AUY74" s="507"/>
      <c r="AUZ74" s="507"/>
      <c r="AVA74" s="507"/>
      <c r="AVB74" s="507"/>
      <c r="AVC74" s="507"/>
      <c r="AVD74" s="507"/>
      <c r="AVE74" s="507"/>
      <c r="AVF74" s="507"/>
      <c r="AVG74" s="507"/>
      <c r="AVH74" s="507"/>
      <c r="AVI74" s="507"/>
      <c r="AVJ74" s="507"/>
      <c r="AVK74" s="507"/>
      <c r="AVL74" s="507"/>
      <c r="AVM74" s="507"/>
      <c r="AVN74" s="507"/>
      <c r="AVO74" s="507"/>
      <c r="AVP74" s="507"/>
      <c r="AVQ74" s="507"/>
      <c r="AVR74" s="507"/>
      <c r="AVS74" s="507"/>
      <c r="AVT74" s="507"/>
      <c r="AVU74" s="507"/>
      <c r="AVV74" s="507"/>
      <c r="AVW74" s="507"/>
      <c r="AVX74" s="507"/>
      <c r="AVY74" s="507"/>
      <c r="AVZ74" s="507"/>
      <c r="AWA74" s="507"/>
      <c r="AWB74" s="507"/>
      <c r="AWC74" s="507"/>
      <c r="AWD74" s="507"/>
      <c r="AWE74" s="507"/>
      <c r="AWF74" s="507"/>
      <c r="AWG74" s="507"/>
      <c r="AWH74" s="507"/>
      <c r="AWI74" s="507"/>
      <c r="AWJ74" s="507"/>
      <c r="AWK74" s="507"/>
      <c r="AWL74" s="507"/>
      <c r="AWM74" s="507"/>
      <c r="AWN74" s="507"/>
      <c r="AWO74" s="507"/>
      <c r="AWP74" s="507"/>
      <c r="AWQ74" s="507"/>
      <c r="AWR74" s="507"/>
      <c r="AWS74" s="507"/>
      <c r="AWT74" s="507"/>
      <c r="AWU74" s="507"/>
      <c r="AWV74" s="507"/>
      <c r="AWW74" s="507"/>
      <c r="AWX74" s="507"/>
      <c r="AWY74" s="507"/>
      <c r="AWZ74" s="507"/>
      <c r="AXA74" s="507"/>
      <c r="AXB74" s="507"/>
      <c r="AXC74" s="507"/>
      <c r="AXD74" s="507"/>
      <c r="AXE74" s="507"/>
      <c r="AXF74" s="507"/>
      <c r="AXG74" s="507"/>
      <c r="AXH74" s="507"/>
      <c r="AXI74" s="507"/>
      <c r="AXJ74" s="507"/>
      <c r="AXK74" s="507"/>
      <c r="AXL74" s="507"/>
      <c r="AXM74" s="507"/>
      <c r="AXN74" s="507"/>
      <c r="AXO74" s="507"/>
      <c r="AXP74" s="507"/>
      <c r="AXQ74" s="507"/>
      <c r="AXR74" s="507"/>
      <c r="AXS74" s="507"/>
      <c r="AXT74" s="507"/>
      <c r="AXU74" s="507"/>
      <c r="AXV74" s="507"/>
      <c r="AXW74" s="507"/>
      <c r="AXX74" s="507"/>
      <c r="AXY74" s="507"/>
      <c r="AXZ74" s="507"/>
      <c r="AYA74" s="507"/>
      <c r="AYB74" s="507"/>
      <c r="AYC74" s="507"/>
      <c r="AYD74" s="507"/>
      <c r="AYE74" s="507"/>
      <c r="AYF74" s="507"/>
      <c r="AYG74" s="507"/>
      <c r="AYH74" s="507"/>
      <c r="AYI74" s="507"/>
      <c r="AYJ74" s="507"/>
      <c r="AYK74" s="507"/>
      <c r="AYL74" s="507"/>
      <c r="AYM74" s="507"/>
      <c r="AYN74" s="507"/>
      <c r="AYO74" s="507"/>
      <c r="AYP74" s="507"/>
      <c r="AYQ74" s="507"/>
      <c r="AYR74" s="507"/>
      <c r="AYS74" s="507"/>
      <c r="AYT74" s="507"/>
      <c r="AYU74" s="507"/>
      <c r="AYV74" s="507"/>
      <c r="AYW74" s="507"/>
      <c r="AYX74" s="507"/>
      <c r="AYY74" s="507"/>
      <c r="AYZ74" s="507"/>
      <c r="AZA74" s="507"/>
      <c r="AZB74" s="507"/>
      <c r="AZC74" s="507"/>
      <c r="AZD74" s="507"/>
      <c r="AZE74" s="507"/>
      <c r="AZF74" s="507"/>
      <c r="AZG74" s="507"/>
      <c r="AZH74" s="507"/>
      <c r="AZI74" s="507"/>
      <c r="AZJ74" s="507"/>
      <c r="AZK74" s="507"/>
      <c r="AZL74" s="507"/>
      <c r="AZM74" s="507"/>
      <c r="AZN74" s="507"/>
      <c r="AZO74" s="507"/>
      <c r="AZP74" s="507"/>
      <c r="AZQ74" s="507"/>
      <c r="AZR74" s="507"/>
      <c r="AZS74" s="507"/>
      <c r="AZT74" s="507"/>
      <c r="AZU74" s="507"/>
      <c r="AZV74" s="507"/>
      <c r="AZW74" s="507"/>
      <c r="AZX74" s="507"/>
      <c r="AZY74" s="507"/>
      <c r="AZZ74" s="507"/>
      <c r="BAA74" s="507"/>
      <c r="BAB74" s="507"/>
      <c r="BAC74" s="507"/>
      <c r="BAD74" s="507"/>
      <c r="BAE74" s="507"/>
      <c r="BAF74" s="507"/>
      <c r="BAG74" s="507"/>
      <c r="BAH74" s="507"/>
      <c r="BAI74" s="507"/>
      <c r="BAJ74" s="507"/>
      <c r="BAK74" s="507"/>
      <c r="BAL74" s="507"/>
      <c r="BAM74" s="507"/>
      <c r="BAN74" s="507"/>
      <c r="BAO74" s="507"/>
      <c r="BAP74" s="507"/>
      <c r="BAQ74" s="507"/>
      <c r="BAR74" s="507"/>
      <c r="BAS74" s="507"/>
      <c r="BAT74" s="507"/>
      <c r="BAU74" s="507"/>
      <c r="BAV74" s="507"/>
      <c r="BAW74" s="507"/>
      <c r="BAX74" s="507"/>
      <c r="BAY74" s="507"/>
      <c r="BAZ74" s="507"/>
      <c r="BBA74" s="507"/>
      <c r="BBB74" s="507"/>
      <c r="BBC74" s="507"/>
      <c r="BBD74" s="507"/>
      <c r="BBE74" s="507"/>
      <c r="BBF74" s="507"/>
      <c r="BBG74" s="507"/>
      <c r="BBH74" s="507"/>
      <c r="BBI74" s="507"/>
      <c r="BBJ74" s="507"/>
      <c r="BBK74" s="507"/>
      <c r="BBL74" s="507"/>
      <c r="BBM74" s="507"/>
      <c r="BBN74" s="507"/>
      <c r="BBO74" s="507"/>
      <c r="BBP74" s="507"/>
      <c r="BBQ74" s="507"/>
      <c r="BBR74" s="507"/>
      <c r="BBS74" s="507"/>
      <c r="BBT74" s="507"/>
      <c r="BBU74" s="507"/>
      <c r="BBV74" s="507"/>
      <c r="BBW74" s="507"/>
      <c r="BBX74" s="507"/>
      <c r="BBY74" s="507"/>
      <c r="BBZ74" s="507"/>
      <c r="BCA74" s="507"/>
      <c r="BCB74" s="507"/>
      <c r="BCC74" s="507"/>
      <c r="BCD74" s="507"/>
      <c r="BCE74" s="507"/>
      <c r="BCF74" s="507"/>
      <c r="BCG74" s="507"/>
      <c r="BCH74" s="507"/>
      <c r="BCI74" s="507"/>
      <c r="BCJ74" s="507"/>
      <c r="BCK74" s="507"/>
      <c r="BCL74" s="507"/>
      <c r="BCM74" s="507"/>
      <c r="BCN74" s="507"/>
      <c r="BCO74" s="507"/>
      <c r="BCP74" s="507"/>
      <c r="BCQ74" s="507"/>
      <c r="BCR74" s="507"/>
      <c r="BCT74" s="507"/>
      <c r="BCU74" s="507"/>
      <c r="BCV74" s="507"/>
      <c r="BCW74" s="507"/>
      <c r="BCX74" s="507"/>
      <c r="BCZ74" s="507"/>
      <c r="BDD74" s="507"/>
      <c r="BDE74" s="507"/>
      <c r="BDF74" s="507"/>
      <c r="BDG74" s="507"/>
      <c r="BDH74" s="507"/>
      <c r="BDI74" s="507"/>
      <c r="BDJ74" s="507"/>
      <c r="BDK74" s="507"/>
      <c r="BDL74" s="507"/>
      <c r="BDM74" s="507"/>
      <c r="BDO74" s="507"/>
      <c r="BDP74" s="507"/>
      <c r="BDQ74" s="507"/>
      <c r="BDR74" s="507"/>
      <c r="BDS74" s="507"/>
      <c r="BDT74" s="507"/>
      <c r="BDU74" s="507"/>
      <c r="BDV74" s="507"/>
      <c r="BDW74" s="507"/>
      <c r="BDX74" s="507"/>
      <c r="BDY74" s="507"/>
      <c r="BDZ74" s="507"/>
      <c r="BEA74" s="507"/>
      <c r="BEB74" s="507"/>
      <c r="BEC74" s="507"/>
      <c r="BED74" s="507"/>
      <c r="BEE74" s="507"/>
      <c r="BEF74" s="507"/>
      <c r="BEG74" s="507"/>
      <c r="BEH74" s="507"/>
      <c r="BEI74" s="507"/>
      <c r="BEJ74" s="507"/>
      <c r="BEK74" s="507"/>
      <c r="BEL74" s="507"/>
      <c r="BEM74" s="507"/>
      <c r="BEN74" s="507"/>
      <c r="BEO74" s="507"/>
      <c r="BEP74" s="507"/>
      <c r="BEQ74" s="507"/>
      <c r="BER74" s="507"/>
      <c r="BES74" s="507"/>
      <c r="BET74" s="507"/>
      <c r="BEU74" s="507"/>
      <c r="BEV74" s="507"/>
      <c r="BEW74" s="507"/>
      <c r="BEX74" s="507"/>
      <c r="BEY74" s="507"/>
      <c r="BEZ74" s="507"/>
      <c r="BFA74" s="507"/>
      <c r="BFB74" s="507"/>
      <c r="BFC74" s="507"/>
      <c r="BFD74" s="507"/>
      <c r="BFE74" s="507"/>
      <c r="BFF74" s="507"/>
      <c r="BFG74" s="507"/>
      <c r="BFH74" s="507"/>
      <c r="BFI74" s="507"/>
      <c r="BFJ74" s="507"/>
      <c r="BFK74" s="507"/>
      <c r="BFL74" s="507"/>
      <c r="BFM74" s="507"/>
      <c r="BFN74" s="507"/>
      <c r="BFO74" s="507"/>
      <c r="BFP74" s="507"/>
      <c r="BFQ74" s="507"/>
      <c r="BFR74" s="507"/>
      <c r="BFS74" s="507"/>
      <c r="BFT74" s="507"/>
      <c r="BFU74" s="507"/>
      <c r="BFV74" s="507"/>
      <c r="BFW74" s="507"/>
      <c r="BFX74" s="507"/>
      <c r="BFY74" s="507"/>
      <c r="BFZ74" s="507"/>
      <c r="BGA74" s="507"/>
      <c r="BGB74" s="507"/>
      <c r="BGC74" s="507"/>
      <c r="BGD74" s="507"/>
      <c r="BGE74" s="507"/>
      <c r="BGF74" s="507"/>
      <c r="BGG74" s="507"/>
      <c r="BGH74" s="507"/>
      <c r="BGI74" s="507"/>
      <c r="BGJ74" s="507"/>
      <c r="BGK74" s="507"/>
      <c r="BGL74" s="507"/>
      <c r="BGM74" s="507"/>
      <c r="BGN74" s="507"/>
      <c r="BGO74" s="507"/>
      <c r="BGP74" s="507"/>
      <c r="BGQ74" s="507"/>
      <c r="BGR74" s="507"/>
      <c r="BGS74" s="507"/>
      <c r="BGT74" s="507"/>
      <c r="BGU74" s="507"/>
      <c r="BGV74" s="507"/>
      <c r="BGW74" s="507"/>
      <c r="BGX74" s="507"/>
      <c r="BGY74" s="507"/>
      <c r="BGZ74" s="507"/>
      <c r="BHA74" s="507"/>
      <c r="BHB74" s="507"/>
      <c r="BHC74" s="507"/>
      <c r="BHD74" s="507"/>
      <c r="BHE74" s="507"/>
      <c r="BHF74" s="507"/>
      <c r="BHG74" s="507"/>
      <c r="BHH74" s="507"/>
      <c r="BHI74" s="507"/>
      <c r="BHJ74" s="507"/>
      <c r="BHK74" s="507"/>
      <c r="BHL74" s="507"/>
      <c r="BHM74" s="507"/>
      <c r="BHN74" s="507"/>
      <c r="BHO74" s="507"/>
      <c r="BHP74" s="507"/>
      <c r="BHQ74" s="507"/>
      <c r="BHR74" s="507"/>
      <c r="BHS74" s="507"/>
      <c r="BHT74" s="507"/>
      <c r="BHU74" s="507"/>
      <c r="BHV74" s="507"/>
      <c r="BHW74" s="507"/>
      <c r="BHX74" s="507"/>
      <c r="BHY74" s="507"/>
      <c r="BHZ74" s="507"/>
      <c r="BIA74" s="507"/>
      <c r="BIB74" s="507"/>
      <c r="BIC74" s="507"/>
      <c r="BID74" s="507"/>
      <c r="BIE74" s="507"/>
      <c r="BIF74" s="507"/>
      <c r="BIG74" s="507"/>
      <c r="BIH74" s="507"/>
      <c r="BII74" s="507"/>
      <c r="BIJ74" s="507"/>
      <c r="BIK74" s="507"/>
      <c r="BIL74" s="507"/>
      <c r="BIM74" s="507"/>
      <c r="BIN74" s="507"/>
      <c r="BIO74" s="507"/>
      <c r="BIP74" s="507"/>
      <c r="BIQ74" s="507"/>
      <c r="BIR74" s="507"/>
      <c r="BIS74" s="507"/>
      <c r="BIT74" s="507"/>
      <c r="BIU74" s="507"/>
      <c r="BIV74" s="507"/>
      <c r="BIW74" s="507"/>
      <c r="BIX74" s="507"/>
      <c r="BIY74" s="507"/>
      <c r="BIZ74" s="507"/>
      <c r="BJA74" s="507"/>
      <c r="BJB74" s="507"/>
      <c r="BJC74" s="507"/>
      <c r="BJD74" s="507"/>
      <c r="BJE74" s="507"/>
      <c r="BJF74" s="507"/>
      <c r="BJG74" s="507"/>
      <c r="BJH74" s="507"/>
      <c r="BJI74" s="507"/>
      <c r="BJJ74" s="507"/>
      <c r="BJK74" s="507"/>
      <c r="BJL74" s="507"/>
      <c r="BJM74" s="507"/>
      <c r="BJN74" s="507"/>
      <c r="BJO74" s="507"/>
      <c r="BJP74" s="507"/>
      <c r="BJQ74" s="507"/>
      <c r="BJR74" s="507"/>
      <c r="BJS74" s="507"/>
      <c r="BJT74" s="507"/>
      <c r="BJU74" s="507"/>
      <c r="BJV74" s="507"/>
      <c r="BJW74" s="507"/>
      <c r="BJX74" s="507"/>
      <c r="BJY74" s="507"/>
      <c r="BJZ74" s="507"/>
      <c r="BKA74" s="507"/>
      <c r="BKB74" s="507"/>
      <c r="BKC74" s="507"/>
      <c r="BKD74" s="507"/>
      <c r="BKE74" s="507"/>
      <c r="BKF74" s="507"/>
      <c r="BKG74" s="507"/>
      <c r="BKH74" s="507"/>
      <c r="BKI74" s="507"/>
      <c r="BKJ74" s="507"/>
      <c r="BKK74" s="507"/>
      <c r="BKL74" s="507"/>
      <c r="BKM74" s="507"/>
      <c r="BKN74" s="507"/>
      <c r="BKO74" s="507"/>
      <c r="BKP74" s="507"/>
      <c r="BKQ74" s="507"/>
      <c r="BKR74" s="507"/>
      <c r="BKS74" s="507"/>
      <c r="BKT74" s="507"/>
      <c r="BKU74" s="507"/>
      <c r="BKV74" s="507"/>
      <c r="BKW74" s="507"/>
      <c r="BKX74" s="507"/>
      <c r="BKY74" s="507"/>
      <c r="BKZ74" s="507"/>
      <c r="BLA74" s="507"/>
      <c r="BLB74" s="507"/>
      <c r="BLC74" s="507"/>
      <c r="BLD74" s="507"/>
      <c r="BLE74" s="507"/>
      <c r="BLF74" s="507"/>
      <c r="BLG74" s="507"/>
      <c r="BLH74" s="507"/>
      <c r="BLI74" s="507"/>
      <c r="BLJ74" s="507"/>
      <c r="BLK74" s="507"/>
      <c r="BLL74" s="507"/>
      <c r="BLM74" s="507"/>
      <c r="BLN74" s="507"/>
      <c r="BLO74" s="507"/>
      <c r="BLP74" s="507"/>
      <c r="BLQ74" s="507"/>
      <c r="BLR74" s="507"/>
      <c r="BLS74" s="507"/>
      <c r="BLT74" s="507"/>
      <c r="BLU74" s="507"/>
      <c r="BLV74" s="507"/>
      <c r="BLW74" s="507"/>
      <c r="BLX74" s="507"/>
      <c r="BLY74" s="507"/>
      <c r="BLZ74" s="507"/>
      <c r="BMA74" s="507"/>
      <c r="BMB74" s="507"/>
      <c r="BMC74" s="507"/>
      <c r="BMD74" s="507"/>
      <c r="BME74" s="507"/>
      <c r="BMF74" s="507"/>
      <c r="BMG74" s="507"/>
      <c r="BMH74" s="507"/>
      <c r="BMI74" s="507"/>
      <c r="BMJ74" s="507"/>
      <c r="BMK74" s="507"/>
      <c r="BML74" s="507"/>
      <c r="BMM74" s="507"/>
      <c r="BMN74" s="507"/>
      <c r="BMP74" s="507"/>
      <c r="BMQ74" s="507"/>
      <c r="BMR74" s="507"/>
      <c r="BMS74" s="507"/>
      <c r="BMT74" s="507"/>
      <c r="BMV74" s="507"/>
      <c r="BMZ74" s="507"/>
      <c r="BNA74" s="507"/>
      <c r="BNB74" s="507"/>
      <c r="BNC74" s="507"/>
      <c r="BND74" s="507"/>
      <c r="BNE74" s="507"/>
      <c r="BNF74" s="507"/>
      <c r="BNG74" s="507"/>
      <c r="BNH74" s="507"/>
      <c r="BNI74" s="507"/>
      <c r="BNK74" s="507"/>
      <c r="BNL74" s="507"/>
      <c r="BNM74" s="507"/>
      <c r="BNN74" s="507"/>
      <c r="BNO74" s="507"/>
      <c r="BNP74" s="507"/>
      <c r="BNQ74" s="507"/>
      <c r="BNR74" s="507"/>
      <c r="BNS74" s="507"/>
      <c r="BNT74" s="507"/>
      <c r="BNU74" s="507"/>
      <c r="BNV74" s="507"/>
      <c r="BNW74" s="507"/>
      <c r="BNX74" s="507"/>
      <c r="BNY74" s="507"/>
      <c r="BNZ74" s="507"/>
      <c r="BOA74" s="507"/>
      <c r="BOB74" s="507"/>
      <c r="BOC74" s="507"/>
      <c r="BOD74" s="507"/>
      <c r="BOE74" s="507"/>
      <c r="BOF74" s="507"/>
      <c r="BOG74" s="507"/>
      <c r="BOH74" s="507"/>
      <c r="BOI74" s="507"/>
      <c r="BOJ74" s="507"/>
      <c r="BOK74" s="507"/>
      <c r="BOL74" s="507"/>
      <c r="BOM74" s="507"/>
      <c r="BON74" s="507"/>
      <c r="BOO74" s="507"/>
      <c r="BOP74" s="507"/>
      <c r="BOQ74" s="507"/>
      <c r="BOR74" s="507"/>
      <c r="BOS74" s="507"/>
      <c r="BOT74" s="507"/>
      <c r="BOU74" s="507"/>
      <c r="BOV74" s="507"/>
      <c r="BOW74" s="507"/>
      <c r="BOX74" s="507"/>
      <c r="BOY74" s="507"/>
      <c r="BOZ74" s="507"/>
      <c r="BPA74" s="507"/>
      <c r="BPB74" s="507"/>
      <c r="BPC74" s="507"/>
      <c r="BPD74" s="507"/>
      <c r="BPE74" s="507"/>
      <c r="BPF74" s="507"/>
      <c r="BPG74" s="507"/>
      <c r="BPH74" s="507"/>
      <c r="BPI74" s="507"/>
      <c r="BPJ74" s="507"/>
      <c r="BPK74" s="507"/>
      <c r="BPL74" s="507"/>
      <c r="BPM74" s="507"/>
      <c r="BPN74" s="507"/>
      <c r="BPO74" s="507"/>
      <c r="BPP74" s="507"/>
      <c r="BPQ74" s="507"/>
      <c r="BPR74" s="507"/>
      <c r="BPS74" s="507"/>
      <c r="BPT74" s="507"/>
      <c r="BPU74" s="507"/>
      <c r="BPV74" s="507"/>
      <c r="BPW74" s="507"/>
      <c r="BPX74" s="507"/>
      <c r="BPY74" s="507"/>
      <c r="BPZ74" s="507"/>
      <c r="BQA74" s="507"/>
      <c r="BQB74" s="507"/>
      <c r="BQC74" s="507"/>
      <c r="BQD74" s="507"/>
      <c r="BQE74" s="507"/>
      <c r="BQF74" s="507"/>
      <c r="BQG74" s="507"/>
      <c r="BQH74" s="507"/>
      <c r="BQI74" s="507"/>
      <c r="BQJ74" s="507"/>
      <c r="BQK74" s="507"/>
      <c r="BQL74" s="507"/>
      <c r="BQM74" s="507"/>
      <c r="BQN74" s="507"/>
      <c r="BQO74" s="507"/>
      <c r="BQP74" s="507"/>
      <c r="BQQ74" s="507"/>
      <c r="BQR74" s="507"/>
      <c r="BQS74" s="507"/>
      <c r="BQT74" s="507"/>
      <c r="BQU74" s="507"/>
      <c r="BQV74" s="507"/>
      <c r="BQW74" s="507"/>
      <c r="BQX74" s="507"/>
      <c r="BQY74" s="507"/>
      <c r="BQZ74" s="507"/>
      <c r="BRA74" s="507"/>
      <c r="BRB74" s="507"/>
      <c r="BRC74" s="507"/>
      <c r="BRD74" s="507"/>
      <c r="BRE74" s="507"/>
      <c r="BRF74" s="507"/>
      <c r="BRG74" s="507"/>
      <c r="BRH74" s="507"/>
      <c r="BRI74" s="507"/>
      <c r="BRJ74" s="507"/>
      <c r="BRK74" s="507"/>
      <c r="BRL74" s="507"/>
      <c r="BRM74" s="507"/>
      <c r="BRN74" s="507"/>
      <c r="BRO74" s="507"/>
      <c r="BRP74" s="507"/>
      <c r="BRQ74" s="507"/>
      <c r="BRR74" s="507"/>
      <c r="BRS74" s="507"/>
      <c r="BRT74" s="507"/>
      <c r="BRU74" s="507"/>
      <c r="BRV74" s="507"/>
      <c r="BRW74" s="507"/>
      <c r="BRX74" s="507"/>
      <c r="BRY74" s="507"/>
      <c r="BRZ74" s="507"/>
      <c r="BSA74" s="507"/>
      <c r="BSB74" s="507"/>
      <c r="BSC74" s="507"/>
      <c r="BSD74" s="507"/>
      <c r="BSE74" s="507"/>
      <c r="BSF74" s="507"/>
      <c r="BSG74" s="507"/>
      <c r="BSH74" s="507"/>
      <c r="BSI74" s="507"/>
      <c r="BSJ74" s="507"/>
      <c r="BSK74" s="507"/>
      <c r="BSL74" s="507"/>
      <c r="BSM74" s="507"/>
      <c r="BSN74" s="507"/>
      <c r="BSO74" s="507"/>
      <c r="BSP74" s="507"/>
      <c r="BSQ74" s="507"/>
      <c r="BSR74" s="507"/>
      <c r="BSS74" s="507"/>
      <c r="BST74" s="507"/>
      <c r="BSU74" s="507"/>
      <c r="BSV74" s="507"/>
      <c r="BSW74" s="507"/>
      <c r="BSX74" s="507"/>
      <c r="BSY74" s="507"/>
      <c r="BSZ74" s="507"/>
      <c r="BTA74" s="507"/>
      <c r="BTB74" s="507"/>
      <c r="BTC74" s="507"/>
      <c r="BTD74" s="507"/>
      <c r="BTE74" s="507"/>
      <c r="BTF74" s="507"/>
      <c r="BTG74" s="507"/>
      <c r="BTH74" s="507"/>
      <c r="BTI74" s="507"/>
      <c r="BTJ74" s="507"/>
      <c r="BTK74" s="507"/>
      <c r="BTL74" s="507"/>
      <c r="BTM74" s="507"/>
      <c r="BTN74" s="507"/>
      <c r="BTO74" s="507"/>
      <c r="BTP74" s="507"/>
      <c r="BTQ74" s="507"/>
      <c r="BTR74" s="507"/>
      <c r="BTS74" s="507"/>
      <c r="BTT74" s="507"/>
      <c r="BTU74" s="507"/>
      <c r="BTV74" s="507"/>
      <c r="BTW74" s="507"/>
      <c r="BTX74" s="507"/>
      <c r="BTY74" s="507"/>
      <c r="BTZ74" s="507"/>
      <c r="BUA74" s="507"/>
      <c r="BUB74" s="507"/>
      <c r="BUC74" s="507"/>
      <c r="BUD74" s="507"/>
      <c r="BUE74" s="507"/>
      <c r="BUF74" s="507"/>
      <c r="BUG74" s="507"/>
      <c r="BUH74" s="507"/>
      <c r="BUI74" s="507"/>
      <c r="BUJ74" s="507"/>
      <c r="BUK74" s="507"/>
      <c r="BUL74" s="507"/>
      <c r="BUM74" s="507"/>
      <c r="BUN74" s="507"/>
      <c r="BUO74" s="507"/>
      <c r="BUP74" s="507"/>
      <c r="BUQ74" s="507"/>
      <c r="BUR74" s="507"/>
      <c r="BUS74" s="507"/>
      <c r="BUT74" s="507"/>
      <c r="BUU74" s="507"/>
      <c r="BUV74" s="507"/>
      <c r="BUW74" s="507"/>
      <c r="BUX74" s="507"/>
      <c r="BUY74" s="507"/>
      <c r="BUZ74" s="507"/>
      <c r="BVA74" s="507"/>
      <c r="BVB74" s="507"/>
      <c r="BVC74" s="507"/>
      <c r="BVD74" s="507"/>
      <c r="BVE74" s="507"/>
      <c r="BVF74" s="507"/>
      <c r="BVG74" s="507"/>
      <c r="BVH74" s="507"/>
      <c r="BVI74" s="507"/>
      <c r="BVJ74" s="507"/>
      <c r="BVK74" s="507"/>
      <c r="BVL74" s="507"/>
      <c r="BVM74" s="507"/>
      <c r="BVN74" s="507"/>
      <c r="BVO74" s="507"/>
      <c r="BVP74" s="507"/>
      <c r="BVQ74" s="507"/>
      <c r="BVR74" s="507"/>
      <c r="BVS74" s="507"/>
      <c r="BVT74" s="507"/>
      <c r="BVU74" s="507"/>
      <c r="BVV74" s="507"/>
      <c r="BVW74" s="507"/>
      <c r="BVX74" s="507"/>
      <c r="BVY74" s="507"/>
      <c r="BVZ74" s="507"/>
      <c r="BWA74" s="507"/>
      <c r="BWB74" s="507"/>
      <c r="BWC74" s="507"/>
      <c r="BWD74" s="507"/>
      <c r="BWE74" s="507"/>
      <c r="BWF74" s="507"/>
      <c r="BWG74" s="507"/>
      <c r="BWH74" s="507"/>
      <c r="BWI74" s="507"/>
      <c r="BWJ74" s="507"/>
      <c r="BWL74" s="507"/>
      <c r="BWM74" s="507"/>
      <c r="BWN74" s="507"/>
      <c r="BWO74" s="507"/>
      <c r="BWP74" s="507"/>
      <c r="BWR74" s="507"/>
      <c r="BWV74" s="507"/>
      <c r="BWW74" s="507"/>
      <c r="BWX74" s="507"/>
      <c r="BWY74" s="507"/>
      <c r="BWZ74" s="507"/>
      <c r="BXA74" s="507"/>
      <c r="BXB74" s="507"/>
      <c r="BXC74" s="507"/>
      <c r="BXD74" s="507"/>
      <c r="BXE74" s="507"/>
      <c r="BXG74" s="507"/>
      <c r="BXH74" s="507"/>
      <c r="BXI74" s="507"/>
      <c r="BXJ74" s="507"/>
      <c r="BXK74" s="507"/>
      <c r="BXL74" s="507"/>
      <c r="BXM74" s="507"/>
      <c r="BXN74" s="507"/>
      <c r="BXO74" s="507"/>
      <c r="BXP74" s="507"/>
      <c r="BXQ74" s="507"/>
      <c r="BXR74" s="507"/>
      <c r="BXS74" s="507"/>
      <c r="BXT74" s="507"/>
      <c r="BXU74" s="507"/>
      <c r="BXV74" s="507"/>
      <c r="BXW74" s="507"/>
      <c r="BXX74" s="507"/>
      <c r="BXY74" s="507"/>
      <c r="BXZ74" s="507"/>
      <c r="BYA74" s="507"/>
      <c r="BYB74" s="507"/>
      <c r="BYC74" s="507"/>
      <c r="BYD74" s="507"/>
      <c r="BYE74" s="507"/>
      <c r="BYF74" s="507"/>
      <c r="BYG74" s="507"/>
      <c r="BYH74" s="507"/>
      <c r="BYI74" s="507"/>
      <c r="BYJ74" s="507"/>
      <c r="BYK74" s="507"/>
      <c r="BYL74" s="507"/>
      <c r="BYM74" s="507"/>
      <c r="BYN74" s="507"/>
      <c r="BYO74" s="507"/>
      <c r="BYP74" s="507"/>
      <c r="BYQ74" s="507"/>
      <c r="BYR74" s="507"/>
      <c r="BYS74" s="507"/>
      <c r="BYT74" s="507"/>
      <c r="BYU74" s="507"/>
      <c r="BYV74" s="507"/>
      <c r="BYW74" s="507"/>
      <c r="BYX74" s="507"/>
      <c r="BYY74" s="507"/>
      <c r="BYZ74" s="507"/>
      <c r="BZA74" s="507"/>
      <c r="BZB74" s="507"/>
      <c r="BZC74" s="507"/>
      <c r="BZD74" s="507"/>
      <c r="BZE74" s="507"/>
      <c r="BZF74" s="507"/>
      <c r="BZG74" s="507"/>
      <c r="BZH74" s="507"/>
      <c r="BZI74" s="507"/>
      <c r="BZJ74" s="507"/>
      <c r="BZK74" s="507"/>
      <c r="BZL74" s="507"/>
      <c r="BZM74" s="507"/>
      <c r="BZN74" s="507"/>
      <c r="BZO74" s="507"/>
      <c r="BZP74" s="507"/>
      <c r="BZQ74" s="507"/>
      <c r="BZR74" s="507"/>
      <c r="BZS74" s="507"/>
      <c r="BZT74" s="507"/>
      <c r="BZU74" s="507"/>
      <c r="BZV74" s="507"/>
      <c r="BZW74" s="507"/>
      <c r="BZX74" s="507"/>
      <c r="BZY74" s="507"/>
      <c r="BZZ74" s="507"/>
      <c r="CAA74" s="507"/>
      <c r="CAB74" s="507"/>
      <c r="CAC74" s="507"/>
      <c r="CAD74" s="507"/>
      <c r="CAE74" s="507"/>
      <c r="CAF74" s="507"/>
      <c r="CAG74" s="507"/>
      <c r="CAH74" s="507"/>
      <c r="CAI74" s="507"/>
      <c r="CAJ74" s="507"/>
      <c r="CAK74" s="507"/>
      <c r="CAL74" s="507"/>
      <c r="CAM74" s="507"/>
      <c r="CAN74" s="507"/>
      <c r="CAO74" s="507"/>
      <c r="CAP74" s="507"/>
      <c r="CAQ74" s="507"/>
      <c r="CAR74" s="507"/>
      <c r="CAS74" s="507"/>
      <c r="CAT74" s="507"/>
      <c r="CAU74" s="507"/>
      <c r="CAV74" s="507"/>
      <c r="CAW74" s="507"/>
      <c r="CAX74" s="507"/>
      <c r="CAY74" s="507"/>
      <c r="CAZ74" s="507"/>
      <c r="CBA74" s="507"/>
      <c r="CBB74" s="507"/>
      <c r="CBC74" s="507"/>
      <c r="CBD74" s="507"/>
      <c r="CBE74" s="507"/>
      <c r="CBF74" s="507"/>
      <c r="CBG74" s="507"/>
      <c r="CBH74" s="507"/>
      <c r="CBI74" s="507"/>
      <c r="CBJ74" s="507"/>
      <c r="CBK74" s="507"/>
      <c r="CBL74" s="507"/>
      <c r="CBM74" s="507"/>
      <c r="CBN74" s="507"/>
      <c r="CBO74" s="507"/>
      <c r="CBP74" s="507"/>
      <c r="CBQ74" s="507"/>
      <c r="CBR74" s="507"/>
      <c r="CBS74" s="507"/>
      <c r="CBT74" s="507"/>
      <c r="CBU74" s="507"/>
      <c r="CBV74" s="507"/>
      <c r="CBW74" s="507"/>
      <c r="CBX74" s="507"/>
      <c r="CBY74" s="507"/>
      <c r="CBZ74" s="507"/>
      <c r="CCA74" s="507"/>
      <c r="CCB74" s="507"/>
      <c r="CCC74" s="507"/>
      <c r="CCD74" s="507"/>
      <c r="CCE74" s="507"/>
      <c r="CCF74" s="507"/>
      <c r="CCG74" s="507"/>
      <c r="CCH74" s="507"/>
      <c r="CCI74" s="507"/>
      <c r="CCJ74" s="507"/>
      <c r="CCK74" s="507"/>
      <c r="CCL74" s="507"/>
      <c r="CCM74" s="507"/>
      <c r="CCN74" s="507"/>
      <c r="CCO74" s="507"/>
      <c r="CCP74" s="507"/>
      <c r="CCQ74" s="507"/>
      <c r="CCR74" s="507"/>
      <c r="CCS74" s="507"/>
      <c r="CCT74" s="507"/>
      <c r="CCU74" s="507"/>
      <c r="CCV74" s="507"/>
      <c r="CCW74" s="507"/>
      <c r="CCX74" s="507"/>
      <c r="CCY74" s="507"/>
      <c r="CCZ74" s="507"/>
      <c r="CDA74" s="507"/>
      <c r="CDB74" s="507"/>
      <c r="CDC74" s="507"/>
      <c r="CDD74" s="507"/>
      <c r="CDE74" s="507"/>
      <c r="CDF74" s="507"/>
      <c r="CDG74" s="507"/>
      <c r="CDH74" s="507"/>
      <c r="CDI74" s="507"/>
      <c r="CDJ74" s="507"/>
      <c r="CDK74" s="507"/>
      <c r="CDL74" s="507"/>
      <c r="CDM74" s="507"/>
      <c r="CDN74" s="507"/>
      <c r="CDO74" s="507"/>
      <c r="CDP74" s="507"/>
      <c r="CDQ74" s="507"/>
      <c r="CDR74" s="507"/>
      <c r="CDS74" s="507"/>
      <c r="CDT74" s="507"/>
      <c r="CDU74" s="507"/>
      <c r="CDV74" s="507"/>
      <c r="CDW74" s="507"/>
      <c r="CDX74" s="507"/>
      <c r="CDY74" s="507"/>
      <c r="CDZ74" s="507"/>
      <c r="CEA74" s="507"/>
      <c r="CEB74" s="507"/>
      <c r="CEC74" s="507"/>
      <c r="CED74" s="507"/>
      <c r="CEE74" s="507"/>
      <c r="CEF74" s="507"/>
      <c r="CEG74" s="507"/>
      <c r="CEH74" s="507"/>
      <c r="CEI74" s="507"/>
      <c r="CEJ74" s="507"/>
      <c r="CEK74" s="507"/>
      <c r="CEL74" s="507"/>
      <c r="CEM74" s="507"/>
      <c r="CEN74" s="507"/>
      <c r="CEO74" s="507"/>
      <c r="CEP74" s="507"/>
      <c r="CEQ74" s="507"/>
      <c r="CER74" s="507"/>
      <c r="CES74" s="507"/>
      <c r="CET74" s="507"/>
      <c r="CEU74" s="507"/>
      <c r="CEV74" s="507"/>
      <c r="CEW74" s="507"/>
      <c r="CEX74" s="507"/>
      <c r="CEY74" s="507"/>
      <c r="CEZ74" s="507"/>
      <c r="CFA74" s="507"/>
      <c r="CFB74" s="507"/>
      <c r="CFC74" s="507"/>
      <c r="CFD74" s="507"/>
      <c r="CFE74" s="507"/>
      <c r="CFF74" s="507"/>
      <c r="CFG74" s="507"/>
      <c r="CFH74" s="507"/>
      <c r="CFI74" s="507"/>
      <c r="CFJ74" s="507"/>
      <c r="CFK74" s="507"/>
      <c r="CFL74" s="507"/>
      <c r="CFM74" s="507"/>
      <c r="CFN74" s="507"/>
      <c r="CFO74" s="507"/>
      <c r="CFP74" s="507"/>
      <c r="CFQ74" s="507"/>
      <c r="CFR74" s="507"/>
      <c r="CFS74" s="507"/>
      <c r="CFT74" s="507"/>
      <c r="CFU74" s="507"/>
      <c r="CFV74" s="507"/>
      <c r="CFW74" s="507"/>
      <c r="CFX74" s="507"/>
      <c r="CFY74" s="507"/>
      <c r="CFZ74" s="507"/>
      <c r="CGA74" s="507"/>
      <c r="CGB74" s="507"/>
      <c r="CGC74" s="507"/>
      <c r="CGD74" s="507"/>
      <c r="CGE74" s="507"/>
      <c r="CGF74" s="507"/>
      <c r="CGH74" s="507"/>
      <c r="CGI74" s="507"/>
      <c r="CGJ74" s="507"/>
      <c r="CGK74" s="507"/>
      <c r="CGL74" s="507"/>
      <c r="CGN74" s="507"/>
      <c r="CGR74" s="507"/>
      <c r="CGS74" s="507"/>
      <c r="CGT74" s="507"/>
      <c r="CGU74" s="507"/>
      <c r="CGV74" s="507"/>
      <c r="CGW74" s="507"/>
      <c r="CGX74" s="507"/>
      <c r="CGY74" s="507"/>
      <c r="CGZ74" s="507"/>
      <c r="CHA74" s="507"/>
      <c r="CHC74" s="507"/>
      <c r="CHD74" s="507"/>
      <c r="CHE74" s="507"/>
      <c r="CHF74" s="507"/>
      <c r="CHG74" s="507"/>
      <c r="CHH74" s="507"/>
      <c r="CHI74" s="507"/>
      <c r="CHJ74" s="507"/>
      <c r="CHK74" s="507"/>
      <c r="CHL74" s="507"/>
      <c r="CHM74" s="507"/>
      <c r="CHN74" s="507"/>
      <c r="CHO74" s="507"/>
      <c r="CHP74" s="507"/>
      <c r="CHQ74" s="507"/>
      <c r="CHR74" s="507"/>
      <c r="CHS74" s="507"/>
      <c r="CHT74" s="507"/>
      <c r="CHU74" s="507"/>
      <c r="CHV74" s="507"/>
      <c r="CHW74" s="507"/>
      <c r="CHX74" s="507"/>
      <c r="CHY74" s="507"/>
      <c r="CHZ74" s="507"/>
      <c r="CIA74" s="507"/>
      <c r="CIB74" s="507"/>
      <c r="CIC74" s="507"/>
      <c r="CID74" s="507"/>
      <c r="CIE74" s="507"/>
      <c r="CIF74" s="507"/>
      <c r="CIG74" s="507"/>
      <c r="CIH74" s="507"/>
      <c r="CII74" s="507"/>
      <c r="CIJ74" s="507"/>
      <c r="CIK74" s="507"/>
      <c r="CIL74" s="507"/>
      <c r="CIM74" s="507"/>
      <c r="CIN74" s="507"/>
      <c r="CIO74" s="507"/>
      <c r="CIP74" s="507"/>
      <c r="CIQ74" s="507"/>
      <c r="CIR74" s="507"/>
      <c r="CIS74" s="507"/>
      <c r="CIT74" s="507"/>
      <c r="CIU74" s="507"/>
      <c r="CIV74" s="507"/>
      <c r="CIW74" s="507"/>
      <c r="CIX74" s="507"/>
      <c r="CIY74" s="507"/>
      <c r="CIZ74" s="507"/>
      <c r="CJA74" s="507"/>
      <c r="CJB74" s="507"/>
      <c r="CJC74" s="507"/>
      <c r="CJD74" s="507"/>
      <c r="CJE74" s="507"/>
      <c r="CJF74" s="507"/>
      <c r="CJG74" s="507"/>
      <c r="CJH74" s="507"/>
      <c r="CJI74" s="507"/>
      <c r="CJJ74" s="507"/>
      <c r="CJK74" s="507"/>
      <c r="CJL74" s="507"/>
      <c r="CJM74" s="507"/>
      <c r="CJN74" s="507"/>
      <c r="CJO74" s="507"/>
      <c r="CJP74" s="507"/>
      <c r="CJQ74" s="507"/>
      <c r="CJR74" s="507"/>
      <c r="CJS74" s="507"/>
      <c r="CJT74" s="507"/>
      <c r="CJU74" s="507"/>
      <c r="CJV74" s="507"/>
      <c r="CJW74" s="507"/>
      <c r="CJX74" s="507"/>
      <c r="CJY74" s="507"/>
      <c r="CJZ74" s="507"/>
      <c r="CKA74" s="507"/>
      <c r="CKB74" s="507"/>
      <c r="CKC74" s="507"/>
      <c r="CKD74" s="507"/>
      <c r="CKE74" s="507"/>
      <c r="CKF74" s="507"/>
      <c r="CKG74" s="507"/>
      <c r="CKH74" s="507"/>
      <c r="CKI74" s="507"/>
      <c r="CKJ74" s="507"/>
      <c r="CKK74" s="507"/>
      <c r="CKL74" s="507"/>
      <c r="CKM74" s="507"/>
      <c r="CKN74" s="507"/>
      <c r="CKO74" s="507"/>
      <c r="CKP74" s="507"/>
      <c r="CKQ74" s="507"/>
      <c r="CKR74" s="507"/>
      <c r="CKS74" s="507"/>
      <c r="CKT74" s="507"/>
      <c r="CKU74" s="507"/>
      <c r="CKV74" s="507"/>
      <c r="CKW74" s="507"/>
      <c r="CKX74" s="507"/>
      <c r="CKY74" s="507"/>
      <c r="CKZ74" s="507"/>
      <c r="CLA74" s="507"/>
      <c r="CLB74" s="507"/>
      <c r="CLC74" s="507"/>
      <c r="CLD74" s="507"/>
      <c r="CLE74" s="507"/>
      <c r="CLF74" s="507"/>
      <c r="CLG74" s="507"/>
      <c r="CLH74" s="507"/>
      <c r="CLI74" s="507"/>
      <c r="CLJ74" s="507"/>
      <c r="CLK74" s="507"/>
      <c r="CLL74" s="507"/>
      <c r="CLM74" s="507"/>
      <c r="CLN74" s="507"/>
      <c r="CLO74" s="507"/>
      <c r="CLP74" s="507"/>
      <c r="CLQ74" s="507"/>
      <c r="CLR74" s="507"/>
      <c r="CLS74" s="507"/>
      <c r="CLT74" s="507"/>
      <c r="CLU74" s="507"/>
      <c r="CLV74" s="507"/>
      <c r="CLW74" s="507"/>
      <c r="CLX74" s="507"/>
      <c r="CLY74" s="507"/>
      <c r="CLZ74" s="507"/>
      <c r="CMA74" s="507"/>
      <c r="CMB74" s="507"/>
      <c r="CMC74" s="507"/>
      <c r="CMD74" s="507"/>
      <c r="CME74" s="507"/>
      <c r="CMF74" s="507"/>
      <c r="CMG74" s="507"/>
      <c r="CMH74" s="507"/>
      <c r="CMI74" s="507"/>
      <c r="CMJ74" s="507"/>
      <c r="CMK74" s="507"/>
      <c r="CML74" s="507"/>
      <c r="CMM74" s="507"/>
      <c r="CMN74" s="507"/>
      <c r="CMO74" s="507"/>
      <c r="CMP74" s="507"/>
      <c r="CMQ74" s="507"/>
      <c r="CMR74" s="507"/>
      <c r="CMS74" s="507"/>
      <c r="CMT74" s="507"/>
      <c r="CMU74" s="507"/>
      <c r="CMV74" s="507"/>
      <c r="CMW74" s="507"/>
      <c r="CMX74" s="507"/>
      <c r="CMY74" s="507"/>
      <c r="CMZ74" s="507"/>
      <c r="CNA74" s="507"/>
      <c r="CNB74" s="507"/>
      <c r="CNC74" s="507"/>
      <c r="CND74" s="507"/>
      <c r="CNE74" s="507"/>
      <c r="CNF74" s="507"/>
      <c r="CNG74" s="507"/>
      <c r="CNH74" s="507"/>
      <c r="CNI74" s="507"/>
      <c r="CNJ74" s="507"/>
      <c r="CNK74" s="507"/>
      <c r="CNL74" s="507"/>
      <c r="CNM74" s="507"/>
      <c r="CNN74" s="507"/>
      <c r="CNO74" s="507"/>
      <c r="CNP74" s="507"/>
      <c r="CNQ74" s="507"/>
      <c r="CNR74" s="507"/>
      <c r="CNS74" s="507"/>
      <c r="CNT74" s="507"/>
      <c r="CNU74" s="507"/>
      <c r="CNV74" s="507"/>
      <c r="CNW74" s="507"/>
      <c r="CNX74" s="507"/>
      <c r="CNY74" s="507"/>
      <c r="CNZ74" s="507"/>
      <c r="COA74" s="507"/>
      <c r="COB74" s="507"/>
      <c r="COC74" s="507"/>
      <c r="COD74" s="507"/>
      <c r="COE74" s="507"/>
      <c r="COF74" s="507"/>
      <c r="COG74" s="507"/>
      <c r="COH74" s="507"/>
      <c r="COI74" s="507"/>
      <c r="COJ74" s="507"/>
      <c r="COK74" s="507"/>
      <c r="COL74" s="507"/>
      <c r="COM74" s="507"/>
      <c r="CON74" s="507"/>
      <c r="COO74" s="507"/>
      <c r="COP74" s="507"/>
      <c r="COQ74" s="507"/>
      <c r="COR74" s="507"/>
      <c r="COS74" s="507"/>
      <c r="COT74" s="507"/>
      <c r="COU74" s="507"/>
      <c r="COV74" s="507"/>
      <c r="COW74" s="507"/>
      <c r="COX74" s="507"/>
      <c r="COY74" s="507"/>
      <c r="COZ74" s="507"/>
      <c r="CPA74" s="507"/>
      <c r="CPB74" s="507"/>
      <c r="CPC74" s="507"/>
      <c r="CPD74" s="507"/>
      <c r="CPE74" s="507"/>
      <c r="CPF74" s="507"/>
      <c r="CPG74" s="507"/>
      <c r="CPH74" s="507"/>
      <c r="CPI74" s="507"/>
      <c r="CPJ74" s="507"/>
      <c r="CPK74" s="507"/>
      <c r="CPL74" s="507"/>
      <c r="CPM74" s="507"/>
      <c r="CPN74" s="507"/>
      <c r="CPO74" s="507"/>
      <c r="CPP74" s="507"/>
      <c r="CPQ74" s="507"/>
      <c r="CPR74" s="507"/>
      <c r="CPS74" s="507"/>
      <c r="CPT74" s="507"/>
      <c r="CPU74" s="507"/>
      <c r="CPV74" s="507"/>
      <c r="CPW74" s="507"/>
      <c r="CPX74" s="507"/>
      <c r="CPY74" s="507"/>
      <c r="CPZ74" s="507"/>
      <c r="CQA74" s="507"/>
      <c r="CQB74" s="507"/>
      <c r="CQD74" s="507"/>
      <c r="CQE74" s="507"/>
      <c r="CQF74" s="507"/>
      <c r="CQG74" s="507"/>
      <c r="CQH74" s="507"/>
      <c r="CQJ74" s="507"/>
      <c r="CQN74" s="507"/>
      <c r="CQO74" s="507"/>
      <c r="CQP74" s="507"/>
      <c r="CQQ74" s="507"/>
      <c r="CQR74" s="507"/>
      <c r="CQS74" s="507"/>
      <c r="CQT74" s="507"/>
      <c r="CQU74" s="507"/>
      <c r="CQV74" s="507"/>
      <c r="CQW74" s="507"/>
      <c r="CQY74" s="507"/>
      <c r="CQZ74" s="507"/>
      <c r="CRA74" s="507"/>
      <c r="CRB74" s="507"/>
      <c r="CRC74" s="507"/>
      <c r="CRD74" s="507"/>
      <c r="CRE74" s="507"/>
      <c r="CRF74" s="507"/>
      <c r="CRG74" s="507"/>
      <c r="CRH74" s="507"/>
      <c r="CRI74" s="507"/>
      <c r="CRJ74" s="507"/>
      <c r="CRK74" s="507"/>
      <c r="CRL74" s="507"/>
      <c r="CRM74" s="507"/>
      <c r="CRN74" s="507"/>
      <c r="CRO74" s="507"/>
      <c r="CRP74" s="507"/>
      <c r="CRQ74" s="507"/>
      <c r="CRR74" s="507"/>
      <c r="CRS74" s="507"/>
      <c r="CRT74" s="507"/>
      <c r="CRU74" s="507"/>
      <c r="CRV74" s="507"/>
      <c r="CRW74" s="507"/>
      <c r="CRX74" s="507"/>
      <c r="CRY74" s="507"/>
      <c r="CRZ74" s="507"/>
      <c r="CSA74" s="507"/>
      <c r="CSB74" s="507"/>
      <c r="CSC74" s="507"/>
      <c r="CSD74" s="507"/>
      <c r="CSE74" s="507"/>
      <c r="CSF74" s="507"/>
      <c r="CSG74" s="507"/>
      <c r="CSH74" s="507"/>
      <c r="CSI74" s="507"/>
      <c r="CSJ74" s="507"/>
      <c r="CSK74" s="507"/>
      <c r="CSL74" s="507"/>
      <c r="CSM74" s="507"/>
      <c r="CSN74" s="507"/>
      <c r="CSO74" s="507"/>
      <c r="CSP74" s="507"/>
      <c r="CSQ74" s="507"/>
      <c r="CSR74" s="507"/>
      <c r="CSS74" s="507"/>
      <c r="CST74" s="507"/>
      <c r="CSU74" s="507"/>
      <c r="CSV74" s="507"/>
      <c r="CSW74" s="507"/>
      <c r="CSX74" s="507"/>
      <c r="CSY74" s="507"/>
      <c r="CSZ74" s="507"/>
      <c r="CTA74" s="507"/>
      <c r="CTB74" s="507"/>
      <c r="CTC74" s="507"/>
      <c r="CTD74" s="507"/>
      <c r="CTE74" s="507"/>
      <c r="CTF74" s="507"/>
      <c r="CTG74" s="507"/>
      <c r="CTH74" s="507"/>
      <c r="CTI74" s="507"/>
      <c r="CTJ74" s="507"/>
      <c r="CTK74" s="507"/>
      <c r="CTL74" s="507"/>
      <c r="CTM74" s="507"/>
      <c r="CTN74" s="507"/>
      <c r="CTO74" s="507"/>
      <c r="CTP74" s="507"/>
      <c r="CTQ74" s="507"/>
      <c r="CTR74" s="507"/>
      <c r="CTS74" s="507"/>
      <c r="CTT74" s="507"/>
      <c r="CTU74" s="507"/>
      <c r="CTV74" s="507"/>
      <c r="CTW74" s="507"/>
      <c r="CTX74" s="507"/>
      <c r="CTY74" s="507"/>
      <c r="CTZ74" s="507"/>
      <c r="CUA74" s="507"/>
      <c r="CUB74" s="507"/>
      <c r="CUC74" s="507"/>
      <c r="CUD74" s="507"/>
      <c r="CUE74" s="507"/>
      <c r="CUF74" s="507"/>
      <c r="CUG74" s="507"/>
      <c r="CUH74" s="507"/>
      <c r="CUI74" s="507"/>
      <c r="CUJ74" s="507"/>
      <c r="CUK74" s="507"/>
      <c r="CUL74" s="507"/>
      <c r="CUM74" s="507"/>
      <c r="CUN74" s="507"/>
      <c r="CUO74" s="507"/>
      <c r="CUP74" s="507"/>
      <c r="CUQ74" s="507"/>
      <c r="CUR74" s="507"/>
      <c r="CUS74" s="507"/>
      <c r="CUT74" s="507"/>
      <c r="CUU74" s="507"/>
      <c r="CUV74" s="507"/>
      <c r="CUW74" s="507"/>
      <c r="CUX74" s="507"/>
      <c r="CUY74" s="507"/>
      <c r="CUZ74" s="507"/>
      <c r="CVA74" s="507"/>
      <c r="CVB74" s="507"/>
      <c r="CVC74" s="507"/>
      <c r="CVD74" s="507"/>
      <c r="CVE74" s="507"/>
      <c r="CVF74" s="507"/>
      <c r="CVG74" s="507"/>
      <c r="CVH74" s="507"/>
      <c r="CVI74" s="507"/>
      <c r="CVJ74" s="507"/>
      <c r="CVK74" s="507"/>
      <c r="CVL74" s="507"/>
      <c r="CVM74" s="507"/>
      <c r="CVN74" s="507"/>
      <c r="CVO74" s="507"/>
      <c r="CVP74" s="507"/>
      <c r="CVQ74" s="507"/>
      <c r="CVR74" s="507"/>
      <c r="CVS74" s="507"/>
      <c r="CVT74" s="507"/>
      <c r="CVU74" s="507"/>
      <c r="CVV74" s="507"/>
      <c r="CVW74" s="507"/>
      <c r="CVX74" s="507"/>
      <c r="CVY74" s="507"/>
      <c r="CVZ74" s="507"/>
      <c r="CWA74" s="507"/>
      <c r="CWB74" s="507"/>
      <c r="CWC74" s="507"/>
      <c r="CWD74" s="507"/>
      <c r="CWE74" s="507"/>
      <c r="CWF74" s="507"/>
      <c r="CWG74" s="507"/>
      <c r="CWH74" s="507"/>
      <c r="CWI74" s="507"/>
      <c r="CWJ74" s="507"/>
      <c r="CWK74" s="507"/>
      <c r="CWL74" s="507"/>
      <c r="CWM74" s="507"/>
      <c r="CWN74" s="507"/>
      <c r="CWO74" s="507"/>
      <c r="CWP74" s="507"/>
      <c r="CWQ74" s="507"/>
      <c r="CWR74" s="507"/>
      <c r="CWS74" s="507"/>
      <c r="CWT74" s="507"/>
      <c r="CWU74" s="507"/>
      <c r="CWV74" s="507"/>
      <c r="CWW74" s="507"/>
      <c r="CWX74" s="507"/>
      <c r="CWY74" s="507"/>
      <c r="CWZ74" s="507"/>
      <c r="CXA74" s="507"/>
      <c r="CXB74" s="507"/>
      <c r="CXC74" s="507"/>
      <c r="CXD74" s="507"/>
      <c r="CXE74" s="507"/>
      <c r="CXF74" s="507"/>
      <c r="CXG74" s="507"/>
      <c r="CXH74" s="507"/>
      <c r="CXI74" s="507"/>
      <c r="CXJ74" s="507"/>
      <c r="CXK74" s="507"/>
      <c r="CXL74" s="507"/>
      <c r="CXM74" s="507"/>
      <c r="CXN74" s="507"/>
      <c r="CXO74" s="507"/>
      <c r="CXP74" s="507"/>
      <c r="CXQ74" s="507"/>
      <c r="CXR74" s="507"/>
      <c r="CXS74" s="507"/>
      <c r="CXT74" s="507"/>
      <c r="CXU74" s="507"/>
      <c r="CXV74" s="507"/>
      <c r="CXW74" s="507"/>
      <c r="CXX74" s="507"/>
      <c r="CXY74" s="507"/>
      <c r="CXZ74" s="507"/>
      <c r="CYA74" s="507"/>
      <c r="CYB74" s="507"/>
      <c r="CYC74" s="507"/>
      <c r="CYD74" s="507"/>
      <c r="CYE74" s="507"/>
      <c r="CYF74" s="507"/>
      <c r="CYG74" s="507"/>
      <c r="CYH74" s="507"/>
      <c r="CYI74" s="507"/>
      <c r="CYJ74" s="507"/>
      <c r="CYK74" s="507"/>
      <c r="CYL74" s="507"/>
      <c r="CYM74" s="507"/>
      <c r="CYN74" s="507"/>
      <c r="CYO74" s="507"/>
      <c r="CYP74" s="507"/>
      <c r="CYQ74" s="507"/>
      <c r="CYR74" s="507"/>
      <c r="CYS74" s="507"/>
      <c r="CYT74" s="507"/>
      <c r="CYU74" s="507"/>
      <c r="CYV74" s="507"/>
      <c r="CYW74" s="507"/>
      <c r="CYX74" s="507"/>
      <c r="CYY74" s="507"/>
      <c r="CYZ74" s="507"/>
      <c r="CZA74" s="507"/>
      <c r="CZB74" s="507"/>
      <c r="CZC74" s="507"/>
      <c r="CZD74" s="507"/>
      <c r="CZE74" s="507"/>
      <c r="CZF74" s="507"/>
      <c r="CZG74" s="507"/>
      <c r="CZH74" s="507"/>
      <c r="CZI74" s="507"/>
      <c r="CZJ74" s="507"/>
      <c r="CZK74" s="507"/>
      <c r="CZL74" s="507"/>
      <c r="CZM74" s="507"/>
      <c r="CZN74" s="507"/>
      <c r="CZO74" s="507"/>
      <c r="CZP74" s="507"/>
      <c r="CZQ74" s="507"/>
      <c r="CZR74" s="507"/>
      <c r="CZS74" s="507"/>
      <c r="CZT74" s="507"/>
      <c r="CZU74" s="507"/>
      <c r="CZV74" s="507"/>
      <c r="CZW74" s="507"/>
      <c r="CZX74" s="507"/>
      <c r="CZZ74" s="507"/>
      <c r="DAA74" s="507"/>
      <c r="DAB74" s="507"/>
      <c r="DAC74" s="507"/>
      <c r="DAD74" s="507"/>
      <c r="DAF74" s="507"/>
      <c r="DAJ74" s="507"/>
      <c r="DAK74" s="507"/>
      <c r="DAL74" s="507"/>
      <c r="DAM74" s="507"/>
      <c r="DAN74" s="507"/>
      <c r="DAO74" s="507"/>
      <c r="DAP74" s="507"/>
      <c r="DAQ74" s="507"/>
      <c r="DAR74" s="507"/>
      <c r="DAS74" s="507"/>
      <c r="DAU74" s="507"/>
      <c r="DAV74" s="507"/>
      <c r="DAW74" s="507"/>
      <c r="DAX74" s="507"/>
      <c r="DAY74" s="507"/>
      <c r="DAZ74" s="507"/>
      <c r="DBA74" s="507"/>
      <c r="DBB74" s="507"/>
      <c r="DBC74" s="507"/>
      <c r="DBD74" s="507"/>
      <c r="DBE74" s="507"/>
      <c r="DBF74" s="507"/>
      <c r="DBG74" s="507"/>
      <c r="DBH74" s="507"/>
      <c r="DBI74" s="507"/>
      <c r="DBJ74" s="507"/>
      <c r="DBK74" s="507"/>
      <c r="DBL74" s="507"/>
      <c r="DBM74" s="507"/>
      <c r="DBN74" s="507"/>
      <c r="DBO74" s="507"/>
      <c r="DBP74" s="507"/>
      <c r="DBQ74" s="507"/>
      <c r="DBR74" s="507"/>
      <c r="DBS74" s="507"/>
      <c r="DBT74" s="507"/>
      <c r="DBU74" s="507"/>
      <c r="DBV74" s="507"/>
      <c r="DBW74" s="507"/>
      <c r="DBX74" s="507"/>
      <c r="DBY74" s="507"/>
      <c r="DBZ74" s="507"/>
      <c r="DCA74" s="507"/>
      <c r="DCB74" s="507"/>
      <c r="DCC74" s="507"/>
      <c r="DCD74" s="507"/>
      <c r="DCE74" s="507"/>
      <c r="DCF74" s="507"/>
      <c r="DCG74" s="507"/>
      <c r="DCH74" s="507"/>
      <c r="DCI74" s="507"/>
      <c r="DCJ74" s="507"/>
      <c r="DCK74" s="507"/>
      <c r="DCL74" s="507"/>
      <c r="DCM74" s="507"/>
      <c r="DCN74" s="507"/>
      <c r="DCO74" s="507"/>
      <c r="DCP74" s="507"/>
      <c r="DCQ74" s="507"/>
      <c r="DCR74" s="507"/>
      <c r="DCS74" s="507"/>
      <c r="DCT74" s="507"/>
      <c r="DCU74" s="507"/>
      <c r="DCV74" s="507"/>
      <c r="DCW74" s="507"/>
      <c r="DCX74" s="507"/>
      <c r="DCY74" s="507"/>
      <c r="DCZ74" s="507"/>
      <c r="DDA74" s="507"/>
      <c r="DDB74" s="507"/>
      <c r="DDC74" s="507"/>
      <c r="DDD74" s="507"/>
      <c r="DDE74" s="507"/>
      <c r="DDF74" s="507"/>
      <c r="DDG74" s="507"/>
      <c r="DDH74" s="507"/>
      <c r="DDI74" s="507"/>
      <c r="DDJ74" s="507"/>
      <c r="DDK74" s="507"/>
      <c r="DDL74" s="507"/>
      <c r="DDM74" s="507"/>
      <c r="DDN74" s="507"/>
      <c r="DDO74" s="507"/>
      <c r="DDP74" s="507"/>
      <c r="DDQ74" s="507"/>
      <c r="DDR74" s="507"/>
      <c r="DDS74" s="507"/>
      <c r="DDT74" s="507"/>
      <c r="DDU74" s="507"/>
      <c r="DDV74" s="507"/>
      <c r="DDW74" s="507"/>
      <c r="DDX74" s="507"/>
      <c r="DDY74" s="507"/>
      <c r="DDZ74" s="507"/>
      <c r="DEA74" s="507"/>
      <c r="DEB74" s="507"/>
      <c r="DEC74" s="507"/>
      <c r="DED74" s="507"/>
      <c r="DEE74" s="507"/>
      <c r="DEF74" s="507"/>
      <c r="DEG74" s="507"/>
      <c r="DEH74" s="507"/>
      <c r="DEI74" s="507"/>
      <c r="DEJ74" s="507"/>
      <c r="DEK74" s="507"/>
      <c r="DEL74" s="507"/>
      <c r="DEM74" s="507"/>
      <c r="DEN74" s="507"/>
      <c r="DEO74" s="507"/>
      <c r="DEP74" s="507"/>
      <c r="DEQ74" s="507"/>
      <c r="DER74" s="507"/>
      <c r="DES74" s="507"/>
      <c r="DET74" s="507"/>
      <c r="DEU74" s="507"/>
      <c r="DEV74" s="507"/>
      <c r="DEW74" s="507"/>
      <c r="DEX74" s="507"/>
      <c r="DEY74" s="507"/>
      <c r="DEZ74" s="507"/>
      <c r="DFA74" s="507"/>
      <c r="DFB74" s="507"/>
      <c r="DFC74" s="507"/>
      <c r="DFD74" s="507"/>
      <c r="DFE74" s="507"/>
      <c r="DFF74" s="507"/>
      <c r="DFG74" s="507"/>
      <c r="DFH74" s="507"/>
      <c r="DFI74" s="507"/>
      <c r="DFJ74" s="507"/>
      <c r="DFK74" s="507"/>
      <c r="DFL74" s="507"/>
      <c r="DFM74" s="507"/>
      <c r="DFN74" s="507"/>
      <c r="DFO74" s="507"/>
      <c r="DFP74" s="507"/>
      <c r="DFQ74" s="507"/>
      <c r="DFR74" s="507"/>
      <c r="DFS74" s="507"/>
      <c r="DFT74" s="507"/>
      <c r="DFU74" s="507"/>
      <c r="DFV74" s="507"/>
      <c r="DFW74" s="507"/>
      <c r="DFX74" s="507"/>
      <c r="DFY74" s="507"/>
      <c r="DFZ74" s="507"/>
      <c r="DGA74" s="507"/>
      <c r="DGB74" s="507"/>
      <c r="DGC74" s="507"/>
      <c r="DGD74" s="507"/>
      <c r="DGE74" s="507"/>
      <c r="DGF74" s="507"/>
      <c r="DGG74" s="507"/>
      <c r="DGH74" s="507"/>
      <c r="DGI74" s="507"/>
      <c r="DGJ74" s="507"/>
      <c r="DGK74" s="507"/>
      <c r="DGL74" s="507"/>
      <c r="DGM74" s="507"/>
      <c r="DGN74" s="507"/>
      <c r="DGO74" s="507"/>
      <c r="DGP74" s="507"/>
      <c r="DGQ74" s="507"/>
      <c r="DGR74" s="507"/>
      <c r="DGS74" s="507"/>
      <c r="DGT74" s="507"/>
      <c r="DGU74" s="507"/>
      <c r="DGV74" s="507"/>
      <c r="DGW74" s="507"/>
      <c r="DGX74" s="507"/>
      <c r="DGY74" s="507"/>
      <c r="DGZ74" s="507"/>
      <c r="DHA74" s="507"/>
      <c r="DHB74" s="507"/>
      <c r="DHC74" s="507"/>
      <c r="DHD74" s="507"/>
      <c r="DHE74" s="507"/>
      <c r="DHF74" s="507"/>
      <c r="DHG74" s="507"/>
      <c r="DHH74" s="507"/>
      <c r="DHI74" s="507"/>
      <c r="DHJ74" s="507"/>
      <c r="DHK74" s="507"/>
      <c r="DHL74" s="507"/>
      <c r="DHM74" s="507"/>
      <c r="DHN74" s="507"/>
      <c r="DHO74" s="507"/>
      <c r="DHP74" s="507"/>
      <c r="DHQ74" s="507"/>
      <c r="DHR74" s="507"/>
      <c r="DHS74" s="507"/>
      <c r="DHT74" s="507"/>
      <c r="DHU74" s="507"/>
      <c r="DHV74" s="507"/>
      <c r="DHW74" s="507"/>
      <c r="DHX74" s="507"/>
      <c r="DHY74" s="507"/>
      <c r="DHZ74" s="507"/>
      <c r="DIA74" s="507"/>
      <c r="DIB74" s="507"/>
      <c r="DIC74" s="507"/>
      <c r="DID74" s="507"/>
      <c r="DIE74" s="507"/>
      <c r="DIF74" s="507"/>
      <c r="DIG74" s="507"/>
      <c r="DIH74" s="507"/>
      <c r="DII74" s="507"/>
      <c r="DIJ74" s="507"/>
      <c r="DIK74" s="507"/>
      <c r="DIL74" s="507"/>
      <c r="DIM74" s="507"/>
      <c r="DIN74" s="507"/>
      <c r="DIO74" s="507"/>
      <c r="DIP74" s="507"/>
      <c r="DIQ74" s="507"/>
      <c r="DIR74" s="507"/>
      <c r="DIS74" s="507"/>
      <c r="DIT74" s="507"/>
      <c r="DIU74" s="507"/>
      <c r="DIV74" s="507"/>
      <c r="DIW74" s="507"/>
      <c r="DIX74" s="507"/>
      <c r="DIY74" s="507"/>
      <c r="DIZ74" s="507"/>
      <c r="DJA74" s="507"/>
      <c r="DJB74" s="507"/>
      <c r="DJC74" s="507"/>
      <c r="DJD74" s="507"/>
      <c r="DJE74" s="507"/>
      <c r="DJF74" s="507"/>
      <c r="DJG74" s="507"/>
      <c r="DJH74" s="507"/>
      <c r="DJI74" s="507"/>
      <c r="DJJ74" s="507"/>
      <c r="DJK74" s="507"/>
      <c r="DJL74" s="507"/>
      <c r="DJM74" s="507"/>
      <c r="DJN74" s="507"/>
      <c r="DJO74" s="507"/>
      <c r="DJP74" s="507"/>
      <c r="DJQ74" s="507"/>
      <c r="DJR74" s="507"/>
      <c r="DJS74" s="507"/>
      <c r="DJT74" s="507"/>
      <c r="DJV74" s="507"/>
      <c r="DJW74" s="507"/>
      <c r="DJX74" s="507"/>
      <c r="DJY74" s="507"/>
      <c r="DJZ74" s="507"/>
      <c r="DKB74" s="507"/>
      <c r="DKF74" s="507"/>
      <c r="DKG74" s="507"/>
      <c r="DKH74" s="507"/>
      <c r="DKI74" s="507"/>
      <c r="DKJ74" s="507"/>
      <c r="DKK74" s="507"/>
      <c r="DKL74" s="507"/>
      <c r="DKM74" s="507"/>
      <c r="DKN74" s="507"/>
      <c r="DKO74" s="507"/>
      <c r="DKQ74" s="507"/>
      <c r="DKR74" s="507"/>
      <c r="DKS74" s="507"/>
      <c r="DKT74" s="507"/>
      <c r="DKU74" s="507"/>
      <c r="DKV74" s="507"/>
      <c r="DKW74" s="507"/>
      <c r="DKX74" s="507"/>
      <c r="DKY74" s="507"/>
      <c r="DKZ74" s="507"/>
      <c r="DLA74" s="507"/>
      <c r="DLB74" s="507"/>
      <c r="DLC74" s="507"/>
      <c r="DLD74" s="507"/>
      <c r="DLE74" s="507"/>
      <c r="DLF74" s="507"/>
      <c r="DLG74" s="507"/>
      <c r="DLH74" s="507"/>
      <c r="DLI74" s="507"/>
      <c r="DLJ74" s="507"/>
      <c r="DLK74" s="507"/>
      <c r="DLL74" s="507"/>
      <c r="DLM74" s="507"/>
      <c r="DLN74" s="507"/>
      <c r="DLO74" s="507"/>
      <c r="DLP74" s="507"/>
      <c r="DLQ74" s="507"/>
      <c r="DLR74" s="507"/>
      <c r="DLS74" s="507"/>
      <c r="DLT74" s="507"/>
      <c r="DLU74" s="507"/>
      <c r="DLV74" s="507"/>
      <c r="DLW74" s="507"/>
      <c r="DLX74" s="507"/>
      <c r="DLY74" s="507"/>
      <c r="DLZ74" s="507"/>
      <c r="DMA74" s="507"/>
      <c r="DMB74" s="507"/>
      <c r="DMC74" s="507"/>
      <c r="DMD74" s="507"/>
      <c r="DME74" s="507"/>
      <c r="DMF74" s="507"/>
      <c r="DMG74" s="507"/>
      <c r="DMH74" s="507"/>
      <c r="DMI74" s="507"/>
      <c r="DMJ74" s="507"/>
      <c r="DMK74" s="507"/>
      <c r="DML74" s="507"/>
      <c r="DMM74" s="507"/>
      <c r="DMN74" s="507"/>
      <c r="DMO74" s="507"/>
      <c r="DMP74" s="507"/>
      <c r="DMQ74" s="507"/>
      <c r="DMR74" s="507"/>
      <c r="DMS74" s="507"/>
      <c r="DMT74" s="507"/>
      <c r="DMU74" s="507"/>
      <c r="DMV74" s="507"/>
      <c r="DMW74" s="507"/>
      <c r="DMX74" s="507"/>
      <c r="DMY74" s="507"/>
      <c r="DMZ74" s="507"/>
      <c r="DNA74" s="507"/>
      <c r="DNB74" s="507"/>
      <c r="DNC74" s="507"/>
      <c r="DND74" s="507"/>
      <c r="DNE74" s="507"/>
      <c r="DNF74" s="507"/>
      <c r="DNG74" s="507"/>
      <c r="DNH74" s="507"/>
      <c r="DNI74" s="507"/>
      <c r="DNJ74" s="507"/>
      <c r="DNK74" s="507"/>
      <c r="DNL74" s="507"/>
      <c r="DNM74" s="507"/>
      <c r="DNN74" s="507"/>
      <c r="DNO74" s="507"/>
      <c r="DNP74" s="507"/>
      <c r="DNQ74" s="507"/>
      <c r="DNR74" s="507"/>
      <c r="DNS74" s="507"/>
      <c r="DNT74" s="507"/>
      <c r="DNU74" s="507"/>
      <c r="DNV74" s="507"/>
      <c r="DNW74" s="507"/>
      <c r="DNX74" s="507"/>
      <c r="DNY74" s="507"/>
      <c r="DNZ74" s="507"/>
      <c r="DOA74" s="507"/>
      <c r="DOB74" s="507"/>
      <c r="DOC74" s="507"/>
      <c r="DOD74" s="507"/>
      <c r="DOE74" s="507"/>
      <c r="DOF74" s="507"/>
      <c r="DOG74" s="507"/>
      <c r="DOH74" s="507"/>
      <c r="DOI74" s="507"/>
      <c r="DOJ74" s="507"/>
      <c r="DOK74" s="507"/>
      <c r="DOL74" s="507"/>
      <c r="DOM74" s="507"/>
      <c r="DON74" s="507"/>
      <c r="DOO74" s="507"/>
      <c r="DOP74" s="507"/>
      <c r="DOQ74" s="507"/>
      <c r="DOR74" s="507"/>
      <c r="DOS74" s="507"/>
      <c r="DOT74" s="507"/>
      <c r="DOU74" s="507"/>
      <c r="DOV74" s="507"/>
      <c r="DOW74" s="507"/>
      <c r="DOX74" s="507"/>
      <c r="DOY74" s="507"/>
      <c r="DOZ74" s="507"/>
      <c r="DPA74" s="507"/>
      <c r="DPB74" s="507"/>
      <c r="DPC74" s="507"/>
      <c r="DPD74" s="507"/>
      <c r="DPE74" s="507"/>
      <c r="DPF74" s="507"/>
      <c r="DPG74" s="507"/>
      <c r="DPH74" s="507"/>
      <c r="DPI74" s="507"/>
      <c r="DPJ74" s="507"/>
      <c r="DPK74" s="507"/>
      <c r="DPL74" s="507"/>
      <c r="DPM74" s="507"/>
      <c r="DPN74" s="507"/>
      <c r="DPO74" s="507"/>
      <c r="DPP74" s="507"/>
      <c r="DPQ74" s="507"/>
      <c r="DPR74" s="507"/>
      <c r="DPS74" s="507"/>
      <c r="DPT74" s="507"/>
      <c r="DPU74" s="507"/>
      <c r="DPV74" s="507"/>
      <c r="DPW74" s="507"/>
      <c r="DPX74" s="507"/>
      <c r="DPY74" s="507"/>
      <c r="DPZ74" s="507"/>
      <c r="DQA74" s="507"/>
      <c r="DQB74" s="507"/>
      <c r="DQC74" s="507"/>
      <c r="DQD74" s="507"/>
      <c r="DQE74" s="507"/>
      <c r="DQF74" s="507"/>
      <c r="DQG74" s="507"/>
      <c r="DQH74" s="507"/>
      <c r="DQI74" s="507"/>
      <c r="DQJ74" s="507"/>
      <c r="DQK74" s="507"/>
      <c r="DQL74" s="507"/>
      <c r="DQM74" s="507"/>
      <c r="DQN74" s="507"/>
      <c r="DQO74" s="507"/>
      <c r="DQP74" s="507"/>
      <c r="DQQ74" s="507"/>
      <c r="DQR74" s="507"/>
      <c r="DQS74" s="507"/>
      <c r="DQT74" s="507"/>
      <c r="DQU74" s="507"/>
      <c r="DQV74" s="507"/>
      <c r="DQW74" s="507"/>
      <c r="DQX74" s="507"/>
      <c r="DQY74" s="507"/>
      <c r="DQZ74" s="507"/>
      <c r="DRA74" s="507"/>
      <c r="DRB74" s="507"/>
      <c r="DRC74" s="507"/>
      <c r="DRD74" s="507"/>
      <c r="DRE74" s="507"/>
      <c r="DRF74" s="507"/>
      <c r="DRG74" s="507"/>
      <c r="DRH74" s="507"/>
      <c r="DRI74" s="507"/>
      <c r="DRJ74" s="507"/>
      <c r="DRK74" s="507"/>
      <c r="DRL74" s="507"/>
      <c r="DRM74" s="507"/>
      <c r="DRN74" s="507"/>
      <c r="DRO74" s="507"/>
      <c r="DRP74" s="507"/>
      <c r="DRQ74" s="507"/>
      <c r="DRR74" s="507"/>
      <c r="DRS74" s="507"/>
      <c r="DRT74" s="507"/>
      <c r="DRU74" s="507"/>
      <c r="DRV74" s="507"/>
      <c r="DRW74" s="507"/>
      <c r="DRX74" s="507"/>
      <c r="DRY74" s="507"/>
      <c r="DRZ74" s="507"/>
      <c r="DSA74" s="507"/>
      <c r="DSB74" s="507"/>
      <c r="DSC74" s="507"/>
      <c r="DSD74" s="507"/>
      <c r="DSE74" s="507"/>
      <c r="DSF74" s="507"/>
      <c r="DSG74" s="507"/>
      <c r="DSH74" s="507"/>
      <c r="DSI74" s="507"/>
      <c r="DSJ74" s="507"/>
      <c r="DSK74" s="507"/>
      <c r="DSL74" s="507"/>
      <c r="DSM74" s="507"/>
      <c r="DSN74" s="507"/>
      <c r="DSO74" s="507"/>
      <c r="DSP74" s="507"/>
      <c r="DSQ74" s="507"/>
      <c r="DSR74" s="507"/>
      <c r="DSS74" s="507"/>
      <c r="DST74" s="507"/>
      <c r="DSU74" s="507"/>
      <c r="DSV74" s="507"/>
      <c r="DSW74" s="507"/>
      <c r="DSX74" s="507"/>
      <c r="DSY74" s="507"/>
      <c r="DSZ74" s="507"/>
      <c r="DTA74" s="507"/>
      <c r="DTB74" s="507"/>
      <c r="DTC74" s="507"/>
      <c r="DTD74" s="507"/>
      <c r="DTE74" s="507"/>
      <c r="DTF74" s="507"/>
      <c r="DTG74" s="507"/>
      <c r="DTH74" s="507"/>
      <c r="DTI74" s="507"/>
      <c r="DTJ74" s="507"/>
      <c r="DTK74" s="507"/>
      <c r="DTL74" s="507"/>
      <c r="DTM74" s="507"/>
      <c r="DTN74" s="507"/>
      <c r="DTO74" s="507"/>
      <c r="DTP74" s="507"/>
      <c r="DTR74" s="507"/>
      <c r="DTS74" s="507"/>
      <c r="DTT74" s="507"/>
      <c r="DTU74" s="507"/>
      <c r="DTV74" s="507"/>
      <c r="DTX74" s="507"/>
      <c r="DUB74" s="507"/>
      <c r="DUC74" s="507"/>
      <c r="DUD74" s="507"/>
      <c r="DUE74" s="507"/>
      <c r="DUF74" s="507"/>
      <c r="DUG74" s="507"/>
      <c r="DUH74" s="507"/>
      <c r="DUI74" s="507"/>
      <c r="DUJ74" s="507"/>
      <c r="DUK74" s="507"/>
      <c r="DUM74" s="507"/>
      <c r="DUN74" s="507"/>
      <c r="DUO74" s="507"/>
      <c r="DUP74" s="507"/>
      <c r="DUQ74" s="507"/>
      <c r="DUR74" s="507"/>
      <c r="DUS74" s="507"/>
      <c r="DUT74" s="507"/>
      <c r="DUU74" s="507"/>
      <c r="DUV74" s="507"/>
      <c r="DUW74" s="507"/>
      <c r="DUX74" s="507"/>
      <c r="DUY74" s="507"/>
      <c r="DUZ74" s="507"/>
      <c r="DVA74" s="507"/>
      <c r="DVB74" s="507"/>
      <c r="DVC74" s="507"/>
      <c r="DVD74" s="507"/>
      <c r="DVE74" s="507"/>
      <c r="DVF74" s="507"/>
      <c r="DVG74" s="507"/>
      <c r="DVH74" s="507"/>
      <c r="DVI74" s="507"/>
      <c r="DVJ74" s="507"/>
      <c r="DVK74" s="507"/>
      <c r="DVL74" s="507"/>
      <c r="DVM74" s="507"/>
      <c r="DVN74" s="507"/>
      <c r="DVO74" s="507"/>
      <c r="DVP74" s="507"/>
      <c r="DVQ74" s="507"/>
      <c r="DVR74" s="507"/>
      <c r="DVS74" s="507"/>
      <c r="DVT74" s="507"/>
      <c r="DVU74" s="507"/>
      <c r="DVV74" s="507"/>
      <c r="DVW74" s="507"/>
      <c r="DVX74" s="507"/>
      <c r="DVY74" s="507"/>
      <c r="DVZ74" s="507"/>
      <c r="DWA74" s="507"/>
      <c r="DWB74" s="507"/>
      <c r="DWC74" s="507"/>
      <c r="DWD74" s="507"/>
      <c r="DWE74" s="507"/>
      <c r="DWF74" s="507"/>
      <c r="DWG74" s="507"/>
      <c r="DWH74" s="507"/>
      <c r="DWI74" s="507"/>
      <c r="DWJ74" s="507"/>
      <c r="DWK74" s="507"/>
      <c r="DWL74" s="507"/>
      <c r="DWM74" s="507"/>
      <c r="DWN74" s="507"/>
      <c r="DWO74" s="507"/>
      <c r="DWP74" s="507"/>
      <c r="DWQ74" s="507"/>
      <c r="DWR74" s="507"/>
      <c r="DWS74" s="507"/>
      <c r="DWT74" s="507"/>
      <c r="DWU74" s="507"/>
      <c r="DWV74" s="507"/>
      <c r="DWW74" s="507"/>
      <c r="DWX74" s="507"/>
      <c r="DWY74" s="507"/>
      <c r="DWZ74" s="507"/>
      <c r="DXA74" s="507"/>
      <c r="DXB74" s="507"/>
      <c r="DXC74" s="507"/>
      <c r="DXD74" s="507"/>
      <c r="DXE74" s="507"/>
      <c r="DXF74" s="507"/>
      <c r="DXG74" s="507"/>
      <c r="DXH74" s="507"/>
      <c r="DXI74" s="507"/>
      <c r="DXJ74" s="507"/>
      <c r="DXK74" s="507"/>
      <c r="DXL74" s="507"/>
      <c r="DXM74" s="507"/>
      <c r="DXN74" s="507"/>
      <c r="DXO74" s="507"/>
      <c r="DXP74" s="507"/>
      <c r="DXQ74" s="507"/>
      <c r="DXR74" s="507"/>
      <c r="DXS74" s="507"/>
      <c r="DXT74" s="507"/>
      <c r="DXU74" s="507"/>
      <c r="DXV74" s="507"/>
      <c r="DXW74" s="507"/>
      <c r="DXX74" s="507"/>
      <c r="DXY74" s="507"/>
      <c r="DXZ74" s="507"/>
      <c r="DYA74" s="507"/>
      <c r="DYB74" s="507"/>
      <c r="DYC74" s="507"/>
      <c r="DYD74" s="507"/>
      <c r="DYE74" s="507"/>
      <c r="DYF74" s="507"/>
      <c r="DYG74" s="507"/>
      <c r="DYH74" s="507"/>
      <c r="DYI74" s="507"/>
      <c r="DYJ74" s="507"/>
      <c r="DYK74" s="507"/>
      <c r="DYL74" s="507"/>
      <c r="DYM74" s="507"/>
      <c r="DYN74" s="507"/>
      <c r="DYO74" s="507"/>
      <c r="DYP74" s="507"/>
      <c r="DYQ74" s="507"/>
      <c r="DYR74" s="507"/>
      <c r="DYS74" s="507"/>
      <c r="DYT74" s="507"/>
      <c r="DYU74" s="507"/>
      <c r="DYV74" s="507"/>
      <c r="DYW74" s="507"/>
      <c r="DYX74" s="507"/>
      <c r="DYY74" s="507"/>
      <c r="DYZ74" s="507"/>
      <c r="DZA74" s="507"/>
      <c r="DZB74" s="507"/>
      <c r="DZC74" s="507"/>
      <c r="DZD74" s="507"/>
      <c r="DZE74" s="507"/>
      <c r="DZF74" s="507"/>
      <c r="DZG74" s="507"/>
      <c r="DZH74" s="507"/>
      <c r="DZI74" s="507"/>
      <c r="DZJ74" s="507"/>
      <c r="DZK74" s="507"/>
      <c r="DZL74" s="507"/>
      <c r="DZM74" s="507"/>
      <c r="DZN74" s="507"/>
      <c r="DZO74" s="507"/>
      <c r="DZP74" s="507"/>
      <c r="DZQ74" s="507"/>
      <c r="DZR74" s="507"/>
      <c r="DZS74" s="507"/>
      <c r="DZT74" s="507"/>
      <c r="DZU74" s="507"/>
      <c r="DZV74" s="507"/>
      <c r="DZW74" s="507"/>
      <c r="DZX74" s="507"/>
      <c r="DZY74" s="507"/>
      <c r="DZZ74" s="507"/>
      <c r="EAA74" s="507"/>
      <c r="EAB74" s="507"/>
      <c r="EAC74" s="507"/>
      <c r="EAD74" s="507"/>
      <c r="EAE74" s="507"/>
      <c r="EAF74" s="507"/>
      <c r="EAG74" s="507"/>
      <c r="EAH74" s="507"/>
      <c r="EAI74" s="507"/>
      <c r="EAJ74" s="507"/>
      <c r="EAK74" s="507"/>
      <c r="EAL74" s="507"/>
      <c r="EAM74" s="507"/>
      <c r="EAN74" s="507"/>
      <c r="EAO74" s="507"/>
      <c r="EAP74" s="507"/>
      <c r="EAQ74" s="507"/>
      <c r="EAR74" s="507"/>
      <c r="EAS74" s="507"/>
      <c r="EAT74" s="507"/>
      <c r="EAU74" s="507"/>
      <c r="EAV74" s="507"/>
      <c r="EAW74" s="507"/>
      <c r="EAX74" s="507"/>
      <c r="EAY74" s="507"/>
      <c r="EAZ74" s="507"/>
      <c r="EBA74" s="507"/>
      <c r="EBB74" s="507"/>
      <c r="EBC74" s="507"/>
      <c r="EBD74" s="507"/>
      <c r="EBE74" s="507"/>
      <c r="EBF74" s="507"/>
      <c r="EBG74" s="507"/>
      <c r="EBH74" s="507"/>
      <c r="EBI74" s="507"/>
      <c r="EBJ74" s="507"/>
      <c r="EBK74" s="507"/>
      <c r="EBL74" s="507"/>
      <c r="EBM74" s="507"/>
      <c r="EBN74" s="507"/>
      <c r="EBO74" s="507"/>
      <c r="EBP74" s="507"/>
      <c r="EBQ74" s="507"/>
      <c r="EBR74" s="507"/>
      <c r="EBS74" s="507"/>
      <c r="EBT74" s="507"/>
      <c r="EBU74" s="507"/>
      <c r="EBV74" s="507"/>
      <c r="EBW74" s="507"/>
      <c r="EBX74" s="507"/>
      <c r="EBY74" s="507"/>
      <c r="EBZ74" s="507"/>
      <c r="ECA74" s="507"/>
      <c r="ECB74" s="507"/>
      <c r="ECC74" s="507"/>
      <c r="ECD74" s="507"/>
      <c r="ECE74" s="507"/>
      <c r="ECF74" s="507"/>
      <c r="ECG74" s="507"/>
      <c r="ECH74" s="507"/>
      <c r="ECI74" s="507"/>
      <c r="ECJ74" s="507"/>
      <c r="ECK74" s="507"/>
      <c r="ECL74" s="507"/>
      <c r="ECM74" s="507"/>
      <c r="ECN74" s="507"/>
      <c r="ECO74" s="507"/>
      <c r="ECP74" s="507"/>
      <c r="ECQ74" s="507"/>
      <c r="ECR74" s="507"/>
      <c r="ECS74" s="507"/>
      <c r="ECT74" s="507"/>
      <c r="ECU74" s="507"/>
      <c r="ECV74" s="507"/>
      <c r="ECW74" s="507"/>
      <c r="ECX74" s="507"/>
      <c r="ECY74" s="507"/>
      <c r="ECZ74" s="507"/>
      <c r="EDA74" s="507"/>
      <c r="EDB74" s="507"/>
      <c r="EDC74" s="507"/>
      <c r="EDD74" s="507"/>
      <c r="EDE74" s="507"/>
      <c r="EDF74" s="507"/>
      <c r="EDG74" s="507"/>
      <c r="EDH74" s="507"/>
      <c r="EDI74" s="507"/>
      <c r="EDJ74" s="507"/>
      <c r="EDK74" s="507"/>
      <c r="EDL74" s="507"/>
      <c r="EDN74" s="507"/>
      <c r="EDO74" s="507"/>
      <c r="EDP74" s="507"/>
      <c r="EDQ74" s="507"/>
      <c r="EDR74" s="507"/>
      <c r="EDT74" s="507"/>
      <c r="EDX74" s="507"/>
      <c r="EDY74" s="507"/>
      <c r="EDZ74" s="507"/>
      <c r="EEA74" s="507"/>
      <c r="EEB74" s="507"/>
      <c r="EEC74" s="507"/>
      <c r="EED74" s="507"/>
      <c r="EEE74" s="507"/>
      <c r="EEF74" s="507"/>
      <c r="EEG74" s="507"/>
      <c r="EEI74" s="507"/>
      <c r="EEJ74" s="507"/>
      <c r="EEK74" s="507"/>
      <c r="EEL74" s="507"/>
      <c r="EEM74" s="507"/>
      <c r="EEN74" s="507"/>
      <c r="EEO74" s="507"/>
      <c r="EEP74" s="507"/>
      <c r="EEQ74" s="507"/>
      <c r="EER74" s="507"/>
      <c r="EES74" s="507"/>
      <c r="EET74" s="507"/>
      <c r="EEU74" s="507"/>
      <c r="EEV74" s="507"/>
      <c r="EEW74" s="507"/>
      <c r="EEX74" s="507"/>
      <c r="EEY74" s="507"/>
      <c r="EEZ74" s="507"/>
      <c r="EFA74" s="507"/>
      <c r="EFB74" s="507"/>
      <c r="EFC74" s="507"/>
      <c r="EFD74" s="507"/>
      <c r="EFE74" s="507"/>
      <c r="EFF74" s="507"/>
      <c r="EFG74" s="507"/>
      <c r="EFH74" s="507"/>
      <c r="EFI74" s="507"/>
      <c r="EFJ74" s="507"/>
      <c r="EFK74" s="507"/>
      <c r="EFL74" s="507"/>
      <c r="EFM74" s="507"/>
      <c r="EFN74" s="507"/>
      <c r="EFO74" s="507"/>
      <c r="EFP74" s="507"/>
      <c r="EFQ74" s="507"/>
      <c r="EFR74" s="507"/>
      <c r="EFS74" s="507"/>
      <c r="EFT74" s="507"/>
      <c r="EFU74" s="507"/>
      <c r="EFV74" s="507"/>
      <c r="EFW74" s="507"/>
      <c r="EFX74" s="507"/>
      <c r="EFY74" s="507"/>
      <c r="EFZ74" s="507"/>
      <c r="EGA74" s="507"/>
      <c r="EGB74" s="507"/>
      <c r="EGC74" s="507"/>
      <c r="EGD74" s="507"/>
      <c r="EGE74" s="507"/>
      <c r="EGF74" s="507"/>
      <c r="EGG74" s="507"/>
      <c r="EGH74" s="507"/>
      <c r="EGI74" s="507"/>
      <c r="EGJ74" s="507"/>
      <c r="EGK74" s="507"/>
      <c r="EGL74" s="507"/>
      <c r="EGM74" s="507"/>
      <c r="EGN74" s="507"/>
      <c r="EGO74" s="507"/>
      <c r="EGP74" s="507"/>
      <c r="EGQ74" s="507"/>
      <c r="EGR74" s="507"/>
      <c r="EGS74" s="507"/>
      <c r="EGT74" s="507"/>
      <c r="EGU74" s="507"/>
      <c r="EGV74" s="507"/>
      <c r="EGW74" s="507"/>
      <c r="EGX74" s="507"/>
      <c r="EGY74" s="507"/>
      <c r="EGZ74" s="507"/>
      <c r="EHA74" s="507"/>
      <c r="EHB74" s="507"/>
      <c r="EHC74" s="507"/>
      <c r="EHD74" s="507"/>
      <c r="EHE74" s="507"/>
      <c r="EHF74" s="507"/>
      <c r="EHG74" s="507"/>
      <c r="EHH74" s="507"/>
      <c r="EHI74" s="507"/>
      <c r="EHJ74" s="507"/>
      <c r="EHK74" s="507"/>
      <c r="EHL74" s="507"/>
      <c r="EHM74" s="507"/>
      <c r="EHN74" s="507"/>
      <c r="EHO74" s="507"/>
      <c r="EHP74" s="507"/>
      <c r="EHQ74" s="507"/>
      <c r="EHR74" s="507"/>
      <c r="EHS74" s="507"/>
      <c r="EHT74" s="507"/>
      <c r="EHU74" s="507"/>
      <c r="EHV74" s="507"/>
      <c r="EHW74" s="507"/>
      <c r="EHX74" s="507"/>
      <c r="EHY74" s="507"/>
      <c r="EHZ74" s="507"/>
      <c r="EIA74" s="507"/>
      <c r="EIB74" s="507"/>
      <c r="EIC74" s="507"/>
      <c r="EID74" s="507"/>
      <c r="EIE74" s="507"/>
      <c r="EIF74" s="507"/>
      <c r="EIG74" s="507"/>
      <c r="EIH74" s="507"/>
      <c r="EII74" s="507"/>
      <c r="EIJ74" s="507"/>
      <c r="EIK74" s="507"/>
      <c r="EIL74" s="507"/>
      <c r="EIM74" s="507"/>
      <c r="EIN74" s="507"/>
      <c r="EIO74" s="507"/>
      <c r="EIP74" s="507"/>
      <c r="EIQ74" s="507"/>
      <c r="EIR74" s="507"/>
      <c r="EIS74" s="507"/>
      <c r="EIT74" s="507"/>
      <c r="EIU74" s="507"/>
      <c r="EIV74" s="507"/>
      <c r="EIW74" s="507"/>
      <c r="EIX74" s="507"/>
      <c r="EIY74" s="507"/>
      <c r="EIZ74" s="507"/>
      <c r="EJA74" s="507"/>
      <c r="EJB74" s="507"/>
      <c r="EJC74" s="507"/>
      <c r="EJD74" s="507"/>
      <c r="EJE74" s="507"/>
      <c r="EJF74" s="507"/>
      <c r="EJG74" s="507"/>
      <c r="EJH74" s="507"/>
      <c r="EJI74" s="507"/>
      <c r="EJJ74" s="507"/>
      <c r="EJK74" s="507"/>
      <c r="EJL74" s="507"/>
      <c r="EJM74" s="507"/>
      <c r="EJN74" s="507"/>
      <c r="EJO74" s="507"/>
      <c r="EJP74" s="507"/>
      <c r="EJQ74" s="507"/>
      <c r="EJR74" s="507"/>
      <c r="EJS74" s="507"/>
      <c r="EJT74" s="507"/>
      <c r="EJU74" s="507"/>
      <c r="EJV74" s="507"/>
      <c r="EJW74" s="507"/>
      <c r="EJX74" s="507"/>
      <c r="EJY74" s="507"/>
      <c r="EJZ74" s="507"/>
      <c r="EKA74" s="507"/>
      <c r="EKB74" s="507"/>
      <c r="EKC74" s="507"/>
      <c r="EKD74" s="507"/>
      <c r="EKE74" s="507"/>
      <c r="EKF74" s="507"/>
      <c r="EKG74" s="507"/>
      <c r="EKH74" s="507"/>
      <c r="EKI74" s="507"/>
      <c r="EKJ74" s="507"/>
      <c r="EKK74" s="507"/>
      <c r="EKL74" s="507"/>
      <c r="EKM74" s="507"/>
      <c r="EKN74" s="507"/>
      <c r="EKO74" s="507"/>
      <c r="EKP74" s="507"/>
      <c r="EKQ74" s="507"/>
      <c r="EKR74" s="507"/>
      <c r="EKS74" s="507"/>
      <c r="EKT74" s="507"/>
      <c r="EKU74" s="507"/>
      <c r="EKV74" s="507"/>
      <c r="EKW74" s="507"/>
      <c r="EKX74" s="507"/>
      <c r="EKY74" s="507"/>
      <c r="EKZ74" s="507"/>
      <c r="ELA74" s="507"/>
      <c r="ELB74" s="507"/>
      <c r="ELC74" s="507"/>
      <c r="ELD74" s="507"/>
      <c r="ELE74" s="507"/>
      <c r="ELF74" s="507"/>
      <c r="ELG74" s="507"/>
      <c r="ELH74" s="507"/>
      <c r="ELI74" s="507"/>
      <c r="ELJ74" s="507"/>
      <c r="ELK74" s="507"/>
      <c r="ELL74" s="507"/>
      <c r="ELM74" s="507"/>
      <c r="ELN74" s="507"/>
      <c r="ELO74" s="507"/>
      <c r="ELP74" s="507"/>
      <c r="ELQ74" s="507"/>
      <c r="ELR74" s="507"/>
      <c r="ELS74" s="507"/>
      <c r="ELT74" s="507"/>
      <c r="ELU74" s="507"/>
      <c r="ELV74" s="507"/>
      <c r="ELW74" s="507"/>
      <c r="ELX74" s="507"/>
      <c r="ELY74" s="507"/>
      <c r="ELZ74" s="507"/>
      <c r="EMA74" s="507"/>
      <c r="EMB74" s="507"/>
      <c r="EMC74" s="507"/>
      <c r="EMD74" s="507"/>
      <c r="EME74" s="507"/>
      <c r="EMF74" s="507"/>
      <c r="EMG74" s="507"/>
      <c r="EMH74" s="507"/>
      <c r="EMI74" s="507"/>
      <c r="EMJ74" s="507"/>
      <c r="EMK74" s="507"/>
      <c r="EML74" s="507"/>
      <c r="EMM74" s="507"/>
      <c r="EMN74" s="507"/>
      <c r="EMO74" s="507"/>
      <c r="EMP74" s="507"/>
      <c r="EMQ74" s="507"/>
      <c r="EMR74" s="507"/>
      <c r="EMS74" s="507"/>
      <c r="EMT74" s="507"/>
      <c r="EMU74" s="507"/>
      <c r="EMV74" s="507"/>
      <c r="EMW74" s="507"/>
      <c r="EMX74" s="507"/>
      <c r="EMY74" s="507"/>
      <c r="EMZ74" s="507"/>
      <c r="ENA74" s="507"/>
      <c r="ENB74" s="507"/>
      <c r="ENC74" s="507"/>
      <c r="END74" s="507"/>
      <c r="ENE74" s="507"/>
      <c r="ENF74" s="507"/>
      <c r="ENG74" s="507"/>
      <c r="ENH74" s="507"/>
      <c r="ENJ74" s="507"/>
      <c r="ENK74" s="507"/>
      <c r="ENL74" s="507"/>
      <c r="ENM74" s="507"/>
      <c r="ENN74" s="507"/>
      <c r="ENP74" s="507"/>
      <c r="ENT74" s="507"/>
      <c r="ENU74" s="507"/>
      <c r="ENV74" s="507"/>
      <c r="ENW74" s="507"/>
      <c r="ENX74" s="507"/>
      <c r="ENY74" s="507"/>
      <c r="ENZ74" s="507"/>
      <c r="EOA74" s="507"/>
      <c r="EOB74" s="507"/>
      <c r="EOC74" s="507"/>
      <c r="EOE74" s="507"/>
      <c r="EOF74" s="507"/>
      <c r="EOG74" s="507"/>
      <c r="EOH74" s="507"/>
      <c r="EOI74" s="507"/>
      <c r="EOJ74" s="507"/>
      <c r="EOK74" s="507"/>
      <c r="EOL74" s="507"/>
      <c r="EOM74" s="507"/>
      <c r="EON74" s="507"/>
      <c r="EOO74" s="507"/>
      <c r="EOP74" s="507"/>
      <c r="EOQ74" s="507"/>
      <c r="EOR74" s="507"/>
      <c r="EOS74" s="507"/>
      <c r="EOT74" s="507"/>
      <c r="EOU74" s="507"/>
      <c r="EOV74" s="507"/>
      <c r="EOW74" s="507"/>
      <c r="EOX74" s="507"/>
      <c r="EOY74" s="507"/>
      <c r="EOZ74" s="507"/>
      <c r="EPA74" s="507"/>
      <c r="EPB74" s="507"/>
      <c r="EPC74" s="507"/>
      <c r="EPD74" s="507"/>
      <c r="EPE74" s="507"/>
      <c r="EPF74" s="507"/>
      <c r="EPG74" s="507"/>
      <c r="EPH74" s="507"/>
      <c r="EPI74" s="507"/>
      <c r="EPJ74" s="507"/>
      <c r="EPK74" s="507"/>
      <c r="EPL74" s="507"/>
      <c r="EPM74" s="507"/>
      <c r="EPN74" s="507"/>
      <c r="EPO74" s="507"/>
      <c r="EPP74" s="507"/>
      <c r="EPQ74" s="507"/>
      <c r="EPR74" s="507"/>
      <c r="EPS74" s="507"/>
      <c r="EPT74" s="507"/>
      <c r="EPU74" s="507"/>
      <c r="EPV74" s="507"/>
      <c r="EPW74" s="507"/>
      <c r="EPX74" s="507"/>
      <c r="EPY74" s="507"/>
      <c r="EPZ74" s="507"/>
      <c r="EQA74" s="507"/>
      <c r="EQB74" s="507"/>
      <c r="EQC74" s="507"/>
      <c r="EQD74" s="507"/>
      <c r="EQE74" s="507"/>
      <c r="EQF74" s="507"/>
      <c r="EQG74" s="507"/>
      <c r="EQH74" s="507"/>
      <c r="EQI74" s="507"/>
      <c r="EQJ74" s="507"/>
      <c r="EQK74" s="507"/>
      <c r="EQL74" s="507"/>
      <c r="EQM74" s="507"/>
      <c r="EQN74" s="507"/>
      <c r="EQO74" s="507"/>
      <c r="EQP74" s="507"/>
      <c r="EQQ74" s="507"/>
      <c r="EQR74" s="507"/>
      <c r="EQS74" s="507"/>
      <c r="EQT74" s="507"/>
      <c r="EQU74" s="507"/>
      <c r="EQV74" s="507"/>
      <c r="EQW74" s="507"/>
      <c r="EQX74" s="507"/>
      <c r="EQY74" s="507"/>
      <c r="EQZ74" s="507"/>
      <c r="ERA74" s="507"/>
      <c r="ERB74" s="507"/>
      <c r="ERC74" s="507"/>
      <c r="ERD74" s="507"/>
      <c r="ERE74" s="507"/>
      <c r="ERF74" s="507"/>
      <c r="ERG74" s="507"/>
      <c r="ERH74" s="507"/>
      <c r="ERI74" s="507"/>
      <c r="ERJ74" s="507"/>
      <c r="ERK74" s="507"/>
      <c r="ERL74" s="507"/>
      <c r="ERM74" s="507"/>
      <c r="ERN74" s="507"/>
      <c r="ERO74" s="507"/>
      <c r="ERP74" s="507"/>
      <c r="ERQ74" s="507"/>
      <c r="ERR74" s="507"/>
      <c r="ERS74" s="507"/>
      <c r="ERT74" s="507"/>
      <c r="ERU74" s="507"/>
      <c r="ERV74" s="507"/>
      <c r="ERW74" s="507"/>
      <c r="ERX74" s="507"/>
      <c r="ERY74" s="507"/>
      <c r="ERZ74" s="507"/>
      <c r="ESA74" s="507"/>
      <c r="ESB74" s="507"/>
      <c r="ESC74" s="507"/>
      <c r="ESD74" s="507"/>
      <c r="ESE74" s="507"/>
      <c r="ESF74" s="507"/>
      <c r="ESG74" s="507"/>
      <c r="ESH74" s="507"/>
      <c r="ESI74" s="507"/>
      <c r="ESJ74" s="507"/>
      <c r="ESK74" s="507"/>
      <c r="ESL74" s="507"/>
      <c r="ESM74" s="507"/>
      <c r="ESN74" s="507"/>
      <c r="ESO74" s="507"/>
      <c r="ESP74" s="507"/>
      <c r="ESQ74" s="507"/>
      <c r="ESR74" s="507"/>
      <c r="ESS74" s="507"/>
      <c r="EST74" s="507"/>
      <c r="ESU74" s="507"/>
      <c r="ESV74" s="507"/>
      <c r="ESW74" s="507"/>
      <c r="ESX74" s="507"/>
      <c r="ESY74" s="507"/>
      <c r="ESZ74" s="507"/>
      <c r="ETA74" s="507"/>
      <c r="ETB74" s="507"/>
      <c r="ETC74" s="507"/>
      <c r="ETD74" s="507"/>
      <c r="ETE74" s="507"/>
      <c r="ETF74" s="507"/>
      <c r="ETG74" s="507"/>
      <c r="ETH74" s="507"/>
      <c r="ETI74" s="507"/>
      <c r="ETJ74" s="507"/>
      <c r="ETK74" s="507"/>
      <c r="ETL74" s="507"/>
      <c r="ETM74" s="507"/>
      <c r="ETN74" s="507"/>
      <c r="ETO74" s="507"/>
      <c r="ETP74" s="507"/>
      <c r="ETQ74" s="507"/>
      <c r="ETR74" s="507"/>
      <c r="ETS74" s="507"/>
      <c r="ETT74" s="507"/>
      <c r="ETU74" s="507"/>
      <c r="ETV74" s="507"/>
      <c r="ETW74" s="507"/>
      <c r="ETX74" s="507"/>
      <c r="ETY74" s="507"/>
      <c r="ETZ74" s="507"/>
      <c r="EUA74" s="507"/>
      <c r="EUB74" s="507"/>
      <c r="EUC74" s="507"/>
      <c r="EUD74" s="507"/>
      <c r="EUE74" s="507"/>
      <c r="EUF74" s="507"/>
      <c r="EUG74" s="507"/>
      <c r="EUH74" s="507"/>
      <c r="EUI74" s="507"/>
      <c r="EUJ74" s="507"/>
      <c r="EUK74" s="507"/>
      <c r="EUL74" s="507"/>
      <c r="EUM74" s="507"/>
      <c r="EUN74" s="507"/>
      <c r="EUO74" s="507"/>
      <c r="EUP74" s="507"/>
      <c r="EUQ74" s="507"/>
      <c r="EUR74" s="507"/>
      <c r="EUS74" s="507"/>
      <c r="EUT74" s="507"/>
      <c r="EUU74" s="507"/>
      <c r="EUV74" s="507"/>
      <c r="EUW74" s="507"/>
      <c r="EUX74" s="507"/>
      <c r="EUY74" s="507"/>
      <c r="EUZ74" s="507"/>
      <c r="EVA74" s="507"/>
      <c r="EVB74" s="507"/>
      <c r="EVC74" s="507"/>
      <c r="EVD74" s="507"/>
      <c r="EVE74" s="507"/>
      <c r="EVF74" s="507"/>
      <c r="EVG74" s="507"/>
      <c r="EVH74" s="507"/>
      <c r="EVI74" s="507"/>
      <c r="EVJ74" s="507"/>
      <c r="EVK74" s="507"/>
      <c r="EVL74" s="507"/>
      <c r="EVM74" s="507"/>
      <c r="EVN74" s="507"/>
      <c r="EVO74" s="507"/>
      <c r="EVP74" s="507"/>
      <c r="EVQ74" s="507"/>
      <c r="EVR74" s="507"/>
      <c r="EVS74" s="507"/>
      <c r="EVT74" s="507"/>
      <c r="EVU74" s="507"/>
      <c r="EVV74" s="507"/>
      <c r="EVW74" s="507"/>
      <c r="EVX74" s="507"/>
      <c r="EVY74" s="507"/>
      <c r="EVZ74" s="507"/>
      <c r="EWA74" s="507"/>
      <c r="EWB74" s="507"/>
      <c r="EWC74" s="507"/>
      <c r="EWD74" s="507"/>
      <c r="EWE74" s="507"/>
      <c r="EWF74" s="507"/>
      <c r="EWG74" s="507"/>
      <c r="EWH74" s="507"/>
      <c r="EWI74" s="507"/>
      <c r="EWJ74" s="507"/>
      <c r="EWK74" s="507"/>
      <c r="EWL74" s="507"/>
      <c r="EWM74" s="507"/>
      <c r="EWN74" s="507"/>
      <c r="EWO74" s="507"/>
      <c r="EWP74" s="507"/>
      <c r="EWQ74" s="507"/>
      <c r="EWR74" s="507"/>
      <c r="EWS74" s="507"/>
      <c r="EWT74" s="507"/>
      <c r="EWU74" s="507"/>
      <c r="EWV74" s="507"/>
      <c r="EWW74" s="507"/>
      <c r="EWX74" s="507"/>
      <c r="EWY74" s="507"/>
      <c r="EWZ74" s="507"/>
      <c r="EXA74" s="507"/>
      <c r="EXB74" s="507"/>
      <c r="EXC74" s="507"/>
      <c r="EXD74" s="507"/>
      <c r="EXF74" s="507"/>
      <c r="EXG74" s="507"/>
      <c r="EXH74" s="507"/>
      <c r="EXI74" s="507"/>
      <c r="EXJ74" s="507"/>
      <c r="EXL74" s="507"/>
      <c r="EXP74" s="507"/>
      <c r="EXQ74" s="507"/>
      <c r="EXR74" s="507"/>
      <c r="EXS74" s="507"/>
      <c r="EXT74" s="507"/>
      <c r="EXU74" s="507"/>
      <c r="EXV74" s="507"/>
      <c r="EXW74" s="507"/>
      <c r="EXX74" s="507"/>
      <c r="EXY74" s="507"/>
      <c r="EYA74" s="507"/>
      <c r="EYB74" s="507"/>
      <c r="EYC74" s="507"/>
      <c r="EYD74" s="507"/>
      <c r="EYE74" s="507"/>
      <c r="EYF74" s="507"/>
      <c r="EYG74" s="507"/>
      <c r="EYH74" s="507"/>
      <c r="EYI74" s="507"/>
      <c r="EYJ74" s="507"/>
      <c r="EYK74" s="507"/>
      <c r="EYL74" s="507"/>
      <c r="EYM74" s="507"/>
      <c r="EYN74" s="507"/>
      <c r="EYO74" s="507"/>
      <c r="EYP74" s="507"/>
      <c r="EYQ74" s="507"/>
      <c r="EYR74" s="507"/>
      <c r="EYS74" s="507"/>
      <c r="EYT74" s="507"/>
      <c r="EYU74" s="507"/>
      <c r="EYV74" s="507"/>
      <c r="EYW74" s="507"/>
      <c r="EYX74" s="507"/>
      <c r="EYY74" s="507"/>
      <c r="EYZ74" s="507"/>
      <c r="EZA74" s="507"/>
      <c r="EZB74" s="507"/>
      <c r="EZC74" s="507"/>
      <c r="EZD74" s="507"/>
      <c r="EZE74" s="507"/>
      <c r="EZF74" s="507"/>
      <c r="EZG74" s="507"/>
      <c r="EZH74" s="507"/>
      <c r="EZI74" s="507"/>
      <c r="EZJ74" s="507"/>
      <c r="EZK74" s="507"/>
      <c r="EZL74" s="507"/>
      <c r="EZM74" s="507"/>
      <c r="EZN74" s="507"/>
      <c r="EZO74" s="507"/>
      <c r="EZP74" s="507"/>
      <c r="EZQ74" s="507"/>
      <c r="EZR74" s="507"/>
      <c r="EZS74" s="507"/>
      <c r="EZT74" s="507"/>
      <c r="EZU74" s="507"/>
      <c r="EZV74" s="507"/>
      <c r="EZW74" s="507"/>
      <c r="EZX74" s="507"/>
      <c r="EZY74" s="507"/>
      <c r="EZZ74" s="507"/>
      <c r="FAA74" s="507"/>
      <c r="FAB74" s="507"/>
      <c r="FAC74" s="507"/>
      <c r="FAD74" s="507"/>
      <c r="FAE74" s="507"/>
      <c r="FAF74" s="507"/>
      <c r="FAG74" s="507"/>
      <c r="FAH74" s="507"/>
      <c r="FAI74" s="507"/>
      <c r="FAJ74" s="507"/>
      <c r="FAK74" s="507"/>
      <c r="FAL74" s="507"/>
      <c r="FAM74" s="507"/>
      <c r="FAN74" s="507"/>
      <c r="FAO74" s="507"/>
      <c r="FAP74" s="507"/>
      <c r="FAQ74" s="507"/>
      <c r="FAR74" s="507"/>
      <c r="FAS74" s="507"/>
      <c r="FAT74" s="507"/>
      <c r="FAU74" s="507"/>
      <c r="FAV74" s="507"/>
      <c r="FAW74" s="507"/>
      <c r="FAX74" s="507"/>
      <c r="FAY74" s="507"/>
      <c r="FAZ74" s="507"/>
      <c r="FBA74" s="507"/>
      <c r="FBB74" s="507"/>
      <c r="FBC74" s="507"/>
      <c r="FBD74" s="507"/>
      <c r="FBE74" s="507"/>
      <c r="FBF74" s="507"/>
      <c r="FBG74" s="507"/>
      <c r="FBH74" s="507"/>
      <c r="FBI74" s="507"/>
      <c r="FBJ74" s="507"/>
      <c r="FBK74" s="507"/>
      <c r="FBL74" s="507"/>
      <c r="FBM74" s="507"/>
      <c r="FBN74" s="507"/>
      <c r="FBO74" s="507"/>
      <c r="FBP74" s="507"/>
      <c r="FBQ74" s="507"/>
      <c r="FBR74" s="507"/>
      <c r="FBS74" s="507"/>
      <c r="FBT74" s="507"/>
      <c r="FBU74" s="507"/>
      <c r="FBV74" s="507"/>
      <c r="FBW74" s="507"/>
      <c r="FBX74" s="507"/>
      <c r="FBY74" s="507"/>
      <c r="FBZ74" s="507"/>
      <c r="FCA74" s="507"/>
      <c r="FCB74" s="507"/>
      <c r="FCC74" s="507"/>
      <c r="FCD74" s="507"/>
      <c r="FCE74" s="507"/>
      <c r="FCF74" s="507"/>
      <c r="FCG74" s="507"/>
      <c r="FCH74" s="507"/>
      <c r="FCI74" s="507"/>
      <c r="FCJ74" s="507"/>
      <c r="FCK74" s="507"/>
      <c r="FCL74" s="507"/>
      <c r="FCM74" s="507"/>
      <c r="FCN74" s="507"/>
      <c r="FCO74" s="507"/>
      <c r="FCP74" s="507"/>
      <c r="FCQ74" s="507"/>
      <c r="FCR74" s="507"/>
      <c r="FCS74" s="507"/>
      <c r="FCT74" s="507"/>
      <c r="FCU74" s="507"/>
      <c r="FCV74" s="507"/>
      <c r="FCW74" s="507"/>
      <c r="FCX74" s="507"/>
      <c r="FCY74" s="507"/>
      <c r="FCZ74" s="507"/>
      <c r="FDA74" s="507"/>
      <c r="FDB74" s="507"/>
      <c r="FDC74" s="507"/>
      <c r="FDD74" s="507"/>
      <c r="FDE74" s="507"/>
      <c r="FDF74" s="507"/>
      <c r="FDG74" s="507"/>
      <c r="FDH74" s="507"/>
      <c r="FDI74" s="507"/>
      <c r="FDJ74" s="507"/>
      <c r="FDK74" s="507"/>
      <c r="FDL74" s="507"/>
      <c r="FDM74" s="507"/>
      <c r="FDN74" s="507"/>
      <c r="FDO74" s="507"/>
      <c r="FDP74" s="507"/>
      <c r="FDQ74" s="507"/>
      <c r="FDR74" s="507"/>
      <c r="FDS74" s="507"/>
      <c r="FDT74" s="507"/>
      <c r="FDU74" s="507"/>
      <c r="FDV74" s="507"/>
      <c r="FDW74" s="507"/>
      <c r="FDX74" s="507"/>
      <c r="FDY74" s="507"/>
      <c r="FDZ74" s="507"/>
      <c r="FEA74" s="507"/>
      <c r="FEB74" s="507"/>
      <c r="FEC74" s="507"/>
      <c r="FED74" s="507"/>
      <c r="FEE74" s="507"/>
      <c r="FEF74" s="507"/>
      <c r="FEG74" s="507"/>
      <c r="FEH74" s="507"/>
      <c r="FEI74" s="507"/>
      <c r="FEJ74" s="507"/>
      <c r="FEK74" s="507"/>
      <c r="FEL74" s="507"/>
      <c r="FEM74" s="507"/>
      <c r="FEN74" s="507"/>
      <c r="FEO74" s="507"/>
      <c r="FEP74" s="507"/>
      <c r="FEQ74" s="507"/>
      <c r="FER74" s="507"/>
      <c r="FES74" s="507"/>
      <c r="FET74" s="507"/>
      <c r="FEU74" s="507"/>
      <c r="FEV74" s="507"/>
      <c r="FEW74" s="507"/>
      <c r="FEX74" s="507"/>
      <c r="FEY74" s="507"/>
      <c r="FEZ74" s="507"/>
      <c r="FFA74" s="507"/>
      <c r="FFB74" s="507"/>
      <c r="FFC74" s="507"/>
      <c r="FFD74" s="507"/>
      <c r="FFE74" s="507"/>
      <c r="FFF74" s="507"/>
      <c r="FFG74" s="507"/>
      <c r="FFH74" s="507"/>
      <c r="FFI74" s="507"/>
      <c r="FFJ74" s="507"/>
      <c r="FFK74" s="507"/>
      <c r="FFL74" s="507"/>
      <c r="FFM74" s="507"/>
      <c r="FFN74" s="507"/>
      <c r="FFO74" s="507"/>
      <c r="FFP74" s="507"/>
      <c r="FFQ74" s="507"/>
      <c r="FFR74" s="507"/>
      <c r="FFS74" s="507"/>
      <c r="FFT74" s="507"/>
      <c r="FFU74" s="507"/>
      <c r="FFV74" s="507"/>
      <c r="FFW74" s="507"/>
      <c r="FFX74" s="507"/>
      <c r="FFY74" s="507"/>
      <c r="FFZ74" s="507"/>
      <c r="FGA74" s="507"/>
      <c r="FGB74" s="507"/>
      <c r="FGC74" s="507"/>
      <c r="FGD74" s="507"/>
      <c r="FGE74" s="507"/>
      <c r="FGF74" s="507"/>
      <c r="FGG74" s="507"/>
      <c r="FGH74" s="507"/>
      <c r="FGI74" s="507"/>
      <c r="FGJ74" s="507"/>
      <c r="FGK74" s="507"/>
      <c r="FGL74" s="507"/>
      <c r="FGM74" s="507"/>
      <c r="FGN74" s="507"/>
      <c r="FGO74" s="507"/>
      <c r="FGP74" s="507"/>
      <c r="FGQ74" s="507"/>
      <c r="FGR74" s="507"/>
      <c r="FGS74" s="507"/>
      <c r="FGT74" s="507"/>
      <c r="FGU74" s="507"/>
      <c r="FGV74" s="507"/>
      <c r="FGW74" s="507"/>
      <c r="FGX74" s="507"/>
      <c r="FGY74" s="507"/>
      <c r="FGZ74" s="507"/>
      <c r="FHB74" s="507"/>
      <c r="FHC74" s="507"/>
      <c r="FHD74" s="507"/>
      <c r="FHE74" s="507"/>
      <c r="FHF74" s="507"/>
      <c r="FHH74" s="507"/>
      <c r="FHL74" s="507"/>
      <c r="FHM74" s="507"/>
      <c r="FHN74" s="507"/>
      <c r="FHO74" s="507"/>
      <c r="FHP74" s="507"/>
      <c r="FHQ74" s="507"/>
      <c r="FHR74" s="507"/>
      <c r="FHS74" s="507"/>
      <c r="FHT74" s="507"/>
      <c r="FHU74" s="507"/>
      <c r="FHW74" s="507"/>
      <c r="FHX74" s="507"/>
      <c r="FHY74" s="507"/>
      <c r="FHZ74" s="507"/>
      <c r="FIA74" s="507"/>
      <c r="FIB74" s="507"/>
      <c r="FIC74" s="507"/>
      <c r="FID74" s="507"/>
      <c r="FIE74" s="507"/>
      <c r="FIF74" s="507"/>
      <c r="FIG74" s="507"/>
      <c r="FIH74" s="507"/>
      <c r="FII74" s="507"/>
      <c r="FIJ74" s="507"/>
      <c r="FIK74" s="507"/>
      <c r="FIL74" s="507"/>
      <c r="FIM74" s="507"/>
      <c r="FIN74" s="507"/>
      <c r="FIO74" s="507"/>
      <c r="FIP74" s="507"/>
      <c r="FIQ74" s="507"/>
      <c r="FIR74" s="507"/>
      <c r="FIS74" s="507"/>
      <c r="FIT74" s="507"/>
      <c r="FIU74" s="507"/>
      <c r="FIV74" s="507"/>
      <c r="FIW74" s="507"/>
      <c r="FIX74" s="507"/>
      <c r="FIY74" s="507"/>
      <c r="FIZ74" s="507"/>
      <c r="FJA74" s="507"/>
      <c r="FJB74" s="507"/>
      <c r="FJC74" s="507"/>
      <c r="FJD74" s="507"/>
      <c r="FJE74" s="507"/>
      <c r="FJF74" s="507"/>
      <c r="FJG74" s="507"/>
      <c r="FJH74" s="507"/>
      <c r="FJI74" s="507"/>
      <c r="FJJ74" s="507"/>
      <c r="FJK74" s="507"/>
      <c r="FJL74" s="507"/>
      <c r="FJM74" s="507"/>
      <c r="FJN74" s="507"/>
      <c r="FJO74" s="507"/>
      <c r="FJP74" s="507"/>
      <c r="FJQ74" s="507"/>
      <c r="FJR74" s="507"/>
      <c r="FJS74" s="507"/>
      <c r="FJT74" s="507"/>
      <c r="FJU74" s="507"/>
      <c r="FJV74" s="507"/>
      <c r="FJW74" s="507"/>
      <c r="FJX74" s="507"/>
      <c r="FJY74" s="507"/>
      <c r="FJZ74" s="507"/>
      <c r="FKA74" s="507"/>
      <c r="FKB74" s="507"/>
      <c r="FKC74" s="507"/>
      <c r="FKD74" s="507"/>
      <c r="FKE74" s="507"/>
      <c r="FKF74" s="507"/>
      <c r="FKG74" s="507"/>
      <c r="FKH74" s="507"/>
      <c r="FKI74" s="507"/>
      <c r="FKJ74" s="507"/>
      <c r="FKK74" s="507"/>
      <c r="FKL74" s="507"/>
      <c r="FKM74" s="507"/>
      <c r="FKN74" s="507"/>
      <c r="FKO74" s="507"/>
      <c r="FKP74" s="507"/>
      <c r="FKQ74" s="507"/>
      <c r="FKR74" s="507"/>
      <c r="FKS74" s="507"/>
      <c r="FKT74" s="507"/>
      <c r="FKU74" s="507"/>
      <c r="FKV74" s="507"/>
      <c r="FKW74" s="507"/>
      <c r="FKX74" s="507"/>
      <c r="FKY74" s="507"/>
      <c r="FKZ74" s="507"/>
      <c r="FLA74" s="507"/>
      <c r="FLB74" s="507"/>
      <c r="FLC74" s="507"/>
      <c r="FLD74" s="507"/>
      <c r="FLE74" s="507"/>
      <c r="FLF74" s="507"/>
      <c r="FLG74" s="507"/>
      <c r="FLH74" s="507"/>
      <c r="FLI74" s="507"/>
      <c r="FLJ74" s="507"/>
      <c r="FLK74" s="507"/>
      <c r="FLL74" s="507"/>
      <c r="FLM74" s="507"/>
      <c r="FLN74" s="507"/>
      <c r="FLO74" s="507"/>
      <c r="FLP74" s="507"/>
      <c r="FLQ74" s="507"/>
      <c r="FLR74" s="507"/>
      <c r="FLS74" s="507"/>
      <c r="FLT74" s="507"/>
      <c r="FLU74" s="507"/>
      <c r="FLV74" s="507"/>
      <c r="FLW74" s="507"/>
      <c r="FLX74" s="507"/>
      <c r="FLY74" s="507"/>
      <c r="FLZ74" s="507"/>
      <c r="FMA74" s="507"/>
      <c r="FMB74" s="507"/>
      <c r="FMC74" s="507"/>
      <c r="FMD74" s="507"/>
      <c r="FME74" s="507"/>
      <c r="FMF74" s="507"/>
      <c r="FMG74" s="507"/>
      <c r="FMH74" s="507"/>
      <c r="FMI74" s="507"/>
      <c r="FMJ74" s="507"/>
      <c r="FMK74" s="507"/>
      <c r="FML74" s="507"/>
      <c r="FMM74" s="507"/>
      <c r="FMN74" s="507"/>
      <c r="FMO74" s="507"/>
      <c r="FMP74" s="507"/>
      <c r="FMQ74" s="507"/>
      <c r="FMR74" s="507"/>
      <c r="FMS74" s="507"/>
      <c r="FMT74" s="507"/>
      <c r="FMU74" s="507"/>
      <c r="FMV74" s="507"/>
      <c r="FMW74" s="507"/>
      <c r="FMX74" s="507"/>
      <c r="FMY74" s="507"/>
      <c r="FMZ74" s="507"/>
      <c r="FNA74" s="507"/>
      <c r="FNB74" s="507"/>
      <c r="FNC74" s="507"/>
      <c r="FND74" s="507"/>
      <c r="FNE74" s="507"/>
      <c r="FNF74" s="507"/>
      <c r="FNG74" s="507"/>
      <c r="FNH74" s="507"/>
      <c r="FNI74" s="507"/>
      <c r="FNJ74" s="507"/>
      <c r="FNK74" s="507"/>
      <c r="FNL74" s="507"/>
      <c r="FNM74" s="507"/>
      <c r="FNN74" s="507"/>
      <c r="FNO74" s="507"/>
      <c r="FNP74" s="507"/>
      <c r="FNQ74" s="507"/>
      <c r="FNR74" s="507"/>
      <c r="FNS74" s="507"/>
      <c r="FNT74" s="507"/>
      <c r="FNU74" s="507"/>
      <c r="FNV74" s="507"/>
      <c r="FNW74" s="507"/>
      <c r="FNX74" s="507"/>
      <c r="FNY74" s="507"/>
      <c r="FNZ74" s="507"/>
      <c r="FOA74" s="507"/>
      <c r="FOB74" s="507"/>
      <c r="FOC74" s="507"/>
      <c r="FOD74" s="507"/>
      <c r="FOE74" s="507"/>
      <c r="FOF74" s="507"/>
      <c r="FOG74" s="507"/>
      <c r="FOH74" s="507"/>
      <c r="FOI74" s="507"/>
      <c r="FOJ74" s="507"/>
      <c r="FOK74" s="507"/>
      <c r="FOL74" s="507"/>
      <c r="FOM74" s="507"/>
      <c r="FON74" s="507"/>
      <c r="FOO74" s="507"/>
      <c r="FOP74" s="507"/>
      <c r="FOQ74" s="507"/>
      <c r="FOR74" s="507"/>
      <c r="FOS74" s="507"/>
      <c r="FOT74" s="507"/>
      <c r="FOU74" s="507"/>
      <c r="FOV74" s="507"/>
      <c r="FOW74" s="507"/>
      <c r="FOX74" s="507"/>
      <c r="FOY74" s="507"/>
      <c r="FOZ74" s="507"/>
      <c r="FPA74" s="507"/>
      <c r="FPB74" s="507"/>
      <c r="FPC74" s="507"/>
      <c r="FPD74" s="507"/>
      <c r="FPE74" s="507"/>
      <c r="FPF74" s="507"/>
      <c r="FPG74" s="507"/>
      <c r="FPH74" s="507"/>
      <c r="FPI74" s="507"/>
      <c r="FPJ74" s="507"/>
      <c r="FPK74" s="507"/>
      <c r="FPL74" s="507"/>
      <c r="FPM74" s="507"/>
      <c r="FPN74" s="507"/>
      <c r="FPO74" s="507"/>
      <c r="FPP74" s="507"/>
      <c r="FPQ74" s="507"/>
      <c r="FPR74" s="507"/>
      <c r="FPS74" s="507"/>
      <c r="FPT74" s="507"/>
      <c r="FPU74" s="507"/>
      <c r="FPV74" s="507"/>
      <c r="FPW74" s="507"/>
      <c r="FPX74" s="507"/>
      <c r="FPY74" s="507"/>
      <c r="FPZ74" s="507"/>
      <c r="FQA74" s="507"/>
      <c r="FQB74" s="507"/>
      <c r="FQC74" s="507"/>
      <c r="FQD74" s="507"/>
      <c r="FQE74" s="507"/>
      <c r="FQF74" s="507"/>
      <c r="FQG74" s="507"/>
      <c r="FQH74" s="507"/>
      <c r="FQI74" s="507"/>
      <c r="FQJ74" s="507"/>
      <c r="FQK74" s="507"/>
      <c r="FQL74" s="507"/>
      <c r="FQM74" s="507"/>
      <c r="FQN74" s="507"/>
      <c r="FQO74" s="507"/>
      <c r="FQP74" s="507"/>
      <c r="FQQ74" s="507"/>
      <c r="FQR74" s="507"/>
      <c r="FQS74" s="507"/>
      <c r="FQT74" s="507"/>
      <c r="FQU74" s="507"/>
      <c r="FQV74" s="507"/>
      <c r="FQX74" s="507"/>
      <c r="FQY74" s="507"/>
      <c r="FQZ74" s="507"/>
      <c r="FRA74" s="507"/>
      <c r="FRB74" s="507"/>
      <c r="FRD74" s="507"/>
      <c r="FRH74" s="507"/>
      <c r="FRI74" s="507"/>
      <c r="FRJ74" s="507"/>
      <c r="FRK74" s="507"/>
      <c r="FRL74" s="507"/>
      <c r="FRM74" s="507"/>
      <c r="FRN74" s="507"/>
      <c r="FRO74" s="507"/>
      <c r="FRP74" s="507"/>
      <c r="FRQ74" s="507"/>
      <c r="FRS74" s="507"/>
      <c r="FRT74" s="507"/>
      <c r="FRU74" s="507"/>
      <c r="FRV74" s="507"/>
      <c r="FRW74" s="507"/>
      <c r="FRX74" s="507"/>
      <c r="FRY74" s="507"/>
      <c r="FRZ74" s="507"/>
      <c r="FSA74" s="507"/>
      <c r="FSB74" s="507"/>
      <c r="FSC74" s="507"/>
      <c r="FSD74" s="507"/>
      <c r="FSE74" s="507"/>
      <c r="FSF74" s="507"/>
      <c r="FSG74" s="507"/>
      <c r="FSH74" s="507"/>
      <c r="FSI74" s="507"/>
      <c r="FSJ74" s="507"/>
      <c r="FSK74" s="507"/>
      <c r="FSL74" s="507"/>
      <c r="FSM74" s="507"/>
      <c r="FSN74" s="507"/>
      <c r="FSO74" s="507"/>
      <c r="FSP74" s="507"/>
      <c r="FSQ74" s="507"/>
      <c r="FSR74" s="507"/>
      <c r="FSS74" s="507"/>
      <c r="FST74" s="507"/>
      <c r="FSU74" s="507"/>
      <c r="FSV74" s="507"/>
      <c r="FSW74" s="507"/>
      <c r="FSX74" s="507"/>
      <c r="FSY74" s="507"/>
      <c r="FSZ74" s="507"/>
      <c r="FTA74" s="507"/>
      <c r="FTB74" s="507"/>
      <c r="FTC74" s="507"/>
      <c r="FTD74" s="507"/>
      <c r="FTE74" s="507"/>
      <c r="FTF74" s="507"/>
      <c r="FTG74" s="507"/>
      <c r="FTH74" s="507"/>
      <c r="FTI74" s="507"/>
      <c r="FTJ74" s="507"/>
      <c r="FTK74" s="507"/>
      <c r="FTL74" s="507"/>
      <c r="FTM74" s="507"/>
      <c r="FTN74" s="507"/>
      <c r="FTO74" s="507"/>
      <c r="FTP74" s="507"/>
      <c r="FTQ74" s="507"/>
      <c r="FTR74" s="507"/>
      <c r="FTS74" s="507"/>
      <c r="FTT74" s="507"/>
      <c r="FTU74" s="507"/>
      <c r="FTV74" s="507"/>
      <c r="FTW74" s="507"/>
      <c r="FTX74" s="507"/>
      <c r="FTY74" s="507"/>
      <c r="FTZ74" s="507"/>
      <c r="FUA74" s="507"/>
      <c r="FUB74" s="507"/>
      <c r="FUC74" s="507"/>
      <c r="FUD74" s="507"/>
      <c r="FUE74" s="507"/>
      <c r="FUF74" s="507"/>
      <c r="FUG74" s="507"/>
      <c r="FUH74" s="507"/>
      <c r="FUI74" s="507"/>
      <c r="FUJ74" s="507"/>
      <c r="FUK74" s="507"/>
      <c r="FUL74" s="507"/>
      <c r="FUM74" s="507"/>
      <c r="FUN74" s="507"/>
      <c r="FUO74" s="507"/>
      <c r="FUP74" s="507"/>
      <c r="FUQ74" s="507"/>
      <c r="FUR74" s="507"/>
      <c r="FUS74" s="507"/>
      <c r="FUT74" s="507"/>
      <c r="FUU74" s="507"/>
      <c r="FUV74" s="507"/>
      <c r="FUW74" s="507"/>
      <c r="FUX74" s="507"/>
      <c r="FUY74" s="507"/>
      <c r="FUZ74" s="507"/>
      <c r="FVA74" s="507"/>
      <c r="FVB74" s="507"/>
      <c r="FVC74" s="507"/>
      <c r="FVD74" s="507"/>
      <c r="FVE74" s="507"/>
      <c r="FVF74" s="507"/>
      <c r="FVG74" s="507"/>
      <c r="FVH74" s="507"/>
      <c r="FVI74" s="507"/>
      <c r="FVJ74" s="507"/>
      <c r="FVK74" s="507"/>
      <c r="FVL74" s="507"/>
      <c r="FVM74" s="507"/>
      <c r="FVN74" s="507"/>
      <c r="FVO74" s="507"/>
      <c r="FVP74" s="507"/>
      <c r="FVQ74" s="507"/>
      <c r="FVR74" s="507"/>
      <c r="FVS74" s="507"/>
      <c r="FVT74" s="507"/>
      <c r="FVU74" s="507"/>
      <c r="FVV74" s="507"/>
      <c r="FVW74" s="507"/>
      <c r="FVX74" s="507"/>
      <c r="FVY74" s="507"/>
      <c r="FVZ74" s="507"/>
      <c r="FWA74" s="507"/>
      <c r="FWB74" s="507"/>
      <c r="FWC74" s="507"/>
      <c r="FWD74" s="507"/>
      <c r="FWE74" s="507"/>
      <c r="FWF74" s="507"/>
      <c r="FWG74" s="507"/>
      <c r="FWH74" s="507"/>
      <c r="FWI74" s="507"/>
      <c r="FWJ74" s="507"/>
      <c r="FWK74" s="507"/>
      <c r="FWL74" s="507"/>
      <c r="FWM74" s="507"/>
      <c r="FWN74" s="507"/>
      <c r="FWO74" s="507"/>
      <c r="FWP74" s="507"/>
      <c r="FWQ74" s="507"/>
      <c r="FWR74" s="507"/>
      <c r="FWS74" s="507"/>
      <c r="FWT74" s="507"/>
      <c r="FWU74" s="507"/>
      <c r="FWV74" s="507"/>
      <c r="FWW74" s="507"/>
      <c r="FWX74" s="507"/>
      <c r="FWY74" s="507"/>
      <c r="FWZ74" s="507"/>
      <c r="FXA74" s="507"/>
      <c r="FXB74" s="507"/>
      <c r="FXC74" s="507"/>
      <c r="FXD74" s="507"/>
      <c r="FXE74" s="507"/>
      <c r="FXF74" s="507"/>
      <c r="FXG74" s="507"/>
      <c r="FXH74" s="507"/>
      <c r="FXI74" s="507"/>
      <c r="FXJ74" s="507"/>
      <c r="FXK74" s="507"/>
      <c r="FXL74" s="507"/>
      <c r="FXM74" s="507"/>
      <c r="FXN74" s="507"/>
      <c r="FXO74" s="507"/>
      <c r="FXP74" s="507"/>
      <c r="FXQ74" s="507"/>
      <c r="FXR74" s="507"/>
      <c r="FXS74" s="507"/>
      <c r="FXT74" s="507"/>
      <c r="FXU74" s="507"/>
      <c r="FXV74" s="507"/>
      <c r="FXW74" s="507"/>
      <c r="FXX74" s="507"/>
      <c r="FXY74" s="507"/>
      <c r="FXZ74" s="507"/>
      <c r="FYA74" s="507"/>
      <c r="FYB74" s="507"/>
      <c r="FYC74" s="507"/>
      <c r="FYD74" s="507"/>
      <c r="FYE74" s="507"/>
      <c r="FYF74" s="507"/>
      <c r="FYG74" s="507"/>
      <c r="FYH74" s="507"/>
      <c r="FYI74" s="507"/>
      <c r="FYJ74" s="507"/>
      <c r="FYK74" s="507"/>
      <c r="FYL74" s="507"/>
      <c r="FYM74" s="507"/>
      <c r="FYN74" s="507"/>
      <c r="FYO74" s="507"/>
      <c r="FYP74" s="507"/>
      <c r="FYQ74" s="507"/>
      <c r="FYR74" s="507"/>
      <c r="FYS74" s="507"/>
      <c r="FYT74" s="507"/>
      <c r="FYU74" s="507"/>
      <c r="FYV74" s="507"/>
      <c r="FYW74" s="507"/>
      <c r="FYX74" s="507"/>
      <c r="FYY74" s="507"/>
      <c r="FYZ74" s="507"/>
      <c r="FZA74" s="507"/>
      <c r="FZB74" s="507"/>
      <c r="FZC74" s="507"/>
      <c r="FZD74" s="507"/>
      <c r="FZE74" s="507"/>
      <c r="FZF74" s="507"/>
      <c r="FZG74" s="507"/>
      <c r="FZH74" s="507"/>
      <c r="FZI74" s="507"/>
      <c r="FZJ74" s="507"/>
      <c r="FZK74" s="507"/>
      <c r="FZL74" s="507"/>
      <c r="FZM74" s="507"/>
      <c r="FZN74" s="507"/>
      <c r="FZO74" s="507"/>
      <c r="FZP74" s="507"/>
      <c r="FZQ74" s="507"/>
      <c r="FZR74" s="507"/>
      <c r="FZS74" s="507"/>
      <c r="FZT74" s="507"/>
      <c r="FZU74" s="507"/>
      <c r="FZV74" s="507"/>
      <c r="FZW74" s="507"/>
      <c r="FZX74" s="507"/>
      <c r="FZY74" s="507"/>
      <c r="FZZ74" s="507"/>
      <c r="GAA74" s="507"/>
      <c r="GAB74" s="507"/>
      <c r="GAC74" s="507"/>
      <c r="GAD74" s="507"/>
      <c r="GAE74" s="507"/>
      <c r="GAF74" s="507"/>
      <c r="GAG74" s="507"/>
      <c r="GAH74" s="507"/>
      <c r="GAI74" s="507"/>
      <c r="GAJ74" s="507"/>
      <c r="GAK74" s="507"/>
      <c r="GAL74" s="507"/>
      <c r="GAM74" s="507"/>
      <c r="GAN74" s="507"/>
      <c r="GAO74" s="507"/>
      <c r="GAP74" s="507"/>
      <c r="GAQ74" s="507"/>
      <c r="GAR74" s="507"/>
      <c r="GAT74" s="507"/>
      <c r="GAU74" s="507"/>
      <c r="GAV74" s="507"/>
      <c r="GAW74" s="507"/>
      <c r="GAX74" s="507"/>
      <c r="GAZ74" s="507"/>
      <c r="GBD74" s="507"/>
      <c r="GBE74" s="507"/>
      <c r="GBF74" s="507"/>
      <c r="GBG74" s="507"/>
      <c r="GBH74" s="507"/>
      <c r="GBI74" s="507"/>
      <c r="GBJ74" s="507"/>
      <c r="GBK74" s="507"/>
      <c r="GBL74" s="507"/>
      <c r="GBM74" s="507"/>
      <c r="GBO74" s="507"/>
      <c r="GBP74" s="507"/>
      <c r="GBQ74" s="507"/>
      <c r="GBR74" s="507"/>
      <c r="GBS74" s="507"/>
      <c r="GBT74" s="507"/>
      <c r="GBU74" s="507"/>
      <c r="GBV74" s="507"/>
      <c r="GBW74" s="507"/>
      <c r="GBX74" s="507"/>
      <c r="GBY74" s="507"/>
      <c r="GBZ74" s="507"/>
      <c r="GCA74" s="507"/>
      <c r="GCB74" s="507"/>
      <c r="GCC74" s="507"/>
      <c r="GCD74" s="507"/>
      <c r="GCE74" s="507"/>
      <c r="GCF74" s="507"/>
      <c r="GCG74" s="507"/>
      <c r="GCH74" s="507"/>
      <c r="GCI74" s="507"/>
      <c r="GCJ74" s="507"/>
      <c r="GCK74" s="507"/>
      <c r="GCL74" s="507"/>
      <c r="GCM74" s="507"/>
      <c r="GCN74" s="507"/>
      <c r="GCO74" s="507"/>
      <c r="GCP74" s="507"/>
      <c r="GCQ74" s="507"/>
      <c r="GCR74" s="507"/>
      <c r="GCS74" s="507"/>
      <c r="GCT74" s="507"/>
      <c r="GCU74" s="507"/>
      <c r="GCV74" s="507"/>
      <c r="GCW74" s="507"/>
      <c r="GCX74" s="507"/>
      <c r="GCY74" s="507"/>
      <c r="GCZ74" s="507"/>
      <c r="GDA74" s="507"/>
      <c r="GDB74" s="507"/>
      <c r="GDC74" s="507"/>
      <c r="GDD74" s="507"/>
      <c r="GDE74" s="507"/>
      <c r="GDF74" s="507"/>
      <c r="GDG74" s="507"/>
      <c r="GDH74" s="507"/>
      <c r="GDI74" s="507"/>
      <c r="GDJ74" s="507"/>
      <c r="GDK74" s="507"/>
      <c r="GDL74" s="507"/>
      <c r="GDM74" s="507"/>
      <c r="GDN74" s="507"/>
      <c r="GDO74" s="507"/>
      <c r="GDP74" s="507"/>
      <c r="GDQ74" s="507"/>
      <c r="GDR74" s="507"/>
      <c r="GDS74" s="507"/>
      <c r="GDT74" s="507"/>
      <c r="GDU74" s="507"/>
      <c r="GDV74" s="507"/>
      <c r="GDW74" s="507"/>
      <c r="GDX74" s="507"/>
      <c r="GDY74" s="507"/>
      <c r="GDZ74" s="507"/>
      <c r="GEA74" s="507"/>
      <c r="GEB74" s="507"/>
      <c r="GEC74" s="507"/>
      <c r="GED74" s="507"/>
      <c r="GEE74" s="507"/>
      <c r="GEF74" s="507"/>
      <c r="GEG74" s="507"/>
      <c r="GEH74" s="507"/>
      <c r="GEI74" s="507"/>
      <c r="GEJ74" s="507"/>
      <c r="GEK74" s="507"/>
      <c r="GEL74" s="507"/>
      <c r="GEM74" s="507"/>
      <c r="GEN74" s="507"/>
      <c r="GEO74" s="507"/>
      <c r="GEP74" s="507"/>
      <c r="GEQ74" s="507"/>
      <c r="GER74" s="507"/>
      <c r="GES74" s="507"/>
      <c r="GET74" s="507"/>
      <c r="GEU74" s="507"/>
      <c r="GEV74" s="507"/>
      <c r="GEW74" s="507"/>
      <c r="GEX74" s="507"/>
      <c r="GEY74" s="507"/>
      <c r="GEZ74" s="507"/>
      <c r="GFA74" s="507"/>
      <c r="GFB74" s="507"/>
      <c r="GFC74" s="507"/>
      <c r="GFD74" s="507"/>
      <c r="GFE74" s="507"/>
      <c r="GFF74" s="507"/>
      <c r="GFG74" s="507"/>
      <c r="GFH74" s="507"/>
      <c r="GFI74" s="507"/>
      <c r="GFJ74" s="507"/>
      <c r="GFK74" s="507"/>
      <c r="GFL74" s="507"/>
      <c r="GFM74" s="507"/>
      <c r="GFN74" s="507"/>
      <c r="GFO74" s="507"/>
      <c r="GFP74" s="507"/>
      <c r="GFQ74" s="507"/>
      <c r="GFR74" s="507"/>
      <c r="GFS74" s="507"/>
      <c r="GFT74" s="507"/>
      <c r="GFU74" s="507"/>
      <c r="GFV74" s="507"/>
      <c r="GFW74" s="507"/>
      <c r="GFX74" s="507"/>
      <c r="GFY74" s="507"/>
      <c r="GFZ74" s="507"/>
      <c r="GGA74" s="507"/>
      <c r="GGB74" s="507"/>
      <c r="GGC74" s="507"/>
      <c r="GGD74" s="507"/>
      <c r="GGE74" s="507"/>
      <c r="GGF74" s="507"/>
      <c r="GGG74" s="507"/>
      <c r="GGH74" s="507"/>
      <c r="GGI74" s="507"/>
      <c r="GGJ74" s="507"/>
      <c r="GGK74" s="507"/>
      <c r="GGL74" s="507"/>
      <c r="GGM74" s="507"/>
      <c r="GGN74" s="507"/>
      <c r="GGO74" s="507"/>
      <c r="GGP74" s="507"/>
      <c r="GGQ74" s="507"/>
      <c r="GGR74" s="507"/>
      <c r="GGS74" s="507"/>
      <c r="GGT74" s="507"/>
      <c r="GGU74" s="507"/>
      <c r="GGV74" s="507"/>
      <c r="GGW74" s="507"/>
      <c r="GGX74" s="507"/>
      <c r="GGY74" s="507"/>
      <c r="GGZ74" s="507"/>
      <c r="GHA74" s="507"/>
      <c r="GHB74" s="507"/>
      <c r="GHC74" s="507"/>
      <c r="GHD74" s="507"/>
      <c r="GHE74" s="507"/>
      <c r="GHF74" s="507"/>
      <c r="GHG74" s="507"/>
      <c r="GHH74" s="507"/>
      <c r="GHI74" s="507"/>
      <c r="GHJ74" s="507"/>
      <c r="GHK74" s="507"/>
      <c r="GHL74" s="507"/>
      <c r="GHM74" s="507"/>
      <c r="GHN74" s="507"/>
      <c r="GHO74" s="507"/>
      <c r="GHP74" s="507"/>
      <c r="GHQ74" s="507"/>
      <c r="GHR74" s="507"/>
      <c r="GHS74" s="507"/>
      <c r="GHT74" s="507"/>
      <c r="GHU74" s="507"/>
      <c r="GHV74" s="507"/>
      <c r="GHW74" s="507"/>
      <c r="GHX74" s="507"/>
      <c r="GHY74" s="507"/>
      <c r="GHZ74" s="507"/>
      <c r="GIA74" s="507"/>
      <c r="GIB74" s="507"/>
      <c r="GIC74" s="507"/>
      <c r="GID74" s="507"/>
      <c r="GIE74" s="507"/>
      <c r="GIF74" s="507"/>
      <c r="GIG74" s="507"/>
      <c r="GIH74" s="507"/>
      <c r="GII74" s="507"/>
      <c r="GIJ74" s="507"/>
      <c r="GIK74" s="507"/>
      <c r="GIL74" s="507"/>
      <c r="GIM74" s="507"/>
      <c r="GIN74" s="507"/>
      <c r="GIO74" s="507"/>
      <c r="GIP74" s="507"/>
      <c r="GIQ74" s="507"/>
      <c r="GIR74" s="507"/>
      <c r="GIS74" s="507"/>
      <c r="GIT74" s="507"/>
      <c r="GIU74" s="507"/>
      <c r="GIV74" s="507"/>
      <c r="GIW74" s="507"/>
      <c r="GIX74" s="507"/>
      <c r="GIY74" s="507"/>
      <c r="GIZ74" s="507"/>
      <c r="GJA74" s="507"/>
      <c r="GJB74" s="507"/>
      <c r="GJC74" s="507"/>
      <c r="GJD74" s="507"/>
      <c r="GJE74" s="507"/>
      <c r="GJF74" s="507"/>
      <c r="GJG74" s="507"/>
      <c r="GJH74" s="507"/>
      <c r="GJI74" s="507"/>
      <c r="GJJ74" s="507"/>
      <c r="GJK74" s="507"/>
      <c r="GJL74" s="507"/>
      <c r="GJM74" s="507"/>
      <c r="GJN74" s="507"/>
      <c r="GJO74" s="507"/>
      <c r="GJP74" s="507"/>
      <c r="GJQ74" s="507"/>
      <c r="GJR74" s="507"/>
      <c r="GJS74" s="507"/>
      <c r="GJT74" s="507"/>
      <c r="GJU74" s="507"/>
      <c r="GJV74" s="507"/>
      <c r="GJW74" s="507"/>
      <c r="GJX74" s="507"/>
      <c r="GJY74" s="507"/>
      <c r="GJZ74" s="507"/>
      <c r="GKA74" s="507"/>
      <c r="GKB74" s="507"/>
      <c r="GKC74" s="507"/>
      <c r="GKD74" s="507"/>
      <c r="GKE74" s="507"/>
      <c r="GKF74" s="507"/>
      <c r="GKG74" s="507"/>
      <c r="GKH74" s="507"/>
      <c r="GKI74" s="507"/>
      <c r="GKJ74" s="507"/>
      <c r="GKK74" s="507"/>
      <c r="GKL74" s="507"/>
      <c r="GKM74" s="507"/>
      <c r="GKN74" s="507"/>
      <c r="GKP74" s="507"/>
      <c r="GKQ74" s="507"/>
      <c r="GKR74" s="507"/>
      <c r="GKS74" s="507"/>
      <c r="GKT74" s="507"/>
      <c r="GKV74" s="507"/>
      <c r="GKZ74" s="507"/>
      <c r="GLA74" s="507"/>
      <c r="GLB74" s="507"/>
      <c r="GLC74" s="507"/>
      <c r="GLD74" s="507"/>
      <c r="GLE74" s="507"/>
      <c r="GLF74" s="507"/>
      <c r="GLG74" s="507"/>
      <c r="GLH74" s="507"/>
      <c r="GLI74" s="507"/>
      <c r="GLK74" s="507"/>
      <c r="GLL74" s="507"/>
      <c r="GLM74" s="507"/>
      <c r="GLN74" s="507"/>
      <c r="GLO74" s="507"/>
      <c r="GLP74" s="507"/>
      <c r="GLQ74" s="507"/>
      <c r="GLR74" s="507"/>
      <c r="GLS74" s="507"/>
      <c r="GLT74" s="507"/>
      <c r="GLU74" s="507"/>
      <c r="GLV74" s="507"/>
      <c r="GLW74" s="507"/>
      <c r="GLX74" s="507"/>
      <c r="GLY74" s="507"/>
      <c r="GLZ74" s="507"/>
      <c r="GMA74" s="507"/>
      <c r="GMB74" s="507"/>
      <c r="GMC74" s="507"/>
      <c r="GMD74" s="507"/>
      <c r="GME74" s="507"/>
      <c r="GMF74" s="507"/>
      <c r="GMG74" s="507"/>
      <c r="GMH74" s="507"/>
      <c r="GMI74" s="507"/>
      <c r="GMJ74" s="507"/>
      <c r="GMK74" s="507"/>
      <c r="GML74" s="507"/>
      <c r="GMM74" s="507"/>
      <c r="GMN74" s="507"/>
      <c r="GMO74" s="507"/>
      <c r="GMP74" s="507"/>
      <c r="GMQ74" s="507"/>
      <c r="GMR74" s="507"/>
      <c r="GMS74" s="507"/>
      <c r="GMT74" s="507"/>
      <c r="GMU74" s="507"/>
      <c r="GMV74" s="507"/>
      <c r="GMW74" s="507"/>
      <c r="GMX74" s="507"/>
      <c r="GMY74" s="507"/>
      <c r="GMZ74" s="507"/>
      <c r="GNA74" s="507"/>
      <c r="GNB74" s="507"/>
      <c r="GNC74" s="507"/>
      <c r="GND74" s="507"/>
      <c r="GNE74" s="507"/>
      <c r="GNF74" s="507"/>
      <c r="GNG74" s="507"/>
      <c r="GNH74" s="507"/>
      <c r="GNI74" s="507"/>
      <c r="GNJ74" s="507"/>
      <c r="GNK74" s="507"/>
      <c r="GNL74" s="507"/>
      <c r="GNM74" s="507"/>
      <c r="GNN74" s="507"/>
      <c r="GNO74" s="507"/>
      <c r="GNP74" s="507"/>
      <c r="GNQ74" s="507"/>
      <c r="GNR74" s="507"/>
      <c r="GNS74" s="507"/>
      <c r="GNT74" s="507"/>
      <c r="GNU74" s="507"/>
      <c r="GNV74" s="507"/>
      <c r="GNW74" s="507"/>
      <c r="GNX74" s="507"/>
      <c r="GNY74" s="507"/>
      <c r="GNZ74" s="507"/>
      <c r="GOA74" s="507"/>
      <c r="GOB74" s="507"/>
      <c r="GOC74" s="507"/>
      <c r="GOD74" s="507"/>
      <c r="GOE74" s="507"/>
      <c r="GOF74" s="507"/>
      <c r="GOG74" s="507"/>
      <c r="GOH74" s="507"/>
      <c r="GOI74" s="507"/>
      <c r="GOJ74" s="507"/>
      <c r="GOK74" s="507"/>
      <c r="GOL74" s="507"/>
      <c r="GOM74" s="507"/>
      <c r="GON74" s="507"/>
      <c r="GOO74" s="507"/>
      <c r="GOP74" s="507"/>
      <c r="GOQ74" s="507"/>
      <c r="GOR74" s="507"/>
      <c r="GOS74" s="507"/>
      <c r="GOT74" s="507"/>
      <c r="GOU74" s="507"/>
      <c r="GOV74" s="507"/>
      <c r="GOW74" s="507"/>
      <c r="GOX74" s="507"/>
      <c r="GOY74" s="507"/>
      <c r="GOZ74" s="507"/>
      <c r="GPA74" s="507"/>
      <c r="GPB74" s="507"/>
      <c r="GPC74" s="507"/>
      <c r="GPD74" s="507"/>
      <c r="GPE74" s="507"/>
      <c r="GPF74" s="507"/>
      <c r="GPG74" s="507"/>
      <c r="GPH74" s="507"/>
      <c r="GPI74" s="507"/>
      <c r="GPJ74" s="507"/>
      <c r="GPK74" s="507"/>
      <c r="GPL74" s="507"/>
      <c r="GPM74" s="507"/>
      <c r="GPN74" s="507"/>
      <c r="GPO74" s="507"/>
      <c r="GPP74" s="507"/>
      <c r="GPQ74" s="507"/>
      <c r="GPR74" s="507"/>
      <c r="GPS74" s="507"/>
      <c r="GPT74" s="507"/>
      <c r="GPU74" s="507"/>
      <c r="GPV74" s="507"/>
      <c r="GPW74" s="507"/>
      <c r="GPX74" s="507"/>
      <c r="GPY74" s="507"/>
      <c r="GPZ74" s="507"/>
      <c r="GQA74" s="507"/>
      <c r="GQB74" s="507"/>
      <c r="GQC74" s="507"/>
      <c r="GQD74" s="507"/>
      <c r="GQE74" s="507"/>
      <c r="GQF74" s="507"/>
      <c r="GQG74" s="507"/>
      <c r="GQH74" s="507"/>
      <c r="GQI74" s="507"/>
      <c r="GQJ74" s="507"/>
      <c r="GQK74" s="507"/>
      <c r="GQL74" s="507"/>
      <c r="GQM74" s="507"/>
      <c r="GQN74" s="507"/>
      <c r="GQO74" s="507"/>
      <c r="GQP74" s="507"/>
      <c r="GQQ74" s="507"/>
      <c r="GQR74" s="507"/>
      <c r="GQS74" s="507"/>
      <c r="GQT74" s="507"/>
      <c r="GQU74" s="507"/>
      <c r="GQV74" s="507"/>
      <c r="GQW74" s="507"/>
      <c r="GQX74" s="507"/>
      <c r="GQY74" s="507"/>
      <c r="GQZ74" s="507"/>
      <c r="GRA74" s="507"/>
      <c r="GRB74" s="507"/>
      <c r="GRC74" s="507"/>
      <c r="GRD74" s="507"/>
      <c r="GRE74" s="507"/>
      <c r="GRF74" s="507"/>
      <c r="GRG74" s="507"/>
      <c r="GRH74" s="507"/>
      <c r="GRI74" s="507"/>
      <c r="GRJ74" s="507"/>
      <c r="GRK74" s="507"/>
      <c r="GRL74" s="507"/>
      <c r="GRM74" s="507"/>
      <c r="GRN74" s="507"/>
      <c r="GRO74" s="507"/>
      <c r="GRP74" s="507"/>
      <c r="GRQ74" s="507"/>
      <c r="GRR74" s="507"/>
      <c r="GRS74" s="507"/>
      <c r="GRT74" s="507"/>
      <c r="GRU74" s="507"/>
      <c r="GRV74" s="507"/>
      <c r="GRW74" s="507"/>
      <c r="GRX74" s="507"/>
      <c r="GRY74" s="507"/>
      <c r="GRZ74" s="507"/>
      <c r="GSA74" s="507"/>
      <c r="GSB74" s="507"/>
      <c r="GSC74" s="507"/>
      <c r="GSD74" s="507"/>
      <c r="GSE74" s="507"/>
      <c r="GSF74" s="507"/>
      <c r="GSG74" s="507"/>
      <c r="GSH74" s="507"/>
      <c r="GSI74" s="507"/>
      <c r="GSJ74" s="507"/>
      <c r="GSK74" s="507"/>
      <c r="GSL74" s="507"/>
      <c r="GSM74" s="507"/>
      <c r="GSN74" s="507"/>
      <c r="GSO74" s="507"/>
      <c r="GSP74" s="507"/>
      <c r="GSQ74" s="507"/>
      <c r="GSR74" s="507"/>
      <c r="GSS74" s="507"/>
      <c r="GST74" s="507"/>
      <c r="GSU74" s="507"/>
      <c r="GSV74" s="507"/>
      <c r="GSW74" s="507"/>
      <c r="GSX74" s="507"/>
      <c r="GSY74" s="507"/>
      <c r="GSZ74" s="507"/>
      <c r="GTA74" s="507"/>
      <c r="GTB74" s="507"/>
      <c r="GTC74" s="507"/>
      <c r="GTD74" s="507"/>
      <c r="GTE74" s="507"/>
      <c r="GTF74" s="507"/>
      <c r="GTG74" s="507"/>
      <c r="GTH74" s="507"/>
      <c r="GTI74" s="507"/>
      <c r="GTJ74" s="507"/>
      <c r="GTK74" s="507"/>
      <c r="GTL74" s="507"/>
      <c r="GTM74" s="507"/>
      <c r="GTN74" s="507"/>
      <c r="GTO74" s="507"/>
      <c r="GTP74" s="507"/>
      <c r="GTQ74" s="507"/>
      <c r="GTR74" s="507"/>
      <c r="GTS74" s="507"/>
      <c r="GTT74" s="507"/>
      <c r="GTU74" s="507"/>
      <c r="GTV74" s="507"/>
      <c r="GTW74" s="507"/>
      <c r="GTX74" s="507"/>
      <c r="GTY74" s="507"/>
      <c r="GTZ74" s="507"/>
      <c r="GUA74" s="507"/>
      <c r="GUB74" s="507"/>
      <c r="GUC74" s="507"/>
      <c r="GUD74" s="507"/>
      <c r="GUE74" s="507"/>
      <c r="GUF74" s="507"/>
      <c r="GUG74" s="507"/>
      <c r="GUH74" s="507"/>
      <c r="GUI74" s="507"/>
      <c r="GUJ74" s="507"/>
      <c r="GUL74" s="507"/>
      <c r="GUM74" s="507"/>
      <c r="GUN74" s="507"/>
      <c r="GUO74" s="507"/>
      <c r="GUP74" s="507"/>
      <c r="GUR74" s="507"/>
      <c r="GUV74" s="507"/>
      <c r="GUW74" s="507"/>
      <c r="GUX74" s="507"/>
      <c r="GUY74" s="507"/>
      <c r="GUZ74" s="507"/>
      <c r="GVA74" s="507"/>
      <c r="GVB74" s="507"/>
      <c r="GVC74" s="507"/>
      <c r="GVD74" s="507"/>
      <c r="GVE74" s="507"/>
      <c r="GVG74" s="507"/>
      <c r="GVH74" s="507"/>
      <c r="GVI74" s="507"/>
      <c r="GVJ74" s="507"/>
      <c r="GVK74" s="507"/>
      <c r="GVL74" s="507"/>
      <c r="GVM74" s="507"/>
      <c r="GVN74" s="507"/>
      <c r="GVO74" s="507"/>
      <c r="GVP74" s="507"/>
      <c r="GVQ74" s="507"/>
      <c r="GVR74" s="507"/>
      <c r="GVS74" s="507"/>
      <c r="GVT74" s="507"/>
      <c r="GVU74" s="507"/>
      <c r="GVV74" s="507"/>
      <c r="GVW74" s="507"/>
      <c r="GVX74" s="507"/>
      <c r="GVY74" s="507"/>
      <c r="GVZ74" s="507"/>
      <c r="GWA74" s="507"/>
      <c r="GWB74" s="507"/>
      <c r="GWC74" s="507"/>
      <c r="GWD74" s="507"/>
      <c r="GWE74" s="507"/>
      <c r="GWF74" s="507"/>
      <c r="GWG74" s="507"/>
      <c r="GWH74" s="507"/>
      <c r="GWI74" s="507"/>
      <c r="GWJ74" s="507"/>
      <c r="GWK74" s="507"/>
      <c r="GWL74" s="507"/>
      <c r="GWM74" s="507"/>
      <c r="GWN74" s="507"/>
      <c r="GWO74" s="507"/>
      <c r="GWP74" s="507"/>
      <c r="GWQ74" s="507"/>
      <c r="GWR74" s="507"/>
      <c r="GWS74" s="507"/>
      <c r="GWT74" s="507"/>
      <c r="GWU74" s="507"/>
      <c r="GWV74" s="507"/>
      <c r="GWW74" s="507"/>
      <c r="GWX74" s="507"/>
      <c r="GWY74" s="507"/>
      <c r="GWZ74" s="507"/>
      <c r="GXA74" s="507"/>
      <c r="GXB74" s="507"/>
      <c r="GXC74" s="507"/>
      <c r="GXD74" s="507"/>
      <c r="GXE74" s="507"/>
      <c r="GXF74" s="507"/>
      <c r="GXG74" s="507"/>
      <c r="GXH74" s="507"/>
      <c r="GXI74" s="507"/>
      <c r="GXJ74" s="507"/>
      <c r="GXK74" s="507"/>
      <c r="GXL74" s="507"/>
      <c r="GXM74" s="507"/>
      <c r="GXN74" s="507"/>
      <c r="GXO74" s="507"/>
      <c r="GXP74" s="507"/>
      <c r="GXQ74" s="507"/>
      <c r="GXR74" s="507"/>
      <c r="GXS74" s="507"/>
      <c r="GXT74" s="507"/>
      <c r="GXU74" s="507"/>
      <c r="GXV74" s="507"/>
      <c r="GXW74" s="507"/>
      <c r="GXX74" s="507"/>
      <c r="GXY74" s="507"/>
      <c r="GXZ74" s="507"/>
      <c r="GYA74" s="507"/>
      <c r="GYB74" s="507"/>
      <c r="GYC74" s="507"/>
      <c r="GYD74" s="507"/>
      <c r="GYE74" s="507"/>
      <c r="GYF74" s="507"/>
      <c r="GYG74" s="507"/>
      <c r="GYH74" s="507"/>
      <c r="GYI74" s="507"/>
      <c r="GYJ74" s="507"/>
      <c r="GYK74" s="507"/>
      <c r="GYL74" s="507"/>
      <c r="GYM74" s="507"/>
      <c r="GYN74" s="507"/>
      <c r="GYO74" s="507"/>
      <c r="GYP74" s="507"/>
      <c r="GYQ74" s="507"/>
      <c r="GYR74" s="507"/>
      <c r="GYS74" s="507"/>
      <c r="GYT74" s="507"/>
      <c r="GYU74" s="507"/>
      <c r="GYV74" s="507"/>
      <c r="GYW74" s="507"/>
      <c r="GYX74" s="507"/>
      <c r="GYY74" s="507"/>
      <c r="GYZ74" s="507"/>
      <c r="GZA74" s="507"/>
      <c r="GZB74" s="507"/>
      <c r="GZC74" s="507"/>
      <c r="GZD74" s="507"/>
      <c r="GZE74" s="507"/>
      <c r="GZF74" s="507"/>
      <c r="GZG74" s="507"/>
      <c r="GZH74" s="507"/>
      <c r="GZI74" s="507"/>
      <c r="GZJ74" s="507"/>
      <c r="GZK74" s="507"/>
      <c r="GZL74" s="507"/>
      <c r="GZM74" s="507"/>
      <c r="GZN74" s="507"/>
      <c r="GZO74" s="507"/>
      <c r="GZP74" s="507"/>
      <c r="GZQ74" s="507"/>
      <c r="GZR74" s="507"/>
      <c r="GZS74" s="507"/>
      <c r="GZT74" s="507"/>
      <c r="GZU74" s="507"/>
      <c r="GZV74" s="507"/>
      <c r="GZW74" s="507"/>
      <c r="GZX74" s="507"/>
      <c r="GZY74" s="507"/>
      <c r="GZZ74" s="507"/>
      <c r="HAA74" s="507"/>
      <c r="HAB74" s="507"/>
      <c r="HAC74" s="507"/>
      <c r="HAD74" s="507"/>
      <c r="HAE74" s="507"/>
      <c r="HAF74" s="507"/>
      <c r="HAG74" s="507"/>
      <c r="HAH74" s="507"/>
      <c r="HAI74" s="507"/>
      <c r="HAJ74" s="507"/>
      <c r="HAK74" s="507"/>
      <c r="HAL74" s="507"/>
      <c r="HAM74" s="507"/>
      <c r="HAN74" s="507"/>
      <c r="HAO74" s="507"/>
      <c r="HAP74" s="507"/>
      <c r="HAQ74" s="507"/>
      <c r="HAR74" s="507"/>
      <c r="HAS74" s="507"/>
      <c r="HAT74" s="507"/>
      <c r="HAU74" s="507"/>
      <c r="HAV74" s="507"/>
      <c r="HAW74" s="507"/>
      <c r="HAX74" s="507"/>
      <c r="HAY74" s="507"/>
      <c r="HAZ74" s="507"/>
      <c r="HBA74" s="507"/>
      <c r="HBB74" s="507"/>
      <c r="HBC74" s="507"/>
      <c r="HBD74" s="507"/>
      <c r="HBE74" s="507"/>
      <c r="HBF74" s="507"/>
      <c r="HBG74" s="507"/>
      <c r="HBH74" s="507"/>
      <c r="HBI74" s="507"/>
      <c r="HBJ74" s="507"/>
      <c r="HBK74" s="507"/>
      <c r="HBL74" s="507"/>
      <c r="HBM74" s="507"/>
      <c r="HBN74" s="507"/>
      <c r="HBO74" s="507"/>
      <c r="HBP74" s="507"/>
      <c r="HBQ74" s="507"/>
      <c r="HBR74" s="507"/>
      <c r="HBS74" s="507"/>
      <c r="HBT74" s="507"/>
      <c r="HBU74" s="507"/>
      <c r="HBV74" s="507"/>
      <c r="HBW74" s="507"/>
      <c r="HBX74" s="507"/>
      <c r="HBY74" s="507"/>
      <c r="HBZ74" s="507"/>
      <c r="HCA74" s="507"/>
      <c r="HCB74" s="507"/>
      <c r="HCC74" s="507"/>
      <c r="HCD74" s="507"/>
      <c r="HCE74" s="507"/>
      <c r="HCF74" s="507"/>
      <c r="HCG74" s="507"/>
      <c r="HCH74" s="507"/>
      <c r="HCI74" s="507"/>
      <c r="HCJ74" s="507"/>
      <c r="HCK74" s="507"/>
      <c r="HCL74" s="507"/>
      <c r="HCM74" s="507"/>
      <c r="HCN74" s="507"/>
      <c r="HCO74" s="507"/>
      <c r="HCP74" s="507"/>
      <c r="HCQ74" s="507"/>
      <c r="HCR74" s="507"/>
      <c r="HCS74" s="507"/>
      <c r="HCT74" s="507"/>
      <c r="HCU74" s="507"/>
      <c r="HCV74" s="507"/>
      <c r="HCW74" s="507"/>
      <c r="HCX74" s="507"/>
      <c r="HCY74" s="507"/>
      <c r="HCZ74" s="507"/>
      <c r="HDA74" s="507"/>
      <c r="HDB74" s="507"/>
      <c r="HDC74" s="507"/>
      <c r="HDD74" s="507"/>
      <c r="HDE74" s="507"/>
      <c r="HDF74" s="507"/>
      <c r="HDG74" s="507"/>
      <c r="HDH74" s="507"/>
      <c r="HDI74" s="507"/>
      <c r="HDJ74" s="507"/>
      <c r="HDK74" s="507"/>
      <c r="HDL74" s="507"/>
      <c r="HDM74" s="507"/>
      <c r="HDN74" s="507"/>
      <c r="HDO74" s="507"/>
      <c r="HDP74" s="507"/>
      <c r="HDQ74" s="507"/>
      <c r="HDR74" s="507"/>
      <c r="HDS74" s="507"/>
      <c r="HDT74" s="507"/>
      <c r="HDU74" s="507"/>
      <c r="HDV74" s="507"/>
      <c r="HDW74" s="507"/>
      <c r="HDX74" s="507"/>
      <c r="HDY74" s="507"/>
      <c r="HDZ74" s="507"/>
      <c r="HEA74" s="507"/>
      <c r="HEB74" s="507"/>
      <c r="HEC74" s="507"/>
      <c r="HED74" s="507"/>
      <c r="HEE74" s="507"/>
      <c r="HEF74" s="507"/>
      <c r="HEH74" s="507"/>
      <c r="HEI74" s="507"/>
      <c r="HEJ74" s="507"/>
      <c r="HEK74" s="507"/>
      <c r="HEL74" s="507"/>
      <c r="HEN74" s="507"/>
      <c r="HER74" s="507"/>
      <c r="HES74" s="507"/>
      <c r="HET74" s="507"/>
      <c r="HEU74" s="507"/>
      <c r="HEV74" s="507"/>
      <c r="HEW74" s="507"/>
      <c r="HEX74" s="507"/>
      <c r="HEY74" s="507"/>
      <c r="HEZ74" s="507"/>
      <c r="HFA74" s="507"/>
      <c r="HFC74" s="507"/>
      <c r="HFD74" s="507"/>
      <c r="HFE74" s="507"/>
      <c r="HFF74" s="507"/>
      <c r="HFG74" s="507"/>
      <c r="HFH74" s="507"/>
      <c r="HFI74" s="507"/>
      <c r="HFJ74" s="507"/>
      <c r="HFK74" s="507"/>
      <c r="HFL74" s="507"/>
      <c r="HFM74" s="507"/>
      <c r="HFN74" s="507"/>
      <c r="HFO74" s="507"/>
      <c r="HFP74" s="507"/>
      <c r="HFQ74" s="507"/>
      <c r="HFR74" s="507"/>
      <c r="HFS74" s="507"/>
      <c r="HFT74" s="507"/>
      <c r="HFU74" s="507"/>
      <c r="HFV74" s="507"/>
      <c r="HFW74" s="507"/>
      <c r="HFX74" s="507"/>
      <c r="HFY74" s="507"/>
      <c r="HFZ74" s="507"/>
      <c r="HGA74" s="507"/>
      <c r="HGB74" s="507"/>
      <c r="HGC74" s="507"/>
      <c r="HGD74" s="507"/>
      <c r="HGE74" s="507"/>
      <c r="HGF74" s="507"/>
      <c r="HGG74" s="507"/>
      <c r="HGH74" s="507"/>
      <c r="HGI74" s="507"/>
      <c r="HGJ74" s="507"/>
      <c r="HGK74" s="507"/>
      <c r="HGL74" s="507"/>
      <c r="HGM74" s="507"/>
      <c r="HGN74" s="507"/>
      <c r="HGO74" s="507"/>
      <c r="HGP74" s="507"/>
      <c r="HGQ74" s="507"/>
      <c r="HGR74" s="507"/>
      <c r="HGS74" s="507"/>
      <c r="HGT74" s="507"/>
      <c r="HGU74" s="507"/>
      <c r="HGV74" s="507"/>
      <c r="HGW74" s="507"/>
      <c r="HGX74" s="507"/>
      <c r="HGY74" s="507"/>
      <c r="HGZ74" s="507"/>
      <c r="HHA74" s="507"/>
      <c r="HHB74" s="507"/>
      <c r="HHC74" s="507"/>
      <c r="HHD74" s="507"/>
      <c r="HHE74" s="507"/>
      <c r="HHF74" s="507"/>
      <c r="HHG74" s="507"/>
      <c r="HHH74" s="507"/>
      <c r="HHI74" s="507"/>
      <c r="HHJ74" s="507"/>
      <c r="HHK74" s="507"/>
      <c r="HHL74" s="507"/>
      <c r="HHM74" s="507"/>
      <c r="HHN74" s="507"/>
      <c r="HHO74" s="507"/>
      <c r="HHP74" s="507"/>
      <c r="HHQ74" s="507"/>
      <c r="HHR74" s="507"/>
      <c r="HHS74" s="507"/>
      <c r="HHT74" s="507"/>
      <c r="HHU74" s="507"/>
      <c r="HHV74" s="507"/>
      <c r="HHW74" s="507"/>
      <c r="HHX74" s="507"/>
      <c r="HHY74" s="507"/>
      <c r="HHZ74" s="507"/>
      <c r="HIA74" s="507"/>
      <c r="HIB74" s="507"/>
      <c r="HIC74" s="507"/>
      <c r="HID74" s="507"/>
      <c r="HIE74" s="507"/>
      <c r="HIF74" s="507"/>
      <c r="HIG74" s="507"/>
      <c r="HIH74" s="507"/>
      <c r="HII74" s="507"/>
      <c r="HIJ74" s="507"/>
      <c r="HIK74" s="507"/>
      <c r="HIL74" s="507"/>
      <c r="HIM74" s="507"/>
      <c r="HIN74" s="507"/>
      <c r="HIO74" s="507"/>
      <c r="HIP74" s="507"/>
      <c r="HIQ74" s="507"/>
      <c r="HIR74" s="507"/>
      <c r="HIS74" s="507"/>
      <c r="HIT74" s="507"/>
      <c r="HIU74" s="507"/>
      <c r="HIV74" s="507"/>
      <c r="HIW74" s="507"/>
      <c r="HIX74" s="507"/>
      <c r="HIY74" s="507"/>
      <c r="HIZ74" s="507"/>
      <c r="HJA74" s="507"/>
      <c r="HJB74" s="507"/>
      <c r="HJC74" s="507"/>
      <c r="HJD74" s="507"/>
      <c r="HJE74" s="507"/>
      <c r="HJF74" s="507"/>
      <c r="HJG74" s="507"/>
      <c r="HJH74" s="507"/>
      <c r="HJI74" s="507"/>
      <c r="HJJ74" s="507"/>
      <c r="HJK74" s="507"/>
      <c r="HJL74" s="507"/>
      <c r="HJM74" s="507"/>
      <c r="HJN74" s="507"/>
      <c r="HJO74" s="507"/>
      <c r="HJP74" s="507"/>
      <c r="HJQ74" s="507"/>
      <c r="HJR74" s="507"/>
      <c r="HJS74" s="507"/>
      <c r="HJT74" s="507"/>
      <c r="HJU74" s="507"/>
      <c r="HJV74" s="507"/>
      <c r="HJW74" s="507"/>
      <c r="HJX74" s="507"/>
      <c r="HJY74" s="507"/>
      <c r="HJZ74" s="507"/>
      <c r="HKA74" s="507"/>
      <c r="HKB74" s="507"/>
      <c r="HKC74" s="507"/>
      <c r="HKD74" s="507"/>
      <c r="HKE74" s="507"/>
      <c r="HKF74" s="507"/>
      <c r="HKG74" s="507"/>
      <c r="HKH74" s="507"/>
      <c r="HKI74" s="507"/>
      <c r="HKJ74" s="507"/>
      <c r="HKK74" s="507"/>
      <c r="HKL74" s="507"/>
      <c r="HKM74" s="507"/>
      <c r="HKN74" s="507"/>
      <c r="HKO74" s="507"/>
      <c r="HKP74" s="507"/>
      <c r="HKQ74" s="507"/>
      <c r="HKR74" s="507"/>
      <c r="HKS74" s="507"/>
      <c r="HKT74" s="507"/>
      <c r="HKU74" s="507"/>
      <c r="HKV74" s="507"/>
      <c r="HKW74" s="507"/>
      <c r="HKX74" s="507"/>
      <c r="HKY74" s="507"/>
      <c r="HKZ74" s="507"/>
      <c r="HLA74" s="507"/>
      <c r="HLB74" s="507"/>
      <c r="HLC74" s="507"/>
      <c r="HLD74" s="507"/>
      <c r="HLE74" s="507"/>
      <c r="HLF74" s="507"/>
      <c r="HLG74" s="507"/>
      <c r="HLH74" s="507"/>
      <c r="HLI74" s="507"/>
      <c r="HLJ74" s="507"/>
      <c r="HLK74" s="507"/>
      <c r="HLL74" s="507"/>
      <c r="HLM74" s="507"/>
      <c r="HLN74" s="507"/>
      <c r="HLO74" s="507"/>
      <c r="HLP74" s="507"/>
      <c r="HLQ74" s="507"/>
      <c r="HLR74" s="507"/>
      <c r="HLS74" s="507"/>
      <c r="HLT74" s="507"/>
      <c r="HLU74" s="507"/>
      <c r="HLV74" s="507"/>
      <c r="HLW74" s="507"/>
      <c r="HLX74" s="507"/>
      <c r="HLY74" s="507"/>
      <c r="HLZ74" s="507"/>
      <c r="HMA74" s="507"/>
      <c r="HMB74" s="507"/>
      <c r="HMC74" s="507"/>
      <c r="HMD74" s="507"/>
      <c r="HME74" s="507"/>
      <c r="HMF74" s="507"/>
      <c r="HMG74" s="507"/>
      <c r="HMH74" s="507"/>
      <c r="HMI74" s="507"/>
      <c r="HMJ74" s="507"/>
      <c r="HMK74" s="507"/>
      <c r="HML74" s="507"/>
      <c r="HMM74" s="507"/>
      <c r="HMN74" s="507"/>
      <c r="HMO74" s="507"/>
      <c r="HMP74" s="507"/>
      <c r="HMQ74" s="507"/>
      <c r="HMR74" s="507"/>
      <c r="HMS74" s="507"/>
      <c r="HMT74" s="507"/>
      <c r="HMU74" s="507"/>
      <c r="HMV74" s="507"/>
      <c r="HMW74" s="507"/>
      <c r="HMX74" s="507"/>
      <c r="HMY74" s="507"/>
      <c r="HMZ74" s="507"/>
      <c r="HNA74" s="507"/>
      <c r="HNB74" s="507"/>
      <c r="HNC74" s="507"/>
      <c r="HND74" s="507"/>
      <c r="HNE74" s="507"/>
      <c r="HNF74" s="507"/>
      <c r="HNG74" s="507"/>
      <c r="HNH74" s="507"/>
      <c r="HNI74" s="507"/>
      <c r="HNJ74" s="507"/>
      <c r="HNK74" s="507"/>
      <c r="HNL74" s="507"/>
      <c r="HNM74" s="507"/>
      <c r="HNN74" s="507"/>
      <c r="HNO74" s="507"/>
      <c r="HNP74" s="507"/>
      <c r="HNQ74" s="507"/>
      <c r="HNR74" s="507"/>
      <c r="HNS74" s="507"/>
      <c r="HNT74" s="507"/>
      <c r="HNU74" s="507"/>
      <c r="HNV74" s="507"/>
      <c r="HNW74" s="507"/>
      <c r="HNX74" s="507"/>
      <c r="HNY74" s="507"/>
      <c r="HNZ74" s="507"/>
      <c r="HOA74" s="507"/>
      <c r="HOB74" s="507"/>
      <c r="HOD74" s="507"/>
      <c r="HOE74" s="507"/>
      <c r="HOF74" s="507"/>
      <c r="HOG74" s="507"/>
      <c r="HOH74" s="507"/>
      <c r="HOJ74" s="507"/>
      <c r="HON74" s="507"/>
      <c r="HOO74" s="507"/>
      <c r="HOP74" s="507"/>
      <c r="HOQ74" s="507"/>
      <c r="HOR74" s="507"/>
      <c r="HOS74" s="507"/>
      <c r="HOT74" s="507"/>
      <c r="HOU74" s="507"/>
      <c r="HOV74" s="507"/>
      <c r="HOW74" s="507"/>
      <c r="HOY74" s="507"/>
      <c r="HOZ74" s="507"/>
      <c r="HPA74" s="507"/>
      <c r="HPB74" s="507"/>
      <c r="HPC74" s="507"/>
      <c r="HPD74" s="507"/>
      <c r="HPE74" s="507"/>
      <c r="HPF74" s="507"/>
      <c r="HPG74" s="507"/>
      <c r="HPH74" s="507"/>
      <c r="HPI74" s="507"/>
      <c r="HPJ74" s="507"/>
      <c r="HPK74" s="507"/>
      <c r="HPL74" s="507"/>
      <c r="HPM74" s="507"/>
      <c r="HPN74" s="507"/>
      <c r="HPO74" s="507"/>
      <c r="HPP74" s="507"/>
      <c r="HPQ74" s="507"/>
      <c r="HPR74" s="507"/>
      <c r="HPS74" s="507"/>
      <c r="HPT74" s="507"/>
      <c r="HPU74" s="507"/>
      <c r="HPV74" s="507"/>
      <c r="HPW74" s="507"/>
      <c r="HPX74" s="507"/>
      <c r="HPY74" s="507"/>
      <c r="HPZ74" s="507"/>
      <c r="HQA74" s="507"/>
      <c r="HQB74" s="507"/>
      <c r="HQC74" s="507"/>
      <c r="HQD74" s="507"/>
      <c r="HQE74" s="507"/>
      <c r="HQF74" s="507"/>
      <c r="HQG74" s="507"/>
      <c r="HQH74" s="507"/>
      <c r="HQI74" s="507"/>
      <c r="HQJ74" s="507"/>
      <c r="HQK74" s="507"/>
      <c r="HQL74" s="507"/>
      <c r="HQM74" s="507"/>
      <c r="HQN74" s="507"/>
      <c r="HQO74" s="507"/>
      <c r="HQP74" s="507"/>
      <c r="HQQ74" s="507"/>
      <c r="HQR74" s="507"/>
      <c r="HQS74" s="507"/>
      <c r="HQT74" s="507"/>
      <c r="HQU74" s="507"/>
      <c r="HQV74" s="507"/>
      <c r="HQW74" s="507"/>
      <c r="HQX74" s="507"/>
      <c r="HQY74" s="507"/>
      <c r="HQZ74" s="507"/>
      <c r="HRA74" s="507"/>
      <c r="HRB74" s="507"/>
      <c r="HRC74" s="507"/>
      <c r="HRD74" s="507"/>
      <c r="HRE74" s="507"/>
      <c r="HRF74" s="507"/>
      <c r="HRG74" s="507"/>
      <c r="HRH74" s="507"/>
      <c r="HRI74" s="507"/>
      <c r="HRJ74" s="507"/>
      <c r="HRK74" s="507"/>
      <c r="HRL74" s="507"/>
      <c r="HRM74" s="507"/>
      <c r="HRN74" s="507"/>
      <c r="HRO74" s="507"/>
      <c r="HRP74" s="507"/>
      <c r="HRQ74" s="507"/>
      <c r="HRR74" s="507"/>
      <c r="HRS74" s="507"/>
      <c r="HRT74" s="507"/>
      <c r="HRU74" s="507"/>
      <c r="HRV74" s="507"/>
      <c r="HRW74" s="507"/>
      <c r="HRX74" s="507"/>
      <c r="HRY74" s="507"/>
      <c r="HRZ74" s="507"/>
      <c r="HSA74" s="507"/>
      <c r="HSB74" s="507"/>
      <c r="HSC74" s="507"/>
      <c r="HSD74" s="507"/>
      <c r="HSE74" s="507"/>
      <c r="HSF74" s="507"/>
      <c r="HSG74" s="507"/>
      <c r="HSH74" s="507"/>
      <c r="HSI74" s="507"/>
      <c r="HSJ74" s="507"/>
      <c r="HSK74" s="507"/>
      <c r="HSL74" s="507"/>
      <c r="HSM74" s="507"/>
      <c r="HSN74" s="507"/>
      <c r="HSO74" s="507"/>
      <c r="HSP74" s="507"/>
      <c r="HSQ74" s="507"/>
      <c r="HSR74" s="507"/>
      <c r="HSS74" s="507"/>
      <c r="HST74" s="507"/>
      <c r="HSU74" s="507"/>
      <c r="HSV74" s="507"/>
      <c r="HSW74" s="507"/>
      <c r="HSX74" s="507"/>
      <c r="HSY74" s="507"/>
      <c r="HSZ74" s="507"/>
      <c r="HTA74" s="507"/>
      <c r="HTB74" s="507"/>
      <c r="HTC74" s="507"/>
      <c r="HTD74" s="507"/>
      <c r="HTE74" s="507"/>
      <c r="HTF74" s="507"/>
      <c r="HTG74" s="507"/>
      <c r="HTH74" s="507"/>
      <c r="HTI74" s="507"/>
      <c r="HTJ74" s="507"/>
      <c r="HTK74" s="507"/>
      <c r="HTL74" s="507"/>
      <c r="HTM74" s="507"/>
      <c r="HTN74" s="507"/>
      <c r="HTO74" s="507"/>
      <c r="HTP74" s="507"/>
      <c r="HTQ74" s="507"/>
      <c r="HTR74" s="507"/>
      <c r="HTS74" s="507"/>
      <c r="HTT74" s="507"/>
      <c r="HTU74" s="507"/>
      <c r="HTV74" s="507"/>
      <c r="HTW74" s="507"/>
      <c r="HTX74" s="507"/>
      <c r="HTY74" s="507"/>
      <c r="HTZ74" s="507"/>
      <c r="HUA74" s="507"/>
      <c r="HUB74" s="507"/>
      <c r="HUC74" s="507"/>
      <c r="HUD74" s="507"/>
      <c r="HUE74" s="507"/>
      <c r="HUF74" s="507"/>
      <c r="HUG74" s="507"/>
      <c r="HUH74" s="507"/>
      <c r="HUI74" s="507"/>
      <c r="HUJ74" s="507"/>
      <c r="HUK74" s="507"/>
      <c r="HUL74" s="507"/>
      <c r="HUM74" s="507"/>
      <c r="HUN74" s="507"/>
      <c r="HUO74" s="507"/>
      <c r="HUP74" s="507"/>
      <c r="HUQ74" s="507"/>
      <c r="HUR74" s="507"/>
      <c r="HUS74" s="507"/>
      <c r="HUT74" s="507"/>
      <c r="HUU74" s="507"/>
      <c r="HUV74" s="507"/>
      <c r="HUW74" s="507"/>
      <c r="HUX74" s="507"/>
      <c r="HUY74" s="507"/>
      <c r="HUZ74" s="507"/>
      <c r="HVA74" s="507"/>
      <c r="HVB74" s="507"/>
      <c r="HVC74" s="507"/>
      <c r="HVD74" s="507"/>
      <c r="HVE74" s="507"/>
      <c r="HVF74" s="507"/>
      <c r="HVG74" s="507"/>
      <c r="HVH74" s="507"/>
      <c r="HVI74" s="507"/>
      <c r="HVJ74" s="507"/>
      <c r="HVK74" s="507"/>
      <c r="HVL74" s="507"/>
      <c r="HVM74" s="507"/>
      <c r="HVN74" s="507"/>
      <c r="HVO74" s="507"/>
      <c r="HVP74" s="507"/>
      <c r="HVQ74" s="507"/>
      <c r="HVR74" s="507"/>
      <c r="HVS74" s="507"/>
      <c r="HVT74" s="507"/>
      <c r="HVU74" s="507"/>
      <c r="HVV74" s="507"/>
      <c r="HVW74" s="507"/>
      <c r="HVX74" s="507"/>
      <c r="HVY74" s="507"/>
      <c r="HVZ74" s="507"/>
      <c r="HWA74" s="507"/>
      <c r="HWB74" s="507"/>
      <c r="HWC74" s="507"/>
      <c r="HWD74" s="507"/>
      <c r="HWE74" s="507"/>
      <c r="HWF74" s="507"/>
      <c r="HWG74" s="507"/>
      <c r="HWH74" s="507"/>
      <c r="HWI74" s="507"/>
      <c r="HWJ74" s="507"/>
      <c r="HWK74" s="507"/>
      <c r="HWL74" s="507"/>
      <c r="HWM74" s="507"/>
      <c r="HWN74" s="507"/>
      <c r="HWO74" s="507"/>
      <c r="HWP74" s="507"/>
      <c r="HWQ74" s="507"/>
      <c r="HWR74" s="507"/>
      <c r="HWS74" s="507"/>
      <c r="HWT74" s="507"/>
      <c r="HWU74" s="507"/>
      <c r="HWV74" s="507"/>
      <c r="HWW74" s="507"/>
      <c r="HWX74" s="507"/>
      <c r="HWY74" s="507"/>
      <c r="HWZ74" s="507"/>
      <c r="HXA74" s="507"/>
      <c r="HXB74" s="507"/>
      <c r="HXC74" s="507"/>
      <c r="HXD74" s="507"/>
      <c r="HXE74" s="507"/>
      <c r="HXF74" s="507"/>
      <c r="HXG74" s="507"/>
      <c r="HXH74" s="507"/>
      <c r="HXI74" s="507"/>
      <c r="HXJ74" s="507"/>
      <c r="HXK74" s="507"/>
      <c r="HXL74" s="507"/>
      <c r="HXM74" s="507"/>
      <c r="HXN74" s="507"/>
      <c r="HXO74" s="507"/>
      <c r="HXP74" s="507"/>
      <c r="HXQ74" s="507"/>
      <c r="HXR74" s="507"/>
      <c r="HXS74" s="507"/>
      <c r="HXT74" s="507"/>
      <c r="HXU74" s="507"/>
      <c r="HXV74" s="507"/>
      <c r="HXW74" s="507"/>
      <c r="HXX74" s="507"/>
      <c r="HXZ74" s="507"/>
      <c r="HYA74" s="507"/>
      <c r="HYB74" s="507"/>
      <c r="HYC74" s="507"/>
      <c r="HYD74" s="507"/>
      <c r="HYF74" s="507"/>
      <c r="HYJ74" s="507"/>
      <c r="HYK74" s="507"/>
      <c r="HYL74" s="507"/>
      <c r="HYM74" s="507"/>
      <c r="HYN74" s="507"/>
      <c r="HYO74" s="507"/>
      <c r="HYP74" s="507"/>
      <c r="HYQ74" s="507"/>
      <c r="HYR74" s="507"/>
      <c r="HYS74" s="507"/>
      <c r="HYU74" s="507"/>
      <c r="HYV74" s="507"/>
      <c r="HYW74" s="507"/>
      <c r="HYX74" s="507"/>
      <c r="HYY74" s="507"/>
      <c r="HYZ74" s="507"/>
      <c r="HZA74" s="507"/>
      <c r="HZB74" s="507"/>
      <c r="HZC74" s="507"/>
      <c r="HZD74" s="507"/>
      <c r="HZE74" s="507"/>
      <c r="HZF74" s="507"/>
      <c r="HZG74" s="507"/>
      <c r="HZH74" s="507"/>
      <c r="HZI74" s="507"/>
      <c r="HZJ74" s="507"/>
      <c r="HZK74" s="507"/>
      <c r="HZL74" s="507"/>
      <c r="HZM74" s="507"/>
      <c r="HZN74" s="507"/>
      <c r="HZO74" s="507"/>
      <c r="HZP74" s="507"/>
      <c r="HZQ74" s="507"/>
      <c r="HZR74" s="507"/>
      <c r="HZS74" s="507"/>
      <c r="HZT74" s="507"/>
      <c r="HZU74" s="507"/>
      <c r="HZV74" s="507"/>
      <c r="HZW74" s="507"/>
      <c r="HZX74" s="507"/>
      <c r="HZY74" s="507"/>
      <c r="HZZ74" s="507"/>
      <c r="IAA74" s="507"/>
      <c r="IAB74" s="507"/>
      <c r="IAC74" s="507"/>
      <c r="IAD74" s="507"/>
      <c r="IAE74" s="507"/>
      <c r="IAF74" s="507"/>
      <c r="IAG74" s="507"/>
      <c r="IAH74" s="507"/>
      <c r="IAI74" s="507"/>
      <c r="IAJ74" s="507"/>
      <c r="IAK74" s="507"/>
      <c r="IAL74" s="507"/>
      <c r="IAM74" s="507"/>
      <c r="IAN74" s="507"/>
      <c r="IAO74" s="507"/>
      <c r="IAP74" s="507"/>
      <c r="IAQ74" s="507"/>
      <c r="IAR74" s="507"/>
      <c r="IAS74" s="507"/>
      <c r="IAT74" s="507"/>
      <c r="IAU74" s="507"/>
      <c r="IAV74" s="507"/>
      <c r="IAW74" s="507"/>
      <c r="IAX74" s="507"/>
      <c r="IAY74" s="507"/>
      <c r="IAZ74" s="507"/>
      <c r="IBA74" s="507"/>
      <c r="IBB74" s="507"/>
      <c r="IBC74" s="507"/>
      <c r="IBD74" s="507"/>
      <c r="IBE74" s="507"/>
      <c r="IBF74" s="507"/>
      <c r="IBG74" s="507"/>
      <c r="IBH74" s="507"/>
      <c r="IBI74" s="507"/>
      <c r="IBJ74" s="507"/>
      <c r="IBK74" s="507"/>
      <c r="IBL74" s="507"/>
      <c r="IBM74" s="507"/>
      <c r="IBN74" s="507"/>
      <c r="IBO74" s="507"/>
      <c r="IBP74" s="507"/>
      <c r="IBQ74" s="507"/>
      <c r="IBR74" s="507"/>
      <c r="IBS74" s="507"/>
      <c r="IBT74" s="507"/>
      <c r="IBU74" s="507"/>
      <c r="IBV74" s="507"/>
      <c r="IBW74" s="507"/>
      <c r="IBX74" s="507"/>
      <c r="IBY74" s="507"/>
      <c r="IBZ74" s="507"/>
      <c r="ICA74" s="507"/>
      <c r="ICB74" s="507"/>
      <c r="ICC74" s="507"/>
      <c r="ICD74" s="507"/>
      <c r="ICE74" s="507"/>
      <c r="ICF74" s="507"/>
      <c r="ICG74" s="507"/>
      <c r="ICH74" s="507"/>
      <c r="ICI74" s="507"/>
      <c r="ICJ74" s="507"/>
      <c r="ICK74" s="507"/>
      <c r="ICL74" s="507"/>
      <c r="ICM74" s="507"/>
      <c r="ICN74" s="507"/>
      <c r="ICO74" s="507"/>
      <c r="ICP74" s="507"/>
      <c r="ICQ74" s="507"/>
      <c r="ICR74" s="507"/>
      <c r="ICS74" s="507"/>
      <c r="ICT74" s="507"/>
      <c r="ICU74" s="507"/>
      <c r="ICV74" s="507"/>
      <c r="ICW74" s="507"/>
      <c r="ICX74" s="507"/>
      <c r="ICY74" s="507"/>
      <c r="ICZ74" s="507"/>
      <c r="IDA74" s="507"/>
      <c r="IDB74" s="507"/>
      <c r="IDC74" s="507"/>
      <c r="IDD74" s="507"/>
      <c r="IDE74" s="507"/>
      <c r="IDF74" s="507"/>
      <c r="IDG74" s="507"/>
      <c r="IDH74" s="507"/>
      <c r="IDI74" s="507"/>
      <c r="IDJ74" s="507"/>
      <c r="IDK74" s="507"/>
      <c r="IDL74" s="507"/>
      <c r="IDM74" s="507"/>
      <c r="IDN74" s="507"/>
      <c r="IDO74" s="507"/>
      <c r="IDP74" s="507"/>
      <c r="IDQ74" s="507"/>
      <c r="IDR74" s="507"/>
      <c r="IDS74" s="507"/>
      <c r="IDT74" s="507"/>
      <c r="IDU74" s="507"/>
      <c r="IDV74" s="507"/>
      <c r="IDW74" s="507"/>
      <c r="IDX74" s="507"/>
      <c r="IDY74" s="507"/>
      <c r="IDZ74" s="507"/>
      <c r="IEA74" s="507"/>
      <c r="IEB74" s="507"/>
      <c r="IEC74" s="507"/>
      <c r="IED74" s="507"/>
      <c r="IEE74" s="507"/>
      <c r="IEF74" s="507"/>
      <c r="IEG74" s="507"/>
      <c r="IEH74" s="507"/>
      <c r="IEI74" s="507"/>
      <c r="IEJ74" s="507"/>
      <c r="IEK74" s="507"/>
      <c r="IEL74" s="507"/>
      <c r="IEM74" s="507"/>
      <c r="IEN74" s="507"/>
      <c r="IEO74" s="507"/>
      <c r="IEP74" s="507"/>
      <c r="IEQ74" s="507"/>
      <c r="IER74" s="507"/>
      <c r="IES74" s="507"/>
      <c r="IET74" s="507"/>
      <c r="IEU74" s="507"/>
      <c r="IEV74" s="507"/>
      <c r="IEW74" s="507"/>
      <c r="IEX74" s="507"/>
      <c r="IEY74" s="507"/>
      <c r="IEZ74" s="507"/>
      <c r="IFA74" s="507"/>
      <c r="IFB74" s="507"/>
      <c r="IFC74" s="507"/>
      <c r="IFD74" s="507"/>
      <c r="IFE74" s="507"/>
      <c r="IFF74" s="507"/>
      <c r="IFG74" s="507"/>
      <c r="IFH74" s="507"/>
      <c r="IFI74" s="507"/>
      <c r="IFJ74" s="507"/>
      <c r="IFK74" s="507"/>
      <c r="IFL74" s="507"/>
      <c r="IFM74" s="507"/>
      <c r="IFN74" s="507"/>
      <c r="IFO74" s="507"/>
      <c r="IFP74" s="507"/>
      <c r="IFQ74" s="507"/>
      <c r="IFR74" s="507"/>
      <c r="IFS74" s="507"/>
      <c r="IFT74" s="507"/>
      <c r="IFU74" s="507"/>
      <c r="IFV74" s="507"/>
      <c r="IFW74" s="507"/>
      <c r="IFX74" s="507"/>
      <c r="IFY74" s="507"/>
      <c r="IFZ74" s="507"/>
      <c r="IGA74" s="507"/>
      <c r="IGB74" s="507"/>
      <c r="IGC74" s="507"/>
      <c r="IGD74" s="507"/>
      <c r="IGE74" s="507"/>
      <c r="IGF74" s="507"/>
      <c r="IGG74" s="507"/>
      <c r="IGH74" s="507"/>
      <c r="IGI74" s="507"/>
      <c r="IGJ74" s="507"/>
      <c r="IGK74" s="507"/>
      <c r="IGL74" s="507"/>
      <c r="IGM74" s="507"/>
      <c r="IGN74" s="507"/>
      <c r="IGO74" s="507"/>
      <c r="IGP74" s="507"/>
      <c r="IGQ74" s="507"/>
      <c r="IGR74" s="507"/>
      <c r="IGS74" s="507"/>
      <c r="IGT74" s="507"/>
      <c r="IGU74" s="507"/>
      <c r="IGV74" s="507"/>
      <c r="IGW74" s="507"/>
      <c r="IGX74" s="507"/>
      <c r="IGY74" s="507"/>
      <c r="IGZ74" s="507"/>
      <c r="IHA74" s="507"/>
      <c r="IHB74" s="507"/>
      <c r="IHC74" s="507"/>
      <c r="IHD74" s="507"/>
      <c r="IHE74" s="507"/>
      <c r="IHF74" s="507"/>
      <c r="IHG74" s="507"/>
      <c r="IHH74" s="507"/>
      <c r="IHI74" s="507"/>
      <c r="IHJ74" s="507"/>
      <c r="IHK74" s="507"/>
      <c r="IHL74" s="507"/>
      <c r="IHM74" s="507"/>
      <c r="IHN74" s="507"/>
      <c r="IHO74" s="507"/>
      <c r="IHP74" s="507"/>
      <c r="IHQ74" s="507"/>
      <c r="IHR74" s="507"/>
      <c r="IHS74" s="507"/>
      <c r="IHT74" s="507"/>
      <c r="IHV74" s="507"/>
      <c r="IHW74" s="507"/>
      <c r="IHX74" s="507"/>
      <c r="IHY74" s="507"/>
      <c r="IHZ74" s="507"/>
      <c r="IIB74" s="507"/>
      <c r="IIF74" s="507"/>
      <c r="IIG74" s="507"/>
      <c r="IIH74" s="507"/>
      <c r="III74" s="507"/>
      <c r="IIJ74" s="507"/>
      <c r="IIK74" s="507"/>
      <c r="IIL74" s="507"/>
      <c r="IIM74" s="507"/>
      <c r="IIN74" s="507"/>
      <c r="IIO74" s="507"/>
      <c r="IIQ74" s="507"/>
      <c r="IIR74" s="507"/>
      <c r="IIS74" s="507"/>
      <c r="IIT74" s="507"/>
      <c r="IIU74" s="507"/>
      <c r="IIV74" s="507"/>
      <c r="IIW74" s="507"/>
      <c r="IIX74" s="507"/>
      <c r="IIY74" s="507"/>
      <c r="IIZ74" s="507"/>
      <c r="IJA74" s="507"/>
      <c r="IJB74" s="507"/>
      <c r="IJC74" s="507"/>
      <c r="IJD74" s="507"/>
      <c r="IJE74" s="507"/>
      <c r="IJF74" s="507"/>
      <c r="IJG74" s="507"/>
      <c r="IJH74" s="507"/>
      <c r="IJI74" s="507"/>
      <c r="IJJ74" s="507"/>
      <c r="IJK74" s="507"/>
      <c r="IJL74" s="507"/>
      <c r="IJM74" s="507"/>
      <c r="IJN74" s="507"/>
      <c r="IJO74" s="507"/>
      <c r="IJP74" s="507"/>
      <c r="IJQ74" s="507"/>
      <c r="IJR74" s="507"/>
      <c r="IJS74" s="507"/>
      <c r="IJT74" s="507"/>
      <c r="IJU74" s="507"/>
      <c r="IJV74" s="507"/>
      <c r="IJW74" s="507"/>
      <c r="IJX74" s="507"/>
      <c r="IJY74" s="507"/>
      <c r="IJZ74" s="507"/>
      <c r="IKA74" s="507"/>
      <c r="IKB74" s="507"/>
      <c r="IKC74" s="507"/>
      <c r="IKD74" s="507"/>
      <c r="IKE74" s="507"/>
      <c r="IKF74" s="507"/>
      <c r="IKG74" s="507"/>
      <c r="IKH74" s="507"/>
      <c r="IKI74" s="507"/>
      <c r="IKJ74" s="507"/>
      <c r="IKK74" s="507"/>
      <c r="IKL74" s="507"/>
      <c r="IKM74" s="507"/>
      <c r="IKN74" s="507"/>
      <c r="IKO74" s="507"/>
      <c r="IKP74" s="507"/>
      <c r="IKQ74" s="507"/>
      <c r="IKR74" s="507"/>
      <c r="IKS74" s="507"/>
      <c r="IKT74" s="507"/>
      <c r="IKU74" s="507"/>
      <c r="IKV74" s="507"/>
      <c r="IKW74" s="507"/>
      <c r="IKX74" s="507"/>
      <c r="IKY74" s="507"/>
      <c r="IKZ74" s="507"/>
      <c r="ILA74" s="507"/>
      <c r="ILB74" s="507"/>
      <c r="ILC74" s="507"/>
      <c r="ILD74" s="507"/>
      <c r="ILE74" s="507"/>
      <c r="ILF74" s="507"/>
      <c r="ILG74" s="507"/>
      <c r="ILH74" s="507"/>
      <c r="ILI74" s="507"/>
      <c r="ILJ74" s="507"/>
      <c r="ILK74" s="507"/>
      <c r="ILL74" s="507"/>
      <c r="ILM74" s="507"/>
      <c r="ILN74" s="507"/>
      <c r="ILO74" s="507"/>
      <c r="ILP74" s="507"/>
      <c r="ILQ74" s="507"/>
      <c r="ILR74" s="507"/>
      <c r="ILS74" s="507"/>
      <c r="ILT74" s="507"/>
      <c r="ILU74" s="507"/>
      <c r="ILV74" s="507"/>
      <c r="ILW74" s="507"/>
      <c r="ILX74" s="507"/>
      <c r="ILY74" s="507"/>
      <c r="ILZ74" s="507"/>
      <c r="IMA74" s="507"/>
      <c r="IMB74" s="507"/>
      <c r="IMC74" s="507"/>
      <c r="IMD74" s="507"/>
      <c r="IME74" s="507"/>
      <c r="IMF74" s="507"/>
      <c r="IMG74" s="507"/>
      <c r="IMH74" s="507"/>
      <c r="IMI74" s="507"/>
      <c r="IMJ74" s="507"/>
      <c r="IMK74" s="507"/>
      <c r="IML74" s="507"/>
      <c r="IMM74" s="507"/>
      <c r="IMN74" s="507"/>
      <c r="IMO74" s="507"/>
      <c r="IMP74" s="507"/>
      <c r="IMQ74" s="507"/>
      <c r="IMR74" s="507"/>
      <c r="IMS74" s="507"/>
      <c r="IMT74" s="507"/>
      <c r="IMU74" s="507"/>
      <c r="IMV74" s="507"/>
      <c r="IMW74" s="507"/>
      <c r="IMX74" s="507"/>
      <c r="IMY74" s="507"/>
      <c r="IMZ74" s="507"/>
      <c r="INA74" s="507"/>
      <c r="INB74" s="507"/>
      <c r="INC74" s="507"/>
      <c r="IND74" s="507"/>
      <c r="INE74" s="507"/>
      <c r="INF74" s="507"/>
      <c r="ING74" s="507"/>
      <c r="INH74" s="507"/>
      <c r="INI74" s="507"/>
      <c r="INJ74" s="507"/>
      <c r="INK74" s="507"/>
      <c r="INL74" s="507"/>
      <c r="INM74" s="507"/>
      <c r="INN74" s="507"/>
      <c r="INO74" s="507"/>
      <c r="INP74" s="507"/>
      <c r="INQ74" s="507"/>
      <c r="INR74" s="507"/>
      <c r="INS74" s="507"/>
      <c r="INT74" s="507"/>
      <c r="INU74" s="507"/>
      <c r="INV74" s="507"/>
      <c r="INW74" s="507"/>
      <c r="INX74" s="507"/>
      <c r="INY74" s="507"/>
      <c r="INZ74" s="507"/>
      <c r="IOA74" s="507"/>
      <c r="IOB74" s="507"/>
      <c r="IOC74" s="507"/>
      <c r="IOD74" s="507"/>
      <c r="IOE74" s="507"/>
      <c r="IOF74" s="507"/>
      <c r="IOG74" s="507"/>
      <c r="IOH74" s="507"/>
      <c r="IOI74" s="507"/>
      <c r="IOJ74" s="507"/>
      <c r="IOK74" s="507"/>
      <c r="IOL74" s="507"/>
      <c r="IOM74" s="507"/>
      <c r="ION74" s="507"/>
      <c r="IOO74" s="507"/>
      <c r="IOP74" s="507"/>
      <c r="IOQ74" s="507"/>
      <c r="IOR74" s="507"/>
      <c r="IOS74" s="507"/>
      <c r="IOT74" s="507"/>
      <c r="IOU74" s="507"/>
      <c r="IOV74" s="507"/>
      <c r="IOW74" s="507"/>
      <c r="IOX74" s="507"/>
      <c r="IOY74" s="507"/>
      <c r="IOZ74" s="507"/>
      <c r="IPA74" s="507"/>
      <c r="IPB74" s="507"/>
      <c r="IPC74" s="507"/>
      <c r="IPD74" s="507"/>
      <c r="IPE74" s="507"/>
      <c r="IPF74" s="507"/>
      <c r="IPG74" s="507"/>
      <c r="IPH74" s="507"/>
      <c r="IPI74" s="507"/>
      <c r="IPJ74" s="507"/>
      <c r="IPK74" s="507"/>
      <c r="IPL74" s="507"/>
      <c r="IPM74" s="507"/>
      <c r="IPN74" s="507"/>
      <c r="IPO74" s="507"/>
      <c r="IPP74" s="507"/>
      <c r="IPQ74" s="507"/>
      <c r="IPR74" s="507"/>
      <c r="IPS74" s="507"/>
      <c r="IPT74" s="507"/>
      <c r="IPU74" s="507"/>
      <c r="IPV74" s="507"/>
      <c r="IPW74" s="507"/>
      <c r="IPX74" s="507"/>
      <c r="IPY74" s="507"/>
      <c r="IPZ74" s="507"/>
      <c r="IQA74" s="507"/>
      <c r="IQB74" s="507"/>
      <c r="IQC74" s="507"/>
      <c r="IQD74" s="507"/>
      <c r="IQE74" s="507"/>
      <c r="IQF74" s="507"/>
      <c r="IQG74" s="507"/>
      <c r="IQH74" s="507"/>
      <c r="IQI74" s="507"/>
      <c r="IQJ74" s="507"/>
      <c r="IQK74" s="507"/>
      <c r="IQL74" s="507"/>
      <c r="IQM74" s="507"/>
      <c r="IQN74" s="507"/>
      <c r="IQO74" s="507"/>
      <c r="IQP74" s="507"/>
      <c r="IQQ74" s="507"/>
      <c r="IQR74" s="507"/>
      <c r="IQS74" s="507"/>
      <c r="IQT74" s="507"/>
      <c r="IQU74" s="507"/>
      <c r="IQV74" s="507"/>
      <c r="IQW74" s="507"/>
      <c r="IQX74" s="507"/>
      <c r="IQY74" s="507"/>
      <c r="IQZ74" s="507"/>
      <c r="IRA74" s="507"/>
      <c r="IRB74" s="507"/>
      <c r="IRC74" s="507"/>
      <c r="IRD74" s="507"/>
      <c r="IRE74" s="507"/>
      <c r="IRF74" s="507"/>
      <c r="IRG74" s="507"/>
      <c r="IRH74" s="507"/>
      <c r="IRI74" s="507"/>
      <c r="IRJ74" s="507"/>
      <c r="IRK74" s="507"/>
      <c r="IRL74" s="507"/>
      <c r="IRM74" s="507"/>
      <c r="IRN74" s="507"/>
      <c r="IRO74" s="507"/>
      <c r="IRP74" s="507"/>
      <c r="IRR74" s="507"/>
      <c r="IRS74" s="507"/>
      <c r="IRT74" s="507"/>
      <c r="IRU74" s="507"/>
      <c r="IRV74" s="507"/>
      <c r="IRX74" s="507"/>
      <c r="ISB74" s="507"/>
      <c r="ISC74" s="507"/>
      <c r="ISD74" s="507"/>
      <c r="ISE74" s="507"/>
      <c r="ISF74" s="507"/>
      <c r="ISG74" s="507"/>
      <c r="ISH74" s="507"/>
      <c r="ISI74" s="507"/>
      <c r="ISJ74" s="507"/>
      <c r="ISK74" s="507"/>
      <c r="ISM74" s="507"/>
      <c r="ISN74" s="507"/>
      <c r="ISO74" s="507"/>
      <c r="ISP74" s="507"/>
      <c r="ISQ74" s="507"/>
      <c r="ISR74" s="507"/>
      <c r="ISS74" s="507"/>
      <c r="IST74" s="507"/>
      <c r="ISU74" s="507"/>
      <c r="ISV74" s="507"/>
      <c r="ISW74" s="507"/>
      <c r="ISX74" s="507"/>
      <c r="ISY74" s="507"/>
      <c r="ISZ74" s="507"/>
      <c r="ITA74" s="507"/>
      <c r="ITB74" s="507"/>
      <c r="ITC74" s="507"/>
      <c r="ITD74" s="507"/>
      <c r="ITE74" s="507"/>
      <c r="ITF74" s="507"/>
      <c r="ITG74" s="507"/>
      <c r="ITH74" s="507"/>
      <c r="ITI74" s="507"/>
      <c r="ITJ74" s="507"/>
      <c r="ITK74" s="507"/>
      <c r="ITL74" s="507"/>
      <c r="ITM74" s="507"/>
      <c r="ITN74" s="507"/>
      <c r="ITO74" s="507"/>
      <c r="ITP74" s="507"/>
      <c r="ITQ74" s="507"/>
      <c r="ITR74" s="507"/>
      <c r="ITS74" s="507"/>
      <c r="ITT74" s="507"/>
      <c r="ITU74" s="507"/>
      <c r="ITV74" s="507"/>
      <c r="ITW74" s="507"/>
      <c r="ITX74" s="507"/>
      <c r="ITY74" s="507"/>
      <c r="ITZ74" s="507"/>
      <c r="IUA74" s="507"/>
      <c r="IUB74" s="507"/>
      <c r="IUC74" s="507"/>
      <c r="IUD74" s="507"/>
      <c r="IUE74" s="507"/>
      <c r="IUF74" s="507"/>
      <c r="IUG74" s="507"/>
      <c r="IUH74" s="507"/>
      <c r="IUI74" s="507"/>
      <c r="IUJ74" s="507"/>
      <c r="IUK74" s="507"/>
      <c r="IUL74" s="507"/>
      <c r="IUM74" s="507"/>
      <c r="IUN74" s="507"/>
      <c r="IUO74" s="507"/>
      <c r="IUP74" s="507"/>
      <c r="IUQ74" s="507"/>
      <c r="IUR74" s="507"/>
      <c r="IUS74" s="507"/>
      <c r="IUT74" s="507"/>
      <c r="IUU74" s="507"/>
      <c r="IUV74" s="507"/>
      <c r="IUW74" s="507"/>
      <c r="IUX74" s="507"/>
      <c r="IUY74" s="507"/>
      <c r="IUZ74" s="507"/>
      <c r="IVA74" s="507"/>
      <c r="IVB74" s="507"/>
      <c r="IVC74" s="507"/>
      <c r="IVD74" s="507"/>
      <c r="IVE74" s="507"/>
      <c r="IVF74" s="507"/>
      <c r="IVG74" s="507"/>
      <c r="IVH74" s="507"/>
      <c r="IVI74" s="507"/>
      <c r="IVJ74" s="507"/>
      <c r="IVK74" s="507"/>
      <c r="IVL74" s="507"/>
      <c r="IVM74" s="507"/>
      <c r="IVN74" s="507"/>
      <c r="IVO74" s="507"/>
      <c r="IVP74" s="507"/>
      <c r="IVQ74" s="507"/>
      <c r="IVR74" s="507"/>
      <c r="IVS74" s="507"/>
      <c r="IVT74" s="507"/>
      <c r="IVU74" s="507"/>
      <c r="IVV74" s="507"/>
      <c r="IVW74" s="507"/>
      <c r="IVX74" s="507"/>
      <c r="IVY74" s="507"/>
      <c r="IVZ74" s="507"/>
      <c r="IWA74" s="507"/>
      <c r="IWB74" s="507"/>
      <c r="IWC74" s="507"/>
      <c r="IWD74" s="507"/>
      <c r="IWE74" s="507"/>
      <c r="IWF74" s="507"/>
      <c r="IWG74" s="507"/>
      <c r="IWH74" s="507"/>
      <c r="IWI74" s="507"/>
      <c r="IWJ74" s="507"/>
      <c r="IWK74" s="507"/>
      <c r="IWL74" s="507"/>
      <c r="IWM74" s="507"/>
      <c r="IWN74" s="507"/>
      <c r="IWO74" s="507"/>
      <c r="IWP74" s="507"/>
      <c r="IWQ74" s="507"/>
      <c r="IWR74" s="507"/>
      <c r="IWS74" s="507"/>
      <c r="IWT74" s="507"/>
      <c r="IWU74" s="507"/>
      <c r="IWV74" s="507"/>
      <c r="IWW74" s="507"/>
      <c r="IWX74" s="507"/>
      <c r="IWY74" s="507"/>
      <c r="IWZ74" s="507"/>
      <c r="IXA74" s="507"/>
      <c r="IXB74" s="507"/>
      <c r="IXC74" s="507"/>
      <c r="IXD74" s="507"/>
      <c r="IXE74" s="507"/>
      <c r="IXF74" s="507"/>
      <c r="IXG74" s="507"/>
      <c r="IXH74" s="507"/>
      <c r="IXI74" s="507"/>
      <c r="IXJ74" s="507"/>
      <c r="IXK74" s="507"/>
      <c r="IXL74" s="507"/>
      <c r="IXM74" s="507"/>
      <c r="IXN74" s="507"/>
      <c r="IXO74" s="507"/>
      <c r="IXP74" s="507"/>
      <c r="IXQ74" s="507"/>
      <c r="IXR74" s="507"/>
      <c r="IXS74" s="507"/>
      <c r="IXT74" s="507"/>
      <c r="IXU74" s="507"/>
      <c r="IXV74" s="507"/>
      <c r="IXW74" s="507"/>
      <c r="IXX74" s="507"/>
      <c r="IXY74" s="507"/>
      <c r="IXZ74" s="507"/>
      <c r="IYA74" s="507"/>
      <c r="IYB74" s="507"/>
      <c r="IYC74" s="507"/>
      <c r="IYD74" s="507"/>
      <c r="IYE74" s="507"/>
      <c r="IYF74" s="507"/>
      <c r="IYG74" s="507"/>
      <c r="IYH74" s="507"/>
      <c r="IYI74" s="507"/>
      <c r="IYJ74" s="507"/>
      <c r="IYK74" s="507"/>
      <c r="IYL74" s="507"/>
      <c r="IYM74" s="507"/>
      <c r="IYN74" s="507"/>
      <c r="IYO74" s="507"/>
      <c r="IYP74" s="507"/>
      <c r="IYQ74" s="507"/>
      <c r="IYR74" s="507"/>
      <c r="IYS74" s="507"/>
      <c r="IYT74" s="507"/>
      <c r="IYU74" s="507"/>
      <c r="IYV74" s="507"/>
      <c r="IYW74" s="507"/>
      <c r="IYX74" s="507"/>
      <c r="IYY74" s="507"/>
      <c r="IYZ74" s="507"/>
      <c r="IZA74" s="507"/>
      <c r="IZB74" s="507"/>
      <c r="IZC74" s="507"/>
      <c r="IZD74" s="507"/>
      <c r="IZE74" s="507"/>
      <c r="IZF74" s="507"/>
      <c r="IZG74" s="507"/>
      <c r="IZH74" s="507"/>
      <c r="IZI74" s="507"/>
      <c r="IZJ74" s="507"/>
      <c r="IZK74" s="507"/>
      <c r="IZL74" s="507"/>
      <c r="IZM74" s="507"/>
      <c r="IZN74" s="507"/>
      <c r="IZO74" s="507"/>
      <c r="IZP74" s="507"/>
      <c r="IZQ74" s="507"/>
      <c r="IZR74" s="507"/>
      <c r="IZS74" s="507"/>
      <c r="IZT74" s="507"/>
      <c r="IZU74" s="507"/>
      <c r="IZV74" s="507"/>
      <c r="IZW74" s="507"/>
      <c r="IZX74" s="507"/>
      <c r="IZY74" s="507"/>
      <c r="IZZ74" s="507"/>
      <c r="JAA74" s="507"/>
      <c r="JAB74" s="507"/>
      <c r="JAC74" s="507"/>
      <c r="JAD74" s="507"/>
      <c r="JAE74" s="507"/>
      <c r="JAF74" s="507"/>
      <c r="JAG74" s="507"/>
      <c r="JAH74" s="507"/>
      <c r="JAI74" s="507"/>
      <c r="JAJ74" s="507"/>
      <c r="JAK74" s="507"/>
      <c r="JAL74" s="507"/>
      <c r="JAM74" s="507"/>
      <c r="JAN74" s="507"/>
      <c r="JAO74" s="507"/>
      <c r="JAP74" s="507"/>
      <c r="JAQ74" s="507"/>
      <c r="JAR74" s="507"/>
      <c r="JAS74" s="507"/>
      <c r="JAT74" s="507"/>
      <c r="JAU74" s="507"/>
      <c r="JAV74" s="507"/>
      <c r="JAW74" s="507"/>
      <c r="JAX74" s="507"/>
      <c r="JAY74" s="507"/>
      <c r="JAZ74" s="507"/>
      <c r="JBA74" s="507"/>
      <c r="JBB74" s="507"/>
      <c r="JBC74" s="507"/>
      <c r="JBD74" s="507"/>
      <c r="JBE74" s="507"/>
      <c r="JBF74" s="507"/>
      <c r="JBG74" s="507"/>
      <c r="JBH74" s="507"/>
      <c r="JBI74" s="507"/>
      <c r="JBJ74" s="507"/>
      <c r="JBK74" s="507"/>
      <c r="JBL74" s="507"/>
      <c r="JBN74" s="507"/>
      <c r="JBO74" s="507"/>
      <c r="JBP74" s="507"/>
      <c r="JBQ74" s="507"/>
      <c r="JBR74" s="507"/>
      <c r="JBT74" s="507"/>
      <c r="JBX74" s="507"/>
      <c r="JBY74" s="507"/>
      <c r="JBZ74" s="507"/>
      <c r="JCA74" s="507"/>
      <c r="JCB74" s="507"/>
      <c r="JCC74" s="507"/>
      <c r="JCD74" s="507"/>
      <c r="JCE74" s="507"/>
      <c r="JCF74" s="507"/>
      <c r="JCG74" s="507"/>
      <c r="JCI74" s="507"/>
      <c r="JCJ74" s="507"/>
      <c r="JCK74" s="507"/>
      <c r="JCL74" s="507"/>
      <c r="JCM74" s="507"/>
      <c r="JCN74" s="507"/>
      <c r="JCO74" s="507"/>
      <c r="JCP74" s="507"/>
      <c r="JCQ74" s="507"/>
      <c r="JCR74" s="507"/>
      <c r="JCS74" s="507"/>
      <c r="JCT74" s="507"/>
      <c r="JCU74" s="507"/>
      <c r="JCV74" s="507"/>
      <c r="JCW74" s="507"/>
      <c r="JCX74" s="507"/>
      <c r="JCY74" s="507"/>
      <c r="JCZ74" s="507"/>
      <c r="JDA74" s="507"/>
      <c r="JDB74" s="507"/>
      <c r="JDC74" s="507"/>
      <c r="JDD74" s="507"/>
      <c r="JDE74" s="507"/>
      <c r="JDF74" s="507"/>
      <c r="JDG74" s="507"/>
      <c r="JDH74" s="507"/>
      <c r="JDI74" s="507"/>
      <c r="JDJ74" s="507"/>
      <c r="JDK74" s="507"/>
      <c r="JDL74" s="507"/>
      <c r="JDM74" s="507"/>
      <c r="JDN74" s="507"/>
      <c r="JDO74" s="507"/>
      <c r="JDP74" s="507"/>
      <c r="JDQ74" s="507"/>
      <c r="JDR74" s="507"/>
      <c r="JDS74" s="507"/>
      <c r="JDT74" s="507"/>
      <c r="JDU74" s="507"/>
      <c r="JDV74" s="507"/>
      <c r="JDW74" s="507"/>
      <c r="JDX74" s="507"/>
      <c r="JDY74" s="507"/>
      <c r="JDZ74" s="507"/>
      <c r="JEA74" s="507"/>
      <c r="JEB74" s="507"/>
      <c r="JEC74" s="507"/>
      <c r="JED74" s="507"/>
      <c r="JEE74" s="507"/>
      <c r="JEF74" s="507"/>
      <c r="JEG74" s="507"/>
      <c r="JEH74" s="507"/>
      <c r="JEI74" s="507"/>
      <c r="JEJ74" s="507"/>
      <c r="JEK74" s="507"/>
      <c r="JEL74" s="507"/>
      <c r="JEM74" s="507"/>
      <c r="JEN74" s="507"/>
      <c r="JEO74" s="507"/>
      <c r="JEP74" s="507"/>
      <c r="JEQ74" s="507"/>
      <c r="JER74" s="507"/>
      <c r="JES74" s="507"/>
      <c r="JET74" s="507"/>
      <c r="JEU74" s="507"/>
      <c r="JEV74" s="507"/>
      <c r="JEW74" s="507"/>
      <c r="JEX74" s="507"/>
      <c r="JEY74" s="507"/>
      <c r="JEZ74" s="507"/>
      <c r="JFA74" s="507"/>
      <c r="JFB74" s="507"/>
      <c r="JFC74" s="507"/>
      <c r="JFD74" s="507"/>
      <c r="JFE74" s="507"/>
      <c r="JFF74" s="507"/>
      <c r="JFG74" s="507"/>
      <c r="JFH74" s="507"/>
      <c r="JFI74" s="507"/>
      <c r="JFJ74" s="507"/>
      <c r="JFK74" s="507"/>
      <c r="JFL74" s="507"/>
      <c r="JFM74" s="507"/>
      <c r="JFN74" s="507"/>
      <c r="JFO74" s="507"/>
      <c r="JFP74" s="507"/>
      <c r="JFQ74" s="507"/>
      <c r="JFR74" s="507"/>
      <c r="JFS74" s="507"/>
      <c r="JFT74" s="507"/>
      <c r="JFU74" s="507"/>
      <c r="JFV74" s="507"/>
      <c r="JFW74" s="507"/>
      <c r="JFX74" s="507"/>
      <c r="JFY74" s="507"/>
      <c r="JFZ74" s="507"/>
      <c r="JGA74" s="507"/>
      <c r="JGB74" s="507"/>
      <c r="JGC74" s="507"/>
      <c r="JGD74" s="507"/>
      <c r="JGE74" s="507"/>
      <c r="JGF74" s="507"/>
      <c r="JGG74" s="507"/>
      <c r="JGH74" s="507"/>
      <c r="JGI74" s="507"/>
      <c r="JGJ74" s="507"/>
      <c r="JGK74" s="507"/>
      <c r="JGL74" s="507"/>
      <c r="JGM74" s="507"/>
      <c r="JGN74" s="507"/>
      <c r="JGO74" s="507"/>
      <c r="JGP74" s="507"/>
      <c r="JGQ74" s="507"/>
      <c r="JGR74" s="507"/>
      <c r="JGS74" s="507"/>
      <c r="JGT74" s="507"/>
      <c r="JGU74" s="507"/>
      <c r="JGV74" s="507"/>
      <c r="JGW74" s="507"/>
      <c r="JGX74" s="507"/>
      <c r="JGY74" s="507"/>
      <c r="JGZ74" s="507"/>
      <c r="JHA74" s="507"/>
      <c r="JHB74" s="507"/>
      <c r="JHC74" s="507"/>
      <c r="JHD74" s="507"/>
      <c r="JHE74" s="507"/>
      <c r="JHF74" s="507"/>
      <c r="JHG74" s="507"/>
      <c r="JHH74" s="507"/>
      <c r="JHI74" s="507"/>
      <c r="JHJ74" s="507"/>
      <c r="JHK74" s="507"/>
      <c r="JHL74" s="507"/>
      <c r="JHM74" s="507"/>
      <c r="JHN74" s="507"/>
      <c r="JHO74" s="507"/>
      <c r="JHP74" s="507"/>
      <c r="JHQ74" s="507"/>
      <c r="JHR74" s="507"/>
      <c r="JHS74" s="507"/>
      <c r="JHT74" s="507"/>
      <c r="JHU74" s="507"/>
      <c r="JHV74" s="507"/>
      <c r="JHW74" s="507"/>
      <c r="JHX74" s="507"/>
      <c r="JHY74" s="507"/>
      <c r="JHZ74" s="507"/>
      <c r="JIA74" s="507"/>
      <c r="JIB74" s="507"/>
      <c r="JIC74" s="507"/>
      <c r="JID74" s="507"/>
      <c r="JIE74" s="507"/>
      <c r="JIF74" s="507"/>
      <c r="JIG74" s="507"/>
      <c r="JIH74" s="507"/>
      <c r="JII74" s="507"/>
      <c r="JIJ74" s="507"/>
      <c r="JIK74" s="507"/>
      <c r="JIL74" s="507"/>
      <c r="JIM74" s="507"/>
      <c r="JIN74" s="507"/>
      <c r="JIO74" s="507"/>
      <c r="JIP74" s="507"/>
      <c r="JIQ74" s="507"/>
      <c r="JIR74" s="507"/>
      <c r="JIS74" s="507"/>
      <c r="JIT74" s="507"/>
      <c r="JIU74" s="507"/>
      <c r="JIV74" s="507"/>
      <c r="JIW74" s="507"/>
      <c r="JIX74" s="507"/>
      <c r="JIY74" s="507"/>
      <c r="JIZ74" s="507"/>
      <c r="JJA74" s="507"/>
      <c r="JJB74" s="507"/>
      <c r="JJC74" s="507"/>
      <c r="JJD74" s="507"/>
      <c r="JJE74" s="507"/>
      <c r="JJF74" s="507"/>
      <c r="JJG74" s="507"/>
      <c r="JJH74" s="507"/>
      <c r="JJI74" s="507"/>
      <c r="JJJ74" s="507"/>
      <c r="JJK74" s="507"/>
      <c r="JJL74" s="507"/>
      <c r="JJM74" s="507"/>
      <c r="JJN74" s="507"/>
      <c r="JJO74" s="507"/>
      <c r="JJP74" s="507"/>
      <c r="JJQ74" s="507"/>
      <c r="JJR74" s="507"/>
      <c r="JJS74" s="507"/>
      <c r="JJT74" s="507"/>
      <c r="JJU74" s="507"/>
      <c r="JJV74" s="507"/>
      <c r="JJW74" s="507"/>
      <c r="JJX74" s="507"/>
      <c r="JJY74" s="507"/>
      <c r="JJZ74" s="507"/>
      <c r="JKA74" s="507"/>
      <c r="JKB74" s="507"/>
      <c r="JKC74" s="507"/>
      <c r="JKD74" s="507"/>
      <c r="JKE74" s="507"/>
      <c r="JKF74" s="507"/>
      <c r="JKG74" s="507"/>
      <c r="JKH74" s="507"/>
      <c r="JKI74" s="507"/>
      <c r="JKJ74" s="507"/>
      <c r="JKK74" s="507"/>
      <c r="JKL74" s="507"/>
      <c r="JKM74" s="507"/>
      <c r="JKN74" s="507"/>
      <c r="JKO74" s="507"/>
      <c r="JKP74" s="507"/>
      <c r="JKQ74" s="507"/>
      <c r="JKR74" s="507"/>
      <c r="JKS74" s="507"/>
      <c r="JKT74" s="507"/>
      <c r="JKU74" s="507"/>
      <c r="JKV74" s="507"/>
      <c r="JKW74" s="507"/>
      <c r="JKX74" s="507"/>
      <c r="JKY74" s="507"/>
      <c r="JKZ74" s="507"/>
      <c r="JLA74" s="507"/>
      <c r="JLB74" s="507"/>
      <c r="JLC74" s="507"/>
      <c r="JLD74" s="507"/>
      <c r="JLE74" s="507"/>
      <c r="JLF74" s="507"/>
      <c r="JLG74" s="507"/>
      <c r="JLH74" s="507"/>
      <c r="JLJ74" s="507"/>
      <c r="JLK74" s="507"/>
      <c r="JLL74" s="507"/>
      <c r="JLM74" s="507"/>
      <c r="JLN74" s="507"/>
      <c r="JLP74" s="507"/>
      <c r="JLT74" s="507"/>
      <c r="JLU74" s="507"/>
      <c r="JLV74" s="507"/>
      <c r="JLW74" s="507"/>
      <c r="JLX74" s="507"/>
      <c r="JLY74" s="507"/>
      <c r="JLZ74" s="507"/>
      <c r="JMA74" s="507"/>
      <c r="JMB74" s="507"/>
      <c r="JMC74" s="507"/>
      <c r="JME74" s="507"/>
      <c r="JMF74" s="507"/>
      <c r="JMG74" s="507"/>
      <c r="JMH74" s="507"/>
      <c r="JMI74" s="507"/>
      <c r="JMJ74" s="507"/>
      <c r="JMK74" s="507"/>
      <c r="JML74" s="507"/>
      <c r="JMM74" s="507"/>
      <c r="JMN74" s="507"/>
      <c r="JMO74" s="507"/>
      <c r="JMP74" s="507"/>
      <c r="JMQ74" s="507"/>
      <c r="JMR74" s="507"/>
      <c r="JMS74" s="507"/>
      <c r="JMT74" s="507"/>
      <c r="JMU74" s="507"/>
      <c r="JMV74" s="507"/>
      <c r="JMW74" s="507"/>
      <c r="JMX74" s="507"/>
      <c r="JMY74" s="507"/>
      <c r="JMZ74" s="507"/>
      <c r="JNA74" s="507"/>
      <c r="JNB74" s="507"/>
      <c r="JNC74" s="507"/>
      <c r="JND74" s="507"/>
      <c r="JNE74" s="507"/>
      <c r="JNF74" s="507"/>
      <c r="JNG74" s="507"/>
      <c r="JNH74" s="507"/>
      <c r="JNI74" s="507"/>
      <c r="JNJ74" s="507"/>
      <c r="JNK74" s="507"/>
      <c r="JNL74" s="507"/>
      <c r="JNM74" s="507"/>
      <c r="JNN74" s="507"/>
      <c r="JNO74" s="507"/>
      <c r="JNP74" s="507"/>
      <c r="JNQ74" s="507"/>
      <c r="JNR74" s="507"/>
      <c r="JNS74" s="507"/>
      <c r="JNT74" s="507"/>
      <c r="JNU74" s="507"/>
      <c r="JNV74" s="507"/>
      <c r="JNW74" s="507"/>
      <c r="JNX74" s="507"/>
      <c r="JNY74" s="507"/>
      <c r="JNZ74" s="507"/>
      <c r="JOA74" s="507"/>
      <c r="JOB74" s="507"/>
      <c r="JOC74" s="507"/>
      <c r="JOD74" s="507"/>
      <c r="JOE74" s="507"/>
      <c r="JOF74" s="507"/>
      <c r="JOG74" s="507"/>
      <c r="JOH74" s="507"/>
      <c r="JOI74" s="507"/>
      <c r="JOJ74" s="507"/>
      <c r="JOK74" s="507"/>
      <c r="JOL74" s="507"/>
      <c r="JOM74" s="507"/>
      <c r="JON74" s="507"/>
      <c r="JOO74" s="507"/>
      <c r="JOP74" s="507"/>
      <c r="JOQ74" s="507"/>
      <c r="JOR74" s="507"/>
      <c r="JOS74" s="507"/>
      <c r="JOT74" s="507"/>
      <c r="JOU74" s="507"/>
      <c r="JOV74" s="507"/>
      <c r="JOW74" s="507"/>
      <c r="JOX74" s="507"/>
      <c r="JOY74" s="507"/>
      <c r="JOZ74" s="507"/>
      <c r="JPA74" s="507"/>
      <c r="JPB74" s="507"/>
      <c r="JPC74" s="507"/>
      <c r="JPD74" s="507"/>
      <c r="JPE74" s="507"/>
      <c r="JPF74" s="507"/>
      <c r="JPG74" s="507"/>
      <c r="JPH74" s="507"/>
      <c r="JPI74" s="507"/>
      <c r="JPJ74" s="507"/>
      <c r="JPK74" s="507"/>
      <c r="JPL74" s="507"/>
      <c r="JPM74" s="507"/>
      <c r="JPN74" s="507"/>
      <c r="JPO74" s="507"/>
      <c r="JPP74" s="507"/>
      <c r="JPQ74" s="507"/>
      <c r="JPR74" s="507"/>
      <c r="JPS74" s="507"/>
      <c r="JPT74" s="507"/>
      <c r="JPU74" s="507"/>
      <c r="JPV74" s="507"/>
      <c r="JPW74" s="507"/>
      <c r="JPX74" s="507"/>
      <c r="JPY74" s="507"/>
      <c r="JPZ74" s="507"/>
      <c r="JQA74" s="507"/>
      <c r="JQB74" s="507"/>
      <c r="JQC74" s="507"/>
      <c r="JQD74" s="507"/>
      <c r="JQE74" s="507"/>
      <c r="JQF74" s="507"/>
      <c r="JQG74" s="507"/>
      <c r="JQH74" s="507"/>
      <c r="JQI74" s="507"/>
      <c r="JQJ74" s="507"/>
      <c r="JQK74" s="507"/>
      <c r="JQL74" s="507"/>
      <c r="JQM74" s="507"/>
      <c r="JQN74" s="507"/>
      <c r="JQO74" s="507"/>
      <c r="JQP74" s="507"/>
      <c r="JQQ74" s="507"/>
      <c r="JQR74" s="507"/>
      <c r="JQS74" s="507"/>
      <c r="JQT74" s="507"/>
      <c r="JQU74" s="507"/>
      <c r="JQV74" s="507"/>
      <c r="JQW74" s="507"/>
      <c r="JQX74" s="507"/>
      <c r="JQY74" s="507"/>
      <c r="JQZ74" s="507"/>
      <c r="JRA74" s="507"/>
      <c r="JRB74" s="507"/>
      <c r="JRC74" s="507"/>
      <c r="JRD74" s="507"/>
      <c r="JRE74" s="507"/>
      <c r="JRF74" s="507"/>
      <c r="JRG74" s="507"/>
      <c r="JRH74" s="507"/>
      <c r="JRI74" s="507"/>
      <c r="JRJ74" s="507"/>
      <c r="JRK74" s="507"/>
      <c r="JRL74" s="507"/>
      <c r="JRM74" s="507"/>
      <c r="JRN74" s="507"/>
      <c r="JRO74" s="507"/>
      <c r="JRP74" s="507"/>
      <c r="JRQ74" s="507"/>
      <c r="JRR74" s="507"/>
      <c r="JRS74" s="507"/>
      <c r="JRT74" s="507"/>
      <c r="JRU74" s="507"/>
      <c r="JRV74" s="507"/>
      <c r="JRW74" s="507"/>
      <c r="JRX74" s="507"/>
      <c r="JRY74" s="507"/>
      <c r="JRZ74" s="507"/>
      <c r="JSA74" s="507"/>
      <c r="JSB74" s="507"/>
      <c r="JSC74" s="507"/>
      <c r="JSD74" s="507"/>
      <c r="JSE74" s="507"/>
      <c r="JSF74" s="507"/>
      <c r="JSG74" s="507"/>
      <c r="JSH74" s="507"/>
      <c r="JSI74" s="507"/>
      <c r="JSJ74" s="507"/>
      <c r="JSK74" s="507"/>
      <c r="JSL74" s="507"/>
      <c r="JSM74" s="507"/>
      <c r="JSN74" s="507"/>
      <c r="JSO74" s="507"/>
      <c r="JSP74" s="507"/>
      <c r="JSQ74" s="507"/>
      <c r="JSR74" s="507"/>
      <c r="JSS74" s="507"/>
      <c r="JST74" s="507"/>
      <c r="JSU74" s="507"/>
      <c r="JSV74" s="507"/>
      <c r="JSW74" s="507"/>
      <c r="JSX74" s="507"/>
      <c r="JSY74" s="507"/>
      <c r="JSZ74" s="507"/>
      <c r="JTA74" s="507"/>
      <c r="JTB74" s="507"/>
      <c r="JTC74" s="507"/>
      <c r="JTD74" s="507"/>
      <c r="JTE74" s="507"/>
      <c r="JTF74" s="507"/>
      <c r="JTG74" s="507"/>
      <c r="JTH74" s="507"/>
      <c r="JTI74" s="507"/>
      <c r="JTJ74" s="507"/>
      <c r="JTK74" s="507"/>
      <c r="JTL74" s="507"/>
      <c r="JTM74" s="507"/>
      <c r="JTN74" s="507"/>
      <c r="JTO74" s="507"/>
      <c r="JTP74" s="507"/>
      <c r="JTQ74" s="507"/>
      <c r="JTR74" s="507"/>
      <c r="JTS74" s="507"/>
      <c r="JTT74" s="507"/>
      <c r="JTU74" s="507"/>
      <c r="JTV74" s="507"/>
      <c r="JTW74" s="507"/>
      <c r="JTX74" s="507"/>
      <c r="JTY74" s="507"/>
      <c r="JTZ74" s="507"/>
      <c r="JUA74" s="507"/>
      <c r="JUB74" s="507"/>
      <c r="JUC74" s="507"/>
      <c r="JUD74" s="507"/>
      <c r="JUE74" s="507"/>
      <c r="JUF74" s="507"/>
      <c r="JUG74" s="507"/>
      <c r="JUH74" s="507"/>
      <c r="JUI74" s="507"/>
      <c r="JUJ74" s="507"/>
      <c r="JUK74" s="507"/>
      <c r="JUL74" s="507"/>
      <c r="JUM74" s="507"/>
      <c r="JUN74" s="507"/>
      <c r="JUO74" s="507"/>
      <c r="JUP74" s="507"/>
      <c r="JUQ74" s="507"/>
      <c r="JUR74" s="507"/>
      <c r="JUS74" s="507"/>
      <c r="JUT74" s="507"/>
      <c r="JUU74" s="507"/>
      <c r="JUV74" s="507"/>
      <c r="JUW74" s="507"/>
      <c r="JUX74" s="507"/>
      <c r="JUY74" s="507"/>
      <c r="JUZ74" s="507"/>
      <c r="JVA74" s="507"/>
      <c r="JVB74" s="507"/>
      <c r="JVC74" s="507"/>
      <c r="JVD74" s="507"/>
      <c r="JVF74" s="507"/>
      <c r="JVG74" s="507"/>
      <c r="JVH74" s="507"/>
      <c r="JVI74" s="507"/>
      <c r="JVJ74" s="507"/>
      <c r="JVL74" s="507"/>
      <c r="JVP74" s="507"/>
      <c r="JVQ74" s="507"/>
      <c r="JVR74" s="507"/>
      <c r="JVS74" s="507"/>
      <c r="JVT74" s="507"/>
      <c r="JVU74" s="507"/>
      <c r="JVV74" s="507"/>
      <c r="JVW74" s="507"/>
      <c r="JVX74" s="507"/>
      <c r="JVY74" s="507"/>
      <c r="JWA74" s="507"/>
      <c r="JWB74" s="507"/>
      <c r="JWC74" s="507"/>
      <c r="JWD74" s="507"/>
      <c r="JWE74" s="507"/>
      <c r="JWF74" s="507"/>
      <c r="JWG74" s="507"/>
      <c r="JWH74" s="507"/>
      <c r="JWI74" s="507"/>
      <c r="JWJ74" s="507"/>
      <c r="JWK74" s="507"/>
      <c r="JWL74" s="507"/>
      <c r="JWM74" s="507"/>
      <c r="JWN74" s="507"/>
      <c r="JWO74" s="507"/>
      <c r="JWP74" s="507"/>
      <c r="JWQ74" s="507"/>
      <c r="JWR74" s="507"/>
      <c r="JWS74" s="507"/>
      <c r="JWT74" s="507"/>
      <c r="JWU74" s="507"/>
      <c r="JWV74" s="507"/>
      <c r="JWW74" s="507"/>
      <c r="JWX74" s="507"/>
      <c r="JWY74" s="507"/>
      <c r="JWZ74" s="507"/>
      <c r="JXA74" s="507"/>
      <c r="JXB74" s="507"/>
      <c r="JXC74" s="507"/>
      <c r="JXD74" s="507"/>
      <c r="JXE74" s="507"/>
      <c r="JXF74" s="507"/>
      <c r="JXG74" s="507"/>
      <c r="JXH74" s="507"/>
      <c r="JXI74" s="507"/>
      <c r="JXJ74" s="507"/>
      <c r="JXK74" s="507"/>
      <c r="JXL74" s="507"/>
      <c r="JXM74" s="507"/>
      <c r="JXN74" s="507"/>
      <c r="JXO74" s="507"/>
      <c r="JXP74" s="507"/>
      <c r="JXQ74" s="507"/>
      <c r="JXR74" s="507"/>
      <c r="JXS74" s="507"/>
      <c r="JXT74" s="507"/>
      <c r="JXU74" s="507"/>
      <c r="JXV74" s="507"/>
      <c r="JXW74" s="507"/>
      <c r="JXX74" s="507"/>
      <c r="JXY74" s="507"/>
      <c r="JXZ74" s="507"/>
      <c r="JYA74" s="507"/>
      <c r="JYB74" s="507"/>
      <c r="JYC74" s="507"/>
      <c r="JYD74" s="507"/>
      <c r="JYE74" s="507"/>
      <c r="JYF74" s="507"/>
      <c r="JYG74" s="507"/>
      <c r="JYH74" s="507"/>
      <c r="JYI74" s="507"/>
      <c r="JYJ74" s="507"/>
      <c r="JYK74" s="507"/>
      <c r="JYL74" s="507"/>
      <c r="JYM74" s="507"/>
      <c r="JYN74" s="507"/>
      <c r="JYO74" s="507"/>
      <c r="JYP74" s="507"/>
      <c r="JYQ74" s="507"/>
      <c r="JYR74" s="507"/>
      <c r="JYS74" s="507"/>
      <c r="JYT74" s="507"/>
      <c r="JYU74" s="507"/>
      <c r="JYV74" s="507"/>
      <c r="JYW74" s="507"/>
      <c r="JYX74" s="507"/>
      <c r="JYY74" s="507"/>
      <c r="JYZ74" s="507"/>
      <c r="JZA74" s="507"/>
      <c r="JZB74" s="507"/>
      <c r="JZC74" s="507"/>
      <c r="JZD74" s="507"/>
      <c r="JZE74" s="507"/>
      <c r="JZF74" s="507"/>
      <c r="JZG74" s="507"/>
      <c r="JZH74" s="507"/>
      <c r="JZI74" s="507"/>
      <c r="JZJ74" s="507"/>
      <c r="JZK74" s="507"/>
      <c r="JZL74" s="507"/>
      <c r="JZM74" s="507"/>
      <c r="JZN74" s="507"/>
      <c r="JZO74" s="507"/>
      <c r="JZP74" s="507"/>
      <c r="JZQ74" s="507"/>
      <c r="JZR74" s="507"/>
      <c r="JZS74" s="507"/>
      <c r="JZT74" s="507"/>
      <c r="JZU74" s="507"/>
      <c r="JZV74" s="507"/>
      <c r="JZW74" s="507"/>
      <c r="JZX74" s="507"/>
      <c r="JZY74" s="507"/>
      <c r="JZZ74" s="507"/>
      <c r="KAA74" s="507"/>
      <c r="KAB74" s="507"/>
      <c r="KAC74" s="507"/>
      <c r="KAD74" s="507"/>
      <c r="KAE74" s="507"/>
      <c r="KAF74" s="507"/>
      <c r="KAG74" s="507"/>
      <c r="KAH74" s="507"/>
      <c r="KAI74" s="507"/>
      <c r="KAJ74" s="507"/>
      <c r="KAK74" s="507"/>
      <c r="KAL74" s="507"/>
      <c r="KAM74" s="507"/>
      <c r="KAN74" s="507"/>
      <c r="KAO74" s="507"/>
      <c r="KAP74" s="507"/>
      <c r="KAQ74" s="507"/>
      <c r="KAR74" s="507"/>
      <c r="KAS74" s="507"/>
      <c r="KAT74" s="507"/>
      <c r="KAU74" s="507"/>
      <c r="KAV74" s="507"/>
      <c r="KAW74" s="507"/>
      <c r="KAX74" s="507"/>
      <c r="KAY74" s="507"/>
      <c r="KAZ74" s="507"/>
      <c r="KBA74" s="507"/>
      <c r="KBB74" s="507"/>
      <c r="KBC74" s="507"/>
      <c r="KBD74" s="507"/>
      <c r="KBE74" s="507"/>
      <c r="KBF74" s="507"/>
      <c r="KBG74" s="507"/>
      <c r="KBH74" s="507"/>
      <c r="KBI74" s="507"/>
      <c r="KBJ74" s="507"/>
      <c r="KBK74" s="507"/>
      <c r="KBL74" s="507"/>
      <c r="KBM74" s="507"/>
      <c r="KBN74" s="507"/>
      <c r="KBO74" s="507"/>
      <c r="KBP74" s="507"/>
      <c r="KBQ74" s="507"/>
      <c r="KBR74" s="507"/>
      <c r="KBS74" s="507"/>
      <c r="KBT74" s="507"/>
      <c r="KBU74" s="507"/>
      <c r="KBV74" s="507"/>
      <c r="KBW74" s="507"/>
      <c r="KBX74" s="507"/>
      <c r="KBY74" s="507"/>
      <c r="KBZ74" s="507"/>
      <c r="KCA74" s="507"/>
      <c r="KCB74" s="507"/>
      <c r="KCC74" s="507"/>
      <c r="KCD74" s="507"/>
      <c r="KCE74" s="507"/>
      <c r="KCF74" s="507"/>
      <c r="KCG74" s="507"/>
      <c r="KCH74" s="507"/>
      <c r="KCI74" s="507"/>
      <c r="KCJ74" s="507"/>
      <c r="KCK74" s="507"/>
      <c r="KCL74" s="507"/>
      <c r="KCM74" s="507"/>
      <c r="KCN74" s="507"/>
      <c r="KCO74" s="507"/>
      <c r="KCP74" s="507"/>
      <c r="KCQ74" s="507"/>
      <c r="KCR74" s="507"/>
      <c r="KCS74" s="507"/>
      <c r="KCT74" s="507"/>
      <c r="KCU74" s="507"/>
      <c r="KCV74" s="507"/>
      <c r="KCW74" s="507"/>
      <c r="KCX74" s="507"/>
      <c r="KCY74" s="507"/>
      <c r="KCZ74" s="507"/>
      <c r="KDA74" s="507"/>
      <c r="KDB74" s="507"/>
      <c r="KDC74" s="507"/>
      <c r="KDD74" s="507"/>
      <c r="KDE74" s="507"/>
      <c r="KDF74" s="507"/>
      <c r="KDG74" s="507"/>
      <c r="KDH74" s="507"/>
      <c r="KDI74" s="507"/>
      <c r="KDJ74" s="507"/>
      <c r="KDK74" s="507"/>
      <c r="KDL74" s="507"/>
      <c r="KDM74" s="507"/>
      <c r="KDN74" s="507"/>
      <c r="KDO74" s="507"/>
      <c r="KDP74" s="507"/>
      <c r="KDQ74" s="507"/>
      <c r="KDR74" s="507"/>
      <c r="KDS74" s="507"/>
      <c r="KDT74" s="507"/>
      <c r="KDU74" s="507"/>
      <c r="KDV74" s="507"/>
      <c r="KDW74" s="507"/>
      <c r="KDX74" s="507"/>
      <c r="KDY74" s="507"/>
      <c r="KDZ74" s="507"/>
      <c r="KEA74" s="507"/>
      <c r="KEB74" s="507"/>
      <c r="KEC74" s="507"/>
      <c r="KED74" s="507"/>
      <c r="KEE74" s="507"/>
      <c r="KEF74" s="507"/>
      <c r="KEG74" s="507"/>
      <c r="KEH74" s="507"/>
      <c r="KEI74" s="507"/>
      <c r="KEJ74" s="507"/>
      <c r="KEK74" s="507"/>
      <c r="KEL74" s="507"/>
      <c r="KEM74" s="507"/>
      <c r="KEN74" s="507"/>
      <c r="KEO74" s="507"/>
      <c r="KEP74" s="507"/>
      <c r="KEQ74" s="507"/>
      <c r="KER74" s="507"/>
      <c r="KES74" s="507"/>
      <c r="KET74" s="507"/>
      <c r="KEU74" s="507"/>
      <c r="KEV74" s="507"/>
      <c r="KEW74" s="507"/>
      <c r="KEX74" s="507"/>
      <c r="KEY74" s="507"/>
      <c r="KEZ74" s="507"/>
      <c r="KFB74" s="507"/>
      <c r="KFC74" s="507"/>
      <c r="KFD74" s="507"/>
      <c r="KFE74" s="507"/>
      <c r="KFF74" s="507"/>
      <c r="KFH74" s="507"/>
      <c r="KFL74" s="507"/>
      <c r="KFM74" s="507"/>
      <c r="KFN74" s="507"/>
      <c r="KFO74" s="507"/>
      <c r="KFP74" s="507"/>
      <c r="KFQ74" s="507"/>
      <c r="KFR74" s="507"/>
      <c r="KFS74" s="507"/>
      <c r="KFT74" s="507"/>
      <c r="KFU74" s="507"/>
      <c r="KFW74" s="507"/>
      <c r="KFX74" s="507"/>
      <c r="KFY74" s="507"/>
      <c r="KFZ74" s="507"/>
      <c r="KGA74" s="507"/>
      <c r="KGB74" s="507"/>
      <c r="KGC74" s="507"/>
      <c r="KGD74" s="507"/>
      <c r="KGE74" s="507"/>
      <c r="KGF74" s="507"/>
      <c r="KGG74" s="507"/>
      <c r="KGH74" s="507"/>
      <c r="KGI74" s="507"/>
      <c r="KGJ74" s="507"/>
      <c r="KGK74" s="507"/>
      <c r="KGL74" s="507"/>
      <c r="KGM74" s="507"/>
      <c r="KGN74" s="507"/>
      <c r="KGO74" s="507"/>
      <c r="KGP74" s="507"/>
      <c r="KGQ74" s="507"/>
      <c r="KGR74" s="507"/>
      <c r="KGS74" s="507"/>
      <c r="KGT74" s="507"/>
      <c r="KGU74" s="507"/>
      <c r="KGV74" s="507"/>
      <c r="KGW74" s="507"/>
      <c r="KGX74" s="507"/>
      <c r="KGY74" s="507"/>
      <c r="KGZ74" s="507"/>
      <c r="KHA74" s="507"/>
      <c r="KHB74" s="507"/>
      <c r="KHC74" s="507"/>
      <c r="KHD74" s="507"/>
      <c r="KHE74" s="507"/>
      <c r="KHF74" s="507"/>
      <c r="KHG74" s="507"/>
      <c r="KHH74" s="507"/>
      <c r="KHI74" s="507"/>
      <c r="KHJ74" s="507"/>
      <c r="KHK74" s="507"/>
      <c r="KHL74" s="507"/>
      <c r="KHM74" s="507"/>
      <c r="KHN74" s="507"/>
      <c r="KHO74" s="507"/>
      <c r="KHP74" s="507"/>
      <c r="KHQ74" s="507"/>
      <c r="KHR74" s="507"/>
      <c r="KHS74" s="507"/>
      <c r="KHT74" s="507"/>
      <c r="KHU74" s="507"/>
      <c r="KHV74" s="507"/>
      <c r="KHW74" s="507"/>
      <c r="KHX74" s="507"/>
      <c r="KHY74" s="507"/>
      <c r="KHZ74" s="507"/>
      <c r="KIA74" s="507"/>
      <c r="KIB74" s="507"/>
      <c r="KIC74" s="507"/>
      <c r="KID74" s="507"/>
      <c r="KIE74" s="507"/>
      <c r="KIF74" s="507"/>
      <c r="KIG74" s="507"/>
      <c r="KIH74" s="507"/>
      <c r="KII74" s="507"/>
      <c r="KIJ74" s="507"/>
      <c r="KIK74" s="507"/>
      <c r="KIL74" s="507"/>
      <c r="KIM74" s="507"/>
      <c r="KIN74" s="507"/>
      <c r="KIO74" s="507"/>
      <c r="KIP74" s="507"/>
      <c r="KIQ74" s="507"/>
      <c r="KIR74" s="507"/>
      <c r="KIS74" s="507"/>
      <c r="KIT74" s="507"/>
      <c r="KIU74" s="507"/>
      <c r="KIV74" s="507"/>
      <c r="KIW74" s="507"/>
      <c r="KIX74" s="507"/>
      <c r="KIY74" s="507"/>
      <c r="KIZ74" s="507"/>
      <c r="KJA74" s="507"/>
      <c r="KJB74" s="507"/>
      <c r="KJC74" s="507"/>
      <c r="KJD74" s="507"/>
      <c r="KJE74" s="507"/>
      <c r="KJF74" s="507"/>
      <c r="KJG74" s="507"/>
      <c r="KJH74" s="507"/>
      <c r="KJI74" s="507"/>
      <c r="KJJ74" s="507"/>
      <c r="KJK74" s="507"/>
      <c r="KJL74" s="507"/>
      <c r="KJM74" s="507"/>
      <c r="KJN74" s="507"/>
      <c r="KJO74" s="507"/>
      <c r="KJP74" s="507"/>
      <c r="KJQ74" s="507"/>
      <c r="KJR74" s="507"/>
      <c r="KJS74" s="507"/>
      <c r="KJT74" s="507"/>
      <c r="KJU74" s="507"/>
      <c r="KJV74" s="507"/>
      <c r="KJW74" s="507"/>
      <c r="KJX74" s="507"/>
      <c r="KJY74" s="507"/>
      <c r="KJZ74" s="507"/>
      <c r="KKA74" s="507"/>
      <c r="KKB74" s="507"/>
      <c r="KKC74" s="507"/>
      <c r="KKD74" s="507"/>
      <c r="KKE74" s="507"/>
      <c r="KKF74" s="507"/>
      <c r="KKG74" s="507"/>
      <c r="KKH74" s="507"/>
      <c r="KKI74" s="507"/>
      <c r="KKJ74" s="507"/>
      <c r="KKK74" s="507"/>
      <c r="KKL74" s="507"/>
      <c r="KKM74" s="507"/>
      <c r="KKN74" s="507"/>
      <c r="KKO74" s="507"/>
      <c r="KKP74" s="507"/>
      <c r="KKQ74" s="507"/>
      <c r="KKR74" s="507"/>
      <c r="KKS74" s="507"/>
      <c r="KKT74" s="507"/>
      <c r="KKU74" s="507"/>
      <c r="KKV74" s="507"/>
      <c r="KKW74" s="507"/>
      <c r="KKX74" s="507"/>
      <c r="KKY74" s="507"/>
      <c r="KKZ74" s="507"/>
      <c r="KLA74" s="507"/>
      <c r="KLB74" s="507"/>
      <c r="KLC74" s="507"/>
      <c r="KLD74" s="507"/>
      <c r="KLE74" s="507"/>
      <c r="KLF74" s="507"/>
      <c r="KLG74" s="507"/>
      <c r="KLH74" s="507"/>
      <c r="KLI74" s="507"/>
      <c r="KLJ74" s="507"/>
      <c r="KLK74" s="507"/>
      <c r="KLL74" s="507"/>
      <c r="KLM74" s="507"/>
      <c r="KLN74" s="507"/>
      <c r="KLO74" s="507"/>
      <c r="KLP74" s="507"/>
      <c r="KLQ74" s="507"/>
      <c r="KLR74" s="507"/>
      <c r="KLS74" s="507"/>
      <c r="KLT74" s="507"/>
      <c r="KLU74" s="507"/>
      <c r="KLV74" s="507"/>
      <c r="KLW74" s="507"/>
      <c r="KLX74" s="507"/>
      <c r="KLY74" s="507"/>
      <c r="KLZ74" s="507"/>
      <c r="KMA74" s="507"/>
      <c r="KMB74" s="507"/>
      <c r="KMC74" s="507"/>
      <c r="KMD74" s="507"/>
      <c r="KME74" s="507"/>
      <c r="KMF74" s="507"/>
      <c r="KMG74" s="507"/>
      <c r="KMH74" s="507"/>
      <c r="KMI74" s="507"/>
      <c r="KMJ74" s="507"/>
      <c r="KMK74" s="507"/>
      <c r="KML74" s="507"/>
      <c r="KMM74" s="507"/>
      <c r="KMN74" s="507"/>
      <c r="KMO74" s="507"/>
      <c r="KMP74" s="507"/>
      <c r="KMQ74" s="507"/>
      <c r="KMR74" s="507"/>
      <c r="KMS74" s="507"/>
      <c r="KMT74" s="507"/>
      <c r="KMU74" s="507"/>
      <c r="KMV74" s="507"/>
      <c r="KMW74" s="507"/>
      <c r="KMX74" s="507"/>
      <c r="KMY74" s="507"/>
      <c r="KMZ74" s="507"/>
      <c r="KNA74" s="507"/>
      <c r="KNB74" s="507"/>
      <c r="KNC74" s="507"/>
      <c r="KND74" s="507"/>
      <c r="KNE74" s="507"/>
      <c r="KNF74" s="507"/>
      <c r="KNG74" s="507"/>
      <c r="KNH74" s="507"/>
      <c r="KNI74" s="507"/>
      <c r="KNJ74" s="507"/>
      <c r="KNK74" s="507"/>
      <c r="KNL74" s="507"/>
      <c r="KNM74" s="507"/>
      <c r="KNN74" s="507"/>
      <c r="KNO74" s="507"/>
      <c r="KNP74" s="507"/>
      <c r="KNQ74" s="507"/>
      <c r="KNR74" s="507"/>
      <c r="KNS74" s="507"/>
      <c r="KNT74" s="507"/>
      <c r="KNU74" s="507"/>
      <c r="KNV74" s="507"/>
      <c r="KNW74" s="507"/>
      <c r="KNX74" s="507"/>
      <c r="KNY74" s="507"/>
      <c r="KNZ74" s="507"/>
      <c r="KOA74" s="507"/>
      <c r="KOB74" s="507"/>
      <c r="KOC74" s="507"/>
      <c r="KOD74" s="507"/>
      <c r="KOE74" s="507"/>
      <c r="KOF74" s="507"/>
      <c r="KOG74" s="507"/>
      <c r="KOH74" s="507"/>
      <c r="KOI74" s="507"/>
      <c r="KOJ74" s="507"/>
      <c r="KOK74" s="507"/>
      <c r="KOL74" s="507"/>
      <c r="KOM74" s="507"/>
      <c r="KON74" s="507"/>
      <c r="KOO74" s="507"/>
      <c r="KOP74" s="507"/>
      <c r="KOQ74" s="507"/>
      <c r="KOR74" s="507"/>
      <c r="KOS74" s="507"/>
      <c r="KOT74" s="507"/>
      <c r="KOU74" s="507"/>
      <c r="KOV74" s="507"/>
      <c r="KOX74" s="507"/>
      <c r="KOY74" s="507"/>
      <c r="KOZ74" s="507"/>
      <c r="KPA74" s="507"/>
      <c r="KPB74" s="507"/>
      <c r="KPD74" s="507"/>
      <c r="KPH74" s="507"/>
      <c r="KPI74" s="507"/>
      <c r="KPJ74" s="507"/>
      <c r="KPK74" s="507"/>
      <c r="KPL74" s="507"/>
      <c r="KPM74" s="507"/>
      <c r="KPN74" s="507"/>
      <c r="KPO74" s="507"/>
      <c r="KPP74" s="507"/>
      <c r="KPQ74" s="507"/>
      <c r="KPS74" s="507"/>
      <c r="KPT74" s="507"/>
      <c r="KPU74" s="507"/>
      <c r="KPV74" s="507"/>
      <c r="KPW74" s="507"/>
      <c r="KPX74" s="507"/>
      <c r="KPY74" s="507"/>
      <c r="KPZ74" s="507"/>
      <c r="KQA74" s="507"/>
      <c r="KQB74" s="507"/>
      <c r="KQC74" s="507"/>
      <c r="KQD74" s="507"/>
      <c r="KQE74" s="507"/>
      <c r="KQF74" s="507"/>
      <c r="KQG74" s="507"/>
      <c r="KQH74" s="507"/>
      <c r="KQI74" s="507"/>
      <c r="KQJ74" s="507"/>
      <c r="KQK74" s="507"/>
      <c r="KQL74" s="507"/>
      <c r="KQM74" s="507"/>
      <c r="KQN74" s="507"/>
      <c r="KQO74" s="507"/>
      <c r="KQP74" s="507"/>
      <c r="KQQ74" s="507"/>
      <c r="KQR74" s="507"/>
      <c r="KQS74" s="507"/>
      <c r="KQT74" s="507"/>
      <c r="KQU74" s="507"/>
      <c r="KQV74" s="507"/>
      <c r="KQW74" s="507"/>
      <c r="KQX74" s="507"/>
      <c r="KQY74" s="507"/>
      <c r="KQZ74" s="507"/>
      <c r="KRA74" s="507"/>
      <c r="KRB74" s="507"/>
      <c r="KRC74" s="507"/>
      <c r="KRD74" s="507"/>
      <c r="KRE74" s="507"/>
      <c r="KRF74" s="507"/>
      <c r="KRG74" s="507"/>
      <c r="KRH74" s="507"/>
      <c r="KRI74" s="507"/>
      <c r="KRJ74" s="507"/>
      <c r="KRK74" s="507"/>
      <c r="KRL74" s="507"/>
      <c r="KRM74" s="507"/>
      <c r="KRN74" s="507"/>
      <c r="KRO74" s="507"/>
      <c r="KRP74" s="507"/>
      <c r="KRQ74" s="507"/>
      <c r="KRR74" s="507"/>
      <c r="KRS74" s="507"/>
      <c r="KRT74" s="507"/>
      <c r="KRU74" s="507"/>
      <c r="KRV74" s="507"/>
      <c r="KRW74" s="507"/>
      <c r="KRX74" s="507"/>
      <c r="KRY74" s="507"/>
      <c r="KRZ74" s="507"/>
      <c r="KSA74" s="507"/>
      <c r="KSB74" s="507"/>
      <c r="KSC74" s="507"/>
      <c r="KSD74" s="507"/>
      <c r="KSE74" s="507"/>
      <c r="KSF74" s="507"/>
      <c r="KSG74" s="507"/>
      <c r="KSH74" s="507"/>
      <c r="KSI74" s="507"/>
      <c r="KSJ74" s="507"/>
      <c r="KSK74" s="507"/>
      <c r="KSL74" s="507"/>
      <c r="KSM74" s="507"/>
      <c r="KSN74" s="507"/>
      <c r="KSO74" s="507"/>
      <c r="KSP74" s="507"/>
      <c r="KSQ74" s="507"/>
      <c r="KSR74" s="507"/>
      <c r="KSS74" s="507"/>
      <c r="KST74" s="507"/>
      <c r="KSU74" s="507"/>
      <c r="KSV74" s="507"/>
      <c r="KSW74" s="507"/>
      <c r="KSX74" s="507"/>
      <c r="KSY74" s="507"/>
      <c r="KSZ74" s="507"/>
      <c r="KTA74" s="507"/>
      <c r="KTB74" s="507"/>
      <c r="KTC74" s="507"/>
      <c r="KTD74" s="507"/>
      <c r="KTE74" s="507"/>
      <c r="KTF74" s="507"/>
      <c r="KTG74" s="507"/>
      <c r="KTH74" s="507"/>
      <c r="KTI74" s="507"/>
      <c r="KTJ74" s="507"/>
      <c r="KTK74" s="507"/>
      <c r="KTL74" s="507"/>
      <c r="KTM74" s="507"/>
      <c r="KTN74" s="507"/>
      <c r="KTO74" s="507"/>
      <c r="KTP74" s="507"/>
      <c r="KTQ74" s="507"/>
      <c r="KTR74" s="507"/>
      <c r="KTS74" s="507"/>
      <c r="KTT74" s="507"/>
      <c r="KTU74" s="507"/>
      <c r="KTV74" s="507"/>
      <c r="KTW74" s="507"/>
      <c r="KTX74" s="507"/>
      <c r="KTY74" s="507"/>
      <c r="KTZ74" s="507"/>
      <c r="KUA74" s="507"/>
      <c r="KUB74" s="507"/>
      <c r="KUC74" s="507"/>
      <c r="KUD74" s="507"/>
      <c r="KUE74" s="507"/>
      <c r="KUF74" s="507"/>
      <c r="KUG74" s="507"/>
      <c r="KUH74" s="507"/>
      <c r="KUI74" s="507"/>
      <c r="KUJ74" s="507"/>
      <c r="KUK74" s="507"/>
      <c r="KUL74" s="507"/>
      <c r="KUM74" s="507"/>
      <c r="KUN74" s="507"/>
      <c r="KUO74" s="507"/>
      <c r="KUP74" s="507"/>
      <c r="KUQ74" s="507"/>
      <c r="KUR74" s="507"/>
      <c r="KUS74" s="507"/>
      <c r="KUT74" s="507"/>
      <c r="KUU74" s="507"/>
      <c r="KUV74" s="507"/>
      <c r="KUW74" s="507"/>
      <c r="KUX74" s="507"/>
      <c r="KUY74" s="507"/>
      <c r="KUZ74" s="507"/>
      <c r="KVA74" s="507"/>
      <c r="KVB74" s="507"/>
      <c r="KVC74" s="507"/>
      <c r="KVD74" s="507"/>
      <c r="KVE74" s="507"/>
      <c r="KVF74" s="507"/>
      <c r="KVG74" s="507"/>
      <c r="KVH74" s="507"/>
      <c r="KVI74" s="507"/>
      <c r="KVJ74" s="507"/>
      <c r="KVK74" s="507"/>
      <c r="KVL74" s="507"/>
      <c r="KVM74" s="507"/>
      <c r="KVN74" s="507"/>
      <c r="KVO74" s="507"/>
      <c r="KVP74" s="507"/>
      <c r="KVQ74" s="507"/>
      <c r="KVR74" s="507"/>
      <c r="KVS74" s="507"/>
      <c r="KVT74" s="507"/>
      <c r="KVU74" s="507"/>
      <c r="KVV74" s="507"/>
      <c r="KVW74" s="507"/>
      <c r="KVX74" s="507"/>
      <c r="KVY74" s="507"/>
      <c r="KVZ74" s="507"/>
      <c r="KWA74" s="507"/>
      <c r="KWB74" s="507"/>
      <c r="KWC74" s="507"/>
      <c r="KWD74" s="507"/>
      <c r="KWE74" s="507"/>
      <c r="KWF74" s="507"/>
      <c r="KWG74" s="507"/>
      <c r="KWH74" s="507"/>
      <c r="KWI74" s="507"/>
      <c r="KWJ74" s="507"/>
      <c r="KWK74" s="507"/>
      <c r="KWL74" s="507"/>
      <c r="KWM74" s="507"/>
      <c r="KWN74" s="507"/>
      <c r="KWO74" s="507"/>
      <c r="KWP74" s="507"/>
      <c r="KWQ74" s="507"/>
      <c r="KWR74" s="507"/>
      <c r="KWS74" s="507"/>
      <c r="KWT74" s="507"/>
      <c r="KWU74" s="507"/>
      <c r="KWV74" s="507"/>
      <c r="KWW74" s="507"/>
      <c r="KWX74" s="507"/>
      <c r="KWY74" s="507"/>
      <c r="KWZ74" s="507"/>
      <c r="KXA74" s="507"/>
      <c r="KXB74" s="507"/>
      <c r="KXC74" s="507"/>
      <c r="KXD74" s="507"/>
      <c r="KXE74" s="507"/>
      <c r="KXF74" s="507"/>
      <c r="KXG74" s="507"/>
      <c r="KXH74" s="507"/>
      <c r="KXI74" s="507"/>
      <c r="KXJ74" s="507"/>
      <c r="KXK74" s="507"/>
      <c r="KXL74" s="507"/>
      <c r="KXM74" s="507"/>
      <c r="KXN74" s="507"/>
      <c r="KXO74" s="507"/>
      <c r="KXP74" s="507"/>
      <c r="KXQ74" s="507"/>
      <c r="KXR74" s="507"/>
      <c r="KXS74" s="507"/>
      <c r="KXT74" s="507"/>
      <c r="KXU74" s="507"/>
      <c r="KXV74" s="507"/>
      <c r="KXW74" s="507"/>
      <c r="KXX74" s="507"/>
      <c r="KXY74" s="507"/>
      <c r="KXZ74" s="507"/>
      <c r="KYA74" s="507"/>
      <c r="KYB74" s="507"/>
      <c r="KYC74" s="507"/>
      <c r="KYD74" s="507"/>
      <c r="KYE74" s="507"/>
      <c r="KYF74" s="507"/>
      <c r="KYG74" s="507"/>
      <c r="KYH74" s="507"/>
      <c r="KYI74" s="507"/>
      <c r="KYJ74" s="507"/>
      <c r="KYK74" s="507"/>
      <c r="KYL74" s="507"/>
      <c r="KYM74" s="507"/>
      <c r="KYN74" s="507"/>
      <c r="KYO74" s="507"/>
      <c r="KYP74" s="507"/>
      <c r="KYQ74" s="507"/>
      <c r="KYR74" s="507"/>
      <c r="KYT74" s="507"/>
      <c r="KYU74" s="507"/>
      <c r="KYV74" s="507"/>
      <c r="KYW74" s="507"/>
      <c r="KYX74" s="507"/>
      <c r="KYZ74" s="507"/>
      <c r="KZD74" s="507"/>
      <c r="KZE74" s="507"/>
      <c r="KZF74" s="507"/>
      <c r="KZG74" s="507"/>
      <c r="KZH74" s="507"/>
      <c r="KZI74" s="507"/>
      <c r="KZJ74" s="507"/>
      <c r="KZK74" s="507"/>
      <c r="KZL74" s="507"/>
      <c r="KZM74" s="507"/>
      <c r="KZO74" s="507"/>
      <c r="KZP74" s="507"/>
      <c r="KZQ74" s="507"/>
      <c r="KZR74" s="507"/>
      <c r="KZS74" s="507"/>
      <c r="KZT74" s="507"/>
      <c r="KZU74" s="507"/>
      <c r="KZV74" s="507"/>
      <c r="KZW74" s="507"/>
      <c r="KZX74" s="507"/>
      <c r="KZY74" s="507"/>
      <c r="KZZ74" s="507"/>
      <c r="LAA74" s="507"/>
      <c r="LAB74" s="507"/>
      <c r="LAC74" s="507"/>
      <c r="LAD74" s="507"/>
      <c r="LAE74" s="507"/>
      <c r="LAF74" s="507"/>
      <c r="LAG74" s="507"/>
      <c r="LAH74" s="507"/>
      <c r="LAI74" s="507"/>
      <c r="LAJ74" s="507"/>
      <c r="LAK74" s="507"/>
      <c r="LAL74" s="507"/>
      <c r="LAM74" s="507"/>
      <c r="LAN74" s="507"/>
      <c r="LAO74" s="507"/>
      <c r="LAP74" s="507"/>
      <c r="LAQ74" s="507"/>
      <c r="LAR74" s="507"/>
      <c r="LAS74" s="507"/>
      <c r="LAT74" s="507"/>
      <c r="LAU74" s="507"/>
      <c r="LAV74" s="507"/>
      <c r="LAW74" s="507"/>
      <c r="LAX74" s="507"/>
      <c r="LAY74" s="507"/>
      <c r="LAZ74" s="507"/>
      <c r="LBA74" s="507"/>
      <c r="LBB74" s="507"/>
      <c r="LBC74" s="507"/>
      <c r="LBD74" s="507"/>
      <c r="LBE74" s="507"/>
      <c r="LBF74" s="507"/>
      <c r="LBG74" s="507"/>
      <c r="LBH74" s="507"/>
      <c r="LBI74" s="507"/>
      <c r="LBJ74" s="507"/>
      <c r="LBK74" s="507"/>
      <c r="LBL74" s="507"/>
      <c r="LBM74" s="507"/>
      <c r="LBN74" s="507"/>
      <c r="LBO74" s="507"/>
      <c r="LBP74" s="507"/>
      <c r="LBQ74" s="507"/>
      <c r="LBR74" s="507"/>
      <c r="LBS74" s="507"/>
      <c r="LBT74" s="507"/>
      <c r="LBU74" s="507"/>
      <c r="LBV74" s="507"/>
      <c r="LBW74" s="507"/>
      <c r="LBX74" s="507"/>
      <c r="LBY74" s="507"/>
      <c r="LBZ74" s="507"/>
      <c r="LCA74" s="507"/>
      <c r="LCB74" s="507"/>
      <c r="LCC74" s="507"/>
      <c r="LCD74" s="507"/>
      <c r="LCE74" s="507"/>
      <c r="LCF74" s="507"/>
      <c r="LCG74" s="507"/>
      <c r="LCH74" s="507"/>
      <c r="LCI74" s="507"/>
      <c r="LCJ74" s="507"/>
      <c r="LCK74" s="507"/>
      <c r="LCL74" s="507"/>
      <c r="LCM74" s="507"/>
      <c r="LCN74" s="507"/>
      <c r="LCO74" s="507"/>
      <c r="LCP74" s="507"/>
      <c r="LCQ74" s="507"/>
      <c r="LCR74" s="507"/>
      <c r="LCS74" s="507"/>
      <c r="LCT74" s="507"/>
      <c r="LCU74" s="507"/>
      <c r="LCV74" s="507"/>
      <c r="LCW74" s="507"/>
      <c r="LCX74" s="507"/>
      <c r="LCY74" s="507"/>
      <c r="LCZ74" s="507"/>
      <c r="LDA74" s="507"/>
      <c r="LDB74" s="507"/>
      <c r="LDC74" s="507"/>
      <c r="LDD74" s="507"/>
      <c r="LDE74" s="507"/>
      <c r="LDF74" s="507"/>
      <c r="LDG74" s="507"/>
      <c r="LDH74" s="507"/>
      <c r="LDI74" s="507"/>
      <c r="LDJ74" s="507"/>
      <c r="LDK74" s="507"/>
      <c r="LDL74" s="507"/>
      <c r="LDM74" s="507"/>
      <c r="LDN74" s="507"/>
      <c r="LDO74" s="507"/>
      <c r="LDP74" s="507"/>
      <c r="LDQ74" s="507"/>
      <c r="LDR74" s="507"/>
      <c r="LDS74" s="507"/>
      <c r="LDT74" s="507"/>
      <c r="LDU74" s="507"/>
      <c r="LDV74" s="507"/>
      <c r="LDW74" s="507"/>
      <c r="LDX74" s="507"/>
      <c r="LDY74" s="507"/>
      <c r="LDZ74" s="507"/>
      <c r="LEA74" s="507"/>
      <c r="LEB74" s="507"/>
      <c r="LEC74" s="507"/>
      <c r="LED74" s="507"/>
      <c r="LEE74" s="507"/>
      <c r="LEF74" s="507"/>
      <c r="LEG74" s="507"/>
      <c r="LEH74" s="507"/>
      <c r="LEI74" s="507"/>
      <c r="LEJ74" s="507"/>
      <c r="LEK74" s="507"/>
      <c r="LEL74" s="507"/>
      <c r="LEM74" s="507"/>
      <c r="LEN74" s="507"/>
      <c r="LEO74" s="507"/>
      <c r="LEP74" s="507"/>
      <c r="LEQ74" s="507"/>
      <c r="LER74" s="507"/>
      <c r="LES74" s="507"/>
      <c r="LET74" s="507"/>
      <c r="LEU74" s="507"/>
      <c r="LEV74" s="507"/>
      <c r="LEW74" s="507"/>
      <c r="LEX74" s="507"/>
      <c r="LEY74" s="507"/>
      <c r="LEZ74" s="507"/>
      <c r="LFA74" s="507"/>
      <c r="LFB74" s="507"/>
      <c r="LFC74" s="507"/>
      <c r="LFD74" s="507"/>
      <c r="LFE74" s="507"/>
      <c r="LFF74" s="507"/>
      <c r="LFG74" s="507"/>
      <c r="LFH74" s="507"/>
      <c r="LFI74" s="507"/>
      <c r="LFJ74" s="507"/>
      <c r="LFK74" s="507"/>
      <c r="LFL74" s="507"/>
      <c r="LFM74" s="507"/>
      <c r="LFN74" s="507"/>
      <c r="LFO74" s="507"/>
      <c r="LFP74" s="507"/>
      <c r="LFQ74" s="507"/>
      <c r="LFR74" s="507"/>
      <c r="LFS74" s="507"/>
      <c r="LFT74" s="507"/>
      <c r="LFU74" s="507"/>
      <c r="LFV74" s="507"/>
      <c r="LFW74" s="507"/>
      <c r="LFX74" s="507"/>
      <c r="LFY74" s="507"/>
      <c r="LFZ74" s="507"/>
      <c r="LGA74" s="507"/>
      <c r="LGB74" s="507"/>
      <c r="LGC74" s="507"/>
      <c r="LGD74" s="507"/>
      <c r="LGE74" s="507"/>
      <c r="LGF74" s="507"/>
      <c r="LGG74" s="507"/>
      <c r="LGH74" s="507"/>
      <c r="LGI74" s="507"/>
      <c r="LGJ74" s="507"/>
      <c r="LGK74" s="507"/>
      <c r="LGL74" s="507"/>
      <c r="LGM74" s="507"/>
      <c r="LGN74" s="507"/>
      <c r="LGO74" s="507"/>
      <c r="LGP74" s="507"/>
      <c r="LGQ74" s="507"/>
      <c r="LGR74" s="507"/>
      <c r="LGS74" s="507"/>
      <c r="LGT74" s="507"/>
      <c r="LGU74" s="507"/>
      <c r="LGV74" s="507"/>
      <c r="LGW74" s="507"/>
      <c r="LGX74" s="507"/>
      <c r="LGY74" s="507"/>
      <c r="LGZ74" s="507"/>
      <c r="LHA74" s="507"/>
      <c r="LHB74" s="507"/>
      <c r="LHC74" s="507"/>
      <c r="LHD74" s="507"/>
      <c r="LHE74" s="507"/>
      <c r="LHF74" s="507"/>
      <c r="LHG74" s="507"/>
      <c r="LHH74" s="507"/>
      <c r="LHI74" s="507"/>
      <c r="LHJ74" s="507"/>
      <c r="LHK74" s="507"/>
      <c r="LHL74" s="507"/>
      <c r="LHM74" s="507"/>
      <c r="LHN74" s="507"/>
      <c r="LHO74" s="507"/>
      <c r="LHP74" s="507"/>
      <c r="LHQ74" s="507"/>
      <c r="LHR74" s="507"/>
      <c r="LHS74" s="507"/>
      <c r="LHT74" s="507"/>
      <c r="LHU74" s="507"/>
      <c r="LHV74" s="507"/>
      <c r="LHW74" s="507"/>
      <c r="LHX74" s="507"/>
      <c r="LHY74" s="507"/>
      <c r="LHZ74" s="507"/>
      <c r="LIA74" s="507"/>
      <c r="LIB74" s="507"/>
      <c r="LIC74" s="507"/>
      <c r="LID74" s="507"/>
      <c r="LIE74" s="507"/>
      <c r="LIF74" s="507"/>
      <c r="LIG74" s="507"/>
      <c r="LIH74" s="507"/>
      <c r="LII74" s="507"/>
      <c r="LIJ74" s="507"/>
      <c r="LIK74" s="507"/>
      <c r="LIL74" s="507"/>
      <c r="LIM74" s="507"/>
      <c r="LIN74" s="507"/>
      <c r="LIP74" s="507"/>
      <c r="LIQ74" s="507"/>
      <c r="LIR74" s="507"/>
      <c r="LIS74" s="507"/>
      <c r="LIT74" s="507"/>
      <c r="LIV74" s="507"/>
      <c r="LIZ74" s="507"/>
      <c r="LJA74" s="507"/>
      <c r="LJB74" s="507"/>
      <c r="LJC74" s="507"/>
      <c r="LJD74" s="507"/>
      <c r="LJE74" s="507"/>
      <c r="LJF74" s="507"/>
      <c r="LJG74" s="507"/>
      <c r="LJH74" s="507"/>
      <c r="LJI74" s="507"/>
      <c r="LJK74" s="507"/>
      <c r="LJL74" s="507"/>
      <c r="LJM74" s="507"/>
      <c r="LJN74" s="507"/>
      <c r="LJO74" s="507"/>
      <c r="LJP74" s="507"/>
      <c r="LJQ74" s="507"/>
      <c r="LJR74" s="507"/>
      <c r="LJS74" s="507"/>
      <c r="LJT74" s="507"/>
      <c r="LJU74" s="507"/>
      <c r="LJV74" s="507"/>
      <c r="LJW74" s="507"/>
      <c r="LJX74" s="507"/>
      <c r="LJY74" s="507"/>
      <c r="LJZ74" s="507"/>
      <c r="LKA74" s="507"/>
      <c r="LKB74" s="507"/>
      <c r="LKC74" s="507"/>
      <c r="LKD74" s="507"/>
      <c r="LKE74" s="507"/>
      <c r="LKF74" s="507"/>
      <c r="LKG74" s="507"/>
      <c r="LKH74" s="507"/>
      <c r="LKI74" s="507"/>
      <c r="LKJ74" s="507"/>
      <c r="LKK74" s="507"/>
      <c r="LKL74" s="507"/>
      <c r="LKM74" s="507"/>
      <c r="LKN74" s="507"/>
      <c r="LKO74" s="507"/>
      <c r="LKP74" s="507"/>
      <c r="LKQ74" s="507"/>
      <c r="LKR74" s="507"/>
      <c r="LKS74" s="507"/>
      <c r="LKT74" s="507"/>
      <c r="LKU74" s="507"/>
      <c r="LKV74" s="507"/>
      <c r="LKW74" s="507"/>
      <c r="LKX74" s="507"/>
      <c r="LKY74" s="507"/>
      <c r="LKZ74" s="507"/>
      <c r="LLA74" s="507"/>
      <c r="LLB74" s="507"/>
      <c r="LLC74" s="507"/>
      <c r="LLD74" s="507"/>
      <c r="LLE74" s="507"/>
      <c r="LLF74" s="507"/>
      <c r="LLG74" s="507"/>
      <c r="LLH74" s="507"/>
      <c r="LLI74" s="507"/>
      <c r="LLJ74" s="507"/>
      <c r="LLK74" s="507"/>
      <c r="LLL74" s="507"/>
      <c r="LLM74" s="507"/>
      <c r="LLN74" s="507"/>
      <c r="LLO74" s="507"/>
      <c r="LLP74" s="507"/>
      <c r="LLQ74" s="507"/>
      <c r="LLR74" s="507"/>
      <c r="LLS74" s="507"/>
      <c r="LLT74" s="507"/>
      <c r="LLU74" s="507"/>
      <c r="LLV74" s="507"/>
      <c r="LLW74" s="507"/>
      <c r="LLX74" s="507"/>
      <c r="LLY74" s="507"/>
      <c r="LLZ74" s="507"/>
      <c r="LMA74" s="507"/>
      <c r="LMB74" s="507"/>
      <c r="LMC74" s="507"/>
      <c r="LMD74" s="507"/>
      <c r="LME74" s="507"/>
      <c r="LMF74" s="507"/>
      <c r="LMG74" s="507"/>
      <c r="LMH74" s="507"/>
      <c r="LMI74" s="507"/>
      <c r="LMJ74" s="507"/>
      <c r="LMK74" s="507"/>
      <c r="LML74" s="507"/>
      <c r="LMM74" s="507"/>
      <c r="LMN74" s="507"/>
      <c r="LMO74" s="507"/>
      <c r="LMP74" s="507"/>
      <c r="LMQ74" s="507"/>
      <c r="LMR74" s="507"/>
      <c r="LMS74" s="507"/>
      <c r="LMT74" s="507"/>
      <c r="LMU74" s="507"/>
      <c r="LMV74" s="507"/>
      <c r="LMW74" s="507"/>
      <c r="LMX74" s="507"/>
      <c r="LMY74" s="507"/>
      <c r="LMZ74" s="507"/>
      <c r="LNA74" s="507"/>
      <c r="LNB74" s="507"/>
      <c r="LNC74" s="507"/>
      <c r="LND74" s="507"/>
      <c r="LNE74" s="507"/>
      <c r="LNF74" s="507"/>
      <c r="LNG74" s="507"/>
      <c r="LNH74" s="507"/>
      <c r="LNI74" s="507"/>
      <c r="LNJ74" s="507"/>
      <c r="LNK74" s="507"/>
      <c r="LNL74" s="507"/>
      <c r="LNM74" s="507"/>
      <c r="LNN74" s="507"/>
      <c r="LNO74" s="507"/>
      <c r="LNP74" s="507"/>
      <c r="LNQ74" s="507"/>
      <c r="LNR74" s="507"/>
      <c r="LNS74" s="507"/>
      <c r="LNT74" s="507"/>
      <c r="LNU74" s="507"/>
      <c r="LNV74" s="507"/>
      <c r="LNW74" s="507"/>
      <c r="LNX74" s="507"/>
      <c r="LNY74" s="507"/>
      <c r="LNZ74" s="507"/>
      <c r="LOA74" s="507"/>
      <c r="LOB74" s="507"/>
      <c r="LOC74" s="507"/>
      <c r="LOD74" s="507"/>
      <c r="LOE74" s="507"/>
      <c r="LOF74" s="507"/>
      <c r="LOG74" s="507"/>
      <c r="LOH74" s="507"/>
      <c r="LOI74" s="507"/>
      <c r="LOJ74" s="507"/>
      <c r="LOK74" s="507"/>
      <c r="LOL74" s="507"/>
      <c r="LOM74" s="507"/>
      <c r="LON74" s="507"/>
      <c r="LOO74" s="507"/>
      <c r="LOP74" s="507"/>
      <c r="LOQ74" s="507"/>
      <c r="LOR74" s="507"/>
      <c r="LOS74" s="507"/>
      <c r="LOT74" s="507"/>
      <c r="LOU74" s="507"/>
      <c r="LOV74" s="507"/>
      <c r="LOW74" s="507"/>
      <c r="LOX74" s="507"/>
      <c r="LOY74" s="507"/>
      <c r="LOZ74" s="507"/>
      <c r="LPA74" s="507"/>
      <c r="LPB74" s="507"/>
      <c r="LPC74" s="507"/>
      <c r="LPD74" s="507"/>
      <c r="LPE74" s="507"/>
      <c r="LPF74" s="507"/>
      <c r="LPG74" s="507"/>
      <c r="LPH74" s="507"/>
      <c r="LPI74" s="507"/>
      <c r="LPJ74" s="507"/>
      <c r="LPK74" s="507"/>
      <c r="LPL74" s="507"/>
      <c r="LPM74" s="507"/>
      <c r="LPN74" s="507"/>
      <c r="LPO74" s="507"/>
      <c r="LPP74" s="507"/>
      <c r="LPQ74" s="507"/>
      <c r="LPR74" s="507"/>
      <c r="LPS74" s="507"/>
      <c r="LPT74" s="507"/>
      <c r="LPU74" s="507"/>
      <c r="LPV74" s="507"/>
      <c r="LPW74" s="507"/>
      <c r="LPX74" s="507"/>
      <c r="LPY74" s="507"/>
      <c r="LPZ74" s="507"/>
      <c r="LQA74" s="507"/>
      <c r="LQB74" s="507"/>
      <c r="LQC74" s="507"/>
      <c r="LQD74" s="507"/>
      <c r="LQE74" s="507"/>
      <c r="LQF74" s="507"/>
      <c r="LQG74" s="507"/>
      <c r="LQH74" s="507"/>
      <c r="LQI74" s="507"/>
      <c r="LQJ74" s="507"/>
      <c r="LQK74" s="507"/>
      <c r="LQL74" s="507"/>
      <c r="LQM74" s="507"/>
      <c r="LQN74" s="507"/>
      <c r="LQO74" s="507"/>
      <c r="LQP74" s="507"/>
      <c r="LQQ74" s="507"/>
      <c r="LQR74" s="507"/>
      <c r="LQS74" s="507"/>
      <c r="LQT74" s="507"/>
      <c r="LQU74" s="507"/>
      <c r="LQV74" s="507"/>
      <c r="LQW74" s="507"/>
      <c r="LQX74" s="507"/>
      <c r="LQY74" s="507"/>
      <c r="LQZ74" s="507"/>
      <c r="LRA74" s="507"/>
      <c r="LRB74" s="507"/>
      <c r="LRC74" s="507"/>
      <c r="LRD74" s="507"/>
      <c r="LRE74" s="507"/>
      <c r="LRF74" s="507"/>
      <c r="LRG74" s="507"/>
      <c r="LRH74" s="507"/>
      <c r="LRI74" s="507"/>
      <c r="LRJ74" s="507"/>
      <c r="LRK74" s="507"/>
      <c r="LRL74" s="507"/>
      <c r="LRM74" s="507"/>
      <c r="LRN74" s="507"/>
      <c r="LRO74" s="507"/>
      <c r="LRP74" s="507"/>
      <c r="LRQ74" s="507"/>
      <c r="LRR74" s="507"/>
      <c r="LRS74" s="507"/>
      <c r="LRT74" s="507"/>
      <c r="LRU74" s="507"/>
      <c r="LRV74" s="507"/>
      <c r="LRW74" s="507"/>
      <c r="LRX74" s="507"/>
      <c r="LRY74" s="507"/>
      <c r="LRZ74" s="507"/>
      <c r="LSA74" s="507"/>
      <c r="LSB74" s="507"/>
      <c r="LSC74" s="507"/>
      <c r="LSD74" s="507"/>
      <c r="LSE74" s="507"/>
      <c r="LSF74" s="507"/>
      <c r="LSG74" s="507"/>
      <c r="LSH74" s="507"/>
      <c r="LSI74" s="507"/>
      <c r="LSJ74" s="507"/>
      <c r="LSL74" s="507"/>
      <c r="LSM74" s="507"/>
      <c r="LSN74" s="507"/>
      <c r="LSO74" s="507"/>
      <c r="LSP74" s="507"/>
      <c r="LSR74" s="507"/>
      <c r="LSV74" s="507"/>
      <c r="LSW74" s="507"/>
      <c r="LSX74" s="507"/>
      <c r="LSY74" s="507"/>
      <c r="LSZ74" s="507"/>
      <c r="LTA74" s="507"/>
      <c r="LTB74" s="507"/>
      <c r="LTC74" s="507"/>
      <c r="LTD74" s="507"/>
      <c r="LTE74" s="507"/>
      <c r="LTG74" s="507"/>
      <c r="LTH74" s="507"/>
      <c r="LTI74" s="507"/>
      <c r="LTJ74" s="507"/>
      <c r="LTK74" s="507"/>
      <c r="LTL74" s="507"/>
      <c r="LTM74" s="507"/>
      <c r="LTN74" s="507"/>
      <c r="LTO74" s="507"/>
      <c r="LTP74" s="507"/>
      <c r="LTQ74" s="507"/>
      <c r="LTR74" s="507"/>
      <c r="LTS74" s="507"/>
      <c r="LTT74" s="507"/>
      <c r="LTU74" s="507"/>
      <c r="LTV74" s="507"/>
      <c r="LTW74" s="507"/>
      <c r="LTX74" s="507"/>
      <c r="LTY74" s="507"/>
      <c r="LTZ74" s="507"/>
      <c r="LUA74" s="507"/>
      <c r="LUB74" s="507"/>
      <c r="LUC74" s="507"/>
      <c r="LUD74" s="507"/>
      <c r="LUE74" s="507"/>
      <c r="LUF74" s="507"/>
      <c r="LUG74" s="507"/>
      <c r="LUH74" s="507"/>
      <c r="LUI74" s="507"/>
      <c r="LUJ74" s="507"/>
      <c r="LUK74" s="507"/>
      <c r="LUL74" s="507"/>
      <c r="LUM74" s="507"/>
      <c r="LUN74" s="507"/>
      <c r="LUO74" s="507"/>
      <c r="LUP74" s="507"/>
      <c r="LUQ74" s="507"/>
      <c r="LUR74" s="507"/>
      <c r="LUS74" s="507"/>
      <c r="LUT74" s="507"/>
      <c r="LUU74" s="507"/>
      <c r="LUV74" s="507"/>
      <c r="LUW74" s="507"/>
      <c r="LUX74" s="507"/>
      <c r="LUY74" s="507"/>
      <c r="LUZ74" s="507"/>
      <c r="LVA74" s="507"/>
      <c r="LVB74" s="507"/>
      <c r="LVC74" s="507"/>
      <c r="LVD74" s="507"/>
      <c r="LVE74" s="507"/>
      <c r="LVF74" s="507"/>
      <c r="LVG74" s="507"/>
      <c r="LVH74" s="507"/>
      <c r="LVI74" s="507"/>
      <c r="LVJ74" s="507"/>
      <c r="LVK74" s="507"/>
      <c r="LVL74" s="507"/>
      <c r="LVM74" s="507"/>
      <c r="LVN74" s="507"/>
      <c r="LVO74" s="507"/>
      <c r="LVP74" s="507"/>
      <c r="LVQ74" s="507"/>
      <c r="LVR74" s="507"/>
      <c r="LVS74" s="507"/>
      <c r="LVT74" s="507"/>
      <c r="LVU74" s="507"/>
      <c r="LVV74" s="507"/>
      <c r="LVW74" s="507"/>
      <c r="LVX74" s="507"/>
      <c r="LVY74" s="507"/>
      <c r="LVZ74" s="507"/>
      <c r="LWA74" s="507"/>
      <c r="LWB74" s="507"/>
      <c r="LWC74" s="507"/>
      <c r="LWD74" s="507"/>
      <c r="LWE74" s="507"/>
      <c r="LWF74" s="507"/>
      <c r="LWG74" s="507"/>
      <c r="LWH74" s="507"/>
      <c r="LWI74" s="507"/>
      <c r="LWJ74" s="507"/>
      <c r="LWK74" s="507"/>
      <c r="LWL74" s="507"/>
      <c r="LWM74" s="507"/>
      <c r="LWN74" s="507"/>
      <c r="LWO74" s="507"/>
      <c r="LWP74" s="507"/>
      <c r="LWQ74" s="507"/>
      <c r="LWR74" s="507"/>
      <c r="LWS74" s="507"/>
      <c r="LWT74" s="507"/>
      <c r="LWU74" s="507"/>
      <c r="LWV74" s="507"/>
      <c r="LWW74" s="507"/>
      <c r="LWX74" s="507"/>
      <c r="LWY74" s="507"/>
      <c r="LWZ74" s="507"/>
      <c r="LXA74" s="507"/>
      <c r="LXB74" s="507"/>
      <c r="LXC74" s="507"/>
      <c r="LXD74" s="507"/>
      <c r="LXE74" s="507"/>
      <c r="LXF74" s="507"/>
      <c r="LXG74" s="507"/>
      <c r="LXH74" s="507"/>
      <c r="LXI74" s="507"/>
      <c r="LXJ74" s="507"/>
      <c r="LXK74" s="507"/>
      <c r="LXL74" s="507"/>
      <c r="LXM74" s="507"/>
      <c r="LXN74" s="507"/>
      <c r="LXO74" s="507"/>
      <c r="LXP74" s="507"/>
      <c r="LXQ74" s="507"/>
      <c r="LXR74" s="507"/>
      <c r="LXS74" s="507"/>
      <c r="LXT74" s="507"/>
      <c r="LXU74" s="507"/>
      <c r="LXV74" s="507"/>
      <c r="LXW74" s="507"/>
      <c r="LXX74" s="507"/>
      <c r="LXY74" s="507"/>
      <c r="LXZ74" s="507"/>
      <c r="LYA74" s="507"/>
      <c r="LYB74" s="507"/>
      <c r="LYC74" s="507"/>
      <c r="LYD74" s="507"/>
      <c r="LYE74" s="507"/>
      <c r="LYF74" s="507"/>
      <c r="LYG74" s="507"/>
      <c r="LYH74" s="507"/>
      <c r="LYI74" s="507"/>
      <c r="LYJ74" s="507"/>
      <c r="LYK74" s="507"/>
      <c r="LYL74" s="507"/>
      <c r="LYM74" s="507"/>
      <c r="LYN74" s="507"/>
      <c r="LYO74" s="507"/>
      <c r="LYP74" s="507"/>
      <c r="LYQ74" s="507"/>
      <c r="LYR74" s="507"/>
      <c r="LYS74" s="507"/>
      <c r="LYT74" s="507"/>
      <c r="LYU74" s="507"/>
      <c r="LYV74" s="507"/>
      <c r="LYW74" s="507"/>
      <c r="LYX74" s="507"/>
      <c r="LYY74" s="507"/>
      <c r="LYZ74" s="507"/>
      <c r="LZA74" s="507"/>
      <c r="LZB74" s="507"/>
      <c r="LZC74" s="507"/>
      <c r="LZD74" s="507"/>
      <c r="LZE74" s="507"/>
      <c r="LZF74" s="507"/>
      <c r="LZG74" s="507"/>
      <c r="LZH74" s="507"/>
      <c r="LZI74" s="507"/>
      <c r="LZJ74" s="507"/>
      <c r="LZK74" s="507"/>
      <c r="LZL74" s="507"/>
      <c r="LZM74" s="507"/>
      <c r="LZN74" s="507"/>
      <c r="LZO74" s="507"/>
      <c r="LZP74" s="507"/>
      <c r="LZQ74" s="507"/>
      <c r="LZR74" s="507"/>
      <c r="LZS74" s="507"/>
      <c r="LZT74" s="507"/>
      <c r="LZU74" s="507"/>
      <c r="LZV74" s="507"/>
      <c r="LZW74" s="507"/>
      <c r="LZX74" s="507"/>
      <c r="LZY74" s="507"/>
      <c r="LZZ74" s="507"/>
      <c r="MAA74" s="507"/>
      <c r="MAB74" s="507"/>
      <c r="MAC74" s="507"/>
      <c r="MAD74" s="507"/>
      <c r="MAE74" s="507"/>
      <c r="MAF74" s="507"/>
      <c r="MAG74" s="507"/>
      <c r="MAH74" s="507"/>
      <c r="MAI74" s="507"/>
      <c r="MAJ74" s="507"/>
      <c r="MAK74" s="507"/>
      <c r="MAL74" s="507"/>
      <c r="MAM74" s="507"/>
      <c r="MAN74" s="507"/>
      <c r="MAO74" s="507"/>
      <c r="MAP74" s="507"/>
      <c r="MAQ74" s="507"/>
      <c r="MAR74" s="507"/>
      <c r="MAS74" s="507"/>
      <c r="MAT74" s="507"/>
      <c r="MAU74" s="507"/>
      <c r="MAV74" s="507"/>
      <c r="MAW74" s="507"/>
      <c r="MAX74" s="507"/>
      <c r="MAY74" s="507"/>
      <c r="MAZ74" s="507"/>
      <c r="MBA74" s="507"/>
      <c r="MBB74" s="507"/>
      <c r="MBC74" s="507"/>
      <c r="MBD74" s="507"/>
      <c r="MBE74" s="507"/>
      <c r="MBF74" s="507"/>
      <c r="MBG74" s="507"/>
      <c r="MBH74" s="507"/>
      <c r="MBI74" s="507"/>
      <c r="MBJ74" s="507"/>
      <c r="MBK74" s="507"/>
      <c r="MBL74" s="507"/>
      <c r="MBM74" s="507"/>
      <c r="MBN74" s="507"/>
      <c r="MBO74" s="507"/>
      <c r="MBP74" s="507"/>
      <c r="MBQ74" s="507"/>
      <c r="MBR74" s="507"/>
      <c r="MBS74" s="507"/>
      <c r="MBT74" s="507"/>
      <c r="MBU74" s="507"/>
      <c r="MBV74" s="507"/>
      <c r="MBW74" s="507"/>
      <c r="MBX74" s="507"/>
      <c r="MBY74" s="507"/>
      <c r="MBZ74" s="507"/>
      <c r="MCA74" s="507"/>
      <c r="MCB74" s="507"/>
      <c r="MCC74" s="507"/>
      <c r="MCD74" s="507"/>
      <c r="MCE74" s="507"/>
      <c r="MCF74" s="507"/>
      <c r="MCH74" s="507"/>
      <c r="MCI74" s="507"/>
      <c r="MCJ74" s="507"/>
      <c r="MCK74" s="507"/>
      <c r="MCL74" s="507"/>
      <c r="MCN74" s="507"/>
      <c r="MCR74" s="507"/>
      <c r="MCS74" s="507"/>
      <c r="MCT74" s="507"/>
      <c r="MCU74" s="507"/>
      <c r="MCV74" s="507"/>
      <c r="MCW74" s="507"/>
      <c r="MCX74" s="507"/>
      <c r="MCY74" s="507"/>
      <c r="MCZ74" s="507"/>
      <c r="MDA74" s="507"/>
      <c r="MDC74" s="507"/>
      <c r="MDD74" s="507"/>
      <c r="MDE74" s="507"/>
      <c r="MDF74" s="507"/>
      <c r="MDG74" s="507"/>
      <c r="MDH74" s="507"/>
      <c r="MDI74" s="507"/>
      <c r="MDJ74" s="507"/>
      <c r="MDK74" s="507"/>
      <c r="MDL74" s="507"/>
      <c r="MDM74" s="507"/>
      <c r="MDN74" s="507"/>
      <c r="MDO74" s="507"/>
      <c r="MDP74" s="507"/>
      <c r="MDQ74" s="507"/>
      <c r="MDR74" s="507"/>
      <c r="MDS74" s="507"/>
      <c r="MDT74" s="507"/>
      <c r="MDU74" s="507"/>
      <c r="MDV74" s="507"/>
      <c r="MDW74" s="507"/>
      <c r="MDX74" s="507"/>
      <c r="MDY74" s="507"/>
      <c r="MDZ74" s="507"/>
      <c r="MEA74" s="507"/>
      <c r="MEB74" s="507"/>
      <c r="MEC74" s="507"/>
      <c r="MED74" s="507"/>
      <c r="MEE74" s="507"/>
      <c r="MEF74" s="507"/>
      <c r="MEG74" s="507"/>
      <c r="MEH74" s="507"/>
      <c r="MEI74" s="507"/>
      <c r="MEJ74" s="507"/>
      <c r="MEK74" s="507"/>
      <c r="MEL74" s="507"/>
      <c r="MEM74" s="507"/>
      <c r="MEN74" s="507"/>
      <c r="MEO74" s="507"/>
      <c r="MEP74" s="507"/>
      <c r="MEQ74" s="507"/>
      <c r="MER74" s="507"/>
      <c r="MES74" s="507"/>
      <c r="MET74" s="507"/>
      <c r="MEU74" s="507"/>
      <c r="MEV74" s="507"/>
      <c r="MEW74" s="507"/>
      <c r="MEX74" s="507"/>
      <c r="MEY74" s="507"/>
      <c r="MEZ74" s="507"/>
      <c r="MFA74" s="507"/>
      <c r="MFB74" s="507"/>
      <c r="MFC74" s="507"/>
      <c r="MFD74" s="507"/>
      <c r="MFE74" s="507"/>
      <c r="MFF74" s="507"/>
      <c r="MFG74" s="507"/>
      <c r="MFH74" s="507"/>
      <c r="MFI74" s="507"/>
      <c r="MFJ74" s="507"/>
      <c r="MFK74" s="507"/>
      <c r="MFL74" s="507"/>
      <c r="MFM74" s="507"/>
      <c r="MFN74" s="507"/>
      <c r="MFO74" s="507"/>
      <c r="MFP74" s="507"/>
      <c r="MFQ74" s="507"/>
      <c r="MFR74" s="507"/>
      <c r="MFS74" s="507"/>
      <c r="MFT74" s="507"/>
      <c r="MFU74" s="507"/>
      <c r="MFV74" s="507"/>
      <c r="MFW74" s="507"/>
      <c r="MFX74" s="507"/>
      <c r="MFY74" s="507"/>
      <c r="MFZ74" s="507"/>
      <c r="MGA74" s="507"/>
      <c r="MGB74" s="507"/>
      <c r="MGC74" s="507"/>
      <c r="MGD74" s="507"/>
      <c r="MGE74" s="507"/>
      <c r="MGF74" s="507"/>
      <c r="MGG74" s="507"/>
      <c r="MGH74" s="507"/>
      <c r="MGI74" s="507"/>
      <c r="MGJ74" s="507"/>
      <c r="MGK74" s="507"/>
      <c r="MGL74" s="507"/>
      <c r="MGM74" s="507"/>
      <c r="MGN74" s="507"/>
      <c r="MGO74" s="507"/>
      <c r="MGP74" s="507"/>
      <c r="MGQ74" s="507"/>
      <c r="MGR74" s="507"/>
      <c r="MGS74" s="507"/>
      <c r="MGT74" s="507"/>
      <c r="MGU74" s="507"/>
      <c r="MGV74" s="507"/>
      <c r="MGW74" s="507"/>
      <c r="MGX74" s="507"/>
      <c r="MGY74" s="507"/>
      <c r="MGZ74" s="507"/>
      <c r="MHA74" s="507"/>
      <c r="MHB74" s="507"/>
      <c r="MHC74" s="507"/>
      <c r="MHD74" s="507"/>
      <c r="MHE74" s="507"/>
      <c r="MHF74" s="507"/>
      <c r="MHG74" s="507"/>
      <c r="MHH74" s="507"/>
      <c r="MHI74" s="507"/>
      <c r="MHJ74" s="507"/>
      <c r="MHK74" s="507"/>
      <c r="MHL74" s="507"/>
      <c r="MHM74" s="507"/>
      <c r="MHN74" s="507"/>
      <c r="MHO74" s="507"/>
      <c r="MHP74" s="507"/>
      <c r="MHQ74" s="507"/>
      <c r="MHR74" s="507"/>
      <c r="MHS74" s="507"/>
      <c r="MHT74" s="507"/>
      <c r="MHU74" s="507"/>
      <c r="MHV74" s="507"/>
      <c r="MHW74" s="507"/>
      <c r="MHX74" s="507"/>
      <c r="MHY74" s="507"/>
      <c r="MHZ74" s="507"/>
      <c r="MIA74" s="507"/>
      <c r="MIB74" s="507"/>
      <c r="MIC74" s="507"/>
      <c r="MID74" s="507"/>
      <c r="MIE74" s="507"/>
      <c r="MIF74" s="507"/>
      <c r="MIG74" s="507"/>
      <c r="MIH74" s="507"/>
      <c r="MII74" s="507"/>
      <c r="MIJ74" s="507"/>
      <c r="MIK74" s="507"/>
      <c r="MIL74" s="507"/>
      <c r="MIM74" s="507"/>
      <c r="MIN74" s="507"/>
      <c r="MIO74" s="507"/>
      <c r="MIP74" s="507"/>
      <c r="MIQ74" s="507"/>
      <c r="MIR74" s="507"/>
      <c r="MIS74" s="507"/>
      <c r="MIT74" s="507"/>
      <c r="MIU74" s="507"/>
      <c r="MIV74" s="507"/>
      <c r="MIW74" s="507"/>
      <c r="MIX74" s="507"/>
      <c r="MIY74" s="507"/>
      <c r="MIZ74" s="507"/>
      <c r="MJA74" s="507"/>
      <c r="MJB74" s="507"/>
      <c r="MJC74" s="507"/>
      <c r="MJD74" s="507"/>
      <c r="MJE74" s="507"/>
      <c r="MJF74" s="507"/>
      <c r="MJG74" s="507"/>
      <c r="MJH74" s="507"/>
      <c r="MJI74" s="507"/>
      <c r="MJJ74" s="507"/>
      <c r="MJK74" s="507"/>
      <c r="MJL74" s="507"/>
      <c r="MJM74" s="507"/>
      <c r="MJN74" s="507"/>
      <c r="MJO74" s="507"/>
      <c r="MJP74" s="507"/>
      <c r="MJQ74" s="507"/>
      <c r="MJR74" s="507"/>
      <c r="MJS74" s="507"/>
      <c r="MJT74" s="507"/>
      <c r="MJU74" s="507"/>
      <c r="MJV74" s="507"/>
      <c r="MJW74" s="507"/>
      <c r="MJX74" s="507"/>
      <c r="MJY74" s="507"/>
      <c r="MJZ74" s="507"/>
      <c r="MKA74" s="507"/>
      <c r="MKB74" s="507"/>
      <c r="MKC74" s="507"/>
      <c r="MKD74" s="507"/>
      <c r="MKE74" s="507"/>
      <c r="MKF74" s="507"/>
      <c r="MKG74" s="507"/>
      <c r="MKH74" s="507"/>
      <c r="MKI74" s="507"/>
      <c r="MKJ74" s="507"/>
      <c r="MKK74" s="507"/>
      <c r="MKL74" s="507"/>
      <c r="MKM74" s="507"/>
      <c r="MKN74" s="507"/>
      <c r="MKO74" s="507"/>
      <c r="MKP74" s="507"/>
      <c r="MKQ74" s="507"/>
      <c r="MKR74" s="507"/>
      <c r="MKS74" s="507"/>
      <c r="MKT74" s="507"/>
      <c r="MKU74" s="507"/>
      <c r="MKV74" s="507"/>
      <c r="MKW74" s="507"/>
      <c r="MKX74" s="507"/>
      <c r="MKY74" s="507"/>
      <c r="MKZ74" s="507"/>
      <c r="MLA74" s="507"/>
      <c r="MLB74" s="507"/>
      <c r="MLC74" s="507"/>
      <c r="MLD74" s="507"/>
      <c r="MLE74" s="507"/>
      <c r="MLF74" s="507"/>
      <c r="MLG74" s="507"/>
      <c r="MLH74" s="507"/>
      <c r="MLI74" s="507"/>
      <c r="MLJ74" s="507"/>
      <c r="MLK74" s="507"/>
      <c r="MLL74" s="507"/>
      <c r="MLM74" s="507"/>
      <c r="MLN74" s="507"/>
      <c r="MLO74" s="507"/>
      <c r="MLP74" s="507"/>
      <c r="MLQ74" s="507"/>
      <c r="MLR74" s="507"/>
      <c r="MLS74" s="507"/>
      <c r="MLT74" s="507"/>
      <c r="MLU74" s="507"/>
      <c r="MLV74" s="507"/>
      <c r="MLW74" s="507"/>
      <c r="MLX74" s="507"/>
      <c r="MLY74" s="507"/>
      <c r="MLZ74" s="507"/>
      <c r="MMA74" s="507"/>
      <c r="MMB74" s="507"/>
      <c r="MMD74" s="507"/>
      <c r="MME74" s="507"/>
      <c r="MMF74" s="507"/>
      <c r="MMG74" s="507"/>
      <c r="MMH74" s="507"/>
      <c r="MMJ74" s="507"/>
      <c r="MMN74" s="507"/>
      <c r="MMO74" s="507"/>
      <c r="MMP74" s="507"/>
      <c r="MMQ74" s="507"/>
      <c r="MMR74" s="507"/>
      <c r="MMS74" s="507"/>
      <c r="MMT74" s="507"/>
      <c r="MMU74" s="507"/>
      <c r="MMV74" s="507"/>
      <c r="MMW74" s="507"/>
      <c r="MMY74" s="507"/>
      <c r="MMZ74" s="507"/>
      <c r="MNA74" s="507"/>
      <c r="MNB74" s="507"/>
      <c r="MNC74" s="507"/>
      <c r="MND74" s="507"/>
      <c r="MNE74" s="507"/>
      <c r="MNF74" s="507"/>
      <c r="MNG74" s="507"/>
      <c r="MNH74" s="507"/>
      <c r="MNI74" s="507"/>
      <c r="MNJ74" s="507"/>
      <c r="MNK74" s="507"/>
      <c r="MNL74" s="507"/>
      <c r="MNM74" s="507"/>
      <c r="MNN74" s="507"/>
      <c r="MNO74" s="507"/>
      <c r="MNP74" s="507"/>
      <c r="MNQ74" s="507"/>
      <c r="MNR74" s="507"/>
      <c r="MNS74" s="507"/>
      <c r="MNT74" s="507"/>
      <c r="MNU74" s="507"/>
      <c r="MNV74" s="507"/>
      <c r="MNW74" s="507"/>
      <c r="MNX74" s="507"/>
      <c r="MNY74" s="507"/>
      <c r="MNZ74" s="507"/>
      <c r="MOA74" s="507"/>
      <c r="MOB74" s="507"/>
      <c r="MOC74" s="507"/>
      <c r="MOD74" s="507"/>
      <c r="MOE74" s="507"/>
      <c r="MOF74" s="507"/>
      <c r="MOG74" s="507"/>
      <c r="MOH74" s="507"/>
      <c r="MOI74" s="507"/>
      <c r="MOJ74" s="507"/>
      <c r="MOK74" s="507"/>
      <c r="MOL74" s="507"/>
      <c r="MOM74" s="507"/>
      <c r="MON74" s="507"/>
      <c r="MOO74" s="507"/>
      <c r="MOP74" s="507"/>
      <c r="MOQ74" s="507"/>
      <c r="MOR74" s="507"/>
      <c r="MOS74" s="507"/>
      <c r="MOT74" s="507"/>
      <c r="MOU74" s="507"/>
      <c r="MOV74" s="507"/>
      <c r="MOW74" s="507"/>
      <c r="MOX74" s="507"/>
      <c r="MOY74" s="507"/>
      <c r="MOZ74" s="507"/>
      <c r="MPA74" s="507"/>
      <c r="MPB74" s="507"/>
      <c r="MPC74" s="507"/>
      <c r="MPD74" s="507"/>
      <c r="MPE74" s="507"/>
      <c r="MPF74" s="507"/>
      <c r="MPG74" s="507"/>
      <c r="MPH74" s="507"/>
      <c r="MPI74" s="507"/>
      <c r="MPJ74" s="507"/>
      <c r="MPK74" s="507"/>
      <c r="MPL74" s="507"/>
      <c r="MPM74" s="507"/>
      <c r="MPN74" s="507"/>
      <c r="MPO74" s="507"/>
      <c r="MPP74" s="507"/>
      <c r="MPQ74" s="507"/>
      <c r="MPR74" s="507"/>
      <c r="MPS74" s="507"/>
      <c r="MPT74" s="507"/>
      <c r="MPU74" s="507"/>
      <c r="MPV74" s="507"/>
      <c r="MPW74" s="507"/>
      <c r="MPX74" s="507"/>
      <c r="MPY74" s="507"/>
      <c r="MPZ74" s="507"/>
      <c r="MQA74" s="507"/>
      <c r="MQB74" s="507"/>
      <c r="MQC74" s="507"/>
      <c r="MQD74" s="507"/>
      <c r="MQE74" s="507"/>
      <c r="MQF74" s="507"/>
      <c r="MQG74" s="507"/>
      <c r="MQH74" s="507"/>
      <c r="MQI74" s="507"/>
      <c r="MQJ74" s="507"/>
      <c r="MQK74" s="507"/>
      <c r="MQL74" s="507"/>
      <c r="MQM74" s="507"/>
      <c r="MQN74" s="507"/>
      <c r="MQO74" s="507"/>
      <c r="MQP74" s="507"/>
      <c r="MQQ74" s="507"/>
      <c r="MQR74" s="507"/>
      <c r="MQS74" s="507"/>
      <c r="MQT74" s="507"/>
      <c r="MQU74" s="507"/>
      <c r="MQV74" s="507"/>
      <c r="MQW74" s="507"/>
      <c r="MQX74" s="507"/>
      <c r="MQY74" s="507"/>
      <c r="MQZ74" s="507"/>
      <c r="MRA74" s="507"/>
      <c r="MRB74" s="507"/>
      <c r="MRC74" s="507"/>
      <c r="MRD74" s="507"/>
      <c r="MRE74" s="507"/>
      <c r="MRF74" s="507"/>
      <c r="MRG74" s="507"/>
      <c r="MRH74" s="507"/>
      <c r="MRI74" s="507"/>
      <c r="MRJ74" s="507"/>
      <c r="MRK74" s="507"/>
      <c r="MRL74" s="507"/>
      <c r="MRM74" s="507"/>
      <c r="MRN74" s="507"/>
      <c r="MRO74" s="507"/>
      <c r="MRP74" s="507"/>
      <c r="MRQ74" s="507"/>
      <c r="MRR74" s="507"/>
      <c r="MRS74" s="507"/>
      <c r="MRT74" s="507"/>
      <c r="MRU74" s="507"/>
      <c r="MRV74" s="507"/>
      <c r="MRW74" s="507"/>
      <c r="MRX74" s="507"/>
      <c r="MRY74" s="507"/>
      <c r="MRZ74" s="507"/>
      <c r="MSA74" s="507"/>
      <c r="MSB74" s="507"/>
      <c r="MSC74" s="507"/>
      <c r="MSD74" s="507"/>
      <c r="MSE74" s="507"/>
      <c r="MSF74" s="507"/>
      <c r="MSG74" s="507"/>
      <c r="MSH74" s="507"/>
      <c r="MSI74" s="507"/>
      <c r="MSJ74" s="507"/>
      <c r="MSK74" s="507"/>
      <c r="MSL74" s="507"/>
      <c r="MSM74" s="507"/>
      <c r="MSN74" s="507"/>
      <c r="MSO74" s="507"/>
      <c r="MSP74" s="507"/>
      <c r="MSQ74" s="507"/>
      <c r="MSR74" s="507"/>
      <c r="MSS74" s="507"/>
      <c r="MST74" s="507"/>
      <c r="MSU74" s="507"/>
      <c r="MSV74" s="507"/>
      <c r="MSW74" s="507"/>
      <c r="MSX74" s="507"/>
      <c r="MSY74" s="507"/>
      <c r="MSZ74" s="507"/>
      <c r="MTA74" s="507"/>
      <c r="MTB74" s="507"/>
      <c r="MTC74" s="507"/>
      <c r="MTD74" s="507"/>
      <c r="MTE74" s="507"/>
      <c r="MTF74" s="507"/>
      <c r="MTG74" s="507"/>
      <c r="MTH74" s="507"/>
      <c r="MTI74" s="507"/>
      <c r="MTJ74" s="507"/>
      <c r="MTK74" s="507"/>
      <c r="MTL74" s="507"/>
      <c r="MTM74" s="507"/>
      <c r="MTN74" s="507"/>
      <c r="MTO74" s="507"/>
      <c r="MTP74" s="507"/>
      <c r="MTQ74" s="507"/>
      <c r="MTR74" s="507"/>
      <c r="MTS74" s="507"/>
      <c r="MTT74" s="507"/>
      <c r="MTU74" s="507"/>
      <c r="MTV74" s="507"/>
      <c r="MTW74" s="507"/>
      <c r="MTX74" s="507"/>
      <c r="MTY74" s="507"/>
      <c r="MTZ74" s="507"/>
      <c r="MUA74" s="507"/>
      <c r="MUB74" s="507"/>
      <c r="MUC74" s="507"/>
      <c r="MUD74" s="507"/>
      <c r="MUE74" s="507"/>
      <c r="MUF74" s="507"/>
      <c r="MUG74" s="507"/>
      <c r="MUH74" s="507"/>
      <c r="MUI74" s="507"/>
      <c r="MUJ74" s="507"/>
      <c r="MUK74" s="507"/>
      <c r="MUL74" s="507"/>
      <c r="MUM74" s="507"/>
      <c r="MUN74" s="507"/>
      <c r="MUO74" s="507"/>
      <c r="MUP74" s="507"/>
      <c r="MUQ74" s="507"/>
      <c r="MUR74" s="507"/>
      <c r="MUS74" s="507"/>
      <c r="MUT74" s="507"/>
      <c r="MUU74" s="507"/>
      <c r="MUV74" s="507"/>
      <c r="MUW74" s="507"/>
      <c r="MUX74" s="507"/>
      <c r="MUY74" s="507"/>
      <c r="MUZ74" s="507"/>
      <c r="MVA74" s="507"/>
      <c r="MVB74" s="507"/>
      <c r="MVC74" s="507"/>
      <c r="MVD74" s="507"/>
      <c r="MVE74" s="507"/>
      <c r="MVF74" s="507"/>
      <c r="MVG74" s="507"/>
      <c r="MVH74" s="507"/>
      <c r="MVI74" s="507"/>
      <c r="MVJ74" s="507"/>
      <c r="MVK74" s="507"/>
      <c r="MVL74" s="507"/>
      <c r="MVM74" s="507"/>
      <c r="MVN74" s="507"/>
      <c r="MVO74" s="507"/>
      <c r="MVP74" s="507"/>
      <c r="MVQ74" s="507"/>
      <c r="MVR74" s="507"/>
      <c r="MVS74" s="507"/>
      <c r="MVT74" s="507"/>
      <c r="MVU74" s="507"/>
      <c r="MVV74" s="507"/>
      <c r="MVW74" s="507"/>
      <c r="MVX74" s="507"/>
      <c r="MVZ74" s="507"/>
      <c r="MWA74" s="507"/>
      <c r="MWB74" s="507"/>
      <c r="MWC74" s="507"/>
      <c r="MWD74" s="507"/>
      <c r="MWF74" s="507"/>
      <c r="MWJ74" s="507"/>
      <c r="MWK74" s="507"/>
      <c r="MWL74" s="507"/>
      <c r="MWM74" s="507"/>
      <c r="MWN74" s="507"/>
      <c r="MWO74" s="507"/>
      <c r="MWP74" s="507"/>
      <c r="MWQ74" s="507"/>
      <c r="MWR74" s="507"/>
      <c r="MWS74" s="507"/>
      <c r="MWU74" s="507"/>
      <c r="MWV74" s="507"/>
      <c r="MWW74" s="507"/>
      <c r="MWX74" s="507"/>
      <c r="MWY74" s="507"/>
      <c r="MWZ74" s="507"/>
      <c r="MXA74" s="507"/>
      <c r="MXB74" s="507"/>
      <c r="MXC74" s="507"/>
      <c r="MXD74" s="507"/>
      <c r="MXE74" s="507"/>
      <c r="MXF74" s="507"/>
      <c r="MXG74" s="507"/>
      <c r="MXH74" s="507"/>
      <c r="MXI74" s="507"/>
      <c r="MXJ74" s="507"/>
      <c r="MXK74" s="507"/>
      <c r="MXL74" s="507"/>
      <c r="MXM74" s="507"/>
      <c r="MXN74" s="507"/>
      <c r="MXO74" s="507"/>
      <c r="MXP74" s="507"/>
      <c r="MXQ74" s="507"/>
      <c r="MXR74" s="507"/>
      <c r="MXS74" s="507"/>
      <c r="MXT74" s="507"/>
      <c r="MXU74" s="507"/>
      <c r="MXV74" s="507"/>
      <c r="MXW74" s="507"/>
      <c r="MXX74" s="507"/>
      <c r="MXY74" s="507"/>
      <c r="MXZ74" s="507"/>
      <c r="MYA74" s="507"/>
      <c r="MYB74" s="507"/>
      <c r="MYC74" s="507"/>
      <c r="MYD74" s="507"/>
      <c r="MYE74" s="507"/>
      <c r="MYF74" s="507"/>
      <c r="MYG74" s="507"/>
      <c r="MYH74" s="507"/>
      <c r="MYI74" s="507"/>
      <c r="MYJ74" s="507"/>
      <c r="MYK74" s="507"/>
      <c r="MYL74" s="507"/>
      <c r="MYM74" s="507"/>
      <c r="MYN74" s="507"/>
      <c r="MYO74" s="507"/>
      <c r="MYP74" s="507"/>
      <c r="MYQ74" s="507"/>
      <c r="MYR74" s="507"/>
      <c r="MYS74" s="507"/>
      <c r="MYT74" s="507"/>
      <c r="MYU74" s="507"/>
      <c r="MYV74" s="507"/>
      <c r="MYW74" s="507"/>
      <c r="MYX74" s="507"/>
      <c r="MYY74" s="507"/>
      <c r="MYZ74" s="507"/>
      <c r="MZA74" s="507"/>
      <c r="MZB74" s="507"/>
      <c r="MZC74" s="507"/>
      <c r="MZD74" s="507"/>
      <c r="MZE74" s="507"/>
      <c r="MZF74" s="507"/>
      <c r="MZG74" s="507"/>
      <c r="MZH74" s="507"/>
      <c r="MZI74" s="507"/>
      <c r="MZJ74" s="507"/>
      <c r="MZK74" s="507"/>
      <c r="MZL74" s="507"/>
      <c r="MZM74" s="507"/>
      <c r="MZN74" s="507"/>
      <c r="MZO74" s="507"/>
      <c r="MZP74" s="507"/>
      <c r="MZQ74" s="507"/>
      <c r="MZR74" s="507"/>
      <c r="MZS74" s="507"/>
      <c r="MZT74" s="507"/>
      <c r="MZU74" s="507"/>
      <c r="MZV74" s="507"/>
      <c r="MZW74" s="507"/>
      <c r="MZX74" s="507"/>
      <c r="MZY74" s="507"/>
      <c r="MZZ74" s="507"/>
      <c r="NAA74" s="507"/>
      <c r="NAB74" s="507"/>
      <c r="NAC74" s="507"/>
      <c r="NAD74" s="507"/>
      <c r="NAE74" s="507"/>
      <c r="NAF74" s="507"/>
      <c r="NAG74" s="507"/>
      <c r="NAH74" s="507"/>
      <c r="NAI74" s="507"/>
      <c r="NAJ74" s="507"/>
      <c r="NAK74" s="507"/>
      <c r="NAL74" s="507"/>
      <c r="NAM74" s="507"/>
      <c r="NAN74" s="507"/>
      <c r="NAO74" s="507"/>
      <c r="NAP74" s="507"/>
      <c r="NAQ74" s="507"/>
      <c r="NAR74" s="507"/>
      <c r="NAS74" s="507"/>
      <c r="NAT74" s="507"/>
      <c r="NAU74" s="507"/>
      <c r="NAV74" s="507"/>
      <c r="NAW74" s="507"/>
      <c r="NAX74" s="507"/>
      <c r="NAY74" s="507"/>
      <c r="NAZ74" s="507"/>
      <c r="NBA74" s="507"/>
      <c r="NBB74" s="507"/>
      <c r="NBC74" s="507"/>
      <c r="NBD74" s="507"/>
      <c r="NBE74" s="507"/>
      <c r="NBF74" s="507"/>
      <c r="NBG74" s="507"/>
      <c r="NBH74" s="507"/>
      <c r="NBI74" s="507"/>
      <c r="NBJ74" s="507"/>
      <c r="NBK74" s="507"/>
      <c r="NBL74" s="507"/>
      <c r="NBM74" s="507"/>
      <c r="NBN74" s="507"/>
      <c r="NBO74" s="507"/>
      <c r="NBP74" s="507"/>
      <c r="NBQ74" s="507"/>
      <c r="NBR74" s="507"/>
      <c r="NBS74" s="507"/>
      <c r="NBT74" s="507"/>
      <c r="NBU74" s="507"/>
      <c r="NBV74" s="507"/>
      <c r="NBW74" s="507"/>
      <c r="NBX74" s="507"/>
      <c r="NBY74" s="507"/>
      <c r="NBZ74" s="507"/>
      <c r="NCA74" s="507"/>
      <c r="NCB74" s="507"/>
      <c r="NCC74" s="507"/>
      <c r="NCD74" s="507"/>
      <c r="NCE74" s="507"/>
      <c r="NCF74" s="507"/>
      <c r="NCG74" s="507"/>
      <c r="NCH74" s="507"/>
      <c r="NCI74" s="507"/>
      <c r="NCJ74" s="507"/>
      <c r="NCK74" s="507"/>
      <c r="NCL74" s="507"/>
      <c r="NCM74" s="507"/>
      <c r="NCN74" s="507"/>
      <c r="NCO74" s="507"/>
      <c r="NCP74" s="507"/>
      <c r="NCQ74" s="507"/>
      <c r="NCR74" s="507"/>
      <c r="NCS74" s="507"/>
      <c r="NCT74" s="507"/>
      <c r="NCU74" s="507"/>
      <c r="NCV74" s="507"/>
      <c r="NCW74" s="507"/>
      <c r="NCX74" s="507"/>
      <c r="NCY74" s="507"/>
      <c r="NCZ74" s="507"/>
      <c r="NDA74" s="507"/>
      <c r="NDB74" s="507"/>
      <c r="NDC74" s="507"/>
      <c r="NDD74" s="507"/>
      <c r="NDE74" s="507"/>
      <c r="NDF74" s="507"/>
      <c r="NDG74" s="507"/>
      <c r="NDH74" s="507"/>
      <c r="NDI74" s="507"/>
      <c r="NDJ74" s="507"/>
      <c r="NDK74" s="507"/>
      <c r="NDL74" s="507"/>
      <c r="NDM74" s="507"/>
      <c r="NDN74" s="507"/>
      <c r="NDO74" s="507"/>
      <c r="NDP74" s="507"/>
      <c r="NDQ74" s="507"/>
      <c r="NDR74" s="507"/>
      <c r="NDS74" s="507"/>
      <c r="NDT74" s="507"/>
      <c r="NDU74" s="507"/>
      <c r="NDV74" s="507"/>
      <c r="NDW74" s="507"/>
      <c r="NDX74" s="507"/>
      <c r="NDY74" s="507"/>
      <c r="NDZ74" s="507"/>
      <c r="NEA74" s="507"/>
      <c r="NEB74" s="507"/>
      <c r="NEC74" s="507"/>
      <c r="NED74" s="507"/>
      <c r="NEE74" s="507"/>
      <c r="NEF74" s="507"/>
      <c r="NEG74" s="507"/>
      <c r="NEH74" s="507"/>
      <c r="NEI74" s="507"/>
      <c r="NEJ74" s="507"/>
      <c r="NEK74" s="507"/>
      <c r="NEL74" s="507"/>
      <c r="NEM74" s="507"/>
      <c r="NEN74" s="507"/>
      <c r="NEO74" s="507"/>
      <c r="NEP74" s="507"/>
      <c r="NEQ74" s="507"/>
      <c r="NER74" s="507"/>
      <c r="NES74" s="507"/>
      <c r="NET74" s="507"/>
      <c r="NEU74" s="507"/>
      <c r="NEV74" s="507"/>
      <c r="NEW74" s="507"/>
      <c r="NEX74" s="507"/>
      <c r="NEY74" s="507"/>
      <c r="NEZ74" s="507"/>
      <c r="NFA74" s="507"/>
      <c r="NFB74" s="507"/>
      <c r="NFC74" s="507"/>
      <c r="NFD74" s="507"/>
      <c r="NFE74" s="507"/>
      <c r="NFF74" s="507"/>
      <c r="NFG74" s="507"/>
      <c r="NFH74" s="507"/>
      <c r="NFI74" s="507"/>
      <c r="NFJ74" s="507"/>
      <c r="NFK74" s="507"/>
      <c r="NFL74" s="507"/>
      <c r="NFM74" s="507"/>
      <c r="NFN74" s="507"/>
      <c r="NFO74" s="507"/>
      <c r="NFP74" s="507"/>
      <c r="NFQ74" s="507"/>
      <c r="NFR74" s="507"/>
      <c r="NFS74" s="507"/>
      <c r="NFT74" s="507"/>
      <c r="NFV74" s="507"/>
      <c r="NFW74" s="507"/>
      <c r="NFX74" s="507"/>
      <c r="NFY74" s="507"/>
      <c r="NFZ74" s="507"/>
      <c r="NGB74" s="507"/>
      <c r="NGF74" s="507"/>
      <c r="NGG74" s="507"/>
      <c r="NGH74" s="507"/>
      <c r="NGI74" s="507"/>
      <c r="NGJ74" s="507"/>
      <c r="NGK74" s="507"/>
      <c r="NGL74" s="507"/>
      <c r="NGM74" s="507"/>
      <c r="NGN74" s="507"/>
      <c r="NGO74" s="507"/>
      <c r="NGQ74" s="507"/>
      <c r="NGR74" s="507"/>
      <c r="NGS74" s="507"/>
      <c r="NGT74" s="507"/>
      <c r="NGU74" s="507"/>
      <c r="NGV74" s="507"/>
      <c r="NGW74" s="507"/>
      <c r="NGX74" s="507"/>
      <c r="NGY74" s="507"/>
      <c r="NGZ74" s="507"/>
      <c r="NHA74" s="507"/>
      <c r="NHB74" s="507"/>
      <c r="NHC74" s="507"/>
      <c r="NHD74" s="507"/>
      <c r="NHE74" s="507"/>
      <c r="NHF74" s="507"/>
      <c r="NHG74" s="507"/>
      <c r="NHH74" s="507"/>
      <c r="NHI74" s="507"/>
      <c r="NHJ74" s="507"/>
      <c r="NHK74" s="507"/>
      <c r="NHL74" s="507"/>
      <c r="NHM74" s="507"/>
      <c r="NHN74" s="507"/>
      <c r="NHO74" s="507"/>
      <c r="NHP74" s="507"/>
      <c r="NHQ74" s="507"/>
      <c r="NHR74" s="507"/>
      <c r="NHS74" s="507"/>
      <c r="NHT74" s="507"/>
      <c r="NHU74" s="507"/>
      <c r="NHV74" s="507"/>
      <c r="NHW74" s="507"/>
      <c r="NHX74" s="507"/>
      <c r="NHY74" s="507"/>
      <c r="NHZ74" s="507"/>
      <c r="NIA74" s="507"/>
      <c r="NIB74" s="507"/>
      <c r="NIC74" s="507"/>
      <c r="NID74" s="507"/>
      <c r="NIE74" s="507"/>
      <c r="NIF74" s="507"/>
      <c r="NIG74" s="507"/>
      <c r="NIH74" s="507"/>
      <c r="NII74" s="507"/>
      <c r="NIJ74" s="507"/>
      <c r="NIK74" s="507"/>
      <c r="NIL74" s="507"/>
      <c r="NIM74" s="507"/>
      <c r="NIN74" s="507"/>
      <c r="NIO74" s="507"/>
      <c r="NIP74" s="507"/>
      <c r="NIQ74" s="507"/>
      <c r="NIR74" s="507"/>
      <c r="NIS74" s="507"/>
      <c r="NIT74" s="507"/>
      <c r="NIU74" s="507"/>
      <c r="NIV74" s="507"/>
      <c r="NIW74" s="507"/>
      <c r="NIX74" s="507"/>
      <c r="NIY74" s="507"/>
      <c r="NIZ74" s="507"/>
      <c r="NJA74" s="507"/>
      <c r="NJB74" s="507"/>
      <c r="NJC74" s="507"/>
      <c r="NJD74" s="507"/>
      <c r="NJE74" s="507"/>
      <c r="NJF74" s="507"/>
      <c r="NJG74" s="507"/>
      <c r="NJH74" s="507"/>
      <c r="NJI74" s="507"/>
      <c r="NJJ74" s="507"/>
      <c r="NJK74" s="507"/>
      <c r="NJL74" s="507"/>
      <c r="NJM74" s="507"/>
      <c r="NJN74" s="507"/>
      <c r="NJO74" s="507"/>
      <c r="NJP74" s="507"/>
      <c r="NJQ74" s="507"/>
      <c r="NJR74" s="507"/>
      <c r="NJS74" s="507"/>
      <c r="NJT74" s="507"/>
      <c r="NJU74" s="507"/>
      <c r="NJV74" s="507"/>
      <c r="NJW74" s="507"/>
      <c r="NJX74" s="507"/>
      <c r="NJY74" s="507"/>
      <c r="NJZ74" s="507"/>
      <c r="NKA74" s="507"/>
      <c r="NKB74" s="507"/>
      <c r="NKC74" s="507"/>
      <c r="NKD74" s="507"/>
      <c r="NKE74" s="507"/>
      <c r="NKF74" s="507"/>
      <c r="NKG74" s="507"/>
      <c r="NKH74" s="507"/>
      <c r="NKI74" s="507"/>
      <c r="NKJ74" s="507"/>
      <c r="NKK74" s="507"/>
      <c r="NKL74" s="507"/>
      <c r="NKM74" s="507"/>
      <c r="NKN74" s="507"/>
      <c r="NKO74" s="507"/>
      <c r="NKP74" s="507"/>
      <c r="NKQ74" s="507"/>
      <c r="NKR74" s="507"/>
      <c r="NKS74" s="507"/>
      <c r="NKT74" s="507"/>
      <c r="NKU74" s="507"/>
      <c r="NKV74" s="507"/>
      <c r="NKW74" s="507"/>
      <c r="NKX74" s="507"/>
      <c r="NKY74" s="507"/>
      <c r="NKZ74" s="507"/>
      <c r="NLA74" s="507"/>
      <c r="NLB74" s="507"/>
      <c r="NLC74" s="507"/>
      <c r="NLD74" s="507"/>
      <c r="NLE74" s="507"/>
      <c r="NLF74" s="507"/>
      <c r="NLG74" s="507"/>
      <c r="NLH74" s="507"/>
      <c r="NLI74" s="507"/>
      <c r="NLJ74" s="507"/>
      <c r="NLK74" s="507"/>
      <c r="NLL74" s="507"/>
      <c r="NLM74" s="507"/>
      <c r="NLN74" s="507"/>
      <c r="NLO74" s="507"/>
      <c r="NLP74" s="507"/>
      <c r="NLQ74" s="507"/>
      <c r="NLR74" s="507"/>
      <c r="NLS74" s="507"/>
      <c r="NLT74" s="507"/>
      <c r="NLU74" s="507"/>
      <c r="NLV74" s="507"/>
      <c r="NLW74" s="507"/>
      <c r="NLX74" s="507"/>
      <c r="NLY74" s="507"/>
      <c r="NLZ74" s="507"/>
      <c r="NMA74" s="507"/>
      <c r="NMB74" s="507"/>
      <c r="NMC74" s="507"/>
      <c r="NMD74" s="507"/>
      <c r="NME74" s="507"/>
      <c r="NMF74" s="507"/>
      <c r="NMG74" s="507"/>
      <c r="NMH74" s="507"/>
      <c r="NMI74" s="507"/>
      <c r="NMJ74" s="507"/>
      <c r="NMK74" s="507"/>
      <c r="NML74" s="507"/>
      <c r="NMM74" s="507"/>
      <c r="NMN74" s="507"/>
      <c r="NMO74" s="507"/>
      <c r="NMP74" s="507"/>
      <c r="NMQ74" s="507"/>
      <c r="NMR74" s="507"/>
      <c r="NMS74" s="507"/>
      <c r="NMT74" s="507"/>
      <c r="NMU74" s="507"/>
      <c r="NMV74" s="507"/>
      <c r="NMW74" s="507"/>
      <c r="NMX74" s="507"/>
      <c r="NMY74" s="507"/>
      <c r="NMZ74" s="507"/>
      <c r="NNA74" s="507"/>
      <c r="NNB74" s="507"/>
      <c r="NNC74" s="507"/>
      <c r="NND74" s="507"/>
      <c r="NNE74" s="507"/>
      <c r="NNF74" s="507"/>
      <c r="NNG74" s="507"/>
      <c r="NNH74" s="507"/>
      <c r="NNI74" s="507"/>
      <c r="NNJ74" s="507"/>
      <c r="NNK74" s="507"/>
      <c r="NNL74" s="507"/>
      <c r="NNM74" s="507"/>
      <c r="NNN74" s="507"/>
      <c r="NNO74" s="507"/>
      <c r="NNP74" s="507"/>
      <c r="NNQ74" s="507"/>
      <c r="NNR74" s="507"/>
      <c r="NNS74" s="507"/>
      <c r="NNT74" s="507"/>
      <c r="NNU74" s="507"/>
      <c r="NNV74" s="507"/>
      <c r="NNW74" s="507"/>
      <c r="NNX74" s="507"/>
      <c r="NNY74" s="507"/>
      <c r="NNZ74" s="507"/>
      <c r="NOA74" s="507"/>
      <c r="NOB74" s="507"/>
      <c r="NOC74" s="507"/>
      <c r="NOD74" s="507"/>
      <c r="NOE74" s="507"/>
      <c r="NOF74" s="507"/>
      <c r="NOG74" s="507"/>
      <c r="NOH74" s="507"/>
      <c r="NOI74" s="507"/>
      <c r="NOJ74" s="507"/>
      <c r="NOK74" s="507"/>
      <c r="NOL74" s="507"/>
      <c r="NOM74" s="507"/>
      <c r="NON74" s="507"/>
      <c r="NOO74" s="507"/>
      <c r="NOP74" s="507"/>
      <c r="NOQ74" s="507"/>
      <c r="NOR74" s="507"/>
      <c r="NOS74" s="507"/>
      <c r="NOT74" s="507"/>
      <c r="NOU74" s="507"/>
      <c r="NOV74" s="507"/>
      <c r="NOW74" s="507"/>
      <c r="NOX74" s="507"/>
      <c r="NOY74" s="507"/>
      <c r="NOZ74" s="507"/>
      <c r="NPA74" s="507"/>
      <c r="NPB74" s="507"/>
      <c r="NPC74" s="507"/>
      <c r="NPD74" s="507"/>
      <c r="NPE74" s="507"/>
      <c r="NPF74" s="507"/>
      <c r="NPG74" s="507"/>
      <c r="NPH74" s="507"/>
      <c r="NPI74" s="507"/>
      <c r="NPJ74" s="507"/>
      <c r="NPK74" s="507"/>
      <c r="NPL74" s="507"/>
      <c r="NPM74" s="507"/>
      <c r="NPN74" s="507"/>
      <c r="NPO74" s="507"/>
      <c r="NPP74" s="507"/>
      <c r="NPR74" s="507"/>
      <c r="NPS74" s="507"/>
      <c r="NPT74" s="507"/>
      <c r="NPU74" s="507"/>
      <c r="NPV74" s="507"/>
      <c r="NPX74" s="507"/>
      <c r="NQB74" s="507"/>
      <c r="NQC74" s="507"/>
      <c r="NQD74" s="507"/>
      <c r="NQE74" s="507"/>
      <c r="NQF74" s="507"/>
      <c r="NQG74" s="507"/>
      <c r="NQH74" s="507"/>
      <c r="NQI74" s="507"/>
      <c r="NQJ74" s="507"/>
      <c r="NQK74" s="507"/>
      <c r="NQM74" s="507"/>
      <c r="NQN74" s="507"/>
      <c r="NQO74" s="507"/>
      <c r="NQP74" s="507"/>
      <c r="NQQ74" s="507"/>
      <c r="NQR74" s="507"/>
      <c r="NQS74" s="507"/>
      <c r="NQT74" s="507"/>
      <c r="NQU74" s="507"/>
      <c r="NQV74" s="507"/>
      <c r="NQW74" s="507"/>
      <c r="NQX74" s="507"/>
      <c r="NQY74" s="507"/>
      <c r="NQZ74" s="507"/>
      <c r="NRA74" s="507"/>
      <c r="NRB74" s="507"/>
      <c r="NRC74" s="507"/>
      <c r="NRD74" s="507"/>
      <c r="NRE74" s="507"/>
      <c r="NRF74" s="507"/>
      <c r="NRG74" s="507"/>
      <c r="NRH74" s="507"/>
      <c r="NRI74" s="507"/>
      <c r="NRJ74" s="507"/>
      <c r="NRK74" s="507"/>
      <c r="NRL74" s="507"/>
      <c r="NRM74" s="507"/>
      <c r="NRN74" s="507"/>
      <c r="NRO74" s="507"/>
      <c r="NRP74" s="507"/>
      <c r="NRQ74" s="507"/>
      <c r="NRR74" s="507"/>
      <c r="NRS74" s="507"/>
      <c r="NRT74" s="507"/>
      <c r="NRU74" s="507"/>
      <c r="NRV74" s="507"/>
      <c r="NRW74" s="507"/>
      <c r="NRX74" s="507"/>
      <c r="NRY74" s="507"/>
      <c r="NRZ74" s="507"/>
      <c r="NSA74" s="507"/>
      <c r="NSB74" s="507"/>
      <c r="NSC74" s="507"/>
      <c r="NSD74" s="507"/>
      <c r="NSE74" s="507"/>
      <c r="NSF74" s="507"/>
      <c r="NSG74" s="507"/>
      <c r="NSH74" s="507"/>
      <c r="NSI74" s="507"/>
      <c r="NSJ74" s="507"/>
      <c r="NSK74" s="507"/>
      <c r="NSL74" s="507"/>
      <c r="NSM74" s="507"/>
      <c r="NSN74" s="507"/>
      <c r="NSO74" s="507"/>
      <c r="NSP74" s="507"/>
      <c r="NSQ74" s="507"/>
      <c r="NSR74" s="507"/>
      <c r="NSS74" s="507"/>
      <c r="NST74" s="507"/>
      <c r="NSU74" s="507"/>
      <c r="NSV74" s="507"/>
      <c r="NSW74" s="507"/>
      <c r="NSX74" s="507"/>
      <c r="NSY74" s="507"/>
      <c r="NSZ74" s="507"/>
      <c r="NTA74" s="507"/>
      <c r="NTB74" s="507"/>
      <c r="NTC74" s="507"/>
      <c r="NTD74" s="507"/>
      <c r="NTE74" s="507"/>
      <c r="NTF74" s="507"/>
      <c r="NTG74" s="507"/>
      <c r="NTH74" s="507"/>
      <c r="NTI74" s="507"/>
      <c r="NTJ74" s="507"/>
      <c r="NTK74" s="507"/>
      <c r="NTL74" s="507"/>
      <c r="NTM74" s="507"/>
      <c r="NTN74" s="507"/>
      <c r="NTO74" s="507"/>
      <c r="NTP74" s="507"/>
      <c r="NTQ74" s="507"/>
      <c r="NTR74" s="507"/>
      <c r="NTS74" s="507"/>
      <c r="NTT74" s="507"/>
      <c r="NTU74" s="507"/>
      <c r="NTV74" s="507"/>
      <c r="NTW74" s="507"/>
      <c r="NTX74" s="507"/>
      <c r="NTY74" s="507"/>
      <c r="NTZ74" s="507"/>
      <c r="NUA74" s="507"/>
      <c r="NUB74" s="507"/>
      <c r="NUC74" s="507"/>
      <c r="NUD74" s="507"/>
      <c r="NUE74" s="507"/>
      <c r="NUF74" s="507"/>
      <c r="NUG74" s="507"/>
      <c r="NUH74" s="507"/>
      <c r="NUI74" s="507"/>
      <c r="NUJ74" s="507"/>
      <c r="NUK74" s="507"/>
      <c r="NUL74" s="507"/>
      <c r="NUM74" s="507"/>
      <c r="NUN74" s="507"/>
      <c r="NUO74" s="507"/>
      <c r="NUP74" s="507"/>
      <c r="NUQ74" s="507"/>
      <c r="NUR74" s="507"/>
      <c r="NUS74" s="507"/>
      <c r="NUT74" s="507"/>
      <c r="NUU74" s="507"/>
      <c r="NUV74" s="507"/>
      <c r="NUW74" s="507"/>
      <c r="NUX74" s="507"/>
      <c r="NUY74" s="507"/>
      <c r="NUZ74" s="507"/>
      <c r="NVA74" s="507"/>
      <c r="NVB74" s="507"/>
      <c r="NVC74" s="507"/>
      <c r="NVD74" s="507"/>
      <c r="NVE74" s="507"/>
      <c r="NVF74" s="507"/>
      <c r="NVG74" s="507"/>
      <c r="NVH74" s="507"/>
      <c r="NVI74" s="507"/>
      <c r="NVJ74" s="507"/>
      <c r="NVK74" s="507"/>
      <c r="NVL74" s="507"/>
      <c r="NVM74" s="507"/>
      <c r="NVN74" s="507"/>
      <c r="NVO74" s="507"/>
      <c r="NVP74" s="507"/>
      <c r="NVQ74" s="507"/>
      <c r="NVR74" s="507"/>
      <c r="NVS74" s="507"/>
      <c r="NVT74" s="507"/>
      <c r="NVU74" s="507"/>
      <c r="NVV74" s="507"/>
      <c r="NVW74" s="507"/>
      <c r="NVX74" s="507"/>
      <c r="NVY74" s="507"/>
      <c r="NVZ74" s="507"/>
      <c r="NWA74" s="507"/>
      <c r="NWB74" s="507"/>
      <c r="NWC74" s="507"/>
      <c r="NWD74" s="507"/>
      <c r="NWE74" s="507"/>
      <c r="NWF74" s="507"/>
      <c r="NWG74" s="507"/>
      <c r="NWH74" s="507"/>
      <c r="NWI74" s="507"/>
      <c r="NWJ74" s="507"/>
      <c r="NWK74" s="507"/>
      <c r="NWL74" s="507"/>
      <c r="NWM74" s="507"/>
      <c r="NWN74" s="507"/>
      <c r="NWO74" s="507"/>
      <c r="NWP74" s="507"/>
      <c r="NWQ74" s="507"/>
      <c r="NWR74" s="507"/>
      <c r="NWS74" s="507"/>
      <c r="NWT74" s="507"/>
      <c r="NWU74" s="507"/>
      <c r="NWV74" s="507"/>
      <c r="NWW74" s="507"/>
      <c r="NWX74" s="507"/>
      <c r="NWY74" s="507"/>
      <c r="NWZ74" s="507"/>
      <c r="NXA74" s="507"/>
      <c r="NXB74" s="507"/>
      <c r="NXC74" s="507"/>
      <c r="NXD74" s="507"/>
      <c r="NXE74" s="507"/>
      <c r="NXF74" s="507"/>
      <c r="NXG74" s="507"/>
      <c r="NXH74" s="507"/>
      <c r="NXI74" s="507"/>
      <c r="NXJ74" s="507"/>
      <c r="NXK74" s="507"/>
      <c r="NXL74" s="507"/>
      <c r="NXM74" s="507"/>
      <c r="NXN74" s="507"/>
      <c r="NXO74" s="507"/>
      <c r="NXP74" s="507"/>
      <c r="NXQ74" s="507"/>
      <c r="NXR74" s="507"/>
      <c r="NXS74" s="507"/>
      <c r="NXT74" s="507"/>
      <c r="NXU74" s="507"/>
      <c r="NXV74" s="507"/>
      <c r="NXW74" s="507"/>
      <c r="NXX74" s="507"/>
      <c r="NXY74" s="507"/>
      <c r="NXZ74" s="507"/>
      <c r="NYA74" s="507"/>
      <c r="NYB74" s="507"/>
      <c r="NYC74" s="507"/>
      <c r="NYD74" s="507"/>
      <c r="NYE74" s="507"/>
      <c r="NYF74" s="507"/>
      <c r="NYG74" s="507"/>
      <c r="NYH74" s="507"/>
      <c r="NYI74" s="507"/>
      <c r="NYJ74" s="507"/>
      <c r="NYK74" s="507"/>
      <c r="NYL74" s="507"/>
      <c r="NYM74" s="507"/>
      <c r="NYN74" s="507"/>
      <c r="NYO74" s="507"/>
      <c r="NYP74" s="507"/>
      <c r="NYQ74" s="507"/>
      <c r="NYR74" s="507"/>
      <c r="NYS74" s="507"/>
      <c r="NYT74" s="507"/>
      <c r="NYU74" s="507"/>
      <c r="NYV74" s="507"/>
      <c r="NYW74" s="507"/>
      <c r="NYX74" s="507"/>
      <c r="NYY74" s="507"/>
      <c r="NYZ74" s="507"/>
      <c r="NZA74" s="507"/>
      <c r="NZB74" s="507"/>
      <c r="NZC74" s="507"/>
      <c r="NZD74" s="507"/>
      <c r="NZE74" s="507"/>
      <c r="NZF74" s="507"/>
      <c r="NZG74" s="507"/>
      <c r="NZH74" s="507"/>
      <c r="NZI74" s="507"/>
      <c r="NZJ74" s="507"/>
      <c r="NZK74" s="507"/>
      <c r="NZL74" s="507"/>
      <c r="NZN74" s="507"/>
      <c r="NZO74" s="507"/>
      <c r="NZP74" s="507"/>
      <c r="NZQ74" s="507"/>
      <c r="NZR74" s="507"/>
      <c r="NZT74" s="507"/>
      <c r="NZX74" s="507"/>
      <c r="NZY74" s="507"/>
      <c r="NZZ74" s="507"/>
      <c r="OAA74" s="507"/>
      <c r="OAB74" s="507"/>
      <c r="OAC74" s="507"/>
      <c r="OAD74" s="507"/>
      <c r="OAE74" s="507"/>
      <c r="OAF74" s="507"/>
      <c r="OAG74" s="507"/>
      <c r="OAI74" s="507"/>
      <c r="OAJ74" s="507"/>
      <c r="OAK74" s="507"/>
      <c r="OAL74" s="507"/>
      <c r="OAM74" s="507"/>
      <c r="OAN74" s="507"/>
      <c r="OAO74" s="507"/>
      <c r="OAP74" s="507"/>
      <c r="OAQ74" s="507"/>
      <c r="OAR74" s="507"/>
      <c r="OAS74" s="507"/>
      <c r="OAT74" s="507"/>
      <c r="OAU74" s="507"/>
      <c r="OAV74" s="507"/>
      <c r="OAW74" s="507"/>
      <c r="OAX74" s="507"/>
      <c r="OAY74" s="507"/>
      <c r="OAZ74" s="507"/>
      <c r="OBA74" s="507"/>
      <c r="OBB74" s="507"/>
      <c r="OBC74" s="507"/>
      <c r="OBD74" s="507"/>
      <c r="OBE74" s="507"/>
      <c r="OBF74" s="507"/>
      <c r="OBG74" s="507"/>
      <c r="OBH74" s="507"/>
      <c r="OBI74" s="507"/>
      <c r="OBJ74" s="507"/>
      <c r="OBK74" s="507"/>
      <c r="OBL74" s="507"/>
      <c r="OBM74" s="507"/>
      <c r="OBN74" s="507"/>
      <c r="OBO74" s="507"/>
      <c r="OBP74" s="507"/>
      <c r="OBQ74" s="507"/>
      <c r="OBR74" s="507"/>
      <c r="OBS74" s="507"/>
      <c r="OBT74" s="507"/>
      <c r="OBU74" s="507"/>
      <c r="OBV74" s="507"/>
      <c r="OBW74" s="507"/>
      <c r="OBX74" s="507"/>
      <c r="OBY74" s="507"/>
      <c r="OBZ74" s="507"/>
      <c r="OCA74" s="507"/>
      <c r="OCB74" s="507"/>
      <c r="OCC74" s="507"/>
      <c r="OCD74" s="507"/>
      <c r="OCE74" s="507"/>
      <c r="OCF74" s="507"/>
      <c r="OCG74" s="507"/>
      <c r="OCH74" s="507"/>
      <c r="OCI74" s="507"/>
      <c r="OCJ74" s="507"/>
      <c r="OCK74" s="507"/>
      <c r="OCL74" s="507"/>
      <c r="OCM74" s="507"/>
      <c r="OCN74" s="507"/>
      <c r="OCO74" s="507"/>
      <c r="OCP74" s="507"/>
      <c r="OCQ74" s="507"/>
      <c r="OCR74" s="507"/>
      <c r="OCS74" s="507"/>
      <c r="OCT74" s="507"/>
      <c r="OCU74" s="507"/>
      <c r="OCV74" s="507"/>
      <c r="OCW74" s="507"/>
      <c r="OCX74" s="507"/>
      <c r="OCY74" s="507"/>
      <c r="OCZ74" s="507"/>
      <c r="ODA74" s="507"/>
      <c r="ODB74" s="507"/>
      <c r="ODC74" s="507"/>
      <c r="ODD74" s="507"/>
      <c r="ODE74" s="507"/>
      <c r="ODF74" s="507"/>
      <c r="ODG74" s="507"/>
      <c r="ODH74" s="507"/>
      <c r="ODI74" s="507"/>
      <c r="ODJ74" s="507"/>
      <c r="ODK74" s="507"/>
      <c r="ODL74" s="507"/>
      <c r="ODM74" s="507"/>
      <c r="ODN74" s="507"/>
      <c r="ODO74" s="507"/>
      <c r="ODP74" s="507"/>
      <c r="ODQ74" s="507"/>
      <c r="ODR74" s="507"/>
      <c r="ODS74" s="507"/>
      <c r="ODT74" s="507"/>
      <c r="ODU74" s="507"/>
      <c r="ODV74" s="507"/>
      <c r="ODW74" s="507"/>
      <c r="ODX74" s="507"/>
      <c r="ODY74" s="507"/>
      <c r="ODZ74" s="507"/>
      <c r="OEA74" s="507"/>
      <c r="OEB74" s="507"/>
      <c r="OEC74" s="507"/>
      <c r="OED74" s="507"/>
      <c r="OEE74" s="507"/>
      <c r="OEF74" s="507"/>
      <c r="OEG74" s="507"/>
      <c r="OEH74" s="507"/>
      <c r="OEI74" s="507"/>
      <c r="OEJ74" s="507"/>
      <c r="OEK74" s="507"/>
      <c r="OEL74" s="507"/>
      <c r="OEM74" s="507"/>
      <c r="OEN74" s="507"/>
      <c r="OEO74" s="507"/>
      <c r="OEP74" s="507"/>
      <c r="OEQ74" s="507"/>
      <c r="OER74" s="507"/>
      <c r="OES74" s="507"/>
      <c r="OET74" s="507"/>
      <c r="OEU74" s="507"/>
      <c r="OEV74" s="507"/>
      <c r="OEW74" s="507"/>
      <c r="OEX74" s="507"/>
      <c r="OEY74" s="507"/>
      <c r="OEZ74" s="507"/>
      <c r="OFA74" s="507"/>
      <c r="OFB74" s="507"/>
      <c r="OFC74" s="507"/>
      <c r="OFD74" s="507"/>
      <c r="OFE74" s="507"/>
      <c r="OFF74" s="507"/>
      <c r="OFG74" s="507"/>
      <c r="OFH74" s="507"/>
      <c r="OFI74" s="507"/>
      <c r="OFJ74" s="507"/>
      <c r="OFK74" s="507"/>
      <c r="OFL74" s="507"/>
      <c r="OFM74" s="507"/>
      <c r="OFN74" s="507"/>
      <c r="OFO74" s="507"/>
      <c r="OFP74" s="507"/>
      <c r="OFQ74" s="507"/>
      <c r="OFR74" s="507"/>
      <c r="OFS74" s="507"/>
      <c r="OFT74" s="507"/>
      <c r="OFU74" s="507"/>
      <c r="OFV74" s="507"/>
      <c r="OFW74" s="507"/>
      <c r="OFX74" s="507"/>
      <c r="OFY74" s="507"/>
      <c r="OFZ74" s="507"/>
      <c r="OGA74" s="507"/>
      <c r="OGB74" s="507"/>
      <c r="OGC74" s="507"/>
      <c r="OGD74" s="507"/>
      <c r="OGE74" s="507"/>
      <c r="OGF74" s="507"/>
      <c r="OGG74" s="507"/>
      <c r="OGH74" s="507"/>
      <c r="OGI74" s="507"/>
      <c r="OGJ74" s="507"/>
      <c r="OGK74" s="507"/>
      <c r="OGL74" s="507"/>
      <c r="OGM74" s="507"/>
      <c r="OGN74" s="507"/>
      <c r="OGO74" s="507"/>
      <c r="OGP74" s="507"/>
      <c r="OGQ74" s="507"/>
      <c r="OGR74" s="507"/>
      <c r="OGS74" s="507"/>
      <c r="OGT74" s="507"/>
      <c r="OGU74" s="507"/>
      <c r="OGV74" s="507"/>
      <c r="OGW74" s="507"/>
      <c r="OGX74" s="507"/>
      <c r="OGY74" s="507"/>
      <c r="OGZ74" s="507"/>
      <c r="OHA74" s="507"/>
      <c r="OHB74" s="507"/>
      <c r="OHC74" s="507"/>
      <c r="OHD74" s="507"/>
      <c r="OHE74" s="507"/>
      <c r="OHF74" s="507"/>
      <c r="OHG74" s="507"/>
      <c r="OHH74" s="507"/>
      <c r="OHI74" s="507"/>
      <c r="OHJ74" s="507"/>
      <c r="OHK74" s="507"/>
      <c r="OHL74" s="507"/>
      <c r="OHM74" s="507"/>
      <c r="OHN74" s="507"/>
      <c r="OHO74" s="507"/>
      <c r="OHP74" s="507"/>
      <c r="OHQ74" s="507"/>
      <c r="OHR74" s="507"/>
      <c r="OHS74" s="507"/>
      <c r="OHT74" s="507"/>
      <c r="OHU74" s="507"/>
      <c r="OHV74" s="507"/>
      <c r="OHW74" s="507"/>
      <c r="OHX74" s="507"/>
      <c r="OHY74" s="507"/>
      <c r="OHZ74" s="507"/>
      <c r="OIA74" s="507"/>
      <c r="OIB74" s="507"/>
      <c r="OIC74" s="507"/>
      <c r="OID74" s="507"/>
      <c r="OIE74" s="507"/>
      <c r="OIF74" s="507"/>
      <c r="OIG74" s="507"/>
      <c r="OIH74" s="507"/>
      <c r="OII74" s="507"/>
      <c r="OIJ74" s="507"/>
      <c r="OIK74" s="507"/>
      <c r="OIL74" s="507"/>
      <c r="OIM74" s="507"/>
      <c r="OIN74" s="507"/>
      <c r="OIO74" s="507"/>
      <c r="OIP74" s="507"/>
      <c r="OIQ74" s="507"/>
      <c r="OIR74" s="507"/>
      <c r="OIS74" s="507"/>
      <c r="OIT74" s="507"/>
      <c r="OIU74" s="507"/>
      <c r="OIV74" s="507"/>
      <c r="OIW74" s="507"/>
      <c r="OIX74" s="507"/>
      <c r="OIY74" s="507"/>
      <c r="OIZ74" s="507"/>
      <c r="OJA74" s="507"/>
      <c r="OJB74" s="507"/>
      <c r="OJC74" s="507"/>
      <c r="OJD74" s="507"/>
      <c r="OJE74" s="507"/>
      <c r="OJF74" s="507"/>
      <c r="OJG74" s="507"/>
      <c r="OJH74" s="507"/>
      <c r="OJJ74" s="507"/>
      <c r="OJK74" s="507"/>
      <c r="OJL74" s="507"/>
      <c r="OJM74" s="507"/>
      <c r="OJN74" s="507"/>
      <c r="OJP74" s="507"/>
      <c r="OJT74" s="507"/>
      <c r="OJU74" s="507"/>
      <c r="OJV74" s="507"/>
      <c r="OJW74" s="507"/>
      <c r="OJX74" s="507"/>
      <c r="OJY74" s="507"/>
      <c r="OJZ74" s="507"/>
      <c r="OKA74" s="507"/>
      <c r="OKB74" s="507"/>
      <c r="OKC74" s="507"/>
      <c r="OKE74" s="507"/>
      <c r="OKF74" s="507"/>
      <c r="OKG74" s="507"/>
      <c r="OKH74" s="507"/>
      <c r="OKI74" s="507"/>
      <c r="OKJ74" s="507"/>
      <c r="OKK74" s="507"/>
      <c r="OKL74" s="507"/>
      <c r="OKM74" s="507"/>
      <c r="OKN74" s="507"/>
      <c r="OKO74" s="507"/>
      <c r="OKP74" s="507"/>
      <c r="OKQ74" s="507"/>
      <c r="OKR74" s="507"/>
      <c r="OKS74" s="507"/>
      <c r="OKT74" s="507"/>
      <c r="OKU74" s="507"/>
      <c r="OKV74" s="507"/>
      <c r="OKW74" s="507"/>
      <c r="OKX74" s="507"/>
      <c r="OKY74" s="507"/>
      <c r="OKZ74" s="507"/>
      <c r="OLA74" s="507"/>
      <c r="OLB74" s="507"/>
      <c r="OLC74" s="507"/>
      <c r="OLD74" s="507"/>
      <c r="OLE74" s="507"/>
      <c r="OLF74" s="507"/>
      <c r="OLG74" s="507"/>
      <c r="OLH74" s="507"/>
      <c r="OLI74" s="507"/>
      <c r="OLJ74" s="507"/>
      <c r="OLK74" s="507"/>
      <c r="OLL74" s="507"/>
      <c r="OLM74" s="507"/>
      <c r="OLN74" s="507"/>
      <c r="OLO74" s="507"/>
      <c r="OLP74" s="507"/>
      <c r="OLQ74" s="507"/>
      <c r="OLR74" s="507"/>
      <c r="OLS74" s="507"/>
      <c r="OLT74" s="507"/>
      <c r="OLU74" s="507"/>
      <c r="OLV74" s="507"/>
      <c r="OLW74" s="507"/>
      <c r="OLX74" s="507"/>
      <c r="OLY74" s="507"/>
      <c r="OLZ74" s="507"/>
      <c r="OMA74" s="507"/>
      <c r="OMB74" s="507"/>
      <c r="OMC74" s="507"/>
      <c r="OMD74" s="507"/>
      <c r="OME74" s="507"/>
      <c r="OMF74" s="507"/>
      <c r="OMG74" s="507"/>
      <c r="OMH74" s="507"/>
      <c r="OMI74" s="507"/>
      <c r="OMJ74" s="507"/>
      <c r="OMK74" s="507"/>
      <c r="OML74" s="507"/>
      <c r="OMM74" s="507"/>
      <c r="OMN74" s="507"/>
      <c r="OMO74" s="507"/>
      <c r="OMP74" s="507"/>
      <c r="OMQ74" s="507"/>
      <c r="OMR74" s="507"/>
      <c r="OMS74" s="507"/>
      <c r="OMT74" s="507"/>
      <c r="OMU74" s="507"/>
      <c r="OMV74" s="507"/>
      <c r="OMW74" s="507"/>
      <c r="OMX74" s="507"/>
      <c r="OMY74" s="507"/>
      <c r="OMZ74" s="507"/>
      <c r="ONA74" s="507"/>
      <c r="ONB74" s="507"/>
      <c r="ONC74" s="507"/>
      <c r="OND74" s="507"/>
      <c r="ONE74" s="507"/>
      <c r="ONF74" s="507"/>
      <c r="ONG74" s="507"/>
      <c r="ONH74" s="507"/>
      <c r="ONI74" s="507"/>
      <c r="ONJ74" s="507"/>
      <c r="ONK74" s="507"/>
      <c r="ONL74" s="507"/>
      <c r="ONM74" s="507"/>
      <c r="ONN74" s="507"/>
      <c r="ONO74" s="507"/>
      <c r="ONP74" s="507"/>
      <c r="ONQ74" s="507"/>
      <c r="ONR74" s="507"/>
      <c r="ONS74" s="507"/>
      <c r="ONT74" s="507"/>
      <c r="ONU74" s="507"/>
      <c r="ONV74" s="507"/>
      <c r="ONW74" s="507"/>
      <c r="ONX74" s="507"/>
      <c r="ONY74" s="507"/>
      <c r="ONZ74" s="507"/>
      <c r="OOA74" s="507"/>
      <c r="OOB74" s="507"/>
      <c r="OOC74" s="507"/>
      <c r="OOD74" s="507"/>
      <c r="OOE74" s="507"/>
      <c r="OOF74" s="507"/>
      <c r="OOG74" s="507"/>
      <c r="OOH74" s="507"/>
      <c r="OOI74" s="507"/>
      <c r="OOJ74" s="507"/>
      <c r="OOK74" s="507"/>
      <c r="OOL74" s="507"/>
      <c r="OOM74" s="507"/>
      <c r="OON74" s="507"/>
      <c r="OOO74" s="507"/>
      <c r="OOP74" s="507"/>
      <c r="OOQ74" s="507"/>
      <c r="OOR74" s="507"/>
      <c r="OOS74" s="507"/>
      <c r="OOT74" s="507"/>
      <c r="OOU74" s="507"/>
      <c r="OOV74" s="507"/>
      <c r="OOW74" s="507"/>
      <c r="OOX74" s="507"/>
      <c r="OOY74" s="507"/>
      <c r="OOZ74" s="507"/>
      <c r="OPA74" s="507"/>
      <c r="OPB74" s="507"/>
      <c r="OPC74" s="507"/>
      <c r="OPD74" s="507"/>
      <c r="OPE74" s="507"/>
      <c r="OPF74" s="507"/>
      <c r="OPG74" s="507"/>
      <c r="OPH74" s="507"/>
      <c r="OPI74" s="507"/>
      <c r="OPJ74" s="507"/>
      <c r="OPK74" s="507"/>
      <c r="OPL74" s="507"/>
      <c r="OPM74" s="507"/>
      <c r="OPN74" s="507"/>
      <c r="OPO74" s="507"/>
      <c r="OPP74" s="507"/>
      <c r="OPQ74" s="507"/>
      <c r="OPR74" s="507"/>
      <c r="OPS74" s="507"/>
      <c r="OPT74" s="507"/>
      <c r="OPU74" s="507"/>
      <c r="OPV74" s="507"/>
      <c r="OPW74" s="507"/>
      <c r="OPX74" s="507"/>
      <c r="OPY74" s="507"/>
      <c r="OPZ74" s="507"/>
      <c r="OQA74" s="507"/>
      <c r="OQB74" s="507"/>
      <c r="OQC74" s="507"/>
      <c r="OQD74" s="507"/>
      <c r="OQE74" s="507"/>
      <c r="OQF74" s="507"/>
      <c r="OQG74" s="507"/>
      <c r="OQH74" s="507"/>
      <c r="OQI74" s="507"/>
      <c r="OQJ74" s="507"/>
      <c r="OQK74" s="507"/>
      <c r="OQL74" s="507"/>
      <c r="OQM74" s="507"/>
      <c r="OQN74" s="507"/>
      <c r="OQO74" s="507"/>
      <c r="OQP74" s="507"/>
      <c r="OQQ74" s="507"/>
      <c r="OQR74" s="507"/>
      <c r="OQS74" s="507"/>
      <c r="OQT74" s="507"/>
      <c r="OQU74" s="507"/>
      <c r="OQV74" s="507"/>
      <c r="OQW74" s="507"/>
      <c r="OQX74" s="507"/>
      <c r="OQY74" s="507"/>
      <c r="OQZ74" s="507"/>
      <c r="ORA74" s="507"/>
      <c r="ORB74" s="507"/>
      <c r="ORC74" s="507"/>
      <c r="ORD74" s="507"/>
      <c r="ORE74" s="507"/>
      <c r="ORF74" s="507"/>
      <c r="ORG74" s="507"/>
      <c r="ORH74" s="507"/>
      <c r="ORI74" s="507"/>
      <c r="ORJ74" s="507"/>
      <c r="ORK74" s="507"/>
      <c r="ORL74" s="507"/>
      <c r="ORM74" s="507"/>
      <c r="ORN74" s="507"/>
      <c r="ORO74" s="507"/>
      <c r="ORP74" s="507"/>
      <c r="ORQ74" s="507"/>
      <c r="ORR74" s="507"/>
      <c r="ORS74" s="507"/>
      <c r="ORT74" s="507"/>
      <c r="ORU74" s="507"/>
      <c r="ORV74" s="507"/>
      <c r="ORW74" s="507"/>
      <c r="ORX74" s="507"/>
      <c r="ORY74" s="507"/>
      <c r="ORZ74" s="507"/>
      <c r="OSA74" s="507"/>
      <c r="OSB74" s="507"/>
      <c r="OSC74" s="507"/>
      <c r="OSD74" s="507"/>
      <c r="OSE74" s="507"/>
      <c r="OSF74" s="507"/>
      <c r="OSG74" s="507"/>
      <c r="OSH74" s="507"/>
      <c r="OSI74" s="507"/>
      <c r="OSJ74" s="507"/>
      <c r="OSK74" s="507"/>
      <c r="OSL74" s="507"/>
      <c r="OSM74" s="507"/>
      <c r="OSN74" s="507"/>
      <c r="OSO74" s="507"/>
      <c r="OSP74" s="507"/>
      <c r="OSQ74" s="507"/>
      <c r="OSR74" s="507"/>
      <c r="OSS74" s="507"/>
      <c r="OST74" s="507"/>
      <c r="OSU74" s="507"/>
      <c r="OSV74" s="507"/>
      <c r="OSW74" s="507"/>
      <c r="OSX74" s="507"/>
      <c r="OSY74" s="507"/>
      <c r="OSZ74" s="507"/>
      <c r="OTA74" s="507"/>
      <c r="OTB74" s="507"/>
      <c r="OTC74" s="507"/>
      <c r="OTD74" s="507"/>
      <c r="OTF74" s="507"/>
      <c r="OTG74" s="507"/>
      <c r="OTH74" s="507"/>
      <c r="OTI74" s="507"/>
      <c r="OTJ74" s="507"/>
      <c r="OTL74" s="507"/>
      <c r="OTP74" s="507"/>
      <c r="OTQ74" s="507"/>
      <c r="OTR74" s="507"/>
      <c r="OTS74" s="507"/>
      <c r="OTT74" s="507"/>
      <c r="OTU74" s="507"/>
      <c r="OTV74" s="507"/>
      <c r="OTW74" s="507"/>
      <c r="OTX74" s="507"/>
      <c r="OTY74" s="507"/>
      <c r="OUA74" s="507"/>
      <c r="OUB74" s="507"/>
      <c r="OUC74" s="507"/>
      <c r="OUD74" s="507"/>
      <c r="OUE74" s="507"/>
      <c r="OUF74" s="507"/>
      <c r="OUG74" s="507"/>
      <c r="OUH74" s="507"/>
      <c r="OUI74" s="507"/>
      <c r="OUJ74" s="507"/>
      <c r="OUK74" s="507"/>
      <c r="OUL74" s="507"/>
      <c r="OUM74" s="507"/>
      <c r="OUN74" s="507"/>
      <c r="OUO74" s="507"/>
      <c r="OUP74" s="507"/>
      <c r="OUQ74" s="507"/>
      <c r="OUR74" s="507"/>
      <c r="OUS74" s="507"/>
      <c r="OUT74" s="507"/>
      <c r="OUU74" s="507"/>
      <c r="OUV74" s="507"/>
      <c r="OUW74" s="507"/>
      <c r="OUX74" s="507"/>
      <c r="OUY74" s="507"/>
      <c r="OUZ74" s="507"/>
      <c r="OVA74" s="507"/>
      <c r="OVB74" s="507"/>
      <c r="OVC74" s="507"/>
      <c r="OVD74" s="507"/>
      <c r="OVE74" s="507"/>
      <c r="OVF74" s="507"/>
      <c r="OVG74" s="507"/>
      <c r="OVH74" s="507"/>
      <c r="OVI74" s="507"/>
      <c r="OVJ74" s="507"/>
      <c r="OVK74" s="507"/>
      <c r="OVL74" s="507"/>
      <c r="OVM74" s="507"/>
      <c r="OVN74" s="507"/>
      <c r="OVO74" s="507"/>
      <c r="OVP74" s="507"/>
      <c r="OVQ74" s="507"/>
      <c r="OVR74" s="507"/>
      <c r="OVS74" s="507"/>
      <c r="OVT74" s="507"/>
      <c r="OVU74" s="507"/>
      <c r="OVV74" s="507"/>
      <c r="OVW74" s="507"/>
      <c r="OVX74" s="507"/>
      <c r="OVY74" s="507"/>
      <c r="OVZ74" s="507"/>
      <c r="OWA74" s="507"/>
      <c r="OWB74" s="507"/>
      <c r="OWC74" s="507"/>
      <c r="OWD74" s="507"/>
      <c r="OWE74" s="507"/>
      <c r="OWF74" s="507"/>
      <c r="OWG74" s="507"/>
      <c r="OWH74" s="507"/>
      <c r="OWI74" s="507"/>
      <c r="OWJ74" s="507"/>
      <c r="OWK74" s="507"/>
      <c r="OWL74" s="507"/>
      <c r="OWM74" s="507"/>
      <c r="OWN74" s="507"/>
      <c r="OWO74" s="507"/>
      <c r="OWP74" s="507"/>
      <c r="OWQ74" s="507"/>
      <c r="OWR74" s="507"/>
      <c r="OWS74" s="507"/>
      <c r="OWT74" s="507"/>
      <c r="OWU74" s="507"/>
      <c r="OWV74" s="507"/>
      <c r="OWW74" s="507"/>
      <c r="OWX74" s="507"/>
      <c r="OWY74" s="507"/>
      <c r="OWZ74" s="507"/>
      <c r="OXA74" s="507"/>
      <c r="OXB74" s="507"/>
      <c r="OXC74" s="507"/>
      <c r="OXD74" s="507"/>
      <c r="OXE74" s="507"/>
      <c r="OXF74" s="507"/>
      <c r="OXG74" s="507"/>
      <c r="OXH74" s="507"/>
      <c r="OXI74" s="507"/>
      <c r="OXJ74" s="507"/>
      <c r="OXK74" s="507"/>
      <c r="OXL74" s="507"/>
      <c r="OXM74" s="507"/>
      <c r="OXN74" s="507"/>
      <c r="OXO74" s="507"/>
      <c r="OXP74" s="507"/>
      <c r="OXQ74" s="507"/>
      <c r="OXR74" s="507"/>
      <c r="OXS74" s="507"/>
      <c r="OXT74" s="507"/>
      <c r="OXU74" s="507"/>
      <c r="OXV74" s="507"/>
      <c r="OXW74" s="507"/>
      <c r="OXX74" s="507"/>
      <c r="OXY74" s="507"/>
      <c r="OXZ74" s="507"/>
      <c r="OYA74" s="507"/>
      <c r="OYB74" s="507"/>
      <c r="OYC74" s="507"/>
      <c r="OYD74" s="507"/>
      <c r="OYE74" s="507"/>
      <c r="OYF74" s="507"/>
      <c r="OYG74" s="507"/>
      <c r="OYH74" s="507"/>
      <c r="OYI74" s="507"/>
      <c r="OYJ74" s="507"/>
      <c r="OYK74" s="507"/>
      <c r="OYL74" s="507"/>
      <c r="OYM74" s="507"/>
      <c r="OYN74" s="507"/>
      <c r="OYO74" s="507"/>
      <c r="OYP74" s="507"/>
      <c r="OYQ74" s="507"/>
      <c r="OYR74" s="507"/>
      <c r="OYS74" s="507"/>
      <c r="OYT74" s="507"/>
      <c r="OYU74" s="507"/>
      <c r="OYV74" s="507"/>
      <c r="OYW74" s="507"/>
      <c r="OYX74" s="507"/>
      <c r="OYY74" s="507"/>
      <c r="OYZ74" s="507"/>
      <c r="OZA74" s="507"/>
      <c r="OZB74" s="507"/>
      <c r="OZC74" s="507"/>
      <c r="OZD74" s="507"/>
      <c r="OZE74" s="507"/>
      <c r="OZF74" s="507"/>
      <c r="OZG74" s="507"/>
      <c r="OZH74" s="507"/>
      <c r="OZI74" s="507"/>
      <c r="OZJ74" s="507"/>
      <c r="OZK74" s="507"/>
      <c r="OZL74" s="507"/>
      <c r="OZM74" s="507"/>
      <c r="OZN74" s="507"/>
      <c r="OZO74" s="507"/>
      <c r="OZP74" s="507"/>
      <c r="OZQ74" s="507"/>
      <c r="OZR74" s="507"/>
      <c r="OZS74" s="507"/>
      <c r="OZT74" s="507"/>
      <c r="OZU74" s="507"/>
      <c r="OZV74" s="507"/>
      <c r="OZW74" s="507"/>
      <c r="OZX74" s="507"/>
      <c r="OZY74" s="507"/>
      <c r="OZZ74" s="507"/>
      <c r="PAA74" s="507"/>
      <c r="PAB74" s="507"/>
      <c r="PAC74" s="507"/>
      <c r="PAD74" s="507"/>
      <c r="PAE74" s="507"/>
      <c r="PAF74" s="507"/>
      <c r="PAG74" s="507"/>
      <c r="PAH74" s="507"/>
      <c r="PAI74" s="507"/>
      <c r="PAJ74" s="507"/>
      <c r="PAK74" s="507"/>
      <c r="PAL74" s="507"/>
      <c r="PAM74" s="507"/>
      <c r="PAN74" s="507"/>
      <c r="PAO74" s="507"/>
      <c r="PAP74" s="507"/>
      <c r="PAQ74" s="507"/>
      <c r="PAR74" s="507"/>
      <c r="PAS74" s="507"/>
      <c r="PAT74" s="507"/>
      <c r="PAU74" s="507"/>
      <c r="PAV74" s="507"/>
      <c r="PAW74" s="507"/>
      <c r="PAX74" s="507"/>
      <c r="PAY74" s="507"/>
      <c r="PAZ74" s="507"/>
      <c r="PBA74" s="507"/>
      <c r="PBB74" s="507"/>
      <c r="PBC74" s="507"/>
      <c r="PBD74" s="507"/>
      <c r="PBE74" s="507"/>
      <c r="PBF74" s="507"/>
      <c r="PBG74" s="507"/>
      <c r="PBH74" s="507"/>
      <c r="PBI74" s="507"/>
      <c r="PBJ74" s="507"/>
      <c r="PBK74" s="507"/>
      <c r="PBL74" s="507"/>
      <c r="PBM74" s="507"/>
      <c r="PBN74" s="507"/>
      <c r="PBO74" s="507"/>
      <c r="PBP74" s="507"/>
      <c r="PBQ74" s="507"/>
      <c r="PBR74" s="507"/>
      <c r="PBS74" s="507"/>
      <c r="PBT74" s="507"/>
      <c r="PBU74" s="507"/>
      <c r="PBV74" s="507"/>
      <c r="PBW74" s="507"/>
      <c r="PBX74" s="507"/>
      <c r="PBY74" s="507"/>
      <c r="PBZ74" s="507"/>
      <c r="PCA74" s="507"/>
      <c r="PCB74" s="507"/>
      <c r="PCC74" s="507"/>
      <c r="PCD74" s="507"/>
      <c r="PCE74" s="507"/>
      <c r="PCF74" s="507"/>
      <c r="PCG74" s="507"/>
      <c r="PCH74" s="507"/>
      <c r="PCI74" s="507"/>
      <c r="PCJ74" s="507"/>
      <c r="PCK74" s="507"/>
      <c r="PCL74" s="507"/>
      <c r="PCM74" s="507"/>
      <c r="PCN74" s="507"/>
      <c r="PCO74" s="507"/>
      <c r="PCP74" s="507"/>
      <c r="PCQ74" s="507"/>
      <c r="PCR74" s="507"/>
      <c r="PCS74" s="507"/>
      <c r="PCT74" s="507"/>
      <c r="PCU74" s="507"/>
      <c r="PCV74" s="507"/>
      <c r="PCW74" s="507"/>
      <c r="PCX74" s="507"/>
      <c r="PCY74" s="507"/>
      <c r="PCZ74" s="507"/>
      <c r="PDB74" s="507"/>
      <c r="PDC74" s="507"/>
      <c r="PDD74" s="507"/>
      <c r="PDE74" s="507"/>
      <c r="PDF74" s="507"/>
      <c r="PDH74" s="507"/>
      <c r="PDL74" s="507"/>
      <c r="PDM74" s="507"/>
      <c r="PDN74" s="507"/>
      <c r="PDO74" s="507"/>
      <c r="PDP74" s="507"/>
      <c r="PDQ74" s="507"/>
      <c r="PDR74" s="507"/>
      <c r="PDS74" s="507"/>
      <c r="PDT74" s="507"/>
      <c r="PDU74" s="507"/>
      <c r="PDW74" s="507"/>
      <c r="PDX74" s="507"/>
      <c r="PDY74" s="507"/>
      <c r="PDZ74" s="507"/>
      <c r="PEA74" s="507"/>
      <c r="PEB74" s="507"/>
      <c r="PEC74" s="507"/>
      <c r="PED74" s="507"/>
      <c r="PEE74" s="507"/>
      <c r="PEF74" s="507"/>
      <c r="PEG74" s="507"/>
      <c r="PEH74" s="507"/>
      <c r="PEI74" s="507"/>
      <c r="PEJ74" s="507"/>
      <c r="PEK74" s="507"/>
      <c r="PEL74" s="507"/>
      <c r="PEM74" s="507"/>
      <c r="PEN74" s="507"/>
      <c r="PEO74" s="507"/>
      <c r="PEP74" s="507"/>
      <c r="PEQ74" s="507"/>
      <c r="PER74" s="507"/>
      <c r="PES74" s="507"/>
      <c r="PET74" s="507"/>
      <c r="PEU74" s="507"/>
      <c r="PEV74" s="507"/>
      <c r="PEW74" s="507"/>
      <c r="PEX74" s="507"/>
      <c r="PEY74" s="507"/>
      <c r="PEZ74" s="507"/>
      <c r="PFA74" s="507"/>
      <c r="PFB74" s="507"/>
      <c r="PFC74" s="507"/>
      <c r="PFD74" s="507"/>
      <c r="PFE74" s="507"/>
      <c r="PFF74" s="507"/>
      <c r="PFG74" s="507"/>
      <c r="PFH74" s="507"/>
      <c r="PFI74" s="507"/>
      <c r="PFJ74" s="507"/>
      <c r="PFK74" s="507"/>
      <c r="PFL74" s="507"/>
      <c r="PFM74" s="507"/>
      <c r="PFN74" s="507"/>
      <c r="PFO74" s="507"/>
      <c r="PFP74" s="507"/>
      <c r="PFQ74" s="507"/>
      <c r="PFR74" s="507"/>
      <c r="PFS74" s="507"/>
      <c r="PFT74" s="507"/>
      <c r="PFU74" s="507"/>
      <c r="PFV74" s="507"/>
      <c r="PFW74" s="507"/>
      <c r="PFX74" s="507"/>
      <c r="PFY74" s="507"/>
      <c r="PFZ74" s="507"/>
      <c r="PGA74" s="507"/>
      <c r="PGB74" s="507"/>
      <c r="PGC74" s="507"/>
      <c r="PGD74" s="507"/>
      <c r="PGE74" s="507"/>
      <c r="PGF74" s="507"/>
      <c r="PGG74" s="507"/>
      <c r="PGH74" s="507"/>
      <c r="PGI74" s="507"/>
      <c r="PGJ74" s="507"/>
      <c r="PGK74" s="507"/>
      <c r="PGL74" s="507"/>
      <c r="PGM74" s="507"/>
      <c r="PGN74" s="507"/>
      <c r="PGO74" s="507"/>
      <c r="PGP74" s="507"/>
      <c r="PGQ74" s="507"/>
      <c r="PGR74" s="507"/>
      <c r="PGS74" s="507"/>
      <c r="PGT74" s="507"/>
      <c r="PGU74" s="507"/>
      <c r="PGV74" s="507"/>
      <c r="PGW74" s="507"/>
      <c r="PGX74" s="507"/>
      <c r="PGY74" s="507"/>
      <c r="PGZ74" s="507"/>
      <c r="PHA74" s="507"/>
      <c r="PHB74" s="507"/>
      <c r="PHC74" s="507"/>
      <c r="PHD74" s="507"/>
      <c r="PHE74" s="507"/>
      <c r="PHF74" s="507"/>
      <c r="PHG74" s="507"/>
      <c r="PHH74" s="507"/>
      <c r="PHI74" s="507"/>
      <c r="PHJ74" s="507"/>
      <c r="PHK74" s="507"/>
      <c r="PHL74" s="507"/>
      <c r="PHM74" s="507"/>
      <c r="PHN74" s="507"/>
      <c r="PHO74" s="507"/>
      <c r="PHP74" s="507"/>
      <c r="PHQ74" s="507"/>
      <c r="PHR74" s="507"/>
      <c r="PHS74" s="507"/>
      <c r="PHT74" s="507"/>
      <c r="PHU74" s="507"/>
      <c r="PHV74" s="507"/>
      <c r="PHW74" s="507"/>
      <c r="PHX74" s="507"/>
      <c r="PHY74" s="507"/>
      <c r="PHZ74" s="507"/>
      <c r="PIA74" s="507"/>
      <c r="PIB74" s="507"/>
      <c r="PIC74" s="507"/>
      <c r="PID74" s="507"/>
      <c r="PIE74" s="507"/>
      <c r="PIF74" s="507"/>
      <c r="PIG74" s="507"/>
      <c r="PIH74" s="507"/>
      <c r="PII74" s="507"/>
      <c r="PIJ74" s="507"/>
      <c r="PIK74" s="507"/>
      <c r="PIL74" s="507"/>
      <c r="PIM74" s="507"/>
      <c r="PIN74" s="507"/>
      <c r="PIO74" s="507"/>
      <c r="PIP74" s="507"/>
      <c r="PIQ74" s="507"/>
      <c r="PIR74" s="507"/>
      <c r="PIS74" s="507"/>
      <c r="PIT74" s="507"/>
      <c r="PIU74" s="507"/>
      <c r="PIV74" s="507"/>
      <c r="PIW74" s="507"/>
      <c r="PIX74" s="507"/>
      <c r="PIY74" s="507"/>
      <c r="PIZ74" s="507"/>
      <c r="PJA74" s="507"/>
      <c r="PJB74" s="507"/>
      <c r="PJC74" s="507"/>
      <c r="PJD74" s="507"/>
      <c r="PJE74" s="507"/>
      <c r="PJF74" s="507"/>
      <c r="PJG74" s="507"/>
      <c r="PJH74" s="507"/>
      <c r="PJI74" s="507"/>
      <c r="PJJ74" s="507"/>
      <c r="PJK74" s="507"/>
      <c r="PJL74" s="507"/>
      <c r="PJM74" s="507"/>
      <c r="PJN74" s="507"/>
      <c r="PJO74" s="507"/>
      <c r="PJP74" s="507"/>
      <c r="PJQ74" s="507"/>
      <c r="PJR74" s="507"/>
      <c r="PJS74" s="507"/>
      <c r="PJT74" s="507"/>
      <c r="PJU74" s="507"/>
      <c r="PJV74" s="507"/>
      <c r="PJW74" s="507"/>
      <c r="PJX74" s="507"/>
      <c r="PJY74" s="507"/>
      <c r="PJZ74" s="507"/>
      <c r="PKA74" s="507"/>
      <c r="PKB74" s="507"/>
      <c r="PKC74" s="507"/>
      <c r="PKD74" s="507"/>
      <c r="PKE74" s="507"/>
      <c r="PKF74" s="507"/>
      <c r="PKG74" s="507"/>
      <c r="PKH74" s="507"/>
      <c r="PKI74" s="507"/>
      <c r="PKJ74" s="507"/>
      <c r="PKK74" s="507"/>
      <c r="PKL74" s="507"/>
      <c r="PKM74" s="507"/>
      <c r="PKN74" s="507"/>
      <c r="PKO74" s="507"/>
      <c r="PKP74" s="507"/>
      <c r="PKQ74" s="507"/>
      <c r="PKR74" s="507"/>
      <c r="PKS74" s="507"/>
      <c r="PKT74" s="507"/>
      <c r="PKU74" s="507"/>
      <c r="PKV74" s="507"/>
      <c r="PKW74" s="507"/>
      <c r="PKX74" s="507"/>
      <c r="PKY74" s="507"/>
      <c r="PKZ74" s="507"/>
      <c r="PLA74" s="507"/>
      <c r="PLB74" s="507"/>
      <c r="PLC74" s="507"/>
      <c r="PLD74" s="507"/>
      <c r="PLE74" s="507"/>
      <c r="PLF74" s="507"/>
      <c r="PLG74" s="507"/>
      <c r="PLH74" s="507"/>
      <c r="PLI74" s="507"/>
      <c r="PLJ74" s="507"/>
      <c r="PLK74" s="507"/>
      <c r="PLL74" s="507"/>
      <c r="PLM74" s="507"/>
      <c r="PLN74" s="507"/>
      <c r="PLO74" s="507"/>
      <c r="PLP74" s="507"/>
      <c r="PLQ74" s="507"/>
      <c r="PLR74" s="507"/>
      <c r="PLS74" s="507"/>
      <c r="PLT74" s="507"/>
      <c r="PLU74" s="507"/>
      <c r="PLV74" s="507"/>
      <c r="PLW74" s="507"/>
      <c r="PLX74" s="507"/>
      <c r="PLY74" s="507"/>
      <c r="PLZ74" s="507"/>
      <c r="PMA74" s="507"/>
      <c r="PMB74" s="507"/>
      <c r="PMC74" s="507"/>
      <c r="PMD74" s="507"/>
      <c r="PME74" s="507"/>
      <c r="PMF74" s="507"/>
      <c r="PMG74" s="507"/>
      <c r="PMH74" s="507"/>
      <c r="PMI74" s="507"/>
      <c r="PMJ74" s="507"/>
      <c r="PMK74" s="507"/>
      <c r="PML74" s="507"/>
      <c r="PMM74" s="507"/>
      <c r="PMN74" s="507"/>
      <c r="PMO74" s="507"/>
      <c r="PMP74" s="507"/>
      <c r="PMQ74" s="507"/>
      <c r="PMR74" s="507"/>
      <c r="PMS74" s="507"/>
      <c r="PMT74" s="507"/>
      <c r="PMU74" s="507"/>
      <c r="PMV74" s="507"/>
      <c r="PMX74" s="507"/>
      <c r="PMY74" s="507"/>
      <c r="PMZ74" s="507"/>
      <c r="PNA74" s="507"/>
      <c r="PNB74" s="507"/>
      <c r="PND74" s="507"/>
      <c r="PNH74" s="507"/>
      <c r="PNI74" s="507"/>
      <c r="PNJ74" s="507"/>
      <c r="PNK74" s="507"/>
      <c r="PNL74" s="507"/>
      <c r="PNM74" s="507"/>
      <c r="PNN74" s="507"/>
      <c r="PNO74" s="507"/>
      <c r="PNP74" s="507"/>
      <c r="PNQ74" s="507"/>
      <c r="PNS74" s="507"/>
      <c r="PNT74" s="507"/>
      <c r="PNU74" s="507"/>
      <c r="PNV74" s="507"/>
      <c r="PNW74" s="507"/>
      <c r="PNX74" s="507"/>
      <c r="PNY74" s="507"/>
      <c r="PNZ74" s="507"/>
      <c r="POA74" s="507"/>
      <c r="POB74" s="507"/>
      <c r="POC74" s="507"/>
      <c r="POD74" s="507"/>
      <c r="POE74" s="507"/>
      <c r="POF74" s="507"/>
      <c r="POG74" s="507"/>
      <c r="POH74" s="507"/>
      <c r="POI74" s="507"/>
      <c r="POJ74" s="507"/>
      <c r="POK74" s="507"/>
      <c r="POL74" s="507"/>
      <c r="POM74" s="507"/>
      <c r="PON74" s="507"/>
      <c r="POO74" s="507"/>
      <c r="POP74" s="507"/>
      <c r="POQ74" s="507"/>
      <c r="POR74" s="507"/>
      <c r="POS74" s="507"/>
      <c r="POT74" s="507"/>
      <c r="POU74" s="507"/>
      <c r="POV74" s="507"/>
      <c r="POW74" s="507"/>
      <c r="POX74" s="507"/>
      <c r="POY74" s="507"/>
      <c r="POZ74" s="507"/>
      <c r="PPA74" s="507"/>
      <c r="PPB74" s="507"/>
      <c r="PPC74" s="507"/>
      <c r="PPD74" s="507"/>
      <c r="PPE74" s="507"/>
      <c r="PPF74" s="507"/>
      <c r="PPG74" s="507"/>
      <c r="PPH74" s="507"/>
      <c r="PPI74" s="507"/>
      <c r="PPJ74" s="507"/>
      <c r="PPK74" s="507"/>
      <c r="PPL74" s="507"/>
      <c r="PPM74" s="507"/>
      <c r="PPN74" s="507"/>
      <c r="PPO74" s="507"/>
      <c r="PPP74" s="507"/>
      <c r="PPQ74" s="507"/>
      <c r="PPR74" s="507"/>
      <c r="PPS74" s="507"/>
      <c r="PPT74" s="507"/>
      <c r="PPU74" s="507"/>
      <c r="PPV74" s="507"/>
      <c r="PPW74" s="507"/>
      <c r="PPX74" s="507"/>
      <c r="PPY74" s="507"/>
      <c r="PPZ74" s="507"/>
      <c r="PQA74" s="507"/>
      <c r="PQB74" s="507"/>
      <c r="PQC74" s="507"/>
      <c r="PQD74" s="507"/>
      <c r="PQE74" s="507"/>
      <c r="PQF74" s="507"/>
      <c r="PQG74" s="507"/>
      <c r="PQH74" s="507"/>
      <c r="PQI74" s="507"/>
      <c r="PQJ74" s="507"/>
      <c r="PQK74" s="507"/>
      <c r="PQL74" s="507"/>
      <c r="PQM74" s="507"/>
      <c r="PQN74" s="507"/>
      <c r="PQO74" s="507"/>
      <c r="PQP74" s="507"/>
      <c r="PQQ74" s="507"/>
      <c r="PQR74" s="507"/>
      <c r="PQS74" s="507"/>
      <c r="PQT74" s="507"/>
      <c r="PQU74" s="507"/>
      <c r="PQV74" s="507"/>
      <c r="PQW74" s="507"/>
      <c r="PQX74" s="507"/>
      <c r="PQY74" s="507"/>
      <c r="PQZ74" s="507"/>
      <c r="PRA74" s="507"/>
      <c r="PRB74" s="507"/>
      <c r="PRC74" s="507"/>
      <c r="PRD74" s="507"/>
      <c r="PRE74" s="507"/>
      <c r="PRF74" s="507"/>
      <c r="PRG74" s="507"/>
      <c r="PRH74" s="507"/>
      <c r="PRI74" s="507"/>
      <c r="PRJ74" s="507"/>
      <c r="PRK74" s="507"/>
      <c r="PRL74" s="507"/>
      <c r="PRM74" s="507"/>
      <c r="PRN74" s="507"/>
      <c r="PRO74" s="507"/>
      <c r="PRP74" s="507"/>
      <c r="PRQ74" s="507"/>
      <c r="PRR74" s="507"/>
      <c r="PRS74" s="507"/>
      <c r="PRT74" s="507"/>
      <c r="PRU74" s="507"/>
      <c r="PRV74" s="507"/>
      <c r="PRW74" s="507"/>
      <c r="PRX74" s="507"/>
      <c r="PRY74" s="507"/>
      <c r="PRZ74" s="507"/>
      <c r="PSA74" s="507"/>
      <c r="PSB74" s="507"/>
      <c r="PSC74" s="507"/>
      <c r="PSD74" s="507"/>
      <c r="PSE74" s="507"/>
      <c r="PSF74" s="507"/>
      <c r="PSG74" s="507"/>
      <c r="PSH74" s="507"/>
      <c r="PSI74" s="507"/>
      <c r="PSJ74" s="507"/>
      <c r="PSK74" s="507"/>
      <c r="PSL74" s="507"/>
      <c r="PSM74" s="507"/>
      <c r="PSN74" s="507"/>
      <c r="PSO74" s="507"/>
      <c r="PSP74" s="507"/>
      <c r="PSQ74" s="507"/>
      <c r="PSR74" s="507"/>
      <c r="PSS74" s="507"/>
      <c r="PST74" s="507"/>
      <c r="PSU74" s="507"/>
      <c r="PSV74" s="507"/>
      <c r="PSW74" s="507"/>
      <c r="PSX74" s="507"/>
      <c r="PSY74" s="507"/>
      <c r="PSZ74" s="507"/>
      <c r="PTA74" s="507"/>
      <c r="PTB74" s="507"/>
      <c r="PTC74" s="507"/>
      <c r="PTD74" s="507"/>
      <c r="PTE74" s="507"/>
      <c r="PTF74" s="507"/>
      <c r="PTG74" s="507"/>
      <c r="PTH74" s="507"/>
      <c r="PTI74" s="507"/>
      <c r="PTJ74" s="507"/>
      <c r="PTK74" s="507"/>
      <c r="PTL74" s="507"/>
      <c r="PTM74" s="507"/>
      <c r="PTN74" s="507"/>
      <c r="PTO74" s="507"/>
      <c r="PTP74" s="507"/>
      <c r="PTQ74" s="507"/>
      <c r="PTR74" s="507"/>
      <c r="PTS74" s="507"/>
      <c r="PTT74" s="507"/>
      <c r="PTU74" s="507"/>
      <c r="PTV74" s="507"/>
      <c r="PTW74" s="507"/>
      <c r="PTX74" s="507"/>
      <c r="PTY74" s="507"/>
      <c r="PTZ74" s="507"/>
      <c r="PUA74" s="507"/>
      <c r="PUB74" s="507"/>
      <c r="PUC74" s="507"/>
      <c r="PUD74" s="507"/>
      <c r="PUE74" s="507"/>
      <c r="PUF74" s="507"/>
      <c r="PUG74" s="507"/>
      <c r="PUH74" s="507"/>
      <c r="PUI74" s="507"/>
      <c r="PUJ74" s="507"/>
      <c r="PUK74" s="507"/>
      <c r="PUL74" s="507"/>
      <c r="PUM74" s="507"/>
      <c r="PUN74" s="507"/>
      <c r="PUO74" s="507"/>
      <c r="PUP74" s="507"/>
      <c r="PUQ74" s="507"/>
      <c r="PUR74" s="507"/>
      <c r="PUS74" s="507"/>
      <c r="PUT74" s="507"/>
      <c r="PUU74" s="507"/>
      <c r="PUV74" s="507"/>
      <c r="PUW74" s="507"/>
      <c r="PUX74" s="507"/>
      <c r="PUY74" s="507"/>
      <c r="PUZ74" s="507"/>
      <c r="PVA74" s="507"/>
      <c r="PVB74" s="507"/>
      <c r="PVC74" s="507"/>
      <c r="PVD74" s="507"/>
      <c r="PVE74" s="507"/>
      <c r="PVF74" s="507"/>
      <c r="PVG74" s="507"/>
      <c r="PVH74" s="507"/>
      <c r="PVI74" s="507"/>
      <c r="PVJ74" s="507"/>
      <c r="PVK74" s="507"/>
      <c r="PVL74" s="507"/>
      <c r="PVM74" s="507"/>
      <c r="PVN74" s="507"/>
      <c r="PVO74" s="507"/>
      <c r="PVP74" s="507"/>
      <c r="PVQ74" s="507"/>
      <c r="PVR74" s="507"/>
      <c r="PVS74" s="507"/>
      <c r="PVT74" s="507"/>
      <c r="PVU74" s="507"/>
      <c r="PVV74" s="507"/>
      <c r="PVW74" s="507"/>
      <c r="PVX74" s="507"/>
      <c r="PVY74" s="507"/>
      <c r="PVZ74" s="507"/>
      <c r="PWA74" s="507"/>
      <c r="PWB74" s="507"/>
      <c r="PWC74" s="507"/>
      <c r="PWD74" s="507"/>
      <c r="PWE74" s="507"/>
      <c r="PWF74" s="507"/>
      <c r="PWG74" s="507"/>
      <c r="PWH74" s="507"/>
      <c r="PWI74" s="507"/>
      <c r="PWJ74" s="507"/>
      <c r="PWK74" s="507"/>
      <c r="PWL74" s="507"/>
      <c r="PWM74" s="507"/>
      <c r="PWN74" s="507"/>
      <c r="PWO74" s="507"/>
      <c r="PWP74" s="507"/>
      <c r="PWQ74" s="507"/>
      <c r="PWR74" s="507"/>
      <c r="PWT74" s="507"/>
      <c r="PWU74" s="507"/>
      <c r="PWV74" s="507"/>
      <c r="PWW74" s="507"/>
      <c r="PWX74" s="507"/>
      <c r="PWZ74" s="507"/>
      <c r="PXD74" s="507"/>
      <c r="PXE74" s="507"/>
      <c r="PXF74" s="507"/>
      <c r="PXG74" s="507"/>
      <c r="PXH74" s="507"/>
      <c r="PXI74" s="507"/>
      <c r="PXJ74" s="507"/>
      <c r="PXK74" s="507"/>
      <c r="PXL74" s="507"/>
      <c r="PXM74" s="507"/>
      <c r="PXO74" s="507"/>
      <c r="PXP74" s="507"/>
      <c r="PXQ74" s="507"/>
      <c r="PXR74" s="507"/>
      <c r="PXS74" s="507"/>
      <c r="PXT74" s="507"/>
      <c r="PXU74" s="507"/>
      <c r="PXV74" s="507"/>
      <c r="PXW74" s="507"/>
      <c r="PXX74" s="507"/>
      <c r="PXY74" s="507"/>
      <c r="PXZ74" s="507"/>
      <c r="PYA74" s="507"/>
      <c r="PYB74" s="507"/>
      <c r="PYC74" s="507"/>
      <c r="PYD74" s="507"/>
      <c r="PYE74" s="507"/>
      <c r="PYF74" s="507"/>
      <c r="PYG74" s="507"/>
      <c r="PYH74" s="507"/>
      <c r="PYI74" s="507"/>
      <c r="PYJ74" s="507"/>
      <c r="PYK74" s="507"/>
      <c r="PYL74" s="507"/>
      <c r="PYM74" s="507"/>
      <c r="PYN74" s="507"/>
      <c r="PYO74" s="507"/>
      <c r="PYP74" s="507"/>
      <c r="PYQ74" s="507"/>
      <c r="PYR74" s="507"/>
      <c r="PYS74" s="507"/>
      <c r="PYT74" s="507"/>
      <c r="PYU74" s="507"/>
      <c r="PYV74" s="507"/>
      <c r="PYW74" s="507"/>
      <c r="PYX74" s="507"/>
      <c r="PYY74" s="507"/>
      <c r="PYZ74" s="507"/>
      <c r="PZA74" s="507"/>
      <c r="PZB74" s="507"/>
      <c r="PZC74" s="507"/>
      <c r="PZD74" s="507"/>
      <c r="PZE74" s="507"/>
      <c r="PZF74" s="507"/>
      <c r="PZG74" s="507"/>
      <c r="PZH74" s="507"/>
      <c r="PZI74" s="507"/>
      <c r="PZJ74" s="507"/>
      <c r="PZK74" s="507"/>
      <c r="PZL74" s="507"/>
      <c r="PZM74" s="507"/>
      <c r="PZN74" s="507"/>
      <c r="PZO74" s="507"/>
      <c r="PZP74" s="507"/>
      <c r="PZQ74" s="507"/>
      <c r="PZR74" s="507"/>
      <c r="PZS74" s="507"/>
      <c r="PZT74" s="507"/>
      <c r="PZU74" s="507"/>
      <c r="PZV74" s="507"/>
      <c r="PZW74" s="507"/>
      <c r="PZX74" s="507"/>
      <c r="PZY74" s="507"/>
      <c r="PZZ74" s="507"/>
      <c r="QAA74" s="507"/>
      <c r="QAB74" s="507"/>
      <c r="QAC74" s="507"/>
      <c r="QAD74" s="507"/>
      <c r="QAE74" s="507"/>
      <c r="QAF74" s="507"/>
      <c r="QAG74" s="507"/>
      <c r="QAH74" s="507"/>
      <c r="QAI74" s="507"/>
      <c r="QAJ74" s="507"/>
      <c r="QAK74" s="507"/>
      <c r="QAL74" s="507"/>
      <c r="QAM74" s="507"/>
      <c r="QAN74" s="507"/>
      <c r="QAO74" s="507"/>
      <c r="QAP74" s="507"/>
      <c r="QAQ74" s="507"/>
      <c r="QAR74" s="507"/>
      <c r="QAS74" s="507"/>
      <c r="QAT74" s="507"/>
      <c r="QAU74" s="507"/>
      <c r="QAV74" s="507"/>
      <c r="QAW74" s="507"/>
      <c r="QAX74" s="507"/>
      <c r="QAY74" s="507"/>
      <c r="QAZ74" s="507"/>
      <c r="QBA74" s="507"/>
      <c r="QBB74" s="507"/>
      <c r="QBC74" s="507"/>
      <c r="QBD74" s="507"/>
      <c r="QBE74" s="507"/>
      <c r="QBF74" s="507"/>
      <c r="QBG74" s="507"/>
      <c r="QBH74" s="507"/>
      <c r="QBI74" s="507"/>
      <c r="QBJ74" s="507"/>
      <c r="QBK74" s="507"/>
      <c r="QBL74" s="507"/>
      <c r="QBM74" s="507"/>
      <c r="QBN74" s="507"/>
      <c r="QBO74" s="507"/>
      <c r="QBP74" s="507"/>
      <c r="QBQ74" s="507"/>
      <c r="QBR74" s="507"/>
      <c r="QBS74" s="507"/>
      <c r="QBT74" s="507"/>
      <c r="QBU74" s="507"/>
      <c r="QBV74" s="507"/>
      <c r="QBW74" s="507"/>
      <c r="QBX74" s="507"/>
      <c r="QBY74" s="507"/>
      <c r="QBZ74" s="507"/>
      <c r="QCA74" s="507"/>
      <c r="QCB74" s="507"/>
      <c r="QCC74" s="507"/>
      <c r="QCD74" s="507"/>
      <c r="QCE74" s="507"/>
      <c r="QCF74" s="507"/>
      <c r="QCG74" s="507"/>
      <c r="QCH74" s="507"/>
      <c r="QCI74" s="507"/>
      <c r="QCJ74" s="507"/>
      <c r="QCK74" s="507"/>
      <c r="QCL74" s="507"/>
      <c r="QCM74" s="507"/>
      <c r="QCN74" s="507"/>
      <c r="QCO74" s="507"/>
      <c r="QCP74" s="507"/>
      <c r="QCQ74" s="507"/>
      <c r="QCR74" s="507"/>
      <c r="QCS74" s="507"/>
      <c r="QCT74" s="507"/>
      <c r="QCU74" s="507"/>
      <c r="QCV74" s="507"/>
      <c r="QCW74" s="507"/>
      <c r="QCX74" s="507"/>
      <c r="QCY74" s="507"/>
      <c r="QCZ74" s="507"/>
      <c r="QDA74" s="507"/>
      <c r="QDB74" s="507"/>
      <c r="QDC74" s="507"/>
      <c r="QDD74" s="507"/>
      <c r="QDE74" s="507"/>
      <c r="QDF74" s="507"/>
      <c r="QDG74" s="507"/>
      <c r="QDH74" s="507"/>
      <c r="QDI74" s="507"/>
      <c r="QDJ74" s="507"/>
      <c r="QDK74" s="507"/>
      <c r="QDL74" s="507"/>
      <c r="QDM74" s="507"/>
      <c r="QDN74" s="507"/>
      <c r="QDO74" s="507"/>
      <c r="QDP74" s="507"/>
      <c r="QDQ74" s="507"/>
      <c r="QDR74" s="507"/>
      <c r="QDS74" s="507"/>
      <c r="QDT74" s="507"/>
      <c r="QDU74" s="507"/>
      <c r="QDV74" s="507"/>
      <c r="QDW74" s="507"/>
      <c r="QDX74" s="507"/>
      <c r="QDY74" s="507"/>
      <c r="QDZ74" s="507"/>
      <c r="QEA74" s="507"/>
      <c r="QEB74" s="507"/>
      <c r="QEC74" s="507"/>
      <c r="QED74" s="507"/>
      <c r="QEE74" s="507"/>
      <c r="QEF74" s="507"/>
      <c r="QEG74" s="507"/>
      <c r="QEH74" s="507"/>
      <c r="QEI74" s="507"/>
      <c r="QEJ74" s="507"/>
      <c r="QEK74" s="507"/>
      <c r="QEL74" s="507"/>
      <c r="QEM74" s="507"/>
      <c r="QEN74" s="507"/>
      <c r="QEO74" s="507"/>
      <c r="QEP74" s="507"/>
      <c r="QEQ74" s="507"/>
      <c r="QER74" s="507"/>
      <c r="QES74" s="507"/>
      <c r="QET74" s="507"/>
      <c r="QEU74" s="507"/>
      <c r="QEV74" s="507"/>
      <c r="QEW74" s="507"/>
      <c r="QEX74" s="507"/>
      <c r="QEY74" s="507"/>
      <c r="QEZ74" s="507"/>
      <c r="QFA74" s="507"/>
      <c r="QFB74" s="507"/>
      <c r="QFC74" s="507"/>
      <c r="QFD74" s="507"/>
      <c r="QFE74" s="507"/>
      <c r="QFF74" s="507"/>
      <c r="QFG74" s="507"/>
      <c r="QFH74" s="507"/>
      <c r="QFI74" s="507"/>
      <c r="QFJ74" s="507"/>
      <c r="QFK74" s="507"/>
      <c r="QFL74" s="507"/>
      <c r="QFM74" s="507"/>
      <c r="QFN74" s="507"/>
      <c r="QFO74" s="507"/>
      <c r="QFP74" s="507"/>
      <c r="QFQ74" s="507"/>
      <c r="QFR74" s="507"/>
      <c r="QFS74" s="507"/>
      <c r="QFT74" s="507"/>
      <c r="QFU74" s="507"/>
      <c r="QFV74" s="507"/>
      <c r="QFW74" s="507"/>
      <c r="QFX74" s="507"/>
      <c r="QFY74" s="507"/>
      <c r="QFZ74" s="507"/>
      <c r="QGA74" s="507"/>
      <c r="QGB74" s="507"/>
      <c r="QGC74" s="507"/>
      <c r="QGD74" s="507"/>
      <c r="QGE74" s="507"/>
      <c r="QGF74" s="507"/>
      <c r="QGG74" s="507"/>
      <c r="QGH74" s="507"/>
      <c r="QGI74" s="507"/>
      <c r="QGJ74" s="507"/>
      <c r="QGK74" s="507"/>
      <c r="QGL74" s="507"/>
      <c r="QGM74" s="507"/>
      <c r="QGN74" s="507"/>
      <c r="QGP74" s="507"/>
      <c r="QGQ74" s="507"/>
      <c r="QGR74" s="507"/>
      <c r="QGS74" s="507"/>
      <c r="QGT74" s="507"/>
      <c r="QGV74" s="507"/>
      <c r="QGZ74" s="507"/>
      <c r="QHA74" s="507"/>
      <c r="QHB74" s="507"/>
      <c r="QHC74" s="507"/>
      <c r="QHD74" s="507"/>
      <c r="QHE74" s="507"/>
      <c r="QHF74" s="507"/>
      <c r="QHG74" s="507"/>
      <c r="QHH74" s="507"/>
      <c r="QHI74" s="507"/>
      <c r="QHK74" s="507"/>
      <c r="QHL74" s="507"/>
      <c r="QHM74" s="507"/>
      <c r="QHN74" s="507"/>
      <c r="QHO74" s="507"/>
      <c r="QHP74" s="507"/>
      <c r="QHQ74" s="507"/>
      <c r="QHR74" s="507"/>
      <c r="QHS74" s="507"/>
      <c r="QHT74" s="507"/>
      <c r="QHU74" s="507"/>
      <c r="QHV74" s="507"/>
      <c r="QHW74" s="507"/>
      <c r="QHX74" s="507"/>
      <c r="QHY74" s="507"/>
      <c r="QHZ74" s="507"/>
      <c r="QIA74" s="507"/>
      <c r="QIB74" s="507"/>
      <c r="QIC74" s="507"/>
      <c r="QID74" s="507"/>
      <c r="QIE74" s="507"/>
      <c r="QIF74" s="507"/>
      <c r="QIG74" s="507"/>
      <c r="QIH74" s="507"/>
      <c r="QII74" s="507"/>
      <c r="QIJ74" s="507"/>
      <c r="QIK74" s="507"/>
      <c r="QIL74" s="507"/>
      <c r="QIM74" s="507"/>
      <c r="QIN74" s="507"/>
      <c r="QIO74" s="507"/>
      <c r="QIP74" s="507"/>
      <c r="QIQ74" s="507"/>
      <c r="QIR74" s="507"/>
      <c r="QIS74" s="507"/>
      <c r="QIT74" s="507"/>
      <c r="QIU74" s="507"/>
      <c r="QIV74" s="507"/>
      <c r="QIW74" s="507"/>
      <c r="QIX74" s="507"/>
      <c r="QIY74" s="507"/>
      <c r="QIZ74" s="507"/>
      <c r="QJA74" s="507"/>
      <c r="QJB74" s="507"/>
      <c r="QJC74" s="507"/>
      <c r="QJD74" s="507"/>
      <c r="QJE74" s="507"/>
      <c r="QJF74" s="507"/>
      <c r="QJG74" s="507"/>
      <c r="QJH74" s="507"/>
      <c r="QJI74" s="507"/>
      <c r="QJJ74" s="507"/>
      <c r="QJK74" s="507"/>
      <c r="QJL74" s="507"/>
      <c r="QJM74" s="507"/>
      <c r="QJN74" s="507"/>
      <c r="QJO74" s="507"/>
      <c r="QJP74" s="507"/>
      <c r="QJQ74" s="507"/>
      <c r="QJR74" s="507"/>
      <c r="QJS74" s="507"/>
      <c r="QJT74" s="507"/>
      <c r="QJU74" s="507"/>
      <c r="QJV74" s="507"/>
      <c r="QJW74" s="507"/>
      <c r="QJX74" s="507"/>
      <c r="QJY74" s="507"/>
      <c r="QJZ74" s="507"/>
      <c r="QKA74" s="507"/>
      <c r="QKB74" s="507"/>
      <c r="QKC74" s="507"/>
      <c r="QKD74" s="507"/>
      <c r="QKE74" s="507"/>
      <c r="QKF74" s="507"/>
      <c r="QKG74" s="507"/>
      <c r="QKH74" s="507"/>
      <c r="QKI74" s="507"/>
      <c r="QKJ74" s="507"/>
      <c r="QKK74" s="507"/>
      <c r="QKL74" s="507"/>
      <c r="QKM74" s="507"/>
      <c r="QKN74" s="507"/>
      <c r="QKO74" s="507"/>
      <c r="QKP74" s="507"/>
      <c r="QKQ74" s="507"/>
      <c r="QKR74" s="507"/>
      <c r="QKS74" s="507"/>
      <c r="QKT74" s="507"/>
      <c r="QKU74" s="507"/>
      <c r="QKV74" s="507"/>
      <c r="QKW74" s="507"/>
      <c r="QKX74" s="507"/>
      <c r="QKY74" s="507"/>
      <c r="QKZ74" s="507"/>
      <c r="QLA74" s="507"/>
      <c r="QLB74" s="507"/>
      <c r="QLC74" s="507"/>
      <c r="QLD74" s="507"/>
      <c r="QLE74" s="507"/>
      <c r="QLF74" s="507"/>
      <c r="QLG74" s="507"/>
      <c r="QLH74" s="507"/>
      <c r="QLI74" s="507"/>
      <c r="QLJ74" s="507"/>
      <c r="QLK74" s="507"/>
      <c r="QLL74" s="507"/>
      <c r="QLM74" s="507"/>
      <c r="QLN74" s="507"/>
      <c r="QLO74" s="507"/>
      <c r="QLP74" s="507"/>
      <c r="QLQ74" s="507"/>
      <c r="QLR74" s="507"/>
      <c r="QLS74" s="507"/>
      <c r="QLT74" s="507"/>
      <c r="QLU74" s="507"/>
      <c r="QLV74" s="507"/>
      <c r="QLW74" s="507"/>
      <c r="QLX74" s="507"/>
      <c r="QLY74" s="507"/>
      <c r="QLZ74" s="507"/>
      <c r="QMA74" s="507"/>
      <c r="QMB74" s="507"/>
      <c r="QMC74" s="507"/>
      <c r="QMD74" s="507"/>
      <c r="QME74" s="507"/>
      <c r="QMF74" s="507"/>
      <c r="QMG74" s="507"/>
      <c r="QMH74" s="507"/>
      <c r="QMI74" s="507"/>
      <c r="QMJ74" s="507"/>
      <c r="QMK74" s="507"/>
      <c r="QML74" s="507"/>
      <c r="QMM74" s="507"/>
      <c r="QMN74" s="507"/>
      <c r="QMO74" s="507"/>
      <c r="QMP74" s="507"/>
      <c r="QMQ74" s="507"/>
      <c r="QMR74" s="507"/>
      <c r="QMS74" s="507"/>
      <c r="QMT74" s="507"/>
      <c r="QMU74" s="507"/>
      <c r="QMV74" s="507"/>
      <c r="QMW74" s="507"/>
      <c r="QMX74" s="507"/>
      <c r="QMY74" s="507"/>
      <c r="QMZ74" s="507"/>
      <c r="QNA74" s="507"/>
      <c r="QNB74" s="507"/>
      <c r="QNC74" s="507"/>
      <c r="QND74" s="507"/>
      <c r="QNE74" s="507"/>
      <c r="QNF74" s="507"/>
      <c r="QNG74" s="507"/>
      <c r="QNH74" s="507"/>
      <c r="QNI74" s="507"/>
      <c r="QNJ74" s="507"/>
      <c r="QNK74" s="507"/>
      <c r="QNL74" s="507"/>
      <c r="QNM74" s="507"/>
      <c r="QNN74" s="507"/>
      <c r="QNO74" s="507"/>
      <c r="QNP74" s="507"/>
      <c r="QNQ74" s="507"/>
      <c r="QNR74" s="507"/>
      <c r="QNS74" s="507"/>
      <c r="QNT74" s="507"/>
      <c r="QNU74" s="507"/>
      <c r="QNV74" s="507"/>
      <c r="QNW74" s="507"/>
      <c r="QNX74" s="507"/>
      <c r="QNY74" s="507"/>
      <c r="QNZ74" s="507"/>
      <c r="QOA74" s="507"/>
      <c r="QOB74" s="507"/>
      <c r="QOC74" s="507"/>
      <c r="QOD74" s="507"/>
      <c r="QOE74" s="507"/>
      <c r="QOF74" s="507"/>
      <c r="QOG74" s="507"/>
      <c r="QOH74" s="507"/>
      <c r="QOI74" s="507"/>
      <c r="QOJ74" s="507"/>
      <c r="QOK74" s="507"/>
      <c r="QOL74" s="507"/>
      <c r="QOM74" s="507"/>
      <c r="QON74" s="507"/>
      <c r="QOO74" s="507"/>
      <c r="QOP74" s="507"/>
      <c r="QOQ74" s="507"/>
      <c r="QOR74" s="507"/>
      <c r="QOS74" s="507"/>
      <c r="QOT74" s="507"/>
      <c r="QOU74" s="507"/>
      <c r="QOV74" s="507"/>
      <c r="QOW74" s="507"/>
      <c r="QOX74" s="507"/>
      <c r="QOY74" s="507"/>
      <c r="QOZ74" s="507"/>
      <c r="QPA74" s="507"/>
      <c r="QPB74" s="507"/>
      <c r="QPC74" s="507"/>
      <c r="QPD74" s="507"/>
      <c r="QPE74" s="507"/>
      <c r="QPF74" s="507"/>
      <c r="QPG74" s="507"/>
      <c r="QPH74" s="507"/>
      <c r="QPI74" s="507"/>
      <c r="QPJ74" s="507"/>
      <c r="QPK74" s="507"/>
      <c r="QPL74" s="507"/>
      <c r="QPM74" s="507"/>
      <c r="QPN74" s="507"/>
      <c r="QPO74" s="507"/>
      <c r="QPP74" s="507"/>
      <c r="QPQ74" s="507"/>
      <c r="QPR74" s="507"/>
      <c r="QPS74" s="507"/>
      <c r="QPT74" s="507"/>
      <c r="QPU74" s="507"/>
      <c r="QPV74" s="507"/>
      <c r="QPW74" s="507"/>
      <c r="QPX74" s="507"/>
      <c r="QPY74" s="507"/>
      <c r="QPZ74" s="507"/>
      <c r="QQA74" s="507"/>
      <c r="QQB74" s="507"/>
      <c r="QQC74" s="507"/>
      <c r="QQD74" s="507"/>
      <c r="QQE74" s="507"/>
      <c r="QQF74" s="507"/>
      <c r="QQG74" s="507"/>
      <c r="QQH74" s="507"/>
      <c r="QQI74" s="507"/>
      <c r="QQJ74" s="507"/>
      <c r="QQL74" s="507"/>
      <c r="QQM74" s="507"/>
      <c r="QQN74" s="507"/>
      <c r="QQO74" s="507"/>
      <c r="QQP74" s="507"/>
      <c r="QQR74" s="507"/>
      <c r="QQV74" s="507"/>
      <c r="QQW74" s="507"/>
      <c r="QQX74" s="507"/>
      <c r="QQY74" s="507"/>
      <c r="QQZ74" s="507"/>
      <c r="QRA74" s="507"/>
      <c r="QRB74" s="507"/>
      <c r="QRC74" s="507"/>
      <c r="QRD74" s="507"/>
      <c r="QRE74" s="507"/>
      <c r="QRG74" s="507"/>
      <c r="QRH74" s="507"/>
      <c r="QRI74" s="507"/>
      <c r="QRJ74" s="507"/>
      <c r="QRK74" s="507"/>
      <c r="QRL74" s="507"/>
      <c r="QRM74" s="507"/>
      <c r="QRN74" s="507"/>
      <c r="QRO74" s="507"/>
      <c r="QRP74" s="507"/>
      <c r="QRQ74" s="507"/>
      <c r="QRR74" s="507"/>
      <c r="QRS74" s="507"/>
      <c r="QRT74" s="507"/>
      <c r="QRU74" s="507"/>
      <c r="QRV74" s="507"/>
      <c r="QRW74" s="507"/>
      <c r="QRX74" s="507"/>
      <c r="QRY74" s="507"/>
      <c r="QRZ74" s="507"/>
      <c r="QSA74" s="507"/>
      <c r="QSB74" s="507"/>
      <c r="QSC74" s="507"/>
      <c r="QSD74" s="507"/>
      <c r="QSE74" s="507"/>
      <c r="QSF74" s="507"/>
      <c r="QSG74" s="507"/>
      <c r="QSH74" s="507"/>
      <c r="QSI74" s="507"/>
      <c r="QSJ74" s="507"/>
      <c r="QSK74" s="507"/>
      <c r="QSL74" s="507"/>
      <c r="QSM74" s="507"/>
      <c r="QSN74" s="507"/>
      <c r="QSO74" s="507"/>
      <c r="QSP74" s="507"/>
      <c r="QSQ74" s="507"/>
      <c r="QSR74" s="507"/>
      <c r="QSS74" s="507"/>
      <c r="QST74" s="507"/>
      <c r="QSU74" s="507"/>
      <c r="QSV74" s="507"/>
      <c r="QSW74" s="507"/>
      <c r="QSX74" s="507"/>
      <c r="QSY74" s="507"/>
      <c r="QSZ74" s="507"/>
      <c r="QTA74" s="507"/>
      <c r="QTB74" s="507"/>
      <c r="QTC74" s="507"/>
      <c r="QTD74" s="507"/>
      <c r="QTE74" s="507"/>
      <c r="QTF74" s="507"/>
      <c r="QTG74" s="507"/>
      <c r="QTH74" s="507"/>
      <c r="QTI74" s="507"/>
      <c r="QTJ74" s="507"/>
      <c r="QTK74" s="507"/>
      <c r="QTL74" s="507"/>
      <c r="QTM74" s="507"/>
      <c r="QTN74" s="507"/>
      <c r="QTO74" s="507"/>
      <c r="QTP74" s="507"/>
      <c r="QTQ74" s="507"/>
      <c r="QTR74" s="507"/>
      <c r="QTS74" s="507"/>
      <c r="QTT74" s="507"/>
      <c r="QTU74" s="507"/>
      <c r="QTV74" s="507"/>
      <c r="QTW74" s="507"/>
      <c r="QTX74" s="507"/>
      <c r="QTY74" s="507"/>
      <c r="QTZ74" s="507"/>
      <c r="QUA74" s="507"/>
      <c r="QUB74" s="507"/>
      <c r="QUC74" s="507"/>
      <c r="QUD74" s="507"/>
      <c r="QUE74" s="507"/>
      <c r="QUF74" s="507"/>
      <c r="QUG74" s="507"/>
      <c r="QUH74" s="507"/>
      <c r="QUI74" s="507"/>
      <c r="QUJ74" s="507"/>
      <c r="QUK74" s="507"/>
      <c r="QUL74" s="507"/>
      <c r="QUM74" s="507"/>
      <c r="QUN74" s="507"/>
      <c r="QUO74" s="507"/>
      <c r="QUP74" s="507"/>
      <c r="QUQ74" s="507"/>
      <c r="QUR74" s="507"/>
      <c r="QUS74" s="507"/>
      <c r="QUT74" s="507"/>
      <c r="QUU74" s="507"/>
      <c r="QUV74" s="507"/>
      <c r="QUW74" s="507"/>
      <c r="QUX74" s="507"/>
      <c r="QUY74" s="507"/>
      <c r="QUZ74" s="507"/>
      <c r="QVA74" s="507"/>
      <c r="QVB74" s="507"/>
      <c r="QVC74" s="507"/>
      <c r="QVD74" s="507"/>
      <c r="QVE74" s="507"/>
      <c r="QVF74" s="507"/>
      <c r="QVG74" s="507"/>
      <c r="QVH74" s="507"/>
      <c r="QVI74" s="507"/>
      <c r="QVJ74" s="507"/>
      <c r="QVK74" s="507"/>
      <c r="QVL74" s="507"/>
      <c r="QVM74" s="507"/>
      <c r="QVN74" s="507"/>
      <c r="QVO74" s="507"/>
      <c r="QVP74" s="507"/>
      <c r="QVQ74" s="507"/>
      <c r="QVR74" s="507"/>
      <c r="QVS74" s="507"/>
      <c r="QVT74" s="507"/>
      <c r="QVU74" s="507"/>
      <c r="QVV74" s="507"/>
      <c r="QVW74" s="507"/>
      <c r="QVX74" s="507"/>
      <c r="QVY74" s="507"/>
      <c r="QVZ74" s="507"/>
      <c r="QWA74" s="507"/>
      <c r="QWB74" s="507"/>
      <c r="QWC74" s="507"/>
      <c r="QWD74" s="507"/>
      <c r="QWE74" s="507"/>
      <c r="QWF74" s="507"/>
      <c r="QWG74" s="507"/>
      <c r="QWH74" s="507"/>
      <c r="QWI74" s="507"/>
      <c r="QWJ74" s="507"/>
      <c r="QWK74" s="507"/>
      <c r="QWL74" s="507"/>
      <c r="QWM74" s="507"/>
      <c r="QWN74" s="507"/>
      <c r="QWO74" s="507"/>
      <c r="QWP74" s="507"/>
      <c r="QWQ74" s="507"/>
      <c r="QWR74" s="507"/>
      <c r="QWS74" s="507"/>
      <c r="QWT74" s="507"/>
      <c r="QWU74" s="507"/>
      <c r="QWV74" s="507"/>
      <c r="QWW74" s="507"/>
      <c r="QWX74" s="507"/>
      <c r="QWY74" s="507"/>
      <c r="QWZ74" s="507"/>
      <c r="QXA74" s="507"/>
      <c r="QXB74" s="507"/>
      <c r="QXC74" s="507"/>
      <c r="QXD74" s="507"/>
      <c r="QXE74" s="507"/>
      <c r="QXF74" s="507"/>
      <c r="QXG74" s="507"/>
      <c r="QXH74" s="507"/>
      <c r="QXI74" s="507"/>
      <c r="QXJ74" s="507"/>
      <c r="QXK74" s="507"/>
      <c r="QXL74" s="507"/>
      <c r="QXM74" s="507"/>
      <c r="QXN74" s="507"/>
      <c r="QXO74" s="507"/>
      <c r="QXP74" s="507"/>
      <c r="QXQ74" s="507"/>
      <c r="QXR74" s="507"/>
      <c r="QXS74" s="507"/>
      <c r="QXT74" s="507"/>
      <c r="QXU74" s="507"/>
      <c r="QXV74" s="507"/>
      <c r="QXW74" s="507"/>
      <c r="QXX74" s="507"/>
      <c r="QXY74" s="507"/>
      <c r="QXZ74" s="507"/>
      <c r="QYA74" s="507"/>
      <c r="QYB74" s="507"/>
      <c r="QYC74" s="507"/>
      <c r="QYD74" s="507"/>
      <c r="QYE74" s="507"/>
      <c r="QYF74" s="507"/>
      <c r="QYG74" s="507"/>
      <c r="QYH74" s="507"/>
      <c r="QYI74" s="507"/>
      <c r="QYJ74" s="507"/>
      <c r="QYK74" s="507"/>
      <c r="QYL74" s="507"/>
      <c r="QYM74" s="507"/>
      <c r="QYN74" s="507"/>
      <c r="QYO74" s="507"/>
      <c r="QYP74" s="507"/>
      <c r="QYQ74" s="507"/>
      <c r="QYR74" s="507"/>
      <c r="QYS74" s="507"/>
      <c r="QYT74" s="507"/>
      <c r="QYU74" s="507"/>
      <c r="QYV74" s="507"/>
      <c r="QYW74" s="507"/>
      <c r="QYX74" s="507"/>
      <c r="QYY74" s="507"/>
      <c r="QYZ74" s="507"/>
      <c r="QZA74" s="507"/>
      <c r="QZB74" s="507"/>
      <c r="QZC74" s="507"/>
      <c r="QZD74" s="507"/>
      <c r="QZE74" s="507"/>
      <c r="QZF74" s="507"/>
      <c r="QZG74" s="507"/>
      <c r="QZH74" s="507"/>
      <c r="QZI74" s="507"/>
      <c r="QZJ74" s="507"/>
      <c r="QZK74" s="507"/>
      <c r="QZL74" s="507"/>
      <c r="QZM74" s="507"/>
      <c r="QZN74" s="507"/>
      <c r="QZO74" s="507"/>
      <c r="QZP74" s="507"/>
      <c r="QZQ74" s="507"/>
      <c r="QZR74" s="507"/>
      <c r="QZS74" s="507"/>
      <c r="QZT74" s="507"/>
      <c r="QZU74" s="507"/>
      <c r="QZV74" s="507"/>
      <c r="QZW74" s="507"/>
      <c r="QZX74" s="507"/>
      <c r="QZY74" s="507"/>
      <c r="QZZ74" s="507"/>
      <c r="RAA74" s="507"/>
      <c r="RAB74" s="507"/>
      <c r="RAC74" s="507"/>
      <c r="RAD74" s="507"/>
      <c r="RAE74" s="507"/>
      <c r="RAF74" s="507"/>
      <c r="RAH74" s="507"/>
      <c r="RAI74" s="507"/>
      <c r="RAJ74" s="507"/>
      <c r="RAK74" s="507"/>
      <c r="RAL74" s="507"/>
      <c r="RAN74" s="507"/>
      <c r="RAR74" s="507"/>
      <c r="RAS74" s="507"/>
      <c r="RAT74" s="507"/>
      <c r="RAU74" s="507"/>
      <c r="RAV74" s="507"/>
      <c r="RAW74" s="507"/>
      <c r="RAX74" s="507"/>
      <c r="RAY74" s="507"/>
      <c r="RAZ74" s="507"/>
      <c r="RBA74" s="507"/>
      <c r="RBC74" s="507"/>
      <c r="RBD74" s="507"/>
      <c r="RBE74" s="507"/>
      <c r="RBF74" s="507"/>
      <c r="RBG74" s="507"/>
      <c r="RBH74" s="507"/>
      <c r="RBI74" s="507"/>
      <c r="RBJ74" s="507"/>
      <c r="RBK74" s="507"/>
      <c r="RBL74" s="507"/>
      <c r="RBM74" s="507"/>
      <c r="RBN74" s="507"/>
      <c r="RBO74" s="507"/>
      <c r="RBP74" s="507"/>
      <c r="RBQ74" s="507"/>
      <c r="RBR74" s="507"/>
      <c r="RBS74" s="507"/>
      <c r="RBT74" s="507"/>
      <c r="RBU74" s="507"/>
      <c r="RBV74" s="507"/>
      <c r="RBW74" s="507"/>
      <c r="RBX74" s="507"/>
      <c r="RBY74" s="507"/>
      <c r="RBZ74" s="507"/>
      <c r="RCA74" s="507"/>
      <c r="RCB74" s="507"/>
      <c r="RCC74" s="507"/>
      <c r="RCD74" s="507"/>
      <c r="RCE74" s="507"/>
      <c r="RCF74" s="507"/>
      <c r="RCG74" s="507"/>
      <c r="RCH74" s="507"/>
      <c r="RCI74" s="507"/>
      <c r="RCJ74" s="507"/>
      <c r="RCK74" s="507"/>
      <c r="RCL74" s="507"/>
      <c r="RCM74" s="507"/>
      <c r="RCN74" s="507"/>
      <c r="RCO74" s="507"/>
      <c r="RCP74" s="507"/>
      <c r="RCQ74" s="507"/>
      <c r="RCR74" s="507"/>
      <c r="RCS74" s="507"/>
      <c r="RCT74" s="507"/>
      <c r="RCU74" s="507"/>
      <c r="RCV74" s="507"/>
      <c r="RCW74" s="507"/>
      <c r="RCX74" s="507"/>
      <c r="RCY74" s="507"/>
      <c r="RCZ74" s="507"/>
      <c r="RDA74" s="507"/>
      <c r="RDB74" s="507"/>
      <c r="RDC74" s="507"/>
      <c r="RDD74" s="507"/>
      <c r="RDE74" s="507"/>
      <c r="RDF74" s="507"/>
      <c r="RDG74" s="507"/>
      <c r="RDH74" s="507"/>
      <c r="RDI74" s="507"/>
      <c r="RDJ74" s="507"/>
      <c r="RDK74" s="507"/>
      <c r="RDL74" s="507"/>
      <c r="RDM74" s="507"/>
      <c r="RDN74" s="507"/>
      <c r="RDO74" s="507"/>
      <c r="RDP74" s="507"/>
      <c r="RDQ74" s="507"/>
      <c r="RDR74" s="507"/>
      <c r="RDS74" s="507"/>
      <c r="RDT74" s="507"/>
      <c r="RDU74" s="507"/>
      <c r="RDV74" s="507"/>
      <c r="RDW74" s="507"/>
      <c r="RDX74" s="507"/>
      <c r="RDY74" s="507"/>
      <c r="RDZ74" s="507"/>
      <c r="REA74" s="507"/>
      <c r="REB74" s="507"/>
      <c r="REC74" s="507"/>
      <c r="RED74" s="507"/>
      <c r="REE74" s="507"/>
      <c r="REF74" s="507"/>
      <c r="REG74" s="507"/>
      <c r="REH74" s="507"/>
      <c r="REI74" s="507"/>
      <c r="REJ74" s="507"/>
      <c r="REK74" s="507"/>
      <c r="REL74" s="507"/>
      <c r="REM74" s="507"/>
      <c r="REN74" s="507"/>
      <c r="REO74" s="507"/>
      <c r="REP74" s="507"/>
      <c r="REQ74" s="507"/>
      <c r="RER74" s="507"/>
      <c r="RES74" s="507"/>
      <c r="RET74" s="507"/>
      <c r="REU74" s="507"/>
      <c r="REV74" s="507"/>
      <c r="REW74" s="507"/>
      <c r="REX74" s="507"/>
      <c r="REY74" s="507"/>
      <c r="REZ74" s="507"/>
      <c r="RFA74" s="507"/>
      <c r="RFB74" s="507"/>
      <c r="RFC74" s="507"/>
      <c r="RFD74" s="507"/>
      <c r="RFE74" s="507"/>
      <c r="RFF74" s="507"/>
      <c r="RFG74" s="507"/>
      <c r="RFH74" s="507"/>
      <c r="RFI74" s="507"/>
      <c r="RFJ74" s="507"/>
      <c r="RFK74" s="507"/>
      <c r="RFL74" s="507"/>
      <c r="RFM74" s="507"/>
      <c r="RFN74" s="507"/>
      <c r="RFO74" s="507"/>
      <c r="RFP74" s="507"/>
      <c r="RFQ74" s="507"/>
      <c r="RFR74" s="507"/>
      <c r="RFS74" s="507"/>
      <c r="RFT74" s="507"/>
      <c r="RFU74" s="507"/>
      <c r="RFV74" s="507"/>
      <c r="RFW74" s="507"/>
      <c r="RFX74" s="507"/>
      <c r="RFY74" s="507"/>
      <c r="RFZ74" s="507"/>
      <c r="RGA74" s="507"/>
      <c r="RGB74" s="507"/>
      <c r="RGC74" s="507"/>
      <c r="RGD74" s="507"/>
      <c r="RGE74" s="507"/>
      <c r="RGF74" s="507"/>
      <c r="RGG74" s="507"/>
      <c r="RGH74" s="507"/>
      <c r="RGI74" s="507"/>
      <c r="RGJ74" s="507"/>
      <c r="RGK74" s="507"/>
      <c r="RGL74" s="507"/>
      <c r="RGM74" s="507"/>
      <c r="RGN74" s="507"/>
      <c r="RGO74" s="507"/>
      <c r="RGP74" s="507"/>
      <c r="RGQ74" s="507"/>
      <c r="RGR74" s="507"/>
      <c r="RGS74" s="507"/>
      <c r="RGT74" s="507"/>
      <c r="RGU74" s="507"/>
      <c r="RGV74" s="507"/>
      <c r="RGW74" s="507"/>
      <c r="RGX74" s="507"/>
      <c r="RGY74" s="507"/>
      <c r="RGZ74" s="507"/>
      <c r="RHA74" s="507"/>
      <c r="RHB74" s="507"/>
      <c r="RHC74" s="507"/>
      <c r="RHD74" s="507"/>
      <c r="RHE74" s="507"/>
      <c r="RHF74" s="507"/>
      <c r="RHG74" s="507"/>
      <c r="RHH74" s="507"/>
      <c r="RHI74" s="507"/>
      <c r="RHJ74" s="507"/>
      <c r="RHK74" s="507"/>
      <c r="RHL74" s="507"/>
      <c r="RHM74" s="507"/>
      <c r="RHN74" s="507"/>
      <c r="RHO74" s="507"/>
      <c r="RHP74" s="507"/>
      <c r="RHQ74" s="507"/>
      <c r="RHR74" s="507"/>
      <c r="RHS74" s="507"/>
      <c r="RHT74" s="507"/>
      <c r="RHU74" s="507"/>
      <c r="RHV74" s="507"/>
      <c r="RHW74" s="507"/>
      <c r="RHX74" s="507"/>
      <c r="RHY74" s="507"/>
      <c r="RHZ74" s="507"/>
      <c r="RIA74" s="507"/>
      <c r="RIB74" s="507"/>
      <c r="RIC74" s="507"/>
      <c r="RID74" s="507"/>
      <c r="RIE74" s="507"/>
      <c r="RIF74" s="507"/>
      <c r="RIG74" s="507"/>
      <c r="RIH74" s="507"/>
      <c r="RII74" s="507"/>
      <c r="RIJ74" s="507"/>
      <c r="RIK74" s="507"/>
      <c r="RIL74" s="507"/>
      <c r="RIM74" s="507"/>
      <c r="RIN74" s="507"/>
      <c r="RIO74" s="507"/>
      <c r="RIP74" s="507"/>
      <c r="RIQ74" s="507"/>
      <c r="RIR74" s="507"/>
      <c r="RIS74" s="507"/>
      <c r="RIT74" s="507"/>
      <c r="RIU74" s="507"/>
      <c r="RIV74" s="507"/>
      <c r="RIW74" s="507"/>
      <c r="RIX74" s="507"/>
      <c r="RIY74" s="507"/>
      <c r="RIZ74" s="507"/>
      <c r="RJA74" s="507"/>
      <c r="RJB74" s="507"/>
      <c r="RJC74" s="507"/>
      <c r="RJD74" s="507"/>
      <c r="RJE74" s="507"/>
      <c r="RJF74" s="507"/>
      <c r="RJG74" s="507"/>
      <c r="RJH74" s="507"/>
      <c r="RJI74" s="507"/>
      <c r="RJJ74" s="507"/>
      <c r="RJK74" s="507"/>
      <c r="RJL74" s="507"/>
      <c r="RJM74" s="507"/>
      <c r="RJN74" s="507"/>
      <c r="RJO74" s="507"/>
      <c r="RJP74" s="507"/>
      <c r="RJQ74" s="507"/>
      <c r="RJR74" s="507"/>
      <c r="RJS74" s="507"/>
      <c r="RJT74" s="507"/>
      <c r="RJU74" s="507"/>
      <c r="RJV74" s="507"/>
      <c r="RJW74" s="507"/>
      <c r="RJX74" s="507"/>
      <c r="RJY74" s="507"/>
      <c r="RJZ74" s="507"/>
      <c r="RKA74" s="507"/>
      <c r="RKB74" s="507"/>
      <c r="RKD74" s="507"/>
      <c r="RKE74" s="507"/>
      <c r="RKF74" s="507"/>
      <c r="RKG74" s="507"/>
      <c r="RKH74" s="507"/>
      <c r="RKJ74" s="507"/>
      <c r="RKN74" s="507"/>
      <c r="RKO74" s="507"/>
      <c r="RKP74" s="507"/>
      <c r="RKQ74" s="507"/>
      <c r="RKR74" s="507"/>
      <c r="RKS74" s="507"/>
      <c r="RKT74" s="507"/>
      <c r="RKU74" s="507"/>
      <c r="RKV74" s="507"/>
      <c r="RKW74" s="507"/>
      <c r="RKY74" s="507"/>
      <c r="RKZ74" s="507"/>
      <c r="RLA74" s="507"/>
      <c r="RLB74" s="507"/>
      <c r="RLC74" s="507"/>
      <c r="RLD74" s="507"/>
      <c r="RLE74" s="507"/>
      <c r="RLF74" s="507"/>
      <c r="RLG74" s="507"/>
      <c r="RLH74" s="507"/>
      <c r="RLI74" s="507"/>
      <c r="RLJ74" s="507"/>
      <c r="RLK74" s="507"/>
      <c r="RLL74" s="507"/>
      <c r="RLM74" s="507"/>
      <c r="RLN74" s="507"/>
      <c r="RLO74" s="507"/>
      <c r="RLP74" s="507"/>
      <c r="RLQ74" s="507"/>
      <c r="RLR74" s="507"/>
      <c r="RLS74" s="507"/>
      <c r="RLT74" s="507"/>
      <c r="RLU74" s="507"/>
      <c r="RLV74" s="507"/>
      <c r="RLW74" s="507"/>
      <c r="RLX74" s="507"/>
      <c r="RLY74" s="507"/>
      <c r="RLZ74" s="507"/>
      <c r="RMA74" s="507"/>
      <c r="RMB74" s="507"/>
      <c r="RMC74" s="507"/>
      <c r="RMD74" s="507"/>
      <c r="RME74" s="507"/>
      <c r="RMF74" s="507"/>
      <c r="RMG74" s="507"/>
      <c r="RMH74" s="507"/>
      <c r="RMI74" s="507"/>
      <c r="RMJ74" s="507"/>
      <c r="RMK74" s="507"/>
      <c r="RML74" s="507"/>
      <c r="RMM74" s="507"/>
      <c r="RMN74" s="507"/>
      <c r="RMO74" s="507"/>
      <c r="RMP74" s="507"/>
      <c r="RMQ74" s="507"/>
      <c r="RMR74" s="507"/>
      <c r="RMS74" s="507"/>
      <c r="RMT74" s="507"/>
      <c r="RMU74" s="507"/>
      <c r="RMV74" s="507"/>
      <c r="RMW74" s="507"/>
      <c r="RMX74" s="507"/>
      <c r="RMY74" s="507"/>
      <c r="RMZ74" s="507"/>
      <c r="RNA74" s="507"/>
      <c r="RNB74" s="507"/>
      <c r="RNC74" s="507"/>
      <c r="RND74" s="507"/>
      <c r="RNE74" s="507"/>
      <c r="RNF74" s="507"/>
      <c r="RNG74" s="507"/>
      <c r="RNH74" s="507"/>
      <c r="RNI74" s="507"/>
      <c r="RNJ74" s="507"/>
      <c r="RNK74" s="507"/>
      <c r="RNL74" s="507"/>
      <c r="RNM74" s="507"/>
      <c r="RNN74" s="507"/>
      <c r="RNO74" s="507"/>
      <c r="RNP74" s="507"/>
      <c r="RNQ74" s="507"/>
      <c r="RNR74" s="507"/>
      <c r="RNS74" s="507"/>
      <c r="RNT74" s="507"/>
      <c r="RNU74" s="507"/>
      <c r="RNV74" s="507"/>
      <c r="RNW74" s="507"/>
      <c r="RNX74" s="507"/>
      <c r="RNY74" s="507"/>
      <c r="RNZ74" s="507"/>
      <c r="ROA74" s="507"/>
      <c r="ROB74" s="507"/>
      <c r="ROC74" s="507"/>
      <c r="ROD74" s="507"/>
      <c r="ROE74" s="507"/>
      <c r="ROF74" s="507"/>
      <c r="ROG74" s="507"/>
      <c r="ROH74" s="507"/>
      <c r="ROI74" s="507"/>
      <c r="ROJ74" s="507"/>
      <c r="ROK74" s="507"/>
      <c r="ROL74" s="507"/>
      <c r="ROM74" s="507"/>
      <c r="RON74" s="507"/>
      <c r="ROO74" s="507"/>
      <c r="ROP74" s="507"/>
      <c r="ROQ74" s="507"/>
      <c r="ROR74" s="507"/>
      <c r="ROS74" s="507"/>
      <c r="ROT74" s="507"/>
      <c r="ROU74" s="507"/>
      <c r="ROV74" s="507"/>
      <c r="ROW74" s="507"/>
      <c r="ROX74" s="507"/>
      <c r="ROY74" s="507"/>
      <c r="ROZ74" s="507"/>
      <c r="RPA74" s="507"/>
      <c r="RPB74" s="507"/>
      <c r="RPC74" s="507"/>
      <c r="RPD74" s="507"/>
      <c r="RPE74" s="507"/>
      <c r="RPF74" s="507"/>
      <c r="RPG74" s="507"/>
      <c r="RPH74" s="507"/>
      <c r="RPI74" s="507"/>
      <c r="RPJ74" s="507"/>
      <c r="RPK74" s="507"/>
      <c r="RPL74" s="507"/>
      <c r="RPM74" s="507"/>
      <c r="RPN74" s="507"/>
      <c r="RPO74" s="507"/>
      <c r="RPP74" s="507"/>
      <c r="RPQ74" s="507"/>
      <c r="RPR74" s="507"/>
      <c r="RPS74" s="507"/>
      <c r="RPT74" s="507"/>
      <c r="RPU74" s="507"/>
      <c r="RPV74" s="507"/>
      <c r="RPW74" s="507"/>
      <c r="RPX74" s="507"/>
      <c r="RPY74" s="507"/>
      <c r="RPZ74" s="507"/>
      <c r="RQA74" s="507"/>
      <c r="RQB74" s="507"/>
      <c r="RQC74" s="507"/>
      <c r="RQD74" s="507"/>
      <c r="RQE74" s="507"/>
      <c r="RQF74" s="507"/>
      <c r="RQG74" s="507"/>
      <c r="RQH74" s="507"/>
      <c r="RQI74" s="507"/>
      <c r="RQJ74" s="507"/>
      <c r="RQK74" s="507"/>
      <c r="RQL74" s="507"/>
      <c r="RQM74" s="507"/>
      <c r="RQN74" s="507"/>
      <c r="RQO74" s="507"/>
      <c r="RQP74" s="507"/>
      <c r="RQQ74" s="507"/>
      <c r="RQR74" s="507"/>
      <c r="RQS74" s="507"/>
      <c r="RQT74" s="507"/>
      <c r="RQU74" s="507"/>
      <c r="RQV74" s="507"/>
      <c r="RQW74" s="507"/>
      <c r="RQX74" s="507"/>
      <c r="RQY74" s="507"/>
      <c r="RQZ74" s="507"/>
      <c r="RRA74" s="507"/>
      <c r="RRB74" s="507"/>
      <c r="RRC74" s="507"/>
      <c r="RRD74" s="507"/>
      <c r="RRE74" s="507"/>
      <c r="RRF74" s="507"/>
      <c r="RRG74" s="507"/>
      <c r="RRH74" s="507"/>
      <c r="RRI74" s="507"/>
      <c r="RRJ74" s="507"/>
      <c r="RRK74" s="507"/>
      <c r="RRL74" s="507"/>
      <c r="RRM74" s="507"/>
      <c r="RRN74" s="507"/>
      <c r="RRO74" s="507"/>
      <c r="RRP74" s="507"/>
      <c r="RRQ74" s="507"/>
      <c r="RRR74" s="507"/>
      <c r="RRS74" s="507"/>
      <c r="RRT74" s="507"/>
      <c r="RRU74" s="507"/>
      <c r="RRV74" s="507"/>
      <c r="RRW74" s="507"/>
      <c r="RRX74" s="507"/>
      <c r="RRY74" s="507"/>
      <c r="RRZ74" s="507"/>
      <c r="RSA74" s="507"/>
      <c r="RSB74" s="507"/>
      <c r="RSC74" s="507"/>
      <c r="RSD74" s="507"/>
      <c r="RSE74" s="507"/>
      <c r="RSF74" s="507"/>
      <c r="RSG74" s="507"/>
      <c r="RSH74" s="507"/>
      <c r="RSI74" s="507"/>
      <c r="RSJ74" s="507"/>
      <c r="RSK74" s="507"/>
      <c r="RSL74" s="507"/>
      <c r="RSM74" s="507"/>
      <c r="RSN74" s="507"/>
      <c r="RSO74" s="507"/>
      <c r="RSP74" s="507"/>
      <c r="RSQ74" s="507"/>
      <c r="RSR74" s="507"/>
      <c r="RSS74" s="507"/>
      <c r="RST74" s="507"/>
      <c r="RSU74" s="507"/>
      <c r="RSV74" s="507"/>
      <c r="RSW74" s="507"/>
      <c r="RSX74" s="507"/>
      <c r="RSY74" s="507"/>
      <c r="RSZ74" s="507"/>
      <c r="RTA74" s="507"/>
      <c r="RTB74" s="507"/>
      <c r="RTC74" s="507"/>
      <c r="RTD74" s="507"/>
      <c r="RTE74" s="507"/>
      <c r="RTF74" s="507"/>
      <c r="RTG74" s="507"/>
      <c r="RTH74" s="507"/>
      <c r="RTI74" s="507"/>
      <c r="RTJ74" s="507"/>
      <c r="RTK74" s="507"/>
      <c r="RTL74" s="507"/>
      <c r="RTM74" s="507"/>
      <c r="RTN74" s="507"/>
      <c r="RTO74" s="507"/>
      <c r="RTP74" s="507"/>
      <c r="RTQ74" s="507"/>
      <c r="RTR74" s="507"/>
      <c r="RTS74" s="507"/>
      <c r="RTT74" s="507"/>
      <c r="RTU74" s="507"/>
      <c r="RTV74" s="507"/>
      <c r="RTW74" s="507"/>
      <c r="RTX74" s="507"/>
      <c r="RTZ74" s="507"/>
      <c r="RUA74" s="507"/>
      <c r="RUB74" s="507"/>
      <c r="RUC74" s="507"/>
      <c r="RUD74" s="507"/>
      <c r="RUF74" s="507"/>
      <c r="RUJ74" s="507"/>
      <c r="RUK74" s="507"/>
      <c r="RUL74" s="507"/>
      <c r="RUM74" s="507"/>
      <c r="RUN74" s="507"/>
      <c r="RUO74" s="507"/>
      <c r="RUP74" s="507"/>
      <c r="RUQ74" s="507"/>
      <c r="RUR74" s="507"/>
      <c r="RUS74" s="507"/>
      <c r="RUU74" s="507"/>
      <c r="RUV74" s="507"/>
      <c r="RUW74" s="507"/>
      <c r="RUX74" s="507"/>
      <c r="RUY74" s="507"/>
      <c r="RUZ74" s="507"/>
      <c r="RVA74" s="507"/>
      <c r="RVB74" s="507"/>
      <c r="RVC74" s="507"/>
      <c r="RVD74" s="507"/>
      <c r="RVE74" s="507"/>
      <c r="RVF74" s="507"/>
      <c r="RVG74" s="507"/>
      <c r="RVH74" s="507"/>
      <c r="RVI74" s="507"/>
      <c r="RVJ74" s="507"/>
      <c r="RVK74" s="507"/>
      <c r="RVL74" s="507"/>
      <c r="RVM74" s="507"/>
      <c r="RVN74" s="507"/>
      <c r="RVO74" s="507"/>
      <c r="RVP74" s="507"/>
      <c r="RVQ74" s="507"/>
      <c r="RVR74" s="507"/>
      <c r="RVS74" s="507"/>
      <c r="RVT74" s="507"/>
      <c r="RVU74" s="507"/>
      <c r="RVV74" s="507"/>
      <c r="RVW74" s="507"/>
      <c r="RVX74" s="507"/>
      <c r="RVY74" s="507"/>
      <c r="RVZ74" s="507"/>
      <c r="RWA74" s="507"/>
      <c r="RWB74" s="507"/>
      <c r="RWC74" s="507"/>
      <c r="RWD74" s="507"/>
      <c r="RWE74" s="507"/>
      <c r="RWF74" s="507"/>
      <c r="RWG74" s="507"/>
      <c r="RWH74" s="507"/>
      <c r="RWI74" s="507"/>
      <c r="RWJ74" s="507"/>
      <c r="RWK74" s="507"/>
      <c r="RWL74" s="507"/>
      <c r="RWM74" s="507"/>
      <c r="RWN74" s="507"/>
      <c r="RWO74" s="507"/>
      <c r="RWP74" s="507"/>
      <c r="RWQ74" s="507"/>
      <c r="RWR74" s="507"/>
      <c r="RWS74" s="507"/>
      <c r="RWT74" s="507"/>
      <c r="RWU74" s="507"/>
      <c r="RWV74" s="507"/>
      <c r="RWW74" s="507"/>
      <c r="RWX74" s="507"/>
      <c r="RWY74" s="507"/>
      <c r="RWZ74" s="507"/>
      <c r="RXA74" s="507"/>
      <c r="RXB74" s="507"/>
      <c r="RXC74" s="507"/>
      <c r="RXD74" s="507"/>
      <c r="RXE74" s="507"/>
      <c r="RXF74" s="507"/>
      <c r="RXG74" s="507"/>
      <c r="RXH74" s="507"/>
      <c r="RXI74" s="507"/>
      <c r="RXJ74" s="507"/>
      <c r="RXK74" s="507"/>
      <c r="RXL74" s="507"/>
      <c r="RXM74" s="507"/>
      <c r="RXN74" s="507"/>
      <c r="RXO74" s="507"/>
      <c r="RXP74" s="507"/>
      <c r="RXQ74" s="507"/>
      <c r="RXR74" s="507"/>
      <c r="RXS74" s="507"/>
      <c r="RXT74" s="507"/>
      <c r="RXU74" s="507"/>
      <c r="RXV74" s="507"/>
      <c r="RXW74" s="507"/>
      <c r="RXX74" s="507"/>
      <c r="RXY74" s="507"/>
      <c r="RXZ74" s="507"/>
      <c r="RYA74" s="507"/>
      <c r="RYB74" s="507"/>
      <c r="RYC74" s="507"/>
      <c r="RYD74" s="507"/>
      <c r="RYE74" s="507"/>
      <c r="RYF74" s="507"/>
      <c r="RYG74" s="507"/>
      <c r="RYH74" s="507"/>
      <c r="RYI74" s="507"/>
      <c r="RYJ74" s="507"/>
      <c r="RYK74" s="507"/>
      <c r="RYL74" s="507"/>
      <c r="RYM74" s="507"/>
      <c r="RYN74" s="507"/>
      <c r="RYO74" s="507"/>
      <c r="RYP74" s="507"/>
      <c r="RYQ74" s="507"/>
      <c r="RYR74" s="507"/>
      <c r="RYS74" s="507"/>
      <c r="RYT74" s="507"/>
      <c r="RYU74" s="507"/>
      <c r="RYV74" s="507"/>
      <c r="RYW74" s="507"/>
      <c r="RYX74" s="507"/>
      <c r="RYY74" s="507"/>
      <c r="RYZ74" s="507"/>
      <c r="RZA74" s="507"/>
      <c r="RZB74" s="507"/>
      <c r="RZC74" s="507"/>
      <c r="RZD74" s="507"/>
      <c r="RZE74" s="507"/>
      <c r="RZF74" s="507"/>
      <c r="RZG74" s="507"/>
      <c r="RZH74" s="507"/>
      <c r="RZI74" s="507"/>
      <c r="RZJ74" s="507"/>
      <c r="RZK74" s="507"/>
      <c r="RZL74" s="507"/>
      <c r="RZM74" s="507"/>
      <c r="RZN74" s="507"/>
      <c r="RZO74" s="507"/>
      <c r="RZP74" s="507"/>
      <c r="RZQ74" s="507"/>
      <c r="RZR74" s="507"/>
      <c r="RZS74" s="507"/>
      <c r="RZT74" s="507"/>
      <c r="RZU74" s="507"/>
      <c r="RZV74" s="507"/>
      <c r="RZW74" s="507"/>
      <c r="RZX74" s="507"/>
      <c r="RZY74" s="507"/>
      <c r="RZZ74" s="507"/>
      <c r="SAA74" s="507"/>
      <c r="SAB74" s="507"/>
      <c r="SAC74" s="507"/>
      <c r="SAD74" s="507"/>
      <c r="SAE74" s="507"/>
      <c r="SAF74" s="507"/>
      <c r="SAG74" s="507"/>
      <c r="SAH74" s="507"/>
      <c r="SAI74" s="507"/>
      <c r="SAJ74" s="507"/>
      <c r="SAK74" s="507"/>
      <c r="SAL74" s="507"/>
      <c r="SAM74" s="507"/>
      <c r="SAN74" s="507"/>
      <c r="SAO74" s="507"/>
      <c r="SAP74" s="507"/>
      <c r="SAQ74" s="507"/>
      <c r="SAR74" s="507"/>
      <c r="SAS74" s="507"/>
      <c r="SAT74" s="507"/>
      <c r="SAU74" s="507"/>
      <c r="SAV74" s="507"/>
      <c r="SAW74" s="507"/>
      <c r="SAX74" s="507"/>
      <c r="SAY74" s="507"/>
      <c r="SAZ74" s="507"/>
      <c r="SBA74" s="507"/>
      <c r="SBB74" s="507"/>
      <c r="SBC74" s="507"/>
      <c r="SBD74" s="507"/>
      <c r="SBE74" s="507"/>
      <c r="SBF74" s="507"/>
      <c r="SBG74" s="507"/>
      <c r="SBH74" s="507"/>
      <c r="SBI74" s="507"/>
      <c r="SBJ74" s="507"/>
      <c r="SBK74" s="507"/>
      <c r="SBL74" s="507"/>
      <c r="SBM74" s="507"/>
      <c r="SBN74" s="507"/>
      <c r="SBO74" s="507"/>
      <c r="SBP74" s="507"/>
      <c r="SBQ74" s="507"/>
      <c r="SBR74" s="507"/>
      <c r="SBS74" s="507"/>
      <c r="SBT74" s="507"/>
      <c r="SBU74" s="507"/>
      <c r="SBV74" s="507"/>
      <c r="SBW74" s="507"/>
      <c r="SBX74" s="507"/>
      <c r="SBY74" s="507"/>
      <c r="SBZ74" s="507"/>
      <c r="SCA74" s="507"/>
      <c r="SCB74" s="507"/>
      <c r="SCC74" s="507"/>
      <c r="SCD74" s="507"/>
      <c r="SCE74" s="507"/>
      <c r="SCF74" s="507"/>
      <c r="SCG74" s="507"/>
      <c r="SCH74" s="507"/>
      <c r="SCI74" s="507"/>
      <c r="SCJ74" s="507"/>
      <c r="SCK74" s="507"/>
      <c r="SCL74" s="507"/>
      <c r="SCM74" s="507"/>
      <c r="SCN74" s="507"/>
      <c r="SCO74" s="507"/>
      <c r="SCP74" s="507"/>
      <c r="SCQ74" s="507"/>
      <c r="SCR74" s="507"/>
      <c r="SCS74" s="507"/>
      <c r="SCT74" s="507"/>
      <c r="SCU74" s="507"/>
      <c r="SCV74" s="507"/>
      <c r="SCW74" s="507"/>
      <c r="SCX74" s="507"/>
      <c r="SCY74" s="507"/>
      <c r="SCZ74" s="507"/>
      <c r="SDA74" s="507"/>
      <c r="SDB74" s="507"/>
      <c r="SDC74" s="507"/>
      <c r="SDD74" s="507"/>
      <c r="SDE74" s="507"/>
      <c r="SDF74" s="507"/>
      <c r="SDG74" s="507"/>
      <c r="SDH74" s="507"/>
      <c r="SDI74" s="507"/>
      <c r="SDJ74" s="507"/>
      <c r="SDK74" s="507"/>
      <c r="SDL74" s="507"/>
      <c r="SDM74" s="507"/>
      <c r="SDN74" s="507"/>
      <c r="SDO74" s="507"/>
      <c r="SDP74" s="507"/>
      <c r="SDQ74" s="507"/>
      <c r="SDR74" s="507"/>
      <c r="SDS74" s="507"/>
      <c r="SDT74" s="507"/>
      <c r="SDV74" s="507"/>
      <c r="SDW74" s="507"/>
      <c r="SDX74" s="507"/>
      <c r="SDY74" s="507"/>
      <c r="SDZ74" s="507"/>
      <c r="SEB74" s="507"/>
      <c r="SEF74" s="507"/>
      <c r="SEG74" s="507"/>
      <c r="SEH74" s="507"/>
      <c r="SEI74" s="507"/>
      <c r="SEJ74" s="507"/>
      <c r="SEK74" s="507"/>
      <c r="SEL74" s="507"/>
      <c r="SEM74" s="507"/>
      <c r="SEN74" s="507"/>
      <c r="SEO74" s="507"/>
      <c r="SEQ74" s="507"/>
      <c r="SER74" s="507"/>
      <c r="SES74" s="507"/>
      <c r="SET74" s="507"/>
      <c r="SEU74" s="507"/>
      <c r="SEV74" s="507"/>
      <c r="SEW74" s="507"/>
      <c r="SEX74" s="507"/>
      <c r="SEY74" s="507"/>
      <c r="SEZ74" s="507"/>
      <c r="SFA74" s="507"/>
      <c r="SFB74" s="507"/>
      <c r="SFC74" s="507"/>
      <c r="SFD74" s="507"/>
      <c r="SFE74" s="507"/>
      <c r="SFF74" s="507"/>
      <c r="SFG74" s="507"/>
      <c r="SFH74" s="507"/>
      <c r="SFI74" s="507"/>
      <c r="SFJ74" s="507"/>
      <c r="SFK74" s="507"/>
      <c r="SFL74" s="507"/>
      <c r="SFM74" s="507"/>
      <c r="SFN74" s="507"/>
      <c r="SFO74" s="507"/>
      <c r="SFP74" s="507"/>
      <c r="SFQ74" s="507"/>
      <c r="SFR74" s="507"/>
      <c r="SFS74" s="507"/>
      <c r="SFT74" s="507"/>
      <c r="SFU74" s="507"/>
      <c r="SFV74" s="507"/>
      <c r="SFW74" s="507"/>
      <c r="SFX74" s="507"/>
      <c r="SFY74" s="507"/>
      <c r="SFZ74" s="507"/>
      <c r="SGA74" s="507"/>
      <c r="SGB74" s="507"/>
      <c r="SGC74" s="507"/>
      <c r="SGD74" s="507"/>
      <c r="SGE74" s="507"/>
      <c r="SGF74" s="507"/>
      <c r="SGG74" s="507"/>
      <c r="SGH74" s="507"/>
      <c r="SGI74" s="507"/>
      <c r="SGJ74" s="507"/>
      <c r="SGK74" s="507"/>
      <c r="SGL74" s="507"/>
      <c r="SGM74" s="507"/>
      <c r="SGN74" s="507"/>
      <c r="SGO74" s="507"/>
      <c r="SGP74" s="507"/>
      <c r="SGQ74" s="507"/>
      <c r="SGR74" s="507"/>
      <c r="SGS74" s="507"/>
      <c r="SGT74" s="507"/>
      <c r="SGU74" s="507"/>
      <c r="SGV74" s="507"/>
      <c r="SGW74" s="507"/>
      <c r="SGX74" s="507"/>
      <c r="SGY74" s="507"/>
      <c r="SGZ74" s="507"/>
      <c r="SHA74" s="507"/>
      <c r="SHB74" s="507"/>
      <c r="SHC74" s="507"/>
      <c r="SHD74" s="507"/>
      <c r="SHE74" s="507"/>
      <c r="SHF74" s="507"/>
      <c r="SHG74" s="507"/>
      <c r="SHH74" s="507"/>
      <c r="SHI74" s="507"/>
      <c r="SHJ74" s="507"/>
      <c r="SHK74" s="507"/>
      <c r="SHL74" s="507"/>
      <c r="SHM74" s="507"/>
      <c r="SHN74" s="507"/>
      <c r="SHO74" s="507"/>
      <c r="SHP74" s="507"/>
      <c r="SHQ74" s="507"/>
      <c r="SHR74" s="507"/>
      <c r="SHS74" s="507"/>
      <c r="SHT74" s="507"/>
      <c r="SHU74" s="507"/>
      <c r="SHV74" s="507"/>
      <c r="SHW74" s="507"/>
      <c r="SHX74" s="507"/>
      <c r="SHY74" s="507"/>
      <c r="SHZ74" s="507"/>
      <c r="SIA74" s="507"/>
      <c r="SIB74" s="507"/>
      <c r="SIC74" s="507"/>
      <c r="SID74" s="507"/>
      <c r="SIE74" s="507"/>
      <c r="SIF74" s="507"/>
      <c r="SIG74" s="507"/>
      <c r="SIH74" s="507"/>
      <c r="SII74" s="507"/>
      <c r="SIJ74" s="507"/>
      <c r="SIK74" s="507"/>
      <c r="SIL74" s="507"/>
      <c r="SIM74" s="507"/>
      <c r="SIN74" s="507"/>
      <c r="SIO74" s="507"/>
      <c r="SIP74" s="507"/>
      <c r="SIQ74" s="507"/>
      <c r="SIR74" s="507"/>
      <c r="SIS74" s="507"/>
      <c r="SIT74" s="507"/>
      <c r="SIU74" s="507"/>
      <c r="SIV74" s="507"/>
      <c r="SIW74" s="507"/>
      <c r="SIX74" s="507"/>
      <c r="SIY74" s="507"/>
      <c r="SIZ74" s="507"/>
      <c r="SJA74" s="507"/>
      <c r="SJB74" s="507"/>
      <c r="SJC74" s="507"/>
      <c r="SJD74" s="507"/>
      <c r="SJE74" s="507"/>
      <c r="SJF74" s="507"/>
      <c r="SJG74" s="507"/>
      <c r="SJH74" s="507"/>
      <c r="SJI74" s="507"/>
      <c r="SJJ74" s="507"/>
      <c r="SJK74" s="507"/>
      <c r="SJL74" s="507"/>
      <c r="SJM74" s="507"/>
      <c r="SJN74" s="507"/>
      <c r="SJO74" s="507"/>
      <c r="SJP74" s="507"/>
      <c r="SJQ74" s="507"/>
      <c r="SJR74" s="507"/>
      <c r="SJS74" s="507"/>
      <c r="SJT74" s="507"/>
      <c r="SJU74" s="507"/>
      <c r="SJV74" s="507"/>
      <c r="SJW74" s="507"/>
      <c r="SJX74" s="507"/>
      <c r="SJY74" s="507"/>
      <c r="SJZ74" s="507"/>
      <c r="SKA74" s="507"/>
      <c r="SKB74" s="507"/>
      <c r="SKC74" s="507"/>
      <c r="SKD74" s="507"/>
      <c r="SKE74" s="507"/>
      <c r="SKF74" s="507"/>
      <c r="SKG74" s="507"/>
      <c r="SKH74" s="507"/>
      <c r="SKI74" s="507"/>
      <c r="SKJ74" s="507"/>
      <c r="SKK74" s="507"/>
      <c r="SKL74" s="507"/>
      <c r="SKM74" s="507"/>
      <c r="SKN74" s="507"/>
      <c r="SKO74" s="507"/>
      <c r="SKP74" s="507"/>
      <c r="SKQ74" s="507"/>
      <c r="SKR74" s="507"/>
      <c r="SKS74" s="507"/>
      <c r="SKT74" s="507"/>
      <c r="SKU74" s="507"/>
      <c r="SKV74" s="507"/>
      <c r="SKW74" s="507"/>
      <c r="SKX74" s="507"/>
      <c r="SKY74" s="507"/>
      <c r="SKZ74" s="507"/>
      <c r="SLA74" s="507"/>
      <c r="SLB74" s="507"/>
      <c r="SLC74" s="507"/>
      <c r="SLD74" s="507"/>
      <c r="SLE74" s="507"/>
      <c r="SLF74" s="507"/>
      <c r="SLG74" s="507"/>
      <c r="SLH74" s="507"/>
      <c r="SLI74" s="507"/>
      <c r="SLJ74" s="507"/>
      <c r="SLK74" s="507"/>
      <c r="SLL74" s="507"/>
      <c r="SLM74" s="507"/>
      <c r="SLN74" s="507"/>
      <c r="SLO74" s="507"/>
      <c r="SLP74" s="507"/>
      <c r="SLQ74" s="507"/>
      <c r="SLR74" s="507"/>
      <c r="SLS74" s="507"/>
      <c r="SLT74" s="507"/>
      <c r="SLU74" s="507"/>
      <c r="SLV74" s="507"/>
      <c r="SLW74" s="507"/>
      <c r="SLX74" s="507"/>
      <c r="SLY74" s="507"/>
      <c r="SLZ74" s="507"/>
      <c r="SMA74" s="507"/>
      <c r="SMB74" s="507"/>
      <c r="SMC74" s="507"/>
      <c r="SMD74" s="507"/>
      <c r="SME74" s="507"/>
      <c r="SMF74" s="507"/>
      <c r="SMG74" s="507"/>
      <c r="SMH74" s="507"/>
      <c r="SMI74" s="507"/>
      <c r="SMJ74" s="507"/>
      <c r="SMK74" s="507"/>
      <c r="SML74" s="507"/>
      <c r="SMM74" s="507"/>
      <c r="SMN74" s="507"/>
      <c r="SMO74" s="507"/>
      <c r="SMP74" s="507"/>
      <c r="SMQ74" s="507"/>
      <c r="SMR74" s="507"/>
      <c r="SMS74" s="507"/>
      <c r="SMT74" s="507"/>
      <c r="SMU74" s="507"/>
      <c r="SMV74" s="507"/>
      <c r="SMW74" s="507"/>
      <c r="SMX74" s="507"/>
      <c r="SMY74" s="507"/>
      <c r="SMZ74" s="507"/>
      <c r="SNA74" s="507"/>
      <c r="SNB74" s="507"/>
      <c r="SNC74" s="507"/>
      <c r="SND74" s="507"/>
      <c r="SNE74" s="507"/>
      <c r="SNF74" s="507"/>
      <c r="SNG74" s="507"/>
      <c r="SNH74" s="507"/>
      <c r="SNI74" s="507"/>
      <c r="SNJ74" s="507"/>
      <c r="SNK74" s="507"/>
      <c r="SNL74" s="507"/>
      <c r="SNM74" s="507"/>
      <c r="SNN74" s="507"/>
      <c r="SNO74" s="507"/>
      <c r="SNP74" s="507"/>
      <c r="SNR74" s="507"/>
      <c r="SNS74" s="507"/>
      <c r="SNT74" s="507"/>
      <c r="SNU74" s="507"/>
      <c r="SNV74" s="507"/>
      <c r="SNX74" s="507"/>
      <c r="SOB74" s="507"/>
      <c r="SOC74" s="507"/>
      <c r="SOD74" s="507"/>
      <c r="SOE74" s="507"/>
      <c r="SOF74" s="507"/>
      <c r="SOG74" s="507"/>
      <c r="SOH74" s="507"/>
      <c r="SOI74" s="507"/>
      <c r="SOJ74" s="507"/>
      <c r="SOK74" s="507"/>
      <c r="SOM74" s="507"/>
      <c r="SON74" s="507"/>
      <c r="SOO74" s="507"/>
      <c r="SOP74" s="507"/>
      <c r="SOQ74" s="507"/>
      <c r="SOR74" s="507"/>
      <c r="SOS74" s="507"/>
      <c r="SOT74" s="507"/>
      <c r="SOU74" s="507"/>
      <c r="SOV74" s="507"/>
      <c r="SOW74" s="507"/>
      <c r="SOX74" s="507"/>
      <c r="SOY74" s="507"/>
      <c r="SOZ74" s="507"/>
      <c r="SPA74" s="507"/>
      <c r="SPB74" s="507"/>
      <c r="SPC74" s="507"/>
      <c r="SPD74" s="507"/>
      <c r="SPE74" s="507"/>
      <c r="SPF74" s="507"/>
      <c r="SPG74" s="507"/>
      <c r="SPH74" s="507"/>
      <c r="SPI74" s="507"/>
      <c r="SPJ74" s="507"/>
      <c r="SPK74" s="507"/>
      <c r="SPL74" s="507"/>
      <c r="SPM74" s="507"/>
      <c r="SPN74" s="507"/>
      <c r="SPO74" s="507"/>
      <c r="SPP74" s="507"/>
      <c r="SPQ74" s="507"/>
      <c r="SPR74" s="507"/>
      <c r="SPS74" s="507"/>
      <c r="SPT74" s="507"/>
      <c r="SPU74" s="507"/>
      <c r="SPV74" s="507"/>
      <c r="SPW74" s="507"/>
      <c r="SPX74" s="507"/>
      <c r="SPY74" s="507"/>
      <c r="SPZ74" s="507"/>
      <c r="SQA74" s="507"/>
      <c r="SQB74" s="507"/>
      <c r="SQC74" s="507"/>
      <c r="SQD74" s="507"/>
      <c r="SQE74" s="507"/>
      <c r="SQF74" s="507"/>
      <c r="SQG74" s="507"/>
      <c r="SQH74" s="507"/>
      <c r="SQI74" s="507"/>
      <c r="SQJ74" s="507"/>
      <c r="SQK74" s="507"/>
      <c r="SQL74" s="507"/>
      <c r="SQM74" s="507"/>
      <c r="SQN74" s="507"/>
      <c r="SQO74" s="507"/>
      <c r="SQP74" s="507"/>
      <c r="SQQ74" s="507"/>
      <c r="SQR74" s="507"/>
      <c r="SQS74" s="507"/>
      <c r="SQT74" s="507"/>
      <c r="SQU74" s="507"/>
      <c r="SQV74" s="507"/>
      <c r="SQW74" s="507"/>
      <c r="SQX74" s="507"/>
      <c r="SQY74" s="507"/>
      <c r="SQZ74" s="507"/>
      <c r="SRA74" s="507"/>
      <c r="SRB74" s="507"/>
      <c r="SRC74" s="507"/>
      <c r="SRD74" s="507"/>
      <c r="SRE74" s="507"/>
      <c r="SRF74" s="507"/>
      <c r="SRG74" s="507"/>
      <c r="SRH74" s="507"/>
      <c r="SRI74" s="507"/>
      <c r="SRJ74" s="507"/>
      <c r="SRK74" s="507"/>
      <c r="SRL74" s="507"/>
      <c r="SRM74" s="507"/>
      <c r="SRN74" s="507"/>
      <c r="SRO74" s="507"/>
      <c r="SRP74" s="507"/>
      <c r="SRQ74" s="507"/>
      <c r="SRR74" s="507"/>
      <c r="SRS74" s="507"/>
      <c r="SRT74" s="507"/>
      <c r="SRU74" s="507"/>
      <c r="SRV74" s="507"/>
      <c r="SRW74" s="507"/>
      <c r="SRX74" s="507"/>
      <c r="SRY74" s="507"/>
      <c r="SRZ74" s="507"/>
      <c r="SSA74" s="507"/>
      <c r="SSB74" s="507"/>
      <c r="SSC74" s="507"/>
      <c r="SSD74" s="507"/>
      <c r="SSE74" s="507"/>
      <c r="SSF74" s="507"/>
      <c r="SSG74" s="507"/>
      <c r="SSH74" s="507"/>
      <c r="SSI74" s="507"/>
      <c r="SSJ74" s="507"/>
      <c r="SSK74" s="507"/>
      <c r="SSL74" s="507"/>
      <c r="SSM74" s="507"/>
      <c r="SSN74" s="507"/>
      <c r="SSO74" s="507"/>
      <c r="SSP74" s="507"/>
      <c r="SSQ74" s="507"/>
      <c r="SSR74" s="507"/>
      <c r="SSS74" s="507"/>
      <c r="SST74" s="507"/>
      <c r="SSU74" s="507"/>
      <c r="SSV74" s="507"/>
      <c r="SSW74" s="507"/>
      <c r="SSX74" s="507"/>
      <c r="SSY74" s="507"/>
      <c r="SSZ74" s="507"/>
      <c r="STA74" s="507"/>
      <c r="STB74" s="507"/>
      <c r="STC74" s="507"/>
      <c r="STD74" s="507"/>
      <c r="STE74" s="507"/>
      <c r="STF74" s="507"/>
      <c r="STG74" s="507"/>
      <c r="STH74" s="507"/>
      <c r="STI74" s="507"/>
      <c r="STJ74" s="507"/>
      <c r="STK74" s="507"/>
      <c r="STL74" s="507"/>
      <c r="STM74" s="507"/>
      <c r="STN74" s="507"/>
      <c r="STO74" s="507"/>
      <c r="STP74" s="507"/>
      <c r="STQ74" s="507"/>
      <c r="STR74" s="507"/>
      <c r="STS74" s="507"/>
      <c r="STT74" s="507"/>
      <c r="STU74" s="507"/>
      <c r="STV74" s="507"/>
      <c r="STW74" s="507"/>
      <c r="STX74" s="507"/>
      <c r="STY74" s="507"/>
      <c r="STZ74" s="507"/>
      <c r="SUA74" s="507"/>
      <c r="SUB74" s="507"/>
      <c r="SUC74" s="507"/>
      <c r="SUD74" s="507"/>
      <c r="SUE74" s="507"/>
      <c r="SUF74" s="507"/>
      <c r="SUG74" s="507"/>
      <c r="SUH74" s="507"/>
      <c r="SUI74" s="507"/>
      <c r="SUJ74" s="507"/>
      <c r="SUK74" s="507"/>
      <c r="SUL74" s="507"/>
      <c r="SUM74" s="507"/>
      <c r="SUN74" s="507"/>
      <c r="SUO74" s="507"/>
      <c r="SUP74" s="507"/>
      <c r="SUQ74" s="507"/>
      <c r="SUR74" s="507"/>
      <c r="SUS74" s="507"/>
      <c r="SUT74" s="507"/>
      <c r="SUU74" s="507"/>
      <c r="SUV74" s="507"/>
      <c r="SUW74" s="507"/>
      <c r="SUX74" s="507"/>
      <c r="SUY74" s="507"/>
      <c r="SUZ74" s="507"/>
      <c r="SVA74" s="507"/>
      <c r="SVB74" s="507"/>
      <c r="SVC74" s="507"/>
      <c r="SVD74" s="507"/>
      <c r="SVE74" s="507"/>
      <c r="SVF74" s="507"/>
      <c r="SVG74" s="507"/>
      <c r="SVH74" s="507"/>
      <c r="SVI74" s="507"/>
      <c r="SVJ74" s="507"/>
      <c r="SVK74" s="507"/>
      <c r="SVL74" s="507"/>
      <c r="SVM74" s="507"/>
      <c r="SVN74" s="507"/>
      <c r="SVO74" s="507"/>
      <c r="SVP74" s="507"/>
      <c r="SVQ74" s="507"/>
      <c r="SVR74" s="507"/>
      <c r="SVS74" s="507"/>
      <c r="SVT74" s="507"/>
      <c r="SVU74" s="507"/>
      <c r="SVV74" s="507"/>
      <c r="SVW74" s="507"/>
      <c r="SVX74" s="507"/>
      <c r="SVY74" s="507"/>
      <c r="SVZ74" s="507"/>
      <c r="SWA74" s="507"/>
      <c r="SWB74" s="507"/>
      <c r="SWC74" s="507"/>
      <c r="SWD74" s="507"/>
      <c r="SWE74" s="507"/>
      <c r="SWF74" s="507"/>
      <c r="SWG74" s="507"/>
      <c r="SWH74" s="507"/>
      <c r="SWI74" s="507"/>
      <c r="SWJ74" s="507"/>
      <c r="SWK74" s="507"/>
      <c r="SWL74" s="507"/>
      <c r="SWM74" s="507"/>
      <c r="SWN74" s="507"/>
      <c r="SWO74" s="507"/>
      <c r="SWP74" s="507"/>
      <c r="SWQ74" s="507"/>
      <c r="SWR74" s="507"/>
      <c r="SWS74" s="507"/>
      <c r="SWT74" s="507"/>
      <c r="SWU74" s="507"/>
      <c r="SWV74" s="507"/>
      <c r="SWW74" s="507"/>
      <c r="SWX74" s="507"/>
      <c r="SWY74" s="507"/>
      <c r="SWZ74" s="507"/>
      <c r="SXA74" s="507"/>
      <c r="SXB74" s="507"/>
      <c r="SXC74" s="507"/>
      <c r="SXD74" s="507"/>
      <c r="SXE74" s="507"/>
      <c r="SXF74" s="507"/>
      <c r="SXG74" s="507"/>
      <c r="SXH74" s="507"/>
      <c r="SXI74" s="507"/>
      <c r="SXJ74" s="507"/>
      <c r="SXK74" s="507"/>
      <c r="SXL74" s="507"/>
      <c r="SXN74" s="507"/>
      <c r="SXO74" s="507"/>
      <c r="SXP74" s="507"/>
      <c r="SXQ74" s="507"/>
      <c r="SXR74" s="507"/>
      <c r="SXT74" s="507"/>
      <c r="SXX74" s="507"/>
      <c r="SXY74" s="507"/>
      <c r="SXZ74" s="507"/>
      <c r="SYA74" s="507"/>
      <c r="SYB74" s="507"/>
      <c r="SYC74" s="507"/>
      <c r="SYD74" s="507"/>
      <c r="SYE74" s="507"/>
      <c r="SYF74" s="507"/>
      <c r="SYG74" s="507"/>
      <c r="SYI74" s="507"/>
      <c r="SYJ74" s="507"/>
      <c r="SYK74" s="507"/>
      <c r="SYL74" s="507"/>
      <c r="SYM74" s="507"/>
      <c r="SYN74" s="507"/>
      <c r="SYO74" s="507"/>
      <c r="SYP74" s="507"/>
      <c r="SYQ74" s="507"/>
      <c r="SYR74" s="507"/>
      <c r="SYS74" s="507"/>
      <c r="SYT74" s="507"/>
      <c r="SYU74" s="507"/>
      <c r="SYV74" s="507"/>
      <c r="SYW74" s="507"/>
      <c r="SYX74" s="507"/>
      <c r="SYY74" s="507"/>
      <c r="SYZ74" s="507"/>
      <c r="SZA74" s="507"/>
      <c r="SZB74" s="507"/>
      <c r="SZC74" s="507"/>
      <c r="SZD74" s="507"/>
      <c r="SZE74" s="507"/>
      <c r="SZF74" s="507"/>
      <c r="SZG74" s="507"/>
      <c r="SZH74" s="507"/>
      <c r="SZI74" s="507"/>
      <c r="SZJ74" s="507"/>
      <c r="SZK74" s="507"/>
      <c r="SZL74" s="507"/>
      <c r="SZM74" s="507"/>
      <c r="SZN74" s="507"/>
      <c r="SZO74" s="507"/>
      <c r="SZP74" s="507"/>
      <c r="SZQ74" s="507"/>
      <c r="SZR74" s="507"/>
      <c r="SZS74" s="507"/>
      <c r="SZT74" s="507"/>
      <c r="SZU74" s="507"/>
      <c r="SZV74" s="507"/>
      <c r="SZW74" s="507"/>
      <c r="SZX74" s="507"/>
      <c r="SZY74" s="507"/>
      <c r="SZZ74" s="507"/>
      <c r="TAA74" s="507"/>
      <c r="TAB74" s="507"/>
      <c r="TAC74" s="507"/>
      <c r="TAD74" s="507"/>
      <c r="TAE74" s="507"/>
      <c r="TAF74" s="507"/>
      <c r="TAG74" s="507"/>
      <c r="TAH74" s="507"/>
      <c r="TAI74" s="507"/>
      <c r="TAJ74" s="507"/>
      <c r="TAK74" s="507"/>
      <c r="TAL74" s="507"/>
      <c r="TAM74" s="507"/>
      <c r="TAN74" s="507"/>
      <c r="TAO74" s="507"/>
      <c r="TAP74" s="507"/>
      <c r="TAQ74" s="507"/>
      <c r="TAR74" s="507"/>
      <c r="TAS74" s="507"/>
      <c r="TAT74" s="507"/>
      <c r="TAU74" s="507"/>
      <c r="TAV74" s="507"/>
      <c r="TAW74" s="507"/>
      <c r="TAX74" s="507"/>
      <c r="TAY74" s="507"/>
      <c r="TAZ74" s="507"/>
      <c r="TBA74" s="507"/>
      <c r="TBB74" s="507"/>
      <c r="TBC74" s="507"/>
      <c r="TBD74" s="507"/>
      <c r="TBE74" s="507"/>
      <c r="TBF74" s="507"/>
      <c r="TBG74" s="507"/>
      <c r="TBH74" s="507"/>
      <c r="TBI74" s="507"/>
      <c r="TBJ74" s="507"/>
      <c r="TBK74" s="507"/>
      <c r="TBL74" s="507"/>
      <c r="TBM74" s="507"/>
      <c r="TBN74" s="507"/>
      <c r="TBO74" s="507"/>
      <c r="TBP74" s="507"/>
      <c r="TBQ74" s="507"/>
      <c r="TBR74" s="507"/>
      <c r="TBS74" s="507"/>
      <c r="TBT74" s="507"/>
      <c r="TBU74" s="507"/>
      <c r="TBV74" s="507"/>
      <c r="TBW74" s="507"/>
      <c r="TBX74" s="507"/>
      <c r="TBY74" s="507"/>
      <c r="TBZ74" s="507"/>
      <c r="TCA74" s="507"/>
      <c r="TCB74" s="507"/>
      <c r="TCC74" s="507"/>
      <c r="TCD74" s="507"/>
      <c r="TCE74" s="507"/>
      <c r="TCF74" s="507"/>
      <c r="TCG74" s="507"/>
      <c r="TCH74" s="507"/>
      <c r="TCI74" s="507"/>
      <c r="TCJ74" s="507"/>
      <c r="TCK74" s="507"/>
      <c r="TCL74" s="507"/>
      <c r="TCM74" s="507"/>
      <c r="TCN74" s="507"/>
      <c r="TCO74" s="507"/>
      <c r="TCP74" s="507"/>
      <c r="TCQ74" s="507"/>
      <c r="TCR74" s="507"/>
      <c r="TCS74" s="507"/>
      <c r="TCT74" s="507"/>
      <c r="TCU74" s="507"/>
      <c r="TCV74" s="507"/>
      <c r="TCW74" s="507"/>
      <c r="TCX74" s="507"/>
      <c r="TCY74" s="507"/>
      <c r="TCZ74" s="507"/>
      <c r="TDA74" s="507"/>
      <c r="TDB74" s="507"/>
      <c r="TDC74" s="507"/>
      <c r="TDD74" s="507"/>
      <c r="TDE74" s="507"/>
      <c r="TDF74" s="507"/>
      <c r="TDG74" s="507"/>
      <c r="TDH74" s="507"/>
      <c r="TDI74" s="507"/>
      <c r="TDJ74" s="507"/>
      <c r="TDK74" s="507"/>
      <c r="TDL74" s="507"/>
      <c r="TDM74" s="507"/>
      <c r="TDN74" s="507"/>
      <c r="TDO74" s="507"/>
      <c r="TDP74" s="507"/>
      <c r="TDQ74" s="507"/>
      <c r="TDR74" s="507"/>
      <c r="TDS74" s="507"/>
      <c r="TDT74" s="507"/>
      <c r="TDU74" s="507"/>
      <c r="TDV74" s="507"/>
      <c r="TDW74" s="507"/>
      <c r="TDX74" s="507"/>
      <c r="TDY74" s="507"/>
      <c r="TDZ74" s="507"/>
      <c r="TEA74" s="507"/>
      <c r="TEB74" s="507"/>
      <c r="TEC74" s="507"/>
      <c r="TED74" s="507"/>
      <c r="TEE74" s="507"/>
      <c r="TEF74" s="507"/>
      <c r="TEG74" s="507"/>
      <c r="TEH74" s="507"/>
      <c r="TEI74" s="507"/>
      <c r="TEJ74" s="507"/>
      <c r="TEK74" s="507"/>
      <c r="TEL74" s="507"/>
      <c r="TEM74" s="507"/>
      <c r="TEN74" s="507"/>
      <c r="TEO74" s="507"/>
      <c r="TEP74" s="507"/>
      <c r="TEQ74" s="507"/>
      <c r="TER74" s="507"/>
      <c r="TES74" s="507"/>
      <c r="TET74" s="507"/>
      <c r="TEU74" s="507"/>
      <c r="TEV74" s="507"/>
      <c r="TEW74" s="507"/>
      <c r="TEX74" s="507"/>
      <c r="TEY74" s="507"/>
      <c r="TEZ74" s="507"/>
      <c r="TFA74" s="507"/>
      <c r="TFB74" s="507"/>
      <c r="TFC74" s="507"/>
      <c r="TFD74" s="507"/>
      <c r="TFE74" s="507"/>
      <c r="TFF74" s="507"/>
      <c r="TFG74" s="507"/>
      <c r="TFH74" s="507"/>
      <c r="TFI74" s="507"/>
      <c r="TFJ74" s="507"/>
      <c r="TFK74" s="507"/>
      <c r="TFL74" s="507"/>
      <c r="TFM74" s="507"/>
      <c r="TFN74" s="507"/>
      <c r="TFO74" s="507"/>
      <c r="TFP74" s="507"/>
      <c r="TFQ74" s="507"/>
      <c r="TFR74" s="507"/>
      <c r="TFS74" s="507"/>
      <c r="TFT74" s="507"/>
      <c r="TFU74" s="507"/>
      <c r="TFV74" s="507"/>
      <c r="TFW74" s="507"/>
      <c r="TFX74" s="507"/>
      <c r="TFY74" s="507"/>
      <c r="TFZ74" s="507"/>
      <c r="TGA74" s="507"/>
      <c r="TGB74" s="507"/>
      <c r="TGC74" s="507"/>
      <c r="TGD74" s="507"/>
      <c r="TGE74" s="507"/>
      <c r="TGF74" s="507"/>
      <c r="TGG74" s="507"/>
      <c r="TGH74" s="507"/>
      <c r="TGI74" s="507"/>
      <c r="TGJ74" s="507"/>
      <c r="TGK74" s="507"/>
      <c r="TGL74" s="507"/>
      <c r="TGM74" s="507"/>
      <c r="TGN74" s="507"/>
      <c r="TGO74" s="507"/>
      <c r="TGP74" s="507"/>
      <c r="TGQ74" s="507"/>
      <c r="TGR74" s="507"/>
      <c r="TGS74" s="507"/>
      <c r="TGT74" s="507"/>
      <c r="TGU74" s="507"/>
      <c r="TGV74" s="507"/>
      <c r="TGW74" s="507"/>
      <c r="TGX74" s="507"/>
      <c r="TGY74" s="507"/>
      <c r="TGZ74" s="507"/>
      <c r="THA74" s="507"/>
      <c r="THB74" s="507"/>
      <c r="THC74" s="507"/>
      <c r="THD74" s="507"/>
      <c r="THE74" s="507"/>
      <c r="THF74" s="507"/>
      <c r="THG74" s="507"/>
      <c r="THH74" s="507"/>
      <c r="THJ74" s="507"/>
      <c r="THK74" s="507"/>
      <c r="THL74" s="507"/>
      <c r="THM74" s="507"/>
      <c r="THN74" s="507"/>
      <c r="THP74" s="507"/>
      <c r="THT74" s="507"/>
      <c r="THU74" s="507"/>
      <c r="THV74" s="507"/>
      <c r="THW74" s="507"/>
      <c r="THX74" s="507"/>
      <c r="THY74" s="507"/>
      <c r="THZ74" s="507"/>
      <c r="TIA74" s="507"/>
      <c r="TIB74" s="507"/>
      <c r="TIC74" s="507"/>
      <c r="TIE74" s="507"/>
      <c r="TIF74" s="507"/>
      <c r="TIG74" s="507"/>
      <c r="TIH74" s="507"/>
      <c r="TII74" s="507"/>
      <c r="TIJ74" s="507"/>
      <c r="TIK74" s="507"/>
      <c r="TIL74" s="507"/>
      <c r="TIM74" s="507"/>
      <c r="TIN74" s="507"/>
      <c r="TIO74" s="507"/>
      <c r="TIP74" s="507"/>
      <c r="TIQ74" s="507"/>
      <c r="TIR74" s="507"/>
      <c r="TIS74" s="507"/>
      <c r="TIT74" s="507"/>
      <c r="TIU74" s="507"/>
      <c r="TIV74" s="507"/>
      <c r="TIW74" s="507"/>
      <c r="TIX74" s="507"/>
      <c r="TIY74" s="507"/>
      <c r="TIZ74" s="507"/>
      <c r="TJA74" s="507"/>
      <c r="TJB74" s="507"/>
      <c r="TJC74" s="507"/>
      <c r="TJD74" s="507"/>
      <c r="TJE74" s="507"/>
      <c r="TJF74" s="507"/>
      <c r="TJG74" s="507"/>
      <c r="TJH74" s="507"/>
      <c r="TJI74" s="507"/>
      <c r="TJJ74" s="507"/>
      <c r="TJK74" s="507"/>
      <c r="TJL74" s="507"/>
      <c r="TJM74" s="507"/>
      <c r="TJN74" s="507"/>
      <c r="TJO74" s="507"/>
      <c r="TJP74" s="507"/>
      <c r="TJQ74" s="507"/>
      <c r="TJR74" s="507"/>
      <c r="TJS74" s="507"/>
      <c r="TJT74" s="507"/>
      <c r="TJU74" s="507"/>
      <c r="TJV74" s="507"/>
      <c r="TJW74" s="507"/>
      <c r="TJX74" s="507"/>
      <c r="TJY74" s="507"/>
      <c r="TJZ74" s="507"/>
      <c r="TKA74" s="507"/>
      <c r="TKB74" s="507"/>
      <c r="TKC74" s="507"/>
      <c r="TKD74" s="507"/>
      <c r="TKE74" s="507"/>
      <c r="TKF74" s="507"/>
      <c r="TKG74" s="507"/>
      <c r="TKH74" s="507"/>
      <c r="TKI74" s="507"/>
      <c r="TKJ74" s="507"/>
      <c r="TKK74" s="507"/>
      <c r="TKL74" s="507"/>
      <c r="TKM74" s="507"/>
      <c r="TKN74" s="507"/>
      <c r="TKO74" s="507"/>
      <c r="TKP74" s="507"/>
      <c r="TKQ74" s="507"/>
      <c r="TKR74" s="507"/>
      <c r="TKS74" s="507"/>
      <c r="TKT74" s="507"/>
      <c r="TKU74" s="507"/>
      <c r="TKV74" s="507"/>
      <c r="TKW74" s="507"/>
      <c r="TKX74" s="507"/>
      <c r="TKY74" s="507"/>
      <c r="TKZ74" s="507"/>
      <c r="TLA74" s="507"/>
      <c r="TLB74" s="507"/>
      <c r="TLC74" s="507"/>
      <c r="TLD74" s="507"/>
      <c r="TLE74" s="507"/>
      <c r="TLF74" s="507"/>
      <c r="TLG74" s="507"/>
      <c r="TLH74" s="507"/>
      <c r="TLI74" s="507"/>
      <c r="TLJ74" s="507"/>
      <c r="TLK74" s="507"/>
      <c r="TLL74" s="507"/>
      <c r="TLM74" s="507"/>
      <c r="TLN74" s="507"/>
      <c r="TLO74" s="507"/>
      <c r="TLP74" s="507"/>
      <c r="TLQ74" s="507"/>
      <c r="TLR74" s="507"/>
      <c r="TLS74" s="507"/>
      <c r="TLT74" s="507"/>
      <c r="TLU74" s="507"/>
      <c r="TLV74" s="507"/>
      <c r="TLW74" s="507"/>
      <c r="TLX74" s="507"/>
      <c r="TLY74" s="507"/>
      <c r="TLZ74" s="507"/>
      <c r="TMA74" s="507"/>
      <c r="TMB74" s="507"/>
      <c r="TMC74" s="507"/>
      <c r="TMD74" s="507"/>
      <c r="TME74" s="507"/>
      <c r="TMF74" s="507"/>
      <c r="TMG74" s="507"/>
      <c r="TMH74" s="507"/>
      <c r="TMI74" s="507"/>
      <c r="TMJ74" s="507"/>
      <c r="TMK74" s="507"/>
      <c r="TML74" s="507"/>
      <c r="TMM74" s="507"/>
      <c r="TMN74" s="507"/>
      <c r="TMO74" s="507"/>
      <c r="TMP74" s="507"/>
      <c r="TMQ74" s="507"/>
      <c r="TMR74" s="507"/>
      <c r="TMS74" s="507"/>
      <c r="TMT74" s="507"/>
      <c r="TMU74" s="507"/>
      <c r="TMV74" s="507"/>
      <c r="TMW74" s="507"/>
      <c r="TMX74" s="507"/>
      <c r="TMY74" s="507"/>
      <c r="TMZ74" s="507"/>
      <c r="TNA74" s="507"/>
      <c r="TNB74" s="507"/>
      <c r="TNC74" s="507"/>
      <c r="TND74" s="507"/>
      <c r="TNE74" s="507"/>
      <c r="TNF74" s="507"/>
      <c r="TNG74" s="507"/>
      <c r="TNH74" s="507"/>
      <c r="TNI74" s="507"/>
      <c r="TNJ74" s="507"/>
      <c r="TNK74" s="507"/>
      <c r="TNL74" s="507"/>
      <c r="TNM74" s="507"/>
      <c r="TNN74" s="507"/>
      <c r="TNO74" s="507"/>
      <c r="TNP74" s="507"/>
      <c r="TNQ74" s="507"/>
      <c r="TNR74" s="507"/>
      <c r="TNS74" s="507"/>
      <c r="TNT74" s="507"/>
      <c r="TNU74" s="507"/>
      <c r="TNV74" s="507"/>
      <c r="TNW74" s="507"/>
      <c r="TNX74" s="507"/>
      <c r="TNY74" s="507"/>
      <c r="TNZ74" s="507"/>
      <c r="TOA74" s="507"/>
      <c r="TOB74" s="507"/>
      <c r="TOC74" s="507"/>
      <c r="TOD74" s="507"/>
      <c r="TOE74" s="507"/>
      <c r="TOF74" s="507"/>
      <c r="TOG74" s="507"/>
      <c r="TOH74" s="507"/>
      <c r="TOI74" s="507"/>
      <c r="TOJ74" s="507"/>
      <c r="TOK74" s="507"/>
      <c r="TOL74" s="507"/>
      <c r="TOM74" s="507"/>
      <c r="TON74" s="507"/>
      <c r="TOO74" s="507"/>
      <c r="TOP74" s="507"/>
      <c r="TOQ74" s="507"/>
      <c r="TOR74" s="507"/>
      <c r="TOS74" s="507"/>
      <c r="TOT74" s="507"/>
      <c r="TOU74" s="507"/>
      <c r="TOV74" s="507"/>
      <c r="TOW74" s="507"/>
      <c r="TOX74" s="507"/>
      <c r="TOY74" s="507"/>
      <c r="TOZ74" s="507"/>
      <c r="TPA74" s="507"/>
      <c r="TPB74" s="507"/>
      <c r="TPC74" s="507"/>
      <c r="TPD74" s="507"/>
      <c r="TPE74" s="507"/>
      <c r="TPF74" s="507"/>
      <c r="TPG74" s="507"/>
      <c r="TPH74" s="507"/>
      <c r="TPI74" s="507"/>
      <c r="TPJ74" s="507"/>
      <c r="TPK74" s="507"/>
      <c r="TPL74" s="507"/>
      <c r="TPM74" s="507"/>
      <c r="TPN74" s="507"/>
      <c r="TPO74" s="507"/>
      <c r="TPP74" s="507"/>
      <c r="TPQ74" s="507"/>
      <c r="TPR74" s="507"/>
      <c r="TPS74" s="507"/>
      <c r="TPT74" s="507"/>
      <c r="TPU74" s="507"/>
      <c r="TPV74" s="507"/>
      <c r="TPW74" s="507"/>
      <c r="TPX74" s="507"/>
      <c r="TPY74" s="507"/>
      <c r="TPZ74" s="507"/>
      <c r="TQA74" s="507"/>
      <c r="TQB74" s="507"/>
      <c r="TQC74" s="507"/>
      <c r="TQD74" s="507"/>
      <c r="TQE74" s="507"/>
      <c r="TQF74" s="507"/>
      <c r="TQG74" s="507"/>
      <c r="TQH74" s="507"/>
      <c r="TQI74" s="507"/>
      <c r="TQJ74" s="507"/>
      <c r="TQK74" s="507"/>
      <c r="TQL74" s="507"/>
      <c r="TQM74" s="507"/>
      <c r="TQN74" s="507"/>
      <c r="TQO74" s="507"/>
      <c r="TQP74" s="507"/>
      <c r="TQQ74" s="507"/>
      <c r="TQR74" s="507"/>
      <c r="TQS74" s="507"/>
      <c r="TQT74" s="507"/>
      <c r="TQU74" s="507"/>
      <c r="TQV74" s="507"/>
      <c r="TQW74" s="507"/>
      <c r="TQX74" s="507"/>
      <c r="TQY74" s="507"/>
      <c r="TQZ74" s="507"/>
      <c r="TRA74" s="507"/>
      <c r="TRB74" s="507"/>
      <c r="TRC74" s="507"/>
      <c r="TRD74" s="507"/>
      <c r="TRF74" s="507"/>
      <c r="TRG74" s="507"/>
      <c r="TRH74" s="507"/>
      <c r="TRI74" s="507"/>
      <c r="TRJ74" s="507"/>
      <c r="TRL74" s="507"/>
      <c r="TRP74" s="507"/>
      <c r="TRQ74" s="507"/>
      <c r="TRR74" s="507"/>
      <c r="TRS74" s="507"/>
      <c r="TRT74" s="507"/>
      <c r="TRU74" s="507"/>
      <c r="TRV74" s="507"/>
      <c r="TRW74" s="507"/>
      <c r="TRX74" s="507"/>
      <c r="TRY74" s="507"/>
      <c r="TSA74" s="507"/>
      <c r="TSB74" s="507"/>
      <c r="TSC74" s="507"/>
      <c r="TSD74" s="507"/>
      <c r="TSE74" s="507"/>
      <c r="TSF74" s="507"/>
      <c r="TSG74" s="507"/>
      <c r="TSH74" s="507"/>
      <c r="TSI74" s="507"/>
      <c r="TSJ74" s="507"/>
      <c r="TSK74" s="507"/>
      <c r="TSL74" s="507"/>
      <c r="TSM74" s="507"/>
      <c r="TSN74" s="507"/>
      <c r="TSO74" s="507"/>
      <c r="TSP74" s="507"/>
      <c r="TSQ74" s="507"/>
      <c r="TSR74" s="507"/>
      <c r="TSS74" s="507"/>
      <c r="TST74" s="507"/>
      <c r="TSU74" s="507"/>
      <c r="TSV74" s="507"/>
      <c r="TSW74" s="507"/>
      <c r="TSX74" s="507"/>
      <c r="TSY74" s="507"/>
      <c r="TSZ74" s="507"/>
      <c r="TTA74" s="507"/>
      <c r="TTB74" s="507"/>
      <c r="TTC74" s="507"/>
      <c r="TTD74" s="507"/>
      <c r="TTE74" s="507"/>
      <c r="TTF74" s="507"/>
      <c r="TTG74" s="507"/>
      <c r="TTH74" s="507"/>
      <c r="TTI74" s="507"/>
      <c r="TTJ74" s="507"/>
      <c r="TTK74" s="507"/>
      <c r="TTL74" s="507"/>
      <c r="TTM74" s="507"/>
      <c r="TTN74" s="507"/>
      <c r="TTO74" s="507"/>
      <c r="TTP74" s="507"/>
      <c r="TTQ74" s="507"/>
      <c r="TTR74" s="507"/>
      <c r="TTS74" s="507"/>
      <c r="TTT74" s="507"/>
      <c r="TTU74" s="507"/>
      <c r="TTV74" s="507"/>
      <c r="TTW74" s="507"/>
      <c r="TTX74" s="507"/>
      <c r="TTY74" s="507"/>
      <c r="TTZ74" s="507"/>
      <c r="TUA74" s="507"/>
      <c r="TUB74" s="507"/>
      <c r="TUC74" s="507"/>
      <c r="TUD74" s="507"/>
      <c r="TUE74" s="507"/>
      <c r="TUF74" s="507"/>
      <c r="TUG74" s="507"/>
      <c r="TUH74" s="507"/>
      <c r="TUI74" s="507"/>
      <c r="TUJ74" s="507"/>
      <c r="TUK74" s="507"/>
      <c r="TUL74" s="507"/>
      <c r="TUM74" s="507"/>
      <c r="TUN74" s="507"/>
      <c r="TUO74" s="507"/>
      <c r="TUP74" s="507"/>
      <c r="TUQ74" s="507"/>
      <c r="TUR74" s="507"/>
      <c r="TUS74" s="507"/>
      <c r="TUT74" s="507"/>
      <c r="TUU74" s="507"/>
      <c r="TUV74" s="507"/>
      <c r="TUW74" s="507"/>
      <c r="TUX74" s="507"/>
      <c r="TUY74" s="507"/>
      <c r="TUZ74" s="507"/>
      <c r="TVA74" s="507"/>
      <c r="TVB74" s="507"/>
      <c r="TVC74" s="507"/>
      <c r="TVD74" s="507"/>
      <c r="TVE74" s="507"/>
      <c r="TVF74" s="507"/>
      <c r="TVG74" s="507"/>
      <c r="TVH74" s="507"/>
      <c r="TVI74" s="507"/>
      <c r="TVJ74" s="507"/>
      <c r="TVK74" s="507"/>
      <c r="TVL74" s="507"/>
      <c r="TVM74" s="507"/>
      <c r="TVN74" s="507"/>
      <c r="TVO74" s="507"/>
      <c r="TVP74" s="507"/>
      <c r="TVQ74" s="507"/>
      <c r="TVR74" s="507"/>
      <c r="TVS74" s="507"/>
      <c r="TVT74" s="507"/>
      <c r="TVU74" s="507"/>
      <c r="TVV74" s="507"/>
      <c r="TVW74" s="507"/>
      <c r="TVX74" s="507"/>
      <c r="TVY74" s="507"/>
      <c r="TVZ74" s="507"/>
      <c r="TWA74" s="507"/>
      <c r="TWB74" s="507"/>
      <c r="TWC74" s="507"/>
      <c r="TWD74" s="507"/>
      <c r="TWE74" s="507"/>
      <c r="TWF74" s="507"/>
      <c r="TWG74" s="507"/>
      <c r="TWH74" s="507"/>
      <c r="TWI74" s="507"/>
      <c r="TWJ74" s="507"/>
      <c r="TWK74" s="507"/>
      <c r="TWL74" s="507"/>
      <c r="TWM74" s="507"/>
      <c r="TWN74" s="507"/>
      <c r="TWO74" s="507"/>
      <c r="TWP74" s="507"/>
      <c r="TWQ74" s="507"/>
      <c r="TWR74" s="507"/>
      <c r="TWS74" s="507"/>
      <c r="TWT74" s="507"/>
      <c r="TWU74" s="507"/>
      <c r="TWV74" s="507"/>
      <c r="TWW74" s="507"/>
      <c r="TWX74" s="507"/>
      <c r="TWY74" s="507"/>
      <c r="TWZ74" s="507"/>
      <c r="TXA74" s="507"/>
      <c r="TXB74" s="507"/>
      <c r="TXC74" s="507"/>
      <c r="TXD74" s="507"/>
      <c r="TXE74" s="507"/>
      <c r="TXF74" s="507"/>
      <c r="TXG74" s="507"/>
      <c r="TXH74" s="507"/>
      <c r="TXI74" s="507"/>
      <c r="TXJ74" s="507"/>
      <c r="TXK74" s="507"/>
      <c r="TXL74" s="507"/>
      <c r="TXM74" s="507"/>
      <c r="TXN74" s="507"/>
      <c r="TXO74" s="507"/>
      <c r="TXP74" s="507"/>
      <c r="TXQ74" s="507"/>
      <c r="TXR74" s="507"/>
      <c r="TXS74" s="507"/>
      <c r="TXT74" s="507"/>
      <c r="TXU74" s="507"/>
      <c r="TXV74" s="507"/>
      <c r="TXW74" s="507"/>
      <c r="TXX74" s="507"/>
      <c r="TXY74" s="507"/>
      <c r="TXZ74" s="507"/>
      <c r="TYA74" s="507"/>
      <c r="TYB74" s="507"/>
      <c r="TYC74" s="507"/>
      <c r="TYD74" s="507"/>
      <c r="TYE74" s="507"/>
      <c r="TYF74" s="507"/>
      <c r="TYG74" s="507"/>
      <c r="TYH74" s="507"/>
      <c r="TYI74" s="507"/>
      <c r="TYJ74" s="507"/>
      <c r="TYK74" s="507"/>
      <c r="TYL74" s="507"/>
      <c r="TYM74" s="507"/>
      <c r="TYN74" s="507"/>
      <c r="TYO74" s="507"/>
      <c r="TYP74" s="507"/>
      <c r="TYQ74" s="507"/>
      <c r="TYR74" s="507"/>
      <c r="TYS74" s="507"/>
      <c r="TYT74" s="507"/>
      <c r="TYU74" s="507"/>
      <c r="TYV74" s="507"/>
      <c r="TYW74" s="507"/>
      <c r="TYX74" s="507"/>
      <c r="TYY74" s="507"/>
      <c r="TYZ74" s="507"/>
      <c r="TZA74" s="507"/>
      <c r="TZB74" s="507"/>
      <c r="TZC74" s="507"/>
      <c r="TZD74" s="507"/>
      <c r="TZE74" s="507"/>
      <c r="TZF74" s="507"/>
      <c r="TZG74" s="507"/>
      <c r="TZH74" s="507"/>
      <c r="TZI74" s="507"/>
      <c r="TZJ74" s="507"/>
      <c r="TZK74" s="507"/>
      <c r="TZL74" s="507"/>
      <c r="TZM74" s="507"/>
      <c r="TZN74" s="507"/>
      <c r="TZO74" s="507"/>
      <c r="TZP74" s="507"/>
      <c r="TZQ74" s="507"/>
      <c r="TZR74" s="507"/>
      <c r="TZS74" s="507"/>
      <c r="TZT74" s="507"/>
      <c r="TZU74" s="507"/>
      <c r="TZV74" s="507"/>
      <c r="TZW74" s="507"/>
      <c r="TZX74" s="507"/>
      <c r="TZY74" s="507"/>
      <c r="TZZ74" s="507"/>
      <c r="UAA74" s="507"/>
      <c r="UAB74" s="507"/>
      <c r="UAC74" s="507"/>
      <c r="UAD74" s="507"/>
      <c r="UAE74" s="507"/>
      <c r="UAF74" s="507"/>
      <c r="UAG74" s="507"/>
      <c r="UAH74" s="507"/>
      <c r="UAI74" s="507"/>
      <c r="UAJ74" s="507"/>
      <c r="UAK74" s="507"/>
      <c r="UAL74" s="507"/>
      <c r="UAM74" s="507"/>
      <c r="UAN74" s="507"/>
      <c r="UAO74" s="507"/>
      <c r="UAP74" s="507"/>
      <c r="UAQ74" s="507"/>
      <c r="UAR74" s="507"/>
      <c r="UAS74" s="507"/>
      <c r="UAT74" s="507"/>
      <c r="UAU74" s="507"/>
      <c r="UAV74" s="507"/>
      <c r="UAW74" s="507"/>
      <c r="UAX74" s="507"/>
      <c r="UAY74" s="507"/>
      <c r="UAZ74" s="507"/>
      <c r="UBB74" s="507"/>
      <c r="UBC74" s="507"/>
      <c r="UBD74" s="507"/>
      <c r="UBE74" s="507"/>
      <c r="UBF74" s="507"/>
      <c r="UBH74" s="507"/>
      <c r="UBL74" s="507"/>
      <c r="UBM74" s="507"/>
      <c r="UBN74" s="507"/>
      <c r="UBO74" s="507"/>
      <c r="UBP74" s="507"/>
      <c r="UBQ74" s="507"/>
      <c r="UBR74" s="507"/>
      <c r="UBS74" s="507"/>
      <c r="UBT74" s="507"/>
      <c r="UBU74" s="507"/>
      <c r="UBW74" s="507"/>
      <c r="UBX74" s="507"/>
      <c r="UBY74" s="507"/>
      <c r="UBZ74" s="507"/>
      <c r="UCA74" s="507"/>
      <c r="UCB74" s="507"/>
      <c r="UCC74" s="507"/>
      <c r="UCD74" s="507"/>
      <c r="UCE74" s="507"/>
      <c r="UCF74" s="507"/>
      <c r="UCG74" s="507"/>
      <c r="UCH74" s="507"/>
      <c r="UCI74" s="507"/>
      <c r="UCJ74" s="507"/>
      <c r="UCK74" s="507"/>
      <c r="UCL74" s="507"/>
      <c r="UCM74" s="507"/>
      <c r="UCN74" s="507"/>
      <c r="UCO74" s="507"/>
      <c r="UCP74" s="507"/>
      <c r="UCQ74" s="507"/>
      <c r="UCR74" s="507"/>
      <c r="UCS74" s="507"/>
      <c r="UCT74" s="507"/>
      <c r="UCU74" s="507"/>
      <c r="UCV74" s="507"/>
      <c r="UCW74" s="507"/>
      <c r="UCX74" s="507"/>
      <c r="UCY74" s="507"/>
      <c r="UCZ74" s="507"/>
      <c r="UDA74" s="507"/>
      <c r="UDB74" s="507"/>
      <c r="UDC74" s="507"/>
      <c r="UDD74" s="507"/>
      <c r="UDE74" s="507"/>
      <c r="UDF74" s="507"/>
      <c r="UDG74" s="507"/>
      <c r="UDH74" s="507"/>
      <c r="UDI74" s="507"/>
      <c r="UDJ74" s="507"/>
      <c r="UDK74" s="507"/>
      <c r="UDL74" s="507"/>
      <c r="UDM74" s="507"/>
      <c r="UDN74" s="507"/>
      <c r="UDO74" s="507"/>
      <c r="UDP74" s="507"/>
      <c r="UDQ74" s="507"/>
      <c r="UDR74" s="507"/>
      <c r="UDS74" s="507"/>
      <c r="UDT74" s="507"/>
      <c r="UDU74" s="507"/>
      <c r="UDV74" s="507"/>
      <c r="UDW74" s="507"/>
      <c r="UDX74" s="507"/>
      <c r="UDY74" s="507"/>
      <c r="UDZ74" s="507"/>
      <c r="UEA74" s="507"/>
      <c r="UEB74" s="507"/>
      <c r="UEC74" s="507"/>
      <c r="UED74" s="507"/>
      <c r="UEE74" s="507"/>
      <c r="UEF74" s="507"/>
      <c r="UEG74" s="507"/>
      <c r="UEH74" s="507"/>
      <c r="UEI74" s="507"/>
      <c r="UEJ74" s="507"/>
      <c r="UEK74" s="507"/>
      <c r="UEL74" s="507"/>
      <c r="UEM74" s="507"/>
      <c r="UEN74" s="507"/>
      <c r="UEO74" s="507"/>
      <c r="UEP74" s="507"/>
      <c r="UEQ74" s="507"/>
      <c r="UER74" s="507"/>
      <c r="UES74" s="507"/>
      <c r="UET74" s="507"/>
      <c r="UEU74" s="507"/>
      <c r="UEV74" s="507"/>
      <c r="UEW74" s="507"/>
      <c r="UEX74" s="507"/>
      <c r="UEY74" s="507"/>
      <c r="UEZ74" s="507"/>
      <c r="UFA74" s="507"/>
      <c r="UFB74" s="507"/>
      <c r="UFC74" s="507"/>
      <c r="UFD74" s="507"/>
      <c r="UFE74" s="507"/>
      <c r="UFF74" s="507"/>
      <c r="UFG74" s="507"/>
      <c r="UFH74" s="507"/>
      <c r="UFI74" s="507"/>
      <c r="UFJ74" s="507"/>
      <c r="UFK74" s="507"/>
      <c r="UFL74" s="507"/>
      <c r="UFM74" s="507"/>
      <c r="UFN74" s="507"/>
      <c r="UFO74" s="507"/>
      <c r="UFP74" s="507"/>
      <c r="UFQ74" s="507"/>
      <c r="UFR74" s="507"/>
      <c r="UFS74" s="507"/>
      <c r="UFT74" s="507"/>
      <c r="UFU74" s="507"/>
      <c r="UFV74" s="507"/>
      <c r="UFW74" s="507"/>
      <c r="UFX74" s="507"/>
      <c r="UFY74" s="507"/>
      <c r="UFZ74" s="507"/>
      <c r="UGA74" s="507"/>
      <c r="UGB74" s="507"/>
      <c r="UGC74" s="507"/>
      <c r="UGD74" s="507"/>
      <c r="UGE74" s="507"/>
      <c r="UGF74" s="507"/>
      <c r="UGG74" s="507"/>
      <c r="UGH74" s="507"/>
      <c r="UGI74" s="507"/>
      <c r="UGJ74" s="507"/>
      <c r="UGK74" s="507"/>
      <c r="UGL74" s="507"/>
      <c r="UGM74" s="507"/>
      <c r="UGN74" s="507"/>
      <c r="UGO74" s="507"/>
      <c r="UGP74" s="507"/>
      <c r="UGQ74" s="507"/>
      <c r="UGR74" s="507"/>
      <c r="UGS74" s="507"/>
      <c r="UGT74" s="507"/>
      <c r="UGU74" s="507"/>
      <c r="UGV74" s="507"/>
      <c r="UGW74" s="507"/>
      <c r="UGX74" s="507"/>
      <c r="UGY74" s="507"/>
      <c r="UGZ74" s="507"/>
      <c r="UHA74" s="507"/>
      <c r="UHB74" s="507"/>
      <c r="UHC74" s="507"/>
      <c r="UHD74" s="507"/>
      <c r="UHE74" s="507"/>
      <c r="UHF74" s="507"/>
      <c r="UHG74" s="507"/>
      <c r="UHH74" s="507"/>
      <c r="UHI74" s="507"/>
      <c r="UHJ74" s="507"/>
      <c r="UHK74" s="507"/>
      <c r="UHL74" s="507"/>
      <c r="UHM74" s="507"/>
      <c r="UHN74" s="507"/>
      <c r="UHO74" s="507"/>
      <c r="UHP74" s="507"/>
      <c r="UHQ74" s="507"/>
      <c r="UHR74" s="507"/>
      <c r="UHS74" s="507"/>
      <c r="UHT74" s="507"/>
      <c r="UHU74" s="507"/>
      <c r="UHV74" s="507"/>
      <c r="UHW74" s="507"/>
      <c r="UHX74" s="507"/>
      <c r="UHY74" s="507"/>
      <c r="UHZ74" s="507"/>
      <c r="UIA74" s="507"/>
      <c r="UIB74" s="507"/>
      <c r="UIC74" s="507"/>
      <c r="UID74" s="507"/>
      <c r="UIE74" s="507"/>
      <c r="UIF74" s="507"/>
      <c r="UIG74" s="507"/>
      <c r="UIH74" s="507"/>
      <c r="UII74" s="507"/>
      <c r="UIJ74" s="507"/>
      <c r="UIK74" s="507"/>
      <c r="UIL74" s="507"/>
      <c r="UIM74" s="507"/>
      <c r="UIN74" s="507"/>
      <c r="UIO74" s="507"/>
      <c r="UIP74" s="507"/>
      <c r="UIQ74" s="507"/>
      <c r="UIR74" s="507"/>
      <c r="UIS74" s="507"/>
      <c r="UIT74" s="507"/>
      <c r="UIU74" s="507"/>
      <c r="UIV74" s="507"/>
      <c r="UIW74" s="507"/>
      <c r="UIX74" s="507"/>
      <c r="UIY74" s="507"/>
      <c r="UIZ74" s="507"/>
      <c r="UJA74" s="507"/>
      <c r="UJB74" s="507"/>
      <c r="UJC74" s="507"/>
      <c r="UJD74" s="507"/>
      <c r="UJE74" s="507"/>
      <c r="UJF74" s="507"/>
      <c r="UJG74" s="507"/>
      <c r="UJH74" s="507"/>
      <c r="UJI74" s="507"/>
      <c r="UJJ74" s="507"/>
      <c r="UJK74" s="507"/>
      <c r="UJL74" s="507"/>
      <c r="UJM74" s="507"/>
      <c r="UJN74" s="507"/>
      <c r="UJO74" s="507"/>
      <c r="UJP74" s="507"/>
      <c r="UJQ74" s="507"/>
      <c r="UJR74" s="507"/>
      <c r="UJS74" s="507"/>
      <c r="UJT74" s="507"/>
      <c r="UJU74" s="507"/>
      <c r="UJV74" s="507"/>
      <c r="UJW74" s="507"/>
      <c r="UJX74" s="507"/>
      <c r="UJY74" s="507"/>
      <c r="UJZ74" s="507"/>
      <c r="UKA74" s="507"/>
      <c r="UKB74" s="507"/>
      <c r="UKC74" s="507"/>
      <c r="UKD74" s="507"/>
      <c r="UKE74" s="507"/>
      <c r="UKF74" s="507"/>
      <c r="UKG74" s="507"/>
      <c r="UKH74" s="507"/>
      <c r="UKI74" s="507"/>
      <c r="UKJ74" s="507"/>
      <c r="UKK74" s="507"/>
      <c r="UKL74" s="507"/>
      <c r="UKM74" s="507"/>
      <c r="UKN74" s="507"/>
      <c r="UKO74" s="507"/>
      <c r="UKP74" s="507"/>
      <c r="UKQ74" s="507"/>
      <c r="UKR74" s="507"/>
      <c r="UKS74" s="507"/>
      <c r="UKT74" s="507"/>
      <c r="UKU74" s="507"/>
      <c r="UKV74" s="507"/>
      <c r="UKX74" s="507"/>
      <c r="UKY74" s="507"/>
      <c r="UKZ74" s="507"/>
      <c r="ULA74" s="507"/>
      <c r="ULB74" s="507"/>
      <c r="ULD74" s="507"/>
      <c r="ULH74" s="507"/>
      <c r="ULI74" s="507"/>
      <c r="ULJ74" s="507"/>
      <c r="ULK74" s="507"/>
      <c r="ULL74" s="507"/>
      <c r="ULM74" s="507"/>
      <c r="ULN74" s="507"/>
      <c r="ULO74" s="507"/>
      <c r="ULP74" s="507"/>
      <c r="ULQ74" s="507"/>
      <c r="ULS74" s="507"/>
      <c r="ULT74" s="507"/>
      <c r="ULU74" s="507"/>
      <c r="ULV74" s="507"/>
      <c r="ULW74" s="507"/>
      <c r="ULX74" s="507"/>
      <c r="ULY74" s="507"/>
      <c r="ULZ74" s="507"/>
      <c r="UMA74" s="507"/>
      <c r="UMB74" s="507"/>
      <c r="UMC74" s="507"/>
      <c r="UMD74" s="507"/>
      <c r="UME74" s="507"/>
      <c r="UMF74" s="507"/>
      <c r="UMG74" s="507"/>
      <c r="UMH74" s="507"/>
      <c r="UMI74" s="507"/>
      <c r="UMJ74" s="507"/>
      <c r="UMK74" s="507"/>
      <c r="UML74" s="507"/>
      <c r="UMM74" s="507"/>
      <c r="UMN74" s="507"/>
      <c r="UMO74" s="507"/>
      <c r="UMP74" s="507"/>
      <c r="UMQ74" s="507"/>
      <c r="UMR74" s="507"/>
      <c r="UMS74" s="507"/>
      <c r="UMT74" s="507"/>
      <c r="UMU74" s="507"/>
      <c r="UMV74" s="507"/>
      <c r="UMW74" s="507"/>
      <c r="UMX74" s="507"/>
      <c r="UMY74" s="507"/>
      <c r="UMZ74" s="507"/>
      <c r="UNA74" s="507"/>
      <c r="UNB74" s="507"/>
      <c r="UNC74" s="507"/>
      <c r="UND74" s="507"/>
      <c r="UNE74" s="507"/>
      <c r="UNF74" s="507"/>
      <c r="UNG74" s="507"/>
      <c r="UNH74" s="507"/>
      <c r="UNI74" s="507"/>
      <c r="UNJ74" s="507"/>
      <c r="UNK74" s="507"/>
      <c r="UNL74" s="507"/>
      <c r="UNM74" s="507"/>
      <c r="UNN74" s="507"/>
      <c r="UNO74" s="507"/>
      <c r="UNP74" s="507"/>
      <c r="UNQ74" s="507"/>
      <c r="UNR74" s="507"/>
      <c r="UNS74" s="507"/>
      <c r="UNT74" s="507"/>
      <c r="UNU74" s="507"/>
      <c r="UNV74" s="507"/>
      <c r="UNW74" s="507"/>
      <c r="UNX74" s="507"/>
      <c r="UNY74" s="507"/>
      <c r="UNZ74" s="507"/>
      <c r="UOA74" s="507"/>
      <c r="UOB74" s="507"/>
      <c r="UOC74" s="507"/>
      <c r="UOD74" s="507"/>
      <c r="UOE74" s="507"/>
      <c r="UOF74" s="507"/>
      <c r="UOG74" s="507"/>
      <c r="UOH74" s="507"/>
      <c r="UOI74" s="507"/>
      <c r="UOJ74" s="507"/>
      <c r="UOK74" s="507"/>
      <c r="UOL74" s="507"/>
      <c r="UOM74" s="507"/>
      <c r="UON74" s="507"/>
      <c r="UOO74" s="507"/>
      <c r="UOP74" s="507"/>
      <c r="UOQ74" s="507"/>
      <c r="UOR74" s="507"/>
      <c r="UOS74" s="507"/>
      <c r="UOT74" s="507"/>
      <c r="UOU74" s="507"/>
      <c r="UOV74" s="507"/>
      <c r="UOW74" s="507"/>
      <c r="UOX74" s="507"/>
      <c r="UOY74" s="507"/>
      <c r="UOZ74" s="507"/>
      <c r="UPA74" s="507"/>
      <c r="UPB74" s="507"/>
      <c r="UPC74" s="507"/>
      <c r="UPD74" s="507"/>
      <c r="UPE74" s="507"/>
      <c r="UPF74" s="507"/>
      <c r="UPG74" s="507"/>
      <c r="UPH74" s="507"/>
      <c r="UPI74" s="507"/>
      <c r="UPJ74" s="507"/>
      <c r="UPK74" s="507"/>
      <c r="UPL74" s="507"/>
      <c r="UPM74" s="507"/>
      <c r="UPN74" s="507"/>
      <c r="UPO74" s="507"/>
      <c r="UPP74" s="507"/>
      <c r="UPQ74" s="507"/>
      <c r="UPR74" s="507"/>
      <c r="UPS74" s="507"/>
      <c r="UPT74" s="507"/>
      <c r="UPU74" s="507"/>
      <c r="UPV74" s="507"/>
      <c r="UPW74" s="507"/>
      <c r="UPX74" s="507"/>
      <c r="UPY74" s="507"/>
      <c r="UPZ74" s="507"/>
      <c r="UQA74" s="507"/>
      <c r="UQB74" s="507"/>
      <c r="UQC74" s="507"/>
      <c r="UQD74" s="507"/>
      <c r="UQE74" s="507"/>
      <c r="UQF74" s="507"/>
      <c r="UQG74" s="507"/>
      <c r="UQH74" s="507"/>
      <c r="UQI74" s="507"/>
      <c r="UQJ74" s="507"/>
      <c r="UQK74" s="507"/>
      <c r="UQL74" s="507"/>
      <c r="UQM74" s="507"/>
      <c r="UQN74" s="507"/>
      <c r="UQO74" s="507"/>
      <c r="UQP74" s="507"/>
      <c r="UQQ74" s="507"/>
      <c r="UQR74" s="507"/>
      <c r="UQS74" s="507"/>
      <c r="UQT74" s="507"/>
      <c r="UQU74" s="507"/>
      <c r="UQV74" s="507"/>
      <c r="UQW74" s="507"/>
      <c r="UQX74" s="507"/>
      <c r="UQY74" s="507"/>
      <c r="UQZ74" s="507"/>
      <c r="URA74" s="507"/>
      <c r="URB74" s="507"/>
      <c r="URC74" s="507"/>
      <c r="URD74" s="507"/>
      <c r="URE74" s="507"/>
      <c r="URF74" s="507"/>
      <c r="URG74" s="507"/>
      <c r="URH74" s="507"/>
      <c r="URI74" s="507"/>
      <c r="URJ74" s="507"/>
      <c r="URK74" s="507"/>
      <c r="URL74" s="507"/>
      <c r="URM74" s="507"/>
      <c r="URN74" s="507"/>
      <c r="URO74" s="507"/>
      <c r="URP74" s="507"/>
      <c r="URQ74" s="507"/>
      <c r="URR74" s="507"/>
      <c r="URS74" s="507"/>
      <c r="URT74" s="507"/>
      <c r="URU74" s="507"/>
      <c r="URV74" s="507"/>
      <c r="URW74" s="507"/>
      <c r="URX74" s="507"/>
      <c r="URY74" s="507"/>
      <c r="URZ74" s="507"/>
      <c r="USA74" s="507"/>
      <c r="USB74" s="507"/>
      <c r="USC74" s="507"/>
      <c r="USD74" s="507"/>
      <c r="USE74" s="507"/>
      <c r="USF74" s="507"/>
      <c r="USG74" s="507"/>
      <c r="USH74" s="507"/>
      <c r="USI74" s="507"/>
      <c r="USJ74" s="507"/>
      <c r="USK74" s="507"/>
      <c r="USL74" s="507"/>
      <c r="USM74" s="507"/>
      <c r="USN74" s="507"/>
      <c r="USO74" s="507"/>
      <c r="USP74" s="507"/>
      <c r="USQ74" s="507"/>
      <c r="USR74" s="507"/>
      <c r="USS74" s="507"/>
      <c r="UST74" s="507"/>
      <c r="USU74" s="507"/>
      <c r="USV74" s="507"/>
      <c r="USW74" s="507"/>
      <c r="USX74" s="507"/>
      <c r="USY74" s="507"/>
      <c r="USZ74" s="507"/>
      <c r="UTA74" s="507"/>
      <c r="UTB74" s="507"/>
      <c r="UTC74" s="507"/>
      <c r="UTD74" s="507"/>
      <c r="UTE74" s="507"/>
      <c r="UTF74" s="507"/>
      <c r="UTG74" s="507"/>
      <c r="UTH74" s="507"/>
      <c r="UTI74" s="507"/>
      <c r="UTJ74" s="507"/>
      <c r="UTK74" s="507"/>
      <c r="UTL74" s="507"/>
      <c r="UTM74" s="507"/>
      <c r="UTN74" s="507"/>
      <c r="UTO74" s="507"/>
      <c r="UTP74" s="507"/>
      <c r="UTQ74" s="507"/>
      <c r="UTR74" s="507"/>
      <c r="UTS74" s="507"/>
      <c r="UTT74" s="507"/>
      <c r="UTU74" s="507"/>
      <c r="UTV74" s="507"/>
      <c r="UTW74" s="507"/>
      <c r="UTX74" s="507"/>
      <c r="UTY74" s="507"/>
      <c r="UTZ74" s="507"/>
      <c r="UUA74" s="507"/>
      <c r="UUB74" s="507"/>
      <c r="UUC74" s="507"/>
      <c r="UUD74" s="507"/>
      <c r="UUE74" s="507"/>
      <c r="UUF74" s="507"/>
      <c r="UUG74" s="507"/>
      <c r="UUH74" s="507"/>
      <c r="UUI74" s="507"/>
      <c r="UUJ74" s="507"/>
      <c r="UUK74" s="507"/>
      <c r="UUL74" s="507"/>
      <c r="UUM74" s="507"/>
      <c r="UUN74" s="507"/>
      <c r="UUO74" s="507"/>
      <c r="UUP74" s="507"/>
      <c r="UUQ74" s="507"/>
      <c r="UUR74" s="507"/>
      <c r="UUT74" s="507"/>
      <c r="UUU74" s="507"/>
      <c r="UUV74" s="507"/>
      <c r="UUW74" s="507"/>
      <c r="UUX74" s="507"/>
      <c r="UUZ74" s="507"/>
      <c r="UVD74" s="507"/>
      <c r="UVE74" s="507"/>
      <c r="UVF74" s="507"/>
      <c r="UVG74" s="507"/>
      <c r="UVH74" s="507"/>
      <c r="UVI74" s="507"/>
      <c r="UVJ74" s="507"/>
      <c r="UVK74" s="507"/>
      <c r="UVL74" s="507"/>
      <c r="UVM74" s="507"/>
      <c r="UVO74" s="507"/>
      <c r="UVP74" s="507"/>
      <c r="UVQ74" s="507"/>
      <c r="UVR74" s="507"/>
      <c r="UVS74" s="507"/>
      <c r="UVT74" s="507"/>
      <c r="UVU74" s="507"/>
      <c r="UVV74" s="507"/>
      <c r="UVW74" s="507"/>
      <c r="UVX74" s="507"/>
      <c r="UVY74" s="507"/>
      <c r="UVZ74" s="507"/>
      <c r="UWA74" s="507"/>
      <c r="UWB74" s="507"/>
      <c r="UWC74" s="507"/>
      <c r="UWD74" s="507"/>
      <c r="UWE74" s="507"/>
      <c r="UWF74" s="507"/>
      <c r="UWG74" s="507"/>
      <c r="UWH74" s="507"/>
      <c r="UWI74" s="507"/>
      <c r="UWJ74" s="507"/>
      <c r="UWK74" s="507"/>
      <c r="UWL74" s="507"/>
      <c r="UWM74" s="507"/>
      <c r="UWN74" s="507"/>
      <c r="UWO74" s="507"/>
      <c r="UWP74" s="507"/>
      <c r="UWQ74" s="507"/>
      <c r="UWR74" s="507"/>
      <c r="UWS74" s="507"/>
      <c r="UWT74" s="507"/>
      <c r="UWU74" s="507"/>
      <c r="UWV74" s="507"/>
      <c r="UWW74" s="507"/>
      <c r="UWX74" s="507"/>
      <c r="UWY74" s="507"/>
      <c r="UWZ74" s="507"/>
      <c r="UXA74" s="507"/>
      <c r="UXB74" s="507"/>
      <c r="UXC74" s="507"/>
      <c r="UXD74" s="507"/>
      <c r="UXE74" s="507"/>
      <c r="UXF74" s="507"/>
      <c r="UXG74" s="507"/>
      <c r="UXH74" s="507"/>
      <c r="UXI74" s="507"/>
      <c r="UXJ74" s="507"/>
      <c r="UXK74" s="507"/>
      <c r="UXL74" s="507"/>
      <c r="UXM74" s="507"/>
      <c r="UXN74" s="507"/>
      <c r="UXO74" s="507"/>
      <c r="UXP74" s="507"/>
      <c r="UXQ74" s="507"/>
      <c r="UXR74" s="507"/>
      <c r="UXS74" s="507"/>
      <c r="UXT74" s="507"/>
      <c r="UXU74" s="507"/>
      <c r="UXV74" s="507"/>
      <c r="UXW74" s="507"/>
      <c r="UXX74" s="507"/>
      <c r="UXY74" s="507"/>
      <c r="UXZ74" s="507"/>
      <c r="UYA74" s="507"/>
      <c r="UYB74" s="507"/>
      <c r="UYC74" s="507"/>
      <c r="UYD74" s="507"/>
      <c r="UYE74" s="507"/>
      <c r="UYF74" s="507"/>
      <c r="UYG74" s="507"/>
      <c r="UYH74" s="507"/>
      <c r="UYI74" s="507"/>
      <c r="UYJ74" s="507"/>
      <c r="UYK74" s="507"/>
      <c r="UYL74" s="507"/>
      <c r="UYM74" s="507"/>
      <c r="UYN74" s="507"/>
      <c r="UYO74" s="507"/>
      <c r="UYP74" s="507"/>
      <c r="UYQ74" s="507"/>
      <c r="UYR74" s="507"/>
      <c r="UYS74" s="507"/>
      <c r="UYT74" s="507"/>
      <c r="UYU74" s="507"/>
      <c r="UYV74" s="507"/>
      <c r="UYW74" s="507"/>
      <c r="UYX74" s="507"/>
      <c r="UYY74" s="507"/>
      <c r="UYZ74" s="507"/>
      <c r="UZA74" s="507"/>
      <c r="UZB74" s="507"/>
      <c r="UZC74" s="507"/>
      <c r="UZD74" s="507"/>
      <c r="UZE74" s="507"/>
      <c r="UZF74" s="507"/>
      <c r="UZG74" s="507"/>
      <c r="UZH74" s="507"/>
      <c r="UZI74" s="507"/>
      <c r="UZJ74" s="507"/>
      <c r="UZK74" s="507"/>
      <c r="UZL74" s="507"/>
      <c r="UZM74" s="507"/>
      <c r="UZN74" s="507"/>
      <c r="UZO74" s="507"/>
      <c r="UZP74" s="507"/>
      <c r="UZQ74" s="507"/>
      <c r="UZR74" s="507"/>
      <c r="UZS74" s="507"/>
      <c r="UZT74" s="507"/>
      <c r="UZU74" s="507"/>
      <c r="UZV74" s="507"/>
      <c r="UZW74" s="507"/>
      <c r="UZX74" s="507"/>
      <c r="UZY74" s="507"/>
      <c r="UZZ74" s="507"/>
      <c r="VAA74" s="507"/>
      <c r="VAB74" s="507"/>
      <c r="VAC74" s="507"/>
      <c r="VAD74" s="507"/>
      <c r="VAE74" s="507"/>
      <c r="VAF74" s="507"/>
      <c r="VAG74" s="507"/>
      <c r="VAH74" s="507"/>
      <c r="VAI74" s="507"/>
      <c r="VAJ74" s="507"/>
      <c r="VAK74" s="507"/>
      <c r="VAL74" s="507"/>
      <c r="VAM74" s="507"/>
      <c r="VAN74" s="507"/>
      <c r="VAO74" s="507"/>
      <c r="VAP74" s="507"/>
      <c r="VAQ74" s="507"/>
      <c r="VAR74" s="507"/>
      <c r="VAS74" s="507"/>
      <c r="VAT74" s="507"/>
      <c r="VAU74" s="507"/>
      <c r="VAV74" s="507"/>
      <c r="VAW74" s="507"/>
      <c r="VAX74" s="507"/>
      <c r="VAY74" s="507"/>
      <c r="VAZ74" s="507"/>
      <c r="VBA74" s="507"/>
      <c r="VBB74" s="507"/>
      <c r="VBC74" s="507"/>
      <c r="VBD74" s="507"/>
      <c r="VBE74" s="507"/>
      <c r="VBF74" s="507"/>
      <c r="VBG74" s="507"/>
      <c r="VBH74" s="507"/>
      <c r="VBI74" s="507"/>
      <c r="VBJ74" s="507"/>
      <c r="VBK74" s="507"/>
      <c r="VBL74" s="507"/>
      <c r="VBM74" s="507"/>
      <c r="VBN74" s="507"/>
      <c r="VBO74" s="507"/>
      <c r="VBP74" s="507"/>
      <c r="VBQ74" s="507"/>
      <c r="VBR74" s="507"/>
      <c r="VBS74" s="507"/>
      <c r="VBT74" s="507"/>
      <c r="VBU74" s="507"/>
      <c r="VBV74" s="507"/>
      <c r="VBW74" s="507"/>
      <c r="VBX74" s="507"/>
      <c r="VBY74" s="507"/>
      <c r="VBZ74" s="507"/>
      <c r="VCA74" s="507"/>
      <c r="VCB74" s="507"/>
      <c r="VCC74" s="507"/>
      <c r="VCD74" s="507"/>
      <c r="VCE74" s="507"/>
      <c r="VCF74" s="507"/>
      <c r="VCG74" s="507"/>
      <c r="VCH74" s="507"/>
      <c r="VCI74" s="507"/>
      <c r="VCJ74" s="507"/>
      <c r="VCK74" s="507"/>
      <c r="VCL74" s="507"/>
      <c r="VCM74" s="507"/>
      <c r="VCN74" s="507"/>
      <c r="VCO74" s="507"/>
      <c r="VCP74" s="507"/>
      <c r="VCQ74" s="507"/>
      <c r="VCR74" s="507"/>
      <c r="VCS74" s="507"/>
      <c r="VCT74" s="507"/>
      <c r="VCU74" s="507"/>
      <c r="VCV74" s="507"/>
      <c r="VCW74" s="507"/>
      <c r="VCX74" s="507"/>
      <c r="VCY74" s="507"/>
      <c r="VCZ74" s="507"/>
      <c r="VDA74" s="507"/>
      <c r="VDB74" s="507"/>
      <c r="VDC74" s="507"/>
      <c r="VDD74" s="507"/>
      <c r="VDE74" s="507"/>
      <c r="VDF74" s="507"/>
      <c r="VDG74" s="507"/>
      <c r="VDH74" s="507"/>
      <c r="VDI74" s="507"/>
      <c r="VDJ74" s="507"/>
      <c r="VDK74" s="507"/>
      <c r="VDL74" s="507"/>
      <c r="VDM74" s="507"/>
      <c r="VDN74" s="507"/>
      <c r="VDO74" s="507"/>
      <c r="VDP74" s="507"/>
      <c r="VDQ74" s="507"/>
      <c r="VDR74" s="507"/>
      <c r="VDS74" s="507"/>
      <c r="VDT74" s="507"/>
      <c r="VDU74" s="507"/>
      <c r="VDV74" s="507"/>
      <c r="VDW74" s="507"/>
      <c r="VDX74" s="507"/>
      <c r="VDY74" s="507"/>
      <c r="VDZ74" s="507"/>
      <c r="VEA74" s="507"/>
      <c r="VEB74" s="507"/>
      <c r="VEC74" s="507"/>
      <c r="VED74" s="507"/>
      <c r="VEE74" s="507"/>
      <c r="VEF74" s="507"/>
      <c r="VEG74" s="507"/>
      <c r="VEH74" s="507"/>
      <c r="VEI74" s="507"/>
      <c r="VEJ74" s="507"/>
      <c r="VEK74" s="507"/>
      <c r="VEL74" s="507"/>
      <c r="VEM74" s="507"/>
      <c r="VEN74" s="507"/>
      <c r="VEP74" s="507"/>
      <c r="VEQ74" s="507"/>
      <c r="VER74" s="507"/>
      <c r="VES74" s="507"/>
      <c r="VET74" s="507"/>
      <c r="VEV74" s="507"/>
      <c r="VEZ74" s="507"/>
      <c r="VFA74" s="507"/>
      <c r="VFB74" s="507"/>
      <c r="VFC74" s="507"/>
      <c r="VFD74" s="507"/>
      <c r="VFE74" s="507"/>
      <c r="VFF74" s="507"/>
      <c r="VFG74" s="507"/>
      <c r="VFH74" s="507"/>
      <c r="VFI74" s="507"/>
      <c r="VFK74" s="507"/>
      <c r="VFL74" s="507"/>
      <c r="VFM74" s="507"/>
      <c r="VFN74" s="507"/>
      <c r="VFO74" s="507"/>
      <c r="VFP74" s="507"/>
      <c r="VFQ74" s="507"/>
      <c r="VFR74" s="507"/>
      <c r="VFS74" s="507"/>
      <c r="VFT74" s="507"/>
      <c r="VFU74" s="507"/>
      <c r="VFV74" s="507"/>
      <c r="VFW74" s="507"/>
      <c r="VFX74" s="507"/>
      <c r="VFY74" s="507"/>
      <c r="VFZ74" s="507"/>
      <c r="VGA74" s="507"/>
      <c r="VGB74" s="507"/>
      <c r="VGC74" s="507"/>
      <c r="VGD74" s="507"/>
      <c r="VGE74" s="507"/>
      <c r="VGF74" s="507"/>
      <c r="VGG74" s="507"/>
      <c r="VGH74" s="507"/>
      <c r="VGI74" s="507"/>
      <c r="VGJ74" s="507"/>
      <c r="VGK74" s="507"/>
      <c r="VGL74" s="507"/>
      <c r="VGM74" s="507"/>
      <c r="VGN74" s="507"/>
      <c r="VGO74" s="507"/>
      <c r="VGP74" s="507"/>
      <c r="VGQ74" s="507"/>
      <c r="VGR74" s="507"/>
      <c r="VGS74" s="507"/>
      <c r="VGT74" s="507"/>
      <c r="VGU74" s="507"/>
      <c r="VGV74" s="507"/>
      <c r="VGW74" s="507"/>
      <c r="VGX74" s="507"/>
      <c r="VGY74" s="507"/>
      <c r="VGZ74" s="507"/>
      <c r="VHA74" s="507"/>
      <c r="VHB74" s="507"/>
      <c r="VHC74" s="507"/>
      <c r="VHD74" s="507"/>
      <c r="VHE74" s="507"/>
      <c r="VHF74" s="507"/>
      <c r="VHG74" s="507"/>
      <c r="VHH74" s="507"/>
      <c r="VHI74" s="507"/>
      <c r="VHJ74" s="507"/>
      <c r="VHK74" s="507"/>
      <c r="VHL74" s="507"/>
      <c r="VHM74" s="507"/>
      <c r="VHN74" s="507"/>
      <c r="VHO74" s="507"/>
      <c r="VHP74" s="507"/>
      <c r="VHQ74" s="507"/>
      <c r="VHR74" s="507"/>
      <c r="VHS74" s="507"/>
      <c r="VHT74" s="507"/>
      <c r="VHU74" s="507"/>
      <c r="VHV74" s="507"/>
      <c r="VHW74" s="507"/>
      <c r="VHX74" s="507"/>
      <c r="VHY74" s="507"/>
      <c r="VHZ74" s="507"/>
      <c r="VIA74" s="507"/>
      <c r="VIB74" s="507"/>
      <c r="VIC74" s="507"/>
      <c r="VID74" s="507"/>
      <c r="VIE74" s="507"/>
      <c r="VIF74" s="507"/>
      <c r="VIG74" s="507"/>
      <c r="VIH74" s="507"/>
      <c r="VII74" s="507"/>
      <c r="VIJ74" s="507"/>
      <c r="VIK74" s="507"/>
      <c r="VIL74" s="507"/>
      <c r="VIM74" s="507"/>
      <c r="VIN74" s="507"/>
      <c r="VIO74" s="507"/>
      <c r="VIP74" s="507"/>
      <c r="VIQ74" s="507"/>
      <c r="VIR74" s="507"/>
      <c r="VIS74" s="507"/>
      <c r="VIT74" s="507"/>
      <c r="VIU74" s="507"/>
      <c r="VIV74" s="507"/>
      <c r="VIW74" s="507"/>
      <c r="VIX74" s="507"/>
      <c r="VIY74" s="507"/>
      <c r="VIZ74" s="507"/>
      <c r="VJA74" s="507"/>
      <c r="VJB74" s="507"/>
      <c r="VJC74" s="507"/>
      <c r="VJD74" s="507"/>
      <c r="VJE74" s="507"/>
      <c r="VJF74" s="507"/>
      <c r="VJG74" s="507"/>
      <c r="VJH74" s="507"/>
      <c r="VJI74" s="507"/>
      <c r="VJJ74" s="507"/>
      <c r="VJK74" s="507"/>
      <c r="VJL74" s="507"/>
      <c r="VJM74" s="507"/>
      <c r="VJN74" s="507"/>
      <c r="VJO74" s="507"/>
      <c r="VJP74" s="507"/>
      <c r="VJQ74" s="507"/>
      <c r="VJR74" s="507"/>
      <c r="VJS74" s="507"/>
      <c r="VJT74" s="507"/>
      <c r="VJU74" s="507"/>
      <c r="VJV74" s="507"/>
      <c r="VJW74" s="507"/>
      <c r="VJX74" s="507"/>
      <c r="VJY74" s="507"/>
      <c r="VJZ74" s="507"/>
      <c r="VKA74" s="507"/>
      <c r="VKB74" s="507"/>
      <c r="VKC74" s="507"/>
      <c r="VKD74" s="507"/>
      <c r="VKE74" s="507"/>
      <c r="VKF74" s="507"/>
      <c r="VKG74" s="507"/>
      <c r="VKH74" s="507"/>
      <c r="VKI74" s="507"/>
      <c r="VKJ74" s="507"/>
      <c r="VKK74" s="507"/>
      <c r="VKL74" s="507"/>
      <c r="VKM74" s="507"/>
      <c r="VKN74" s="507"/>
      <c r="VKO74" s="507"/>
      <c r="VKP74" s="507"/>
      <c r="VKQ74" s="507"/>
      <c r="VKR74" s="507"/>
      <c r="VKS74" s="507"/>
      <c r="VKT74" s="507"/>
      <c r="VKU74" s="507"/>
      <c r="VKV74" s="507"/>
      <c r="VKW74" s="507"/>
      <c r="VKX74" s="507"/>
      <c r="VKY74" s="507"/>
      <c r="VKZ74" s="507"/>
      <c r="VLA74" s="507"/>
      <c r="VLB74" s="507"/>
      <c r="VLC74" s="507"/>
      <c r="VLD74" s="507"/>
      <c r="VLE74" s="507"/>
      <c r="VLF74" s="507"/>
      <c r="VLG74" s="507"/>
      <c r="VLH74" s="507"/>
      <c r="VLI74" s="507"/>
      <c r="VLJ74" s="507"/>
      <c r="VLK74" s="507"/>
      <c r="VLL74" s="507"/>
      <c r="VLM74" s="507"/>
      <c r="VLN74" s="507"/>
      <c r="VLO74" s="507"/>
      <c r="VLP74" s="507"/>
      <c r="VLQ74" s="507"/>
      <c r="VLR74" s="507"/>
      <c r="VLS74" s="507"/>
      <c r="VLT74" s="507"/>
      <c r="VLU74" s="507"/>
      <c r="VLV74" s="507"/>
      <c r="VLW74" s="507"/>
      <c r="VLX74" s="507"/>
      <c r="VLY74" s="507"/>
      <c r="VLZ74" s="507"/>
      <c r="VMA74" s="507"/>
      <c r="VMB74" s="507"/>
      <c r="VMC74" s="507"/>
      <c r="VMD74" s="507"/>
      <c r="VME74" s="507"/>
      <c r="VMF74" s="507"/>
      <c r="VMG74" s="507"/>
      <c r="VMH74" s="507"/>
      <c r="VMI74" s="507"/>
      <c r="VMJ74" s="507"/>
      <c r="VMK74" s="507"/>
      <c r="VML74" s="507"/>
      <c r="VMM74" s="507"/>
      <c r="VMN74" s="507"/>
      <c r="VMO74" s="507"/>
      <c r="VMP74" s="507"/>
      <c r="VMQ74" s="507"/>
      <c r="VMR74" s="507"/>
      <c r="VMS74" s="507"/>
      <c r="VMT74" s="507"/>
      <c r="VMU74" s="507"/>
      <c r="VMV74" s="507"/>
      <c r="VMW74" s="507"/>
      <c r="VMX74" s="507"/>
      <c r="VMY74" s="507"/>
      <c r="VMZ74" s="507"/>
      <c r="VNA74" s="507"/>
      <c r="VNB74" s="507"/>
      <c r="VNC74" s="507"/>
      <c r="VND74" s="507"/>
      <c r="VNE74" s="507"/>
      <c r="VNF74" s="507"/>
      <c r="VNG74" s="507"/>
      <c r="VNH74" s="507"/>
      <c r="VNI74" s="507"/>
      <c r="VNJ74" s="507"/>
      <c r="VNK74" s="507"/>
      <c r="VNL74" s="507"/>
      <c r="VNM74" s="507"/>
      <c r="VNN74" s="507"/>
      <c r="VNO74" s="507"/>
      <c r="VNP74" s="507"/>
      <c r="VNQ74" s="507"/>
      <c r="VNR74" s="507"/>
      <c r="VNS74" s="507"/>
      <c r="VNT74" s="507"/>
      <c r="VNU74" s="507"/>
      <c r="VNV74" s="507"/>
      <c r="VNW74" s="507"/>
      <c r="VNX74" s="507"/>
      <c r="VNY74" s="507"/>
      <c r="VNZ74" s="507"/>
      <c r="VOA74" s="507"/>
      <c r="VOB74" s="507"/>
      <c r="VOC74" s="507"/>
      <c r="VOD74" s="507"/>
      <c r="VOE74" s="507"/>
      <c r="VOF74" s="507"/>
      <c r="VOG74" s="507"/>
      <c r="VOH74" s="507"/>
      <c r="VOI74" s="507"/>
      <c r="VOJ74" s="507"/>
      <c r="VOL74" s="507"/>
      <c r="VOM74" s="507"/>
      <c r="VON74" s="507"/>
      <c r="VOO74" s="507"/>
      <c r="VOP74" s="507"/>
      <c r="VOR74" s="507"/>
      <c r="VOV74" s="507"/>
      <c r="VOW74" s="507"/>
      <c r="VOX74" s="507"/>
      <c r="VOY74" s="507"/>
      <c r="VOZ74" s="507"/>
      <c r="VPA74" s="507"/>
      <c r="VPB74" s="507"/>
      <c r="VPC74" s="507"/>
      <c r="VPD74" s="507"/>
      <c r="VPE74" s="507"/>
      <c r="VPG74" s="507"/>
      <c r="VPH74" s="507"/>
      <c r="VPI74" s="507"/>
      <c r="VPJ74" s="507"/>
      <c r="VPK74" s="507"/>
      <c r="VPL74" s="507"/>
      <c r="VPM74" s="507"/>
      <c r="VPN74" s="507"/>
      <c r="VPO74" s="507"/>
      <c r="VPP74" s="507"/>
      <c r="VPQ74" s="507"/>
      <c r="VPR74" s="507"/>
      <c r="VPS74" s="507"/>
      <c r="VPT74" s="507"/>
      <c r="VPU74" s="507"/>
      <c r="VPV74" s="507"/>
      <c r="VPW74" s="507"/>
      <c r="VPX74" s="507"/>
      <c r="VPY74" s="507"/>
      <c r="VPZ74" s="507"/>
      <c r="VQA74" s="507"/>
      <c r="VQB74" s="507"/>
      <c r="VQC74" s="507"/>
      <c r="VQD74" s="507"/>
      <c r="VQE74" s="507"/>
      <c r="VQF74" s="507"/>
      <c r="VQG74" s="507"/>
      <c r="VQH74" s="507"/>
      <c r="VQI74" s="507"/>
      <c r="VQJ74" s="507"/>
      <c r="VQK74" s="507"/>
      <c r="VQL74" s="507"/>
      <c r="VQM74" s="507"/>
      <c r="VQN74" s="507"/>
      <c r="VQO74" s="507"/>
      <c r="VQP74" s="507"/>
      <c r="VQQ74" s="507"/>
      <c r="VQR74" s="507"/>
      <c r="VQS74" s="507"/>
      <c r="VQT74" s="507"/>
      <c r="VQU74" s="507"/>
      <c r="VQV74" s="507"/>
      <c r="VQW74" s="507"/>
      <c r="VQX74" s="507"/>
      <c r="VQY74" s="507"/>
      <c r="VQZ74" s="507"/>
      <c r="VRA74" s="507"/>
      <c r="VRB74" s="507"/>
      <c r="VRC74" s="507"/>
      <c r="VRD74" s="507"/>
      <c r="VRE74" s="507"/>
      <c r="VRF74" s="507"/>
      <c r="VRG74" s="507"/>
      <c r="VRH74" s="507"/>
      <c r="VRI74" s="507"/>
      <c r="VRJ74" s="507"/>
      <c r="VRK74" s="507"/>
      <c r="VRL74" s="507"/>
      <c r="VRM74" s="507"/>
      <c r="VRN74" s="507"/>
      <c r="VRO74" s="507"/>
      <c r="VRP74" s="507"/>
      <c r="VRQ74" s="507"/>
      <c r="VRR74" s="507"/>
      <c r="VRS74" s="507"/>
      <c r="VRT74" s="507"/>
      <c r="VRU74" s="507"/>
      <c r="VRV74" s="507"/>
      <c r="VRW74" s="507"/>
      <c r="VRX74" s="507"/>
      <c r="VRY74" s="507"/>
      <c r="VRZ74" s="507"/>
      <c r="VSA74" s="507"/>
      <c r="VSB74" s="507"/>
      <c r="VSC74" s="507"/>
      <c r="VSD74" s="507"/>
      <c r="VSE74" s="507"/>
      <c r="VSF74" s="507"/>
      <c r="VSG74" s="507"/>
      <c r="VSH74" s="507"/>
      <c r="VSI74" s="507"/>
      <c r="VSJ74" s="507"/>
      <c r="VSK74" s="507"/>
      <c r="VSL74" s="507"/>
      <c r="VSM74" s="507"/>
      <c r="VSN74" s="507"/>
      <c r="VSO74" s="507"/>
      <c r="VSP74" s="507"/>
      <c r="VSQ74" s="507"/>
      <c r="VSR74" s="507"/>
      <c r="VSS74" s="507"/>
      <c r="VST74" s="507"/>
      <c r="VSU74" s="507"/>
      <c r="VSV74" s="507"/>
      <c r="VSW74" s="507"/>
      <c r="VSX74" s="507"/>
      <c r="VSY74" s="507"/>
      <c r="VSZ74" s="507"/>
      <c r="VTA74" s="507"/>
      <c r="VTB74" s="507"/>
      <c r="VTC74" s="507"/>
      <c r="VTD74" s="507"/>
      <c r="VTE74" s="507"/>
      <c r="VTF74" s="507"/>
      <c r="VTG74" s="507"/>
      <c r="VTH74" s="507"/>
      <c r="VTI74" s="507"/>
      <c r="VTJ74" s="507"/>
      <c r="VTK74" s="507"/>
      <c r="VTL74" s="507"/>
      <c r="VTM74" s="507"/>
      <c r="VTN74" s="507"/>
      <c r="VTO74" s="507"/>
      <c r="VTP74" s="507"/>
      <c r="VTQ74" s="507"/>
      <c r="VTR74" s="507"/>
      <c r="VTS74" s="507"/>
      <c r="VTT74" s="507"/>
      <c r="VTU74" s="507"/>
      <c r="VTV74" s="507"/>
      <c r="VTW74" s="507"/>
      <c r="VTX74" s="507"/>
      <c r="VTY74" s="507"/>
      <c r="VTZ74" s="507"/>
      <c r="VUA74" s="507"/>
      <c r="VUB74" s="507"/>
      <c r="VUC74" s="507"/>
      <c r="VUD74" s="507"/>
      <c r="VUE74" s="507"/>
      <c r="VUF74" s="507"/>
      <c r="VUG74" s="507"/>
      <c r="VUH74" s="507"/>
      <c r="VUI74" s="507"/>
      <c r="VUJ74" s="507"/>
      <c r="VUK74" s="507"/>
      <c r="VUL74" s="507"/>
      <c r="VUM74" s="507"/>
      <c r="VUN74" s="507"/>
      <c r="VUO74" s="507"/>
      <c r="VUP74" s="507"/>
      <c r="VUQ74" s="507"/>
      <c r="VUR74" s="507"/>
      <c r="VUS74" s="507"/>
      <c r="VUT74" s="507"/>
      <c r="VUU74" s="507"/>
      <c r="VUV74" s="507"/>
      <c r="VUW74" s="507"/>
      <c r="VUX74" s="507"/>
      <c r="VUY74" s="507"/>
      <c r="VUZ74" s="507"/>
      <c r="VVA74" s="507"/>
      <c r="VVB74" s="507"/>
      <c r="VVC74" s="507"/>
      <c r="VVD74" s="507"/>
      <c r="VVE74" s="507"/>
      <c r="VVF74" s="507"/>
      <c r="VVG74" s="507"/>
      <c r="VVH74" s="507"/>
      <c r="VVI74" s="507"/>
      <c r="VVJ74" s="507"/>
      <c r="VVK74" s="507"/>
      <c r="VVL74" s="507"/>
      <c r="VVM74" s="507"/>
      <c r="VVN74" s="507"/>
      <c r="VVO74" s="507"/>
      <c r="VVP74" s="507"/>
      <c r="VVQ74" s="507"/>
      <c r="VVR74" s="507"/>
      <c r="VVS74" s="507"/>
      <c r="VVT74" s="507"/>
      <c r="VVU74" s="507"/>
      <c r="VVV74" s="507"/>
      <c r="VVW74" s="507"/>
      <c r="VVX74" s="507"/>
      <c r="VVY74" s="507"/>
      <c r="VVZ74" s="507"/>
      <c r="VWA74" s="507"/>
      <c r="VWB74" s="507"/>
      <c r="VWC74" s="507"/>
      <c r="VWD74" s="507"/>
      <c r="VWE74" s="507"/>
      <c r="VWF74" s="507"/>
      <c r="VWG74" s="507"/>
      <c r="VWH74" s="507"/>
      <c r="VWI74" s="507"/>
      <c r="VWJ74" s="507"/>
      <c r="VWK74" s="507"/>
      <c r="VWL74" s="507"/>
      <c r="VWM74" s="507"/>
      <c r="VWN74" s="507"/>
      <c r="VWO74" s="507"/>
      <c r="VWP74" s="507"/>
      <c r="VWQ74" s="507"/>
      <c r="VWR74" s="507"/>
      <c r="VWS74" s="507"/>
      <c r="VWT74" s="507"/>
      <c r="VWU74" s="507"/>
      <c r="VWV74" s="507"/>
      <c r="VWW74" s="507"/>
      <c r="VWX74" s="507"/>
      <c r="VWY74" s="507"/>
      <c r="VWZ74" s="507"/>
      <c r="VXA74" s="507"/>
      <c r="VXB74" s="507"/>
      <c r="VXC74" s="507"/>
      <c r="VXD74" s="507"/>
      <c r="VXE74" s="507"/>
      <c r="VXF74" s="507"/>
      <c r="VXG74" s="507"/>
      <c r="VXH74" s="507"/>
      <c r="VXI74" s="507"/>
      <c r="VXJ74" s="507"/>
      <c r="VXK74" s="507"/>
      <c r="VXL74" s="507"/>
      <c r="VXM74" s="507"/>
      <c r="VXN74" s="507"/>
      <c r="VXO74" s="507"/>
      <c r="VXP74" s="507"/>
      <c r="VXQ74" s="507"/>
      <c r="VXR74" s="507"/>
      <c r="VXS74" s="507"/>
      <c r="VXT74" s="507"/>
      <c r="VXU74" s="507"/>
      <c r="VXV74" s="507"/>
      <c r="VXW74" s="507"/>
      <c r="VXX74" s="507"/>
      <c r="VXY74" s="507"/>
      <c r="VXZ74" s="507"/>
      <c r="VYA74" s="507"/>
      <c r="VYB74" s="507"/>
      <c r="VYC74" s="507"/>
      <c r="VYD74" s="507"/>
      <c r="VYE74" s="507"/>
      <c r="VYF74" s="507"/>
      <c r="VYH74" s="507"/>
      <c r="VYI74" s="507"/>
      <c r="VYJ74" s="507"/>
      <c r="VYK74" s="507"/>
      <c r="VYL74" s="507"/>
      <c r="VYN74" s="507"/>
      <c r="VYR74" s="507"/>
      <c r="VYS74" s="507"/>
      <c r="VYT74" s="507"/>
      <c r="VYU74" s="507"/>
      <c r="VYV74" s="507"/>
      <c r="VYW74" s="507"/>
      <c r="VYX74" s="507"/>
      <c r="VYY74" s="507"/>
      <c r="VYZ74" s="507"/>
      <c r="VZA74" s="507"/>
      <c r="VZC74" s="507"/>
      <c r="VZD74" s="507"/>
      <c r="VZE74" s="507"/>
      <c r="VZF74" s="507"/>
      <c r="VZG74" s="507"/>
      <c r="VZH74" s="507"/>
      <c r="VZI74" s="507"/>
      <c r="VZJ74" s="507"/>
      <c r="VZK74" s="507"/>
      <c r="VZL74" s="507"/>
      <c r="VZM74" s="507"/>
      <c r="VZN74" s="507"/>
      <c r="VZO74" s="507"/>
      <c r="VZP74" s="507"/>
      <c r="VZQ74" s="507"/>
      <c r="VZR74" s="507"/>
      <c r="VZS74" s="507"/>
      <c r="VZT74" s="507"/>
      <c r="VZU74" s="507"/>
      <c r="VZV74" s="507"/>
      <c r="VZW74" s="507"/>
      <c r="VZX74" s="507"/>
      <c r="VZY74" s="507"/>
      <c r="VZZ74" s="507"/>
      <c r="WAA74" s="507"/>
      <c r="WAB74" s="507"/>
      <c r="WAC74" s="507"/>
      <c r="WAD74" s="507"/>
      <c r="WAE74" s="507"/>
      <c r="WAF74" s="507"/>
      <c r="WAG74" s="507"/>
      <c r="WAH74" s="507"/>
      <c r="WAI74" s="507"/>
      <c r="WAJ74" s="507"/>
      <c r="WAK74" s="507"/>
      <c r="WAL74" s="507"/>
      <c r="WAM74" s="507"/>
      <c r="WAN74" s="507"/>
      <c r="WAO74" s="507"/>
      <c r="WAP74" s="507"/>
      <c r="WAQ74" s="507"/>
      <c r="WAR74" s="507"/>
      <c r="WAS74" s="507"/>
      <c r="WAT74" s="507"/>
      <c r="WAU74" s="507"/>
      <c r="WAV74" s="507"/>
      <c r="WAW74" s="507"/>
      <c r="WAX74" s="507"/>
      <c r="WAY74" s="507"/>
      <c r="WAZ74" s="507"/>
      <c r="WBA74" s="507"/>
      <c r="WBB74" s="507"/>
      <c r="WBC74" s="507"/>
      <c r="WBD74" s="507"/>
      <c r="WBE74" s="507"/>
      <c r="WBF74" s="507"/>
      <c r="WBG74" s="507"/>
      <c r="WBH74" s="507"/>
      <c r="WBI74" s="507"/>
      <c r="WBJ74" s="507"/>
      <c r="WBK74" s="507"/>
      <c r="WBL74" s="507"/>
      <c r="WBM74" s="507"/>
      <c r="WBN74" s="507"/>
      <c r="WBO74" s="507"/>
      <c r="WBP74" s="507"/>
      <c r="WBQ74" s="507"/>
      <c r="WBR74" s="507"/>
      <c r="WBS74" s="507"/>
      <c r="WBT74" s="507"/>
      <c r="WBU74" s="507"/>
      <c r="WBV74" s="507"/>
      <c r="WBW74" s="507"/>
      <c r="WBX74" s="507"/>
      <c r="WBY74" s="507"/>
      <c r="WBZ74" s="507"/>
      <c r="WCA74" s="507"/>
      <c r="WCB74" s="507"/>
      <c r="WCC74" s="507"/>
      <c r="WCD74" s="507"/>
      <c r="WCE74" s="507"/>
      <c r="WCF74" s="507"/>
      <c r="WCG74" s="507"/>
      <c r="WCH74" s="507"/>
      <c r="WCI74" s="507"/>
      <c r="WCJ74" s="507"/>
      <c r="WCK74" s="507"/>
      <c r="WCL74" s="507"/>
      <c r="WCM74" s="507"/>
      <c r="WCN74" s="507"/>
      <c r="WCO74" s="507"/>
      <c r="WCP74" s="507"/>
      <c r="WCQ74" s="507"/>
      <c r="WCR74" s="507"/>
      <c r="WCS74" s="507"/>
      <c r="WCT74" s="507"/>
      <c r="WCU74" s="507"/>
      <c r="WCV74" s="507"/>
      <c r="WCW74" s="507"/>
      <c r="WCX74" s="507"/>
      <c r="WCY74" s="507"/>
      <c r="WCZ74" s="507"/>
      <c r="WDA74" s="507"/>
      <c r="WDB74" s="507"/>
      <c r="WDC74" s="507"/>
      <c r="WDD74" s="507"/>
      <c r="WDE74" s="507"/>
      <c r="WDF74" s="507"/>
      <c r="WDG74" s="507"/>
      <c r="WDH74" s="507"/>
      <c r="WDI74" s="507"/>
      <c r="WDJ74" s="507"/>
      <c r="WDK74" s="507"/>
      <c r="WDL74" s="507"/>
      <c r="WDM74" s="507"/>
      <c r="WDN74" s="507"/>
      <c r="WDO74" s="507"/>
      <c r="WDP74" s="507"/>
      <c r="WDQ74" s="507"/>
      <c r="WDR74" s="507"/>
      <c r="WDS74" s="507"/>
      <c r="WDT74" s="507"/>
      <c r="WDU74" s="507"/>
      <c r="WDV74" s="507"/>
      <c r="WDW74" s="507"/>
      <c r="WDX74" s="507"/>
      <c r="WDY74" s="507"/>
      <c r="WDZ74" s="507"/>
      <c r="WEA74" s="507"/>
      <c r="WEB74" s="507"/>
      <c r="WEC74" s="507"/>
      <c r="WED74" s="507"/>
      <c r="WEE74" s="507"/>
      <c r="WEF74" s="507"/>
      <c r="WEG74" s="507"/>
      <c r="WEH74" s="507"/>
      <c r="WEI74" s="507"/>
      <c r="WEJ74" s="507"/>
      <c r="WEK74" s="507"/>
      <c r="WEL74" s="507"/>
      <c r="WEM74" s="507"/>
      <c r="WEN74" s="507"/>
      <c r="WEO74" s="507"/>
      <c r="WEP74" s="507"/>
      <c r="WEQ74" s="507"/>
      <c r="WER74" s="507"/>
      <c r="WES74" s="507"/>
      <c r="WET74" s="507"/>
      <c r="WEU74" s="507"/>
      <c r="WEV74" s="507"/>
      <c r="WEW74" s="507"/>
      <c r="WEX74" s="507"/>
      <c r="WEY74" s="507"/>
      <c r="WEZ74" s="507"/>
      <c r="WFA74" s="507"/>
      <c r="WFB74" s="507"/>
      <c r="WFC74" s="507"/>
      <c r="WFD74" s="507"/>
      <c r="WFE74" s="507"/>
      <c r="WFF74" s="507"/>
      <c r="WFG74" s="507"/>
      <c r="WFH74" s="507"/>
      <c r="WFI74" s="507"/>
      <c r="WFJ74" s="507"/>
      <c r="WFK74" s="507"/>
      <c r="WFL74" s="507"/>
      <c r="WFM74" s="507"/>
      <c r="WFN74" s="507"/>
      <c r="WFO74" s="507"/>
      <c r="WFP74" s="507"/>
      <c r="WFQ74" s="507"/>
      <c r="WFR74" s="507"/>
      <c r="WFS74" s="507"/>
      <c r="WFT74" s="507"/>
      <c r="WFU74" s="507"/>
      <c r="WFV74" s="507"/>
      <c r="WFW74" s="507"/>
      <c r="WFX74" s="507"/>
      <c r="WFY74" s="507"/>
      <c r="WFZ74" s="507"/>
      <c r="WGA74" s="507"/>
      <c r="WGB74" s="507"/>
      <c r="WGC74" s="507"/>
      <c r="WGD74" s="507"/>
      <c r="WGE74" s="507"/>
      <c r="WGF74" s="507"/>
      <c r="WGG74" s="507"/>
      <c r="WGH74" s="507"/>
      <c r="WGI74" s="507"/>
      <c r="WGJ74" s="507"/>
      <c r="WGK74" s="507"/>
      <c r="WGL74" s="507"/>
      <c r="WGM74" s="507"/>
      <c r="WGN74" s="507"/>
      <c r="WGO74" s="507"/>
      <c r="WGP74" s="507"/>
      <c r="WGQ74" s="507"/>
      <c r="WGR74" s="507"/>
      <c r="WGS74" s="507"/>
      <c r="WGT74" s="507"/>
      <c r="WGU74" s="507"/>
      <c r="WGV74" s="507"/>
      <c r="WGW74" s="507"/>
      <c r="WGX74" s="507"/>
      <c r="WGY74" s="507"/>
      <c r="WGZ74" s="507"/>
      <c r="WHA74" s="507"/>
      <c r="WHB74" s="507"/>
      <c r="WHC74" s="507"/>
      <c r="WHD74" s="507"/>
      <c r="WHE74" s="507"/>
      <c r="WHF74" s="507"/>
      <c r="WHG74" s="507"/>
      <c r="WHH74" s="507"/>
      <c r="WHI74" s="507"/>
      <c r="WHJ74" s="507"/>
      <c r="WHK74" s="507"/>
      <c r="WHL74" s="507"/>
      <c r="WHM74" s="507"/>
      <c r="WHN74" s="507"/>
      <c r="WHO74" s="507"/>
      <c r="WHP74" s="507"/>
      <c r="WHQ74" s="507"/>
      <c r="WHR74" s="507"/>
      <c r="WHS74" s="507"/>
      <c r="WHT74" s="507"/>
      <c r="WHU74" s="507"/>
      <c r="WHV74" s="507"/>
      <c r="WHW74" s="507"/>
      <c r="WHX74" s="507"/>
      <c r="WHY74" s="507"/>
      <c r="WHZ74" s="507"/>
      <c r="WIA74" s="507"/>
      <c r="WIB74" s="507"/>
      <c r="WID74" s="507"/>
      <c r="WIE74" s="507"/>
      <c r="WIF74" s="507"/>
      <c r="WIG74" s="507"/>
      <c r="WIH74" s="507"/>
      <c r="WIJ74" s="507"/>
      <c r="WIN74" s="507"/>
      <c r="WIO74" s="507"/>
      <c r="WIP74" s="507"/>
      <c r="WIQ74" s="507"/>
      <c r="WIR74" s="507"/>
      <c r="WIS74" s="507"/>
      <c r="WIT74" s="507"/>
      <c r="WIU74" s="507"/>
      <c r="WIV74" s="507"/>
      <c r="WIW74" s="507"/>
      <c r="WIY74" s="507"/>
      <c r="WIZ74" s="507"/>
      <c r="WJA74" s="507"/>
      <c r="WJB74" s="507"/>
      <c r="WJC74" s="507"/>
      <c r="WJD74" s="507"/>
      <c r="WJE74" s="507"/>
      <c r="WJF74" s="507"/>
      <c r="WJG74" s="507"/>
      <c r="WJH74" s="507"/>
      <c r="WJI74" s="507"/>
      <c r="WJJ74" s="507"/>
      <c r="WJK74" s="507"/>
      <c r="WJL74" s="507"/>
      <c r="WJM74" s="507"/>
      <c r="WJN74" s="507"/>
      <c r="WJO74" s="507"/>
      <c r="WJP74" s="507"/>
      <c r="WJQ74" s="507"/>
      <c r="WJR74" s="507"/>
      <c r="WJS74" s="507"/>
      <c r="WJT74" s="507"/>
      <c r="WJU74" s="507"/>
      <c r="WJV74" s="507"/>
      <c r="WJW74" s="507"/>
      <c r="WJX74" s="507"/>
      <c r="WJY74" s="507"/>
      <c r="WJZ74" s="507"/>
      <c r="WKA74" s="507"/>
      <c r="WKB74" s="507"/>
      <c r="WKC74" s="507"/>
      <c r="WKD74" s="507"/>
      <c r="WKE74" s="507"/>
      <c r="WKF74" s="507"/>
      <c r="WKG74" s="507"/>
      <c r="WKH74" s="507"/>
      <c r="WKI74" s="507"/>
      <c r="WKJ74" s="507"/>
      <c r="WKK74" s="507"/>
      <c r="WKL74" s="507"/>
      <c r="WKM74" s="507"/>
      <c r="WKN74" s="507"/>
      <c r="WKO74" s="507"/>
      <c r="WKP74" s="507"/>
      <c r="WKQ74" s="507"/>
      <c r="WKR74" s="507"/>
      <c r="WKS74" s="507"/>
      <c r="WKT74" s="507"/>
      <c r="WKU74" s="507"/>
      <c r="WKV74" s="507"/>
      <c r="WKW74" s="507"/>
      <c r="WKX74" s="507"/>
      <c r="WKY74" s="507"/>
      <c r="WKZ74" s="507"/>
      <c r="WLA74" s="507"/>
      <c r="WLB74" s="507"/>
      <c r="WLC74" s="507"/>
      <c r="WLD74" s="507"/>
      <c r="WLE74" s="507"/>
      <c r="WLF74" s="507"/>
      <c r="WLG74" s="507"/>
      <c r="WLH74" s="507"/>
      <c r="WLI74" s="507"/>
      <c r="WLJ74" s="507"/>
      <c r="WLK74" s="507"/>
      <c r="WLL74" s="507"/>
      <c r="WLM74" s="507"/>
      <c r="WLN74" s="507"/>
      <c r="WLO74" s="507"/>
      <c r="WLP74" s="507"/>
      <c r="WLQ74" s="507"/>
      <c r="WLR74" s="507"/>
      <c r="WLS74" s="507"/>
      <c r="WLT74" s="507"/>
      <c r="WLU74" s="507"/>
      <c r="WLV74" s="507"/>
      <c r="WLW74" s="507"/>
      <c r="WLX74" s="507"/>
      <c r="WLY74" s="507"/>
      <c r="WLZ74" s="507"/>
      <c r="WMA74" s="507"/>
      <c r="WMB74" s="507"/>
      <c r="WMC74" s="507"/>
      <c r="WMD74" s="507"/>
      <c r="WME74" s="507"/>
      <c r="WMF74" s="507"/>
      <c r="WMG74" s="507"/>
      <c r="WMH74" s="507"/>
      <c r="WMI74" s="507"/>
      <c r="WMJ74" s="507"/>
      <c r="WMK74" s="507"/>
      <c r="WML74" s="507"/>
      <c r="WMM74" s="507"/>
      <c r="WMN74" s="507"/>
      <c r="WMO74" s="507"/>
      <c r="WMP74" s="507"/>
      <c r="WMQ74" s="507"/>
      <c r="WMR74" s="507"/>
      <c r="WMS74" s="507"/>
      <c r="WMT74" s="507"/>
      <c r="WMU74" s="507"/>
      <c r="WMV74" s="507"/>
      <c r="WMW74" s="507"/>
      <c r="WMX74" s="507"/>
      <c r="WMY74" s="507"/>
      <c r="WMZ74" s="507"/>
      <c r="WNA74" s="507"/>
      <c r="WNB74" s="507"/>
      <c r="WNC74" s="507"/>
      <c r="WND74" s="507"/>
      <c r="WNE74" s="507"/>
      <c r="WNF74" s="507"/>
      <c r="WNG74" s="507"/>
      <c r="WNH74" s="507"/>
      <c r="WNI74" s="507"/>
      <c r="WNJ74" s="507"/>
      <c r="WNK74" s="507"/>
      <c r="WNL74" s="507"/>
      <c r="WNM74" s="507"/>
      <c r="WNN74" s="507"/>
      <c r="WNO74" s="507"/>
      <c r="WNP74" s="507"/>
      <c r="WNQ74" s="507"/>
      <c r="WNR74" s="507"/>
      <c r="WNS74" s="507"/>
      <c r="WNT74" s="507"/>
      <c r="WNU74" s="507"/>
      <c r="WNV74" s="507"/>
      <c r="WNW74" s="507"/>
      <c r="WNX74" s="507"/>
      <c r="WNY74" s="507"/>
      <c r="WNZ74" s="507"/>
      <c r="WOA74" s="507"/>
      <c r="WOB74" s="507"/>
      <c r="WOC74" s="507"/>
      <c r="WOD74" s="507"/>
      <c r="WOE74" s="507"/>
      <c r="WOF74" s="507"/>
      <c r="WOG74" s="507"/>
      <c r="WOH74" s="507"/>
      <c r="WOI74" s="507"/>
      <c r="WOJ74" s="507"/>
      <c r="WOK74" s="507"/>
      <c r="WOL74" s="507"/>
      <c r="WOM74" s="507"/>
      <c r="WON74" s="507"/>
      <c r="WOO74" s="507"/>
      <c r="WOP74" s="507"/>
      <c r="WOQ74" s="507"/>
      <c r="WOR74" s="507"/>
      <c r="WOS74" s="507"/>
      <c r="WOT74" s="507"/>
      <c r="WOU74" s="507"/>
      <c r="WOV74" s="507"/>
      <c r="WOW74" s="507"/>
      <c r="WOX74" s="507"/>
      <c r="WOY74" s="507"/>
      <c r="WOZ74" s="507"/>
      <c r="WPA74" s="507"/>
      <c r="WPB74" s="507"/>
      <c r="WPC74" s="507"/>
      <c r="WPD74" s="507"/>
      <c r="WPE74" s="507"/>
      <c r="WPF74" s="507"/>
      <c r="WPG74" s="507"/>
      <c r="WPH74" s="507"/>
      <c r="WPI74" s="507"/>
      <c r="WPJ74" s="507"/>
      <c r="WPK74" s="507"/>
      <c r="WPL74" s="507"/>
      <c r="WPM74" s="507"/>
      <c r="WPN74" s="507"/>
      <c r="WPO74" s="507"/>
      <c r="WPP74" s="507"/>
      <c r="WPQ74" s="507"/>
      <c r="WPR74" s="507"/>
      <c r="WPS74" s="507"/>
      <c r="WPT74" s="507"/>
      <c r="WPU74" s="507"/>
      <c r="WPV74" s="507"/>
      <c r="WPW74" s="507"/>
      <c r="WPX74" s="507"/>
      <c r="WPY74" s="507"/>
      <c r="WPZ74" s="507"/>
      <c r="WQA74" s="507"/>
      <c r="WQB74" s="507"/>
      <c r="WQC74" s="507"/>
      <c r="WQD74" s="507"/>
      <c r="WQE74" s="507"/>
      <c r="WQF74" s="507"/>
      <c r="WQG74" s="507"/>
      <c r="WQH74" s="507"/>
      <c r="WQI74" s="507"/>
      <c r="WQJ74" s="507"/>
      <c r="WQK74" s="507"/>
      <c r="WQL74" s="507"/>
      <c r="WQM74" s="507"/>
      <c r="WQN74" s="507"/>
      <c r="WQO74" s="507"/>
      <c r="WQP74" s="507"/>
      <c r="WQQ74" s="507"/>
      <c r="WQR74" s="507"/>
      <c r="WQS74" s="507"/>
      <c r="WQT74" s="507"/>
      <c r="WQU74" s="507"/>
      <c r="WQV74" s="507"/>
      <c r="WQW74" s="507"/>
      <c r="WQX74" s="507"/>
      <c r="WQY74" s="507"/>
      <c r="WQZ74" s="507"/>
      <c r="WRA74" s="507"/>
      <c r="WRB74" s="507"/>
      <c r="WRC74" s="507"/>
      <c r="WRD74" s="507"/>
      <c r="WRE74" s="507"/>
      <c r="WRF74" s="507"/>
      <c r="WRG74" s="507"/>
      <c r="WRH74" s="507"/>
      <c r="WRI74" s="507"/>
      <c r="WRJ74" s="507"/>
      <c r="WRK74" s="507"/>
      <c r="WRL74" s="507"/>
      <c r="WRM74" s="507"/>
      <c r="WRN74" s="507"/>
      <c r="WRO74" s="507"/>
      <c r="WRP74" s="507"/>
      <c r="WRQ74" s="507"/>
      <c r="WRR74" s="507"/>
      <c r="WRS74" s="507"/>
      <c r="WRT74" s="507"/>
      <c r="WRU74" s="507"/>
      <c r="WRV74" s="507"/>
      <c r="WRW74" s="507"/>
      <c r="WRX74" s="507"/>
      <c r="WRZ74" s="507"/>
      <c r="WSA74" s="507"/>
      <c r="WSB74" s="507"/>
      <c r="WSC74" s="507"/>
      <c r="WSD74" s="507"/>
      <c r="WSF74" s="507"/>
      <c r="WSJ74" s="507"/>
      <c r="WSK74" s="507"/>
      <c r="WSL74" s="507"/>
      <c r="WSM74" s="507"/>
      <c r="WSN74" s="507"/>
      <c r="WSO74" s="507"/>
      <c r="WSP74" s="507"/>
      <c r="WSQ74" s="507"/>
      <c r="WSR74" s="507"/>
      <c r="WSS74" s="507"/>
      <c r="WSU74" s="507"/>
      <c r="WSV74" s="507"/>
      <c r="WSW74" s="507"/>
      <c r="WSX74" s="507"/>
      <c r="WSY74" s="507"/>
      <c r="WSZ74" s="507"/>
      <c r="WTA74" s="507"/>
      <c r="WTB74" s="507"/>
      <c r="WTC74" s="507"/>
      <c r="WTD74" s="507"/>
      <c r="WTE74" s="507"/>
      <c r="WTF74" s="507"/>
      <c r="WTG74" s="507"/>
      <c r="WTH74" s="507"/>
      <c r="WTI74" s="507"/>
      <c r="WTJ74" s="507"/>
      <c r="WTK74" s="507"/>
      <c r="WTL74" s="507"/>
      <c r="WTM74" s="507"/>
      <c r="WTN74" s="507"/>
      <c r="WTO74" s="507"/>
      <c r="WTP74" s="507"/>
      <c r="WTQ74" s="507"/>
      <c r="WTR74" s="507"/>
      <c r="WTS74" s="507"/>
      <c r="WTT74" s="507"/>
      <c r="WTU74" s="507"/>
      <c r="WTV74" s="507"/>
      <c r="WTW74" s="507"/>
      <c r="WTX74" s="507"/>
      <c r="WTY74" s="507"/>
      <c r="WTZ74" s="507"/>
      <c r="WUA74" s="507"/>
      <c r="WUB74" s="507"/>
      <c r="WUC74" s="507"/>
      <c r="WUD74" s="507"/>
      <c r="WUE74" s="507"/>
      <c r="WUF74" s="507"/>
      <c r="WUG74" s="507"/>
      <c r="WUH74" s="507"/>
      <c r="WUI74" s="507"/>
      <c r="WUJ74" s="507"/>
      <c r="WUK74" s="507"/>
      <c r="WUL74" s="507"/>
      <c r="WUM74" s="507"/>
      <c r="WUN74" s="507"/>
      <c r="WUO74" s="507"/>
      <c r="WUP74" s="507"/>
      <c r="WUQ74" s="507"/>
      <c r="WUR74" s="507"/>
      <c r="WUS74" s="507"/>
      <c r="WUT74" s="507"/>
      <c r="WUU74" s="507"/>
      <c r="WUV74" s="507"/>
      <c r="WUW74" s="507"/>
      <c r="WUX74" s="507"/>
      <c r="WUY74" s="507"/>
      <c r="WUZ74" s="507"/>
      <c r="WVA74" s="507"/>
      <c r="WVB74" s="507"/>
      <c r="WVC74" s="507"/>
      <c r="WVD74" s="507"/>
      <c r="WVE74" s="507"/>
      <c r="WVF74" s="507"/>
      <c r="WVG74" s="507"/>
      <c r="WVH74" s="507"/>
      <c r="WVI74" s="507"/>
      <c r="WVJ74" s="507"/>
      <c r="WVK74" s="507"/>
      <c r="WVL74" s="507"/>
      <c r="WVM74" s="507"/>
      <c r="WVN74" s="507"/>
      <c r="WVO74" s="507"/>
      <c r="WVP74" s="507"/>
      <c r="WVQ74" s="507"/>
      <c r="WVR74" s="507"/>
      <c r="WVS74" s="507"/>
      <c r="WVT74" s="507"/>
      <c r="WVU74" s="507"/>
      <c r="WVV74" s="507"/>
      <c r="WVW74" s="507"/>
      <c r="WVX74" s="507"/>
      <c r="WVY74" s="507"/>
      <c r="WVZ74" s="507"/>
      <c r="WWA74" s="507"/>
      <c r="WWB74" s="507"/>
      <c r="WWC74" s="507"/>
      <c r="WWD74" s="507"/>
      <c r="WWE74" s="507"/>
      <c r="WWF74" s="507"/>
      <c r="WWG74" s="507"/>
      <c r="WWH74" s="507"/>
      <c r="WWI74" s="507"/>
      <c r="WWJ74" s="507"/>
      <c r="WWK74" s="507"/>
      <c r="WWL74" s="507"/>
      <c r="WWM74" s="507"/>
      <c r="WWN74" s="507"/>
      <c r="WWO74" s="507"/>
      <c r="WWP74" s="507"/>
      <c r="WWQ74" s="507"/>
      <c r="WWR74" s="507"/>
      <c r="WWS74" s="507"/>
      <c r="WWT74" s="507"/>
      <c r="WWU74" s="507"/>
      <c r="WWV74" s="507"/>
      <c r="WWW74" s="507"/>
      <c r="WWX74" s="507"/>
      <c r="WWY74" s="507"/>
      <c r="WWZ74" s="507"/>
      <c r="WXA74" s="507"/>
      <c r="WXB74" s="507"/>
      <c r="WXC74" s="507"/>
      <c r="WXD74" s="507"/>
      <c r="WXE74" s="507"/>
      <c r="WXF74" s="507"/>
      <c r="WXG74" s="507"/>
      <c r="WXH74" s="507"/>
      <c r="WXI74" s="507"/>
      <c r="WXJ74" s="507"/>
      <c r="WXK74" s="507"/>
      <c r="WXL74" s="507"/>
      <c r="WXM74" s="507"/>
      <c r="WXN74" s="507"/>
      <c r="WXO74" s="507"/>
      <c r="WXP74" s="507"/>
      <c r="WXQ74" s="507"/>
      <c r="WXR74" s="507"/>
      <c r="WXS74" s="507"/>
      <c r="WXT74" s="507"/>
      <c r="WXU74" s="507"/>
      <c r="WXV74" s="507"/>
      <c r="WXW74" s="507"/>
      <c r="WXX74" s="507"/>
      <c r="WXY74" s="507"/>
      <c r="WXZ74" s="507"/>
      <c r="WYA74" s="507"/>
      <c r="WYB74" s="507"/>
      <c r="WYC74" s="507"/>
      <c r="WYD74" s="507"/>
      <c r="WYE74" s="507"/>
      <c r="WYF74" s="507"/>
      <c r="WYG74" s="507"/>
      <c r="WYH74" s="507"/>
      <c r="WYI74" s="507"/>
      <c r="WYJ74" s="507"/>
      <c r="WYK74" s="507"/>
      <c r="WYL74" s="507"/>
      <c r="WYM74" s="507"/>
      <c r="WYN74" s="507"/>
      <c r="WYO74" s="507"/>
      <c r="WYP74" s="507"/>
      <c r="WYQ74" s="507"/>
      <c r="WYR74" s="507"/>
      <c r="WYS74" s="507"/>
      <c r="WYT74" s="507"/>
      <c r="WYU74" s="507"/>
      <c r="WYV74" s="507"/>
      <c r="WYW74" s="507"/>
      <c r="WYX74" s="507"/>
      <c r="WYY74" s="507"/>
      <c r="WYZ74" s="507"/>
      <c r="WZA74" s="507"/>
      <c r="WZB74" s="507"/>
      <c r="WZC74" s="507"/>
      <c r="WZD74" s="507"/>
      <c r="WZE74" s="507"/>
      <c r="WZF74" s="507"/>
      <c r="WZG74" s="507"/>
      <c r="WZH74" s="507"/>
      <c r="WZI74" s="507"/>
      <c r="WZJ74" s="507"/>
      <c r="WZK74" s="507"/>
      <c r="WZL74" s="507"/>
      <c r="WZM74" s="507"/>
      <c r="WZN74" s="507"/>
      <c r="WZO74" s="507"/>
      <c r="WZP74" s="507"/>
      <c r="WZQ74" s="507"/>
      <c r="WZR74" s="507"/>
      <c r="WZS74" s="507"/>
      <c r="WZT74" s="507"/>
      <c r="WZU74" s="507"/>
      <c r="WZV74" s="507"/>
      <c r="WZW74" s="507"/>
      <c r="WZX74" s="507"/>
      <c r="WZY74" s="507"/>
      <c r="WZZ74" s="507"/>
      <c r="XAA74" s="507"/>
      <c r="XAB74" s="507"/>
      <c r="XAC74" s="507"/>
      <c r="XAD74" s="507"/>
      <c r="XAE74" s="507"/>
      <c r="XAF74" s="507"/>
      <c r="XAG74" s="507"/>
      <c r="XAH74" s="507"/>
      <c r="XAI74" s="507"/>
      <c r="XAJ74" s="507"/>
      <c r="XAK74" s="507"/>
      <c r="XAL74" s="507"/>
      <c r="XAM74" s="507"/>
      <c r="XAN74" s="507"/>
      <c r="XAO74" s="507"/>
      <c r="XAP74" s="507"/>
      <c r="XAQ74" s="507"/>
      <c r="XAR74" s="507"/>
      <c r="XAS74" s="507"/>
      <c r="XAT74" s="507"/>
      <c r="XAU74" s="507"/>
      <c r="XAV74" s="507"/>
      <c r="XAW74" s="507"/>
      <c r="XAX74" s="507"/>
      <c r="XAY74" s="507"/>
      <c r="XAZ74" s="507"/>
      <c r="XBA74" s="507"/>
      <c r="XBB74" s="507"/>
      <c r="XBC74" s="507"/>
      <c r="XBD74" s="507"/>
      <c r="XBE74" s="507"/>
      <c r="XBF74" s="507"/>
      <c r="XBG74" s="507"/>
      <c r="XBH74" s="507"/>
      <c r="XBI74" s="507"/>
      <c r="XBJ74" s="507"/>
      <c r="XBK74" s="507"/>
      <c r="XBL74" s="507"/>
      <c r="XBM74" s="507"/>
      <c r="XBN74" s="507"/>
      <c r="XBO74" s="507"/>
      <c r="XBP74" s="507"/>
      <c r="XBQ74" s="507"/>
      <c r="XBR74" s="507"/>
      <c r="XBS74" s="507"/>
      <c r="XBT74" s="507"/>
      <c r="XBU74" s="507"/>
      <c r="XBV74" s="507"/>
      <c r="XBW74" s="507"/>
      <c r="XBX74" s="507"/>
      <c r="XBY74" s="507"/>
      <c r="XBZ74" s="507"/>
      <c r="XCA74" s="507"/>
      <c r="XCB74" s="507"/>
      <c r="XCC74" s="507"/>
      <c r="XCD74" s="507"/>
      <c r="XCE74" s="507"/>
      <c r="XCF74" s="507"/>
      <c r="XCG74" s="507"/>
      <c r="XCH74" s="507"/>
      <c r="XCI74" s="507"/>
      <c r="XCJ74" s="507"/>
      <c r="XCK74" s="507"/>
      <c r="XCL74" s="507"/>
      <c r="XCM74" s="507"/>
      <c r="XCN74" s="507"/>
      <c r="XCO74" s="507"/>
      <c r="XCP74" s="507"/>
      <c r="XCQ74" s="507"/>
      <c r="XCR74" s="507"/>
      <c r="XCS74" s="507"/>
      <c r="XCT74" s="507"/>
      <c r="XCU74" s="507"/>
      <c r="XCV74" s="507"/>
      <c r="XCW74" s="507"/>
      <c r="XCX74" s="507"/>
      <c r="XCY74" s="507"/>
      <c r="XCZ74" s="507"/>
      <c r="XDA74" s="507"/>
      <c r="XDB74" s="507"/>
      <c r="XDC74" s="507"/>
      <c r="XDD74" s="507"/>
      <c r="XDE74" s="507"/>
      <c r="XDF74" s="507"/>
      <c r="XDG74" s="507"/>
      <c r="XDH74" s="507"/>
      <c r="XDI74" s="507"/>
      <c r="XDJ74" s="507"/>
      <c r="XDK74" s="507"/>
      <c r="XDL74" s="507"/>
      <c r="XDM74" s="507"/>
      <c r="XDN74" s="507"/>
      <c r="XDO74" s="507"/>
      <c r="XDP74" s="507"/>
      <c r="XDQ74" s="507"/>
      <c r="XDR74" s="507"/>
      <c r="XDS74" s="507"/>
      <c r="XDT74" s="507"/>
      <c r="XDU74" s="507"/>
      <c r="XDV74" s="507"/>
      <c r="XDW74" s="507"/>
      <c r="XDX74" s="507"/>
      <c r="XDY74" s="507"/>
      <c r="XDZ74" s="507"/>
      <c r="XEA74" s="507"/>
      <c r="XEB74" s="507"/>
      <c r="XEC74" s="507"/>
      <c r="XED74" s="507"/>
      <c r="XEE74" s="507"/>
      <c r="XEF74" s="507"/>
      <c r="XEG74" s="507"/>
      <c r="XEH74" s="507"/>
      <c r="XEI74" s="507"/>
      <c r="XEJ74" s="507"/>
      <c r="XEK74" s="507"/>
      <c r="XEL74" s="507"/>
      <c r="XEM74" s="507"/>
      <c r="XEN74" s="507"/>
      <c r="XEO74" s="507"/>
      <c r="XEP74" s="507"/>
      <c r="XEQ74" s="507"/>
      <c r="XER74" s="507"/>
      <c r="XES74" s="507"/>
      <c r="XET74" s="507"/>
      <c r="XEU74" s="507"/>
      <c r="XEV74" s="507"/>
      <c r="XEW74" s="507"/>
      <c r="XEX74" s="507"/>
      <c r="XEY74" s="507"/>
    </row>
    <row r="75" spans="1:16379" ht="51.75" customHeight="1" x14ac:dyDescent="0.2">
      <c r="A75" s="1091"/>
      <c r="B75" s="1091"/>
      <c r="C75" s="1138"/>
      <c r="D75" s="1138"/>
      <c r="E75" s="1138"/>
      <c r="F75" s="1149"/>
      <c r="G75" s="617">
        <v>45</v>
      </c>
      <c r="H75" s="596" t="s">
        <v>290</v>
      </c>
      <c r="I75" s="119">
        <v>80111621</v>
      </c>
      <c r="J75" s="81" t="s">
        <v>241</v>
      </c>
      <c r="K75" s="119">
        <v>30303</v>
      </c>
      <c r="L75" s="119" t="s">
        <v>223</v>
      </c>
      <c r="M75" s="119" t="s">
        <v>345</v>
      </c>
      <c r="N75" s="119" t="s">
        <v>108301</v>
      </c>
      <c r="O75" s="119" t="s">
        <v>19</v>
      </c>
      <c r="P75" s="119" t="s">
        <v>370</v>
      </c>
      <c r="Q75" s="765" t="s">
        <v>242</v>
      </c>
      <c r="R75" s="102" t="s">
        <v>10</v>
      </c>
      <c r="S75" s="103" t="s">
        <v>10</v>
      </c>
      <c r="T75" s="104">
        <v>8</v>
      </c>
      <c r="U75" s="84">
        <v>1</v>
      </c>
      <c r="V75" s="119" t="s">
        <v>59</v>
      </c>
      <c r="W75" s="587" t="s">
        <v>324</v>
      </c>
      <c r="X75" s="587"/>
      <c r="Y75" s="737">
        <v>59061895</v>
      </c>
      <c r="Z75" s="737"/>
      <c r="AA75" s="737"/>
      <c r="AB75" s="716">
        <f>+Y75+Z75+AA75</f>
        <v>59061895</v>
      </c>
      <c r="AC75" s="85"/>
      <c r="AD75" s="85"/>
      <c r="AE75" s="85"/>
      <c r="AF75" s="85"/>
      <c r="AG75" s="85"/>
      <c r="AH75" s="85"/>
      <c r="AI75" s="85"/>
      <c r="AJ75" s="85"/>
      <c r="AK75" s="85"/>
      <c r="AL75" s="85"/>
      <c r="AM75" s="85"/>
      <c r="AN75" s="85"/>
      <c r="AO75" s="85"/>
      <c r="AP75" s="85"/>
      <c r="AQ75" s="85"/>
      <c r="AR75" s="85"/>
      <c r="AS75" s="85"/>
      <c r="AT75" s="86">
        <v>59061895</v>
      </c>
      <c r="AU75" s="86">
        <f t="shared" si="20"/>
        <v>11812379</v>
      </c>
      <c r="AV75" s="87">
        <v>59061895</v>
      </c>
      <c r="AW75" s="448"/>
      <c r="AX75" s="508"/>
      <c r="AY75" s="652">
        <f t="shared" si="21"/>
        <v>59061895</v>
      </c>
      <c r="AZ75" s="543">
        <v>43517</v>
      </c>
      <c r="BA75" s="545">
        <v>33</v>
      </c>
      <c r="BB75" s="504" t="s">
        <v>108309</v>
      </c>
      <c r="BC75" s="88">
        <v>11812379</v>
      </c>
      <c r="BD75" s="88"/>
      <c r="BE75" s="88"/>
      <c r="BF75" s="88">
        <f t="shared" si="22"/>
        <v>11812379</v>
      </c>
    </row>
    <row r="76" spans="1:16379" ht="51" customHeight="1" x14ac:dyDescent="0.2">
      <c r="A76" s="1091"/>
      <c r="B76" s="1091"/>
      <c r="C76" s="1138"/>
      <c r="D76" s="1138"/>
      <c r="E76" s="1138"/>
      <c r="F76" s="1149"/>
      <c r="G76" s="617">
        <v>46</v>
      </c>
      <c r="H76" s="596" t="s">
        <v>285</v>
      </c>
      <c r="I76" s="119">
        <v>80111621</v>
      </c>
      <c r="J76" s="81" t="s">
        <v>286</v>
      </c>
      <c r="K76" s="119">
        <v>30303</v>
      </c>
      <c r="L76" s="119" t="s">
        <v>223</v>
      </c>
      <c r="M76" s="119" t="s">
        <v>345</v>
      </c>
      <c r="N76" s="119" t="s">
        <v>108301</v>
      </c>
      <c r="O76" s="119" t="s">
        <v>19</v>
      </c>
      <c r="P76" s="119" t="s">
        <v>370</v>
      </c>
      <c r="Q76" s="765" t="s">
        <v>287</v>
      </c>
      <c r="R76" s="102" t="s">
        <v>10</v>
      </c>
      <c r="S76" s="103" t="s">
        <v>10</v>
      </c>
      <c r="T76" s="104">
        <v>8</v>
      </c>
      <c r="U76" s="84">
        <v>1</v>
      </c>
      <c r="V76" s="119" t="s">
        <v>59</v>
      </c>
      <c r="W76" s="587" t="s">
        <v>324</v>
      </c>
      <c r="X76" s="587" t="s">
        <v>108300</v>
      </c>
      <c r="Y76" s="737">
        <v>39374597</v>
      </c>
      <c r="Z76" s="737"/>
      <c r="AA76" s="737"/>
      <c r="AB76" s="716">
        <f t="shared" si="18"/>
        <v>39374597</v>
      </c>
      <c r="AC76" s="85"/>
      <c r="AD76" s="85"/>
      <c r="AE76" s="85"/>
      <c r="AF76" s="85">
        <v>7874919.4000000004</v>
      </c>
      <c r="AG76" s="85"/>
      <c r="AH76" s="85"/>
      <c r="AI76" s="85">
        <v>15749838.800000001</v>
      </c>
      <c r="AJ76" s="85"/>
      <c r="AK76" s="85"/>
      <c r="AL76" s="85"/>
      <c r="AM76" s="85">
        <v>15749838.800000001</v>
      </c>
      <c r="AN76" s="85"/>
      <c r="AO76" s="85"/>
      <c r="AP76" s="85">
        <f t="shared" si="19"/>
        <v>39374597</v>
      </c>
      <c r="AQ76" s="85"/>
      <c r="AR76" s="85"/>
      <c r="AS76" s="85"/>
      <c r="AT76" s="86">
        <v>39374597</v>
      </c>
      <c r="AU76" s="86">
        <f t="shared" si="20"/>
        <v>7874919</v>
      </c>
      <c r="AV76" s="87">
        <v>39374597</v>
      </c>
      <c r="AW76" s="508"/>
      <c r="AX76" s="508"/>
      <c r="AY76" s="652">
        <f t="shared" si="21"/>
        <v>39374597</v>
      </c>
      <c r="AZ76" s="543">
        <v>43517</v>
      </c>
      <c r="BA76" s="545">
        <v>35</v>
      </c>
      <c r="BB76" s="504" t="s">
        <v>108316</v>
      </c>
      <c r="BC76" s="88">
        <v>7874919</v>
      </c>
      <c r="BD76" s="88"/>
      <c r="BE76" s="88"/>
      <c r="BF76" s="88">
        <f t="shared" si="22"/>
        <v>7874919</v>
      </c>
      <c r="BG76" s="507"/>
      <c r="BH76" s="507"/>
      <c r="BI76" s="507"/>
      <c r="BJ76" s="507"/>
      <c r="BK76" s="507"/>
      <c r="BL76" s="507"/>
      <c r="BM76" s="507"/>
      <c r="BN76" s="507"/>
      <c r="BO76" s="507"/>
      <c r="BP76" s="507"/>
      <c r="BQ76" s="507"/>
      <c r="BR76" s="507"/>
      <c r="BS76" s="507"/>
      <c r="BT76" s="507"/>
      <c r="BU76" s="507"/>
      <c r="BV76" s="507"/>
      <c r="BW76" s="507"/>
      <c r="BX76" s="507"/>
      <c r="BY76" s="507"/>
      <c r="BZ76" s="507"/>
      <c r="CA76" s="507"/>
      <c r="CB76" s="507"/>
      <c r="CC76" s="507"/>
      <c r="CD76" s="507"/>
      <c r="CE76" s="507"/>
      <c r="CF76" s="507"/>
      <c r="CG76" s="507"/>
      <c r="CH76" s="507"/>
      <c r="CI76" s="507"/>
      <c r="CJ76" s="507"/>
      <c r="CK76" s="507"/>
      <c r="CL76" s="507"/>
      <c r="CM76" s="507"/>
      <c r="CN76" s="507"/>
      <c r="CO76" s="507"/>
      <c r="CP76" s="507"/>
      <c r="CQ76" s="507"/>
      <c r="CR76" s="507"/>
      <c r="CS76" s="507"/>
      <c r="CT76" s="507"/>
      <c r="CU76" s="507"/>
      <c r="CV76" s="507"/>
      <c r="CW76" s="507"/>
      <c r="CX76" s="507"/>
      <c r="CY76" s="507"/>
      <c r="CZ76" s="507"/>
      <c r="DA76" s="507"/>
      <c r="DB76" s="507"/>
      <c r="DC76" s="507"/>
      <c r="DD76" s="507"/>
      <c r="DE76" s="507"/>
      <c r="DF76" s="507"/>
      <c r="DG76" s="507"/>
      <c r="DH76" s="507"/>
      <c r="DI76" s="507"/>
      <c r="DJ76" s="507"/>
      <c r="DK76" s="507"/>
      <c r="DL76" s="507"/>
      <c r="DM76" s="507"/>
      <c r="DN76" s="507"/>
      <c r="DO76" s="507"/>
      <c r="DP76" s="507"/>
      <c r="DQ76" s="507"/>
      <c r="DR76" s="507"/>
      <c r="DS76" s="507"/>
      <c r="DT76" s="507"/>
      <c r="DU76" s="507"/>
      <c r="DV76" s="507"/>
      <c r="DW76" s="507"/>
      <c r="DX76" s="507"/>
      <c r="DY76" s="507"/>
      <c r="DZ76" s="507"/>
      <c r="EA76" s="507"/>
      <c r="EB76" s="507"/>
      <c r="EC76" s="507"/>
      <c r="ED76" s="507"/>
      <c r="EE76" s="507"/>
      <c r="EF76" s="507"/>
      <c r="EG76" s="507"/>
      <c r="EH76" s="507"/>
      <c r="EI76" s="507"/>
      <c r="EJ76" s="507"/>
      <c r="EK76" s="507"/>
      <c r="EL76" s="507"/>
      <c r="EM76" s="507"/>
      <c r="EN76" s="507"/>
      <c r="EO76" s="507"/>
      <c r="EP76" s="507"/>
      <c r="EQ76" s="507"/>
      <c r="ER76" s="507"/>
      <c r="ES76" s="507"/>
      <c r="ET76" s="507"/>
      <c r="EU76" s="507"/>
      <c r="EV76" s="507"/>
      <c r="EW76" s="507"/>
      <c r="EX76" s="507"/>
      <c r="EY76" s="507"/>
      <c r="EZ76" s="507"/>
      <c r="FA76" s="507"/>
      <c r="FB76" s="507"/>
      <c r="FC76" s="507"/>
      <c r="FD76" s="507"/>
      <c r="FE76" s="507"/>
      <c r="FF76" s="507"/>
      <c r="FG76" s="507"/>
      <c r="FH76" s="507"/>
      <c r="FI76" s="507"/>
      <c r="FJ76" s="507"/>
      <c r="FK76" s="507"/>
      <c r="FL76" s="507"/>
      <c r="FN76" s="507"/>
      <c r="FO76" s="507"/>
      <c r="FP76" s="507"/>
      <c r="FQ76" s="507"/>
      <c r="FR76" s="507"/>
      <c r="FT76" s="507"/>
      <c r="FX76" s="507"/>
      <c r="FY76" s="507"/>
      <c r="FZ76" s="507"/>
      <c r="GA76" s="507"/>
      <c r="GB76" s="507"/>
      <c r="GC76" s="507"/>
      <c r="GD76" s="507"/>
      <c r="GE76" s="507"/>
      <c r="GF76" s="507"/>
      <c r="GG76" s="507"/>
      <c r="GI76" s="507"/>
      <c r="GJ76" s="507"/>
      <c r="GK76" s="507"/>
      <c r="GL76" s="507"/>
      <c r="GM76" s="507"/>
      <c r="GN76" s="507"/>
      <c r="GO76" s="507"/>
      <c r="GP76" s="507"/>
      <c r="GQ76" s="507"/>
      <c r="GR76" s="507"/>
      <c r="GS76" s="507"/>
      <c r="GT76" s="507"/>
      <c r="GU76" s="507"/>
      <c r="GV76" s="507"/>
      <c r="GW76" s="507"/>
      <c r="GX76" s="507"/>
      <c r="GY76" s="507"/>
      <c r="GZ76" s="507"/>
      <c r="HA76" s="507"/>
      <c r="HB76" s="507"/>
      <c r="HC76" s="507"/>
      <c r="HD76" s="507"/>
      <c r="HE76" s="507"/>
      <c r="HF76" s="507"/>
      <c r="HG76" s="507"/>
      <c r="HH76" s="507"/>
      <c r="HI76" s="507"/>
      <c r="HJ76" s="507"/>
      <c r="HK76" s="507"/>
      <c r="HL76" s="507"/>
      <c r="HM76" s="507"/>
      <c r="HN76" s="507"/>
      <c r="HO76" s="507"/>
      <c r="HP76" s="507"/>
      <c r="HQ76" s="507"/>
      <c r="HR76" s="507"/>
      <c r="HS76" s="507"/>
      <c r="HT76" s="507"/>
      <c r="HU76" s="507"/>
      <c r="HV76" s="507"/>
      <c r="HW76" s="507"/>
      <c r="HX76" s="507"/>
      <c r="HY76" s="507"/>
      <c r="HZ76" s="507"/>
      <c r="IA76" s="507"/>
      <c r="IB76" s="507"/>
      <c r="IC76" s="507"/>
      <c r="ID76" s="507"/>
      <c r="IE76" s="507"/>
      <c r="IF76" s="507"/>
      <c r="IG76" s="507"/>
      <c r="IH76" s="507"/>
      <c r="II76" s="507"/>
      <c r="IJ76" s="507"/>
      <c r="IK76" s="507"/>
      <c r="IL76" s="507"/>
      <c r="IM76" s="507"/>
      <c r="IN76" s="507"/>
      <c r="IO76" s="507"/>
      <c r="IP76" s="507"/>
      <c r="IQ76" s="507"/>
      <c r="IR76" s="507"/>
      <c r="IS76" s="507"/>
      <c r="IT76" s="507"/>
      <c r="IU76" s="507"/>
      <c r="IV76" s="507"/>
      <c r="IW76" s="507"/>
      <c r="IX76" s="507"/>
      <c r="IY76" s="507"/>
      <c r="IZ76" s="507"/>
      <c r="JA76" s="507"/>
      <c r="JB76" s="507"/>
      <c r="JC76" s="507"/>
      <c r="JD76" s="507"/>
      <c r="JE76" s="507"/>
      <c r="JF76" s="507"/>
      <c r="JG76" s="507"/>
      <c r="JH76" s="507"/>
      <c r="JI76" s="507"/>
      <c r="JJ76" s="507"/>
      <c r="JK76" s="507"/>
      <c r="JL76" s="507"/>
      <c r="JM76" s="507"/>
      <c r="JN76" s="507"/>
      <c r="JO76" s="507"/>
      <c r="JP76" s="507"/>
      <c r="JQ76" s="507"/>
      <c r="JR76" s="507"/>
      <c r="JS76" s="507"/>
      <c r="JT76" s="507"/>
      <c r="JU76" s="507"/>
      <c r="JV76" s="507"/>
      <c r="JW76" s="507"/>
      <c r="JX76" s="507"/>
      <c r="JY76" s="507"/>
      <c r="JZ76" s="507"/>
      <c r="KA76" s="507"/>
      <c r="KB76" s="507"/>
      <c r="KC76" s="507"/>
      <c r="KD76" s="507"/>
      <c r="KE76" s="507"/>
      <c r="KF76" s="507"/>
      <c r="KG76" s="507"/>
      <c r="KH76" s="507"/>
      <c r="KI76" s="507"/>
      <c r="KJ76" s="507"/>
      <c r="KK76" s="507"/>
      <c r="KL76" s="507"/>
      <c r="KM76" s="507"/>
      <c r="KN76" s="507"/>
      <c r="KO76" s="507"/>
      <c r="KP76" s="507"/>
      <c r="KQ76" s="507"/>
      <c r="KR76" s="507"/>
      <c r="KS76" s="507"/>
      <c r="KT76" s="507"/>
      <c r="KU76" s="507"/>
      <c r="KV76" s="507"/>
      <c r="KW76" s="507"/>
      <c r="KX76" s="507"/>
      <c r="KY76" s="507"/>
      <c r="KZ76" s="507"/>
      <c r="LA76" s="507"/>
      <c r="LB76" s="507"/>
      <c r="LC76" s="507"/>
      <c r="LD76" s="507"/>
      <c r="LE76" s="507"/>
      <c r="LF76" s="507"/>
      <c r="LG76" s="507"/>
      <c r="LH76" s="507"/>
      <c r="LI76" s="507"/>
      <c r="LJ76" s="507"/>
      <c r="LK76" s="507"/>
      <c r="LL76" s="507"/>
      <c r="LM76" s="507"/>
      <c r="LN76" s="507"/>
      <c r="LO76" s="507"/>
      <c r="LP76" s="507"/>
      <c r="LQ76" s="507"/>
      <c r="LR76" s="507"/>
      <c r="LS76" s="507"/>
      <c r="LT76" s="507"/>
      <c r="LU76" s="507"/>
      <c r="LV76" s="507"/>
      <c r="LW76" s="507"/>
      <c r="LX76" s="507"/>
      <c r="LY76" s="507"/>
      <c r="LZ76" s="507"/>
      <c r="MA76" s="507"/>
      <c r="MB76" s="507"/>
      <c r="MC76" s="507"/>
      <c r="MD76" s="507"/>
      <c r="ME76" s="507"/>
      <c r="MF76" s="507"/>
      <c r="MG76" s="507"/>
      <c r="MH76" s="507"/>
      <c r="MI76" s="507"/>
      <c r="MJ76" s="507"/>
      <c r="MK76" s="507"/>
      <c r="ML76" s="507"/>
      <c r="MM76" s="507"/>
      <c r="MN76" s="507"/>
      <c r="MO76" s="507"/>
      <c r="MP76" s="507"/>
      <c r="MQ76" s="507"/>
      <c r="MR76" s="507"/>
      <c r="MS76" s="507"/>
      <c r="MT76" s="507"/>
      <c r="MU76" s="507"/>
      <c r="MV76" s="507"/>
      <c r="MW76" s="507"/>
      <c r="MX76" s="507"/>
      <c r="MY76" s="507"/>
      <c r="MZ76" s="507"/>
      <c r="NA76" s="507"/>
      <c r="NB76" s="507"/>
      <c r="NC76" s="507"/>
      <c r="ND76" s="507"/>
      <c r="NE76" s="507"/>
      <c r="NF76" s="507"/>
      <c r="NG76" s="507"/>
      <c r="NH76" s="507"/>
      <c r="NI76" s="507"/>
      <c r="NJ76" s="507"/>
      <c r="NK76" s="507"/>
      <c r="NL76" s="507"/>
      <c r="NM76" s="507"/>
      <c r="NN76" s="507"/>
      <c r="NO76" s="507"/>
      <c r="NP76" s="507"/>
      <c r="NQ76" s="507"/>
      <c r="NR76" s="507"/>
      <c r="NS76" s="507"/>
      <c r="NT76" s="507"/>
      <c r="NU76" s="507"/>
      <c r="NV76" s="507"/>
      <c r="NW76" s="507"/>
      <c r="NX76" s="507"/>
      <c r="NY76" s="507"/>
      <c r="NZ76" s="507"/>
      <c r="OA76" s="507"/>
      <c r="OB76" s="507"/>
      <c r="OC76" s="507"/>
      <c r="OD76" s="507"/>
      <c r="OE76" s="507"/>
      <c r="OF76" s="507"/>
      <c r="OG76" s="507"/>
      <c r="OH76" s="507"/>
      <c r="OI76" s="507"/>
      <c r="OJ76" s="507"/>
      <c r="OK76" s="507"/>
      <c r="OL76" s="507"/>
      <c r="OM76" s="507"/>
      <c r="ON76" s="507"/>
      <c r="OO76" s="507"/>
      <c r="OP76" s="507"/>
      <c r="OQ76" s="507"/>
      <c r="OR76" s="507"/>
      <c r="OS76" s="507"/>
      <c r="OT76" s="507"/>
      <c r="OU76" s="507"/>
      <c r="OV76" s="507"/>
      <c r="OW76" s="507"/>
      <c r="OX76" s="507"/>
      <c r="OY76" s="507"/>
      <c r="OZ76" s="507"/>
      <c r="PA76" s="507"/>
      <c r="PB76" s="507"/>
      <c r="PC76" s="507"/>
      <c r="PD76" s="507"/>
      <c r="PE76" s="507"/>
      <c r="PF76" s="507"/>
      <c r="PG76" s="507"/>
      <c r="PH76" s="507"/>
      <c r="PJ76" s="507"/>
      <c r="PK76" s="507"/>
      <c r="PL76" s="507"/>
      <c r="PM76" s="507"/>
      <c r="PN76" s="507"/>
      <c r="PP76" s="507"/>
      <c r="PT76" s="507"/>
      <c r="PU76" s="507"/>
      <c r="PV76" s="507"/>
      <c r="PW76" s="507"/>
      <c r="PX76" s="507"/>
      <c r="PY76" s="507"/>
      <c r="PZ76" s="507"/>
      <c r="QA76" s="507"/>
      <c r="QB76" s="507"/>
      <c r="QC76" s="507"/>
      <c r="QE76" s="507"/>
      <c r="QF76" s="507"/>
      <c r="QG76" s="507"/>
      <c r="QH76" s="507"/>
      <c r="QI76" s="507"/>
      <c r="QJ76" s="507"/>
      <c r="QK76" s="507"/>
      <c r="QL76" s="507"/>
      <c r="QM76" s="507"/>
      <c r="QN76" s="507"/>
      <c r="QO76" s="507"/>
      <c r="QP76" s="507"/>
      <c r="QQ76" s="507"/>
      <c r="QR76" s="507"/>
      <c r="QS76" s="507"/>
      <c r="QT76" s="507"/>
      <c r="QU76" s="507"/>
      <c r="QV76" s="507"/>
      <c r="QW76" s="507"/>
      <c r="QX76" s="507"/>
      <c r="QY76" s="507"/>
      <c r="QZ76" s="507"/>
      <c r="RA76" s="507"/>
      <c r="RB76" s="507"/>
      <c r="RC76" s="507"/>
      <c r="RD76" s="507"/>
      <c r="RE76" s="507"/>
      <c r="RF76" s="507"/>
      <c r="RG76" s="507"/>
      <c r="RH76" s="507"/>
      <c r="RI76" s="507"/>
      <c r="RJ76" s="507"/>
      <c r="RK76" s="507"/>
      <c r="RL76" s="507"/>
      <c r="RM76" s="507"/>
      <c r="RN76" s="507"/>
      <c r="RO76" s="507"/>
      <c r="RP76" s="507"/>
      <c r="RQ76" s="507"/>
      <c r="RR76" s="507"/>
      <c r="RS76" s="507"/>
      <c r="RT76" s="507"/>
      <c r="RU76" s="507"/>
      <c r="RV76" s="507"/>
      <c r="RW76" s="507"/>
      <c r="RX76" s="507"/>
      <c r="RY76" s="507"/>
      <c r="RZ76" s="507"/>
      <c r="SA76" s="507"/>
      <c r="SB76" s="507"/>
      <c r="SC76" s="507"/>
      <c r="SD76" s="507"/>
      <c r="SE76" s="507"/>
      <c r="SF76" s="507"/>
      <c r="SG76" s="507"/>
      <c r="SH76" s="507"/>
      <c r="SI76" s="507"/>
      <c r="SJ76" s="507"/>
      <c r="SK76" s="507"/>
      <c r="SL76" s="507"/>
      <c r="SM76" s="507"/>
      <c r="SN76" s="507"/>
      <c r="SO76" s="507"/>
      <c r="SP76" s="507"/>
      <c r="SQ76" s="507"/>
      <c r="SR76" s="507"/>
      <c r="SS76" s="507"/>
      <c r="ST76" s="507"/>
      <c r="SU76" s="507"/>
      <c r="SV76" s="507"/>
      <c r="SW76" s="507"/>
      <c r="SX76" s="507"/>
      <c r="SY76" s="507"/>
      <c r="SZ76" s="507"/>
      <c r="TA76" s="507"/>
      <c r="TB76" s="507"/>
      <c r="TC76" s="507"/>
      <c r="TD76" s="507"/>
      <c r="TE76" s="507"/>
      <c r="TF76" s="507"/>
      <c r="TG76" s="507"/>
      <c r="TH76" s="507"/>
      <c r="TI76" s="507"/>
      <c r="TJ76" s="507"/>
      <c r="TK76" s="507"/>
      <c r="TL76" s="507"/>
      <c r="TM76" s="507"/>
      <c r="TN76" s="507"/>
      <c r="TO76" s="507"/>
      <c r="TP76" s="507"/>
      <c r="TQ76" s="507"/>
      <c r="TR76" s="507"/>
      <c r="TS76" s="507"/>
      <c r="TT76" s="507"/>
      <c r="TU76" s="507"/>
      <c r="TV76" s="507"/>
      <c r="TW76" s="507"/>
      <c r="TX76" s="507"/>
      <c r="TY76" s="507"/>
      <c r="TZ76" s="507"/>
      <c r="UA76" s="507"/>
      <c r="UB76" s="507"/>
      <c r="UC76" s="507"/>
      <c r="UD76" s="507"/>
      <c r="UE76" s="507"/>
      <c r="UF76" s="507"/>
      <c r="UG76" s="507"/>
      <c r="UH76" s="507"/>
      <c r="UI76" s="507"/>
      <c r="UJ76" s="507"/>
      <c r="UK76" s="507"/>
      <c r="UL76" s="507"/>
      <c r="UM76" s="507"/>
      <c r="UN76" s="507"/>
      <c r="UO76" s="507"/>
      <c r="UP76" s="507"/>
      <c r="UQ76" s="507"/>
      <c r="UR76" s="507"/>
      <c r="US76" s="507"/>
      <c r="UT76" s="507"/>
      <c r="UU76" s="507"/>
      <c r="UV76" s="507"/>
      <c r="UW76" s="507"/>
      <c r="UX76" s="507"/>
      <c r="UY76" s="507"/>
      <c r="UZ76" s="507"/>
      <c r="VA76" s="507"/>
      <c r="VB76" s="507"/>
      <c r="VC76" s="507"/>
      <c r="VD76" s="507"/>
      <c r="VE76" s="507"/>
      <c r="VF76" s="507"/>
      <c r="VG76" s="507"/>
      <c r="VH76" s="507"/>
      <c r="VI76" s="507"/>
      <c r="VJ76" s="507"/>
      <c r="VK76" s="507"/>
      <c r="VL76" s="507"/>
      <c r="VM76" s="507"/>
      <c r="VN76" s="507"/>
      <c r="VO76" s="507"/>
      <c r="VP76" s="507"/>
      <c r="VQ76" s="507"/>
      <c r="VR76" s="507"/>
      <c r="VS76" s="507"/>
      <c r="VT76" s="507"/>
      <c r="VU76" s="507"/>
      <c r="VV76" s="507"/>
      <c r="VW76" s="507"/>
      <c r="VX76" s="507"/>
      <c r="VY76" s="507"/>
      <c r="VZ76" s="507"/>
      <c r="WA76" s="507"/>
      <c r="WB76" s="507"/>
      <c r="WC76" s="507"/>
      <c r="WD76" s="507"/>
      <c r="WE76" s="507"/>
      <c r="WF76" s="507"/>
      <c r="WG76" s="507"/>
      <c r="WH76" s="507"/>
      <c r="WI76" s="507"/>
      <c r="WJ76" s="507"/>
      <c r="WK76" s="507"/>
      <c r="WL76" s="507"/>
      <c r="WM76" s="507"/>
      <c r="WN76" s="507"/>
      <c r="WO76" s="507"/>
      <c r="WP76" s="507"/>
      <c r="WQ76" s="507"/>
      <c r="WR76" s="507"/>
      <c r="WS76" s="507"/>
      <c r="WT76" s="507"/>
      <c r="WU76" s="507"/>
      <c r="WV76" s="507"/>
      <c r="WW76" s="507"/>
      <c r="WX76" s="507"/>
      <c r="WY76" s="507"/>
      <c r="WZ76" s="507"/>
      <c r="XA76" s="507"/>
      <c r="XB76" s="507"/>
      <c r="XC76" s="507"/>
      <c r="XD76" s="507"/>
      <c r="XE76" s="507"/>
      <c r="XF76" s="507"/>
      <c r="XG76" s="507"/>
      <c r="XH76" s="507"/>
      <c r="XI76" s="507"/>
      <c r="XJ76" s="507"/>
      <c r="XK76" s="507"/>
      <c r="XL76" s="507"/>
      <c r="XM76" s="507"/>
      <c r="XN76" s="507"/>
      <c r="XO76" s="507"/>
      <c r="XP76" s="507"/>
      <c r="XQ76" s="507"/>
      <c r="XR76" s="507"/>
      <c r="XS76" s="507"/>
      <c r="XT76" s="507"/>
      <c r="XU76" s="507"/>
      <c r="XV76" s="507"/>
      <c r="XW76" s="507"/>
      <c r="XX76" s="507"/>
      <c r="XY76" s="507"/>
      <c r="XZ76" s="507"/>
      <c r="YA76" s="507"/>
      <c r="YB76" s="507"/>
      <c r="YC76" s="507"/>
      <c r="YD76" s="507"/>
      <c r="YE76" s="507"/>
      <c r="YF76" s="507"/>
      <c r="YG76" s="507"/>
      <c r="YH76" s="507"/>
      <c r="YI76" s="507"/>
      <c r="YJ76" s="507"/>
      <c r="YK76" s="507"/>
      <c r="YL76" s="507"/>
      <c r="YM76" s="507"/>
      <c r="YN76" s="507"/>
      <c r="YO76" s="507"/>
      <c r="YP76" s="507"/>
      <c r="YQ76" s="507"/>
      <c r="YR76" s="507"/>
      <c r="YS76" s="507"/>
      <c r="YT76" s="507"/>
      <c r="YU76" s="507"/>
      <c r="YV76" s="507"/>
      <c r="YW76" s="507"/>
      <c r="YX76" s="507"/>
      <c r="YY76" s="507"/>
      <c r="YZ76" s="507"/>
      <c r="ZA76" s="507"/>
      <c r="ZB76" s="507"/>
      <c r="ZC76" s="507"/>
      <c r="ZD76" s="507"/>
      <c r="ZF76" s="507"/>
      <c r="ZG76" s="507"/>
      <c r="ZH76" s="507"/>
      <c r="ZI76" s="507"/>
      <c r="ZJ76" s="507"/>
      <c r="ZL76" s="507"/>
      <c r="ZP76" s="507"/>
      <c r="ZQ76" s="507"/>
      <c r="ZR76" s="507"/>
      <c r="ZS76" s="507"/>
      <c r="ZT76" s="507"/>
      <c r="ZU76" s="507"/>
      <c r="ZV76" s="507"/>
      <c r="ZW76" s="507"/>
      <c r="ZX76" s="507"/>
      <c r="ZY76" s="507"/>
      <c r="AAA76" s="507"/>
      <c r="AAB76" s="507"/>
      <c r="AAC76" s="507"/>
      <c r="AAD76" s="507"/>
      <c r="AAE76" s="507"/>
      <c r="AAF76" s="507"/>
      <c r="AAG76" s="507"/>
      <c r="AAH76" s="507"/>
      <c r="AAI76" s="507"/>
      <c r="AAJ76" s="507"/>
      <c r="AAK76" s="507"/>
      <c r="AAL76" s="507"/>
      <c r="AAM76" s="507"/>
      <c r="AAN76" s="507"/>
      <c r="AAO76" s="507"/>
      <c r="AAP76" s="507"/>
      <c r="AAQ76" s="507"/>
      <c r="AAR76" s="507"/>
      <c r="AAS76" s="507"/>
      <c r="AAT76" s="507"/>
      <c r="AAU76" s="507"/>
      <c r="AAV76" s="507"/>
      <c r="AAW76" s="507"/>
      <c r="AAX76" s="507"/>
      <c r="AAY76" s="507"/>
      <c r="AAZ76" s="507"/>
      <c r="ABA76" s="507"/>
      <c r="ABB76" s="507"/>
      <c r="ABC76" s="507"/>
      <c r="ABD76" s="507"/>
      <c r="ABE76" s="507"/>
      <c r="ABF76" s="507"/>
      <c r="ABG76" s="507"/>
      <c r="ABH76" s="507"/>
      <c r="ABI76" s="507"/>
      <c r="ABJ76" s="507"/>
      <c r="ABK76" s="507"/>
      <c r="ABL76" s="507"/>
      <c r="ABM76" s="507"/>
      <c r="ABN76" s="507"/>
      <c r="ABO76" s="507"/>
      <c r="ABP76" s="507"/>
      <c r="ABQ76" s="507"/>
      <c r="ABR76" s="507"/>
      <c r="ABS76" s="507"/>
      <c r="ABT76" s="507"/>
      <c r="ABU76" s="507"/>
      <c r="ABV76" s="507"/>
      <c r="ABW76" s="507"/>
      <c r="ABX76" s="507"/>
      <c r="ABY76" s="507"/>
      <c r="ABZ76" s="507"/>
      <c r="ACA76" s="507"/>
      <c r="ACB76" s="507"/>
      <c r="ACC76" s="507"/>
      <c r="ACD76" s="507"/>
      <c r="ACE76" s="507"/>
      <c r="ACF76" s="507"/>
      <c r="ACG76" s="507"/>
      <c r="ACH76" s="507"/>
      <c r="ACI76" s="507"/>
      <c r="ACJ76" s="507"/>
      <c r="ACK76" s="507"/>
      <c r="ACL76" s="507"/>
      <c r="ACM76" s="507"/>
      <c r="ACN76" s="507"/>
      <c r="ACO76" s="507"/>
      <c r="ACP76" s="507"/>
      <c r="ACQ76" s="507"/>
      <c r="ACR76" s="507"/>
      <c r="ACS76" s="507"/>
      <c r="ACT76" s="507"/>
      <c r="ACU76" s="507"/>
      <c r="ACV76" s="507"/>
      <c r="ACW76" s="507"/>
      <c r="ACX76" s="507"/>
      <c r="ACY76" s="507"/>
      <c r="ACZ76" s="507"/>
      <c r="ADA76" s="507"/>
      <c r="ADB76" s="507"/>
      <c r="ADC76" s="507"/>
      <c r="ADD76" s="507"/>
      <c r="ADE76" s="507"/>
      <c r="ADF76" s="507"/>
      <c r="ADG76" s="507"/>
      <c r="ADH76" s="507"/>
      <c r="ADI76" s="507"/>
      <c r="ADJ76" s="507"/>
      <c r="ADK76" s="507"/>
      <c r="ADL76" s="507"/>
      <c r="ADM76" s="507"/>
      <c r="ADN76" s="507"/>
      <c r="ADO76" s="507"/>
      <c r="ADP76" s="507"/>
      <c r="ADQ76" s="507"/>
      <c r="ADR76" s="507"/>
      <c r="ADS76" s="507"/>
      <c r="ADT76" s="507"/>
      <c r="ADU76" s="507"/>
      <c r="ADV76" s="507"/>
      <c r="ADW76" s="507"/>
      <c r="ADX76" s="507"/>
      <c r="ADY76" s="507"/>
      <c r="ADZ76" s="507"/>
      <c r="AEA76" s="507"/>
      <c r="AEB76" s="507"/>
      <c r="AEC76" s="507"/>
      <c r="AED76" s="507"/>
      <c r="AEE76" s="507"/>
      <c r="AEF76" s="507"/>
      <c r="AEG76" s="507"/>
      <c r="AEH76" s="507"/>
      <c r="AEI76" s="507"/>
      <c r="AEJ76" s="507"/>
      <c r="AEK76" s="507"/>
      <c r="AEL76" s="507"/>
      <c r="AEM76" s="507"/>
      <c r="AEN76" s="507"/>
      <c r="AEO76" s="507"/>
      <c r="AEP76" s="507"/>
      <c r="AEQ76" s="507"/>
      <c r="AER76" s="507"/>
      <c r="AES76" s="507"/>
      <c r="AET76" s="507"/>
      <c r="AEU76" s="507"/>
      <c r="AEV76" s="507"/>
      <c r="AEW76" s="507"/>
      <c r="AEX76" s="507"/>
      <c r="AEY76" s="507"/>
      <c r="AEZ76" s="507"/>
      <c r="AFA76" s="507"/>
      <c r="AFB76" s="507"/>
      <c r="AFC76" s="507"/>
      <c r="AFD76" s="507"/>
      <c r="AFE76" s="507"/>
      <c r="AFF76" s="507"/>
      <c r="AFG76" s="507"/>
      <c r="AFH76" s="507"/>
      <c r="AFI76" s="507"/>
      <c r="AFJ76" s="507"/>
      <c r="AFK76" s="507"/>
      <c r="AFL76" s="507"/>
      <c r="AFM76" s="507"/>
      <c r="AFN76" s="507"/>
      <c r="AFO76" s="507"/>
      <c r="AFP76" s="507"/>
      <c r="AFQ76" s="507"/>
      <c r="AFR76" s="507"/>
      <c r="AFS76" s="507"/>
      <c r="AFT76" s="507"/>
      <c r="AFU76" s="507"/>
      <c r="AFV76" s="507"/>
      <c r="AFW76" s="507"/>
      <c r="AFX76" s="507"/>
      <c r="AFY76" s="507"/>
      <c r="AFZ76" s="507"/>
      <c r="AGA76" s="507"/>
      <c r="AGB76" s="507"/>
      <c r="AGC76" s="507"/>
      <c r="AGD76" s="507"/>
      <c r="AGE76" s="507"/>
      <c r="AGF76" s="507"/>
      <c r="AGG76" s="507"/>
      <c r="AGH76" s="507"/>
      <c r="AGI76" s="507"/>
      <c r="AGJ76" s="507"/>
      <c r="AGK76" s="507"/>
      <c r="AGL76" s="507"/>
      <c r="AGM76" s="507"/>
      <c r="AGN76" s="507"/>
      <c r="AGO76" s="507"/>
      <c r="AGP76" s="507"/>
      <c r="AGQ76" s="507"/>
      <c r="AGR76" s="507"/>
      <c r="AGS76" s="507"/>
      <c r="AGT76" s="507"/>
      <c r="AGU76" s="507"/>
      <c r="AGV76" s="507"/>
      <c r="AGW76" s="507"/>
      <c r="AGX76" s="507"/>
      <c r="AGY76" s="507"/>
      <c r="AGZ76" s="507"/>
      <c r="AHA76" s="507"/>
      <c r="AHB76" s="507"/>
      <c r="AHC76" s="507"/>
      <c r="AHD76" s="507"/>
      <c r="AHE76" s="507"/>
      <c r="AHF76" s="507"/>
      <c r="AHG76" s="507"/>
      <c r="AHH76" s="507"/>
      <c r="AHI76" s="507"/>
      <c r="AHJ76" s="507"/>
      <c r="AHK76" s="507"/>
      <c r="AHL76" s="507"/>
      <c r="AHM76" s="507"/>
      <c r="AHN76" s="507"/>
      <c r="AHO76" s="507"/>
      <c r="AHP76" s="507"/>
      <c r="AHQ76" s="507"/>
      <c r="AHR76" s="507"/>
      <c r="AHS76" s="507"/>
      <c r="AHT76" s="507"/>
      <c r="AHU76" s="507"/>
      <c r="AHV76" s="507"/>
      <c r="AHW76" s="507"/>
      <c r="AHX76" s="507"/>
      <c r="AHY76" s="507"/>
      <c r="AHZ76" s="507"/>
      <c r="AIA76" s="507"/>
      <c r="AIB76" s="507"/>
      <c r="AIC76" s="507"/>
      <c r="AID76" s="507"/>
      <c r="AIE76" s="507"/>
      <c r="AIF76" s="507"/>
      <c r="AIG76" s="507"/>
      <c r="AIH76" s="507"/>
      <c r="AII76" s="507"/>
      <c r="AIJ76" s="507"/>
      <c r="AIK76" s="507"/>
      <c r="AIL76" s="507"/>
      <c r="AIM76" s="507"/>
      <c r="AIN76" s="507"/>
      <c r="AIO76" s="507"/>
      <c r="AIP76" s="507"/>
      <c r="AIQ76" s="507"/>
      <c r="AIR76" s="507"/>
      <c r="AIS76" s="507"/>
      <c r="AIT76" s="507"/>
      <c r="AIU76" s="507"/>
      <c r="AIV76" s="507"/>
      <c r="AIW76" s="507"/>
      <c r="AIX76" s="507"/>
      <c r="AIY76" s="507"/>
      <c r="AIZ76" s="507"/>
      <c r="AJB76" s="507"/>
      <c r="AJC76" s="507"/>
      <c r="AJD76" s="507"/>
      <c r="AJE76" s="507"/>
      <c r="AJF76" s="507"/>
      <c r="AJH76" s="507"/>
      <c r="AJL76" s="507"/>
      <c r="AJM76" s="507"/>
      <c r="AJN76" s="507"/>
      <c r="AJO76" s="507"/>
      <c r="AJP76" s="507"/>
      <c r="AJQ76" s="507"/>
      <c r="AJR76" s="507"/>
      <c r="AJS76" s="507"/>
      <c r="AJT76" s="507"/>
      <c r="AJU76" s="507"/>
      <c r="AJW76" s="507"/>
      <c r="AJX76" s="507"/>
      <c r="AJY76" s="507"/>
      <c r="AJZ76" s="507"/>
      <c r="AKA76" s="507"/>
      <c r="AKB76" s="507"/>
      <c r="AKC76" s="507"/>
      <c r="AKD76" s="507"/>
      <c r="AKE76" s="507"/>
      <c r="AKF76" s="507"/>
      <c r="AKG76" s="507"/>
      <c r="AKH76" s="507"/>
      <c r="AKI76" s="507"/>
      <c r="AKJ76" s="507"/>
      <c r="AKK76" s="507"/>
      <c r="AKL76" s="507"/>
      <c r="AKM76" s="507"/>
      <c r="AKN76" s="507"/>
      <c r="AKO76" s="507"/>
      <c r="AKP76" s="507"/>
      <c r="AKQ76" s="507"/>
      <c r="AKR76" s="507"/>
      <c r="AKS76" s="507"/>
      <c r="AKT76" s="507"/>
      <c r="AKU76" s="507"/>
      <c r="AKV76" s="507"/>
      <c r="AKW76" s="507"/>
      <c r="AKX76" s="507"/>
      <c r="AKY76" s="507"/>
      <c r="AKZ76" s="507"/>
      <c r="ALA76" s="507"/>
      <c r="ALB76" s="507"/>
      <c r="ALC76" s="507"/>
      <c r="ALD76" s="507"/>
      <c r="ALE76" s="507"/>
      <c r="ALF76" s="507"/>
      <c r="ALG76" s="507"/>
      <c r="ALH76" s="507"/>
      <c r="ALI76" s="507"/>
      <c r="ALJ76" s="507"/>
      <c r="ALK76" s="507"/>
      <c r="ALL76" s="507"/>
      <c r="ALM76" s="507"/>
      <c r="ALN76" s="507"/>
      <c r="ALO76" s="507"/>
      <c r="ALP76" s="507"/>
      <c r="ALQ76" s="507"/>
      <c r="ALR76" s="507"/>
      <c r="ALS76" s="507"/>
      <c r="ALT76" s="507"/>
      <c r="ALU76" s="507"/>
      <c r="ALV76" s="507"/>
      <c r="ALW76" s="507"/>
      <c r="ALX76" s="507"/>
      <c r="ALY76" s="507"/>
      <c r="ALZ76" s="507"/>
      <c r="AMA76" s="507"/>
      <c r="AMB76" s="507"/>
      <c r="AMC76" s="507"/>
      <c r="AMD76" s="507"/>
      <c r="AME76" s="507"/>
      <c r="AMF76" s="507"/>
      <c r="AMG76" s="507"/>
      <c r="AMH76" s="507"/>
      <c r="AMI76" s="507"/>
      <c r="AMJ76" s="507"/>
      <c r="AMK76" s="507"/>
      <c r="AML76" s="507"/>
      <c r="AMM76" s="507"/>
      <c r="AMN76" s="507"/>
      <c r="AMO76" s="507"/>
      <c r="AMP76" s="507"/>
      <c r="AMQ76" s="507"/>
      <c r="AMR76" s="507"/>
      <c r="AMS76" s="507"/>
      <c r="AMT76" s="507"/>
      <c r="AMU76" s="507"/>
      <c r="AMV76" s="507"/>
      <c r="AMW76" s="507"/>
      <c r="AMX76" s="507"/>
      <c r="AMY76" s="507"/>
      <c r="AMZ76" s="507"/>
      <c r="ANA76" s="507"/>
      <c r="ANB76" s="507"/>
      <c r="ANC76" s="507"/>
      <c r="AND76" s="507"/>
      <c r="ANE76" s="507"/>
      <c r="ANF76" s="507"/>
      <c r="ANG76" s="507"/>
      <c r="ANH76" s="507"/>
      <c r="ANI76" s="507"/>
      <c r="ANJ76" s="507"/>
      <c r="ANK76" s="507"/>
      <c r="ANL76" s="507"/>
      <c r="ANM76" s="507"/>
      <c r="ANN76" s="507"/>
      <c r="ANO76" s="507"/>
      <c r="ANP76" s="507"/>
      <c r="ANQ76" s="507"/>
      <c r="ANR76" s="507"/>
      <c r="ANS76" s="507"/>
      <c r="ANT76" s="507"/>
      <c r="ANU76" s="507"/>
      <c r="ANV76" s="507"/>
      <c r="ANW76" s="507"/>
      <c r="ANX76" s="507"/>
      <c r="ANY76" s="507"/>
      <c r="ANZ76" s="507"/>
      <c r="AOA76" s="507"/>
      <c r="AOB76" s="507"/>
      <c r="AOC76" s="507"/>
      <c r="AOD76" s="507"/>
      <c r="AOE76" s="507"/>
      <c r="AOF76" s="507"/>
      <c r="AOG76" s="507"/>
      <c r="AOH76" s="507"/>
      <c r="AOI76" s="507"/>
      <c r="AOJ76" s="507"/>
      <c r="AOK76" s="507"/>
      <c r="AOL76" s="507"/>
      <c r="AOM76" s="507"/>
      <c r="AON76" s="507"/>
      <c r="AOO76" s="507"/>
      <c r="AOP76" s="507"/>
      <c r="AOQ76" s="507"/>
      <c r="AOR76" s="507"/>
      <c r="AOS76" s="507"/>
      <c r="AOT76" s="507"/>
      <c r="AOU76" s="507"/>
      <c r="AOV76" s="507"/>
      <c r="AOW76" s="507"/>
      <c r="AOX76" s="507"/>
      <c r="AOY76" s="507"/>
      <c r="AOZ76" s="507"/>
      <c r="APA76" s="507"/>
      <c r="APB76" s="507"/>
      <c r="APC76" s="507"/>
      <c r="APD76" s="507"/>
      <c r="APE76" s="507"/>
      <c r="APF76" s="507"/>
      <c r="APG76" s="507"/>
      <c r="APH76" s="507"/>
      <c r="API76" s="507"/>
      <c r="APJ76" s="507"/>
      <c r="APK76" s="507"/>
      <c r="APL76" s="507"/>
      <c r="APM76" s="507"/>
      <c r="APN76" s="507"/>
      <c r="APO76" s="507"/>
      <c r="APP76" s="507"/>
      <c r="APQ76" s="507"/>
      <c r="APR76" s="507"/>
      <c r="APS76" s="507"/>
      <c r="APT76" s="507"/>
      <c r="APU76" s="507"/>
      <c r="APV76" s="507"/>
      <c r="APW76" s="507"/>
      <c r="APX76" s="507"/>
      <c r="APY76" s="507"/>
      <c r="APZ76" s="507"/>
      <c r="AQA76" s="507"/>
      <c r="AQB76" s="507"/>
      <c r="AQC76" s="507"/>
      <c r="AQD76" s="507"/>
      <c r="AQE76" s="507"/>
      <c r="AQF76" s="507"/>
      <c r="AQG76" s="507"/>
      <c r="AQH76" s="507"/>
      <c r="AQI76" s="507"/>
      <c r="AQJ76" s="507"/>
      <c r="AQK76" s="507"/>
      <c r="AQL76" s="507"/>
      <c r="AQM76" s="507"/>
      <c r="AQN76" s="507"/>
      <c r="AQO76" s="507"/>
      <c r="AQP76" s="507"/>
      <c r="AQQ76" s="507"/>
      <c r="AQR76" s="507"/>
      <c r="AQS76" s="507"/>
      <c r="AQT76" s="507"/>
      <c r="AQU76" s="507"/>
      <c r="AQV76" s="507"/>
      <c r="AQW76" s="507"/>
      <c r="AQX76" s="507"/>
      <c r="AQY76" s="507"/>
      <c r="AQZ76" s="507"/>
      <c r="ARA76" s="507"/>
      <c r="ARB76" s="507"/>
      <c r="ARC76" s="507"/>
      <c r="ARD76" s="507"/>
      <c r="ARE76" s="507"/>
      <c r="ARF76" s="507"/>
      <c r="ARG76" s="507"/>
      <c r="ARH76" s="507"/>
      <c r="ARI76" s="507"/>
      <c r="ARJ76" s="507"/>
      <c r="ARK76" s="507"/>
      <c r="ARL76" s="507"/>
      <c r="ARM76" s="507"/>
      <c r="ARN76" s="507"/>
      <c r="ARO76" s="507"/>
      <c r="ARP76" s="507"/>
      <c r="ARQ76" s="507"/>
      <c r="ARR76" s="507"/>
      <c r="ARS76" s="507"/>
      <c r="ART76" s="507"/>
      <c r="ARU76" s="507"/>
      <c r="ARV76" s="507"/>
      <c r="ARW76" s="507"/>
      <c r="ARX76" s="507"/>
      <c r="ARY76" s="507"/>
      <c r="ARZ76" s="507"/>
      <c r="ASA76" s="507"/>
      <c r="ASB76" s="507"/>
      <c r="ASC76" s="507"/>
      <c r="ASD76" s="507"/>
      <c r="ASE76" s="507"/>
      <c r="ASF76" s="507"/>
      <c r="ASG76" s="507"/>
      <c r="ASH76" s="507"/>
      <c r="ASI76" s="507"/>
      <c r="ASJ76" s="507"/>
      <c r="ASK76" s="507"/>
      <c r="ASL76" s="507"/>
      <c r="ASM76" s="507"/>
      <c r="ASN76" s="507"/>
      <c r="ASO76" s="507"/>
      <c r="ASP76" s="507"/>
      <c r="ASQ76" s="507"/>
      <c r="ASR76" s="507"/>
      <c r="ASS76" s="507"/>
      <c r="AST76" s="507"/>
      <c r="ASU76" s="507"/>
      <c r="ASV76" s="507"/>
      <c r="ASX76" s="507"/>
      <c r="ASY76" s="507"/>
      <c r="ASZ76" s="507"/>
      <c r="ATA76" s="507"/>
      <c r="ATB76" s="507"/>
      <c r="ATD76" s="507"/>
      <c r="ATH76" s="507"/>
      <c r="ATI76" s="507"/>
      <c r="ATJ76" s="507"/>
      <c r="ATK76" s="507"/>
      <c r="ATL76" s="507"/>
      <c r="ATM76" s="507"/>
      <c r="ATN76" s="507"/>
      <c r="ATO76" s="507"/>
      <c r="ATP76" s="507"/>
      <c r="ATQ76" s="507"/>
      <c r="ATS76" s="507"/>
      <c r="ATT76" s="507"/>
      <c r="ATU76" s="507"/>
      <c r="ATV76" s="507"/>
      <c r="ATW76" s="507"/>
      <c r="ATX76" s="507"/>
      <c r="ATY76" s="507"/>
      <c r="ATZ76" s="507"/>
      <c r="AUA76" s="507"/>
      <c r="AUB76" s="507"/>
      <c r="AUC76" s="507"/>
      <c r="AUD76" s="507"/>
      <c r="AUE76" s="507"/>
      <c r="AUF76" s="507"/>
      <c r="AUG76" s="507"/>
      <c r="AUH76" s="507"/>
      <c r="AUI76" s="507"/>
      <c r="AUJ76" s="507"/>
      <c r="AUK76" s="507"/>
      <c r="AUL76" s="507"/>
      <c r="AUM76" s="507"/>
      <c r="AUN76" s="507"/>
      <c r="AUO76" s="507"/>
      <c r="AUP76" s="507"/>
      <c r="AUQ76" s="507"/>
      <c r="AUR76" s="507"/>
      <c r="AUS76" s="507"/>
      <c r="AUT76" s="507"/>
      <c r="AUU76" s="507"/>
      <c r="AUV76" s="507"/>
      <c r="AUW76" s="507"/>
      <c r="AUX76" s="507"/>
      <c r="AUY76" s="507"/>
      <c r="AUZ76" s="507"/>
      <c r="AVA76" s="507"/>
      <c r="AVB76" s="507"/>
      <c r="AVC76" s="507"/>
      <c r="AVD76" s="507"/>
      <c r="AVE76" s="507"/>
      <c r="AVF76" s="507"/>
      <c r="AVG76" s="507"/>
      <c r="AVH76" s="507"/>
      <c r="AVI76" s="507"/>
      <c r="AVJ76" s="507"/>
      <c r="AVK76" s="507"/>
      <c r="AVL76" s="507"/>
      <c r="AVM76" s="507"/>
      <c r="AVN76" s="507"/>
      <c r="AVO76" s="507"/>
      <c r="AVP76" s="507"/>
      <c r="AVQ76" s="507"/>
      <c r="AVR76" s="507"/>
      <c r="AVS76" s="507"/>
      <c r="AVT76" s="507"/>
      <c r="AVU76" s="507"/>
      <c r="AVV76" s="507"/>
      <c r="AVW76" s="507"/>
      <c r="AVX76" s="507"/>
      <c r="AVY76" s="507"/>
      <c r="AVZ76" s="507"/>
      <c r="AWA76" s="507"/>
      <c r="AWB76" s="507"/>
      <c r="AWC76" s="507"/>
      <c r="AWD76" s="507"/>
      <c r="AWE76" s="507"/>
      <c r="AWF76" s="507"/>
      <c r="AWG76" s="507"/>
      <c r="AWH76" s="507"/>
      <c r="AWI76" s="507"/>
      <c r="AWJ76" s="507"/>
      <c r="AWK76" s="507"/>
      <c r="AWL76" s="507"/>
      <c r="AWM76" s="507"/>
      <c r="AWN76" s="507"/>
      <c r="AWO76" s="507"/>
      <c r="AWP76" s="507"/>
      <c r="AWQ76" s="507"/>
      <c r="AWR76" s="507"/>
      <c r="AWS76" s="507"/>
      <c r="AWT76" s="507"/>
      <c r="AWU76" s="507"/>
      <c r="AWV76" s="507"/>
      <c r="AWW76" s="507"/>
      <c r="AWX76" s="507"/>
      <c r="AWY76" s="507"/>
      <c r="AWZ76" s="507"/>
      <c r="AXA76" s="507"/>
      <c r="AXB76" s="507"/>
      <c r="AXC76" s="507"/>
      <c r="AXD76" s="507"/>
      <c r="AXE76" s="507"/>
      <c r="AXF76" s="507"/>
      <c r="AXG76" s="507"/>
      <c r="AXH76" s="507"/>
      <c r="AXI76" s="507"/>
      <c r="AXJ76" s="507"/>
      <c r="AXK76" s="507"/>
      <c r="AXL76" s="507"/>
      <c r="AXM76" s="507"/>
      <c r="AXN76" s="507"/>
      <c r="AXO76" s="507"/>
      <c r="AXP76" s="507"/>
      <c r="AXQ76" s="507"/>
      <c r="AXR76" s="507"/>
      <c r="AXS76" s="507"/>
      <c r="AXT76" s="507"/>
      <c r="AXU76" s="507"/>
      <c r="AXV76" s="507"/>
      <c r="AXW76" s="507"/>
      <c r="AXX76" s="507"/>
      <c r="AXY76" s="507"/>
      <c r="AXZ76" s="507"/>
      <c r="AYA76" s="507"/>
      <c r="AYB76" s="507"/>
      <c r="AYC76" s="507"/>
      <c r="AYD76" s="507"/>
      <c r="AYE76" s="507"/>
      <c r="AYF76" s="507"/>
      <c r="AYG76" s="507"/>
      <c r="AYH76" s="507"/>
      <c r="AYI76" s="507"/>
      <c r="AYJ76" s="507"/>
      <c r="AYK76" s="507"/>
      <c r="AYL76" s="507"/>
      <c r="AYM76" s="507"/>
      <c r="AYN76" s="507"/>
      <c r="AYO76" s="507"/>
      <c r="AYP76" s="507"/>
      <c r="AYQ76" s="507"/>
      <c r="AYR76" s="507"/>
      <c r="AYS76" s="507"/>
      <c r="AYT76" s="507"/>
      <c r="AYU76" s="507"/>
      <c r="AYV76" s="507"/>
      <c r="AYW76" s="507"/>
      <c r="AYX76" s="507"/>
      <c r="AYY76" s="507"/>
      <c r="AYZ76" s="507"/>
      <c r="AZA76" s="507"/>
      <c r="AZB76" s="507"/>
      <c r="AZC76" s="507"/>
      <c r="AZD76" s="507"/>
      <c r="AZE76" s="507"/>
      <c r="AZF76" s="507"/>
      <c r="AZG76" s="507"/>
      <c r="AZH76" s="507"/>
      <c r="AZI76" s="507"/>
      <c r="AZJ76" s="507"/>
      <c r="AZK76" s="507"/>
      <c r="AZL76" s="507"/>
      <c r="AZM76" s="507"/>
      <c r="AZN76" s="507"/>
      <c r="AZO76" s="507"/>
      <c r="AZP76" s="507"/>
      <c r="AZQ76" s="507"/>
      <c r="AZR76" s="507"/>
      <c r="AZS76" s="507"/>
      <c r="AZT76" s="507"/>
      <c r="AZU76" s="507"/>
      <c r="AZV76" s="507"/>
      <c r="AZW76" s="507"/>
      <c r="AZX76" s="507"/>
      <c r="AZY76" s="507"/>
      <c r="AZZ76" s="507"/>
      <c r="BAA76" s="507"/>
      <c r="BAB76" s="507"/>
      <c r="BAC76" s="507"/>
      <c r="BAD76" s="507"/>
      <c r="BAE76" s="507"/>
      <c r="BAF76" s="507"/>
      <c r="BAG76" s="507"/>
      <c r="BAH76" s="507"/>
      <c r="BAI76" s="507"/>
      <c r="BAJ76" s="507"/>
      <c r="BAK76" s="507"/>
      <c r="BAL76" s="507"/>
      <c r="BAM76" s="507"/>
      <c r="BAN76" s="507"/>
      <c r="BAO76" s="507"/>
      <c r="BAP76" s="507"/>
      <c r="BAQ76" s="507"/>
      <c r="BAR76" s="507"/>
      <c r="BAS76" s="507"/>
      <c r="BAT76" s="507"/>
      <c r="BAU76" s="507"/>
      <c r="BAV76" s="507"/>
      <c r="BAW76" s="507"/>
      <c r="BAX76" s="507"/>
      <c r="BAY76" s="507"/>
      <c r="BAZ76" s="507"/>
      <c r="BBA76" s="507"/>
      <c r="BBB76" s="507"/>
      <c r="BBC76" s="507"/>
      <c r="BBD76" s="507"/>
      <c r="BBE76" s="507"/>
      <c r="BBF76" s="507"/>
      <c r="BBG76" s="507"/>
      <c r="BBH76" s="507"/>
      <c r="BBI76" s="507"/>
      <c r="BBJ76" s="507"/>
      <c r="BBK76" s="507"/>
      <c r="BBL76" s="507"/>
      <c r="BBM76" s="507"/>
      <c r="BBN76" s="507"/>
      <c r="BBO76" s="507"/>
      <c r="BBP76" s="507"/>
      <c r="BBQ76" s="507"/>
      <c r="BBR76" s="507"/>
      <c r="BBS76" s="507"/>
      <c r="BBT76" s="507"/>
      <c r="BBU76" s="507"/>
      <c r="BBV76" s="507"/>
      <c r="BBW76" s="507"/>
      <c r="BBX76" s="507"/>
      <c r="BBY76" s="507"/>
      <c r="BBZ76" s="507"/>
      <c r="BCA76" s="507"/>
      <c r="BCB76" s="507"/>
      <c r="BCC76" s="507"/>
      <c r="BCD76" s="507"/>
      <c r="BCE76" s="507"/>
      <c r="BCF76" s="507"/>
      <c r="BCG76" s="507"/>
      <c r="BCH76" s="507"/>
      <c r="BCI76" s="507"/>
      <c r="BCJ76" s="507"/>
      <c r="BCK76" s="507"/>
      <c r="BCL76" s="507"/>
      <c r="BCM76" s="507"/>
      <c r="BCN76" s="507"/>
      <c r="BCO76" s="507"/>
      <c r="BCP76" s="507"/>
      <c r="BCQ76" s="507"/>
      <c r="BCR76" s="507"/>
      <c r="BCT76" s="507"/>
      <c r="BCU76" s="507"/>
      <c r="BCV76" s="507"/>
      <c r="BCW76" s="507"/>
      <c r="BCX76" s="507"/>
      <c r="BCZ76" s="507"/>
      <c r="BDD76" s="507"/>
      <c r="BDE76" s="507"/>
      <c r="BDF76" s="507"/>
      <c r="BDG76" s="507"/>
      <c r="BDH76" s="507"/>
      <c r="BDI76" s="507"/>
      <c r="BDJ76" s="507"/>
      <c r="BDK76" s="507"/>
      <c r="BDL76" s="507"/>
      <c r="BDM76" s="507"/>
      <c r="BDO76" s="507"/>
      <c r="BDP76" s="507"/>
      <c r="BDQ76" s="507"/>
      <c r="BDR76" s="507"/>
      <c r="BDS76" s="507"/>
      <c r="BDT76" s="507"/>
      <c r="BDU76" s="507"/>
      <c r="BDV76" s="507"/>
      <c r="BDW76" s="507"/>
      <c r="BDX76" s="507"/>
      <c r="BDY76" s="507"/>
      <c r="BDZ76" s="507"/>
      <c r="BEA76" s="507"/>
      <c r="BEB76" s="507"/>
      <c r="BEC76" s="507"/>
      <c r="BED76" s="507"/>
      <c r="BEE76" s="507"/>
      <c r="BEF76" s="507"/>
      <c r="BEG76" s="507"/>
      <c r="BEH76" s="507"/>
      <c r="BEI76" s="507"/>
      <c r="BEJ76" s="507"/>
      <c r="BEK76" s="507"/>
      <c r="BEL76" s="507"/>
      <c r="BEM76" s="507"/>
      <c r="BEN76" s="507"/>
      <c r="BEO76" s="507"/>
      <c r="BEP76" s="507"/>
      <c r="BEQ76" s="507"/>
      <c r="BER76" s="507"/>
      <c r="BES76" s="507"/>
      <c r="BET76" s="507"/>
      <c r="BEU76" s="507"/>
      <c r="BEV76" s="507"/>
      <c r="BEW76" s="507"/>
      <c r="BEX76" s="507"/>
      <c r="BEY76" s="507"/>
      <c r="BEZ76" s="507"/>
      <c r="BFA76" s="507"/>
      <c r="BFB76" s="507"/>
      <c r="BFC76" s="507"/>
      <c r="BFD76" s="507"/>
      <c r="BFE76" s="507"/>
      <c r="BFF76" s="507"/>
      <c r="BFG76" s="507"/>
      <c r="BFH76" s="507"/>
      <c r="BFI76" s="507"/>
      <c r="BFJ76" s="507"/>
      <c r="BFK76" s="507"/>
      <c r="BFL76" s="507"/>
      <c r="BFM76" s="507"/>
      <c r="BFN76" s="507"/>
      <c r="BFO76" s="507"/>
      <c r="BFP76" s="507"/>
      <c r="BFQ76" s="507"/>
      <c r="BFR76" s="507"/>
      <c r="BFS76" s="507"/>
      <c r="BFT76" s="507"/>
      <c r="BFU76" s="507"/>
      <c r="BFV76" s="507"/>
      <c r="BFW76" s="507"/>
      <c r="BFX76" s="507"/>
      <c r="BFY76" s="507"/>
      <c r="BFZ76" s="507"/>
      <c r="BGA76" s="507"/>
      <c r="BGB76" s="507"/>
      <c r="BGC76" s="507"/>
      <c r="BGD76" s="507"/>
      <c r="BGE76" s="507"/>
      <c r="BGF76" s="507"/>
      <c r="BGG76" s="507"/>
      <c r="BGH76" s="507"/>
      <c r="BGI76" s="507"/>
      <c r="BGJ76" s="507"/>
      <c r="BGK76" s="507"/>
      <c r="BGL76" s="507"/>
      <c r="BGM76" s="507"/>
      <c r="BGN76" s="507"/>
      <c r="BGO76" s="507"/>
      <c r="BGP76" s="507"/>
      <c r="BGQ76" s="507"/>
      <c r="BGR76" s="507"/>
      <c r="BGS76" s="507"/>
      <c r="BGT76" s="507"/>
      <c r="BGU76" s="507"/>
      <c r="BGV76" s="507"/>
      <c r="BGW76" s="507"/>
      <c r="BGX76" s="507"/>
      <c r="BGY76" s="507"/>
      <c r="BGZ76" s="507"/>
      <c r="BHA76" s="507"/>
      <c r="BHB76" s="507"/>
      <c r="BHC76" s="507"/>
      <c r="BHD76" s="507"/>
      <c r="BHE76" s="507"/>
      <c r="BHF76" s="507"/>
      <c r="BHG76" s="507"/>
      <c r="BHH76" s="507"/>
      <c r="BHI76" s="507"/>
      <c r="BHJ76" s="507"/>
      <c r="BHK76" s="507"/>
      <c r="BHL76" s="507"/>
      <c r="BHM76" s="507"/>
      <c r="BHN76" s="507"/>
      <c r="BHO76" s="507"/>
      <c r="BHP76" s="507"/>
      <c r="BHQ76" s="507"/>
      <c r="BHR76" s="507"/>
      <c r="BHS76" s="507"/>
      <c r="BHT76" s="507"/>
      <c r="BHU76" s="507"/>
      <c r="BHV76" s="507"/>
      <c r="BHW76" s="507"/>
      <c r="BHX76" s="507"/>
      <c r="BHY76" s="507"/>
      <c r="BHZ76" s="507"/>
      <c r="BIA76" s="507"/>
      <c r="BIB76" s="507"/>
      <c r="BIC76" s="507"/>
      <c r="BID76" s="507"/>
      <c r="BIE76" s="507"/>
      <c r="BIF76" s="507"/>
      <c r="BIG76" s="507"/>
      <c r="BIH76" s="507"/>
      <c r="BII76" s="507"/>
      <c r="BIJ76" s="507"/>
      <c r="BIK76" s="507"/>
      <c r="BIL76" s="507"/>
      <c r="BIM76" s="507"/>
      <c r="BIN76" s="507"/>
      <c r="BIO76" s="507"/>
      <c r="BIP76" s="507"/>
      <c r="BIQ76" s="507"/>
      <c r="BIR76" s="507"/>
      <c r="BIS76" s="507"/>
      <c r="BIT76" s="507"/>
      <c r="BIU76" s="507"/>
      <c r="BIV76" s="507"/>
      <c r="BIW76" s="507"/>
      <c r="BIX76" s="507"/>
      <c r="BIY76" s="507"/>
      <c r="BIZ76" s="507"/>
      <c r="BJA76" s="507"/>
      <c r="BJB76" s="507"/>
      <c r="BJC76" s="507"/>
      <c r="BJD76" s="507"/>
      <c r="BJE76" s="507"/>
      <c r="BJF76" s="507"/>
      <c r="BJG76" s="507"/>
      <c r="BJH76" s="507"/>
      <c r="BJI76" s="507"/>
      <c r="BJJ76" s="507"/>
      <c r="BJK76" s="507"/>
      <c r="BJL76" s="507"/>
      <c r="BJM76" s="507"/>
      <c r="BJN76" s="507"/>
      <c r="BJO76" s="507"/>
      <c r="BJP76" s="507"/>
      <c r="BJQ76" s="507"/>
      <c r="BJR76" s="507"/>
      <c r="BJS76" s="507"/>
      <c r="BJT76" s="507"/>
      <c r="BJU76" s="507"/>
      <c r="BJV76" s="507"/>
      <c r="BJW76" s="507"/>
      <c r="BJX76" s="507"/>
      <c r="BJY76" s="507"/>
      <c r="BJZ76" s="507"/>
      <c r="BKA76" s="507"/>
      <c r="BKB76" s="507"/>
      <c r="BKC76" s="507"/>
      <c r="BKD76" s="507"/>
      <c r="BKE76" s="507"/>
      <c r="BKF76" s="507"/>
      <c r="BKG76" s="507"/>
      <c r="BKH76" s="507"/>
      <c r="BKI76" s="507"/>
      <c r="BKJ76" s="507"/>
      <c r="BKK76" s="507"/>
      <c r="BKL76" s="507"/>
      <c r="BKM76" s="507"/>
      <c r="BKN76" s="507"/>
      <c r="BKO76" s="507"/>
      <c r="BKP76" s="507"/>
      <c r="BKQ76" s="507"/>
      <c r="BKR76" s="507"/>
      <c r="BKS76" s="507"/>
      <c r="BKT76" s="507"/>
      <c r="BKU76" s="507"/>
      <c r="BKV76" s="507"/>
      <c r="BKW76" s="507"/>
      <c r="BKX76" s="507"/>
      <c r="BKY76" s="507"/>
      <c r="BKZ76" s="507"/>
      <c r="BLA76" s="507"/>
      <c r="BLB76" s="507"/>
      <c r="BLC76" s="507"/>
      <c r="BLD76" s="507"/>
      <c r="BLE76" s="507"/>
      <c r="BLF76" s="507"/>
      <c r="BLG76" s="507"/>
      <c r="BLH76" s="507"/>
      <c r="BLI76" s="507"/>
      <c r="BLJ76" s="507"/>
      <c r="BLK76" s="507"/>
      <c r="BLL76" s="507"/>
      <c r="BLM76" s="507"/>
      <c r="BLN76" s="507"/>
      <c r="BLO76" s="507"/>
      <c r="BLP76" s="507"/>
      <c r="BLQ76" s="507"/>
      <c r="BLR76" s="507"/>
      <c r="BLS76" s="507"/>
      <c r="BLT76" s="507"/>
      <c r="BLU76" s="507"/>
      <c r="BLV76" s="507"/>
      <c r="BLW76" s="507"/>
      <c r="BLX76" s="507"/>
      <c r="BLY76" s="507"/>
      <c r="BLZ76" s="507"/>
      <c r="BMA76" s="507"/>
      <c r="BMB76" s="507"/>
      <c r="BMC76" s="507"/>
      <c r="BMD76" s="507"/>
      <c r="BME76" s="507"/>
      <c r="BMF76" s="507"/>
      <c r="BMG76" s="507"/>
      <c r="BMH76" s="507"/>
      <c r="BMI76" s="507"/>
      <c r="BMJ76" s="507"/>
      <c r="BMK76" s="507"/>
      <c r="BML76" s="507"/>
      <c r="BMM76" s="507"/>
      <c r="BMN76" s="507"/>
      <c r="BMP76" s="507"/>
      <c r="BMQ76" s="507"/>
      <c r="BMR76" s="507"/>
      <c r="BMS76" s="507"/>
      <c r="BMT76" s="507"/>
      <c r="BMV76" s="507"/>
      <c r="BMZ76" s="507"/>
      <c r="BNA76" s="507"/>
      <c r="BNB76" s="507"/>
      <c r="BNC76" s="507"/>
      <c r="BND76" s="507"/>
      <c r="BNE76" s="507"/>
      <c r="BNF76" s="507"/>
      <c r="BNG76" s="507"/>
      <c r="BNH76" s="507"/>
      <c r="BNI76" s="507"/>
      <c r="BNK76" s="507"/>
      <c r="BNL76" s="507"/>
      <c r="BNM76" s="507"/>
      <c r="BNN76" s="507"/>
      <c r="BNO76" s="507"/>
      <c r="BNP76" s="507"/>
      <c r="BNQ76" s="507"/>
      <c r="BNR76" s="507"/>
      <c r="BNS76" s="507"/>
      <c r="BNT76" s="507"/>
      <c r="BNU76" s="507"/>
      <c r="BNV76" s="507"/>
      <c r="BNW76" s="507"/>
      <c r="BNX76" s="507"/>
      <c r="BNY76" s="507"/>
      <c r="BNZ76" s="507"/>
      <c r="BOA76" s="507"/>
      <c r="BOB76" s="507"/>
      <c r="BOC76" s="507"/>
      <c r="BOD76" s="507"/>
      <c r="BOE76" s="507"/>
      <c r="BOF76" s="507"/>
      <c r="BOG76" s="507"/>
      <c r="BOH76" s="507"/>
      <c r="BOI76" s="507"/>
      <c r="BOJ76" s="507"/>
      <c r="BOK76" s="507"/>
      <c r="BOL76" s="507"/>
      <c r="BOM76" s="507"/>
      <c r="BON76" s="507"/>
      <c r="BOO76" s="507"/>
      <c r="BOP76" s="507"/>
      <c r="BOQ76" s="507"/>
      <c r="BOR76" s="507"/>
      <c r="BOS76" s="507"/>
      <c r="BOT76" s="507"/>
      <c r="BOU76" s="507"/>
      <c r="BOV76" s="507"/>
      <c r="BOW76" s="507"/>
      <c r="BOX76" s="507"/>
      <c r="BOY76" s="507"/>
      <c r="BOZ76" s="507"/>
      <c r="BPA76" s="507"/>
      <c r="BPB76" s="507"/>
      <c r="BPC76" s="507"/>
      <c r="BPD76" s="507"/>
      <c r="BPE76" s="507"/>
      <c r="BPF76" s="507"/>
      <c r="BPG76" s="507"/>
      <c r="BPH76" s="507"/>
      <c r="BPI76" s="507"/>
      <c r="BPJ76" s="507"/>
      <c r="BPK76" s="507"/>
      <c r="BPL76" s="507"/>
      <c r="BPM76" s="507"/>
      <c r="BPN76" s="507"/>
      <c r="BPO76" s="507"/>
      <c r="BPP76" s="507"/>
      <c r="BPQ76" s="507"/>
      <c r="BPR76" s="507"/>
      <c r="BPS76" s="507"/>
      <c r="BPT76" s="507"/>
      <c r="BPU76" s="507"/>
      <c r="BPV76" s="507"/>
      <c r="BPW76" s="507"/>
      <c r="BPX76" s="507"/>
      <c r="BPY76" s="507"/>
      <c r="BPZ76" s="507"/>
      <c r="BQA76" s="507"/>
      <c r="BQB76" s="507"/>
      <c r="BQC76" s="507"/>
      <c r="BQD76" s="507"/>
      <c r="BQE76" s="507"/>
      <c r="BQF76" s="507"/>
      <c r="BQG76" s="507"/>
      <c r="BQH76" s="507"/>
      <c r="BQI76" s="507"/>
      <c r="BQJ76" s="507"/>
      <c r="BQK76" s="507"/>
      <c r="BQL76" s="507"/>
      <c r="BQM76" s="507"/>
      <c r="BQN76" s="507"/>
      <c r="BQO76" s="507"/>
      <c r="BQP76" s="507"/>
      <c r="BQQ76" s="507"/>
      <c r="BQR76" s="507"/>
      <c r="BQS76" s="507"/>
      <c r="BQT76" s="507"/>
      <c r="BQU76" s="507"/>
      <c r="BQV76" s="507"/>
      <c r="BQW76" s="507"/>
      <c r="BQX76" s="507"/>
      <c r="BQY76" s="507"/>
      <c r="BQZ76" s="507"/>
      <c r="BRA76" s="507"/>
      <c r="BRB76" s="507"/>
      <c r="BRC76" s="507"/>
      <c r="BRD76" s="507"/>
      <c r="BRE76" s="507"/>
      <c r="BRF76" s="507"/>
      <c r="BRG76" s="507"/>
      <c r="BRH76" s="507"/>
      <c r="BRI76" s="507"/>
      <c r="BRJ76" s="507"/>
      <c r="BRK76" s="507"/>
      <c r="BRL76" s="507"/>
      <c r="BRM76" s="507"/>
      <c r="BRN76" s="507"/>
      <c r="BRO76" s="507"/>
      <c r="BRP76" s="507"/>
      <c r="BRQ76" s="507"/>
      <c r="BRR76" s="507"/>
      <c r="BRS76" s="507"/>
      <c r="BRT76" s="507"/>
      <c r="BRU76" s="507"/>
      <c r="BRV76" s="507"/>
      <c r="BRW76" s="507"/>
      <c r="BRX76" s="507"/>
      <c r="BRY76" s="507"/>
      <c r="BRZ76" s="507"/>
      <c r="BSA76" s="507"/>
      <c r="BSB76" s="507"/>
      <c r="BSC76" s="507"/>
      <c r="BSD76" s="507"/>
      <c r="BSE76" s="507"/>
      <c r="BSF76" s="507"/>
      <c r="BSG76" s="507"/>
      <c r="BSH76" s="507"/>
      <c r="BSI76" s="507"/>
      <c r="BSJ76" s="507"/>
      <c r="BSK76" s="507"/>
      <c r="BSL76" s="507"/>
      <c r="BSM76" s="507"/>
      <c r="BSN76" s="507"/>
      <c r="BSO76" s="507"/>
      <c r="BSP76" s="507"/>
      <c r="BSQ76" s="507"/>
      <c r="BSR76" s="507"/>
      <c r="BSS76" s="507"/>
      <c r="BST76" s="507"/>
      <c r="BSU76" s="507"/>
      <c r="BSV76" s="507"/>
      <c r="BSW76" s="507"/>
      <c r="BSX76" s="507"/>
      <c r="BSY76" s="507"/>
      <c r="BSZ76" s="507"/>
      <c r="BTA76" s="507"/>
      <c r="BTB76" s="507"/>
      <c r="BTC76" s="507"/>
      <c r="BTD76" s="507"/>
      <c r="BTE76" s="507"/>
      <c r="BTF76" s="507"/>
      <c r="BTG76" s="507"/>
      <c r="BTH76" s="507"/>
      <c r="BTI76" s="507"/>
      <c r="BTJ76" s="507"/>
      <c r="BTK76" s="507"/>
      <c r="BTL76" s="507"/>
      <c r="BTM76" s="507"/>
      <c r="BTN76" s="507"/>
      <c r="BTO76" s="507"/>
      <c r="BTP76" s="507"/>
      <c r="BTQ76" s="507"/>
      <c r="BTR76" s="507"/>
      <c r="BTS76" s="507"/>
      <c r="BTT76" s="507"/>
      <c r="BTU76" s="507"/>
      <c r="BTV76" s="507"/>
      <c r="BTW76" s="507"/>
      <c r="BTX76" s="507"/>
      <c r="BTY76" s="507"/>
      <c r="BTZ76" s="507"/>
      <c r="BUA76" s="507"/>
      <c r="BUB76" s="507"/>
      <c r="BUC76" s="507"/>
      <c r="BUD76" s="507"/>
      <c r="BUE76" s="507"/>
      <c r="BUF76" s="507"/>
      <c r="BUG76" s="507"/>
      <c r="BUH76" s="507"/>
      <c r="BUI76" s="507"/>
      <c r="BUJ76" s="507"/>
      <c r="BUK76" s="507"/>
      <c r="BUL76" s="507"/>
      <c r="BUM76" s="507"/>
      <c r="BUN76" s="507"/>
      <c r="BUO76" s="507"/>
      <c r="BUP76" s="507"/>
      <c r="BUQ76" s="507"/>
      <c r="BUR76" s="507"/>
      <c r="BUS76" s="507"/>
      <c r="BUT76" s="507"/>
      <c r="BUU76" s="507"/>
      <c r="BUV76" s="507"/>
      <c r="BUW76" s="507"/>
      <c r="BUX76" s="507"/>
      <c r="BUY76" s="507"/>
      <c r="BUZ76" s="507"/>
      <c r="BVA76" s="507"/>
      <c r="BVB76" s="507"/>
      <c r="BVC76" s="507"/>
      <c r="BVD76" s="507"/>
      <c r="BVE76" s="507"/>
      <c r="BVF76" s="507"/>
      <c r="BVG76" s="507"/>
      <c r="BVH76" s="507"/>
      <c r="BVI76" s="507"/>
      <c r="BVJ76" s="507"/>
      <c r="BVK76" s="507"/>
      <c r="BVL76" s="507"/>
      <c r="BVM76" s="507"/>
      <c r="BVN76" s="507"/>
      <c r="BVO76" s="507"/>
      <c r="BVP76" s="507"/>
      <c r="BVQ76" s="507"/>
      <c r="BVR76" s="507"/>
      <c r="BVS76" s="507"/>
      <c r="BVT76" s="507"/>
      <c r="BVU76" s="507"/>
      <c r="BVV76" s="507"/>
      <c r="BVW76" s="507"/>
      <c r="BVX76" s="507"/>
      <c r="BVY76" s="507"/>
      <c r="BVZ76" s="507"/>
      <c r="BWA76" s="507"/>
      <c r="BWB76" s="507"/>
      <c r="BWC76" s="507"/>
      <c r="BWD76" s="507"/>
      <c r="BWE76" s="507"/>
      <c r="BWF76" s="507"/>
      <c r="BWG76" s="507"/>
      <c r="BWH76" s="507"/>
      <c r="BWI76" s="507"/>
      <c r="BWJ76" s="507"/>
      <c r="BWL76" s="507"/>
      <c r="BWM76" s="507"/>
      <c r="BWN76" s="507"/>
      <c r="BWO76" s="507"/>
      <c r="BWP76" s="507"/>
      <c r="BWR76" s="507"/>
      <c r="BWV76" s="507"/>
      <c r="BWW76" s="507"/>
      <c r="BWX76" s="507"/>
      <c r="BWY76" s="507"/>
      <c r="BWZ76" s="507"/>
      <c r="BXA76" s="507"/>
      <c r="BXB76" s="507"/>
      <c r="BXC76" s="507"/>
      <c r="BXD76" s="507"/>
      <c r="BXE76" s="507"/>
      <c r="BXG76" s="507"/>
      <c r="BXH76" s="507"/>
      <c r="BXI76" s="507"/>
      <c r="BXJ76" s="507"/>
      <c r="BXK76" s="507"/>
      <c r="BXL76" s="507"/>
      <c r="BXM76" s="507"/>
      <c r="BXN76" s="507"/>
      <c r="BXO76" s="507"/>
      <c r="BXP76" s="507"/>
      <c r="BXQ76" s="507"/>
      <c r="BXR76" s="507"/>
      <c r="BXS76" s="507"/>
      <c r="BXT76" s="507"/>
      <c r="BXU76" s="507"/>
      <c r="BXV76" s="507"/>
      <c r="BXW76" s="507"/>
      <c r="BXX76" s="507"/>
      <c r="BXY76" s="507"/>
      <c r="BXZ76" s="507"/>
      <c r="BYA76" s="507"/>
      <c r="BYB76" s="507"/>
      <c r="BYC76" s="507"/>
      <c r="BYD76" s="507"/>
      <c r="BYE76" s="507"/>
      <c r="BYF76" s="507"/>
      <c r="BYG76" s="507"/>
      <c r="BYH76" s="507"/>
      <c r="BYI76" s="507"/>
      <c r="BYJ76" s="507"/>
      <c r="BYK76" s="507"/>
      <c r="BYL76" s="507"/>
      <c r="BYM76" s="507"/>
      <c r="BYN76" s="507"/>
      <c r="BYO76" s="507"/>
      <c r="BYP76" s="507"/>
      <c r="BYQ76" s="507"/>
      <c r="BYR76" s="507"/>
      <c r="BYS76" s="507"/>
      <c r="BYT76" s="507"/>
      <c r="BYU76" s="507"/>
      <c r="BYV76" s="507"/>
      <c r="BYW76" s="507"/>
      <c r="BYX76" s="507"/>
      <c r="BYY76" s="507"/>
      <c r="BYZ76" s="507"/>
      <c r="BZA76" s="507"/>
      <c r="BZB76" s="507"/>
      <c r="BZC76" s="507"/>
      <c r="BZD76" s="507"/>
      <c r="BZE76" s="507"/>
      <c r="BZF76" s="507"/>
      <c r="BZG76" s="507"/>
      <c r="BZH76" s="507"/>
      <c r="BZI76" s="507"/>
      <c r="BZJ76" s="507"/>
      <c r="BZK76" s="507"/>
      <c r="BZL76" s="507"/>
      <c r="BZM76" s="507"/>
      <c r="BZN76" s="507"/>
      <c r="BZO76" s="507"/>
      <c r="BZP76" s="507"/>
      <c r="BZQ76" s="507"/>
      <c r="BZR76" s="507"/>
      <c r="BZS76" s="507"/>
      <c r="BZT76" s="507"/>
      <c r="BZU76" s="507"/>
      <c r="BZV76" s="507"/>
      <c r="BZW76" s="507"/>
      <c r="BZX76" s="507"/>
      <c r="BZY76" s="507"/>
      <c r="BZZ76" s="507"/>
      <c r="CAA76" s="507"/>
      <c r="CAB76" s="507"/>
      <c r="CAC76" s="507"/>
      <c r="CAD76" s="507"/>
      <c r="CAE76" s="507"/>
      <c r="CAF76" s="507"/>
      <c r="CAG76" s="507"/>
      <c r="CAH76" s="507"/>
      <c r="CAI76" s="507"/>
      <c r="CAJ76" s="507"/>
      <c r="CAK76" s="507"/>
      <c r="CAL76" s="507"/>
      <c r="CAM76" s="507"/>
      <c r="CAN76" s="507"/>
      <c r="CAO76" s="507"/>
      <c r="CAP76" s="507"/>
      <c r="CAQ76" s="507"/>
      <c r="CAR76" s="507"/>
      <c r="CAS76" s="507"/>
      <c r="CAT76" s="507"/>
      <c r="CAU76" s="507"/>
      <c r="CAV76" s="507"/>
      <c r="CAW76" s="507"/>
      <c r="CAX76" s="507"/>
      <c r="CAY76" s="507"/>
      <c r="CAZ76" s="507"/>
      <c r="CBA76" s="507"/>
      <c r="CBB76" s="507"/>
      <c r="CBC76" s="507"/>
      <c r="CBD76" s="507"/>
      <c r="CBE76" s="507"/>
      <c r="CBF76" s="507"/>
      <c r="CBG76" s="507"/>
      <c r="CBH76" s="507"/>
      <c r="CBI76" s="507"/>
      <c r="CBJ76" s="507"/>
      <c r="CBK76" s="507"/>
      <c r="CBL76" s="507"/>
      <c r="CBM76" s="507"/>
      <c r="CBN76" s="507"/>
      <c r="CBO76" s="507"/>
      <c r="CBP76" s="507"/>
      <c r="CBQ76" s="507"/>
      <c r="CBR76" s="507"/>
      <c r="CBS76" s="507"/>
      <c r="CBT76" s="507"/>
      <c r="CBU76" s="507"/>
      <c r="CBV76" s="507"/>
      <c r="CBW76" s="507"/>
      <c r="CBX76" s="507"/>
      <c r="CBY76" s="507"/>
      <c r="CBZ76" s="507"/>
      <c r="CCA76" s="507"/>
      <c r="CCB76" s="507"/>
      <c r="CCC76" s="507"/>
      <c r="CCD76" s="507"/>
      <c r="CCE76" s="507"/>
      <c r="CCF76" s="507"/>
      <c r="CCG76" s="507"/>
      <c r="CCH76" s="507"/>
      <c r="CCI76" s="507"/>
      <c r="CCJ76" s="507"/>
      <c r="CCK76" s="507"/>
      <c r="CCL76" s="507"/>
      <c r="CCM76" s="507"/>
      <c r="CCN76" s="507"/>
      <c r="CCO76" s="507"/>
      <c r="CCP76" s="507"/>
      <c r="CCQ76" s="507"/>
      <c r="CCR76" s="507"/>
      <c r="CCS76" s="507"/>
      <c r="CCT76" s="507"/>
      <c r="CCU76" s="507"/>
      <c r="CCV76" s="507"/>
      <c r="CCW76" s="507"/>
      <c r="CCX76" s="507"/>
      <c r="CCY76" s="507"/>
      <c r="CCZ76" s="507"/>
      <c r="CDA76" s="507"/>
      <c r="CDB76" s="507"/>
      <c r="CDC76" s="507"/>
      <c r="CDD76" s="507"/>
      <c r="CDE76" s="507"/>
      <c r="CDF76" s="507"/>
      <c r="CDG76" s="507"/>
      <c r="CDH76" s="507"/>
      <c r="CDI76" s="507"/>
      <c r="CDJ76" s="507"/>
      <c r="CDK76" s="507"/>
      <c r="CDL76" s="507"/>
      <c r="CDM76" s="507"/>
      <c r="CDN76" s="507"/>
      <c r="CDO76" s="507"/>
      <c r="CDP76" s="507"/>
      <c r="CDQ76" s="507"/>
      <c r="CDR76" s="507"/>
      <c r="CDS76" s="507"/>
      <c r="CDT76" s="507"/>
      <c r="CDU76" s="507"/>
      <c r="CDV76" s="507"/>
      <c r="CDW76" s="507"/>
      <c r="CDX76" s="507"/>
      <c r="CDY76" s="507"/>
      <c r="CDZ76" s="507"/>
      <c r="CEA76" s="507"/>
      <c r="CEB76" s="507"/>
      <c r="CEC76" s="507"/>
      <c r="CED76" s="507"/>
      <c r="CEE76" s="507"/>
      <c r="CEF76" s="507"/>
      <c r="CEG76" s="507"/>
      <c r="CEH76" s="507"/>
      <c r="CEI76" s="507"/>
      <c r="CEJ76" s="507"/>
      <c r="CEK76" s="507"/>
      <c r="CEL76" s="507"/>
      <c r="CEM76" s="507"/>
      <c r="CEN76" s="507"/>
      <c r="CEO76" s="507"/>
      <c r="CEP76" s="507"/>
      <c r="CEQ76" s="507"/>
      <c r="CER76" s="507"/>
      <c r="CES76" s="507"/>
      <c r="CET76" s="507"/>
      <c r="CEU76" s="507"/>
      <c r="CEV76" s="507"/>
      <c r="CEW76" s="507"/>
      <c r="CEX76" s="507"/>
      <c r="CEY76" s="507"/>
      <c r="CEZ76" s="507"/>
      <c r="CFA76" s="507"/>
      <c r="CFB76" s="507"/>
      <c r="CFC76" s="507"/>
      <c r="CFD76" s="507"/>
      <c r="CFE76" s="507"/>
      <c r="CFF76" s="507"/>
      <c r="CFG76" s="507"/>
      <c r="CFH76" s="507"/>
      <c r="CFI76" s="507"/>
      <c r="CFJ76" s="507"/>
      <c r="CFK76" s="507"/>
      <c r="CFL76" s="507"/>
      <c r="CFM76" s="507"/>
      <c r="CFN76" s="507"/>
      <c r="CFO76" s="507"/>
      <c r="CFP76" s="507"/>
      <c r="CFQ76" s="507"/>
      <c r="CFR76" s="507"/>
      <c r="CFS76" s="507"/>
      <c r="CFT76" s="507"/>
      <c r="CFU76" s="507"/>
      <c r="CFV76" s="507"/>
      <c r="CFW76" s="507"/>
      <c r="CFX76" s="507"/>
      <c r="CFY76" s="507"/>
      <c r="CFZ76" s="507"/>
      <c r="CGA76" s="507"/>
      <c r="CGB76" s="507"/>
      <c r="CGC76" s="507"/>
      <c r="CGD76" s="507"/>
      <c r="CGE76" s="507"/>
      <c r="CGF76" s="507"/>
      <c r="CGH76" s="507"/>
      <c r="CGI76" s="507"/>
      <c r="CGJ76" s="507"/>
      <c r="CGK76" s="507"/>
      <c r="CGL76" s="507"/>
      <c r="CGN76" s="507"/>
      <c r="CGR76" s="507"/>
      <c r="CGS76" s="507"/>
      <c r="CGT76" s="507"/>
      <c r="CGU76" s="507"/>
      <c r="CGV76" s="507"/>
      <c r="CGW76" s="507"/>
      <c r="CGX76" s="507"/>
      <c r="CGY76" s="507"/>
      <c r="CGZ76" s="507"/>
      <c r="CHA76" s="507"/>
      <c r="CHC76" s="507"/>
      <c r="CHD76" s="507"/>
      <c r="CHE76" s="507"/>
      <c r="CHF76" s="507"/>
      <c r="CHG76" s="507"/>
      <c r="CHH76" s="507"/>
      <c r="CHI76" s="507"/>
      <c r="CHJ76" s="507"/>
      <c r="CHK76" s="507"/>
      <c r="CHL76" s="507"/>
      <c r="CHM76" s="507"/>
      <c r="CHN76" s="507"/>
      <c r="CHO76" s="507"/>
      <c r="CHP76" s="507"/>
      <c r="CHQ76" s="507"/>
      <c r="CHR76" s="507"/>
      <c r="CHS76" s="507"/>
      <c r="CHT76" s="507"/>
      <c r="CHU76" s="507"/>
      <c r="CHV76" s="507"/>
      <c r="CHW76" s="507"/>
      <c r="CHX76" s="507"/>
      <c r="CHY76" s="507"/>
      <c r="CHZ76" s="507"/>
      <c r="CIA76" s="507"/>
      <c r="CIB76" s="507"/>
      <c r="CIC76" s="507"/>
      <c r="CID76" s="507"/>
      <c r="CIE76" s="507"/>
      <c r="CIF76" s="507"/>
      <c r="CIG76" s="507"/>
      <c r="CIH76" s="507"/>
      <c r="CII76" s="507"/>
      <c r="CIJ76" s="507"/>
      <c r="CIK76" s="507"/>
      <c r="CIL76" s="507"/>
      <c r="CIM76" s="507"/>
      <c r="CIN76" s="507"/>
      <c r="CIO76" s="507"/>
      <c r="CIP76" s="507"/>
      <c r="CIQ76" s="507"/>
      <c r="CIR76" s="507"/>
      <c r="CIS76" s="507"/>
      <c r="CIT76" s="507"/>
      <c r="CIU76" s="507"/>
      <c r="CIV76" s="507"/>
      <c r="CIW76" s="507"/>
      <c r="CIX76" s="507"/>
      <c r="CIY76" s="507"/>
      <c r="CIZ76" s="507"/>
      <c r="CJA76" s="507"/>
      <c r="CJB76" s="507"/>
      <c r="CJC76" s="507"/>
      <c r="CJD76" s="507"/>
      <c r="CJE76" s="507"/>
      <c r="CJF76" s="507"/>
      <c r="CJG76" s="507"/>
      <c r="CJH76" s="507"/>
      <c r="CJI76" s="507"/>
      <c r="CJJ76" s="507"/>
      <c r="CJK76" s="507"/>
      <c r="CJL76" s="507"/>
      <c r="CJM76" s="507"/>
      <c r="CJN76" s="507"/>
      <c r="CJO76" s="507"/>
      <c r="CJP76" s="507"/>
      <c r="CJQ76" s="507"/>
      <c r="CJR76" s="507"/>
      <c r="CJS76" s="507"/>
      <c r="CJT76" s="507"/>
      <c r="CJU76" s="507"/>
      <c r="CJV76" s="507"/>
      <c r="CJW76" s="507"/>
      <c r="CJX76" s="507"/>
      <c r="CJY76" s="507"/>
      <c r="CJZ76" s="507"/>
      <c r="CKA76" s="507"/>
      <c r="CKB76" s="507"/>
      <c r="CKC76" s="507"/>
      <c r="CKD76" s="507"/>
      <c r="CKE76" s="507"/>
      <c r="CKF76" s="507"/>
      <c r="CKG76" s="507"/>
      <c r="CKH76" s="507"/>
      <c r="CKI76" s="507"/>
      <c r="CKJ76" s="507"/>
      <c r="CKK76" s="507"/>
      <c r="CKL76" s="507"/>
      <c r="CKM76" s="507"/>
      <c r="CKN76" s="507"/>
      <c r="CKO76" s="507"/>
      <c r="CKP76" s="507"/>
      <c r="CKQ76" s="507"/>
      <c r="CKR76" s="507"/>
      <c r="CKS76" s="507"/>
      <c r="CKT76" s="507"/>
      <c r="CKU76" s="507"/>
      <c r="CKV76" s="507"/>
      <c r="CKW76" s="507"/>
      <c r="CKX76" s="507"/>
      <c r="CKY76" s="507"/>
      <c r="CKZ76" s="507"/>
      <c r="CLA76" s="507"/>
      <c r="CLB76" s="507"/>
      <c r="CLC76" s="507"/>
      <c r="CLD76" s="507"/>
      <c r="CLE76" s="507"/>
      <c r="CLF76" s="507"/>
      <c r="CLG76" s="507"/>
      <c r="CLH76" s="507"/>
      <c r="CLI76" s="507"/>
      <c r="CLJ76" s="507"/>
      <c r="CLK76" s="507"/>
      <c r="CLL76" s="507"/>
      <c r="CLM76" s="507"/>
      <c r="CLN76" s="507"/>
      <c r="CLO76" s="507"/>
      <c r="CLP76" s="507"/>
      <c r="CLQ76" s="507"/>
      <c r="CLR76" s="507"/>
      <c r="CLS76" s="507"/>
      <c r="CLT76" s="507"/>
      <c r="CLU76" s="507"/>
      <c r="CLV76" s="507"/>
      <c r="CLW76" s="507"/>
      <c r="CLX76" s="507"/>
      <c r="CLY76" s="507"/>
      <c r="CLZ76" s="507"/>
      <c r="CMA76" s="507"/>
      <c r="CMB76" s="507"/>
      <c r="CMC76" s="507"/>
      <c r="CMD76" s="507"/>
      <c r="CME76" s="507"/>
      <c r="CMF76" s="507"/>
      <c r="CMG76" s="507"/>
      <c r="CMH76" s="507"/>
      <c r="CMI76" s="507"/>
      <c r="CMJ76" s="507"/>
      <c r="CMK76" s="507"/>
      <c r="CML76" s="507"/>
      <c r="CMM76" s="507"/>
      <c r="CMN76" s="507"/>
      <c r="CMO76" s="507"/>
      <c r="CMP76" s="507"/>
      <c r="CMQ76" s="507"/>
      <c r="CMR76" s="507"/>
      <c r="CMS76" s="507"/>
      <c r="CMT76" s="507"/>
      <c r="CMU76" s="507"/>
      <c r="CMV76" s="507"/>
      <c r="CMW76" s="507"/>
      <c r="CMX76" s="507"/>
      <c r="CMY76" s="507"/>
      <c r="CMZ76" s="507"/>
      <c r="CNA76" s="507"/>
      <c r="CNB76" s="507"/>
      <c r="CNC76" s="507"/>
      <c r="CND76" s="507"/>
      <c r="CNE76" s="507"/>
      <c r="CNF76" s="507"/>
      <c r="CNG76" s="507"/>
      <c r="CNH76" s="507"/>
      <c r="CNI76" s="507"/>
      <c r="CNJ76" s="507"/>
      <c r="CNK76" s="507"/>
      <c r="CNL76" s="507"/>
      <c r="CNM76" s="507"/>
      <c r="CNN76" s="507"/>
      <c r="CNO76" s="507"/>
      <c r="CNP76" s="507"/>
      <c r="CNQ76" s="507"/>
      <c r="CNR76" s="507"/>
      <c r="CNS76" s="507"/>
      <c r="CNT76" s="507"/>
      <c r="CNU76" s="507"/>
      <c r="CNV76" s="507"/>
      <c r="CNW76" s="507"/>
      <c r="CNX76" s="507"/>
      <c r="CNY76" s="507"/>
      <c r="CNZ76" s="507"/>
      <c r="COA76" s="507"/>
      <c r="COB76" s="507"/>
      <c r="COC76" s="507"/>
      <c r="COD76" s="507"/>
      <c r="COE76" s="507"/>
      <c r="COF76" s="507"/>
      <c r="COG76" s="507"/>
      <c r="COH76" s="507"/>
      <c r="COI76" s="507"/>
      <c r="COJ76" s="507"/>
      <c r="COK76" s="507"/>
      <c r="COL76" s="507"/>
      <c r="COM76" s="507"/>
      <c r="CON76" s="507"/>
      <c r="COO76" s="507"/>
      <c r="COP76" s="507"/>
      <c r="COQ76" s="507"/>
      <c r="COR76" s="507"/>
      <c r="COS76" s="507"/>
      <c r="COT76" s="507"/>
      <c r="COU76" s="507"/>
      <c r="COV76" s="507"/>
      <c r="COW76" s="507"/>
      <c r="COX76" s="507"/>
      <c r="COY76" s="507"/>
      <c r="COZ76" s="507"/>
      <c r="CPA76" s="507"/>
      <c r="CPB76" s="507"/>
      <c r="CPC76" s="507"/>
      <c r="CPD76" s="507"/>
      <c r="CPE76" s="507"/>
      <c r="CPF76" s="507"/>
      <c r="CPG76" s="507"/>
      <c r="CPH76" s="507"/>
      <c r="CPI76" s="507"/>
      <c r="CPJ76" s="507"/>
      <c r="CPK76" s="507"/>
      <c r="CPL76" s="507"/>
      <c r="CPM76" s="507"/>
      <c r="CPN76" s="507"/>
      <c r="CPO76" s="507"/>
      <c r="CPP76" s="507"/>
      <c r="CPQ76" s="507"/>
      <c r="CPR76" s="507"/>
      <c r="CPS76" s="507"/>
      <c r="CPT76" s="507"/>
      <c r="CPU76" s="507"/>
      <c r="CPV76" s="507"/>
      <c r="CPW76" s="507"/>
      <c r="CPX76" s="507"/>
      <c r="CPY76" s="507"/>
      <c r="CPZ76" s="507"/>
      <c r="CQA76" s="507"/>
      <c r="CQB76" s="507"/>
      <c r="CQD76" s="507"/>
      <c r="CQE76" s="507"/>
      <c r="CQF76" s="507"/>
      <c r="CQG76" s="507"/>
      <c r="CQH76" s="507"/>
      <c r="CQJ76" s="507"/>
      <c r="CQN76" s="507"/>
      <c r="CQO76" s="507"/>
      <c r="CQP76" s="507"/>
      <c r="CQQ76" s="507"/>
      <c r="CQR76" s="507"/>
      <c r="CQS76" s="507"/>
      <c r="CQT76" s="507"/>
      <c r="CQU76" s="507"/>
      <c r="CQV76" s="507"/>
      <c r="CQW76" s="507"/>
      <c r="CQY76" s="507"/>
      <c r="CQZ76" s="507"/>
      <c r="CRA76" s="507"/>
      <c r="CRB76" s="507"/>
      <c r="CRC76" s="507"/>
      <c r="CRD76" s="507"/>
      <c r="CRE76" s="507"/>
      <c r="CRF76" s="507"/>
      <c r="CRG76" s="507"/>
      <c r="CRH76" s="507"/>
      <c r="CRI76" s="507"/>
      <c r="CRJ76" s="507"/>
      <c r="CRK76" s="507"/>
      <c r="CRL76" s="507"/>
      <c r="CRM76" s="507"/>
      <c r="CRN76" s="507"/>
      <c r="CRO76" s="507"/>
      <c r="CRP76" s="507"/>
      <c r="CRQ76" s="507"/>
      <c r="CRR76" s="507"/>
      <c r="CRS76" s="507"/>
      <c r="CRT76" s="507"/>
      <c r="CRU76" s="507"/>
      <c r="CRV76" s="507"/>
      <c r="CRW76" s="507"/>
      <c r="CRX76" s="507"/>
      <c r="CRY76" s="507"/>
      <c r="CRZ76" s="507"/>
      <c r="CSA76" s="507"/>
      <c r="CSB76" s="507"/>
      <c r="CSC76" s="507"/>
      <c r="CSD76" s="507"/>
      <c r="CSE76" s="507"/>
      <c r="CSF76" s="507"/>
      <c r="CSG76" s="507"/>
      <c r="CSH76" s="507"/>
      <c r="CSI76" s="507"/>
      <c r="CSJ76" s="507"/>
      <c r="CSK76" s="507"/>
      <c r="CSL76" s="507"/>
      <c r="CSM76" s="507"/>
      <c r="CSN76" s="507"/>
      <c r="CSO76" s="507"/>
      <c r="CSP76" s="507"/>
      <c r="CSQ76" s="507"/>
      <c r="CSR76" s="507"/>
      <c r="CSS76" s="507"/>
      <c r="CST76" s="507"/>
      <c r="CSU76" s="507"/>
      <c r="CSV76" s="507"/>
      <c r="CSW76" s="507"/>
      <c r="CSX76" s="507"/>
      <c r="CSY76" s="507"/>
      <c r="CSZ76" s="507"/>
      <c r="CTA76" s="507"/>
      <c r="CTB76" s="507"/>
      <c r="CTC76" s="507"/>
      <c r="CTD76" s="507"/>
      <c r="CTE76" s="507"/>
      <c r="CTF76" s="507"/>
      <c r="CTG76" s="507"/>
      <c r="CTH76" s="507"/>
      <c r="CTI76" s="507"/>
      <c r="CTJ76" s="507"/>
      <c r="CTK76" s="507"/>
      <c r="CTL76" s="507"/>
      <c r="CTM76" s="507"/>
      <c r="CTN76" s="507"/>
      <c r="CTO76" s="507"/>
      <c r="CTP76" s="507"/>
      <c r="CTQ76" s="507"/>
      <c r="CTR76" s="507"/>
      <c r="CTS76" s="507"/>
      <c r="CTT76" s="507"/>
      <c r="CTU76" s="507"/>
      <c r="CTV76" s="507"/>
      <c r="CTW76" s="507"/>
      <c r="CTX76" s="507"/>
      <c r="CTY76" s="507"/>
      <c r="CTZ76" s="507"/>
      <c r="CUA76" s="507"/>
      <c r="CUB76" s="507"/>
      <c r="CUC76" s="507"/>
      <c r="CUD76" s="507"/>
      <c r="CUE76" s="507"/>
      <c r="CUF76" s="507"/>
      <c r="CUG76" s="507"/>
      <c r="CUH76" s="507"/>
      <c r="CUI76" s="507"/>
      <c r="CUJ76" s="507"/>
      <c r="CUK76" s="507"/>
      <c r="CUL76" s="507"/>
      <c r="CUM76" s="507"/>
      <c r="CUN76" s="507"/>
      <c r="CUO76" s="507"/>
      <c r="CUP76" s="507"/>
      <c r="CUQ76" s="507"/>
      <c r="CUR76" s="507"/>
      <c r="CUS76" s="507"/>
      <c r="CUT76" s="507"/>
      <c r="CUU76" s="507"/>
      <c r="CUV76" s="507"/>
      <c r="CUW76" s="507"/>
      <c r="CUX76" s="507"/>
      <c r="CUY76" s="507"/>
      <c r="CUZ76" s="507"/>
      <c r="CVA76" s="507"/>
      <c r="CVB76" s="507"/>
      <c r="CVC76" s="507"/>
      <c r="CVD76" s="507"/>
      <c r="CVE76" s="507"/>
      <c r="CVF76" s="507"/>
      <c r="CVG76" s="507"/>
      <c r="CVH76" s="507"/>
      <c r="CVI76" s="507"/>
      <c r="CVJ76" s="507"/>
      <c r="CVK76" s="507"/>
      <c r="CVL76" s="507"/>
      <c r="CVM76" s="507"/>
      <c r="CVN76" s="507"/>
      <c r="CVO76" s="507"/>
      <c r="CVP76" s="507"/>
      <c r="CVQ76" s="507"/>
      <c r="CVR76" s="507"/>
      <c r="CVS76" s="507"/>
      <c r="CVT76" s="507"/>
      <c r="CVU76" s="507"/>
      <c r="CVV76" s="507"/>
      <c r="CVW76" s="507"/>
      <c r="CVX76" s="507"/>
      <c r="CVY76" s="507"/>
      <c r="CVZ76" s="507"/>
      <c r="CWA76" s="507"/>
      <c r="CWB76" s="507"/>
      <c r="CWC76" s="507"/>
      <c r="CWD76" s="507"/>
      <c r="CWE76" s="507"/>
      <c r="CWF76" s="507"/>
      <c r="CWG76" s="507"/>
      <c r="CWH76" s="507"/>
      <c r="CWI76" s="507"/>
      <c r="CWJ76" s="507"/>
      <c r="CWK76" s="507"/>
      <c r="CWL76" s="507"/>
      <c r="CWM76" s="507"/>
      <c r="CWN76" s="507"/>
      <c r="CWO76" s="507"/>
      <c r="CWP76" s="507"/>
      <c r="CWQ76" s="507"/>
      <c r="CWR76" s="507"/>
      <c r="CWS76" s="507"/>
      <c r="CWT76" s="507"/>
      <c r="CWU76" s="507"/>
      <c r="CWV76" s="507"/>
      <c r="CWW76" s="507"/>
      <c r="CWX76" s="507"/>
      <c r="CWY76" s="507"/>
      <c r="CWZ76" s="507"/>
      <c r="CXA76" s="507"/>
      <c r="CXB76" s="507"/>
      <c r="CXC76" s="507"/>
      <c r="CXD76" s="507"/>
      <c r="CXE76" s="507"/>
      <c r="CXF76" s="507"/>
      <c r="CXG76" s="507"/>
      <c r="CXH76" s="507"/>
      <c r="CXI76" s="507"/>
      <c r="CXJ76" s="507"/>
      <c r="CXK76" s="507"/>
      <c r="CXL76" s="507"/>
      <c r="CXM76" s="507"/>
      <c r="CXN76" s="507"/>
      <c r="CXO76" s="507"/>
      <c r="CXP76" s="507"/>
      <c r="CXQ76" s="507"/>
      <c r="CXR76" s="507"/>
      <c r="CXS76" s="507"/>
      <c r="CXT76" s="507"/>
      <c r="CXU76" s="507"/>
      <c r="CXV76" s="507"/>
      <c r="CXW76" s="507"/>
      <c r="CXX76" s="507"/>
      <c r="CXY76" s="507"/>
      <c r="CXZ76" s="507"/>
      <c r="CYA76" s="507"/>
      <c r="CYB76" s="507"/>
      <c r="CYC76" s="507"/>
      <c r="CYD76" s="507"/>
      <c r="CYE76" s="507"/>
      <c r="CYF76" s="507"/>
      <c r="CYG76" s="507"/>
      <c r="CYH76" s="507"/>
      <c r="CYI76" s="507"/>
      <c r="CYJ76" s="507"/>
      <c r="CYK76" s="507"/>
      <c r="CYL76" s="507"/>
      <c r="CYM76" s="507"/>
      <c r="CYN76" s="507"/>
      <c r="CYO76" s="507"/>
      <c r="CYP76" s="507"/>
      <c r="CYQ76" s="507"/>
      <c r="CYR76" s="507"/>
      <c r="CYS76" s="507"/>
      <c r="CYT76" s="507"/>
      <c r="CYU76" s="507"/>
      <c r="CYV76" s="507"/>
      <c r="CYW76" s="507"/>
      <c r="CYX76" s="507"/>
      <c r="CYY76" s="507"/>
      <c r="CYZ76" s="507"/>
      <c r="CZA76" s="507"/>
      <c r="CZB76" s="507"/>
      <c r="CZC76" s="507"/>
      <c r="CZD76" s="507"/>
      <c r="CZE76" s="507"/>
      <c r="CZF76" s="507"/>
      <c r="CZG76" s="507"/>
      <c r="CZH76" s="507"/>
      <c r="CZI76" s="507"/>
      <c r="CZJ76" s="507"/>
      <c r="CZK76" s="507"/>
      <c r="CZL76" s="507"/>
      <c r="CZM76" s="507"/>
      <c r="CZN76" s="507"/>
      <c r="CZO76" s="507"/>
      <c r="CZP76" s="507"/>
      <c r="CZQ76" s="507"/>
      <c r="CZR76" s="507"/>
      <c r="CZS76" s="507"/>
      <c r="CZT76" s="507"/>
      <c r="CZU76" s="507"/>
      <c r="CZV76" s="507"/>
      <c r="CZW76" s="507"/>
      <c r="CZX76" s="507"/>
      <c r="CZZ76" s="507"/>
      <c r="DAA76" s="507"/>
      <c r="DAB76" s="507"/>
      <c r="DAC76" s="507"/>
      <c r="DAD76" s="507"/>
      <c r="DAF76" s="507"/>
      <c r="DAJ76" s="507"/>
      <c r="DAK76" s="507"/>
      <c r="DAL76" s="507"/>
      <c r="DAM76" s="507"/>
      <c r="DAN76" s="507"/>
      <c r="DAO76" s="507"/>
      <c r="DAP76" s="507"/>
      <c r="DAQ76" s="507"/>
      <c r="DAR76" s="507"/>
      <c r="DAS76" s="507"/>
      <c r="DAU76" s="507"/>
      <c r="DAV76" s="507"/>
      <c r="DAW76" s="507"/>
      <c r="DAX76" s="507"/>
      <c r="DAY76" s="507"/>
      <c r="DAZ76" s="507"/>
      <c r="DBA76" s="507"/>
      <c r="DBB76" s="507"/>
      <c r="DBC76" s="507"/>
      <c r="DBD76" s="507"/>
      <c r="DBE76" s="507"/>
      <c r="DBF76" s="507"/>
      <c r="DBG76" s="507"/>
      <c r="DBH76" s="507"/>
      <c r="DBI76" s="507"/>
      <c r="DBJ76" s="507"/>
      <c r="DBK76" s="507"/>
      <c r="DBL76" s="507"/>
      <c r="DBM76" s="507"/>
      <c r="DBN76" s="507"/>
      <c r="DBO76" s="507"/>
      <c r="DBP76" s="507"/>
      <c r="DBQ76" s="507"/>
      <c r="DBR76" s="507"/>
      <c r="DBS76" s="507"/>
      <c r="DBT76" s="507"/>
      <c r="DBU76" s="507"/>
      <c r="DBV76" s="507"/>
      <c r="DBW76" s="507"/>
      <c r="DBX76" s="507"/>
      <c r="DBY76" s="507"/>
      <c r="DBZ76" s="507"/>
      <c r="DCA76" s="507"/>
      <c r="DCB76" s="507"/>
      <c r="DCC76" s="507"/>
      <c r="DCD76" s="507"/>
      <c r="DCE76" s="507"/>
      <c r="DCF76" s="507"/>
      <c r="DCG76" s="507"/>
      <c r="DCH76" s="507"/>
      <c r="DCI76" s="507"/>
      <c r="DCJ76" s="507"/>
      <c r="DCK76" s="507"/>
      <c r="DCL76" s="507"/>
      <c r="DCM76" s="507"/>
      <c r="DCN76" s="507"/>
      <c r="DCO76" s="507"/>
      <c r="DCP76" s="507"/>
      <c r="DCQ76" s="507"/>
      <c r="DCR76" s="507"/>
      <c r="DCS76" s="507"/>
      <c r="DCT76" s="507"/>
      <c r="DCU76" s="507"/>
      <c r="DCV76" s="507"/>
      <c r="DCW76" s="507"/>
      <c r="DCX76" s="507"/>
      <c r="DCY76" s="507"/>
      <c r="DCZ76" s="507"/>
      <c r="DDA76" s="507"/>
      <c r="DDB76" s="507"/>
      <c r="DDC76" s="507"/>
      <c r="DDD76" s="507"/>
      <c r="DDE76" s="507"/>
      <c r="DDF76" s="507"/>
      <c r="DDG76" s="507"/>
      <c r="DDH76" s="507"/>
      <c r="DDI76" s="507"/>
      <c r="DDJ76" s="507"/>
      <c r="DDK76" s="507"/>
      <c r="DDL76" s="507"/>
      <c r="DDM76" s="507"/>
      <c r="DDN76" s="507"/>
      <c r="DDO76" s="507"/>
      <c r="DDP76" s="507"/>
      <c r="DDQ76" s="507"/>
      <c r="DDR76" s="507"/>
      <c r="DDS76" s="507"/>
      <c r="DDT76" s="507"/>
      <c r="DDU76" s="507"/>
      <c r="DDV76" s="507"/>
      <c r="DDW76" s="507"/>
      <c r="DDX76" s="507"/>
      <c r="DDY76" s="507"/>
      <c r="DDZ76" s="507"/>
      <c r="DEA76" s="507"/>
      <c r="DEB76" s="507"/>
      <c r="DEC76" s="507"/>
      <c r="DED76" s="507"/>
      <c r="DEE76" s="507"/>
      <c r="DEF76" s="507"/>
      <c r="DEG76" s="507"/>
      <c r="DEH76" s="507"/>
      <c r="DEI76" s="507"/>
      <c r="DEJ76" s="507"/>
      <c r="DEK76" s="507"/>
      <c r="DEL76" s="507"/>
      <c r="DEM76" s="507"/>
      <c r="DEN76" s="507"/>
      <c r="DEO76" s="507"/>
      <c r="DEP76" s="507"/>
      <c r="DEQ76" s="507"/>
      <c r="DER76" s="507"/>
      <c r="DES76" s="507"/>
      <c r="DET76" s="507"/>
      <c r="DEU76" s="507"/>
      <c r="DEV76" s="507"/>
      <c r="DEW76" s="507"/>
      <c r="DEX76" s="507"/>
      <c r="DEY76" s="507"/>
      <c r="DEZ76" s="507"/>
      <c r="DFA76" s="507"/>
      <c r="DFB76" s="507"/>
      <c r="DFC76" s="507"/>
      <c r="DFD76" s="507"/>
      <c r="DFE76" s="507"/>
      <c r="DFF76" s="507"/>
      <c r="DFG76" s="507"/>
      <c r="DFH76" s="507"/>
      <c r="DFI76" s="507"/>
      <c r="DFJ76" s="507"/>
      <c r="DFK76" s="507"/>
      <c r="DFL76" s="507"/>
      <c r="DFM76" s="507"/>
      <c r="DFN76" s="507"/>
      <c r="DFO76" s="507"/>
      <c r="DFP76" s="507"/>
      <c r="DFQ76" s="507"/>
      <c r="DFR76" s="507"/>
      <c r="DFS76" s="507"/>
      <c r="DFT76" s="507"/>
      <c r="DFU76" s="507"/>
      <c r="DFV76" s="507"/>
      <c r="DFW76" s="507"/>
      <c r="DFX76" s="507"/>
      <c r="DFY76" s="507"/>
      <c r="DFZ76" s="507"/>
      <c r="DGA76" s="507"/>
      <c r="DGB76" s="507"/>
      <c r="DGC76" s="507"/>
      <c r="DGD76" s="507"/>
      <c r="DGE76" s="507"/>
      <c r="DGF76" s="507"/>
      <c r="DGG76" s="507"/>
      <c r="DGH76" s="507"/>
      <c r="DGI76" s="507"/>
      <c r="DGJ76" s="507"/>
      <c r="DGK76" s="507"/>
      <c r="DGL76" s="507"/>
      <c r="DGM76" s="507"/>
      <c r="DGN76" s="507"/>
      <c r="DGO76" s="507"/>
      <c r="DGP76" s="507"/>
      <c r="DGQ76" s="507"/>
      <c r="DGR76" s="507"/>
      <c r="DGS76" s="507"/>
      <c r="DGT76" s="507"/>
      <c r="DGU76" s="507"/>
      <c r="DGV76" s="507"/>
      <c r="DGW76" s="507"/>
      <c r="DGX76" s="507"/>
      <c r="DGY76" s="507"/>
      <c r="DGZ76" s="507"/>
      <c r="DHA76" s="507"/>
      <c r="DHB76" s="507"/>
      <c r="DHC76" s="507"/>
      <c r="DHD76" s="507"/>
      <c r="DHE76" s="507"/>
      <c r="DHF76" s="507"/>
      <c r="DHG76" s="507"/>
      <c r="DHH76" s="507"/>
      <c r="DHI76" s="507"/>
      <c r="DHJ76" s="507"/>
      <c r="DHK76" s="507"/>
      <c r="DHL76" s="507"/>
      <c r="DHM76" s="507"/>
      <c r="DHN76" s="507"/>
      <c r="DHO76" s="507"/>
      <c r="DHP76" s="507"/>
      <c r="DHQ76" s="507"/>
      <c r="DHR76" s="507"/>
      <c r="DHS76" s="507"/>
      <c r="DHT76" s="507"/>
      <c r="DHU76" s="507"/>
      <c r="DHV76" s="507"/>
      <c r="DHW76" s="507"/>
      <c r="DHX76" s="507"/>
      <c r="DHY76" s="507"/>
      <c r="DHZ76" s="507"/>
      <c r="DIA76" s="507"/>
      <c r="DIB76" s="507"/>
      <c r="DIC76" s="507"/>
      <c r="DID76" s="507"/>
      <c r="DIE76" s="507"/>
      <c r="DIF76" s="507"/>
      <c r="DIG76" s="507"/>
      <c r="DIH76" s="507"/>
      <c r="DII76" s="507"/>
      <c r="DIJ76" s="507"/>
      <c r="DIK76" s="507"/>
      <c r="DIL76" s="507"/>
      <c r="DIM76" s="507"/>
      <c r="DIN76" s="507"/>
      <c r="DIO76" s="507"/>
      <c r="DIP76" s="507"/>
      <c r="DIQ76" s="507"/>
      <c r="DIR76" s="507"/>
      <c r="DIS76" s="507"/>
      <c r="DIT76" s="507"/>
      <c r="DIU76" s="507"/>
      <c r="DIV76" s="507"/>
      <c r="DIW76" s="507"/>
      <c r="DIX76" s="507"/>
      <c r="DIY76" s="507"/>
      <c r="DIZ76" s="507"/>
      <c r="DJA76" s="507"/>
      <c r="DJB76" s="507"/>
      <c r="DJC76" s="507"/>
      <c r="DJD76" s="507"/>
      <c r="DJE76" s="507"/>
      <c r="DJF76" s="507"/>
      <c r="DJG76" s="507"/>
      <c r="DJH76" s="507"/>
      <c r="DJI76" s="507"/>
      <c r="DJJ76" s="507"/>
      <c r="DJK76" s="507"/>
      <c r="DJL76" s="507"/>
      <c r="DJM76" s="507"/>
      <c r="DJN76" s="507"/>
      <c r="DJO76" s="507"/>
      <c r="DJP76" s="507"/>
      <c r="DJQ76" s="507"/>
      <c r="DJR76" s="507"/>
      <c r="DJS76" s="507"/>
      <c r="DJT76" s="507"/>
      <c r="DJV76" s="507"/>
      <c r="DJW76" s="507"/>
      <c r="DJX76" s="507"/>
      <c r="DJY76" s="507"/>
      <c r="DJZ76" s="507"/>
      <c r="DKB76" s="507"/>
      <c r="DKF76" s="507"/>
      <c r="DKG76" s="507"/>
      <c r="DKH76" s="507"/>
      <c r="DKI76" s="507"/>
      <c r="DKJ76" s="507"/>
      <c r="DKK76" s="507"/>
      <c r="DKL76" s="507"/>
      <c r="DKM76" s="507"/>
      <c r="DKN76" s="507"/>
      <c r="DKO76" s="507"/>
      <c r="DKQ76" s="507"/>
      <c r="DKR76" s="507"/>
      <c r="DKS76" s="507"/>
      <c r="DKT76" s="507"/>
      <c r="DKU76" s="507"/>
      <c r="DKV76" s="507"/>
      <c r="DKW76" s="507"/>
      <c r="DKX76" s="507"/>
      <c r="DKY76" s="507"/>
      <c r="DKZ76" s="507"/>
      <c r="DLA76" s="507"/>
      <c r="DLB76" s="507"/>
      <c r="DLC76" s="507"/>
      <c r="DLD76" s="507"/>
      <c r="DLE76" s="507"/>
      <c r="DLF76" s="507"/>
      <c r="DLG76" s="507"/>
      <c r="DLH76" s="507"/>
      <c r="DLI76" s="507"/>
      <c r="DLJ76" s="507"/>
      <c r="DLK76" s="507"/>
      <c r="DLL76" s="507"/>
      <c r="DLM76" s="507"/>
      <c r="DLN76" s="507"/>
      <c r="DLO76" s="507"/>
      <c r="DLP76" s="507"/>
      <c r="DLQ76" s="507"/>
      <c r="DLR76" s="507"/>
      <c r="DLS76" s="507"/>
      <c r="DLT76" s="507"/>
      <c r="DLU76" s="507"/>
      <c r="DLV76" s="507"/>
      <c r="DLW76" s="507"/>
      <c r="DLX76" s="507"/>
      <c r="DLY76" s="507"/>
      <c r="DLZ76" s="507"/>
      <c r="DMA76" s="507"/>
      <c r="DMB76" s="507"/>
      <c r="DMC76" s="507"/>
      <c r="DMD76" s="507"/>
      <c r="DME76" s="507"/>
      <c r="DMF76" s="507"/>
      <c r="DMG76" s="507"/>
      <c r="DMH76" s="507"/>
      <c r="DMI76" s="507"/>
      <c r="DMJ76" s="507"/>
      <c r="DMK76" s="507"/>
      <c r="DML76" s="507"/>
      <c r="DMM76" s="507"/>
      <c r="DMN76" s="507"/>
      <c r="DMO76" s="507"/>
      <c r="DMP76" s="507"/>
      <c r="DMQ76" s="507"/>
      <c r="DMR76" s="507"/>
      <c r="DMS76" s="507"/>
      <c r="DMT76" s="507"/>
      <c r="DMU76" s="507"/>
      <c r="DMV76" s="507"/>
      <c r="DMW76" s="507"/>
      <c r="DMX76" s="507"/>
      <c r="DMY76" s="507"/>
      <c r="DMZ76" s="507"/>
      <c r="DNA76" s="507"/>
      <c r="DNB76" s="507"/>
      <c r="DNC76" s="507"/>
      <c r="DND76" s="507"/>
      <c r="DNE76" s="507"/>
      <c r="DNF76" s="507"/>
      <c r="DNG76" s="507"/>
      <c r="DNH76" s="507"/>
      <c r="DNI76" s="507"/>
      <c r="DNJ76" s="507"/>
      <c r="DNK76" s="507"/>
      <c r="DNL76" s="507"/>
      <c r="DNM76" s="507"/>
      <c r="DNN76" s="507"/>
      <c r="DNO76" s="507"/>
      <c r="DNP76" s="507"/>
      <c r="DNQ76" s="507"/>
      <c r="DNR76" s="507"/>
      <c r="DNS76" s="507"/>
      <c r="DNT76" s="507"/>
      <c r="DNU76" s="507"/>
      <c r="DNV76" s="507"/>
      <c r="DNW76" s="507"/>
      <c r="DNX76" s="507"/>
      <c r="DNY76" s="507"/>
      <c r="DNZ76" s="507"/>
      <c r="DOA76" s="507"/>
      <c r="DOB76" s="507"/>
      <c r="DOC76" s="507"/>
      <c r="DOD76" s="507"/>
      <c r="DOE76" s="507"/>
      <c r="DOF76" s="507"/>
      <c r="DOG76" s="507"/>
      <c r="DOH76" s="507"/>
      <c r="DOI76" s="507"/>
      <c r="DOJ76" s="507"/>
      <c r="DOK76" s="507"/>
      <c r="DOL76" s="507"/>
      <c r="DOM76" s="507"/>
      <c r="DON76" s="507"/>
      <c r="DOO76" s="507"/>
      <c r="DOP76" s="507"/>
      <c r="DOQ76" s="507"/>
      <c r="DOR76" s="507"/>
      <c r="DOS76" s="507"/>
      <c r="DOT76" s="507"/>
      <c r="DOU76" s="507"/>
      <c r="DOV76" s="507"/>
      <c r="DOW76" s="507"/>
      <c r="DOX76" s="507"/>
      <c r="DOY76" s="507"/>
      <c r="DOZ76" s="507"/>
      <c r="DPA76" s="507"/>
      <c r="DPB76" s="507"/>
      <c r="DPC76" s="507"/>
      <c r="DPD76" s="507"/>
      <c r="DPE76" s="507"/>
      <c r="DPF76" s="507"/>
      <c r="DPG76" s="507"/>
      <c r="DPH76" s="507"/>
      <c r="DPI76" s="507"/>
      <c r="DPJ76" s="507"/>
      <c r="DPK76" s="507"/>
      <c r="DPL76" s="507"/>
      <c r="DPM76" s="507"/>
      <c r="DPN76" s="507"/>
      <c r="DPO76" s="507"/>
      <c r="DPP76" s="507"/>
      <c r="DPQ76" s="507"/>
      <c r="DPR76" s="507"/>
      <c r="DPS76" s="507"/>
      <c r="DPT76" s="507"/>
      <c r="DPU76" s="507"/>
      <c r="DPV76" s="507"/>
      <c r="DPW76" s="507"/>
      <c r="DPX76" s="507"/>
      <c r="DPY76" s="507"/>
      <c r="DPZ76" s="507"/>
      <c r="DQA76" s="507"/>
      <c r="DQB76" s="507"/>
      <c r="DQC76" s="507"/>
      <c r="DQD76" s="507"/>
      <c r="DQE76" s="507"/>
      <c r="DQF76" s="507"/>
      <c r="DQG76" s="507"/>
      <c r="DQH76" s="507"/>
      <c r="DQI76" s="507"/>
      <c r="DQJ76" s="507"/>
      <c r="DQK76" s="507"/>
      <c r="DQL76" s="507"/>
      <c r="DQM76" s="507"/>
      <c r="DQN76" s="507"/>
      <c r="DQO76" s="507"/>
      <c r="DQP76" s="507"/>
      <c r="DQQ76" s="507"/>
      <c r="DQR76" s="507"/>
      <c r="DQS76" s="507"/>
      <c r="DQT76" s="507"/>
      <c r="DQU76" s="507"/>
      <c r="DQV76" s="507"/>
      <c r="DQW76" s="507"/>
      <c r="DQX76" s="507"/>
      <c r="DQY76" s="507"/>
      <c r="DQZ76" s="507"/>
      <c r="DRA76" s="507"/>
      <c r="DRB76" s="507"/>
      <c r="DRC76" s="507"/>
      <c r="DRD76" s="507"/>
      <c r="DRE76" s="507"/>
      <c r="DRF76" s="507"/>
      <c r="DRG76" s="507"/>
      <c r="DRH76" s="507"/>
      <c r="DRI76" s="507"/>
      <c r="DRJ76" s="507"/>
      <c r="DRK76" s="507"/>
      <c r="DRL76" s="507"/>
      <c r="DRM76" s="507"/>
      <c r="DRN76" s="507"/>
      <c r="DRO76" s="507"/>
      <c r="DRP76" s="507"/>
      <c r="DRQ76" s="507"/>
      <c r="DRR76" s="507"/>
      <c r="DRS76" s="507"/>
      <c r="DRT76" s="507"/>
      <c r="DRU76" s="507"/>
      <c r="DRV76" s="507"/>
      <c r="DRW76" s="507"/>
      <c r="DRX76" s="507"/>
      <c r="DRY76" s="507"/>
      <c r="DRZ76" s="507"/>
      <c r="DSA76" s="507"/>
      <c r="DSB76" s="507"/>
      <c r="DSC76" s="507"/>
      <c r="DSD76" s="507"/>
      <c r="DSE76" s="507"/>
      <c r="DSF76" s="507"/>
      <c r="DSG76" s="507"/>
      <c r="DSH76" s="507"/>
      <c r="DSI76" s="507"/>
      <c r="DSJ76" s="507"/>
      <c r="DSK76" s="507"/>
      <c r="DSL76" s="507"/>
      <c r="DSM76" s="507"/>
      <c r="DSN76" s="507"/>
      <c r="DSO76" s="507"/>
      <c r="DSP76" s="507"/>
      <c r="DSQ76" s="507"/>
      <c r="DSR76" s="507"/>
      <c r="DSS76" s="507"/>
      <c r="DST76" s="507"/>
      <c r="DSU76" s="507"/>
      <c r="DSV76" s="507"/>
      <c r="DSW76" s="507"/>
      <c r="DSX76" s="507"/>
      <c r="DSY76" s="507"/>
      <c r="DSZ76" s="507"/>
      <c r="DTA76" s="507"/>
      <c r="DTB76" s="507"/>
      <c r="DTC76" s="507"/>
      <c r="DTD76" s="507"/>
      <c r="DTE76" s="507"/>
      <c r="DTF76" s="507"/>
      <c r="DTG76" s="507"/>
      <c r="DTH76" s="507"/>
      <c r="DTI76" s="507"/>
      <c r="DTJ76" s="507"/>
      <c r="DTK76" s="507"/>
      <c r="DTL76" s="507"/>
      <c r="DTM76" s="507"/>
      <c r="DTN76" s="507"/>
      <c r="DTO76" s="507"/>
      <c r="DTP76" s="507"/>
      <c r="DTR76" s="507"/>
      <c r="DTS76" s="507"/>
      <c r="DTT76" s="507"/>
      <c r="DTU76" s="507"/>
      <c r="DTV76" s="507"/>
      <c r="DTX76" s="507"/>
      <c r="DUB76" s="507"/>
      <c r="DUC76" s="507"/>
      <c r="DUD76" s="507"/>
      <c r="DUE76" s="507"/>
      <c r="DUF76" s="507"/>
      <c r="DUG76" s="507"/>
      <c r="DUH76" s="507"/>
      <c r="DUI76" s="507"/>
      <c r="DUJ76" s="507"/>
      <c r="DUK76" s="507"/>
      <c r="DUM76" s="507"/>
      <c r="DUN76" s="507"/>
      <c r="DUO76" s="507"/>
      <c r="DUP76" s="507"/>
      <c r="DUQ76" s="507"/>
      <c r="DUR76" s="507"/>
      <c r="DUS76" s="507"/>
      <c r="DUT76" s="507"/>
      <c r="DUU76" s="507"/>
      <c r="DUV76" s="507"/>
      <c r="DUW76" s="507"/>
      <c r="DUX76" s="507"/>
      <c r="DUY76" s="507"/>
      <c r="DUZ76" s="507"/>
      <c r="DVA76" s="507"/>
      <c r="DVB76" s="507"/>
      <c r="DVC76" s="507"/>
      <c r="DVD76" s="507"/>
      <c r="DVE76" s="507"/>
      <c r="DVF76" s="507"/>
      <c r="DVG76" s="507"/>
      <c r="DVH76" s="507"/>
      <c r="DVI76" s="507"/>
      <c r="DVJ76" s="507"/>
      <c r="DVK76" s="507"/>
      <c r="DVL76" s="507"/>
      <c r="DVM76" s="507"/>
      <c r="DVN76" s="507"/>
      <c r="DVO76" s="507"/>
      <c r="DVP76" s="507"/>
      <c r="DVQ76" s="507"/>
      <c r="DVR76" s="507"/>
      <c r="DVS76" s="507"/>
      <c r="DVT76" s="507"/>
      <c r="DVU76" s="507"/>
      <c r="DVV76" s="507"/>
      <c r="DVW76" s="507"/>
      <c r="DVX76" s="507"/>
      <c r="DVY76" s="507"/>
      <c r="DVZ76" s="507"/>
      <c r="DWA76" s="507"/>
      <c r="DWB76" s="507"/>
      <c r="DWC76" s="507"/>
      <c r="DWD76" s="507"/>
      <c r="DWE76" s="507"/>
      <c r="DWF76" s="507"/>
      <c r="DWG76" s="507"/>
      <c r="DWH76" s="507"/>
      <c r="DWI76" s="507"/>
      <c r="DWJ76" s="507"/>
      <c r="DWK76" s="507"/>
      <c r="DWL76" s="507"/>
      <c r="DWM76" s="507"/>
      <c r="DWN76" s="507"/>
      <c r="DWO76" s="507"/>
      <c r="DWP76" s="507"/>
      <c r="DWQ76" s="507"/>
      <c r="DWR76" s="507"/>
      <c r="DWS76" s="507"/>
      <c r="DWT76" s="507"/>
      <c r="DWU76" s="507"/>
      <c r="DWV76" s="507"/>
      <c r="DWW76" s="507"/>
      <c r="DWX76" s="507"/>
      <c r="DWY76" s="507"/>
      <c r="DWZ76" s="507"/>
      <c r="DXA76" s="507"/>
      <c r="DXB76" s="507"/>
      <c r="DXC76" s="507"/>
      <c r="DXD76" s="507"/>
      <c r="DXE76" s="507"/>
      <c r="DXF76" s="507"/>
      <c r="DXG76" s="507"/>
      <c r="DXH76" s="507"/>
      <c r="DXI76" s="507"/>
      <c r="DXJ76" s="507"/>
      <c r="DXK76" s="507"/>
      <c r="DXL76" s="507"/>
      <c r="DXM76" s="507"/>
      <c r="DXN76" s="507"/>
      <c r="DXO76" s="507"/>
      <c r="DXP76" s="507"/>
      <c r="DXQ76" s="507"/>
      <c r="DXR76" s="507"/>
      <c r="DXS76" s="507"/>
      <c r="DXT76" s="507"/>
      <c r="DXU76" s="507"/>
      <c r="DXV76" s="507"/>
      <c r="DXW76" s="507"/>
      <c r="DXX76" s="507"/>
      <c r="DXY76" s="507"/>
      <c r="DXZ76" s="507"/>
      <c r="DYA76" s="507"/>
      <c r="DYB76" s="507"/>
      <c r="DYC76" s="507"/>
      <c r="DYD76" s="507"/>
      <c r="DYE76" s="507"/>
      <c r="DYF76" s="507"/>
      <c r="DYG76" s="507"/>
      <c r="DYH76" s="507"/>
      <c r="DYI76" s="507"/>
      <c r="DYJ76" s="507"/>
      <c r="DYK76" s="507"/>
      <c r="DYL76" s="507"/>
      <c r="DYM76" s="507"/>
      <c r="DYN76" s="507"/>
      <c r="DYO76" s="507"/>
      <c r="DYP76" s="507"/>
      <c r="DYQ76" s="507"/>
      <c r="DYR76" s="507"/>
      <c r="DYS76" s="507"/>
      <c r="DYT76" s="507"/>
      <c r="DYU76" s="507"/>
      <c r="DYV76" s="507"/>
      <c r="DYW76" s="507"/>
      <c r="DYX76" s="507"/>
      <c r="DYY76" s="507"/>
      <c r="DYZ76" s="507"/>
      <c r="DZA76" s="507"/>
      <c r="DZB76" s="507"/>
      <c r="DZC76" s="507"/>
      <c r="DZD76" s="507"/>
      <c r="DZE76" s="507"/>
      <c r="DZF76" s="507"/>
      <c r="DZG76" s="507"/>
      <c r="DZH76" s="507"/>
      <c r="DZI76" s="507"/>
      <c r="DZJ76" s="507"/>
      <c r="DZK76" s="507"/>
      <c r="DZL76" s="507"/>
      <c r="DZM76" s="507"/>
      <c r="DZN76" s="507"/>
      <c r="DZO76" s="507"/>
      <c r="DZP76" s="507"/>
      <c r="DZQ76" s="507"/>
      <c r="DZR76" s="507"/>
      <c r="DZS76" s="507"/>
      <c r="DZT76" s="507"/>
      <c r="DZU76" s="507"/>
      <c r="DZV76" s="507"/>
      <c r="DZW76" s="507"/>
      <c r="DZX76" s="507"/>
      <c r="DZY76" s="507"/>
      <c r="DZZ76" s="507"/>
      <c r="EAA76" s="507"/>
      <c r="EAB76" s="507"/>
      <c r="EAC76" s="507"/>
      <c r="EAD76" s="507"/>
      <c r="EAE76" s="507"/>
      <c r="EAF76" s="507"/>
      <c r="EAG76" s="507"/>
      <c r="EAH76" s="507"/>
      <c r="EAI76" s="507"/>
      <c r="EAJ76" s="507"/>
      <c r="EAK76" s="507"/>
      <c r="EAL76" s="507"/>
      <c r="EAM76" s="507"/>
      <c r="EAN76" s="507"/>
      <c r="EAO76" s="507"/>
      <c r="EAP76" s="507"/>
      <c r="EAQ76" s="507"/>
      <c r="EAR76" s="507"/>
      <c r="EAS76" s="507"/>
      <c r="EAT76" s="507"/>
      <c r="EAU76" s="507"/>
      <c r="EAV76" s="507"/>
      <c r="EAW76" s="507"/>
      <c r="EAX76" s="507"/>
      <c r="EAY76" s="507"/>
      <c r="EAZ76" s="507"/>
      <c r="EBA76" s="507"/>
      <c r="EBB76" s="507"/>
      <c r="EBC76" s="507"/>
      <c r="EBD76" s="507"/>
      <c r="EBE76" s="507"/>
      <c r="EBF76" s="507"/>
      <c r="EBG76" s="507"/>
      <c r="EBH76" s="507"/>
      <c r="EBI76" s="507"/>
      <c r="EBJ76" s="507"/>
      <c r="EBK76" s="507"/>
      <c r="EBL76" s="507"/>
      <c r="EBM76" s="507"/>
      <c r="EBN76" s="507"/>
      <c r="EBO76" s="507"/>
      <c r="EBP76" s="507"/>
      <c r="EBQ76" s="507"/>
      <c r="EBR76" s="507"/>
      <c r="EBS76" s="507"/>
      <c r="EBT76" s="507"/>
      <c r="EBU76" s="507"/>
      <c r="EBV76" s="507"/>
      <c r="EBW76" s="507"/>
      <c r="EBX76" s="507"/>
      <c r="EBY76" s="507"/>
      <c r="EBZ76" s="507"/>
      <c r="ECA76" s="507"/>
      <c r="ECB76" s="507"/>
      <c r="ECC76" s="507"/>
      <c r="ECD76" s="507"/>
      <c r="ECE76" s="507"/>
      <c r="ECF76" s="507"/>
      <c r="ECG76" s="507"/>
      <c r="ECH76" s="507"/>
      <c r="ECI76" s="507"/>
      <c r="ECJ76" s="507"/>
      <c r="ECK76" s="507"/>
      <c r="ECL76" s="507"/>
      <c r="ECM76" s="507"/>
      <c r="ECN76" s="507"/>
      <c r="ECO76" s="507"/>
      <c r="ECP76" s="507"/>
      <c r="ECQ76" s="507"/>
      <c r="ECR76" s="507"/>
      <c r="ECS76" s="507"/>
      <c r="ECT76" s="507"/>
      <c r="ECU76" s="507"/>
      <c r="ECV76" s="507"/>
      <c r="ECW76" s="507"/>
      <c r="ECX76" s="507"/>
      <c r="ECY76" s="507"/>
      <c r="ECZ76" s="507"/>
      <c r="EDA76" s="507"/>
      <c r="EDB76" s="507"/>
      <c r="EDC76" s="507"/>
      <c r="EDD76" s="507"/>
      <c r="EDE76" s="507"/>
      <c r="EDF76" s="507"/>
      <c r="EDG76" s="507"/>
      <c r="EDH76" s="507"/>
      <c r="EDI76" s="507"/>
      <c r="EDJ76" s="507"/>
      <c r="EDK76" s="507"/>
      <c r="EDL76" s="507"/>
      <c r="EDN76" s="507"/>
      <c r="EDO76" s="507"/>
      <c r="EDP76" s="507"/>
      <c r="EDQ76" s="507"/>
      <c r="EDR76" s="507"/>
      <c r="EDT76" s="507"/>
      <c r="EDX76" s="507"/>
      <c r="EDY76" s="507"/>
      <c r="EDZ76" s="507"/>
      <c r="EEA76" s="507"/>
      <c r="EEB76" s="507"/>
      <c r="EEC76" s="507"/>
      <c r="EED76" s="507"/>
      <c r="EEE76" s="507"/>
      <c r="EEF76" s="507"/>
      <c r="EEG76" s="507"/>
      <c r="EEI76" s="507"/>
      <c r="EEJ76" s="507"/>
      <c r="EEK76" s="507"/>
      <c r="EEL76" s="507"/>
      <c r="EEM76" s="507"/>
      <c r="EEN76" s="507"/>
      <c r="EEO76" s="507"/>
      <c r="EEP76" s="507"/>
      <c r="EEQ76" s="507"/>
      <c r="EER76" s="507"/>
      <c r="EES76" s="507"/>
      <c r="EET76" s="507"/>
      <c r="EEU76" s="507"/>
      <c r="EEV76" s="507"/>
      <c r="EEW76" s="507"/>
      <c r="EEX76" s="507"/>
      <c r="EEY76" s="507"/>
      <c r="EEZ76" s="507"/>
      <c r="EFA76" s="507"/>
      <c r="EFB76" s="507"/>
      <c r="EFC76" s="507"/>
      <c r="EFD76" s="507"/>
      <c r="EFE76" s="507"/>
      <c r="EFF76" s="507"/>
      <c r="EFG76" s="507"/>
      <c r="EFH76" s="507"/>
      <c r="EFI76" s="507"/>
      <c r="EFJ76" s="507"/>
      <c r="EFK76" s="507"/>
      <c r="EFL76" s="507"/>
      <c r="EFM76" s="507"/>
      <c r="EFN76" s="507"/>
      <c r="EFO76" s="507"/>
      <c r="EFP76" s="507"/>
      <c r="EFQ76" s="507"/>
      <c r="EFR76" s="507"/>
      <c r="EFS76" s="507"/>
      <c r="EFT76" s="507"/>
      <c r="EFU76" s="507"/>
      <c r="EFV76" s="507"/>
      <c r="EFW76" s="507"/>
      <c r="EFX76" s="507"/>
      <c r="EFY76" s="507"/>
      <c r="EFZ76" s="507"/>
      <c r="EGA76" s="507"/>
      <c r="EGB76" s="507"/>
      <c r="EGC76" s="507"/>
      <c r="EGD76" s="507"/>
      <c r="EGE76" s="507"/>
      <c r="EGF76" s="507"/>
      <c r="EGG76" s="507"/>
      <c r="EGH76" s="507"/>
      <c r="EGI76" s="507"/>
      <c r="EGJ76" s="507"/>
      <c r="EGK76" s="507"/>
      <c r="EGL76" s="507"/>
      <c r="EGM76" s="507"/>
      <c r="EGN76" s="507"/>
      <c r="EGO76" s="507"/>
      <c r="EGP76" s="507"/>
      <c r="EGQ76" s="507"/>
      <c r="EGR76" s="507"/>
      <c r="EGS76" s="507"/>
      <c r="EGT76" s="507"/>
      <c r="EGU76" s="507"/>
      <c r="EGV76" s="507"/>
      <c r="EGW76" s="507"/>
      <c r="EGX76" s="507"/>
      <c r="EGY76" s="507"/>
      <c r="EGZ76" s="507"/>
      <c r="EHA76" s="507"/>
      <c r="EHB76" s="507"/>
      <c r="EHC76" s="507"/>
      <c r="EHD76" s="507"/>
      <c r="EHE76" s="507"/>
      <c r="EHF76" s="507"/>
      <c r="EHG76" s="507"/>
      <c r="EHH76" s="507"/>
      <c r="EHI76" s="507"/>
      <c r="EHJ76" s="507"/>
      <c r="EHK76" s="507"/>
      <c r="EHL76" s="507"/>
      <c r="EHM76" s="507"/>
      <c r="EHN76" s="507"/>
      <c r="EHO76" s="507"/>
      <c r="EHP76" s="507"/>
      <c r="EHQ76" s="507"/>
      <c r="EHR76" s="507"/>
      <c r="EHS76" s="507"/>
      <c r="EHT76" s="507"/>
      <c r="EHU76" s="507"/>
      <c r="EHV76" s="507"/>
      <c r="EHW76" s="507"/>
      <c r="EHX76" s="507"/>
      <c r="EHY76" s="507"/>
      <c r="EHZ76" s="507"/>
      <c r="EIA76" s="507"/>
      <c r="EIB76" s="507"/>
      <c r="EIC76" s="507"/>
      <c r="EID76" s="507"/>
      <c r="EIE76" s="507"/>
      <c r="EIF76" s="507"/>
      <c r="EIG76" s="507"/>
      <c r="EIH76" s="507"/>
      <c r="EII76" s="507"/>
      <c r="EIJ76" s="507"/>
      <c r="EIK76" s="507"/>
      <c r="EIL76" s="507"/>
      <c r="EIM76" s="507"/>
      <c r="EIN76" s="507"/>
      <c r="EIO76" s="507"/>
      <c r="EIP76" s="507"/>
      <c r="EIQ76" s="507"/>
      <c r="EIR76" s="507"/>
      <c r="EIS76" s="507"/>
      <c r="EIT76" s="507"/>
      <c r="EIU76" s="507"/>
      <c r="EIV76" s="507"/>
      <c r="EIW76" s="507"/>
      <c r="EIX76" s="507"/>
      <c r="EIY76" s="507"/>
      <c r="EIZ76" s="507"/>
      <c r="EJA76" s="507"/>
      <c r="EJB76" s="507"/>
      <c r="EJC76" s="507"/>
      <c r="EJD76" s="507"/>
      <c r="EJE76" s="507"/>
      <c r="EJF76" s="507"/>
      <c r="EJG76" s="507"/>
      <c r="EJH76" s="507"/>
      <c r="EJI76" s="507"/>
      <c r="EJJ76" s="507"/>
      <c r="EJK76" s="507"/>
      <c r="EJL76" s="507"/>
      <c r="EJM76" s="507"/>
      <c r="EJN76" s="507"/>
      <c r="EJO76" s="507"/>
      <c r="EJP76" s="507"/>
      <c r="EJQ76" s="507"/>
      <c r="EJR76" s="507"/>
      <c r="EJS76" s="507"/>
      <c r="EJT76" s="507"/>
      <c r="EJU76" s="507"/>
      <c r="EJV76" s="507"/>
      <c r="EJW76" s="507"/>
      <c r="EJX76" s="507"/>
      <c r="EJY76" s="507"/>
      <c r="EJZ76" s="507"/>
      <c r="EKA76" s="507"/>
      <c r="EKB76" s="507"/>
      <c r="EKC76" s="507"/>
      <c r="EKD76" s="507"/>
      <c r="EKE76" s="507"/>
      <c r="EKF76" s="507"/>
      <c r="EKG76" s="507"/>
      <c r="EKH76" s="507"/>
      <c r="EKI76" s="507"/>
      <c r="EKJ76" s="507"/>
      <c r="EKK76" s="507"/>
      <c r="EKL76" s="507"/>
      <c r="EKM76" s="507"/>
      <c r="EKN76" s="507"/>
      <c r="EKO76" s="507"/>
      <c r="EKP76" s="507"/>
      <c r="EKQ76" s="507"/>
      <c r="EKR76" s="507"/>
      <c r="EKS76" s="507"/>
      <c r="EKT76" s="507"/>
      <c r="EKU76" s="507"/>
      <c r="EKV76" s="507"/>
      <c r="EKW76" s="507"/>
      <c r="EKX76" s="507"/>
      <c r="EKY76" s="507"/>
      <c r="EKZ76" s="507"/>
      <c r="ELA76" s="507"/>
      <c r="ELB76" s="507"/>
      <c r="ELC76" s="507"/>
      <c r="ELD76" s="507"/>
      <c r="ELE76" s="507"/>
      <c r="ELF76" s="507"/>
      <c r="ELG76" s="507"/>
      <c r="ELH76" s="507"/>
      <c r="ELI76" s="507"/>
      <c r="ELJ76" s="507"/>
      <c r="ELK76" s="507"/>
      <c r="ELL76" s="507"/>
      <c r="ELM76" s="507"/>
      <c r="ELN76" s="507"/>
      <c r="ELO76" s="507"/>
      <c r="ELP76" s="507"/>
      <c r="ELQ76" s="507"/>
      <c r="ELR76" s="507"/>
      <c r="ELS76" s="507"/>
      <c r="ELT76" s="507"/>
      <c r="ELU76" s="507"/>
      <c r="ELV76" s="507"/>
      <c r="ELW76" s="507"/>
      <c r="ELX76" s="507"/>
      <c r="ELY76" s="507"/>
      <c r="ELZ76" s="507"/>
      <c r="EMA76" s="507"/>
      <c r="EMB76" s="507"/>
      <c r="EMC76" s="507"/>
      <c r="EMD76" s="507"/>
      <c r="EME76" s="507"/>
      <c r="EMF76" s="507"/>
      <c r="EMG76" s="507"/>
      <c r="EMH76" s="507"/>
      <c r="EMI76" s="507"/>
      <c r="EMJ76" s="507"/>
      <c r="EMK76" s="507"/>
      <c r="EML76" s="507"/>
      <c r="EMM76" s="507"/>
      <c r="EMN76" s="507"/>
      <c r="EMO76" s="507"/>
      <c r="EMP76" s="507"/>
      <c r="EMQ76" s="507"/>
      <c r="EMR76" s="507"/>
      <c r="EMS76" s="507"/>
      <c r="EMT76" s="507"/>
      <c r="EMU76" s="507"/>
      <c r="EMV76" s="507"/>
      <c r="EMW76" s="507"/>
      <c r="EMX76" s="507"/>
      <c r="EMY76" s="507"/>
      <c r="EMZ76" s="507"/>
      <c r="ENA76" s="507"/>
      <c r="ENB76" s="507"/>
      <c r="ENC76" s="507"/>
      <c r="END76" s="507"/>
      <c r="ENE76" s="507"/>
      <c r="ENF76" s="507"/>
      <c r="ENG76" s="507"/>
      <c r="ENH76" s="507"/>
      <c r="ENJ76" s="507"/>
      <c r="ENK76" s="507"/>
      <c r="ENL76" s="507"/>
      <c r="ENM76" s="507"/>
      <c r="ENN76" s="507"/>
      <c r="ENP76" s="507"/>
      <c r="ENT76" s="507"/>
      <c r="ENU76" s="507"/>
      <c r="ENV76" s="507"/>
      <c r="ENW76" s="507"/>
      <c r="ENX76" s="507"/>
      <c r="ENY76" s="507"/>
      <c r="ENZ76" s="507"/>
      <c r="EOA76" s="507"/>
      <c r="EOB76" s="507"/>
      <c r="EOC76" s="507"/>
      <c r="EOE76" s="507"/>
      <c r="EOF76" s="507"/>
      <c r="EOG76" s="507"/>
      <c r="EOH76" s="507"/>
      <c r="EOI76" s="507"/>
      <c r="EOJ76" s="507"/>
      <c r="EOK76" s="507"/>
      <c r="EOL76" s="507"/>
      <c r="EOM76" s="507"/>
      <c r="EON76" s="507"/>
      <c r="EOO76" s="507"/>
      <c r="EOP76" s="507"/>
      <c r="EOQ76" s="507"/>
      <c r="EOR76" s="507"/>
      <c r="EOS76" s="507"/>
      <c r="EOT76" s="507"/>
      <c r="EOU76" s="507"/>
      <c r="EOV76" s="507"/>
      <c r="EOW76" s="507"/>
      <c r="EOX76" s="507"/>
      <c r="EOY76" s="507"/>
      <c r="EOZ76" s="507"/>
      <c r="EPA76" s="507"/>
      <c r="EPB76" s="507"/>
      <c r="EPC76" s="507"/>
      <c r="EPD76" s="507"/>
      <c r="EPE76" s="507"/>
      <c r="EPF76" s="507"/>
      <c r="EPG76" s="507"/>
      <c r="EPH76" s="507"/>
      <c r="EPI76" s="507"/>
      <c r="EPJ76" s="507"/>
      <c r="EPK76" s="507"/>
      <c r="EPL76" s="507"/>
      <c r="EPM76" s="507"/>
      <c r="EPN76" s="507"/>
      <c r="EPO76" s="507"/>
      <c r="EPP76" s="507"/>
      <c r="EPQ76" s="507"/>
      <c r="EPR76" s="507"/>
      <c r="EPS76" s="507"/>
      <c r="EPT76" s="507"/>
      <c r="EPU76" s="507"/>
      <c r="EPV76" s="507"/>
      <c r="EPW76" s="507"/>
      <c r="EPX76" s="507"/>
      <c r="EPY76" s="507"/>
      <c r="EPZ76" s="507"/>
      <c r="EQA76" s="507"/>
      <c r="EQB76" s="507"/>
      <c r="EQC76" s="507"/>
      <c r="EQD76" s="507"/>
      <c r="EQE76" s="507"/>
      <c r="EQF76" s="507"/>
      <c r="EQG76" s="507"/>
      <c r="EQH76" s="507"/>
      <c r="EQI76" s="507"/>
      <c r="EQJ76" s="507"/>
      <c r="EQK76" s="507"/>
      <c r="EQL76" s="507"/>
      <c r="EQM76" s="507"/>
      <c r="EQN76" s="507"/>
      <c r="EQO76" s="507"/>
      <c r="EQP76" s="507"/>
      <c r="EQQ76" s="507"/>
      <c r="EQR76" s="507"/>
      <c r="EQS76" s="507"/>
      <c r="EQT76" s="507"/>
      <c r="EQU76" s="507"/>
      <c r="EQV76" s="507"/>
      <c r="EQW76" s="507"/>
      <c r="EQX76" s="507"/>
      <c r="EQY76" s="507"/>
      <c r="EQZ76" s="507"/>
      <c r="ERA76" s="507"/>
      <c r="ERB76" s="507"/>
      <c r="ERC76" s="507"/>
      <c r="ERD76" s="507"/>
      <c r="ERE76" s="507"/>
      <c r="ERF76" s="507"/>
      <c r="ERG76" s="507"/>
      <c r="ERH76" s="507"/>
      <c r="ERI76" s="507"/>
      <c r="ERJ76" s="507"/>
      <c r="ERK76" s="507"/>
      <c r="ERL76" s="507"/>
      <c r="ERM76" s="507"/>
      <c r="ERN76" s="507"/>
      <c r="ERO76" s="507"/>
      <c r="ERP76" s="507"/>
      <c r="ERQ76" s="507"/>
      <c r="ERR76" s="507"/>
      <c r="ERS76" s="507"/>
      <c r="ERT76" s="507"/>
      <c r="ERU76" s="507"/>
      <c r="ERV76" s="507"/>
      <c r="ERW76" s="507"/>
      <c r="ERX76" s="507"/>
      <c r="ERY76" s="507"/>
      <c r="ERZ76" s="507"/>
      <c r="ESA76" s="507"/>
      <c r="ESB76" s="507"/>
      <c r="ESC76" s="507"/>
      <c r="ESD76" s="507"/>
      <c r="ESE76" s="507"/>
      <c r="ESF76" s="507"/>
      <c r="ESG76" s="507"/>
      <c r="ESH76" s="507"/>
      <c r="ESI76" s="507"/>
      <c r="ESJ76" s="507"/>
      <c r="ESK76" s="507"/>
      <c r="ESL76" s="507"/>
      <c r="ESM76" s="507"/>
      <c r="ESN76" s="507"/>
      <c r="ESO76" s="507"/>
      <c r="ESP76" s="507"/>
      <c r="ESQ76" s="507"/>
      <c r="ESR76" s="507"/>
      <c r="ESS76" s="507"/>
      <c r="EST76" s="507"/>
      <c r="ESU76" s="507"/>
      <c r="ESV76" s="507"/>
      <c r="ESW76" s="507"/>
      <c r="ESX76" s="507"/>
      <c r="ESY76" s="507"/>
      <c r="ESZ76" s="507"/>
      <c r="ETA76" s="507"/>
      <c r="ETB76" s="507"/>
      <c r="ETC76" s="507"/>
      <c r="ETD76" s="507"/>
      <c r="ETE76" s="507"/>
      <c r="ETF76" s="507"/>
      <c r="ETG76" s="507"/>
      <c r="ETH76" s="507"/>
      <c r="ETI76" s="507"/>
      <c r="ETJ76" s="507"/>
      <c r="ETK76" s="507"/>
      <c r="ETL76" s="507"/>
      <c r="ETM76" s="507"/>
      <c r="ETN76" s="507"/>
      <c r="ETO76" s="507"/>
      <c r="ETP76" s="507"/>
      <c r="ETQ76" s="507"/>
      <c r="ETR76" s="507"/>
      <c r="ETS76" s="507"/>
      <c r="ETT76" s="507"/>
      <c r="ETU76" s="507"/>
      <c r="ETV76" s="507"/>
      <c r="ETW76" s="507"/>
      <c r="ETX76" s="507"/>
      <c r="ETY76" s="507"/>
      <c r="ETZ76" s="507"/>
      <c r="EUA76" s="507"/>
      <c r="EUB76" s="507"/>
      <c r="EUC76" s="507"/>
      <c r="EUD76" s="507"/>
      <c r="EUE76" s="507"/>
      <c r="EUF76" s="507"/>
      <c r="EUG76" s="507"/>
      <c r="EUH76" s="507"/>
      <c r="EUI76" s="507"/>
      <c r="EUJ76" s="507"/>
      <c r="EUK76" s="507"/>
      <c r="EUL76" s="507"/>
      <c r="EUM76" s="507"/>
      <c r="EUN76" s="507"/>
      <c r="EUO76" s="507"/>
      <c r="EUP76" s="507"/>
      <c r="EUQ76" s="507"/>
      <c r="EUR76" s="507"/>
      <c r="EUS76" s="507"/>
      <c r="EUT76" s="507"/>
      <c r="EUU76" s="507"/>
      <c r="EUV76" s="507"/>
      <c r="EUW76" s="507"/>
      <c r="EUX76" s="507"/>
      <c r="EUY76" s="507"/>
      <c r="EUZ76" s="507"/>
      <c r="EVA76" s="507"/>
      <c r="EVB76" s="507"/>
      <c r="EVC76" s="507"/>
      <c r="EVD76" s="507"/>
      <c r="EVE76" s="507"/>
      <c r="EVF76" s="507"/>
      <c r="EVG76" s="507"/>
      <c r="EVH76" s="507"/>
      <c r="EVI76" s="507"/>
      <c r="EVJ76" s="507"/>
      <c r="EVK76" s="507"/>
      <c r="EVL76" s="507"/>
      <c r="EVM76" s="507"/>
      <c r="EVN76" s="507"/>
      <c r="EVO76" s="507"/>
      <c r="EVP76" s="507"/>
      <c r="EVQ76" s="507"/>
      <c r="EVR76" s="507"/>
      <c r="EVS76" s="507"/>
      <c r="EVT76" s="507"/>
      <c r="EVU76" s="507"/>
      <c r="EVV76" s="507"/>
      <c r="EVW76" s="507"/>
      <c r="EVX76" s="507"/>
      <c r="EVY76" s="507"/>
      <c r="EVZ76" s="507"/>
      <c r="EWA76" s="507"/>
      <c r="EWB76" s="507"/>
      <c r="EWC76" s="507"/>
      <c r="EWD76" s="507"/>
      <c r="EWE76" s="507"/>
      <c r="EWF76" s="507"/>
      <c r="EWG76" s="507"/>
      <c r="EWH76" s="507"/>
      <c r="EWI76" s="507"/>
      <c r="EWJ76" s="507"/>
      <c r="EWK76" s="507"/>
      <c r="EWL76" s="507"/>
      <c r="EWM76" s="507"/>
      <c r="EWN76" s="507"/>
      <c r="EWO76" s="507"/>
      <c r="EWP76" s="507"/>
      <c r="EWQ76" s="507"/>
      <c r="EWR76" s="507"/>
      <c r="EWS76" s="507"/>
      <c r="EWT76" s="507"/>
      <c r="EWU76" s="507"/>
      <c r="EWV76" s="507"/>
      <c r="EWW76" s="507"/>
      <c r="EWX76" s="507"/>
      <c r="EWY76" s="507"/>
      <c r="EWZ76" s="507"/>
      <c r="EXA76" s="507"/>
      <c r="EXB76" s="507"/>
      <c r="EXC76" s="507"/>
      <c r="EXD76" s="507"/>
      <c r="EXF76" s="507"/>
      <c r="EXG76" s="507"/>
      <c r="EXH76" s="507"/>
      <c r="EXI76" s="507"/>
      <c r="EXJ76" s="507"/>
      <c r="EXL76" s="507"/>
      <c r="EXP76" s="507"/>
      <c r="EXQ76" s="507"/>
      <c r="EXR76" s="507"/>
      <c r="EXS76" s="507"/>
      <c r="EXT76" s="507"/>
      <c r="EXU76" s="507"/>
      <c r="EXV76" s="507"/>
      <c r="EXW76" s="507"/>
      <c r="EXX76" s="507"/>
      <c r="EXY76" s="507"/>
      <c r="EYA76" s="507"/>
      <c r="EYB76" s="507"/>
      <c r="EYC76" s="507"/>
      <c r="EYD76" s="507"/>
      <c r="EYE76" s="507"/>
      <c r="EYF76" s="507"/>
      <c r="EYG76" s="507"/>
      <c r="EYH76" s="507"/>
      <c r="EYI76" s="507"/>
      <c r="EYJ76" s="507"/>
      <c r="EYK76" s="507"/>
      <c r="EYL76" s="507"/>
      <c r="EYM76" s="507"/>
      <c r="EYN76" s="507"/>
      <c r="EYO76" s="507"/>
      <c r="EYP76" s="507"/>
      <c r="EYQ76" s="507"/>
      <c r="EYR76" s="507"/>
      <c r="EYS76" s="507"/>
      <c r="EYT76" s="507"/>
      <c r="EYU76" s="507"/>
      <c r="EYV76" s="507"/>
      <c r="EYW76" s="507"/>
      <c r="EYX76" s="507"/>
      <c r="EYY76" s="507"/>
      <c r="EYZ76" s="507"/>
      <c r="EZA76" s="507"/>
      <c r="EZB76" s="507"/>
      <c r="EZC76" s="507"/>
      <c r="EZD76" s="507"/>
      <c r="EZE76" s="507"/>
      <c r="EZF76" s="507"/>
      <c r="EZG76" s="507"/>
      <c r="EZH76" s="507"/>
      <c r="EZI76" s="507"/>
      <c r="EZJ76" s="507"/>
      <c r="EZK76" s="507"/>
      <c r="EZL76" s="507"/>
      <c r="EZM76" s="507"/>
      <c r="EZN76" s="507"/>
      <c r="EZO76" s="507"/>
      <c r="EZP76" s="507"/>
      <c r="EZQ76" s="507"/>
      <c r="EZR76" s="507"/>
      <c r="EZS76" s="507"/>
      <c r="EZT76" s="507"/>
      <c r="EZU76" s="507"/>
      <c r="EZV76" s="507"/>
      <c r="EZW76" s="507"/>
      <c r="EZX76" s="507"/>
      <c r="EZY76" s="507"/>
      <c r="EZZ76" s="507"/>
      <c r="FAA76" s="507"/>
      <c r="FAB76" s="507"/>
      <c r="FAC76" s="507"/>
      <c r="FAD76" s="507"/>
      <c r="FAE76" s="507"/>
      <c r="FAF76" s="507"/>
      <c r="FAG76" s="507"/>
      <c r="FAH76" s="507"/>
      <c r="FAI76" s="507"/>
      <c r="FAJ76" s="507"/>
      <c r="FAK76" s="507"/>
      <c r="FAL76" s="507"/>
      <c r="FAM76" s="507"/>
      <c r="FAN76" s="507"/>
      <c r="FAO76" s="507"/>
      <c r="FAP76" s="507"/>
      <c r="FAQ76" s="507"/>
      <c r="FAR76" s="507"/>
      <c r="FAS76" s="507"/>
      <c r="FAT76" s="507"/>
      <c r="FAU76" s="507"/>
      <c r="FAV76" s="507"/>
      <c r="FAW76" s="507"/>
      <c r="FAX76" s="507"/>
      <c r="FAY76" s="507"/>
      <c r="FAZ76" s="507"/>
      <c r="FBA76" s="507"/>
      <c r="FBB76" s="507"/>
      <c r="FBC76" s="507"/>
      <c r="FBD76" s="507"/>
      <c r="FBE76" s="507"/>
      <c r="FBF76" s="507"/>
      <c r="FBG76" s="507"/>
      <c r="FBH76" s="507"/>
      <c r="FBI76" s="507"/>
      <c r="FBJ76" s="507"/>
      <c r="FBK76" s="507"/>
      <c r="FBL76" s="507"/>
      <c r="FBM76" s="507"/>
      <c r="FBN76" s="507"/>
      <c r="FBO76" s="507"/>
      <c r="FBP76" s="507"/>
      <c r="FBQ76" s="507"/>
      <c r="FBR76" s="507"/>
      <c r="FBS76" s="507"/>
      <c r="FBT76" s="507"/>
      <c r="FBU76" s="507"/>
      <c r="FBV76" s="507"/>
      <c r="FBW76" s="507"/>
      <c r="FBX76" s="507"/>
      <c r="FBY76" s="507"/>
      <c r="FBZ76" s="507"/>
      <c r="FCA76" s="507"/>
      <c r="FCB76" s="507"/>
      <c r="FCC76" s="507"/>
      <c r="FCD76" s="507"/>
      <c r="FCE76" s="507"/>
      <c r="FCF76" s="507"/>
      <c r="FCG76" s="507"/>
      <c r="FCH76" s="507"/>
      <c r="FCI76" s="507"/>
      <c r="FCJ76" s="507"/>
      <c r="FCK76" s="507"/>
      <c r="FCL76" s="507"/>
      <c r="FCM76" s="507"/>
      <c r="FCN76" s="507"/>
      <c r="FCO76" s="507"/>
      <c r="FCP76" s="507"/>
      <c r="FCQ76" s="507"/>
      <c r="FCR76" s="507"/>
      <c r="FCS76" s="507"/>
      <c r="FCT76" s="507"/>
      <c r="FCU76" s="507"/>
      <c r="FCV76" s="507"/>
      <c r="FCW76" s="507"/>
      <c r="FCX76" s="507"/>
      <c r="FCY76" s="507"/>
      <c r="FCZ76" s="507"/>
      <c r="FDA76" s="507"/>
      <c r="FDB76" s="507"/>
      <c r="FDC76" s="507"/>
      <c r="FDD76" s="507"/>
      <c r="FDE76" s="507"/>
      <c r="FDF76" s="507"/>
      <c r="FDG76" s="507"/>
      <c r="FDH76" s="507"/>
      <c r="FDI76" s="507"/>
      <c r="FDJ76" s="507"/>
      <c r="FDK76" s="507"/>
      <c r="FDL76" s="507"/>
      <c r="FDM76" s="507"/>
      <c r="FDN76" s="507"/>
      <c r="FDO76" s="507"/>
      <c r="FDP76" s="507"/>
      <c r="FDQ76" s="507"/>
      <c r="FDR76" s="507"/>
      <c r="FDS76" s="507"/>
      <c r="FDT76" s="507"/>
      <c r="FDU76" s="507"/>
      <c r="FDV76" s="507"/>
      <c r="FDW76" s="507"/>
      <c r="FDX76" s="507"/>
      <c r="FDY76" s="507"/>
      <c r="FDZ76" s="507"/>
      <c r="FEA76" s="507"/>
      <c r="FEB76" s="507"/>
      <c r="FEC76" s="507"/>
      <c r="FED76" s="507"/>
      <c r="FEE76" s="507"/>
      <c r="FEF76" s="507"/>
      <c r="FEG76" s="507"/>
      <c r="FEH76" s="507"/>
      <c r="FEI76" s="507"/>
      <c r="FEJ76" s="507"/>
      <c r="FEK76" s="507"/>
      <c r="FEL76" s="507"/>
      <c r="FEM76" s="507"/>
      <c r="FEN76" s="507"/>
      <c r="FEO76" s="507"/>
      <c r="FEP76" s="507"/>
      <c r="FEQ76" s="507"/>
      <c r="FER76" s="507"/>
      <c r="FES76" s="507"/>
      <c r="FET76" s="507"/>
      <c r="FEU76" s="507"/>
      <c r="FEV76" s="507"/>
      <c r="FEW76" s="507"/>
      <c r="FEX76" s="507"/>
      <c r="FEY76" s="507"/>
      <c r="FEZ76" s="507"/>
      <c r="FFA76" s="507"/>
      <c r="FFB76" s="507"/>
      <c r="FFC76" s="507"/>
      <c r="FFD76" s="507"/>
      <c r="FFE76" s="507"/>
      <c r="FFF76" s="507"/>
      <c r="FFG76" s="507"/>
      <c r="FFH76" s="507"/>
      <c r="FFI76" s="507"/>
      <c r="FFJ76" s="507"/>
      <c r="FFK76" s="507"/>
      <c r="FFL76" s="507"/>
      <c r="FFM76" s="507"/>
      <c r="FFN76" s="507"/>
      <c r="FFO76" s="507"/>
      <c r="FFP76" s="507"/>
      <c r="FFQ76" s="507"/>
      <c r="FFR76" s="507"/>
      <c r="FFS76" s="507"/>
      <c r="FFT76" s="507"/>
      <c r="FFU76" s="507"/>
      <c r="FFV76" s="507"/>
      <c r="FFW76" s="507"/>
      <c r="FFX76" s="507"/>
      <c r="FFY76" s="507"/>
      <c r="FFZ76" s="507"/>
      <c r="FGA76" s="507"/>
      <c r="FGB76" s="507"/>
      <c r="FGC76" s="507"/>
      <c r="FGD76" s="507"/>
      <c r="FGE76" s="507"/>
      <c r="FGF76" s="507"/>
      <c r="FGG76" s="507"/>
      <c r="FGH76" s="507"/>
      <c r="FGI76" s="507"/>
      <c r="FGJ76" s="507"/>
      <c r="FGK76" s="507"/>
      <c r="FGL76" s="507"/>
      <c r="FGM76" s="507"/>
      <c r="FGN76" s="507"/>
      <c r="FGO76" s="507"/>
      <c r="FGP76" s="507"/>
      <c r="FGQ76" s="507"/>
      <c r="FGR76" s="507"/>
      <c r="FGS76" s="507"/>
      <c r="FGT76" s="507"/>
      <c r="FGU76" s="507"/>
      <c r="FGV76" s="507"/>
      <c r="FGW76" s="507"/>
      <c r="FGX76" s="507"/>
      <c r="FGY76" s="507"/>
      <c r="FGZ76" s="507"/>
      <c r="FHB76" s="507"/>
      <c r="FHC76" s="507"/>
      <c r="FHD76" s="507"/>
      <c r="FHE76" s="507"/>
      <c r="FHF76" s="507"/>
      <c r="FHH76" s="507"/>
      <c r="FHL76" s="507"/>
      <c r="FHM76" s="507"/>
      <c r="FHN76" s="507"/>
      <c r="FHO76" s="507"/>
      <c r="FHP76" s="507"/>
      <c r="FHQ76" s="507"/>
      <c r="FHR76" s="507"/>
      <c r="FHS76" s="507"/>
      <c r="FHT76" s="507"/>
      <c r="FHU76" s="507"/>
      <c r="FHW76" s="507"/>
      <c r="FHX76" s="507"/>
      <c r="FHY76" s="507"/>
      <c r="FHZ76" s="507"/>
      <c r="FIA76" s="507"/>
      <c r="FIB76" s="507"/>
      <c r="FIC76" s="507"/>
      <c r="FID76" s="507"/>
      <c r="FIE76" s="507"/>
      <c r="FIF76" s="507"/>
      <c r="FIG76" s="507"/>
      <c r="FIH76" s="507"/>
      <c r="FII76" s="507"/>
      <c r="FIJ76" s="507"/>
      <c r="FIK76" s="507"/>
      <c r="FIL76" s="507"/>
      <c r="FIM76" s="507"/>
      <c r="FIN76" s="507"/>
      <c r="FIO76" s="507"/>
      <c r="FIP76" s="507"/>
      <c r="FIQ76" s="507"/>
      <c r="FIR76" s="507"/>
      <c r="FIS76" s="507"/>
      <c r="FIT76" s="507"/>
      <c r="FIU76" s="507"/>
      <c r="FIV76" s="507"/>
      <c r="FIW76" s="507"/>
      <c r="FIX76" s="507"/>
      <c r="FIY76" s="507"/>
      <c r="FIZ76" s="507"/>
      <c r="FJA76" s="507"/>
      <c r="FJB76" s="507"/>
      <c r="FJC76" s="507"/>
      <c r="FJD76" s="507"/>
      <c r="FJE76" s="507"/>
      <c r="FJF76" s="507"/>
      <c r="FJG76" s="507"/>
      <c r="FJH76" s="507"/>
      <c r="FJI76" s="507"/>
      <c r="FJJ76" s="507"/>
      <c r="FJK76" s="507"/>
      <c r="FJL76" s="507"/>
      <c r="FJM76" s="507"/>
      <c r="FJN76" s="507"/>
      <c r="FJO76" s="507"/>
      <c r="FJP76" s="507"/>
      <c r="FJQ76" s="507"/>
      <c r="FJR76" s="507"/>
      <c r="FJS76" s="507"/>
      <c r="FJT76" s="507"/>
      <c r="FJU76" s="507"/>
      <c r="FJV76" s="507"/>
      <c r="FJW76" s="507"/>
      <c r="FJX76" s="507"/>
      <c r="FJY76" s="507"/>
      <c r="FJZ76" s="507"/>
      <c r="FKA76" s="507"/>
      <c r="FKB76" s="507"/>
      <c r="FKC76" s="507"/>
      <c r="FKD76" s="507"/>
      <c r="FKE76" s="507"/>
      <c r="FKF76" s="507"/>
      <c r="FKG76" s="507"/>
      <c r="FKH76" s="507"/>
      <c r="FKI76" s="507"/>
      <c r="FKJ76" s="507"/>
      <c r="FKK76" s="507"/>
      <c r="FKL76" s="507"/>
      <c r="FKM76" s="507"/>
      <c r="FKN76" s="507"/>
      <c r="FKO76" s="507"/>
      <c r="FKP76" s="507"/>
      <c r="FKQ76" s="507"/>
      <c r="FKR76" s="507"/>
      <c r="FKS76" s="507"/>
      <c r="FKT76" s="507"/>
      <c r="FKU76" s="507"/>
      <c r="FKV76" s="507"/>
      <c r="FKW76" s="507"/>
      <c r="FKX76" s="507"/>
      <c r="FKY76" s="507"/>
      <c r="FKZ76" s="507"/>
      <c r="FLA76" s="507"/>
      <c r="FLB76" s="507"/>
      <c r="FLC76" s="507"/>
      <c r="FLD76" s="507"/>
      <c r="FLE76" s="507"/>
      <c r="FLF76" s="507"/>
      <c r="FLG76" s="507"/>
      <c r="FLH76" s="507"/>
      <c r="FLI76" s="507"/>
      <c r="FLJ76" s="507"/>
      <c r="FLK76" s="507"/>
      <c r="FLL76" s="507"/>
      <c r="FLM76" s="507"/>
      <c r="FLN76" s="507"/>
      <c r="FLO76" s="507"/>
      <c r="FLP76" s="507"/>
      <c r="FLQ76" s="507"/>
      <c r="FLR76" s="507"/>
      <c r="FLS76" s="507"/>
      <c r="FLT76" s="507"/>
      <c r="FLU76" s="507"/>
      <c r="FLV76" s="507"/>
      <c r="FLW76" s="507"/>
      <c r="FLX76" s="507"/>
      <c r="FLY76" s="507"/>
      <c r="FLZ76" s="507"/>
      <c r="FMA76" s="507"/>
      <c r="FMB76" s="507"/>
      <c r="FMC76" s="507"/>
      <c r="FMD76" s="507"/>
      <c r="FME76" s="507"/>
      <c r="FMF76" s="507"/>
      <c r="FMG76" s="507"/>
      <c r="FMH76" s="507"/>
      <c r="FMI76" s="507"/>
      <c r="FMJ76" s="507"/>
      <c r="FMK76" s="507"/>
      <c r="FML76" s="507"/>
      <c r="FMM76" s="507"/>
      <c r="FMN76" s="507"/>
      <c r="FMO76" s="507"/>
      <c r="FMP76" s="507"/>
      <c r="FMQ76" s="507"/>
      <c r="FMR76" s="507"/>
      <c r="FMS76" s="507"/>
      <c r="FMT76" s="507"/>
      <c r="FMU76" s="507"/>
      <c r="FMV76" s="507"/>
      <c r="FMW76" s="507"/>
      <c r="FMX76" s="507"/>
      <c r="FMY76" s="507"/>
      <c r="FMZ76" s="507"/>
      <c r="FNA76" s="507"/>
      <c r="FNB76" s="507"/>
      <c r="FNC76" s="507"/>
      <c r="FND76" s="507"/>
      <c r="FNE76" s="507"/>
      <c r="FNF76" s="507"/>
      <c r="FNG76" s="507"/>
      <c r="FNH76" s="507"/>
      <c r="FNI76" s="507"/>
      <c r="FNJ76" s="507"/>
      <c r="FNK76" s="507"/>
      <c r="FNL76" s="507"/>
      <c r="FNM76" s="507"/>
      <c r="FNN76" s="507"/>
      <c r="FNO76" s="507"/>
      <c r="FNP76" s="507"/>
      <c r="FNQ76" s="507"/>
      <c r="FNR76" s="507"/>
      <c r="FNS76" s="507"/>
      <c r="FNT76" s="507"/>
      <c r="FNU76" s="507"/>
      <c r="FNV76" s="507"/>
      <c r="FNW76" s="507"/>
      <c r="FNX76" s="507"/>
      <c r="FNY76" s="507"/>
      <c r="FNZ76" s="507"/>
      <c r="FOA76" s="507"/>
      <c r="FOB76" s="507"/>
      <c r="FOC76" s="507"/>
      <c r="FOD76" s="507"/>
      <c r="FOE76" s="507"/>
      <c r="FOF76" s="507"/>
      <c r="FOG76" s="507"/>
      <c r="FOH76" s="507"/>
      <c r="FOI76" s="507"/>
      <c r="FOJ76" s="507"/>
      <c r="FOK76" s="507"/>
      <c r="FOL76" s="507"/>
      <c r="FOM76" s="507"/>
      <c r="FON76" s="507"/>
      <c r="FOO76" s="507"/>
      <c r="FOP76" s="507"/>
      <c r="FOQ76" s="507"/>
      <c r="FOR76" s="507"/>
      <c r="FOS76" s="507"/>
      <c r="FOT76" s="507"/>
      <c r="FOU76" s="507"/>
      <c r="FOV76" s="507"/>
      <c r="FOW76" s="507"/>
      <c r="FOX76" s="507"/>
      <c r="FOY76" s="507"/>
      <c r="FOZ76" s="507"/>
      <c r="FPA76" s="507"/>
      <c r="FPB76" s="507"/>
      <c r="FPC76" s="507"/>
      <c r="FPD76" s="507"/>
      <c r="FPE76" s="507"/>
      <c r="FPF76" s="507"/>
      <c r="FPG76" s="507"/>
      <c r="FPH76" s="507"/>
      <c r="FPI76" s="507"/>
      <c r="FPJ76" s="507"/>
      <c r="FPK76" s="507"/>
      <c r="FPL76" s="507"/>
      <c r="FPM76" s="507"/>
      <c r="FPN76" s="507"/>
      <c r="FPO76" s="507"/>
      <c r="FPP76" s="507"/>
      <c r="FPQ76" s="507"/>
      <c r="FPR76" s="507"/>
      <c r="FPS76" s="507"/>
      <c r="FPT76" s="507"/>
      <c r="FPU76" s="507"/>
      <c r="FPV76" s="507"/>
      <c r="FPW76" s="507"/>
      <c r="FPX76" s="507"/>
      <c r="FPY76" s="507"/>
      <c r="FPZ76" s="507"/>
      <c r="FQA76" s="507"/>
      <c r="FQB76" s="507"/>
      <c r="FQC76" s="507"/>
      <c r="FQD76" s="507"/>
      <c r="FQE76" s="507"/>
      <c r="FQF76" s="507"/>
      <c r="FQG76" s="507"/>
      <c r="FQH76" s="507"/>
      <c r="FQI76" s="507"/>
      <c r="FQJ76" s="507"/>
      <c r="FQK76" s="507"/>
      <c r="FQL76" s="507"/>
      <c r="FQM76" s="507"/>
      <c r="FQN76" s="507"/>
      <c r="FQO76" s="507"/>
      <c r="FQP76" s="507"/>
      <c r="FQQ76" s="507"/>
      <c r="FQR76" s="507"/>
      <c r="FQS76" s="507"/>
      <c r="FQT76" s="507"/>
      <c r="FQU76" s="507"/>
      <c r="FQV76" s="507"/>
      <c r="FQX76" s="507"/>
      <c r="FQY76" s="507"/>
      <c r="FQZ76" s="507"/>
      <c r="FRA76" s="507"/>
      <c r="FRB76" s="507"/>
      <c r="FRD76" s="507"/>
      <c r="FRH76" s="507"/>
      <c r="FRI76" s="507"/>
      <c r="FRJ76" s="507"/>
      <c r="FRK76" s="507"/>
      <c r="FRL76" s="507"/>
      <c r="FRM76" s="507"/>
      <c r="FRN76" s="507"/>
      <c r="FRO76" s="507"/>
      <c r="FRP76" s="507"/>
      <c r="FRQ76" s="507"/>
      <c r="FRS76" s="507"/>
      <c r="FRT76" s="507"/>
      <c r="FRU76" s="507"/>
      <c r="FRV76" s="507"/>
      <c r="FRW76" s="507"/>
      <c r="FRX76" s="507"/>
      <c r="FRY76" s="507"/>
      <c r="FRZ76" s="507"/>
      <c r="FSA76" s="507"/>
      <c r="FSB76" s="507"/>
      <c r="FSC76" s="507"/>
      <c r="FSD76" s="507"/>
      <c r="FSE76" s="507"/>
      <c r="FSF76" s="507"/>
      <c r="FSG76" s="507"/>
      <c r="FSH76" s="507"/>
      <c r="FSI76" s="507"/>
      <c r="FSJ76" s="507"/>
      <c r="FSK76" s="507"/>
      <c r="FSL76" s="507"/>
      <c r="FSM76" s="507"/>
      <c r="FSN76" s="507"/>
      <c r="FSO76" s="507"/>
      <c r="FSP76" s="507"/>
      <c r="FSQ76" s="507"/>
      <c r="FSR76" s="507"/>
      <c r="FSS76" s="507"/>
      <c r="FST76" s="507"/>
      <c r="FSU76" s="507"/>
      <c r="FSV76" s="507"/>
      <c r="FSW76" s="507"/>
      <c r="FSX76" s="507"/>
      <c r="FSY76" s="507"/>
      <c r="FSZ76" s="507"/>
      <c r="FTA76" s="507"/>
      <c r="FTB76" s="507"/>
      <c r="FTC76" s="507"/>
      <c r="FTD76" s="507"/>
      <c r="FTE76" s="507"/>
      <c r="FTF76" s="507"/>
      <c r="FTG76" s="507"/>
      <c r="FTH76" s="507"/>
      <c r="FTI76" s="507"/>
      <c r="FTJ76" s="507"/>
      <c r="FTK76" s="507"/>
      <c r="FTL76" s="507"/>
      <c r="FTM76" s="507"/>
      <c r="FTN76" s="507"/>
      <c r="FTO76" s="507"/>
      <c r="FTP76" s="507"/>
      <c r="FTQ76" s="507"/>
      <c r="FTR76" s="507"/>
      <c r="FTS76" s="507"/>
      <c r="FTT76" s="507"/>
      <c r="FTU76" s="507"/>
      <c r="FTV76" s="507"/>
      <c r="FTW76" s="507"/>
      <c r="FTX76" s="507"/>
      <c r="FTY76" s="507"/>
      <c r="FTZ76" s="507"/>
      <c r="FUA76" s="507"/>
      <c r="FUB76" s="507"/>
      <c r="FUC76" s="507"/>
      <c r="FUD76" s="507"/>
      <c r="FUE76" s="507"/>
      <c r="FUF76" s="507"/>
      <c r="FUG76" s="507"/>
      <c r="FUH76" s="507"/>
      <c r="FUI76" s="507"/>
      <c r="FUJ76" s="507"/>
      <c r="FUK76" s="507"/>
      <c r="FUL76" s="507"/>
      <c r="FUM76" s="507"/>
      <c r="FUN76" s="507"/>
      <c r="FUO76" s="507"/>
      <c r="FUP76" s="507"/>
      <c r="FUQ76" s="507"/>
      <c r="FUR76" s="507"/>
      <c r="FUS76" s="507"/>
      <c r="FUT76" s="507"/>
      <c r="FUU76" s="507"/>
      <c r="FUV76" s="507"/>
      <c r="FUW76" s="507"/>
      <c r="FUX76" s="507"/>
      <c r="FUY76" s="507"/>
      <c r="FUZ76" s="507"/>
      <c r="FVA76" s="507"/>
      <c r="FVB76" s="507"/>
      <c r="FVC76" s="507"/>
      <c r="FVD76" s="507"/>
      <c r="FVE76" s="507"/>
      <c r="FVF76" s="507"/>
      <c r="FVG76" s="507"/>
      <c r="FVH76" s="507"/>
      <c r="FVI76" s="507"/>
      <c r="FVJ76" s="507"/>
      <c r="FVK76" s="507"/>
      <c r="FVL76" s="507"/>
      <c r="FVM76" s="507"/>
      <c r="FVN76" s="507"/>
      <c r="FVO76" s="507"/>
      <c r="FVP76" s="507"/>
      <c r="FVQ76" s="507"/>
      <c r="FVR76" s="507"/>
      <c r="FVS76" s="507"/>
      <c r="FVT76" s="507"/>
      <c r="FVU76" s="507"/>
      <c r="FVV76" s="507"/>
      <c r="FVW76" s="507"/>
      <c r="FVX76" s="507"/>
      <c r="FVY76" s="507"/>
      <c r="FVZ76" s="507"/>
      <c r="FWA76" s="507"/>
      <c r="FWB76" s="507"/>
      <c r="FWC76" s="507"/>
      <c r="FWD76" s="507"/>
      <c r="FWE76" s="507"/>
      <c r="FWF76" s="507"/>
      <c r="FWG76" s="507"/>
      <c r="FWH76" s="507"/>
      <c r="FWI76" s="507"/>
      <c r="FWJ76" s="507"/>
      <c r="FWK76" s="507"/>
      <c r="FWL76" s="507"/>
      <c r="FWM76" s="507"/>
      <c r="FWN76" s="507"/>
      <c r="FWO76" s="507"/>
      <c r="FWP76" s="507"/>
      <c r="FWQ76" s="507"/>
      <c r="FWR76" s="507"/>
      <c r="FWS76" s="507"/>
      <c r="FWT76" s="507"/>
      <c r="FWU76" s="507"/>
      <c r="FWV76" s="507"/>
      <c r="FWW76" s="507"/>
      <c r="FWX76" s="507"/>
      <c r="FWY76" s="507"/>
      <c r="FWZ76" s="507"/>
      <c r="FXA76" s="507"/>
      <c r="FXB76" s="507"/>
      <c r="FXC76" s="507"/>
      <c r="FXD76" s="507"/>
      <c r="FXE76" s="507"/>
      <c r="FXF76" s="507"/>
      <c r="FXG76" s="507"/>
      <c r="FXH76" s="507"/>
      <c r="FXI76" s="507"/>
      <c r="FXJ76" s="507"/>
      <c r="FXK76" s="507"/>
      <c r="FXL76" s="507"/>
      <c r="FXM76" s="507"/>
      <c r="FXN76" s="507"/>
      <c r="FXO76" s="507"/>
      <c r="FXP76" s="507"/>
      <c r="FXQ76" s="507"/>
      <c r="FXR76" s="507"/>
      <c r="FXS76" s="507"/>
      <c r="FXT76" s="507"/>
      <c r="FXU76" s="507"/>
      <c r="FXV76" s="507"/>
      <c r="FXW76" s="507"/>
      <c r="FXX76" s="507"/>
      <c r="FXY76" s="507"/>
      <c r="FXZ76" s="507"/>
      <c r="FYA76" s="507"/>
      <c r="FYB76" s="507"/>
      <c r="FYC76" s="507"/>
      <c r="FYD76" s="507"/>
      <c r="FYE76" s="507"/>
      <c r="FYF76" s="507"/>
      <c r="FYG76" s="507"/>
      <c r="FYH76" s="507"/>
      <c r="FYI76" s="507"/>
      <c r="FYJ76" s="507"/>
      <c r="FYK76" s="507"/>
      <c r="FYL76" s="507"/>
      <c r="FYM76" s="507"/>
      <c r="FYN76" s="507"/>
      <c r="FYO76" s="507"/>
      <c r="FYP76" s="507"/>
      <c r="FYQ76" s="507"/>
      <c r="FYR76" s="507"/>
      <c r="FYS76" s="507"/>
      <c r="FYT76" s="507"/>
      <c r="FYU76" s="507"/>
      <c r="FYV76" s="507"/>
      <c r="FYW76" s="507"/>
      <c r="FYX76" s="507"/>
      <c r="FYY76" s="507"/>
      <c r="FYZ76" s="507"/>
      <c r="FZA76" s="507"/>
      <c r="FZB76" s="507"/>
      <c r="FZC76" s="507"/>
      <c r="FZD76" s="507"/>
      <c r="FZE76" s="507"/>
      <c r="FZF76" s="507"/>
      <c r="FZG76" s="507"/>
      <c r="FZH76" s="507"/>
      <c r="FZI76" s="507"/>
      <c r="FZJ76" s="507"/>
      <c r="FZK76" s="507"/>
      <c r="FZL76" s="507"/>
      <c r="FZM76" s="507"/>
      <c r="FZN76" s="507"/>
      <c r="FZO76" s="507"/>
      <c r="FZP76" s="507"/>
      <c r="FZQ76" s="507"/>
      <c r="FZR76" s="507"/>
      <c r="FZS76" s="507"/>
      <c r="FZT76" s="507"/>
      <c r="FZU76" s="507"/>
      <c r="FZV76" s="507"/>
      <c r="FZW76" s="507"/>
      <c r="FZX76" s="507"/>
      <c r="FZY76" s="507"/>
      <c r="FZZ76" s="507"/>
      <c r="GAA76" s="507"/>
      <c r="GAB76" s="507"/>
      <c r="GAC76" s="507"/>
      <c r="GAD76" s="507"/>
      <c r="GAE76" s="507"/>
      <c r="GAF76" s="507"/>
      <c r="GAG76" s="507"/>
      <c r="GAH76" s="507"/>
      <c r="GAI76" s="507"/>
      <c r="GAJ76" s="507"/>
      <c r="GAK76" s="507"/>
      <c r="GAL76" s="507"/>
      <c r="GAM76" s="507"/>
      <c r="GAN76" s="507"/>
      <c r="GAO76" s="507"/>
      <c r="GAP76" s="507"/>
      <c r="GAQ76" s="507"/>
      <c r="GAR76" s="507"/>
      <c r="GAT76" s="507"/>
      <c r="GAU76" s="507"/>
      <c r="GAV76" s="507"/>
      <c r="GAW76" s="507"/>
      <c r="GAX76" s="507"/>
      <c r="GAZ76" s="507"/>
      <c r="GBD76" s="507"/>
      <c r="GBE76" s="507"/>
      <c r="GBF76" s="507"/>
      <c r="GBG76" s="507"/>
      <c r="GBH76" s="507"/>
      <c r="GBI76" s="507"/>
      <c r="GBJ76" s="507"/>
      <c r="GBK76" s="507"/>
      <c r="GBL76" s="507"/>
      <c r="GBM76" s="507"/>
      <c r="GBO76" s="507"/>
      <c r="GBP76" s="507"/>
      <c r="GBQ76" s="507"/>
      <c r="GBR76" s="507"/>
      <c r="GBS76" s="507"/>
      <c r="GBT76" s="507"/>
      <c r="GBU76" s="507"/>
      <c r="GBV76" s="507"/>
      <c r="GBW76" s="507"/>
      <c r="GBX76" s="507"/>
      <c r="GBY76" s="507"/>
      <c r="GBZ76" s="507"/>
      <c r="GCA76" s="507"/>
      <c r="GCB76" s="507"/>
      <c r="GCC76" s="507"/>
      <c r="GCD76" s="507"/>
      <c r="GCE76" s="507"/>
      <c r="GCF76" s="507"/>
      <c r="GCG76" s="507"/>
      <c r="GCH76" s="507"/>
      <c r="GCI76" s="507"/>
      <c r="GCJ76" s="507"/>
      <c r="GCK76" s="507"/>
      <c r="GCL76" s="507"/>
      <c r="GCM76" s="507"/>
      <c r="GCN76" s="507"/>
      <c r="GCO76" s="507"/>
      <c r="GCP76" s="507"/>
      <c r="GCQ76" s="507"/>
      <c r="GCR76" s="507"/>
      <c r="GCS76" s="507"/>
      <c r="GCT76" s="507"/>
      <c r="GCU76" s="507"/>
      <c r="GCV76" s="507"/>
      <c r="GCW76" s="507"/>
      <c r="GCX76" s="507"/>
      <c r="GCY76" s="507"/>
      <c r="GCZ76" s="507"/>
      <c r="GDA76" s="507"/>
      <c r="GDB76" s="507"/>
      <c r="GDC76" s="507"/>
      <c r="GDD76" s="507"/>
      <c r="GDE76" s="507"/>
      <c r="GDF76" s="507"/>
      <c r="GDG76" s="507"/>
      <c r="GDH76" s="507"/>
      <c r="GDI76" s="507"/>
      <c r="GDJ76" s="507"/>
      <c r="GDK76" s="507"/>
      <c r="GDL76" s="507"/>
      <c r="GDM76" s="507"/>
      <c r="GDN76" s="507"/>
      <c r="GDO76" s="507"/>
      <c r="GDP76" s="507"/>
      <c r="GDQ76" s="507"/>
      <c r="GDR76" s="507"/>
      <c r="GDS76" s="507"/>
      <c r="GDT76" s="507"/>
      <c r="GDU76" s="507"/>
      <c r="GDV76" s="507"/>
      <c r="GDW76" s="507"/>
      <c r="GDX76" s="507"/>
      <c r="GDY76" s="507"/>
      <c r="GDZ76" s="507"/>
      <c r="GEA76" s="507"/>
      <c r="GEB76" s="507"/>
      <c r="GEC76" s="507"/>
      <c r="GED76" s="507"/>
      <c r="GEE76" s="507"/>
      <c r="GEF76" s="507"/>
      <c r="GEG76" s="507"/>
      <c r="GEH76" s="507"/>
      <c r="GEI76" s="507"/>
      <c r="GEJ76" s="507"/>
      <c r="GEK76" s="507"/>
      <c r="GEL76" s="507"/>
      <c r="GEM76" s="507"/>
      <c r="GEN76" s="507"/>
      <c r="GEO76" s="507"/>
      <c r="GEP76" s="507"/>
      <c r="GEQ76" s="507"/>
      <c r="GER76" s="507"/>
      <c r="GES76" s="507"/>
      <c r="GET76" s="507"/>
      <c r="GEU76" s="507"/>
      <c r="GEV76" s="507"/>
      <c r="GEW76" s="507"/>
      <c r="GEX76" s="507"/>
      <c r="GEY76" s="507"/>
      <c r="GEZ76" s="507"/>
      <c r="GFA76" s="507"/>
      <c r="GFB76" s="507"/>
      <c r="GFC76" s="507"/>
      <c r="GFD76" s="507"/>
      <c r="GFE76" s="507"/>
      <c r="GFF76" s="507"/>
      <c r="GFG76" s="507"/>
      <c r="GFH76" s="507"/>
      <c r="GFI76" s="507"/>
      <c r="GFJ76" s="507"/>
      <c r="GFK76" s="507"/>
      <c r="GFL76" s="507"/>
      <c r="GFM76" s="507"/>
      <c r="GFN76" s="507"/>
      <c r="GFO76" s="507"/>
      <c r="GFP76" s="507"/>
      <c r="GFQ76" s="507"/>
      <c r="GFR76" s="507"/>
      <c r="GFS76" s="507"/>
      <c r="GFT76" s="507"/>
      <c r="GFU76" s="507"/>
      <c r="GFV76" s="507"/>
      <c r="GFW76" s="507"/>
      <c r="GFX76" s="507"/>
      <c r="GFY76" s="507"/>
      <c r="GFZ76" s="507"/>
      <c r="GGA76" s="507"/>
      <c r="GGB76" s="507"/>
      <c r="GGC76" s="507"/>
      <c r="GGD76" s="507"/>
      <c r="GGE76" s="507"/>
      <c r="GGF76" s="507"/>
      <c r="GGG76" s="507"/>
      <c r="GGH76" s="507"/>
      <c r="GGI76" s="507"/>
      <c r="GGJ76" s="507"/>
      <c r="GGK76" s="507"/>
      <c r="GGL76" s="507"/>
      <c r="GGM76" s="507"/>
      <c r="GGN76" s="507"/>
      <c r="GGO76" s="507"/>
      <c r="GGP76" s="507"/>
      <c r="GGQ76" s="507"/>
      <c r="GGR76" s="507"/>
      <c r="GGS76" s="507"/>
      <c r="GGT76" s="507"/>
      <c r="GGU76" s="507"/>
      <c r="GGV76" s="507"/>
      <c r="GGW76" s="507"/>
      <c r="GGX76" s="507"/>
      <c r="GGY76" s="507"/>
      <c r="GGZ76" s="507"/>
      <c r="GHA76" s="507"/>
      <c r="GHB76" s="507"/>
      <c r="GHC76" s="507"/>
      <c r="GHD76" s="507"/>
      <c r="GHE76" s="507"/>
      <c r="GHF76" s="507"/>
      <c r="GHG76" s="507"/>
      <c r="GHH76" s="507"/>
      <c r="GHI76" s="507"/>
      <c r="GHJ76" s="507"/>
      <c r="GHK76" s="507"/>
      <c r="GHL76" s="507"/>
      <c r="GHM76" s="507"/>
      <c r="GHN76" s="507"/>
      <c r="GHO76" s="507"/>
      <c r="GHP76" s="507"/>
      <c r="GHQ76" s="507"/>
      <c r="GHR76" s="507"/>
      <c r="GHS76" s="507"/>
      <c r="GHT76" s="507"/>
      <c r="GHU76" s="507"/>
      <c r="GHV76" s="507"/>
      <c r="GHW76" s="507"/>
      <c r="GHX76" s="507"/>
      <c r="GHY76" s="507"/>
      <c r="GHZ76" s="507"/>
      <c r="GIA76" s="507"/>
      <c r="GIB76" s="507"/>
      <c r="GIC76" s="507"/>
      <c r="GID76" s="507"/>
      <c r="GIE76" s="507"/>
      <c r="GIF76" s="507"/>
      <c r="GIG76" s="507"/>
      <c r="GIH76" s="507"/>
      <c r="GII76" s="507"/>
      <c r="GIJ76" s="507"/>
      <c r="GIK76" s="507"/>
      <c r="GIL76" s="507"/>
      <c r="GIM76" s="507"/>
      <c r="GIN76" s="507"/>
      <c r="GIO76" s="507"/>
      <c r="GIP76" s="507"/>
      <c r="GIQ76" s="507"/>
      <c r="GIR76" s="507"/>
      <c r="GIS76" s="507"/>
      <c r="GIT76" s="507"/>
      <c r="GIU76" s="507"/>
      <c r="GIV76" s="507"/>
      <c r="GIW76" s="507"/>
      <c r="GIX76" s="507"/>
      <c r="GIY76" s="507"/>
      <c r="GIZ76" s="507"/>
      <c r="GJA76" s="507"/>
      <c r="GJB76" s="507"/>
      <c r="GJC76" s="507"/>
      <c r="GJD76" s="507"/>
      <c r="GJE76" s="507"/>
      <c r="GJF76" s="507"/>
      <c r="GJG76" s="507"/>
      <c r="GJH76" s="507"/>
      <c r="GJI76" s="507"/>
      <c r="GJJ76" s="507"/>
      <c r="GJK76" s="507"/>
      <c r="GJL76" s="507"/>
      <c r="GJM76" s="507"/>
      <c r="GJN76" s="507"/>
      <c r="GJO76" s="507"/>
      <c r="GJP76" s="507"/>
      <c r="GJQ76" s="507"/>
      <c r="GJR76" s="507"/>
      <c r="GJS76" s="507"/>
      <c r="GJT76" s="507"/>
      <c r="GJU76" s="507"/>
      <c r="GJV76" s="507"/>
      <c r="GJW76" s="507"/>
      <c r="GJX76" s="507"/>
      <c r="GJY76" s="507"/>
      <c r="GJZ76" s="507"/>
      <c r="GKA76" s="507"/>
      <c r="GKB76" s="507"/>
      <c r="GKC76" s="507"/>
      <c r="GKD76" s="507"/>
      <c r="GKE76" s="507"/>
      <c r="GKF76" s="507"/>
      <c r="GKG76" s="507"/>
      <c r="GKH76" s="507"/>
      <c r="GKI76" s="507"/>
      <c r="GKJ76" s="507"/>
      <c r="GKK76" s="507"/>
      <c r="GKL76" s="507"/>
      <c r="GKM76" s="507"/>
      <c r="GKN76" s="507"/>
      <c r="GKP76" s="507"/>
      <c r="GKQ76" s="507"/>
      <c r="GKR76" s="507"/>
      <c r="GKS76" s="507"/>
      <c r="GKT76" s="507"/>
      <c r="GKV76" s="507"/>
      <c r="GKZ76" s="507"/>
      <c r="GLA76" s="507"/>
      <c r="GLB76" s="507"/>
      <c r="GLC76" s="507"/>
      <c r="GLD76" s="507"/>
      <c r="GLE76" s="507"/>
      <c r="GLF76" s="507"/>
      <c r="GLG76" s="507"/>
      <c r="GLH76" s="507"/>
      <c r="GLI76" s="507"/>
      <c r="GLK76" s="507"/>
      <c r="GLL76" s="507"/>
      <c r="GLM76" s="507"/>
      <c r="GLN76" s="507"/>
      <c r="GLO76" s="507"/>
      <c r="GLP76" s="507"/>
      <c r="GLQ76" s="507"/>
      <c r="GLR76" s="507"/>
      <c r="GLS76" s="507"/>
      <c r="GLT76" s="507"/>
      <c r="GLU76" s="507"/>
      <c r="GLV76" s="507"/>
      <c r="GLW76" s="507"/>
      <c r="GLX76" s="507"/>
      <c r="GLY76" s="507"/>
      <c r="GLZ76" s="507"/>
      <c r="GMA76" s="507"/>
      <c r="GMB76" s="507"/>
      <c r="GMC76" s="507"/>
      <c r="GMD76" s="507"/>
      <c r="GME76" s="507"/>
      <c r="GMF76" s="507"/>
      <c r="GMG76" s="507"/>
      <c r="GMH76" s="507"/>
      <c r="GMI76" s="507"/>
      <c r="GMJ76" s="507"/>
      <c r="GMK76" s="507"/>
      <c r="GML76" s="507"/>
      <c r="GMM76" s="507"/>
      <c r="GMN76" s="507"/>
      <c r="GMO76" s="507"/>
      <c r="GMP76" s="507"/>
      <c r="GMQ76" s="507"/>
      <c r="GMR76" s="507"/>
      <c r="GMS76" s="507"/>
      <c r="GMT76" s="507"/>
      <c r="GMU76" s="507"/>
      <c r="GMV76" s="507"/>
      <c r="GMW76" s="507"/>
      <c r="GMX76" s="507"/>
      <c r="GMY76" s="507"/>
      <c r="GMZ76" s="507"/>
      <c r="GNA76" s="507"/>
      <c r="GNB76" s="507"/>
      <c r="GNC76" s="507"/>
      <c r="GND76" s="507"/>
      <c r="GNE76" s="507"/>
      <c r="GNF76" s="507"/>
      <c r="GNG76" s="507"/>
      <c r="GNH76" s="507"/>
      <c r="GNI76" s="507"/>
      <c r="GNJ76" s="507"/>
      <c r="GNK76" s="507"/>
      <c r="GNL76" s="507"/>
      <c r="GNM76" s="507"/>
      <c r="GNN76" s="507"/>
      <c r="GNO76" s="507"/>
      <c r="GNP76" s="507"/>
      <c r="GNQ76" s="507"/>
      <c r="GNR76" s="507"/>
      <c r="GNS76" s="507"/>
      <c r="GNT76" s="507"/>
      <c r="GNU76" s="507"/>
      <c r="GNV76" s="507"/>
      <c r="GNW76" s="507"/>
      <c r="GNX76" s="507"/>
      <c r="GNY76" s="507"/>
      <c r="GNZ76" s="507"/>
      <c r="GOA76" s="507"/>
      <c r="GOB76" s="507"/>
      <c r="GOC76" s="507"/>
      <c r="GOD76" s="507"/>
      <c r="GOE76" s="507"/>
      <c r="GOF76" s="507"/>
      <c r="GOG76" s="507"/>
      <c r="GOH76" s="507"/>
      <c r="GOI76" s="507"/>
      <c r="GOJ76" s="507"/>
      <c r="GOK76" s="507"/>
      <c r="GOL76" s="507"/>
      <c r="GOM76" s="507"/>
      <c r="GON76" s="507"/>
      <c r="GOO76" s="507"/>
      <c r="GOP76" s="507"/>
      <c r="GOQ76" s="507"/>
      <c r="GOR76" s="507"/>
      <c r="GOS76" s="507"/>
      <c r="GOT76" s="507"/>
      <c r="GOU76" s="507"/>
      <c r="GOV76" s="507"/>
      <c r="GOW76" s="507"/>
      <c r="GOX76" s="507"/>
      <c r="GOY76" s="507"/>
      <c r="GOZ76" s="507"/>
      <c r="GPA76" s="507"/>
      <c r="GPB76" s="507"/>
      <c r="GPC76" s="507"/>
      <c r="GPD76" s="507"/>
      <c r="GPE76" s="507"/>
      <c r="GPF76" s="507"/>
      <c r="GPG76" s="507"/>
      <c r="GPH76" s="507"/>
      <c r="GPI76" s="507"/>
      <c r="GPJ76" s="507"/>
      <c r="GPK76" s="507"/>
      <c r="GPL76" s="507"/>
      <c r="GPM76" s="507"/>
      <c r="GPN76" s="507"/>
      <c r="GPO76" s="507"/>
      <c r="GPP76" s="507"/>
      <c r="GPQ76" s="507"/>
      <c r="GPR76" s="507"/>
      <c r="GPS76" s="507"/>
      <c r="GPT76" s="507"/>
      <c r="GPU76" s="507"/>
      <c r="GPV76" s="507"/>
      <c r="GPW76" s="507"/>
      <c r="GPX76" s="507"/>
      <c r="GPY76" s="507"/>
      <c r="GPZ76" s="507"/>
      <c r="GQA76" s="507"/>
      <c r="GQB76" s="507"/>
      <c r="GQC76" s="507"/>
      <c r="GQD76" s="507"/>
      <c r="GQE76" s="507"/>
      <c r="GQF76" s="507"/>
      <c r="GQG76" s="507"/>
      <c r="GQH76" s="507"/>
      <c r="GQI76" s="507"/>
      <c r="GQJ76" s="507"/>
      <c r="GQK76" s="507"/>
      <c r="GQL76" s="507"/>
      <c r="GQM76" s="507"/>
      <c r="GQN76" s="507"/>
      <c r="GQO76" s="507"/>
      <c r="GQP76" s="507"/>
      <c r="GQQ76" s="507"/>
      <c r="GQR76" s="507"/>
      <c r="GQS76" s="507"/>
      <c r="GQT76" s="507"/>
      <c r="GQU76" s="507"/>
      <c r="GQV76" s="507"/>
      <c r="GQW76" s="507"/>
      <c r="GQX76" s="507"/>
      <c r="GQY76" s="507"/>
      <c r="GQZ76" s="507"/>
      <c r="GRA76" s="507"/>
      <c r="GRB76" s="507"/>
      <c r="GRC76" s="507"/>
      <c r="GRD76" s="507"/>
      <c r="GRE76" s="507"/>
      <c r="GRF76" s="507"/>
      <c r="GRG76" s="507"/>
      <c r="GRH76" s="507"/>
      <c r="GRI76" s="507"/>
      <c r="GRJ76" s="507"/>
      <c r="GRK76" s="507"/>
      <c r="GRL76" s="507"/>
      <c r="GRM76" s="507"/>
      <c r="GRN76" s="507"/>
      <c r="GRO76" s="507"/>
      <c r="GRP76" s="507"/>
      <c r="GRQ76" s="507"/>
      <c r="GRR76" s="507"/>
      <c r="GRS76" s="507"/>
      <c r="GRT76" s="507"/>
      <c r="GRU76" s="507"/>
      <c r="GRV76" s="507"/>
      <c r="GRW76" s="507"/>
      <c r="GRX76" s="507"/>
      <c r="GRY76" s="507"/>
      <c r="GRZ76" s="507"/>
      <c r="GSA76" s="507"/>
      <c r="GSB76" s="507"/>
      <c r="GSC76" s="507"/>
      <c r="GSD76" s="507"/>
      <c r="GSE76" s="507"/>
      <c r="GSF76" s="507"/>
      <c r="GSG76" s="507"/>
      <c r="GSH76" s="507"/>
      <c r="GSI76" s="507"/>
      <c r="GSJ76" s="507"/>
      <c r="GSK76" s="507"/>
      <c r="GSL76" s="507"/>
      <c r="GSM76" s="507"/>
      <c r="GSN76" s="507"/>
      <c r="GSO76" s="507"/>
      <c r="GSP76" s="507"/>
      <c r="GSQ76" s="507"/>
      <c r="GSR76" s="507"/>
      <c r="GSS76" s="507"/>
      <c r="GST76" s="507"/>
      <c r="GSU76" s="507"/>
      <c r="GSV76" s="507"/>
      <c r="GSW76" s="507"/>
      <c r="GSX76" s="507"/>
      <c r="GSY76" s="507"/>
      <c r="GSZ76" s="507"/>
      <c r="GTA76" s="507"/>
      <c r="GTB76" s="507"/>
      <c r="GTC76" s="507"/>
      <c r="GTD76" s="507"/>
      <c r="GTE76" s="507"/>
      <c r="GTF76" s="507"/>
      <c r="GTG76" s="507"/>
      <c r="GTH76" s="507"/>
      <c r="GTI76" s="507"/>
      <c r="GTJ76" s="507"/>
      <c r="GTK76" s="507"/>
      <c r="GTL76" s="507"/>
      <c r="GTM76" s="507"/>
      <c r="GTN76" s="507"/>
      <c r="GTO76" s="507"/>
      <c r="GTP76" s="507"/>
      <c r="GTQ76" s="507"/>
      <c r="GTR76" s="507"/>
      <c r="GTS76" s="507"/>
      <c r="GTT76" s="507"/>
      <c r="GTU76" s="507"/>
      <c r="GTV76" s="507"/>
      <c r="GTW76" s="507"/>
      <c r="GTX76" s="507"/>
      <c r="GTY76" s="507"/>
      <c r="GTZ76" s="507"/>
      <c r="GUA76" s="507"/>
      <c r="GUB76" s="507"/>
      <c r="GUC76" s="507"/>
      <c r="GUD76" s="507"/>
      <c r="GUE76" s="507"/>
      <c r="GUF76" s="507"/>
      <c r="GUG76" s="507"/>
      <c r="GUH76" s="507"/>
      <c r="GUI76" s="507"/>
      <c r="GUJ76" s="507"/>
      <c r="GUL76" s="507"/>
      <c r="GUM76" s="507"/>
      <c r="GUN76" s="507"/>
      <c r="GUO76" s="507"/>
      <c r="GUP76" s="507"/>
      <c r="GUR76" s="507"/>
      <c r="GUV76" s="507"/>
      <c r="GUW76" s="507"/>
      <c r="GUX76" s="507"/>
      <c r="GUY76" s="507"/>
      <c r="GUZ76" s="507"/>
      <c r="GVA76" s="507"/>
      <c r="GVB76" s="507"/>
      <c r="GVC76" s="507"/>
      <c r="GVD76" s="507"/>
      <c r="GVE76" s="507"/>
      <c r="GVG76" s="507"/>
      <c r="GVH76" s="507"/>
      <c r="GVI76" s="507"/>
      <c r="GVJ76" s="507"/>
      <c r="GVK76" s="507"/>
      <c r="GVL76" s="507"/>
      <c r="GVM76" s="507"/>
      <c r="GVN76" s="507"/>
      <c r="GVO76" s="507"/>
      <c r="GVP76" s="507"/>
      <c r="GVQ76" s="507"/>
      <c r="GVR76" s="507"/>
      <c r="GVS76" s="507"/>
      <c r="GVT76" s="507"/>
      <c r="GVU76" s="507"/>
      <c r="GVV76" s="507"/>
      <c r="GVW76" s="507"/>
      <c r="GVX76" s="507"/>
      <c r="GVY76" s="507"/>
      <c r="GVZ76" s="507"/>
      <c r="GWA76" s="507"/>
      <c r="GWB76" s="507"/>
      <c r="GWC76" s="507"/>
      <c r="GWD76" s="507"/>
      <c r="GWE76" s="507"/>
      <c r="GWF76" s="507"/>
      <c r="GWG76" s="507"/>
      <c r="GWH76" s="507"/>
      <c r="GWI76" s="507"/>
      <c r="GWJ76" s="507"/>
      <c r="GWK76" s="507"/>
      <c r="GWL76" s="507"/>
      <c r="GWM76" s="507"/>
      <c r="GWN76" s="507"/>
      <c r="GWO76" s="507"/>
      <c r="GWP76" s="507"/>
      <c r="GWQ76" s="507"/>
      <c r="GWR76" s="507"/>
      <c r="GWS76" s="507"/>
      <c r="GWT76" s="507"/>
      <c r="GWU76" s="507"/>
      <c r="GWV76" s="507"/>
      <c r="GWW76" s="507"/>
      <c r="GWX76" s="507"/>
      <c r="GWY76" s="507"/>
      <c r="GWZ76" s="507"/>
      <c r="GXA76" s="507"/>
      <c r="GXB76" s="507"/>
      <c r="GXC76" s="507"/>
      <c r="GXD76" s="507"/>
      <c r="GXE76" s="507"/>
      <c r="GXF76" s="507"/>
      <c r="GXG76" s="507"/>
      <c r="GXH76" s="507"/>
      <c r="GXI76" s="507"/>
      <c r="GXJ76" s="507"/>
      <c r="GXK76" s="507"/>
      <c r="GXL76" s="507"/>
      <c r="GXM76" s="507"/>
      <c r="GXN76" s="507"/>
      <c r="GXO76" s="507"/>
      <c r="GXP76" s="507"/>
      <c r="GXQ76" s="507"/>
      <c r="GXR76" s="507"/>
      <c r="GXS76" s="507"/>
      <c r="GXT76" s="507"/>
      <c r="GXU76" s="507"/>
      <c r="GXV76" s="507"/>
      <c r="GXW76" s="507"/>
      <c r="GXX76" s="507"/>
      <c r="GXY76" s="507"/>
      <c r="GXZ76" s="507"/>
      <c r="GYA76" s="507"/>
      <c r="GYB76" s="507"/>
      <c r="GYC76" s="507"/>
      <c r="GYD76" s="507"/>
      <c r="GYE76" s="507"/>
      <c r="GYF76" s="507"/>
      <c r="GYG76" s="507"/>
      <c r="GYH76" s="507"/>
      <c r="GYI76" s="507"/>
      <c r="GYJ76" s="507"/>
      <c r="GYK76" s="507"/>
      <c r="GYL76" s="507"/>
      <c r="GYM76" s="507"/>
      <c r="GYN76" s="507"/>
      <c r="GYO76" s="507"/>
      <c r="GYP76" s="507"/>
      <c r="GYQ76" s="507"/>
      <c r="GYR76" s="507"/>
      <c r="GYS76" s="507"/>
      <c r="GYT76" s="507"/>
      <c r="GYU76" s="507"/>
      <c r="GYV76" s="507"/>
      <c r="GYW76" s="507"/>
      <c r="GYX76" s="507"/>
      <c r="GYY76" s="507"/>
      <c r="GYZ76" s="507"/>
      <c r="GZA76" s="507"/>
      <c r="GZB76" s="507"/>
      <c r="GZC76" s="507"/>
      <c r="GZD76" s="507"/>
      <c r="GZE76" s="507"/>
      <c r="GZF76" s="507"/>
      <c r="GZG76" s="507"/>
      <c r="GZH76" s="507"/>
      <c r="GZI76" s="507"/>
      <c r="GZJ76" s="507"/>
      <c r="GZK76" s="507"/>
      <c r="GZL76" s="507"/>
      <c r="GZM76" s="507"/>
      <c r="GZN76" s="507"/>
      <c r="GZO76" s="507"/>
      <c r="GZP76" s="507"/>
      <c r="GZQ76" s="507"/>
      <c r="GZR76" s="507"/>
      <c r="GZS76" s="507"/>
      <c r="GZT76" s="507"/>
      <c r="GZU76" s="507"/>
      <c r="GZV76" s="507"/>
      <c r="GZW76" s="507"/>
      <c r="GZX76" s="507"/>
      <c r="GZY76" s="507"/>
      <c r="GZZ76" s="507"/>
      <c r="HAA76" s="507"/>
      <c r="HAB76" s="507"/>
      <c r="HAC76" s="507"/>
      <c r="HAD76" s="507"/>
      <c r="HAE76" s="507"/>
      <c r="HAF76" s="507"/>
      <c r="HAG76" s="507"/>
      <c r="HAH76" s="507"/>
      <c r="HAI76" s="507"/>
      <c r="HAJ76" s="507"/>
      <c r="HAK76" s="507"/>
      <c r="HAL76" s="507"/>
      <c r="HAM76" s="507"/>
      <c r="HAN76" s="507"/>
      <c r="HAO76" s="507"/>
      <c r="HAP76" s="507"/>
      <c r="HAQ76" s="507"/>
      <c r="HAR76" s="507"/>
      <c r="HAS76" s="507"/>
      <c r="HAT76" s="507"/>
      <c r="HAU76" s="507"/>
      <c r="HAV76" s="507"/>
      <c r="HAW76" s="507"/>
      <c r="HAX76" s="507"/>
      <c r="HAY76" s="507"/>
      <c r="HAZ76" s="507"/>
      <c r="HBA76" s="507"/>
      <c r="HBB76" s="507"/>
      <c r="HBC76" s="507"/>
      <c r="HBD76" s="507"/>
      <c r="HBE76" s="507"/>
      <c r="HBF76" s="507"/>
      <c r="HBG76" s="507"/>
      <c r="HBH76" s="507"/>
      <c r="HBI76" s="507"/>
      <c r="HBJ76" s="507"/>
      <c r="HBK76" s="507"/>
      <c r="HBL76" s="507"/>
      <c r="HBM76" s="507"/>
      <c r="HBN76" s="507"/>
      <c r="HBO76" s="507"/>
      <c r="HBP76" s="507"/>
      <c r="HBQ76" s="507"/>
      <c r="HBR76" s="507"/>
      <c r="HBS76" s="507"/>
      <c r="HBT76" s="507"/>
      <c r="HBU76" s="507"/>
      <c r="HBV76" s="507"/>
      <c r="HBW76" s="507"/>
      <c r="HBX76" s="507"/>
      <c r="HBY76" s="507"/>
      <c r="HBZ76" s="507"/>
      <c r="HCA76" s="507"/>
      <c r="HCB76" s="507"/>
      <c r="HCC76" s="507"/>
      <c r="HCD76" s="507"/>
      <c r="HCE76" s="507"/>
      <c r="HCF76" s="507"/>
      <c r="HCG76" s="507"/>
      <c r="HCH76" s="507"/>
      <c r="HCI76" s="507"/>
      <c r="HCJ76" s="507"/>
      <c r="HCK76" s="507"/>
      <c r="HCL76" s="507"/>
      <c r="HCM76" s="507"/>
      <c r="HCN76" s="507"/>
      <c r="HCO76" s="507"/>
      <c r="HCP76" s="507"/>
      <c r="HCQ76" s="507"/>
      <c r="HCR76" s="507"/>
      <c r="HCS76" s="507"/>
      <c r="HCT76" s="507"/>
      <c r="HCU76" s="507"/>
      <c r="HCV76" s="507"/>
      <c r="HCW76" s="507"/>
      <c r="HCX76" s="507"/>
      <c r="HCY76" s="507"/>
      <c r="HCZ76" s="507"/>
      <c r="HDA76" s="507"/>
      <c r="HDB76" s="507"/>
      <c r="HDC76" s="507"/>
      <c r="HDD76" s="507"/>
      <c r="HDE76" s="507"/>
      <c r="HDF76" s="507"/>
      <c r="HDG76" s="507"/>
      <c r="HDH76" s="507"/>
      <c r="HDI76" s="507"/>
      <c r="HDJ76" s="507"/>
      <c r="HDK76" s="507"/>
      <c r="HDL76" s="507"/>
      <c r="HDM76" s="507"/>
      <c r="HDN76" s="507"/>
      <c r="HDO76" s="507"/>
      <c r="HDP76" s="507"/>
      <c r="HDQ76" s="507"/>
      <c r="HDR76" s="507"/>
      <c r="HDS76" s="507"/>
      <c r="HDT76" s="507"/>
      <c r="HDU76" s="507"/>
      <c r="HDV76" s="507"/>
      <c r="HDW76" s="507"/>
      <c r="HDX76" s="507"/>
      <c r="HDY76" s="507"/>
      <c r="HDZ76" s="507"/>
      <c r="HEA76" s="507"/>
      <c r="HEB76" s="507"/>
      <c r="HEC76" s="507"/>
      <c r="HED76" s="507"/>
      <c r="HEE76" s="507"/>
      <c r="HEF76" s="507"/>
      <c r="HEH76" s="507"/>
      <c r="HEI76" s="507"/>
      <c r="HEJ76" s="507"/>
      <c r="HEK76" s="507"/>
      <c r="HEL76" s="507"/>
      <c r="HEN76" s="507"/>
      <c r="HER76" s="507"/>
      <c r="HES76" s="507"/>
      <c r="HET76" s="507"/>
      <c r="HEU76" s="507"/>
      <c r="HEV76" s="507"/>
      <c r="HEW76" s="507"/>
      <c r="HEX76" s="507"/>
      <c r="HEY76" s="507"/>
      <c r="HEZ76" s="507"/>
      <c r="HFA76" s="507"/>
      <c r="HFC76" s="507"/>
      <c r="HFD76" s="507"/>
      <c r="HFE76" s="507"/>
      <c r="HFF76" s="507"/>
      <c r="HFG76" s="507"/>
      <c r="HFH76" s="507"/>
      <c r="HFI76" s="507"/>
      <c r="HFJ76" s="507"/>
      <c r="HFK76" s="507"/>
      <c r="HFL76" s="507"/>
      <c r="HFM76" s="507"/>
      <c r="HFN76" s="507"/>
      <c r="HFO76" s="507"/>
      <c r="HFP76" s="507"/>
      <c r="HFQ76" s="507"/>
      <c r="HFR76" s="507"/>
      <c r="HFS76" s="507"/>
      <c r="HFT76" s="507"/>
      <c r="HFU76" s="507"/>
      <c r="HFV76" s="507"/>
      <c r="HFW76" s="507"/>
      <c r="HFX76" s="507"/>
      <c r="HFY76" s="507"/>
      <c r="HFZ76" s="507"/>
      <c r="HGA76" s="507"/>
      <c r="HGB76" s="507"/>
      <c r="HGC76" s="507"/>
      <c r="HGD76" s="507"/>
      <c r="HGE76" s="507"/>
      <c r="HGF76" s="507"/>
      <c r="HGG76" s="507"/>
      <c r="HGH76" s="507"/>
      <c r="HGI76" s="507"/>
      <c r="HGJ76" s="507"/>
      <c r="HGK76" s="507"/>
      <c r="HGL76" s="507"/>
      <c r="HGM76" s="507"/>
      <c r="HGN76" s="507"/>
      <c r="HGO76" s="507"/>
      <c r="HGP76" s="507"/>
      <c r="HGQ76" s="507"/>
      <c r="HGR76" s="507"/>
      <c r="HGS76" s="507"/>
      <c r="HGT76" s="507"/>
      <c r="HGU76" s="507"/>
      <c r="HGV76" s="507"/>
      <c r="HGW76" s="507"/>
      <c r="HGX76" s="507"/>
      <c r="HGY76" s="507"/>
      <c r="HGZ76" s="507"/>
      <c r="HHA76" s="507"/>
      <c r="HHB76" s="507"/>
      <c r="HHC76" s="507"/>
      <c r="HHD76" s="507"/>
      <c r="HHE76" s="507"/>
      <c r="HHF76" s="507"/>
      <c r="HHG76" s="507"/>
      <c r="HHH76" s="507"/>
      <c r="HHI76" s="507"/>
      <c r="HHJ76" s="507"/>
      <c r="HHK76" s="507"/>
      <c r="HHL76" s="507"/>
      <c r="HHM76" s="507"/>
      <c r="HHN76" s="507"/>
      <c r="HHO76" s="507"/>
      <c r="HHP76" s="507"/>
      <c r="HHQ76" s="507"/>
      <c r="HHR76" s="507"/>
      <c r="HHS76" s="507"/>
      <c r="HHT76" s="507"/>
      <c r="HHU76" s="507"/>
      <c r="HHV76" s="507"/>
      <c r="HHW76" s="507"/>
      <c r="HHX76" s="507"/>
      <c r="HHY76" s="507"/>
      <c r="HHZ76" s="507"/>
      <c r="HIA76" s="507"/>
      <c r="HIB76" s="507"/>
      <c r="HIC76" s="507"/>
      <c r="HID76" s="507"/>
      <c r="HIE76" s="507"/>
      <c r="HIF76" s="507"/>
      <c r="HIG76" s="507"/>
      <c r="HIH76" s="507"/>
      <c r="HII76" s="507"/>
      <c r="HIJ76" s="507"/>
      <c r="HIK76" s="507"/>
      <c r="HIL76" s="507"/>
      <c r="HIM76" s="507"/>
      <c r="HIN76" s="507"/>
      <c r="HIO76" s="507"/>
      <c r="HIP76" s="507"/>
      <c r="HIQ76" s="507"/>
      <c r="HIR76" s="507"/>
      <c r="HIS76" s="507"/>
      <c r="HIT76" s="507"/>
      <c r="HIU76" s="507"/>
      <c r="HIV76" s="507"/>
      <c r="HIW76" s="507"/>
      <c r="HIX76" s="507"/>
      <c r="HIY76" s="507"/>
      <c r="HIZ76" s="507"/>
      <c r="HJA76" s="507"/>
      <c r="HJB76" s="507"/>
      <c r="HJC76" s="507"/>
      <c r="HJD76" s="507"/>
      <c r="HJE76" s="507"/>
      <c r="HJF76" s="507"/>
      <c r="HJG76" s="507"/>
      <c r="HJH76" s="507"/>
      <c r="HJI76" s="507"/>
      <c r="HJJ76" s="507"/>
      <c r="HJK76" s="507"/>
      <c r="HJL76" s="507"/>
      <c r="HJM76" s="507"/>
      <c r="HJN76" s="507"/>
      <c r="HJO76" s="507"/>
      <c r="HJP76" s="507"/>
      <c r="HJQ76" s="507"/>
      <c r="HJR76" s="507"/>
      <c r="HJS76" s="507"/>
      <c r="HJT76" s="507"/>
      <c r="HJU76" s="507"/>
      <c r="HJV76" s="507"/>
      <c r="HJW76" s="507"/>
      <c r="HJX76" s="507"/>
      <c r="HJY76" s="507"/>
      <c r="HJZ76" s="507"/>
      <c r="HKA76" s="507"/>
      <c r="HKB76" s="507"/>
      <c r="HKC76" s="507"/>
      <c r="HKD76" s="507"/>
      <c r="HKE76" s="507"/>
      <c r="HKF76" s="507"/>
      <c r="HKG76" s="507"/>
      <c r="HKH76" s="507"/>
      <c r="HKI76" s="507"/>
      <c r="HKJ76" s="507"/>
      <c r="HKK76" s="507"/>
      <c r="HKL76" s="507"/>
      <c r="HKM76" s="507"/>
      <c r="HKN76" s="507"/>
      <c r="HKO76" s="507"/>
      <c r="HKP76" s="507"/>
      <c r="HKQ76" s="507"/>
      <c r="HKR76" s="507"/>
      <c r="HKS76" s="507"/>
      <c r="HKT76" s="507"/>
      <c r="HKU76" s="507"/>
      <c r="HKV76" s="507"/>
      <c r="HKW76" s="507"/>
      <c r="HKX76" s="507"/>
      <c r="HKY76" s="507"/>
      <c r="HKZ76" s="507"/>
      <c r="HLA76" s="507"/>
      <c r="HLB76" s="507"/>
      <c r="HLC76" s="507"/>
      <c r="HLD76" s="507"/>
      <c r="HLE76" s="507"/>
      <c r="HLF76" s="507"/>
      <c r="HLG76" s="507"/>
      <c r="HLH76" s="507"/>
      <c r="HLI76" s="507"/>
      <c r="HLJ76" s="507"/>
      <c r="HLK76" s="507"/>
      <c r="HLL76" s="507"/>
      <c r="HLM76" s="507"/>
      <c r="HLN76" s="507"/>
      <c r="HLO76" s="507"/>
      <c r="HLP76" s="507"/>
      <c r="HLQ76" s="507"/>
      <c r="HLR76" s="507"/>
      <c r="HLS76" s="507"/>
      <c r="HLT76" s="507"/>
      <c r="HLU76" s="507"/>
      <c r="HLV76" s="507"/>
      <c r="HLW76" s="507"/>
      <c r="HLX76" s="507"/>
      <c r="HLY76" s="507"/>
      <c r="HLZ76" s="507"/>
      <c r="HMA76" s="507"/>
      <c r="HMB76" s="507"/>
      <c r="HMC76" s="507"/>
      <c r="HMD76" s="507"/>
      <c r="HME76" s="507"/>
      <c r="HMF76" s="507"/>
      <c r="HMG76" s="507"/>
      <c r="HMH76" s="507"/>
      <c r="HMI76" s="507"/>
      <c r="HMJ76" s="507"/>
      <c r="HMK76" s="507"/>
      <c r="HML76" s="507"/>
      <c r="HMM76" s="507"/>
      <c r="HMN76" s="507"/>
      <c r="HMO76" s="507"/>
      <c r="HMP76" s="507"/>
      <c r="HMQ76" s="507"/>
      <c r="HMR76" s="507"/>
      <c r="HMS76" s="507"/>
      <c r="HMT76" s="507"/>
      <c r="HMU76" s="507"/>
      <c r="HMV76" s="507"/>
      <c r="HMW76" s="507"/>
      <c r="HMX76" s="507"/>
      <c r="HMY76" s="507"/>
      <c r="HMZ76" s="507"/>
      <c r="HNA76" s="507"/>
      <c r="HNB76" s="507"/>
      <c r="HNC76" s="507"/>
      <c r="HND76" s="507"/>
      <c r="HNE76" s="507"/>
      <c r="HNF76" s="507"/>
      <c r="HNG76" s="507"/>
      <c r="HNH76" s="507"/>
      <c r="HNI76" s="507"/>
      <c r="HNJ76" s="507"/>
      <c r="HNK76" s="507"/>
      <c r="HNL76" s="507"/>
      <c r="HNM76" s="507"/>
      <c r="HNN76" s="507"/>
      <c r="HNO76" s="507"/>
      <c r="HNP76" s="507"/>
      <c r="HNQ76" s="507"/>
      <c r="HNR76" s="507"/>
      <c r="HNS76" s="507"/>
      <c r="HNT76" s="507"/>
      <c r="HNU76" s="507"/>
      <c r="HNV76" s="507"/>
      <c r="HNW76" s="507"/>
      <c r="HNX76" s="507"/>
      <c r="HNY76" s="507"/>
      <c r="HNZ76" s="507"/>
      <c r="HOA76" s="507"/>
      <c r="HOB76" s="507"/>
      <c r="HOD76" s="507"/>
      <c r="HOE76" s="507"/>
      <c r="HOF76" s="507"/>
      <c r="HOG76" s="507"/>
      <c r="HOH76" s="507"/>
      <c r="HOJ76" s="507"/>
      <c r="HON76" s="507"/>
      <c r="HOO76" s="507"/>
      <c r="HOP76" s="507"/>
      <c r="HOQ76" s="507"/>
      <c r="HOR76" s="507"/>
      <c r="HOS76" s="507"/>
      <c r="HOT76" s="507"/>
      <c r="HOU76" s="507"/>
      <c r="HOV76" s="507"/>
      <c r="HOW76" s="507"/>
      <c r="HOY76" s="507"/>
      <c r="HOZ76" s="507"/>
      <c r="HPA76" s="507"/>
      <c r="HPB76" s="507"/>
      <c r="HPC76" s="507"/>
      <c r="HPD76" s="507"/>
      <c r="HPE76" s="507"/>
      <c r="HPF76" s="507"/>
      <c r="HPG76" s="507"/>
      <c r="HPH76" s="507"/>
      <c r="HPI76" s="507"/>
      <c r="HPJ76" s="507"/>
      <c r="HPK76" s="507"/>
      <c r="HPL76" s="507"/>
      <c r="HPM76" s="507"/>
      <c r="HPN76" s="507"/>
      <c r="HPO76" s="507"/>
      <c r="HPP76" s="507"/>
      <c r="HPQ76" s="507"/>
      <c r="HPR76" s="507"/>
      <c r="HPS76" s="507"/>
      <c r="HPT76" s="507"/>
      <c r="HPU76" s="507"/>
      <c r="HPV76" s="507"/>
      <c r="HPW76" s="507"/>
      <c r="HPX76" s="507"/>
      <c r="HPY76" s="507"/>
      <c r="HPZ76" s="507"/>
      <c r="HQA76" s="507"/>
      <c r="HQB76" s="507"/>
      <c r="HQC76" s="507"/>
      <c r="HQD76" s="507"/>
      <c r="HQE76" s="507"/>
      <c r="HQF76" s="507"/>
      <c r="HQG76" s="507"/>
      <c r="HQH76" s="507"/>
      <c r="HQI76" s="507"/>
      <c r="HQJ76" s="507"/>
      <c r="HQK76" s="507"/>
      <c r="HQL76" s="507"/>
      <c r="HQM76" s="507"/>
      <c r="HQN76" s="507"/>
      <c r="HQO76" s="507"/>
      <c r="HQP76" s="507"/>
      <c r="HQQ76" s="507"/>
      <c r="HQR76" s="507"/>
      <c r="HQS76" s="507"/>
      <c r="HQT76" s="507"/>
      <c r="HQU76" s="507"/>
      <c r="HQV76" s="507"/>
      <c r="HQW76" s="507"/>
      <c r="HQX76" s="507"/>
      <c r="HQY76" s="507"/>
      <c r="HQZ76" s="507"/>
      <c r="HRA76" s="507"/>
      <c r="HRB76" s="507"/>
      <c r="HRC76" s="507"/>
      <c r="HRD76" s="507"/>
      <c r="HRE76" s="507"/>
      <c r="HRF76" s="507"/>
      <c r="HRG76" s="507"/>
      <c r="HRH76" s="507"/>
      <c r="HRI76" s="507"/>
      <c r="HRJ76" s="507"/>
      <c r="HRK76" s="507"/>
      <c r="HRL76" s="507"/>
      <c r="HRM76" s="507"/>
      <c r="HRN76" s="507"/>
      <c r="HRO76" s="507"/>
      <c r="HRP76" s="507"/>
      <c r="HRQ76" s="507"/>
      <c r="HRR76" s="507"/>
      <c r="HRS76" s="507"/>
      <c r="HRT76" s="507"/>
      <c r="HRU76" s="507"/>
      <c r="HRV76" s="507"/>
      <c r="HRW76" s="507"/>
      <c r="HRX76" s="507"/>
      <c r="HRY76" s="507"/>
      <c r="HRZ76" s="507"/>
      <c r="HSA76" s="507"/>
      <c r="HSB76" s="507"/>
      <c r="HSC76" s="507"/>
      <c r="HSD76" s="507"/>
      <c r="HSE76" s="507"/>
      <c r="HSF76" s="507"/>
      <c r="HSG76" s="507"/>
      <c r="HSH76" s="507"/>
      <c r="HSI76" s="507"/>
      <c r="HSJ76" s="507"/>
      <c r="HSK76" s="507"/>
      <c r="HSL76" s="507"/>
      <c r="HSM76" s="507"/>
      <c r="HSN76" s="507"/>
      <c r="HSO76" s="507"/>
      <c r="HSP76" s="507"/>
      <c r="HSQ76" s="507"/>
      <c r="HSR76" s="507"/>
      <c r="HSS76" s="507"/>
      <c r="HST76" s="507"/>
      <c r="HSU76" s="507"/>
      <c r="HSV76" s="507"/>
      <c r="HSW76" s="507"/>
      <c r="HSX76" s="507"/>
      <c r="HSY76" s="507"/>
      <c r="HSZ76" s="507"/>
      <c r="HTA76" s="507"/>
      <c r="HTB76" s="507"/>
      <c r="HTC76" s="507"/>
      <c r="HTD76" s="507"/>
      <c r="HTE76" s="507"/>
      <c r="HTF76" s="507"/>
      <c r="HTG76" s="507"/>
      <c r="HTH76" s="507"/>
      <c r="HTI76" s="507"/>
      <c r="HTJ76" s="507"/>
      <c r="HTK76" s="507"/>
      <c r="HTL76" s="507"/>
      <c r="HTM76" s="507"/>
      <c r="HTN76" s="507"/>
      <c r="HTO76" s="507"/>
      <c r="HTP76" s="507"/>
      <c r="HTQ76" s="507"/>
      <c r="HTR76" s="507"/>
      <c r="HTS76" s="507"/>
      <c r="HTT76" s="507"/>
      <c r="HTU76" s="507"/>
      <c r="HTV76" s="507"/>
      <c r="HTW76" s="507"/>
      <c r="HTX76" s="507"/>
      <c r="HTY76" s="507"/>
      <c r="HTZ76" s="507"/>
      <c r="HUA76" s="507"/>
      <c r="HUB76" s="507"/>
      <c r="HUC76" s="507"/>
      <c r="HUD76" s="507"/>
      <c r="HUE76" s="507"/>
      <c r="HUF76" s="507"/>
      <c r="HUG76" s="507"/>
      <c r="HUH76" s="507"/>
      <c r="HUI76" s="507"/>
      <c r="HUJ76" s="507"/>
      <c r="HUK76" s="507"/>
      <c r="HUL76" s="507"/>
      <c r="HUM76" s="507"/>
      <c r="HUN76" s="507"/>
      <c r="HUO76" s="507"/>
      <c r="HUP76" s="507"/>
      <c r="HUQ76" s="507"/>
      <c r="HUR76" s="507"/>
      <c r="HUS76" s="507"/>
      <c r="HUT76" s="507"/>
      <c r="HUU76" s="507"/>
      <c r="HUV76" s="507"/>
      <c r="HUW76" s="507"/>
      <c r="HUX76" s="507"/>
      <c r="HUY76" s="507"/>
      <c r="HUZ76" s="507"/>
      <c r="HVA76" s="507"/>
      <c r="HVB76" s="507"/>
      <c r="HVC76" s="507"/>
      <c r="HVD76" s="507"/>
      <c r="HVE76" s="507"/>
      <c r="HVF76" s="507"/>
      <c r="HVG76" s="507"/>
      <c r="HVH76" s="507"/>
      <c r="HVI76" s="507"/>
      <c r="HVJ76" s="507"/>
      <c r="HVK76" s="507"/>
      <c r="HVL76" s="507"/>
      <c r="HVM76" s="507"/>
      <c r="HVN76" s="507"/>
      <c r="HVO76" s="507"/>
      <c r="HVP76" s="507"/>
      <c r="HVQ76" s="507"/>
      <c r="HVR76" s="507"/>
      <c r="HVS76" s="507"/>
      <c r="HVT76" s="507"/>
      <c r="HVU76" s="507"/>
      <c r="HVV76" s="507"/>
      <c r="HVW76" s="507"/>
      <c r="HVX76" s="507"/>
      <c r="HVY76" s="507"/>
      <c r="HVZ76" s="507"/>
      <c r="HWA76" s="507"/>
      <c r="HWB76" s="507"/>
      <c r="HWC76" s="507"/>
      <c r="HWD76" s="507"/>
      <c r="HWE76" s="507"/>
      <c r="HWF76" s="507"/>
      <c r="HWG76" s="507"/>
      <c r="HWH76" s="507"/>
      <c r="HWI76" s="507"/>
      <c r="HWJ76" s="507"/>
      <c r="HWK76" s="507"/>
      <c r="HWL76" s="507"/>
      <c r="HWM76" s="507"/>
      <c r="HWN76" s="507"/>
      <c r="HWO76" s="507"/>
      <c r="HWP76" s="507"/>
      <c r="HWQ76" s="507"/>
      <c r="HWR76" s="507"/>
      <c r="HWS76" s="507"/>
      <c r="HWT76" s="507"/>
      <c r="HWU76" s="507"/>
      <c r="HWV76" s="507"/>
      <c r="HWW76" s="507"/>
      <c r="HWX76" s="507"/>
      <c r="HWY76" s="507"/>
      <c r="HWZ76" s="507"/>
      <c r="HXA76" s="507"/>
      <c r="HXB76" s="507"/>
      <c r="HXC76" s="507"/>
      <c r="HXD76" s="507"/>
      <c r="HXE76" s="507"/>
      <c r="HXF76" s="507"/>
      <c r="HXG76" s="507"/>
      <c r="HXH76" s="507"/>
      <c r="HXI76" s="507"/>
      <c r="HXJ76" s="507"/>
      <c r="HXK76" s="507"/>
      <c r="HXL76" s="507"/>
      <c r="HXM76" s="507"/>
      <c r="HXN76" s="507"/>
      <c r="HXO76" s="507"/>
      <c r="HXP76" s="507"/>
      <c r="HXQ76" s="507"/>
      <c r="HXR76" s="507"/>
      <c r="HXS76" s="507"/>
      <c r="HXT76" s="507"/>
      <c r="HXU76" s="507"/>
      <c r="HXV76" s="507"/>
      <c r="HXW76" s="507"/>
      <c r="HXX76" s="507"/>
      <c r="HXZ76" s="507"/>
      <c r="HYA76" s="507"/>
      <c r="HYB76" s="507"/>
      <c r="HYC76" s="507"/>
      <c r="HYD76" s="507"/>
      <c r="HYF76" s="507"/>
      <c r="HYJ76" s="507"/>
      <c r="HYK76" s="507"/>
      <c r="HYL76" s="507"/>
      <c r="HYM76" s="507"/>
      <c r="HYN76" s="507"/>
      <c r="HYO76" s="507"/>
      <c r="HYP76" s="507"/>
      <c r="HYQ76" s="507"/>
      <c r="HYR76" s="507"/>
      <c r="HYS76" s="507"/>
      <c r="HYU76" s="507"/>
      <c r="HYV76" s="507"/>
      <c r="HYW76" s="507"/>
      <c r="HYX76" s="507"/>
      <c r="HYY76" s="507"/>
      <c r="HYZ76" s="507"/>
      <c r="HZA76" s="507"/>
      <c r="HZB76" s="507"/>
      <c r="HZC76" s="507"/>
      <c r="HZD76" s="507"/>
      <c r="HZE76" s="507"/>
      <c r="HZF76" s="507"/>
      <c r="HZG76" s="507"/>
      <c r="HZH76" s="507"/>
      <c r="HZI76" s="507"/>
      <c r="HZJ76" s="507"/>
      <c r="HZK76" s="507"/>
      <c r="HZL76" s="507"/>
      <c r="HZM76" s="507"/>
      <c r="HZN76" s="507"/>
      <c r="HZO76" s="507"/>
      <c r="HZP76" s="507"/>
      <c r="HZQ76" s="507"/>
      <c r="HZR76" s="507"/>
      <c r="HZS76" s="507"/>
      <c r="HZT76" s="507"/>
      <c r="HZU76" s="507"/>
      <c r="HZV76" s="507"/>
      <c r="HZW76" s="507"/>
      <c r="HZX76" s="507"/>
      <c r="HZY76" s="507"/>
      <c r="HZZ76" s="507"/>
      <c r="IAA76" s="507"/>
      <c r="IAB76" s="507"/>
      <c r="IAC76" s="507"/>
      <c r="IAD76" s="507"/>
      <c r="IAE76" s="507"/>
      <c r="IAF76" s="507"/>
      <c r="IAG76" s="507"/>
      <c r="IAH76" s="507"/>
      <c r="IAI76" s="507"/>
      <c r="IAJ76" s="507"/>
      <c r="IAK76" s="507"/>
      <c r="IAL76" s="507"/>
      <c r="IAM76" s="507"/>
      <c r="IAN76" s="507"/>
      <c r="IAO76" s="507"/>
      <c r="IAP76" s="507"/>
      <c r="IAQ76" s="507"/>
      <c r="IAR76" s="507"/>
      <c r="IAS76" s="507"/>
      <c r="IAT76" s="507"/>
      <c r="IAU76" s="507"/>
      <c r="IAV76" s="507"/>
      <c r="IAW76" s="507"/>
      <c r="IAX76" s="507"/>
      <c r="IAY76" s="507"/>
      <c r="IAZ76" s="507"/>
      <c r="IBA76" s="507"/>
      <c r="IBB76" s="507"/>
      <c r="IBC76" s="507"/>
      <c r="IBD76" s="507"/>
      <c r="IBE76" s="507"/>
      <c r="IBF76" s="507"/>
      <c r="IBG76" s="507"/>
      <c r="IBH76" s="507"/>
      <c r="IBI76" s="507"/>
      <c r="IBJ76" s="507"/>
      <c r="IBK76" s="507"/>
      <c r="IBL76" s="507"/>
      <c r="IBM76" s="507"/>
      <c r="IBN76" s="507"/>
      <c r="IBO76" s="507"/>
      <c r="IBP76" s="507"/>
      <c r="IBQ76" s="507"/>
      <c r="IBR76" s="507"/>
      <c r="IBS76" s="507"/>
      <c r="IBT76" s="507"/>
      <c r="IBU76" s="507"/>
      <c r="IBV76" s="507"/>
      <c r="IBW76" s="507"/>
      <c r="IBX76" s="507"/>
      <c r="IBY76" s="507"/>
      <c r="IBZ76" s="507"/>
      <c r="ICA76" s="507"/>
      <c r="ICB76" s="507"/>
      <c r="ICC76" s="507"/>
      <c r="ICD76" s="507"/>
      <c r="ICE76" s="507"/>
      <c r="ICF76" s="507"/>
      <c r="ICG76" s="507"/>
      <c r="ICH76" s="507"/>
      <c r="ICI76" s="507"/>
      <c r="ICJ76" s="507"/>
      <c r="ICK76" s="507"/>
      <c r="ICL76" s="507"/>
      <c r="ICM76" s="507"/>
      <c r="ICN76" s="507"/>
      <c r="ICO76" s="507"/>
      <c r="ICP76" s="507"/>
      <c r="ICQ76" s="507"/>
      <c r="ICR76" s="507"/>
      <c r="ICS76" s="507"/>
      <c r="ICT76" s="507"/>
      <c r="ICU76" s="507"/>
      <c r="ICV76" s="507"/>
      <c r="ICW76" s="507"/>
      <c r="ICX76" s="507"/>
      <c r="ICY76" s="507"/>
      <c r="ICZ76" s="507"/>
      <c r="IDA76" s="507"/>
      <c r="IDB76" s="507"/>
      <c r="IDC76" s="507"/>
      <c r="IDD76" s="507"/>
      <c r="IDE76" s="507"/>
      <c r="IDF76" s="507"/>
      <c r="IDG76" s="507"/>
      <c r="IDH76" s="507"/>
      <c r="IDI76" s="507"/>
      <c r="IDJ76" s="507"/>
      <c r="IDK76" s="507"/>
      <c r="IDL76" s="507"/>
      <c r="IDM76" s="507"/>
      <c r="IDN76" s="507"/>
      <c r="IDO76" s="507"/>
      <c r="IDP76" s="507"/>
      <c r="IDQ76" s="507"/>
      <c r="IDR76" s="507"/>
      <c r="IDS76" s="507"/>
      <c r="IDT76" s="507"/>
      <c r="IDU76" s="507"/>
      <c r="IDV76" s="507"/>
      <c r="IDW76" s="507"/>
      <c r="IDX76" s="507"/>
      <c r="IDY76" s="507"/>
      <c r="IDZ76" s="507"/>
      <c r="IEA76" s="507"/>
      <c r="IEB76" s="507"/>
      <c r="IEC76" s="507"/>
      <c r="IED76" s="507"/>
      <c r="IEE76" s="507"/>
      <c r="IEF76" s="507"/>
      <c r="IEG76" s="507"/>
      <c r="IEH76" s="507"/>
      <c r="IEI76" s="507"/>
      <c r="IEJ76" s="507"/>
      <c r="IEK76" s="507"/>
      <c r="IEL76" s="507"/>
      <c r="IEM76" s="507"/>
      <c r="IEN76" s="507"/>
      <c r="IEO76" s="507"/>
      <c r="IEP76" s="507"/>
      <c r="IEQ76" s="507"/>
      <c r="IER76" s="507"/>
      <c r="IES76" s="507"/>
      <c r="IET76" s="507"/>
      <c r="IEU76" s="507"/>
      <c r="IEV76" s="507"/>
      <c r="IEW76" s="507"/>
      <c r="IEX76" s="507"/>
      <c r="IEY76" s="507"/>
      <c r="IEZ76" s="507"/>
      <c r="IFA76" s="507"/>
      <c r="IFB76" s="507"/>
      <c r="IFC76" s="507"/>
      <c r="IFD76" s="507"/>
      <c r="IFE76" s="507"/>
      <c r="IFF76" s="507"/>
      <c r="IFG76" s="507"/>
      <c r="IFH76" s="507"/>
      <c r="IFI76" s="507"/>
      <c r="IFJ76" s="507"/>
      <c r="IFK76" s="507"/>
      <c r="IFL76" s="507"/>
      <c r="IFM76" s="507"/>
      <c r="IFN76" s="507"/>
      <c r="IFO76" s="507"/>
      <c r="IFP76" s="507"/>
      <c r="IFQ76" s="507"/>
      <c r="IFR76" s="507"/>
      <c r="IFS76" s="507"/>
      <c r="IFT76" s="507"/>
      <c r="IFU76" s="507"/>
      <c r="IFV76" s="507"/>
      <c r="IFW76" s="507"/>
      <c r="IFX76" s="507"/>
      <c r="IFY76" s="507"/>
      <c r="IFZ76" s="507"/>
      <c r="IGA76" s="507"/>
      <c r="IGB76" s="507"/>
      <c r="IGC76" s="507"/>
      <c r="IGD76" s="507"/>
      <c r="IGE76" s="507"/>
      <c r="IGF76" s="507"/>
      <c r="IGG76" s="507"/>
      <c r="IGH76" s="507"/>
      <c r="IGI76" s="507"/>
      <c r="IGJ76" s="507"/>
      <c r="IGK76" s="507"/>
      <c r="IGL76" s="507"/>
      <c r="IGM76" s="507"/>
      <c r="IGN76" s="507"/>
      <c r="IGO76" s="507"/>
      <c r="IGP76" s="507"/>
      <c r="IGQ76" s="507"/>
      <c r="IGR76" s="507"/>
      <c r="IGS76" s="507"/>
      <c r="IGT76" s="507"/>
      <c r="IGU76" s="507"/>
      <c r="IGV76" s="507"/>
      <c r="IGW76" s="507"/>
      <c r="IGX76" s="507"/>
      <c r="IGY76" s="507"/>
      <c r="IGZ76" s="507"/>
      <c r="IHA76" s="507"/>
      <c r="IHB76" s="507"/>
      <c r="IHC76" s="507"/>
      <c r="IHD76" s="507"/>
      <c r="IHE76" s="507"/>
      <c r="IHF76" s="507"/>
      <c r="IHG76" s="507"/>
      <c r="IHH76" s="507"/>
      <c r="IHI76" s="507"/>
      <c r="IHJ76" s="507"/>
      <c r="IHK76" s="507"/>
      <c r="IHL76" s="507"/>
      <c r="IHM76" s="507"/>
      <c r="IHN76" s="507"/>
      <c r="IHO76" s="507"/>
      <c r="IHP76" s="507"/>
      <c r="IHQ76" s="507"/>
      <c r="IHR76" s="507"/>
      <c r="IHS76" s="507"/>
      <c r="IHT76" s="507"/>
      <c r="IHV76" s="507"/>
      <c r="IHW76" s="507"/>
      <c r="IHX76" s="507"/>
      <c r="IHY76" s="507"/>
      <c r="IHZ76" s="507"/>
      <c r="IIB76" s="507"/>
      <c r="IIF76" s="507"/>
      <c r="IIG76" s="507"/>
      <c r="IIH76" s="507"/>
      <c r="III76" s="507"/>
      <c r="IIJ76" s="507"/>
      <c r="IIK76" s="507"/>
      <c r="IIL76" s="507"/>
      <c r="IIM76" s="507"/>
      <c r="IIN76" s="507"/>
      <c r="IIO76" s="507"/>
      <c r="IIQ76" s="507"/>
      <c r="IIR76" s="507"/>
      <c r="IIS76" s="507"/>
      <c r="IIT76" s="507"/>
      <c r="IIU76" s="507"/>
      <c r="IIV76" s="507"/>
      <c r="IIW76" s="507"/>
      <c r="IIX76" s="507"/>
      <c r="IIY76" s="507"/>
      <c r="IIZ76" s="507"/>
      <c r="IJA76" s="507"/>
      <c r="IJB76" s="507"/>
      <c r="IJC76" s="507"/>
      <c r="IJD76" s="507"/>
      <c r="IJE76" s="507"/>
      <c r="IJF76" s="507"/>
      <c r="IJG76" s="507"/>
      <c r="IJH76" s="507"/>
      <c r="IJI76" s="507"/>
      <c r="IJJ76" s="507"/>
      <c r="IJK76" s="507"/>
      <c r="IJL76" s="507"/>
      <c r="IJM76" s="507"/>
      <c r="IJN76" s="507"/>
      <c r="IJO76" s="507"/>
      <c r="IJP76" s="507"/>
      <c r="IJQ76" s="507"/>
      <c r="IJR76" s="507"/>
      <c r="IJS76" s="507"/>
      <c r="IJT76" s="507"/>
      <c r="IJU76" s="507"/>
      <c r="IJV76" s="507"/>
      <c r="IJW76" s="507"/>
      <c r="IJX76" s="507"/>
      <c r="IJY76" s="507"/>
      <c r="IJZ76" s="507"/>
      <c r="IKA76" s="507"/>
      <c r="IKB76" s="507"/>
      <c r="IKC76" s="507"/>
      <c r="IKD76" s="507"/>
      <c r="IKE76" s="507"/>
      <c r="IKF76" s="507"/>
      <c r="IKG76" s="507"/>
      <c r="IKH76" s="507"/>
      <c r="IKI76" s="507"/>
      <c r="IKJ76" s="507"/>
      <c r="IKK76" s="507"/>
      <c r="IKL76" s="507"/>
      <c r="IKM76" s="507"/>
      <c r="IKN76" s="507"/>
      <c r="IKO76" s="507"/>
      <c r="IKP76" s="507"/>
      <c r="IKQ76" s="507"/>
      <c r="IKR76" s="507"/>
      <c r="IKS76" s="507"/>
      <c r="IKT76" s="507"/>
      <c r="IKU76" s="507"/>
      <c r="IKV76" s="507"/>
      <c r="IKW76" s="507"/>
      <c r="IKX76" s="507"/>
      <c r="IKY76" s="507"/>
      <c r="IKZ76" s="507"/>
      <c r="ILA76" s="507"/>
      <c r="ILB76" s="507"/>
      <c r="ILC76" s="507"/>
      <c r="ILD76" s="507"/>
      <c r="ILE76" s="507"/>
      <c r="ILF76" s="507"/>
      <c r="ILG76" s="507"/>
      <c r="ILH76" s="507"/>
      <c r="ILI76" s="507"/>
      <c r="ILJ76" s="507"/>
      <c r="ILK76" s="507"/>
      <c r="ILL76" s="507"/>
      <c r="ILM76" s="507"/>
      <c r="ILN76" s="507"/>
      <c r="ILO76" s="507"/>
      <c r="ILP76" s="507"/>
      <c r="ILQ76" s="507"/>
      <c r="ILR76" s="507"/>
      <c r="ILS76" s="507"/>
      <c r="ILT76" s="507"/>
      <c r="ILU76" s="507"/>
      <c r="ILV76" s="507"/>
      <c r="ILW76" s="507"/>
      <c r="ILX76" s="507"/>
      <c r="ILY76" s="507"/>
      <c r="ILZ76" s="507"/>
      <c r="IMA76" s="507"/>
      <c r="IMB76" s="507"/>
      <c r="IMC76" s="507"/>
      <c r="IMD76" s="507"/>
      <c r="IME76" s="507"/>
      <c r="IMF76" s="507"/>
      <c r="IMG76" s="507"/>
      <c r="IMH76" s="507"/>
      <c r="IMI76" s="507"/>
      <c r="IMJ76" s="507"/>
      <c r="IMK76" s="507"/>
      <c r="IML76" s="507"/>
      <c r="IMM76" s="507"/>
      <c r="IMN76" s="507"/>
      <c r="IMO76" s="507"/>
      <c r="IMP76" s="507"/>
      <c r="IMQ76" s="507"/>
      <c r="IMR76" s="507"/>
      <c r="IMS76" s="507"/>
      <c r="IMT76" s="507"/>
      <c r="IMU76" s="507"/>
      <c r="IMV76" s="507"/>
      <c r="IMW76" s="507"/>
      <c r="IMX76" s="507"/>
      <c r="IMY76" s="507"/>
      <c r="IMZ76" s="507"/>
      <c r="INA76" s="507"/>
      <c r="INB76" s="507"/>
      <c r="INC76" s="507"/>
      <c r="IND76" s="507"/>
      <c r="INE76" s="507"/>
      <c r="INF76" s="507"/>
      <c r="ING76" s="507"/>
      <c r="INH76" s="507"/>
      <c r="INI76" s="507"/>
      <c r="INJ76" s="507"/>
      <c r="INK76" s="507"/>
      <c r="INL76" s="507"/>
      <c r="INM76" s="507"/>
      <c r="INN76" s="507"/>
      <c r="INO76" s="507"/>
      <c r="INP76" s="507"/>
      <c r="INQ76" s="507"/>
      <c r="INR76" s="507"/>
      <c r="INS76" s="507"/>
      <c r="INT76" s="507"/>
      <c r="INU76" s="507"/>
      <c r="INV76" s="507"/>
      <c r="INW76" s="507"/>
      <c r="INX76" s="507"/>
      <c r="INY76" s="507"/>
      <c r="INZ76" s="507"/>
      <c r="IOA76" s="507"/>
      <c r="IOB76" s="507"/>
      <c r="IOC76" s="507"/>
      <c r="IOD76" s="507"/>
      <c r="IOE76" s="507"/>
      <c r="IOF76" s="507"/>
      <c r="IOG76" s="507"/>
      <c r="IOH76" s="507"/>
      <c r="IOI76" s="507"/>
      <c r="IOJ76" s="507"/>
      <c r="IOK76" s="507"/>
      <c r="IOL76" s="507"/>
      <c r="IOM76" s="507"/>
      <c r="ION76" s="507"/>
      <c r="IOO76" s="507"/>
      <c r="IOP76" s="507"/>
      <c r="IOQ76" s="507"/>
      <c r="IOR76" s="507"/>
      <c r="IOS76" s="507"/>
      <c r="IOT76" s="507"/>
      <c r="IOU76" s="507"/>
      <c r="IOV76" s="507"/>
      <c r="IOW76" s="507"/>
      <c r="IOX76" s="507"/>
      <c r="IOY76" s="507"/>
      <c r="IOZ76" s="507"/>
      <c r="IPA76" s="507"/>
      <c r="IPB76" s="507"/>
      <c r="IPC76" s="507"/>
      <c r="IPD76" s="507"/>
      <c r="IPE76" s="507"/>
      <c r="IPF76" s="507"/>
      <c r="IPG76" s="507"/>
      <c r="IPH76" s="507"/>
      <c r="IPI76" s="507"/>
      <c r="IPJ76" s="507"/>
      <c r="IPK76" s="507"/>
      <c r="IPL76" s="507"/>
      <c r="IPM76" s="507"/>
      <c r="IPN76" s="507"/>
      <c r="IPO76" s="507"/>
      <c r="IPP76" s="507"/>
      <c r="IPQ76" s="507"/>
      <c r="IPR76" s="507"/>
      <c r="IPS76" s="507"/>
      <c r="IPT76" s="507"/>
      <c r="IPU76" s="507"/>
      <c r="IPV76" s="507"/>
      <c r="IPW76" s="507"/>
      <c r="IPX76" s="507"/>
      <c r="IPY76" s="507"/>
      <c r="IPZ76" s="507"/>
      <c r="IQA76" s="507"/>
      <c r="IQB76" s="507"/>
      <c r="IQC76" s="507"/>
      <c r="IQD76" s="507"/>
      <c r="IQE76" s="507"/>
      <c r="IQF76" s="507"/>
      <c r="IQG76" s="507"/>
      <c r="IQH76" s="507"/>
      <c r="IQI76" s="507"/>
      <c r="IQJ76" s="507"/>
      <c r="IQK76" s="507"/>
      <c r="IQL76" s="507"/>
      <c r="IQM76" s="507"/>
      <c r="IQN76" s="507"/>
      <c r="IQO76" s="507"/>
      <c r="IQP76" s="507"/>
      <c r="IQQ76" s="507"/>
      <c r="IQR76" s="507"/>
      <c r="IQS76" s="507"/>
      <c r="IQT76" s="507"/>
      <c r="IQU76" s="507"/>
      <c r="IQV76" s="507"/>
      <c r="IQW76" s="507"/>
      <c r="IQX76" s="507"/>
      <c r="IQY76" s="507"/>
      <c r="IQZ76" s="507"/>
      <c r="IRA76" s="507"/>
      <c r="IRB76" s="507"/>
      <c r="IRC76" s="507"/>
      <c r="IRD76" s="507"/>
      <c r="IRE76" s="507"/>
      <c r="IRF76" s="507"/>
      <c r="IRG76" s="507"/>
      <c r="IRH76" s="507"/>
      <c r="IRI76" s="507"/>
      <c r="IRJ76" s="507"/>
      <c r="IRK76" s="507"/>
      <c r="IRL76" s="507"/>
      <c r="IRM76" s="507"/>
      <c r="IRN76" s="507"/>
      <c r="IRO76" s="507"/>
      <c r="IRP76" s="507"/>
      <c r="IRR76" s="507"/>
      <c r="IRS76" s="507"/>
      <c r="IRT76" s="507"/>
      <c r="IRU76" s="507"/>
      <c r="IRV76" s="507"/>
      <c r="IRX76" s="507"/>
      <c r="ISB76" s="507"/>
      <c r="ISC76" s="507"/>
      <c r="ISD76" s="507"/>
      <c r="ISE76" s="507"/>
      <c r="ISF76" s="507"/>
      <c r="ISG76" s="507"/>
      <c r="ISH76" s="507"/>
      <c r="ISI76" s="507"/>
      <c r="ISJ76" s="507"/>
      <c r="ISK76" s="507"/>
      <c r="ISM76" s="507"/>
      <c r="ISN76" s="507"/>
      <c r="ISO76" s="507"/>
      <c r="ISP76" s="507"/>
      <c r="ISQ76" s="507"/>
      <c r="ISR76" s="507"/>
      <c r="ISS76" s="507"/>
      <c r="IST76" s="507"/>
      <c r="ISU76" s="507"/>
      <c r="ISV76" s="507"/>
      <c r="ISW76" s="507"/>
      <c r="ISX76" s="507"/>
      <c r="ISY76" s="507"/>
      <c r="ISZ76" s="507"/>
      <c r="ITA76" s="507"/>
      <c r="ITB76" s="507"/>
      <c r="ITC76" s="507"/>
      <c r="ITD76" s="507"/>
      <c r="ITE76" s="507"/>
      <c r="ITF76" s="507"/>
      <c r="ITG76" s="507"/>
      <c r="ITH76" s="507"/>
      <c r="ITI76" s="507"/>
      <c r="ITJ76" s="507"/>
      <c r="ITK76" s="507"/>
      <c r="ITL76" s="507"/>
      <c r="ITM76" s="507"/>
      <c r="ITN76" s="507"/>
      <c r="ITO76" s="507"/>
      <c r="ITP76" s="507"/>
      <c r="ITQ76" s="507"/>
      <c r="ITR76" s="507"/>
      <c r="ITS76" s="507"/>
      <c r="ITT76" s="507"/>
      <c r="ITU76" s="507"/>
      <c r="ITV76" s="507"/>
      <c r="ITW76" s="507"/>
      <c r="ITX76" s="507"/>
      <c r="ITY76" s="507"/>
      <c r="ITZ76" s="507"/>
      <c r="IUA76" s="507"/>
      <c r="IUB76" s="507"/>
      <c r="IUC76" s="507"/>
      <c r="IUD76" s="507"/>
      <c r="IUE76" s="507"/>
      <c r="IUF76" s="507"/>
      <c r="IUG76" s="507"/>
      <c r="IUH76" s="507"/>
      <c r="IUI76" s="507"/>
      <c r="IUJ76" s="507"/>
      <c r="IUK76" s="507"/>
      <c r="IUL76" s="507"/>
      <c r="IUM76" s="507"/>
      <c r="IUN76" s="507"/>
      <c r="IUO76" s="507"/>
      <c r="IUP76" s="507"/>
      <c r="IUQ76" s="507"/>
      <c r="IUR76" s="507"/>
      <c r="IUS76" s="507"/>
      <c r="IUT76" s="507"/>
      <c r="IUU76" s="507"/>
      <c r="IUV76" s="507"/>
      <c r="IUW76" s="507"/>
      <c r="IUX76" s="507"/>
      <c r="IUY76" s="507"/>
      <c r="IUZ76" s="507"/>
      <c r="IVA76" s="507"/>
      <c r="IVB76" s="507"/>
      <c r="IVC76" s="507"/>
      <c r="IVD76" s="507"/>
      <c r="IVE76" s="507"/>
      <c r="IVF76" s="507"/>
      <c r="IVG76" s="507"/>
      <c r="IVH76" s="507"/>
      <c r="IVI76" s="507"/>
      <c r="IVJ76" s="507"/>
      <c r="IVK76" s="507"/>
      <c r="IVL76" s="507"/>
      <c r="IVM76" s="507"/>
      <c r="IVN76" s="507"/>
      <c r="IVO76" s="507"/>
      <c r="IVP76" s="507"/>
      <c r="IVQ76" s="507"/>
      <c r="IVR76" s="507"/>
      <c r="IVS76" s="507"/>
      <c r="IVT76" s="507"/>
      <c r="IVU76" s="507"/>
      <c r="IVV76" s="507"/>
      <c r="IVW76" s="507"/>
      <c r="IVX76" s="507"/>
      <c r="IVY76" s="507"/>
      <c r="IVZ76" s="507"/>
      <c r="IWA76" s="507"/>
      <c r="IWB76" s="507"/>
      <c r="IWC76" s="507"/>
      <c r="IWD76" s="507"/>
      <c r="IWE76" s="507"/>
      <c r="IWF76" s="507"/>
      <c r="IWG76" s="507"/>
      <c r="IWH76" s="507"/>
      <c r="IWI76" s="507"/>
      <c r="IWJ76" s="507"/>
      <c r="IWK76" s="507"/>
      <c r="IWL76" s="507"/>
      <c r="IWM76" s="507"/>
      <c r="IWN76" s="507"/>
      <c r="IWO76" s="507"/>
      <c r="IWP76" s="507"/>
      <c r="IWQ76" s="507"/>
      <c r="IWR76" s="507"/>
      <c r="IWS76" s="507"/>
      <c r="IWT76" s="507"/>
      <c r="IWU76" s="507"/>
      <c r="IWV76" s="507"/>
      <c r="IWW76" s="507"/>
      <c r="IWX76" s="507"/>
      <c r="IWY76" s="507"/>
      <c r="IWZ76" s="507"/>
      <c r="IXA76" s="507"/>
      <c r="IXB76" s="507"/>
      <c r="IXC76" s="507"/>
      <c r="IXD76" s="507"/>
      <c r="IXE76" s="507"/>
      <c r="IXF76" s="507"/>
      <c r="IXG76" s="507"/>
      <c r="IXH76" s="507"/>
      <c r="IXI76" s="507"/>
      <c r="IXJ76" s="507"/>
      <c r="IXK76" s="507"/>
      <c r="IXL76" s="507"/>
      <c r="IXM76" s="507"/>
      <c r="IXN76" s="507"/>
      <c r="IXO76" s="507"/>
      <c r="IXP76" s="507"/>
      <c r="IXQ76" s="507"/>
      <c r="IXR76" s="507"/>
      <c r="IXS76" s="507"/>
      <c r="IXT76" s="507"/>
      <c r="IXU76" s="507"/>
      <c r="IXV76" s="507"/>
      <c r="IXW76" s="507"/>
      <c r="IXX76" s="507"/>
      <c r="IXY76" s="507"/>
      <c r="IXZ76" s="507"/>
      <c r="IYA76" s="507"/>
      <c r="IYB76" s="507"/>
      <c r="IYC76" s="507"/>
      <c r="IYD76" s="507"/>
      <c r="IYE76" s="507"/>
      <c r="IYF76" s="507"/>
      <c r="IYG76" s="507"/>
      <c r="IYH76" s="507"/>
      <c r="IYI76" s="507"/>
      <c r="IYJ76" s="507"/>
      <c r="IYK76" s="507"/>
      <c r="IYL76" s="507"/>
      <c r="IYM76" s="507"/>
      <c r="IYN76" s="507"/>
      <c r="IYO76" s="507"/>
      <c r="IYP76" s="507"/>
      <c r="IYQ76" s="507"/>
      <c r="IYR76" s="507"/>
      <c r="IYS76" s="507"/>
      <c r="IYT76" s="507"/>
      <c r="IYU76" s="507"/>
      <c r="IYV76" s="507"/>
      <c r="IYW76" s="507"/>
      <c r="IYX76" s="507"/>
      <c r="IYY76" s="507"/>
      <c r="IYZ76" s="507"/>
      <c r="IZA76" s="507"/>
      <c r="IZB76" s="507"/>
      <c r="IZC76" s="507"/>
      <c r="IZD76" s="507"/>
      <c r="IZE76" s="507"/>
      <c r="IZF76" s="507"/>
      <c r="IZG76" s="507"/>
      <c r="IZH76" s="507"/>
      <c r="IZI76" s="507"/>
      <c r="IZJ76" s="507"/>
      <c r="IZK76" s="507"/>
      <c r="IZL76" s="507"/>
      <c r="IZM76" s="507"/>
      <c r="IZN76" s="507"/>
      <c r="IZO76" s="507"/>
      <c r="IZP76" s="507"/>
      <c r="IZQ76" s="507"/>
      <c r="IZR76" s="507"/>
      <c r="IZS76" s="507"/>
      <c r="IZT76" s="507"/>
      <c r="IZU76" s="507"/>
      <c r="IZV76" s="507"/>
      <c r="IZW76" s="507"/>
      <c r="IZX76" s="507"/>
      <c r="IZY76" s="507"/>
      <c r="IZZ76" s="507"/>
      <c r="JAA76" s="507"/>
      <c r="JAB76" s="507"/>
      <c r="JAC76" s="507"/>
      <c r="JAD76" s="507"/>
      <c r="JAE76" s="507"/>
      <c r="JAF76" s="507"/>
      <c r="JAG76" s="507"/>
      <c r="JAH76" s="507"/>
      <c r="JAI76" s="507"/>
      <c r="JAJ76" s="507"/>
      <c r="JAK76" s="507"/>
      <c r="JAL76" s="507"/>
      <c r="JAM76" s="507"/>
      <c r="JAN76" s="507"/>
      <c r="JAO76" s="507"/>
      <c r="JAP76" s="507"/>
      <c r="JAQ76" s="507"/>
      <c r="JAR76" s="507"/>
      <c r="JAS76" s="507"/>
      <c r="JAT76" s="507"/>
      <c r="JAU76" s="507"/>
      <c r="JAV76" s="507"/>
      <c r="JAW76" s="507"/>
      <c r="JAX76" s="507"/>
      <c r="JAY76" s="507"/>
      <c r="JAZ76" s="507"/>
      <c r="JBA76" s="507"/>
      <c r="JBB76" s="507"/>
      <c r="JBC76" s="507"/>
      <c r="JBD76" s="507"/>
      <c r="JBE76" s="507"/>
      <c r="JBF76" s="507"/>
      <c r="JBG76" s="507"/>
      <c r="JBH76" s="507"/>
      <c r="JBI76" s="507"/>
      <c r="JBJ76" s="507"/>
      <c r="JBK76" s="507"/>
      <c r="JBL76" s="507"/>
      <c r="JBN76" s="507"/>
      <c r="JBO76" s="507"/>
      <c r="JBP76" s="507"/>
      <c r="JBQ76" s="507"/>
      <c r="JBR76" s="507"/>
      <c r="JBT76" s="507"/>
      <c r="JBX76" s="507"/>
      <c r="JBY76" s="507"/>
      <c r="JBZ76" s="507"/>
      <c r="JCA76" s="507"/>
      <c r="JCB76" s="507"/>
      <c r="JCC76" s="507"/>
      <c r="JCD76" s="507"/>
      <c r="JCE76" s="507"/>
      <c r="JCF76" s="507"/>
      <c r="JCG76" s="507"/>
      <c r="JCI76" s="507"/>
      <c r="JCJ76" s="507"/>
      <c r="JCK76" s="507"/>
      <c r="JCL76" s="507"/>
      <c r="JCM76" s="507"/>
      <c r="JCN76" s="507"/>
      <c r="JCO76" s="507"/>
      <c r="JCP76" s="507"/>
      <c r="JCQ76" s="507"/>
      <c r="JCR76" s="507"/>
      <c r="JCS76" s="507"/>
      <c r="JCT76" s="507"/>
      <c r="JCU76" s="507"/>
      <c r="JCV76" s="507"/>
      <c r="JCW76" s="507"/>
      <c r="JCX76" s="507"/>
      <c r="JCY76" s="507"/>
      <c r="JCZ76" s="507"/>
      <c r="JDA76" s="507"/>
      <c r="JDB76" s="507"/>
      <c r="JDC76" s="507"/>
      <c r="JDD76" s="507"/>
      <c r="JDE76" s="507"/>
      <c r="JDF76" s="507"/>
      <c r="JDG76" s="507"/>
      <c r="JDH76" s="507"/>
      <c r="JDI76" s="507"/>
      <c r="JDJ76" s="507"/>
      <c r="JDK76" s="507"/>
      <c r="JDL76" s="507"/>
      <c r="JDM76" s="507"/>
      <c r="JDN76" s="507"/>
      <c r="JDO76" s="507"/>
      <c r="JDP76" s="507"/>
      <c r="JDQ76" s="507"/>
      <c r="JDR76" s="507"/>
      <c r="JDS76" s="507"/>
      <c r="JDT76" s="507"/>
      <c r="JDU76" s="507"/>
      <c r="JDV76" s="507"/>
      <c r="JDW76" s="507"/>
      <c r="JDX76" s="507"/>
      <c r="JDY76" s="507"/>
      <c r="JDZ76" s="507"/>
      <c r="JEA76" s="507"/>
      <c r="JEB76" s="507"/>
      <c r="JEC76" s="507"/>
      <c r="JED76" s="507"/>
      <c r="JEE76" s="507"/>
      <c r="JEF76" s="507"/>
      <c r="JEG76" s="507"/>
      <c r="JEH76" s="507"/>
      <c r="JEI76" s="507"/>
      <c r="JEJ76" s="507"/>
      <c r="JEK76" s="507"/>
      <c r="JEL76" s="507"/>
      <c r="JEM76" s="507"/>
      <c r="JEN76" s="507"/>
      <c r="JEO76" s="507"/>
      <c r="JEP76" s="507"/>
      <c r="JEQ76" s="507"/>
      <c r="JER76" s="507"/>
      <c r="JES76" s="507"/>
      <c r="JET76" s="507"/>
      <c r="JEU76" s="507"/>
      <c r="JEV76" s="507"/>
      <c r="JEW76" s="507"/>
      <c r="JEX76" s="507"/>
      <c r="JEY76" s="507"/>
      <c r="JEZ76" s="507"/>
      <c r="JFA76" s="507"/>
      <c r="JFB76" s="507"/>
      <c r="JFC76" s="507"/>
      <c r="JFD76" s="507"/>
      <c r="JFE76" s="507"/>
      <c r="JFF76" s="507"/>
      <c r="JFG76" s="507"/>
      <c r="JFH76" s="507"/>
      <c r="JFI76" s="507"/>
      <c r="JFJ76" s="507"/>
      <c r="JFK76" s="507"/>
      <c r="JFL76" s="507"/>
      <c r="JFM76" s="507"/>
      <c r="JFN76" s="507"/>
      <c r="JFO76" s="507"/>
      <c r="JFP76" s="507"/>
      <c r="JFQ76" s="507"/>
      <c r="JFR76" s="507"/>
      <c r="JFS76" s="507"/>
      <c r="JFT76" s="507"/>
      <c r="JFU76" s="507"/>
      <c r="JFV76" s="507"/>
      <c r="JFW76" s="507"/>
      <c r="JFX76" s="507"/>
      <c r="JFY76" s="507"/>
      <c r="JFZ76" s="507"/>
      <c r="JGA76" s="507"/>
      <c r="JGB76" s="507"/>
      <c r="JGC76" s="507"/>
      <c r="JGD76" s="507"/>
      <c r="JGE76" s="507"/>
      <c r="JGF76" s="507"/>
      <c r="JGG76" s="507"/>
      <c r="JGH76" s="507"/>
      <c r="JGI76" s="507"/>
      <c r="JGJ76" s="507"/>
      <c r="JGK76" s="507"/>
      <c r="JGL76" s="507"/>
      <c r="JGM76" s="507"/>
      <c r="JGN76" s="507"/>
      <c r="JGO76" s="507"/>
      <c r="JGP76" s="507"/>
      <c r="JGQ76" s="507"/>
      <c r="JGR76" s="507"/>
      <c r="JGS76" s="507"/>
      <c r="JGT76" s="507"/>
      <c r="JGU76" s="507"/>
      <c r="JGV76" s="507"/>
      <c r="JGW76" s="507"/>
      <c r="JGX76" s="507"/>
      <c r="JGY76" s="507"/>
      <c r="JGZ76" s="507"/>
      <c r="JHA76" s="507"/>
      <c r="JHB76" s="507"/>
      <c r="JHC76" s="507"/>
      <c r="JHD76" s="507"/>
      <c r="JHE76" s="507"/>
      <c r="JHF76" s="507"/>
      <c r="JHG76" s="507"/>
      <c r="JHH76" s="507"/>
      <c r="JHI76" s="507"/>
      <c r="JHJ76" s="507"/>
      <c r="JHK76" s="507"/>
      <c r="JHL76" s="507"/>
      <c r="JHM76" s="507"/>
      <c r="JHN76" s="507"/>
      <c r="JHO76" s="507"/>
      <c r="JHP76" s="507"/>
      <c r="JHQ76" s="507"/>
      <c r="JHR76" s="507"/>
      <c r="JHS76" s="507"/>
      <c r="JHT76" s="507"/>
      <c r="JHU76" s="507"/>
      <c r="JHV76" s="507"/>
      <c r="JHW76" s="507"/>
      <c r="JHX76" s="507"/>
      <c r="JHY76" s="507"/>
      <c r="JHZ76" s="507"/>
      <c r="JIA76" s="507"/>
      <c r="JIB76" s="507"/>
      <c r="JIC76" s="507"/>
      <c r="JID76" s="507"/>
      <c r="JIE76" s="507"/>
      <c r="JIF76" s="507"/>
      <c r="JIG76" s="507"/>
      <c r="JIH76" s="507"/>
      <c r="JII76" s="507"/>
      <c r="JIJ76" s="507"/>
      <c r="JIK76" s="507"/>
      <c r="JIL76" s="507"/>
      <c r="JIM76" s="507"/>
      <c r="JIN76" s="507"/>
      <c r="JIO76" s="507"/>
      <c r="JIP76" s="507"/>
      <c r="JIQ76" s="507"/>
      <c r="JIR76" s="507"/>
      <c r="JIS76" s="507"/>
      <c r="JIT76" s="507"/>
      <c r="JIU76" s="507"/>
      <c r="JIV76" s="507"/>
      <c r="JIW76" s="507"/>
      <c r="JIX76" s="507"/>
      <c r="JIY76" s="507"/>
      <c r="JIZ76" s="507"/>
      <c r="JJA76" s="507"/>
      <c r="JJB76" s="507"/>
      <c r="JJC76" s="507"/>
      <c r="JJD76" s="507"/>
      <c r="JJE76" s="507"/>
      <c r="JJF76" s="507"/>
      <c r="JJG76" s="507"/>
      <c r="JJH76" s="507"/>
      <c r="JJI76" s="507"/>
      <c r="JJJ76" s="507"/>
      <c r="JJK76" s="507"/>
      <c r="JJL76" s="507"/>
      <c r="JJM76" s="507"/>
      <c r="JJN76" s="507"/>
      <c r="JJO76" s="507"/>
      <c r="JJP76" s="507"/>
      <c r="JJQ76" s="507"/>
      <c r="JJR76" s="507"/>
      <c r="JJS76" s="507"/>
      <c r="JJT76" s="507"/>
      <c r="JJU76" s="507"/>
      <c r="JJV76" s="507"/>
      <c r="JJW76" s="507"/>
      <c r="JJX76" s="507"/>
      <c r="JJY76" s="507"/>
      <c r="JJZ76" s="507"/>
      <c r="JKA76" s="507"/>
      <c r="JKB76" s="507"/>
      <c r="JKC76" s="507"/>
      <c r="JKD76" s="507"/>
      <c r="JKE76" s="507"/>
      <c r="JKF76" s="507"/>
      <c r="JKG76" s="507"/>
      <c r="JKH76" s="507"/>
      <c r="JKI76" s="507"/>
      <c r="JKJ76" s="507"/>
      <c r="JKK76" s="507"/>
      <c r="JKL76" s="507"/>
      <c r="JKM76" s="507"/>
      <c r="JKN76" s="507"/>
      <c r="JKO76" s="507"/>
      <c r="JKP76" s="507"/>
      <c r="JKQ76" s="507"/>
      <c r="JKR76" s="507"/>
      <c r="JKS76" s="507"/>
      <c r="JKT76" s="507"/>
      <c r="JKU76" s="507"/>
      <c r="JKV76" s="507"/>
      <c r="JKW76" s="507"/>
      <c r="JKX76" s="507"/>
      <c r="JKY76" s="507"/>
      <c r="JKZ76" s="507"/>
      <c r="JLA76" s="507"/>
      <c r="JLB76" s="507"/>
      <c r="JLC76" s="507"/>
      <c r="JLD76" s="507"/>
      <c r="JLE76" s="507"/>
      <c r="JLF76" s="507"/>
      <c r="JLG76" s="507"/>
      <c r="JLH76" s="507"/>
      <c r="JLJ76" s="507"/>
      <c r="JLK76" s="507"/>
      <c r="JLL76" s="507"/>
      <c r="JLM76" s="507"/>
      <c r="JLN76" s="507"/>
      <c r="JLP76" s="507"/>
      <c r="JLT76" s="507"/>
      <c r="JLU76" s="507"/>
      <c r="JLV76" s="507"/>
      <c r="JLW76" s="507"/>
      <c r="JLX76" s="507"/>
      <c r="JLY76" s="507"/>
      <c r="JLZ76" s="507"/>
      <c r="JMA76" s="507"/>
      <c r="JMB76" s="507"/>
      <c r="JMC76" s="507"/>
      <c r="JME76" s="507"/>
      <c r="JMF76" s="507"/>
      <c r="JMG76" s="507"/>
      <c r="JMH76" s="507"/>
      <c r="JMI76" s="507"/>
      <c r="JMJ76" s="507"/>
      <c r="JMK76" s="507"/>
      <c r="JML76" s="507"/>
      <c r="JMM76" s="507"/>
      <c r="JMN76" s="507"/>
      <c r="JMO76" s="507"/>
      <c r="JMP76" s="507"/>
      <c r="JMQ76" s="507"/>
      <c r="JMR76" s="507"/>
      <c r="JMS76" s="507"/>
      <c r="JMT76" s="507"/>
      <c r="JMU76" s="507"/>
      <c r="JMV76" s="507"/>
      <c r="JMW76" s="507"/>
      <c r="JMX76" s="507"/>
      <c r="JMY76" s="507"/>
      <c r="JMZ76" s="507"/>
      <c r="JNA76" s="507"/>
      <c r="JNB76" s="507"/>
      <c r="JNC76" s="507"/>
      <c r="JND76" s="507"/>
      <c r="JNE76" s="507"/>
      <c r="JNF76" s="507"/>
      <c r="JNG76" s="507"/>
      <c r="JNH76" s="507"/>
      <c r="JNI76" s="507"/>
      <c r="JNJ76" s="507"/>
      <c r="JNK76" s="507"/>
      <c r="JNL76" s="507"/>
      <c r="JNM76" s="507"/>
      <c r="JNN76" s="507"/>
      <c r="JNO76" s="507"/>
      <c r="JNP76" s="507"/>
      <c r="JNQ76" s="507"/>
      <c r="JNR76" s="507"/>
      <c r="JNS76" s="507"/>
      <c r="JNT76" s="507"/>
      <c r="JNU76" s="507"/>
      <c r="JNV76" s="507"/>
      <c r="JNW76" s="507"/>
      <c r="JNX76" s="507"/>
      <c r="JNY76" s="507"/>
      <c r="JNZ76" s="507"/>
      <c r="JOA76" s="507"/>
      <c r="JOB76" s="507"/>
      <c r="JOC76" s="507"/>
      <c r="JOD76" s="507"/>
      <c r="JOE76" s="507"/>
      <c r="JOF76" s="507"/>
      <c r="JOG76" s="507"/>
      <c r="JOH76" s="507"/>
      <c r="JOI76" s="507"/>
      <c r="JOJ76" s="507"/>
      <c r="JOK76" s="507"/>
      <c r="JOL76" s="507"/>
      <c r="JOM76" s="507"/>
      <c r="JON76" s="507"/>
      <c r="JOO76" s="507"/>
      <c r="JOP76" s="507"/>
      <c r="JOQ76" s="507"/>
      <c r="JOR76" s="507"/>
      <c r="JOS76" s="507"/>
      <c r="JOT76" s="507"/>
      <c r="JOU76" s="507"/>
      <c r="JOV76" s="507"/>
      <c r="JOW76" s="507"/>
      <c r="JOX76" s="507"/>
      <c r="JOY76" s="507"/>
      <c r="JOZ76" s="507"/>
      <c r="JPA76" s="507"/>
      <c r="JPB76" s="507"/>
      <c r="JPC76" s="507"/>
      <c r="JPD76" s="507"/>
      <c r="JPE76" s="507"/>
      <c r="JPF76" s="507"/>
      <c r="JPG76" s="507"/>
      <c r="JPH76" s="507"/>
      <c r="JPI76" s="507"/>
      <c r="JPJ76" s="507"/>
      <c r="JPK76" s="507"/>
      <c r="JPL76" s="507"/>
      <c r="JPM76" s="507"/>
      <c r="JPN76" s="507"/>
      <c r="JPO76" s="507"/>
      <c r="JPP76" s="507"/>
      <c r="JPQ76" s="507"/>
      <c r="JPR76" s="507"/>
      <c r="JPS76" s="507"/>
      <c r="JPT76" s="507"/>
      <c r="JPU76" s="507"/>
      <c r="JPV76" s="507"/>
      <c r="JPW76" s="507"/>
      <c r="JPX76" s="507"/>
      <c r="JPY76" s="507"/>
      <c r="JPZ76" s="507"/>
      <c r="JQA76" s="507"/>
      <c r="JQB76" s="507"/>
      <c r="JQC76" s="507"/>
      <c r="JQD76" s="507"/>
      <c r="JQE76" s="507"/>
      <c r="JQF76" s="507"/>
      <c r="JQG76" s="507"/>
      <c r="JQH76" s="507"/>
      <c r="JQI76" s="507"/>
      <c r="JQJ76" s="507"/>
      <c r="JQK76" s="507"/>
      <c r="JQL76" s="507"/>
      <c r="JQM76" s="507"/>
      <c r="JQN76" s="507"/>
      <c r="JQO76" s="507"/>
      <c r="JQP76" s="507"/>
      <c r="JQQ76" s="507"/>
      <c r="JQR76" s="507"/>
      <c r="JQS76" s="507"/>
      <c r="JQT76" s="507"/>
      <c r="JQU76" s="507"/>
      <c r="JQV76" s="507"/>
      <c r="JQW76" s="507"/>
      <c r="JQX76" s="507"/>
      <c r="JQY76" s="507"/>
      <c r="JQZ76" s="507"/>
      <c r="JRA76" s="507"/>
      <c r="JRB76" s="507"/>
      <c r="JRC76" s="507"/>
      <c r="JRD76" s="507"/>
      <c r="JRE76" s="507"/>
      <c r="JRF76" s="507"/>
      <c r="JRG76" s="507"/>
      <c r="JRH76" s="507"/>
      <c r="JRI76" s="507"/>
      <c r="JRJ76" s="507"/>
      <c r="JRK76" s="507"/>
      <c r="JRL76" s="507"/>
      <c r="JRM76" s="507"/>
      <c r="JRN76" s="507"/>
      <c r="JRO76" s="507"/>
      <c r="JRP76" s="507"/>
      <c r="JRQ76" s="507"/>
      <c r="JRR76" s="507"/>
      <c r="JRS76" s="507"/>
      <c r="JRT76" s="507"/>
      <c r="JRU76" s="507"/>
      <c r="JRV76" s="507"/>
      <c r="JRW76" s="507"/>
      <c r="JRX76" s="507"/>
      <c r="JRY76" s="507"/>
      <c r="JRZ76" s="507"/>
      <c r="JSA76" s="507"/>
      <c r="JSB76" s="507"/>
      <c r="JSC76" s="507"/>
      <c r="JSD76" s="507"/>
      <c r="JSE76" s="507"/>
      <c r="JSF76" s="507"/>
      <c r="JSG76" s="507"/>
      <c r="JSH76" s="507"/>
      <c r="JSI76" s="507"/>
      <c r="JSJ76" s="507"/>
      <c r="JSK76" s="507"/>
      <c r="JSL76" s="507"/>
      <c r="JSM76" s="507"/>
      <c r="JSN76" s="507"/>
      <c r="JSO76" s="507"/>
      <c r="JSP76" s="507"/>
      <c r="JSQ76" s="507"/>
      <c r="JSR76" s="507"/>
      <c r="JSS76" s="507"/>
      <c r="JST76" s="507"/>
      <c r="JSU76" s="507"/>
      <c r="JSV76" s="507"/>
      <c r="JSW76" s="507"/>
      <c r="JSX76" s="507"/>
      <c r="JSY76" s="507"/>
      <c r="JSZ76" s="507"/>
      <c r="JTA76" s="507"/>
      <c r="JTB76" s="507"/>
      <c r="JTC76" s="507"/>
      <c r="JTD76" s="507"/>
      <c r="JTE76" s="507"/>
      <c r="JTF76" s="507"/>
      <c r="JTG76" s="507"/>
      <c r="JTH76" s="507"/>
      <c r="JTI76" s="507"/>
      <c r="JTJ76" s="507"/>
      <c r="JTK76" s="507"/>
      <c r="JTL76" s="507"/>
      <c r="JTM76" s="507"/>
      <c r="JTN76" s="507"/>
      <c r="JTO76" s="507"/>
      <c r="JTP76" s="507"/>
      <c r="JTQ76" s="507"/>
      <c r="JTR76" s="507"/>
      <c r="JTS76" s="507"/>
      <c r="JTT76" s="507"/>
      <c r="JTU76" s="507"/>
      <c r="JTV76" s="507"/>
      <c r="JTW76" s="507"/>
      <c r="JTX76" s="507"/>
      <c r="JTY76" s="507"/>
      <c r="JTZ76" s="507"/>
      <c r="JUA76" s="507"/>
      <c r="JUB76" s="507"/>
      <c r="JUC76" s="507"/>
      <c r="JUD76" s="507"/>
      <c r="JUE76" s="507"/>
      <c r="JUF76" s="507"/>
      <c r="JUG76" s="507"/>
      <c r="JUH76" s="507"/>
      <c r="JUI76" s="507"/>
      <c r="JUJ76" s="507"/>
      <c r="JUK76" s="507"/>
      <c r="JUL76" s="507"/>
      <c r="JUM76" s="507"/>
      <c r="JUN76" s="507"/>
      <c r="JUO76" s="507"/>
      <c r="JUP76" s="507"/>
      <c r="JUQ76" s="507"/>
      <c r="JUR76" s="507"/>
      <c r="JUS76" s="507"/>
      <c r="JUT76" s="507"/>
      <c r="JUU76" s="507"/>
      <c r="JUV76" s="507"/>
      <c r="JUW76" s="507"/>
      <c r="JUX76" s="507"/>
      <c r="JUY76" s="507"/>
      <c r="JUZ76" s="507"/>
      <c r="JVA76" s="507"/>
      <c r="JVB76" s="507"/>
      <c r="JVC76" s="507"/>
      <c r="JVD76" s="507"/>
      <c r="JVF76" s="507"/>
      <c r="JVG76" s="507"/>
      <c r="JVH76" s="507"/>
      <c r="JVI76" s="507"/>
      <c r="JVJ76" s="507"/>
      <c r="JVL76" s="507"/>
      <c r="JVP76" s="507"/>
      <c r="JVQ76" s="507"/>
      <c r="JVR76" s="507"/>
      <c r="JVS76" s="507"/>
      <c r="JVT76" s="507"/>
      <c r="JVU76" s="507"/>
      <c r="JVV76" s="507"/>
      <c r="JVW76" s="507"/>
      <c r="JVX76" s="507"/>
      <c r="JVY76" s="507"/>
      <c r="JWA76" s="507"/>
      <c r="JWB76" s="507"/>
      <c r="JWC76" s="507"/>
      <c r="JWD76" s="507"/>
      <c r="JWE76" s="507"/>
      <c r="JWF76" s="507"/>
      <c r="JWG76" s="507"/>
      <c r="JWH76" s="507"/>
      <c r="JWI76" s="507"/>
      <c r="JWJ76" s="507"/>
      <c r="JWK76" s="507"/>
      <c r="JWL76" s="507"/>
      <c r="JWM76" s="507"/>
      <c r="JWN76" s="507"/>
      <c r="JWO76" s="507"/>
      <c r="JWP76" s="507"/>
      <c r="JWQ76" s="507"/>
      <c r="JWR76" s="507"/>
      <c r="JWS76" s="507"/>
      <c r="JWT76" s="507"/>
      <c r="JWU76" s="507"/>
      <c r="JWV76" s="507"/>
      <c r="JWW76" s="507"/>
      <c r="JWX76" s="507"/>
      <c r="JWY76" s="507"/>
      <c r="JWZ76" s="507"/>
      <c r="JXA76" s="507"/>
      <c r="JXB76" s="507"/>
      <c r="JXC76" s="507"/>
      <c r="JXD76" s="507"/>
      <c r="JXE76" s="507"/>
      <c r="JXF76" s="507"/>
      <c r="JXG76" s="507"/>
      <c r="JXH76" s="507"/>
      <c r="JXI76" s="507"/>
      <c r="JXJ76" s="507"/>
      <c r="JXK76" s="507"/>
      <c r="JXL76" s="507"/>
      <c r="JXM76" s="507"/>
      <c r="JXN76" s="507"/>
      <c r="JXO76" s="507"/>
      <c r="JXP76" s="507"/>
      <c r="JXQ76" s="507"/>
      <c r="JXR76" s="507"/>
      <c r="JXS76" s="507"/>
      <c r="JXT76" s="507"/>
      <c r="JXU76" s="507"/>
      <c r="JXV76" s="507"/>
      <c r="JXW76" s="507"/>
      <c r="JXX76" s="507"/>
      <c r="JXY76" s="507"/>
      <c r="JXZ76" s="507"/>
      <c r="JYA76" s="507"/>
      <c r="JYB76" s="507"/>
      <c r="JYC76" s="507"/>
      <c r="JYD76" s="507"/>
      <c r="JYE76" s="507"/>
      <c r="JYF76" s="507"/>
      <c r="JYG76" s="507"/>
      <c r="JYH76" s="507"/>
      <c r="JYI76" s="507"/>
      <c r="JYJ76" s="507"/>
      <c r="JYK76" s="507"/>
      <c r="JYL76" s="507"/>
      <c r="JYM76" s="507"/>
      <c r="JYN76" s="507"/>
      <c r="JYO76" s="507"/>
      <c r="JYP76" s="507"/>
      <c r="JYQ76" s="507"/>
      <c r="JYR76" s="507"/>
      <c r="JYS76" s="507"/>
      <c r="JYT76" s="507"/>
      <c r="JYU76" s="507"/>
      <c r="JYV76" s="507"/>
      <c r="JYW76" s="507"/>
      <c r="JYX76" s="507"/>
      <c r="JYY76" s="507"/>
      <c r="JYZ76" s="507"/>
      <c r="JZA76" s="507"/>
      <c r="JZB76" s="507"/>
      <c r="JZC76" s="507"/>
      <c r="JZD76" s="507"/>
      <c r="JZE76" s="507"/>
      <c r="JZF76" s="507"/>
      <c r="JZG76" s="507"/>
      <c r="JZH76" s="507"/>
      <c r="JZI76" s="507"/>
      <c r="JZJ76" s="507"/>
      <c r="JZK76" s="507"/>
      <c r="JZL76" s="507"/>
      <c r="JZM76" s="507"/>
      <c r="JZN76" s="507"/>
      <c r="JZO76" s="507"/>
      <c r="JZP76" s="507"/>
      <c r="JZQ76" s="507"/>
      <c r="JZR76" s="507"/>
      <c r="JZS76" s="507"/>
      <c r="JZT76" s="507"/>
      <c r="JZU76" s="507"/>
      <c r="JZV76" s="507"/>
      <c r="JZW76" s="507"/>
      <c r="JZX76" s="507"/>
      <c r="JZY76" s="507"/>
      <c r="JZZ76" s="507"/>
      <c r="KAA76" s="507"/>
      <c r="KAB76" s="507"/>
      <c r="KAC76" s="507"/>
      <c r="KAD76" s="507"/>
      <c r="KAE76" s="507"/>
      <c r="KAF76" s="507"/>
      <c r="KAG76" s="507"/>
      <c r="KAH76" s="507"/>
      <c r="KAI76" s="507"/>
      <c r="KAJ76" s="507"/>
      <c r="KAK76" s="507"/>
      <c r="KAL76" s="507"/>
      <c r="KAM76" s="507"/>
      <c r="KAN76" s="507"/>
      <c r="KAO76" s="507"/>
      <c r="KAP76" s="507"/>
      <c r="KAQ76" s="507"/>
      <c r="KAR76" s="507"/>
      <c r="KAS76" s="507"/>
      <c r="KAT76" s="507"/>
      <c r="KAU76" s="507"/>
      <c r="KAV76" s="507"/>
      <c r="KAW76" s="507"/>
      <c r="KAX76" s="507"/>
      <c r="KAY76" s="507"/>
      <c r="KAZ76" s="507"/>
      <c r="KBA76" s="507"/>
      <c r="KBB76" s="507"/>
      <c r="KBC76" s="507"/>
      <c r="KBD76" s="507"/>
      <c r="KBE76" s="507"/>
      <c r="KBF76" s="507"/>
      <c r="KBG76" s="507"/>
      <c r="KBH76" s="507"/>
      <c r="KBI76" s="507"/>
      <c r="KBJ76" s="507"/>
      <c r="KBK76" s="507"/>
      <c r="KBL76" s="507"/>
      <c r="KBM76" s="507"/>
      <c r="KBN76" s="507"/>
      <c r="KBO76" s="507"/>
      <c r="KBP76" s="507"/>
      <c r="KBQ76" s="507"/>
      <c r="KBR76" s="507"/>
      <c r="KBS76" s="507"/>
      <c r="KBT76" s="507"/>
      <c r="KBU76" s="507"/>
      <c r="KBV76" s="507"/>
      <c r="KBW76" s="507"/>
      <c r="KBX76" s="507"/>
      <c r="KBY76" s="507"/>
      <c r="KBZ76" s="507"/>
      <c r="KCA76" s="507"/>
      <c r="KCB76" s="507"/>
      <c r="KCC76" s="507"/>
      <c r="KCD76" s="507"/>
      <c r="KCE76" s="507"/>
      <c r="KCF76" s="507"/>
      <c r="KCG76" s="507"/>
      <c r="KCH76" s="507"/>
      <c r="KCI76" s="507"/>
      <c r="KCJ76" s="507"/>
      <c r="KCK76" s="507"/>
      <c r="KCL76" s="507"/>
      <c r="KCM76" s="507"/>
      <c r="KCN76" s="507"/>
      <c r="KCO76" s="507"/>
      <c r="KCP76" s="507"/>
      <c r="KCQ76" s="507"/>
      <c r="KCR76" s="507"/>
      <c r="KCS76" s="507"/>
      <c r="KCT76" s="507"/>
      <c r="KCU76" s="507"/>
      <c r="KCV76" s="507"/>
      <c r="KCW76" s="507"/>
      <c r="KCX76" s="507"/>
      <c r="KCY76" s="507"/>
      <c r="KCZ76" s="507"/>
      <c r="KDA76" s="507"/>
      <c r="KDB76" s="507"/>
      <c r="KDC76" s="507"/>
      <c r="KDD76" s="507"/>
      <c r="KDE76" s="507"/>
      <c r="KDF76" s="507"/>
      <c r="KDG76" s="507"/>
      <c r="KDH76" s="507"/>
      <c r="KDI76" s="507"/>
      <c r="KDJ76" s="507"/>
      <c r="KDK76" s="507"/>
      <c r="KDL76" s="507"/>
      <c r="KDM76" s="507"/>
      <c r="KDN76" s="507"/>
      <c r="KDO76" s="507"/>
      <c r="KDP76" s="507"/>
      <c r="KDQ76" s="507"/>
      <c r="KDR76" s="507"/>
      <c r="KDS76" s="507"/>
      <c r="KDT76" s="507"/>
      <c r="KDU76" s="507"/>
      <c r="KDV76" s="507"/>
      <c r="KDW76" s="507"/>
      <c r="KDX76" s="507"/>
      <c r="KDY76" s="507"/>
      <c r="KDZ76" s="507"/>
      <c r="KEA76" s="507"/>
      <c r="KEB76" s="507"/>
      <c r="KEC76" s="507"/>
      <c r="KED76" s="507"/>
      <c r="KEE76" s="507"/>
      <c r="KEF76" s="507"/>
      <c r="KEG76" s="507"/>
      <c r="KEH76" s="507"/>
      <c r="KEI76" s="507"/>
      <c r="KEJ76" s="507"/>
      <c r="KEK76" s="507"/>
      <c r="KEL76" s="507"/>
      <c r="KEM76" s="507"/>
      <c r="KEN76" s="507"/>
      <c r="KEO76" s="507"/>
      <c r="KEP76" s="507"/>
      <c r="KEQ76" s="507"/>
      <c r="KER76" s="507"/>
      <c r="KES76" s="507"/>
      <c r="KET76" s="507"/>
      <c r="KEU76" s="507"/>
      <c r="KEV76" s="507"/>
      <c r="KEW76" s="507"/>
      <c r="KEX76" s="507"/>
      <c r="KEY76" s="507"/>
      <c r="KEZ76" s="507"/>
      <c r="KFB76" s="507"/>
      <c r="KFC76" s="507"/>
      <c r="KFD76" s="507"/>
      <c r="KFE76" s="507"/>
      <c r="KFF76" s="507"/>
      <c r="KFH76" s="507"/>
      <c r="KFL76" s="507"/>
      <c r="KFM76" s="507"/>
      <c r="KFN76" s="507"/>
      <c r="KFO76" s="507"/>
      <c r="KFP76" s="507"/>
      <c r="KFQ76" s="507"/>
      <c r="KFR76" s="507"/>
      <c r="KFS76" s="507"/>
      <c r="KFT76" s="507"/>
      <c r="KFU76" s="507"/>
      <c r="KFW76" s="507"/>
      <c r="KFX76" s="507"/>
      <c r="KFY76" s="507"/>
      <c r="KFZ76" s="507"/>
      <c r="KGA76" s="507"/>
      <c r="KGB76" s="507"/>
      <c r="KGC76" s="507"/>
      <c r="KGD76" s="507"/>
      <c r="KGE76" s="507"/>
      <c r="KGF76" s="507"/>
      <c r="KGG76" s="507"/>
      <c r="KGH76" s="507"/>
      <c r="KGI76" s="507"/>
      <c r="KGJ76" s="507"/>
      <c r="KGK76" s="507"/>
      <c r="KGL76" s="507"/>
      <c r="KGM76" s="507"/>
      <c r="KGN76" s="507"/>
      <c r="KGO76" s="507"/>
      <c r="KGP76" s="507"/>
      <c r="KGQ76" s="507"/>
      <c r="KGR76" s="507"/>
      <c r="KGS76" s="507"/>
      <c r="KGT76" s="507"/>
      <c r="KGU76" s="507"/>
      <c r="KGV76" s="507"/>
      <c r="KGW76" s="507"/>
      <c r="KGX76" s="507"/>
      <c r="KGY76" s="507"/>
      <c r="KGZ76" s="507"/>
      <c r="KHA76" s="507"/>
      <c r="KHB76" s="507"/>
      <c r="KHC76" s="507"/>
      <c r="KHD76" s="507"/>
      <c r="KHE76" s="507"/>
      <c r="KHF76" s="507"/>
      <c r="KHG76" s="507"/>
      <c r="KHH76" s="507"/>
      <c r="KHI76" s="507"/>
      <c r="KHJ76" s="507"/>
      <c r="KHK76" s="507"/>
      <c r="KHL76" s="507"/>
      <c r="KHM76" s="507"/>
      <c r="KHN76" s="507"/>
      <c r="KHO76" s="507"/>
      <c r="KHP76" s="507"/>
      <c r="KHQ76" s="507"/>
      <c r="KHR76" s="507"/>
      <c r="KHS76" s="507"/>
      <c r="KHT76" s="507"/>
      <c r="KHU76" s="507"/>
      <c r="KHV76" s="507"/>
      <c r="KHW76" s="507"/>
      <c r="KHX76" s="507"/>
      <c r="KHY76" s="507"/>
      <c r="KHZ76" s="507"/>
      <c r="KIA76" s="507"/>
      <c r="KIB76" s="507"/>
      <c r="KIC76" s="507"/>
      <c r="KID76" s="507"/>
      <c r="KIE76" s="507"/>
      <c r="KIF76" s="507"/>
      <c r="KIG76" s="507"/>
      <c r="KIH76" s="507"/>
      <c r="KII76" s="507"/>
      <c r="KIJ76" s="507"/>
      <c r="KIK76" s="507"/>
      <c r="KIL76" s="507"/>
      <c r="KIM76" s="507"/>
      <c r="KIN76" s="507"/>
      <c r="KIO76" s="507"/>
      <c r="KIP76" s="507"/>
      <c r="KIQ76" s="507"/>
      <c r="KIR76" s="507"/>
      <c r="KIS76" s="507"/>
      <c r="KIT76" s="507"/>
      <c r="KIU76" s="507"/>
      <c r="KIV76" s="507"/>
      <c r="KIW76" s="507"/>
      <c r="KIX76" s="507"/>
      <c r="KIY76" s="507"/>
      <c r="KIZ76" s="507"/>
      <c r="KJA76" s="507"/>
      <c r="KJB76" s="507"/>
      <c r="KJC76" s="507"/>
      <c r="KJD76" s="507"/>
      <c r="KJE76" s="507"/>
      <c r="KJF76" s="507"/>
      <c r="KJG76" s="507"/>
      <c r="KJH76" s="507"/>
      <c r="KJI76" s="507"/>
      <c r="KJJ76" s="507"/>
      <c r="KJK76" s="507"/>
      <c r="KJL76" s="507"/>
      <c r="KJM76" s="507"/>
      <c r="KJN76" s="507"/>
      <c r="KJO76" s="507"/>
      <c r="KJP76" s="507"/>
      <c r="KJQ76" s="507"/>
      <c r="KJR76" s="507"/>
      <c r="KJS76" s="507"/>
      <c r="KJT76" s="507"/>
      <c r="KJU76" s="507"/>
      <c r="KJV76" s="507"/>
      <c r="KJW76" s="507"/>
      <c r="KJX76" s="507"/>
      <c r="KJY76" s="507"/>
      <c r="KJZ76" s="507"/>
      <c r="KKA76" s="507"/>
      <c r="KKB76" s="507"/>
      <c r="KKC76" s="507"/>
      <c r="KKD76" s="507"/>
      <c r="KKE76" s="507"/>
      <c r="KKF76" s="507"/>
      <c r="KKG76" s="507"/>
      <c r="KKH76" s="507"/>
      <c r="KKI76" s="507"/>
      <c r="KKJ76" s="507"/>
      <c r="KKK76" s="507"/>
      <c r="KKL76" s="507"/>
      <c r="KKM76" s="507"/>
      <c r="KKN76" s="507"/>
      <c r="KKO76" s="507"/>
      <c r="KKP76" s="507"/>
      <c r="KKQ76" s="507"/>
      <c r="KKR76" s="507"/>
      <c r="KKS76" s="507"/>
      <c r="KKT76" s="507"/>
      <c r="KKU76" s="507"/>
      <c r="KKV76" s="507"/>
      <c r="KKW76" s="507"/>
      <c r="KKX76" s="507"/>
      <c r="KKY76" s="507"/>
      <c r="KKZ76" s="507"/>
      <c r="KLA76" s="507"/>
      <c r="KLB76" s="507"/>
      <c r="KLC76" s="507"/>
      <c r="KLD76" s="507"/>
      <c r="KLE76" s="507"/>
      <c r="KLF76" s="507"/>
      <c r="KLG76" s="507"/>
      <c r="KLH76" s="507"/>
      <c r="KLI76" s="507"/>
      <c r="KLJ76" s="507"/>
      <c r="KLK76" s="507"/>
      <c r="KLL76" s="507"/>
      <c r="KLM76" s="507"/>
      <c r="KLN76" s="507"/>
      <c r="KLO76" s="507"/>
      <c r="KLP76" s="507"/>
      <c r="KLQ76" s="507"/>
      <c r="KLR76" s="507"/>
      <c r="KLS76" s="507"/>
      <c r="KLT76" s="507"/>
      <c r="KLU76" s="507"/>
      <c r="KLV76" s="507"/>
      <c r="KLW76" s="507"/>
      <c r="KLX76" s="507"/>
      <c r="KLY76" s="507"/>
      <c r="KLZ76" s="507"/>
      <c r="KMA76" s="507"/>
      <c r="KMB76" s="507"/>
      <c r="KMC76" s="507"/>
      <c r="KMD76" s="507"/>
      <c r="KME76" s="507"/>
      <c r="KMF76" s="507"/>
      <c r="KMG76" s="507"/>
      <c r="KMH76" s="507"/>
      <c r="KMI76" s="507"/>
      <c r="KMJ76" s="507"/>
      <c r="KMK76" s="507"/>
      <c r="KML76" s="507"/>
      <c r="KMM76" s="507"/>
      <c r="KMN76" s="507"/>
      <c r="KMO76" s="507"/>
      <c r="KMP76" s="507"/>
      <c r="KMQ76" s="507"/>
      <c r="KMR76" s="507"/>
      <c r="KMS76" s="507"/>
      <c r="KMT76" s="507"/>
      <c r="KMU76" s="507"/>
      <c r="KMV76" s="507"/>
      <c r="KMW76" s="507"/>
      <c r="KMX76" s="507"/>
      <c r="KMY76" s="507"/>
      <c r="KMZ76" s="507"/>
      <c r="KNA76" s="507"/>
      <c r="KNB76" s="507"/>
      <c r="KNC76" s="507"/>
      <c r="KND76" s="507"/>
      <c r="KNE76" s="507"/>
      <c r="KNF76" s="507"/>
      <c r="KNG76" s="507"/>
      <c r="KNH76" s="507"/>
      <c r="KNI76" s="507"/>
      <c r="KNJ76" s="507"/>
      <c r="KNK76" s="507"/>
      <c r="KNL76" s="507"/>
      <c r="KNM76" s="507"/>
      <c r="KNN76" s="507"/>
      <c r="KNO76" s="507"/>
      <c r="KNP76" s="507"/>
      <c r="KNQ76" s="507"/>
      <c r="KNR76" s="507"/>
      <c r="KNS76" s="507"/>
      <c r="KNT76" s="507"/>
      <c r="KNU76" s="507"/>
      <c r="KNV76" s="507"/>
      <c r="KNW76" s="507"/>
      <c r="KNX76" s="507"/>
      <c r="KNY76" s="507"/>
      <c r="KNZ76" s="507"/>
      <c r="KOA76" s="507"/>
      <c r="KOB76" s="507"/>
      <c r="KOC76" s="507"/>
      <c r="KOD76" s="507"/>
      <c r="KOE76" s="507"/>
      <c r="KOF76" s="507"/>
      <c r="KOG76" s="507"/>
      <c r="KOH76" s="507"/>
      <c r="KOI76" s="507"/>
      <c r="KOJ76" s="507"/>
      <c r="KOK76" s="507"/>
      <c r="KOL76" s="507"/>
      <c r="KOM76" s="507"/>
      <c r="KON76" s="507"/>
      <c r="KOO76" s="507"/>
      <c r="KOP76" s="507"/>
      <c r="KOQ76" s="507"/>
      <c r="KOR76" s="507"/>
      <c r="KOS76" s="507"/>
      <c r="KOT76" s="507"/>
      <c r="KOU76" s="507"/>
      <c r="KOV76" s="507"/>
      <c r="KOX76" s="507"/>
      <c r="KOY76" s="507"/>
      <c r="KOZ76" s="507"/>
      <c r="KPA76" s="507"/>
      <c r="KPB76" s="507"/>
      <c r="KPD76" s="507"/>
      <c r="KPH76" s="507"/>
      <c r="KPI76" s="507"/>
      <c r="KPJ76" s="507"/>
      <c r="KPK76" s="507"/>
      <c r="KPL76" s="507"/>
      <c r="KPM76" s="507"/>
      <c r="KPN76" s="507"/>
      <c r="KPO76" s="507"/>
      <c r="KPP76" s="507"/>
      <c r="KPQ76" s="507"/>
      <c r="KPS76" s="507"/>
      <c r="KPT76" s="507"/>
      <c r="KPU76" s="507"/>
      <c r="KPV76" s="507"/>
      <c r="KPW76" s="507"/>
      <c r="KPX76" s="507"/>
      <c r="KPY76" s="507"/>
      <c r="KPZ76" s="507"/>
      <c r="KQA76" s="507"/>
      <c r="KQB76" s="507"/>
      <c r="KQC76" s="507"/>
      <c r="KQD76" s="507"/>
      <c r="KQE76" s="507"/>
      <c r="KQF76" s="507"/>
      <c r="KQG76" s="507"/>
      <c r="KQH76" s="507"/>
      <c r="KQI76" s="507"/>
      <c r="KQJ76" s="507"/>
      <c r="KQK76" s="507"/>
      <c r="KQL76" s="507"/>
      <c r="KQM76" s="507"/>
      <c r="KQN76" s="507"/>
      <c r="KQO76" s="507"/>
      <c r="KQP76" s="507"/>
      <c r="KQQ76" s="507"/>
      <c r="KQR76" s="507"/>
      <c r="KQS76" s="507"/>
      <c r="KQT76" s="507"/>
      <c r="KQU76" s="507"/>
      <c r="KQV76" s="507"/>
      <c r="KQW76" s="507"/>
      <c r="KQX76" s="507"/>
      <c r="KQY76" s="507"/>
      <c r="KQZ76" s="507"/>
      <c r="KRA76" s="507"/>
      <c r="KRB76" s="507"/>
      <c r="KRC76" s="507"/>
      <c r="KRD76" s="507"/>
      <c r="KRE76" s="507"/>
      <c r="KRF76" s="507"/>
      <c r="KRG76" s="507"/>
      <c r="KRH76" s="507"/>
      <c r="KRI76" s="507"/>
      <c r="KRJ76" s="507"/>
      <c r="KRK76" s="507"/>
      <c r="KRL76" s="507"/>
      <c r="KRM76" s="507"/>
      <c r="KRN76" s="507"/>
      <c r="KRO76" s="507"/>
      <c r="KRP76" s="507"/>
      <c r="KRQ76" s="507"/>
      <c r="KRR76" s="507"/>
      <c r="KRS76" s="507"/>
      <c r="KRT76" s="507"/>
      <c r="KRU76" s="507"/>
      <c r="KRV76" s="507"/>
      <c r="KRW76" s="507"/>
      <c r="KRX76" s="507"/>
      <c r="KRY76" s="507"/>
      <c r="KRZ76" s="507"/>
      <c r="KSA76" s="507"/>
      <c r="KSB76" s="507"/>
      <c r="KSC76" s="507"/>
      <c r="KSD76" s="507"/>
      <c r="KSE76" s="507"/>
      <c r="KSF76" s="507"/>
      <c r="KSG76" s="507"/>
      <c r="KSH76" s="507"/>
      <c r="KSI76" s="507"/>
      <c r="KSJ76" s="507"/>
      <c r="KSK76" s="507"/>
      <c r="KSL76" s="507"/>
      <c r="KSM76" s="507"/>
      <c r="KSN76" s="507"/>
      <c r="KSO76" s="507"/>
      <c r="KSP76" s="507"/>
      <c r="KSQ76" s="507"/>
      <c r="KSR76" s="507"/>
      <c r="KSS76" s="507"/>
      <c r="KST76" s="507"/>
      <c r="KSU76" s="507"/>
      <c r="KSV76" s="507"/>
      <c r="KSW76" s="507"/>
      <c r="KSX76" s="507"/>
      <c r="KSY76" s="507"/>
      <c r="KSZ76" s="507"/>
      <c r="KTA76" s="507"/>
      <c r="KTB76" s="507"/>
      <c r="KTC76" s="507"/>
      <c r="KTD76" s="507"/>
      <c r="KTE76" s="507"/>
      <c r="KTF76" s="507"/>
      <c r="KTG76" s="507"/>
      <c r="KTH76" s="507"/>
      <c r="KTI76" s="507"/>
      <c r="KTJ76" s="507"/>
      <c r="KTK76" s="507"/>
      <c r="KTL76" s="507"/>
      <c r="KTM76" s="507"/>
      <c r="KTN76" s="507"/>
      <c r="KTO76" s="507"/>
      <c r="KTP76" s="507"/>
      <c r="KTQ76" s="507"/>
      <c r="KTR76" s="507"/>
      <c r="KTS76" s="507"/>
      <c r="KTT76" s="507"/>
      <c r="KTU76" s="507"/>
      <c r="KTV76" s="507"/>
      <c r="KTW76" s="507"/>
      <c r="KTX76" s="507"/>
      <c r="KTY76" s="507"/>
      <c r="KTZ76" s="507"/>
      <c r="KUA76" s="507"/>
      <c r="KUB76" s="507"/>
      <c r="KUC76" s="507"/>
      <c r="KUD76" s="507"/>
      <c r="KUE76" s="507"/>
      <c r="KUF76" s="507"/>
      <c r="KUG76" s="507"/>
      <c r="KUH76" s="507"/>
      <c r="KUI76" s="507"/>
      <c r="KUJ76" s="507"/>
      <c r="KUK76" s="507"/>
      <c r="KUL76" s="507"/>
      <c r="KUM76" s="507"/>
      <c r="KUN76" s="507"/>
      <c r="KUO76" s="507"/>
      <c r="KUP76" s="507"/>
      <c r="KUQ76" s="507"/>
      <c r="KUR76" s="507"/>
      <c r="KUS76" s="507"/>
      <c r="KUT76" s="507"/>
      <c r="KUU76" s="507"/>
      <c r="KUV76" s="507"/>
      <c r="KUW76" s="507"/>
      <c r="KUX76" s="507"/>
      <c r="KUY76" s="507"/>
      <c r="KUZ76" s="507"/>
      <c r="KVA76" s="507"/>
      <c r="KVB76" s="507"/>
      <c r="KVC76" s="507"/>
      <c r="KVD76" s="507"/>
      <c r="KVE76" s="507"/>
      <c r="KVF76" s="507"/>
      <c r="KVG76" s="507"/>
      <c r="KVH76" s="507"/>
      <c r="KVI76" s="507"/>
      <c r="KVJ76" s="507"/>
      <c r="KVK76" s="507"/>
      <c r="KVL76" s="507"/>
      <c r="KVM76" s="507"/>
      <c r="KVN76" s="507"/>
      <c r="KVO76" s="507"/>
      <c r="KVP76" s="507"/>
      <c r="KVQ76" s="507"/>
      <c r="KVR76" s="507"/>
      <c r="KVS76" s="507"/>
      <c r="KVT76" s="507"/>
      <c r="KVU76" s="507"/>
      <c r="KVV76" s="507"/>
      <c r="KVW76" s="507"/>
      <c r="KVX76" s="507"/>
      <c r="KVY76" s="507"/>
      <c r="KVZ76" s="507"/>
      <c r="KWA76" s="507"/>
      <c r="KWB76" s="507"/>
      <c r="KWC76" s="507"/>
      <c r="KWD76" s="507"/>
      <c r="KWE76" s="507"/>
      <c r="KWF76" s="507"/>
      <c r="KWG76" s="507"/>
      <c r="KWH76" s="507"/>
      <c r="KWI76" s="507"/>
      <c r="KWJ76" s="507"/>
      <c r="KWK76" s="507"/>
      <c r="KWL76" s="507"/>
      <c r="KWM76" s="507"/>
      <c r="KWN76" s="507"/>
      <c r="KWO76" s="507"/>
      <c r="KWP76" s="507"/>
      <c r="KWQ76" s="507"/>
      <c r="KWR76" s="507"/>
      <c r="KWS76" s="507"/>
      <c r="KWT76" s="507"/>
      <c r="KWU76" s="507"/>
      <c r="KWV76" s="507"/>
      <c r="KWW76" s="507"/>
      <c r="KWX76" s="507"/>
      <c r="KWY76" s="507"/>
      <c r="KWZ76" s="507"/>
      <c r="KXA76" s="507"/>
      <c r="KXB76" s="507"/>
      <c r="KXC76" s="507"/>
      <c r="KXD76" s="507"/>
      <c r="KXE76" s="507"/>
      <c r="KXF76" s="507"/>
      <c r="KXG76" s="507"/>
      <c r="KXH76" s="507"/>
      <c r="KXI76" s="507"/>
      <c r="KXJ76" s="507"/>
      <c r="KXK76" s="507"/>
      <c r="KXL76" s="507"/>
      <c r="KXM76" s="507"/>
      <c r="KXN76" s="507"/>
      <c r="KXO76" s="507"/>
      <c r="KXP76" s="507"/>
      <c r="KXQ76" s="507"/>
      <c r="KXR76" s="507"/>
      <c r="KXS76" s="507"/>
      <c r="KXT76" s="507"/>
      <c r="KXU76" s="507"/>
      <c r="KXV76" s="507"/>
      <c r="KXW76" s="507"/>
      <c r="KXX76" s="507"/>
      <c r="KXY76" s="507"/>
      <c r="KXZ76" s="507"/>
      <c r="KYA76" s="507"/>
      <c r="KYB76" s="507"/>
      <c r="KYC76" s="507"/>
      <c r="KYD76" s="507"/>
      <c r="KYE76" s="507"/>
      <c r="KYF76" s="507"/>
      <c r="KYG76" s="507"/>
      <c r="KYH76" s="507"/>
      <c r="KYI76" s="507"/>
      <c r="KYJ76" s="507"/>
      <c r="KYK76" s="507"/>
      <c r="KYL76" s="507"/>
      <c r="KYM76" s="507"/>
      <c r="KYN76" s="507"/>
      <c r="KYO76" s="507"/>
      <c r="KYP76" s="507"/>
      <c r="KYQ76" s="507"/>
      <c r="KYR76" s="507"/>
      <c r="KYT76" s="507"/>
      <c r="KYU76" s="507"/>
      <c r="KYV76" s="507"/>
      <c r="KYW76" s="507"/>
      <c r="KYX76" s="507"/>
      <c r="KYZ76" s="507"/>
      <c r="KZD76" s="507"/>
      <c r="KZE76" s="507"/>
      <c r="KZF76" s="507"/>
      <c r="KZG76" s="507"/>
      <c r="KZH76" s="507"/>
      <c r="KZI76" s="507"/>
      <c r="KZJ76" s="507"/>
      <c r="KZK76" s="507"/>
      <c r="KZL76" s="507"/>
      <c r="KZM76" s="507"/>
      <c r="KZO76" s="507"/>
      <c r="KZP76" s="507"/>
      <c r="KZQ76" s="507"/>
      <c r="KZR76" s="507"/>
      <c r="KZS76" s="507"/>
      <c r="KZT76" s="507"/>
      <c r="KZU76" s="507"/>
      <c r="KZV76" s="507"/>
      <c r="KZW76" s="507"/>
      <c r="KZX76" s="507"/>
      <c r="KZY76" s="507"/>
      <c r="KZZ76" s="507"/>
      <c r="LAA76" s="507"/>
      <c r="LAB76" s="507"/>
      <c r="LAC76" s="507"/>
      <c r="LAD76" s="507"/>
      <c r="LAE76" s="507"/>
      <c r="LAF76" s="507"/>
      <c r="LAG76" s="507"/>
      <c r="LAH76" s="507"/>
      <c r="LAI76" s="507"/>
      <c r="LAJ76" s="507"/>
      <c r="LAK76" s="507"/>
      <c r="LAL76" s="507"/>
      <c r="LAM76" s="507"/>
      <c r="LAN76" s="507"/>
      <c r="LAO76" s="507"/>
      <c r="LAP76" s="507"/>
      <c r="LAQ76" s="507"/>
      <c r="LAR76" s="507"/>
      <c r="LAS76" s="507"/>
      <c r="LAT76" s="507"/>
      <c r="LAU76" s="507"/>
      <c r="LAV76" s="507"/>
      <c r="LAW76" s="507"/>
      <c r="LAX76" s="507"/>
      <c r="LAY76" s="507"/>
      <c r="LAZ76" s="507"/>
      <c r="LBA76" s="507"/>
      <c r="LBB76" s="507"/>
      <c r="LBC76" s="507"/>
      <c r="LBD76" s="507"/>
      <c r="LBE76" s="507"/>
      <c r="LBF76" s="507"/>
      <c r="LBG76" s="507"/>
      <c r="LBH76" s="507"/>
      <c r="LBI76" s="507"/>
      <c r="LBJ76" s="507"/>
      <c r="LBK76" s="507"/>
      <c r="LBL76" s="507"/>
      <c r="LBM76" s="507"/>
      <c r="LBN76" s="507"/>
      <c r="LBO76" s="507"/>
      <c r="LBP76" s="507"/>
      <c r="LBQ76" s="507"/>
      <c r="LBR76" s="507"/>
      <c r="LBS76" s="507"/>
      <c r="LBT76" s="507"/>
      <c r="LBU76" s="507"/>
      <c r="LBV76" s="507"/>
      <c r="LBW76" s="507"/>
      <c r="LBX76" s="507"/>
      <c r="LBY76" s="507"/>
      <c r="LBZ76" s="507"/>
      <c r="LCA76" s="507"/>
      <c r="LCB76" s="507"/>
      <c r="LCC76" s="507"/>
      <c r="LCD76" s="507"/>
      <c r="LCE76" s="507"/>
      <c r="LCF76" s="507"/>
      <c r="LCG76" s="507"/>
      <c r="LCH76" s="507"/>
      <c r="LCI76" s="507"/>
      <c r="LCJ76" s="507"/>
      <c r="LCK76" s="507"/>
      <c r="LCL76" s="507"/>
      <c r="LCM76" s="507"/>
      <c r="LCN76" s="507"/>
      <c r="LCO76" s="507"/>
      <c r="LCP76" s="507"/>
      <c r="LCQ76" s="507"/>
      <c r="LCR76" s="507"/>
      <c r="LCS76" s="507"/>
      <c r="LCT76" s="507"/>
      <c r="LCU76" s="507"/>
      <c r="LCV76" s="507"/>
      <c r="LCW76" s="507"/>
      <c r="LCX76" s="507"/>
      <c r="LCY76" s="507"/>
      <c r="LCZ76" s="507"/>
      <c r="LDA76" s="507"/>
      <c r="LDB76" s="507"/>
      <c r="LDC76" s="507"/>
      <c r="LDD76" s="507"/>
      <c r="LDE76" s="507"/>
      <c r="LDF76" s="507"/>
      <c r="LDG76" s="507"/>
      <c r="LDH76" s="507"/>
      <c r="LDI76" s="507"/>
      <c r="LDJ76" s="507"/>
      <c r="LDK76" s="507"/>
      <c r="LDL76" s="507"/>
      <c r="LDM76" s="507"/>
      <c r="LDN76" s="507"/>
      <c r="LDO76" s="507"/>
      <c r="LDP76" s="507"/>
      <c r="LDQ76" s="507"/>
      <c r="LDR76" s="507"/>
      <c r="LDS76" s="507"/>
      <c r="LDT76" s="507"/>
      <c r="LDU76" s="507"/>
      <c r="LDV76" s="507"/>
      <c r="LDW76" s="507"/>
      <c r="LDX76" s="507"/>
      <c r="LDY76" s="507"/>
      <c r="LDZ76" s="507"/>
      <c r="LEA76" s="507"/>
      <c r="LEB76" s="507"/>
      <c r="LEC76" s="507"/>
      <c r="LED76" s="507"/>
      <c r="LEE76" s="507"/>
      <c r="LEF76" s="507"/>
      <c r="LEG76" s="507"/>
      <c r="LEH76" s="507"/>
      <c r="LEI76" s="507"/>
      <c r="LEJ76" s="507"/>
      <c r="LEK76" s="507"/>
      <c r="LEL76" s="507"/>
      <c r="LEM76" s="507"/>
      <c r="LEN76" s="507"/>
      <c r="LEO76" s="507"/>
      <c r="LEP76" s="507"/>
      <c r="LEQ76" s="507"/>
      <c r="LER76" s="507"/>
      <c r="LES76" s="507"/>
      <c r="LET76" s="507"/>
      <c r="LEU76" s="507"/>
      <c r="LEV76" s="507"/>
      <c r="LEW76" s="507"/>
      <c r="LEX76" s="507"/>
      <c r="LEY76" s="507"/>
      <c r="LEZ76" s="507"/>
      <c r="LFA76" s="507"/>
      <c r="LFB76" s="507"/>
      <c r="LFC76" s="507"/>
      <c r="LFD76" s="507"/>
      <c r="LFE76" s="507"/>
      <c r="LFF76" s="507"/>
      <c r="LFG76" s="507"/>
      <c r="LFH76" s="507"/>
      <c r="LFI76" s="507"/>
      <c r="LFJ76" s="507"/>
      <c r="LFK76" s="507"/>
      <c r="LFL76" s="507"/>
      <c r="LFM76" s="507"/>
      <c r="LFN76" s="507"/>
      <c r="LFO76" s="507"/>
      <c r="LFP76" s="507"/>
      <c r="LFQ76" s="507"/>
      <c r="LFR76" s="507"/>
      <c r="LFS76" s="507"/>
      <c r="LFT76" s="507"/>
      <c r="LFU76" s="507"/>
      <c r="LFV76" s="507"/>
      <c r="LFW76" s="507"/>
      <c r="LFX76" s="507"/>
      <c r="LFY76" s="507"/>
      <c r="LFZ76" s="507"/>
      <c r="LGA76" s="507"/>
      <c r="LGB76" s="507"/>
      <c r="LGC76" s="507"/>
      <c r="LGD76" s="507"/>
      <c r="LGE76" s="507"/>
      <c r="LGF76" s="507"/>
      <c r="LGG76" s="507"/>
      <c r="LGH76" s="507"/>
      <c r="LGI76" s="507"/>
      <c r="LGJ76" s="507"/>
      <c r="LGK76" s="507"/>
      <c r="LGL76" s="507"/>
      <c r="LGM76" s="507"/>
      <c r="LGN76" s="507"/>
      <c r="LGO76" s="507"/>
      <c r="LGP76" s="507"/>
      <c r="LGQ76" s="507"/>
      <c r="LGR76" s="507"/>
      <c r="LGS76" s="507"/>
      <c r="LGT76" s="507"/>
      <c r="LGU76" s="507"/>
      <c r="LGV76" s="507"/>
      <c r="LGW76" s="507"/>
      <c r="LGX76" s="507"/>
      <c r="LGY76" s="507"/>
      <c r="LGZ76" s="507"/>
      <c r="LHA76" s="507"/>
      <c r="LHB76" s="507"/>
      <c r="LHC76" s="507"/>
      <c r="LHD76" s="507"/>
      <c r="LHE76" s="507"/>
      <c r="LHF76" s="507"/>
      <c r="LHG76" s="507"/>
      <c r="LHH76" s="507"/>
      <c r="LHI76" s="507"/>
      <c r="LHJ76" s="507"/>
      <c r="LHK76" s="507"/>
      <c r="LHL76" s="507"/>
      <c r="LHM76" s="507"/>
      <c r="LHN76" s="507"/>
      <c r="LHO76" s="507"/>
      <c r="LHP76" s="507"/>
      <c r="LHQ76" s="507"/>
      <c r="LHR76" s="507"/>
      <c r="LHS76" s="507"/>
      <c r="LHT76" s="507"/>
      <c r="LHU76" s="507"/>
      <c r="LHV76" s="507"/>
      <c r="LHW76" s="507"/>
      <c r="LHX76" s="507"/>
      <c r="LHY76" s="507"/>
      <c r="LHZ76" s="507"/>
      <c r="LIA76" s="507"/>
      <c r="LIB76" s="507"/>
      <c r="LIC76" s="507"/>
      <c r="LID76" s="507"/>
      <c r="LIE76" s="507"/>
      <c r="LIF76" s="507"/>
      <c r="LIG76" s="507"/>
      <c r="LIH76" s="507"/>
      <c r="LII76" s="507"/>
      <c r="LIJ76" s="507"/>
      <c r="LIK76" s="507"/>
      <c r="LIL76" s="507"/>
      <c r="LIM76" s="507"/>
      <c r="LIN76" s="507"/>
      <c r="LIP76" s="507"/>
      <c r="LIQ76" s="507"/>
      <c r="LIR76" s="507"/>
      <c r="LIS76" s="507"/>
      <c r="LIT76" s="507"/>
      <c r="LIV76" s="507"/>
      <c r="LIZ76" s="507"/>
      <c r="LJA76" s="507"/>
      <c r="LJB76" s="507"/>
      <c r="LJC76" s="507"/>
      <c r="LJD76" s="507"/>
      <c r="LJE76" s="507"/>
      <c r="LJF76" s="507"/>
      <c r="LJG76" s="507"/>
      <c r="LJH76" s="507"/>
      <c r="LJI76" s="507"/>
      <c r="LJK76" s="507"/>
      <c r="LJL76" s="507"/>
      <c r="LJM76" s="507"/>
      <c r="LJN76" s="507"/>
      <c r="LJO76" s="507"/>
      <c r="LJP76" s="507"/>
      <c r="LJQ76" s="507"/>
      <c r="LJR76" s="507"/>
      <c r="LJS76" s="507"/>
      <c r="LJT76" s="507"/>
      <c r="LJU76" s="507"/>
      <c r="LJV76" s="507"/>
      <c r="LJW76" s="507"/>
      <c r="LJX76" s="507"/>
      <c r="LJY76" s="507"/>
      <c r="LJZ76" s="507"/>
      <c r="LKA76" s="507"/>
      <c r="LKB76" s="507"/>
      <c r="LKC76" s="507"/>
      <c r="LKD76" s="507"/>
      <c r="LKE76" s="507"/>
      <c r="LKF76" s="507"/>
      <c r="LKG76" s="507"/>
      <c r="LKH76" s="507"/>
      <c r="LKI76" s="507"/>
      <c r="LKJ76" s="507"/>
      <c r="LKK76" s="507"/>
      <c r="LKL76" s="507"/>
      <c r="LKM76" s="507"/>
      <c r="LKN76" s="507"/>
      <c r="LKO76" s="507"/>
      <c r="LKP76" s="507"/>
      <c r="LKQ76" s="507"/>
      <c r="LKR76" s="507"/>
      <c r="LKS76" s="507"/>
      <c r="LKT76" s="507"/>
      <c r="LKU76" s="507"/>
      <c r="LKV76" s="507"/>
      <c r="LKW76" s="507"/>
      <c r="LKX76" s="507"/>
      <c r="LKY76" s="507"/>
      <c r="LKZ76" s="507"/>
      <c r="LLA76" s="507"/>
      <c r="LLB76" s="507"/>
      <c r="LLC76" s="507"/>
      <c r="LLD76" s="507"/>
      <c r="LLE76" s="507"/>
      <c r="LLF76" s="507"/>
      <c r="LLG76" s="507"/>
      <c r="LLH76" s="507"/>
      <c r="LLI76" s="507"/>
      <c r="LLJ76" s="507"/>
      <c r="LLK76" s="507"/>
      <c r="LLL76" s="507"/>
      <c r="LLM76" s="507"/>
      <c r="LLN76" s="507"/>
      <c r="LLO76" s="507"/>
      <c r="LLP76" s="507"/>
      <c r="LLQ76" s="507"/>
      <c r="LLR76" s="507"/>
      <c r="LLS76" s="507"/>
      <c r="LLT76" s="507"/>
      <c r="LLU76" s="507"/>
      <c r="LLV76" s="507"/>
      <c r="LLW76" s="507"/>
      <c r="LLX76" s="507"/>
      <c r="LLY76" s="507"/>
      <c r="LLZ76" s="507"/>
      <c r="LMA76" s="507"/>
      <c r="LMB76" s="507"/>
      <c r="LMC76" s="507"/>
      <c r="LMD76" s="507"/>
      <c r="LME76" s="507"/>
      <c r="LMF76" s="507"/>
      <c r="LMG76" s="507"/>
      <c r="LMH76" s="507"/>
      <c r="LMI76" s="507"/>
      <c r="LMJ76" s="507"/>
      <c r="LMK76" s="507"/>
      <c r="LML76" s="507"/>
      <c r="LMM76" s="507"/>
      <c r="LMN76" s="507"/>
      <c r="LMO76" s="507"/>
      <c r="LMP76" s="507"/>
      <c r="LMQ76" s="507"/>
      <c r="LMR76" s="507"/>
      <c r="LMS76" s="507"/>
      <c r="LMT76" s="507"/>
      <c r="LMU76" s="507"/>
      <c r="LMV76" s="507"/>
      <c r="LMW76" s="507"/>
      <c r="LMX76" s="507"/>
      <c r="LMY76" s="507"/>
      <c r="LMZ76" s="507"/>
      <c r="LNA76" s="507"/>
      <c r="LNB76" s="507"/>
      <c r="LNC76" s="507"/>
      <c r="LND76" s="507"/>
      <c r="LNE76" s="507"/>
      <c r="LNF76" s="507"/>
      <c r="LNG76" s="507"/>
      <c r="LNH76" s="507"/>
      <c r="LNI76" s="507"/>
      <c r="LNJ76" s="507"/>
      <c r="LNK76" s="507"/>
      <c r="LNL76" s="507"/>
      <c r="LNM76" s="507"/>
      <c r="LNN76" s="507"/>
      <c r="LNO76" s="507"/>
      <c r="LNP76" s="507"/>
      <c r="LNQ76" s="507"/>
      <c r="LNR76" s="507"/>
      <c r="LNS76" s="507"/>
      <c r="LNT76" s="507"/>
      <c r="LNU76" s="507"/>
      <c r="LNV76" s="507"/>
      <c r="LNW76" s="507"/>
      <c r="LNX76" s="507"/>
      <c r="LNY76" s="507"/>
      <c r="LNZ76" s="507"/>
      <c r="LOA76" s="507"/>
      <c r="LOB76" s="507"/>
      <c r="LOC76" s="507"/>
      <c r="LOD76" s="507"/>
      <c r="LOE76" s="507"/>
      <c r="LOF76" s="507"/>
      <c r="LOG76" s="507"/>
      <c r="LOH76" s="507"/>
      <c r="LOI76" s="507"/>
      <c r="LOJ76" s="507"/>
      <c r="LOK76" s="507"/>
      <c r="LOL76" s="507"/>
      <c r="LOM76" s="507"/>
      <c r="LON76" s="507"/>
      <c r="LOO76" s="507"/>
      <c r="LOP76" s="507"/>
      <c r="LOQ76" s="507"/>
      <c r="LOR76" s="507"/>
      <c r="LOS76" s="507"/>
      <c r="LOT76" s="507"/>
      <c r="LOU76" s="507"/>
      <c r="LOV76" s="507"/>
      <c r="LOW76" s="507"/>
      <c r="LOX76" s="507"/>
      <c r="LOY76" s="507"/>
      <c r="LOZ76" s="507"/>
      <c r="LPA76" s="507"/>
      <c r="LPB76" s="507"/>
      <c r="LPC76" s="507"/>
      <c r="LPD76" s="507"/>
      <c r="LPE76" s="507"/>
      <c r="LPF76" s="507"/>
      <c r="LPG76" s="507"/>
      <c r="LPH76" s="507"/>
      <c r="LPI76" s="507"/>
      <c r="LPJ76" s="507"/>
      <c r="LPK76" s="507"/>
      <c r="LPL76" s="507"/>
      <c r="LPM76" s="507"/>
      <c r="LPN76" s="507"/>
      <c r="LPO76" s="507"/>
      <c r="LPP76" s="507"/>
      <c r="LPQ76" s="507"/>
      <c r="LPR76" s="507"/>
      <c r="LPS76" s="507"/>
      <c r="LPT76" s="507"/>
      <c r="LPU76" s="507"/>
      <c r="LPV76" s="507"/>
      <c r="LPW76" s="507"/>
      <c r="LPX76" s="507"/>
      <c r="LPY76" s="507"/>
      <c r="LPZ76" s="507"/>
      <c r="LQA76" s="507"/>
      <c r="LQB76" s="507"/>
      <c r="LQC76" s="507"/>
      <c r="LQD76" s="507"/>
      <c r="LQE76" s="507"/>
      <c r="LQF76" s="507"/>
      <c r="LQG76" s="507"/>
      <c r="LQH76" s="507"/>
      <c r="LQI76" s="507"/>
      <c r="LQJ76" s="507"/>
      <c r="LQK76" s="507"/>
      <c r="LQL76" s="507"/>
      <c r="LQM76" s="507"/>
      <c r="LQN76" s="507"/>
      <c r="LQO76" s="507"/>
      <c r="LQP76" s="507"/>
      <c r="LQQ76" s="507"/>
      <c r="LQR76" s="507"/>
      <c r="LQS76" s="507"/>
      <c r="LQT76" s="507"/>
      <c r="LQU76" s="507"/>
      <c r="LQV76" s="507"/>
      <c r="LQW76" s="507"/>
      <c r="LQX76" s="507"/>
      <c r="LQY76" s="507"/>
      <c r="LQZ76" s="507"/>
      <c r="LRA76" s="507"/>
      <c r="LRB76" s="507"/>
      <c r="LRC76" s="507"/>
      <c r="LRD76" s="507"/>
      <c r="LRE76" s="507"/>
      <c r="LRF76" s="507"/>
      <c r="LRG76" s="507"/>
      <c r="LRH76" s="507"/>
      <c r="LRI76" s="507"/>
      <c r="LRJ76" s="507"/>
      <c r="LRK76" s="507"/>
      <c r="LRL76" s="507"/>
      <c r="LRM76" s="507"/>
      <c r="LRN76" s="507"/>
      <c r="LRO76" s="507"/>
      <c r="LRP76" s="507"/>
      <c r="LRQ76" s="507"/>
      <c r="LRR76" s="507"/>
      <c r="LRS76" s="507"/>
      <c r="LRT76" s="507"/>
      <c r="LRU76" s="507"/>
      <c r="LRV76" s="507"/>
      <c r="LRW76" s="507"/>
      <c r="LRX76" s="507"/>
      <c r="LRY76" s="507"/>
      <c r="LRZ76" s="507"/>
      <c r="LSA76" s="507"/>
      <c r="LSB76" s="507"/>
      <c r="LSC76" s="507"/>
      <c r="LSD76" s="507"/>
      <c r="LSE76" s="507"/>
      <c r="LSF76" s="507"/>
      <c r="LSG76" s="507"/>
      <c r="LSH76" s="507"/>
      <c r="LSI76" s="507"/>
      <c r="LSJ76" s="507"/>
      <c r="LSL76" s="507"/>
      <c r="LSM76" s="507"/>
      <c r="LSN76" s="507"/>
      <c r="LSO76" s="507"/>
      <c r="LSP76" s="507"/>
      <c r="LSR76" s="507"/>
      <c r="LSV76" s="507"/>
      <c r="LSW76" s="507"/>
      <c r="LSX76" s="507"/>
      <c r="LSY76" s="507"/>
      <c r="LSZ76" s="507"/>
      <c r="LTA76" s="507"/>
      <c r="LTB76" s="507"/>
      <c r="LTC76" s="507"/>
      <c r="LTD76" s="507"/>
      <c r="LTE76" s="507"/>
      <c r="LTG76" s="507"/>
      <c r="LTH76" s="507"/>
      <c r="LTI76" s="507"/>
      <c r="LTJ76" s="507"/>
      <c r="LTK76" s="507"/>
      <c r="LTL76" s="507"/>
      <c r="LTM76" s="507"/>
      <c r="LTN76" s="507"/>
      <c r="LTO76" s="507"/>
      <c r="LTP76" s="507"/>
      <c r="LTQ76" s="507"/>
      <c r="LTR76" s="507"/>
      <c r="LTS76" s="507"/>
      <c r="LTT76" s="507"/>
      <c r="LTU76" s="507"/>
      <c r="LTV76" s="507"/>
      <c r="LTW76" s="507"/>
      <c r="LTX76" s="507"/>
      <c r="LTY76" s="507"/>
      <c r="LTZ76" s="507"/>
      <c r="LUA76" s="507"/>
      <c r="LUB76" s="507"/>
      <c r="LUC76" s="507"/>
      <c r="LUD76" s="507"/>
      <c r="LUE76" s="507"/>
      <c r="LUF76" s="507"/>
      <c r="LUG76" s="507"/>
      <c r="LUH76" s="507"/>
      <c r="LUI76" s="507"/>
      <c r="LUJ76" s="507"/>
      <c r="LUK76" s="507"/>
      <c r="LUL76" s="507"/>
      <c r="LUM76" s="507"/>
      <c r="LUN76" s="507"/>
      <c r="LUO76" s="507"/>
      <c r="LUP76" s="507"/>
      <c r="LUQ76" s="507"/>
      <c r="LUR76" s="507"/>
      <c r="LUS76" s="507"/>
      <c r="LUT76" s="507"/>
      <c r="LUU76" s="507"/>
      <c r="LUV76" s="507"/>
      <c r="LUW76" s="507"/>
      <c r="LUX76" s="507"/>
      <c r="LUY76" s="507"/>
      <c r="LUZ76" s="507"/>
      <c r="LVA76" s="507"/>
      <c r="LVB76" s="507"/>
      <c r="LVC76" s="507"/>
      <c r="LVD76" s="507"/>
      <c r="LVE76" s="507"/>
      <c r="LVF76" s="507"/>
      <c r="LVG76" s="507"/>
      <c r="LVH76" s="507"/>
      <c r="LVI76" s="507"/>
      <c r="LVJ76" s="507"/>
      <c r="LVK76" s="507"/>
      <c r="LVL76" s="507"/>
      <c r="LVM76" s="507"/>
      <c r="LVN76" s="507"/>
      <c r="LVO76" s="507"/>
      <c r="LVP76" s="507"/>
      <c r="LVQ76" s="507"/>
      <c r="LVR76" s="507"/>
      <c r="LVS76" s="507"/>
      <c r="LVT76" s="507"/>
      <c r="LVU76" s="507"/>
      <c r="LVV76" s="507"/>
      <c r="LVW76" s="507"/>
      <c r="LVX76" s="507"/>
      <c r="LVY76" s="507"/>
      <c r="LVZ76" s="507"/>
      <c r="LWA76" s="507"/>
      <c r="LWB76" s="507"/>
      <c r="LWC76" s="507"/>
      <c r="LWD76" s="507"/>
      <c r="LWE76" s="507"/>
      <c r="LWF76" s="507"/>
      <c r="LWG76" s="507"/>
      <c r="LWH76" s="507"/>
      <c r="LWI76" s="507"/>
      <c r="LWJ76" s="507"/>
      <c r="LWK76" s="507"/>
      <c r="LWL76" s="507"/>
      <c r="LWM76" s="507"/>
      <c r="LWN76" s="507"/>
      <c r="LWO76" s="507"/>
      <c r="LWP76" s="507"/>
      <c r="LWQ76" s="507"/>
      <c r="LWR76" s="507"/>
      <c r="LWS76" s="507"/>
      <c r="LWT76" s="507"/>
      <c r="LWU76" s="507"/>
      <c r="LWV76" s="507"/>
      <c r="LWW76" s="507"/>
      <c r="LWX76" s="507"/>
      <c r="LWY76" s="507"/>
      <c r="LWZ76" s="507"/>
      <c r="LXA76" s="507"/>
      <c r="LXB76" s="507"/>
      <c r="LXC76" s="507"/>
      <c r="LXD76" s="507"/>
      <c r="LXE76" s="507"/>
      <c r="LXF76" s="507"/>
      <c r="LXG76" s="507"/>
      <c r="LXH76" s="507"/>
      <c r="LXI76" s="507"/>
      <c r="LXJ76" s="507"/>
      <c r="LXK76" s="507"/>
      <c r="LXL76" s="507"/>
      <c r="LXM76" s="507"/>
      <c r="LXN76" s="507"/>
      <c r="LXO76" s="507"/>
      <c r="LXP76" s="507"/>
      <c r="LXQ76" s="507"/>
      <c r="LXR76" s="507"/>
      <c r="LXS76" s="507"/>
      <c r="LXT76" s="507"/>
      <c r="LXU76" s="507"/>
      <c r="LXV76" s="507"/>
      <c r="LXW76" s="507"/>
      <c r="LXX76" s="507"/>
      <c r="LXY76" s="507"/>
      <c r="LXZ76" s="507"/>
      <c r="LYA76" s="507"/>
      <c r="LYB76" s="507"/>
      <c r="LYC76" s="507"/>
      <c r="LYD76" s="507"/>
      <c r="LYE76" s="507"/>
      <c r="LYF76" s="507"/>
      <c r="LYG76" s="507"/>
      <c r="LYH76" s="507"/>
      <c r="LYI76" s="507"/>
      <c r="LYJ76" s="507"/>
      <c r="LYK76" s="507"/>
      <c r="LYL76" s="507"/>
      <c r="LYM76" s="507"/>
      <c r="LYN76" s="507"/>
      <c r="LYO76" s="507"/>
      <c r="LYP76" s="507"/>
      <c r="LYQ76" s="507"/>
      <c r="LYR76" s="507"/>
      <c r="LYS76" s="507"/>
      <c r="LYT76" s="507"/>
      <c r="LYU76" s="507"/>
      <c r="LYV76" s="507"/>
      <c r="LYW76" s="507"/>
      <c r="LYX76" s="507"/>
      <c r="LYY76" s="507"/>
      <c r="LYZ76" s="507"/>
      <c r="LZA76" s="507"/>
      <c r="LZB76" s="507"/>
      <c r="LZC76" s="507"/>
      <c r="LZD76" s="507"/>
      <c r="LZE76" s="507"/>
      <c r="LZF76" s="507"/>
      <c r="LZG76" s="507"/>
      <c r="LZH76" s="507"/>
      <c r="LZI76" s="507"/>
      <c r="LZJ76" s="507"/>
      <c r="LZK76" s="507"/>
      <c r="LZL76" s="507"/>
      <c r="LZM76" s="507"/>
      <c r="LZN76" s="507"/>
      <c r="LZO76" s="507"/>
      <c r="LZP76" s="507"/>
      <c r="LZQ76" s="507"/>
      <c r="LZR76" s="507"/>
      <c r="LZS76" s="507"/>
      <c r="LZT76" s="507"/>
      <c r="LZU76" s="507"/>
      <c r="LZV76" s="507"/>
      <c r="LZW76" s="507"/>
      <c r="LZX76" s="507"/>
      <c r="LZY76" s="507"/>
      <c r="LZZ76" s="507"/>
      <c r="MAA76" s="507"/>
      <c r="MAB76" s="507"/>
      <c r="MAC76" s="507"/>
      <c r="MAD76" s="507"/>
      <c r="MAE76" s="507"/>
      <c r="MAF76" s="507"/>
      <c r="MAG76" s="507"/>
      <c r="MAH76" s="507"/>
      <c r="MAI76" s="507"/>
      <c r="MAJ76" s="507"/>
      <c r="MAK76" s="507"/>
      <c r="MAL76" s="507"/>
      <c r="MAM76" s="507"/>
      <c r="MAN76" s="507"/>
      <c r="MAO76" s="507"/>
      <c r="MAP76" s="507"/>
      <c r="MAQ76" s="507"/>
      <c r="MAR76" s="507"/>
      <c r="MAS76" s="507"/>
      <c r="MAT76" s="507"/>
      <c r="MAU76" s="507"/>
      <c r="MAV76" s="507"/>
      <c r="MAW76" s="507"/>
      <c r="MAX76" s="507"/>
      <c r="MAY76" s="507"/>
      <c r="MAZ76" s="507"/>
      <c r="MBA76" s="507"/>
      <c r="MBB76" s="507"/>
      <c r="MBC76" s="507"/>
      <c r="MBD76" s="507"/>
      <c r="MBE76" s="507"/>
      <c r="MBF76" s="507"/>
      <c r="MBG76" s="507"/>
      <c r="MBH76" s="507"/>
      <c r="MBI76" s="507"/>
      <c r="MBJ76" s="507"/>
      <c r="MBK76" s="507"/>
      <c r="MBL76" s="507"/>
      <c r="MBM76" s="507"/>
      <c r="MBN76" s="507"/>
      <c r="MBO76" s="507"/>
      <c r="MBP76" s="507"/>
      <c r="MBQ76" s="507"/>
      <c r="MBR76" s="507"/>
      <c r="MBS76" s="507"/>
      <c r="MBT76" s="507"/>
      <c r="MBU76" s="507"/>
      <c r="MBV76" s="507"/>
      <c r="MBW76" s="507"/>
      <c r="MBX76" s="507"/>
      <c r="MBY76" s="507"/>
      <c r="MBZ76" s="507"/>
      <c r="MCA76" s="507"/>
      <c r="MCB76" s="507"/>
      <c r="MCC76" s="507"/>
      <c r="MCD76" s="507"/>
      <c r="MCE76" s="507"/>
      <c r="MCF76" s="507"/>
      <c r="MCH76" s="507"/>
      <c r="MCI76" s="507"/>
      <c r="MCJ76" s="507"/>
      <c r="MCK76" s="507"/>
      <c r="MCL76" s="507"/>
      <c r="MCN76" s="507"/>
      <c r="MCR76" s="507"/>
      <c r="MCS76" s="507"/>
      <c r="MCT76" s="507"/>
      <c r="MCU76" s="507"/>
      <c r="MCV76" s="507"/>
      <c r="MCW76" s="507"/>
      <c r="MCX76" s="507"/>
      <c r="MCY76" s="507"/>
      <c r="MCZ76" s="507"/>
      <c r="MDA76" s="507"/>
      <c r="MDC76" s="507"/>
      <c r="MDD76" s="507"/>
      <c r="MDE76" s="507"/>
      <c r="MDF76" s="507"/>
      <c r="MDG76" s="507"/>
      <c r="MDH76" s="507"/>
      <c r="MDI76" s="507"/>
      <c r="MDJ76" s="507"/>
      <c r="MDK76" s="507"/>
      <c r="MDL76" s="507"/>
      <c r="MDM76" s="507"/>
      <c r="MDN76" s="507"/>
      <c r="MDO76" s="507"/>
      <c r="MDP76" s="507"/>
      <c r="MDQ76" s="507"/>
      <c r="MDR76" s="507"/>
      <c r="MDS76" s="507"/>
      <c r="MDT76" s="507"/>
      <c r="MDU76" s="507"/>
      <c r="MDV76" s="507"/>
      <c r="MDW76" s="507"/>
      <c r="MDX76" s="507"/>
      <c r="MDY76" s="507"/>
      <c r="MDZ76" s="507"/>
      <c r="MEA76" s="507"/>
      <c r="MEB76" s="507"/>
      <c r="MEC76" s="507"/>
      <c r="MED76" s="507"/>
      <c r="MEE76" s="507"/>
      <c r="MEF76" s="507"/>
      <c r="MEG76" s="507"/>
      <c r="MEH76" s="507"/>
      <c r="MEI76" s="507"/>
      <c r="MEJ76" s="507"/>
      <c r="MEK76" s="507"/>
      <c r="MEL76" s="507"/>
      <c r="MEM76" s="507"/>
      <c r="MEN76" s="507"/>
      <c r="MEO76" s="507"/>
      <c r="MEP76" s="507"/>
      <c r="MEQ76" s="507"/>
      <c r="MER76" s="507"/>
      <c r="MES76" s="507"/>
      <c r="MET76" s="507"/>
      <c r="MEU76" s="507"/>
      <c r="MEV76" s="507"/>
      <c r="MEW76" s="507"/>
      <c r="MEX76" s="507"/>
      <c r="MEY76" s="507"/>
      <c r="MEZ76" s="507"/>
      <c r="MFA76" s="507"/>
      <c r="MFB76" s="507"/>
      <c r="MFC76" s="507"/>
      <c r="MFD76" s="507"/>
      <c r="MFE76" s="507"/>
      <c r="MFF76" s="507"/>
      <c r="MFG76" s="507"/>
      <c r="MFH76" s="507"/>
      <c r="MFI76" s="507"/>
      <c r="MFJ76" s="507"/>
      <c r="MFK76" s="507"/>
      <c r="MFL76" s="507"/>
      <c r="MFM76" s="507"/>
      <c r="MFN76" s="507"/>
      <c r="MFO76" s="507"/>
      <c r="MFP76" s="507"/>
      <c r="MFQ76" s="507"/>
      <c r="MFR76" s="507"/>
      <c r="MFS76" s="507"/>
      <c r="MFT76" s="507"/>
      <c r="MFU76" s="507"/>
      <c r="MFV76" s="507"/>
      <c r="MFW76" s="507"/>
      <c r="MFX76" s="507"/>
      <c r="MFY76" s="507"/>
      <c r="MFZ76" s="507"/>
      <c r="MGA76" s="507"/>
      <c r="MGB76" s="507"/>
      <c r="MGC76" s="507"/>
      <c r="MGD76" s="507"/>
      <c r="MGE76" s="507"/>
      <c r="MGF76" s="507"/>
      <c r="MGG76" s="507"/>
      <c r="MGH76" s="507"/>
      <c r="MGI76" s="507"/>
      <c r="MGJ76" s="507"/>
      <c r="MGK76" s="507"/>
      <c r="MGL76" s="507"/>
      <c r="MGM76" s="507"/>
      <c r="MGN76" s="507"/>
      <c r="MGO76" s="507"/>
      <c r="MGP76" s="507"/>
      <c r="MGQ76" s="507"/>
      <c r="MGR76" s="507"/>
      <c r="MGS76" s="507"/>
      <c r="MGT76" s="507"/>
      <c r="MGU76" s="507"/>
      <c r="MGV76" s="507"/>
      <c r="MGW76" s="507"/>
      <c r="MGX76" s="507"/>
      <c r="MGY76" s="507"/>
      <c r="MGZ76" s="507"/>
      <c r="MHA76" s="507"/>
      <c r="MHB76" s="507"/>
      <c r="MHC76" s="507"/>
      <c r="MHD76" s="507"/>
      <c r="MHE76" s="507"/>
      <c r="MHF76" s="507"/>
      <c r="MHG76" s="507"/>
      <c r="MHH76" s="507"/>
      <c r="MHI76" s="507"/>
      <c r="MHJ76" s="507"/>
      <c r="MHK76" s="507"/>
      <c r="MHL76" s="507"/>
      <c r="MHM76" s="507"/>
      <c r="MHN76" s="507"/>
      <c r="MHO76" s="507"/>
      <c r="MHP76" s="507"/>
      <c r="MHQ76" s="507"/>
      <c r="MHR76" s="507"/>
      <c r="MHS76" s="507"/>
      <c r="MHT76" s="507"/>
      <c r="MHU76" s="507"/>
      <c r="MHV76" s="507"/>
      <c r="MHW76" s="507"/>
      <c r="MHX76" s="507"/>
      <c r="MHY76" s="507"/>
      <c r="MHZ76" s="507"/>
      <c r="MIA76" s="507"/>
      <c r="MIB76" s="507"/>
      <c r="MIC76" s="507"/>
      <c r="MID76" s="507"/>
      <c r="MIE76" s="507"/>
      <c r="MIF76" s="507"/>
      <c r="MIG76" s="507"/>
      <c r="MIH76" s="507"/>
      <c r="MII76" s="507"/>
      <c r="MIJ76" s="507"/>
      <c r="MIK76" s="507"/>
      <c r="MIL76" s="507"/>
      <c r="MIM76" s="507"/>
      <c r="MIN76" s="507"/>
      <c r="MIO76" s="507"/>
      <c r="MIP76" s="507"/>
      <c r="MIQ76" s="507"/>
      <c r="MIR76" s="507"/>
      <c r="MIS76" s="507"/>
      <c r="MIT76" s="507"/>
      <c r="MIU76" s="507"/>
      <c r="MIV76" s="507"/>
      <c r="MIW76" s="507"/>
      <c r="MIX76" s="507"/>
      <c r="MIY76" s="507"/>
      <c r="MIZ76" s="507"/>
      <c r="MJA76" s="507"/>
      <c r="MJB76" s="507"/>
      <c r="MJC76" s="507"/>
      <c r="MJD76" s="507"/>
      <c r="MJE76" s="507"/>
      <c r="MJF76" s="507"/>
      <c r="MJG76" s="507"/>
      <c r="MJH76" s="507"/>
      <c r="MJI76" s="507"/>
      <c r="MJJ76" s="507"/>
      <c r="MJK76" s="507"/>
      <c r="MJL76" s="507"/>
      <c r="MJM76" s="507"/>
      <c r="MJN76" s="507"/>
      <c r="MJO76" s="507"/>
      <c r="MJP76" s="507"/>
      <c r="MJQ76" s="507"/>
      <c r="MJR76" s="507"/>
      <c r="MJS76" s="507"/>
      <c r="MJT76" s="507"/>
      <c r="MJU76" s="507"/>
      <c r="MJV76" s="507"/>
      <c r="MJW76" s="507"/>
      <c r="MJX76" s="507"/>
      <c r="MJY76" s="507"/>
      <c r="MJZ76" s="507"/>
      <c r="MKA76" s="507"/>
      <c r="MKB76" s="507"/>
      <c r="MKC76" s="507"/>
      <c r="MKD76" s="507"/>
      <c r="MKE76" s="507"/>
      <c r="MKF76" s="507"/>
      <c r="MKG76" s="507"/>
      <c r="MKH76" s="507"/>
      <c r="MKI76" s="507"/>
      <c r="MKJ76" s="507"/>
      <c r="MKK76" s="507"/>
      <c r="MKL76" s="507"/>
      <c r="MKM76" s="507"/>
      <c r="MKN76" s="507"/>
      <c r="MKO76" s="507"/>
      <c r="MKP76" s="507"/>
      <c r="MKQ76" s="507"/>
      <c r="MKR76" s="507"/>
      <c r="MKS76" s="507"/>
      <c r="MKT76" s="507"/>
      <c r="MKU76" s="507"/>
      <c r="MKV76" s="507"/>
      <c r="MKW76" s="507"/>
      <c r="MKX76" s="507"/>
      <c r="MKY76" s="507"/>
      <c r="MKZ76" s="507"/>
      <c r="MLA76" s="507"/>
      <c r="MLB76" s="507"/>
      <c r="MLC76" s="507"/>
      <c r="MLD76" s="507"/>
      <c r="MLE76" s="507"/>
      <c r="MLF76" s="507"/>
      <c r="MLG76" s="507"/>
      <c r="MLH76" s="507"/>
      <c r="MLI76" s="507"/>
      <c r="MLJ76" s="507"/>
      <c r="MLK76" s="507"/>
      <c r="MLL76" s="507"/>
      <c r="MLM76" s="507"/>
      <c r="MLN76" s="507"/>
      <c r="MLO76" s="507"/>
      <c r="MLP76" s="507"/>
      <c r="MLQ76" s="507"/>
      <c r="MLR76" s="507"/>
      <c r="MLS76" s="507"/>
      <c r="MLT76" s="507"/>
      <c r="MLU76" s="507"/>
      <c r="MLV76" s="507"/>
      <c r="MLW76" s="507"/>
      <c r="MLX76" s="507"/>
      <c r="MLY76" s="507"/>
      <c r="MLZ76" s="507"/>
      <c r="MMA76" s="507"/>
      <c r="MMB76" s="507"/>
      <c r="MMD76" s="507"/>
      <c r="MME76" s="507"/>
      <c r="MMF76" s="507"/>
      <c r="MMG76" s="507"/>
      <c r="MMH76" s="507"/>
      <c r="MMJ76" s="507"/>
      <c r="MMN76" s="507"/>
      <c r="MMO76" s="507"/>
      <c r="MMP76" s="507"/>
      <c r="MMQ76" s="507"/>
      <c r="MMR76" s="507"/>
      <c r="MMS76" s="507"/>
      <c r="MMT76" s="507"/>
      <c r="MMU76" s="507"/>
      <c r="MMV76" s="507"/>
      <c r="MMW76" s="507"/>
      <c r="MMY76" s="507"/>
      <c r="MMZ76" s="507"/>
      <c r="MNA76" s="507"/>
      <c r="MNB76" s="507"/>
      <c r="MNC76" s="507"/>
      <c r="MND76" s="507"/>
      <c r="MNE76" s="507"/>
      <c r="MNF76" s="507"/>
      <c r="MNG76" s="507"/>
      <c r="MNH76" s="507"/>
      <c r="MNI76" s="507"/>
      <c r="MNJ76" s="507"/>
      <c r="MNK76" s="507"/>
      <c r="MNL76" s="507"/>
      <c r="MNM76" s="507"/>
      <c r="MNN76" s="507"/>
      <c r="MNO76" s="507"/>
      <c r="MNP76" s="507"/>
      <c r="MNQ76" s="507"/>
      <c r="MNR76" s="507"/>
      <c r="MNS76" s="507"/>
      <c r="MNT76" s="507"/>
      <c r="MNU76" s="507"/>
      <c r="MNV76" s="507"/>
      <c r="MNW76" s="507"/>
      <c r="MNX76" s="507"/>
      <c r="MNY76" s="507"/>
      <c r="MNZ76" s="507"/>
      <c r="MOA76" s="507"/>
      <c r="MOB76" s="507"/>
      <c r="MOC76" s="507"/>
      <c r="MOD76" s="507"/>
      <c r="MOE76" s="507"/>
      <c r="MOF76" s="507"/>
      <c r="MOG76" s="507"/>
      <c r="MOH76" s="507"/>
      <c r="MOI76" s="507"/>
      <c r="MOJ76" s="507"/>
      <c r="MOK76" s="507"/>
      <c r="MOL76" s="507"/>
      <c r="MOM76" s="507"/>
      <c r="MON76" s="507"/>
      <c r="MOO76" s="507"/>
      <c r="MOP76" s="507"/>
      <c r="MOQ76" s="507"/>
      <c r="MOR76" s="507"/>
      <c r="MOS76" s="507"/>
      <c r="MOT76" s="507"/>
      <c r="MOU76" s="507"/>
      <c r="MOV76" s="507"/>
      <c r="MOW76" s="507"/>
      <c r="MOX76" s="507"/>
      <c r="MOY76" s="507"/>
      <c r="MOZ76" s="507"/>
      <c r="MPA76" s="507"/>
      <c r="MPB76" s="507"/>
      <c r="MPC76" s="507"/>
      <c r="MPD76" s="507"/>
      <c r="MPE76" s="507"/>
      <c r="MPF76" s="507"/>
      <c r="MPG76" s="507"/>
      <c r="MPH76" s="507"/>
      <c r="MPI76" s="507"/>
      <c r="MPJ76" s="507"/>
      <c r="MPK76" s="507"/>
      <c r="MPL76" s="507"/>
      <c r="MPM76" s="507"/>
      <c r="MPN76" s="507"/>
      <c r="MPO76" s="507"/>
      <c r="MPP76" s="507"/>
      <c r="MPQ76" s="507"/>
      <c r="MPR76" s="507"/>
      <c r="MPS76" s="507"/>
      <c r="MPT76" s="507"/>
      <c r="MPU76" s="507"/>
      <c r="MPV76" s="507"/>
      <c r="MPW76" s="507"/>
      <c r="MPX76" s="507"/>
      <c r="MPY76" s="507"/>
      <c r="MPZ76" s="507"/>
      <c r="MQA76" s="507"/>
      <c r="MQB76" s="507"/>
      <c r="MQC76" s="507"/>
      <c r="MQD76" s="507"/>
      <c r="MQE76" s="507"/>
      <c r="MQF76" s="507"/>
      <c r="MQG76" s="507"/>
      <c r="MQH76" s="507"/>
      <c r="MQI76" s="507"/>
      <c r="MQJ76" s="507"/>
      <c r="MQK76" s="507"/>
      <c r="MQL76" s="507"/>
      <c r="MQM76" s="507"/>
      <c r="MQN76" s="507"/>
      <c r="MQO76" s="507"/>
      <c r="MQP76" s="507"/>
      <c r="MQQ76" s="507"/>
      <c r="MQR76" s="507"/>
      <c r="MQS76" s="507"/>
      <c r="MQT76" s="507"/>
      <c r="MQU76" s="507"/>
      <c r="MQV76" s="507"/>
      <c r="MQW76" s="507"/>
      <c r="MQX76" s="507"/>
      <c r="MQY76" s="507"/>
      <c r="MQZ76" s="507"/>
      <c r="MRA76" s="507"/>
      <c r="MRB76" s="507"/>
      <c r="MRC76" s="507"/>
      <c r="MRD76" s="507"/>
      <c r="MRE76" s="507"/>
      <c r="MRF76" s="507"/>
      <c r="MRG76" s="507"/>
      <c r="MRH76" s="507"/>
      <c r="MRI76" s="507"/>
      <c r="MRJ76" s="507"/>
      <c r="MRK76" s="507"/>
      <c r="MRL76" s="507"/>
      <c r="MRM76" s="507"/>
      <c r="MRN76" s="507"/>
      <c r="MRO76" s="507"/>
      <c r="MRP76" s="507"/>
      <c r="MRQ76" s="507"/>
      <c r="MRR76" s="507"/>
      <c r="MRS76" s="507"/>
      <c r="MRT76" s="507"/>
      <c r="MRU76" s="507"/>
      <c r="MRV76" s="507"/>
      <c r="MRW76" s="507"/>
      <c r="MRX76" s="507"/>
      <c r="MRY76" s="507"/>
      <c r="MRZ76" s="507"/>
      <c r="MSA76" s="507"/>
      <c r="MSB76" s="507"/>
      <c r="MSC76" s="507"/>
      <c r="MSD76" s="507"/>
      <c r="MSE76" s="507"/>
      <c r="MSF76" s="507"/>
      <c r="MSG76" s="507"/>
      <c r="MSH76" s="507"/>
      <c r="MSI76" s="507"/>
      <c r="MSJ76" s="507"/>
      <c r="MSK76" s="507"/>
      <c r="MSL76" s="507"/>
      <c r="MSM76" s="507"/>
      <c r="MSN76" s="507"/>
      <c r="MSO76" s="507"/>
      <c r="MSP76" s="507"/>
      <c r="MSQ76" s="507"/>
      <c r="MSR76" s="507"/>
      <c r="MSS76" s="507"/>
      <c r="MST76" s="507"/>
      <c r="MSU76" s="507"/>
      <c r="MSV76" s="507"/>
      <c r="MSW76" s="507"/>
      <c r="MSX76" s="507"/>
      <c r="MSY76" s="507"/>
      <c r="MSZ76" s="507"/>
      <c r="MTA76" s="507"/>
      <c r="MTB76" s="507"/>
      <c r="MTC76" s="507"/>
      <c r="MTD76" s="507"/>
      <c r="MTE76" s="507"/>
      <c r="MTF76" s="507"/>
      <c r="MTG76" s="507"/>
      <c r="MTH76" s="507"/>
      <c r="MTI76" s="507"/>
      <c r="MTJ76" s="507"/>
      <c r="MTK76" s="507"/>
      <c r="MTL76" s="507"/>
      <c r="MTM76" s="507"/>
      <c r="MTN76" s="507"/>
      <c r="MTO76" s="507"/>
      <c r="MTP76" s="507"/>
      <c r="MTQ76" s="507"/>
      <c r="MTR76" s="507"/>
      <c r="MTS76" s="507"/>
      <c r="MTT76" s="507"/>
      <c r="MTU76" s="507"/>
      <c r="MTV76" s="507"/>
      <c r="MTW76" s="507"/>
      <c r="MTX76" s="507"/>
      <c r="MTY76" s="507"/>
      <c r="MTZ76" s="507"/>
      <c r="MUA76" s="507"/>
      <c r="MUB76" s="507"/>
      <c r="MUC76" s="507"/>
      <c r="MUD76" s="507"/>
      <c r="MUE76" s="507"/>
      <c r="MUF76" s="507"/>
      <c r="MUG76" s="507"/>
      <c r="MUH76" s="507"/>
      <c r="MUI76" s="507"/>
      <c r="MUJ76" s="507"/>
      <c r="MUK76" s="507"/>
      <c r="MUL76" s="507"/>
      <c r="MUM76" s="507"/>
      <c r="MUN76" s="507"/>
      <c r="MUO76" s="507"/>
      <c r="MUP76" s="507"/>
      <c r="MUQ76" s="507"/>
      <c r="MUR76" s="507"/>
      <c r="MUS76" s="507"/>
      <c r="MUT76" s="507"/>
      <c r="MUU76" s="507"/>
      <c r="MUV76" s="507"/>
      <c r="MUW76" s="507"/>
      <c r="MUX76" s="507"/>
      <c r="MUY76" s="507"/>
      <c r="MUZ76" s="507"/>
      <c r="MVA76" s="507"/>
      <c r="MVB76" s="507"/>
      <c r="MVC76" s="507"/>
      <c r="MVD76" s="507"/>
      <c r="MVE76" s="507"/>
      <c r="MVF76" s="507"/>
      <c r="MVG76" s="507"/>
      <c r="MVH76" s="507"/>
      <c r="MVI76" s="507"/>
      <c r="MVJ76" s="507"/>
      <c r="MVK76" s="507"/>
      <c r="MVL76" s="507"/>
      <c r="MVM76" s="507"/>
      <c r="MVN76" s="507"/>
      <c r="MVO76" s="507"/>
      <c r="MVP76" s="507"/>
      <c r="MVQ76" s="507"/>
      <c r="MVR76" s="507"/>
      <c r="MVS76" s="507"/>
      <c r="MVT76" s="507"/>
      <c r="MVU76" s="507"/>
      <c r="MVV76" s="507"/>
      <c r="MVW76" s="507"/>
      <c r="MVX76" s="507"/>
      <c r="MVZ76" s="507"/>
      <c r="MWA76" s="507"/>
      <c r="MWB76" s="507"/>
      <c r="MWC76" s="507"/>
      <c r="MWD76" s="507"/>
      <c r="MWF76" s="507"/>
      <c r="MWJ76" s="507"/>
      <c r="MWK76" s="507"/>
      <c r="MWL76" s="507"/>
      <c r="MWM76" s="507"/>
      <c r="MWN76" s="507"/>
      <c r="MWO76" s="507"/>
      <c r="MWP76" s="507"/>
      <c r="MWQ76" s="507"/>
      <c r="MWR76" s="507"/>
      <c r="MWS76" s="507"/>
      <c r="MWU76" s="507"/>
      <c r="MWV76" s="507"/>
      <c r="MWW76" s="507"/>
      <c r="MWX76" s="507"/>
      <c r="MWY76" s="507"/>
      <c r="MWZ76" s="507"/>
      <c r="MXA76" s="507"/>
      <c r="MXB76" s="507"/>
      <c r="MXC76" s="507"/>
      <c r="MXD76" s="507"/>
      <c r="MXE76" s="507"/>
      <c r="MXF76" s="507"/>
      <c r="MXG76" s="507"/>
      <c r="MXH76" s="507"/>
      <c r="MXI76" s="507"/>
      <c r="MXJ76" s="507"/>
      <c r="MXK76" s="507"/>
      <c r="MXL76" s="507"/>
      <c r="MXM76" s="507"/>
      <c r="MXN76" s="507"/>
      <c r="MXO76" s="507"/>
      <c r="MXP76" s="507"/>
      <c r="MXQ76" s="507"/>
      <c r="MXR76" s="507"/>
      <c r="MXS76" s="507"/>
      <c r="MXT76" s="507"/>
      <c r="MXU76" s="507"/>
      <c r="MXV76" s="507"/>
      <c r="MXW76" s="507"/>
      <c r="MXX76" s="507"/>
      <c r="MXY76" s="507"/>
      <c r="MXZ76" s="507"/>
      <c r="MYA76" s="507"/>
      <c r="MYB76" s="507"/>
      <c r="MYC76" s="507"/>
      <c r="MYD76" s="507"/>
      <c r="MYE76" s="507"/>
      <c r="MYF76" s="507"/>
      <c r="MYG76" s="507"/>
      <c r="MYH76" s="507"/>
      <c r="MYI76" s="507"/>
      <c r="MYJ76" s="507"/>
      <c r="MYK76" s="507"/>
      <c r="MYL76" s="507"/>
      <c r="MYM76" s="507"/>
      <c r="MYN76" s="507"/>
      <c r="MYO76" s="507"/>
      <c r="MYP76" s="507"/>
      <c r="MYQ76" s="507"/>
      <c r="MYR76" s="507"/>
      <c r="MYS76" s="507"/>
      <c r="MYT76" s="507"/>
      <c r="MYU76" s="507"/>
      <c r="MYV76" s="507"/>
      <c r="MYW76" s="507"/>
      <c r="MYX76" s="507"/>
      <c r="MYY76" s="507"/>
      <c r="MYZ76" s="507"/>
      <c r="MZA76" s="507"/>
      <c r="MZB76" s="507"/>
      <c r="MZC76" s="507"/>
      <c r="MZD76" s="507"/>
      <c r="MZE76" s="507"/>
      <c r="MZF76" s="507"/>
      <c r="MZG76" s="507"/>
      <c r="MZH76" s="507"/>
      <c r="MZI76" s="507"/>
      <c r="MZJ76" s="507"/>
      <c r="MZK76" s="507"/>
      <c r="MZL76" s="507"/>
      <c r="MZM76" s="507"/>
      <c r="MZN76" s="507"/>
      <c r="MZO76" s="507"/>
      <c r="MZP76" s="507"/>
      <c r="MZQ76" s="507"/>
      <c r="MZR76" s="507"/>
      <c r="MZS76" s="507"/>
      <c r="MZT76" s="507"/>
      <c r="MZU76" s="507"/>
      <c r="MZV76" s="507"/>
      <c r="MZW76" s="507"/>
      <c r="MZX76" s="507"/>
      <c r="MZY76" s="507"/>
      <c r="MZZ76" s="507"/>
      <c r="NAA76" s="507"/>
      <c r="NAB76" s="507"/>
      <c r="NAC76" s="507"/>
      <c r="NAD76" s="507"/>
      <c r="NAE76" s="507"/>
      <c r="NAF76" s="507"/>
      <c r="NAG76" s="507"/>
      <c r="NAH76" s="507"/>
      <c r="NAI76" s="507"/>
      <c r="NAJ76" s="507"/>
      <c r="NAK76" s="507"/>
      <c r="NAL76" s="507"/>
      <c r="NAM76" s="507"/>
      <c r="NAN76" s="507"/>
      <c r="NAO76" s="507"/>
      <c r="NAP76" s="507"/>
      <c r="NAQ76" s="507"/>
      <c r="NAR76" s="507"/>
      <c r="NAS76" s="507"/>
      <c r="NAT76" s="507"/>
      <c r="NAU76" s="507"/>
      <c r="NAV76" s="507"/>
      <c r="NAW76" s="507"/>
      <c r="NAX76" s="507"/>
      <c r="NAY76" s="507"/>
      <c r="NAZ76" s="507"/>
      <c r="NBA76" s="507"/>
      <c r="NBB76" s="507"/>
      <c r="NBC76" s="507"/>
      <c r="NBD76" s="507"/>
      <c r="NBE76" s="507"/>
      <c r="NBF76" s="507"/>
      <c r="NBG76" s="507"/>
      <c r="NBH76" s="507"/>
      <c r="NBI76" s="507"/>
      <c r="NBJ76" s="507"/>
      <c r="NBK76" s="507"/>
      <c r="NBL76" s="507"/>
      <c r="NBM76" s="507"/>
      <c r="NBN76" s="507"/>
      <c r="NBO76" s="507"/>
      <c r="NBP76" s="507"/>
      <c r="NBQ76" s="507"/>
      <c r="NBR76" s="507"/>
      <c r="NBS76" s="507"/>
      <c r="NBT76" s="507"/>
      <c r="NBU76" s="507"/>
      <c r="NBV76" s="507"/>
      <c r="NBW76" s="507"/>
      <c r="NBX76" s="507"/>
      <c r="NBY76" s="507"/>
      <c r="NBZ76" s="507"/>
      <c r="NCA76" s="507"/>
      <c r="NCB76" s="507"/>
      <c r="NCC76" s="507"/>
      <c r="NCD76" s="507"/>
      <c r="NCE76" s="507"/>
      <c r="NCF76" s="507"/>
      <c r="NCG76" s="507"/>
      <c r="NCH76" s="507"/>
      <c r="NCI76" s="507"/>
      <c r="NCJ76" s="507"/>
      <c r="NCK76" s="507"/>
      <c r="NCL76" s="507"/>
      <c r="NCM76" s="507"/>
      <c r="NCN76" s="507"/>
      <c r="NCO76" s="507"/>
      <c r="NCP76" s="507"/>
      <c r="NCQ76" s="507"/>
      <c r="NCR76" s="507"/>
      <c r="NCS76" s="507"/>
      <c r="NCT76" s="507"/>
      <c r="NCU76" s="507"/>
      <c r="NCV76" s="507"/>
      <c r="NCW76" s="507"/>
      <c r="NCX76" s="507"/>
      <c r="NCY76" s="507"/>
      <c r="NCZ76" s="507"/>
      <c r="NDA76" s="507"/>
      <c r="NDB76" s="507"/>
      <c r="NDC76" s="507"/>
      <c r="NDD76" s="507"/>
      <c r="NDE76" s="507"/>
      <c r="NDF76" s="507"/>
      <c r="NDG76" s="507"/>
      <c r="NDH76" s="507"/>
      <c r="NDI76" s="507"/>
      <c r="NDJ76" s="507"/>
      <c r="NDK76" s="507"/>
      <c r="NDL76" s="507"/>
      <c r="NDM76" s="507"/>
      <c r="NDN76" s="507"/>
      <c r="NDO76" s="507"/>
      <c r="NDP76" s="507"/>
      <c r="NDQ76" s="507"/>
      <c r="NDR76" s="507"/>
      <c r="NDS76" s="507"/>
      <c r="NDT76" s="507"/>
      <c r="NDU76" s="507"/>
      <c r="NDV76" s="507"/>
      <c r="NDW76" s="507"/>
      <c r="NDX76" s="507"/>
      <c r="NDY76" s="507"/>
      <c r="NDZ76" s="507"/>
      <c r="NEA76" s="507"/>
      <c r="NEB76" s="507"/>
      <c r="NEC76" s="507"/>
      <c r="NED76" s="507"/>
      <c r="NEE76" s="507"/>
      <c r="NEF76" s="507"/>
      <c r="NEG76" s="507"/>
      <c r="NEH76" s="507"/>
      <c r="NEI76" s="507"/>
      <c r="NEJ76" s="507"/>
      <c r="NEK76" s="507"/>
      <c r="NEL76" s="507"/>
      <c r="NEM76" s="507"/>
      <c r="NEN76" s="507"/>
      <c r="NEO76" s="507"/>
      <c r="NEP76" s="507"/>
      <c r="NEQ76" s="507"/>
      <c r="NER76" s="507"/>
      <c r="NES76" s="507"/>
      <c r="NET76" s="507"/>
      <c r="NEU76" s="507"/>
      <c r="NEV76" s="507"/>
      <c r="NEW76" s="507"/>
      <c r="NEX76" s="507"/>
      <c r="NEY76" s="507"/>
      <c r="NEZ76" s="507"/>
      <c r="NFA76" s="507"/>
      <c r="NFB76" s="507"/>
      <c r="NFC76" s="507"/>
      <c r="NFD76" s="507"/>
      <c r="NFE76" s="507"/>
      <c r="NFF76" s="507"/>
      <c r="NFG76" s="507"/>
      <c r="NFH76" s="507"/>
      <c r="NFI76" s="507"/>
      <c r="NFJ76" s="507"/>
      <c r="NFK76" s="507"/>
      <c r="NFL76" s="507"/>
      <c r="NFM76" s="507"/>
      <c r="NFN76" s="507"/>
      <c r="NFO76" s="507"/>
      <c r="NFP76" s="507"/>
      <c r="NFQ76" s="507"/>
      <c r="NFR76" s="507"/>
      <c r="NFS76" s="507"/>
      <c r="NFT76" s="507"/>
      <c r="NFV76" s="507"/>
      <c r="NFW76" s="507"/>
      <c r="NFX76" s="507"/>
      <c r="NFY76" s="507"/>
      <c r="NFZ76" s="507"/>
      <c r="NGB76" s="507"/>
      <c r="NGF76" s="507"/>
      <c r="NGG76" s="507"/>
      <c r="NGH76" s="507"/>
      <c r="NGI76" s="507"/>
      <c r="NGJ76" s="507"/>
      <c r="NGK76" s="507"/>
      <c r="NGL76" s="507"/>
      <c r="NGM76" s="507"/>
      <c r="NGN76" s="507"/>
      <c r="NGO76" s="507"/>
      <c r="NGQ76" s="507"/>
      <c r="NGR76" s="507"/>
      <c r="NGS76" s="507"/>
      <c r="NGT76" s="507"/>
      <c r="NGU76" s="507"/>
      <c r="NGV76" s="507"/>
      <c r="NGW76" s="507"/>
      <c r="NGX76" s="507"/>
      <c r="NGY76" s="507"/>
      <c r="NGZ76" s="507"/>
      <c r="NHA76" s="507"/>
      <c r="NHB76" s="507"/>
      <c r="NHC76" s="507"/>
      <c r="NHD76" s="507"/>
      <c r="NHE76" s="507"/>
      <c r="NHF76" s="507"/>
      <c r="NHG76" s="507"/>
      <c r="NHH76" s="507"/>
      <c r="NHI76" s="507"/>
      <c r="NHJ76" s="507"/>
      <c r="NHK76" s="507"/>
      <c r="NHL76" s="507"/>
      <c r="NHM76" s="507"/>
      <c r="NHN76" s="507"/>
      <c r="NHO76" s="507"/>
      <c r="NHP76" s="507"/>
      <c r="NHQ76" s="507"/>
      <c r="NHR76" s="507"/>
      <c r="NHS76" s="507"/>
      <c r="NHT76" s="507"/>
      <c r="NHU76" s="507"/>
      <c r="NHV76" s="507"/>
      <c r="NHW76" s="507"/>
      <c r="NHX76" s="507"/>
      <c r="NHY76" s="507"/>
      <c r="NHZ76" s="507"/>
      <c r="NIA76" s="507"/>
      <c r="NIB76" s="507"/>
      <c r="NIC76" s="507"/>
      <c r="NID76" s="507"/>
      <c r="NIE76" s="507"/>
      <c r="NIF76" s="507"/>
      <c r="NIG76" s="507"/>
      <c r="NIH76" s="507"/>
      <c r="NII76" s="507"/>
      <c r="NIJ76" s="507"/>
      <c r="NIK76" s="507"/>
      <c r="NIL76" s="507"/>
      <c r="NIM76" s="507"/>
      <c r="NIN76" s="507"/>
      <c r="NIO76" s="507"/>
      <c r="NIP76" s="507"/>
      <c r="NIQ76" s="507"/>
      <c r="NIR76" s="507"/>
      <c r="NIS76" s="507"/>
      <c r="NIT76" s="507"/>
      <c r="NIU76" s="507"/>
      <c r="NIV76" s="507"/>
      <c r="NIW76" s="507"/>
      <c r="NIX76" s="507"/>
      <c r="NIY76" s="507"/>
      <c r="NIZ76" s="507"/>
      <c r="NJA76" s="507"/>
      <c r="NJB76" s="507"/>
      <c r="NJC76" s="507"/>
      <c r="NJD76" s="507"/>
      <c r="NJE76" s="507"/>
      <c r="NJF76" s="507"/>
      <c r="NJG76" s="507"/>
      <c r="NJH76" s="507"/>
      <c r="NJI76" s="507"/>
      <c r="NJJ76" s="507"/>
      <c r="NJK76" s="507"/>
      <c r="NJL76" s="507"/>
      <c r="NJM76" s="507"/>
      <c r="NJN76" s="507"/>
      <c r="NJO76" s="507"/>
      <c r="NJP76" s="507"/>
      <c r="NJQ76" s="507"/>
      <c r="NJR76" s="507"/>
      <c r="NJS76" s="507"/>
      <c r="NJT76" s="507"/>
      <c r="NJU76" s="507"/>
      <c r="NJV76" s="507"/>
      <c r="NJW76" s="507"/>
      <c r="NJX76" s="507"/>
      <c r="NJY76" s="507"/>
      <c r="NJZ76" s="507"/>
      <c r="NKA76" s="507"/>
      <c r="NKB76" s="507"/>
      <c r="NKC76" s="507"/>
      <c r="NKD76" s="507"/>
      <c r="NKE76" s="507"/>
      <c r="NKF76" s="507"/>
      <c r="NKG76" s="507"/>
      <c r="NKH76" s="507"/>
      <c r="NKI76" s="507"/>
      <c r="NKJ76" s="507"/>
      <c r="NKK76" s="507"/>
      <c r="NKL76" s="507"/>
      <c r="NKM76" s="507"/>
      <c r="NKN76" s="507"/>
      <c r="NKO76" s="507"/>
      <c r="NKP76" s="507"/>
      <c r="NKQ76" s="507"/>
      <c r="NKR76" s="507"/>
      <c r="NKS76" s="507"/>
      <c r="NKT76" s="507"/>
      <c r="NKU76" s="507"/>
      <c r="NKV76" s="507"/>
      <c r="NKW76" s="507"/>
      <c r="NKX76" s="507"/>
      <c r="NKY76" s="507"/>
      <c r="NKZ76" s="507"/>
      <c r="NLA76" s="507"/>
      <c r="NLB76" s="507"/>
      <c r="NLC76" s="507"/>
      <c r="NLD76" s="507"/>
      <c r="NLE76" s="507"/>
      <c r="NLF76" s="507"/>
      <c r="NLG76" s="507"/>
      <c r="NLH76" s="507"/>
      <c r="NLI76" s="507"/>
      <c r="NLJ76" s="507"/>
      <c r="NLK76" s="507"/>
      <c r="NLL76" s="507"/>
      <c r="NLM76" s="507"/>
      <c r="NLN76" s="507"/>
      <c r="NLO76" s="507"/>
      <c r="NLP76" s="507"/>
      <c r="NLQ76" s="507"/>
      <c r="NLR76" s="507"/>
      <c r="NLS76" s="507"/>
      <c r="NLT76" s="507"/>
      <c r="NLU76" s="507"/>
      <c r="NLV76" s="507"/>
      <c r="NLW76" s="507"/>
      <c r="NLX76" s="507"/>
      <c r="NLY76" s="507"/>
      <c r="NLZ76" s="507"/>
      <c r="NMA76" s="507"/>
      <c r="NMB76" s="507"/>
      <c r="NMC76" s="507"/>
      <c r="NMD76" s="507"/>
      <c r="NME76" s="507"/>
      <c r="NMF76" s="507"/>
      <c r="NMG76" s="507"/>
      <c r="NMH76" s="507"/>
      <c r="NMI76" s="507"/>
      <c r="NMJ76" s="507"/>
      <c r="NMK76" s="507"/>
      <c r="NML76" s="507"/>
      <c r="NMM76" s="507"/>
      <c r="NMN76" s="507"/>
      <c r="NMO76" s="507"/>
      <c r="NMP76" s="507"/>
      <c r="NMQ76" s="507"/>
      <c r="NMR76" s="507"/>
      <c r="NMS76" s="507"/>
      <c r="NMT76" s="507"/>
      <c r="NMU76" s="507"/>
      <c r="NMV76" s="507"/>
      <c r="NMW76" s="507"/>
      <c r="NMX76" s="507"/>
      <c r="NMY76" s="507"/>
      <c r="NMZ76" s="507"/>
      <c r="NNA76" s="507"/>
      <c r="NNB76" s="507"/>
      <c r="NNC76" s="507"/>
      <c r="NND76" s="507"/>
      <c r="NNE76" s="507"/>
      <c r="NNF76" s="507"/>
      <c r="NNG76" s="507"/>
      <c r="NNH76" s="507"/>
      <c r="NNI76" s="507"/>
      <c r="NNJ76" s="507"/>
      <c r="NNK76" s="507"/>
      <c r="NNL76" s="507"/>
      <c r="NNM76" s="507"/>
      <c r="NNN76" s="507"/>
      <c r="NNO76" s="507"/>
      <c r="NNP76" s="507"/>
      <c r="NNQ76" s="507"/>
      <c r="NNR76" s="507"/>
      <c r="NNS76" s="507"/>
      <c r="NNT76" s="507"/>
      <c r="NNU76" s="507"/>
      <c r="NNV76" s="507"/>
      <c r="NNW76" s="507"/>
      <c r="NNX76" s="507"/>
      <c r="NNY76" s="507"/>
      <c r="NNZ76" s="507"/>
      <c r="NOA76" s="507"/>
      <c r="NOB76" s="507"/>
      <c r="NOC76" s="507"/>
      <c r="NOD76" s="507"/>
      <c r="NOE76" s="507"/>
      <c r="NOF76" s="507"/>
      <c r="NOG76" s="507"/>
      <c r="NOH76" s="507"/>
      <c r="NOI76" s="507"/>
      <c r="NOJ76" s="507"/>
      <c r="NOK76" s="507"/>
      <c r="NOL76" s="507"/>
      <c r="NOM76" s="507"/>
      <c r="NON76" s="507"/>
      <c r="NOO76" s="507"/>
      <c r="NOP76" s="507"/>
      <c r="NOQ76" s="507"/>
      <c r="NOR76" s="507"/>
      <c r="NOS76" s="507"/>
      <c r="NOT76" s="507"/>
      <c r="NOU76" s="507"/>
      <c r="NOV76" s="507"/>
      <c r="NOW76" s="507"/>
      <c r="NOX76" s="507"/>
      <c r="NOY76" s="507"/>
      <c r="NOZ76" s="507"/>
      <c r="NPA76" s="507"/>
      <c r="NPB76" s="507"/>
      <c r="NPC76" s="507"/>
      <c r="NPD76" s="507"/>
      <c r="NPE76" s="507"/>
      <c r="NPF76" s="507"/>
      <c r="NPG76" s="507"/>
      <c r="NPH76" s="507"/>
      <c r="NPI76" s="507"/>
      <c r="NPJ76" s="507"/>
      <c r="NPK76" s="507"/>
      <c r="NPL76" s="507"/>
      <c r="NPM76" s="507"/>
      <c r="NPN76" s="507"/>
      <c r="NPO76" s="507"/>
      <c r="NPP76" s="507"/>
      <c r="NPR76" s="507"/>
      <c r="NPS76" s="507"/>
      <c r="NPT76" s="507"/>
      <c r="NPU76" s="507"/>
      <c r="NPV76" s="507"/>
      <c r="NPX76" s="507"/>
      <c r="NQB76" s="507"/>
      <c r="NQC76" s="507"/>
      <c r="NQD76" s="507"/>
      <c r="NQE76" s="507"/>
      <c r="NQF76" s="507"/>
      <c r="NQG76" s="507"/>
      <c r="NQH76" s="507"/>
      <c r="NQI76" s="507"/>
      <c r="NQJ76" s="507"/>
      <c r="NQK76" s="507"/>
      <c r="NQM76" s="507"/>
      <c r="NQN76" s="507"/>
      <c r="NQO76" s="507"/>
      <c r="NQP76" s="507"/>
      <c r="NQQ76" s="507"/>
      <c r="NQR76" s="507"/>
      <c r="NQS76" s="507"/>
      <c r="NQT76" s="507"/>
      <c r="NQU76" s="507"/>
      <c r="NQV76" s="507"/>
      <c r="NQW76" s="507"/>
      <c r="NQX76" s="507"/>
      <c r="NQY76" s="507"/>
      <c r="NQZ76" s="507"/>
      <c r="NRA76" s="507"/>
      <c r="NRB76" s="507"/>
      <c r="NRC76" s="507"/>
      <c r="NRD76" s="507"/>
      <c r="NRE76" s="507"/>
      <c r="NRF76" s="507"/>
      <c r="NRG76" s="507"/>
      <c r="NRH76" s="507"/>
      <c r="NRI76" s="507"/>
      <c r="NRJ76" s="507"/>
      <c r="NRK76" s="507"/>
      <c r="NRL76" s="507"/>
      <c r="NRM76" s="507"/>
      <c r="NRN76" s="507"/>
      <c r="NRO76" s="507"/>
      <c r="NRP76" s="507"/>
      <c r="NRQ76" s="507"/>
      <c r="NRR76" s="507"/>
      <c r="NRS76" s="507"/>
      <c r="NRT76" s="507"/>
      <c r="NRU76" s="507"/>
      <c r="NRV76" s="507"/>
      <c r="NRW76" s="507"/>
      <c r="NRX76" s="507"/>
      <c r="NRY76" s="507"/>
      <c r="NRZ76" s="507"/>
      <c r="NSA76" s="507"/>
      <c r="NSB76" s="507"/>
      <c r="NSC76" s="507"/>
      <c r="NSD76" s="507"/>
      <c r="NSE76" s="507"/>
      <c r="NSF76" s="507"/>
      <c r="NSG76" s="507"/>
      <c r="NSH76" s="507"/>
      <c r="NSI76" s="507"/>
      <c r="NSJ76" s="507"/>
      <c r="NSK76" s="507"/>
      <c r="NSL76" s="507"/>
      <c r="NSM76" s="507"/>
      <c r="NSN76" s="507"/>
      <c r="NSO76" s="507"/>
      <c r="NSP76" s="507"/>
      <c r="NSQ76" s="507"/>
      <c r="NSR76" s="507"/>
      <c r="NSS76" s="507"/>
      <c r="NST76" s="507"/>
      <c r="NSU76" s="507"/>
      <c r="NSV76" s="507"/>
      <c r="NSW76" s="507"/>
      <c r="NSX76" s="507"/>
      <c r="NSY76" s="507"/>
      <c r="NSZ76" s="507"/>
      <c r="NTA76" s="507"/>
      <c r="NTB76" s="507"/>
      <c r="NTC76" s="507"/>
      <c r="NTD76" s="507"/>
      <c r="NTE76" s="507"/>
      <c r="NTF76" s="507"/>
      <c r="NTG76" s="507"/>
      <c r="NTH76" s="507"/>
      <c r="NTI76" s="507"/>
      <c r="NTJ76" s="507"/>
      <c r="NTK76" s="507"/>
      <c r="NTL76" s="507"/>
      <c r="NTM76" s="507"/>
      <c r="NTN76" s="507"/>
      <c r="NTO76" s="507"/>
      <c r="NTP76" s="507"/>
      <c r="NTQ76" s="507"/>
      <c r="NTR76" s="507"/>
      <c r="NTS76" s="507"/>
      <c r="NTT76" s="507"/>
      <c r="NTU76" s="507"/>
      <c r="NTV76" s="507"/>
      <c r="NTW76" s="507"/>
      <c r="NTX76" s="507"/>
      <c r="NTY76" s="507"/>
      <c r="NTZ76" s="507"/>
      <c r="NUA76" s="507"/>
      <c r="NUB76" s="507"/>
      <c r="NUC76" s="507"/>
      <c r="NUD76" s="507"/>
      <c r="NUE76" s="507"/>
      <c r="NUF76" s="507"/>
      <c r="NUG76" s="507"/>
      <c r="NUH76" s="507"/>
      <c r="NUI76" s="507"/>
      <c r="NUJ76" s="507"/>
      <c r="NUK76" s="507"/>
      <c r="NUL76" s="507"/>
      <c r="NUM76" s="507"/>
      <c r="NUN76" s="507"/>
      <c r="NUO76" s="507"/>
      <c r="NUP76" s="507"/>
      <c r="NUQ76" s="507"/>
      <c r="NUR76" s="507"/>
      <c r="NUS76" s="507"/>
      <c r="NUT76" s="507"/>
      <c r="NUU76" s="507"/>
      <c r="NUV76" s="507"/>
      <c r="NUW76" s="507"/>
      <c r="NUX76" s="507"/>
      <c r="NUY76" s="507"/>
      <c r="NUZ76" s="507"/>
      <c r="NVA76" s="507"/>
      <c r="NVB76" s="507"/>
      <c r="NVC76" s="507"/>
      <c r="NVD76" s="507"/>
      <c r="NVE76" s="507"/>
      <c r="NVF76" s="507"/>
      <c r="NVG76" s="507"/>
      <c r="NVH76" s="507"/>
      <c r="NVI76" s="507"/>
      <c r="NVJ76" s="507"/>
      <c r="NVK76" s="507"/>
      <c r="NVL76" s="507"/>
      <c r="NVM76" s="507"/>
      <c r="NVN76" s="507"/>
      <c r="NVO76" s="507"/>
      <c r="NVP76" s="507"/>
      <c r="NVQ76" s="507"/>
      <c r="NVR76" s="507"/>
      <c r="NVS76" s="507"/>
      <c r="NVT76" s="507"/>
      <c r="NVU76" s="507"/>
      <c r="NVV76" s="507"/>
      <c r="NVW76" s="507"/>
      <c r="NVX76" s="507"/>
      <c r="NVY76" s="507"/>
      <c r="NVZ76" s="507"/>
      <c r="NWA76" s="507"/>
      <c r="NWB76" s="507"/>
      <c r="NWC76" s="507"/>
      <c r="NWD76" s="507"/>
      <c r="NWE76" s="507"/>
      <c r="NWF76" s="507"/>
      <c r="NWG76" s="507"/>
      <c r="NWH76" s="507"/>
      <c r="NWI76" s="507"/>
      <c r="NWJ76" s="507"/>
      <c r="NWK76" s="507"/>
      <c r="NWL76" s="507"/>
      <c r="NWM76" s="507"/>
      <c r="NWN76" s="507"/>
      <c r="NWO76" s="507"/>
      <c r="NWP76" s="507"/>
      <c r="NWQ76" s="507"/>
      <c r="NWR76" s="507"/>
      <c r="NWS76" s="507"/>
      <c r="NWT76" s="507"/>
      <c r="NWU76" s="507"/>
      <c r="NWV76" s="507"/>
      <c r="NWW76" s="507"/>
      <c r="NWX76" s="507"/>
      <c r="NWY76" s="507"/>
      <c r="NWZ76" s="507"/>
      <c r="NXA76" s="507"/>
      <c r="NXB76" s="507"/>
      <c r="NXC76" s="507"/>
      <c r="NXD76" s="507"/>
      <c r="NXE76" s="507"/>
      <c r="NXF76" s="507"/>
      <c r="NXG76" s="507"/>
      <c r="NXH76" s="507"/>
      <c r="NXI76" s="507"/>
      <c r="NXJ76" s="507"/>
      <c r="NXK76" s="507"/>
      <c r="NXL76" s="507"/>
      <c r="NXM76" s="507"/>
      <c r="NXN76" s="507"/>
      <c r="NXO76" s="507"/>
      <c r="NXP76" s="507"/>
      <c r="NXQ76" s="507"/>
      <c r="NXR76" s="507"/>
      <c r="NXS76" s="507"/>
      <c r="NXT76" s="507"/>
      <c r="NXU76" s="507"/>
      <c r="NXV76" s="507"/>
      <c r="NXW76" s="507"/>
      <c r="NXX76" s="507"/>
      <c r="NXY76" s="507"/>
      <c r="NXZ76" s="507"/>
      <c r="NYA76" s="507"/>
      <c r="NYB76" s="507"/>
      <c r="NYC76" s="507"/>
      <c r="NYD76" s="507"/>
      <c r="NYE76" s="507"/>
      <c r="NYF76" s="507"/>
      <c r="NYG76" s="507"/>
      <c r="NYH76" s="507"/>
      <c r="NYI76" s="507"/>
      <c r="NYJ76" s="507"/>
      <c r="NYK76" s="507"/>
      <c r="NYL76" s="507"/>
      <c r="NYM76" s="507"/>
      <c r="NYN76" s="507"/>
      <c r="NYO76" s="507"/>
      <c r="NYP76" s="507"/>
      <c r="NYQ76" s="507"/>
      <c r="NYR76" s="507"/>
      <c r="NYS76" s="507"/>
      <c r="NYT76" s="507"/>
      <c r="NYU76" s="507"/>
      <c r="NYV76" s="507"/>
      <c r="NYW76" s="507"/>
      <c r="NYX76" s="507"/>
      <c r="NYY76" s="507"/>
      <c r="NYZ76" s="507"/>
      <c r="NZA76" s="507"/>
      <c r="NZB76" s="507"/>
      <c r="NZC76" s="507"/>
      <c r="NZD76" s="507"/>
      <c r="NZE76" s="507"/>
      <c r="NZF76" s="507"/>
      <c r="NZG76" s="507"/>
      <c r="NZH76" s="507"/>
      <c r="NZI76" s="507"/>
      <c r="NZJ76" s="507"/>
      <c r="NZK76" s="507"/>
      <c r="NZL76" s="507"/>
      <c r="NZN76" s="507"/>
      <c r="NZO76" s="507"/>
      <c r="NZP76" s="507"/>
      <c r="NZQ76" s="507"/>
      <c r="NZR76" s="507"/>
      <c r="NZT76" s="507"/>
      <c r="NZX76" s="507"/>
      <c r="NZY76" s="507"/>
      <c r="NZZ76" s="507"/>
      <c r="OAA76" s="507"/>
      <c r="OAB76" s="507"/>
      <c r="OAC76" s="507"/>
      <c r="OAD76" s="507"/>
      <c r="OAE76" s="507"/>
      <c r="OAF76" s="507"/>
      <c r="OAG76" s="507"/>
      <c r="OAI76" s="507"/>
      <c r="OAJ76" s="507"/>
      <c r="OAK76" s="507"/>
      <c r="OAL76" s="507"/>
      <c r="OAM76" s="507"/>
      <c r="OAN76" s="507"/>
      <c r="OAO76" s="507"/>
      <c r="OAP76" s="507"/>
      <c r="OAQ76" s="507"/>
      <c r="OAR76" s="507"/>
      <c r="OAS76" s="507"/>
      <c r="OAT76" s="507"/>
      <c r="OAU76" s="507"/>
      <c r="OAV76" s="507"/>
      <c r="OAW76" s="507"/>
      <c r="OAX76" s="507"/>
      <c r="OAY76" s="507"/>
      <c r="OAZ76" s="507"/>
      <c r="OBA76" s="507"/>
      <c r="OBB76" s="507"/>
      <c r="OBC76" s="507"/>
      <c r="OBD76" s="507"/>
      <c r="OBE76" s="507"/>
      <c r="OBF76" s="507"/>
      <c r="OBG76" s="507"/>
      <c r="OBH76" s="507"/>
      <c r="OBI76" s="507"/>
      <c r="OBJ76" s="507"/>
      <c r="OBK76" s="507"/>
      <c r="OBL76" s="507"/>
      <c r="OBM76" s="507"/>
      <c r="OBN76" s="507"/>
      <c r="OBO76" s="507"/>
      <c r="OBP76" s="507"/>
      <c r="OBQ76" s="507"/>
      <c r="OBR76" s="507"/>
      <c r="OBS76" s="507"/>
      <c r="OBT76" s="507"/>
      <c r="OBU76" s="507"/>
      <c r="OBV76" s="507"/>
      <c r="OBW76" s="507"/>
      <c r="OBX76" s="507"/>
      <c r="OBY76" s="507"/>
      <c r="OBZ76" s="507"/>
      <c r="OCA76" s="507"/>
      <c r="OCB76" s="507"/>
      <c r="OCC76" s="507"/>
      <c r="OCD76" s="507"/>
      <c r="OCE76" s="507"/>
      <c r="OCF76" s="507"/>
      <c r="OCG76" s="507"/>
      <c r="OCH76" s="507"/>
      <c r="OCI76" s="507"/>
      <c r="OCJ76" s="507"/>
      <c r="OCK76" s="507"/>
      <c r="OCL76" s="507"/>
      <c r="OCM76" s="507"/>
      <c r="OCN76" s="507"/>
      <c r="OCO76" s="507"/>
      <c r="OCP76" s="507"/>
      <c r="OCQ76" s="507"/>
      <c r="OCR76" s="507"/>
      <c r="OCS76" s="507"/>
      <c r="OCT76" s="507"/>
      <c r="OCU76" s="507"/>
      <c r="OCV76" s="507"/>
      <c r="OCW76" s="507"/>
      <c r="OCX76" s="507"/>
      <c r="OCY76" s="507"/>
      <c r="OCZ76" s="507"/>
      <c r="ODA76" s="507"/>
      <c r="ODB76" s="507"/>
      <c r="ODC76" s="507"/>
      <c r="ODD76" s="507"/>
      <c r="ODE76" s="507"/>
      <c r="ODF76" s="507"/>
      <c r="ODG76" s="507"/>
      <c r="ODH76" s="507"/>
      <c r="ODI76" s="507"/>
      <c r="ODJ76" s="507"/>
      <c r="ODK76" s="507"/>
      <c r="ODL76" s="507"/>
      <c r="ODM76" s="507"/>
      <c r="ODN76" s="507"/>
      <c r="ODO76" s="507"/>
      <c r="ODP76" s="507"/>
      <c r="ODQ76" s="507"/>
      <c r="ODR76" s="507"/>
      <c r="ODS76" s="507"/>
      <c r="ODT76" s="507"/>
      <c r="ODU76" s="507"/>
      <c r="ODV76" s="507"/>
      <c r="ODW76" s="507"/>
      <c r="ODX76" s="507"/>
      <c r="ODY76" s="507"/>
      <c r="ODZ76" s="507"/>
      <c r="OEA76" s="507"/>
      <c r="OEB76" s="507"/>
      <c r="OEC76" s="507"/>
      <c r="OED76" s="507"/>
      <c r="OEE76" s="507"/>
      <c r="OEF76" s="507"/>
      <c r="OEG76" s="507"/>
      <c r="OEH76" s="507"/>
      <c r="OEI76" s="507"/>
      <c r="OEJ76" s="507"/>
      <c r="OEK76" s="507"/>
      <c r="OEL76" s="507"/>
      <c r="OEM76" s="507"/>
      <c r="OEN76" s="507"/>
      <c r="OEO76" s="507"/>
      <c r="OEP76" s="507"/>
      <c r="OEQ76" s="507"/>
      <c r="OER76" s="507"/>
      <c r="OES76" s="507"/>
      <c r="OET76" s="507"/>
      <c r="OEU76" s="507"/>
      <c r="OEV76" s="507"/>
      <c r="OEW76" s="507"/>
      <c r="OEX76" s="507"/>
      <c r="OEY76" s="507"/>
      <c r="OEZ76" s="507"/>
      <c r="OFA76" s="507"/>
      <c r="OFB76" s="507"/>
      <c r="OFC76" s="507"/>
      <c r="OFD76" s="507"/>
      <c r="OFE76" s="507"/>
      <c r="OFF76" s="507"/>
      <c r="OFG76" s="507"/>
      <c r="OFH76" s="507"/>
      <c r="OFI76" s="507"/>
      <c r="OFJ76" s="507"/>
      <c r="OFK76" s="507"/>
      <c r="OFL76" s="507"/>
      <c r="OFM76" s="507"/>
      <c r="OFN76" s="507"/>
      <c r="OFO76" s="507"/>
      <c r="OFP76" s="507"/>
      <c r="OFQ76" s="507"/>
      <c r="OFR76" s="507"/>
      <c r="OFS76" s="507"/>
      <c r="OFT76" s="507"/>
      <c r="OFU76" s="507"/>
      <c r="OFV76" s="507"/>
      <c r="OFW76" s="507"/>
      <c r="OFX76" s="507"/>
      <c r="OFY76" s="507"/>
      <c r="OFZ76" s="507"/>
      <c r="OGA76" s="507"/>
      <c r="OGB76" s="507"/>
      <c r="OGC76" s="507"/>
      <c r="OGD76" s="507"/>
      <c r="OGE76" s="507"/>
      <c r="OGF76" s="507"/>
      <c r="OGG76" s="507"/>
      <c r="OGH76" s="507"/>
      <c r="OGI76" s="507"/>
      <c r="OGJ76" s="507"/>
      <c r="OGK76" s="507"/>
      <c r="OGL76" s="507"/>
      <c r="OGM76" s="507"/>
      <c r="OGN76" s="507"/>
      <c r="OGO76" s="507"/>
      <c r="OGP76" s="507"/>
      <c r="OGQ76" s="507"/>
      <c r="OGR76" s="507"/>
      <c r="OGS76" s="507"/>
      <c r="OGT76" s="507"/>
      <c r="OGU76" s="507"/>
      <c r="OGV76" s="507"/>
      <c r="OGW76" s="507"/>
      <c r="OGX76" s="507"/>
      <c r="OGY76" s="507"/>
      <c r="OGZ76" s="507"/>
      <c r="OHA76" s="507"/>
      <c r="OHB76" s="507"/>
      <c r="OHC76" s="507"/>
      <c r="OHD76" s="507"/>
      <c r="OHE76" s="507"/>
      <c r="OHF76" s="507"/>
      <c r="OHG76" s="507"/>
      <c r="OHH76" s="507"/>
      <c r="OHI76" s="507"/>
      <c r="OHJ76" s="507"/>
      <c r="OHK76" s="507"/>
      <c r="OHL76" s="507"/>
      <c r="OHM76" s="507"/>
      <c r="OHN76" s="507"/>
      <c r="OHO76" s="507"/>
      <c r="OHP76" s="507"/>
      <c r="OHQ76" s="507"/>
      <c r="OHR76" s="507"/>
      <c r="OHS76" s="507"/>
      <c r="OHT76" s="507"/>
      <c r="OHU76" s="507"/>
      <c r="OHV76" s="507"/>
      <c r="OHW76" s="507"/>
      <c r="OHX76" s="507"/>
      <c r="OHY76" s="507"/>
      <c r="OHZ76" s="507"/>
      <c r="OIA76" s="507"/>
      <c r="OIB76" s="507"/>
      <c r="OIC76" s="507"/>
      <c r="OID76" s="507"/>
      <c r="OIE76" s="507"/>
      <c r="OIF76" s="507"/>
      <c r="OIG76" s="507"/>
      <c r="OIH76" s="507"/>
      <c r="OII76" s="507"/>
      <c r="OIJ76" s="507"/>
      <c r="OIK76" s="507"/>
      <c r="OIL76" s="507"/>
      <c r="OIM76" s="507"/>
      <c r="OIN76" s="507"/>
      <c r="OIO76" s="507"/>
      <c r="OIP76" s="507"/>
      <c r="OIQ76" s="507"/>
      <c r="OIR76" s="507"/>
      <c r="OIS76" s="507"/>
      <c r="OIT76" s="507"/>
      <c r="OIU76" s="507"/>
      <c r="OIV76" s="507"/>
      <c r="OIW76" s="507"/>
      <c r="OIX76" s="507"/>
      <c r="OIY76" s="507"/>
      <c r="OIZ76" s="507"/>
      <c r="OJA76" s="507"/>
      <c r="OJB76" s="507"/>
      <c r="OJC76" s="507"/>
      <c r="OJD76" s="507"/>
      <c r="OJE76" s="507"/>
      <c r="OJF76" s="507"/>
      <c r="OJG76" s="507"/>
      <c r="OJH76" s="507"/>
      <c r="OJJ76" s="507"/>
      <c r="OJK76" s="507"/>
      <c r="OJL76" s="507"/>
      <c r="OJM76" s="507"/>
      <c r="OJN76" s="507"/>
      <c r="OJP76" s="507"/>
      <c r="OJT76" s="507"/>
      <c r="OJU76" s="507"/>
      <c r="OJV76" s="507"/>
      <c r="OJW76" s="507"/>
      <c r="OJX76" s="507"/>
      <c r="OJY76" s="507"/>
      <c r="OJZ76" s="507"/>
      <c r="OKA76" s="507"/>
      <c r="OKB76" s="507"/>
      <c r="OKC76" s="507"/>
      <c r="OKE76" s="507"/>
      <c r="OKF76" s="507"/>
      <c r="OKG76" s="507"/>
      <c r="OKH76" s="507"/>
      <c r="OKI76" s="507"/>
      <c r="OKJ76" s="507"/>
      <c r="OKK76" s="507"/>
      <c r="OKL76" s="507"/>
      <c r="OKM76" s="507"/>
      <c r="OKN76" s="507"/>
      <c r="OKO76" s="507"/>
      <c r="OKP76" s="507"/>
      <c r="OKQ76" s="507"/>
      <c r="OKR76" s="507"/>
      <c r="OKS76" s="507"/>
      <c r="OKT76" s="507"/>
      <c r="OKU76" s="507"/>
      <c r="OKV76" s="507"/>
      <c r="OKW76" s="507"/>
      <c r="OKX76" s="507"/>
      <c r="OKY76" s="507"/>
      <c r="OKZ76" s="507"/>
      <c r="OLA76" s="507"/>
      <c r="OLB76" s="507"/>
      <c r="OLC76" s="507"/>
      <c r="OLD76" s="507"/>
      <c r="OLE76" s="507"/>
      <c r="OLF76" s="507"/>
      <c r="OLG76" s="507"/>
      <c r="OLH76" s="507"/>
      <c r="OLI76" s="507"/>
      <c r="OLJ76" s="507"/>
      <c r="OLK76" s="507"/>
      <c r="OLL76" s="507"/>
      <c r="OLM76" s="507"/>
      <c r="OLN76" s="507"/>
      <c r="OLO76" s="507"/>
      <c r="OLP76" s="507"/>
      <c r="OLQ76" s="507"/>
      <c r="OLR76" s="507"/>
      <c r="OLS76" s="507"/>
      <c r="OLT76" s="507"/>
      <c r="OLU76" s="507"/>
      <c r="OLV76" s="507"/>
      <c r="OLW76" s="507"/>
      <c r="OLX76" s="507"/>
      <c r="OLY76" s="507"/>
      <c r="OLZ76" s="507"/>
      <c r="OMA76" s="507"/>
      <c r="OMB76" s="507"/>
      <c r="OMC76" s="507"/>
      <c r="OMD76" s="507"/>
      <c r="OME76" s="507"/>
      <c r="OMF76" s="507"/>
      <c r="OMG76" s="507"/>
      <c r="OMH76" s="507"/>
      <c r="OMI76" s="507"/>
      <c r="OMJ76" s="507"/>
      <c r="OMK76" s="507"/>
      <c r="OML76" s="507"/>
      <c r="OMM76" s="507"/>
      <c r="OMN76" s="507"/>
      <c r="OMO76" s="507"/>
      <c r="OMP76" s="507"/>
      <c r="OMQ76" s="507"/>
      <c r="OMR76" s="507"/>
      <c r="OMS76" s="507"/>
      <c r="OMT76" s="507"/>
      <c r="OMU76" s="507"/>
      <c r="OMV76" s="507"/>
      <c r="OMW76" s="507"/>
      <c r="OMX76" s="507"/>
      <c r="OMY76" s="507"/>
      <c r="OMZ76" s="507"/>
      <c r="ONA76" s="507"/>
      <c r="ONB76" s="507"/>
      <c r="ONC76" s="507"/>
      <c r="OND76" s="507"/>
      <c r="ONE76" s="507"/>
      <c r="ONF76" s="507"/>
      <c r="ONG76" s="507"/>
      <c r="ONH76" s="507"/>
      <c r="ONI76" s="507"/>
      <c r="ONJ76" s="507"/>
      <c r="ONK76" s="507"/>
      <c r="ONL76" s="507"/>
      <c r="ONM76" s="507"/>
      <c r="ONN76" s="507"/>
      <c r="ONO76" s="507"/>
      <c r="ONP76" s="507"/>
      <c r="ONQ76" s="507"/>
      <c r="ONR76" s="507"/>
      <c r="ONS76" s="507"/>
      <c r="ONT76" s="507"/>
      <c r="ONU76" s="507"/>
      <c r="ONV76" s="507"/>
      <c r="ONW76" s="507"/>
      <c r="ONX76" s="507"/>
      <c r="ONY76" s="507"/>
      <c r="ONZ76" s="507"/>
      <c r="OOA76" s="507"/>
      <c r="OOB76" s="507"/>
      <c r="OOC76" s="507"/>
      <c r="OOD76" s="507"/>
      <c r="OOE76" s="507"/>
      <c r="OOF76" s="507"/>
      <c r="OOG76" s="507"/>
      <c r="OOH76" s="507"/>
      <c r="OOI76" s="507"/>
      <c r="OOJ76" s="507"/>
      <c r="OOK76" s="507"/>
      <c r="OOL76" s="507"/>
      <c r="OOM76" s="507"/>
      <c r="OON76" s="507"/>
      <c r="OOO76" s="507"/>
      <c r="OOP76" s="507"/>
      <c r="OOQ76" s="507"/>
      <c r="OOR76" s="507"/>
      <c r="OOS76" s="507"/>
      <c r="OOT76" s="507"/>
      <c r="OOU76" s="507"/>
      <c r="OOV76" s="507"/>
      <c r="OOW76" s="507"/>
      <c r="OOX76" s="507"/>
      <c r="OOY76" s="507"/>
      <c r="OOZ76" s="507"/>
      <c r="OPA76" s="507"/>
      <c r="OPB76" s="507"/>
      <c r="OPC76" s="507"/>
      <c r="OPD76" s="507"/>
      <c r="OPE76" s="507"/>
      <c r="OPF76" s="507"/>
      <c r="OPG76" s="507"/>
      <c r="OPH76" s="507"/>
      <c r="OPI76" s="507"/>
      <c r="OPJ76" s="507"/>
      <c r="OPK76" s="507"/>
      <c r="OPL76" s="507"/>
      <c r="OPM76" s="507"/>
      <c r="OPN76" s="507"/>
      <c r="OPO76" s="507"/>
      <c r="OPP76" s="507"/>
      <c r="OPQ76" s="507"/>
      <c r="OPR76" s="507"/>
      <c r="OPS76" s="507"/>
      <c r="OPT76" s="507"/>
      <c r="OPU76" s="507"/>
      <c r="OPV76" s="507"/>
      <c r="OPW76" s="507"/>
      <c r="OPX76" s="507"/>
      <c r="OPY76" s="507"/>
      <c r="OPZ76" s="507"/>
      <c r="OQA76" s="507"/>
      <c r="OQB76" s="507"/>
      <c r="OQC76" s="507"/>
      <c r="OQD76" s="507"/>
      <c r="OQE76" s="507"/>
      <c r="OQF76" s="507"/>
      <c r="OQG76" s="507"/>
      <c r="OQH76" s="507"/>
      <c r="OQI76" s="507"/>
      <c r="OQJ76" s="507"/>
      <c r="OQK76" s="507"/>
      <c r="OQL76" s="507"/>
      <c r="OQM76" s="507"/>
      <c r="OQN76" s="507"/>
      <c r="OQO76" s="507"/>
      <c r="OQP76" s="507"/>
      <c r="OQQ76" s="507"/>
      <c r="OQR76" s="507"/>
      <c r="OQS76" s="507"/>
      <c r="OQT76" s="507"/>
      <c r="OQU76" s="507"/>
      <c r="OQV76" s="507"/>
      <c r="OQW76" s="507"/>
      <c r="OQX76" s="507"/>
      <c r="OQY76" s="507"/>
      <c r="OQZ76" s="507"/>
      <c r="ORA76" s="507"/>
      <c r="ORB76" s="507"/>
      <c r="ORC76" s="507"/>
      <c r="ORD76" s="507"/>
      <c r="ORE76" s="507"/>
      <c r="ORF76" s="507"/>
      <c r="ORG76" s="507"/>
      <c r="ORH76" s="507"/>
      <c r="ORI76" s="507"/>
      <c r="ORJ76" s="507"/>
      <c r="ORK76" s="507"/>
      <c r="ORL76" s="507"/>
      <c r="ORM76" s="507"/>
      <c r="ORN76" s="507"/>
      <c r="ORO76" s="507"/>
      <c r="ORP76" s="507"/>
      <c r="ORQ76" s="507"/>
      <c r="ORR76" s="507"/>
      <c r="ORS76" s="507"/>
      <c r="ORT76" s="507"/>
      <c r="ORU76" s="507"/>
      <c r="ORV76" s="507"/>
      <c r="ORW76" s="507"/>
      <c r="ORX76" s="507"/>
      <c r="ORY76" s="507"/>
      <c r="ORZ76" s="507"/>
      <c r="OSA76" s="507"/>
      <c r="OSB76" s="507"/>
      <c r="OSC76" s="507"/>
      <c r="OSD76" s="507"/>
      <c r="OSE76" s="507"/>
      <c r="OSF76" s="507"/>
      <c r="OSG76" s="507"/>
      <c r="OSH76" s="507"/>
      <c r="OSI76" s="507"/>
      <c r="OSJ76" s="507"/>
      <c r="OSK76" s="507"/>
      <c r="OSL76" s="507"/>
      <c r="OSM76" s="507"/>
      <c r="OSN76" s="507"/>
      <c r="OSO76" s="507"/>
      <c r="OSP76" s="507"/>
      <c r="OSQ76" s="507"/>
      <c r="OSR76" s="507"/>
      <c r="OSS76" s="507"/>
      <c r="OST76" s="507"/>
      <c r="OSU76" s="507"/>
      <c r="OSV76" s="507"/>
      <c r="OSW76" s="507"/>
      <c r="OSX76" s="507"/>
      <c r="OSY76" s="507"/>
      <c r="OSZ76" s="507"/>
      <c r="OTA76" s="507"/>
      <c r="OTB76" s="507"/>
      <c r="OTC76" s="507"/>
      <c r="OTD76" s="507"/>
      <c r="OTF76" s="507"/>
      <c r="OTG76" s="507"/>
      <c r="OTH76" s="507"/>
      <c r="OTI76" s="507"/>
      <c r="OTJ76" s="507"/>
      <c r="OTL76" s="507"/>
      <c r="OTP76" s="507"/>
      <c r="OTQ76" s="507"/>
      <c r="OTR76" s="507"/>
      <c r="OTS76" s="507"/>
      <c r="OTT76" s="507"/>
      <c r="OTU76" s="507"/>
      <c r="OTV76" s="507"/>
      <c r="OTW76" s="507"/>
      <c r="OTX76" s="507"/>
      <c r="OTY76" s="507"/>
      <c r="OUA76" s="507"/>
      <c r="OUB76" s="507"/>
      <c r="OUC76" s="507"/>
      <c r="OUD76" s="507"/>
      <c r="OUE76" s="507"/>
      <c r="OUF76" s="507"/>
      <c r="OUG76" s="507"/>
      <c r="OUH76" s="507"/>
      <c r="OUI76" s="507"/>
      <c r="OUJ76" s="507"/>
      <c r="OUK76" s="507"/>
      <c r="OUL76" s="507"/>
      <c r="OUM76" s="507"/>
      <c r="OUN76" s="507"/>
      <c r="OUO76" s="507"/>
      <c r="OUP76" s="507"/>
      <c r="OUQ76" s="507"/>
      <c r="OUR76" s="507"/>
      <c r="OUS76" s="507"/>
      <c r="OUT76" s="507"/>
      <c r="OUU76" s="507"/>
      <c r="OUV76" s="507"/>
      <c r="OUW76" s="507"/>
      <c r="OUX76" s="507"/>
      <c r="OUY76" s="507"/>
      <c r="OUZ76" s="507"/>
      <c r="OVA76" s="507"/>
      <c r="OVB76" s="507"/>
      <c r="OVC76" s="507"/>
      <c r="OVD76" s="507"/>
      <c r="OVE76" s="507"/>
      <c r="OVF76" s="507"/>
      <c r="OVG76" s="507"/>
      <c r="OVH76" s="507"/>
      <c r="OVI76" s="507"/>
      <c r="OVJ76" s="507"/>
      <c r="OVK76" s="507"/>
      <c r="OVL76" s="507"/>
      <c r="OVM76" s="507"/>
      <c r="OVN76" s="507"/>
      <c r="OVO76" s="507"/>
      <c r="OVP76" s="507"/>
      <c r="OVQ76" s="507"/>
      <c r="OVR76" s="507"/>
      <c r="OVS76" s="507"/>
      <c r="OVT76" s="507"/>
      <c r="OVU76" s="507"/>
      <c r="OVV76" s="507"/>
      <c r="OVW76" s="507"/>
      <c r="OVX76" s="507"/>
      <c r="OVY76" s="507"/>
      <c r="OVZ76" s="507"/>
      <c r="OWA76" s="507"/>
      <c r="OWB76" s="507"/>
      <c r="OWC76" s="507"/>
      <c r="OWD76" s="507"/>
      <c r="OWE76" s="507"/>
      <c r="OWF76" s="507"/>
      <c r="OWG76" s="507"/>
      <c r="OWH76" s="507"/>
      <c r="OWI76" s="507"/>
      <c r="OWJ76" s="507"/>
      <c r="OWK76" s="507"/>
      <c r="OWL76" s="507"/>
      <c r="OWM76" s="507"/>
      <c r="OWN76" s="507"/>
      <c r="OWO76" s="507"/>
      <c r="OWP76" s="507"/>
      <c r="OWQ76" s="507"/>
      <c r="OWR76" s="507"/>
      <c r="OWS76" s="507"/>
      <c r="OWT76" s="507"/>
      <c r="OWU76" s="507"/>
      <c r="OWV76" s="507"/>
      <c r="OWW76" s="507"/>
      <c r="OWX76" s="507"/>
      <c r="OWY76" s="507"/>
      <c r="OWZ76" s="507"/>
      <c r="OXA76" s="507"/>
      <c r="OXB76" s="507"/>
      <c r="OXC76" s="507"/>
      <c r="OXD76" s="507"/>
      <c r="OXE76" s="507"/>
      <c r="OXF76" s="507"/>
      <c r="OXG76" s="507"/>
      <c r="OXH76" s="507"/>
      <c r="OXI76" s="507"/>
      <c r="OXJ76" s="507"/>
      <c r="OXK76" s="507"/>
      <c r="OXL76" s="507"/>
      <c r="OXM76" s="507"/>
      <c r="OXN76" s="507"/>
      <c r="OXO76" s="507"/>
      <c r="OXP76" s="507"/>
      <c r="OXQ76" s="507"/>
      <c r="OXR76" s="507"/>
      <c r="OXS76" s="507"/>
      <c r="OXT76" s="507"/>
      <c r="OXU76" s="507"/>
      <c r="OXV76" s="507"/>
      <c r="OXW76" s="507"/>
      <c r="OXX76" s="507"/>
      <c r="OXY76" s="507"/>
      <c r="OXZ76" s="507"/>
      <c r="OYA76" s="507"/>
      <c r="OYB76" s="507"/>
      <c r="OYC76" s="507"/>
      <c r="OYD76" s="507"/>
      <c r="OYE76" s="507"/>
      <c r="OYF76" s="507"/>
      <c r="OYG76" s="507"/>
      <c r="OYH76" s="507"/>
      <c r="OYI76" s="507"/>
      <c r="OYJ76" s="507"/>
      <c r="OYK76" s="507"/>
      <c r="OYL76" s="507"/>
      <c r="OYM76" s="507"/>
      <c r="OYN76" s="507"/>
      <c r="OYO76" s="507"/>
      <c r="OYP76" s="507"/>
      <c r="OYQ76" s="507"/>
      <c r="OYR76" s="507"/>
      <c r="OYS76" s="507"/>
      <c r="OYT76" s="507"/>
      <c r="OYU76" s="507"/>
      <c r="OYV76" s="507"/>
      <c r="OYW76" s="507"/>
      <c r="OYX76" s="507"/>
      <c r="OYY76" s="507"/>
      <c r="OYZ76" s="507"/>
      <c r="OZA76" s="507"/>
      <c r="OZB76" s="507"/>
      <c r="OZC76" s="507"/>
      <c r="OZD76" s="507"/>
      <c r="OZE76" s="507"/>
      <c r="OZF76" s="507"/>
      <c r="OZG76" s="507"/>
      <c r="OZH76" s="507"/>
      <c r="OZI76" s="507"/>
      <c r="OZJ76" s="507"/>
      <c r="OZK76" s="507"/>
      <c r="OZL76" s="507"/>
      <c r="OZM76" s="507"/>
      <c r="OZN76" s="507"/>
      <c r="OZO76" s="507"/>
      <c r="OZP76" s="507"/>
      <c r="OZQ76" s="507"/>
      <c r="OZR76" s="507"/>
      <c r="OZS76" s="507"/>
      <c r="OZT76" s="507"/>
      <c r="OZU76" s="507"/>
      <c r="OZV76" s="507"/>
      <c r="OZW76" s="507"/>
      <c r="OZX76" s="507"/>
      <c r="OZY76" s="507"/>
      <c r="OZZ76" s="507"/>
      <c r="PAA76" s="507"/>
      <c r="PAB76" s="507"/>
      <c r="PAC76" s="507"/>
      <c r="PAD76" s="507"/>
      <c r="PAE76" s="507"/>
      <c r="PAF76" s="507"/>
      <c r="PAG76" s="507"/>
      <c r="PAH76" s="507"/>
      <c r="PAI76" s="507"/>
      <c r="PAJ76" s="507"/>
      <c r="PAK76" s="507"/>
      <c r="PAL76" s="507"/>
      <c r="PAM76" s="507"/>
      <c r="PAN76" s="507"/>
      <c r="PAO76" s="507"/>
      <c r="PAP76" s="507"/>
      <c r="PAQ76" s="507"/>
      <c r="PAR76" s="507"/>
      <c r="PAS76" s="507"/>
      <c r="PAT76" s="507"/>
      <c r="PAU76" s="507"/>
      <c r="PAV76" s="507"/>
      <c r="PAW76" s="507"/>
      <c r="PAX76" s="507"/>
      <c r="PAY76" s="507"/>
      <c r="PAZ76" s="507"/>
      <c r="PBA76" s="507"/>
      <c r="PBB76" s="507"/>
      <c r="PBC76" s="507"/>
      <c r="PBD76" s="507"/>
      <c r="PBE76" s="507"/>
      <c r="PBF76" s="507"/>
      <c r="PBG76" s="507"/>
      <c r="PBH76" s="507"/>
      <c r="PBI76" s="507"/>
      <c r="PBJ76" s="507"/>
      <c r="PBK76" s="507"/>
      <c r="PBL76" s="507"/>
      <c r="PBM76" s="507"/>
      <c r="PBN76" s="507"/>
      <c r="PBO76" s="507"/>
      <c r="PBP76" s="507"/>
      <c r="PBQ76" s="507"/>
      <c r="PBR76" s="507"/>
      <c r="PBS76" s="507"/>
      <c r="PBT76" s="507"/>
      <c r="PBU76" s="507"/>
      <c r="PBV76" s="507"/>
      <c r="PBW76" s="507"/>
      <c r="PBX76" s="507"/>
      <c r="PBY76" s="507"/>
      <c r="PBZ76" s="507"/>
      <c r="PCA76" s="507"/>
      <c r="PCB76" s="507"/>
      <c r="PCC76" s="507"/>
      <c r="PCD76" s="507"/>
      <c r="PCE76" s="507"/>
      <c r="PCF76" s="507"/>
      <c r="PCG76" s="507"/>
      <c r="PCH76" s="507"/>
      <c r="PCI76" s="507"/>
      <c r="PCJ76" s="507"/>
      <c r="PCK76" s="507"/>
      <c r="PCL76" s="507"/>
      <c r="PCM76" s="507"/>
      <c r="PCN76" s="507"/>
      <c r="PCO76" s="507"/>
      <c r="PCP76" s="507"/>
      <c r="PCQ76" s="507"/>
      <c r="PCR76" s="507"/>
      <c r="PCS76" s="507"/>
      <c r="PCT76" s="507"/>
      <c r="PCU76" s="507"/>
      <c r="PCV76" s="507"/>
      <c r="PCW76" s="507"/>
      <c r="PCX76" s="507"/>
      <c r="PCY76" s="507"/>
      <c r="PCZ76" s="507"/>
      <c r="PDB76" s="507"/>
      <c r="PDC76" s="507"/>
      <c r="PDD76" s="507"/>
      <c r="PDE76" s="507"/>
      <c r="PDF76" s="507"/>
      <c r="PDH76" s="507"/>
      <c r="PDL76" s="507"/>
      <c r="PDM76" s="507"/>
      <c r="PDN76" s="507"/>
      <c r="PDO76" s="507"/>
      <c r="PDP76" s="507"/>
      <c r="PDQ76" s="507"/>
      <c r="PDR76" s="507"/>
      <c r="PDS76" s="507"/>
      <c r="PDT76" s="507"/>
      <c r="PDU76" s="507"/>
      <c r="PDW76" s="507"/>
      <c r="PDX76" s="507"/>
      <c r="PDY76" s="507"/>
      <c r="PDZ76" s="507"/>
      <c r="PEA76" s="507"/>
      <c r="PEB76" s="507"/>
      <c r="PEC76" s="507"/>
      <c r="PED76" s="507"/>
      <c r="PEE76" s="507"/>
      <c r="PEF76" s="507"/>
      <c r="PEG76" s="507"/>
      <c r="PEH76" s="507"/>
      <c r="PEI76" s="507"/>
      <c r="PEJ76" s="507"/>
      <c r="PEK76" s="507"/>
      <c r="PEL76" s="507"/>
      <c r="PEM76" s="507"/>
      <c r="PEN76" s="507"/>
      <c r="PEO76" s="507"/>
      <c r="PEP76" s="507"/>
      <c r="PEQ76" s="507"/>
      <c r="PER76" s="507"/>
      <c r="PES76" s="507"/>
      <c r="PET76" s="507"/>
      <c r="PEU76" s="507"/>
      <c r="PEV76" s="507"/>
      <c r="PEW76" s="507"/>
      <c r="PEX76" s="507"/>
      <c r="PEY76" s="507"/>
      <c r="PEZ76" s="507"/>
      <c r="PFA76" s="507"/>
      <c r="PFB76" s="507"/>
      <c r="PFC76" s="507"/>
      <c r="PFD76" s="507"/>
      <c r="PFE76" s="507"/>
      <c r="PFF76" s="507"/>
      <c r="PFG76" s="507"/>
      <c r="PFH76" s="507"/>
      <c r="PFI76" s="507"/>
      <c r="PFJ76" s="507"/>
      <c r="PFK76" s="507"/>
      <c r="PFL76" s="507"/>
      <c r="PFM76" s="507"/>
      <c r="PFN76" s="507"/>
      <c r="PFO76" s="507"/>
      <c r="PFP76" s="507"/>
      <c r="PFQ76" s="507"/>
      <c r="PFR76" s="507"/>
      <c r="PFS76" s="507"/>
      <c r="PFT76" s="507"/>
      <c r="PFU76" s="507"/>
      <c r="PFV76" s="507"/>
      <c r="PFW76" s="507"/>
      <c r="PFX76" s="507"/>
      <c r="PFY76" s="507"/>
      <c r="PFZ76" s="507"/>
      <c r="PGA76" s="507"/>
      <c r="PGB76" s="507"/>
      <c r="PGC76" s="507"/>
      <c r="PGD76" s="507"/>
      <c r="PGE76" s="507"/>
      <c r="PGF76" s="507"/>
      <c r="PGG76" s="507"/>
      <c r="PGH76" s="507"/>
      <c r="PGI76" s="507"/>
      <c r="PGJ76" s="507"/>
      <c r="PGK76" s="507"/>
      <c r="PGL76" s="507"/>
      <c r="PGM76" s="507"/>
      <c r="PGN76" s="507"/>
      <c r="PGO76" s="507"/>
      <c r="PGP76" s="507"/>
      <c r="PGQ76" s="507"/>
      <c r="PGR76" s="507"/>
      <c r="PGS76" s="507"/>
      <c r="PGT76" s="507"/>
      <c r="PGU76" s="507"/>
      <c r="PGV76" s="507"/>
      <c r="PGW76" s="507"/>
      <c r="PGX76" s="507"/>
      <c r="PGY76" s="507"/>
      <c r="PGZ76" s="507"/>
      <c r="PHA76" s="507"/>
      <c r="PHB76" s="507"/>
      <c r="PHC76" s="507"/>
      <c r="PHD76" s="507"/>
      <c r="PHE76" s="507"/>
      <c r="PHF76" s="507"/>
      <c r="PHG76" s="507"/>
      <c r="PHH76" s="507"/>
      <c r="PHI76" s="507"/>
      <c r="PHJ76" s="507"/>
      <c r="PHK76" s="507"/>
      <c r="PHL76" s="507"/>
      <c r="PHM76" s="507"/>
      <c r="PHN76" s="507"/>
      <c r="PHO76" s="507"/>
      <c r="PHP76" s="507"/>
      <c r="PHQ76" s="507"/>
      <c r="PHR76" s="507"/>
      <c r="PHS76" s="507"/>
      <c r="PHT76" s="507"/>
      <c r="PHU76" s="507"/>
      <c r="PHV76" s="507"/>
      <c r="PHW76" s="507"/>
      <c r="PHX76" s="507"/>
      <c r="PHY76" s="507"/>
      <c r="PHZ76" s="507"/>
      <c r="PIA76" s="507"/>
      <c r="PIB76" s="507"/>
      <c r="PIC76" s="507"/>
      <c r="PID76" s="507"/>
      <c r="PIE76" s="507"/>
      <c r="PIF76" s="507"/>
      <c r="PIG76" s="507"/>
      <c r="PIH76" s="507"/>
      <c r="PII76" s="507"/>
      <c r="PIJ76" s="507"/>
      <c r="PIK76" s="507"/>
      <c r="PIL76" s="507"/>
      <c r="PIM76" s="507"/>
      <c r="PIN76" s="507"/>
      <c r="PIO76" s="507"/>
      <c r="PIP76" s="507"/>
      <c r="PIQ76" s="507"/>
      <c r="PIR76" s="507"/>
      <c r="PIS76" s="507"/>
      <c r="PIT76" s="507"/>
      <c r="PIU76" s="507"/>
      <c r="PIV76" s="507"/>
      <c r="PIW76" s="507"/>
      <c r="PIX76" s="507"/>
      <c r="PIY76" s="507"/>
      <c r="PIZ76" s="507"/>
      <c r="PJA76" s="507"/>
      <c r="PJB76" s="507"/>
      <c r="PJC76" s="507"/>
      <c r="PJD76" s="507"/>
      <c r="PJE76" s="507"/>
      <c r="PJF76" s="507"/>
      <c r="PJG76" s="507"/>
      <c r="PJH76" s="507"/>
      <c r="PJI76" s="507"/>
      <c r="PJJ76" s="507"/>
      <c r="PJK76" s="507"/>
      <c r="PJL76" s="507"/>
      <c r="PJM76" s="507"/>
      <c r="PJN76" s="507"/>
      <c r="PJO76" s="507"/>
      <c r="PJP76" s="507"/>
      <c r="PJQ76" s="507"/>
      <c r="PJR76" s="507"/>
      <c r="PJS76" s="507"/>
      <c r="PJT76" s="507"/>
      <c r="PJU76" s="507"/>
      <c r="PJV76" s="507"/>
      <c r="PJW76" s="507"/>
      <c r="PJX76" s="507"/>
      <c r="PJY76" s="507"/>
      <c r="PJZ76" s="507"/>
      <c r="PKA76" s="507"/>
      <c r="PKB76" s="507"/>
      <c r="PKC76" s="507"/>
      <c r="PKD76" s="507"/>
      <c r="PKE76" s="507"/>
      <c r="PKF76" s="507"/>
      <c r="PKG76" s="507"/>
      <c r="PKH76" s="507"/>
      <c r="PKI76" s="507"/>
      <c r="PKJ76" s="507"/>
      <c r="PKK76" s="507"/>
      <c r="PKL76" s="507"/>
      <c r="PKM76" s="507"/>
      <c r="PKN76" s="507"/>
      <c r="PKO76" s="507"/>
      <c r="PKP76" s="507"/>
      <c r="PKQ76" s="507"/>
      <c r="PKR76" s="507"/>
      <c r="PKS76" s="507"/>
      <c r="PKT76" s="507"/>
      <c r="PKU76" s="507"/>
      <c r="PKV76" s="507"/>
      <c r="PKW76" s="507"/>
      <c r="PKX76" s="507"/>
      <c r="PKY76" s="507"/>
      <c r="PKZ76" s="507"/>
      <c r="PLA76" s="507"/>
      <c r="PLB76" s="507"/>
      <c r="PLC76" s="507"/>
      <c r="PLD76" s="507"/>
      <c r="PLE76" s="507"/>
      <c r="PLF76" s="507"/>
      <c r="PLG76" s="507"/>
      <c r="PLH76" s="507"/>
      <c r="PLI76" s="507"/>
      <c r="PLJ76" s="507"/>
      <c r="PLK76" s="507"/>
      <c r="PLL76" s="507"/>
      <c r="PLM76" s="507"/>
      <c r="PLN76" s="507"/>
      <c r="PLO76" s="507"/>
      <c r="PLP76" s="507"/>
      <c r="PLQ76" s="507"/>
      <c r="PLR76" s="507"/>
      <c r="PLS76" s="507"/>
      <c r="PLT76" s="507"/>
      <c r="PLU76" s="507"/>
      <c r="PLV76" s="507"/>
      <c r="PLW76" s="507"/>
      <c r="PLX76" s="507"/>
      <c r="PLY76" s="507"/>
      <c r="PLZ76" s="507"/>
      <c r="PMA76" s="507"/>
      <c r="PMB76" s="507"/>
      <c r="PMC76" s="507"/>
      <c r="PMD76" s="507"/>
      <c r="PME76" s="507"/>
      <c r="PMF76" s="507"/>
      <c r="PMG76" s="507"/>
      <c r="PMH76" s="507"/>
      <c r="PMI76" s="507"/>
      <c r="PMJ76" s="507"/>
      <c r="PMK76" s="507"/>
      <c r="PML76" s="507"/>
      <c r="PMM76" s="507"/>
      <c r="PMN76" s="507"/>
      <c r="PMO76" s="507"/>
      <c r="PMP76" s="507"/>
      <c r="PMQ76" s="507"/>
      <c r="PMR76" s="507"/>
      <c r="PMS76" s="507"/>
      <c r="PMT76" s="507"/>
      <c r="PMU76" s="507"/>
      <c r="PMV76" s="507"/>
      <c r="PMX76" s="507"/>
      <c r="PMY76" s="507"/>
      <c r="PMZ76" s="507"/>
      <c r="PNA76" s="507"/>
      <c r="PNB76" s="507"/>
      <c r="PND76" s="507"/>
      <c r="PNH76" s="507"/>
      <c r="PNI76" s="507"/>
      <c r="PNJ76" s="507"/>
      <c r="PNK76" s="507"/>
      <c r="PNL76" s="507"/>
      <c r="PNM76" s="507"/>
      <c r="PNN76" s="507"/>
      <c r="PNO76" s="507"/>
      <c r="PNP76" s="507"/>
      <c r="PNQ76" s="507"/>
      <c r="PNS76" s="507"/>
      <c r="PNT76" s="507"/>
      <c r="PNU76" s="507"/>
      <c r="PNV76" s="507"/>
      <c r="PNW76" s="507"/>
      <c r="PNX76" s="507"/>
      <c r="PNY76" s="507"/>
      <c r="PNZ76" s="507"/>
      <c r="POA76" s="507"/>
      <c r="POB76" s="507"/>
      <c r="POC76" s="507"/>
      <c r="POD76" s="507"/>
      <c r="POE76" s="507"/>
      <c r="POF76" s="507"/>
      <c r="POG76" s="507"/>
      <c r="POH76" s="507"/>
      <c r="POI76" s="507"/>
      <c r="POJ76" s="507"/>
      <c r="POK76" s="507"/>
      <c r="POL76" s="507"/>
      <c r="POM76" s="507"/>
      <c r="PON76" s="507"/>
      <c r="POO76" s="507"/>
      <c r="POP76" s="507"/>
      <c r="POQ76" s="507"/>
      <c r="POR76" s="507"/>
      <c r="POS76" s="507"/>
      <c r="POT76" s="507"/>
      <c r="POU76" s="507"/>
      <c r="POV76" s="507"/>
      <c r="POW76" s="507"/>
      <c r="POX76" s="507"/>
      <c r="POY76" s="507"/>
      <c r="POZ76" s="507"/>
      <c r="PPA76" s="507"/>
      <c r="PPB76" s="507"/>
      <c r="PPC76" s="507"/>
      <c r="PPD76" s="507"/>
      <c r="PPE76" s="507"/>
      <c r="PPF76" s="507"/>
      <c r="PPG76" s="507"/>
      <c r="PPH76" s="507"/>
      <c r="PPI76" s="507"/>
      <c r="PPJ76" s="507"/>
      <c r="PPK76" s="507"/>
      <c r="PPL76" s="507"/>
      <c r="PPM76" s="507"/>
      <c r="PPN76" s="507"/>
      <c r="PPO76" s="507"/>
      <c r="PPP76" s="507"/>
      <c r="PPQ76" s="507"/>
      <c r="PPR76" s="507"/>
      <c r="PPS76" s="507"/>
      <c r="PPT76" s="507"/>
      <c r="PPU76" s="507"/>
      <c r="PPV76" s="507"/>
      <c r="PPW76" s="507"/>
      <c r="PPX76" s="507"/>
      <c r="PPY76" s="507"/>
      <c r="PPZ76" s="507"/>
      <c r="PQA76" s="507"/>
      <c r="PQB76" s="507"/>
      <c r="PQC76" s="507"/>
      <c r="PQD76" s="507"/>
      <c r="PQE76" s="507"/>
      <c r="PQF76" s="507"/>
      <c r="PQG76" s="507"/>
      <c r="PQH76" s="507"/>
      <c r="PQI76" s="507"/>
      <c r="PQJ76" s="507"/>
      <c r="PQK76" s="507"/>
      <c r="PQL76" s="507"/>
      <c r="PQM76" s="507"/>
      <c r="PQN76" s="507"/>
      <c r="PQO76" s="507"/>
      <c r="PQP76" s="507"/>
      <c r="PQQ76" s="507"/>
      <c r="PQR76" s="507"/>
      <c r="PQS76" s="507"/>
      <c r="PQT76" s="507"/>
      <c r="PQU76" s="507"/>
      <c r="PQV76" s="507"/>
      <c r="PQW76" s="507"/>
      <c r="PQX76" s="507"/>
      <c r="PQY76" s="507"/>
      <c r="PQZ76" s="507"/>
      <c r="PRA76" s="507"/>
      <c r="PRB76" s="507"/>
      <c r="PRC76" s="507"/>
      <c r="PRD76" s="507"/>
      <c r="PRE76" s="507"/>
      <c r="PRF76" s="507"/>
      <c r="PRG76" s="507"/>
      <c r="PRH76" s="507"/>
      <c r="PRI76" s="507"/>
      <c r="PRJ76" s="507"/>
      <c r="PRK76" s="507"/>
      <c r="PRL76" s="507"/>
      <c r="PRM76" s="507"/>
      <c r="PRN76" s="507"/>
      <c r="PRO76" s="507"/>
      <c r="PRP76" s="507"/>
      <c r="PRQ76" s="507"/>
      <c r="PRR76" s="507"/>
      <c r="PRS76" s="507"/>
      <c r="PRT76" s="507"/>
      <c r="PRU76" s="507"/>
      <c r="PRV76" s="507"/>
      <c r="PRW76" s="507"/>
      <c r="PRX76" s="507"/>
      <c r="PRY76" s="507"/>
      <c r="PRZ76" s="507"/>
      <c r="PSA76" s="507"/>
      <c r="PSB76" s="507"/>
      <c r="PSC76" s="507"/>
      <c r="PSD76" s="507"/>
      <c r="PSE76" s="507"/>
      <c r="PSF76" s="507"/>
      <c r="PSG76" s="507"/>
      <c r="PSH76" s="507"/>
      <c r="PSI76" s="507"/>
      <c r="PSJ76" s="507"/>
      <c r="PSK76" s="507"/>
      <c r="PSL76" s="507"/>
      <c r="PSM76" s="507"/>
      <c r="PSN76" s="507"/>
      <c r="PSO76" s="507"/>
      <c r="PSP76" s="507"/>
      <c r="PSQ76" s="507"/>
      <c r="PSR76" s="507"/>
      <c r="PSS76" s="507"/>
      <c r="PST76" s="507"/>
      <c r="PSU76" s="507"/>
      <c r="PSV76" s="507"/>
      <c r="PSW76" s="507"/>
      <c r="PSX76" s="507"/>
      <c r="PSY76" s="507"/>
      <c r="PSZ76" s="507"/>
      <c r="PTA76" s="507"/>
      <c r="PTB76" s="507"/>
      <c r="PTC76" s="507"/>
      <c r="PTD76" s="507"/>
      <c r="PTE76" s="507"/>
      <c r="PTF76" s="507"/>
      <c r="PTG76" s="507"/>
      <c r="PTH76" s="507"/>
      <c r="PTI76" s="507"/>
      <c r="PTJ76" s="507"/>
      <c r="PTK76" s="507"/>
      <c r="PTL76" s="507"/>
      <c r="PTM76" s="507"/>
      <c r="PTN76" s="507"/>
      <c r="PTO76" s="507"/>
      <c r="PTP76" s="507"/>
      <c r="PTQ76" s="507"/>
      <c r="PTR76" s="507"/>
      <c r="PTS76" s="507"/>
      <c r="PTT76" s="507"/>
      <c r="PTU76" s="507"/>
      <c r="PTV76" s="507"/>
      <c r="PTW76" s="507"/>
      <c r="PTX76" s="507"/>
      <c r="PTY76" s="507"/>
      <c r="PTZ76" s="507"/>
      <c r="PUA76" s="507"/>
      <c r="PUB76" s="507"/>
      <c r="PUC76" s="507"/>
      <c r="PUD76" s="507"/>
      <c r="PUE76" s="507"/>
      <c r="PUF76" s="507"/>
      <c r="PUG76" s="507"/>
      <c r="PUH76" s="507"/>
      <c r="PUI76" s="507"/>
      <c r="PUJ76" s="507"/>
      <c r="PUK76" s="507"/>
      <c r="PUL76" s="507"/>
      <c r="PUM76" s="507"/>
      <c r="PUN76" s="507"/>
      <c r="PUO76" s="507"/>
      <c r="PUP76" s="507"/>
      <c r="PUQ76" s="507"/>
      <c r="PUR76" s="507"/>
      <c r="PUS76" s="507"/>
      <c r="PUT76" s="507"/>
      <c r="PUU76" s="507"/>
      <c r="PUV76" s="507"/>
      <c r="PUW76" s="507"/>
      <c r="PUX76" s="507"/>
      <c r="PUY76" s="507"/>
      <c r="PUZ76" s="507"/>
      <c r="PVA76" s="507"/>
      <c r="PVB76" s="507"/>
      <c r="PVC76" s="507"/>
      <c r="PVD76" s="507"/>
      <c r="PVE76" s="507"/>
      <c r="PVF76" s="507"/>
      <c r="PVG76" s="507"/>
      <c r="PVH76" s="507"/>
      <c r="PVI76" s="507"/>
      <c r="PVJ76" s="507"/>
      <c r="PVK76" s="507"/>
      <c r="PVL76" s="507"/>
      <c r="PVM76" s="507"/>
      <c r="PVN76" s="507"/>
      <c r="PVO76" s="507"/>
      <c r="PVP76" s="507"/>
      <c r="PVQ76" s="507"/>
      <c r="PVR76" s="507"/>
      <c r="PVS76" s="507"/>
      <c r="PVT76" s="507"/>
      <c r="PVU76" s="507"/>
      <c r="PVV76" s="507"/>
      <c r="PVW76" s="507"/>
      <c r="PVX76" s="507"/>
      <c r="PVY76" s="507"/>
      <c r="PVZ76" s="507"/>
      <c r="PWA76" s="507"/>
      <c r="PWB76" s="507"/>
      <c r="PWC76" s="507"/>
      <c r="PWD76" s="507"/>
      <c r="PWE76" s="507"/>
      <c r="PWF76" s="507"/>
      <c r="PWG76" s="507"/>
      <c r="PWH76" s="507"/>
      <c r="PWI76" s="507"/>
      <c r="PWJ76" s="507"/>
      <c r="PWK76" s="507"/>
      <c r="PWL76" s="507"/>
      <c r="PWM76" s="507"/>
      <c r="PWN76" s="507"/>
      <c r="PWO76" s="507"/>
      <c r="PWP76" s="507"/>
      <c r="PWQ76" s="507"/>
      <c r="PWR76" s="507"/>
      <c r="PWT76" s="507"/>
      <c r="PWU76" s="507"/>
      <c r="PWV76" s="507"/>
      <c r="PWW76" s="507"/>
      <c r="PWX76" s="507"/>
      <c r="PWZ76" s="507"/>
      <c r="PXD76" s="507"/>
      <c r="PXE76" s="507"/>
      <c r="PXF76" s="507"/>
      <c r="PXG76" s="507"/>
      <c r="PXH76" s="507"/>
      <c r="PXI76" s="507"/>
      <c r="PXJ76" s="507"/>
      <c r="PXK76" s="507"/>
      <c r="PXL76" s="507"/>
      <c r="PXM76" s="507"/>
      <c r="PXO76" s="507"/>
      <c r="PXP76" s="507"/>
      <c r="PXQ76" s="507"/>
      <c r="PXR76" s="507"/>
      <c r="PXS76" s="507"/>
      <c r="PXT76" s="507"/>
      <c r="PXU76" s="507"/>
      <c r="PXV76" s="507"/>
      <c r="PXW76" s="507"/>
      <c r="PXX76" s="507"/>
      <c r="PXY76" s="507"/>
      <c r="PXZ76" s="507"/>
      <c r="PYA76" s="507"/>
      <c r="PYB76" s="507"/>
      <c r="PYC76" s="507"/>
      <c r="PYD76" s="507"/>
      <c r="PYE76" s="507"/>
      <c r="PYF76" s="507"/>
      <c r="PYG76" s="507"/>
      <c r="PYH76" s="507"/>
      <c r="PYI76" s="507"/>
      <c r="PYJ76" s="507"/>
      <c r="PYK76" s="507"/>
      <c r="PYL76" s="507"/>
      <c r="PYM76" s="507"/>
      <c r="PYN76" s="507"/>
      <c r="PYO76" s="507"/>
      <c r="PYP76" s="507"/>
      <c r="PYQ76" s="507"/>
      <c r="PYR76" s="507"/>
      <c r="PYS76" s="507"/>
      <c r="PYT76" s="507"/>
      <c r="PYU76" s="507"/>
      <c r="PYV76" s="507"/>
      <c r="PYW76" s="507"/>
      <c r="PYX76" s="507"/>
      <c r="PYY76" s="507"/>
      <c r="PYZ76" s="507"/>
      <c r="PZA76" s="507"/>
      <c r="PZB76" s="507"/>
      <c r="PZC76" s="507"/>
      <c r="PZD76" s="507"/>
      <c r="PZE76" s="507"/>
      <c r="PZF76" s="507"/>
      <c r="PZG76" s="507"/>
      <c r="PZH76" s="507"/>
      <c r="PZI76" s="507"/>
      <c r="PZJ76" s="507"/>
      <c r="PZK76" s="507"/>
      <c r="PZL76" s="507"/>
      <c r="PZM76" s="507"/>
      <c r="PZN76" s="507"/>
      <c r="PZO76" s="507"/>
      <c r="PZP76" s="507"/>
      <c r="PZQ76" s="507"/>
      <c r="PZR76" s="507"/>
      <c r="PZS76" s="507"/>
      <c r="PZT76" s="507"/>
      <c r="PZU76" s="507"/>
      <c r="PZV76" s="507"/>
      <c r="PZW76" s="507"/>
      <c r="PZX76" s="507"/>
      <c r="PZY76" s="507"/>
      <c r="PZZ76" s="507"/>
      <c r="QAA76" s="507"/>
      <c r="QAB76" s="507"/>
      <c r="QAC76" s="507"/>
      <c r="QAD76" s="507"/>
      <c r="QAE76" s="507"/>
      <c r="QAF76" s="507"/>
      <c r="QAG76" s="507"/>
      <c r="QAH76" s="507"/>
      <c r="QAI76" s="507"/>
      <c r="QAJ76" s="507"/>
      <c r="QAK76" s="507"/>
      <c r="QAL76" s="507"/>
      <c r="QAM76" s="507"/>
      <c r="QAN76" s="507"/>
      <c r="QAO76" s="507"/>
      <c r="QAP76" s="507"/>
      <c r="QAQ76" s="507"/>
      <c r="QAR76" s="507"/>
      <c r="QAS76" s="507"/>
      <c r="QAT76" s="507"/>
      <c r="QAU76" s="507"/>
      <c r="QAV76" s="507"/>
      <c r="QAW76" s="507"/>
      <c r="QAX76" s="507"/>
      <c r="QAY76" s="507"/>
      <c r="QAZ76" s="507"/>
      <c r="QBA76" s="507"/>
      <c r="QBB76" s="507"/>
      <c r="QBC76" s="507"/>
      <c r="QBD76" s="507"/>
      <c r="QBE76" s="507"/>
      <c r="QBF76" s="507"/>
      <c r="QBG76" s="507"/>
      <c r="QBH76" s="507"/>
      <c r="QBI76" s="507"/>
      <c r="QBJ76" s="507"/>
      <c r="QBK76" s="507"/>
      <c r="QBL76" s="507"/>
      <c r="QBM76" s="507"/>
      <c r="QBN76" s="507"/>
      <c r="QBO76" s="507"/>
      <c r="QBP76" s="507"/>
      <c r="QBQ76" s="507"/>
      <c r="QBR76" s="507"/>
      <c r="QBS76" s="507"/>
      <c r="QBT76" s="507"/>
      <c r="QBU76" s="507"/>
      <c r="QBV76" s="507"/>
      <c r="QBW76" s="507"/>
      <c r="QBX76" s="507"/>
      <c r="QBY76" s="507"/>
      <c r="QBZ76" s="507"/>
      <c r="QCA76" s="507"/>
      <c r="QCB76" s="507"/>
      <c r="QCC76" s="507"/>
      <c r="QCD76" s="507"/>
      <c r="QCE76" s="507"/>
      <c r="QCF76" s="507"/>
      <c r="QCG76" s="507"/>
      <c r="QCH76" s="507"/>
      <c r="QCI76" s="507"/>
      <c r="QCJ76" s="507"/>
      <c r="QCK76" s="507"/>
      <c r="QCL76" s="507"/>
      <c r="QCM76" s="507"/>
      <c r="QCN76" s="507"/>
      <c r="QCO76" s="507"/>
      <c r="QCP76" s="507"/>
      <c r="QCQ76" s="507"/>
      <c r="QCR76" s="507"/>
      <c r="QCS76" s="507"/>
      <c r="QCT76" s="507"/>
      <c r="QCU76" s="507"/>
      <c r="QCV76" s="507"/>
      <c r="QCW76" s="507"/>
      <c r="QCX76" s="507"/>
      <c r="QCY76" s="507"/>
      <c r="QCZ76" s="507"/>
      <c r="QDA76" s="507"/>
      <c r="QDB76" s="507"/>
      <c r="QDC76" s="507"/>
      <c r="QDD76" s="507"/>
      <c r="QDE76" s="507"/>
      <c r="QDF76" s="507"/>
      <c r="QDG76" s="507"/>
      <c r="QDH76" s="507"/>
      <c r="QDI76" s="507"/>
      <c r="QDJ76" s="507"/>
      <c r="QDK76" s="507"/>
      <c r="QDL76" s="507"/>
      <c r="QDM76" s="507"/>
      <c r="QDN76" s="507"/>
      <c r="QDO76" s="507"/>
      <c r="QDP76" s="507"/>
      <c r="QDQ76" s="507"/>
      <c r="QDR76" s="507"/>
      <c r="QDS76" s="507"/>
      <c r="QDT76" s="507"/>
      <c r="QDU76" s="507"/>
      <c r="QDV76" s="507"/>
      <c r="QDW76" s="507"/>
      <c r="QDX76" s="507"/>
      <c r="QDY76" s="507"/>
      <c r="QDZ76" s="507"/>
      <c r="QEA76" s="507"/>
      <c r="QEB76" s="507"/>
      <c r="QEC76" s="507"/>
      <c r="QED76" s="507"/>
      <c r="QEE76" s="507"/>
      <c r="QEF76" s="507"/>
      <c r="QEG76" s="507"/>
      <c r="QEH76" s="507"/>
      <c r="QEI76" s="507"/>
      <c r="QEJ76" s="507"/>
      <c r="QEK76" s="507"/>
      <c r="QEL76" s="507"/>
      <c r="QEM76" s="507"/>
      <c r="QEN76" s="507"/>
      <c r="QEO76" s="507"/>
      <c r="QEP76" s="507"/>
      <c r="QEQ76" s="507"/>
      <c r="QER76" s="507"/>
      <c r="QES76" s="507"/>
      <c r="QET76" s="507"/>
      <c r="QEU76" s="507"/>
      <c r="QEV76" s="507"/>
      <c r="QEW76" s="507"/>
      <c r="QEX76" s="507"/>
      <c r="QEY76" s="507"/>
      <c r="QEZ76" s="507"/>
      <c r="QFA76" s="507"/>
      <c r="QFB76" s="507"/>
      <c r="QFC76" s="507"/>
      <c r="QFD76" s="507"/>
      <c r="QFE76" s="507"/>
      <c r="QFF76" s="507"/>
      <c r="QFG76" s="507"/>
      <c r="QFH76" s="507"/>
      <c r="QFI76" s="507"/>
      <c r="QFJ76" s="507"/>
      <c r="QFK76" s="507"/>
      <c r="QFL76" s="507"/>
      <c r="QFM76" s="507"/>
      <c r="QFN76" s="507"/>
      <c r="QFO76" s="507"/>
      <c r="QFP76" s="507"/>
      <c r="QFQ76" s="507"/>
      <c r="QFR76" s="507"/>
      <c r="QFS76" s="507"/>
      <c r="QFT76" s="507"/>
      <c r="QFU76" s="507"/>
      <c r="QFV76" s="507"/>
      <c r="QFW76" s="507"/>
      <c r="QFX76" s="507"/>
      <c r="QFY76" s="507"/>
      <c r="QFZ76" s="507"/>
      <c r="QGA76" s="507"/>
      <c r="QGB76" s="507"/>
      <c r="QGC76" s="507"/>
      <c r="QGD76" s="507"/>
      <c r="QGE76" s="507"/>
      <c r="QGF76" s="507"/>
      <c r="QGG76" s="507"/>
      <c r="QGH76" s="507"/>
      <c r="QGI76" s="507"/>
      <c r="QGJ76" s="507"/>
      <c r="QGK76" s="507"/>
      <c r="QGL76" s="507"/>
      <c r="QGM76" s="507"/>
      <c r="QGN76" s="507"/>
      <c r="QGP76" s="507"/>
      <c r="QGQ76" s="507"/>
      <c r="QGR76" s="507"/>
      <c r="QGS76" s="507"/>
      <c r="QGT76" s="507"/>
      <c r="QGV76" s="507"/>
      <c r="QGZ76" s="507"/>
      <c r="QHA76" s="507"/>
      <c r="QHB76" s="507"/>
      <c r="QHC76" s="507"/>
      <c r="QHD76" s="507"/>
      <c r="QHE76" s="507"/>
      <c r="QHF76" s="507"/>
      <c r="QHG76" s="507"/>
      <c r="QHH76" s="507"/>
      <c r="QHI76" s="507"/>
      <c r="QHK76" s="507"/>
      <c r="QHL76" s="507"/>
      <c r="QHM76" s="507"/>
      <c r="QHN76" s="507"/>
      <c r="QHO76" s="507"/>
      <c r="QHP76" s="507"/>
      <c r="QHQ76" s="507"/>
      <c r="QHR76" s="507"/>
      <c r="QHS76" s="507"/>
      <c r="QHT76" s="507"/>
      <c r="QHU76" s="507"/>
      <c r="QHV76" s="507"/>
      <c r="QHW76" s="507"/>
      <c r="QHX76" s="507"/>
      <c r="QHY76" s="507"/>
      <c r="QHZ76" s="507"/>
      <c r="QIA76" s="507"/>
      <c r="QIB76" s="507"/>
      <c r="QIC76" s="507"/>
      <c r="QID76" s="507"/>
      <c r="QIE76" s="507"/>
      <c r="QIF76" s="507"/>
      <c r="QIG76" s="507"/>
      <c r="QIH76" s="507"/>
      <c r="QII76" s="507"/>
      <c r="QIJ76" s="507"/>
      <c r="QIK76" s="507"/>
      <c r="QIL76" s="507"/>
      <c r="QIM76" s="507"/>
      <c r="QIN76" s="507"/>
      <c r="QIO76" s="507"/>
      <c r="QIP76" s="507"/>
      <c r="QIQ76" s="507"/>
      <c r="QIR76" s="507"/>
      <c r="QIS76" s="507"/>
      <c r="QIT76" s="507"/>
      <c r="QIU76" s="507"/>
      <c r="QIV76" s="507"/>
      <c r="QIW76" s="507"/>
      <c r="QIX76" s="507"/>
      <c r="QIY76" s="507"/>
      <c r="QIZ76" s="507"/>
      <c r="QJA76" s="507"/>
      <c r="QJB76" s="507"/>
      <c r="QJC76" s="507"/>
      <c r="QJD76" s="507"/>
      <c r="QJE76" s="507"/>
      <c r="QJF76" s="507"/>
      <c r="QJG76" s="507"/>
      <c r="QJH76" s="507"/>
      <c r="QJI76" s="507"/>
      <c r="QJJ76" s="507"/>
      <c r="QJK76" s="507"/>
      <c r="QJL76" s="507"/>
      <c r="QJM76" s="507"/>
      <c r="QJN76" s="507"/>
      <c r="QJO76" s="507"/>
      <c r="QJP76" s="507"/>
      <c r="QJQ76" s="507"/>
      <c r="QJR76" s="507"/>
      <c r="QJS76" s="507"/>
      <c r="QJT76" s="507"/>
      <c r="QJU76" s="507"/>
      <c r="QJV76" s="507"/>
      <c r="QJW76" s="507"/>
      <c r="QJX76" s="507"/>
      <c r="QJY76" s="507"/>
      <c r="QJZ76" s="507"/>
      <c r="QKA76" s="507"/>
      <c r="QKB76" s="507"/>
      <c r="QKC76" s="507"/>
      <c r="QKD76" s="507"/>
      <c r="QKE76" s="507"/>
      <c r="QKF76" s="507"/>
      <c r="QKG76" s="507"/>
      <c r="QKH76" s="507"/>
      <c r="QKI76" s="507"/>
      <c r="QKJ76" s="507"/>
      <c r="QKK76" s="507"/>
      <c r="QKL76" s="507"/>
      <c r="QKM76" s="507"/>
      <c r="QKN76" s="507"/>
      <c r="QKO76" s="507"/>
      <c r="QKP76" s="507"/>
      <c r="QKQ76" s="507"/>
      <c r="QKR76" s="507"/>
      <c r="QKS76" s="507"/>
      <c r="QKT76" s="507"/>
      <c r="QKU76" s="507"/>
      <c r="QKV76" s="507"/>
      <c r="QKW76" s="507"/>
      <c r="QKX76" s="507"/>
      <c r="QKY76" s="507"/>
      <c r="QKZ76" s="507"/>
      <c r="QLA76" s="507"/>
      <c r="QLB76" s="507"/>
      <c r="QLC76" s="507"/>
      <c r="QLD76" s="507"/>
      <c r="QLE76" s="507"/>
      <c r="QLF76" s="507"/>
      <c r="QLG76" s="507"/>
      <c r="QLH76" s="507"/>
      <c r="QLI76" s="507"/>
      <c r="QLJ76" s="507"/>
      <c r="QLK76" s="507"/>
      <c r="QLL76" s="507"/>
      <c r="QLM76" s="507"/>
      <c r="QLN76" s="507"/>
      <c r="QLO76" s="507"/>
      <c r="QLP76" s="507"/>
      <c r="QLQ76" s="507"/>
      <c r="QLR76" s="507"/>
      <c r="QLS76" s="507"/>
      <c r="QLT76" s="507"/>
      <c r="QLU76" s="507"/>
      <c r="QLV76" s="507"/>
      <c r="QLW76" s="507"/>
      <c r="QLX76" s="507"/>
      <c r="QLY76" s="507"/>
      <c r="QLZ76" s="507"/>
      <c r="QMA76" s="507"/>
      <c r="QMB76" s="507"/>
      <c r="QMC76" s="507"/>
      <c r="QMD76" s="507"/>
      <c r="QME76" s="507"/>
      <c r="QMF76" s="507"/>
      <c r="QMG76" s="507"/>
      <c r="QMH76" s="507"/>
      <c r="QMI76" s="507"/>
      <c r="QMJ76" s="507"/>
      <c r="QMK76" s="507"/>
      <c r="QML76" s="507"/>
      <c r="QMM76" s="507"/>
      <c r="QMN76" s="507"/>
      <c r="QMO76" s="507"/>
      <c r="QMP76" s="507"/>
      <c r="QMQ76" s="507"/>
      <c r="QMR76" s="507"/>
      <c r="QMS76" s="507"/>
      <c r="QMT76" s="507"/>
      <c r="QMU76" s="507"/>
      <c r="QMV76" s="507"/>
      <c r="QMW76" s="507"/>
      <c r="QMX76" s="507"/>
      <c r="QMY76" s="507"/>
      <c r="QMZ76" s="507"/>
      <c r="QNA76" s="507"/>
      <c r="QNB76" s="507"/>
      <c r="QNC76" s="507"/>
      <c r="QND76" s="507"/>
      <c r="QNE76" s="507"/>
      <c r="QNF76" s="507"/>
      <c r="QNG76" s="507"/>
      <c r="QNH76" s="507"/>
      <c r="QNI76" s="507"/>
      <c r="QNJ76" s="507"/>
      <c r="QNK76" s="507"/>
      <c r="QNL76" s="507"/>
      <c r="QNM76" s="507"/>
      <c r="QNN76" s="507"/>
      <c r="QNO76" s="507"/>
      <c r="QNP76" s="507"/>
      <c r="QNQ76" s="507"/>
      <c r="QNR76" s="507"/>
      <c r="QNS76" s="507"/>
      <c r="QNT76" s="507"/>
      <c r="QNU76" s="507"/>
      <c r="QNV76" s="507"/>
      <c r="QNW76" s="507"/>
      <c r="QNX76" s="507"/>
      <c r="QNY76" s="507"/>
      <c r="QNZ76" s="507"/>
      <c r="QOA76" s="507"/>
      <c r="QOB76" s="507"/>
      <c r="QOC76" s="507"/>
      <c r="QOD76" s="507"/>
      <c r="QOE76" s="507"/>
      <c r="QOF76" s="507"/>
      <c r="QOG76" s="507"/>
      <c r="QOH76" s="507"/>
      <c r="QOI76" s="507"/>
      <c r="QOJ76" s="507"/>
      <c r="QOK76" s="507"/>
      <c r="QOL76" s="507"/>
      <c r="QOM76" s="507"/>
      <c r="QON76" s="507"/>
      <c r="QOO76" s="507"/>
      <c r="QOP76" s="507"/>
      <c r="QOQ76" s="507"/>
      <c r="QOR76" s="507"/>
      <c r="QOS76" s="507"/>
      <c r="QOT76" s="507"/>
      <c r="QOU76" s="507"/>
      <c r="QOV76" s="507"/>
      <c r="QOW76" s="507"/>
      <c r="QOX76" s="507"/>
      <c r="QOY76" s="507"/>
      <c r="QOZ76" s="507"/>
      <c r="QPA76" s="507"/>
      <c r="QPB76" s="507"/>
      <c r="QPC76" s="507"/>
      <c r="QPD76" s="507"/>
      <c r="QPE76" s="507"/>
      <c r="QPF76" s="507"/>
      <c r="QPG76" s="507"/>
      <c r="QPH76" s="507"/>
      <c r="QPI76" s="507"/>
      <c r="QPJ76" s="507"/>
      <c r="QPK76" s="507"/>
      <c r="QPL76" s="507"/>
      <c r="QPM76" s="507"/>
      <c r="QPN76" s="507"/>
      <c r="QPO76" s="507"/>
      <c r="QPP76" s="507"/>
      <c r="QPQ76" s="507"/>
      <c r="QPR76" s="507"/>
      <c r="QPS76" s="507"/>
      <c r="QPT76" s="507"/>
      <c r="QPU76" s="507"/>
      <c r="QPV76" s="507"/>
      <c r="QPW76" s="507"/>
      <c r="QPX76" s="507"/>
      <c r="QPY76" s="507"/>
      <c r="QPZ76" s="507"/>
      <c r="QQA76" s="507"/>
      <c r="QQB76" s="507"/>
      <c r="QQC76" s="507"/>
      <c r="QQD76" s="507"/>
      <c r="QQE76" s="507"/>
      <c r="QQF76" s="507"/>
      <c r="QQG76" s="507"/>
      <c r="QQH76" s="507"/>
      <c r="QQI76" s="507"/>
      <c r="QQJ76" s="507"/>
      <c r="QQL76" s="507"/>
      <c r="QQM76" s="507"/>
      <c r="QQN76" s="507"/>
      <c r="QQO76" s="507"/>
      <c r="QQP76" s="507"/>
      <c r="QQR76" s="507"/>
      <c r="QQV76" s="507"/>
      <c r="QQW76" s="507"/>
      <c r="QQX76" s="507"/>
      <c r="QQY76" s="507"/>
      <c r="QQZ76" s="507"/>
      <c r="QRA76" s="507"/>
      <c r="QRB76" s="507"/>
      <c r="QRC76" s="507"/>
      <c r="QRD76" s="507"/>
      <c r="QRE76" s="507"/>
      <c r="QRG76" s="507"/>
      <c r="QRH76" s="507"/>
      <c r="QRI76" s="507"/>
      <c r="QRJ76" s="507"/>
      <c r="QRK76" s="507"/>
      <c r="QRL76" s="507"/>
      <c r="QRM76" s="507"/>
      <c r="QRN76" s="507"/>
      <c r="QRO76" s="507"/>
      <c r="QRP76" s="507"/>
      <c r="QRQ76" s="507"/>
      <c r="QRR76" s="507"/>
      <c r="QRS76" s="507"/>
      <c r="QRT76" s="507"/>
      <c r="QRU76" s="507"/>
      <c r="QRV76" s="507"/>
      <c r="QRW76" s="507"/>
      <c r="QRX76" s="507"/>
      <c r="QRY76" s="507"/>
      <c r="QRZ76" s="507"/>
      <c r="QSA76" s="507"/>
      <c r="QSB76" s="507"/>
      <c r="QSC76" s="507"/>
      <c r="QSD76" s="507"/>
      <c r="QSE76" s="507"/>
      <c r="QSF76" s="507"/>
      <c r="QSG76" s="507"/>
      <c r="QSH76" s="507"/>
      <c r="QSI76" s="507"/>
      <c r="QSJ76" s="507"/>
      <c r="QSK76" s="507"/>
      <c r="QSL76" s="507"/>
      <c r="QSM76" s="507"/>
      <c r="QSN76" s="507"/>
      <c r="QSO76" s="507"/>
      <c r="QSP76" s="507"/>
      <c r="QSQ76" s="507"/>
      <c r="QSR76" s="507"/>
      <c r="QSS76" s="507"/>
      <c r="QST76" s="507"/>
      <c r="QSU76" s="507"/>
      <c r="QSV76" s="507"/>
      <c r="QSW76" s="507"/>
      <c r="QSX76" s="507"/>
      <c r="QSY76" s="507"/>
      <c r="QSZ76" s="507"/>
      <c r="QTA76" s="507"/>
      <c r="QTB76" s="507"/>
      <c r="QTC76" s="507"/>
      <c r="QTD76" s="507"/>
      <c r="QTE76" s="507"/>
      <c r="QTF76" s="507"/>
      <c r="QTG76" s="507"/>
      <c r="QTH76" s="507"/>
      <c r="QTI76" s="507"/>
      <c r="QTJ76" s="507"/>
      <c r="QTK76" s="507"/>
      <c r="QTL76" s="507"/>
      <c r="QTM76" s="507"/>
      <c r="QTN76" s="507"/>
      <c r="QTO76" s="507"/>
      <c r="QTP76" s="507"/>
      <c r="QTQ76" s="507"/>
      <c r="QTR76" s="507"/>
      <c r="QTS76" s="507"/>
      <c r="QTT76" s="507"/>
      <c r="QTU76" s="507"/>
      <c r="QTV76" s="507"/>
      <c r="QTW76" s="507"/>
      <c r="QTX76" s="507"/>
      <c r="QTY76" s="507"/>
      <c r="QTZ76" s="507"/>
      <c r="QUA76" s="507"/>
      <c r="QUB76" s="507"/>
      <c r="QUC76" s="507"/>
      <c r="QUD76" s="507"/>
      <c r="QUE76" s="507"/>
      <c r="QUF76" s="507"/>
      <c r="QUG76" s="507"/>
      <c r="QUH76" s="507"/>
      <c r="QUI76" s="507"/>
      <c r="QUJ76" s="507"/>
      <c r="QUK76" s="507"/>
      <c r="QUL76" s="507"/>
      <c r="QUM76" s="507"/>
      <c r="QUN76" s="507"/>
      <c r="QUO76" s="507"/>
      <c r="QUP76" s="507"/>
      <c r="QUQ76" s="507"/>
      <c r="QUR76" s="507"/>
      <c r="QUS76" s="507"/>
      <c r="QUT76" s="507"/>
      <c r="QUU76" s="507"/>
      <c r="QUV76" s="507"/>
      <c r="QUW76" s="507"/>
      <c r="QUX76" s="507"/>
      <c r="QUY76" s="507"/>
      <c r="QUZ76" s="507"/>
      <c r="QVA76" s="507"/>
      <c r="QVB76" s="507"/>
      <c r="QVC76" s="507"/>
      <c r="QVD76" s="507"/>
      <c r="QVE76" s="507"/>
      <c r="QVF76" s="507"/>
      <c r="QVG76" s="507"/>
      <c r="QVH76" s="507"/>
      <c r="QVI76" s="507"/>
      <c r="QVJ76" s="507"/>
      <c r="QVK76" s="507"/>
      <c r="QVL76" s="507"/>
      <c r="QVM76" s="507"/>
      <c r="QVN76" s="507"/>
      <c r="QVO76" s="507"/>
      <c r="QVP76" s="507"/>
      <c r="QVQ76" s="507"/>
      <c r="QVR76" s="507"/>
      <c r="QVS76" s="507"/>
      <c r="QVT76" s="507"/>
      <c r="QVU76" s="507"/>
      <c r="QVV76" s="507"/>
      <c r="QVW76" s="507"/>
      <c r="QVX76" s="507"/>
      <c r="QVY76" s="507"/>
      <c r="QVZ76" s="507"/>
      <c r="QWA76" s="507"/>
      <c r="QWB76" s="507"/>
      <c r="QWC76" s="507"/>
      <c r="QWD76" s="507"/>
      <c r="QWE76" s="507"/>
      <c r="QWF76" s="507"/>
      <c r="QWG76" s="507"/>
      <c r="QWH76" s="507"/>
      <c r="QWI76" s="507"/>
      <c r="QWJ76" s="507"/>
      <c r="QWK76" s="507"/>
      <c r="QWL76" s="507"/>
      <c r="QWM76" s="507"/>
      <c r="QWN76" s="507"/>
      <c r="QWO76" s="507"/>
      <c r="QWP76" s="507"/>
      <c r="QWQ76" s="507"/>
      <c r="QWR76" s="507"/>
      <c r="QWS76" s="507"/>
      <c r="QWT76" s="507"/>
      <c r="QWU76" s="507"/>
      <c r="QWV76" s="507"/>
      <c r="QWW76" s="507"/>
      <c r="QWX76" s="507"/>
      <c r="QWY76" s="507"/>
      <c r="QWZ76" s="507"/>
      <c r="QXA76" s="507"/>
      <c r="QXB76" s="507"/>
      <c r="QXC76" s="507"/>
      <c r="QXD76" s="507"/>
      <c r="QXE76" s="507"/>
      <c r="QXF76" s="507"/>
      <c r="QXG76" s="507"/>
      <c r="QXH76" s="507"/>
      <c r="QXI76" s="507"/>
      <c r="QXJ76" s="507"/>
      <c r="QXK76" s="507"/>
      <c r="QXL76" s="507"/>
      <c r="QXM76" s="507"/>
      <c r="QXN76" s="507"/>
      <c r="QXO76" s="507"/>
      <c r="QXP76" s="507"/>
      <c r="QXQ76" s="507"/>
      <c r="QXR76" s="507"/>
      <c r="QXS76" s="507"/>
      <c r="QXT76" s="507"/>
      <c r="QXU76" s="507"/>
      <c r="QXV76" s="507"/>
      <c r="QXW76" s="507"/>
      <c r="QXX76" s="507"/>
      <c r="QXY76" s="507"/>
      <c r="QXZ76" s="507"/>
      <c r="QYA76" s="507"/>
      <c r="QYB76" s="507"/>
      <c r="QYC76" s="507"/>
      <c r="QYD76" s="507"/>
      <c r="QYE76" s="507"/>
      <c r="QYF76" s="507"/>
      <c r="QYG76" s="507"/>
      <c r="QYH76" s="507"/>
      <c r="QYI76" s="507"/>
      <c r="QYJ76" s="507"/>
      <c r="QYK76" s="507"/>
      <c r="QYL76" s="507"/>
      <c r="QYM76" s="507"/>
      <c r="QYN76" s="507"/>
      <c r="QYO76" s="507"/>
      <c r="QYP76" s="507"/>
      <c r="QYQ76" s="507"/>
      <c r="QYR76" s="507"/>
      <c r="QYS76" s="507"/>
      <c r="QYT76" s="507"/>
      <c r="QYU76" s="507"/>
      <c r="QYV76" s="507"/>
      <c r="QYW76" s="507"/>
      <c r="QYX76" s="507"/>
      <c r="QYY76" s="507"/>
      <c r="QYZ76" s="507"/>
      <c r="QZA76" s="507"/>
      <c r="QZB76" s="507"/>
      <c r="QZC76" s="507"/>
      <c r="QZD76" s="507"/>
      <c r="QZE76" s="507"/>
      <c r="QZF76" s="507"/>
      <c r="QZG76" s="507"/>
      <c r="QZH76" s="507"/>
      <c r="QZI76" s="507"/>
      <c r="QZJ76" s="507"/>
      <c r="QZK76" s="507"/>
      <c r="QZL76" s="507"/>
      <c r="QZM76" s="507"/>
      <c r="QZN76" s="507"/>
      <c r="QZO76" s="507"/>
      <c r="QZP76" s="507"/>
      <c r="QZQ76" s="507"/>
      <c r="QZR76" s="507"/>
      <c r="QZS76" s="507"/>
      <c r="QZT76" s="507"/>
      <c r="QZU76" s="507"/>
      <c r="QZV76" s="507"/>
      <c r="QZW76" s="507"/>
      <c r="QZX76" s="507"/>
      <c r="QZY76" s="507"/>
      <c r="QZZ76" s="507"/>
      <c r="RAA76" s="507"/>
      <c r="RAB76" s="507"/>
      <c r="RAC76" s="507"/>
      <c r="RAD76" s="507"/>
      <c r="RAE76" s="507"/>
      <c r="RAF76" s="507"/>
      <c r="RAH76" s="507"/>
      <c r="RAI76" s="507"/>
      <c r="RAJ76" s="507"/>
      <c r="RAK76" s="507"/>
      <c r="RAL76" s="507"/>
      <c r="RAN76" s="507"/>
      <c r="RAR76" s="507"/>
      <c r="RAS76" s="507"/>
      <c r="RAT76" s="507"/>
      <c r="RAU76" s="507"/>
      <c r="RAV76" s="507"/>
      <c r="RAW76" s="507"/>
      <c r="RAX76" s="507"/>
      <c r="RAY76" s="507"/>
      <c r="RAZ76" s="507"/>
      <c r="RBA76" s="507"/>
      <c r="RBC76" s="507"/>
      <c r="RBD76" s="507"/>
      <c r="RBE76" s="507"/>
      <c r="RBF76" s="507"/>
      <c r="RBG76" s="507"/>
      <c r="RBH76" s="507"/>
      <c r="RBI76" s="507"/>
      <c r="RBJ76" s="507"/>
      <c r="RBK76" s="507"/>
      <c r="RBL76" s="507"/>
      <c r="RBM76" s="507"/>
      <c r="RBN76" s="507"/>
      <c r="RBO76" s="507"/>
      <c r="RBP76" s="507"/>
      <c r="RBQ76" s="507"/>
      <c r="RBR76" s="507"/>
      <c r="RBS76" s="507"/>
      <c r="RBT76" s="507"/>
      <c r="RBU76" s="507"/>
      <c r="RBV76" s="507"/>
      <c r="RBW76" s="507"/>
      <c r="RBX76" s="507"/>
      <c r="RBY76" s="507"/>
      <c r="RBZ76" s="507"/>
      <c r="RCA76" s="507"/>
      <c r="RCB76" s="507"/>
      <c r="RCC76" s="507"/>
      <c r="RCD76" s="507"/>
      <c r="RCE76" s="507"/>
      <c r="RCF76" s="507"/>
      <c r="RCG76" s="507"/>
      <c r="RCH76" s="507"/>
      <c r="RCI76" s="507"/>
      <c r="RCJ76" s="507"/>
      <c r="RCK76" s="507"/>
      <c r="RCL76" s="507"/>
      <c r="RCM76" s="507"/>
      <c r="RCN76" s="507"/>
      <c r="RCO76" s="507"/>
      <c r="RCP76" s="507"/>
      <c r="RCQ76" s="507"/>
      <c r="RCR76" s="507"/>
      <c r="RCS76" s="507"/>
      <c r="RCT76" s="507"/>
      <c r="RCU76" s="507"/>
      <c r="RCV76" s="507"/>
      <c r="RCW76" s="507"/>
      <c r="RCX76" s="507"/>
      <c r="RCY76" s="507"/>
      <c r="RCZ76" s="507"/>
      <c r="RDA76" s="507"/>
      <c r="RDB76" s="507"/>
      <c r="RDC76" s="507"/>
      <c r="RDD76" s="507"/>
      <c r="RDE76" s="507"/>
      <c r="RDF76" s="507"/>
      <c r="RDG76" s="507"/>
      <c r="RDH76" s="507"/>
      <c r="RDI76" s="507"/>
      <c r="RDJ76" s="507"/>
      <c r="RDK76" s="507"/>
      <c r="RDL76" s="507"/>
      <c r="RDM76" s="507"/>
      <c r="RDN76" s="507"/>
      <c r="RDO76" s="507"/>
      <c r="RDP76" s="507"/>
      <c r="RDQ76" s="507"/>
      <c r="RDR76" s="507"/>
      <c r="RDS76" s="507"/>
      <c r="RDT76" s="507"/>
      <c r="RDU76" s="507"/>
      <c r="RDV76" s="507"/>
      <c r="RDW76" s="507"/>
      <c r="RDX76" s="507"/>
      <c r="RDY76" s="507"/>
      <c r="RDZ76" s="507"/>
      <c r="REA76" s="507"/>
      <c r="REB76" s="507"/>
      <c r="REC76" s="507"/>
      <c r="RED76" s="507"/>
      <c r="REE76" s="507"/>
      <c r="REF76" s="507"/>
      <c r="REG76" s="507"/>
      <c r="REH76" s="507"/>
      <c r="REI76" s="507"/>
      <c r="REJ76" s="507"/>
      <c r="REK76" s="507"/>
      <c r="REL76" s="507"/>
      <c r="REM76" s="507"/>
      <c r="REN76" s="507"/>
      <c r="REO76" s="507"/>
      <c r="REP76" s="507"/>
      <c r="REQ76" s="507"/>
      <c r="RER76" s="507"/>
      <c r="RES76" s="507"/>
      <c r="RET76" s="507"/>
      <c r="REU76" s="507"/>
      <c r="REV76" s="507"/>
      <c r="REW76" s="507"/>
      <c r="REX76" s="507"/>
      <c r="REY76" s="507"/>
      <c r="REZ76" s="507"/>
      <c r="RFA76" s="507"/>
      <c r="RFB76" s="507"/>
      <c r="RFC76" s="507"/>
      <c r="RFD76" s="507"/>
      <c r="RFE76" s="507"/>
      <c r="RFF76" s="507"/>
      <c r="RFG76" s="507"/>
      <c r="RFH76" s="507"/>
      <c r="RFI76" s="507"/>
      <c r="RFJ76" s="507"/>
      <c r="RFK76" s="507"/>
      <c r="RFL76" s="507"/>
      <c r="RFM76" s="507"/>
      <c r="RFN76" s="507"/>
      <c r="RFO76" s="507"/>
      <c r="RFP76" s="507"/>
      <c r="RFQ76" s="507"/>
      <c r="RFR76" s="507"/>
      <c r="RFS76" s="507"/>
      <c r="RFT76" s="507"/>
      <c r="RFU76" s="507"/>
      <c r="RFV76" s="507"/>
      <c r="RFW76" s="507"/>
      <c r="RFX76" s="507"/>
      <c r="RFY76" s="507"/>
      <c r="RFZ76" s="507"/>
      <c r="RGA76" s="507"/>
      <c r="RGB76" s="507"/>
      <c r="RGC76" s="507"/>
      <c r="RGD76" s="507"/>
      <c r="RGE76" s="507"/>
      <c r="RGF76" s="507"/>
      <c r="RGG76" s="507"/>
      <c r="RGH76" s="507"/>
      <c r="RGI76" s="507"/>
      <c r="RGJ76" s="507"/>
      <c r="RGK76" s="507"/>
      <c r="RGL76" s="507"/>
      <c r="RGM76" s="507"/>
      <c r="RGN76" s="507"/>
      <c r="RGO76" s="507"/>
      <c r="RGP76" s="507"/>
      <c r="RGQ76" s="507"/>
      <c r="RGR76" s="507"/>
      <c r="RGS76" s="507"/>
      <c r="RGT76" s="507"/>
      <c r="RGU76" s="507"/>
      <c r="RGV76" s="507"/>
      <c r="RGW76" s="507"/>
      <c r="RGX76" s="507"/>
      <c r="RGY76" s="507"/>
      <c r="RGZ76" s="507"/>
      <c r="RHA76" s="507"/>
      <c r="RHB76" s="507"/>
      <c r="RHC76" s="507"/>
      <c r="RHD76" s="507"/>
      <c r="RHE76" s="507"/>
      <c r="RHF76" s="507"/>
      <c r="RHG76" s="507"/>
      <c r="RHH76" s="507"/>
      <c r="RHI76" s="507"/>
      <c r="RHJ76" s="507"/>
      <c r="RHK76" s="507"/>
      <c r="RHL76" s="507"/>
      <c r="RHM76" s="507"/>
      <c r="RHN76" s="507"/>
      <c r="RHO76" s="507"/>
      <c r="RHP76" s="507"/>
      <c r="RHQ76" s="507"/>
      <c r="RHR76" s="507"/>
      <c r="RHS76" s="507"/>
      <c r="RHT76" s="507"/>
      <c r="RHU76" s="507"/>
      <c r="RHV76" s="507"/>
      <c r="RHW76" s="507"/>
      <c r="RHX76" s="507"/>
      <c r="RHY76" s="507"/>
      <c r="RHZ76" s="507"/>
      <c r="RIA76" s="507"/>
      <c r="RIB76" s="507"/>
      <c r="RIC76" s="507"/>
      <c r="RID76" s="507"/>
      <c r="RIE76" s="507"/>
      <c r="RIF76" s="507"/>
      <c r="RIG76" s="507"/>
      <c r="RIH76" s="507"/>
      <c r="RII76" s="507"/>
      <c r="RIJ76" s="507"/>
      <c r="RIK76" s="507"/>
      <c r="RIL76" s="507"/>
      <c r="RIM76" s="507"/>
      <c r="RIN76" s="507"/>
      <c r="RIO76" s="507"/>
      <c r="RIP76" s="507"/>
      <c r="RIQ76" s="507"/>
      <c r="RIR76" s="507"/>
      <c r="RIS76" s="507"/>
      <c r="RIT76" s="507"/>
      <c r="RIU76" s="507"/>
      <c r="RIV76" s="507"/>
      <c r="RIW76" s="507"/>
      <c r="RIX76" s="507"/>
      <c r="RIY76" s="507"/>
      <c r="RIZ76" s="507"/>
      <c r="RJA76" s="507"/>
      <c r="RJB76" s="507"/>
      <c r="RJC76" s="507"/>
      <c r="RJD76" s="507"/>
      <c r="RJE76" s="507"/>
      <c r="RJF76" s="507"/>
      <c r="RJG76" s="507"/>
      <c r="RJH76" s="507"/>
      <c r="RJI76" s="507"/>
      <c r="RJJ76" s="507"/>
      <c r="RJK76" s="507"/>
      <c r="RJL76" s="507"/>
      <c r="RJM76" s="507"/>
      <c r="RJN76" s="507"/>
      <c r="RJO76" s="507"/>
      <c r="RJP76" s="507"/>
      <c r="RJQ76" s="507"/>
      <c r="RJR76" s="507"/>
      <c r="RJS76" s="507"/>
      <c r="RJT76" s="507"/>
      <c r="RJU76" s="507"/>
      <c r="RJV76" s="507"/>
      <c r="RJW76" s="507"/>
      <c r="RJX76" s="507"/>
      <c r="RJY76" s="507"/>
      <c r="RJZ76" s="507"/>
      <c r="RKA76" s="507"/>
      <c r="RKB76" s="507"/>
      <c r="RKD76" s="507"/>
      <c r="RKE76" s="507"/>
      <c r="RKF76" s="507"/>
      <c r="RKG76" s="507"/>
      <c r="RKH76" s="507"/>
      <c r="RKJ76" s="507"/>
      <c r="RKN76" s="507"/>
      <c r="RKO76" s="507"/>
      <c r="RKP76" s="507"/>
      <c r="RKQ76" s="507"/>
      <c r="RKR76" s="507"/>
      <c r="RKS76" s="507"/>
      <c r="RKT76" s="507"/>
      <c r="RKU76" s="507"/>
      <c r="RKV76" s="507"/>
      <c r="RKW76" s="507"/>
      <c r="RKY76" s="507"/>
      <c r="RKZ76" s="507"/>
      <c r="RLA76" s="507"/>
      <c r="RLB76" s="507"/>
      <c r="RLC76" s="507"/>
      <c r="RLD76" s="507"/>
      <c r="RLE76" s="507"/>
      <c r="RLF76" s="507"/>
      <c r="RLG76" s="507"/>
      <c r="RLH76" s="507"/>
      <c r="RLI76" s="507"/>
      <c r="RLJ76" s="507"/>
      <c r="RLK76" s="507"/>
      <c r="RLL76" s="507"/>
      <c r="RLM76" s="507"/>
      <c r="RLN76" s="507"/>
      <c r="RLO76" s="507"/>
      <c r="RLP76" s="507"/>
      <c r="RLQ76" s="507"/>
      <c r="RLR76" s="507"/>
      <c r="RLS76" s="507"/>
      <c r="RLT76" s="507"/>
      <c r="RLU76" s="507"/>
      <c r="RLV76" s="507"/>
      <c r="RLW76" s="507"/>
      <c r="RLX76" s="507"/>
      <c r="RLY76" s="507"/>
      <c r="RLZ76" s="507"/>
      <c r="RMA76" s="507"/>
      <c r="RMB76" s="507"/>
      <c r="RMC76" s="507"/>
      <c r="RMD76" s="507"/>
      <c r="RME76" s="507"/>
      <c r="RMF76" s="507"/>
      <c r="RMG76" s="507"/>
      <c r="RMH76" s="507"/>
      <c r="RMI76" s="507"/>
      <c r="RMJ76" s="507"/>
      <c r="RMK76" s="507"/>
      <c r="RML76" s="507"/>
      <c r="RMM76" s="507"/>
      <c r="RMN76" s="507"/>
      <c r="RMO76" s="507"/>
      <c r="RMP76" s="507"/>
      <c r="RMQ76" s="507"/>
      <c r="RMR76" s="507"/>
      <c r="RMS76" s="507"/>
      <c r="RMT76" s="507"/>
      <c r="RMU76" s="507"/>
      <c r="RMV76" s="507"/>
      <c r="RMW76" s="507"/>
      <c r="RMX76" s="507"/>
      <c r="RMY76" s="507"/>
      <c r="RMZ76" s="507"/>
      <c r="RNA76" s="507"/>
      <c r="RNB76" s="507"/>
      <c r="RNC76" s="507"/>
      <c r="RND76" s="507"/>
      <c r="RNE76" s="507"/>
      <c r="RNF76" s="507"/>
      <c r="RNG76" s="507"/>
      <c r="RNH76" s="507"/>
      <c r="RNI76" s="507"/>
      <c r="RNJ76" s="507"/>
      <c r="RNK76" s="507"/>
      <c r="RNL76" s="507"/>
      <c r="RNM76" s="507"/>
      <c r="RNN76" s="507"/>
      <c r="RNO76" s="507"/>
      <c r="RNP76" s="507"/>
      <c r="RNQ76" s="507"/>
      <c r="RNR76" s="507"/>
      <c r="RNS76" s="507"/>
      <c r="RNT76" s="507"/>
      <c r="RNU76" s="507"/>
      <c r="RNV76" s="507"/>
      <c r="RNW76" s="507"/>
      <c r="RNX76" s="507"/>
      <c r="RNY76" s="507"/>
      <c r="RNZ76" s="507"/>
      <c r="ROA76" s="507"/>
      <c r="ROB76" s="507"/>
      <c r="ROC76" s="507"/>
      <c r="ROD76" s="507"/>
      <c r="ROE76" s="507"/>
      <c r="ROF76" s="507"/>
      <c r="ROG76" s="507"/>
      <c r="ROH76" s="507"/>
      <c r="ROI76" s="507"/>
      <c r="ROJ76" s="507"/>
      <c r="ROK76" s="507"/>
      <c r="ROL76" s="507"/>
      <c r="ROM76" s="507"/>
      <c r="RON76" s="507"/>
      <c r="ROO76" s="507"/>
      <c r="ROP76" s="507"/>
      <c r="ROQ76" s="507"/>
      <c r="ROR76" s="507"/>
      <c r="ROS76" s="507"/>
      <c r="ROT76" s="507"/>
      <c r="ROU76" s="507"/>
      <c r="ROV76" s="507"/>
      <c r="ROW76" s="507"/>
      <c r="ROX76" s="507"/>
      <c r="ROY76" s="507"/>
      <c r="ROZ76" s="507"/>
      <c r="RPA76" s="507"/>
      <c r="RPB76" s="507"/>
      <c r="RPC76" s="507"/>
      <c r="RPD76" s="507"/>
      <c r="RPE76" s="507"/>
      <c r="RPF76" s="507"/>
      <c r="RPG76" s="507"/>
      <c r="RPH76" s="507"/>
      <c r="RPI76" s="507"/>
      <c r="RPJ76" s="507"/>
      <c r="RPK76" s="507"/>
      <c r="RPL76" s="507"/>
      <c r="RPM76" s="507"/>
      <c r="RPN76" s="507"/>
      <c r="RPO76" s="507"/>
      <c r="RPP76" s="507"/>
      <c r="RPQ76" s="507"/>
      <c r="RPR76" s="507"/>
      <c r="RPS76" s="507"/>
      <c r="RPT76" s="507"/>
      <c r="RPU76" s="507"/>
      <c r="RPV76" s="507"/>
      <c r="RPW76" s="507"/>
      <c r="RPX76" s="507"/>
      <c r="RPY76" s="507"/>
      <c r="RPZ76" s="507"/>
      <c r="RQA76" s="507"/>
      <c r="RQB76" s="507"/>
      <c r="RQC76" s="507"/>
      <c r="RQD76" s="507"/>
      <c r="RQE76" s="507"/>
      <c r="RQF76" s="507"/>
      <c r="RQG76" s="507"/>
      <c r="RQH76" s="507"/>
      <c r="RQI76" s="507"/>
      <c r="RQJ76" s="507"/>
      <c r="RQK76" s="507"/>
      <c r="RQL76" s="507"/>
      <c r="RQM76" s="507"/>
      <c r="RQN76" s="507"/>
      <c r="RQO76" s="507"/>
      <c r="RQP76" s="507"/>
      <c r="RQQ76" s="507"/>
      <c r="RQR76" s="507"/>
      <c r="RQS76" s="507"/>
      <c r="RQT76" s="507"/>
      <c r="RQU76" s="507"/>
      <c r="RQV76" s="507"/>
      <c r="RQW76" s="507"/>
      <c r="RQX76" s="507"/>
      <c r="RQY76" s="507"/>
      <c r="RQZ76" s="507"/>
      <c r="RRA76" s="507"/>
      <c r="RRB76" s="507"/>
      <c r="RRC76" s="507"/>
      <c r="RRD76" s="507"/>
      <c r="RRE76" s="507"/>
      <c r="RRF76" s="507"/>
      <c r="RRG76" s="507"/>
      <c r="RRH76" s="507"/>
      <c r="RRI76" s="507"/>
      <c r="RRJ76" s="507"/>
      <c r="RRK76" s="507"/>
      <c r="RRL76" s="507"/>
      <c r="RRM76" s="507"/>
      <c r="RRN76" s="507"/>
      <c r="RRO76" s="507"/>
      <c r="RRP76" s="507"/>
      <c r="RRQ76" s="507"/>
      <c r="RRR76" s="507"/>
      <c r="RRS76" s="507"/>
      <c r="RRT76" s="507"/>
      <c r="RRU76" s="507"/>
      <c r="RRV76" s="507"/>
      <c r="RRW76" s="507"/>
      <c r="RRX76" s="507"/>
      <c r="RRY76" s="507"/>
      <c r="RRZ76" s="507"/>
      <c r="RSA76" s="507"/>
      <c r="RSB76" s="507"/>
      <c r="RSC76" s="507"/>
      <c r="RSD76" s="507"/>
      <c r="RSE76" s="507"/>
      <c r="RSF76" s="507"/>
      <c r="RSG76" s="507"/>
      <c r="RSH76" s="507"/>
      <c r="RSI76" s="507"/>
      <c r="RSJ76" s="507"/>
      <c r="RSK76" s="507"/>
      <c r="RSL76" s="507"/>
      <c r="RSM76" s="507"/>
      <c r="RSN76" s="507"/>
      <c r="RSO76" s="507"/>
      <c r="RSP76" s="507"/>
      <c r="RSQ76" s="507"/>
      <c r="RSR76" s="507"/>
      <c r="RSS76" s="507"/>
      <c r="RST76" s="507"/>
      <c r="RSU76" s="507"/>
      <c r="RSV76" s="507"/>
      <c r="RSW76" s="507"/>
      <c r="RSX76" s="507"/>
      <c r="RSY76" s="507"/>
      <c r="RSZ76" s="507"/>
      <c r="RTA76" s="507"/>
      <c r="RTB76" s="507"/>
      <c r="RTC76" s="507"/>
      <c r="RTD76" s="507"/>
      <c r="RTE76" s="507"/>
      <c r="RTF76" s="507"/>
      <c r="RTG76" s="507"/>
      <c r="RTH76" s="507"/>
      <c r="RTI76" s="507"/>
      <c r="RTJ76" s="507"/>
      <c r="RTK76" s="507"/>
      <c r="RTL76" s="507"/>
      <c r="RTM76" s="507"/>
      <c r="RTN76" s="507"/>
      <c r="RTO76" s="507"/>
      <c r="RTP76" s="507"/>
      <c r="RTQ76" s="507"/>
      <c r="RTR76" s="507"/>
      <c r="RTS76" s="507"/>
      <c r="RTT76" s="507"/>
      <c r="RTU76" s="507"/>
      <c r="RTV76" s="507"/>
      <c r="RTW76" s="507"/>
      <c r="RTX76" s="507"/>
      <c r="RTZ76" s="507"/>
      <c r="RUA76" s="507"/>
      <c r="RUB76" s="507"/>
      <c r="RUC76" s="507"/>
      <c r="RUD76" s="507"/>
      <c r="RUF76" s="507"/>
      <c r="RUJ76" s="507"/>
      <c r="RUK76" s="507"/>
      <c r="RUL76" s="507"/>
      <c r="RUM76" s="507"/>
      <c r="RUN76" s="507"/>
      <c r="RUO76" s="507"/>
      <c r="RUP76" s="507"/>
      <c r="RUQ76" s="507"/>
      <c r="RUR76" s="507"/>
      <c r="RUS76" s="507"/>
      <c r="RUU76" s="507"/>
      <c r="RUV76" s="507"/>
      <c r="RUW76" s="507"/>
      <c r="RUX76" s="507"/>
      <c r="RUY76" s="507"/>
      <c r="RUZ76" s="507"/>
      <c r="RVA76" s="507"/>
      <c r="RVB76" s="507"/>
      <c r="RVC76" s="507"/>
      <c r="RVD76" s="507"/>
      <c r="RVE76" s="507"/>
      <c r="RVF76" s="507"/>
      <c r="RVG76" s="507"/>
      <c r="RVH76" s="507"/>
      <c r="RVI76" s="507"/>
      <c r="RVJ76" s="507"/>
      <c r="RVK76" s="507"/>
      <c r="RVL76" s="507"/>
      <c r="RVM76" s="507"/>
      <c r="RVN76" s="507"/>
      <c r="RVO76" s="507"/>
      <c r="RVP76" s="507"/>
      <c r="RVQ76" s="507"/>
      <c r="RVR76" s="507"/>
      <c r="RVS76" s="507"/>
      <c r="RVT76" s="507"/>
      <c r="RVU76" s="507"/>
      <c r="RVV76" s="507"/>
      <c r="RVW76" s="507"/>
      <c r="RVX76" s="507"/>
      <c r="RVY76" s="507"/>
      <c r="RVZ76" s="507"/>
      <c r="RWA76" s="507"/>
      <c r="RWB76" s="507"/>
      <c r="RWC76" s="507"/>
      <c r="RWD76" s="507"/>
      <c r="RWE76" s="507"/>
      <c r="RWF76" s="507"/>
      <c r="RWG76" s="507"/>
      <c r="RWH76" s="507"/>
      <c r="RWI76" s="507"/>
      <c r="RWJ76" s="507"/>
      <c r="RWK76" s="507"/>
      <c r="RWL76" s="507"/>
      <c r="RWM76" s="507"/>
      <c r="RWN76" s="507"/>
      <c r="RWO76" s="507"/>
      <c r="RWP76" s="507"/>
      <c r="RWQ76" s="507"/>
      <c r="RWR76" s="507"/>
      <c r="RWS76" s="507"/>
      <c r="RWT76" s="507"/>
      <c r="RWU76" s="507"/>
      <c r="RWV76" s="507"/>
      <c r="RWW76" s="507"/>
      <c r="RWX76" s="507"/>
      <c r="RWY76" s="507"/>
      <c r="RWZ76" s="507"/>
      <c r="RXA76" s="507"/>
      <c r="RXB76" s="507"/>
      <c r="RXC76" s="507"/>
      <c r="RXD76" s="507"/>
      <c r="RXE76" s="507"/>
      <c r="RXF76" s="507"/>
      <c r="RXG76" s="507"/>
      <c r="RXH76" s="507"/>
      <c r="RXI76" s="507"/>
      <c r="RXJ76" s="507"/>
      <c r="RXK76" s="507"/>
      <c r="RXL76" s="507"/>
      <c r="RXM76" s="507"/>
      <c r="RXN76" s="507"/>
      <c r="RXO76" s="507"/>
      <c r="RXP76" s="507"/>
      <c r="RXQ76" s="507"/>
      <c r="RXR76" s="507"/>
      <c r="RXS76" s="507"/>
      <c r="RXT76" s="507"/>
      <c r="RXU76" s="507"/>
      <c r="RXV76" s="507"/>
      <c r="RXW76" s="507"/>
      <c r="RXX76" s="507"/>
      <c r="RXY76" s="507"/>
      <c r="RXZ76" s="507"/>
      <c r="RYA76" s="507"/>
      <c r="RYB76" s="507"/>
      <c r="RYC76" s="507"/>
      <c r="RYD76" s="507"/>
      <c r="RYE76" s="507"/>
      <c r="RYF76" s="507"/>
      <c r="RYG76" s="507"/>
      <c r="RYH76" s="507"/>
      <c r="RYI76" s="507"/>
      <c r="RYJ76" s="507"/>
      <c r="RYK76" s="507"/>
      <c r="RYL76" s="507"/>
      <c r="RYM76" s="507"/>
      <c r="RYN76" s="507"/>
      <c r="RYO76" s="507"/>
      <c r="RYP76" s="507"/>
      <c r="RYQ76" s="507"/>
      <c r="RYR76" s="507"/>
      <c r="RYS76" s="507"/>
      <c r="RYT76" s="507"/>
      <c r="RYU76" s="507"/>
      <c r="RYV76" s="507"/>
      <c r="RYW76" s="507"/>
      <c r="RYX76" s="507"/>
      <c r="RYY76" s="507"/>
      <c r="RYZ76" s="507"/>
      <c r="RZA76" s="507"/>
      <c r="RZB76" s="507"/>
      <c r="RZC76" s="507"/>
      <c r="RZD76" s="507"/>
      <c r="RZE76" s="507"/>
      <c r="RZF76" s="507"/>
      <c r="RZG76" s="507"/>
      <c r="RZH76" s="507"/>
      <c r="RZI76" s="507"/>
      <c r="RZJ76" s="507"/>
      <c r="RZK76" s="507"/>
      <c r="RZL76" s="507"/>
      <c r="RZM76" s="507"/>
      <c r="RZN76" s="507"/>
      <c r="RZO76" s="507"/>
      <c r="RZP76" s="507"/>
      <c r="RZQ76" s="507"/>
      <c r="RZR76" s="507"/>
      <c r="RZS76" s="507"/>
      <c r="RZT76" s="507"/>
      <c r="RZU76" s="507"/>
      <c r="RZV76" s="507"/>
      <c r="RZW76" s="507"/>
      <c r="RZX76" s="507"/>
      <c r="RZY76" s="507"/>
      <c r="RZZ76" s="507"/>
      <c r="SAA76" s="507"/>
      <c r="SAB76" s="507"/>
      <c r="SAC76" s="507"/>
      <c r="SAD76" s="507"/>
      <c r="SAE76" s="507"/>
      <c r="SAF76" s="507"/>
      <c r="SAG76" s="507"/>
      <c r="SAH76" s="507"/>
      <c r="SAI76" s="507"/>
      <c r="SAJ76" s="507"/>
      <c r="SAK76" s="507"/>
      <c r="SAL76" s="507"/>
      <c r="SAM76" s="507"/>
      <c r="SAN76" s="507"/>
      <c r="SAO76" s="507"/>
      <c r="SAP76" s="507"/>
      <c r="SAQ76" s="507"/>
      <c r="SAR76" s="507"/>
      <c r="SAS76" s="507"/>
      <c r="SAT76" s="507"/>
      <c r="SAU76" s="507"/>
      <c r="SAV76" s="507"/>
      <c r="SAW76" s="507"/>
      <c r="SAX76" s="507"/>
      <c r="SAY76" s="507"/>
      <c r="SAZ76" s="507"/>
      <c r="SBA76" s="507"/>
      <c r="SBB76" s="507"/>
      <c r="SBC76" s="507"/>
      <c r="SBD76" s="507"/>
      <c r="SBE76" s="507"/>
      <c r="SBF76" s="507"/>
      <c r="SBG76" s="507"/>
      <c r="SBH76" s="507"/>
      <c r="SBI76" s="507"/>
      <c r="SBJ76" s="507"/>
      <c r="SBK76" s="507"/>
      <c r="SBL76" s="507"/>
      <c r="SBM76" s="507"/>
      <c r="SBN76" s="507"/>
      <c r="SBO76" s="507"/>
      <c r="SBP76" s="507"/>
      <c r="SBQ76" s="507"/>
      <c r="SBR76" s="507"/>
      <c r="SBS76" s="507"/>
      <c r="SBT76" s="507"/>
      <c r="SBU76" s="507"/>
      <c r="SBV76" s="507"/>
      <c r="SBW76" s="507"/>
      <c r="SBX76" s="507"/>
      <c r="SBY76" s="507"/>
      <c r="SBZ76" s="507"/>
      <c r="SCA76" s="507"/>
      <c r="SCB76" s="507"/>
      <c r="SCC76" s="507"/>
      <c r="SCD76" s="507"/>
      <c r="SCE76" s="507"/>
      <c r="SCF76" s="507"/>
      <c r="SCG76" s="507"/>
      <c r="SCH76" s="507"/>
      <c r="SCI76" s="507"/>
      <c r="SCJ76" s="507"/>
      <c r="SCK76" s="507"/>
      <c r="SCL76" s="507"/>
      <c r="SCM76" s="507"/>
      <c r="SCN76" s="507"/>
      <c r="SCO76" s="507"/>
      <c r="SCP76" s="507"/>
      <c r="SCQ76" s="507"/>
      <c r="SCR76" s="507"/>
      <c r="SCS76" s="507"/>
      <c r="SCT76" s="507"/>
      <c r="SCU76" s="507"/>
      <c r="SCV76" s="507"/>
      <c r="SCW76" s="507"/>
      <c r="SCX76" s="507"/>
      <c r="SCY76" s="507"/>
      <c r="SCZ76" s="507"/>
      <c r="SDA76" s="507"/>
      <c r="SDB76" s="507"/>
      <c r="SDC76" s="507"/>
      <c r="SDD76" s="507"/>
      <c r="SDE76" s="507"/>
      <c r="SDF76" s="507"/>
      <c r="SDG76" s="507"/>
      <c r="SDH76" s="507"/>
      <c r="SDI76" s="507"/>
      <c r="SDJ76" s="507"/>
      <c r="SDK76" s="507"/>
      <c r="SDL76" s="507"/>
      <c r="SDM76" s="507"/>
      <c r="SDN76" s="507"/>
      <c r="SDO76" s="507"/>
      <c r="SDP76" s="507"/>
      <c r="SDQ76" s="507"/>
      <c r="SDR76" s="507"/>
      <c r="SDS76" s="507"/>
      <c r="SDT76" s="507"/>
      <c r="SDV76" s="507"/>
      <c r="SDW76" s="507"/>
      <c r="SDX76" s="507"/>
      <c r="SDY76" s="507"/>
      <c r="SDZ76" s="507"/>
      <c r="SEB76" s="507"/>
      <c r="SEF76" s="507"/>
      <c r="SEG76" s="507"/>
      <c r="SEH76" s="507"/>
      <c r="SEI76" s="507"/>
      <c r="SEJ76" s="507"/>
      <c r="SEK76" s="507"/>
      <c r="SEL76" s="507"/>
      <c r="SEM76" s="507"/>
      <c r="SEN76" s="507"/>
      <c r="SEO76" s="507"/>
      <c r="SEQ76" s="507"/>
      <c r="SER76" s="507"/>
      <c r="SES76" s="507"/>
      <c r="SET76" s="507"/>
      <c r="SEU76" s="507"/>
      <c r="SEV76" s="507"/>
      <c r="SEW76" s="507"/>
      <c r="SEX76" s="507"/>
      <c r="SEY76" s="507"/>
      <c r="SEZ76" s="507"/>
      <c r="SFA76" s="507"/>
      <c r="SFB76" s="507"/>
      <c r="SFC76" s="507"/>
      <c r="SFD76" s="507"/>
      <c r="SFE76" s="507"/>
      <c r="SFF76" s="507"/>
      <c r="SFG76" s="507"/>
      <c r="SFH76" s="507"/>
      <c r="SFI76" s="507"/>
      <c r="SFJ76" s="507"/>
      <c r="SFK76" s="507"/>
      <c r="SFL76" s="507"/>
      <c r="SFM76" s="507"/>
      <c r="SFN76" s="507"/>
      <c r="SFO76" s="507"/>
      <c r="SFP76" s="507"/>
      <c r="SFQ76" s="507"/>
      <c r="SFR76" s="507"/>
      <c r="SFS76" s="507"/>
      <c r="SFT76" s="507"/>
      <c r="SFU76" s="507"/>
      <c r="SFV76" s="507"/>
      <c r="SFW76" s="507"/>
      <c r="SFX76" s="507"/>
      <c r="SFY76" s="507"/>
      <c r="SFZ76" s="507"/>
      <c r="SGA76" s="507"/>
      <c r="SGB76" s="507"/>
      <c r="SGC76" s="507"/>
      <c r="SGD76" s="507"/>
      <c r="SGE76" s="507"/>
      <c r="SGF76" s="507"/>
      <c r="SGG76" s="507"/>
      <c r="SGH76" s="507"/>
      <c r="SGI76" s="507"/>
      <c r="SGJ76" s="507"/>
      <c r="SGK76" s="507"/>
      <c r="SGL76" s="507"/>
      <c r="SGM76" s="507"/>
      <c r="SGN76" s="507"/>
      <c r="SGO76" s="507"/>
      <c r="SGP76" s="507"/>
      <c r="SGQ76" s="507"/>
      <c r="SGR76" s="507"/>
      <c r="SGS76" s="507"/>
      <c r="SGT76" s="507"/>
      <c r="SGU76" s="507"/>
      <c r="SGV76" s="507"/>
      <c r="SGW76" s="507"/>
      <c r="SGX76" s="507"/>
      <c r="SGY76" s="507"/>
      <c r="SGZ76" s="507"/>
      <c r="SHA76" s="507"/>
      <c r="SHB76" s="507"/>
      <c r="SHC76" s="507"/>
      <c r="SHD76" s="507"/>
      <c r="SHE76" s="507"/>
      <c r="SHF76" s="507"/>
      <c r="SHG76" s="507"/>
      <c r="SHH76" s="507"/>
      <c r="SHI76" s="507"/>
      <c r="SHJ76" s="507"/>
      <c r="SHK76" s="507"/>
      <c r="SHL76" s="507"/>
      <c r="SHM76" s="507"/>
      <c r="SHN76" s="507"/>
      <c r="SHO76" s="507"/>
      <c r="SHP76" s="507"/>
      <c r="SHQ76" s="507"/>
      <c r="SHR76" s="507"/>
      <c r="SHS76" s="507"/>
      <c r="SHT76" s="507"/>
      <c r="SHU76" s="507"/>
      <c r="SHV76" s="507"/>
      <c r="SHW76" s="507"/>
      <c r="SHX76" s="507"/>
      <c r="SHY76" s="507"/>
      <c r="SHZ76" s="507"/>
      <c r="SIA76" s="507"/>
      <c r="SIB76" s="507"/>
      <c r="SIC76" s="507"/>
      <c r="SID76" s="507"/>
      <c r="SIE76" s="507"/>
      <c r="SIF76" s="507"/>
      <c r="SIG76" s="507"/>
      <c r="SIH76" s="507"/>
      <c r="SII76" s="507"/>
      <c r="SIJ76" s="507"/>
      <c r="SIK76" s="507"/>
      <c r="SIL76" s="507"/>
      <c r="SIM76" s="507"/>
      <c r="SIN76" s="507"/>
      <c r="SIO76" s="507"/>
      <c r="SIP76" s="507"/>
      <c r="SIQ76" s="507"/>
      <c r="SIR76" s="507"/>
      <c r="SIS76" s="507"/>
      <c r="SIT76" s="507"/>
      <c r="SIU76" s="507"/>
      <c r="SIV76" s="507"/>
      <c r="SIW76" s="507"/>
      <c r="SIX76" s="507"/>
      <c r="SIY76" s="507"/>
      <c r="SIZ76" s="507"/>
      <c r="SJA76" s="507"/>
      <c r="SJB76" s="507"/>
      <c r="SJC76" s="507"/>
      <c r="SJD76" s="507"/>
      <c r="SJE76" s="507"/>
      <c r="SJF76" s="507"/>
      <c r="SJG76" s="507"/>
      <c r="SJH76" s="507"/>
      <c r="SJI76" s="507"/>
      <c r="SJJ76" s="507"/>
      <c r="SJK76" s="507"/>
      <c r="SJL76" s="507"/>
      <c r="SJM76" s="507"/>
      <c r="SJN76" s="507"/>
      <c r="SJO76" s="507"/>
      <c r="SJP76" s="507"/>
      <c r="SJQ76" s="507"/>
      <c r="SJR76" s="507"/>
      <c r="SJS76" s="507"/>
      <c r="SJT76" s="507"/>
      <c r="SJU76" s="507"/>
      <c r="SJV76" s="507"/>
      <c r="SJW76" s="507"/>
      <c r="SJX76" s="507"/>
      <c r="SJY76" s="507"/>
      <c r="SJZ76" s="507"/>
      <c r="SKA76" s="507"/>
      <c r="SKB76" s="507"/>
      <c r="SKC76" s="507"/>
      <c r="SKD76" s="507"/>
      <c r="SKE76" s="507"/>
      <c r="SKF76" s="507"/>
      <c r="SKG76" s="507"/>
      <c r="SKH76" s="507"/>
      <c r="SKI76" s="507"/>
      <c r="SKJ76" s="507"/>
      <c r="SKK76" s="507"/>
      <c r="SKL76" s="507"/>
      <c r="SKM76" s="507"/>
      <c r="SKN76" s="507"/>
      <c r="SKO76" s="507"/>
      <c r="SKP76" s="507"/>
      <c r="SKQ76" s="507"/>
      <c r="SKR76" s="507"/>
      <c r="SKS76" s="507"/>
      <c r="SKT76" s="507"/>
      <c r="SKU76" s="507"/>
      <c r="SKV76" s="507"/>
      <c r="SKW76" s="507"/>
      <c r="SKX76" s="507"/>
      <c r="SKY76" s="507"/>
      <c r="SKZ76" s="507"/>
      <c r="SLA76" s="507"/>
      <c r="SLB76" s="507"/>
      <c r="SLC76" s="507"/>
      <c r="SLD76" s="507"/>
      <c r="SLE76" s="507"/>
      <c r="SLF76" s="507"/>
      <c r="SLG76" s="507"/>
      <c r="SLH76" s="507"/>
      <c r="SLI76" s="507"/>
      <c r="SLJ76" s="507"/>
      <c r="SLK76" s="507"/>
      <c r="SLL76" s="507"/>
      <c r="SLM76" s="507"/>
      <c r="SLN76" s="507"/>
      <c r="SLO76" s="507"/>
      <c r="SLP76" s="507"/>
      <c r="SLQ76" s="507"/>
      <c r="SLR76" s="507"/>
      <c r="SLS76" s="507"/>
      <c r="SLT76" s="507"/>
      <c r="SLU76" s="507"/>
      <c r="SLV76" s="507"/>
      <c r="SLW76" s="507"/>
      <c r="SLX76" s="507"/>
      <c r="SLY76" s="507"/>
      <c r="SLZ76" s="507"/>
      <c r="SMA76" s="507"/>
      <c r="SMB76" s="507"/>
      <c r="SMC76" s="507"/>
      <c r="SMD76" s="507"/>
      <c r="SME76" s="507"/>
      <c r="SMF76" s="507"/>
      <c r="SMG76" s="507"/>
      <c r="SMH76" s="507"/>
      <c r="SMI76" s="507"/>
      <c r="SMJ76" s="507"/>
      <c r="SMK76" s="507"/>
      <c r="SML76" s="507"/>
      <c r="SMM76" s="507"/>
      <c r="SMN76" s="507"/>
      <c r="SMO76" s="507"/>
      <c r="SMP76" s="507"/>
      <c r="SMQ76" s="507"/>
      <c r="SMR76" s="507"/>
      <c r="SMS76" s="507"/>
      <c r="SMT76" s="507"/>
      <c r="SMU76" s="507"/>
      <c r="SMV76" s="507"/>
      <c r="SMW76" s="507"/>
      <c r="SMX76" s="507"/>
      <c r="SMY76" s="507"/>
      <c r="SMZ76" s="507"/>
      <c r="SNA76" s="507"/>
      <c r="SNB76" s="507"/>
      <c r="SNC76" s="507"/>
      <c r="SND76" s="507"/>
      <c r="SNE76" s="507"/>
      <c r="SNF76" s="507"/>
      <c r="SNG76" s="507"/>
      <c r="SNH76" s="507"/>
      <c r="SNI76" s="507"/>
      <c r="SNJ76" s="507"/>
      <c r="SNK76" s="507"/>
      <c r="SNL76" s="507"/>
      <c r="SNM76" s="507"/>
      <c r="SNN76" s="507"/>
      <c r="SNO76" s="507"/>
      <c r="SNP76" s="507"/>
      <c r="SNR76" s="507"/>
      <c r="SNS76" s="507"/>
      <c r="SNT76" s="507"/>
      <c r="SNU76" s="507"/>
      <c r="SNV76" s="507"/>
      <c r="SNX76" s="507"/>
      <c r="SOB76" s="507"/>
      <c r="SOC76" s="507"/>
      <c r="SOD76" s="507"/>
      <c r="SOE76" s="507"/>
      <c r="SOF76" s="507"/>
      <c r="SOG76" s="507"/>
      <c r="SOH76" s="507"/>
      <c r="SOI76" s="507"/>
      <c r="SOJ76" s="507"/>
      <c r="SOK76" s="507"/>
      <c r="SOM76" s="507"/>
      <c r="SON76" s="507"/>
      <c r="SOO76" s="507"/>
      <c r="SOP76" s="507"/>
      <c r="SOQ76" s="507"/>
      <c r="SOR76" s="507"/>
      <c r="SOS76" s="507"/>
      <c r="SOT76" s="507"/>
      <c r="SOU76" s="507"/>
      <c r="SOV76" s="507"/>
      <c r="SOW76" s="507"/>
      <c r="SOX76" s="507"/>
      <c r="SOY76" s="507"/>
      <c r="SOZ76" s="507"/>
      <c r="SPA76" s="507"/>
      <c r="SPB76" s="507"/>
      <c r="SPC76" s="507"/>
      <c r="SPD76" s="507"/>
      <c r="SPE76" s="507"/>
      <c r="SPF76" s="507"/>
      <c r="SPG76" s="507"/>
      <c r="SPH76" s="507"/>
      <c r="SPI76" s="507"/>
      <c r="SPJ76" s="507"/>
      <c r="SPK76" s="507"/>
      <c r="SPL76" s="507"/>
      <c r="SPM76" s="507"/>
      <c r="SPN76" s="507"/>
      <c r="SPO76" s="507"/>
      <c r="SPP76" s="507"/>
      <c r="SPQ76" s="507"/>
      <c r="SPR76" s="507"/>
      <c r="SPS76" s="507"/>
      <c r="SPT76" s="507"/>
      <c r="SPU76" s="507"/>
      <c r="SPV76" s="507"/>
      <c r="SPW76" s="507"/>
      <c r="SPX76" s="507"/>
      <c r="SPY76" s="507"/>
      <c r="SPZ76" s="507"/>
      <c r="SQA76" s="507"/>
      <c r="SQB76" s="507"/>
      <c r="SQC76" s="507"/>
      <c r="SQD76" s="507"/>
      <c r="SQE76" s="507"/>
      <c r="SQF76" s="507"/>
      <c r="SQG76" s="507"/>
      <c r="SQH76" s="507"/>
      <c r="SQI76" s="507"/>
      <c r="SQJ76" s="507"/>
      <c r="SQK76" s="507"/>
      <c r="SQL76" s="507"/>
      <c r="SQM76" s="507"/>
      <c r="SQN76" s="507"/>
      <c r="SQO76" s="507"/>
      <c r="SQP76" s="507"/>
      <c r="SQQ76" s="507"/>
      <c r="SQR76" s="507"/>
      <c r="SQS76" s="507"/>
      <c r="SQT76" s="507"/>
      <c r="SQU76" s="507"/>
      <c r="SQV76" s="507"/>
      <c r="SQW76" s="507"/>
      <c r="SQX76" s="507"/>
      <c r="SQY76" s="507"/>
      <c r="SQZ76" s="507"/>
      <c r="SRA76" s="507"/>
      <c r="SRB76" s="507"/>
      <c r="SRC76" s="507"/>
      <c r="SRD76" s="507"/>
      <c r="SRE76" s="507"/>
      <c r="SRF76" s="507"/>
      <c r="SRG76" s="507"/>
      <c r="SRH76" s="507"/>
      <c r="SRI76" s="507"/>
      <c r="SRJ76" s="507"/>
      <c r="SRK76" s="507"/>
      <c r="SRL76" s="507"/>
      <c r="SRM76" s="507"/>
      <c r="SRN76" s="507"/>
      <c r="SRO76" s="507"/>
      <c r="SRP76" s="507"/>
      <c r="SRQ76" s="507"/>
      <c r="SRR76" s="507"/>
      <c r="SRS76" s="507"/>
      <c r="SRT76" s="507"/>
      <c r="SRU76" s="507"/>
      <c r="SRV76" s="507"/>
      <c r="SRW76" s="507"/>
      <c r="SRX76" s="507"/>
      <c r="SRY76" s="507"/>
      <c r="SRZ76" s="507"/>
      <c r="SSA76" s="507"/>
      <c r="SSB76" s="507"/>
      <c r="SSC76" s="507"/>
      <c r="SSD76" s="507"/>
      <c r="SSE76" s="507"/>
      <c r="SSF76" s="507"/>
      <c r="SSG76" s="507"/>
      <c r="SSH76" s="507"/>
      <c r="SSI76" s="507"/>
      <c r="SSJ76" s="507"/>
      <c r="SSK76" s="507"/>
      <c r="SSL76" s="507"/>
      <c r="SSM76" s="507"/>
      <c r="SSN76" s="507"/>
      <c r="SSO76" s="507"/>
      <c r="SSP76" s="507"/>
      <c r="SSQ76" s="507"/>
      <c r="SSR76" s="507"/>
      <c r="SSS76" s="507"/>
      <c r="SST76" s="507"/>
      <c r="SSU76" s="507"/>
      <c r="SSV76" s="507"/>
      <c r="SSW76" s="507"/>
      <c r="SSX76" s="507"/>
      <c r="SSY76" s="507"/>
      <c r="SSZ76" s="507"/>
      <c r="STA76" s="507"/>
      <c r="STB76" s="507"/>
      <c r="STC76" s="507"/>
      <c r="STD76" s="507"/>
      <c r="STE76" s="507"/>
      <c r="STF76" s="507"/>
      <c r="STG76" s="507"/>
      <c r="STH76" s="507"/>
      <c r="STI76" s="507"/>
      <c r="STJ76" s="507"/>
      <c r="STK76" s="507"/>
      <c r="STL76" s="507"/>
      <c r="STM76" s="507"/>
      <c r="STN76" s="507"/>
      <c r="STO76" s="507"/>
      <c r="STP76" s="507"/>
      <c r="STQ76" s="507"/>
      <c r="STR76" s="507"/>
      <c r="STS76" s="507"/>
      <c r="STT76" s="507"/>
      <c r="STU76" s="507"/>
      <c r="STV76" s="507"/>
      <c r="STW76" s="507"/>
      <c r="STX76" s="507"/>
      <c r="STY76" s="507"/>
      <c r="STZ76" s="507"/>
      <c r="SUA76" s="507"/>
      <c r="SUB76" s="507"/>
      <c r="SUC76" s="507"/>
      <c r="SUD76" s="507"/>
      <c r="SUE76" s="507"/>
      <c r="SUF76" s="507"/>
      <c r="SUG76" s="507"/>
      <c r="SUH76" s="507"/>
      <c r="SUI76" s="507"/>
      <c r="SUJ76" s="507"/>
      <c r="SUK76" s="507"/>
      <c r="SUL76" s="507"/>
      <c r="SUM76" s="507"/>
      <c r="SUN76" s="507"/>
      <c r="SUO76" s="507"/>
      <c r="SUP76" s="507"/>
      <c r="SUQ76" s="507"/>
      <c r="SUR76" s="507"/>
      <c r="SUS76" s="507"/>
      <c r="SUT76" s="507"/>
      <c r="SUU76" s="507"/>
      <c r="SUV76" s="507"/>
      <c r="SUW76" s="507"/>
      <c r="SUX76" s="507"/>
      <c r="SUY76" s="507"/>
      <c r="SUZ76" s="507"/>
      <c r="SVA76" s="507"/>
      <c r="SVB76" s="507"/>
      <c r="SVC76" s="507"/>
      <c r="SVD76" s="507"/>
      <c r="SVE76" s="507"/>
      <c r="SVF76" s="507"/>
      <c r="SVG76" s="507"/>
      <c r="SVH76" s="507"/>
      <c r="SVI76" s="507"/>
      <c r="SVJ76" s="507"/>
      <c r="SVK76" s="507"/>
      <c r="SVL76" s="507"/>
      <c r="SVM76" s="507"/>
      <c r="SVN76" s="507"/>
      <c r="SVO76" s="507"/>
      <c r="SVP76" s="507"/>
      <c r="SVQ76" s="507"/>
      <c r="SVR76" s="507"/>
      <c r="SVS76" s="507"/>
      <c r="SVT76" s="507"/>
      <c r="SVU76" s="507"/>
      <c r="SVV76" s="507"/>
      <c r="SVW76" s="507"/>
      <c r="SVX76" s="507"/>
      <c r="SVY76" s="507"/>
      <c r="SVZ76" s="507"/>
      <c r="SWA76" s="507"/>
      <c r="SWB76" s="507"/>
      <c r="SWC76" s="507"/>
      <c r="SWD76" s="507"/>
      <c r="SWE76" s="507"/>
      <c r="SWF76" s="507"/>
      <c r="SWG76" s="507"/>
      <c r="SWH76" s="507"/>
      <c r="SWI76" s="507"/>
      <c r="SWJ76" s="507"/>
      <c r="SWK76" s="507"/>
      <c r="SWL76" s="507"/>
      <c r="SWM76" s="507"/>
      <c r="SWN76" s="507"/>
      <c r="SWO76" s="507"/>
      <c r="SWP76" s="507"/>
      <c r="SWQ76" s="507"/>
      <c r="SWR76" s="507"/>
      <c r="SWS76" s="507"/>
      <c r="SWT76" s="507"/>
      <c r="SWU76" s="507"/>
      <c r="SWV76" s="507"/>
      <c r="SWW76" s="507"/>
      <c r="SWX76" s="507"/>
      <c r="SWY76" s="507"/>
      <c r="SWZ76" s="507"/>
      <c r="SXA76" s="507"/>
      <c r="SXB76" s="507"/>
      <c r="SXC76" s="507"/>
      <c r="SXD76" s="507"/>
      <c r="SXE76" s="507"/>
      <c r="SXF76" s="507"/>
      <c r="SXG76" s="507"/>
      <c r="SXH76" s="507"/>
      <c r="SXI76" s="507"/>
      <c r="SXJ76" s="507"/>
      <c r="SXK76" s="507"/>
      <c r="SXL76" s="507"/>
      <c r="SXN76" s="507"/>
      <c r="SXO76" s="507"/>
      <c r="SXP76" s="507"/>
      <c r="SXQ76" s="507"/>
      <c r="SXR76" s="507"/>
      <c r="SXT76" s="507"/>
      <c r="SXX76" s="507"/>
      <c r="SXY76" s="507"/>
      <c r="SXZ76" s="507"/>
      <c r="SYA76" s="507"/>
      <c r="SYB76" s="507"/>
      <c r="SYC76" s="507"/>
      <c r="SYD76" s="507"/>
      <c r="SYE76" s="507"/>
      <c r="SYF76" s="507"/>
      <c r="SYG76" s="507"/>
      <c r="SYI76" s="507"/>
      <c r="SYJ76" s="507"/>
      <c r="SYK76" s="507"/>
      <c r="SYL76" s="507"/>
      <c r="SYM76" s="507"/>
      <c r="SYN76" s="507"/>
      <c r="SYO76" s="507"/>
      <c r="SYP76" s="507"/>
      <c r="SYQ76" s="507"/>
      <c r="SYR76" s="507"/>
      <c r="SYS76" s="507"/>
      <c r="SYT76" s="507"/>
      <c r="SYU76" s="507"/>
      <c r="SYV76" s="507"/>
      <c r="SYW76" s="507"/>
      <c r="SYX76" s="507"/>
      <c r="SYY76" s="507"/>
      <c r="SYZ76" s="507"/>
      <c r="SZA76" s="507"/>
      <c r="SZB76" s="507"/>
      <c r="SZC76" s="507"/>
      <c r="SZD76" s="507"/>
      <c r="SZE76" s="507"/>
      <c r="SZF76" s="507"/>
      <c r="SZG76" s="507"/>
      <c r="SZH76" s="507"/>
      <c r="SZI76" s="507"/>
      <c r="SZJ76" s="507"/>
      <c r="SZK76" s="507"/>
      <c r="SZL76" s="507"/>
      <c r="SZM76" s="507"/>
      <c r="SZN76" s="507"/>
      <c r="SZO76" s="507"/>
      <c r="SZP76" s="507"/>
      <c r="SZQ76" s="507"/>
      <c r="SZR76" s="507"/>
      <c r="SZS76" s="507"/>
      <c r="SZT76" s="507"/>
      <c r="SZU76" s="507"/>
      <c r="SZV76" s="507"/>
      <c r="SZW76" s="507"/>
      <c r="SZX76" s="507"/>
      <c r="SZY76" s="507"/>
      <c r="SZZ76" s="507"/>
      <c r="TAA76" s="507"/>
      <c r="TAB76" s="507"/>
      <c r="TAC76" s="507"/>
      <c r="TAD76" s="507"/>
      <c r="TAE76" s="507"/>
      <c r="TAF76" s="507"/>
      <c r="TAG76" s="507"/>
      <c r="TAH76" s="507"/>
      <c r="TAI76" s="507"/>
      <c r="TAJ76" s="507"/>
      <c r="TAK76" s="507"/>
      <c r="TAL76" s="507"/>
      <c r="TAM76" s="507"/>
      <c r="TAN76" s="507"/>
      <c r="TAO76" s="507"/>
      <c r="TAP76" s="507"/>
      <c r="TAQ76" s="507"/>
      <c r="TAR76" s="507"/>
      <c r="TAS76" s="507"/>
      <c r="TAT76" s="507"/>
      <c r="TAU76" s="507"/>
      <c r="TAV76" s="507"/>
      <c r="TAW76" s="507"/>
      <c r="TAX76" s="507"/>
      <c r="TAY76" s="507"/>
      <c r="TAZ76" s="507"/>
      <c r="TBA76" s="507"/>
      <c r="TBB76" s="507"/>
      <c r="TBC76" s="507"/>
      <c r="TBD76" s="507"/>
      <c r="TBE76" s="507"/>
      <c r="TBF76" s="507"/>
      <c r="TBG76" s="507"/>
      <c r="TBH76" s="507"/>
      <c r="TBI76" s="507"/>
      <c r="TBJ76" s="507"/>
      <c r="TBK76" s="507"/>
      <c r="TBL76" s="507"/>
      <c r="TBM76" s="507"/>
      <c r="TBN76" s="507"/>
      <c r="TBO76" s="507"/>
      <c r="TBP76" s="507"/>
      <c r="TBQ76" s="507"/>
      <c r="TBR76" s="507"/>
      <c r="TBS76" s="507"/>
      <c r="TBT76" s="507"/>
      <c r="TBU76" s="507"/>
      <c r="TBV76" s="507"/>
      <c r="TBW76" s="507"/>
      <c r="TBX76" s="507"/>
      <c r="TBY76" s="507"/>
      <c r="TBZ76" s="507"/>
      <c r="TCA76" s="507"/>
      <c r="TCB76" s="507"/>
      <c r="TCC76" s="507"/>
      <c r="TCD76" s="507"/>
      <c r="TCE76" s="507"/>
      <c r="TCF76" s="507"/>
      <c r="TCG76" s="507"/>
      <c r="TCH76" s="507"/>
      <c r="TCI76" s="507"/>
      <c r="TCJ76" s="507"/>
      <c r="TCK76" s="507"/>
      <c r="TCL76" s="507"/>
      <c r="TCM76" s="507"/>
      <c r="TCN76" s="507"/>
      <c r="TCO76" s="507"/>
      <c r="TCP76" s="507"/>
      <c r="TCQ76" s="507"/>
      <c r="TCR76" s="507"/>
      <c r="TCS76" s="507"/>
      <c r="TCT76" s="507"/>
      <c r="TCU76" s="507"/>
      <c r="TCV76" s="507"/>
      <c r="TCW76" s="507"/>
      <c r="TCX76" s="507"/>
      <c r="TCY76" s="507"/>
      <c r="TCZ76" s="507"/>
      <c r="TDA76" s="507"/>
      <c r="TDB76" s="507"/>
      <c r="TDC76" s="507"/>
      <c r="TDD76" s="507"/>
      <c r="TDE76" s="507"/>
      <c r="TDF76" s="507"/>
      <c r="TDG76" s="507"/>
      <c r="TDH76" s="507"/>
      <c r="TDI76" s="507"/>
      <c r="TDJ76" s="507"/>
      <c r="TDK76" s="507"/>
      <c r="TDL76" s="507"/>
      <c r="TDM76" s="507"/>
      <c r="TDN76" s="507"/>
      <c r="TDO76" s="507"/>
      <c r="TDP76" s="507"/>
      <c r="TDQ76" s="507"/>
      <c r="TDR76" s="507"/>
      <c r="TDS76" s="507"/>
      <c r="TDT76" s="507"/>
      <c r="TDU76" s="507"/>
      <c r="TDV76" s="507"/>
      <c r="TDW76" s="507"/>
      <c r="TDX76" s="507"/>
      <c r="TDY76" s="507"/>
      <c r="TDZ76" s="507"/>
      <c r="TEA76" s="507"/>
      <c r="TEB76" s="507"/>
      <c r="TEC76" s="507"/>
      <c r="TED76" s="507"/>
      <c r="TEE76" s="507"/>
      <c r="TEF76" s="507"/>
      <c r="TEG76" s="507"/>
      <c r="TEH76" s="507"/>
      <c r="TEI76" s="507"/>
      <c r="TEJ76" s="507"/>
      <c r="TEK76" s="507"/>
      <c r="TEL76" s="507"/>
      <c r="TEM76" s="507"/>
      <c r="TEN76" s="507"/>
      <c r="TEO76" s="507"/>
      <c r="TEP76" s="507"/>
      <c r="TEQ76" s="507"/>
      <c r="TER76" s="507"/>
      <c r="TES76" s="507"/>
      <c r="TET76" s="507"/>
      <c r="TEU76" s="507"/>
      <c r="TEV76" s="507"/>
      <c r="TEW76" s="507"/>
      <c r="TEX76" s="507"/>
      <c r="TEY76" s="507"/>
      <c r="TEZ76" s="507"/>
      <c r="TFA76" s="507"/>
      <c r="TFB76" s="507"/>
      <c r="TFC76" s="507"/>
      <c r="TFD76" s="507"/>
      <c r="TFE76" s="507"/>
      <c r="TFF76" s="507"/>
      <c r="TFG76" s="507"/>
      <c r="TFH76" s="507"/>
      <c r="TFI76" s="507"/>
      <c r="TFJ76" s="507"/>
      <c r="TFK76" s="507"/>
      <c r="TFL76" s="507"/>
      <c r="TFM76" s="507"/>
      <c r="TFN76" s="507"/>
      <c r="TFO76" s="507"/>
      <c r="TFP76" s="507"/>
      <c r="TFQ76" s="507"/>
      <c r="TFR76" s="507"/>
      <c r="TFS76" s="507"/>
      <c r="TFT76" s="507"/>
      <c r="TFU76" s="507"/>
      <c r="TFV76" s="507"/>
      <c r="TFW76" s="507"/>
      <c r="TFX76" s="507"/>
      <c r="TFY76" s="507"/>
      <c r="TFZ76" s="507"/>
      <c r="TGA76" s="507"/>
      <c r="TGB76" s="507"/>
      <c r="TGC76" s="507"/>
      <c r="TGD76" s="507"/>
      <c r="TGE76" s="507"/>
      <c r="TGF76" s="507"/>
      <c r="TGG76" s="507"/>
      <c r="TGH76" s="507"/>
      <c r="TGI76" s="507"/>
      <c r="TGJ76" s="507"/>
      <c r="TGK76" s="507"/>
      <c r="TGL76" s="507"/>
      <c r="TGM76" s="507"/>
      <c r="TGN76" s="507"/>
      <c r="TGO76" s="507"/>
      <c r="TGP76" s="507"/>
      <c r="TGQ76" s="507"/>
      <c r="TGR76" s="507"/>
      <c r="TGS76" s="507"/>
      <c r="TGT76" s="507"/>
      <c r="TGU76" s="507"/>
      <c r="TGV76" s="507"/>
      <c r="TGW76" s="507"/>
      <c r="TGX76" s="507"/>
      <c r="TGY76" s="507"/>
      <c r="TGZ76" s="507"/>
      <c r="THA76" s="507"/>
      <c r="THB76" s="507"/>
      <c r="THC76" s="507"/>
      <c r="THD76" s="507"/>
      <c r="THE76" s="507"/>
      <c r="THF76" s="507"/>
      <c r="THG76" s="507"/>
      <c r="THH76" s="507"/>
      <c r="THJ76" s="507"/>
      <c r="THK76" s="507"/>
      <c r="THL76" s="507"/>
      <c r="THM76" s="507"/>
      <c r="THN76" s="507"/>
      <c r="THP76" s="507"/>
      <c r="THT76" s="507"/>
      <c r="THU76" s="507"/>
      <c r="THV76" s="507"/>
      <c r="THW76" s="507"/>
      <c r="THX76" s="507"/>
      <c r="THY76" s="507"/>
      <c r="THZ76" s="507"/>
      <c r="TIA76" s="507"/>
      <c r="TIB76" s="507"/>
      <c r="TIC76" s="507"/>
      <c r="TIE76" s="507"/>
      <c r="TIF76" s="507"/>
      <c r="TIG76" s="507"/>
      <c r="TIH76" s="507"/>
      <c r="TII76" s="507"/>
      <c r="TIJ76" s="507"/>
      <c r="TIK76" s="507"/>
      <c r="TIL76" s="507"/>
      <c r="TIM76" s="507"/>
      <c r="TIN76" s="507"/>
      <c r="TIO76" s="507"/>
      <c r="TIP76" s="507"/>
      <c r="TIQ76" s="507"/>
      <c r="TIR76" s="507"/>
      <c r="TIS76" s="507"/>
      <c r="TIT76" s="507"/>
      <c r="TIU76" s="507"/>
      <c r="TIV76" s="507"/>
      <c r="TIW76" s="507"/>
      <c r="TIX76" s="507"/>
      <c r="TIY76" s="507"/>
      <c r="TIZ76" s="507"/>
      <c r="TJA76" s="507"/>
      <c r="TJB76" s="507"/>
      <c r="TJC76" s="507"/>
      <c r="TJD76" s="507"/>
      <c r="TJE76" s="507"/>
      <c r="TJF76" s="507"/>
      <c r="TJG76" s="507"/>
      <c r="TJH76" s="507"/>
      <c r="TJI76" s="507"/>
      <c r="TJJ76" s="507"/>
      <c r="TJK76" s="507"/>
      <c r="TJL76" s="507"/>
      <c r="TJM76" s="507"/>
      <c r="TJN76" s="507"/>
      <c r="TJO76" s="507"/>
      <c r="TJP76" s="507"/>
      <c r="TJQ76" s="507"/>
      <c r="TJR76" s="507"/>
      <c r="TJS76" s="507"/>
      <c r="TJT76" s="507"/>
      <c r="TJU76" s="507"/>
      <c r="TJV76" s="507"/>
      <c r="TJW76" s="507"/>
      <c r="TJX76" s="507"/>
      <c r="TJY76" s="507"/>
      <c r="TJZ76" s="507"/>
      <c r="TKA76" s="507"/>
      <c r="TKB76" s="507"/>
      <c r="TKC76" s="507"/>
      <c r="TKD76" s="507"/>
      <c r="TKE76" s="507"/>
      <c r="TKF76" s="507"/>
      <c r="TKG76" s="507"/>
      <c r="TKH76" s="507"/>
      <c r="TKI76" s="507"/>
      <c r="TKJ76" s="507"/>
      <c r="TKK76" s="507"/>
      <c r="TKL76" s="507"/>
      <c r="TKM76" s="507"/>
      <c r="TKN76" s="507"/>
      <c r="TKO76" s="507"/>
      <c r="TKP76" s="507"/>
      <c r="TKQ76" s="507"/>
      <c r="TKR76" s="507"/>
      <c r="TKS76" s="507"/>
      <c r="TKT76" s="507"/>
      <c r="TKU76" s="507"/>
      <c r="TKV76" s="507"/>
      <c r="TKW76" s="507"/>
      <c r="TKX76" s="507"/>
      <c r="TKY76" s="507"/>
      <c r="TKZ76" s="507"/>
      <c r="TLA76" s="507"/>
      <c r="TLB76" s="507"/>
      <c r="TLC76" s="507"/>
      <c r="TLD76" s="507"/>
      <c r="TLE76" s="507"/>
      <c r="TLF76" s="507"/>
      <c r="TLG76" s="507"/>
      <c r="TLH76" s="507"/>
      <c r="TLI76" s="507"/>
      <c r="TLJ76" s="507"/>
      <c r="TLK76" s="507"/>
      <c r="TLL76" s="507"/>
      <c r="TLM76" s="507"/>
      <c r="TLN76" s="507"/>
      <c r="TLO76" s="507"/>
      <c r="TLP76" s="507"/>
      <c r="TLQ76" s="507"/>
      <c r="TLR76" s="507"/>
      <c r="TLS76" s="507"/>
      <c r="TLT76" s="507"/>
      <c r="TLU76" s="507"/>
      <c r="TLV76" s="507"/>
      <c r="TLW76" s="507"/>
      <c r="TLX76" s="507"/>
      <c r="TLY76" s="507"/>
      <c r="TLZ76" s="507"/>
      <c r="TMA76" s="507"/>
      <c r="TMB76" s="507"/>
      <c r="TMC76" s="507"/>
      <c r="TMD76" s="507"/>
      <c r="TME76" s="507"/>
      <c r="TMF76" s="507"/>
      <c r="TMG76" s="507"/>
      <c r="TMH76" s="507"/>
      <c r="TMI76" s="507"/>
      <c r="TMJ76" s="507"/>
      <c r="TMK76" s="507"/>
      <c r="TML76" s="507"/>
      <c r="TMM76" s="507"/>
      <c r="TMN76" s="507"/>
      <c r="TMO76" s="507"/>
      <c r="TMP76" s="507"/>
      <c r="TMQ76" s="507"/>
      <c r="TMR76" s="507"/>
      <c r="TMS76" s="507"/>
      <c r="TMT76" s="507"/>
      <c r="TMU76" s="507"/>
      <c r="TMV76" s="507"/>
      <c r="TMW76" s="507"/>
      <c r="TMX76" s="507"/>
      <c r="TMY76" s="507"/>
      <c r="TMZ76" s="507"/>
      <c r="TNA76" s="507"/>
      <c r="TNB76" s="507"/>
      <c r="TNC76" s="507"/>
      <c r="TND76" s="507"/>
      <c r="TNE76" s="507"/>
      <c r="TNF76" s="507"/>
      <c r="TNG76" s="507"/>
      <c r="TNH76" s="507"/>
      <c r="TNI76" s="507"/>
      <c r="TNJ76" s="507"/>
      <c r="TNK76" s="507"/>
      <c r="TNL76" s="507"/>
      <c r="TNM76" s="507"/>
      <c r="TNN76" s="507"/>
      <c r="TNO76" s="507"/>
      <c r="TNP76" s="507"/>
      <c r="TNQ76" s="507"/>
      <c r="TNR76" s="507"/>
      <c r="TNS76" s="507"/>
      <c r="TNT76" s="507"/>
      <c r="TNU76" s="507"/>
      <c r="TNV76" s="507"/>
      <c r="TNW76" s="507"/>
      <c r="TNX76" s="507"/>
      <c r="TNY76" s="507"/>
      <c r="TNZ76" s="507"/>
      <c r="TOA76" s="507"/>
      <c r="TOB76" s="507"/>
      <c r="TOC76" s="507"/>
      <c r="TOD76" s="507"/>
      <c r="TOE76" s="507"/>
      <c r="TOF76" s="507"/>
      <c r="TOG76" s="507"/>
      <c r="TOH76" s="507"/>
      <c r="TOI76" s="507"/>
      <c r="TOJ76" s="507"/>
      <c r="TOK76" s="507"/>
      <c r="TOL76" s="507"/>
      <c r="TOM76" s="507"/>
      <c r="TON76" s="507"/>
      <c r="TOO76" s="507"/>
      <c r="TOP76" s="507"/>
      <c r="TOQ76" s="507"/>
      <c r="TOR76" s="507"/>
      <c r="TOS76" s="507"/>
      <c r="TOT76" s="507"/>
      <c r="TOU76" s="507"/>
      <c r="TOV76" s="507"/>
      <c r="TOW76" s="507"/>
      <c r="TOX76" s="507"/>
      <c r="TOY76" s="507"/>
      <c r="TOZ76" s="507"/>
      <c r="TPA76" s="507"/>
      <c r="TPB76" s="507"/>
      <c r="TPC76" s="507"/>
      <c r="TPD76" s="507"/>
      <c r="TPE76" s="507"/>
      <c r="TPF76" s="507"/>
      <c r="TPG76" s="507"/>
      <c r="TPH76" s="507"/>
      <c r="TPI76" s="507"/>
      <c r="TPJ76" s="507"/>
      <c r="TPK76" s="507"/>
      <c r="TPL76" s="507"/>
      <c r="TPM76" s="507"/>
      <c r="TPN76" s="507"/>
      <c r="TPO76" s="507"/>
      <c r="TPP76" s="507"/>
      <c r="TPQ76" s="507"/>
      <c r="TPR76" s="507"/>
      <c r="TPS76" s="507"/>
      <c r="TPT76" s="507"/>
      <c r="TPU76" s="507"/>
      <c r="TPV76" s="507"/>
      <c r="TPW76" s="507"/>
      <c r="TPX76" s="507"/>
      <c r="TPY76" s="507"/>
      <c r="TPZ76" s="507"/>
      <c r="TQA76" s="507"/>
      <c r="TQB76" s="507"/>
      <c r="TQC76" s="507"/>
      <c r="TQD76" s="507"/>
      <c r="TQE76" s="507"/>
      <c r="TQF76" s="507"/>
      <c r="TQG76" s="507"/>
      <c r="TQH76" s="507"/>
      <c r="TQI76" s="507"/>
      <c r="TQJ76" s="507"/>
      <c r="TQK76" s="507"/>
      <c r="TQL76" s="507"/>
      <c r="TQM76" s="507"/>
      <c r="TQN76" s="507"/>
      <c r="TQO76" s="507"/>
      <c r="TQP76" s="507"/>
      <c r="TQQ76" s="507"/>
      <c r="TQR76" s="507"/>
      <c r="TQS76" s="507"/>
      <c r="TQT76" s="507"/>
      <c r="TQU76" s="507"/>
      <c r="TQV76" s="507"/>
      <c r="TQW76" s="507"/>
      <c r="TQX76" s="507"/>
      <c r="TQY76" s="507"/>
      <c r="TQZ76" s="507"/>
      <c r="TRA76" s="507"/>
      <c r="TRB76" s="507"/>
      <c r="TRC76" s="507"/>
      <c r="TRD76" s="507"/>
      <c r="TRF76" s="507"/>
      <c r="TRG76" s="507"/>
      <c r="TRH76" s="507"/>
      <c r="TRI76" s="507"/>
      <c r="TRJ76" s="507"/>
      <c r="TRL76" s="507"/>
      <c r="TRP76" s="507"/>
      <c r="TRQ76" s="507"/>
      <c r="TRR76" s="507"/>
      <c r="TRS76" s="507"/>
      <c r="TRT76" s="507"/>
      <c r="TRU76" s="507"/>
      <c r="TRV76" s="507"/>
      <c r="TRW76" s="507"/>
      <c r="TRX76" s="507"/>
      <c r="TRY76" s="507"/>
      <c r="TSA76" s="507"/>
      <c r="TSB76" s="507"/>
      <c r="TSC76" s="507"/>
      <c r="TSD76" s="507"/>
      <c r="TSE76" s="507"/>
      <c r="TSF76" s="507"/>
      <c r="TSG76" s="507"/>
      <c r="TSH76" s="507"/>
      <c r="TSI76" s="507"/>
      <c r="TSJ76" s="507"/>
      <c r="TSK76" s="507"/>
      <c r="TSL76" s="507"/>
      <c r="TSM76" s="507"/>
      <c r="TSN76" s="507"/>
      <c r="TSO76" s="507"/>
      <c r="TSP76" s="507"/>
      <c r="TSQ76" s="507"/>
      <c r="TSR76" s="507"/>
      <c r="TSS76" s="507"/>
      <c r="TST76" s="507"/>
      <c r="TSU76" s="507"/>
      <c r="TSV76" s="507"/>
      <c r="TSW76" s="507"/>
      <c r="TSX76" s="507"/>
      <c r="TSY76" s="507"/>
      <c r="TSZ76" s="507"/>
      <c r="TTA76" s="507"/>
      <c r="TTB76" s="507"/>
      <c r="TTC76" s="507"/>
      <c r="TTD76" s="507"/>
      <c r="TTE76" s="507"/>
      <c r="TTF76" s="507"/>
      <c r="TTG76" s="507"/>
      <c r="TTH76" s="507"/>
      <c r="TTI76" s="507"/>
      <c r="TTJ76" s="507"/>
      <c r="TTK76" s="507"/>
      <c r="TTL76" s="507"/>
      <c r="TTM76" s="507"/>
      <c r="TTN76" s="507"/>
      <c r="TTO76" s="507"/>
      <c r="TTP76" s="507"/>
      <c r="TTQ76" s="507"/>
      <c r="TTR76" s="507"/>
      <c r="TTS76" s="507"/>
      <c r="TTT76" s="507"/>
      <c r="TTU76" s="507"/>
      <c r="TTV76" s="507"/>
      <c r="TTW76" s="507"/>
      <c r="TTX76" s="507"/>
      <c r="TTY76" s="507"/>
      <c r="TTZ76" s="507"/>
      <c r="TUA76" s="507"/>
      <c r="TUB76" s="507"/>
      <c r="TUC76" s="507"/>
      <c r="TUD76" s="507"/>
      <c r="TUE76" s="507"/>
      <c r="TUF76" s="507"/>
      <c r="TUG76" s="507"/>
      <c r="TUH76" s="507"/>
      <c r="TUI76" s="507"/>
      <c r="TUJ76" s="507"/>
      <c r="TUK76" s="507"/>
      <c r="TUL76" s="507"/>
      <c r="TUM76" s="507"/>
      <c r="TUN76" s="507"/>
      <c r="TUO76" s="507"/>
      <c r="TUP76" s="507"/>
      <c r="TUQ76" s="507"/>
      <c r="TUR76" s="507"/>
      <c r="TUS76" s="507"/>
      <c r="TUT76" s="507"/>
      <c r="TUU76" s="507"/>
      <c r="TUV76" s="507"/>
      <c r="TUW76" s="507"/>
      <c r="TUX76" s="507"/>
      <c r="TUY76" s="507"/>
      <c r="TUZ76" s="507"/>
      <c r="TVA76" s="507"/>
      <c r="TVB76" s="507"/>
      <c r="TVC76" s="507"/>
      <c r="TVD76" s="507"/>
      <c r="TVE76" s="507"/>
      <c r="TVF76" s="507"/>
      <c r="TVG76" s="507"/>
      <c r="TVH76" s="507"/>
      <c r="TVI76" s="507"/>
      <c r="TVJ76" s="507"/>
      <c r="TVK76" s="507"/>
      <c r="TVL76" s="507"/>
      <c r="TVM76" s="507"/>
      <c r="TVN76" s="507"/>
      <c r="TVO76" s="507"/>
      <c r="TVP76" s="507"/>
      <c r="TVQ76" s="507"/>
      <c r="TVR76" s="507"/>
      <c r="TVS76" s="507"/>
      <c r="TVT76" s="507"/>
      <c r="TVU76" s="507"/>
      <c r="TVV76" s="507"/>
      <c r="TVW76" s="507"/>
      <c r="TVX76" s="507"/>
      <c r="TVY76" s="507"/>
      <c r="TVZ76" s="507"/>
      <c r="TWA76" s="507"/>
      <c r="TWB76" s="507"/>
      <c r="TWC76" s="507"/>
      <c r="TWD76" s="507"/>
      <c r="TWE76" s="507"/>
      <c r="TWF76" s="507"/>
      <c r="TWG76" s="507"/>
      <c r="TWH76" s="507"/>
      <c r="TWI76" s="507"/>
      <c r="TWJ76" s="507"/>
      <c r="TWK76" s="507"/>
      <c r="TWL76" s="507"/>
      <c r="TWM76" s="507"/>
      <c r="TWN76" s="507"/>
      <c r="TWO76" s="507"/>
      <c r="TWP76" s="507"/>
      <c r="TWQ76" s="507"/>
      <c r="TWR76" s="507"/>
      <c r="TWS76" s="507"/>
      <c r="TWT76" s="507"/>
      <c r="TWU76" s="507"/>
      <c r="TWV76" s="507"/>
      <c r="TWW76" s="507"/>
      <c r="TWX76" s="507"/>
      <c r="TWY76" s="507"/>
      <c r="TWZ76" s="507"/>
      <c r="TXA76" s="507"/>
      <c r="TXB76" s="507"/>
      <c r="TXC76" s="507"/>
      <c r="TXD76" s="507"/>
      <c r="TXE76" s="507"/>
      <c r="TXF76" s="507"/>
      <c r="TXG76" s="507"/>
      <c r="TXH76" s="507"/>
      <c r="TXI76" s="507"/>
      <c r="TXJ76" s="507"/>
      <c r="TXK76" s="507"/>
      <c r="TXL76" s="507"/>
      <c r="TXM76" s="507"/>
      <c r="TXN76" s="507"/>
      <c r="TXO76" s="507"/>
      <c r="TXP76" s="507"/>
      <c r="TXQ76" s="507"/>
      <c r="TXR76" s="507"/>
      <c r="TXS76" s="507"/>
      <c r="TXT76" s="507"/>
      <c r="TXU76" s="507"/>
      <c r="TXV76" s="507"/>
      <c r="TXW76" s="507"/>
      <c r="TXX76" s="507"/>
      <c r="TXY76" s="507"/>
      <c r="TXZ76" s="507"/>
      <c r="TYA76" s="507"/>
      <c r="TYB76" s="507"/>
      <c r="TYC76" s="507"/>
      <c r="TYD76" s="507"/>
      <c r="TYE76" s="507"/>
      <c r="TYF76" s="507"/>
      <c r="TYG76" s="507"/>
      <c r="TYH76" s="507"/>
      <c r="TYI76" s="507"/>
      <c r="TYJ76" s="507"/>
      <c r="TYK76" s="507"/>
      <c r="TYL76" s="507"/>
      <c r="TYM76" s="507"/>
      <c r="TYN76" s="507"/>
      <c r="TYO76" s="507"/>
      <c r="TYP76" s="507"/>
      <c r="TYQ76" s="507"/>
      <c r="TYR76" s="507"/>
      <c r="TYS76" s="507"/>
      <c r="TYT76" s="507"/>
      <c r="TYU76" s="507"/>
      <c r="TYV76" s="507"/>
      <c r="TYW76" s="507"/>
      <c r="TYX76" s="507"/>
      <c r="TYY76" s="507"/>
      <c r="TYZ76" s="507"/>
      <c r="TZA76" s="507"/>
      <c r="TZB76" s="507"/>
      <c r="TZC76" s="507"/>
      <c r="TZD76" s="507"/>
      <c r="TZE76" s="507"/>
      <c r="TZF76" s="507"/>
      <c r="TZG76" s="507"/>
      <c r="TZH76" s="507"/>
      <c r="TZI76" s="507"/>
      <c r="TZJ76" s="507"/>
      <c r="TZK76" s="507"/>
      <c r="TZL76" s="507"/>
      <c r="TZM76" s="507"/>
      <c r="TZN76" s="507"/>
      <c r="TZO76" s="507"/>
      <c r="TZP76" s="507"/>
      <c r="TZQ76" s="507"/>
      <c r="TZR76" s="507"/>
      <c r="TZS76" s="507"/>
      <c r="TZT76" s="507"/>
      <c r="TZU76" s="507"/>
      <c r="TZV76" s="507"/>
      <c r="TZW76" s="507"/>
      <c r="TZX76" s="507"/>
      <c r="TZY76" s="507"/>
      <c r="TZZ76" s="507"/>
      <c r="UAA76" s="507"/>
      <c r="UAB76" s="507"/>
      <c r="UAC76" s="507"/>
      <c r="UAD76" s="507"/>
      <c r="UAE76" s="507"/>
      <c r="UAF76" s="507"/>
      <c r="UAG76" s="507"/>
      <c r="UAH76" s="507"/>
      <c r="UAI76" s="507"/>
      <c r="UAJ76" s="507"/>
      <c r="UAK76" s="507"/>
      <c r="UAL76" s="507"/>
      <c r="UAM76" s="507"/>
      <c r="UAN76" s="507"/>
      <c r="UAO76" s="507"/>
      <c r="UAP76" s="507"/>
      <c r="UAQ76" s="507"/>
      <c r="UAR76" s="507"/>
      <c r="UAS76" s="507"/>
      <c r="UAT76" s="507"/>
      <c r="UAU76" s="507"/>
      <c r="UAV76" s="507"/>
      <c r="UAW76" s="507"/>
      <c r="UAX76" s="507"/>
      <c r="UAY76" s="507"/>
      <c r="UAZ76" s="507"/>
      <c r="UBB76" s="507"/>
      <c r="UBC76" s="507"/>
      <c r="UBD76" s="507"/>
      <c r="UBE76" s="507"/>
      <c r="UBF76" s="507"/>
      <c r="UBH76" s="507"/>
      <c r="UBL76" s="507"/>
      <c r="UBM76" s="507"/>
      <c r="UBN76" s="507"/>
      <c r="UBO76" s="507"/>
      <c r="UBP76" s="507"/>
      <c r="UBQ76" s="507"/>
      <c r="UBR76" s="507"/>
      <c r="UBS76" s="507"/>
      <c r="UBT76" s="507"/>
      <c r="UBU76" s="507"/>
      <c r="UBW76" s="507"/>
      <c r="UBX76" s="507"/>
      <c r="UBY76" s="507"/>
      <c r="UBZ76" s="507"/>
      <c r="UCA76" s="507"/>
      <c r="UCB76" s="507"/>
      <c r="UCC76" s="507"/>
      <c r="UCD76" s="507"/>
      <c r="UCE76" s="507"/>
      <c r="UCF76" s="507"/>
      <c r="UCG76" s="507"/>
      <c r="UCH76" s="507"/>
      <c r="UCI76" s="507"/>
      <c r="UCJ76" s="507"/>
      <c r="UCK76" s="507"/>
      <c r="UCL76" s="507"/>
      <c r="UCM76" s="507"/>
      <c r="UCN76" s="507"/>
      <c r="UCO76" s="507"/>
      <c r="UCP76" s="507"/>
      <c r="UCQ76" s="507"/>
      <c r="UCR76" s="507"/>
      <c r="UCS76" s="507"/>
      <c r="UCT76" s="507"/>
      <c r="UCU76" s="507"/>
      <c r="UCV76" s="507"/>
      <c r="UCW76" s="507"/>
      <c r="UCX76" s="507"/>
      <c r="UCY76" s="507"/>
      <c r="UCZ76" s="507"/>
      <c r="UDA76" s="507"/>
      <c r="UDB76" s="507"/>
      <c r="UDC76" s="507"/>
      <c r="UDD76" s="507"/>
      <c r="UDE76" s="507"/>
      <c r="UDF76" s="507"/>
      <c r="UDG76" s="507"/>
      <c r="UDH76" s="507"/>
      <c r="UDI76" s="507"/>
      <c r="UDJ76" s="507"/>
      <c r="UDK76" s="507"/>
      <c r="UDL76" s="507"/>
      <c r="UDM76" s="507"/>
      <c r="UDN76" s="507"/>
      <c r="UDO76" s="507"/>
      <c r="UDP76" s="507"/>
      <c r="UDQ76" s="507"/>
      <c r="UDR76" s="507"/>
      <c r="UDS76" s="507"/>
      <c r="UDT76" s="507"/>
      <c r="UDU76" s="507"/>
      <c r="UDV76" s="507"/>
      <c r="UDW76" s="507"/>
      <c r="UDX76" s="507"/>
      <c r="UDY76" s="507"/>
      <c r="UDZ76" s="507"/>
      <c r="UEA76" s="507"/>
      <c r="UEB76" s="507"/>
      <c r="UEC76" s="507"/>
      <c r="UED76" s="507"/>
      <c r="UEE76" s="507"/>
      <c r="UEF76" s="507"/>
      <c r="UEG76" s="507"/>
      <c r="UEH76" s="507"/>
      <c r="UEI76" s="507"/>
      <c r="UEJ76" s="507"/>
      <c r="UEK76" s="507"/>
      <c r="UEL76" s="507"/>
      <c r="UEM76" s="507"/>
      <c r="UEN76" s="507"/>
      <c r="UEO76" s="507"/>
      <c r="UEP76" s="507"/>
      <c r="UEQ76" s="507"/>
      <c r="UER76" s="507"/>
      <c r="UES76" s="507"/>
      <c r="UET76" s="507"/>
      <c r="UEU76" s="507"/>
      <c r="UEV76" s="507"/>
      <c r="UEW76" s="507"/>
      <c r="UEX76" s="507"/>
      <c r="UEY76" s="507"/>
      <c r="UEZ76" s="507"/>
      <c r="UFA76" s="507"/>
      <c r="UFB76" s="507"/>
      <c r="UFC76" s="507"/>
      <c r="UFD76" s="507"/>
      <c r="UFE76" s="507"/>
      <c r="UFF76" s="507"/>
      <c r="UFG76" s="507"/>
      <c r="UFH76" s="507"/>
      <c r="UFI76" s="507"/>
      <c r="UFJ76" s="507"/>
      <c r="UFK76" s="507"/>
      <c r="UFL76" s="507"/>
      <c r="UFM76" s="507"/>
      <c r="UFN76" s="507"/>
      <c r="UFO76" s="507"/>
      <c r="UFP76" s="507"/>
      <c r="UFQ76" s="507"/>
      <c r="UFR76" s="507"/>
      <c r="UFS76" s="507"/>
      <c r="UFT76" s="507"/>
      <c r="UFU76" s="507"/>
      <c r="UFV76" s="507"/>
      <c r="UFW76" s="507"/>
      <c r="UFX76" s="507"/>
      <c r="UFY76" s="507"/>
      <c r="UFZ76" s="507"/>
      <c r="UGA76" s="507"/>
      <c r="UGB76" s="507"/>
      <c r="UGC76" s="507"/>
      <c r="UGD76" s="507"/>
      <c r="UGE76" s="507"/>
      <c r="UGF76" s="507"/>
      <c r="UGG76" s="507"/>
      <c r="UGH76" s="507"/>
      <c r="UGI76" s="507"/>
      <c r="UGJ76" s="507"/>
      <c r="UGK76" s="507"/>
      <c r="UGL76" s="507"/>
      <c r="UGM76" s="507"/>
      <c r="UGN76" s="507"/>
      <c r="UGO76" s="507"/>
      <c r="UGP76" s="507"/>
      <c r="UGQ76" s="507"/>
      <c r="UGR76" s="507"/>
      <c r="UGS76" s="507"/>
      <c r="UGT76" s="507"/>
      <c r="UGU76" s="507"/>
      <c r="UGV76" s="507"/>
      <c r="UGW76" s="507"/>
      <c r="UGX76" s="507"/>
      <c r="UGY76" s="507"/>
      <c r="UGZ76" s="507"/>
      <c r="UHA76" s="507"/>
      <c r="UHB76" s="507"/>
      <c r="UHC76" s="507"/>
      <c r="UHD76" s="507"/>
      <c r="UHE76" s="507"/>
      <c r="UHF76" s="507"/>
      <c r="UHG76" s="507"/>
      <c r="UHH76" s="507"/>
      <c r="UHI76" s="507"/>
      <c r="UHJ76" s="507"/>
      <c r="UHK76" s="507"/>
      <c r="UHL76" s="507"/>
      <c r="UHM76" s="507"/>
      <c r="UHN76" s="507"/>
      <c r="UHO76" s="507"/>
      <c r="UHP76" s="507"/>
      <c r="UHQ76" s="507"/>
      <c r="UHR76" s="507"/>
      <c r="UHS76" s="507"/>
      <c r="UHT76" s="507"/>
      <c r="UHU76" s="507"/>
      <c r="UHV76" s="507"/>
      <c r="UHW76" s="507"/>
      <c r="UHX76" s="507"/>
      <c r="UHY76" s="507"/>
      <c r="UHZ76" s="507"/>
      <c r="UIA76" s="507"/>
      <c r="UIB76" s="507"/>
      <c r="UIC76" s="507"/>
      <c r="UID76" s="507"/>
      <c r="UIE76" s="507"/>
      <c r="UIF76" s="507"/>
      <c r="UIG76" s="507"/>
      <c r="UIH76" s="507"/>
      <c r="UII76" s="507"/>
      <c r="UIJ76" s="507"/>
      <c r="UIK76" s="507"/>
      <c r="UIL76" s="507"/>
      <c r="UIM76" s="507"/>
      <c r="UIN76" s="507"/>
      <c r="UIO76" s="507"/>
      <c r="UIP76" s="507"/>
      <c r="UIQ76" s="507"/>
      <c r="UIR76" s="507"/>
      <c r="UIS76" s="507"/>
      <c r="UIT76" s="507"/>
      <c r="UIU76" s="507"/>
      <c r="UIV76" s="507"/>
      <c r="UIW76" s="507"/>
      <c r="UIX76" s="507"/>
      <c r="UIY76" s="507"/>
      <c r="UIZ76" s="507"/>
      <c r="UJA76" s="507"/>
      <c r="UJB76" s="507"/>
      <c r="UJC76" s="507"/>
      <c r="UJD76" s="507"/>
      <c r="UJE76" s="507"/>
      <c r="UJF76" s="507"/>
      <c r="UJG76" s="507"/>
      <c r="UJH76" s="507"/>
      <c r="UJI76" s="507"/>
      <c r="UJJ76" s="507"/>
      <c r="UJK76" s="507"/>
      <c r="UJL76" s="507"/>
      <c r="UJM76" s="507"/>
      <c r="UJN76" s="507"/>
      <c r="UJO76" s="507"/>
      <c r="UJP76" s="507"/>
      <c r="UJQ76" s="507"/>
      <c r="UJR76" s="507"/>
      <c r="UJS76" s="507"/>
      <c r="UJT76" s="507"/>
      <c r="UJU76" s="507"/>
      <c r="UJV76" s="507"/>
      <c r="UJW76" s="507"/>
      <c r="UJX76" s="507"/>
      <c r="UJY76" s="507"/>
      <c r="UJZ76" s="507"/>
      <c r="UKA76" s="507"/>
      <c r="UKB76" s="507"/>
      <c r="UKC76" s="507"/>
      <c r="UKD76" s="507"/>
      <c r="UKE76" s="507"/>
      <c r="UKF76" s="507"/>
      <c r="UKG76" s="507"/>
      <c r="UKH76" s="507"/>
      <c r="UKI76" s="507"/>
      <c r="UKJ76" s="507"/>
      <c r="UKK76" s="507"/>
      <c r="UKL76" s="507"/>
      <c r="UKM76" s="507"/>
      <c r="UKN76" s="507"/>
      <c r="UKO76" s="507"/>
      <c r="UKP76" s="507"/>
      <c r="UKQ76" s="507"/>
      <c r="UKR76" s="507"/>
      <c r="UKS76" s="507"/>
      <c r="UKT76" s="507"/>
      <c r="UKU76" s="507"/>
      <c r="UKV76" s="507"/>
      <c r="UKX76" s="507"/>
      <c r="UKY76" s="507"/>
      <c r="UKZ76" s="507"/>
      <c r="ULA76" s="507"/>
      <c r="ULB76" s="507"/>
      <c r="ULD76" s="507"/>
      <c r="ULH76" s="507"/>
      <c r="ULI76" s="507"/>
      <c r="ULJ76" s="507"/>
      <c r="ULK76" s="507"/>
      <c r="ULL76" s="507"/>
      <c r="ULM76" s="507"/>
      <c r="ULN76" s="507"/>
      <c r="ULO76" s="507"/>
      <c r="ULP76" s="507"/>
      <c r="ULQ76" s="507"/>
      <c r="ULS76" s="507"/>
      <c r="ULT76" s="507"/>
      <c r="ULU76" s="507"/>
      <c r="ULV76" s="507"/>
      <c r="ULW76" s="507"/>
      <c r="ULX76" s="507"/>
      <c r="ULY76" s="507"/>
      <c r="ULZ76" s="507"/>
      <c r="UMA76" s="507"/>
      <c r="UMB76" s="507"/>
      <c r="UMC76" s="507"/>
      <c r="UMD76" s="507"/>
      <c r="UME76" s="507"/>
      <c r="UMF76" s="507"/>
      <c r="UMG76" s="507"/>
      <c r="UMH76" s="507"/>
      <c r="UMI76" s="507"/>
      <c r="UMJ76" s="507"/>
      <c r="UMK76" s="507"/>
      <c r="UML76" s="507"/>
      <c r="UMM76" s="507"/>
      <c r="UMN76" s="507"/>
      <c r="UMO76" s="507"/>
      <c r="UMP76" s="507"/>
      <c r="UMQ76" s="507"/>
      <c r="UMR76" s="507"/>
      <c r="UMS76" s="507"/>
      <c r="UMT76" s="507"/>
      <c r="UMU76" s="507"/>
      <c r="UMV76" s="507"/>
      <c r="UMW76" s="507"/>
      <c r="UMX76" s="507"/>
      <c r="UMY76" s="507"/>
      <c r="UMZ76" s="507"/>
      <c r="UNA76" s="507"/>
      <c r="UNB76" s="507"/>
      <c r="UNC76" s="507"/>
      <c r="UND76" s="507"/>
      <c r="UNE76" s="507"/>
      <c r="UNF76" s="507"/>
      <c r="UNG76" s="507"/>
      <c r="UNH76" s="507"/>
      <c r="UNI76" s="507"/>
      <c r="UNJ76" s="507"/>
      <c r="UNK76" s="507"/>
      <c r="UNL76" s="507"/>
      <c r="UNM76" s="507"/>
      <c r="UNN76" s="507"/>
      <c r="UNO76" s="507"/>
      <c r="UNP76" s="507"/>
      <c r="UNQ76" s="507"/>
      <c r="UNR76" s="507"/>
      <c r="UNS76" s="507"/>
      <c r="UNT76" s="507"/>
      <c r="UNU76" s="507"/>
      <c r="UNV76" s="507"/>
      <c r="UNW76" s="507"/>
      <c r="UNX76" s="507"/>
      <c r="UNY76" s="507"/>
      <c r="UNZ76" s="507"/>
      <c r="UOA76" s="507"/>
      <c r="UOB76" s="507"/>
      <c r="UOC76" s="507"/>
      <c r="UOD76" s="507"/>
      <c r="UOE76" s="507"/>
      <c r="UOF76" s="507"/>
      <c r="UOG76" s="507"/>
      <c r="UOH76" s="507"/>
      <c r="UOI76" s="507"/>
      <c r="UOJ76" s="507"/>
      <c r="UOK76" s="507"/>
      <c r="UOL76" s="507"/>
      <c r="UOM76" s="507"/>
      <c r="UON76" s="507"/>
      <c r="UOO76" s="507"/>
      <c r="UOP76" s="507"/>
      <c r="UOQ76" s="507"/>
      <c r="UOR76" s="507"/>
      <c r="UOS76" s="507"/>
      <c r="UOT76" s="507"/>
      <c r="UOU76" s="507"/>
      <c r="UOV76" s="507"/>
      <c r="UOW76" s="507"/>
      <c r="UOX76" s="507"/>
      <c r="UOY76" s="507"/>
      <c r="UOZ76" s="507"/>
      <c r="UPA76" s="507"/>
      <c r="UPB76" s="507"/>
      <c r="UPC76" s="507"/>
      <c r="UPD76" s="507"/>
      <c r="UPE76" s="507"/>
      <c r="UPF76" s="507"/>
      <c r="UPG76" s="507"/>
      <c r="UPH76" s="507"/>
      <c r="UPI76" s="507"/>
      <c r="UPJ76" s="507"/>
      <c r="UPK76" s="507"/>
      <c r="UPL76" s="507"/>
      <c r="UPM76" s="507"/>
      <c r="UPN76" s="507"/>
      <c r="UPO76" s="507"/>
      <c r="UPP76" s="507"/>
      <c r="UPQ76" s="507"/>
      <c r="UPR76" s="507"/>
      <c r="UPS76" s="507"/>
      <c r="UPT76" s="507"/>
      <c r="UPU76" s="507"/>
      <c r="UPV76" s="507"/>
      <c r="UPW76" s="507"/>
      <c r="UPX76" s="507"/>
      <c r="UPY76" s="507"/>
      <c r="UPZ76" s="507"/>
      <c r="UQA76" s="507"/>
      <c r="UQB76" s="507"/>
      <c r="UQC76" s="507"/>
      <c r="UQD76" s="507"/>
      <c r="UQE76" s="507"/>
      <c r="UQF76" s="507"/>
      <c r="UQG76" s="507"/>
      <c r="UQH76" s="507"/>
      <c r="UQI76" s="507"/>
      <c r="UQJ76" s="507"/>
      <c r="UQK76" s="507"/>
      <c r="UQL76" s="507"/>
      <c r="UQM76" s="507"/>
      <c r="UQN76" s="507"/>
      <c r="UQO76" s="507"/>
      <c r="UQP76" s="507"/>
      <c r="UQQ76" s="507"/>
      <c r="UQR76" s="507"/>
      <c r="UQS76" s="507"/>
      <c r="UQT76" s="507"/>
      <c r="UQU76" s="507"/>
      <c r="UQV76" s="507"/>
      <c r="UQW76" s="507"/>
      <c r="UQX76" s="507"/>
      <c r="UQY76" s="507"/>
      <c r="UQZ76" s="507"/>
      <c r="URA76" s="507"/>
      <c r="URB76" s="507"/>
      <c r="URC76" s="507"/>
      <c r="URD76" s="507"/>
      <c r="URE76" s="507"/>
      <c r="URF76" s="507"/>
      <c r="URG76" s="507"/>
      <c r="URH76" s="507"/>
      <c r="URI76" s="507"/>
      <c r="URJ76" s="507"/>
      <c r="URK76" s="507"/>
      <c r="URL76" s="507"/>
      <c r="URM76" s="507"/>
      <c r="URN76" s="507"/>
      <c r="URO76" s="507"/>
      <c r="URP76" s="507"/>
      <c r="URQ76" s="507"/>
      <c r="URR76" s="507"/>
      <c r="URS76" s="507"/>
      <c r="URT76" s="507"/>
      <c r="URU76" s="507"/>
      <c r="URV76" s="507"/>
      <c r="URW76" s="507"/>
      <c r="URX76" s="507"/>
      <c r="URY76" s="507"/>
      <c r="URZ76" s="507"/>
      <c r="USA76" s="507"/>
      <c r="USB76" s="507"/>
      <c r="USC76" s="507"/>
      <c r="USD76" s="507"/>
      <c r="USE76" s="507"/>
      <c r="USF76" s="507"/>
      <c r="USG76" s="507"/>
      <c r="USH76" s="507"/>
      <c r="USI76" s="507"/>
      <c r="USJ76" s="507"/>
      <c r="USK76" s="507"/>
      <c r="USL76" s="507"/>
      <c r="USM76" s="507"/>
      <c r="USN76" s="507"/>
      <c r="USO76" s="507"/>
      <c r="USP76" s="507"/>
      <c r="USQ76" s="507"/>
      <c r="USR76" s="507"/>
      <c r="USS76" s="507"/>
      <c r="UST76" s="507"/>
      <c r="USU76" s="507"/>
      <c r="USV76" s="507"/>
      <c r="USW76" s="507"/>
      <c r="USX76" s="507"/>
      <c r="USY76" s="507"/>
      <c r="USZ76" s="507"/>
      <c r="UTA76" s="507"/>
      <c r="UTB76" s="507"/>
      <c r="UTC76" s="507"/>
      <c r="UTD76" s="507"/>
      <c r="UTE76" s="507"/>
      <c r="UTF76" s="507"/>
      <c r="UTG76" s="507"/>
      <c r="UTH76" s="507"/>
      <c r="UTI76" s="507"/>
      <c r="UTJ76" s="507"/>
      <c r="UTK76" s="507"/>
      <c r="UTL76" s="507"/>
      <c r="UTM76" s="507"/>
      <c r="UTN76" s="507"/>
      <c r="UTO76" s="507"/>
      <c r="UTP76" s="507"/>
      <c r="UTQ76" s="507"/>
      <c r="UTR76" s="507"/>
      <c r="UTS76" s="507"/>
      <c r="UTT76" s="507"/>
      <c r="UTU76" s="507"/>
      <c r="UTV76" s="507"/>
      <c r="UTW76" s="507"/>
      <c r="UTX76" s="507"/>
      <c r="UTY76" s="507"/>
      <c r="UTZ76" s="507"/>
      <c r="UUA76" s="507"/>
      <c r="UUB76" s="507"/>
      <c r="UUC76" s="507"/>
      <c r="UUD76" s="507"/>
      <c r="UUE76" s="507"/>
      <c r="UUF76" s="507"/>
      <c r="UUG76" s="507"/>
      <c r="UUH76" s="507"/>
      <c r="UUI76" s="507"/>
      <c r="UUJ76" s="507"/>
      <c r="UUK76" s="507"/>
      <c r="UUL76" s="507"/>
      <c r="UUM76" s="507"/>
      <c r="UUN76" s="507"/>
      <c r="UUO76" s="507"/>
      <c r="UUP76" s="507"/>
      <c r="UUQ76" s="507"/>
      <c r="UUR76" s="507"/>
      <c r="UUT76" s="507"/>
      <c r="UUU76" s="507"/>
      <c r="UUV76" s="507"/>
      <c r="UUW76" s="507"/>
      <c r="UUX76" s="507"/>
      <c r="UUZ76" s="507"/>
      <c r="UVD76" s="507"/>
      <c r="UVE76" s="507"/>
      <c r="UVF76" s="507"/>
      <c r="UVG76" s="507"/>
      <c r="UVH76" s="507"/>
      <c r="UVI76" s="507"/>
      <c r="UVJ76" s="507"/>
      <c r="UVK76" s="507"/>
      <c r="UVL76" s="507"/>
      <c r="UVM76" s="507"/>
      <c r="UVO76" s="507"/>
      <c r="UVP76" s="507"/>
      <c r="UVQ76" s="507"/>
      <c r="UVR76" s="507"/>
      <c r="UVS76" s="507"/>
      <c r="UVT76" s="507"/>
      <c r="UVU76" s="507"/>
      <c r="UVV76" s="507"/>
      <c r="UVW76" s="507"/>
      <c r="UVX76" s="507"/>
      <c r="UVY76" s="507"/>
      <c r="UVZ76" s="507"/>
      <c r="UWA76" s="507"/>
      <c r="UWB76" s="507"/>
      <c r="UWC76" s="507"/>
      <c r="UWD76" s="507"/>
      <c r="UWE76" s="507"/>
      <c r="UWF76" s="507"/>
      <c r="UWG76" s="507"/>
      <c r="UWH76" s="507"/>
      <c r="UWI76" s="507"/>
      <c r="UWJ76" s="507"/>
      <c r="UWK76" s="507"/>
      <c r="UWL76" s="507"/>
      <c r="UWM76" s="507"/>
      <c r="UWN76" s="507"/>
      <c r="UWO76" s="507"/>
      <c r="UWP76" s="507"/>
      <c r="UWQ76" s="507"/>
      <c r="UWR76" s="507"/>
      <c r="UWS76" s="507"/>
      <c r="UWT76" s="507"/>
      <c r="UWU76" s="507"/>
      <c r="UWV76" s="507"/>
      <c r="UWW76" s="507"/>
      <c r="UWX76" s="507"/>
      <c r="UWY76" s="507"/>
      <c r="UWZ76" s="507"/>
      <c r="UXA76" s="507"/>
      <c r="UXB76" s="507"/>
      <c r="UXC76" s="507"/>
      <c r="UXD76" s="507"/>
      <c r="UXE76" s="507"/>
      <c r="UXF76" s="507"/>
      <c r="UXG76" s="507"/>
      <c r="UXH76" s="507"/>
      <c r="UXI76" s="507"/>
      <c r="UXJ76" s="507"/>
      <c r="UXK76" s="507"/>
      <c r="UXL76" s="507"/>
      <c r="UXM76" s="507"/>
      <c r="UXN76" s="507"/>
      <c r="UXO76" s="507"/>
      <c r="UXP76" s="507"/>
      <c r="UXQ76" s="507"/>
      <c r="UXR76" s="507"/>
      <c r="UXS76" s="507"/>
      <c r="UXT76" s="507"/>
      <c r="UXU76" s="507"/>
      <c r="UXV76" s="507"/>
      <c r="UXW76" s="507"/>
      <c r="UXX76" s="507"/>
      <c r="UXY76" s="507"/>
      <c r="UXZ76" s="507"/>
      <c r="UYA76" s="507"/>
      <c r="UYB76" s="507"/>
      <c r="UYC76" s="507"/>
      <c r="UYD76" s="507"/>
      <c r="UYE76" s="507"/>
      <c r="UYF76" s="507"/>
      <c r="UYG76" s="507"/>
      <c r="UYH76" s="507"/>
      <c r="UYI76" s="507"/>
      <c r="UYJ76" s="507"/>
      <c r="UYK76" s="507"/>
      <c r="UYL76" s="507"/>
      <c r="UYM76" s="507"/>
      <c r="UYN76" s="507"/>
      <c r="UYO76" s="507"/>
      <c r="UYP76" s="507"/>
      <c r="UYQ76" s="507"/>
      <c r="UYR76" s="507"/>
      <c r="UYS76" s="507"/>
      <c r="UYT76" s="507"/>
      <c r="UYU76" s="507"/>
      <c r="UYV76" s="507"/>
      <c r="UYW76" s="507"/>
      <c r="UYX76" s="507"/>
      <c r="UYY76" s="507"/>
      <c r="UYZ76" s="507"/>
      <c r="UZA76" s="507"/>
      <c r="UZB76" s="507"/>
      <c r="UZC76" s="507"/>
      <c r="UZD76" s="507"/>
      <c r="UZE76" s="507"/>
      <c r="UZF76" s="507"/>
      <c r="UZG76" s="507"/>
      <c r="UZH76" s="507"/>
      <c r="UZI76" s="507"/>
      <c r="UZJ76" s="507"/>
      <c r="UZK76" s="507"/>
      <c r="UZL76" s="507"/>
      <c r="UZM76" s="507"/>
      <c r="UZN76" s="507"/>
      <c r="UZO76" s="507"/>
      <c r="UZP76" s="507"/>
      <c r="UZQ76" s="507"/>
      <c r="UZR76" s="507"/>
      <c r="UZS76" s="507"/>
      <c r="UZT76" s="507"/>
      <c r="UZU76" s="507"/>
      <c r="UZV76" s="507"/>
      <c r="UZW76" s="507"/>
      <c r="UZX76" s="507"/>
      <c r="UZY76" s="507"/>
      <c r="UZZ76" s="507"/>
      <c r="VAA76" s="507"/>
      <c r="VAB76" s="507"/>
      <c r="VAC76" s="507"/>
      <c r="VAD76" s="507"/>
      <c r="VAE76" s="507"/>
      <c r="VAF76" s="507"/>
      <c r="VAG76" s="507"/>
      <c r="VAH76" s="507"/>
      <c r="VAI76" s="507"/>
      <c r="VAJ76" s="507"/>
      <c r="VAK76" s="507"/>
      <c r="VAL76" s="507"/>
      <c r="VAM76" s="507"/>
      <c r="VAN76" s="507"/>
      <c r="VAO76" s="507"/>
      <c r="VAP76" s="507"/>
      <c r="VAQ76" s="507"/>
      <c r="VAR76" s="507"/>
      <c r="VAS76" s="507"/>
      <c r="VAT76" s="507"/>
      <c r="VAU76" s="507"/>
      <c r="VAV76" s="507"/>
      <c r="VAW76" s="507"/>
      <c r="VAX76" s="507"/>
      <c r="VAY76" s="507"/>
      <c r="VAZ76" s="507"/>
      <c r="VBA76" s="507"/>
      <c r="VBB76" s="507"/>
      <c r="VBC76" s="507"/>
      <c r="VBD76" s="507"/>
      <c r="VBE76" s="507"/>
      <c r="VBF76" s="507"/>
      <c r="VBG76" s="507"/>
      <c r="VBH76" s="507"/>
      <c r="VBI76" s="507"/>
      <c r="VBJ76" s="507"/>
      <c r="VBK76" s="507"/>
      <c r="VBL76" s="507"/>
      <c r="VBM76" s="507"/>
      <c r="VBN76" s="507"/>
      <c r="VBO76" s="507"/>
      <c r="VBP76" s="507"/>
      <c r="VBQ76" s="507"/>
      <c r="VBR76" s="507"/>
      <c r="VBS76" s="507"/>
      <c r="VBT76" s="507"/>
      <c r="VBU76" s="507"/>
      <c r="VBV76" s="507"/>
      <c r="VBW76" s="507"/>
      <c r="VBX76" s="507"/>
      <c r="VBY76" s="507"/>
      <c r="VBZ76" s="507"/>
      <c r="VCA76" s="507"/>
      <c r="VCB76" s="507"/>
      <c r="VCC76" s="507"/>
      <c r="VCD76" s="507"/>
      <c r="VCE76" s="507"/>
      <c r="VCF76" s="507"/>
      <c r="VCG76" s="507"/>
      <c r="VCH76" s="507"/>
      <c r="VCI76" s="507"/>
      <c r="VCJ76" s="507"/>
      <c r="VCK76" s="507"/>
      <c r="VCL76" s="507"/>
      <c r="VCM76" s="507"/>
      <c r="VCN76" s="507"/>
      <c r="VCO76" s="507"/>
      <c r="VCP76" s="507"/>
      <c r="VCQ76" s="507"/>
      <c r="VCR76" s="507"/>
      <c r="VCS76" s="507"/>
      <c r="VCT76" s="507"/>
      <c r="VCU76" s="507"/>
      <c r="VCV76" s="507"/>
      <c r="VCW76" s="507"/>
      <c r="VCX76" s="507"/>
      <c r="VCY76" s="507"/>
      <c r="VCZ76" s="507"/>
      <c r="VDA76" s="507"/>
      <c r="VDB76" s="507"/>
      <c r="VDC76" s="507"/>
      <c r="VDD76" s="507"/>
      <c r="VDE76" s="507"/>
      <c r="VDF76" s="507"/>
      <c r="VDG76" s="507"/>
      <c r="VDH76" s="507"/>
      <c r="VDI76" s="507"/>
      <c r="VDJ76" s="507"/>
      <c r="VDK76" s="507"/>
      <c r="VDL76" s="507"/>
      <c r="VDM76" s="507"/>
      <c r="VDN76" s="507"/>
      <c r="VDO76" s="507"/>
      <c r="VDP76" s="507"/>
      <c r="VDQ76" s="507"/>
      <c r="VDR76" s="507"/>
      <c r="VDS76" s="507"/>
      <c r="VDT76" s="507"/>
      <c r="VDU76" s="507"/>
      <c r="VDV76" s="507"/>
      <c r="VDW76" s="507"/>
      <c r="VDX76" s="507"/>
      <c r="VDY76" s="507"/>
      <c r="VDZ76" s="507"/>
      <c r="VEA76" s="507"/>
      <c r="VEB76" s="507"/>
      <c r="VEC76" s="507"/>
      <c r="VED76" s="507"/>
      <c r="VEE76" s="507"/>
      <c r="VEF76" s="507"/>
      <c r="VEG76" s="507"/>
      <c r="VEH76" s="507"/>
      <c r="VEI76" s="507"/>
      <c r="VEJ76" s="507"/>
      <c r="VEK76" s="507"/>
      <c r="VEL76" s="507"/>
      <c r="VEM76" s="507"/>
      <c r="VEN76" s="507"/>
      <c r="VEP76" s="507"/>
      <c r="VEQ76" s="507"/>
      <c r="VER76" s="507"/>
      <c r="VES76" s="507"/>
      <c r="VET76" s="507"/>
      <c r="VEV76" s="507"/>
      <c r="VEZ76" s="507"/>
      <c r="VFA76" s="507"/>
      <c r="VFB76" s="507"/>
      <c r="VFC76" s="507"/>
      <c r="VFD76" s="507"/>
      <c r="VFE76" s="507"/>
      <c r="VFF76" s="507"/>
      <c r="VFG76" s="507"/>
      <c r="VFH76" s="507"/>
      <c r="VFI76" s="507"/>
      <c r="VFK76" s="507"/>
      <c r="VFL76" s="507"/>
      <c r="VFM76" s="507"/>
      <c r="VFN76" s="507"/>
      <c r="VFO76" s="507"/>
      <c r="VFP76" s="507"/>
      <c r="VFQ76" s="507"/>
      <c r="VFR76" s="507"/>
      <c r="VFS76" s="507"/>
      <c r="VFT76" s="507"/>
      <c r="VFU76" s="507"/>
      <c r="VFV76" s="507"/>
      <c r="VFW76" s="507"/>
      <c r="VFX76" s="507"/>
      <c r="VFY76" s="507"/>
      <c r="VFZ76" s="507"/>
      <c r="VGA76" s="507"/>
      <c r="VGB76" s="507"/>
      <c r="VGC76" s="507"/>
      <c r="VGD76" s="507"/>
      <c r="VGE76" s="507"/>
      <c r="VGF76" s="507"/>
      <c r="VGG76" s="507"/>
      <c r="VGH76" s="507"/>
      <c r="VGI76" s="507"/>
      <c r="VGJ76" s="507"/>
      <c r="VGK76" s="507"/>
      <c r="VGL76" s="507"/>
      <c r="VGM76" s="507"/>
      <c r="VGN76" s="507"/>
      <c r="VGO76" s="507"/>
      <c r="VGP76" s="507"/>
      <c r="VGQ76" s="507"/>
      <c r="VGR76" s="507"/>
      <c r="VGS76" s="507"/>
      <c r="VGT76" s="507"/>
      <c r="VGU76" s="507"/>
      <c r="VGV76" s="507"/>
      <c r="VGW76" s="507"/>
      <c r="VGX76" s="507"/>
      <c r="VGY76" s="507"/>
      <c r="VGZ76" s="507"/>
      <c r="VHA76" s="507"/>
      <c r="VHB76" s="507"/>
      <c r="VHC76" s="507"/>
      <c r="VHD76" s="507"/>
      <c r="VHE76" s="507"/>
      <c r="VHF76" s="507"/>
      <c r="VHG76" s="507"/>
      <c r="VHH76" s="507"/>
      <c r="VHI76" s="507"/>
      <c r="VHJ76" s="507"/>
      <c r="VHK76" s="507"/>
      <c r="VHL76" s="507"/>
      <c r="VHM76" s="507"/>
      <c r="VHN76" s="507"/>
      <c r="VHO76" s="507"/>
      <c r="VHP76" s="507"/>
      <c r="VHQ76" s="507"/>
      <c r="VHR76" s="507"/>
      <c r="VHS76" s="507"/>
      <c r="VHT76" s="507"/>
      <c r="VHU76" s="507"/>
      <c r="VHV76" s="507"/>
      <c r="VHW76" s="507"/>
      <c r="VHX76" s="507"/>
      <c r="VHY76" s="507"/>
      <c r="VHZ76" s="507"/>
      <c r="VIA76" s="507"/>
      <c r="VIB76" s="507"/>
      <c r="VIC76" s="507"/>
      <c r="VID76" s="507"/>
      <c r="VIE76" s="507"/>
      <c r="VIF76" s="507"/>
      <c r="VIG76" s="507"/>
      <c r="VIH76" s="507"/>
      <c r="VII76" s="507"/>
      <c r="VIJ76" s="507"/>
      <c r="VIK76" s="507"/>
      <c r="VIL76" s="507"/>
      <c r="VIM76" s="507"/>
      <c r="VIN76" s="507"/>
      <c r="VIO76" s="507"/>
      <c r="VIP76" s="507"/>
      <c r="VIQ76" s="507"/>
      <c r="VIR76" s="507"/>
      <c r="VIS76" s="507"/>
      <c r="VIT76" s="507"/>
      <c r="VIU76" s="507"/>
      <c r="VIV76" s="507"/>
      <c r="VIW76" s="507"/>
      <c r="VIX76" s="507"/>
      <c r="VIY76" s="507"/>
      <c r="VIZ76" s="507"/>
      <c r="VJA76" s="507"/>
      <c r="VJB76" s="507"/>
      <c r="VJC76" s="507"/>
      <c r="VJD76" s="507"/>
      <c r="VJE76" s="507"/>
      <c r="VJF76" s="507"/>
      <c r="VJG76" s="507"/>
      <c r="VJH76" s="507"/>
      <c r="VJI76" s="507"/>
      <c r="VJJ76" s="507"/>
      <c r="VJK76" s="507"/>
      <c r="VJL76" s="507"/>
      <c r="VJM76" s="507"/>
      <c r="VJN76" s="507"/>
      <c r="VJO76" s="507"/>
      <c r="VJP76" s="507"/>
      <c r="VJQ76" s="507"/>
      <c r="VJR76" s="507"/>
      <c r="VJS76" s="507"/>
      <c r="VJT76" s="507"/>
      <c r="VJU76" s="507"/>
      <c r="VJV76" s="507"/>
      <c r="VJW76" s="507"/>
      <c r="VJX76" s="507"/>
      <c r="VJY76" s="507"/>
      <c r="VJZ76" s="507"/>
      <c r="VKA76" s="507"/>
      <c r="VKB76" s="507"/>
      <c r="VKC76" s="507"/>
      <c r="VKD76" s="507"/>
      <c r="VKE76" s="507"/>
      <c r="VKF76" s="507"/>
      <c r="VKG76" s="507"/>
      <c r="VKH76" s="507"/>
      <c r="VKI76" s="507"/>
      <c r="VKJ76" s="507"/>
      <c r="VKK76" s="507"/>
      <c r="VKL76" s="507"/>
      <c r="VKM76" s="507"/>
      <c r="VKN76" s="507"/>
      <c r="VKO76" s="507"/>
      <c r="VKP76" s="507"/>
      <c r="VKQ76" s="507"/>
      <c r="VKR76" s="507"/>
      <c r="VKS76" s="507"/>
      <c r="VKT76" s="507"/>
      <c r="VKU76" s="507"/>
      <c r="VKV76" s="507"/>
      <c r="VKW76" s="507"/>
      <c r="VKX76" s="507"/>
      <c r="VKY76" s="507"/>
      <c r="VKZ76" s="507"/>
      <c r="VLA76" s="507"/>
      <c r="VLB76" s="507"/>
      <c r="VLC76" s="507"/>
      <c r="VLD76" s="507"/>
      <c r="VLE76" s="507"/>
      <c r="VLF76" s="507"/>
      <c r="VLG76" s="507"/>
      <c r="VLH76" s="507"/>
      <c r="VLI76" s="507"/>
      <c r="VLJ76" s="507"/>
      <c r="VLK76" s="507"/>
      <c r="VLL76" s="507"/>
      <c r="VLM76" s="507"/>
      <c r="VLN76" s="507"/>
      <c r="VLO76" s="507"/>
      <c r="VLP76" s="507"/>
      <c r="VLQ76" s="507"/>
      <c r="VLR76" s="507"/>
      <c r="VLS76" s="507"/>
      <c r="VLT76" s="507"/>
      <c r="VLU76" s="507"/>
      <c r="VLV76" s="507"/>
      <c r="VLW76" s="507"/>
      <c r="VLX76" s="507"/>
      <c r="VLY76" s="507"/>
      <c r="VLZ76" s="507"/>
      <c r="VMA76" s="507"/>
      <c r="VMB76" s="507"/>
      <c r="VMC76" s="507"/>
      <c r="VMD76" s="507"/>
      <c r="VME76" s="507"/>
      <c r="VMF76" s="507"/>
      <c r="VMG76" s="507"/>
      <c r="VMH76" s="507"/>
      <c r="VMI76" s="507"/>
      <c r="VMJ76" s="507"/>
      <c r="VMK76" s="507"/>
      <c r="VML76" s="507"/>
      <c r="VMM76" s="507"/>
      <c r="VMN76" s="507"/>
      <c r="VMO76" s="507"/>
      <c r="VMP76" s="507"/>
      <c r="VMQ76" s="507"/>
      <c r="VMR76" s="507"/>
      <c r="VMS76" s="507"/>
      <c r="VMT76" s="507"/>
      <c r="VMU76" s="507"/>
      <c r="VMV76" s="507"/>
      <c r="VMW76" s="507"/>
      <c r="VMX76" s="507"/>
      <c r="VMY76" s="507"/>
      <c r="VMZ76" s="507"/>
      <c r="VNA76" s="507"/>
      <c r="VNB76" s="507"/>
      <c r="VNC76" s="507"/>
      <c r="VND76" s="507"/>
      <c r="VNE76" s="507"/>
      <c r="VNF76" s="507"/>
      <c r="VNG76" s="507"/>
      <c r="VNH76" s="507"/>
      <c r="VNI76" s="507"/>
      <c r="VNJ76" s="507"/>
      <c r="VNK76" s="507"/>
      <c r="VNL76" s="507"/>
      <c r="VNM76" s="507"/>
      <c r="VNN76" s="507"/>
      <c r="VNO76" s="507"/>
      <c r="VNP76" s="507"/>
      <c r="VNQ76" s="507"/>
      <c r="VNR76" s="507"/>
      <c r="VNS76" s="507"/>
      <c r="VNT76" s="507"/>
      <c r="VNU76" s="507"/>
      <c r="VNV76" s="507"/>
      <c r="VNW76" s="507"/>
      <c r="VNX76" s="507"/>
      <c r="VNY76" s="507"/>
      <c r="VNZ76" s="507"/>
      <c r="VOA76" s="507"/>
      <c r="VOB76" s="507"/>
      <c r="VOC76" s="507"/>
      <c r="VOD76" s="507"/>
      <c r="VOE76" s="507"/>
      <c r="VOF76" s="507"/>
      <c r="VOG76" s="507"/>
      <c r="VOH76" s="507"/>
      <c r="VOI76" s="507"/>
      <c r="VOJ76" s="507"/>
      <c r="VOL76" s="507"/>
      <c r="VOM76" s="507"/>
      <c r="VON76" s="507"/>
      <c r="VOO76" s="507"/>
      <c r="VOP76" s="507"/>
      <c r="VOR76" s="507"/>
      <c r="VOV76" s="507"/>
      <c r="VOW76" s="507"/>
      <c r="VOX76" s="507"/>
      <c r="VOY76" s="507"/>
      <c r="VOZ76" s="507"/>
      <c r="VPA76" s="507"/>
      <c r="VPB76" s="507"/>
      <c r="VPC76" s="507"/>
      <c r="VPD76" s="507"/>
      <c r="VPE76" s="507"/>
      <c r="VPG76" s="507"/>
      <c r="VPH76" s="507"/>
      <c r="VPI76" s="507"/>
      <c r="VPJ76" s="507"/>
      <c r="VPK76" s="507"/>
      <c r="VPL76" s="507"/>
      <c r="VPM76" s="507"/>
      <c r="VPN76" s="507"/>
      <c r="VPO76" s="507"/>
      <c r="VPP76" s="507"/>
      <c r="VPQ76" s="507"/>
      <c r="VPR76" s="507"/>
      <c r="VPS76" s="507"/>
      <c r="VPT76" s="507"/>
      <c r="VPU76" s="507"/>
      <c r="VPV76" s="507"/>
      <c r="VPW76" s="507"/>
      <c r="VPX76" s="507"/>
      <c r="VPY76" s="507"/>
      <c r="VPZ76" s="507"/>
      <c r="VQA76" s="507"/>
      <c r="VQB76" s="507"/>
      <c r="VQC76" s="507"/>
      <c r="VQD76" s="507"/>
      <c r="VQE76" s="507"/>
      <c r="VQF76" s="507"/>
      <c r="VQG76" s="507"/>
      <c r="VQH76" s="507"/>
      <c r="VQI76" s="507"/>
      <c r="VQJ76" s="507"/>
      <c r="VQK76" s="507"/>
      <c r="VQL76" s="507"/>
      <c r="VQM76" s="507"/>
      <c r="VQN76" s="507"/>
      <c r="VQO76" s="507"/>
      <c r="VQP76" s="507"/>
      <c r="VQQ76" s="507"/>
      <c r="VQR76" s="507"/>
      <c r="VQS76" s="507"/>
      <c r="VQT76" s="507"/>
      <c r="VQU76" s="507"/>
      <c r="VQV76" s="507"/>
      <c r="VQW76" s="507"/>
      <c r="VQX76" s="507"/>
      <c r="VQY76" s="507"/>
      <c r="VQZ76" s="507"/>
      <c r="VRA76" s="507"/>
      <c r="VRB76" s="507"/>
      <c r="VRC76" s="507"/>
      <c r="VRD76" s="507"/>
      <c r="VRE76" s="507"/>
      <c r="VRF76" s="507"/>
      <c r="VRG76" s="507"/>
      <c r="VRH76" s="507"/>
      <c r="VRI76" s="507"/>
      <c r="VRJ76" s="507"/>
      <c r="VRK76" s="507"/>
      <c r="VRL76" s="507"/>
      <c r="VRM76" s="507"/>
      <c r="VRN76" s="507"/>
      <c r="VRO76" s="507"/>
      <c r="VRP76" s="507"/>
      <c r="VRQ76" s="507"/>
      <c r="VRR76" s="507"/>
      <c r="VRS76" s="507"/>
      <c r="VRT76" s="507"/>
      <c r="VRU76" s="507"/>
      <c r="VRV76" s="507"/>
      <c r="VRW76" s="507"/>
      <c r="VRX76" s="507"/>
      <c r="VRY76" s="507"/>
      <c r="VRZ76" s="507"/>
      <c r="VSA76" s="507"/>
      <c r="VSB76" s="507"/>
      <c r="VSC76" s="507"/>
      <c r="VSD76" s="507"/>
      <c r="VSE76" s="507"/>
      <c r="VSF76" s="507"/>
      <c r="VSG76" s="507"/>
      <c r="VSH76" s="507"/>
      <c r="VSI76" s="507"/>
      <c r="VSJ76" s="507"/>
      <c r="VSK76" s="507"/>
      <c r="VSL76" s="507"/>
      <c r="VSM76" s="507"/>
      <c r="VSN76" s="507"/>
      <c r="VSO76" s="507"/>
      <c r="VSP76" s="507"/>
      <c r="VSQ76" s="507"/>
      <c r="VSR76" s="507"/>
      <c r="VSS76" s="507"/>
      <c r="VST76" s="507"/>
      <c r="VSU76" s="507"/>
      <c r="VSV76" s="507"/>
      <c r="VSW76" s="507"/>
      <c r="VSX76" s="507"/>
      <c r="VSY76" s="507"/>
      <c r="VSZ76" s="507"/>
      <c r="VTA76" s="507"/>
      <c r="VTB76" s="507"/>
      <c r="VTC76" s="507"/>
      <c r="VTD76" s="507"/>
      <c r="VTE76" s="507"/>
      <c r="VTF76" s="507"/>
      <c r="VTG76" s="507"/>
      <c r="VTH76" s="507"/>
      <c r="VTI76" s="507"/>
      <c r="VTJ76" s="507"/>
      <c r="VTK76" s="507"/>
      <c r="VTL76" s="507"/>
      <c r="VTM76" s="507"/>
      <c r="VTN76" s="507"/>
      <c r="VTO76" s="507"/>
      <c r="VTP76" s="507"/>
      <c r="VTQ76" s="507"/>
      <c r="VTR76" s="507"/>
      <c r="VTS76" s="507"/>
      <c r="VTT76" s="507"/>
      <c r="VTU76" s="507"/>
      <c r="VTV76" s="507"/>
      <c r="VTW76" s="507"/>
      <c r="VTX76" s="507"/>
      <c r="VTY76" s="507"/>
      <c r="VTZ76" s="507"/>
      <c r="VUA76" s="507"/>
      <c r="VUB76" s="507"/>
      <c r="VUC76" s="507"/>
      <c r="VUD76" s="507"/>
      <c r="VUE76" s="507"/>
      <c r="VUF76" s="507"/>
      <c r="VUG76" s="507"/>
      <c r="VUH76" s="507"/>
      <c r="VUI76" s="507"/>
      <c r="VUJ76" s="507"/>
      <c r="VUK76" s="507"/>
      <c r="VUL76" s="507"/>
      <c r="VUM76" s="507"/>
      <c r="VUN76" s="507"/>
      <c r="VUO76" s="507"/>
      <c r="VUP76" s="507"/>
      <c r="VUQ76" s="507"/>
      <c r="VUR76" s="507"/>
      <c r="VUS76" s="507"/>
      <c r="VUT76" s="507"/>
      <c r="VUU76" s="507"/>
      <c r="VUV76" s="507"/>
      <c r="VUW76" s="507"/>
      <c r="VUX76" s="507"/>
      <c r="VUY76" s="507"/>
      <c r="VUZ76" s="507"/>
      <c r="VVA76" s="507"/>
      <c r="VVB76" s="507"/>
      <c r="VVC76" s="507"/>
      <c r="VVD76" s="507"/>
      <c r="VVE76" s="507"/>
      <c r="VVF76" s="507"/>
      <c r="VVG76" s="507"/>
      <c r="VVH76" s="507"/>
      <c r="VVI76" s="507"/>
      <c r="VVJ76" s="507"/>
      <c r="VVK76" s="507"/>
      <c r="VVL76" s="507"/>
      <c r="VVM76" s="507"/>
      <c r="VVN76" s="507"/>
      <c r="VVO76" s="507"/>
      <c r="VVP76" s="507"/>
      <c r="VVQ76" s="507"/>
      <c r="VVR76" s="507"/>
      <c r="VVS76" s="507"/>
      <c r="VVT76" s="507"/>
      <c r="VVU76" s="507"/>
      <c r="VVV76" s="507"/>
      <c r="VVW76" s="507"/>
      <c r="VVX76" s="507"/>
      <c r="VVY76" s="507"/>
      <c r="VVZ76" s="507"/>
      <c r="VWA76" s="507"/>
      <c r="VWB76" s="507"/>
      <c r="VWC76" s="507"/>
      <c r="VWD76" s="507"/>
      <c r="VWE76" s="507"/>
      <c r="VWF76" s="507"/>
      <c r="VWG76" s="507"/>
      <c r="VWH76" s="507"/>
      <c r="VWI76" s="507"/>
      <c r="VWJ76" s="507"/>
      <c r="VWK76" s="507"/>
      <c r="VWL76" s="507"/>
      <c r="VWM76" s="507"/>
      <c r="VWN76" s="507"/>
      <c r="VWO76" s="507"/>
      <c r="VWP76" s="507"/>
      <c r="VWQ76" s="507"/>
      <c r="VWR76" s="507"/>
      <c r="VWS76" s="507"/>
      <c r="VWT76" s="507"/>
      <c r="VWU76" s="507"/>
      <c r="VWV76" s="507"/>
      <c r="VWW76" s="507"/>
      <c r="VWX76" s="507"/>
      <c r="VWY76" s="507"/>
      <c r="VWZ76" s="507"/>
      <c r="VXA76" s="507"/>
      <c r="VXB76" s="507"/>
      <c r="VXC76" s="507"/>
      <c r="VXD76" s="507"/>
      <c r="VXE76" s="507"/>
      <c r="VXF76" s="507"/>
      <c r="VXG76" s="507"/>
      <c r="VXH76" s="507"/>
      <c r="VXI76" s="507"/>
      <c r="VXJ76" s="507"/>
      <c r="VXK76" s="507"/>
      <c r="VXL76" s="507"/>
      <c r="VXM76" s="507"/>
      <c r="VXN76" s="507"/>
      <c r="VXO76" s="507"/>
      <c r="VXP76" s="507"/>
      <c r="VXQ76" s="507"/>
      <c r="VXR76" s="507"/>
      <c r="VXS76" s="507"/>
      <c r="VXT76" s="507"/>
      <c r="VXU76" s="507"/>
      <c r="VXV76" s="507"/>
      <c r="VXW76" s="507"/>
      <c r="VXX76" s="507"/>
      <c r="VXY76" s="507"/>
      <c r="VXZ76" s="507"/>
      <c r="VYA76" s="507"/>
      <c r="VYB76" s="507"/>
      <c r="VYC76" s="507"/>
      <c r="VYD76" s="507"/>
      <c r="VYE76" s="507"/>
      <c r="VYF76" s="507"/>
      <c r="VYH76" s="507"/>
      <c r="VYI76" s="507"/>
      <c r="VYJ76" s="507"/>
      <c r="VYK76" s="507"/>
      <c r="VYL76" s="507"/>
      <c r="VYN76" s="507"/>
      <c r="VYR76" s="507"/>
      <c r="VYS76" s="507"/>
      <c r="VYT76" s="507"/>
      <c r="VYU76" s="507"/>
      <c r="VYV76" s="507"/>
      <c r="VYW76" s="507"/>
      <c r="VYX76" s="507"/>
      <c r="VYY76" s="507"/>
      <c r="VYZ76" s="507"/>
      <c r="VZA76" s="507"/>
      <c r="VZC76" s="507"/>
      <c r="VZD76" s="507"/>
      <c r="VZE76" s="507"/>
      <c r="VZF76" s="507"/>
      <c r="VZG76" s="507"/>
      <c r="VZH76" s="507"/>
      <c r="VZI76" s="507"/>
      <c r="VZJ76" s="507"/>
      <c r="VZK76" s="507"/>
      <c r="VZL76" s="507"/>
      <c r="VZM76" s="507"/>
      <c r="VZN76" s="507"/>
      <c r="VZO76" s="507"/>
      <c r="VZP76" s="507"/>
      <c r="VZQ76" s="507"/>
      <c r="VZR76" s="507"/>
      <c r="VZS76" s="507"/>
      <c r="VZT76" s="507"/>
      <c r="VZU76" s="507"/>
      <c r="VZV76" s="507"/>
      <c r="VZW76" s="507"/>
      <c r="VZX76" s="507"/>
      <c r="VZY76" s="507"/>
      <c r="VZZ76" s="507"/>
      <c r="WAA76" s="507"/>
      <c r="WAB76" s="507"/>
      <c r="WAC76" s="507"/>
      <c r="WAD76" s="507"/>
      <c r="WAE76" s="507"/>
      <c r="WAF76" s="507"/>
      <c r="WAG76" s="507"/>
      <c r="WAH76" s="507"/>
      <c r="WAI76" s="507"/>
      <c r="WAJ76" s="507"/>
      <c r="WAK76" s="507"/>
      <c r="WAL76" s="507"/>
      <c r="WAM76" s="507"/>
      <c r="WAN76" s="507"/>
      <c r="WAO76" s="507"/>
      <c r="WAP76" s="507"/>
      <c r="WAQ76" s="507"/>
      <c r="WAR76" s="507"/>
      <c r="WAS76" s="507"/>
      <c r="WAT76" s="507"/>
      <c r="WAU76" s="507"/>
      <c r="WAV76" s="507"/>
      <c r="WAW76" s="507"/>
      <c r="WAX76" s="507"/>
      <c r="WAY76" s="507"/>
      <c r="WAZ76" s="507"/>
      <c r="WBA76" s="507"/>
      <c r="WBB76" s="507"/>
      <c r="WBC76" s="507"/>
      <c r="WBD76" s="507"/>
      <c r="WBE76" s="507"/>
      <c r="WBF76" s="507"/>
      <c r="WBG76" s="507"/>
      <c r="WBH76" s="507"/>
      <c r="WBI76" s="507"/>
      <c r="WBJ76" s="507"/>
      <c r="WBK76" s="507"/>
      <c r="WBL76" s="507"/>
      <c r="WBM76" s="507"/>
      <c r="WBN76" s="507"/>
      <c r="WBO76" s="507"/>
      <c r="WBP76" s="507"/>
      <c r="WBQ76" s="507"/>
      <c r="WBR76" s="507"/>
      <c r="WBS76" s="507"/>
      <c r="WBT76" s="507"/>
      <c r="WBU76" s="507"/>
      <c r="WBV76" s="507"/>
      <c r="WBW76" s="507"/>
      <c r="WBX76" s="507"/>
      <c r="WBY76" s="507"/>
      <c r="WBZ76" s="507"/>
      <c r="WCA76" s="507"/>
      <c r="WCB76" s="507"/>
      <c r="WCC76" s="507"/>
      <c r="WCD76" s="507"/>
      <c r="WCE76" s="507"/>
      <c r="WCF76" s="507"/>
      <c r="WCG76" s="507"/>
      <c r="WCH76" s="507"/>
      <c r="WCI76" s="507"/>
      <c r="WCJ76" s="507"/>
      <c r="WCK76" s="507"/>
      <c r="WCL76" s="507"/>
      <c r="WCM76" s="507"/>
      <c r="WCN76" s="507"/>
      <c r="WCO76" s="507"/>
      <c r="WCP76" s="507"/>
      <c r="WCQ76" s="507"/>
      <c r="WCR76" s="507"/>
      <c r="WCS76" s="507"/>
      <c r="WCT76" s="507"/>
      <c r="WCU76" s="507"/>
      <c r="WCV76" s="507"/>
      <c r="WCW76" s="507"/>
      <c r="WCX76" s="507"/>
      <c r="WCY76" s="507"/>
      <c r="WCZ76" s="507"/>
      <c r="WDA76" s="507"/>
      <c r="WDB76" s="507"/>
      <c r="WDC76" s="507"/>
      <c r="WDD76" s="507"/>
      <c r="WDE76" s="507"/>
      <c r="WDF76" s="507"/>
      <c r="WDG76" s="507"/>
      <c r="WDH76" s="507"/>
      <c r="WDI76" s="507"/>
      <c r="WDJ76" s="507"/>
      <c r="WDK76" s="507"/>
      <c r="WDL76" s="507"/>
      <c r="WDM76" s="507"/>
      <c r="WDN76" s="507"/>
      <c r="WDO76" s="507"/>
      <c r="WDP76" s="507"/>
      <c r="WDQ76" s="507"/>
      <c r="WDR76" s="507"/>
      <c r="WDS76" s="507"/>
      <c r="WDT76" s="507"/>
      <c r="WDU76" s="507"/>
      <c r="WDV76" s="507"/>
      <c r="WDW76" s="507"/>
      <c r="WDX76" s="507"/>
      <c r="WDY76" s="507"/>
      <c r="WDZ76" s="507"/>
      <c r="WEA76" s="507"/>
      <c r="WEB76" s="507"/>
      <c r="WEC76" s="507"/>
      <c r="WED76" s="507"/>
      <c r="WEE76" s="507"/>
      <c r="WEF76" s="507"/>
      <c r="WEG76" s="507"/>
      <c r="WEH76" s="507"/>
      <c r="WEI76" s="507"/>
      <c r="WEJ76" s="507"/>
      <c r="WEK76" s="507"/>
      <c r="WEL76" s="507"/>
      <c r="WEM76" s="507"/>
      <c r="WEN76" s="507"/>
      <c r="WEO76" s="507"/>
      <c r="WEP76" s="507"/>
      <c r="WEQ76" s="507"/>
      <c r="WER76" s="507"/>
      <c r="WES76" s="507"/>
      <c r="WET76" s="507"/>
      <c r="WEU76" s="507"/>
      <c r="WEV76" s="507"/>
      <c r="WEW76" s="507"/>
      <c r="WEX76" s="507"/>
      <c r="WEY76" s="507"/>
      <c r="WEZ76" s="507"/>
      <c r="WFA76" s="507"/>
      <c r="WFB76" s="507"/>
      <c r="WFC76" s="507"/>
      <c r="WFD76" s="507"/>
      <c r="WFE76" s="507"/>
      <c r="WFF76" s="507"/>
      <c r="WFG76" s="507"/>
      <c r="WFH76" s="507"/>
      <c r="WFI76" s="507"/>
      <c r="WFJ76" s="507"/>
      <c r="WFK76" s="507"/>
      <c r="WFL76" s="507"/>
      <c r="WFM76" s="507"/>
      <c r="WFN76" s="507"/>
      <c r="WFO76" s="507"/>
      <c r="WFP76" s="507"/>
      <c r="WFQ76" s="507"/>
      <c r="WFR76" s="507"/>
      <c r="WFS76" s="507"/>
      <c r="WFT76" s="507"/>
      <c r="WFU76" s="507"/>
      <c r="WFV76" s="507"/>
      <c r="WFW76" s="507"/>
      <c r="WFX76" s="507"/>
      <c r="WFY76" s="507"/>
      <c r="WFZ76" s="507"/>
      <c r="WGA76" s="507"/>
      <c r="WGB76" s="507"/>
      <c r="WGC76" s="507"/>
      <c r="WGD76" s="507"/>
      <c r="WGE76" s="507"/>
      <c r="WGF76" s="507"/>
      <c r="WGG76" s="507"/>
      <c r="WGH76" s="507"/>
      <c r="WGI76" s="507"/>
      <c r="WGJ76" s="507"/>
      <c r="WGK76" s="507"/>
      <c r="WGL76" s="507"/>
      <c r="WGM76" s="507"/>
      <c r="WGN76" s="507"/>
      <c r="WGO76" s="507"/>
      <c r="WGP76" s="507"/>
      <c r="WGQ76" s="507"/>
      <c r="WGR76" s="507"/>
      <c r="WGS76" s="507"/>
      <c r="WGT76" s="507"/>
      <c r="WGU76" s="507"/>
      <c r="WGV76" s="507"/>
      <c r="WGW76" s="507"/>
      <c r="WGX76" s="507"/>
      <c r="WGY76" s="507"/>
      <c r="WGZ76" s="507"/>
      <c r="WHA76" s="507"/>
      <c r="WHB76" s="507"/>
      <c r="WHC76" s="507"/>
      <c r="WHD76" s="507"/>
      <c r="WHE76" s="507"/>
      <c r="WHF76" s="507"/>
      <c r="WHG76" s="507"/>
      <c r="WHH76" s="507"/>
      <c r="WHI76" s="507"/>
      <c r="WHJ76" s="507"/>
      <c r="WHK76" s="507"/>
      <c r="WHL76" s="507"/>
      <c r="WHM76" s="507"/>
      <c r="WHN76" s="507"/>
      <c r="WHO76" s="507"/>
      <c r="WHP76" s="507"/>
      <c r="WHQ76" s="507"/>
      <c r="WHR76" s="507"/>
      <c r="WHS76" s="507"/>
      <c r="WHT76" s="507"/>
      <c r="WHU76" s="507"/>
      <c r="WHV76" s="507"/>
      <c r="WHW76" s="507"/>
      <c r="WHX76" s="507"/>
      <c r="WHY76" s="507"/>
      <c r="WHZ76" s="507"/>
      <c r="WIA76" s="507"/>
      <c r="WIB76" s="507"/>
      <c r="WID76" s="507"/>
      <c r="WIE76" s="507"/>
      <c r="WIF76" s="507"/>
      <c r="WIG76" s="507"/>
      <c r="WIH76" s="507"/>
      <c r="WIJ76" s="507"/>
      <c r="WIN76" s="507"/>
      <c r="WIO76" s="507"/>
      <c r="WIP76" s="507"/>
      <c r="WIQ76" s="507"/>
      <c r="WIR76" s="507"/>
      <c r="WIS76" s="507"/>
      <c r="WIT76" s="507"/>
      <c r="WIU76" s="507"/>
      <c r="WIV76" s="507"/>
      <c r="WIW76" s="507"/>
      <c r="WIY76" s="507"/>
      <c r="WIZ76" s="507"/>
      <c r="WJA76" s="507"/>
      <c r="WJB76" s="507"/>
      <c r="WJC76" s="507"/>
      <c r="WJD76" s="507"/>
      <c r="WJE76" s="507"/>
      <c r="WJF76" s="507"/>
      <c r="WJG76" s="507"/>
      <c r="WJH76" s="507"/>
      <c r="WJI76" s="507"/>
      <c r="WJJ76" s="507"/>
      <c r="WJK76" s="507"/>
      <c r="WJL76" s="507"/>
      <c r="WJM76" s="507"/>
      <c r="WJN76" s="507"/>
      <c r="WJO76" s="507"/>
      <c r="WJP76" s="507"/>
      <c r="WJQ76" s="507"/>
      <c r="WJR76" s="507"/>
      <c r="WJS76" s="507"/>
      <c r="WJT76" s="507"/>
      <c r="WJU76" s="507"/>
      <c r="WJV76" s="507"/>
      <c r="WJW76" s="507"/>
      <c r="WJX76" s="507"/>
      <c r="WJY76" s="507"/>
      <c r="WJZ76" s="507"/>
      <c r="WKA76" s="507"/>
      <c r="WKB76" s="507"/>
      <c r="WKC76" s="507"/>
      <c r="WKD76" s="507"/>
      <c r="WKE76" s="507"/>
      <c r="WKF76" s="507"/>
      <c r="WKG76" s="507"/>
      <c r="WKH76" s="507"/>
      <c r="WKI76" s="507"/>
      <c r="WKJ76" s="507"/>
      <c r="WKK76" s="507"/>
      <c r="WKL76" s="507"/>
      <c r="WKM76" s="507"/>
      <c r="WKN76" s="507"/>
      <c r="WKO76" s="507"/>
      <c r="WKP76" s="507"/>
      <c r="WKQ76" s="507"/>
      <c r="WKR76" s="507"/>
      <c r="WKS76" s="507"/>
      <c r="WKT76" s="507"/>
      <c r="WKU76" s="507"/>
      <c r="WKV76" s="507"/>
      <c r="WKW76" s="507"/>
      <c r="WKX76" s="507"/>
      <c r="WKY76" s="507"/>
      <c r="WKZ76" s="507"/>
      <c r="WLA76" s="507"/>
      <c r="WLB76" s="507"/>
      <c r="WLC76" s="507"/>
      <c r="WLD76" s="507"/>
      <c r="WLE76" s="507"/>
      <c r="WLF76" s="507"/>
      <c r="WLG76" s="507"/>
      <c r="WLH76" s="507"/>
      <c r="WLI76" s="507"/>
      <c r="WLJ76" s="507"/>
      <c r="WLK76" s="507"/>
      <c r="WLL76" s="507"/>
      <c r="WLM76" s="507"/>
      <c r="WLN76" s="507"/>
      <c r="WLO76" s="507"/>
      <c r="WLP76" s="507"/>
      <c r="WLQ76" s="507"/>
      <c r="WLR76" s="507"/>
      <c r="WLS76" s="507"/>
      <c r="WLT76" s="507"/>
      <c r="WLU76" s="507"/>
      <c r="WLV76" s="507"/>
      <c r="WLW76" s="507"/>
      <c r="WLX76" s="507"/>
      <c r="WLY76" s="507"/>
      <c r="WLZ76" s="507"/>
      <c r="WMA76" s="507"/>
      <c r="WMB76" s="507"/>
      <c r="WMC76" s="507"/>
      <c r="WMD76" s="507"/>
      <c r="WME76" s="507"/>
      <c r="WMF76" s="507"/>
      <c r="WMG76" s="507"/>
      <c r="WMH76" s="507"/>
      <c r="WMI76" s="507"/>
      <c r="WMJ76" s="507"/>
      <c r="WMK76" s="507"/>
      <c r="WML76" s="507"/>
      <c r="WMM76" s="507"/>
      <c r="WMN76" s="507"/>
      <c r="WMO76" s="507"/>
      <c r="WMP76" s="507"/>
      <c r="WMQ76" s="507"/>
      <c r="WMR76" s="507"/>
      <c r="WMS76" s="507"/>
      <c r="WMT76" s="507"/>
      <c r="WMU76" s="507"/>
      <c r="WMV76" s="507"/>
      <c r="WMW76" s="507"/>
      <c r="WMX76" s="507"/>
      <c r="WMY76" s="507"/>
      <c r="WMZ76" s="507"/>
      <c r="WNA76" s="507"/>
      <c r="WNB76" s="507"/>
      <c r="WNC76" s="507"/>
      <c r="WND76" s="507"/>
      <c r="WNE76" s="507"/>
      <c r="WNF76" s="507"/>
      <c r="WNG76" s="507"/>
      <c r="WNH76" s="507"/>
      <c r="WNI76" s="507"/>
      <c r="WNJ76" s="507"/>
      <c r="WNK76" s="507"/>
      <c r="WNL76" s="507"/>
      <c r="WNM76" s="507"/>
      <c r="WNN76" s="507"/>
      <c r="WNO76" s="507"/>
      <c r="WNP76" s="507"/>
      <c r="WNQ76" s="507"/>
      <c r="WNR76" s="507"/>
      <c r="WNS76" s="507"/>
      <c r="WNT76" s="507"/>
      <c r="WNU76" s="507"/>
      <c r="WNV76" s="507"/>
      <c r="WNW76" s="507"/>
      <c r="WNX76" s="507"/>
      <c r="WNY76" s="507"/>
      <c r="WNZ76" s="507"/>
      <c r="WOA76" s="507"/>
      <c r="WOB76" s="507"/>
      <c r="WOC76" s="507"/>
      <c r="WOD76" s="507"/>
      <c r="WOE76" s="507"/>
      <c r="WOF76" s="507"/>
      <c r="WOG76" s="507"/>
      <c r="WOH76" s="507"/>
      <c r="WOI76" s="507"/>
      <c r="WOJ76" s="507"/>
      <c r="WOK76" s="507"/>
      <c r="WOL76" s="507"/>
      <c r="WOM76" s="507"/>
      <c r="WON76" s="507"/>
      <c r="WOO76" s="507"/>
      <c r="WOP76" s="507"/>
      <c r="WOQ76" s="507"/>
      <c r="WOR76" s="507"/>
      <c r="WOS76" s="507"/>
      <c r="WOT76" s="507"/>
      <c r="WOU76" s="507"/>
      <c r="WOV76" s="507"/>
      <c r="WOW76" s="507"/>
      <c r="WOX76" s="507"/>
      <c r="WOY76" s="507"/>
      <c r="WOZ76" s="507"/>
      <c r="WPA76" s="507"/>
      <c r="WPB76" s="507"/>
      <c r="WPC76" s="507"/>
      <c r="WPD76" s="507"/>
      <c r="WPE76" s="507"/>
      <c r="WPF76" s="507"/>
      <c r="WPG76" s="507"/>
      <c r="WPH76" s="507"/>
      <c r="WPI76" s="507"/>
      <c r="WPJ76" s="507"/>
      <c r="WPK76" s="507"/>
      <c r="WPL76" s="507"/>
      <c r="WPM76" s="507"/>
      <c r="WPN76" s="507"/>
      <c r="WPO76" s="507"/>
      <c r="WPP76" s="507"/>
      <c r="WPQ76" s="507"/>
      <c r="WPR76" s="507"/>
      <c r="WPS76" s="507"/>
      <c r="WPT76" s="507"/>
      <c r="WPU76" s="507"/>
      <c r="WPV76" s="507"/>
      <c r="WPW76" s="507"/>
      <c r="WPX76" s="507"/>
      <c r="WPY76" s="507"/>
      <c r="WPZ76" s="507"/>
      <c r="WQA76" s="507"/>
      <c r="WQB76" s="507"/>
      <c r="WQC76" s="507"/>
      <c r="WQD76" s="507"/>
      <c r="WQE76" s="507"/>
      <c r="WQF76" s="507"/>
      <c r="WQG76" s="507"/>
      <c r="WQH76" s="507"/>
      <c r="WQI76" s="507"/>
      <c r="WQJ76" s="507"/>
      <c r="WQK76" s="507"/>
      <c r="WQL76" s="507"/>
      <c r="WQM76" s="507"/>
      <c r="WQN76" s="507"/>
      <c r="WQO76" s="507"/>
      <c r="WQP76" s="507"/>
      <c r="WQQ76" s="507"/>
      <c r="WQR76" s="507"/>
      <c r="WQS76" s="507"/>
      <c r="WQT76" s="507"/>
      <c r="WQU76" s="507"/>
      <c r="WQV76" s="507"/>
      <c r="WQW76" s="507"/>
      <c r="WQX76" s="507"/>
      <c r="WQY76" s="507"/>
      <c r="WQZ76" s="507"/>
      <c r="WRA76" s="507"/>
      <c r="WRB76" s="507"/>
      <c r="WRC76" s="507"/>
      <c r="WRD76" s="507"/>
      <c r="WRE76" s="507"/>
      <c r="WRF76" s="507"/>
      <c r="WRG76" s="507"/>
      <c r="WRH76" s="507"/>
      <c r="WRI76" s="507"/>
      <c r="WRJ76" s="507"/>
      <c r="WRK76" s="507"/>
      <c r="WRL76" s="507"/>
      <c r="WRM76" s="507"/>
      <c r="WRN76" s="507"/>
      <c r="WRO76" s="507"/>
      <c r="WRP76" s="507"/>
      <c r="WRQ76" s="507"/>
      <c r="WRR76" s="507"/>
      <c r="WRS76" s="507"/>
      <c r="WRT76" s="507"/>
      <c r="WRU76" s="507"/>
      <c r="WRV76" s="507"/>
      <c r="WRW76" s="507"/>
      <c r="WRX76" s="507"/>
      <c r="WRZ76" s="507"/>
      <c r="WSA76" s="507"/>
      <c r="WSB76" s="507"/>
      <c r="WSC76" s="507"/>
      <c r="WSD76" s="507"/>
      <c r="WSF76" s="507"/>
      <c r="WSJ76" s="507"/>
      <c r="WSK76" s="507"/>
      <c r="WSL76" s="507"/>
      <c r="WSM76" s="507"/>
      <c r="WSN76" s="507"/>
      <c r="WSO76" s="507"/>
      <c r="WSP76" s="507"/>
      <c r="WSQ76" s="507"/>
      <c r="WSR76" s="507"/>
      <c r="WSS76" s="507"/>
      <c r="WSU76" s="507"/>
      <c r="WSV76" s="507"/>
      <c r="WSW76" s="507"/>
      <c r="WSX76" s="507"/>
      <c r="WSY76" s="507"/>
      <c r="WSZ76" s="507"/>
      <c r="WTA76" s="507"/>
      <c r="WTB76" s="507"/>
      <c r="WTC76" s="507"/>
      <c r="WTD76" s="507"/>
      <c r="WTE76" s="507"/>
      <c r="WTF76" s="507"/>
      <c r="WTG76" s="507"/>
      <c r="WTH76" s="507"/>
      <c r="WTI76" s="507"/>
      <c r="WTJ76" s="507"/>
      <c r="WTK76" s="507"/>
      <c r="WTL76" s="507"/>
      <c r="WTM76" s="507"/>
      <c r="WTN76" s="507"/>
      <c r="WTO76" s="507"/>
      <c r="WTP76" s="507"/>
      <c r="WTQ76" s="507"/>
      <c r="WTR76" s="507"/>
      <c r="WTS76" s="507"/>
      <c r="WTT76" s="507"/>
      <c r="WTU76" s="507"/>
      <c r="WTV76" s="507"/>
      <c r="WTW76" s="507"/>
      <c r="WTX76" s="507"/>
      <c r="WTY76" s="507"/>
      <c r="WTZ76" s="507"/>
      <c r="WUA76" s="507"/>
      <c r="WUB76" s="507"/>
      <c r="WUC76" s="507"/>
      <c r="WUD76" s="507"/>
      <c r="WUE76" s="507"/>
      <c r="WUF76" s="507"/>
      <c r="WUG76" s="507"/>
      <c r="WUH76" s="507"/>
      <c r="WUI76" s="507"/>
      <c r="WUJ76" s="507"/>
      <c r="WUK76" s="507"/>
      <c r="WUL76" s="507"/>
      <c r="WUM76" s="507"/>
      <c r="WUN76" s="507"/>
      <c r="WUO76" s="507"/>
      <c r="WUP76" s="507"/>
      <c r="WUQ76" s="507"/>
      <c r="WUR76" s="507"/>
      <c r="WUS76" s="507"/>
      <c r="WUT76" s="507"/>
      <c r="WUU76" s="507"/>
      <c r="WUV76" s="507"/>
      <c r="WUW76" s="507"/>
      <c r="WUX76" s="507"/>
      <c r="WUY76" s="507"/>
      <c r="WUZ76" s="507"/>
      <c r="WVA76" s="507"/>
      <c r="WVB76" s="507"/>
      <c r="WVC76" s="507"/>
      <c r="WVD76" s="507"/>
      <c r="WVE76" s="507"/>
      <c r="WVF76" s="507"/>
      <c r="WVG76" s="507"/>
      <c r="WVH76" s="507"/>
      <c r="WVI76" s="507"/>
      <c r="WVJ76" s="507"/>
      <c r="WVK76" s="507"/>
      <c r="WVL76" s="507"/>
      <c r="WVM76" s="507"/>
      <c r="WVN76" s="507"/>
      <c r="WVO76" s="507"/>
      <c r="WVP76" s="507"/>
      <c r="WVQ76" s="507"/>
      <c r="WVR76" s="507"/>
      <c r="WVS76" s="507"/>
      <c r="WVT76" s="507"/>
      <c r="WVU76" s="507"/>
      <c r="WVV76" s="507"/>
      <c r="WVW76" s="507"/>
      <c r="WVX76" s="507"/>
      <c r="WVY76" s="507"/>
      <c r="WVZ76" s="507"/>
      <c r="WWA76" s="507"/>
      <c r="WWB76" s="507"/>
      <c r="WWC76" s="507"/>
      <c r="WWD76" s="507"/>
      <c r="WWE76" s="507"/>
      <c r="WWF76" s="507"/>
      <c r="WWG76" s="507"/>
      <c r="WWH76" s="507"/>
      <c r="WWI76" s="507"/>
      <c r="WWJ76" s="507"/>
      <c r="WWK76" s="507"/>
      <c r="WWL76" s="507"/>
      <c r="WWM76" s="507"/>
      <c r="WWN76" s="507"/>
      <c r="WWO76" s="507"/>
      <c r="WWP76" s="507"/>
      <c r="WWQ76" s="507"/>
      <c r="WWR76" s="507"/>
      <c r="WWS76" s="507"/>
      <c r="WWT76" s="507"/>
      <c r="WWU76" s="507"/>
      <c r="WWV76" s="507"/>
      <c r="WWW76" s="507"/>
      <c r="WWX76" s="507"/>
      <c r="WWY76" s="507"/>
      <c r="WWZ76" s="507"/>
      <c r="WXA76" s="507"/>
      <c r="WXB76" s="507"/>
      <c r="WXC76" s="507"/>
      <c r="WXD76" s="507"/>
      <c r="WXE76" s="507"/>
      <c r="WXF76" s="507"/>
      <c r="WXG76" s="507"/>
      <c r="WXH76" s="507"/>
      <c r="WXI76" s="507"/>
      <c r="WXJ76" s="507"/>
      <c r="WXK76" s="507"/>
      <c r="WXL76" s="507"/>
      <c r="WXM76" s="507"/>
      <c r="WXN76" s="507"/>
      <c r="WXO76" s="507"/>
      <c r="WXP76" s="507"/>
      <c r="WXQ76" s="507"/>
      <c r="WXR76" s="507"/>
      <c r="WXS76" s="507"/>
      <c r="WXT76" s="507"/>
      <c r="WXU76" s="507"/>
      <c r="WXV76" s="507"/>
      <c r="WXW76" s="507"/>
      <c r="WXX76" s="507"/>
      <c r="WXY76" s="507"/>
      <c r="WXZ76" s="507"/>
      <c r="WYA76" s="507"/>
      <c r="WYB76" s="507"/>
      <c r="WYC76" s="507"/>
      <c r="WYD76" s="507"/>
      <c r="WYE76" s="507"/>
      <c r="WYF76" s="507"/>
      <c r="WYG76" s="507"/>
      <c r="WYH76" s="507"/>
      <c r="WYI76" s="507"/>
      <c r="WYJ76" s="507"/>
      <c r="WYK76" s="507"/>
      <c r="WYL76" s="507"/>
      <c r="WYM76" s="507"/>
      <c r="WYN76" s="507"/>
      <c r="WYO76" s="507"/>
      <c r="WYP76" s="507"/>
      <c r="WYQ76" s="507"/>
      <c r="WYR76" s="507"/>
      <c r="WYS76" s="507"/>
      <c r="WYT76" s="507"/>
      <c r="WYU76" s="507"/>
      <c r="WYV76" s="507"/>
      <c r="WYW76" s="507"/>
      <c r="WYX76" s="507"/>
      <c r="WYY76" s="507"/>
      <c r="WYZ76" s="507"/>
      <c r="WZA76" s="507"/>
      <c r="WZB76" s="507"/>
      <c r="WZC76" s="507"/>
      <c r="WZD76" s="507"/>
      <c r="WZE76" s="507"/>
      <c r="WZF76" s="507"/>
      <c r="WZG76" s="507"/>
      <c r="WZH76" s="507"/>
      <c r="WZI76" s="507"/>
      <c r="WZJ76" s="507"/>
      <c r="WZK76" s="507"/>
      <c r="WZL76" s="507"/>
      <c r="WZM76" s="507"/>
      <c r="WZN76" s="507"/>
      <c r="WZO76" s="507"/>
      <c r="WZP76" s="507"/>
      <c r="WZQ76" s="507"/>
      <c r="WZR76" s="507"/>
      <c r="WZS76" s="507"/>
      <c r="WZT76" s="507"/>
      <c r="WZU76" s="507"/>
      <c r="WZV76" s="507"/>
      <c r="WZW76" s="507"/>
      <c r="WZX76" s="507"/>
      <c r="WZY76" s="507"/>
      <c r="WZZ76" s="507"/>
      <c r="XAA76" s="507"/>
      <c r="XAB76" s="507"/>
      <c r="XAC76" s="507"/>
      <c r="XAD76" s="507"/>
      <c r="XAE76" s="507"/>
      <c r="XAF76" s="507"/>
      <c r="XAG76" s="507"/>
      <c r="XAH76" s="507"/>
      <c r="XAI76" s="507"/>
      <c r="XAJ76" s="507"/>
      <c r="XAK76" s="507"/>
      <c r="XAL76" s="507"/>
      <c r="XAM76" s="507"/>
      <c r="XAN76" s="507"/>
      <c r="XAO76" s="507"/>
      <c r="XAP76" s="507"/>
      <c r="XAQ76" s="507"/>
      <c r="XAR76" s="507"/>
      <c r="XAS76" s="507"/>
      <c r="XAT76" s="507"/>
      <c r="XAU76" s="507"/>
      <c r="XAV76" s="507"/>
      <c r="XAW76" s="507"/>
      <c r="XAX76" s="507"/>
      <c r="XAY76" s="507"/>
      <c r="XAZ76" s="507"/>
      <c r="XBA76" s="507"/>
      <c r="XBB76" s="507"/>
      <c r="XBC76" s="507"/>
      <c r="XBD76" s="507"/>
      <c r="XBE76" s="507"/>
      <c r="XBF76" s="507"/>
      <c r="XBG76" s="507"/>
      <c r="XBH76" s="507"/>
      <c r="XBI76" s="507"/>
      <c r="XBJ76" s="507"/>
      <c r="XBK76" s="507"/>
      <c r="XBL76" s="507"/>
      <c r="XBM76" s="507"/>
      <c r="XBN76" s="507"/>
      <c r="XBO76" s="507"/>
      <c r="XBP76" s="507"/>
      <c r="XBQ76" s="507"/>
      <c r="XBR76" s="507"/>
      <c r="XBS76" s="507"/>
      <c r="XBT76" s="507"/>
      <c r="XBU76" s="507"/>
      <c r="XBV76" s="507"/>
      <c r="XBW76" s="507"/>
      <c r="XBX76" s="507"/>
      <c r="XBY76" s="507"/>
      <c r="XBZ76" s="507"/>
      <c r="XCA76" s="507"/>
      <c r="XCB76" s="507"/>
      <c r="XCC76" s="507"/>
      <c r="XCD76" s="507"/>
      <c r="XCE76" s="507"/>
      <c r="XCF76" s="507"/>
      <c r="XCG76" s="507"/>
      <c r="XCH76" s="507"/>
      <c r="XCI76" s="507"/>
      <c r="XCJ76" s="507"/>
      <c r="XCK76" s="507"/>
      <c r="XCL76" s="507"/>
      <c r="XCM76" s="507"/>
      <c r="XCN76" s="507"/>
      <c r="XCO76" s="507"/>
      <c r="XCP76" s="507"/>
      <c r="XCQ76" s="507"/>
      <c r="XCR76" s="507"/>
      <c r="XCS76" s="507"/>
      <c r="XCT76" s="507"/>
      <c r="XCU76" s="507"/>
      <c r="XCV76" s="507"/>
      <c r="XCW76" s="507"/>
      <c r="XCX76" s="507"/>
      <c r="XCY76" s="507"/>
      <c r="XCZ76" s="507"/>
      <c r="XDA76" s="507"/>
      <c r="XDB76" s="507"/>
      <c r="XDC76" s="507"/>
      <c r="XDD76" s="507"/>
      <c r="XDE76" s="507"/>
      <c r="XDF76" s="507"/>
      <c r="XDG76" s="507"/>
      <c r="XDH76" s="507"/>
      <c r="XDI76" s="507"/>
      <c r="XDJ76" s="507"/>
      <c r="XDK76" s="507"/>
      <c r="XDL76" s="507"/>
      <c r="XDM76" s="507"/>
      <c r="XDN76" s="507"/>
      <c r="XDO76" s="507"/>
      <c r="XDP76" s="507"/>
      <c r="XDQ76" s="507"/>
      <c r="XDR76" s="507"/>
      <c r="XDS76" s="507"/>
      <c r="XDT76" s="507"/>
      <c r="XDU76" s="507"/>
      <c r="XDV76" s="507"/>
      <c r="XDW76" s="507"/>
      <c r="XDX76" s="507"/>
      <c r="XDY76" s="507"/>
      <c r="XDZ76" s="507"/>
      <c r="XEA76" s="507"/>
      <c r="XEB76" s="507"/>
      <c r="XEC76" s="507"/>
      <c r="XED76" s="507"/>
      <c r="XEE76" s="507"/>
      <c r="XEF76" s="507"/>
      <c r="XEG76" s="507"/>
      <c r="XEH76" s="507"/>
      <c r="XEI76" s="507"/>
      <c r="XEJ76" s="507"/>
      <c r="XEK76" s="507"/>
      <c r="XEL76" s="507"/>
      <c r="XEM76" s="507"/>
      <c r="XEN76" s="507"/>
      <c r="XEO76" s="507"/>
      <c r="XEP76" s="507"/>
      <c r="XEQ76" s="507"/>
      <c r="XER76" s="507"/>
      <c r="XES76" s="507"/>
      <c r="XET76" s="507"/>
      <c r="XEU76" s="507"/>
      <c r="XEV76" s="507"/>
      <c r="XEW76" s="507"/>
      <c r="XEX76" s="507"/>
      <c r="XEY76" s="507"/>
    </row>
    <row r="77" spans="1:16379" ht="54.75" customHeight="1" x14ac:dyDescent="0.2">
      <c r="A77" s="1091"/>
      <c r="B77" s="1091"/>
      <c r="C77" s="1138"/>
      <c r="D77" s="1138"/>
      <c r="E77" s="1138"/>
      <c r="F77" s="1149"/>
      <c r="G77" s="617">
        <v>46</v>
      </c>
      <c r="H77" s="596" t="s">
        <v>289</v>
      </c>
      <c r="I77" s="119">
        <v>80111621</v>
      </c>
      <c r="J77" s="81" t="s">
        <v>286</v>
      </c>
      <c r="K77" s="119">
        <v>30303</v>
      </c>
      <c r="L77" s="119" t="s">
        <v>223</v>
      </c>
      <c r="M77" s="119" t="s">
        <v>345</v>
      </c>
      <c r="N77" s="119" t="s">
        <v>108301</v>
      </c>
      <c r="O77" s="119" t="s">
        <v>19</v>
      </c>
      <c r="P77" s="119" t="s">
        <v>370</v>
      </c>
      <c r="Q77" s="765" t="s">
        <v>287</v>
      </c>
      <c r="R77" s="102" t="s">
        <v>10</v>
      </c>
      <c r="S77" s="103" t="s">
        <v>10</v>
      </c>
      <c r="T77" s="104">
        <v>8</v>
      </c>
      <c r="U77" s="84">
        <v>1</v>
      </c>
      <c r="V77" s="119" t="s">
        <v>59</v>
      </c>
      <c r="W77" s="587" t="s">
        <v>324</v>
      </c>
      <c r="X77" s="587" t="s">
        <v>108300</v>
      </c>
      <c r="Y77" s="737">
        <v>39374597</v>
      </c>
      <c r="Z77" s="737"/>
      <c r="AA77" s="737"/>
      <c r="AB77" s="716">
        <f t="shared" si="18"/>
        <v>39374597</v>
      </c>
      <c r="AC77" s="85"/>
      <c r="AD77" s="85"/>
      <c r="AE77" s="85"/>
      <c r="AF77" s="85">
        <v>7874919.4000000004</v>
      </c>
      <c r="AG77" s="85"/>
      <c r="AH77" s="85"/>
      <c r="AI77" s="85">
        <v>15749838.800000001</v>
      </c>
      <c r="AJ77" s="85"/>
      <c r="AK77" s="85"/>
      <c r="AL77" s="85"/>
      <c r="AM77" s="85">
        <v>15749838.800000001</v>
      </c>
      <c r="AN77" s="85"/>
      <c r="AO77" s="85"/>
      <c r="AP77" s="85">
        <f t="shared" si="19"/>
        <v>39374597</v>
      </c>
      <c r="AQ77" s="85"/>
      <c r="AR77" s="85"/>
      <c r="AS77" s="85"/>
      <c r="AT77" s="86">
        <v>39374597</v>
      </c>
      <c r="AU77" s="86">
        <f t="shared" si="20"/>
        <v>7874919</v>
      </c>
      <c r="AV77" s="87">
        <v>39374597</v>
      </c>
      <c r="AW77" s="508"/>
      <c r="AX77" s="508"/>
      <c r="AY77" s="652">
        <f t="shared" si="21"/>
        <v>39374597</v>
      </c>
      <c r="AZ77" s="543">
        <v>43517</v>
      </c>
      <c r="BA77" s="545">
        <v>36</v>
      </c>
      <c r="BB77" s="504" t="s">
        <v>108318</v>
      </c>
      <c r="BC77" s="88">
        <v>7874919</v>
      </c>
      <c r="BD77" s="88"/>
      <c r="BE77" s="88"/>
      <c r="BF77" s="88">
        <f t="shared" si="22"/>
        <v>7874919</v>
      </c>
      <c r="BG77" s="507"/>
      <c r="BH77" s="507"/>
      <c r="BI77" s="507"/>
      <c r="BJ77" s="507"/>
      <c r="BK77" s="507"/>
      <c r="BL77" s="507"/>
      <c r="BM77" s="507"/>
      <c r="BN77" s="507"/>
      <c r="BO77" s="507"/>
      <c r="BP77" s="507"/>
      <c r="BQ77" s="507"/>
      <c r="BR77" s="507"/>
      <c r="BS77" s="507"/>
      <c r="BT77" s="507"/>
      <c r="BU77" s="507"/>
      <c r="BV77" s="507"/>
      <c r="BW77" s="507"/>
      <c r="BX77" s="507"/>
      <c r="BY77" s="507"/>
      <c r="BZ77" s="507"/>
      <c r="CA77" s="507"/>
      <c r="CB77" s="507"/>
      <c r="CC77" s="507"/>
      <c r="CD77" s="507"/>
      <c r="CE77" s="507"/>
      <c r="CF77" s="507"/>
      <c r="CG77" s="507"/>
      <c r="CH77" s="507"/>
      <c r="CI77" s="507"/>
      <c r="CJ77" s="507"/>
      <c r="CK77" s="507"/>
      <c r="CL77" s="507"/>
      <c r="CM77" s="507"/>
      <c r="CN77" s="507"/>
      <c r="CO77" s="507"/>
      <c r="CP77" s="507"/>
      <c r="CQ77" s="507"/>
      <c r="CR77" s="507"/>
      <c r="CS77" s="507"/>
      <c r="CT77" s="507"/>
      <c r="CU77" s="507"/>
      <c r="CV77" s="507"/>
      <c r="CW77" s="507"/>
      <c r="CX77" s="507"/>
      <c r="CY77" s="507"/>
      <c r="CZ77" s="507"/>
      <c r="DA77" s="507"/>
      <c r="DB77" s="507"/>
      <c r="DC77" s="507"/>
      <c r="DD77" s="507"/>
      <c r="DE77" s="507"/>
      <c r="DF77" s="507"/>
      <c r="DG77" s="507"/>
      <c r="DH77" s="507"/>
      <c r="DI77" s="507"/>
      <c r="DJ77" s="507"/>
      <c r="DK77" s="507"/>
      <c r="DL77" s="507"/>
      <c r="DM77" s="507"/>
      <c r="DN77" s="507"/>
      <c r="DO77" s="507"/>
      <c r="DP77" s="507"/>
      <c r="DQ77" s="507"/>
      <c r="DR77" s="507"/>
      <c r="DS77" s="507"/>
      <c r="DT77" s="507"/>
      <c r="DU77" s="507"/>
      <c r="DV77" s="507"/>
      <c r="DW77" s="507"/>
      <c r="DX77" s="507"/>
      <c r="DY77" s="507"/>
      <c r="DZ77" s="507"/>
      <c r="EA77" s="507"/>
      <c r="EB77" s="507"/>
      <c r="EC77" s="507"/>
      <c r="ED77" s="507"/>
      <c r="EE77" s="507"/>
      <c r="EF77" s="507"/>
      <c r="EG77" s="507"/>
      <c r="EH77" s="507"/>
      <c r="EI77" s="507"/>
      <c r="EJ77" s="507"/>
      <c r="EK77" s="507"/>
      <c r="EL77" s="507"/>
      <c r="EM77" s="507"/>
      <c r="EN77" s="507"/>
      <c r="EO77" s="507"/>
      <c r="EP77" s="507"/>
      <c r="EQ77" s="507"/>
      <c r="ER77" s="507"/>
      <c r="ES77" s="507"/>
      <c r="ET77" s="507"/>
      <c r="EU77" s="507"/>
      <c r="EV77" s="507"/>
      <c r="EW77" s="507"/>
      <c r="EX77" s="507"/>
      <c r="EY77" s="507"/>
      <c r="EZ77" s="507"/>
      <c r="FA77" s="507"/>
      <c r="FB77" s="507"/>
      <c r="FC77" s="507"/>
      <c r="FD77" s="507"/>
      <c r="FE77" s="507"/>
      <c r="FF77" s="507"/>
      <c r="FG77" s="507"/>
      <c r="FH77" s="507"/>
      <c r="FI77" s="507"/>
      <c r="FJ77" s="507"/>
      <c r="FK77" s="507"/>
      <c r="FL77" s="507"/>
      <c r="FN77" s="507"/>
      <c r="FO77" s="507"/>
      <c r="FP77" s="507"/>
      <c r="FQ77" s="507"/>
      <c r="FR77" s="507"/>
      <c r="FT77" s="507"/>
      <c r="FX77" s="507"/>
      <c r="FY77" s="507"/>
      <c r="FZ77" s="507"/>
      <c r="GA77" s="507"/>
      <c r="GB77" s="507"/>
      <c r="GC77" s="507"/>
      <c r="GD77" s="507"/>
      <c r="GE77" s="507"/>
      <c r="GF77" s="507"/>
      <c r="GG77" s="507"/>
      <c r="GI77" s="507"/>
      <c r="GJ77" s="507"/>
      <c r="GK77" s="507"/>
      <c r="GL77" s="507"/>
      <c r="GM77" s="507"/>
      <c r="GN77" s="507"/>
      <c r="GO77" s="507"/>
      <c r="GP77" s="507"/>
      <c r="GQ77" s="507"/>
      <c r="GR77" s="507"/>
      <c r="GS77" s="507"/>
      <c r="GT77" s="507"/>
      <c r="GU77" s="507"/>
      <c r="GV77" s="507"/>
      <c r="GW77" s="507"/>
      <c r="GX77" s="507"/>
      <c r="GY77" s="507"/>
      <c r="GZ77" s="507"/>
      <c r="HA77" s="507"/>
      <c r="HB77" s="507"/>
      <c r="HC77" s="507"/>
      <c r="HD77" s="507"/>
      <c r="HE77" s="507"/>
      <c r="HF77" s="507"/>
      <c r="HG77" s="507"/>
      <c r="HH77" s="507"/>
      <c r="HI77" s="507"/>
      <c r="HJ77" s="507"/>
      <c r="HK77" s="507"/>
      <c r="HL77" s="507"/>
      <c r="HM77" s="507"/>
      <c r="HN77" s="507"/>
      <c r="HO77" s="507"/>
      <c r="HP77" s="507"/>
      <c r="HQ77" s="507"/>
      <c r="HR77" s="507"/>
      <c r="HS77" s="507"/>
      <c r="HT77" s="507"/>
      <c r="HU77" s="507"/>
      <c r="HV77" s="507"/>
      <c r="HW77" s="507"/>
      <c r="HX77" s="507"/>
      <c r="HY77" s="507"/>
      <c r="HZ77" s="507"/>
      <c r="IA77" s="507"/>
      <c r="IB77" s="507"/>
      <c r="IC77" s="507"/>
      <c r="ID77" s="507"/>
      <c r="IE77" s="507"/>
      <c r="IF77" s="507"/>
      <c r="IG77" s="507"/>
      <c r="IH77" s="507"/>
      <c r="II77" s="507"/>
      <c r="IJ77" s="507"/>
      <c r="IK77" s="507"/>
      <c r="IL77" s="507"/>
      <c r="IM77" s="507"/>
      <c r="IN77" s="507"/>
      <c r="IO77" s="507"/>
      <c r="IP77" s="507"/>
      <c r="IQ77" s="507"/>
      <c r="IR77" s="507"/>
      <c r="IS77" s="507"/>
      <c r="IT77" s="507"/>
      <c r="IU77" s="507"/>
      <c r="IV77" s="507"/>
      <c r="IW77" s="507"/>
      <c r="IX77" s="507"/>
      <c r="IY77" s="507"/>
      <c r="IZ77" s="507"/>
      <c r="JA77" s="507"/>
      <c r="JB77" s="507"/>
      <c r="JC77" s="507"/>
      <c r="JD77" s="507"/>
      <c r="JE77" s="507"/>
      <c r="JF77" s="507"/>
      <c r="JG77" s="507"/>
      <c r="JH77" s="507"/>
      <c r="JI77" s="507"/>
      <c r="JJ77" s="507"/>
      <c r="JK77" s="507"/>
      <c r="JL77" s="507"/>
      <c r="JM77" s="507"/>
      <c r="JN77" s="507"/>
      <c r="JO77" s="507"/>
      <c r="JP77" s="507"/>
      <c r="JQ77" s="507"/>
      <c r="JR77" s="507"/>
      <c r="JS77" s="507"/>
      <c r="JT77" s="507"/>
      <c r="JU77" s="507"/>
      <c r="JV77" s="507"/>
      <c r="JW77" s="507"/>
      <c r="JX77" s="507"/>
      <c r="JY77" s="507"/>
      <c r="JZ77" s="507"/>
      <c r="KA77" s="507"/>
      <c r="KB77" s="507"/>
      <c r="KC77" s="507"/>
      <c r="KD77" s="507"/>
      <c r="KE77" s="507"/>
      <c r="KF77" s="507"/>
      <c r="KG77" s="507"/>
      <c r="KH77" s="507"/>
      <c r="KI77" s="507"/>
      <c r="KJ77" s="507"/>
      <c r="KK77" s="507"/>
      <c r="KL77" s="507"/>
      <c r="KM77" s="507"/>
      <c r="KN77" s="507"/>
      <c r="KO77" s="507"/>
      <c r="KP77" s="507"/>
      <c r="KQ77" s="507"/>
      <c r="KR77" s="507"/>
      <c r="KS77" s="507"/>
      <c r="KT77" s="507"/>
      <c r="KU77" s="507"/>
      <c r="KV77" s="507"/>
      <c r="KW77" s="507"/>
      <c r="KX77" s="507"/>
      <c r="KY77" s="507"/>
      <c r="KZ77" s="507"/>
      <c r="LA77" s="507"/>
      <c r="LB77" s="507"/>
      <c r="LC77" s="507"/>
      <c r="LD77" s="507"/>
      <c r="LE77" s="507"/>
      <c r="LF77" s="507"/>
      <c r="LG77" s="507"/>
      <c r="LH77" s="507"/>
      <c r="LI77" s="507"/>
      <c r="LJ77" s="507"/>
      <c r="LK77" s="507"/>
      <c r="LL77" s="507"/>
      <c r="LM77" s="507"/>
      <c r="LN77" s="507"/>
      <c r="LO77" s="507"/>
      <c r="LP77" s="507"/>
      <c r="LQ77" s="507"/>
      <c r="LR77" s="507"/>
      <c r="LS77" s="507"/>
      <c r="LT77" s="507"/>
      <c r="LU77" s="507"/>
      <c r="LV77" s="507"/>
      <c r="LW77" s="507"/>
      <c r="LX77" s="507"/>
      <c r="LY77" s="507"/>
      <c r="LZ77" s="507"/>
      <c r="MA77" s="507"/>
      <c r="MB77" s="507"/>
      <c r="MC77" s="507"/>
      <c r="MD77" s="507"/>
      <c r="ME77" s="507"/>
      <c r="MF77" s="507"/>
      <c r="MG77" s="507"/>
      <c r="MH77" s="507"/>
      <c r="MI77" s="507"/>
      <c r="MJ77" s="507"/>
      <c r="MK77" s="507"/>
      <c r="ML77" s="507"/>
      <c r="MM77" s="507"/>
      <c r="MN77" s="507"/>
      <c r="MO77" s="507"/>
      <c r="MP77" s="507"/>
      <c r="MQ77" s="507"/>
      <c r="MR77" s="507"/>
      <c r="MS77" s="507"/>
      <c r="MT77" s="507"/>
      <c r="MU77" s="507"/>
      <c r="MV77" s="507"/>
      <c r="MW77" s="507"/>
      <c r="MX77" s="507"/>
      <c r="MY77" s="507"/>
      <c r="MZ77" s="507"/>
      <c r="NA77" s="507"/>
      <c r="NB77" s="507"/>
      <c r="NC77" s="507"/>
      <c r="ND77" s="507"/>
      <c r="NE77" s="507"/>
      <c r="NF77" s="507"/>
      <c r="NG77" s="507"/>
      <c r="NH77" s="507"/>
      <c r="NI77" s="507"/>
      <c r="NJ77" s="507"/>
      <c r="NK77" s="507"/>
      <c r="NL77" s="507"/>
      <c r="NM77" s="507"/>
      <c r="NN77" s="507"/>
      <c r="NO77" s="507"/>
      <c r="NP77" s="507"/>
      <c r="NQ77" s="507"/>
      <c r="NR77" s="507"/>
      <c r="NS77" s="507"/>
      <c r="NT77" s="507"/>
      <c r="NU77" s="507"/>
      <c r="NV77" s="507"/>
      <c r="NW77" s="507"/>
      <c r="NX77" s="507"/>
      <c r="NY77" s="507"/>
      <c r="NZ77" s="507"/>
      <c r="OA77" s="507"/>
      <c r="OB77" s="507"/>
      <c r="OC77" s="507"/>
      <c r="OD77" s="507"/>
      <c r="OE77" s="507"/>
      <c r="OF77" s="507"/>
      <c r="OG77" s="507"/>
      <c r="OH77" s="507"/>
      <c r="OI77" s="507"/>
      <c r="OJ77" s="507"/>
      <c r="OK77" s="507"/>
      <c r="OL77" s="507"/>
      <c r="OM77" s="507"/>
      <c r="ON77" s="507"/>
      <c r="OO77" s="507"/>
      <c r="OP77" s="507"/>
      <c r="OQ77" s="507"/>
      <c r="OR77" s="507"/>
      <c r="OS77" s="507"/>
      <c r="OT77" s="507"/>
      <c r="OU77" s="507"/>
      <c r="OV77" s="507"/>
      <c r="OW77" s="507"/>
      <c r="OX77" s="507"/>
      <c r="OY77" s="507"/>
      <c r="OZ77" s="507"/>
      <c r="PA77" s="507"/>
      <c r="PB77" s="507"/>
      <c r="PC77" s="507"/>
      <c r="PD77" s="507"/>
      <c r="PE77" s="507"/>
      <c r="PF77" s="507"/>
      <c r="PG77" s="507"/>
      <c r="PH77" s="507"/>
      <c r="PJ77" s="507"/>
      <c r="PK77" s="507"/>
      <c r="PL77" s="507"/>
      <c r="PM77" s="507"/>
      <c r="PN77" s="507"/>
      <c r="PP77" s="507"/>
      <c r="PT77" s="507"/>
      <c r="PU77" s="507"/>
      <c r="PV77" s="507"/>
      <c r="PW77" s="507"/>
      <c r="PX77" s="507"/>
      <c r="PY77" s="507"/>
      <c r="PZ77" s="507"/>
      <c r="QA77" s="507"/>
      <c r="QB77" s="507"/>
      <c r="QC77" s="507"/>
      <c r="QE77" s="507"/>
      <c r="QF77" s="507"/>
      <c r="QG77" s="507"/>
      <c r="QH77" s="507"/>
      <c r="QI77" s="507"/>
      <c r="QJ77" s="507"/>
      <c r="QK77" s="507"/>
      <c r="QL77" s="507"/>
      <c r="QM77" s="507"/>
      <c r="QN77" s="507"/>
      <c r="QO77" s="507"/>
      <c r="QP77" s="507"/>
      <c r="QQ77" s="507"/>
      <c r="QR77" s="507"/>
      <c r="QS77" s="507"/>
      <c r="QT77" s="507"/>
      <c r="QU77" s="507"/>
      <c r="QV77" s="507"/>
      <c r="QW77" s="507"/>
      <c r="QX77" s="507"/>
      <c r="QY77" s="507"/>
      <c r="QZ77" s="507"/>
      <c r="RA77" s="507"/>
      <c r="RB77" s="507"/>
      <c r="RC77" s="507"/>
      <c r="RD77" s="507"/>
      <c r="RE77" s="507"/>
      <c r="RF77" s="507"/>
      <c r="RG77" s="507"/>
      <c r="RH77" s="507"/>
      <c r="RI77" s="507"/>
      <c r="RJ77" s="507"/>
      <c r="RK77" s="507"/>
      <c r="RL77" s="507"/>
      <c r="RM77" s="507"/>
      <c r="RN77" s="507"/>
      <c r="RO77" s="507"/>
      <c r="RP77" s="507"/>
      <c r="RQ77" s="507"/>
      <c r="RR77" s="507"/>
      <c r="RS77" s="507"/>
      <c r="RT77" s="507"/>
      <c r="RU77" s="507"/>
      <c r="RV77" s="507"/>
      <c r="RW77" s="507"/>
      <c r="RX77" s="507"/>
      <c r="RY77" s="507"/>
      <c r="RZ77" s="507"/>
      <c r="SA77" s="507"/>
      <c r="SB77" s="507"/>
      <c r="SC77" s="507"/>
      <c r="SD77" s="507"/>
      <c r="SE77" s="507"/>
      <c r="SF77" s="507"/>
      <c r="SG77" s="507"/>
      <c r="SH77" s="507"/>
      <c r="SI77" s="507"/>
      <c r="SJ77" s="507"/>
      <c r="SK77" s="507"/>
      <c r="SL77" s="507"/>
      <c r="SM77" s="507"/>
      <c r="SN77" s="507"/>
      <c r="SO77" s="507"/>
      <c r="SP77" s="507"/>
      <c r="SQ77" s="507"/>
      <c r="SR77" s="507"/>
      <c r="SS77" s="507"/>
      <c r="ST77" s="507"/>
      <c r="SU77" s="507"/>
      <c r="SV77" s="507"/>
      <c r="SW77" s="507"/>
      <c r="SX77" s="507"/>
      <c r="SY77" s="507"/>
      <c r="SZ77" s="507"/>
      <c r="TA77" s="507"/>
      <c r="TB77" s="507"/>
      <c r="TC77" s="507"/>
      <c r="TD77" s="507"/>
      <c r="TE77" s="507"/>
      <c r="TF77" s="507"/>
      <c r="TG77" s="507"/>
      <c r="TH77" s="507"/>
      <c r="TI77" s="507"/>
      <c r="TJ77" s="507"/>
      <c r="TK77" s="507"/>
      <c r="TL77" s="507"/>
      <c r="TM77" s="507"/>
      <c r="TN77" s="507"/>
      <c r="TO77" s="507"/>
      <c r="TP77" s="507"/>
      <c r="TQ77" s="507"/>
      <c r="TR77" s="507"/>
      <c r="TS77" s="507"/>
      <c r="TT77" s="507"/>
      <c r="TU77" s="507"/>
      <c r="TV77" s="507"/>
      <c r="TW77" s="507"/>
      <c r="TX77" s="507"/>
      <c r="TY77" s="507"/>
      <c r="TZ77" s="507"/>
      <c r="UA77" s="507"/>
      <c r="UB77" s="507"/>
      <c r="UC77" s="507"/>
      <c r="UD77" s="507"/>
      <c r="UE77" s="507"/>
      <c r="UF77" s="507"/>
      <c r="UG77" s="507"/>
      <c r="UH77" s="507"/>
      <c r="UI77" s="507"/>
      <c r="UJ77" s="507"/>
      <c r="UK77" s="507"/>
      <c r="UL77" s="507"/>
      <c r="UM77" s="507"/>
      <c r="UN77" s="507"/>
      <c r="UO77" s="507"/>
      <c r="UP77" s="507"/>
      <c r="UQ77" s="507"/>
      <c r="UR77" s="507"/>
      <c r="US77" s="507"/>
      <c r="UT77" s="507"/>
      <c r="UU77" s="507"/>
      <c r="UV77" s="507"/>
      <c r="UW77" s="507"/>
      <c r="UX77" s="507"/>
      <c r="UY77" s="507"/>
      <c r="UZ77" s="507"/>
      <c r="VA77" s="507"/>
      <c r="VB77" s="507"/>
      <c r="VC77" s="507"/>
      <c r="VD77" s="507"/>
      <c r="VE77" s="507"/>
      <c r="VF77" s="507"/>
      <c r="VG77" s="507"/>
      <c r="VH77" s="507"/>
      <c r="VI77" s="507"/>
      <c r="VJ77" s="507"/>
      <c r="VK77" s="507"/>
      <c r="VL77" s="507"/>
      <c r="VM77" s="507"/>
      <c r="VN77" s="507"/>
      <c r="VO77" s="507"/>
      <c r="VP77" s="507"/>
      <c r="VQ77" s="507"/>
      <c r="VR77" s="507"/>
      <c r="VS77" s="507"/>
      <c r="VT77" s="507"/>
      <c r="VU77" s="507"/>
      <c r="VV77" s="507"/>
      <c r="VW77" s="507"/>
      <c r="VX77" s="507"/>
      <c r="VY77" s="507"/>
      <c r="VZ77" s="507"/>
      <c r="WA77" s="507"/>
      <c r="WB77" s="507"/>
      <c r="WC77" s="507"/>
      <c r="WD77" s="507"/>
      <c r="WE77" s="507"/>
      <c r="WF77" s="507"/>
      <c r="WG77" s="507"/>
      <c r="WH77" s="507"/>
      <c r="WI77" s="507"/>
      <c r="WJ77" s="507"/>
      <c r="WK77" s="507"/>
      <c r="WL77" s="507"/>
      <c r="WM77" s="507"/>
      <c r="WN77" s="507"/>
      <c r="WO77" s="507"/>
      <c r="WP77" s="507"/>
      <c r="WQ77" s="507"/>
      <c r="WR77" s="507"/>
      <c r="WS77" s="507"/>
      <c r="WT77" s="507"/>
      <c r="WU77" s="507"/>
      <c r="WV77" s="507"/>
      <c r="WW77" s="507"/>
      <c r="WX77" s="507"/>
      <c r="WY77" s="507"/>
      <c r="WZ77" s="507"/>
      <c r="XA77" s="507"/>
      <c r="XB77" s="507"/>
      <c r="XC77" s="507"/>
      <c r="XD77" s="507"/>
      <c r="XE77" s="507"/>
      <c r="XF77" s="507"/>
      <c r="XG77" s="507"/>
      <c r="XH77" s="507"/>
      <c r="XI77" s="507"/>
      <c r="XJ77" s="507"/>
      <c r="XK77" s="507"/>
      <c r="XL77" s="507"/>
      <c r="XM77" s="507"/>
      <c r="XN77" s="507"/>
      <c r="XO77" s="507"/>
      <c r="XP77" s="507"/>
      <c r="XQ77" s="507"/>
      <c r="XR77" s="507"/>
      <c r="XS77" s="507"/>
      <c r="XT77" s="507"/>
      <c r="XU77" s="507"/>
      <c r="XV77" s="507"/>
      <c r="XW77" s="507"/>
      <c r="XX77" s="507"/>
      <c r="XY77" s="507"/>
      <c r="XZ77" s="507"/>
      <c r="YA77" s="507"/>
      <c r="YB77" s="507"/>
      <c r="YC77" s="507"/>
      <c r="YD77" s="507"/>
      <c r="YE77" s="507"/>
      <c r="YF77" s="507"/>
      <c r="YG77" s="507"/>
      <c r="YH77" s="507"/>
      <c r="YI77" s="507"/>
      <c r="YJ77" s="507"/>
      <c r="YK77" s="507"/>
      <c r="YL77" s="507"/>
      <c r="YM77" s="507"/>
      <c r="YN77" s="507"/>
      <c r="YO77" s="507"/>
      <c r="YP77" s="507"/>
      <c r="YQ77" s="507"/>
      <c r="YR77" s="507"/>
      <c r="YS77" s="507"/>
      <c r="YT77" s="507"/>
      <c r="YU77" s="507"/>
      <c r="YV77" s="507"/>
      <c r="YW77" s="507"/>
      <c r="YX77" s="507"/>
      <c r="YY77" s="507"/>
      <c r="YZ77" s="507"/>
      <c r="ZA77" s="507"/>
      <c r="ZB77" s="507"/>
      <c r="ZC77" s="507"/>
      <c r="ZD77" s="507"/>
      <c r="ZF77" s="507"/>
      <c r="ZG77" s="507"/>
      <c r="ZH77" s="507"/>
      <c r="ZI77" s="507"/>
      <c r="ZJ77" s="507"/>
      <c r="ZL77" s="507"/>
      <c r="ZP77" s="507"/>
      <c r="ZQ77" s="507"/>
      <c r="ZR77" s="507"/>
      <c r="ZS77" s="507"/>
      <c r="ZT77" s="507"/>
      <c r="ZU77" s="507"/>
      <c r="ZV77" s="507"/>
      <c r="ZW77" s="507"/>
      <c r="ZX77" s="507"/>
      <c r="ZY77" s="507"/>
      <c r="AAA77" s="507"/>
      <c r="AAB77" s="507"/>
      <c r="AAC77" s="507"/>
      <c r="AAD77" s="507"/>
      <c r="AAE77" s="507"/>
      <c r="AAF77" s="507"/>
      <c r="AAG77" s="507"/>
      <c r="AAH77" s="507"/>
      <c r="AAI77" s="507"/>
      <c r="AAJ77" s="507"/>
      <c r="AAK77" s="507"/>
      <c r="AAL77" s="507"/>
      <c r="AAM77" s="507"/>
      <c r="AAN77" s="507"/>
      <c r="AAO77" s="507"/>
      <c r="AAP77" s="507"/>
      <c r="AAQ77" s="507"/>
      <c r="AAR77" s="507"/>
      <c r="AAS77" s="507"/>
      <c r="AAT77" s="507"/>
      <c r="AAU77" s="507"/>
      <c r="AAV77" s="507"/>
      <c r="AAW77" s="507"/>
      <c r="AAX77" s="507"/>
      <c r="AAY77" s="507"/>
      <c r="AAZ77" s="507"/>
      <c r="ABA77" s="507"/>
      <c r="ABB77" s="507"/>
      <c r="ABC77" s="507"/>
      <c r="ABD77" s="507"/>
      <c r="ABE77" s="507"/>
      <c r="ABF77" s="507"/>
      <c r="ABG77" s="507"/>
      <c r="ABH77" s="507"/>
      <c r="ABI77" s="507"/>
      <c r="ABJ77" s="507"/>
      <c r="ABK77" s="507"/>
      <c r="ABL77" s="507"/>
      <c r="ABM77" s="507"/>
      <c r="ABN77" s="507"/>
      <c r="ABO77" s="507"/>
      <c r="ABP77" s="507"/>
      <c r="ABQ77" s="507"/>
      <c r="ABR77" s="507"/>
      <c r="ABS77" s="507"/>
      <c r="ABT77" s="507"/>
      <c r="ABU77" s="507"/>
      <c r="ABV77" s="507"/>
      <c r="ABW77" s="507"/>
      <c r="ABX77" s="507"/>
      <c r="ABY77" s="507"/>
      <c r="ABZ77" s="507"/>
      <c r="ACA77" s="507"/>
      <c r="ACB77" s="507"/>
      <c r="ACC77" s="507"/>
      <c r="ACD77" s="507"/>
      <c r="ACE77" s="507"/>
      <c r="ACF77" s="507"/>
      <c r="ACG77" s="507"/>
      <c r="ACH77" s="507"/>
      <c r="ACI77" s="507"/>
      <c r="ACJ77" s="507"/>
      <c r="ACK77" s="507"/>
      <c r="ACL77" s="507"/>
      <c r="ACM77" s="507"/>
      <c r="ACN77" s="507"/>
      <c r="ACO77" s="507"/>
      <c r="ACP77" s="507"/>
      <c r="ACQ77" s="507"/>
      <c r="ACR77" s="507"/>
      <c r="ACS77" s="507"/>
      <c r="ACT77" s="507"/>
      <c r="ACU77" s="507"/>
      <c r="ACV77" s="507"/>
      <c r="ACW77" s="507"/>
      <c r="ACX77" s="507"/>
      <c r="ACY77" s="507"/>
      <c r="ACZ77" s="507"/>
      <c r="ADA77" s="507"/>
      <c r="ADB77" s="507"/>
      <c r="ADC77" s="507"/>
      <c r="ADD77" s="507"/>
      <c r="ADE77" s="507"/>
      <c r="ADF77" s="507"/>
      <c r="ADG77" s="507"/>
      <c r="ADH77" s="507"/>
      <c r="ADI77" s="507"/>
      <c r="ADJ77" s="507"/>
      <c r="ADK77" s="507"/>
      <c r="ADL77" s="507"/>
      <c r="ADM77" s="507"/>
      <c r="ADN77" s="507"/>
      <c r="ADO77" s="507"/>
      <c r="ADP77" s="507"/>
      <c r="ADQ77" s="507"/>
      <c r="ADR77" s="507"/>
      <c r="ADS77" s="507"/>
      <c r="ADT77" s="507"/>
      <c r="ADU77" s="507"/>
      <c r="ADV77" s="507"/>
      <c r="ADW77" s="507"/>
      <c r="ADX77" s="507"/>
      <c r="ADY77" s="507"/>
      <c r="ADZ77" s="507"/>
      <c r="AEA77" s="507"/>
      <c r="AEB77" s="507"/>
      <c r="AEC77" s="507"/>
      <c r="AED77" s="507"/>
      <c r="AEE77" s="507"/>
      <c r="AEF77" s="507"/>
      <c r="AEG77" s="507"/>
      <c r="AEH77" s="507"/>
      <c r="AEI77" s="507"/>
      <c r="AEJ77" s="507"/>
      <c r="AEK77" s="507"/>
      <c r="AEL77" s="507"/>
      <c r="AEM77" s="507"/>
      <c r="AEN77" s="507"/>
      <c r="AEO77" s="507"/>
      <c r="AEP77" s="507"/>
      <c r="AEQ77" s="507"/>
      <c r="AER77" s="507"/>
      <c r="AES77" s="507"/>
      <c r="AET77" s="507"/>
      <c r="AEU77" s="507"/>
      <c r="AEV77" s="507"/>
      <c r="AEW77" s="507"/>
      <c r="AEX77" s="507"/>
      <c r="AEY77" s="507"/>
      <c r="AEZ77" s="507"/>
      <c r="AFA77" s="507"/>
      <c r="AFB77" s="507"/>
      <c r="AFC77" s="507"/>
      <c r="AFD77" s="507"/>
      <c r="AFE77" s="507"/>
      <c r="AFF77" s="507"/>
      <c r="AFG77" s="507"/>
      <c r="AFH77" s="507"/>
      <c r="AFI77" s="507"/>
      <c r="AFJ77" s="507"/>
      <c r="AFK77" s="507"/>
      <c r="AFL77" s="507"/>
      <c r="AFM77" s="507"/>
      <c r="AFN77" s="507"/>
      <c r="AFO77" s="507"/>
      <c r="AFP77" s="507"/>
      <c r="AFQ77" s="507"/>
      <c r="AFR77" s="507"/>
      <c r="AFS77" s="507"/>
      <c r="AFT77" s="507"/>
      <c r="AFU77" s="507"/>
      <c r="AFV77" s="507"/>
      <c r="AFW77" s="507"/>
      <c r="AFX77" s="507"/>
      <c r="AFY77" s="507"/>
      <c r="AFZ77" s="507"/>
      <c r="AGA77" s="507"/>
      <c r="AGB77" s="507"/>
      <c r="AGC77" s="507"/>
      <c r="AGD77" s="507"/>
      <c r="AGE77" s="507"/>
      <c r="AGF77" s="507"/>
      <c r="AGG77" s="507"/>
      <c r="AGH77" s="507"/>
      <c r="AGI77" s="507"/>
      <c r="AGJ77" s="507"/>
      <c r="AGK77" s="507"/>
      <c r="AGL77" s="507"/>
      <c r="AGM77" s="507"/>
      <c r="AGN77" s="507"/>
      <c r="AGO77" s="507"/>
      <c r="AGP77" s="507"/>
      <c r="AGQ77" s="507"/>
      <c r="AGR77" s="507"/>
      <c r="AGS77" s="507"/>
      <c r="AGT77" s="507"/>
      <c r="AGU77" s="507"/>
      <c r="AGV77" s="507"/>
      <c r="AGW77" s="507"/>
      <c r="AGX77" s="507"/>
      <c r="AGY77" s="507"/>
      <c r="AGZ77" s="507"/>
      <c r="AHA77" s="507"/>
      <c r="AHB77" s="507"/>
      <c r="AHC77" s="507"/>
      <c r="AHD77" s="507"/>
      <c r="AHE77" s="507"/>
      <c r="AHF77" s="507"/>
      <c r="AHG77" s="507"/>
      <c r="AHH77" s="507"/>
      <c r="AHI77" s="507"/>
      <c r="AHJ77" s="507"/>
      <c r="AHK77" s="507"/>
      <c r="AHL77" s="507"/>
      <c r="AHM77" s="507"/>
      <c r="AHN77" s="507"/>
      <c r="AHO77" s="507"/>
      <c r="AHP77" s="507"/>
      <c r="AHQ77" s="507"/>
      <c r="AHR77" s="507"/>
      <c r="AHS77" s="507"/>
      <c r="AHT77" s="507"/>
      <c r="AHU77" s="507"/>
      <c r="AHV77" s="507"/>
      <c r="AHW77" s="507"/>
      <c r="AHX77" s="507"/>
      <c r="AHY77" s="507"/>
      <c r="AHZ77" s="507"/>
      <c r="AIA77" s="507"/>
      <c r="AIB77" s="507"/>
      <c r="AIC77" s="507"/>
      <c r="AID77" s="507"/>
      <c r="AIE77" s="507"/>
      <c r="AIF77" s="507"/>
      <c r="AIG77" s="507"/>
      <c r="AIH77" s="507"/>
      <c r="AII77" s="507"/>
      <c r="AIJ77" s="507"/>
      <c r="AIK77" s="507"/>
      <c r="AIL77" s="507"/>
      <c r="AIM77" s="507"/>
      <c r="AIN77" s="507"/>
      <c r="AIO77" s="507"/>
      <c r="AIP77" s="507"/>
      <c r="AIQ77" s="507"/>
      <c r="AIR77" s="507"/>
      <c r="AIS77" s="507"/>
      <c r="AIT77" s="507"/>
      <c r="AIU77" s="507"/>
      <c r="AIV77" s="507"/>
      <c r="AIW77" s="507"/>
      <c r="AIX77" s="507"/>
      <c r="AIY77" s="507"/>
      <c r="AIZ77" s="507"/>
      <c r="AJB77" s="507"/>
      <c r="AJC77" s="507"/>
      <c r="AJD77" s="507"/>
      <c r="AJE77" s="507"/>
      <c r="AJF77" s="507"/>
      <c r="AJH77" s="507"/>
      <c r="AJL77" s="507"/>
      <c r="AJM77" s="507"/>
      <c r="AJN77" s="507"/>
      <c r="AJO77" s="507"/>
      <c r="AJP77" s="507"/>
      <c r="AJQ77" s="507"/>
      <c r="AJR77" s="507"/>
      <c r="AJS77" s="507"/>
      <c r="AJT77" s="507"/>
      <c r="AJU77" s="507"/>
      <c r="AJW77" s="507"/>
      <c r="AJX77" s="507"/>
      <c r="AJY77" s="507"/>
      <c r="AJZ77" s="507"/>
      <c r="AKA77" s="507"/>
      <c r="AKB77" s="507"/>
      <c r="AKC77" s="507"/>
      <c r="AKD77" s="507"/>
      <c r="AKE77" s="507"/>
      <c r="AKF77" s="507"/>
      <c r="AKG77" s="507"/>
      <c r="AKH77" s="507"/>
      <c r="AKI77" s="507"/>
      <c r="AKJ77" s="507"/>
      <c r="AKK77" s="507"/>
      <c r="AKL77" s="507"/>
      <c r="AKM77" s="507"/>
      <c r="AKN77" s="507"/>
      <c r="AKO77" s="507"/>
      <c r="AKP77" s="507"/>
      <c r="AKQ77" s="507"/>
      <c r="AKR77" s="507"/>
      <c r="AKS77" s="507"/>
      <c r="AKT77" s="507"/>
      <c r="AKU77" s="507"/>
      <c r="AKV77" s="507"/>
      <c r="AKW77" s="507"/>
      <c r="AKX77" s="507"/>
      <c r="AKY77" s="507"/>
      <c r="AKZ77" s="507"/>
      <c r="ALA77" s="507"/>
      <c r="ALB77" s="507"/>
      <c r="ALC77" s="507"/>
      <c r="ALD77" s="507"/>
      <c r="ALE77" s="507"/>
      <c r="ALF77" s="507"/>
      <c r="ALG77" s="507"/>
      <c r="ALH77" s="507"/>
      <c r="ALI77" s="507"/>
      <c r="ALJ77" s="507"/>
      <c r="ALK77" s="507"/>
      <c r="ALL77" s="507"/>
      <c r="ALM77" s="507"/>
      <c r="ALN77" s="507"/>
      <c r="ALO77" s="507"/>
      <c r="ALP77" s="507"/>
      <c r="ALQ77" s="507"/>
      <c r="ALR77" s="507"/>
      <c r="ALS77" s="507"/>
      <c r="ALT77" s="507"/>
      <c r="ALU77" s="507"/>
      <c r="ALV77" s="507"/>
      <c r="ALW77" s="507"/>
      <c r="ALX77" s="507"/>
      <c r="ALY77" s="507"/>
      <c r="ALZ77" s="507"/>
      <c r="AMA77" s="507"/>
      <c r="AMB77" s="507"/>
      <c r="AMC77" s="507"/>
      <c r="AMD77" s="507"/>
      <c r="AME77" s="507"/>
      <c r="AMF77" s="507"/>
      <c r="AMG77" s="507"/>
      <c r="AMH77" s="507"/>
      <c r="AMI77" s="507"/>
      <c r="AMJ77" s="507"/>
      <c r="AMK77" s="507"/>
      <c r="AML77" s="507"/>
      <c r="AMM77" s="507"/>
      <c r="AMN77" s="507"/>
      <c r="AMO77" s="507"/>
      <c r="AMP77" s="507"/>
      <c r="AMQ77" s="507"/>
      <c r="AMR77" s="507"/>
      <c r="AMS77" s="507"/>
      <c r="AMT77" s="507"/>
      <c r="AMU77" s="507"/>
      <c r="AMV77" s="507"/>
      <c r="AMW77" s="507"/>
      <c r="AMX77" s="507"/>
      <c r="AMY77" s="507"/>
      <c r="AMZ77" s="507"/>
      <c r="ANA77" s="507"/>
      <c r="ANB77" s="507"/>
      <c r="ANC77" s="507"/>
      <c r="AND77" s="507"/>
      <c r="ANE77" s="507"/>
      <c r="ANF77" s="507"/>
      <c r="ANG77" s="507"/>
      <c r="ANH77" s="507"/>
      <c r="ANI77" s="507"/>
      <c r="ANJ77" s="507"/>
      <c r="ANK77" s="507"/>
      <c r="ANL77" s="507"/>
      <c r="ANM77" s="507"/>
      <c r="ANN77" s="507"/>
      <c r="ANO77" s="507"/>
      <c r="ANP77" s="507"/>
      <c r="ANQ77" s="507"/>
      <c r="ANR77" s="507"/>
      <c r="ANS77" s="507"/>
      <c r="ANT77" s="507"/>
      <c r="ANU77" s="507"/>
      <c r="ANV77" s="507"/>
      <c r="ANW77" s="507"/>
      <c r="ANX77" s="507"/>
      <c r="ANY77" s="507"/>
      <c r="ANZ77" s="507"/>
      <c r="AOA77" s="507"/>
      <c r="AOB77" s="507"/>
      <c r="AOC77" s="507"/>
      <c r="AOD77" s="507"/>
      <c r="AOE77" s="507"/>
      <c r="AOF77" s="507"/>
      <c r="AOG77" s="507"/>
      <c r="AOH77" s="507"/>
      <c r="AOI77" s="507"/>
      <c r="AOJ77" s="507"/>
      <c r="AOK77" s="507"/>
      <c r="AOL77" s="507"/>
      <c r="AOM77" s="507"/>
      <c r="AON77" s="507"/>
      <c r="AOO77" s="507"/>
      <c r="AOP77" s="507"/>
      <c r="AOQ77" s="507"/>
      <c r="AOR77" s="507"/>
      <c r="AOS77" s="507"/>
      <c r="AOT77" s="507"/>
      <c r="AOU77" s="507"/>
      <c r="AOV77" s="507"/>
      <c r="AOW77" s="507"/>
      <c r="AOX77" s="507"/>
      <c r="AOY77" s="507"/>
      <c r="AOZ77" s="507"/>
      <c r="APA77" s="507"/>
      <c r="APB77" s="507"/>
      <c r="APC77" s="507"/>
      <c r="APD77" s="507"/>
      <c r="APE77" s="507"/>
      <c r="APF77" s="507"/>
      <c r="APG77" s="507"/>
      <c r="APH77" s="507"/>
      <c r="API77" s="507"/>
      <c r="APJ77" s="507"/>
      <c r="APK77" s="507"/>
      <c r="APL77" s="507"/>
      <c r="APM77" s="507"/>
      <c r="APN77" s="507"/>
      <c r="APO77" s="507"/>
      <c r="APP77" s="507"/>
      <c r="APQ77" s="507"/>
      <c r="APR77" s="507"/>
      <c r="APS77" s="507"/>
      <c r="APT77" s="507"/>
      <c r="APU77" s="507"/>
      <c r="APV77" s="507"/>
      <c r="APW77" s="507"/>
      <c r="APX77" s="507"/>
      <c r="APY77" s="507"/>
      <c r="APZ77" s="507"/>
      <c r="AQA77" s="507"/>
      <c r="AQB77" s="507"/>
      <c r="AQC77" s="507"/>
      <c r="AQD77" s="507"/>
      <c r="AQE77" s="507"/>
      <c r="AQF77" s="507"/>
      <c r="AQG77" s="507"/>
      <c r="AQH77" s="507"/>
      <c r="AQI77" s="507"/>
      <c r="AQJ77" s="507"/>
      <c r="AQK77" s="507"/>
      <c r="AQL77" s="507"/>
      <c r="AQM77" s="507"/>
      <c r="AQN77" s="507"/>
      <c r="AQO77" s="507"/>
      <c r="AQP77" s="507"/>
      <c r="AQQ77" s="507"/>
      <c r="AQR77" s="507"/>
      <c r="AQS77" s="507"/>
      <c r="AQT77" s="507"/>
      <c r="AQU77" s="507"/>
      <c r="AQV77" s="507"/>
      <c r="AQW77" s="507"/>
      <c r="AQX77" s="507"/>
      <c r="AQY77" s="507"/>
      <c r="AQZ77" s="507"/>
      <c r="ARA77" s="507"/>
      <c r="ARB77" s="507"/>
      <c r="ARC77" s="507"/>
      <c r="ARD77" s="507"/>
      <c r="ARE77" s="507"/>
      <c r="ARF77" s="507"/>
      <c r="ARG77" s="507"/>
      <c r="ARH77" s="507"/>
      <c r="ARI77" s="507"/>
      <c r="ARJ77" s="507"/>
      <c r="ARK77" s="507"/>
      <c r="ARL77" s="507"/>
      <c r="ARM77" s="507"/>
      <c r="ARN77" s="507"/>
      <c r="ARO77" s="507"/>
      <c r="ARP77" s="507"/>
      <c r="ARQ77" s="507"/>
      <c r="ARR77" s="507"/>
      <c r="ARS77" s="507"/>
      <c r="ART77" s="507"/>
      <c r="ARU77" s="507"/>
      <c r="ARV77" s="507"/>
      <c r="ARW77" s="507"/>
      <c r="ARX77" s="507"/>
      <c r="ARY77" s="507"/>
      <c r="ARZ77" s="507"/>
      <c r="ASA77" s="507"/>
      <c r="ASB77" s="507"/>
      <c r="ASC77" s="507"/>
      <c r="ASD77" s="507"/>
      <c r="ASE77" s="507"/>
      <c r="ASF77" s="507"/>
      <c r="ASG77" s="507"/>
      <c r="ASH77" s="507"/>
      <c r="ASI77" s="507"/>
      <c r="ASJ77" s="507"/>
      <c r="ASK77" s="507"/>
      <c r="ASL77" s="507"/>
      <c r="ASM77" s="507"/>
      <c r="ASN77" s="507"/>
      <c r="ASO77" s="507"/>
      <c r="ASP77" s="507"/>
      <c r="ASQ77" s="507"/>
      <c r="ASR77" s="507"/>
      <c r="ASS77" s="507"/>
      <c r="AST77" s="507"/>
      <c r="ASU77" s="507"/>
      <c r="ASV77" s="507"/>
      <c r="ASX77" s="507"/>
      <c r="ASY77" s="507"/>
      <c r="ASZ77" s="507"/>
      <c r="ATA77" s="507"/>
      <c r="ATB77" s="507"/>
      <c r="ATD77" s="507"/>
      <c r="ATH77" s="507"/>
      <c r="ATI77" s="507"/>
      <c r="ATJ77" s="507"/>
      <c r="ATK77" s="507"/>
      <c r="ATL77" s="507"/>
      <c r="ATM77" s="507"/>
      <c r="ATN77" s="507"/>
      <c r="ATO77" s="507"/>
      <c r="ATP77" s="507"/>
      <c r="ATQ77" s="507"/>
      <c r="ATS77" s="507"/>
      <c r="ATT77" s="507"/>
      <c r="ATU77" s="507"/>
      <c r="ATV77" s="507"/>
      <c r="ATW77" s="507"/>
      <c r="ATX77" s="507"/>
      <c r="ATY77" s="507"/>
      <c r="ATZ77" s="507"/>
      <c r="AUA77" s="507"/>
      <c r="AUB77" s="507"/>
      <c r="AUC77" s="507"/>
      <c r="AUD77" s="507"/>
      <c r="AUE77" s="507"/>
      <c r="AUF77" s="507"/>
      <c r="AUG77" s="507"/>
      <c r="AUH77" s="507"/>
      <c r="AUI77" s="507"/>
      <c r="AUJ77" s="507"/>
      <c r="AUK77" s="507"/>
      <c r="AUL77" s="507"/>
      <c r="AUM77" s="507"/>
      <c r="AUN77" s="507"/>
      <c r="AUO77" s="507"/>
      <c r="AUP77" s="507"/>
      <c r="AUQ77" s="507"/>
      <c r="AUR77" s="507"/>
      <c r="AUS77" s="507"/>
      <c r="AUT77" s="507"/>
      <c r="AUU77" s="507"/>
      <c r="AUV77" s="507"/>
      <c r="AUW77" s="507"/>
      <c r="AUX77" s="507"/>
      <c r="AUY77" s="507"/>
      <c r="AUZ77" s="507"/>
      <c r="AVA77" s="507"/>
      <c r="AVB77" s="507"/>
      <c r="AVC77" s="507"/>
      <c r="AVD77" s="507"/>
      <c r="AVE77" s="507"/>
      <c r="AVF77" s="507"/>
      <c r="AVG77" s="507"/>
      <c r="AVH77" s="507"/>
      <c r="AVI77" s="507"/>
      <c r="AVJ77" s="507"/>
      <c r="AVK77" s="507"/>
      <c r="AVL77" s="507"/>
      <c r="AVM77" s="507"/>
      <c r="AVN77" s="507"/>
      <c r="AVO77" s="507"/>
      <c r="AVP77" s="507"/>
      <c r="AVQ77" s="507"/>
      <c r="AVR77" s="507"/>
      <c r="AVS77" s="507"/>
      <c r="AVT77" s="507"/>
      <c r="AVU77" s="507"/>
      <c r="AVV77" s="507"/>
      <c r="AVW77" s="507"/>
      <c r="AVX77" s="507"/>
      <c r="AVY77" s="507"/>
      <c r="AVZ77" s="507"/>
      <c r="AWA77" s="507"/>
      <c r="AWB77" s="507"/>
      <c r="AWC77" s="507"/>
      <c r="AWD77" s="507"/>
      <c r="AWE77" s="507"/>
      <c r="AWF77" s="507"/>
      <c r="AWG77" s="507"/>
      <c r="AWH77" s="507"/>
      <c r="AWI77" s="507"/>
      <c r="AWJ77" s="507"/>
      <c r="AWK77" s="507"/>
      <c r="AWL77" s="507"/>
      <c r="AWM77" s="507"/>
      <c r="AWN77" s="507"/>
      <c r="AWO77" s="507"/>
      <c r="AWP77" s="507"/>
      <c r="AWQ77" s="507"/>
      <c r="AWR77" s="507"/>
      <c r="AWS77" s="507"/>
      <c r="AWT77" s="507"/>
      <c r="AWU77" s="507"/>
      <c r="AWV77" s="507"/>
      <c r="AWW77" s="507"/>
      <c r="AWX77" s="507"/>
      <c r="AWY77" s="507"/>
      <c r="AWZ77" s="507"/>
      <c r="AXA77" s="507"/>
      <c r="AXB77" s="507"/>
      <c r="AXC77" s="507"/>
      <c r="AXD77" s="507"/>
      <c r="AXE77" s="507"/>
      <c r="AXF77" s="507"/>
      <c r="AXG77" s="507"/>
      <c r="AXH77" s="507"/>
      <c r="AXI77" s="507"/>
      <c r="AXJ77" s="507"/>
      <c r="AXK77" s="507"/>
      <c r="AXL77" s="507"/>
      <c r="AXM77" s="507"/>
      <c r="AXN77" s="507"/>
      <c r="AXO77" s="507"/>
      <c r="AXP77" s="507"/>
      <c r="AXQ77" s="507"/>
      <c r="AXR77" s="507"/>
      <c r="AXS77" s="507"/>
      <c r="AXT77" s="507"/>
      <c r="AXU77" s="507"/>
      <c r="AXV77" s="507"/>
      <c r="AXW77" s="507"/>
      <c r="AXX77" s="507"/>
      <c r="AXY77" s="507"/>
      <c r="AXZ77" s="507"/>
      <c r="AYA77" s="507"/>
      <c r="AYB77" s="507"/>
      <c r="AYC77" s="507"/>
      <c r="AYD77" s="507"/>
      <c r="AYE77" s="507"/>
      <c r="AYF77" s="507"/>
      <c r="AYG77" s="507"/>
      <c r="AYH77" s="507"/>
      <c r="AYI77" s="507"/>
      <c r="AYJ77" s="507"/>
      <c r="AYK77" s="507"/>
      <c r="AYL77" s="507"/>
      <c r="AYM77" s="507"/>
      <c r="AYN77" s="507"/>
      <c r="AYO77" s="507"/>
      <c r="AYP77" s="507"/>
      <c r="AYQ77" s="507"/>
      <c r="AYR77" s="507"/>
      <c r="AYS77" s="507"/>
      <c r="AYT77" s="507"/>
      <c r="AYU77" s="507"/>
      <c r="AYV77" s="507"/>
      <c r="AYW77" s="507"/>
      <c r="AYX77" s="507"/>
      <c r="AYY77" s="507"/>
      <c r="AYZ77" s="507"/>
      <c r="AZA77" s="507"/>
      <c r="AZB77" s="507"/>
      <c r="AZC77" s="507"/>
      <c r="AZD77" s="507"/>
      <c r="AZE77" s="507"/>
      <c r="AZF77" s="507"/>
      <c r="AZG77" s="507"/>
      <c r="AZH77" s="507"/>
      <c r="AZI77" s="507"/>
      <c r="AZJ77" s="507"/>
      <c r="AZK77" s="507"/>
      <c r="AZL77" s="507"/>
      <c r="AZM77" s="507"/>
      <c r="AZN77" s="507"/>
      <c r="AZO77" s="507"/>
      <c r="AZP77" s="507"/>
      <c r="AZQ77" s="507"/>
      <c r="AZR77" s="507"/>
      <c r="AZS77" s="507"/>
      <c r="AZT77" s="507"/>
      <c r="AZU77" s="507"/>
      <c r="AZV77" s="507"/>
      <c r="AZW77" s="507"/>
      <c r="AZX77" s="507"/>
      <c r="AZY77" s="507"/>
      <c r="AZZ77" s="507"/>
      <c r="BAA77" s="507"/>
      <c r="BAB77" s="507"/>
      <c r="BAC77" s="507"/>
      <c r="BAD77" s="507"/>
      <c r="BAE77" s="507"/>
      <c r="BAF77" s="507"/>
      <c r="BAG77" s="507"/>
      <c r="BAH77" s="507"/>
      <c r="BAI77" s="507"/>
      <c r="BAJ77" s="507"/>
      <c r="BAK77" s="507"/>
      <c r="BAL77" s="507"/>
      <c r="BAM77" s="507"/>
      <c r="BAN77" s="507"/>
      <c r="BAO77" s="507"/>
      <c r="BAP77" s="507"/>
      <c r="BAQ77" s="507"/>
      <c r="BAR77" s="507"/>
      <c r="BAS77" s="507"/>
      <c r="BAT77" s="507"/>
      <c r="BAU77" s="507"/>
      <c r="BAV77" s="507"/>
      <c r="BAW77" s="507"/>
      <c r="BAX77" s="507"/>
      <c r="BAY77" s="507"/>
      <c r="BAZ77" s="507"/>
      <c r="BBA77" s="507"/>
      <c r="BBB77" s="507"/>
      <c r="BBC77" s="507"/>
      <c r="BBD77" s="507"/>
      <c r="BBE77" s="507"/>
      <c r="BBF77" s="507"/>
      <c r="BBG77" s="507"/>
      <c r="BBH77" s="507"/>
      <c r="BBI77" s="507"/>
      <c r="BBJ77" s="507"/>
      <c r="BBK77" s="507"/>
      <c r="BBL77" s="507"/>
      <c r="BBM77" s="507"/>
      <c r="BBN77" s="507"/>
      <c r="BBO77" s="507"/>
      <c r="BBP77" s="507"/>
      <c r="BBQ77" s="507"/>
      <c r="BBR77" s="507"/>
      <c r="BBS77" s="507"/>
      <c r="BBT77" s="507"/>
      <c r="BBU77" s="507"/>
      <c r="BBV77" s="507"/>
      <c r="BBW77" s="507"/>
      <c r="BBX77" s="507"/>
      <c r="BBY77" s="507"/>
      <c r="BBZ77" s="507"/>
      <c r="BCA77" s="507"/>
      <c r="BCB77" s="507"/>
      <c r="BCC77" s="507"/>
      <c r="BCD77" s="507"/>
      <c r="BCE77" s="507"/>
      <c r="BCF77" s="507"/>
      <c r="BCG77" s="507"/>
      <c r="BCH77" s="507"/>
      <c r="BCI77" s="507"/>
      <c r="BCJ77" s="507"/>
      <c r="BCK77" s="507"/>
      <c r="BCL77" s="507"/>
      <c r="BCM77" s="507"/>
      <c r="BCN77" s="507"/>
      <c r="BCO77" s="507"/>
      <c r="BCP77" s="507"/>
      <c r="BCQ77" s="507"/>
      <c r="BCR77" s="507"/>
      <c r="BCT77" s="507"/>
      <c r="BCU77" s="507"/>
      <c r="BCV77" s="507"/>
      <c r="BCW77" s="507"/>
      <c r="BCX77" s="507"/>
      <c r="BCZ77" s="507"/>
      <c r="BDD77" s="507"/>
      <c r="BDE77" s="507"/>
      <c r="BDF77" s="507"/>
      <c r="BDG77" s="507"/>
      <c r="BDH77" s="507"/>
      <c r="BDI77" s="507"/>
      <c r="BDJ77" s="507"/>
      <c r="BDK77" s="507"/>
      <c r="BDL77" s="507"/>
      <c r="BDM77" s="507"/>
      <c r="BDO77" s="507"/>
      <c r="BDP77" s="507"/>
      <c r="BDQ77" s="507"/>
      <c r="BDR77" s="507"/>
      <c r="BDS77" s="507"/>
      <c r="BDT77" s="507"/>
      <c r="BDU77" s="507"/>
      <c r="BDV77" s="507"/>
      <c r="BDW77" s="507"/>
      <c r="BDX77" s="507"/>
      <c r="BDY77" s="507"/>
      <c r="BDZ77" s="507"/>
      <c r="BEA77" s="507"/>
      <c r="BEB77" s="507"/>
      <c r="BEC77" s="507"/>
      <c r="BED77" s="507"/>
      <c r="BEE77" s="507"/>
      <c r="BEF77" s="507"/>
      <c r="BEG77" s="507"/>
      <c r="BEH77" s="507"/>
      <c r="BEI77" s="507"/>
      <c r="BEJ77" s="507"/>
      <c r="BEK77" s="507"/>
      <c r="BEL77" s="507"/>
      <c r="BEM77" s="507"/>
      <c r="BEN77" s="507"/>
      <c r="BEO77" s="507"/>
      <c r="BEP77" s="507"/>
      <c r="BEQ77" s="507"/>
      <c r="BER77" s="507"/>
      <c r="BES77" s="507"/>
      <c r="BET77" s="507"/>
      <c r="BEU77" s="507"/>
      <c r="BEV77" s="507"/>
      <c r="BEW77" s="507"/>
      <c r="BEX77" s="507"/>
      <c r="BEY77" s="507"/>
      <c r="BEZ77" s="507"/>
      <c r="BFA77" s="507"/>
      <c r="BFB77" s="507"/>
      <c r="BFC77" s="507"/>
      <c r="BFD77" s="507"/>
      <c r="BFE77" s="507"/>
      <c r="BFF77" s="507"/>
      <c r="BFG77" s="507"/>
      <c r="BFH77" s="507"/>
      <c r="BFI77" s="507"/>
      <c r="BFJ77" s="507"/>
      <c r="BFK77" s="507"/>
      <c r="BFL77" s="507"/>
      <c r="BFM77" s="507"/>
      <c r="BFN77" s="507"/>
      <c r="BFO77" s="507"/>
      <c r="BFP77" s="507"/>
      <c r="BFQ77" s="507"/>
      <c r="BFR77" s="507"/>
      <c r="BFS77" s="507"/>
      <c r="BFT77" s="507"/>
      <c r="BFU77" s="507"/>
      <c r="BFV77" s="507"/>
      <c r="BFW77" s="507"/>
      <c r="BFX77" s="507"/>
      <c r="BFY77" s="507"/>
      <c r="BFZ77" s="507"/>
      <c r="BGA77" s="507"/>
      <c r="BGB77" s="507"/>
      <c r="BGC77" s="507"/>
      <c r="BGD77" s="507"/>
      <c r="BGE77" s="507"/>
      <c r="BGF77" s="507"/>
      <c r="BGG77" s="507"/>
      <c r="BGH77" s="507"/>
      <c r="BGI77" s="507"/>
      <c r="BGJ77" s="507"/>
      <c r="BGK77" s="507"/>
      <c r="BGL77" s="507"/>
      <c r="BGM77" s="507"/>
      <c r="BGN77" s="507"/>
      <c r="BGO77" s="507"/>
      <c r="BGP77" s="507"/>
      <c r="BGQ77" s="507"/>
      <c r="BGR77" s="507"/>
      <c r="BGS77" s="507"/>
      <c r="BGT77" s="507"/>
      <c r="BGU77" s="507"/>
      <c r="BGV77" s="507"/>
      <c r="BGW77" s="507"/>
      <c r="BGX77" s="507"/>
      <c r="BGY77" s="507"/>
      <c r="BGZ77" s="507"/>
      <c r="BHA77" s="507"/>
      <c r="BHB77" s="507"/>
      <c r="BHC77" s="507"/>
      <c r="BHD77" s="507"/>
      <c r="BHE77" s="507"/>
      <c r="BHF77" s="507"/>
      <c r="BHG77" s="507"/>
      <c r="BHH77" s="507"/>
      <c r="BHI77" s="507"/>
      <c r="BHJ77" s="507"/>
      <c r="BHK77" s="507"/>
      <c r="BHL77" s="507"/>
      <c r="BHM77" s="507"/>
      <c r="BHN77" s="507"/>
      <c r="BHO77" s="507"/>
      <c r="BHP77" s="507"/>
      <c r="BHQ77" s="507"/>
      <c r="BHR77" s="507"/>
      <c r="BHS77" s="507"/>
      <c r="BHT77" s="507"/>
      <c r="BHU77" s="507"/>
      <c r="BHV77" s="507"/>
      <c r="BHW77" s="507"/>
      <c r="BHX77" s="507"/>
      <c r="BHY77" s="507"/>
      <c r="BHZ77" s="507"/>
      <c r="BIA77" s="507"/>
      <c r="BIB77" s="507"/>
      <c r="BIC77" s="507"/>
      <c r="BID77" s="507"/>
      <c r="BIE77" s="507"/>
      <c r="BIF77" s="507"/>
      <c r="BIG77" s="507"/>
      <c r="BIH77" s="507"/>
      <c r="BII77" s="507"/>
      <c r="BIJ77" s="507"/>
      <c r="BIK77" s="507"/>
      <c r="BIL77" s="507"/>
      <c r="BIM77" s="507"/>
      <c r="BIN77" s="507"/>
      <c r="BIO77" s="507"/>
      <c r="BIP77" s="507"/>
      <c r="BIQ77" s="507"/>
      <c r="BIR77" s="507"/>
      <c r="BIS77" s="507"/>
      <c r="BIT77" s="507"/>
      <c r="BIU77" s="507"/>
      <c r="BIV77" s="507"/>
      <c r="BIW77" s="507"/>
      <c r="BIX77" s="507"/>
      <c r="BIY77" s="507"/>
      <c r="BIZ77" s="507"/>
      <c r="BJA77" s="507"/>
      <c r="BJB77" s="507"/>
      <c r="BJC77" s="507"/>
      <c r="BJD77" s="507"/>
      <c r="BJE77" s="507"/>
      <c r="BJF77" s="507"/>
      <c r="BJG77" s="507"/>
      <c r="BJH77" s="507"/>
      <c r="BJI77" s="507"/>
      <c r="BJJ77" s="507"/>
      <c r="BJK77" s="507"/>
      <c r="BJL77" s="507"/>
      <c r="BJM77" s="507"/>
      <c r="BJN77" s="507"/>
      <c r="BJO77" s="507"/>
      <c r="BJP77" s="507"/>
      <c r="BJQ77" s="507"/>
      <c r="BJR77" s="507"/>
      <c r="BJS77" s="507"/>
      <c r="BJT77" s="507"/>
      <c r="BJU77" s="507"/>
      <c r="BJV77" s="507"/>
      <c r="BJW77" s="507"/>
      <c r="BJX77" s="507"/>
      <c r="BJY77" s="507"/>
      <c r="BJZ77" s="507"/>
      <c r="BKA77" s="507"/>
      <c r="BKB77" s="507"/>
      <c r="BKC77" s="507"/>
      <c r="BKD77" s="507"/>
      <c r="BKE77" s="507"/>
      <c r="BKF77" s="507"/>
      <c r="BKG77" s="507"/>
      <c r="BKH77" s="507"/>
      <c r="BKI77" s="507"/>
      <c r="BKJ77" s="507"/>
      <c r="BKK77" s="507"/>
      <c r="BKL77" s="507"/>
      <c r="BKM77" s="507"/>
      <c r="BKN77" s="507"/>
      <c r="BKO77" s="507"/>
      <c r="BKP77" s="507"/>
      <c r="BKQ77" s="507"/>
      <c r="BKR77" s="507"/>
      <c r="BKS77" s="507"/>
      <c r="BKT77" s="507"/>
      <c r="BKU77" s="507"/>
      <c r="BKV77" s="507"/>
      <c r="BKW77" s="507"/>
      <c r="BKX77" s="507"/>
      <c r="BKY77" s="507"/>
      <c r="BKZ77" s="507"/>
      <c r="BLA77" s="507"/>
      <c r="BLB77" s="507"/>
      <c r="BLC77" s="507"/>
      <c r="BLD77" s="507"/>
      <c r="BLE77" s="507"/>
      <c r="BLF77" s="507"/>
      <c r="BLG77" s="507"/>
      <c r="BLH77" s="507"/>
      <c r="BLI77" s="507"/>
      <c r="BLJ77" s="507"/>
      <c r="BLK77" s="507"/>
      <c r="BLL77" s="507"/>
      <c r="BLM77" s="507"/>
      <c r="BLN77" s="507"/>
      <c r="BLO77" s="507"/>
      <c r="BLP77" s="507"/>
      <c r="BLQ77" s="507"/>
      <c r="BLR77" s="507"/>
      <c r="BLS77" s="507"/>
      <c r="BLT77" s="507"/>
      <c r="BLU77" s="507"/>
      <c r="BLV77" s="507"/>
      <c r="BLW77" s="507"/>
      <c r="BLX77" s="507"/>
      <c r="BLY77" s="507"/>
      <c r="BLZ77" s="507"/>
      <c r="BMA77" s="507"/>
      <c r="BMB77" s="507"/>
      <c r="BMC77" s="507"/>
      <c r="BMD77" s="507"/>
      <c r="BME77" s="507"/>
      <c r="BMF77" s="507"/>
      <c r="BMG77" s="507"/>
      <c r="BMH77" s="507"/>
      <c r="BMI77" s="507"/>
      <c r="BMJ77" s="507"/>
      <c r="BMK77" s="507"/>
      <c r="BML77" s="507"/>
      <c r="BMM77" s="507"/>
      <c r="BMN77" s="507"/>
      <c r="BMP77" s="507"/>
      <c r="BMQ77" s="507"/>
      <c r="BMR77" s="507"/>
      <c r="BMS77" s="507"/>
      <c r="BMT77" s="507"/>
      <c r="BMV77" s="507"/>
      <c r="BMZ77" s="507"/>
      <c r="BNA77" s="507"/>
      <c r="BNB77" s="507"/>
      <c r="BNC77" s="507"/>
      <c r="BND77" s="507"/>
      <c r="BNE77" s="507"/>
      <c r="BNF77" s="507"/>
      <c r="BNG77" s="507"/>
      <c r="BNH77" s="507"/>
      <c r="BNI77" s="507"/>
      <c r="BNK77" s="507"/>
      <c r="BNL77" s="507"/>
      <c r="BNM77" s="507"/>
      <c r="BNN77" s="507"/>
      <c r="BNO77" s="507"/>
      <c r="BNP77" s="507"/>
      <c r="BNQ77" s="507"/>
      <c r="BNR77" s="507"/>
      <c r="BNS77" s="507"/>
      <c r="BNT77" s="507"/>
      <c r="BNU77" s="507"/>
      <c r="BNV77" s="507"/>
      <c r="BNW77" s="507"/>
      <c r="BNX77" s="507"/>
      <c r="BNY77" s="507"/>
      <c r="BNZ77" s="507"/>
      <c r="BOA77" s="507"/>
      <c r="BOB77" s="507"/>
      <c r="BOC77" s="507"/>
      <c r="BOD77" s="507"/>
      <c r="BOE77" s="507"/>
      <c r="BOF77" s="507"/>
      <c r="BOG77" s="507"/>
      <c r="BOH77" s="507"/>
      <c r="BOI77" s="507"/>
      <c r="BOJ77" s="507"/>
      <c r="BOK77" s="507"/>
      <c r="BOL77" s="507"/>
      <c r="BOM77" s="507"/>
      <c r="BON77" s="507"/>
      <c r="BOO77" s="507"/>
      <c r="BOP77" s="507"/>
      <c r="BOQ77" s="507"/>
      <c r="BOR77" s="507"/>
      <c r="BOS77" s="507"/>
      <c r="BOT77" s="507"/>
      <c r="BOU77" s="507"/>
      <c r="BOV77" s="507"/>
      <c r="BOW77" s="507"/>
      <c r="BOX77" s="507"/>
      <c r="BOY77" s="507"/>
      <c r="BOZ77" s="507"/>
      <c r="BPA77" s="507"/>
      <c r="BPB77" s="507"/>
      <c r="BPC77" s="507"/>
      <c r="BPD77" s="507"/>
      <c r="BPE77" s="507"/>
      <c r="BPF77" s="507"/>
      <c r="BPG77" s="507"/>
      <c r="BPH77" s="507"/>
      <c r="BPI77" s="507"/>
      <c r="BPJ77" s="507"/>
      <c r="BPK77" s="507"/>
      <c r="BPL77" s="507"/>
      <c r="BPM77" s="507"/>
      <c r="BPN77" s="507"/>
      <c r="BPO77" s="507"/>
      <c r="BPP77" s="507"/>
      <c r="BPQ77" s="507"/>
      <c r="BPR77" s="507"/>
      <c r="BPS77" s="507"/>
      <c r="BPT77" s="507"/>
      <c r="BPU77" s="507"/>
      <c r="BPV77" s="507"/>
      <c r="BPW77" s="507"/>
      <c r="BPX77" s="507"/>
      <c r="BPY77" s="507"/>
      <c r="BPZ77" s="507"/>
      <c r="BQA77" s="507"/>
      <c r="BQB77" s="507"/>
      <c r="BQC77" s="507"/>
      <c r="BQD77" s="507"/>
      <c r="BQE77" s="507"/>
      <c r="BQF77" s="507"/>
      <c r="BQG77" s="507"/>
      <c r="BQH77" s="507"/>
      <c r="BQI77" s="507"/>
      <c r="BQJ77" s="507"/>
      <c r="BQK77" s="507"/>
      <c r="BQL77" s="507"/>
      <c r="BQM77" s="507"/>
      <c r="BQN77" s="507"/>
      <c r="BQO77" s="507"/>
      <c r="BQP77" s="507"/>
      <c r="BQQ77" s="507"/>
      <c r="BQR77" s="507"/>
      <c r="BQS77" s="507"/>
      <c r="BQT77" s="507"/>
      <c r="BQU77" s="507"/>
      <c r="BQV77" s="507"/>
      <c r="BQW77" s="507"/>
      <c r="BQX77" s="507"/>
      <c r="BQY77" s="507"/>
      <c r="BQZ77" s="507"/>
      <c r="BRA77" s="507"/>
      <c r="BRB77" s="507"/>
      <c r="BRC77" s="507"/>
      <c r="BRD77" s="507"/>
      <c r="BRE77" s="507"/>
      <c r="BRF77" s="507"/>
      <c r="BRG77" s="507"/>
      <c r="BRH77" s="507"/>
      <c r="BRI77" s="507"/>
      <c r="BRJ77" s="507"/>
      <c r="BRK77" s="507"/>
      <c r="BRL77" s="507"/>
      <c r="BRM77" s="507"/>
      <c r="BRN77" s="507"/>
      <c r="BRO77" s="507"/>
      <c r="BRP77" s="507"/>
      <c r="BRQ77" s="507"/>
      <c r="BRR77" s="507"/>
      <c r="BRS77" s="507"/>
      <c r="BRT77" s="507"/>
      <c r="BRU77" s="507"/>
      <c r="BRV77" s="507"/>
      <c r="BRW77" s="507"/>
      <c r="BRX77" s="507"/>
      <c r="BRY77" s="507"/>
      <c r="BRZ77" s="507"/>
      <c r="BSA77" s="507"/>
      <c r="BSB77" s="507"/>
      <c r="BSC77" s="507"/>
      <c r="BSD77" s="507"/>
      <c r="BSE77" s="507"/>
      <c r="BSF77" s="507"/>
      <c r="BSG77" s="507"/>
      <c r="BSH77" s="507"/>
      <c r="BSI77" s="507"/>
      <c r="BSJ77" s="507"/>
      <c r="BSK77" s="507"/>
      <c r="BSL77" s="507"/>
      <c r="BSM77" s="507"/>
      <c r="BSN77" s="507"/>
      <c r="BSO77" s="507"/>
      <c r="BSP77" s="507"/>
      <c r="BSQ77" s="507"/>
      <c r="BSR77" s="507"/>
      <c r="BSS77" s="507"/>
      <c r="BST77" s="507"/>
      <c r="BSU77" s="507"/>
      <c r="BSV77" s="507"/>
      <c r="BSW77" s="507"/>
      <c r="BSX77" s="507"/>
      <c r="BSY77" s="507"/>
      <c r="BSZ77" s="507"/>
      <c r="BTA77" s="507"/>
      <c r="BTB77" s="507"/>
      <c r="BTC77" s="507"/>
      <c r="BTD77" s="507"/>
      <c r="BTE77" s="507"/>
      <c r="BTF77" s="507"/>
      <c r="BTG77" s="507"/>
      <c r="BTH77" s="507"/>
      <c r="BTI77" s="507"/>
      <c r="BTJ77" s="507"/>
      <c r="BTK77" s="507"/>
      <c r="BTL77" s="507"/>
      <c r="BTM77" s="507"/>
      <c r="BTN77" s="507"/>
      <c r="BTO77" s="507"/>
      <c r="BTP77" s="507"/>
      <c r="BTQ77" s="507"/>
      <c r="BTR77" s="507"/>
      <c r="BTS77" s="507"/>
      <c r="BTT77" s="507"/>
      <c r="BTU77" s="507"/>
      <c r="BTV77" s="507"/>
      <c r="BTW77" s="507"/>
      <c r="BTX77" s="507"/>
      <c r="BTY77" s="507"/>
      <c r="BTZ77" s="507"/>
      <c r="BUA77" s="507"/>
      <c r="BUB77" s="507"/>
      <c r="BUC77" s="507"/>
      <c r="BUD77" s="507"/>
      <c r="BUE77" s="507"/>
      <c r="BUF77" s="507"/>
      <c r="BUG77" s="507"/>
      <c r="BUH77" s="507"/>
      <c r="BUI77" s="507"/>
      <c r="BUJ77" s="507"/>
      <c r="BUK77" s="507"/>
      <c r="BUL77" s="507"/>
      <c r="BUM77" s="507"/>
      <c r="BUN77" s="507"/>
      <c r="BUO77" s="507"/>
      <c r="BUP77" s="507"/>
      <c r="BUQ77" s="507"/>
      <c r="BUR77" s="507"/>
      <c r="BUS77" s="507"/>
      <c r="BUT77" s="507"/>
      <c r="BUU77" s="507"/>
      <c r="BUV77" s="507"/>
      <c r="BUW77" s="507"/>
      <c r="BUX77" s="507"/>
      <c r="BUY77" s="507"/>
      <c r="BUZ77" s="507"/>
      <c r="BVA77" s="507"/>
      <c r="BVB77" s="507"/>
      <c r="BVC77" s="507"/>
      <c r="BVD77" s="507"/>
      <c r="BVE77" s="507"/>
      <c r="BVF77" s="507"/>
      <c r="BVG77" s="507"/>
      <c r="BVH77" s="507"/>
      <c r="BVI77" s="507"/>
      <c r="BVJ77" s="507"/>
      <c r="BVK77" s="507"/>
      <c r="BVL77" s="507"/>
      <c r="BVM77" s="507"/>
      <c r="BVN77" s="507"/>
      <c r="BVO77" s="507"/>
      <c r="BVP77" s="507"/>
      <c r="BVQ77" s="507"/>
      <c r="BVR77" s="507"/>
      <c r="BVS77" s="507"/>
      <c r="BVT77" s="507"/>
      <c r="BVU77" s="507"/>
      <c r="BVV77" s="507"/>
      <c r="BVW77" s="507"/>
      <c r="BVX77" s="507"/>
      <c r="BVY77" s="507"/>
      <c r="BVZ77" s="507"/>
      <c r="BWA77" s="507"/>
      <c r="BWB77" s="507"/>
      <c r="BWC77" s="507"/>
      <c r="BWD77" s="507"/>
      <c r="BWE77" s="507"/>
      <c r="BWF77" s="507"/>
      <c r="BWG77" s="507"/>
      <c r="BWH77" s="507"/>
      <c r="BWI77" s="507"/>
      <c r="BWJ77" s="507"/>
      <c r="BWL77" s="507"/>
      <c r="BWM77" s="507"/>
      <c r="BWN77" s="507"/>
      <c r="BWO77" s="507"/>
      <c r="BWP77" s="507"/>
      <c r="BWR77" s="507"/>
      <c r="BWV77" s="507"/>
      <c r="BWW77" s="507"/>
      <c r="BWX77" s="507"/>
      <c r="BWY77" s="507"/>
      <c r="BWZ77" s="507"/>
      <c r="BXA77" s="507"/>
      <c r="BXB77" s="507"/>
      <c r="BXC77" s="507"/>
      <c r="BXD77" s="507"/>
      <c r="BXE77" s="507"/>
      <c r="BXG77" s="507"/>
      <c r="BXH77" s="507"/>
      <c r="BXI77" s="507"/>
      <c r="BXJ77" s="507"/>
      <c r="BXK77" s="507"/>
      <c r="BXL77" s="507"/>
      <c r="BXM77" s="507"/>
      <c r="BXN77" s="507"/>
      <c r="BXO77" s="507"/>
      <c r="BXP77" s="507"/>
      <c r="BXQ77" s="507"/>
      <c r="BXR77" s="507"/>
      <c r="BXS77" s="507"/>
      <c r="BXT77" s="507"/>
      <c r="BXU77" s="507"/>
      <c r="BXV77" s="507"/>
      <c r="BXW77" s="507"/>
      <c r="BXX77" s="507"/>
      <c r="BXY77" s="507"/>
      <c r="BXZ77" s="507"/>
      <c r="BYA77" s="507"/>
      <c r="BYB77" s="507"/>
      <c r="BYC77" s="507"/>
      <c r="BYD77" s="507"/>
      <c r="BYE77" s="507"/>
      <c r="BYF77" s="507"/>
      <c r="BYG77" s="507"/>
      <c r="BYH77" s="507"/>
      <c r="BYI77" s="507"/>
      <c r="BYJ77" s="507"/>
      <c r="BYK77" s="507"/>
      <c r="BYL77" s="507"/>
      <c r="BYM77" s="507"/>
      <c r="BYN77" s="507"/>
      <c r="BYO77" s="507"/>
      <c r="BYP77" s="507"/>
      <c r="BYQ77" s="507"/>
      <c r="BYR77" s="507"/>
      <c r="BYS77" s="507"/>
      <c r="BYT77" s="507"/>
      <c r="BYU77" s="507"/>
      <c r="BYV77" s="507"/>
      <c r="BYW77" s="507"/>
      <c r="BYX77" s="507"/>
      <c r="BYY77" s="507"/>
      <c r="BYZ77" s="507"/>
      <c r="BZA77" s="507"/>
      <c r="BZB77" s="507"/>
      <c r="BZC77" s="507"/>
      <c r="BZD77" s="507"/>
      <c r="BZE77" s="507"/>
      <c r="BZF77" s="507"/>
      <c r="BZG77" s="507"/>
      <c r="BZH77" s="507"/>
      <c r="BZI77" s="507"/>
      <c r="BZJ77" s="507"/>
      <c r="BZK77" s="507"/>
      <c r="BZL77" s="507"/>
      <c r="BZM77" s="507"/>
      <c r="BZN77" s="507"/>
      <c r="BZO77" s="507"/>
      <c r="BZP77" s="507"/>
      <c r="BZQ77" s="507"/>
      <c r="BZR77" s="507"/>
      <c r="BZS77" s="507"/>
      <c r="BZT77" s="507"/>
      <c r="BZU77" s="507"/>
      <c r="BZV77" s="507"/>
      <c r="BZW77" s="507"/>
      <c r="BZX77" s="507"/>
      <c r="BZY77" s="507"/>
      <c r="BZZ77" s="507"/>
      <c r="CAA77" s="507"/>
      <c r="CAB77" s="507"/>
      <c r="CAC77" s="507"/>
      <c r="CAD77" s="507"/>
      <c r="CAE77" s="507"/>
      <c r="CAF77" s="507"/>
      <c r="CAG77" s="507"/>
      <c r="CAH77" s="507"/>
      <c r="CAI77" s="507"/>
      <c r="CAJ77" s="507"/>
      <c r="CAK77" s="507"/>
      <c r="CAL77" s="507"/>
      <c r="CAM77" s="507"/>
      <c r="CAN77" s="507"/>
      <c r="CAO77" s="507"/>
      <c r="CAP77" s="507"/>
      <c r="CAQ77" s="507"/>
      <c r="CAR77" s="507"/>
      <c r="CAS77" s="507"/>
      <c r="CAT77" s="507"/>
      <c r="CAU77" s="507"/>
      <c r="CAV77" s="507"/>
      <c r="CAW77" s="507"/>
      <c r="CAX77" s="507"/>
      <c r="CAY77" s="507"/>
      <c r="CAZ77" s="507"/>
      <c r="CBA77" s="507"/>
      <c r="CBB77" s="507"/>
      <c r="CBC77" s="507"/>
      <c r="CBD77" s="507"/>
      <c r="CBE77" s="507"/>
      <c r="CBF77" s="507"/>
      <c r="CBG77" s="507"/>
      <c r="CBH77" s="507"/>
      <c r="CBI77" s="507"/>
      <c r="CBJ77" s="507"/>
      <c r="CBK77" s="507"/>
      <c r="CBL77" s="507"/>
      <c r="CBM77" s="507"/>
      <c r="CBN77" s="507"/>
      <c r="CBO77" s="507"/>
      <c r="CBP77" s="507"/>
      <c r="CBQ77" s="507"/>
      <c r="CBR77" s="507"/>
      <c r="CBS77" s="507"/>
      <c r="CBT77" s="507"/>
      <c r="CBU77" s="507"/>
      <c r="CBV77" s="507"/>
      <c r="CBW77" s="507"/>
      <c r="CBX77" s="507"/>
      <c r="CBY77" s="507"/>
      <c r="CBZ77" s="507"/>
      <c r="CCA77" s="507"/>
      <c r="CCB77" s="507"/>
      <c r="CCC77" s="507"/>
      <c r="CCD77" s="507"/>
      <c r="CCE77" s="507"/>
      <c r="CCF77" s="507"/>
      <c r="CCG77" s="507"/>
      <c r="CCH77" s="507"/>
      <c r="CCI77" s="507"/>
      <c r="CCJ77" s="507"/>
      <c r="CCK77" s="507"/>
      <c r="CCL77" s="507"/>
      <c r="CCM77" s="507"/>
      <c r="CCN77" s="507"/>
      <c r="CCO77" s="507"/>
      <c r="CCP77" s="507"/>
      <c r="CCQ77" s="507"/>
      <c r="CCR77" s="507"/>
      <c r="CCS77" s="507"/>
      <c r="CCT77" s="507"/>
      <c r="CCU77" s="507"/>
      <c r="CCV77" s="507"/>
      <c r="CCW77" s="507"/>
      <c r="CCX77" s="507"/>
      <c r="CCY77" s="507"/>
      <c r="CCZ77" s="507"/>
      <c r="CDA77" s="507"/>
      <c r="CDB77" s="507"/>
      <c r="CDC77" s="507"/>
      <c r="CDD77" s="507"/>
      <c r="CDE77" s="507"/>
      <c r="CDF77" s="507"/>
      <c r="CDG77" s="507"/>
      <c r="CDH77" s="507"/>
      <c r="CDI77" s="507"/>
      <c r="CDJ77" s="507"/>
      <c r="CDK77" s="507"/>
      <c r="CDL77" s="507"/>
      <c r="CDM77" s="507"/>
      <c r="CDN77" s="507"/>
      <c r="CDO77" s="507"/>
      <c r="CDP77" s="507"/>
      <c r="CDQ77" s="507"/>
      <c r="CDR77" s="507"/>
      <c r="CDS77" s="507"/>
      <c r="CDT77" s="507"/>
      <c r="CDU77" s="507"/>
      <c r="CDV77" s="507"/>
      <c r="CDW77" s="507"/>
      <c r="CDX77" s="507"/>
      <c r="CDY77" s="507"/>
      <c r="CDZ77" s="507"/>
      <c r="CEA77" s="507"/>
      <c r="CEB77" s="507"/>
      <c r="CEC77" s="507"/>
      <c r="CED77" s="507"/>
      <c r="CEE77" s="507"/>
      <c r="CEF77" s="507"/>
      <c r="CEG77" s="507"/>
      <c r="CEH77" s="507"/>
      <c r="CEI77" s="507"/>
      <c r="CEJ77" s="507"/>
      <c r="CEK77" s="507"/>
      <c r="CEL77" s="507"/>
      <c r="CEM77" s="507"/>
      <c r="CEN77" s="507"/>
      <c r="CEO77" s="507"/>
      <c r="CEP77" s="507"/>
      <c r="CEQ77" s="507"/>
      <c r="CER77" s="507"/>
      <c r="CES77" s="507"/>
      <c r="CET77" s="507"/>
      <c r="CEU77" s="507"/>
      <c r="CEV77" s="507"/>
      <c r="CEW77" s="507"/>
      <c r="CEX77" s="507"/>
      <c r="CEY77" s="507"/>
      <c r="CEZ77" s="507"/>
      <c r="CFA77" s="507"/>
      <c r="CFB77" s="507"/>
      <c r="CFC77" s="507"/>
      <c r="CFD77" s="507"/>
      <c r="CFE77" s="507"/>
      <c r="CFF77" s="507"/>
      <c r="CFG77" s="507"/>
      <c r="CFH77" s="507"/>
      <c r="CFI77" s="507"/>
      <c r="CFJ77" s="507"/>
      <c r="CFK77" s="507"/>
      <c r="CFL77" s="507"/>
      <c r="CFM77" s="507"/>
      <c r="CFN77" s="507"/>
      <c r="CFO77" s="507"/>
      <c r="CFP77" s="507"/>
      <c r="CFQ77" s="507"/>
      <c r="CFR77" s="507"/>
      <c r="CFS77" s="507"/>
      <c r="CFT77" s="507"/>
      <c r="CFU77" s="507"/>
      <c r="CFV77" s="507"/>
      <c r="CFW77" s="507"/>
      <c r="CFX77" s="507"/>
      <c r="CFY77" s="507"/>
      <c r="CFZ77" s="507"/>
      <c r="CGA77" s="507"/>
      <c r="CGB77" s="507"/>
      <c r="CGC77" s="507"/>
      <c r="CGD77" s="507"/>
      <c r="CGE77" s="507"/>
      <c r="CGF77" s="507"/>
      <c r="CGH77" s="507"/>
      <c r="CGI77" s="507"/>
      <c r="CGJ77" s="507"/>
      <c r="CGK77" s="507"/>
      <c r="CGL77" s="507"/>
      <c r="CGN77" s="507"/>
      <c r="CGR77" s="507"/>
      <c r="CGS77" s="507"/>
      <c r="CGT77" s="507"/>
      <c r="CGU77" s="507"/>
      <c r="CGV77" s="507"/>
      <c r="CGW77" s="507"/>
      <c r="CGX77" s="507"/>
      <c r="CGY77" s="507"/>
      <c r="CGZ77" s="507"/>
      <c r="CHA77" s="507"/>
      <c r="CHC77" s="507"/>
      <c r="CHD77" s="507"/>
      <c r="CHE77" s="507"/>
      <c r="CHF77" s="507"/>
      <c r="CHG77" s="507"/>
      <c r="CHH77" s="507"/>
      <c r="CHI77" s="507"/>
      <c r="CHJ77" s="507"/>
      <c r="CHK77" s="507"/>
      <c r="CHL77" s="507"/>
      <c r="CHM77" s="507"/>
      <c r="CHN77" s="507"/>
      <c r="CHO77" s="507"/>
      <c r="CHP77" s="507"/>
      <c r="CHQ77" s="507"/>
      <c r="CHR77" s="507"/>
      <c r="CHS77" s="507"/>
      <c r="CHT77" s="507"/>
      <c r="CHU77" s="507"/>
      <c r="CHV77" s="507"/>
      <c r="CHW77" s="507"/>
      <c r="CHX77" s="507"/>
      <c r="CHY77" s="507"/>
      <c r="CHZ77" s="507"/>
      <c r="CIA77" s="507"/>
      <c r="CIB77" s="507"/>
      <c r="CIC77" s="507"/>
      <c r="CID77" s="507"/>
      <c r="CIE77" s="507"/>
      <c r="CIF77" s="507"/>
      <c r="CIG77" s="507"/>
      <c r="CIH77" s="507"/>
      <c r="CII77" s="507"/>
      <c r="CIJ77" s="507"/>
      <c r="CIK77" s="507"/>
      <c r="CIL77" s="507"/>
      <c r="CIM77" s="507"/>
      <c r="CIN77" s="507"/>
      <c r="CIO77" s="507"/>
      <c r="CIP77" s="507"/>
      <c r="CIQ77" s="507"/>
      <c r="CIR77" s="507"/>
      <c r="CIS77" s="507"/>
      <c r="CIT77" s="507"/>
      <c r="CIU77" s="507"/>
      <c r="CIV77" s="507"/>
      <c r="CIW77" s="507"/>
      <c r="CIX77" s="507"/>
      <c r="CIY77" s="507"/>
      <c r="CIZ77" s="507"/>
      <c r="CJA77" s="507"/>
      <c r="CJB77" s="507"/>
      <c r="CJC77" s="507"/>
      <c r="CJD77" s="507"/>
      <c r="CJE77" s="507"/>
      <c r="CJF77" s="507"/>
      <c r="CJG77" s="507"/>
      <c r="CJH77" s="507"/>
      <c r="CJI77" s="507"/>
      <c r="CJJ77" s="507"/>
      <c r="CJK77" s="507"/>
      <c r="CJL77" s="507"/>
      <c r="CJM77" s="507"/>
      <c r="CJN77" s="507"/>
      <c r="CJO77" s="507"/>
      <c r="CJP77" s="507"/>
      <c r="CJQ77" s="507"/>
      <c r="CJR77" s="507"/>
      <c r="CJS77" s="507"/>
      <c r="CJT77" s="507"/>
      <c r="CJU77" s="507"/>
      <c r="CJV77" s="507"/>
      <c r="CJW77" s="507"/>
      <c r="CJX77" s="507"/>
      <c r="CJY77" s="507"/>
      <c r="CJZ77" s="507"/>
      <c r="CKA77" s="507"/>
      <c r="CKB77" s="507"/>
      <c r="CKC77" s="507"/>
      <c r="CKD77" s="507"/>
      <c r="CKE77" s="507"/>
      <c r="CKF77" s="507"/>
      <c r="CKG77" s="507"/>
      <c r="CKH77" s="507"/>
      <c r="CKI77" s="507"/>
      <c r="CKJ77" s="507"/>
      <c r="CKK77" s="507"/>
      <c r="CKL77" s="507"/>
      <c r="CKM77" s="507"/>
      <c r="CKN77" s="507"/>
      <c r="CKO77" s="507"/>
      <c r="CKP77" s="507"/>
      <c r="CKQ77" s="507"/>
      <c r="CKR77" s="507"/>
      <c r="CKS77" s="507"/>
      <c r="CKT77" s="507"/>
      <c r="CKU77" s="507"/>
      <c r="CKV77" s="507"/>
      <c r="CKW77" s="507"/>
      <c r="CKX77" s="507"/>
      <c r="CKY77" s="507"/>
      <c r="CKZ77" s="507"/>
      <c r="CLA77" s="507"/>
      <c r="CLB77" s="507"/>
      <c r="CLC77" s="507"/>
      <c r="CLD77" s="507"/>
      <c r="CLE77" s="507"/>
      <c r="CLF77" s="507"/>
      <c r="CLG77" s="507"/>
      <c r="CLH77" s="507"/>
      <c r="CLI77" s="507"/>
      <c r="CLJ77" s="507"/>
      <c r="CLK77" s="507"/>
      <c r="CLL77" s="507"/>
      <c r="CLM77" s="507"/>
      <c r="CLN77" s="507"/>
      <c r="CLO77" s="507"/>
      <c r="CLP77" s="507"/>
      <c r="CLQ77" s="507"/>
      <c r="CLR77" s="507"/>
      <c r="CLS77" s="507"/>
      <c r="CLT77" s="507"/>
      <c r="CLU77" s="507"/>
      <c r="CLV77" s="507"/>
      <c r="CLW77" s="507"/>
      <c r="CLX77" s="507"/>
      <c r="CLY77" s="507"/>
      <c r="CLZ77" s="507"/>
      <c r="CMA77" s="507"/>
      <c r="CMB77" s="507"/>
      <c r="CMC77" s="507"/>
      <c r="CMD77" s="507"/>
      <c r="CME77" s="507"/>
      <c r="CMF77" s="507"/>
      <c r="CMG77" s="507"/>
      <c r="CMH77" s="507"/>
      <c r="CMI77" s="507"/>
      <c r="CMJ77" s="507"/>
      <c r="CMK77" s="507"/>
      <c r="CML77" s="507"/>
      <c r="CMM77" s="507"/>
      <c r="CMN77" s="507"/>
      <c r="CMO77" s="507"/>
      <c r="CMP77" s="507"/>
      <c r="CMQ77" s="507"/>
      <c r="CMR77" s="507"/>
      <c r="CMS77" s="507"/>
      <c r="CMT77" s="507"/>
      <c r="CMU77" s="507"/>
      <c r="CMV77" s="507"/>
      <c r="CMW77" s="507"/>
      <c r="CMX77" s="507"/>
      <c r="CMY77" s="507"/>
      <c r="CMZ77" s="507"/>
      <c r="CNA77" s="507"/>
      <c r="CNB77" s="507"/>
      <c r="CNC77" s="507"/>
      <c r="CND77" s="507"/>
      <c r="CNE77" s="507"/>
      <c r="CNF77" s="507"/>
      <c r="CNG77" s="507"/>
      <c r="CNH77" s="507"/>
      <c r="CNI77" s="507"/>
      <c r="CNJ77" s="507"/>
      <c r="CNK77" s="507"/>
      <c r="CNL77" s="507"/>
      <c r="CNM77" s="507"/>
      <c r="CNN77" s="507"/>
      <c r="CNO77" s="507"/>
      <c r="CNP77" s="507"/>
      <c r="CNQ77" s="507"/>
      <c r="CNR77" s="507"/>
      <c r="CNS77" s="507"/>
      <c r="CNT77" s="507"/>
      <c r="CNU77" s="507"/>
      <c r="CNV77" s="507"/>
      <c r="CNW77" s="507"/>
      <c r="CNX77" s="507"/>
      <c r="CNY77" s="507"/>
      <c r="CNZ77" s="507"/>
      <c r="COA77" s="507"/>
      <c r="COB77" s="507"/>
      <c r="COC77" s="507"/>
      <c r="COD77" s="507"/>
      <c r="COE77" s="507"/>
      <c r="COF77" s="507"/>
      <c r="COG77" s="507"/>
      <c r="COH77" s="507"/>
      <c r="COI77" s="507"/>
      <c r="COJ77" s="507"/>
      <c r="COK77" s="507"/>
      <c r="COL77" s="507"/>
      <c r="COM77" s="507"/>
      <c r="CON77" s="507"/>
      <c r="COO77" s="507"/>
      <c r="COP77" s="507"/>
      <c r="COQ77" s="507"/>
      <c r="COR77" s="507"/>
      <c r="COS77" s="507"/>
      <c r="COT77" s="507"/>
      <c r="COU77" s="507"/>
      <c r="COV77" s="507"/>
      <c r="COW77" s="507"/>
      <c r="COX77" s="507"/>
      <c r="COY77" s="507"/>
      <c r="COZ77" s="507"/>
      <c r="CPA77" s="507"/>
      <c r="CPB77" s="507"/>
      <c r="CPC77" s="507"/>
      <c r="CPD77" s="507"/>
      <c r="CPE77" s="507"/>
      <c r="CPF77" s="507"/>
      <c r="CPG77" s="507"/>
      <c r="CPH77" s="507"/>
      <c r="CPI77" s="507"/>
      <c r="CPJ77" s="507"/>
      <c r="CPK77" s="507"/>
      <c r="CPL77" s="507"/>
      <c r="CPM77" s="507"/>
      <c r="CPN77" s="507"/>
      <c r="CPO77" s="507"/>
      <c r="CPP77" s="507"/>
      <c r="CPQ77" s="507"/>
      <c r="CPR77" s="507"/>
      <c r="CPS77" s="507"/>
      <c r="CPT77" s="507"/>
      <c r="CPU77" s="507"/>
      <c r="CPV77" s="507"/>
      <c r="CPW77" s="507"/>
      <c r="CPX77" s="507"/>
      <c r="CPY77" s="507"/>
      <c r="CPZ77" s="507"/>
      <c r="CQA77" s="507"/>
      <c r="CQB77" s="507"/>
      <c r="CQD77" s="507"/>
      <c r="CQE77" s="507"/>
      <c r="CQF77" s="507"/>
      <c r="CQG77" s="507"/>
      <c r="CQH77" s="507"/>
      <c r="CQJ77" s="507"/>
      <c r="CQN77" s="507"/>
      <c r="CQO77" s="507"/>
      <c r="CQP77" s="507"/>
      <c r="CQQ77" s="507"/>
      <c r="CQR77" s="507"/>
      <c r="CQS77" s="507"/>
      <c r="CQT77" s="507"/>
      <c r="CQU77" s="507"/>
      <c r="CQV77" s="507"/>
      <c r="CQW77" s="507"/>
      <c r="CQY77" s="507"/>
      <c r="CQZ77" s="507"/>
      <c r="CRA77" s="507"/>
      <c r="CRB77" s="507"/>
      <c r="CRC77" s="507"/>
      <c r="CRD77" s="507"/>
      <c r="CRE77" s="507"/>
      <c r="CRF77" s="507"/>
      <c r="CRG77" s="507"/>
      <c r="CRH77" s="507"/>
      <c r="CRI77" s="507"/>
      <c r="CRJ77" s="507"/>
      <c r="CRK77" s="507"/>
      <c r="CRL77" s="507"/>
      <c r="CRM77" s="507"/>
      <c r="CRN77" s="507"/>
      <c r="CRO77" s="507"/>
      <c r="CRP77" s="507"/>
      <c r="CRQ77" s="507"/>
      <c r="CRR77" s="507"/>
      <c r="CRS77" s="507"/>
      <c r="CRT77" s="507"/>
      <c r="CRU77" s="507"/>
      <c r="CRV77" s="507"/>
      <c r="CRW77" s="507"/>
      <c r="CRX77" s="507"/>
      <c r="CRY77" s="507"/>
      <c r="CRZ77" s="507"/>
      <c r="CSA77" s="507"/>
      <c r="CSB77" s="507"/>
      <c r="CSC77" s="507"/>
      <c r="CSD77" s="507"/>
      <c r="CSE77" s="507"/>
      <c r="CSF77" s="507"/>
      <c r="CSG77" s="507"/>
      <c r="CSH77" s="507"/>
      <c r="CSI77" s="507"/>
      <c r="CSJ77" s="507"/>
      <c r="CSK77" s="507"/>
      <c r="CSL77" s="507"/>
      <c r="CSM77" s="507"/>
      <c r="CSN77" s="507"/>
      <c r="CSO77" s="507"/>
      <c r="CSP77" s="507"/>
      <c r="CSQ77" s="507"/>
      <c r="CSR77" s="507"/>
      <c r="CSS77" s="507"/>
      <c r="CST77" s="507"/>
      <c r="CSU77" s="507"/>
      <c r="CSV77" s="507"/>
      <c r="CSW77" s="507"/>
      <c r="CSX77" s="507"/>
      <c r="CSY77" s="507"/>
      <c r="CSZ77" s="507"/>
      <c r="CTA77" s="507"/>
      <c r="CTB77" s="507"/>
      <c r="CTC77" s="507"/>
      <c r="CTD77" s="507"/>
      <c r="CTE77" s="507"/>
      <c r="CTF77" s="507"/>
      <c r="CTG77" s="507"/>
      <c r="CTH77" s="507"/>
      <c r="CTI77" s="507"/>
      <c r="CTJ77" s="507"/>
      <c r="CTK77" s="507"/>
      <c r="CTL77" s="507"/>
      <c r="CTM77" s="507"/>
      <c r="CTN77" s="507"/>
      <c r="CTO77" s="507"/>
      <c r="CTP77" s="507"/>
      <c r="CTQ77" s="507"/>
      <c r="CTR77" s="507"/>
      <c r="CTS77" s="507"/>
      <c r="CTT77" s="507"/>
      <c r="CTU77" s="507"/>
      <c r="CTV77" s="507"/>
      <c r="CTW77" s="507"/>
      <c r="CTX77" s="507"/>
      <c r="CTY77" s="507"/>
      <c r="CTZ77" s="507"/>
      <c r="CUA77" s="507"/>
      <c r="CUB77" s="507"/>
      <c r="CUC77" s="507"/>
      <c r="CUD77" s="507"/>
      <c r="CUE77" s="507"/>
      <c r="CUF77" s="507"/>
      <c r="CUG77" s="507"/>
      <c r="CUH77" s="507"/>
      <c r="CUI77" s="507"/>
      <c r="CUJ77" s="507"/>
      <c r="CUK77" s="507"/>
      <c r="CUL77" s="507"/>
      <c r="CUM77" s="507"/>
      <c r="CUN77" s="507"/>
      <c r="CUO77" s="507"/>
      <c r="CUP77" s="507"/>
      <c r="CUQ77" s="507"/>
      <c r="CUR77" s="507"/>
      <c r="CUS77" s="507"/>
      <c r="CUT77" s="507"/>
      <c r="CUU77" s="507"/>
      <c r="CUV77" s="507"/>
      <c r="CUW77" s="507"/>
      <c r="CUX77" s="507"/>
      <c r="CUY77" s="507"/>
      <c r="CUZ77" s="507"/>
      <c r="CVA77" s="507"/>
      <c r="CVB77" s="507"/>
      <c r="CVC77" s="507"/>
      <c r="CVD77" s="507"/>
      <c r="CVE77" s="507"/>
      <c r="CVF77" s="507"/>
      <c r="CVG77" s="507"/>
      <c r="CVH77" s="507"/>
      <c r="CVI77" s="507"/>
      <c r="CVJ77" s="507"/>
      <c r="CVK77" s="507"/>
      <c r="CVL77" s="507"/>
      <c r="CVM77" s="507"/>
      <c r="CVN77" s="507"/>
      <c r="CVO77" s="507"/>
      <c r="CVP77" s="507"/>
      <c r="CVQ77" s="507"/>
      <c r="CVR77" s="507"/>
      <c r="CVS77" s="507"/>
      <c r="CVT77" s="507"/>
      <c r="CVU77" s="507"/>
      <c r="CVV77" s="507"/>
      <c r="CVW77" s="507"/>
      <c r="CVX77" s="507"/>
      <c r="CVY77" s="507"/>
      <c r="CVZ77" s="507"/>
      <c r="CWA77" s="507"/>
      <c r="CWB77" s="507"/>
      <c r="CWC77" s="507"/>
      <c r="CWD77" s="507"/>
      <c r="CWE77" s="507"/>
      <c r="CWF77" s="507"/>
      <c r="CWG77" s="507"/>
      <c r="CWH77" s="507"/>
      <c r="CWI77" s="507"/>
      <c r="CWJ77" s="507"/>
      <c r="CWK77" s="507"/>
      <c r="CWL77" s="507"/>
      <c r="CWM77" s="507"/>
      <c r="CWN77" s="507"/>
      <c r="CWO77" s="507"/>
      <c r="CWP77" s="507"/>
      <c r="CWQ77" s="507"/>
      <c r="CWR77" s="507"/>
      <c r="CWS77" s="507"/>
      <c r="CWT77" s="507"/>
      <c r="CWU77" s="507"/>
      <c r="CWV77" s="507"/>
      <c r="CWW77" s="507"/>
      <c r="CWX77" s="507"/>
      <c r="CWY77" s="507"/>
      <c r="CWZ77" s="507"/>
      <c r="CXA77" s="507"/>
      <c r="CXB77" s="507"/>
      <c r="CXC77" s="507"/>
      <c r="CXD77" s="507"/>
      <c r="CXE77" s="507"/>
      <c r="CXF77" s="507"/>
      <c r="CXG77" s="507"/>
      <c r="CXH77" s="507"/>
      <c r="CXI77" s="507"/>
      <c r="CXJ77" s="507"/>
      <c r="CXK77" s="507"/>
      <c r="CXL77" s="507"/>
      <c r="CXM77" s="507"/>
      <c r="CXN77" s="507"/>
      <c r="CXO77" s="507"/>
      <c r="CXP77" s="507"/>
      <c r="CXQ77" s="507"/>
      <c r="CXR77" s="507"/>
      <c r="CXS77" s="507"/>
      <c r="CXT77" s="507"/>
      <c r="CXU77" s="507"/>
      <c r="CXV77" s="507"/>
      <c r="CXW77" s="507"/>
      <c r="CXX77" s="507"/>
      <c r="CXY77" s="507"/>
      <c r="CXZ77" s="507"/>
      <c r="CYA77" s="507"/>
      <c r="CYB77" s="507"/>
      <c r="CYC77" s="507"/>
      <c r="CYD77" s="507"/>
      <c r="CYE77" s="507"/>
      <c r="CYF77" s="507"/>
      <c r="CYG77" s="507"/>
      <c r="CYH77" s="507"/>
      <c r="CYI77" s="507"/>
      <c r="CYJ77" s="507"/>
      <c r="CYK77" s="507"/>
      <c r="CYL77" s="507"/>
      <c r="CYM77" s="507"/>
      <c r="CYN77" s="507"/>
      <c r="CYO77" s="507"/>
      <c r="CYP77" s="507"/>
      <c r="CYQ77" s="507"/>
      <c r="CYR77" s="507"/>
      <c r="CYS77" s="507"/>
      <c r="CYT77" s="507"/>
      <c r="CYU77" s="507"/>
      <c r="CYV77" s="507"/>
      <c r="CYW77" s="507"/>
      <c r="CYX77" s="507"/>
      <c r="CYY77" s="507"/>
      <c r="CYZ77" s="507"/>
      <c r="CZA77" s="507"/>
      <c r="CZB77" s="507"/>
      <c r="CZC77" s="507"/>
      <c r="CZD77" s="507"/>
      <c r="CZE77" s="507"/>
      <c r="CZF77" s="507"/>
      <c r="CZG77" s="507"/>
      <c r="CZH77" s="507"/>
      <c r="CZI77" s="507"/>
      <c r="CZJ77" s="507"/>
      <c r="CZK77" s="507"/>
      <c r="CZL77" s="507"/>
      <c r="CZM77" s="507"/>
      <c r="CZN77" s="507"/>
      <c r="CZO77" s="507"/>
      <c r="CZP77" s="507"/>
      <c r="CZQ77" s="507"/>
      <c r="CZR77" s="507"/>
      <c r="CZS77" s="507"/>
      <c r="CZT77" s="507"/>
      <c r="CZU77" s="507"/>
      <c r="CZV77" s="507"/>
      <c r="CZW77" s="507"/>
      <c r="CZX77" s="507"/>
      <c r="CZZ77" s="507"/>
      <c r="DAA77" s="507"/>
      <c r="DAB77" s="507"/>
      <c r="DAC77" s="507"/>
      <c r="DAD77" s="507"/>
      <c r="DAF77" s="507"/>
      <c r="DAJ77" s="507"/>
      <c r="DAK77" s="507"/>
      <c r="DAL77" s="507"/>
      <c r="DAM77" s="507"/>
      <c r="DAN77" s="507"/>
      <c r="DAO77" s="507"/>
      <c r="DAP77" s="507"/>
      <c r="DAQ77" s="507"/>
      <c r="DAR77" s="507"/>
      <c r="DAS77" s="507"/>
      <c r="DAU77" s="507"/>
      <c r="DAV77" s="507"/>
      <c r="DAW77" s="507"/>
      <c r="DAX77" s="507"/>
      <c r="DAY77" s="507"/>
      <c r="DAZ77" s="507"/>
      <c r="DBA77" s="507"/>
      <c r="DBB77" s="507"/>
      <c r="DBC77" s="507"/>
      <c r="DBD77" s="507"/>
      <c r="DBE77" s="507"/>
      <c r="DBF77" s="507"/>
      <c r="DBG77" s="507"/>
      <c r="DBH77" s="507"/>
      <c r="DBI77" s="507"/>
      <c r="DBJ77" s="507"/>
      <c r="DBK77" s="507"/>
      <c r="DBL77" s="507"/>
      <c r="DBM77" s="507"/>
      <c r="DBN77" s="507"/>
      <c r="DBO77" s="507"/>
      <c r="DBP77" s="507"/>
      <c r="DBQ77" s="507"/>
      <c r="DBR77" s="507"/>
      <c r="DBS77" s="507"/>
      <c r="DBT77" s="507"/>
      <c r="DBU77" s="507"/>
      <c r="DBV77" s="507"/>
      <c r="DBW77" s="507"/>
      <c r="DBX77" s="507"/>
      <c r="DBY77" s="507"/>
      <c r="DBZ77" s="507"/>
      <c r="DCA77" s="507"/>
      <c r="DCB77" s="507"/>
      <c r="DCC77" s="507"/>
      <c r="DCD77" s="507"/>
      <c r="DCE77" s="507"/>
      <c r="DCF77" s="507"/>
      <c r="DCG77" s="507"/>
      <c r="DCH77" s="507"/>
      <c r="DCI77" s="507"/>
      <c r="DCJ77" s="507"/>
      <c r="DCK77" s="507"/>
      <c r="DCL77" s="507"/>
      <c r="DCM77" s="507"/>
      <c r="DCN77" s="507"/>
      <c r="DCO77" s="507"/>
      <c r="DCP77" s="507"/>
      <c r="DCQ77" s="507"/>
      <c r="DCR77" s="507"/>
      <c r="DCS77" s="507"/>
      <c r="DCT77" s="507"/>
      <c r="DCU77" s="507"/>
      <c r="DCV77" s="507"/>
      <c r="DCW77" s="507"/>
      <c r="DCX77" s="507"/>
      <c r="DCY77" s="507"/>
      <c r="DCZ77" s="507"/>
      <c r="DDA77" s="507"/>
      <c r="DDB77" s="507"/>
      <c r="DDC77" s="507"/>
      <c r="DDD77" s="507"/>
      <c r="DDE77" s="507"/>
      <c r="DDF77" s="507"/>
      <c r="DDG77" s="507"/>
      <c r="DDH77" s="507"/>
      <c r="DDI77" s="507"/>
      <c r="DDJ77" s="507"/>
      <c r="DDK77" s="507"/>
      <c r="DDL77" s="507"/>
      <c r="DDM77" s="507"/>
      <c r="DDN77" s="507"/>
      <c r="DDO77" s="507"/>
      <c r="DDP77" s="507"/>
      <c r="DDQ77" s="507"/>
      <c r="DDR77" s="507"/>
      <c r="DDS77" s="507"/>
      <c r="DDT77" s="507"/>
      <c r="DDU77" s="507"/>
      <c r="DDV77" s="507"/>
      <c r="DDW77" s="507"/>
      <c r="DDX77" s="507"/>
      <c r="DDY77" s="507"/>
      <c r="DDZ77" s="507"/>
      <c r="DEA77" s="507"/>
      <c r="DEB77" s="507"/>
      <c r="DEC77" s="507"/>
      <c r="DED77" s="507"/>
      <c r="DEE77" s="507"/>
      <c r="DEF77" s="507"/>
      <c r="DEG77" s="507"/>
      <c r="DEH77" s="507"/>
      <c r="DEI77" s="507"/>
      <c r="DEJ77" s="507"/>
      <c r="DEK77" s="507"/>
      <c r="DEL77" s="507"/>
      <c r="DEM77" s="507"/>
      <c r="DEN77" s="507"/>
      <c r="DEO77" s="507"/>
      <c r="DEP77" s="507"/>
      <c r="DEQ77" s="507"/>
      <c r="DER77" s="507"/>
      <c r="DES77" s="507"/>
      <c r="DET77" s="507"/>
      <c r="DEU77" s="507"/>
      <c r="DEV77" s="507"/>
      <c r="DEW77" s="507"/>
      <c r="DEX77" s="507"/>
      <c r="DEY77" s="507"/>
      <c r="DEZ77" s="507"/>
      <c r="DFA77" s="507"/>
      <c r="DFB77" s="507"/>
      <c r="DFC77" s="507"/>
      <c r="DFD77" s="507"/>
      <c r="DFE77" s="507"/>
      <c r="DFF77" s="507"/>
      <c r="DFG77" s="507"/>
      <c r="DFH77" s="507"/>
      <c r="DFI77" s="507"/>
      <c r="DFJ77" s="507"/>
      <c r="DFK77" s="507"/>
      <c r="DFL77" s="507"/>
      <c r="DFM77" s="507"/>
      <c r="DFN77" s="507"/>
      <c r="DFO77" s="507"/>
      <c r="DFP77" s="507"/>
      <c r="DFQ77" s="507"/>
      <c r="DFR77" s="507"/>
      <c r="DFS77" s="507"/>
      <c r="DFT77" s="507"/>
      <c r="DFU77" s="507"/>
      <c r="DFV77" s="507"/>
      <c r="DFW77" s="507"/>
      <c r="DFX77" s="507"/>
      <c r="DFY77" s="507"/>
      <c r="DFZ77" s="507"/>
      <c r="DGA77" s="507"/>
      <c r="DGB77" s="507"/>
      <c r="DGC77" s="507"/>
      <c r="DGD77" s="507"/>
      <c r="DGE77" s="507"/>
      <c r="DGF77" s="507"/>
      <c r="DGG77" s="507"/>
      <c r="DGH77" s="507"/>
      <c r="DGI77" s="507"/>
      <c r="DGJ77" s="507"/>
      <c r="DGK77" s="507"/>
      <c r="DGL77" s="507"/>
      <c r="DGM77" s="507"/>
      <c r="DGN77" s="507"/>
      <c r="DGO77" s="507"/>
      <c r="DGP77" s="507"/>
      <c r="DGQ77" s="507"/>
      <c r="DGR77" s="507"/>
      <c r="DGS77" s="507"/>
      <c r="DGT77" s="507"/>
      <c r="DGU77" s="507"/>
      <c r="DGV77" s="507"/>
      <c r="DGW77" s="507"/>
      <c r="DGX77" s="507"/>
      <c r="DGY77" s="507"/>
      <c r="DGZ77" s="507"/>
      <c r="DHA77" s="507"/>
      <c r="DHB77" s="507"/>
      <c r="DHC77" s="507"/>
      <c r="DHD77" s="507"/>
      <c r="DHE77" s="507"/>
      <c r="DHF77" s="507"/>
      <c r="DHG77" s="507"/>
      <c r="DHH77" s="507"/>
      <c r="DHI77" s="507"/>
      <c r="DHJ77" s="507"/>
      <c r="DHK77" s="507"/>
      <c r="DHL77" s="507"/>
      <c r="DHM77" s="507"/>
      <c r="DHN77" s="507"/>
      <c r="DHO77" s="507"/>
      <c r="DHP77" s="507"/>
      <c r="DHQ77" s="507"/>
      <c r="DHR77" s="507"/>
      <c r="DHS77" s="507"/>
      <c r="DHT77" s="507"/>
      <c r="DHU77" s="507"/>
      <c r="DHV77" s="507"/>
      <c r="DHW77" s="507"/>
      <c r="DHX77" s="507"/>
      <c r="DHY77" s="507"/>
      <c r="DHZ77" s="507"/>
      <c r="DIA77" s="507"/>
      <c r="DIB77" s="507"/>
      <c r="DIC77" s="507"/>
      <c r="DID77" s="507"/>
      <c r="DIE77" s="507"/>
      <c r="DIF77" s="507"/>
      <c r="DIG77" s="507"/>
      <c r="DIH77" s="507"/>
      <c r="DII77" s="507"/>
      <c r="DIJ77" s="507"/>
      <c r="DIK77" s="507"/>
      <c r="DIL77" s="507"/>
      <c r="DIM77" s="507"/>
      <c r="DIN77" s="507"/>
      <c r="DIO77" s="507"/>
      <c r="DIP77" s="507"/>
      <c r="DIQ77" s="507"/>
      <c r="DIR77" s="507"/>
      <c r="DIS77" s="507"/>
      <c r="DIT77" s="507"/>
      <c r="DIU77" s="507"/>
      <c r="DIV77" s="507"/>
      <c r="DIW77" s="507"/>
      <c r="DIX77" s="507"/>
      <c r="DIY77" s="507"/>
      <c r="DIZ77" s="507"/>
      <c r="DJA77" s="507"/>
      <c r="DJB77" s="507"/>
      <c r="DJC77" s="507"/>
      <c r="DJD77" s="507"/>
      <c r="DJE77" s="507"/>
      <c r="DJF77" s="507"/>
      <c r="DJG77" s="507"/>
      <c r="DJH77" s="507"/>
      <c r="DJI77" s="507"/>
      <c r="DJJ77" s="507"/>
      <c r="DJK77" s="507"/>
      <c r="DJL77" s="507"/>
      <c r="DJM77" s="507"/>
      <c r="DJN77" s="507"/>
      <c r="DJO77" s="507"/>
      <c r="DJP77" s="507"/>
      <c r="DJQ77" s="507"/>
      <c r="DJR77" s="507"/>
      <c r="DJS77" s="507"/>
      <c r="DJT77" s="507"/>
      <c r="DJV77" s="507"/>
      <c r="DJW77" s="507"/>
      <c r="DJX77" s="507"/>
      <c r="DJY77" s="507"/>
      <c r="DJZ77" s="507"/>
      <c r="DKB77" s="507"/>
      <c r="DKF77" s="507"/>
      <c r="DKG77" s="507"/>
      <c r="DKH77" s="507"/>
      <c r="DKI77" s="507"/>
      <c r="DKJ77" s="507"/>
      <c r="DKK77" s="507"/>
      <c r="DKL77" s="507"/>
      <c r="DKM77" s="507"/>
      <c r="DKN77" s="507"/>
      <c r="DKO77" s="507"/>
      <c r="DKQ77" s="507"/>
      <c r="DKR77" s="507"/>
      <c r="DKS77" s="507"/>
      <c r="DKT77" s="507"/>
      <c r="DKU77" s="507"/>
      <c r="DKV77" s="507"/>
      <c r="DKW77" s="507"/>
      <c r="DKX77" s="507"/>
      <c r="DKY77" s="507"/>
      <c r="DKZ77" s="507"/>
      <c r="DLA77" s="507"/>
      <c r="DLB77" s="507"/>
      <c r="DLC77" s="507"/>
      <c r="DLD77" s="507"/>
      <c r="DLE77" s="507"/>
      <c r="DLF77" s="507"/>
      <c r="DLG77" s="507"/>
      <c r="DLH77" s="507"/>
      <c r="DLI77" s="507"/>
      <c r="DLJ77" s="507"/>
      <c r="DLK77" s="507"/>
      <c r="DLL77" s="507"/>
      <c r="DLM77" s="507"/>
      <c r="DLN77" s="507"/>
      <c r="DLO77" s="507"/>
      <c r="DLP77" s="507"/>
      <c r="DLQ77" s="507"/>
      <c r="DLR77" s="507"/>
      <c r="DLS77" s="507"/>
      <c r="DLT77" s="507"/>
      <c r="DLU77" s="507"/>
      <c r="DLV77" s="507"/>
      <c r="DLW77" s="507"/>
      <c r="DLX77" s="507"/>
      <c r="DLY77" s="507"/>
      <c r="DLZ77" s="507"/>
      <c r="DMA77" s="507"/>
      <c r="DMB77" s="507"/>
      <c r="DMC77" s="507"/>
      <c r="DMD77" s="507"/>
      <c r="DME77" s="507"/>
      <c r="DMF77" s="507"/>
      <c r="DMG77" s="507"/>
      <c r="DMH77" s="507"/>
      <c r="DMI77" s="507"/>
      <c r="DMJ77" s="507"/>
      <c r="DMK77" s="507"/>
      <c r="DML77" s="507"/>
      <c r="DMM77" s="507"/>
      <c r="DMN77" s="507"/>
      <c r="DMO77" s="507"/>
      <c r="DMP77" s="507"/>
      <c r="DMQ77" s="507"/>
      <c r="DMR77" s="507"/>
      <c r="DMS77" s="507"/>
      <c r="DMT77" s="507"/>
      <c r="DMU77" s="507"/>
      <c r="DMV77" s="507"/>
      <c r="DMW77" s="507"/>
      <c r="DMX77" s="507"/>
      <c r="DMY77" s="507"/>
      <c r="DMZ77" s="507"/>
      <c r="DNA77" s="507"/>
      <c r="DNB77" s="507"/>
      <c r="DNC77" s="507"/>
      <c r="DND77" s="507"/>
      <c r="DNE77" s="507"/>
      <c r="DNF77" s="507"/>
      <c r="DNG77" s="507"/>
      <c r="DNH77" s="507"/>
      <c r="DNI77" s="507"/>
      <c r="DNJ77" s="507"/>
      <c r="DNK77" s="507"/>
      <c r="DNL77" s="507"/>
      <c r="DNM77" s="507"/>
      <c r="DNN77" s="507"/>
      <c r="DNO77" s="507"/>
      <c r="DNP77" s="507"/>
      <c r="DNQ77" s="507"/>
      <c r="DNR77" s="507"/>
      <c r="DNS77" s="507"/>
      <c r="DNT77" s="507"/>
      <c r="DNU77" s="507"/>
      <c r="DNV77" s="507"/>
      <c r="DNW77" s="507"/>
      <c r="DNX77" s="507"/>
      <c r="DNY77" s="507"/>
      <c r="DNZ77" s="507"/>
      <c r="DOA77" s="507"/>
      <c r="DOB77" s="507"/>
      <c r="DOC77" s="507"/>
      <c r="DOD77" s="507"/>
      <c r="DOE77" s="507"/>
      <c r="DOF77" s="507"/>
      <c r="DOG77" s="507"/>
      <c r="DOH77" s="507"/>
      <c r="DOI77" s="507"/>
      <c r="DOJ77" s="507"/>
      <c r="DOK77" s="507"/>
      <c r="DOL77" s="507"/>
      <c r="DOM77" s="507"/>
      <c r="DON77" s="507"/>
      <c r="DOO77" s="507"/>
      <c r="DOP77" s="507"/>
      <c r="DOQ77" s="507"/>
      <c r="DOR77" s="507"/>
      <c r="DOS77" s="507"/>
      <c r="DOT77" s="507"/>
      <c r="DOU77" s="507"/>
      <c r="DOV77" s="507"/>
      <c r="DOW77" s="507"/>
      <c r="DOX77" s="507"/>
      <c r="DOY77" s="507"/>
      <c r="DOZ77" s="507"/>
      <c r="DPA77" s="507"/>
      <c r="DPB77" s="507"/>
      <c r="DPC77" s="507"/>
      <c r="DPD77" s="507"/>
      <c r="DPE77" s="507"/>
      <c r="DPF77" s="507"/>
      <c r="DPG77" s="507"/>
      <c r="DPH77" s="507"/>
      <c r="DPI77" s="507"/>
      <c r="DPJ77" s="507"/>
      <c r="DPK77" s="507"/>
      <c r="DPL77" s="507"/>
      <c r="DPM77" s="507"/>
      <c r="DPN77" s="507"/>
      <c r="DPO77" s="507"/>
      <c r="DPP77" s="507"/>
      <c r="DPQ77" s="507"/>
      <c r="DPR77" s="507"/>
      <c r="DPS77" s="507"/>
      <c r="DPT77" s="507"/>
      <c r="DPU77" s="507"/>
      <c r="DPV77" s="507"/>
      <c r="DPW77" s="507"/>
      <c r="DPX77" s="507"/>
      <c r="DPY77" s="507"/>
      <c r="DPZ77" s="507"/>
      <c r="DQA77" s="507"/>
      <c r="DQB77" s="507"/>
      <c r="DQC77" s="507"/>
      <c r="DQD77" s="507"/>
      <c r="DQE77" s="507"/>
      <c r="DQF77" s="507"/>
      <c r="DQG77" s="507"/>
      <c r="DQH77" s="507"/>
      <c r="DQI77" s="507"/>
      <c r="DQJ77" s="507"/>
      <c r="DQK77" s="507"/>
      <c r="DQL77" s="507"/>
      <c r="DQM77" s="507"/>
      <c r="DQN77" s="507"/>
      <c r="DQO77" s="507"/>
      <c r="DQP77" s="507"/>
      <c r="DQQ77" s="507"/>
      <c r="DQR77" s="507"/>
      <c r="DQS77" s="507"/>
      <c r="DQT77" s="507"/>
      <c r="DQU77" s="507"/>
      <c r="DQV77" s="507"/>
      <c r="DQW77" s="507"/>
      <c r="DQX77" s="507"/>
      <c r="DQY77" s="507"/>
      <c r="DQZ77" s="507"/>
      <c r="DRA77" s="507"/>
      <c r="DRB77" s="507"/>
      <c r="DRC77" s="507"/>
      <c r="DRD77" s="507"/>
      <c r="DRE77" s="507"/>
      <c r="DRF77" s="507"/>
      <c r="DRG77" s="507"/>
      <c r="DRH77" s="507"/>
      <c r="DRI77" s="507"/>
      <c r="DRJ77" s="507"/>
      <c r="DRK77" s="507"/>
      <c r="DRL77" s="507"/>
      <c r="DRM77" s="507"/>
      <c r="DRN77" s="507"/>
      <c r="DRO77" s="507"/>
      <c r="DRP77" s="507"/>
      <c r="DRQ77" s="507"/>
      <c r="DRR77" s="507"/>
      <c r="DRS77" s="507"/>
      <c r="DRT77" s="507"/>
      <c r="DRU77" s="507"/>
      <c r="DRV77" s="507"/>
      <c r="DRW77" s="507"/>
      <c r="DRX77" s="507"/>
      <c r="DRY77" s="507"/>
      <c r="DRZ77" s="507"/>
      <c r="DSA77" s="507"/>
      <c r="DSB77" s="507"/>
      <c r="DSC77" s="507"/>
      <c r="DSD77" s="507"/>
      <c r="DSE77" s="507"/>
      <c r="DSF77" s="507"/>
      <c r="DSG77" s="507"/>
      <c r="DSH77" s="507"/>
      <c r="DSI77" s="507"/>
      <c r="DSJ77" s="507"/>
      <c r="DSK77" s="507"/>
      <c r="DSL77" s="507"/>
      <c r="DSM77" s="507"/>
      <c r="DSN77" s="507"/>
      <c r="DSO77" s="507"/>
      <c r="DSP77" s="507"/>
      <c r="DSQ77" s="507"/>
      <c r="DSR77" s="507"/>
      <c r="DSS77" s="507"/>
      <c r="DST77" s="507"/>
      <c r="DSU77" s="507"/>
      <c r="DSV77" s="507"/>
      <c r="DSW77" s="507"/>
      <c r="DSX77" s="507"/>
      <c r="DSY77" s="507"/>
      <c r="DSZ77" s="507"/>
      <c r="DTA77" s="507"/>
      <c r="DTB77" s="507"/>
      <c r="DTC77" s="507"/>
      <c r="DTD77" s="507"/>
      <c r="DTE77" s="507"/>
      <c r="DTF77" s="507"/>
      <c r="DTG77" s="507"/>
      <c r="DTH77" s="507"/>
      <c r="DTI77" s="507"/>
      <c r="DTJ77" s="507"/>
      <c r="DTK77" s="507"/>
      <c r="DTL77" s="507"/>
      <c r="DTM77" s="507"/>
      <c r="DTN77" s="507"/>
      <c r="DTO77" s="507"/>
      <c r="DTP77" s="507"/>
      <c r="DTR77" s="507"/>
      <c r="DTS77" s="507"/>
      <c r="DTT77" s="507"/>
      <c r="DTU77" s="507"/>
      <c r="DTV77" s="507"/>
      <c r="DTX77" s="507"/>
      <c r="DUB77" s="507"/>
      <c r="DUC77" s="507"/>
      <c r="DUD77" s="507"/>
      <c r="DUE77" s="507"/>
      <c r="DUF77" s="507"/>
      <c r="DUG77" s="507"/>
      <c r="DUH77" s="507"/>
      <c r="DUI77" s="507"/>
      <c r="DUJ77" s="507"/>
      <c r="DUK77" s="507"/>
      <c r="DUM77" s="507"/>
      <c r="DUN77" s="507"/>
      <c r="DUO77" s="507"/>
      <c r="DUP77" s="507"/>
      <c r="DUQ77" s="507"/>
      <c r="DUR77" s="507"/>
      <c r="DUS77" s="507"/>
      <c r="DUT77" s="507"/>
      <c r="DUU77" s="507"/>
      <c r="DUV77" s="507"/>
      <c r="DUW77" s="507"/>
      <c r="DUX77" s="507"/>
      <c r="DUY77" s="507"/>
      <c r="DUZ77" s="507"/>
      <c r="DVA77" s="507"/>
      <c r="DVB77" s="507"/>
      <c r="DVC77" s="507"/>
      <c r="DVD77" s="507"/>
      <c r="DVE77" s="507"/>
      <c r="DVF77" s="507"/>
      <c r="DVG77" s="507"/>
      <c r="DVH77" s="507"/>
      <c r="DVI77" s="507"/>
      <c r="DVJ77" s="507"/>
      <c r="DVK77" s="507"/>
      <c r="DVL77" s="507"/>
      <c r="DVM77" s="507"/>
      <c r="DVN77" s="507"/>
      <c r="DVO77" s="507"/>
      <c r="DVP77" s="507"/>
      <c r="DVQ77" s="507"/>
      <c r="DVR77" s="507"/>
      <c r="DVS77" s="507"/>
      <c r="DVT77" s="507"/>
      <c r="DVU77" s="507"/>
      <c r="DVV77" s="507"/>
      <c r="DVW77" s="507"/>
      <c r="DVX77" s="507"/>
      <c r="DVY77" s="507"/>
      <c r="DVZ77" s="507"/>
      <c r="DWA77" s="507"/>
      <c r="DWB77" s="507"/>
      <c r="DWC77" s="507"/>
      <c r="DWD77" s="507"/>
      <c r="DWE77" s="507"/>
      <c r="DWF77" s="507"/>
      <c r="DWG77" s="507"/>
      <c r="DWH77" s="507"/>
      <c r="DWI77" s="507"/>
      <c r="DWJ77" s="507"/>
      <c r="DWK77" s="507"/>
      <c r="DWL77" s="507"/>
      <c r="DWM77" s="507"/>
      <c r="DWN77" s="507"/>
      <c r="DWO77" s="507"/>
      <c r="DWP77" s="507"/>
      <c r="DWQ77" s="507"/>
      <c r="DWR77" s="507"/>
      <c r="DWS77" s="507"/>
      <c r="DWT77" s="507"/>
      <c r="DWU77" s="507"/>
      <c r="DWV77" s="507"/>
      <c r="DWW77" s="507"/>
      <c r="DWX77" s="507"/>
      <c r="DWY77" s="507"/>
      <c r="DWZ77" s="507"/>
      <c r="DXA77" s="507"/>
      <c r="DXB77" s="507"/>
      <c r="DXC77" s="507"/>
      <c r="DXD77" s="507"/>
      <c r="DXE77" s="507"/>
      <c r="DXF77" s="507"/>
      <c r="DXG77" s="507"/>
      <c r="DXH77" s="507"/>
      <c r="DXI77" s="507"/>
      <c r="DXJ77" s="507"/>
      <c r="DXK77" s="507"/>
      <c r="DXL77" s="507"/>
      <c r="DXM77" s="507"/>
      <c r="DXN77" s="507"/>
      <c r="DXO77" s="507"/>
      <c r="DXP77" s="507"/>
      <c r="DXQ77" s="507"/>
      <c r="DXR77" s="507"/>
      <c r="DXS77" s="507"/>
      <c r="DXT77" s="507"/>
      <c r="DXU77" s="507"/>
      <c r="DXV77" s="507"/>
      <c r="DXW77" s="507"/>
      <c r="DXX77" s="507"/>
      <c r="DXY77" s="507"/>
      <c r="DXZ77" s="507"/>
      <c r="DYA77" s="507"/>
      <c r="DYB77" s="507"/>
      <c r="DYC77" s="507"/>
      <c r="DYD77" s="507"/>
      <c r="DYE77" s="507"/>
      <c r="DYF77" s="507"/>
      <c r="DYG77" s="507"/>
      <c r="DYH77" s="507"/>
      <c r="DYI77" s="507"/>
      <c r="DYJ77" s="507"/>
      <c r="DYK77" s="507"/>
      <c r="DYL77" s="507"/>
      <c r="DYM77" s="507"/>
      <c r="DYN77" s="507"/>
      <c r="DYO77" s="507"/>
      <c r="DYP77" s="507"/>
      <c r="DYQ77" s="507"/>
      <c r="DYR77" s="507"/>
      <c r="DYS77" s="507"/>
      <c r="DYT77" s="507"/>
      <c r="DYU77" s="507"/>
      <c r="DYV77" s="507"/>
      <c r="DYW77" s="507"/>
      <c r="DYX77" s="507"/>
      <c r="DYY77" s="507"/>
      <c r="DYZ77" s="507"/>
      <c r="DZA77" s="507"/>
      <c r="DZB77" s="507"/>
      <c r="DZC77" s="507"/>
      <c r="DZD77" s="507"/>
      <c r="DZE77" s="507"/>
      <c r="DZF77" s="507"/>
      <c r="DZG77" s="507"/>
      <c r="DZH77" s="507"/>
      <c r="DZI77" s="507"/>
      <c r="DZJ77" s="507"/>
      <c r="DZK77" s="507"/>
      <c r="DZL77" s="507"/>
      <c r="DZM77" s="507"/>
      <c r="DZN77" s="507"/>
      <c r="DZO77" s="507"/>
      <c r="DZP77" s="507"/>
      <c r="DZQ77" s="507"/>
      <c r="DZR77" s="507"/>
      <c r="DZS77" s="507"/>
      <c r="DZT77" s="507"/>
      <c r="DZU77" s="507"/>
      <c r="DZV77" s="507"/>
      <c r="DZW77" s="507"/>
      <c r="DZX77" s="507"/>
      <c r="DZY77" s="507"/>
      <c r="DZZ77" s="507"/>
      <c r="EAA77" s="507"/>
      <c r="EAB77" s="507"/>
      <c r="EAC77" s="507"/>
      <c r="EAD77" s="507"/>
      <c r="EAE77" s="507"/>
      <c r="EAF77" s="507"/>
      <c r="EAG77" s="507"/>
      <c r="EAH77" s="507"/>
      <c r="EAI77" s="507"/>
      <c r="EAJ77" s="507"/>
      <c r="EAK77" s="507"/>
      <c r="EAL77" s="507"/>
      <c r="EAM77" s="507"/>
      <c r="EAN77" s="507"/>
      <c r="EAO77" s="507"/>
      <c r="EAP77" s="507"/>
      <c r="EAQ77" s="507"/>
      <c r="EAR77" s="507"/>
      <c r="EAS77" s="507"/>
      <c r="EAT77" s="507"/>
      <c r="EAU77" s="507"/>
      <c r="EAV77" s="507"/>
      <c r="EAW77" s="507"/>
      <c r="EAX77" s="507"/>
      <c r="EAY77" s="507"/>
      <c r="EAZ77" s="507"/>
      <c r="EBA77" s="507"/>
      <c r="EBB77" s="507"/>
      <c r="EBC77" s="507"/>
      <c r="EBD77" s="507"/>
      <c r="EBE77" s="507"/>
      <c r="EBF77" s="507"/>
      <c r="EBG77" s="507"/>
      <c r="EBH77" s="507"/>
      <c r="EBI77" s="507"/>
      <c r="EBJ77" s="507"/>
      <c r="EBK77" s="507"/>
      <c r="EBL77" s="507"/>
      <c r="EBM77" s="507"/>
      <c r="EBN77" s="507"/>
      <c r="EBO77" s="507"/>
      <c r="EBP77" s="507"/>
      <c r="EBQ77" s="507"/>
      <c r="EBR77" s="507"/>
      <c r="EBS77" s="507"/>
      <c r="EBT77" s="507"/>
      <c r="EBU77" s="507"/>
      <c r="EBV77" s="507"/>
      <c r="EBW77" s="507"/>
      <c r="EBX77" s="507"/>
      <c r="EBY77" s="507"/>
      <c r="EBZ77" s="507"/>
      <c r="ECA77" s="507"/>
      <c r="ECB77" s="507"/>
      <c r="ECC77" s="507"/>
      <c r="ECD77" s="507"/>
      <c r="ECE77" s="507"/>
      <c r="ECF77" s="507"/>
      <c r="ECG77" s="507"/>
      <c r="ECH77" s="507"/>
      <c r="ECI77" s="507"/>
      <c r="ECJ77" s="507"/>
      <c r="ECK77" s="507"/>
      <c r="ECL77" s="507"/>
      <c r="ECM77" s="507"/>
      <c r="ECN77" s="507"/>
      <c r="ECO77" s="507"/>
      <c r="ECP77" s="507"/>
      <c r="ECQ77" s="507"/>
      <c r="ECR77" s="507"/>
      <c r="ECS77" s="507"/>
      <c r="ECT77" s="507"/>
      <c r="ECU77" s="507"/>
      <c r="ECV77" s="507"/>
      <c r="ECW77" s="507"/>
      <c r="ECX77" s="507"/>
      <c r="ECY77" s="507"/>
      <c r="ECZ77" s="507"/>
      <c r="EDA77" s="507"/>
      <c r="EDB77" s="507"/>
      <c r="EDC77" s="507"/>
      <c r="EDD77" s="507"/>
      <c r="EDE77" s="507"/>
      <c r="EDF77" s="507"/>
      <c r="EDG77" s="507"/>
      <c r="EDH77" s="507"/>
      <c r="EDI77" s="507"/>
      <c r="EDJ77" s="507"/>
      <c r="EDK77" s="507"/>
      <c r="EDL77" s="507"/>
      <c r="EDN77" s="507"/>
      <c r="EDO77" s="507"/>
      <c r="EDP77" s="507"/>
      <c r="EDQ77" s="507"/>
      <c r="EDR77" s="507"/>
      <c r="EDT77" s="507"/>
      <c r="EDX77" s="507"/>
      <c r="EDY77" s="507"/>
      <c r="EDZ77" s="507"/>
      <c r="EEA77" s="507"/>
      <c r="EEB77" s="507"/>
      <c r="EEC77" s="507"/>
      <c r="EED77" s="507"/>
      <c r="EEE77" s="507"/>
      <c r="EEF77" s="507"/>
      <c r="EEG77" s="507"/>
      <c r="EEI77" s="507"/>
      <c r="EEJ77" s="507"/>
      <c r="EEK77" s="507"/>
      <c r="EEL77" s="507"/>
      <c r="EEM77" s="507"/>
      <c r="EEN77" s="507"/>
      <c r="EEO77" s="507"/>
      <c r="EEP77" s="507"/>
      <c r="EEQ77" s="507"/>
      <c r="EER77" s="507"/>
      <c r="EES77" s="507"/>
      <c r="EET77" s="507"/>
      <c r="EEU77" s="507"/>
      <c r="EEV77" s="507"/>
      <c r="EEW77" s="507"/>
      <c r="EEX77" s="507"/>
      <c r="EEY77" s="507"/>
      <c r="EEZ77" s="507"/>
      <c r="EFA77" s="507"/>
      <c r="EFB77" s="507"/>
      <c r="EFC77" s="507"/>
      <c r="EFD77" s="507"/>
      <c r="EFE77" s="507"/>
      <c r="EFF77" s="507"/>
      <c r="EFG77" s="507"/>
      <c r="EFH77" s="507"/>
      <c r="EFI77" s="507"/>
      <c r="EFJ77" s="507"/>
      <c r="EFK77" s="507"/>
      <c r="EFL77" s="507"/>
      <c r="EFM77" s="507"/>
      <c r="EFN77" s="507"/>
      <c r="EFO77" s="507"/>
      <c r="EFP77" s="507"/>
      <c r="EFQ77" s="507"/>
      <c r="EFR77" s="507"/>
      <c r="EFS77" s="507"/>
      <c r="EFT77" s="507"/>
      <c r="EFU77" s="507"/>
      <c r="EFV77" s="507"/>
      <c r="EFW77" s="507"/>
      <c r="EFX77" s="507"/>
      <c r="EFY77" s="507"/>
      <c r="EFZ77" s="507"/>
      <c r="EGA77" s="507"/>
      <c r="EGB77" s="507"/>
      <c r="EGC77" s="507"/>
      <c r="EGD77" s="507"/>
      <c r="EGE77" s="507"/>
      <c r="EGF77" s="507"/>
      <c r="EGG77" s="507"/>
      <c r="EGH77" s="507"/>
      <c r="EGI77" s="507"/>
      <c r="EGJ77" s="507"/>
      <c r="EGK77" s="507"/>
      <c r="EGL77" s="507"/>
      <c r="EGM77" s="507"/>
      <c r="EGN77" s="507"/>
      <c r="EGO77" s="507"/>
      <c r="EGP77" s="507"/>
      <c r="EGQ77" s="507"/>
      <c r="EGR77" s="507"/>
      <c r="EGS77" s="507"/>
      <c r="EGT77" s="507"/>
      <c r="EGU77" s="507"/>
      <c r="EGV77" s="507"/>
      <c r="EGW77" s="507"/>
      <c r="EGX77" s="507"/>
      <c r="EGY77" s="507"/>
      <c r="EGZ77" s="507"/>
      <c r="EHA77" s="507"/>
      <c r="EHB77" s="507"/>
      <c r="EHC77" s="507"/>
      <c r="EHD77" s="507"/>
      <c r="EHE77" s="507"/>
      <c r="EHF77" s="507"/>
      <c r="EHG77" s="507"/>
      <c r="EHH77" s="507"/>
      <c r="EHI77" s="507"/>
      <c r="EHJ77" s="507"/>
      <c r="EHK77" s="507"/>
      <c r="EHL77" s="507"/>
      <c r="EHM77" s="507"/>
      <c r="EHN77" s="507"/>
      <c r="EHO77" s="507"/>
      <c r="EHP77" s="507"/>
      <c r="EHQ77" s="507"/>
      <c r="EHR77" s="507"/>
      <c r="EHS77" s="507"/>
      <c r="EHT77" s="507"/>
      <c r="EHU77" s="507"/>
      <c r="EHV77" s="507"/>
      <c r="EHW77" s="507"/>
      <c r="EHX77" s="507"/>
      <c r="EHY77" s="507"/>
      <c r="EHZ77" s="507"/>
      <c r="EIA77" s="507"/>
      <c r="EIB77" s="507"/>
      <c r="EIC77" s="507"/>
      <c r="EID77" s="507"/>
      <c r="EIE77" s="507"/>
      <c r="EIF77" s="507"/>
      <c r="EIG77" s="507"/>
      <c r="EIH77" s="507"/>
      <c r="EII77" s="507"/>
      <c r="EIJ77" s="507"/>
      <c r="EIK77" s="507"/>
      <c r="EIL77" s="507"/>
      <c r="EIM77" s="507"/>
      <c r="EIN77" s="507"/>
      <c r="EIO77" s="507"/>
      <c r="EIP77" s="507"/>
      <c r="EIQ77" s="507"/>
      <c r="EIR77" s="507"/>
      <c r="EIS77" s="507"/>
      <c r="EIT77" s="507"/>
      <c r="EIU77" s="507"/>
      <c r="EIV77" s="507"/>
      <c r="EIW77" s="507"/>
      <c r="EIX77" s="507"/>
      <c r="EIY77" s="507"/>
      <c r="EIZ77" s="507"/>
      <c r="EJA77" s="507"/>
      <c r="EJB77" s="507"/>
      <c r="EJC77" s="507"/>
      <c r="EJD77" s="507"/>
      <c r="EJE77" s="507"/>
      <c r="EJF77" s="507"/>
      <c r="EJG77" s="507"/>
      <c r="EJH77" s="507"/>
      <c r="EJI77" s="507"/>
      <c r="EJJ77" s="507"/>
      <c r="EJK77" s="507"/>
      <c r="EJL77" s="507"/>
      <c r="EJM77" s="507"/>
      <c r="EJN77" s="507"/>
      <c r="EJO77" s="507"/>
      <c r="EJP77" s="507"/>
      <c r="EJQ77" s="507"/>
      <c r="EJR77" s="507"/>
      <c r="EJS77" s="507"/>
      <c r="EJT77" s="507"/>
      <c r="EJU77" s="507"/>
      <c r="EJV77" s="507"/>
      <c r="EJW77" s="507"/>
      <c r="EJX77" s="507"/>
      <c r="EJY77" s="507"/>
      <c r="EJZ77" s="507"/>
      <c r="EKA77" s="507"/>
      <c r="EKB77" s="507"/>
      <c r="EKC77" s="507"/>
      <c r="EKD77" s="507"/>
      <c r="EKE77" s="507"/>
      <c r="EKF77" s="507"/>
      <c r="EKG77" s="507"/>
      <c r="EKH77" s="507"/>
      <c r="EKI77" s="507"/>
      <c r="EKJ77" s="507"/>
      <c r="EKK77" s="507"/>
      <c r="EKL77" s="507"/>
      <c r="EKM77" s="507"/>
      <c r="EKN77" s="507"/>
      <c r="EKO77" s="507"/>
      <c r="EKP77" s="507"/>
      <c r="EKQ77" s="507"/>
      <c r="EKR77" s="507"/>
      <c r="EKS77" s="507"/>
      <c r="EKT77" s="507"/>
      <c r="EKU77" s="507"/>
      <c r="EKV77" s="507"/>
      <c r="EKW77" s="507"/>
      <c r="EKX77" s="507"/>
      <c r="EKY77" s="507"/>
      <c r="EKZ77" s="507"/>
      <c r="ELA77" s="507"/>
      <c r="ELB77" s="507"/>
      <c r="ELC77" s="507"/>
      <c r="ELD77" s="507"/>
      <c r="ELE77" s="507"/>
      <c r="ELF77" s="507"/>
      <c r="ELG77" s="507"/>
      <c r="ELH77" s="507"/>
      <c r="ELI77" s="507"/>
      <c r="ELJ77" s="507"/>
      <c r="ELK77" s="507"/>
      <c r="ELL77" s="507"/>
      <c r="ELM77" s="507"/>
      <c r="ELN77" s="507"/>
      <c r="ELO77" s="507"/>
      <c r="ELP77" s="507"/>
      <c r="ELQ77" s="507"/>
      <c r="ELR77" s="507"/>
      <c r="ELS77" s="507"/>
      <c r="ELT77" s="507"/>
      <c r="ELU77" s="507"/>
      <c r="ELV77" s="507"/>
      <c r="ELW77" s="507"/>
      <c r="ELX77" s="507"/>
      <c r="ELY77" s="507"/>
      <c r="ELZ77" s="507"/>
      <c r="EMA77" s="507"/>
      <c r="EMB77" s="507"/>
      <c r="EMC77" s="507"/>
      <c r="EMD77" s="507"/>
      <c r="EME77" s="507"/>
      <c r="EMF77" s="507"/>
      <c r="EMG77" s="507"/>
      <c r="EMH77" s="507"/>
      <c r="EMI77" s="507"/>
      <c r="EMJ77" s="507"/>
      <c r="EMK77" s="507"/>
      <c r="EML77" s="507"/>
      <c r="EMM77" s="507"/>
      <c r="EMN77" s="507"/>
      <c r="EMO77" s="507"/>
      <c r="EMP77" s="507"/>
      <c r="EMQ77" s="507"/>
      <c r="EMR77" s="507"/>
      <c r="EMS77" s="507"/>
      <c r="EMT77" s="507"/>
      <c r="EMU77" s="507"/>
      <c r="EMV77" s="507"/>
      <c r="EMW77" s="507"/>
      <c r="EMX77" s="507"/>
      <c r="EMY77" s="507"/>
      <c r="EMZ77" s="507"/>
      <c r="ENA77" s="507"/>
      <c r="ENB77" s="507"/>
      <c r="ENC77" s="507"/>
      <c r="END77" s="507"/>
      <c r="ENE77" s="507"/>
      <c r="ENF77" s="507"/>
      <c r="ENG77" s="507"/>
      <c r="ENH77" s="507"/>
      <c r="ENJ77" s="507"/>
      <c r="ENK77" s="507"/>
      <c r="ENL77" s="507"/>
      <c r="ENM77" s="507"/>
      <c r="ENN77" s="507"/>
      <c r="ENP77" s="507"/>
      <c r="ENT77" s="507"/>
      <c r="ENU77" s="507"/>
      <c r="ENV77" s="507"/>
      <c r="ENW77" s="507"/>
      <c r="ENX77" s="507"/>
      <c r="ENY77" s="507"/>
      <c r="ENZ77" s="507"/>
      <c r="EOA77" s="507"/>
      <c r="EOB77" s="507"/>
      <c r="EOC77" s="507"/>
      <c r="EOE77" s="507"/>
      <c r="EOF77" s="507"/>
      <c r="EOG77" s="507"/>
      <c r="EOH77" s="507"/>
      <c r="EOI77" s="507"/>
      <c r="EOJ77" s="507"/>
      <c r="EOK77" s="507"/>
      <c r="EOL77" s="507"/>
      <c r="EOM77" s="507"/>
      <c r="EON77" s="507"/>
      <c r="EOO77" s="507"/>
      <c r="EOP77" s="507"/>
      <c r="EOQ77" s="507"/>
      <c r="EOR77" s="507"/>
      <c r="EOS77" s="507"/>
      <c r="EOT77" s="507"/>
      <c r="EOU77" s="507"/>
      <c r="EOV77" s="507"/>
      <c r="EOW77" s="507"/>
      <c r="EOX77" s="507"/>
      <c r="EOY77" s="507"/>
      <c r="EOZ77" s="507"/>
      <c r="EPA77" s="507"/>
      <c r="EPB77" s="507"/>
      <c r="EPC77" s="507"/>
      <c r="EPD77" s="507"/>
      <c r="EPE77" s="507"/>
      <c r="EPF77" s="507"/>
      <c r="EPG77" s="507"/>
      <c r="EPH77" s="507"/>
      <c r="EPI77" s="507"/>
      <c r="EPJ77" s="507"/>
      <c r="EPK77" s="507"/>
      <c r="EPL77" s="507"/>
      <c r="EPM77" s="507"/>
      <c r="EPN77" s="507"/>
      <c r="EPO77" s="507"/>
      <c r="EPP77" s="507"/>
      <c r="EPQ77" s="507"/>
      <c r="EPR77" s="507"/>
      <c r="EPS77" s="507"/>
      <c r="EPT77" s="507"/>
      <c r="EPU77" s="507"/>
      <c r="EPV77" s="507"/>
      <c r="EPW77" s="507"/>
      <c r="EPX77" s="507"/>
      <c r="EPY77" s="507"/>
      <c r="EPZ77" s="507"/>
      <c r="EQA77" s="507"/>
      <c r="EQB77" s="507"/>
      <c r="EQC77" s="507"/>
      <c r="EQD77" s="507"/>
      <c r="EQE77" s="507"/>
      <c r="EQF77" s="507"/>
      <c r="EQG77" s="507"/>
      <c r="EQH77" s="507"/>
      <c r="EQI77" s="507"/>
      <c r="EQJ77" s="507"/>
      <c r="EQK77" s="507"/>
      <c r="EQL77" s="507"/>
      <c r="EQM77" s="507"/>
      <c r="EQN77" s="507"/>
      <c r="EQO77" s="507"/>
      <c r="EQP77" s="507"/>
      <c r="EQQ77" s="507"/>
      <c r="EQR77" s="507"/>
      <c r="EQS77" s="507"/>
      <c r="EQT77" s="507"/>
      <c r="EQU77" s="507"/>
      <c r="EQV77" s="507"/>
      <c r="EQW77" s="507"/>
      <c r="EQX77" s="507"/>
      <c r="EQY77" s="507"/>
      <c r="EQZ77" s="507"/>
      <c r="ERA77" s="507"/>
      <c r="ERB77" s="507"/>
      <c r="ERC77" s="507"/>
      <c r="ERD77" s="507"/>
      <c r="ERE77" s="507"/>
      <c r="ERF77" s="507"/>
      <c r="ERG77" s="507"/>
      <c r="ERH77" s="507"/>
      <c r="ERI77" s="507"/>
      <c r="ERJ77" s="507"/>
      <c r="ERK77" s="507"/>
      <c r="ERL77" s="507"/>
      <c r="ERM77" s="507"/>
      <c r="ERN77" s="507"/>
      <c r="ERO77" s="507"/>
      <c r="ERP77" s="507"/>
      <c r="ERQ77" s="507"/>
      <c r="ERR77" s="507"/>
      <c r="ERS77" s="507"/>
      <c r="ERT77" s="507"/>
      <c r="ERU77" s="507"/>
      <c r="ERV77" s="507"/>
      <c r="ERW77" s="507"/>
      <c r="ERX77" s="507"/>
      <c r="ERY77" s="507"/>
      <c r="ERZ77" s="507"/>
      <c r="ESA77" s="507"/>
      <c r="ESB77" s="507"/>
      <c r="ESC77" s="507"/>
      <c r="ESD77" s="507"/>
      <c r="ESE77" s="507"/>
      <c r="ESF77" s="507"/>
      <c r="ESG77" s="507"/>
      <c r="ESH77" s="507"/>
      <c r="ESI77" s="507"/>
      <c r="ESJ77" s="507"/>
      <c r="ESK77" s="507"/>
      <c r="ESL77" s="507"/>
      <c r="ESM77" s="507"/>
      <c r="ESN77" s="507"/>
      <c r="ESO77" s="507"/>
      <c r="ESP77" s="507"/>
      <c r="ESQ77" s="507"/>
      <c r="ESR77" s="507"/>
      <c r="ESS77" s="507"/>
      <c r="EST77" s="507"/>
      <c r="ESU77" s="507"/>
      <c r="ESV77" s="507"/>
      <c r="ESW77" s="507"/>
      <c r="ESX77" s="507"/>
      <c r="ESY77" s="507"/>
      <c r="ESZ77" s="507"/>
      <c r="ETA77" s="507"/>
      <c r="ETB77" s="507"/>
      <c r="ETC77" s="507"/>
      <c r="ETD77" s="507"/>
      <c r="ETE77" s="507"/>
      <c r="ETF77" s="507"/>
      <c r="ETG77" s="507"/>
      <c r="ETH77" s="507"/>
      <c r="ETI77" s="507"/>
      <c r="ETJ77" s="507"/>
      <c r="ETK77" s="507"/>
      <c r="ETL77" s="507"/>
      <c r="ETM77" s="507"/>
      <c r="ETN77" s="507"/>
      <c r="ETO77" s="507"/>
      <c r="ETP77" s="507"/>
      <c r="ETQ77" s="507"/>
      <c r="ETR77" s="507"/>
      <c r="ETS77" s="507"/>
      <c r="ETT77" s="507"/>
      <c r="ETU77" s="507"/>
      <c r="ETV77" s="507"/>
      <c r="ETW77" s="507"/>
      <c r="ETX77" s="507"/>
      <c r="ETY77" s="507"/>
      <c r="ETZ77" s="507"/>
      <c r="EUA77" s="507"/>
      <c r="EUB77" s="507"/>
      <c r="EUC77" s="507"/>
      <c r="EUD77" s="507"/>
      <c r="EUE77" s="507"/>
      <c r="EUF77" s="507"/>
      <c r="EUG77" s="507"/>
      <c r="EUH77" s="507"/>
      <c r="EUI77" s="507"/>
      <c r="EUJ77" s="507"/>
      <c r="EUK77" s="507"/>
      <c r="EUL77" s="507"/>
      <c r="EUM77" s="507"/>
      <c r="EUN77" s="507"/>
      <c r="EUO77" s="507"/>
      <c r="EUP77" s="507"/>
      <c r="EUQ77" s="507"/>
      <c r="EUR77" s="507"/>
      <c r="EUS77" s="507"/>
      <c r="EUT77" s="507"/>
      <c r="EUU77" s="507"/>
      <c r="EUV77" s="507"/>
      <c r="EUW77" s="507"/>
      <c r="EUX77" s="507"/>
      <c r="EUY77" s="507"/>
      <c r="EUZ77" s="507"/>
      <c r="EVA77" s="507"/>
      <c r="EVB77" s="507"/>
      <c r="EVC77" s="507"/>
      <c r="EVD77" s="507"/>
      <c r="EVE77" s="507"/>
      <c r="EVF77" s="507"/>
      <c r="EVG77" s="507"/>
      <c r="EVH77" s="507"/>
      <c r="EVI77" s="507"/>
      <c r="EVJ77" s="507"/>
      <c r="EVK77" s="507"/>
      <c r="EVL77" s="507"/>
      <c r="EVM77" s="507"/>
      <c r="EVN77" s="507"/>
      <c r="EVO77" s="507"/>
      <c r="EVP77" s="507"/>
      <c r="EVQ77" s="507"/>
      <c r="EVR77" s="507"/>
      <c r="EVS77" s="507"/>
      <c r="EVT77" s="507"/>
      <c r="EVU77" s="507"/>
      <c r="EVV77" s="507"/>
      <c r="EVW77" s="507"/>
      <c r="EVX77" s="507"/>
      <c r="EVY77" s="507"/>
      <c r="EVZ77" s="507"/>
      <c r="EWA77" s="507"/>
      <c r="EWB77" s="507"/>
      <c r="EWC77" s="507"/>
      <c r="EWD77" s="507"/>
      <c r="EWE77" s="507"/>
      <c r="EWF77" s="507"/>
      <c r="EWG77" s="507"/>
      <c r="EWH77" s="507"/>
      <c r="EWI77" s="507"/>
      <c r="EWJ77" s="507"/>
      <c r="EWK77" s="507"/>
      <c r="EWL77" s="507"/>
      <c r="EWM77" s="507"/>
      <c r="EWN77" s="507"/>
      <c r="EWO77" s="507"/>
      <c r="EWP77" s="507"/>
      <c r="EWQ77" s="507"/>
      <c r="EWR77" s="507"/>
      <c r="EWS77" s="507"/>
      <c r="EWT77" s="507"/>
      <c r="EWU77" s="507"/>
      <c r="EWV77" s="507"/>
      <c r="EWW77" s="507"/>
      <c r="EWX77" s="507"/>
      <c r="EWY77" s="507"/>
      <c r="EWZ77" s="507"/>
      <c r="EXA77" s="507"/>
      <c r="EXB77" s="507"/>
      <c r="EXC77" s="507"/>
      <c r="EXD77" s="507"/>
      <c r="EXF77" s="507"/>
      <c r="EXG77" s="507"/>
      <c r="EXH77" s="507"/>
      <c r="EXI77" s="507"/>
      <c r="EXJ77" s="507"/>
      <c r="EXL77" s="507"/>
      <c r="EXP77" s="507"/>
      <c r="EXQ77" s="507"/>
      <c r="EXR77" s="507"/>
      <c r="EXS77" s="507"/>
      <c r="EXT77" s="507"/>
      <c r="EXU77" s="507"/>
      <c r="EXV77" s="507"/>
      <c r="EXW77" s="507"/>
      <c r="EXX77" s="507"/>
      <c r="EXY77" s="507"/>
      <c r="EYA77" s="507"/>
      <c r="EYB77" s="507"/>
      <c r="EYC77" s="507"/>
      <c r="EYD77" s="507"/>
      <c r="EYE77" s="507"/>
      <c r="EYF77" s="507"/>
      <c r="EYG77" s="507"/>
      <c r="EYH77" s="507"/>
      <c r="EYI77" s="507"/>
      <c r="EYJ77" s="507"/>
      <c r="EYK77" s="507"/>
      <c r="EYL77" s="507"/>
      <c r="EYM77" s="507"/>
      <c r="EYN77" s="507"/>
      <c r="EYO77" s="507"/>
      <c r="EYP77" s="507"/>
      <c r="EYQ77" s="507"/>
      <c r="EYR77" s="507"/>
      <c r="EYS77" s="507"/>
      <c r="EYT77" s="507"/>
      <c r="EYU77" s="507"/>
      <c r="EYV77" s="507"/>
      <c r="EYW77" s="507"/>
      <c r="EYX77" s="507"/>
      <c r="EYY77" s="507"/>
      <c r="EYZ77" s="507"/>
      <c r="EZA77" s="507"/>
      <c r="EZB77" s="507"/>
      <c r="EZC77" s="507"/>
      <c r="EZD77" s="507"/>
      <c r="EZE77" s="507"/>
      <c r="EZF77" s="507"/>
      <c r="EZG77" s="507"/>
      <c r="EZH77" s="507"/>
      <c r="EZI77" s="507"/>
      <c r="EZJ77" s="507"/>
      <c r="EZK77" s="507"/>
      <c r="EZL77" s="507"/>
      <c r="EZM77" s="507"/>
      <c r="EZN77" s="507"/>
      <c r="EZO77" s="507"/>
      <c r="EZP77" s="507"/>
      <c r="EZQ77" s="507"/>
      <c r="EZR77" s="507"/>
      <c r="EZS77" s="507"/>
      <c r="EZT77" s="507"/>
      <c r="EZU77" s="507"/>
      <c r="EZV77" s="507"/>
      <c r="EZW77" s="507"/>
      <c r="EZX77" s="507"/>
      <c r="EZY77" s="507"/>
      <c r="EZZ77" s="507"/>
      <c r="FAA77" s="507"/>
      <c r="FAB77" s="507"/>
      <c r="FAC77" s="507"/>
      <c r="FAD77" s="507"/>
      <c r="FAE77" s="507"/>
      <c r="FAF77" s="507"/>
      <c r="FAG77" s="507"/>
      <c r="FAH77" s="507"/>
      <c r="FAI77" s="507"/>
      <c r="FAJ77" s="507"/>
      <c r="FAK77" s="507"/>
      <c r="FAL77" s="507"/>
      <c r="FAM77" s="507"/>
      <c r="FAN77" s="507"/>
      <c r="FAO77" s="507"/>
      <c r="FAP77" s="507"/>
      <c r="FAQ77" s="507"/>
      <c r="FAR77" s="507"/>
      <c r="FAS77" s="507"/>
      <c r="FAT77" s="507"/>
      <c r="FAU77" s="507"/>
      <c r="FAV77" s="507"/>
      <c r="FAW77" s="507"/>
      <c r="FAX77" s="507"/>
      <c r="FAY77" s="507"/>
      <c r="FAZ77" s="507"/>
      <c r="FBA77" s="507"/>
      <c r="FBB77" s="507"/>
      <c r="FBC77" s="507"/>
      <c r="FBD77" s="507"/>
      <c r="FBE77" s="507"/>
      <c r="FBF77" s="507"/>
      <c r="FBG77" s="507"/>
      <c r="FBH77" s="507"/>
      <c r="FBI77" s="507"/>
      <c r="FBJ77" s="507"/>
      <c r="FBK77" s="507"/>
      <c r="FBL77" s="507"/>
      <c r="FBM77" s="507"/>
      <c r="FBN77" s="507"/>
      <c r="FBO77" s="507"/>
      <c r="FBP77" s="507"/>
      <c r="FBQ77" s="507"/>
      <c r="FBR77" s="507"/>
      <c r="FBS77" s="507"/>
      <c r="FBT77" s="507"/>
      <c r="FBU77" s="507"/>
      <c r="FBV77" s="507"/>
      <c r="FBW77" s="507"/>
      <c r="FBX77" s="507"/>
      <c r="FBY77" s="507"/>
      <c r="FBZ77" s="507"/>
      <c r="FCA77" s="507"/>
      <c r="FCB77" s="507"/>
      <c r="FCC77" s="507"/>
      <c r="FCD77" s="507"/>
      <c r="FCE77" s="507"/>
      <c r="FCF77" s="507"/>
      <c r="FCG77" s="507"/>
      <c r="FCH77" s="507"/>
      <c r="FCI77" s="507"/>
      <c r="FCJ77" s="507"/>
      <c r="FCK77" s="507"/>
      <c r="FCL77" s="507"/>
      <c r="FCM77" s="507"/>
      <c r="FCN77" s="507"/>
      <c r="FCO77" s="507"/>
      <c r="FCP77" s="507"/>
      <c r="FCQ77" s="507"/>
      <c r="FCR77" s="507"/>
      <c r="FCS77" s="507"/>
      <c r="FCT77" s="507"/>
      <c r="FCU77" s="507"/>
      <c r="FCV77" s="507"/>
      <c r="FCW77" s="507"/>
      <c r="FCX77" s="507"/>
      <c r="FCY77" s="507"/>
      <c r="FCZ77" s="507"/>
      <c r="FDA77" s="507"/>
      <c r="FDB77" s="507"/>
      <c r="FDC77" s="507"/>
      <c r="FDD77" s="507"/>
      <c r="FDE77" s="507"/>
      <c r="FDF77" s="507"/>
      <c r="FDG77" s="507"/>
      <c r="FDH77" s="507"/>
      <c r="FDI77" s="507"/>
      <c r="FDJ77" s="507"/>
      <c r="FDK77" s="507"/>
      <c r="FDL77" s="507"/>
      <c r="FDM77" s="507"/>
      <c r="FDN77" s="507"/>
      <c r="FDO77" s="507"/>
      <c r="FDP77" s="507"/>
      <c r="FDQ77" s="507"/>
      <c r="FDR77" s="507"/>
      <c r="FDS77" s="507"/>
      <c r="FDT77" s="507"/>
      <c r="FDU77" s="507"/>
      <c r="FDV77" s="507"/>
      <c r="FDW77" s="507"/>
      <c r="FDX77" s="507"/>
      <c r="FDY77" s="507"/>
      <c r="FDZ77" s="507"/>
      <c r="FEA77" s="507"/>
      <c r="FEB77" s="507"/>
      <c r="FEC77" s="507"/>
      <c r="FED77" s="507"/>
      <c r="FEE77" s="507"/>
      <c r="FEF77" s="507"/>
      <c r="FEG77" s="507"/>
      <c r="FEH77" s="507"/>
      <c r="FEI77" s="507"/>
      <c r="FEJ77" s="507"/>
      <c r="FEK77" s="507"/>
      <c r="FEL77" s="507"/>
      <c r="FEM77" s="507"/>
      <c r="FEN77" s="507"/>
      <c r="FEO77" s="507"/>
      <c r="FEP77" s="507"/>
      <c r="FEQ77" s="507"/>
      <c r="FER77" s="507"/>
      <c r="FES77" s="507"/>
      <c r="FET77" s="507"/>
      <c r="FEU77" s="507"/>
      <c r="FEV77" s="507"/>
      <c r="FEW77" s="507"/>
      <c r="FEX77" s="507"/>
      <c r="FEY77" s="507"/>
      <c r="FEZ77" s="507"/>
      <c r="FFA77" s="507"/>
      <c r="FFB77" s="507"/>
      <c r="FFC77" s="507"/>
      <c r="FFD77" s="507"/>
      <c r="FFE77" s="507"/>
      <c r="FFF77" s="507"/>
      <c r="FFG77" s="507"/>
      <c r="FFH77" s="507"/>
      <c r="FFI77" s="507"/>
      <c r="FFJ77" s="507"/>
      <c r="FFK77" s="507"/>
      <c r="FFL77" s="507"/>
      <c r="FFM77" s="507"/>
      <c r="FFN77" s="507"/>
      <c r="FFO77" s="507"/>
      <c r="FFP77" s="507"/>
      <c r="FFQ77" s="507"/>
      <c r="FFR77" s="507"/>
      <c r="FFS77" s="507"/>
      <c r="FFT77" s="507"/>
      <c r="FFU77" s="507"/>
      <c r="FFV77" s="507"/>
      <c r="FFW77" s="507"/>
      <c r="FFX77" s="507"/>
      <c r="FFY77" s="507"/>
      <c r="FFZ77" s="507"/>
      <c r="FGA77" s="507"/>
      <c r="FGB77" s="507"/>
      <c r="FGC77" s="507"/>
      <c r="FGD77" s="507"/>
      <c r="FGE77" s="507"/>
      <c r="FGF77" s="507"/>
      <c r="FGG77" s="507"/>
      <c r="FGH77" s="507"/>
      <c r="FGI77" s="507"/>
      <c r="FGJ77" s="507"/>
      <c r="FGK77" s="507"/>
      <c r="FGL77" s="507"/>
      <c r="FGM77" s="507"/>
      <c r="FGN77" s="507"/>
      <c r="FGO77" s="507"/>
      <c r="FGP77" s="507"/>
      <c r="FGQ77" s="507"/>
      <c r="FGR77" s="507"/>
      <c r="FGS77" s="507"/>
      <c r="FGT77" s="507"/>
      <c r="FGU77" s="507"/>
      <c r="FGV77" s="507"/>
      <c r="FGW77" s="507"/>
      <c r="FGX77" s="507"/>
      <c r="FGY77" s="507"/>
      <c r="FGZ77" s="507"/>
      <c r="FHB77" s="507"/>
      <c r="FHC77" s="507"/>
      <c r="FHD77" s="507"/>
      <c r="FHE77" s="507"/>
      <c r="FHF77" s="507"/>
      <c r="FHH77" s="507"/>
      <c r="FHL77" s="507"/>
      <c r="FHM77" s="507"/>
      <c r="FHN77" s="507"/>
      <c r="FHO77" s="507"/>
      <c r="FHP77" s="507"/>
      <c r="FHQ77" s="507"/>
      <c r="FHR77" s="507"/>
      <c r="FHS77" s="507"/>
      <c r="FHT77" s="507"/>
      <c r="FHU77" s="507"/>
      <c r="FHW77" s="507"/>
      <c r="FHX77" s="507"/>
      <c r="FHY77" s="507"/>
      <c r="FHZ77" s="507"/>
      <c r="FIA77" s="507"/>
      <c r="FIB77" s="507"/>
      <c r="FIC77" s="507"/>
      <c r="FID77" s="507"/>
      <c r="FIE77" s="507"/>
      <c r="FIF77" s="507"/>
      <c r="FIG77" s="507"/>
      <c r="FIH77" s="507"/>
      <c r="FII77" s="507"/>
      <c r="FIJ77" s="507"/>
      <c r="FIK77" s="507"/>
      <c r="FIL77" s="507"/>
      <c r="FIM77" s="507"/>
      <c r="FIN77" s="507"/>
      <c r="FIO77" s="507"/>
      <c r="FIP77" s="507"/>
      <c r="FIQ77" s="507"/>
      <c r="FIR77" s="507"/>
      <c r="FIS77" s="507"/>
      <c r="FIT77" s="507"/>
      <c r="FIU77" s="507"/>
      <c r="FIV77" s="507"/>
      <c r="FIW77" s="507"/>
      <c r="FIX77" s="507"/>
      <c r="FIY77" s="507"/>
      <c r="FIZ77" s="507"/>
      <c r="FJA77" s="507"/>
      <c r="FJB77" s="507"/>
      <c r="FJC77" s="507"/>
      <c r="FJD77" s="507"/>
      <c r="FJE77" s="507"/>
      <c r="FJF77" s="507"/>
      <c r="FJG77" s="507"/>
      <c r="FJH77" s="507"/>
      <c r="FJI77" s="507"/>
      <c r="FJJ77" s="507"/>
      <c r="FJK77" s="507"/>
      <c r="FJL77" s="507"/>
      <c r="FJM77" s="507"/>
      <c r="FJN77" s="507"/>
      <c r="FJO77" s="507"/>
      <c r="FJP77" s="507"/>
      <c r="FJQ77" s="507"/>
      <c r="FJR77" s="507"/>
      <c r="FJS77" s="507"/>
      <c r="FJT77" s="507"/>
      <c r="FJU77" s="507"/>
      <c r="FJV77" s="507"/>
      <c r="FJW77" s="507"/>
      <c r="FJX77" s="507"/>
      <c r="FJY77" s="507"/>
      <c r="FJZ77" s="507"/>
      <c r="FKA77" s="507"/>
      <c r="FKB77" s="507"/>
      <c r="FKC77" s="507"/>
      <c r="FKD77" s="507"/>
      <c r="FKE77" s="507"/>
      <c r="FKF77" s="507"/>
      <c r="FKG77" s="507"/>
      <c r="FKH77" s="507"/>
      <c r="FKI77" s="507"/>
      <c r="FKJ77" s="507"/>
      <c r="FKK77" s="507"/>
      <c r="FKL77" s="507"/>
      <c r="FKM77" s="507"/>
      <c r="FKN77" s="507"/>
      <c r="FKO77" s="507"/>
      <c r="FKP77" s="507"/>
      <c r="FKQ77" s="507"/>
      <c r="FKR77" s="507"/>
      <c r="FKS77" s="507"/>
      <c r="FKT77" s="507"/>
      <c r="FKU77" s="507"/>
      <c r="FKV77" s="507"/>
      <c r="FKW77" s="507"/>
      <c r="FKX77" s="507"/>
      <c r="FKY77" s="507"/>
      <c r="FKZ77" s="507"/>
      <c r="FLA77" s="507"/>
      <c r="FLB77" s="507"/>
      <c r="FLC77" s="507"/>
      <c r="FLD77" s="507"/>
      <c r="FLE77" s="507"/>
      <c r="FLF77" s="507"/>
      <c r="FLG77" s="507"/>
      <c r="FLH77" s="507"/>
      <c r="FLI77" s="507"/>
      <c r="FLJ77" s="507"/>
      <c r="FLK77" s="507"/>
      <c r="FLL77" s="507"/>
      <c r="FLM77" s="507"/>
      <c r="FLN77" s="507"/>
      <c r="FLO77" s="507"/>
      <c r="FLP77" s="507"/>
      <c r="FLQ77" s="507"/>
      <c r="FLR77" s="507"/>
      <c r="FLS77" s="507"/>
      <c r="FLT77" s="507"/>
      <c r="FLU77" s="507"/>
      <c r="FLV77" s="507"/>
      <c r="FLW77" s="507"/>
      <c r="FLX77" s="507"/>
      <c r="FLY77" s="507"/>
      <c r="FLZ77" s="507"/>
      <c r="FMA77" s="507"/>
      <c r="FMB77" s="507"/>
      <c r="FMC77" s="507"/>
      <c r="FMD77" s="507"/>
      <c r="FME77" s="507"/>
      <c r="FMF77" s="507"/>
      <c r="FMG77" s="507"/>
      <c r="FMH77" s="507"/>
      <c r="FMI77" s="507"/>
      <c r="FMJ77" s="507"/>
      <c r="FMK77" s="507"/>
      <c r="FML77" s="507"/>
      <c r="FMM77" s="507"/>
      <c r="FMN77" s="507"/>
      <c r="FMO77" s="507"/>
      <c r="FMP77" s="507"/>
      <c r="FMQ77" s="507"/>
      <c r="FMR77" s="507"/>
      <c r="FMS77" s="507"/>
      <c r="FMT77" s="507"/>
      <c r="FMU77" s="507"/>
      <c r="FMV77" s="507"/>
      <c r="FMW77" s="507"/>
      <c r="FMX77" s="507"/>
      <c r="FMY77" s="507"/>
      <c r="FMZ77" s="507"/>
      <c r="FNA77" s="507"/>
      <c r="FNB77" s="507"/>
      <c r="FNC77" s="507"/>
      <c r="FND77" s="507"/>
      <c r="FNE77" s="507"/>
      <c r="FNF77" s="507"/>
      <c r="FNG77" s="507"/>
      <c r="FNH77" s="507"/>
      <c r="FNI77" s="507"/>
      <c r="FNJ77" s="507"/>
      <c r="FNK77" s="507"/>
      <c r="FNL77" s="507"/>
      <c r="FNM77" s="507"/>
      <c r="FNN77" s="507"/>
      <c r="FNO77" s="507"/>
      <c r="FNP77" s="507"/>
      <c r="FNQ77" s="507"/>
      <c r="FNR77" s="507"/>
      <c r="FNS77" s="507"/>
      <c r="FNT77" s="507"/>
      <c r="FNU77" s="507"/>
      <c r="FNV77" s="507"/>
      <c r="FNW77" s="507"/>
      <c r="FNX77" s="507"/>
      <c r="FNY77" s="507"/>
      <c r="FNZ77" s="507"/>
      <c r="FOA77" s="507"/>
      <c r="FOB77" s="507"/>
      <c r="FOC77" s="507"/>
      <c r="FOD77" s="507"/>
      <c r="FOE77" s="507"/>
      <c r="FOF77" s="507"/>
      <c r="FOG77" s="507"/>
      <c r="FOH77" s="507"/>
      <c r="FOI77" s="507"/>
      <c r="FOJ77" s="507"/>
      <c r="FOK77" s="507"/>
      <c r="FOL77" s="507"/>
      <c r="FOM77" s="507"/>
      <c r="FON77" s="507"/>
      <c r="FOO77" s="507"/>
      <c r="FOP77" s="507"/>
      <c r="FOQ77" s="507"/>
      <c r="FOR77" s="507"/>
      <c r="FOS77" s="507"/>
      <c r="FOT77" s="507"/>
      <c r="FOU77" s="507"/>
      <c r="FOV77" s="507"/>
      <c r="FOW77" s="507"/>
      <c r="FOX77" s="507"/>
      <c r="FOY77" s="507"/>
      <c r="FOZ77" s="507"/>
      <c r="FPA77" s="507"/>
      <c r="FPB77" s="507"/>
      <c r="FPC77" s="507"/>
      <c r="FPD77" s="507"/>
      <c r="FPE77" s="507"/>
      <c r="FPF77" s="507"/>
      <c r="FPG77" s="507"/>
      <c r="FPH77" s="507"/>
      <c r="FPI77" s="507"/>
      <c r="FPJ77" s="507"/>
      <c r="FPK77" s="507"/>
      <c r="FPL77" s="507"/>
      <c r="FPM77" s="507"/>
      <c r="FPN77" s="507"/>
      <c r="FPO77" s="507"/>
      <c r="FPP77" s="507"/>
      <c r="FPQ77" s="507"/>
      <c r="FPR77" s="507"/>
      <c r="FPS77" s="507"/>
      <c r="FPT77" s="507"/>
      <c r="FPU77" s="507"/>
      <c r="FPV77" s="507"/>
      <c r="FPW77" s="507"/>
      <c r="FPX77" s="507"/>
      <c r="FPY77" s="507"/>
      <c r="FPZ77" s="507"/>
      <c r="FQA77" s="507"/>
      <c r="FQB77" s="507"/>
      <c r="FQC77" s="507"/>
      <c r="FQD77" s="507"/>
      <c r="FQE77" s="507"/>
      <c r="FQF77" s="507"/>
      <c r="FQG77" s="507"/>
      <c r="FQH77" s="507"/>
      <c r="FQI77" s="507"/>
      <c r="FQJ77" s="507"/>
      <c r="FQK77" s="507"/>
      <c r="FQL77" s="507"/>
      <c r="FQM77" s="507"/>
      <c r="FQN77" s="507"/>
      <c r="FQO77" s="507"/>
      <c r="FQP77" s="507"/>
      <c r="FQQ77" s="507"/>
      <c r="FQR77" s="507"/>
      <c r="FQS77" s="507"/>
      <c r="FQT77" s="507"/>
      <c r="FQU77" s="507"/>
      <c r="FQV77" s="507"/>
      <c r="FQX77" s="507"/>
      <c r="FQY77" s="507"/>
      <c r="FQZ77" s="507"/>
      <c r="FRA77" s="507"/>
      <c r="FRB77" s="507"/>
      <c r="FRD77" s="507"/>
      <c r="FRH77" s="507"/>
      <c r="FRI77" s="507"/>
      <c r="FRJ77" s="507"/>
      <c r="FRK77" s="507"/>
      <c r="FRL77" s="507"/>
      <c r="FRM77" s="507"/>
      <c r="FRN77" s="507"/>
      <c r="FRO77" s="507"/>
      <c r="FRP77" s="507"/>
      <c r="FRQ77" s="507"/>
      <c r="FRS77" s="507"/>
      <c r="FRT77" s="507"/>
      <c r="FRU77" s="507"/>
      <c r="FRV77" s="507"/>
      <c r="FRW77" s="507"/>
      <c r="FRX77" s="507"/>
      <c r="FRY77" s="507"/>
      <c r="FRZ77" s="507"/>
      <c r="FSA77" s="507"/>
      <c r="FSB77" s="507"/>
      <c r="FSC77" s="507"/>
      <c r="FSD77" s="507"/>
      <c r="FSE77" s="507"/>
      <c r="FSF77" s="507"/>
      <c r="FSG77" s="507"/>
      <c r="FSH77" s="507"/>
      <c r="FSI77" s="507"/>
      <c r="FSJ77" s="507"/>
      <c r="FSK77" s="507"/>
      <c r="FSL77" s="507"/>
      <c r="FSM77" s="507"/>
      <c r="FSN77" s="507"/>
      <c r="FSO77" s="507"/>
      <c r="FSP77" s="507"/>
      <c r="FSQ77" s="507"/>
      <c r="FSR77" s="507"/>
      <c r="FSS77" s="507"/>
      <c r="FST77" s="507"/>
      <c r="FSU77" s="507"/>
      <c r="FSV77" s="507"/>
      <c r="FSW77" s="507"/>
      <c r="FSX77" s="507"/>
      <c r="FSY77" s="507"/>
      <c r="FSZ77" s="507"/>
      <c r="FTA77" s="507"/>
      <c r="FTB77" s="507"/>
      <c r="FTC77" s="507"/>
      <c r="FTD77" s="507"/>
      <c r="FTE77" s="507"/>
      <c r="FTF77" s="507"/>
      <c r="FTG77" s="507"/>
      <c r="FTH77" s="507"/>
      <c r="FTI77" s="507"/>
      <c r="FTJ77" s="507"/>
      <c r="FTK77" s="507"/>
      <c r="FTL77" s="507"/>
      <c r="FTM77" s="507"/>
      <c r="FTN77" s="507"/>
      <c r="FTO77" s="507"/>
      <c r="FTP77" s="507"/>
      <c r="FTQ77" s="507"/>
      <c r="FTR77" s="507"/>
      <c r="FTS77" s="507"/>
      <c r="FTT77" s="507"/>
      <c r="FTU77" s="507"/>
      <c r="FTV77" s="507"/>
      <c r="FTW77" s="507"/>
      <c r="FTX77" s="507"/>
      <c r="FTY77" s="507"/>
      <c r="FTZ77" s="507"/>
      <c r="FUA77" s="507"/>
      <c r="FUB77" s="507"/>
      <c r="FUC77" s="507"/>
      <c r="FUD77" s="507"/>
      <c r="FUE77" s="507"/>
      <c r="FUF77" s="507"/>
      <c r="FUG77" s="507"/>
      <c r="FUH77" s="507"/>
      <c r="FUI77" s="507"/>
      <c r="FUJ77" s="507"/>
      <c r="FUK77" s="507"/>
      <c r="FUL77" s="507"/>
      <c r="FUM77" s="507"/>
      <c r="FUN77" s="507"/>
      <c r="FUO77" s="507"/>
      <c r="FUP77" s="507"/>
      <c r="FUQ77" s="507"/>
      <c r="FUR77" s="507"/>
      <c r="FUS77" s="507"/>
      <c r="FUT77" s="507"/>
      <c r="FUU77" s="507"/>
      <c r="FUV77" s="507"/>
      <c r="FUW77" s="507"/>
      <c r="FUX77" s="507"/>
      <c r="FUY77" s="507"/>
      <c r="FUZ77" s="507"/>
      <c r="FVA77" s="507"/>
      <c r="FVB77" s="507"/>
      <c r="FVC77" s="507"/>
      <c r="FVD77" s="507"/>
      <c r="FVE77" s="507"/>
      <c r="FVF77" s="507"/>
      <c r="FVG77" s="507"/>
      <c r="FVH77" s="507"/>
      <c r="FVI77" s="507"/>
      <c r="FVJ77" s="507"/>
      <c r="FVK77" s="507"/>
      <c r="FVL77" s="507"/>
      <c r="FVM77" s="507"/>
      <c r="FVN77" s="507"/>
      <c r="FVO77" s="507"/>
      <c r="FVP77" s="507"/>
      <c r="FVQ77" s="507"/>
      <c r="FVR77" s="507"/>
      <c r="FVS77" s="507"/>
      <c r="FVT77" s="507"/>
      <c r="FVU77" s="507"/>
      <c r="FVV77" s="507"/>
      <c r="FVW77" s="507"/>
      <c r="FVX77" s="507"/>
      <c r="FVY77" s="507"/>
      <c r="FVZ77" s="507"/>
      <c r="FWA77" s="507"/>
      <c r="FWB77" s="507"/>
      <c r="FWC77" s="507"/>
      <c r="FWD77" s="507"/>
      <c r="FWE77" s="507"/>
      <c r="FWF77" s="507"/>
      <c r="FWG77" s="507"/>
      <c r="FWH77" s="507"/>
      <c r="FWI77" s="507"/>
      <c r="FWJ77" s="507"/>
      <c r="FWK77" s="507"/>
      <c r="FWL77" s="507"/>
      <c r="FWM77" s="507"/>
      <c r="FWN77" s="507"/>
      <c r="FWO77" s="507"/>
      <c r="FWP77" s="507"/>
      <c r="FWQ77" s="507"/>
      <c r="FWR77" s="507"/>
      <c r="FWS77" s="507"/>
      <c r="FWT77" s="507"/>
      <c r="FWU77" s="507"/>
      <c r="FWV77" s="507"/>
      <c r="FWW77" s="507"/>
      <c r="FWX77" s="507"/>
      <c r="FWY77" s="507"/>
      <c r="FWZ77" s="507"/>
      <c r="FXA77" s="507"/>
      <c r="FXB77" s="507"/>
      <c r="FXC77" s="507"/>
      <c r="FXD77" s="507"/>
      <c r="FXE77" s="507"/>
      <c r="FXF77" s="507"/>
      <c r="FXG77" s="507"/>
      <c r="FXH77" s="507"/>
      <c r="FXI77" s="507"/>
      <c r="FXJ77" s="507"/>
      <c r="FXK77" s="507"/>
      <c r="FXL77" s="507"/>
      <c r="FXM77" s="507"/>
      <c r="FXN77" s="507"/>
      <c r="FXO77" s="507"/>
      <c r="FXP77" s="507"/>
      <c r="FXQ77" s="507"/>
      <c r="FXR77" s="507"/>
      <c r="FXS77" s="507"/>
      <c r="FXT77" s="507"/>
      <c r="FXU77" s="507"/>
      <c r="FXV77" s="507"/>
      <c r="FXW77" s="507"/>
      <c r="FXX77" s="507"/>
      <c r="FXY77" s="507"/>
      <c r="FXZ77" s="507"/>
      <c r="FYA77" s="507"/>
      <c r="FYB77" s="507"/>
      <c r="FYC77" s="507"/>
      <c r="FYD77" s="507"/>
      <c r="FYE77" s="507"/>
      <c r="FYF77" s="507"/>
      <c r="FYG77" s="507"/>
      <c r="FYH77" s="507"/>
      <c r="FYI77" s="507"/>
      <c r="FYJ77" s="507"/>
      <c r="FYK77" s="507"/>
      <c r="FYL77" s="507"/>
      <c r="FYM77" s="507"/>
      <c r="FYN77" s="507"/>
      <c r="FYO77" s="507"/>
      <c r="FYP77" s="507"/>
      <c r="FYQ77" s="507"/>
      <c r="FYR77" s="507"/>
      <c r="FYS77" s="507"/>
      <c r="FYT77" s="507"/>
      <c r="FYU77" s="507"/>
      <c r="FYV77" s="507"/>
      <c r="FYW77" s="507"/>
      <c r="FYX77" s="507"/>
      <c r="FYY77" s="507"/>
      <c r="FYZ77" s="507"/>
      <c r="FZA77" s="507"/>
      <c r="FZB77" s="507"/>
      <c r="FZC77" s="507"/>
      <c r="FZD77" s="507"/>
      <c r="FZE77" s="507"/>
      <c r="FZF77" s="507"/>
      <c r="FZG77" s="507"/>
      <c r="FZH77" s="507"/>
      <c r="FZI77" s="507"/>
      <c r="FZJ77" s="507"/>
      <c r="FZK77" s="507"/>
      <c r="FZL77" s="507"/>
      <c r="FZM77" s="507"/>
      <c r="FZN77" s="507"/>
      <c r="FZO77" s="507"/>
      <c r="FZP77" s="507"/>
      <c r="FZQ77" s="507"/>
      <c r="FZR77" s="507"/>
      <c r="FZS77" s="507"/>
      <c r="FZT77" s="507"/>
      <c r="FZU77" s="507"/>
      <c r="FZV77" s="507"/>
      <c r="FZW77" s="507"/>
      <c r="FZX77" s="507"/>
      <c r="FZY77" s="507"/>
      <c r="FZZ77" s="507"/>
      <c r="GAA77" s="507"/>
      <c r="GAB77" s="507"/>
      <c r="GAC77" s="507"/>
      <c r="GAD77" s="507"/>
      <c r="GAE77" s="507"/>
      <c r="GAF77" s="507"/>
      <c r="GAG77" s="507"/>
      <c r="GAH77" s="507"/>
      <c r="GAI77" s="507"/>
      <c r="GAJ77" s="507"/>
      <c r="GAK77" s="507"/>
      <c r="GAL77" s="507"/>
      <c r="GAM77" s="507"/>
      <c r="GAN77" s="507"/>
      <c r="GAO77" s="507"/>
      <c r="GAP77" s="507"/>
      <c r="GAQ77" s="507"/>
      <c r="GAR77" s="507"/>
      <c r="GAT77" s="507"/>
      <c r="GAU77" s="507"/>
      <c r="GAV77" s="507"/>
      <c r="GAW77" s="507"/>
      <c r="GAX77" s="507"/>
      <c r="GAZ77" s="507"/>
      <c r="GBD77" s="507"/>
      <c r="GBE77" s="507"/>
      <c r="GBF77" s="507"/>
      <c r="GBG77" s="507"/>
      <c r="GBH77" s="507"/>
      <c r="GBI77" s="507"/>
      <c r="GBJ77" s="507"/>
      <c r="GBK77" s="507"/>
      <c r="GBL77" s="507"/>
      <c r="GBM77" s="507"/>
      <c r="GBO77" s="507"/>
      <c r="GBP77" s="507"/>
      <c r="GBQ77" s="507"/>
      <c r="GBR77" s="507"/>
      <c r="GBS77" s="507"/>
      <c r="GBT77" s="507"/>
      <c r="GBU77" s="507"/>
      <c r="GBV77" s="507"/>
      <c r="GBW77" s="507"/>
      <c r="GBX77" s="507"/>
      <c r="GBY77" s="507"/>
      <c r="GBZ77" s="507"/>
      <c r="GCA77" s="507"/>
      <c r="GCB77" s="507"/>
      <c r="GCC77" s="507"/>
      <c r="GCD77" s="507"/>
      <c r="GCE77" s="507"/>
      <c r="GCF77" s="507"/>
      <c r="GCG77" s="507"/>
      <c r="GCH77" s="507"/>
      <c r="GCI77" s="507"/>
      <c r="GCJ77" s="507"/>
      <c r="GCK77" s="507"/>
      <c r="GCL77" s="507"/>
      <c r="GCM77" s="507"/>
      <c r="GCN77" s="507"/>
      <c r="GCO77" s="507"/>
      <c r="GCP77" s="507"/>
      <c r="GCQ77" s="507"/>
      <c r="GCR77" s="507"/>
      <c r="GCS77" s="507"/>
      <c r="GCT77" s="507"/>
      <c r="GCU77" s="507"/>
      <c r="GCV77" s="507"/>
      <c r="GCW77" s="507"/>
      <c r="GCX77" s="507"/>
      <c r="GCY77" s="507"/>
      <c r="GCZ77" s="507"/>
      <c r="GDA77" s="507"/>
      <c r="GDB77" s="507"/>
      <c r="GDC77" s="507"/>
      <c r="GDD77" s="507"/>
      <c r="GDE77" s="507"/>
      <c r="GDF77" s="507"/>
      <c r="GDG77" s="507"/>
      <c r="GDH77" s="507"/>
      <c r="GDI77" s="507"/>
      <c r="GDJ77" s="507"/>
      <c r="GDK77" s="507"/>
      <c r="GDL77" s="507"/>
      <c r="GDM77" s="507"/>
      <c r="GDN77" s="507"/>
      <c r="GDO77" s="507"/>
      <c r="GDP77" s="507"/>
      <c r="GDQ77" s="507"/>
      <c r="GDR77" s="507"/>
      <c r="GDS77" s="507"/>
      <c r="GDT77" s="507"/>
      <c r="GDU77" s="507"/>
      <c r="GDV77" s="507"/>
      <c r="GDW77" s="507"/>
      <c r="GDX77" s="507"/>
      <c r="GDY77" s="507"/>
      <c r="GDZ77" s="507"/>
      <c r="GEA77" s="507"/>
      <c r="GEB77" s="507"/>
      <c r="GEC77" s="507"/>
      <c r="GED77" s="507"/>
      <c r="GEE77" s="507"/>
      <c r="GEF77" s="507"/>
      <c r="GEG77" s="507"/>
      <c r="GEH77" s="507"/>
      <c r="GEI77" s="507"/>
      <c r="GEJ77" s="507"/>
      <c r="GEK77" s="507"/>
      <c r="GEL77" s="507"/>
      <c r="GEM77" s="507"/>
      <c r="GEN77" s="507"/>
      <c r="GEO77" s="507"/>
      <c r="GEP77" s="507"/>
      <c r="GEQ77" s="507"/>
      <c r="GER77" s="507"/>
      <c r="GES77" s="507"/>
      <c r="GET77" s="507"/>
      <c r="GEU77" s="507"/>
      <c r="GEV77" s="507"/>
      <c r="GEW77" s="507"/>
      <c r="GEX77" s="507"/>
      <c r="GEY77" s="507"/>
      <c r="GEZ77" s="507"/>
      <c r="GFA77" s="507"/>
      <c r="GFB77" s="507"/>
      <c r="GFC77" s="507"/>
      <c r="GFD77" s="507"/>
      <c r="GFE77" s="507"/>
      <c r="GFF77" s="507"/>
      <c r="GFG77" s="507"/>
      <c r="GFH77" s="507"/>
      <c r="GFI77" s="507"/>
      <c r="GFJ77" s="507"/>
      <c r="GFK77" s="507"/>
      <c r="GFL77" s="507"/>
      <c r="GFM77" s="507"/>
      <c r="GFN77" s="507"/>
      <c r="GFO77" s="507"/>
      <c r="GFP77" s="507"/>
      <c r="GFQ77" s="507"/>
      <c r="GFR77" s="507"/>
      <c r="GFS77" s="507"/>
      <c r="GFT77" s="507"/>
      <c r="GFU77" s="507"/>
      <c r="GFV77" s="507"/>
      <c r="GFW77" s="507"/>
      <c r="GFX77" s="507"/>
      <c r="GFY77" s="507"/>
      <c r="GFZ77" s="507"/>
      <c r="GGA77" s="507"/>
      <c r="GGB77" s="507"/>
      <c r="GGC77" s="507"/>
      <c r="GGD77" s="507"/>
      <c r="GGE77" s="507"/>
      <c r="GGF77" s="507"/>
      <c r="GGG77" s="507"/>
      <c r="GGH77" s="507"/>
      <c r="GGI77" s="507"/>
      <c r="GGJ77" s="507"/>
      <c r="GGK77" s="507"/>
      <c r="GGL77" s="507"/>
      <c r="GGM77" s="507"/>
      <c r="GGN77" s="507"/>
      <c r="GGO77" s="507"/>
      <c r="GGP77" s="507"/>
      <c r="GGQ77" s="507"/>
      <c r="GGR77" s="507"/>
      <c r="GGS77" s="507"/>
      <c r="GGT77" s="507"/>
      <c r="GGU77" s="507"/>
      <c r="GGV77" s="507"/>
      <c r="GGW77" s="507"/>
      <c r="GGX77" s="507"/>
      <c r="GGY77" s="507"/>
      <c r="GGZ77" s="507"/>
      <c r="GHA77" s="507"/>
      <c r="GHB77" s="507"/>
      <c r="GHC77" s="507"/>
      <c r="GHD77" s="507"/>
      <c r="GHE77" s="507"/>
      <c r="GHF77" s="507"/>
      <c r="GHG77" s="507"/>
      <c r="GHH77" s="507"/>
      <c r="GHI77" s="507"/>
      <c r="GHJ77" s="507"/>
      <c r="GHK77" s="507"/>
      <c r="GHL77" s="507"/>
      <c r="GHM77" s="507"/>
      <c r="GHN77" s="507"/>
      <c r="GHO77" s="507"/>
      <c r="GHP77" s="507"/>
      <c r="GHQ77" s="507"/>
      <c r="GHR77" s="507"/>
      <c r="GHS77" s="507"/>
      <c r="GHT77" s="507"/>
      <c r="GHU77" s="507"/>
      <c r="GHV77" s="507"/>
      <c r="GHW77" s="507"/>
      <c r="GHX77" s="507"/>
      <c r="GHY77" s="507"/>
      <c r="GHZ77" s="507"/>
      <c r="GIA77" s="507"/>
      <c r="GIB77" s="507"/>
      <c r="GIC77" s="507"/>
      <c r="GID77" s="507"/>
      <c r="GIE77" s="507"/>
      <c r="GIF77" s="507"/>
      <c r="GIG77" s="507"/>
      <c r="GIH77" s="507"/>
      <c r="GII77" s="507"/>
      <c r="GIJ77" s="507"/>
      <c r="GIK77" s="507"/>
      <c r="GIL77" s="507"/>
      <c r="GIM77" s="507"/>
      <c r="GIN77" s="507"/>
      <c r="GIO77" s="507"/>
      <c r="GIP77" s="507"/>
      <c r="GIQ77" s="507"/>
      <c r="GIR77" s="507"/>
      <c r="GIS77" s="507"/>
      <c r="GIT77" s="507"/>
      <c r="GIU77" s="507"/>
      <c r="GIV77" s="507"/>
      <c r="GIW77" s="507"/>
      <c r="GIX77" s="507"/>
      <c r="GIY77" s="507"/>
      <c r="GIZ77" s="507"/>
      <c r="GJA77" s="507"/>
      <c r="GJB77" s="507"/>
      <c r="GJC77" s="507"/>
      <c r="GJD77" s="507"/>
      <c r="GJE77" s="507"/>
      <c r="GJF77" s="507"/>
      <c r="GJG77" s="507"/>
      <c r="GJH77" s="507"/>
      <c r="GJI77" s="507"/>
      <c r="GJJ77" s="507"/>
      <c r="GJK77" s="507"/>
      <c r="GJL77" s="507"/>
      <c r="GJM77" s="507"/>
      <c r="GJN77" s="507"/>
      <c r="GJO77" s="507"/>
      <c r="GJP77" s="507"/>
      <c r="GJQ77" s="507"/>
      <c r="GJR77" s="507"/>
      <c r="GJS77" s="507"/>
      <c r="GJT77" s="507"/>
      <c r="GJU77" s="507"/>
      <c r="GJV77" s="507"/>
      <c r="GJW77" s="507"/>
      <c r="GJX77" s="507"/>
      <c r="GJY77" s="507"/>
      <c r="GJZ77" s="507"/>
      <c r="GKA77" s="507"/>
      <c r="GKB77" s="507"/>
      <c r="GKC77" s="507"/>
      <c r="GKD77" s="507"/>
      <c r="GKE77" s="507"/>
      <c r="GKF77" s="507"/>
      <c r="GKG77" s="507"/>
      <c r="GKH77" s="507"/>
      <c r="GKI77" s="507"/>
      <c r="GKJ77" s="507"/>
      <c r="GKK77" s="507"/>
      <c r="GKL77" s="507"/>
      <c r="GKM77" s="507"/>
      <c r="GKN77" s="507"/>
      <c r="GKP77" s="507"/>
      <c r="GKQ77" s="507"/>
      <c r="GKR77" s="507"/>
      <c r="GKS77" s="507"/>
      <c r="GKT77" s="507"/>
      <c r="GKV77" s="507"/>
      <c r="GKZ77" s="507"/>
      <c r="GLA77" s="507"/>
      <c r="GLB77" s="507"/>
      <c r="GLC77" s="507"/>
      <c r="GLD77" s="507"/>
      <c r="GLE77" s="507"/>
      <c r="GLF77" s="507"/>
      <c r="GLG77" s="507"/>
      <c r="GLH77" s="507"/>
      <c r="GLI77" s="507"/>
      <c r="GLK77" s="507"/>
      <c r="GLL77" s="507"/>
      <c r="GLM77" s="507"/>
      <c r="GLN77" s="507"/>
      <c r="GLO77" s="507"/>
      <c r="GLP77" s="507"/>
      <c r="GLQ77" s="507"/>
      <c r="GLR77" s="507"/>
      <c r="GLS77" s="507"/>
      <c r="GLT77" s="507"/>
      <c r="GLU77" s="507"/>
      <c r="GLV77" s="507"/>
      <c r="GLW77" s="507"/>
      <c r="GLX77" s="507"/>
      <c r="GLY77" s="507"/>
      <c r="GLZ77" s="507"/>
      <c r="GMA77" s="507"/>
      <c r="GMB77" s="507"/>
      <c r="GMC77" s="507"/>
      <c r="GMD77" s="507"/>
      <c r="GME77" s="507"/>
      <c r="GMF77" s="507"/>
      <c r="GMG77" s="507"/>
      <c r="GMH77" s="507"/>
      <c r="GMI77" s="507"/>
      <c r="GMJ77" s="507"/>
      <c r="GMK77" s="507"/>
      <c r="GML77" s="507"/>
      <c r="GMM77" s="507"/>
      <c r="GMN77" s="507"/>
      <c r="GMO77" s="507"/>
      <c r="GMP77" s="507"/>
      <c r="GMQ77" s="507"/>
      <c r="GMR77" s="507"/>
      <c r="GMS77" s="507"/>
      <c r="GMT77" s="507"/>
      <c r="GMU77" s="507"/>
      <c r="GMV77" s="507"/>
      <c r="GMW77" s="507"/>
      <c r="GMX77" s="507"/>
      <c r="GMY77" s="507"/>
      <c r="GMZ77" s="507"/>
      <c r="GNA77" s="507"/>
      <c r="GNB77" s="507"/>
      <c r="GNC77" s="507"/>
      <c r="GND77" s="507"/>
      <c r="GNE77" s="507"/>
      <c r="GNF77" s="507"/>
      <c r="GNG77" s="507"/>
      <c r="GNH77" s="507"/>
      <c r="GNI77" s="507"/>
      <c r="GNJ77" s="507"/>
      <c r="GNK77" s="507"/>
      <c r="GNL77" s="507"/>
      <c r="GNM77" s="507"/>
      <c r="GNN77" s="507"/>
      <c r="GNO77" s="507"/>
      <c r="GNP77" s="507"/>
      <c r="GNQ77" s="507"/>
      <c r="GNR77" s="507"/>
      <c r="GNS77" s="507"/>
      <c r="GNT77" s="507"/>
      <c r="GNU77" s="507"/>
      <c r="GNV77" s="507"/>
      <c r="GNW77" s="507"/>
      <c r="GNX77" s="507"/>
      <c r="GNY77" s="507"/>
      <c r="GNZ77" s="507"/>
      <c r="GOA77" s="507"/>
      <c r="GOB77" s="507"/>
      <c r="GOC77" s="507"/>
      <c r="GOD77" s="507"/>
      <c r="GOE77" s="507"/>
      <c r="GOF77" s="507"/>
      <c r="GOG77" s="507"/>
      <c r="GOH77" s="507"/>
      <c r="GOI77" s="507"/>
      <c r="GOJ77" s="507"/>
      <c r="GOK77" s="507"/>
      <c r="GOL77" s="507"/>
      <c r="GOM77" s="507"/>
      <c r="GON77" s="507"/>
      <c r="GOO77" s="507"/>
      <c r="GOP77" s="507"/>
      <c r="GOQ77" s="507"/>
      <c r="GOR77" s="507"/>
      <c r="GOS77" s="507"/>
      <c r="GOT77" s="507"/>
      <c r="GOU77" s="507"/>
      <c r="GOV77" s="507"/>
      <c r="GOW77" s="507"/>
      <c r="GOX77" s="507"/>
      <c r="GOY77" s="507"/>
      <c r="GOZ77" s="507"/>
      <c r="GPA77" s="507"/>
      <c r="GPB77" s="507"/>
      <c r="GPC77" s="507"/>
      <c r="GPD77" s="507"/>
      <c r="GPE77" s="507"/>
      <c r="GPF77" s="507"/>
      <c r="GPG77" s="507"/>
      <c r="GPH77" s="507"/>
      <c r="GPI77" s="507"/>
      <c r="GPJ77" s="507"/>
      <c r="GPK77" s="507"/>
      <c r="GPL77" s="507"/>
      <c r="GPM77" s="507"/>
      <c r="GPN77" s="507"/>
      <c r="GPO77" s="507"/>
      <c r="GPP77" s="507"/>
      <c r="GPQ77" s="507"/>
      <c r="GPR77" s="507"/>
      <c r="GPS77" s="507"/>
      <c r="GPT77" s="507"/>
      <c r="GPU77" s="507"/>
      <c r="GPV77" s="507"/>
      <c r="GPW77" s="507"/>
      <c r="GPX77" s="507"/>
      <c r="GPY77" s="507"/>
      <c r="GPZ77" s="507"/>
      <c r="GQA77" s="507"/>
      <c r="GQB77" s="507"/>
      <c r="GQC77" s="507"/>
      <c r="GQD77" s="507"/>
      <c r="GQE77" s="507"/>
      <c r="GQF77" s="507"/>
      <c r="GQG77" s="507"/>
      <c r="GQH77" s="507"/>
      <c r="GQI77" s="507"/>
      <c r="GQJ77" s="507"/>
      <c r="GQK77" s="507"/>
      <c r="GQL77" s="507"/>
      <c r="GQM77" s="507"/>
      <c r="GQN77" s="507"/>
      <c r="GQO77" s="507"/>
      <c r="GQP77" s="507"/>
      <c r="GQQ77" s="507"/>
      <c r="GQR77" s="507"/>
      <c r="GQS77" s="507"/>
      <c r="GQT77" s="507"/>
      <c r="GQU77" s="507"/>
      <c r="GQV77" s="507"/>
      <c r="GQW77" s="507"/>
      <c r="GQX77" s="507"/>
      <c r="GQY77" s="507"/>
      <c r="GQZ77" s="507"/>
      <c r="GRA77" s="507"/>
      <c r="GRB77" s="507"/>
      <c r="GRC77" s="507"/>
      <c r="GRD77" s="507"/>
      <c r="GRE77" s="507"/>
      <c r="GRF77" s="507"/>
      <c r="GRG77" s="507"/>
      <c r="GRH77" s="507"/>
      <c r="GRI77" s="507"/>
      <c r="GRJ77" s="507"/>
      <c r="GRK77" s="507"/>
      <c r="GRL77" s="507"/>
      <c r="GRM77" s="507"/>
      <c r="GRN77" s="507"/>
      <c r="GRO77" s="507"/>
      <c r="GRP77" s="507"/>
      <c r="GRQ77" s="507"/>
      <c r="GRR77" s="507"/>
      <c r="GRS77" s="507"/>
      <c r="GRT77" s="507"/>
      <c r="GRU77" s="507"/>
      <c r="GRV77" s="507"/>
      <c r="GRW77" s="507"/>
      <c r="GRX77" s="507"/>
      <c r="GRY77" s="507"/>
      <c r="GRZ77" s="507"/>
      <c r="GSA77" s="507"/>
      <c r="GSB77" s="507"/>
      <c r="GSC77" s="507"/>
      <c r="GSD77" s="507"/>
      <c r="GSE77" s="507"/>
      <c r="GSF77" s="507"/>
      <c r="GSG77" s="507"/>
      <c r="GSH77" s="507"/>
      <c r="GSI77" s="507"/>
      <c r="GSJ77" s="507"/>
      <c r="GSK77" s="507"/>
      <c r="GSL77" s="507"/>
      <c r="GSM77" s="507"/>
      <c r="GSN77" s="507"/>
      <c r="GSO77" s="507"/>
      <c r="GSP77" s="507"/>
      <c r="GSQ77" s="507"/>
      <c r="GSR77" s="507"/>
      <c r="GSS77" s="507"/>
      <c r="GST77" s="507"/>
      <c r="GSU77" s="507"/>
      <c r="GSV77" s="507"/>
      <c r="GSW77" s="507"/>
      <c r="GSX77" s="507"/>
      <c r="GSY77" s="507"/>
      <c r="GSZ77" s="507"/>
      <c r="GTA77" s="507"/>
      <c r="GTB77" s="507"/>
      <c r="GTC77" s="507"/>
      <c r="GTD77" s="507"/>
      <c r="GTE77" s="507"/>
      <c r="GTF77" s="507"/>
      <c r="GTG77" s="507"/>
      <c r="GTH77" s="507"/>
      <c r="GTI77" s="507"/>
      <c r="GTJ77" s="507"/>
      <c r="GTK77" s="507"/>
      <c r="GTL77" s="507"/>
      <c r="GTM77" s="507"/>
      <c r="GTN77" s="507"/>
      <c r="GTO77" s="507"/>
      <c r="GTP77" s="507"/>
      <c r="GTQ77" s="507"/>
      <c r="GTR77" s="507"/>
      <c r="GTS77" s="507"/>
      <c r="GTT77" s="507"/>
      <c r="GTU77" s="507"/>
      <c r="GTV77" s="507"/>
      <c r="GTW77" s="507"/>
      <c r="GTX77" s="507"/>
      <c r="GTY77" s="507"/>
      <c r="GTZ77" s="507"/>
      <c r="GUA77" s="507"/>
      <c r="GUB77" s="507"/>
      <c r="GUC77" s="507"/>
      <c r="GUD77" s="507"/>
      <c r="GUE77" s="507"/>
      <c r="GUF77" s="507"/>
      <c r="GUG77" s="507"/>
      <c r="GUH77" s="507"/>
      <c r="GUI77" s="507"/>
      <c r="GUJ77" s="507"/>
      <c r="GUL77" s="507"/>
      <c r="GUM77" s="507"/>
      <c r="GUN77" s="507"/>
      <c r="GUO77" s="507"/>
      <c r="GUP77" s="507"/>
      <c r="GUR77" s="507"/>
      <c r="GUV77" s="507"/>
      <c r="GUW77" s="507"/>
      <c r="GUX77" s="507"/>
      <c r="GUY77" s="507"/>
      <c r="GUZ77" s="507"/>
      <c r="GVA77" s="507"/>
      <c r="GVB77" s="507"/>
      <c r="GVC77" s="507"/>
      <c r="GVD77" s="507"/>
      <c r="GVE77" s="507"/>
      <c r="GVG77" s="507"/>
      <c r="GVH77" s="507"/>
      <c r="GVI77" s="507"/>
      <c r="GVJ77" s="507"/>
      <c r="GVK77" s="507"/>
      <c r="GVL77" s="507"/>
      <c r="GVM77" s="507"/>
      <c r="GVN77" s="507"/>
      <c r="GVO77" s="507"/>
      <c r="GVP77" s="507"/>
      <c r="GVQ77" s="507"/>
      <c r="GVR77" s="507"/>
      <c r="GVS77" s="507"/>
      <c r="GVT77" s="507"/>
      <c r="GVU77" s="507"/>
      <c r="GVV77" s="507"/>
      <c r="GVW77" s="507"/>
      <c r="GVX77" s="507"/>
      <c r="GVY77" s="507"/>
      <c r="GVZ77" s="507"/>
      <c r="GWA77" s="507"/>
      <c r="GWB77" s="507"/>
      <c r="GWC77" s="507"/>
      <c r="GWD77" s="507"/>
      <c r="GWE77" s="507"/>
      <c r="GWF77" s="507"/>
      <c r="GWG77" s="507"/>
      <c r="GWH77" s="507"/>
      <c r="GWI77" s="507"/>
      <c r="GWJ77" s="507"/>
      <c r="GWK77" s="507"/>
      <c r="GWL77" s="507"/>
      <c r="GWM77" s="507"/>
      <c r="GWN77" s="507"/>
      <c r="GWO77" s="507"/>
      <c r="GWP77" s="507"/>
      <c r="GWQ77" s="507"/>
      <c r="GWR77" s="507"/>
      <c r="GWS77" s="507"/>
      <c r="GWT77" s="507"/>
      <c r="GWU77" s="507"/>
      <c r="GWV77" s="507"/>
      <c r="GWW77" s="507"/>
      <c r="GWX77" s="507"/>
      <c r="GWY77" s="507"/>
      <c r="GWZ77" s="507"/>
      <c r="GXA77" s="507"/>
      <c r="GXB77" s="507"/>
      <c r="GXC77" s="507"/>
      <c r="GXD77" s="507"/>
      <c r="GXE77" s="507"/>
      <c r="GXF77" s="507"/>
      <c r="GXG77" s="507"/>
      <c r="GXH77" s="507"/>
      <c r="GXI77" s="507"/>
      <c r="GXJ77" s="507"/>
      <c r="GXK77" s="507"/>
      <c r="GXL77" s="507"/>
      <c r="GXM77" s="507"/>
      <c r="GXN77" s="507"/>
      <c r="GXO77" s="507"/>
      <c r="GXP77" s="507"/>
      <c r="GXQ77" s="507"/>
      <c r="GXR77" s="507"/>
      <c r="GXS77" s="507"/>
      <c r="GXT77" s="507"/>
      <c r="GXU77" s="507"/>
      <c r="GXV77" s="507"/>
      <c r="GXW77" s="507"/>
      <c r="GXX77" s="507"/>
      <c r="GXY77" s="507"/>
      <c r="GXZ77" s="507"/>
      <c r="GYA77" s="507"/>
      <c r="GYB77" s="507"/>
      <c r="GYC77" s="507"/>
      <c r="GYD77" s="507"/>
      <c r="GYE77" s="507"/>
      <c r="GYF77" s="507"/>
      <c r="GYG77" s="507"/>
      <c r="GYH77" s="507"/>
      <c r="GYI77" s="507"/>
      <c r="GYJ77" s="507"/>
      <c r="GYK77" s="507"/>
      <c r="GYL77" s="507"/>
      <c r="GYM77" s="507"/>
      <c r="GYN77" s="507"/>
      <c r="GYO77" s="507"/>
      <c r="GYP77" s="507"/>
      <c r="GYQ77" s="507"/>
      <c r="GYR77" s="507"/>
      <c r="GYS77" s="507"/>
      <c r="GYT77" s="507"/>
      <c r="GYU77" s="507"/>
      <c r="GYV77" s="507"/>
      <c r="GYW77" s="507"/>
      <c r="GYX77" s="507"/>
      <c r="GYY77" s="507"/>
      <c r="GYZ77" s="507"/>
      <c r="GZA77" s="507"/>
      <c r="GZB77" s="507"/>
      <c r="GZC77" s="507"/>
      <c r="GZD77" s="507"/>
      <c r="GZE77" s="507"/>
      <c r="GZF77" s="507"/>
      <c r="GZG77" s="507"/>
      <c r="GZH77" s="507"/>
      <c r="GZI77" s="507"/>
      <c r="GZJ77" s="507"/>
      <c r="GZK77" s="507"/>
      <c r="GZL77" s="507"/>
      <c r="GZM77" s="507"/>
      <c r="GZN77" s="507"/>
      <c r="GZO77" s="507"/>
      <c r="GZP77" s="507"/>
      <c r="GZQ77" s="507"/>
      <c r="GZR77" s="507"/>
      <c r="GZS77" s="507"/>
      <c r="GZT77" s="507"/>
      <c r="GZU77" s="507"/>
      <c r="GZV77" s="507"/>
      <c r="GZW77" s="507"/>
      <c r="GZX77" s="507"/>
      <c r="GZY77" s="507"/>
      <c r="GZZ77" s="507"/>
      <c r="HAA77" s="507"/>
      <c r="HAB77" s="507"/>
      <c r="HAC77" s="507"/>
      <c r="HAD77" s="507"/>
      <c r="HAE77" s="507"/>
      <c r="HAF77" s="507"/>
      <c r="HAG77" s="507"/>
      <c r="HAH77" s="507"/>
      <c r="HAI77" s="507"/>
      <c r="HAJ77" s="507"/>
      <c r="HAK77" s="507"/>
      <c r="HAL77" s="507"/>
      <c r="HAM77" s="507"/>
      <c r="HAN77" s="507"/>
      <c r="HAO77" s="507"/>
      <c r="HAP77" s="507"/>
      <c r="HAQ77" s="507"/>
      <c r="HAR77" s="507"/>
      <c r="HAS77" s="507"/>
      <c r="HAT77" s="507"/>
      <c r="HAU77" s="507"/>
      <c r="HAV77" s="507"/>
      <c r="HAW77" s="507"/>
      <c r="HAX77" s="507"/>
      <c r="HAY77" s="507"/>
      <c r="HAZ77" s="507"/>
      <c r="HBA77" s="507"/>
      <c r="HBB77" s="507"/>
      <c r="HBC77" s="507"/>
      <c r="HBD77" s="507"/>
      <c r="HBE77" s="507"/>
      <c r="HBF77" s="507"/>
      <c r="HBG77" s="507"/>
      <c r="HBH77" s="507"/>
      <c r="HBI77" s="507"/>
      <c r="HBJ77" s="507"/>
      <c r="HBK77" s="507"/>
      <c r="HBL77" s="507"/>
      <c r="HBM77" s="507"/>
      <c r="HBN77" s="507"/>
      <c r="HBO77" s="507"/>
      <c r="HBP77" s="507"/>
      <c r="HBQ77" s="507"/>
      <c r="HBR77" s="507"/>
      <c r="HBS77" s="507"/>
      <c r="HBT77" s="507"/>
      <c r="HBU77" s="507"/>
      <c r="HBV77" s="507"/>
      <c r="HBW77" s="507"/>
      <c r="HBX77" s="507"/>
      <c r="HBY77" s="507"/>
      <c r="HBZ77" s="507"/>
      <c r="HCA77" s="507"/>
      <c r="HCB77" s="507"/>
      <c r="HCC77" s="507"/>
      <c r="HCD77" s="507"/>
      <c r="HCE77" s="507"/>
      <c r="HCF77" s="507"/>
      <c r="HCG77" s="507"/>
      <c r="HCH77" s="507"/>
      <c r="HCI77" s="507"/>
      <c r="HCJ77" s="507"/>
      <c r="HCK77" s="507"/>
      <c r="HCL77" s="507"/>
      <c r="HCM77" s="507"/>
      <c r="HCN77" s="507"/>
      <c r="HCO77" s="507"/>
      <c r="HCP77" s="507"/>
      <c r="HCQ77" s="507"/>
      <c r="HCR77" s="507"/>
      <c r="HCS77" s="507"/>
      <c r="HCT77" s="507"/>
      <c r="HCU77" s="507"/>
      <c r="HCV77" s="507"/>
      <c r="HCW77" s="507"/>
      <c r="HCX77" s="507"/>
      <c r="HCY77" s="507"/>
      <c r="HCZ77" s="507"/>
      <c r="HDA77" s="507"/>
      <c r="HDB77" s="507"/>
      <c r="HDC77" s="507"/>
      <c r="HDD77" s="507"/>
      <c r="HDE77" s="507"/>
      <c r="HDF77" s="507"/>
      <c r="HDG77" s="507"/>
      <c r="HDH77" s="507"/>
      <c r="HDI77" s="507"/>
      <c r="HDJ77" s="507"/>
      <c r="HDK77" s="507"/>
      <c r="HDL77" s="507"/>
      <c r="HDM77" s="507"/>
      <c r="HDN77" s="507"/>
      <c r="HDO77" s="507"/>
      <c r="HDP77" s="507"/>
      <c r="HDQ77" s="507"/>
      <c r="HDR77" s="507"/>
      <c r="HDS77" s="507"/>
      <c r="HDT77" s="507"/>
      <c r="HDU77" s="507"/>
      <c r="HDV77" s="507"/>
      <c r="HDW77" s="507"/>
      <c r="HDX77" s="507"/>
      <c r="HDY77" s="507"/>
      <c r="HDZ77" s="507"/>
      <c r="HEA77" s="507"/>
      <c r="HEB77" s="507"/>
      <c r="HEC77" s="507"/>
      <c r="HED77" s="507"/>
      <c r="HEE77" s="507"/>
      <c r="HEF77" s="507"/>
      <c r="HEH77" s="507"/>
      <c r="HEI77" s="507"/>
      <c r="HEJ77" s="507"/>
      <c r="HEK77" s="507"/>
      <c r="HEL77" s="507"/>
      <c r="HEN77" s="507"/>
      <c r="HER77" s="507"/>
      <c r="HES77" s="507"/>
      <c r="HET77" s="507"/>
      <c r="HEU77" s="507"/>
      <c r="HEV77" s="507"/>
      <c r="HEW77" s="507"/>
      <c r="HEX77" s="507"/>
      <c r="HEY77" s="507"/>
      <c r="HEZ77" s="507"/>
      <c r="HFA77" s="507"/>
      <c r="HFC77" s="507"/>
      <c r="HFD77" s="507"/>
      <c r="HFE77" s="507"/>
      <c r="HFF77" s="507"/>
      <c r="HFG77" s="507"/>
      <c r="HFH77" s="507"/>
      <c r="HFI77" s="507"/>
      <c r="HFJ77" s="507"/>
      <c r="HFK77" s="507"/>
      <c r="HFL77" s="507"/>
      <c r="HFM77" s="507"/>
      <c r="HFN77" s="507"/>
      <c r="HFO77" s="507"/>
      <c r="HFP77" s="507"/>
      <c r="HFQ77" s="507"/>
      <c r="HFR77" s="507"/>
      <c r="HFS77" s="507"/>
      <c r="HFT77" s="507"/>
      <c r="HFU77" s="507"/>
      <c r="HFV77" s="507"/>
      <c r="HFW77" s="507"/>
      <c r="HFX77" s="507"/>
      <c r="HFY77" s="507"/>
      <c r="HFZ77" s="507"/>
      <c r="HGA77" s="507"/>
      <c r="HGB77" s="507"/>
      <c r="HGC77" s="507"/>
      <c r="HGD77" s="507"/>
      <c r="HGE77" s="507"/>
      <c r="HGF77" s="507"/>
      <c r="HGG77" s="507"/>
      <c r="HGH77" s="507"/>
      <c r="HGI77" s="507"/>
      <c r="HGJ77" s="507"/>
      <c r="HGK77" s="507"/>
      <c r="HGL77" s="507"/>
      <c r="HGM77" s="507"/>
      <c r="HGN77" s="507"/>
      <c r="HGO77" s="507"/>
      <c r="HGP77" s="507"/>
      <c r="HGQ77" s="507"/>
      <c r="HGR77" s="507"/>
      <c r="HGS77" s="507"/>
      <c r="HGT77" s="507"/>
      <c r="HGU77" s="507"/>
      <c r="HGV77" s="507"/>
      <c r="HGW77" s="507"/>
      <c r="HGX77" s="507"/>
      <c r="HGY77" s="507"/>
      <c r="HGZ77" s="507"/>
      <c r="HHA77" s="507"/>
      <c r="HHB77" s="507"/>
      <c r="HHC77" s="507"/>
      <c r="HHD77" s="507"/>
      <c r="HHE77" s="507"/>
      <c r="HHF77" s="507"/>
      <c r="HHG77" s="507"/>
      <c r="HHH77" s="507"/>
      <c r="HHI77" s="507"/>
      <c r="HHJ77" s="507"/>
      <c r="HHK77" s="507"/>
      <c r="HHL77" s="507"/>
      <c r="HHM77" s="507"/>
      <c r="HHN77" s="507"/>
      <c r="HHO77" s="507"/>
      <c r="HHP77" s="507"/>
      <c r="HHQ77" s="507"/>
      <c r="HHR77" s="507"/>
      <c r="HHS77" s="507"/>
      <c r="HHT77" s="507"/>
      <c r="HHU77" s="507"/>
      <c r="HHV77" s="507"/>
      <c r="HHW77" s="507"/>
      <c r="HHX77" s="507"/>
      <c r="HHY77" s="507"/>
      <c r="HHZ77" s="507"/>
      <c r="HIA77" s="507"/>
      <c r="HIB77" s="507"/>
      <c r="HIC77" s="507"/>
      <c r="HID77" s="507"/>
      <c r="HIE77" s="507"/>
      <c r="HIF77" s="507"/>
      <c r="HIG77" s="507"/>
      <c r="HIH77" s="507"/>
      <c r="HII77" s="507"/>
      <c r="HIJ77" s="507"/>
      <c r="HIK77" s="507"/>
      <c r="HIL77" s="507"/>
      <c r="HIM77" s="507"/>
      <c r="HIN77" s="507"/>
      <c r="HIO77" s="507"/>
      <c r="HIP77" s="507"/>
      <c r="HIQ77" s="507"/>
      <c r="HIR77" s="507"/>
      <c r="HIS77" s="507"/>
      <c r="HIT77" s="507"/>
      <c r="HIU77" s="507"/>
      <c r="HIV77" s="507"/>
      <c r="HIW77" s="507"/>
      <c r="HIX77" s="507"/>
      <c r="HIY77" s="507"/>
      <c r="HIZ77" s="507"/>
      <c r="HJA77" s="507"/>
      <c r="HJB77" s="507"/>
      <c r="HJC77" s="507"/>
      <c r="HJD77" s="507"/>
      <c r="HJE77" s="507"/>
      <c r="HJF77" s="507"/>
      <c r="HJG77" s="507"/>
      <c r="HJH77" s="507"/>
      <c r="HJI77" s="507"/>
      <c r="HJJ77" s="507"/>
      <c r="HJK77" s="507"/>
      <c r="HJL77" s="507"/>
      <c r="HJM77" s="507"/>
      <c r="HJN77" s="507"/>
      <c r="HJO77" s="507"/>
      <c r="HJP77" s="507"/>
      <c r="HJQ77" s="507"/>
      <c r="HJR77" s="507"/>
      <c r="HJS77" s="507"/>
      <c r="HJT77" s="507"/>
      <c r="HJU77" s="507"/>
      <c r="HJV77" s="507"/>
      <c r="HJW77" s="507"/>
      <c r="HJX77" s="507"/>
      <c r="HJY77" s="507"/>
      <c r="HJZ77" s="507"/>
      <c r="HKA77" s="507"/>
      <c r="HKB77" s="507"/>
      <c r="HKC77" s="507"/>
      <c r="HKD77" s="507"/>
      <c r="HKE77" s="507"/>
      <c r="HKF77" s="507"/>
      <c r="HKG77" s="507"/>
      <c r="HKH77" s="507"/>
      <c r="HKI77" s="507"/>
      <c r="HKJ77" s="507"/>
      <c r="HKK77" s="507"/>
      <c r="HKL77" s="507"/>
      <c r="HKM77" s="507"/>
      <c r="HKN77" s="507"/>
      <c r="HKO77" s="507"/>
      <c r="HKP77" s="507"/>
      <c r="HKQ77" s="507"/>
      <c r="HKR77" s="507"/>
      <c r="HKS77" s="507"/>
      <c r="HKT77" s="507"/>
      <c r="HKU77" s="507"/>
      <c r="HKV77" s="507"/>
      <c r="HKW77" s="507"/>
      <c r="HKX77" s="507"/>
      <c r="HKY77" s="507"/>
      <c r="HKZ77" s="507"/>
      <c r="HLA77" s="507"/>
      <c r="HLB77" s="507"/>
      <c r="HLC77" s="507"/>
      <c r="HLD77" s="507"/>
      <c r="HLE77" s="507"/>
      <c r="HLF77" s="507"/>
      <c r="HLG77" s="507"/>
      <c r="HLH77" s="507"/>
      <c r="HLI77" s="507"/>
      <c r="HLJ77" s="507"/>
      <c r="HLK77" s="507"/>
      <c r="HLL77" s="507"/>
      <c r="HLM77" s="507"/>
      <c r="HLN77" s="507"/>
      <c r="HLO77" s="507"/>
      <c r="HLP77" s="507"/>
      <c r="HLQ77" s="507"/>
      <c r="HLR77" s="507"/>
      <c r="HLS77" s="507"/>
      <c r="HLT77" s="507"/>
      <c r="HLU77" s="507"/>
      <c r="HLV77" s="507"/>
      <c r="HLW77" s="507"/>
      <c r="HLX77" s="507"/>
      <c r="HLY77" s="507"/>
      <c r="HLZ77" s="507"/>
      <c r="HMA77" s="507"/>
      <c r="HMB77" s="507"/>
      <c r="HMC77" s="507"/>
      <c r="HMD77" s="507"/>
      <c r="HME77" s="507"/>
      <c r="HMF77" s="507"/>
      <c r="HMG77" s="507"/>
      <c r="HMH77" s="507"/>
      <c r="HMI77" s="507"/>
      <c r="HMJ77" s="507"/>
      <c r="HMK77" s="507"/>
      <c r="HML77" s="507"/>
      <c r="HMM77" s="507"/>
      <c r="HMN77" s="507"/>
      <c r="HMO77" s="507"/>
      <c r="HMP77" s="507"/>
      <c r="HMQ77" s="507"/>
      <c r="HMR77" s="507"/>
      <c r="HMS77" s="507"/>
      <c r="HMT77" s="507"/>
      <c r="HMU77" s="507"/>
      <c r="HMV77" s="507"/>
      <c r="HMW77" s="507"/>
      <c r="HMX77" s="507"/>
      <c r="HMY77" s="507"/>
      <c r="HMZ77" s="507"/>
      <c r="HNA77" s="507"/>
      <c r="HNB77" s="507"/>
      <c r="HNC77" s="507"/>
      <c r="HND77" s="507"/>
      <c r="HNE77" s="507"/>
      <c r="HNF77" s="507"/>
      <c r="HNG77" s="507"/>
      <c r="HNH77" s="507"/>
      <c r="HNI77" s="507"/>
      <c r="HNJ77" s="507"/>
      <c r="HNK77" s="507"/>
      <c r="HNL77" s="507"/>
      <c r="HNM77" s="507"/>
      <c r="HNN77" s="507"/>
      <c r="HNO77" s="507"/>
      <c r="HNP77" s="507"/>
      <c r="HNQ77" s="507"/>
      <c r="HNR77" s="507"/>
      <c r="HNS77" s="507"/>
      <c r="HNT77" s="507"/>
      <c r="HNU77" s="507"/>
      <c r="HNV77" s="507"/>
      <c r="HNW77" s="507"/>
      <c r="HNX77" s="507"/>
      <c r="HNY77" s="507"/>
      <c r="HNZ77" s="507"/>
      <c r="HOA77" s="507"/>
      <c r="HOB77" s="507"/>
      <c r="HOD77" s="507"/>
      <c r="HOE77" s="507"/>
      <c r="HOF77" s="507"/>
      <c r="HOG77" s="507"/>
      <c r="HOH77" s="507"/>
      <c r="HOJ77" s="507"/>
      <c r="HON77" s="507"/>
      <c r="HOO77" s="507"/>
      <c r="HOP77" s="507"/>
      <c r="HOQ77" s="507"/>
      <c r="HOR77" s="507"/>
      <c r="HOS77" s="507"/>
      <c r="HOT77" s="507"/>
      <c r="HOU77" s="507"/>
      <c r="HOV77" s="507"/>
      <c r="HOW77" s="507"/>
      <c r="HOY77" s="507"/>
      <c r="HOZ77" s="507"/>
      <c r="HPA77" s="507"/>
      <c r="HPB77" s="507"/>
      <c r="HPC77" s="507"/>
      <c r="HPD77" s="507"/>
      <c r="HPE77" s="507"/>
      <c r="HPF77" s="507"/>
      <c r="HPG77" s="507"/>
      <c r="HPH77" s="507"/>
      <c r="HPI77" s="507"/>
      <c r="HPJ77" s="507"/>
      <c r="HPK77" s="507"/>
      <c r="HPL77" s="507"/>
      <c r="HPM77" s="507"/>
      <c r="HPN77" s="507"/>
      <c r="HPO77" s="507"/>
      <c r="HPP77" s="507"/>
      <c r="HPQ77" s="507"/>
      <c r="HPR77" s="507"/>
      <c r="HPS77" s="507"/>
      <c r="HPT77" s="507"/>
      <c r="HPU77" s="507"/>
      <c r="HPV77" s="507"/>
      <c r="HPW77" s="507"/>
      <c r="HPX77" s="507"/>
      <c r="HPY77" s="507"/>
      <c r="HPZ77" s="507"/>
      <c r="HQA77" s="507"/>
      <c r="HQB77" s="507"/>
      <c r="HQC77" s="507"/>
      <c r="HQD77" s="507"/>
      <c r="HQE77" s="507"/>
      <c r="HQF77" s="507"/>
      <c r="HQG77" s="507"/>
      <c r="HQH77" s="507"/>
      <c r="HQI77" s="507"/>
      <c r="HQJ77" s="507"/>
      <c r="HQK77" s="507"/>
      <c r="HQL77" s="507"/>
      <c r="HQM77" s="507"/>
      <c r="HQN77" s="507"/>
      <c r="HQO77" s="507"/>
      <c r="HQP77" s="507"/>
      <c r="HQQ77" s="507"/>
      <c r="HQR77" s="507"/>
      <c r="HQS77" s="507"/>
      <c r="HQT77" s="507"/>
      <c r="HQU77" s="507"/>
      <c r="HQV77" s="507"/>
      <c r="HQW77" s="507"/>
      <c r="HQX77" s="507"/>
      <c r="HQY77" s="507"/>
      <c r="HQZ77" s="507"/>
      <c r="HRA77" s="507"/>
      <c r="HRB77" s="507"/>
      <c r="HRC77" s="507"/>
      <c r="HRD77" s="507"/>
      <c r="HRE77" s="507"/>
      <c r="HRF77" s="507"/>
      <c r="HRG77" s="507"/>
      <c r="HRH77" s="507"/>
      <c r="HRI77" s="507"/>
      <c r="HRJ77" s="507"/>
      <c r="HRK77" s="507"/>
      <c r="HRL77" s="507"/>
      <c r="HRM77" s="507"/>
      <c r="HRN77" s="507"/>
      <c r="HRO77" s="507"/>
      <c r="HRP77" s="507"/>
      <c r="HRQ77" s="507"/>
      <c r="HRR77" s="507"/>
      <c r="HRS77" s="507"/>
      <c r="HRT77" s="507"/>
      <c r="HRU77" s="507"/>
      <c r="HRV77" s="507"/>
      <c r="HRW77" s="507"/>
      <c r="HRX77" s="507"/>
      <c r="HRY77" s="507"/>
      <c r="HRZ77" s="507"/>
      <c r="HSA77" s="507"/>
      <c r="HSB77" s="507"/>
      <c r="HSC77" s="507"/>
      <c r="HSD77" s="507"/>
      <c r="HSE77" s="507"/>
      <c r="HSF77" s="507"/>
      <c r="HSG77" s="507"/>
      <c r="HSH77" s="507"/>
      <c r="HSI77" s="507"/>
      <c r="HSJ77" s="507"/>
      <c r="HSK77" s="507"/>
      <c r="HSL77" s="507"/>
      <c r="HSM77" s="507"/>
      <c r="HSN77" s="507"/>
      <c r="HSO77" s="507"/>
      <c r="HSP77" s="507"/>
      <c r="HSQ77" s="507"/>
      <c r="HSR77" s="507"/>
      <c r="HSS77" s="507"/>
      <c r="HST77" s="507"/>
      <c r="HSU77" s="507"/>
      <c r="HSV77" s="507"/>
      <c r="HSW77" s="507"/>
      <c r="HSX77" s="507"/>
      <c r="HSY77" s="507"/>
      <c r="HSZ77" s="507"/>
      <c r="HTA77" s="507"/>
      <c r="HTB77" s="507"/>
      <c r="HTC77" s="507"/>
      <c r="HTD77" s="507"/>
      <c r="HTE77" s="507"/>
      <c r="HTF77" s="507"/>
      <c r="HTG77" s="507"/>
      <c r="HTH77" s="507"/>
      <c r="HTI77" s="507"/>
      <c r="HTJ77" s="507"/>
      <c r="HTK77" s="507"/>
      <c r="HTL77" s="507"/>
      <c r="HTM77" s="507"/>
      <c r="HTN77" s="507"/>
      <c r="HTO77" s="507"/>
      <c r="HTP77" s="507"/>
      <c r="HTQ77" s="507"/>
      <c r="HTR77" s="507"/>
      <c r="HTS77" s="507"/>
      <c r="HTT77" s="507"/>
      <c r="HTU77" s="507"/>
      <c r="HTV77" s="507"/>
      <c r="HTW77" s="507"/>
      <c r="HTX77" s="507"/>
      <c r="HTY77" s="507"/>
      <c r="HTZ77" s="507"/>
      <c r="HUA77" s="507"/>
      <c r="HUB77" s="507"/>
      <c r="HUC77" s="507"/>
      <c r="HUD77" s="507"/>
      <c r="HUE77" s="507"/>
      <c r="HUF77" s="507"/>
      <c r="HUG77" s="507"/>
      <c r="HUH77" s="507"/>
      <c r="HUI77" s="507"/>
      <c r="HUJ77" s="507"/>
      <c r="HUK77" s="507"/>
      <c r="HUL77" s="507"/>
      <c r="HUM77" s="507"/>
      <c r="HUN77" s="507"/>
      <c r="HUO77" s="507"/>
      <c r="HUP77" s="507"/>
      <c r="HUQ77" s="507"/>
      <c r="HUR77" s="507"/>
      <c r="HUS77" s="507"/>
      <c r="HUT77" s="507"/>
      <c r="HUU77" s="507"/>
      <c r="HUV77" s="507"/>
      <c r="HUW77" s="507"/>
      <c r="HUX77" s="507"/>
      <c r="HUY77" s="507"/>
      <c r="HUZ77" s="507"/>
      <c r="HVA77" s="507"/>
      <c r="HVB77" s="507"/>
      <c r="HVC77" s="507"/>
      <c r="HVD77" s="507"/>
      <c r="HVE77" s="507"/>
      <c r="HVF77" s="507"/>
      <c r="HVG77" s="507"/>
      <c r="HVH77" s="507"/>
      <c r="HVI77" s="507"/>
      <c r="HVJ77" s="507"/>
      <c r="HVK77" s="507"/>
      <c r="HVL77" s="507"/>
      <c r="HVM77" s="507"/>
      <c r="HVN77" s="507"/>
      <c r="HVO77" s="507"/>
      <c r="HVP77" s="507"/>
      <c r="HVQ77" s="507"/>
      <c r="HVR77" s="507"/>
      <c r="HVS77" s="507"/>
      <c r="HVT77" s="507"/>
      <c r="HVU77" s="507"/>
      <c r="HVV77" s="507"/>
      <c r="HVW77" s="507"/>
      <c r="HVX77" s="507"/>
      <c r="HVY77" s="507"/>
      <c r="HVZ77" s="507"/>
      <c r="HWA77" s="507"/>
      <c r="HWB77" s="507"/>
      <c r="HWC77" s="507"/>
      <c r="HWD77" s="507"/>
      <c r="HWE77" s="507"/>
      <c r="HWF77" s="507"/>
      <c r="HWG77" s="507"/>
      <c r="HWH77" s="507"/>
      <c r="HWI77" s="507"/>
      <c r="HWJ77" s="507"/>
      <c r="HWK77" s="507"/>
      <c r="HWL77" s="507"/>
      <c r="HWM77" s="507"/>
      <c r="HWN77" s="507"/>
      <c r="HWO77" s="507"/>
      <c r="HWP77" s="507"/>
      <c r="HWQ77" s="507"/>
      <c r="HWR77" s="507"/>
      <c r="HWS77" s="507"/>
      <c r="HWT77" s="507"/>
      <c r="HWU77" s="507"/>
      <c r="HWV77" s="507"/>
      <c r="HWW77" s="507"/>
      <c r="HWX77" s="507"/>
      <c r="HWY77" s="507"/>
      <c r="HWZ77" s="507"/>
      <c r="HXA77" s="507"/>
      <c r="HXB77" s="507"/>
      <c r="HXC77" s="507"/>
      <c r="HXD77" s="507"/>
      <c r="HXE77" s="507"/>
      <c r="HXF77" s="507"/>
      <c r="HXG77" s="507"/>
      <c r="HXH77" s="507"/>
      <c r="HXI77" s="507"/>
      <c r="HXJ77" s="507"/>
      <c r="HXK77" s="507"/>
      <c r="HXL77" s="507"/>
      <c r="HXM77" s="507"/>
      <c r="HXN77" s="507"/>
      <c r="HXO77" s="507"/>
      <c r="HXP77" s="507"/>
      <c r="HXQ77" s="507"/>
      <c r="HXR77" s="507"/>
      <c r="HXS77" s="507"/>
      <c r="HXT77" s="507"/>
      <c r="HXU77" s="507"/>
      <c r="HXV77" s="507"/>
      <c r="HXW77" s="507"/>
      <c r="HXX77" s="507"/>
      <c r="HXZ77" s="507"/>
      <c r="HYA77" s="507"/>
      <c r="HYB77" s="507"/>
      <c r="HYC77" s="507"/>
      <c r="HYD77" s="507"/>
      <c r="HYF77" s="507"/>
      <c r="HYJ77" s="507"/>
      <c r="HYK77" s="507"/>
      <c r="HYL77" s="507"/>
      <c r="HYM77" s="507"/>
      <c r="HYN77" s="507"/>
      <c r="HYO77" s="507"/>
      <c r="HYP77" s="507"/>
      <c r="HYQ77" s="507"/>
      <c r="HYR77" s="507"/>
      <c r="HYS77" s="507"/>
      <c r="HYU77" s="507"/>
      <c r="HYV77" s="507"/>
      <c r="HYW77" s="507"/>
      <c r="HYX77" s="507"/>
      <c r="HYY77" s="507"/>
      <c r="HYZ77" s="507"/>
      <c r="HZA77" s="507"/>
      <c r="HZB77" s="507"/>
      <c r="HZC77" s="507"/>
      <c r="HZD77" s="507"/>
      <c r="HZE77" s="507"/>
      <c r="HZF77" s="507"/>
      <c r="HZG77" s="507"/>
      <c r="HZH77" s="507"/>
      <c r="HZI77" s="507"/>
      <c r="HZJ77" s="507"/>
      <c r="HZK77" s="507"/>
      <c r="HZL77" s="507"/>
      <c r="HZM77" s="507"/>
      <c r="HZN77" s="507"/>
      <c r="HZO77" s="507"/>
      <c r="HZP77" s="507"/>
      <c r="HZQ77" s="507"/>
      <c r="HZR77" s="507"/>
      <c r="HZS77" s="507"/>
      <c r="HZT77" s="507"/>
      <c r="HZU77" s="507"/>
      <c r="HZV77" s="507"/>
      <c r="HZW77" s="507"/>
      <c r="HZX77" s="507"/>
      <c r="HZY77" s="507"/>
      <c r="HZZ77" s="507"/>
      <c r="IAA77" s="507"/>
      <c r="IAB77" s="507"/>
      <c r="IAC77" s="507"/>
      <c r="IAD77" s="507"/>
      <c r="IAE77" s="507"/>
      <c r="IAF77" s="507"/>
      <c r="IAG77" s="507"/>
      <c r="IAH77" s="507"/>
      <c r="IAI77" s="507"/>
      <c r="IAJ77" s="507"/>
      <c r="IAK77" s="507"/>
      <c r="IAL77" s="507"/>
      <c r="IAM77" s="507"/>
      <c r="IAN77" s="507"/>
      <c r="IAO77" s="507"/>
      <c r="IAP77" s="507"/>
      <c r="IAQ77" s="507"/>
      <c r="IAR77" s="507"/>
      <c r="IAS77" s="507"/>
      <c r="IAT77" s="507"/>
      <c r="IAU77" s="507"/>
      <c r="IAV77" s="507"/>
      <c r="IAW77" s="507"/>
      <c r="IAX77" s="507"/>
      <c r="IAY77" s="507"/>
      <c r="IAZ77" s="507"/>
      <c r="IBA77" s="507"/>
      <c r="IBB77" s="507"/>
      <c r="IBC77" s="507"/>
      <c r="IBD77" s="507"/>
      <c r="IBE77" s="507"/>
      <c r="IBF77" s="507"/>
      <c r="IBG77" s="507"/>
      <c r="IBH77" s="507"/>
      <c r="IBI77" s="507"/>
      <c r="IBJ77" s="507"/>
      <c r="IBK77" s="507"/>
      <c r="IBL77" s="507"/>
      <c r="IBM77" s="507"/>
      <c r="IBN77" s="507"/>
      <c r="IBO77" s="507"/>
      <c r="IBP77" s="507"/>
      <c r="IBQ77" s="507"/>
      <c r="IBR77" s="507"/>
      <c r="IBS77" s="507"/>
      <c r="IBT77" s="507"/>
      <c r="IBU77" s="507"/>
      <c r="IBV77" s="507"/>
      <c r="IBW77" s="507"/>
      <c r="IBX77" s="507"/>
      <c r="IBY77" s="507"/>
      <c r="IBZ77" s="507"/>
      <c r="ICA77" s="507"/>
      <c r="ICB77" s="507"/>
      <c r="ICC77" s="507"/>
      <c r="ICD77" s="507"/>
      <c r="ICE77" s="507"/>
      <c r="ICF77" s="507"/>
      <c r="ICG77" s="507"/>
      <c r="ICH77" s="507"/>
      <c r="ICI77" s="507"/>
      <c r="ICJ77" s="507"/>
      <c r="ICK77" s="507"/>
      <c r="ICL77" s="507"/>
      <c r="ICM77" s="507"/>
      <c r="ICN77" s="507"/>
      <c r="ICO77" s="507"/>
      <c r="ICP77" s="507"/>
      <c r="ICQ77" s="507"/>
      <c r="ICR77" s="507"/>
      <c r="ICS77" s="507"/>
      <c r="ICT77" s="507"/>
      <c r="ICU77" s="507"/>
      <c r="ICV77" s="507"/>
      <c r="ICW77" s="507"/>
      <c r="ICX77" s="507"/>
      <c r="ICY77" s="507"/>
      <c r="ICZ77" s="507"/>
      <c r="IDA77" s="507"/>
      <c r="IDB77" s="507"/>
      <c r="IDC77" s="507"/>
      <c r="IDD77" s="507"/>
      <c r="IDE77" s="507"/>
      <c r="IDF77" s="507"/>
      <c r="IDG77" s="507"/>
      <c r="IDH77" s="507"/>
      <c r="IDI77" s="507"/>
      <c r="IDJ77" s="507"/>
      <c r="IDK77" s="507"/>
      <c r="IDL77" s="507"/>
      <c r="IDM77" s="507"/>
      <c r="IDN77" s="507"/>
      <c r="IDO77" s="507"/>
      <c r="IDP77" s="507"/>
      <c r="IDQ77" s="507"/>
      <c r="IDR77" s="507"/>
      <c r="IDS77" s="507"/>
      <c r="IDT77" s="507"/>
      <c r="IDU77" s="507"/>
      <c r="IDV77" s="507"/>
      <c r="IDW77" s="507"/>
      <c r="IDX77" s="507"/>
      <c r="IDY77" s="507"/>
      <c r="IDZ77" s="507"/>
      <c r="IEA77" s="507"/>
      <c r="IEB77" s="507"/>
      <c r="IEC77" s="507"/>
      <c r="IED77" s="507"/>
      <c r="IEE77" s="507"/>
      <c r="IEF77" s="507"/>
      <c r="IEG77" s="507"/>
      <c r="IEH77" s="507"/>
      <c r="IEI77" s="507"/>
      <c r="IEJ77" s="507"/>
      <c r="IEK77" s="507"/>
      <c r="IEL77" s="507"/>
      <c r="IEM77" s="507"/>
      <c r="IEN77" s="507"/>
      <c r="IEO77" s="507"/>
      <c r="IEP77" s="507"/>
      <c r="IEQ77" s="507"/>
      <c r="IER77" s="507"/>
      <c r="IES77" s="507"/>
      <c r="IET77" s="507"/>
      <c r="IEU77" s="507"/>
      <c r="IEV77" s="507"/>
      <c r="IEW77" s="507"/>
      <c r="IEX77" s="507"/>
      <c r="IEY77" s="507"/>
      <c r="IEZ77" s="507"/>
      <c r="IFA77" s="507"/>
      <c r="IFB77" s="507"/>
      <c r="IFC77" s="507"/>
      <c r="IFD77" s="507"/>
      <c r="IFE77" s="507"/>
      <c r="IFF77" s="507"/>
      <c r="IFG77" s="507"/>
      <c r="IFH77" s="507"/>
      <c r="IFI77" s="507"/>
      <c r="IFJ77" s="507"/>
      <c r="IFK77" s="507"/>
      <c r="IFL77" s="507"/>
      <c r="IFM77" s="507"/>
      <c r="IFN77" s="507"/>
      <c r="IFO77" s="507"/>
      <c r="IFP77" s="507"/>
      <c r="IFQ77" s="507"/>
      <c r="IFR77" s="507"/>
      <c r="IFS77" s="507"/>
      <c r="IFT77" s="507"/>
      <c r="IFU77" s="507"/>
      <c r="IFV77" s="507"/>
      <c r="IFW77" s="507"/>
      <c r="IFX77" s="507"/>
      <c r="IFY77" s="507"/>
      <c r="IFZ77" s="507"/>
      <c r="IGA77" s="507"/>
      <c r="IGB77" s="507"/>
      <c r="IGC77" s="507"/>
      <c r="IGD77" s="507"/>
      <c r="IGE77" s="507"/>
      <c r="IGF77" s="507"/>
      <c r="IGG77" s="507"/>
      <c r="IGH77" s="507"/>
      <c r="IGI77" s="507"/>
      <c r="IGJ77" s="507"/>
      <c r="IGK77" s="507"/>
      <c r="IGL77" s="507"/>
      <c r="IGM77" s="507"/>
      <c r="IGN77" s="507"/>
      <c r="IGO77" s="507"/>
      <c r="IGP77" s="507"/>
      <c r="IGQ77" s="507"/>
      <c r="IGR77" s="507"/>
      <c r="IGS77" s="507"/>
      <c r="IGT77" s="507"/>
      <c r="IGU77" s="507"/>
      <c r="IGV77" s="507"/>
      <c r="IGW77" s="507"/>
      <c r="IGX77" s="507"/>
      <c r="IGY77" s="507"/>
      <c r="IGZ77" s="507"/>
      <c r="IHA77" s="507"/>
      <c r="IHB77" s="507"/>
      <c r="IHC77" s="507"/>
      <c r="IHD77" s="507"/>
      <c r="IHE77" s="507"/>
      <c r="IHF77" s="507"/>
      <c r="IHG77" s="507"/>
      <c r="IHH77" s="507"/>
      <c r="IHI77" s="507"/>
      <c r="IHJ77" s="507"/>
      <c r="IHK77" s="507"/>
      <c r="IHL77" s="507"/>
      <c r="IHM77" s="507"/>
      <c r="IHN77" s="507"/>
      <c r="IHO77" s="507"/>
      <c r="IHP77" s="507"/>
      <c r="IHQ77" s="507"/>
      <c r="IHR77" s="507"/>
      <c r="IHS77" s="507"/>
      <c r="IHT77" s="507"/>
      <c r="IHV77" s="507"/>
      <c r="IHW77" s="507"/>
      <c r="IHX77" s="507"/>
      <c r="IHY77" s="507"/>
      <c r="IHZ77" s="507"/>
      <c r="IIB77" s="507"/>
      <c r="IIF77" s="507"/>
      <c r="IIG77" s="507"/>
      <c r="IIH77" s="507"/>
      <c r="III77" s="507"/>
      <c r="IIJ77" s="507"/>
      <c r="IIK77" s="507"/>
      <c r="IIL77" s="507"/>
      <c r="IIM77" s="507"/>
      <c r="IIN77" s="507"/>
      <c r="IIO77" s="507"/>
      <c r="IIQ77" s="507"/>
      <c r="IIR77" s="507"/>
      <c r="IIS77" s="507"/>
      <c r="IIT77" s="507"/>
      <c r="IIU77" s="507"/>
      <c r="IIV77" s="507"/>
      <c r="IIW77" s="507"/>
      <c r="IIX77" s="507"/>
      <c r="IIY77" s="507"/>
      <c r="IIZ77" s="507"/>
      <c r="IJA77" s="507"/>
      <c r="IJB77" s="507"/>
      <c r="IJC77" s="507"/>
      <c r="IJD77" s="507"/>
      <c r="IJE77" s="507"/>
      <c r="IJF77" s="507"/>
      <c r="IJG77" s="507"/>
      <c r="IJH77" s="507"/>
      <c r="IJI77" s="507"/>
      <c r="IJJ77" s="507"/>
      <c r="IJK77" s="507"/>
      <c r="IJL77" s="507"/>
      <c r="IJM77" s="507"/>
      <c r="IJN77" s="507"/>
      <c r="IJO77" s="507"/>
      <c r="IJP77" s="507"/>
      <c r="IJQ77" s="507"/>
      <c r="IJR77" s="507"/>
      <c r="IJS77" s="507"/>
      <c r="IJT77" s="507"/>
      <c r="IJU77" s="507"/>
      <c r="IJV77" s="507"/>
      <c r="IJW77" s="507"/>
      <c r="IJX77" s="507"/>
      <c r="IJY77" s="507"/>
      <c r="IJZ77" s="507"/>
      <c r="IKA77" s="507"/>
      <c r="IKB77" s="507"/>
      <c r="IKC77" s="507"/>
      <c r="IKD77" s="507"/>
      <c r="IKE77" s="507"/>
      <c r="IKF77" s="507"/>
      <c r="IKG77" s="507"/>
      <c r="IKH77" s="507"/>
      <c r="IKI77" s="507"/>
      <c r="IKJ77" s="507"/>
      <c r="IKK77" s="507"/>
      <c r="IKL77" s="507"/>
      <c r="IKM77" s="507"/>
      <c r="IKN77" s="507"/>
      <c r="IKO77" s="507"/>
      <c r="IKP77" s="507"/>
      <c r="IKQ77" s="507"/>
      <c r="IKR77" s="507"/>
      <c r="IKS77" s="507"/>
      <c r="IKT77" s="507"/>
      <c r="IKU77" s="507"/>
      <c r="IKV77" s="507"/>
      <c r="IKW77" s="507"/>
      <c r="IKX77" s="507"/>
      <c r="IKY77" s="507"/>
      <c r="IKZ77" s="507"/>
      <c r="ILA77" s="507"/>
      <c r="ILB77" s="507"/>
      <c r="ILC77" s="507"/>
      <c r="ILD77" s="507"/>
      <c r="ILE77" s="507"/>
      <c r="ILF77" s="507"/>
      <c r="ILG77" s="507"/>
      <c r="ILH77" s="507"/>
      <c r="ILI77" s="507"/>
      <c r="ILJ77" s="507"/>
      <c r="ILK77" s="507"/>
      <c r="ILL77" s="507"/>
      <c r="ILM77" s="507"/>
      <c r="ILN77" s="507"/>
      <c r="ILO77" s="507"/>
      <c r="ILP77" s="507"/>
      <c r="ILQ77" s="507"/>
      <c r="ILR77" s="507"/>
      <c r="ILS77" s="507"/>
      <c r="ILT77" s="507"/>
      <c r="ILU77" s="507"/>
      <c r="ILV77" s="507"/>
      <c r="ILW77" s="507"/>
      <c r="ILX77" s="507"/>
      <c r="ILY77" s="507"/>
      <c r="ILZ77" s="507"/>
      <c r="IMA77" s="507"/>
      <c r="IMB77" s="507"/>
      <c r="IMC77" s="507"/>
      <c r="IMD77" s="507"/>
      <c r="IME77" s="507"/>
      <c r="IMF77" s="507"/>
      <c r="IMG77" s="507"/>
      <c r="IMH77" s="507"/>
      <c r="IMI77" s="507"/>
      <c r="IMJ77" s="507"/>
      <c r="IMK77" s="507"/>
      <c r="IML77" s="507"/>
      <c r="IMM77" s="507"/>
      <c r="IMN77" s="507"/>
      <c r="IMO77" s="507"/>
      <c r="IMP77" s="507"/>
      <c r="IMQ77" s="507"/>
      <c r="IMR77" s="507"/>
      <c r="IMS77" s="507"/>
      <c r="IMT77" s="507"/>
      <c r="IMU77" s="507"/>
      <c r="IMV77" s="507"/>
      <c r="IMW77" s="507"/>
      <c r="IMX77" s="507"/>
      <c r="IMY77" s="507"/>
      <c r="IMZ77" s="507"/>
      <c r="INA77" s="507"/>
      <c r="INB77" s="507"/>
      <c r="INC77" s="507"/>
      <c r="IND77" s="507"/>
      <c r="INE77" s="507"/>
      <c r="INF77" s="507"/>
      <c r="ING77" s="507"/>
      <c r="INH77" s="507"/>
      <c r="INI77" s="507"/>
      <c r="INJ77" s="507"/>
      <c r="INK77" s="507"/>
      <c r="INL77" s="507"/>
      <c r="INM77" s="507"/>
      <c r="INN77" s="507"/>
      <c r="INO77" s="507"/>
      <c r="INP77" s="507"/>
      <c r="INQ77" s="507"/>
      <c r="INR77" s="507"/>
      <c r="INS77" s="507"/>
      <c r="INT77" s="507"/>
      <c r="INU77" s="507"/>
      <c r="INV77" s="507"/>
      <c r="INW77" s="507"/>
      <c r="INX77" s="507"/>
      <c r="INY77" s="507"/>
      <c r="INZ77" s="507"/>
      <c r="IOA77" s="507"/>
      <c r="IOB77" s="507"/>
      <c r="IOC77" s="507"/>
      <c r="IOD77" s="507"/>
      <c r="IOE77" s="507"/>
      <c r="IOF77" s="507"/>
      <c r="IOG77" s="507"/>
      <c r="IOH77" s="507"/>
      <c r="IOI77" s="507"/>
      <c r="IOJ77" s="507"/>
      <c r="IOK77" s="507"/>
      <c r="IOL77" s="507"/>
      <c r="IOM77" s="507"/>
      <c r="ION77" s="507"/>
      <c r="IOO77" s="507"/>
      <c r="IOP77" s="507"/>
      <c r="IOQ77" s="507"/>
      <c r="IOR77" s="507"/>
      <c r="IOS77" s="507"/>
      <c r="IOT77" s="507"/>
      <c r="IOU77" s="507"/>
      <c r="IOV77" s="507"/>
      <c r="IOW77" s="507"/>
      <c r="IOX77" s="507"/>
      <c r="IOY77" s="507"/>
      <c r="IOZ77" s="507"/>
      <c r="IPA77" s="507"/>
      <c r="IPB77" s="507"/>
      <c r="IPC77" s="507"/>
      <c r="IPD77" s="507"/>
      <c r="IPE77" s="507"/>
      <c r="IPF77" s="507"/>
      <c r="IPG77" s="507"/>
      <c r="IPH77" s="507"/>
      <c r="IPI77" s="507"/>
      <c r="IPJ77" s="507"/>
      <c r="IPK77" s="507"/>
      <c r="IPL77" s="507"/>
      <c r="IPM77" s="507"/>
      <c r="IPN77" s="507"/>
      <c r="IPO77" s="507"/>
      <c r="IPP77" s="507"/>
      <c r="IPQ77" s="507"/>
      <c r="IPR77" s="507"/>
      <c r="IPS77" s="507"/>
      <c r="IPT77" s="507"/>
      <c r="IPU77" s="507"/>
      <c r="IPV77" s="507"/>
      <c r="IPW77" s="507"/>
      <c r="IPX77" s="507"/>
      <c r="IPY77" s="507"/>
      <c r="IPZ77" s="507"/>
      <c r="IQA77" s="507"/>
      <c r="IQB77" s="507"/>
      <c r="IQC77" s="507"/>
      <c r="IQD77" s="507"/>
      <c r="IQE77" s="507"/>
      <c r="IQF77" s="507"/>
      <c r="IQG77" s="507"/>
      <c r="IQH77" s="507"/>
      <c r="IQI77" s="507"/>
      <c r="IQJ77" s="507"/>
      <c r="IQK77" s="507"/>
      <c r="IQL77" s="507"/>
      <c r="IQM77" s="507"/>
      <c r="IQN77" s="507"/>
      <c r="IQO77" s="507"/>
      <c r="IQP77" s="507"/>
      <c r="IQQ77" s="507"/>
      <c r="IQR77" s="507"/>
      <c r="IQS77" s="507"/>
      <c r="IQT77" s="507"/>
      <c r="IQU77" s="507"/>
      <c r="IQV77" s="507"/>
      <c r="IQW77" s="507"/>
      <c r="IQX77" s="507"/>
      <c r="IQY77" s="507"/>
      <c r="IQZ77" s="507"/>
      <c r="IRA77" s="507"/>
      <c r="IRB77" s="507"/>
      <c r="IRC77" s="507"/>
      <c r="IRD77" s="507"/>
      <c r="IRE77" s="507"/>
      <c r="IRF77" s="507"/>
      <c r="IRG77" s="507"/>
      <c r="IRH77" s="507"/>
      <c r="IRI77" s="507"/>
      <c r="IRJ77" s="507"/>
      <c r="IRK77" s="507"/>
      <c r="IRL77" s="507"/>
      <c r="IRM77" s="507"/>
      <c r="IRN77" s="507"/>
      <c r="IRO77" s="507"/>
      <c r="IRP77" s="507"/>
      <c r="IRR77" s="507"/>
      <c r="IRS77" s="507"/>
      <c r="IRT77" s="507"/>
      <c r="IRU77" s="507"/>
      <c r="IRV77" s="507"/>
      <c r="IRX77" s="507"/>
      <c r="ISB77" s="507"/>
      <c r="ISC77" s="507"/>
      <c r="ISD77" s="507"/>
      <c r="ISE77" s="507"/>
      <c r="ISF77" s="507"/>
      <c r="ISG77" s="507"/>
      <c r="ISH77" s="507"/>
      <c r="ISI77" s="507"/>
      <c r="ISJ77" s="507"/>
      <c r="ISK77" s="507"/>
      <c r="ISM77" s="507"/>
      <c r="ISN77" s="507"/>
      <c r="ISO77" s="507"/>
      <c r="ISP77" s="507"/>
      <c r="ISQ77" s="507"/>
      <c r="ISR77" s="507"/>
      <c r="ISS77" s="507"/>
      <c r="IST77" s="507"/>
      <c r="ISU77" s="507"/>
      <c r="ISV77" s="507"/>
      <c r="ISW77" s="507"/>
      <c r="ISX77" s="507"/>
      <c r="ISY77" s="507"/>
      <c r="ISZ77" s="507"/>
      <c r="ITA77" s="507"/>
      <c r="ITB77" s="507"/>
      <c r="ITC77" s="507"/>
      <c r="ITD77" s="507"/>
      <c r="ITE77" s="507"/>
      <c r="ITF77" s="507"/>
      <c r="ITG77" s="507"/>
      <c r="ITH77" s="507"/>
      <c r="ITI77" s="507"/>
      <c r="ITJ77" s="507"/>
      <c r="ITK77" s="507"/>
      <c r="ITL77" s="507"/>
      <c r="ITM77" s="507"/>
      <c r="ITN77" s="507"/>
      <c r="ITO77" s="507"/>
      <c r="ITP77" s="507"/>
      <c r="ITQ77" s="507"/>
      <c r="ITR77" s="507"/>
      <c r="ITS77" s="507"/>
      <c r="ITT77" s="507"/>
      <c r="ITU77" s="507"/>
      <c r="ITV77" s="507"/>
      <c r="ITW77" s="507"/>
      <c r="ITX77" s="507"/>
      <c r="ITY77" s="507"/>
      <c r="ITZ77" s="507"/>
      <c r="IUA77" s="507"/>
      <c r="IUB77" s="507"/>
      <c r="IUC77" s="507"/>
      <c r="IUD77" s="507"/>
      <c r="IUE77" s="507"/>
      <c r="IUF77" s="507"/>
      <c r="IUG77" s="507"/>
      <c r="IUH77" s="507"/>
      <c r="IUI77" s="507"/>
      <c r="IUJ77" s="507"/>
      <c r="IUK77" s="507"/>
      <c r="IUL77" s="507"/>
      <c r="IUM77" s="507"/>
      <c r="IUN77" s="507"/>
      <c r="IUO77" s="507"/>
      <c r="IUP77" s="507"/>
      <c r="IUQ77" s="507"/>
      <c r="IUR77" s="507"/>
      <c r="IUS77" s="507"/>
      <c r="IUT77" s="507"/>
      <c r="IUU77" s="507"/>
      <c r="IUV77" s="507"/>
      <c r="IUW77" s="507"/>
      <c r="IUX77" s="507"/>
      <c r="IUY77" s="507"/>
      <c r="IUZ77" s="507"/>
      <c r="IVA77" s="507"/>
      <c r="IVB77" s="507"/>
      <c r="IVC77" s="507"/>
      <c r="IVD77" s="507"/>
      <c r="IVE77" s="507"/>
      <c r="IVF77" s="507"/>
      <c r="IVG77" s="507"/>
      <c r="IVH77" s="507"/>
      <c r="IVI77" s="507"/>
      <c r="IVJ77" s="507"/>
      <c r="IVK77" s="507"/>
      <c r="IVL77" s="507"/>
      <c r="IVM77" s="507"/>
      <c r="IVN77" s="507"/>
      <c r="IVO77" s="507"/>
      <c r="IVP77" s="507"/>
      <c r="IVQ77" s="507"/>
      <c r="IVR77" s="507"/>
      <c r="IVS77" s="507"/>
      <c r="IVT77" s="507"/>
      <c r="IVU77" s="507"/>
      <c r="IVV77" s="507"/>
      <c r="IVW77" s="507"/>
      <c r="IVX77" s="507"/>
      <c r="IVY77" s="507"/>
      <c r="IVZ77" s="507"/>
      <c r="IWA77" s="507"/>
      <c r="IWB77" s="507"/>
      <c r="IWC77" s="507"/>
      <c r="IWD77" s="507"/>
      <c r="IWE77" s="507"/>
      <c r="IWF77" s="507"/>
      <c r="IWG77" s="507"/>
      <c r="IWH77" s="507"/>
      <c r="IWI77" s="507"/>
      <c r="IWJ77" s="507"/>
      <c r="IWK77" s="507"/>
      <c r="IWL77" s="507"/>
      <c r="IWM77" s="507"/>
      <c r="IWN77" s="507"/>
      <c r="IWO77" s="507"/>
      <c r="IWP77" s="507"/>
      <c r="IWQ77" s="507"/>
      <c r="IWR77" s="507"/>
      <c r="IWS77" s="507"/>
      <c r="IWT77" s="507"/>
      <c r="IWU77" s="507"/>
      <c r="IWV77" s="507"/>
      <c r="IWW77" s="507"/>
      <c r="IWX77" s="507"/>
      <c r="IWY77" s="507"/>
      <c r="IWZ77" s="507"/>
      <c r="IXA77" s="507"/>
      <c r="IXB77" s="507"/>
      <c r="IXC77" s="507"/>
      <c r="IXD77" s="507"/>
      <c r="IXE77" s="507"/>
      <c r="IXF77" s="507"/>
      <c r="IXG77" s="507"/>
      <c r="IXH77" s="507"/>
      <c r="IXI77" s="507"/>
      <c r="IXJ77" s="507"/>
      <c r="IXK77" s="507"/>
      <c r="IXL77" s="507"/>
      <c r="IXM77" s="507"/>
      <c r="IXN77" s="507"/>
      <c r="IXO77" s="507"/>
      <c r="IXP77" s="507"/>
      <c r="IXQ77" s="507"/>
      <c r="IXR77" s="507"/>
      <c r="IXS77" s="507"/>
      <c r="IXT77" s="507"/>
      <c r="IXU77" s="507"/>
      <c r="IXV77" s="507"/>
      <c r="IXW77" s="507"/>
      <c r="IXX77" s="507"/>
      <c r="IXY77" s="507"/>
      <c r="IXZ77" s="507"/>
      <c r="IYA77" s="507"/>
      <c r="IYB77" s="507"/>
      <c r="IYC77" s="507"/>
      <c r="IYD77" s="507"/>
      <c r="IYE77" s="507"/>
      <c r="IYF77" s="507"/>
      <c r="IYG77" s="507"/>
      <c r="IYH77" s="507"/>
      <c r="IYI77" s="507"/>
      <c r="IYJ77" s="507"/>
      <c r="IYK77" s="507"/>
      <c r="IYL77" s="507"/>
      <c r="IYM77" s="507"/>
      <c r="IYN77" s="507"/>
      <c r="IYO77" s="507"/>
      <c r="IYP77" s="507"/>
      <c r="IYQ77" s="507"/>
      <c r="IYR77" s="507"/>
      <c r="IYS77" s="507"/>
      <c r="IYT77" s="507"/>
      <c r="IYU77" s="507"/>
      <c r="IYV77" s="507"/>
      <c r="IYW77" s="507"/>
      <c r="IYX77" s="507"/>
      <c r="IYY77" s="507"/>
      <c r="IYZ77" s="507"/>
      <c r="IZA77" s="507"/>
      <c r="IZB77" s="507"/>
      <c r="IZC77" s="507"/>
      <c r="IZD77" s="507"/>
      <c r="IZE77" s="507"/>
      <c r="IZF77" s="507"/>
      <c r="IZG77" s="507"/>
      <c r="IZH77" s="507"/>
      <c r="IZI77" s="507"/>
      <c r="IZJ77" s="507"/>
      <c r="IZK77" s="507"/>
      <c r="IZL77" s="507"/>
      <c r="IZM77" s="507"/>
      <c r="IZN77" s="507"/>
      <c r="IZO77" s="507"/>
      <c r="IZP77" s="507"/>
      <c r="IZQ77" s="507"/>
      <c r="IZR77" s="507"/>
      <c r="IZS77" s="507"/>
      <c r="IZT77" s="507"/>
      <c r="IZU77" s="507"/>
      <c r="IZV77" s="507"/>
      <c r="IZW77" s="507"/>
      <c r="IZX77" s="507"/>
      <c r="IZY77" s="507"/>
      <c r="IZZ77" s="507"/>
      <c r="JAA77" s="507"/>
      <c r="JAB77" s="507"/>
      <c r="JAC77" s="507"/>
      <c r="JAD77" s="507"/>
      <c r="JAE77" s="507"/>
      <c r="JAF77" s="507"/>
      <c r="JAG77" s="507"/>
      <c r="JAH77" s="507"/>
      <c r="JAI77" s="507"/>
      <c r="JAJ77" s="507"/>
      <c r="JAK77" s="507"/>
      <c r="JAL77" s="507"/>
      <c r="JAM77" s="507"/>
      <c r="JAN77" s="507"/>
      <c r="JAO77" s="507"/>
      <c r="JAP77" s="507"/>
      <c r="JAQ77" s="507"/>
      <c r="JAR77" s="507"/>
      <c r="JAS77" s="507"/>
      <c r="JAT77" s="507"/>
      <c r="JAU77" s="507"/>
      <c r="JAV77" s="507"/>
      <c r="JAW77" s="507"/>
      <c r="JAX77" s="507"/>
      <c r="JAY77" s="507"/>
      <c r="JAZ77" s="507"/>
      <c r="JBA77" s="507"/>
      <c r="JBB77" s="507"/>
      <c r="JBC77" s="507"/>
      <c r="JBD77" s="507"/>
      <c r="JBE77" s="507"/>
      <c r="JBF77" s="507"/>
      <c r="JBG77" s="507"/>
      <c r="JBH77" s="507"/>
      <c r="JBI77" s="507"/>
      <c r="JBJ77" s="507"/>
      <c r="JBK77" s="507"/>
      <c r="JBL77" s="507"/>
      <c r="JBN77" s="507"/>
      <c r="JBO77" s="507"/>
      <c r="JBP77" s="507"/>
      <c r="JBQ77" s="507"/>
      <c r="JBR77" s="507"/>
      <c r="JBT77" s="507"/>
      <c r="JBX77" s="507"/>
      <c r="JBY77" s="507"/>
      <c r="JBZ77" s="507"/>
      <c r="JCA77" s="507"/>
      <c r="JCB77" s="507"/>
      <c r="JCC77" s="507"/>
      <c r="JCD77" s="507"/>
      <c r="JCE77" s="507"/>
      <c r="JCF77" s="507"/>
      <c r="JCG77" s="507"/>
      <c r="JCI77" s="507"/>
      <c r="JCJ77" s="507"/>
      <c r="JCK77" s="507"/>
      <c r="JCL77" s="507"/>
      <c r="JCM77" s="507"/>
      <c r="JCN77" s="507"/>
      <c r="JCO77" s="507"/>
      <c r="JCP77" s="507"/>
      <c r="JCQ77" s="507"/>
      <c r="JCR77" s="507"/>
      <c r="JCS77" s="507"/>
      <c r="JCT77" s="507"/>
      <c r="JCU77" s="507"/>
      <c r="JCV77" s="507"/>
      <c r="JCW77" s="507"/>
      <c r="JCX77" s="507"/>
      <c r="JCY77" s="507"/>
      <c r="JCZ77" s="507"/>
      <c r="JDA77" s="507"/>
      <c r="JDB77" s="507"/>
      <c r="JDC77" s="507"/>
      <c r="JDD77" s="507"/>
      <c r="JDE77" s="507"/>
      <c r="JDF77" s="507"/>
      <c r="JDG77" s="507"/>
      <c r="JDH77" s="507"/>
      <c r="JDI77" s="507"/>
      <c r="JDJ77" s="507"/>
      <c r="JDK77" s="507"/>
      <c r="JDL77" s="507"/>
      <c r="JDM77" s="507"/>
      <c r="JDN77" s="507"/>
      <c r="JDO77" s="507"/>
      <c r="JDP77" s="507"/>
      <c r="JDQ77" s="507"/>
      <c r="JDR77" s="507"/>
      <c r="JDS77" s="507"/>
      <c r="JDT77" s="507"/>
      <c r="JDU77" s="507"/>
      <c r="JDV77" s="507"/>
      <c r="JDW77" s="507"/>
      <c r="JDX77" s="507"/>
      <c r="JDY77" s="507"/>
      <c r="JDZ77" s="507"/>
      <c r="JEA77" s="507"/>
      <c r="JEB77" s="507"/>
      <c r="JEC77" s="507"/>
      <c r="JED77" s="507"/>
      <c r="JEE77" s="507"/>
      <c r="JEF77" s="507"/>
      <c r="JEG77" s="507"/>
      <c r="JEH77" s="507"/>
      <c r="JEI77" s="507"/>
      <c r="JEJ77" s="507"/>
      <c r="JEK77" s="507"/>
      <c r="JEL77" s="507"/>
      <c r="JEM77" s="507"/>
      <c r="JEN77" s="507"/>
      <c r="JEO77" s="507"/>
      <c r="JEP77" s="507"/>
      <c r="JEQ77" s="507"/>
      <c r="JER77" s="507"/>
      <c r="JES77" s="507"/>
      <c r="JET77" s="507"/>
      <c r="JEU77" s="507"/>
      <c r="JEV77" s="507"/>
      <c r="JEW77" s="507"/>
      <c r="JEX77" s="507"/>
      <c r="JEY77" s="507"/>
      <c r="JEZ77" s="507"/>
      <c r="JFA77" s="507"/>
      <c r="JFB77" s="507"/>
      <c r="JFC77" s="507"/>
      <c r="JFD77" s="507"/>
      <c r="JFE77" s="507"/>
      <c r="JFF77" s="507"/>
      <c r="JFG77" s="507"/>
      <c r="JFH77" s="507"/>
      <c r="JFI77" s="507"/>
      <c r="JFJ77" s="507"/>
      <c r="JFK77" s="507"/>
      <c r="JFL77" s="507"/>
      <c r="JFM77" s="507"/>
      <c r="JFN77" s="507"/>
      <c r="JFO77" s="507"/>
      <c r="JFP77" s="507"/>
      <c r="JFQ77" s="507"/>
      <c r="JFR77" s="507"/>
      <c r="JFS77" s="507"/>
      <c r="JFT77" s="507"/>
      <c r="JFU77" s="507"/>
      <c r="JFV77" s="507"/>
      <c r="JFW77" s="507"/>
      <c r="JFX77" s="507"/>
      <c r="JFY77" s="507"/>
      <c r="JFZ77" s="507"/>
      <c r="JGA77" s="507"/>
      <c r="JGB77" s="507"/>
      <c r="JGC77" s="507"/>
      <c r="JGD77" s="507"/>
      <c r="JGE77" s="507"/>
      <c r="JGF77" s="507"/>
      <c r="JGG77" s="507"/>
      <c r="JGH77" s="507"/>
      <c r="JGI77" s="507"/>
      <c r="JGJ77" s="507"/>
      <c r="JGK77" s="507"/>
      <c r="JGL77" s="507"/>
      <c r="JGM77" s="507"/>
      <c r="JGN77" s="507"/>
      <c r="JGO77" s="507"/>
      <c r="JGP77" s="507"/>
      <c r="JGQ77" s="507"/>
      <c r="JGR77" s="507"/>
      <c r="JGS77" s="507"/>
      <c r="JGT77" s="507"/>
      <c r="JGU77" s="507"/>
      <c r="JGV77" s="507"/>
      <c r="JGW77" s="507"/>
      <c r="JGX77" s="507"/>
      <c r="JGY77" s="507"/>
      <c r="JGZ77" s="507"/>
      <c r="JHA77" s="507"/>
      <c r="JHB77" s="507"/>
      <c r="JHC77" s="507"/>
      <c r="JHD77" s="507"/>
      <c r="JHE77" s="507"/>
      <c r="JHF77" s="507"/>
      <c r="JHG77" s="507"/>
      <c r="JHH77" s="507"/>
      <c r="JHI77" s="507"/>
      <c r="JHJ77" s="507"/>
      <c r="JHK77" s="507"/>
      <c r="JHL77" s="507"/>
      <c r="JHM77" s="507"/>
      <c r="JHN77" s="507"/>
      <c r="JHO77" s="507"/>
      <c r="JHP77" s="507"/>
      <c r="JHQ77" s="507"/>
      <c r="JHR77" s="507"/>
      <c r="JHS77" s="507"/>
      <c r="JHT77" s="507"/>
      <c r="JHU77" s="507"/>
      <c r="JHV77" s="507"/>
      <c r="JHW77" s="507"/>
      <c r="JHX77" s="507"/>
      <c r="JHY77" s="507"/>
      <c r="JHZ77" s="507"/>
      <c r="JIA77" s="507"/>
      <c r="JIB77" s="507"/>
      <c r="JIC77" s="507"/>
      <c r="JID77" s="507"/>
      <c r="JIE77" s="507"/>
      <c r="JIF77" s="507"/>
      <c r="JIG77" s="507"/>
      <c r="JIH77" s="507"/>
      <c r="JII77" s="507"/>
      <c r="JIJ77" s="507"/>
      <c r="JIK77" s="507"/>
      <c r="JIL77" s="507"/>
      <c r="JIM77" s="507"/>
      <c r="JIN77" s="507"/>
      <c r="JIO77" s="507"/>
      <c r="JIP77" s="507"/>
      <c r="JIQ77" s="507"/>
      <c r="JIR77" s="507"/>
      <c r="JIS77" s="507"/>
      <c r="JIT77" s="507"/>
      <c r="JIU77" s="507"/>
      <c r="JIV77" s="507"/>
      <c r="JIW77" s="507"/>
      <c r="JIX77" s="507"/>
      <c r="JIY77" s="507"/>
      <c r="JIZ77" s="507"/>
      <c r="JJA77" s="507"/>
      <c r="JJB77" s="507"/>
      <c r="JJC77" s="507"/>
      <c r="JJD77" s="507"/>
      <c r="JJE77" s="507"/>
      <c r="JJF77" s="507"/>
      <c r="JJG77" s="507"/>
      <c r="JJH77" s="507"/>
      <c r="JJI77" s="507"/>
      <c r="JJJ77" s="507"/>
      <c r="JJK77" s="507"/>
      <c r="JJL77" s="507"/>
      <c r="JJM77" s="507"/>
      <c r="JJN77" s="507"/>
      <c r="JJO77" s="507"/>
      <c r="JJP77" s="507"/>
      <c r="JJQ77" s="507"/>
      <c r="JJR77" s="507"/>
      <c r="JJS77" s="507"/>
      <c r="JJT77" s="507"/>
      <c r="JJU77" s="507"/>
      <c r="JJV77" s="507"/>
      <c r="JJW77" s="507"/>
      <c r="JJX77" s="507"/>
      <c r="JJY77" s="507"/>
      <c r="JJZ77" s="507"/>
      <c r="JKA77" s="507"/>
      <c r="JKB77" s="507"/>
      <c r="JKC77" s="507"/>
      <c r="JKD77" s="507"/>
      <c r="JKE77" s="507"/>
      <c r="JKF77" s="507"/>
      <c r="JKG77" s="507"/>
      <c r="JKH77" s="507"/>
      <c r="JKI77" s="507"/>
      <c r="JKJ77" s="507"/>
      <c r="JKK77" s="507"/>
      <c r="JKL77" s="507"/>
      <c r="JKM77" s="507"/>
      <c r="JKN77" s="507"/>
      <c r="JKO77" s="507"/>
      <c r="JKP77" s="507"/>
      <c r="JKQ77" s="507"/>
      <c r="JKR77" s="507"/>
      <c r="JKS77" s="507"/>
      <c r="JKT77" s="507"/>
      <c r="JKU77" s="507"/>
      <c r="JKV77" s="507"/>
      <c r="JKW77" s="507"/>
      <c r="JKX77" s="507"/>
      <c r="JKY77" s="507"/>
      <c r="JKZ77" s="507"/>
      <c r="JLA77" s="507"/>
      <c r="JLB77" s="507"/>
      <c r="JLC77" s="507"/>
      <c r="JLD77" s="507"/>
      <c r="JLE77" s="507"/>
      <c r="JLF77" s="507"/>
      <c r="JLG77" s="507"/>
      <c r="JLH77" s="507"/>
      <c r="JLJ77" s="507"/>
      <c r="JLK77" s="507"/>
      <c r="JLL77" s="507"/>
      <c r="JLM77" s="507"/>
      <c r="JLN77" s="507"/>
      <c r="JLP77" s="507"/>
      <c r="JLT77" s="507"/>
      <c r="JLU77" s="507"/>
      <c r="JLV77" s="507"/>
      <c r="JLW77" s="507"/>
      <c r="JLX77" s="507"/>
      <c r="JLY77" s="507"/>
      <c r="JLZ77" s="507"/>
      <c r="JMA77" s="507"/>
      <c r="JMB77" s="507"/>
      <c r="JMC77" s="507"/>
      <c r="JME77" s="507"/>
      <c r="JMF77" s="507"/>
      <c r="JMG77" s="507"/>
      <c r="JMH77" s="507"/>
      <c r="JMI77" s="507"/>
      <c r="JMJ77" s="507"/>
      <c r="JMK77" s="507"/>
      <c r="JML77" s="507"/>
      <c r="JMM77" s="507"/>
      <c r="JMN77" s="507"/>
      <c r="JMO77" s="507"/>
      <c r="JMP77" s="507"/>
      <c r="JMQ77" s="507"/>
      <c r="JMR77" s="507"/>
      <c r="JMS77" s="507"/>
      <c r="JMT77" s="507"/>
      <c r="JMU77" s="507"/>
      <c r="JMV77" s="507"/>
      <c r="JMW77" s="507"/>
      <c r="JMX77" s="507"/>
      <c r="JMY77" s="507"/>
      <c r="JMZ77" s="507"/>
      <c r="JNA77" s="507"/>
      <c r="JNB77" s="507"/>
      <c r="JNC77" s="507"/>
      <c r="JND77" s="507"/>
      <c r="JNE77" s="507"/>
      <c r="JNF77" s="507"/>
      <c r="JNG77" s="507"/>
      <c r="JNH77" s="507"/>
      <c r="JNI77" s="507"/>
      <c r="JNJ77" s="507"/>
      <c r="JNK77" s="507"/>
      <c r="JNL77" s="507"/>
      <c r="JNM77" s="507"/>
      <c r="JNN77" s="507"/>
      <c r="JNO77" s="507"/>
      <c r="JNP77" s="507"/>
      <c r="JNQ77" s="507"/>
      <c r="JNR77" s="507"/>
      <c r="JNS77" s="507"/>
      <c r="JNT77" s="507"/>
      <c r="JNU77" s="507"/>
      <c r="JNV77" s="507"/>
      <c r="JNW77" s="507"/>
      <c r="JNX77" s="507"/>
      <c r="JNY77" s="507"/>
      <c r="JNZ77" s="507"/>
      <c r="JOA77" s="507"/>
      <c r="JOB77" s="507"/>
      <c r="JOC77" s="507"/>
      <c r="JOD77" s="507"/>
      <c r="JOE77" s="507"/>
      <c r="JOF77" s="507"/>
      <c r="JOG77" s="507"/>
      <c r="JOH77" s="507"/>
      <c r="JOI77" s="507"/>
      <c r="JOJ77" s="507"/>
      <c r="JOK77" s="507"/>
      <c r="JOL77" s="507"/>
      <c r="JOM77" s="507"/>
      <c r="JON77" s="507"/>
      <c r="JOO77" s="507"/>
      <c r="JOP77" s="507"/>
      <c r="JOQ77" s="507"/>
      <c r="JOR77" s="507"/>
      <c r="JOS77" s="507"/>
      <c r="JOT77" s="507"/>
      <c r="JOU77" s="507"/>
      <c r="JOV77" s="507"/>
      <c r="JOW77" s="507"/>
      <c r="JOX77" s="507"/>
      <c r="JOY77" s="507"/>
      <c r="JOZ77" s="507"/>
      <c r="JPA77" s="507"/>
      <c r="JPB77" s="507"/>
      <c r="JPC77" s="507"/>
      <c r="JPD77" s="507"/>
      <c r="JPE77" s="507"/>
      <c r="JPF77" s="507"/>
      <c r="JPG77" s="507"/>
      <c r="JPH77" s="507"/>
      <c r="JPI77" s="507"/>
      <c r="JPJ77" s="507"/>
      <c r="JPK77" s="507"/>
      <c r="JPL77" s="507"/>
      <c r="JPM77" s="507"/>
      <c r="JPN77" s="507"/>
      <c r="JPO77" s="507"/>
      <c r="JPP77" s="507"/>
      <c r="JPQ77" s="507"/>
      <c r="JPR77" s="507"/>
      <c r="JPS77" s="507"/>
      <c r="JPT77" s="507"/>
      <c r="JPU77" s="507"/>
      <c r="JPV77" s="507"/>
      <c r="JPW77" s="507"/>
      <c r="JPX77" s="507"/>
      <c r="JPY77" s="507"/>
      <c r="JPZ77" s="507"/>
      <c r="JQA77" s="507"/>
      <c r="JQB77" s="507"/>
      <c r="JQC77" s="507"/>
      <c r="JQD77" s="507"/>
      <c r="JQE77" s="507"/>
      <c r="JQF77" s="507"/>
      <c r="JQG77" s="507"/>
      <c r="JQH77" s="507"/>
      <c r="JQI77" s="507"/>
      <c r="JQJ77" s="507"/>
      <c r="JQK77" s="507"/>
      <c r="JQL77" s="507"/>
      <c r="JQM77" s="507"/>
      <c r="JQN77" s="507"/>
      <c r="JQO77" s="507"/>
      <c r="JQP77" s="507"/>
      <c r="JQQ77" s="507"/>
      <c r="JQR77" s="507"/>
      <c r="JQS77" s="507"/>
      <c r="JQT77" s="507"/>
      <c r="JQU77" s="507"/>
      <c r="JQV77" s="507"/>
      <c r="JQW77" s="507"/>
      <c r="JQX77" s="507"/>
      <c r="JQY77" s="507"/>
      <c r="JQZ77" s="507"/>
      <c r="JRA77" s="507"/>
      <c r="JRB77" s="507"/>
      <c r="JRC77" s="507"/>
      <c r="JRD77" s="507"/>
      <c r="JRE77" s="507"/>
      <c r="JRF77" s="507"/>
      <c r="JRG77" s="507"/>
      <c r="JRH77" s="507"/>
      <c r="JRI77" s="507"/>
      <c r="JRJ77" s="507"/>
      <c r="JRK77" s="507"/>
      <c r="JRL77" s="507"/>
      <c r="JRM77" s="507"/>
      <c r="JRN77" s="507"/>
      <c r="JRO77" s="507"/>
      <c r="JRP77" s="507"/>
      <c r="JRQ77" s="507"/>
      <c r="JRR77" s="507"/>
      <c r="JRS77" s="507"/>
      <c r="JRT77" s="507"/>
      <c r="JRU77" s="507"/>
      <c r="JRV77" s="507"/>
      <c r="JRW77" s="507"/>
      <c r="JRX77" s="507"/>
      <c r="JRY77" s="507"/>
      <c r="JRZ77" s="507"/>
      <c r="JSA77" s="507"/>
      <c r="JSB77" s="507"/>
      <c r="JSC77" s="507"/>
      <c r="JSD77" s="507"/>
      <c r="JSE77" s="507"/>
      <c r="JSF77" s="507"/>
      <c r="JSG77" s="507"/>
      <c r="JSH77" s="507"/>
      <c r="JSI77" s="507"/>
      <c r="JSJ77" s="507"/>
      <c r="JSK77" s="507"/>
      <c r="JSL77" s="507"/>
      <c r="JSM77" s="507"/>
      <c r="JSN77" s="507"/>
      <c r="JSO77" s="507"/>
      <c r="JSP77" s="507"/>
      <c r="JSQ77" s="507"/>
      <c r="JSR77" s="507"/>
      <c r="JSS77" s="507"/>
      <c r="JST77" s="507"/>
      <c r="JSU77" s="507"/>
      <c r="JSV77" s="507"/>
      <c r="JSW77" s="507"/>
      <c r="JSX77" s="507"/>
      <c r="JSY77" s="507"/>
      <c r="JSZ77" s="507"/>
      <c r="JTA77" s="507"/>
      <c r="JTB77" s="507"/>
      <c r="JTC77" s="507"/>
      <c r="JTD77" s="507"/>
      <c r="JTE77" s="507"/>
      <c r="JTF77" s="507"/>
      <c r="JTG77" s="507"/>
      <c r="JTH77" s="507"/>
      <c r="JTI77" s="507"/>
      <c r="JTJ77" s="507"/>
      <c r="JTK77" s="507"/>
      <c r="JTL77" s="507"/>
      <c r="JTM77" s="507"/>
      <c r="JTN77" s="507"/>
      <c r="JTO77" s="507"/>
      <c r="JTP77" s="507"/>
      <c r="JTQ77" s="507"/>
      <c r="JTR77" s="507"/>
      <c r="JTS77" s="507"/>
      <c r="JTT77" s="507"/>
      <c r="JTU77" s="507"/>
      <c r="JTV77" s="507"/>
      <c r="JTW77" s="507"/>
      <c r="JTX77" s="507"/>
      <c r="JTY77" s="507"/>
      <c r="JTZ77" s="507"/>
      <c r="JUA77" s="507"/>
      <c r="JUB77" s="507"/>
      <c r="JUC77" s="507"/>
      <c r="JUD77" s="507"/>
      <c r="JUE77" s="507"/>
      <c r="JUF77" s="507"/>
      <c r="JUG77" s="507"/>
      <c r="JUH77" s="507"/>
      <c r="JUI77" s="507"/>
      <c r="JUJ77" s="507"/>
      <c r="JUK77" s="507"/>
      <c r="JUL77" s="507"/>
      <c r="JUM77" s="507"/>
      <c r="JUN77" s="507"/>
      <c r="JUO77" s="507"/>
      <c r="JUP77" s="507"/>
      <c r="JUQ77" s="507"/>
      <c r="JUR77" s="507"/>
      <c r="JUS77" s="507"/>
      <c r="JUT77" s="507"/>
      <c r="JUU77" s="507"/>
      <c r="JUV77" s="507"/>
      <c r="JUW77" s="507"/>
      <c r="JUX77" s="507"/>
      <c r="JUY77" s="507"/>
      <c r="JUZ77" s="507"/>
      <c r="JVA77" s="507"/>
      <c r="JVB77" s="507"/>
      <c r="JVC77" s="507"/>
      <c r="JVD77" s="507"/>
      <c r="JVF77" s="507"/>
      <c r="JVG77" s="507"/>
      <c r="JVH77" s="507"/>
      <c r="JVI77" s="507"/>
      <c r="JVJ77" s="507"/>
      <c r="JVL77" s="507"/>
      <c r="JVP77" s="507"/>
      <c r="JVQ77" s="507"/>
      <c r="JVR77" s="507"/>
      <c r="JVS77" s="507"/>
      <c r="JVT77" s="507"/>
      <c r="JVU77" s="507"/>
      <c r="JVV77" s="507"/>
      <c r="JVW77" s="507"/>
      <c r="JVX77" s="507"/>
      <c r="JVY77" s="507"/>
      <c r="JWA77" s="507"/>
      <c r="JWB77" s="507"/>
      <c r="JWC77" s="507"/>
      <c r="JWD77" s="507"/>
      <c r="JWE77" s="507"/>
      <c r="JWF77" s="507"/>
      <c r="JWG77" s="507"/>
      <c r="JWH77" s="507"/>
      <c r="JWI77" s="507"/>
      <c r="JWJ77" s="507"/>
      <c r="JWK77" s="507"/>
      <c r="JWL77" s="507"/>
      <c r="JWM77" s="507"/>
      <c r="JWN77" s="507"/>
      <c r="JWO77" s="507"/>
      <c r="JWP77" s="507"/>
      <c r="JWQ77" s="507"/>
      <c r="JWR77" s="507"/>
      <c r="JWS77" s="507"/>
      <c r="JWT77" s="507"/>
      <c r="JWU77" s="507"/>
      <c r="JWV77" s="507"/>
      <c r="JWW77" s="507"/>
      <c r="JWX77" s="507"/>
      <c r="JWY77" s="507"/>
      <c r="JWZ77" s="507"/>
      <c r="JXA77" s="507"/>
      <c r="JXB77" s="507"/>
      <c r="JXC77" s="507"/>
      <c r="JXD77" s="507"/>
      <c r="JXE77" s="507"/>
      <c r="JXF77" s="507"/>
      <c r="JXG77" s="507"/>
      <c r="JXH77" s="507"/>
      <c r="JXI77" s="507"/>
      <c r="JXJ77" s="507"/>
      <c r="JXK77" s="507"/>
      <c r="JXL77" s="507"/>
      <c r="JXM77" s="507"/>
      <c r="JXN77" s="507"/>
      <c r="JXO77" s="507"/>
      <c r="JXP77" s="507"/>
      <c r="JXQ77" s="507"/>
      <c r="JXR77" s="507"/>
      <c r="JXS77" s="507"/>
      <c r="JXT77" s="507"/>
      <c r="JXU77" s="507"/>
      <c r="JXV77" s="507"/>
      <c r="JXW77" s="507"/>
      <c r="JXX77" s="507"/>
      <c r="JXY77" s="507"/>
      <c r="JXZ77" s="507"/>
      <c r="JYA77" s="507"/>
      <c r="JYB77" s="507"/>
      <c r="JYC77" s="507"/>
      <c r="JYD77" s="507"/>
      <c r="JYE77" s="507"/>
      <c r="JYF77" s="507"/>
      <c r="JYG77" s="507"/>
      <c r="JYH77" s="507"/>
      <c r="JYI77" s="507"/>
      <c r="JYJ77" s="507"/>
      <c r="JYK77" s="507"/>
      <c r="JYL77" s="507"/>
      <c r="JYM77" s="507"/>
      <c r="JYN77" s="507"/>
      <c r="JYO77" s="507"/>
      <c r="JYP77" s="507"/>
      <c r="JYQ77" s="507"/>
      <c r="JYR77" s="507"/>
      <c r="JYS77" s="507"/>
      <c r="JYT77" s="507"/>
      <c r="JYU77" s="507"/>
      <c r="JYV77" s="507"/>
      <c r="JYW77" s="507"/>
      <c r="JYX77" s="507"/>
      <c r="JYY77" s="507"/>
      <c r="JYZ77" s="507"/>
      <c r="JZA77" s="507"/>
      <c r="JZB77" s="507"/>
      <c r="JZC77" s="507"/>
      <c r="JZD77" s="507"/>
      <c r="JZE77" s="507"/>
      <c r="JZF77" s="507"/>
      <c r="JZG77" s="507"/>
      <c r="JZH77" s="507"/>
      <c r="JZI77" s="507"/>
      <c r="JZJ77" s="507"/>
      <c r="JZK77" s="507"/>
      <c r="JZL77" s="507"/>
      <c r="JZM77" s="507"/>
      <c r="JZN77" s="507"/>
      <c r="JZO77" s="507"/>
      <c r="JZP77" s="507"/>
      <c r="JZQ77" s="507"/>
      <c r="JZR77" s="507"/>
      <c r="JZS77" s="507"/>
      <c r="JZT77" s="507"/>
      <c r="JZU77" s="507"/>
      <c r="JZV77" s="507"/>
      <c r="JZW77" s="507"/>
      <c r="JZX77" s="507"/>
      <c r="JZY77" s="507"/>
      <c r="JZZ77" s="507"/>
      <c r="KAA77" s="507"/>
      <c r="KAB77" s="507"/>
      <c r="KAC77" s="507"/>
      <c r="KAD77" s="507"/>
      <c r="KAE77" s="507"/>
      <c r="KAF77" s="507"/>
      <c r="KAG77" s="507"/>
      <c r="KAH77" s="507"/>
      <c r="KAI77" s="507"/>
      <c r="KAJ77" s="507"/>
      <c r="KAK77" s="507"/>
      <c r="KAL77" s="507"/>
      <c r="KAM77" s="507"/>
      <c r="KAN77" s="507"/>
      <c r="KAO77" s="507"/>
      <c r="KAP77" s="507"/>
      <c r="KAQ77" s="507"/>
      <c r="KAR77" s="507"/>
      <c r="KAS77" s="507"/>
      <c r="KAT77" s="507"/>
      <c r="KAU77" s="507"/>
      <c r="KAV77" s="507"/>
      <c r="KAW77" s="507"/>
      <c r="KAX77" s="507"/>
      <c r="KAY77" s="507"/>
      <c r="KAZ77" s="507"/>
      <c r="KBA77" s="507"/>
      <c r="KBB77" s="507"/>
      <c r="KBC77" s="507"/>
      <c r="KBD77" s="507"/>
      <c r="KBE77" s="507"/>
      <c r="KBF77" s="507"/>
      <c r="KBG77" s="507"/>
      <c r="KBH77" s="507"/>
      <c r="KBI77" s="507"/>
      <c r="KBJ77" s="507"/>
      <c r="KBK77" s="507"/>
      <c r="KBL77" s="507"/>
      <c r="KBM77" s="507"/>
      <c r="KBN77" s="507"/>
      <c r="KBO77" s="507"/>
      <c r="KBP77" s="507"/>
      <c r="KBQ77" s="507"/>
      <c r="KBR77" s="507"/>
      <c r="KBS77" s="507"/>
      <c r="KBT77" s="507"/>
      <c r="KBU77" s="507"/>
      <c r="KBV77" s="507"/>
      <c r="KBW77" s="507"/>
      <c r="KBX77" s="507"/>
      <c r="KBY77" s="507"/>
      <c r="KBZ77" s="507"/>
      <c r="KCA77" s="507"/>
      <c r="KCB77" s="507"/>
      <c r="KCC77" s="507"/>
      <c r="KCD77" s="507"/>
      <c r="KCE77" s="507"/>
      <c r="KCF77" s="507"/>
      <c r="KCG77" s="507"/>
      <c r="KCH77" s="507"/>
      <c r="KCI77" s="507"/>
      <c r="KCJ77" s="507"/>
      <c r="KCK77" s="507"/>
      <c r="KCL77" s="507"/>
      <c r="KCM77" s="507"/>
      <c r="KCN77" s="507"/>
      <c r="KCO77" s="507"/>
      <c r="KCP77" s="507"/>
      <c r="KCQ77" s="507"/>
      <c r="KCR77" s="507"/>
      <c r="KCS77" s="507"/>
      <c r="KCT77" s="507"/>
      <c r="KCU77" s="507"/>
      <c r="KCV77" s="507"/>
      <c r="KCW77" s="507"/>
      <c r="KCX77" s="507"/>
      <c r="KCY77" s="507"/>
      <c r="KCZ77" s="507"/>
      <c r="KDA77" s="507"/>
      <c r="KDB77" s="507"/>
      <c r="KDC77" s="507"/>
      <c r="KDD77" s="507"/>
      <c r="KDE77" s="507"/>
      <c r="KDF77" s="507"/>
      <c r="KDG77" s="507"/>
      <c r="KDH77" s="507"/>
      <c r="KDI77" s="507"/>
      <c r="KDJ77" s="507"/>
      <c r="KDK77" s="507"/>
      <c r="KDL77" s="507"/>
      <c r="KDM77" s="507"/>
      <c r="KDN77" s="507"/>
      <c r="KDO77" s="507"/>
      <c r="KDP77" s="507"/>
      <c r="KDQ77" s="507"/>
      <c r="KDR77" s="507"/>
      <c r="KDS77" s="507"/>
      <c r="KDT77" s="507"/>
      <c r="KDU77" s="507"/>
      <c r="KDV77" s="507"/>
      <c r="KDW77" s="507"/>
      <c r="KDX77" s="507"/>
      <c r="KDY77" s="507"/>
      <c r="KDZ77" s="507"/>
      <c r="KEA77" s="507"/>
      <c r="KEB77" s="507"/>
      <c r="KEC77" s="507"/>
      <c r="KED77" s="507"/>
      <c r="KEE77" s="507"/>
      <c r="KEF77" s="507"/>
      <c r="KEG77" s="507"/>
      <c r="KEH77" s="507"/>
      <c r="KEI77" s="507"/>
      <c r="KEJ77" s="507"/>
      <c r="KEK77" s="507"/>
      <c r="KEL77" s="507"/>
      <c r="KEM77" s="507"/>
      <c r="KEN77" s="507"/>
      <c r="KEO77" s="507"/>
      <c r="KEP77" s="507"/>
      <c r="KEQ77" s="507"/>
      <c r="KER77" s="507"/>
      <c r="KES77" s="507"/>
      <c r="KET77" s="507"/>
      <c r="KEU77" s="507"/>
      <c r="KEV77" s="507"/>
      <c r="KEW77" s="507"/>
      <c r="KEX77" s="507"/>
      <c r="KEY77" s="507"/>
      <c r="KEZ77" s="507"/>
      <c r="KFB77" s="507"/>
      <c r="KFC77" s="507"/>
      <c r="KFD77" s="507"/>
      <c r="KFE77" s="507"/>
      <c r="KFF77" s="507"/>
      <c r="KFH77" s="507"/>
      <c r="KFL77" s="507"/>
      <c r="KFM77" s="507"/>
      <c r="KFN77" s="507"/>
      <c r="KFO77" s="507"/>
      <c r="KFP77" s="507"/>
      <c r="KFQ77" s="507"/>
      <c r="KFR77" s="507"/>
      <c r="KFS77" s="507"/>
      <c r="KFT77" s="507"/>
      <c r="KFU77" s="507"/>
      <c r="KFW77" s="507"/>
      <c r="KFX77" s="507"/>
      <c r="KFY77" s="507"/>
      <c r="KFZ77" s="507"/>
      <c r="KGA77" s="507"/>
      <c r="KGB77" s="507"/>
      <c r="KGC77" s="507"/>
      <c r="KGD77" s="507"/>
      <c r="KGE77" s="507"/>
      <c r="KGF77" s="507"/>
      <c r="KGG77" s="507"/>
      <c r="KGH77" s="507"/>
      <c r="KGI77" s="507"/>
      <c r="KGJ77" s="507"/>
      <c r="KGK77" s="507"/>
      <c r="KGL77" s="507"/>
      <c r="KGM77" s="507"/>
      <c r="KGN77" s="507"/>
      <c r="KGO77" s="507"/>
      <c r="KGP77" s="507"/>
      <c r="KGQ77" s="507"/>
      <c r="KGR77" s="507"/>
      <c r="KGS77" s="507"/>
      <c r="KGT77" s="507"/>
      <c r="KGU77" s="507"/>
      <c r="KGV77" s="507"/>
      <c r="KGW77" s="507"/>
      <c r="KGX77" s="507"/>
      <c r="KGY77" s="507"/>
      <c r="KGZ77" s="507"/>
      <c r="KHA77" s="507"/>
      <c r="KHB77" s="507"/>
      <c r="KHC77" s="507"/>
      <c r="KHD77" s="507"/>
      <c r="KHE77" s="507"/>
      <c r="KHF77" s="507"/>
      <c r="KHG77" s="507"/>
      <c r="KHH77" s="507"/>
      <c r="KHI77" s="507"/>
      <c r="KHJ77" s="507"/>
      <c r="KHK77" s="507"/>
      <c r="KHL77" s="507"/>
      <c r="KHM77" s="507"/>
      <c r="KHN77" s="507"/>
      <c r="KHO77" s="507"/>
      <c r="KHP77" s="507"/>
      <c r="KHQ77" s="507"/>
      <c r="KHR77" s="507"/>
      <c r="KHS77" s="507"/>
      <c r="KHT77" s="507"/>
      <c r="KHU77" s="507"/>
      <c r="KHV77" s="507"/>
      <c r="KHW77" s="507"/>
      <c r="KHX77" s="507"/>
      <c r="KHY77" s="507"/>
      <c r="KHZ77" s="507"/>
      <c r="KIA77" s="507"/>
      <c r="KIB77" s="507"/>
      <c r="KIC77" s="507"/>
      <c r="KID77" s="507"/>
      <c r="KIE77" s="507"/>
      <c r="KIF77" s="507"/>
      <c r="KIG77" s="507"/>
      <c r="KIH77" s="507"/>
      <c r="KII77" s="507"/>
      <c r="KIJ77" s="507"/>
      <c r="KIK77" s="507"/>
      <c r="KIL77" s="507"/>
      <c r="KIM77" s="507"/>
      <c r="KIN77" s="507"/>
      <c r="KIO77" s="507"/>
      <c r="KIP77" s="507"/>
      <c r="KIQ77" s="507"/>
      <c r="KIR77" s="507"/>
      <c r="KIS77" s="507"/>
      <c r="KIT77" s="507"/>
      <c r="KIU77" s="507"/>
      <c r="KIV77" s="507"/>
      <c r="KIW77" s="507"/>
      <c r="KIX77" s="507"/>
      <c r="KIY77" s="507"/>
      <c r="KIZ77" s="507"/>
      <c r="KJA77" s="507"/>
      <c r="KJB77" s="507"/>
      <c r="KJC77" s="507"/>
      <c r="KJD77" s="507"/>
      <c r="KJE77" s="507"/>
      <c r="KJF77" s="507"/>
      <c r="KJG77" s="507"/>
      <c r="KJH77" s="507"/>
      <c r="KJI77" s="507"/>
      <c r="KJJ77" s="507"/>
      <c r="KJK77" s="507"/>
      <c r="KJL77" s="507"/>
      <c r="KJM77" s="507"/>
      <c r="KJN77" s="507"/>
      <c r="KJO77" s="507"/>
      <c r="KJP77" s="507"/>
      <c r="KJQ77" s="507"/>
      <c r="KJR77" s="507"/>
      <c r="KJS77" s="507"/>
      <c r="KJT77" s="507"/>
      <c r="KJU77" s="507"/>
      <c r="KJV77" s="507"/>
      <c r="KJW77" s="507"/>
      <c r="KJX77" s="507"/>
      <c r="KJY77" s="507"/>
      <c r="KJZ77" s="507"/>
      <c r="KKA77" s="507"/>
      <c r="KKB77" s="507"/>
      <c r="KKC77" s="507"/>
      <c r="KKD77" s="507"/>
      <c r="KKE77" s="507"/>
      <c r="KKF77" s="507"/>
      <c r="KKG77" s="507"/>
      <c r="KKH77" s="507"/>
      <c r="KKI77" s="507"/>
      <c r="KKJ77" s="507"/>
      <c r="KKK77" s="507"/>
      <c r="KKL77" s="507"/>
      <c r="KKM77" s="507"/>
      <c r="KKN77" s="507"/>
      <c r="KKO77" s="507"/>
      <c r="KKP77" s="507"/>
      <c r="KKQ77" s="507"/>
      <c r="KKR77" s="507"/>
      <c r="KKS77" s="507"/>
      <c r="KKT77" s="507"/>
      <c r="KKU77" s="507"/>
      <c r="KKV77" s="507"/>
      <c r="KKW77" s="507"/>
      <c r="KKX77" s="507"/>
      <c r="KKY77" s="507"/>
      <c r="KKZ77" s="507"/>
      <c r="KLA77" s="507"/>
      <c r="KLB77" s="507"/>
      <c r="KLC77" s="507"/>
      <c r="KLD77" s="507"/>
      <c r="KLE77" s="507"/>
      <c r="KLF77" s="507"/>
      <c r="KLG77" s="507"/>
      <c r="KLH77" s="507"/>
      <c r="KLI77" s="507"/>
      <c r="KLJ77" s="507"/>
      <c r="KLK77" s="507"/>
      <c r="KLL77" s="507"/>
      <c r="KLM77" s="507"/>
      <c r="KLN77" s="507"/>
      <c r="KLO77" s="507"/>
      <c r="KLP77" s="507"/>
      <c r="KLQ77" s="507"/>
      <c r="KLR77" s="507"/>
      <c r="KLS77" s="507"/>
      <c r="KLT77" s="507"/>
      <c r="KLU77" s="507"/>
      <c r="KLV77" s="507"/>
      <c r="KLW77" s="507"/>
      <c r="KLX77" s="507"/>
      <c r="KLY77" s="507"/>
      <c r="KLZ77" s="507"/>
      <c r="KMA77" s="507"/>
      <c r="KMB77" s="507"/>
      <c r="KMC77" s="507"/>
      <c r="KMD77" s="507"/>
      <c r="KME77" s="507"/>
      <c r="KMF77" s="507"/>
      <c r="KMG77" s="507"/>
      <c r="KMH77" s="507"/>
      <c r="KMI77" s="507"/>
      <c r="KMJ77" s="507"/>
      <c r="KMK77" s="507"/>
      <c r="KML77" s="507"/>
      <c r="KMM77" s="507"/>
      <c r="KMN77" s="507"/>
      <c r="KMO77" s="507"/>
      <c r="KMP77" s="507"/>
      <c r="KMQ77" s="507"/>
      <c r="KMR77" s="507"/>
      <c r="KMS77" s="507"/>
      <c r="KMT77" s="507"/>
      <c r="KMU77" s="507"/>
      <c r="KMV77" s="507"/>
      <c r="KMW77" s="507"/>
      <c r="KMX77" s="507"/>
      <c r="KMY77" s="507"/>
      <c r="KMZ77" s="507"/>
      <c r="KNA77" s="507"/>
      <c r="KNB77" s="507"/>
      <c r="KNC77" s="507"/>
      <c r="KND77" s="507"/>
      <c r="KNE77" s="507"/>
      <c r="KNF77" s="507"/>
      <c r="KNG77" s="507"/>
      <c r="KNH77" s="507"/>
      <c r="KNI77" s="507"/>
      <c r="KNJ77" s="507"/>
      <c r="KNK77" s="507"/>
      <c r="KNL77" s="507"/>
      <c r="KNM77" s="507"/>
      <c r="KNN77" s="507"/>
      <c r="KNO77" s="507"/>
      <c r="KNP77" s="507"/>
      <c r="KNQ77" s="507"/>
      <c r="KNR77" s="507"/>
      <c r="KNS77" s="507"/>
      <c r="KNT77" s="507"/>
      <c r="KNU77" s="507"/>
      <c r="KNV77" s="507"/>
      <c r="KNW77" s="507"/>
      <c r="KNX77" s="507"/>
      <c r="KNY77" s="507"/>
      <c r="KNZ77" s="507"/>
      <c r="KOA77" s="507"/>
      <c r="KOB77" s="507"/>
      <c r="KOC77" s="507"/>
      <c r="KOD77" s="507"/>
      <c r="KOE77" s="507"/>
      <c r="KOF77" s="507"/>
      <c r="KOG77" s="507"/>
      <c r="KOH77" s="507"/>
      <c r="KOI77" s="507"/>
      <c r="KOJ77" s="507"/>
      <c r="KOK77" s="507"/>
      <c r="KOL77" s="507"/>
      <c r="KOM77" s="507"/>
      <c r="KON77" s="507"/>
      <c r="KOO77" s="507"/>
      <c r="KOP77" s="507"/>
      <c r="KOQ77" s="507"/>
      <c r="KOR77" s="507"/>
      <c r="KOS77" s="507"/>
      <c r="KOT77" s="507"/>
      <c r="KOU77" s="507"/>
      <c r="KOV77" s="507"/>
      <c r="KOX77" s="507"/>
      <c r="KOY77" s="507"/>
      <c r="KOZ77" s="507"/>
      <c r="KPA77" s="507"/>
      <c r="KPB77" s="507"/>
      <c r="KPD77" s="507"/>
      <c r="KPH77" s="507"/>
      <c r="KPI77" s="507"/>
      <c r="KPJ77" s="507"/>
      <c r="KPK77" s="507"/>
      <c r="KPL77" s="507"/>
      <c r="KPM77" s="507"/>
      <c r="KPN77" s="507"/>
      <c r="KPO77" s="507"/>
      <c r="KPP77" s="507"/>
      <c r="KPQ77" s="507"/>
      <c r="KPS77" s="507"/>
      <c r="KPT77" s="507"/>
      <c r="KPU77" s="507"/>
      <c r="KPV77" s="507"/>
      <c r="KPW77" s="507"/>
      <c r="KPX77" s="507"/>
      <c r="KPY77" s="507"/>
      <c r="KPZ77" s="507"/>
      <c r="KQA77" s="507"/>
      <c r="KQB77" s="507"/>
      <c r="KQC77" s="507"/>
      <c r="KQD77" s="507"/>
      <c r="KQE77" s="507"/>
      <c r="KQF77" s="507"/>
      <c r="KQG77" s="507"/>
      <c r="KQH77" s="507"/>
      <c r="KQI77" s="507"/>
      <c r="KQJ77" s="507"/>
      <c r="KQK77" s="507"/>
      <c r="KQL77" s="507"/>
      <c r="KQM77" s="507"/>
      <c r="KQN77" s="507"/>
      <c r="KQO77" s="507"/>
      <c r="KQP77" s="507"/>
      <c r="KQQ77" s="507"/>
      <c r="KQR77" s="507"/>
      <c r="KQS77" s="507"/>
      <c r="KQT77" s="507"/>
      <c r="KQU77" s="507"/>
      <c r="KQV77" s="507"/>
      <c r="KQW77" s="507"/>
      <c r="KQX77" s="507"/>
      <c r="KQY77" s="507"/>
      <c r="KQZ77" s="507"/>
      <c r="KRA77" s="507"/>
      <c r="KRB77" s="507"/>
      <c r="KRC77" s="507"/>
      <c r="KRD77" s="507"/>
      <c r="KRE77" s="507"/>
      <c r="KRF77" s="507"/>
      <c r="KRG77" s="507"/>
      <c r="KRH77" s="507"/>
      <c r="KRI77" s="507"/>
      <c r="KRJ77" s="507"/>
      <c r="KRK77" s="507"/>
      <c r="KRL77" s="507"/>
      <c r="KRM77" s="507"/>
      <c r="KRN77" s="507"/>
      <c r="KRO77" s="507"/>
      <c r="KRP77" s="507"/>
      <c r="KRQ77" s="507"/>
      <c r="KRR77" s="507"/>
      <c r="KRS77" s="507"/>
      <c r="KRT77" s="507"/>
      <c r="KRU77" s="507"/>
      <c r="KRV77" s="507"/>
      <c r="KRW77" s="507"/>
      <c r="KRX77" s="507"/>
      <c r="KRY77" s="507"/>
      <c r="KRZ77" s="507"/>
      <c r="KSA77" s="507"/>
      <c r="KSB77" s="507"/>
      <c r="KSC77" s="507"/>
      <c r="KSD77" s="507"/>
      <c r="KSE77" s="507"/>
      <c r="KSF77" s="507"/>
      <c r="KSG77" s="507"/>
      <c r="KSH77" s="507"/>
      <c r="KSI77" s="507"/>
      <c r="KSJ77" s="507"/>
      <c r="KSK77" s="507"/>
      <c r="KSL77" s="507"/>
      <c r="KSM77" s="507"/>
      <c r="KSN77" s="507"/>
      <c r="KSO77" s="507"/>
      <c r="KSP77" s="507"/>
      <c r="KSQ77" s="507"/>
      <c r="KSR77" s="507"/>
      <c r="KSS77" s="507"/>
      <c r="KST77" s="507"/>
      <c r="KSU77" s="507"/>
      <c r="KSV77" s="507"/>
      <c r="KSW77" s="507"/>
      <c r="KSX77" s="507"/>
      <c r="KSY77" s="507"/>
      <c r="KSZ77" s="507"/>
      <c r="KTA77" s="507"/>
      <c r="KTB77" s="507"/>
      <c r="KTC77" s="507"/>
      <c r="KTD77" s="507"/>
      <c r="KTE77" s="507"/>
      <c r="KTF77" s="507"/>
      <c r="KTG77" s="507"/>
      <c r="KTH77" s="507"/>
      <c r="KTI77" s="507"/>
      <c r="KTJ77" s="507"/>
      <c r="KTK77" s="507"/>
      <c r="KTL77" s="507"/>
      <c r="KTM77" s="507"/>
      <c r="KTN77" s="507"/>
      <c r="KTO77" s="507"/>
      <c r="KTP77" s="507"/>
      <c r="KTQ77" s="507"/>
      <c r="KTR77" s="507"/>
      <c r="KTS77" s="507"/>
      <c r="KTT77" s="507"/>
      <c r="KTU77" s="507"/>
      <c r="KTV77" s="507"/>
      <c r="KTW77" s="507"/>
      <c r="KTX77" s="507"/>
      <c r="KTY77" s="507"/>
      <c r="KTZ77" s="507"/>
      <c r="KUA77" s="507"/>
      <c r="KUB77" s="507"/>
      <c r="KUC77" s="507"/>
      <c r="KUD77" s="507"/>
      <c r="KUE77" s="507"/>
      <c r="KUF77" s="507"/>
      <c r="KUG77" s="507"/>
      <c r="KUH77" s="507"/>
      <c r="KUI77" s="507"/>
      <c r="KUJ77" s="507"/>
      <c r="KUK77" s="507"/>
      <c r="KUL77" s="507"/>
      <c r="KUM77" s="507"/>
      <c r="KUN77" s="507"/>
      <c r="KUO77" s="507"/>
      <c r="KUP77" s="507"/>
      <c r="KUQ77" s="507"/>
      <c r="KUR77" s="507"/>
      <c r="KUS77" s="507"/>
      <c r="KUT77" s="507"/>
      <c r="KUU77" s="507"/>
      <c r="KUV77" s="507"/>
      <c r="KUW77" s="507"/>
      <c r="KUX77" s="507"/>
      <c r="KUY77" s="507"/>
      <c r="KUZ77" s="507"/>
      <c r="KVA77" s="507"/>
      <c r="KVB77" s="507"/>
      <c r="KVC77" s="507"/>
      <c r="KVD77" s="507"/>
      <c r="KVE77" s="507"/>
      <c r="KVF77" s="507"/>
      <c r="KVG77" s="507"/>
      <c r="KVH77" s="507"/>
      <c r="KVI77" s="507"/>
      <c r="KVJ77" s="507"/>
      <c r="KVK77" s="507"/>
      <c r="KVL77" s="507"/>
      <c r="KVM77" s="507"/>
      <c r="KVN77" s="507"/>
      <c r="KVO77" s="507"/>
      <c r="KVP77" s="507"/>
      <c r="KVQ77" s="507"/>
      <c r="KVR77" s="507"/>
      <c r="KVS77" s="507"/>
      <c r="KVT77" s="507"/>
      <c r="KVU77" s="507"/>
      <c r="KVV77" s="507"/>
      <c r="KVW77" s="507"/>
      <c r="KVX77" s="507"/>
      <c r="KVY77" s="507"/>
      <c r="KVZ77" s="507"/>
      <c r="KWA77" s="507"/>
      <c r="KWB77" s="507"/>
      <c r="KWC77" s="507"/>
      <c r="KWD77" s="507"/>
      <c r="KWE77" s="507"/>
      <c r="KWF77" s="507"/>
      <c r="KWG77" s="507"/>
      <c r="KWH77" s="507"/>
      <c r="KWI77" s="507"/>
      <c r="KWJ77" s="507"/>
      <c r="KWK77" s="507"/>
      <c r="KWL77" s="507"/>
      <c r="KWM77" s="507"/>
      <c r="KWN77" s="507"/>
      <c r="KWO77" s="507"/>
      <c r="KWP77" s="507"/>
      <c r="KWQ77" s="507"/>
      <c r="KWR77" s="507"/>
      <c r="KWS77" s="507"/>
      <c r="KWT77" s="507"/>
      <c r="KWU77" s="507"/>
      <c r="KWV77" s="507"/>
      <c r="KWW77" s="507"/>
      <c r="KWX77" s="507"/>
      <c r="KWY77" s="507"/>
      <c r="KWZ77" s="507"/>
      <c r="KXA77" s="507"/>
      <c r="KXB77" s="507"/>
      <c r="KXC77" s="507"/>
      <c r="KXD77" s="507"/>
      <c r="KXE77" s="507"/>
      <c r="KXF77" s="507"/>
      <c r="KXG77" s="507"/>
      <c r="KXH77" s="507"/>
      <c r="KXI77" s="507"/>
      <c r="KXJ77" s="507"/>
      <c r="KXK77" s="507"/>
      <c r="KXL77" s="507"/>
      <c r="KXM77" s="507"/>
      <c r="KXN77" s="507"/>
      <c r="KXO77" s="507"/>
      <c r="KXP77" s="507"/>
      <c r="KXQ77" s="507"/>
      <c r="KXR77" s="507"/>
      <c r="KXS77" s="507"/>
      <c r="KXT77" s="507"/>
      <c r="KXU77" s="507"/>
      <c r="KXV77" s="507"/>
      <c r="KXW77" s="507"/>
      <c r="KXX77" s="507"/>
      <c r="KXY77" s="507"/>
      <c r="KXZ77" s="507"/>
      <c r="KYA77" s="507"/>
      <c r="KYB77" s="507"/>
      <c r="KYC77" s="507"/>
      <c r="KYD77" s="507"/>
      <c r="KYE77" s="507"/>
      <c r="KYF77" s="507"/>
      <c r="KYG77" s="507"/>
      <c r="KYH77" s="507"/>
      <c r="KYI77" s="507"/>
      <c r="KYJ77" s="507"/>
      <c r="KYK77" s="507"/>
      <c r="KYL77" s="507"/>
      <c r="KYM77" s="507"/>
      <c r="KYN77" s="507"/>
      <c r="KYO77" s="507"/>
      <c r="KYP77" s="507"/>
      <c r="KYQ77" s="507"/>
      <c r="KYR77" s="507"/>
      <c r="KYT77" s="507"/>
      <c r="KYU77" s="507"/>
      <c r="KYV77" s="507"/>
      <c r="KYW77" s="507"/>
      <c r="KYX77" s="507"/>
      <c r="KYZ77" s="507"/>
      <c r="KZD77" s="507"/>
      <c r="KZE77" s="507"/>
      <c r="KZF77" s="507"/>
      <c r="KZG77" s="507"/>
      <c r="KZH77" s="507"/>
      <c r="KZI77" s="507"/>
      <c r="KZJ77" s="507"/>
      <c r="KZK77" s="507"/>
      <c r="KZL77" s="507"/>
      <c r="KZM77" s="507"/>
      <c r="KZO77" s="507"/>
      <c r="KZP77" s="507"/>
      <c r="KZQ77" s="507"/>
      <c r="KZR77" s="507"/>
      <c r="KZS77" s="507"/>
      <c r="KZT77" s="507"/>
      <c r="KZU77" s="507"/>
      <c r="KZV77" s="507"/>
      <c r="KZW77" s="507"/>
      <c r="KZX77" s="507"/>
      <c r="KZY77" s="507"/>
      <c r="KZZ77" s="507"/>
      <c r="LAA77" s="507"/>
      <c r="LAB77" s="507"/>
      <c r="LAC77" s="507"/>
      <c r="LAD77" s="507"/>
      <c r="LAE77" s="507"/>
      <c r="LAF77" s="507"/>
      <c r="LAG77" s="507"/>
      <c r="LAH77" s="507"/>
      <c r="LAI77" s="507"/>
      <c r="LAJ77" s="507"/>
      <c r="LAK77" s="507"/>
      <c r="LAL77" s="507"/>
      <c r="LAM77" s="507"/>
      <c r="LAN77" s="507"/>
      <c r="LAO77" s="507"/>
      <c r="LAP77" s="507"/>
      <c r="LAQ77" s="507"/>
      <c r="LAR77" s="507"/>
      <c r="LAS77" s="507"/>
      <c r="LAT77" s="507"/>
      <c r="LAU77" s="507"/>
      <c r="LAV77" s="507"/>
      <c r="LAW77" s="507"/>
      <c r="LAX77" s="507"/>
      <c r="LAY77" s="507"/>
      <c r="LAZ77" s="507"/>
      <c r="LBA77" s="507"/>
      <c r="LBB77" s="507"/>
      <c r="LBC77" s="507"/>
      <c r="LBD77" s="507"/>
      <c r="LBE77" s="507"/>
      <c r="LBF77" s="507"/>
      <c r="LBG77" s="507"/>
      <c r="LBH77" s="507"/>
      <c r="LBI77" s="507"/>
      <c r="LBJ77" s="507"/>
      <c r="LBK77" s="507"/>
      <c r="LBL77" s="507"/>
      <c r="LBM77" s="507"/>
      <c r="LBN77" s="507"/>
      <c r="LBO77" s="507"/>
      <c r="LBP77" s="507"/>
      <c r="LBQ77" s="507"/>
      <c r="LBR77" s="507"/>
      <c r="LBS77" s="507"/>
      <c r="LBT77" s="507"/>
      <c r="LBU77" s="507"/>
      <c r="LBV77" s="507"/>
      <c r="LBW77" s="507"/>
      <c r="LBX77" s="507"/>
      <c r="LBY77" s="507"/>
      <c r="LBZ77" s="507"/>
      <c r="LCA77" s="507"/>
      <c r="LCB77" s="507"/>
      <c r="LCC77" s="507"/>
      <c r="LCD77" s="507"/>
      <c r="LCE77" s="507"/>
      <c r="LCF77" s="507"/>
      <c r="LCG77" s="507"/>
      <c r="LCH77" s="507"/>
      <c r="LCI77" s="507"/>
      <c r="LCJ77" s="507"/>
      <c r="LCK77" s="507"/>
      <c r="LCL77" s="507"/>
      <c r="LCM77" s="507"/>
      <c r="LCN77" s="507"/>
      <c r="LCO77" s="507"/>
      <c r="LCP77" s="507"/>
      <c r="LCQ77" s="507"/>
      <c r="LCR77" s="507"/>
      <c r="LCS77" s="507"/>
      <c r="LCT77" s="507"/>
      <c r="LCU77" s="507"/>
      <c r="LCV77" s="507"/>
      <c r="LCW77" s="507"/>
      <c r="LCX77" s="507"/>
      <c r="LCY77" s="507"/>
      <c r="LCZ77" s="507"/>
      <c r="LDA77" s="507"/>
      <c r="LDB77" s="507"/>
      <c r="LDC77" s="507"/>
      <c r="LDD77" s="507"/>
      <c r="LDE77" s="507"/>
      <c r="LDF77" s="507"/>
      <c r="LDG77" s="507"/>
      <c r="LDH77" s="507"/>
      <c r="LDI77" s="507"/>
      <c r="LDJ77" s="507"/>
      <c r="LDK77" s="507"/>
      <c r="LDL77" s="507"/>
      <c r="LDM77" s="507"/>
      <c r="LDN77" s="507"/>
      <c r="LDO77" s="507"/>
      <c r="LDP77" s="507"/>
      <c r="LDQ77" s="507"/>
      <c r="LDR77" s="507"/>
      <c r="LDS77" s="507"/>
      <c r="LDT77" s="507"/>
      <c r="LDU77" s="507"/>
      <c r="LDV77" s="507"/>
      <c r="LDW77" s="507"/>
      <c r="LDX77" s="507"/>
      <c r="LDY77" s="507"/>
      <c r="LDZ77" s="507"/>
      <c r="LEA77" s="507"/>
      <c r="LEB77" s="507"/>
      <c r="LEC77" s="507"/>
      <c r="LED77" s="507"/>
      <c r="LEE77" s="507"/>
      <c r="LEF77" s="507"/>
      <c r="LEG77" s="507"/>
      <c r="LEH77" s="507"/>
      <c r="LEI77" s="507"/>
      <c r="LEJ77" s="507"/>
      <c r="LEK77" s="507"/>
      <c r="LEL77" s="507"/>
      <c r="LEM77" s="507"/>
      <c r="LEN77" s="507"/>
      <c r="LEO77" s="507"/>
      <c r="LEP77" s="507"/>
      <c r="LEQ77" s="507"/>
      <c r="LER77" s="507"/>
      <c r="LES77" s="507"/>
      <c r="LET77" s="507"/>
      <c r="LEU77" s="507"/>
      <c r="LEV77" s="507"/>
      <c r="LEW77" s="507"/>
      <c r="LEX77" s="507"/>
      <c r="LEY77" s="507"/>
      <c r="LEZ77" s="507"/>
      <c r="LFA77" s="507"/>
      <c r="LFB77" s="507"/>
      <c r="LFC77" s="507"/>
      <c r="LFD77" s="507"/>
      <c r="LFE77" s="507"/>
      <c r="LFF77" s="507"/>
      <c r="LFG77" s="507"/>
      <c r="LFH77" s="507"/>
      <c r="LFI77" s="507"/>
      <c r="LFJ77" s="507"/>
      <c r="LFK77" s="507"/>
      <c r="LFL77" s="507"/>
      <c r="LFM77" s="507"/>
      <c r="LFN77" s="507"/>
      <c r="LFO77" s="507"/>
      <c r="LFP77" s="507"/>
      <c r="LFQ77" s="507"/>
      <c r="LFR77" s="507"/>
      <c r="LFS77" s="507"/>
      <c r="LFT77" s="507"/>
      <c r="LFU77" s="507"/>
      <c r="LFV77" s="507"/>
      <c r="LFW77" s="507"/>
      <c r="LFX77" s="507"/>
      <c r="LFY77" s="507"/>
      <c r="LFZ77" s="507"/>
      <c r="LGA77" s="507"/>
      <c r="LGB77" s="507"/>
      <c r="LGC77" s="507"/>
      <c r="LGD77" s="507"/>
      <c r="LGE77" s="507"/>
      <c r="LGF77" s="507"/>
      <c r="LGG77" s="507"/>
      <c r="LGH77" s="507"/>
      <c r="LGI77" s="507"/>
      <c r="LGJ77" s="507"/>
      <c r="LGK77" s="507"/>
      <c r="LGL77" s="507"/>
      <c r="LGM77" s="507"/>
      <c r="LGN77" s="507"/>
      <c r="LGO77" s="507"/>
      <c r="LGP77" s="507"/>
      <c r="LGQ77" s="507"/>
      <c r="LGR77" s="507"/>
      <c r="LGS77" s="507"/>
      <c r="LGT77" s="507"/>
      <c r="LGU77" s="507"/>
      <c r="LGV77" s="507"/>
      <c r="LGW77" s="507"/>
      <c r="LGX77" s="507"/>
      <c r="LGY77" s="507"/>
      <c r="LGZ77" s="507"/>
      <c r="LHA77" s="507"/>
      <c r="LHB77" s="507"/>
      <c r="LHC77" s="507"/>
      <c r="LHD77" s="507"/>
      <c r="LHE77" s="507"/>
      <c r="LHF77" s="507"/>
      <c r="LHG77" s="507"/>
      <c r="LHH77" s="507"/>
      <c r="LHI77" s="507"/>
      <c r="LHJ77" s="507"/>
      <c r="LHK77" s="507"/>
      <c r="LHL77" s="507"/>
      <c r="LHM77" s="507"/>
      <c r="LHN77" s="507"/>
      <c r="LHO77" s="507"/>
      <c r="LHP77" s="507"/>
      <c r="LHQ77" s="507"/>
      <c r="LHR77" s="507"/>
      <c r="LHS77" s="507"/>
      <c r="LHT77" s="507"/>
      <c r="LHU77" s="507"/>
      <c r="LHV77" s="507"/>
      <c r="LHW77" s="507"/>
      <c r="LHX77" s="507"/>
      <c r="LHY77" s="507"/>
      <c r="LHZ77" s="507"/>
      <c r="LIA77" s="507"/>
      <c r="LIB77" s="507"/>
      <c r="LIC77" s="507"/>
      <c r="LID77" s="507"/>
      <c r="LIE77" s="507"/>
      <c r="LIF77" s="507"/>
      <c r="LIG77" s="507"/>
      <c r="LIH77" s="507"/>
      <c r="LII77" s="507"/>
      <c r="LIJ77" s="507"/>
      <c r="LIK77" s="507"/>
      <c r="LIL77" s="507"/>
      <c r="LIM77" s="507"/>
      <c r="LIN77" s="507"/>
      <c r="LIP77" s="507"/>
      <c r="LIQ77" s="507"/>
      <c r="LIR77" s="507"/>
      <c r="LIS77" s="507"/>
      <c r="LIT77" s="507"/>
      <c r="LIV77" s="507"/>
      <c r="LIZ77" s="507"/>
      <c r="LJA77" s="507"/>
      <c r="LJB77" s="507"/>
      <c r="LJC77" s="507"/>
      <c r="LJD77" s="507"/>
      <c r="LJE77" s="507"/>
      <c r="LJF77" s="507"/>
      <c r="LJG77" s="507"/>
      <c r="LJH77" s="507"/>
      <c r="LJI77" s="507"/>
      <c r="LJK77" s="507"/>
      <c r="LJL77" s="507"/>
      <c r="LJM77" s="507"/>
      <c r="LJN77" s="507"/>
      <c r="LJO77" s="507"/>
      <c r="LJP77" s="507"/>
      <c r="LJQ77" s="507"/>
      <c r="LJR77" s="507"/>
      <c r="LJS77" s="507"/>
      <c r="LJT77" s="507"/>
      <c r="LJU77" s="507"/>
      <c r="LJV77" s="507"/>
      <c r="LJW77" s="507"/>
      <c r="LJX77" s="507"/>
      <c r="LJY77" s="507"/>
      <c r="LJZ77" s="507"/>
      <c r="LKA77" s="507"/>
      <c r="LKB77" s="507"/>
      <c r="LKC77" s="507"/>
      <c r="LKD77" s="507"/>
      <c r="LKE77" s="507"/>
      <c r="LKF77" s="507"/>
      <c r="LKG77" s="507"/>
      <c r="LKH77" s="507"/>
      <c r="LKI77" s="507"/>
      <c r="LKJ77" s="507"/>
      <c r="LKK77" s="507"/>
      <c r="LKL77" s="507"/>
      <c r="LKM77" s="507"/>
      <c r="LKN77" s="507"/>
      <c r="LKO77" s="507"/>
      <c r="LKP77" s="507"/>
      <c r="LKQ77" s="507"/>
      <c r="LKR77" s="507"/>
      <c r="LKS77" s="507"/>
      <c r="LKT77" s="507"/>
      <c r="LKU77" s="507"/>
      <c r="LKV77" s="507"/>
      <c r="LKW77" s="507"/>
      <c r="LKX77" s="507"/>
      <c r="LKY77" s="507"/>
      <c r="LKZ77" s="507"/>
      <c r="LLA77" s="507"/>
      <c r="LLB77" s="507"/>
      <c r="LLC77" s="507"/>
      <c r="LLD77" s="507"/>
      <c r="LLE77" s="507"/>
      <c r="LLF77" s="507"/>
      <c r="LLG77" s="507"/>
      <c r="LLH77" s="507"/>
      <c r="LLI77" s="507"/>
      <c r="LLJ77" s="507"/>
      <c r="LLK77" s="507"/>
      <c r="LLL77" s="507"/>
      <c r="LLM77" s="507"/>
      <c r="LLN77" s="507"/>
      <c r="LLO77" s="507"/>
      <c r="LLP77" s="507"/>
      <c r="LLQ77" s="507"/>
      <c r="LLR77" s="507"/>
      <c r="LLS77" s="507"/>
      <c r="LLT77" s="507"/>
      <c r="LLU77" s="507"/>
      <c r="LLV77" s="507"/>
      <c r="LLW77" s="507"/>
      <c r="LLX77" s="507"/>
      <c r="LLY77" s="507"/>
      <c r="LLZ77" s="507"/>
      <c r="LMA77" s="507"/>
      <c r="LMB77" s="507"/>
      <c r="LMC77" s="507"/>
      <c r="LMD77" s="507"/>
      <c r="LME77" s="507"/>
      <c r="LMF77" s="507"/>
      <c r="LMG77" s="507"/>
      <c r="LMH77" s="507"/>
      <c r="LMI77" s="507"/>
      <c r="LMJ77" s="507"/>
      <c r="LMK77" s="507"/>
      <c r="LML77" s="507"/>
      <c r="LMM77" s="507"/>
      <c r="LMN77" s="507"/>
      <c r="LMO77" s="507"/>
      <c r="LMP77" s="507"/>
      <c r="LMQ77" s="507"/>
      <c r="LMR77" s="507"/>
      <c r="LMS77" s="507"/>
      <c r="LMT77" s="507"/>
      <c r="LMU77" s="507"/>
      <c r="LMV77" s="507"/>
      <c r="LMW77" s="507"/>
      <c r="LMX77" s="507"/>
      <c r="LMY77" s="507"/>
      <c r="LMZ77" s="507"/>
      <c r="LNA77" s="507"/>
      <c r="LNB77" s="507"/>
      <c r="LNC77" s="507"/>
      <c r="LND77" s="507"/>
      <c r="LNE77" s="507"/>
      <c r="LNF77" s="507"/>
      <c r="LNG77" s="507"/>
      <c r="LNH77" s="507"/>
      <c r="LNI77" s="507"/>
      <c r="LNJ77" s="507"/>
      <c r="LNK77" s="507"/>
      <c r="LNL77" s="507"/>
      <c r="LNM77" s="507"/>
      <c r="LNN77" s="507"/>
      <c r="LNO77" s="507"/>
      <c r="LNP77" s="507"/>
      <c r="LNQ77" s="507"/>
      <c r="LNR77" s="507"/>
      <c r="LNS77" s="507"/>
      <c r="LNT77" s="507"/>
      <c r="LNU77" s="507"/>
      <c r="LNV77" s="507"/>
      <c r="LNW77" s="507"/>
      <c r="LNX77" s="507"/>
      <c r="LNY77" s="507"/>
      <c r="LNZ77" s="507"/>
      <c r="LOA77" s="507"/>
      <c r="LOB77" s="507"/>
      <c r="LOC77" s="507"/>
      <c r="LOD77" s="507"/>
      <c r="LOE77" s="507"/>
      <c r="LOF77" s="507"/>
      <c r="LOG77" s="507"/>
      <c r="LOH77" s="507"/>
      <c r="LOI77" s="507"/>
      <c r="LOJ77" s="507"/>
      <c r="LOK77" s="507"/>
      <c r="LOL77" s="507"/>
      <c r="LOM77" s="507"/>
      <c r="LON77" s="507"/>
      <c r="LOO77" s="507"/>
      <c r="LOP77" s="507"/>
      <c r="LOQ77" s="507"/>
      <c r="LOR77" s="507"/>
      <c r="LOS77" s="507"/>
      <c r="LOT77" s="507"/>
      <c r="LOU77" s="507"/>
      <c r="LOV77" s="507"/>
      <c r="LOW77" s="507"/>
      <c r="LOX77" s="507"/>
      <c r="LOY77" s="507"/>
      <c r="LOZ77" s="507"/>
      <c r="LPA77" s="507"/>
      <c r="LPB77" s="507"/>
      <c r="LPC77" s="507"/>
      <c r="LPD77" s="507"/>
      <c r="LPE77" s="507"/>
      <c r="LPF77" s="507"/>
      <c r="LPG77" s="507"/>
      <c r="LPH77" s="507"/>
      <c r="LPI77" s="507"/>
      <c r="LPJ77" s="507"/>
      <c r="LPK77" s="507"/>
      <c r="LPL77" s="507"/>
      <c r="LPM77" s="507"/>
      <c r="LPN77" s="507"/>
      <c r="LPO77" s="507"/>
      <c r="LPP77" s="507"/>
      <c r="LPQ77" s="507"/>
      <c r="LPR77" s="507"/>
      <c r="LPS77" s="507"/>
      <c r="LPT77" s="507"/>
      <c r="LPU77" s="507"/>
      <c r="LPV77" s="507"/>
      <c r="LPW77" s="507"/>
      <c r="LPX77" s="507"/>
      <c r="LPY77" s="507"/>
      <c r="LPZ77" s="507"/>
      <c r="LQA77" s="507"/>
      <c r="LQB77" s="507"/>
      <c r="LQC77" s="507"/>
      <c r="LQD77" s="507"/>
      <c r="LQE77" s="507"/>
      <c r="LQF77" s="507"/>
      <c r="LQG77" s="507"/>
      <c r="LQH77" s="507"/>
      <c r="LQI77" s="507"/>
      <c r="LQJ77" s="507"/>
      <c r="LQK77" s="507"/>
      <c r="LQL77" s="507"/>
      <c r="LQM77" s="507"/>
      <c r="LQN77" s="507"/>
      <c r="LQO77" s="507"/>
      <c r="LQP77" s="507"/>
      <c r="LQQ77" s="507"/>
      <c r="LQR77" s="507"/>
      <c r="LQS77" s="507"/>
      <c r="LQT77" s="507"/>
      <c r="LQU77" s="507"/>
      <c r="LQV77" s="507"/>
      <c r="LQW77" s="507"/>
      <c r="LQX77" s="507"/>
      <c r="LQY77" s="507"/>
      <c r="LQZ77" s="507"/>
      <c r="LRA77" s="507"/>
      <c r="LRB77" s="507"/>
      <c r="LRC77" s="507"/>
      <c r="LRD77" s="507"/>
      <c r="LRE77" s="507"/>
      <c r="LRF77" s="507"/>
      <c r="LRG77" s="507"/>
      <c r="LRH77" s="507"/>
      <c r="LRI77" s="507"/>
      <c r="LRJ77" s="507"/>
      <c r="LRK77" s="507"/>
      <c r="LRL77" s="507"/>
      <c r="LRM77" s="507"/>
      <c r="LRN77" s="507"/>
      <c r="LRO77" s="507"/>
      <c r="LRP77" s="507"/>
      <c r="LRQ77" s="507"/>
      <c r="LRR77" s="507"/>
      <c r="LRS77" s="507"/>
      <c r="LRT77" s="507"/>
      <c r="LRU77" s="507"/>
      <c r="LRV77" s="507"/>
      <c r="LRW77" s="507"/>
      <c r="LRX77" s="507"/>
      <c r="LRY77" s="507"/>
      <c r="LRZ77" s="507"/>
      <c r="LSA77" s="507"/>
      <c r="LSB77" s="507"/>
      <c r="LSC77" s="507"/>
      <c r="LSD77" s="507"/>
      <c r="LSE77" s="507"/>
      <c r="LSF77" s="507"/>
      <c r="LSG77" s="507"/>
      <c r="LSH77" s="507"/>
      <c r="LSI77" s="507"/>
      <c r="LSJ77" s="507"/>
      <c r="LSL77" s="507"/>
      <c r="LSM77" s="507"/>
      <c r="LSN77" s="507"/>
      <c r="LSO77" s="507"/>
      <c r="LSP77" s="507"/>
      <c r="LSR77" s="507"/>
      <c r="LSV77" s="507"/>
      <c r="LSW77" s="507"/>
      <c r="LSX77" s="507"/>
      <c r="LSY77" s="507"/>
      <c r="LSZ77" s="507"/>
      <c r="LTA77" s="507"/>
      <c r="LTB77" s="507"/>
      <c r="LTC77" s="507"/>
      <c r="LTD77" s="507"/>
      <c r="LTE77" s="507"/>
      <c r="LTG77" s="507"/>
      <c r="LTH77" s="507"/>
      <c r="LTI77" s="507"/>
      <c r="LTJ77" s="507"/>
      <c r="LTK77" s="507"/>
      <c r="LTL77" s="507"/>
      <c r="LTM77" s="507"/>
      <c r="LTN77" s="507"/>
      <c r="LTO77" s="507"/>
      <c r="LTP77" s="507"/>
      <c r="LTQ77" s="507"/>
      <c r="LTR77" s="507"/>
      <c r="LTS77" s="507"/>
      <c r="LTT77" s="507"/>
      <c r="LTU77" s="507"/>
      <c r="LTV77" s="507"/>
      <c r="LTW77" s="507"/>
      <c r="LTX77" s="507"/>
      <c r="LTY77" s="507"/>
      <c r="LTZ77" s="507"/>
      <c r="LUA77" s="507"/>
      <c r="LUB77" s="507"/>
      <c r="LUC77" s="507"/>
      <c r="LUD77" s="507"/>
      <c r="LUE77" s="507"/>
      <c r="LUF77" s="507"/>
      <c r="LUG77" s="507"/>
      <c r="LUH77" s="507"/>
      <c r="LUI77" s="507"/>
      <c r="LUJ77" s="507"/>
      <c r="LUK77" s="507"/>
      <c r="LUL77" s="507"/>
      <c r="LUM77" s="507"/>
      <c r="LUN77" s="507"/>
      <c r="LUO77" s="507"/>
      <c r="LUP77" s="507"/>
      <c r="LUQ77" s="507"/>
      <c r="LUR77" s="507"/>
      <c r="LUS77" s="507"/>
      <c r="LUT77" s="507"/>
      <c r="LUU77" s="507"/>
      <c r="LUV77" s="507"/>
      <c r="LUW77" s="507"/>
      <c r="LUX77" s="507"/>
      <c r="LUY77" s="507"/>
      <c r="LUZ77" s="507"/>
      <c r="LVA77" s="507"/>
      <c r="LVB77" s="507"/>
      <c r="LVC77" s="507"/>
      <c r="LVD77" s="507"/>
      <c r="LVE77" s="507"/>
      <c r="LVF77" s="507"/>
      <c r="LVG77" s="507"/>
      <c r="LVH77" s="507"/>
      <c r="LVI77" s="507"/>
      <c r="LVJ77" s="507"/>
      <c r="LVK77" s="507"/>
      <c r="LVL77" s="507"/>
      <c r="LVM77" s="507"/>
      <c r="LVN77" s="507"/>
      <c r="LVO77" s="507"/>
      <c r="LVP77" s="507"/>
      <c r="LVQ77" s="507"/>
      <c r="LVR77" s="507"/>
      <c r="LVS77" s="507"/>
      <c r="LVT77" s="507"/>
      <c r="LVU77" s="507"/>
      <c r="LVV77" s="507"/>
      <c r="LVW77" s="507"/>
      <c r="LVX77" s="507"/>
      <c r="LVY77" s="507"/>
      <c r="LVZ77" s="507"/>
      <c r="LWA77" s="507"/>
      <c r="LWB77" s="507"/>
      <c r="LWC77" s="507"/>
      <c r="LWD77" s="507"/>
      <c r="LWE77" s="507"/>
      <c r="LWF77" s="507"/>
      <c r="LWG77" s="507"/>
      <c r="LWH77" s="507"/>
      <c r="LWI77" s="507"/>
      <c r="LWJ77" s="507"/>
      <c r="LWK77" s="507"/>
      <c r="LWL77" s="507"/>
      <c r="LWM77" s="507"/>
      <c r="LWN77" s="507"/>
      <c r="LWO77" s="507"/>
      <c r="LWP77" s="507"/>
      <c r="LWQ77" s="507"/>
      <c r="LWR77" s="507"/>
      <c r="LWS77" s="507"/>
      <c r="LWT77" s="507"/>
      <c r="LWU77" s="507"/>
      <c r="LWV77" s="507"/>
      <c r="LWW77" s="507"/>
      <c r="LWX77" s="507"/>
      <c r="LWY77" s="507"/>
      <c r="LWZ77" s="507"/>
      <c r="LXA77" s="507"/>
      <c r="LXB77" s="507"/>
      <c r="LXC77" s="507"/>
      <c r="LXD77" s="507"/>
      <c r="LXE77" s="507"/>
      <c r="LXF77" s="507"/>
      <c r="LXG77" s="507"/>
      <c r="LXH77" s="507"/>
      <c r="LXI77" s="507"/>
      <c r="LXJ77" s="507"/>
      <c r="LXK77" s="507"/>
      <c r="LXL77" s="507"/>
      <c r="LXM77" s="507"/>
      <c r="LXN77" s="507"/>
      <c r="LXO77" s="507"/>
      <c r="LXP77" s="507"/>
      <c r="LXQ77" s="507"/>
      <c r="LXR77" s="507"/>
      <c r="LXS77" s="507"/>
      <c r="LXT77" s="507"/>
      <c r="LXU77" s="507"/>
      <c r="LXV77" s="507"/>
      <c r="LXW77" s="507"/>
      <c r="LXX77" s="507"/>
      <c r="LXY77" s="507"/>
      <c r="LXZ77" s="507"/>
      <c r="LYA77" s="507"/>
      <c r="LYB77" s="507"/>
      <c r="LYC77" s="507"/>
      <c r="LYD77" s="507"/>
      <c r="LYE77" s="507"/>
      <c r="LYF77" s="507"/>
      <c r="LYG77" s="507"/>
      <c r="LYH77" s="507"/>
      <c r="LYI77" s="507"/>
      <c r="LYJ77" s="507"/>
      <c r="LYK77" s="507"/>
      <c r="LYL77" s="507"/>
      <c r="LYM77" s="507"/>
      <c r="LYN77" s="507"/>
      <c r="LYO77" s="507"/>
      <c r="LYP77" s="507"/>
      <c r="LYQ77" s="507"/>
      <c r="LYR77" s="507"/>
      <c r="LYS77" s="507"/>
      <c r="LYT77" s="507"/>
      <c r="LYU77" s="507"/>
      <c r="LYV77" s="507"/>
      <c r="LYW77" s="507"/>
      <c r="LYX77" s="507"/>
      <c r="LYY77" s="507"/>
      <c r="LYZ77" s="507"/>
      <c r="LZA77" s="507"/>
      <c r="LZB77" s="507"/>
      <c r="LZC77" s="507"/>
      <c r="LZD77" s="507"/>
      <c r="LZE77" s="507"/>
      <c r="LZF77" s="507"/>
      <c r="LZG77" s="507"/>
      <c r="LZH77" s="507"/>
      <c r="LZI77" s="507"/>
      <c r="LZJ77" s="507"/>
      <c r="LZK77" s="507"/>
      <c r="LZL77" s="507"/>
      <c r="LZM77" s="507"/>
      <c r="LZN77" s="507"/>
      <c r="LZO77" s="507"/>
      <c r="LZP77" s="507"/>
      <c r="LZQ77" s="507"/>
      <c r="LZR77" s="507"/>
      <c r="LZS77" s="507"/>
      <c r="LZT77" s="507"/>
      <c r="LZU77" s="507"/>
      <c r="LZV77" s="507"/>
      <c r="LZW77" s="507"/>
      <c r="LZX77" s="507"/>
      <c r="LZY77" s="507"/>
      <c r="LZZ77" s="507"/>
      <c r="MAA77" s="507"/>
      <c r="MAB77" s="507"/>
      <c r="MAC77" s="507"/>
      <c r="MAD77" s="507"/>
      <c r="MAE77" s="507"/>
      <c r="MAF77" s="507"/>
      <c r="MAG77" s="507"/>
      <c r="MAH77" s="507"/>
      <c r="MAI77" s="507"/>
      <c r="MAJ77" s="507"/>
      <c r="MAK77" s="507"/>
      <c r="MAL77" s="507"/>
      <c r="MAM77" s="507"/>
      <c r="MAN77" s="507"/>
      <c r="MAO77" s="507"/>
      <c r="MAP77" s="507"/>
      <c r="MAQ77" s="507"/>
      <c r="MAR77" s="507"/>
      <c r="MAS77" s="507"/>
      <c r="MAT77" s="507"/>
      <c r="MAU77" s="507"/>
      <c r="MAV77" s="507"/>
      <c r="MAW77" s="507"/>
      <c r="MAX77" s="507"/>
      <c r="MAY77" s="507"/>
      <c r="MAZ77" s="507"/>
      <c r="MBA77" s="507"/>
      <c r="MBB77" s="507"/>
      <c r="MBC77" s="507"/>
      <c r="MBD77" s="507"/>
      <c r="MBE77" s="507"/>
      <c r="MBF77" s="507"/>
      <c r="MBG77" s="507"/>
      <c r="MBH77" s="507"/>
      <c r="MBI77" s="507"/>
      <c r="MBJ77" s="507"/>
      <c r="MBK77" s="507"/>
      <c r="MBL77" s="507"/>
      <c r="MBM77" s="507"/>
      <c r="MBN77" s="507"/>
      <c r="MBO77" s="507"/>
      <c r="MBP77" s="507"/>
      <c r="MBQ77" s="507"/>
      <c r="MBR77" s="507"/>
      <c r="MBS77" s="507"/>
      <c r="MBT77" s="507"/>
      <c r="MBU77" s="507"/>
      <c r="MBV77" s="507"/>
      <c r="MBW77" s="507"/>
      <c r="MBX77" s="507"/>
      <c r="MBY77" s="507"/>
      <c r="MBZ77" s="507"/>
      <c r="MCA77" s="507"/>
      <c r="MCB77" s="507"/>
      <c r="MCC77" s="507"/>
      <c r="MCD77" s="507"/>
      <c r="MCE77" s="507"/>
      <c r="MCF77" s="507"/>
      <c r="MCH77" s="507"/>
      <c r="MCI77" s="507"/>
      <c r="MCJ77" s="507"/>
      <c r="MCK77" s="507"/>
      <c r="MCL77" s="507"/>
      <c r="MCN77" s="507"/>
      <c r="MCR77" s="507"/>
      <c r="MCS77" s="507"/>
      <c r="MCT77" s="507"/>
      <c r="MCU77" s="507"/>
      <c r="MCV77" s="507"/>
      <c r="MCW77" s="507"/>
      <c r="MCX77" s="507"/>
      <c r="MCY77" s="507"/>
      <c r="MCZ77" s="507"/>
      <c r="MDA77" s="507"/>
      <c r="MDC77" s="507"/>
      <c r="MDD77" s="507"/>
      <c r="MDE77" s="507"/>
      <c r="MDF77" s="507"/>
      <c r="MDG77" s="507"/>
      <c r="MDH77" s="507"/>
      <c r="MDI77" s="507"/>
      <c r="MDJ77" s="507"/>
      <c r="MDK77" s="507"/>
      <c r="MDL77" s="507"/>
      <c r="MDM77" s="507"/>
      <c r="MDN77" s="507"/>
      <c r="MDO77" s="507"/>
      <c r="MDP77" s="507"/>
      <c r="MDQ77" s="507"/>
      <c r="MDR77" s="507"/>
      <c r="MDS77" s="507"/>
      <c r="MDT77" s="507"/>
      <c r="MDU77" s="507"/>
      <c r="MDV77" s="507"/>
      <c r="MDW77" s="507"/>
      <c r="MDX77" s="507"/>
      <c r="MDY77" s="507"/>
      <c r="MDZ77" s="507"/>
      <c r="MEA77" s="507"/>
      <c r="MEB77" s="507"/>
      <c r="MEC77" s="507"/>
      <c r="MED77" s="507"/>
      <c r="MEE77" s="507"/>
      <c r="MEF77" s="507"/>
      <c r="MEG77" s="507"/>
      <c r="MEH77" s="507"/>
      <c r="MEI77" s="507"/>
      <c r="MEJ77" s="507"/>
      <c r="MEK77" s="507"/>
      <c r="MEL77" s="507"/>
      <c r="MEM77" s="507"/>
      <c r="MEN77" s="507"/>
      <c r="MEO77" s="507"/>
      <c r="MEP77" s="507"/>
      <c r="MEQ77" s="507"/>
      <c r="MER77" s="507"/>
      <c r="MES77" s="507"/>
      <c r="MET77" s="507"/>
      <c r="MEU77" s="507"/>
      <c r="MEV77" s="507"/>
      <c r="MEW77" s="507"/>
      <c r="MEX77" s="507"/>
      <c r="MEY77" s="507"/>
      <c r="MEZ77" s="507"/>
      <c r="MFA77" s="507"/>
      <c r="MFB77" s="507"/>
      <c r="MFC77" s="507"/>
      <c r="MFD77" s="507"/>
      <c r="MFE77" s="507"/>
      <c r="MFF77" s="507"/>
      <c r="MFG77" s="507"/>
      <c r="MFH77" s="507"/>
      <c r="MFI77" s="507"/>
      <c r="MFJ77" s="507"/>
      <c r="MFK77" s="507"/>
      <c r="MFL77" s="507"/>
      <c r="MFM77" s="507"/>
      <c r="MFN77" s="507"/>
      <c r="MFO77" s="507"/>
      <c r="MFP77" s="507"/>
      <c r="MFQ77" s="507"/>
      <c r="MFR77" s="507"/>
      <c r="MFS77" s="507"/>
      <c r="MFT77" s="507"/>
      <c r="MFU77" s="507"/>
      <c r="MFV77" s="507"/>
      <c r="MFW77" s="507"/>
      <c r="MFX77" s="507"/>
      <c r="MFY77" s="507"/>
      <c r="MFZ77" s="507"/>
      <c r="MGA77" s="507"/>
      <c r="MGB77" s="507"/>
      <c r="MGC77" s="507"/>
      <c r="MGD77" s="507"/>
      <c r="MGE77" s="507"/>
      <c r="MGF77" s="507"/>
      <c r="MGG77" s="507"/>
      <c r="MGH77" s="507"/>
      <c r="MGI77" s="507"/>
      <c r="MGJ77" s="507"/>
      <c r="MGK77" s="507"/>
      <c r="MGL77" s="507"/>
      <c r="MGM77" s="507"/>
      <c r="MGN77" s="507"/>
      <c r="MGO77" s="507"/>
      <c r="MGP77" s="507"/>
      <c r="MGQ77" s="507"/>
      <c r="MGR77" s="507"/>
      <c r="MGS77" s="507"/>
      <c r="MGT77" s="507"/>
      <c r="MGU77" s="507"/>
      <c r="MGV77" s="507"/>
      <c r="MGW77" s="507"/>
      <c r="MGX77" s="507"/>
      <c r="MGY77" s="507"/>
      <c r="MGZ77" s="507"/>
      <c r="MHA77" s="507"/>
      <c r="MHB77" s="507"/>
      <c r="MHC77" s="507"/>
      <c r="MHD77" s="507"/>
      <c r="MHE77" s="507"/>
      <c r="MHF77" s="507"/>
      <c r="MHG77" s="507"/>
      <c r="MHH77" s="507"/>
      <c r="MHI77" s="507"/>
      <c r="MHJ77" s="507"/>
      <c r="MHK77" s="507"/>
      <c r="MHL77" s="507"/>
      <c r="MHM77" s="507"/>
      <c r="MHN77" s="507"/>
      <c r="MHO77" s="507"/>
      <c r="MHP77" s="507"/>
      <c r="MHQ77" s="507"/>
      <c r="MHR77" s="507"/>
      <c r="MHS77" s="507"/>
      <c r="MHT77" s="507"/>
      <c r="MHU77" s="507"/>
      <c r="MHV77" s="507"/>
      <c r="MHW77" s="507"/>
      <c r="MHX77" s="507"/>
      <c r="MHY77" s="507"/>
      <c r="MHZ77" s="507"/>
      <c r="MIA77" s="507"/>
      <c r="MIB77" s="507"/>
      <c r="MIC77" s="507"/>
      <c r="MID77" s="507"/>
      <c r="MIE77" s="507"/>
      <c r="MIF77" s="507"/>
      <c r="MIG77" s="507"/>
      <c r="MIH77" s="507"/>
      <c r="MII77" s="507"/>
      <c r="MIJ77" s="507"/>
      <c r="MIK77" s="507"/>
      <c r="MIL77" s="507"/>
      <c r="MIM77" s="507"/>
      <c r="MIN77" s="507"/>
      <c r="MIO77" s="507"/>
      <c r="MIP77" s="507"/>
      <c r="MIQ77" s="507"/>
      <c r="MIR77" s="507"/>
      <c r="MIS77" s="507"/>
      <c r="MIT77" s="507"/>
      <c r="MIU77" s="507"/>
      <c r="MIV77" s="507"/>
      <c r="MIW77" s="507"/>
      <c r="MIX77" s="507"/>
      <c r="MIY77" s="507"/>
      <c r="MIZ77" s="507"/>
      <c r="MJA77" s="507"/>
      <c r="MJB77" s="507"/>
      <c r="MJC77" s="507"/>
      <c r="MJD77" s="507"/>
      <c r="MJE77" s="507"/>
      <c r="MJF77" s="507"/>
      <c r="MJG77" s="507"/>
      <c r="MJH77" s="507"/>
      <c r="MJI77" s="507"/>
      <c r="MJJ77" s="507"/>
      <c r="MJK77" s="507"/>
      <c r="MJL77" s="507"/>
      <c r="MJM77" s="507"/>
      <c r="MJN77" s="507"/>
      <c r="MJO77" s="507"/>
      <c r="MJP77" s="507"/>
      <c r="MJQ77" s="507"/>
      <c r="MJR77" s="507"/>
      <c r="MJS77" s="507"/>
      <c r="MJT77" s="507"/>
      <c r="MJU77" s="507"/>
      <c r="MJV77" s="507"/>
      <c r="MJW77" s="507"/>
      <c r="MJX77" s="507"/>
      <c r="MJY77" s="507"/>
      <c r="MJZ77" s="507"/>
      <c r="MKA77" s="507"/>
      <c r="MKB77" s="507"/>
      <c r="MKC77" s="507"/>
      <c r="MKD77" s="507"/>
      <c r="MKE77" s="507"/>
      <c r="MKF77" s="507"/>
      <c r="MKG77" s="507"/>
      <c r="MKH77" s="507"/>
      <c r="MKI77" s="507"/>
      <c r="MKJ77" s="507"/>
      <c r="MKK77" s="507"/>
      <c r="MKL77" s="507"/>
      <c r="MKM77" s="507"/>
      <c r="MKN77" s="507"/>
      <c r="MKO77" s="507"/>
      <c r="MKP77" s="507"/>
      <c r="MKQ77" s="507"/>
      <c r="MKR77" s="507"/>
      <c r="MKS77" s="507"/>
      <c r="MKT77" s="507"/>
      <c r="MKU77" s="507"/>
      <c r="MKV77" s="507"/>
      <c r="MKW77" s="507"/>
      <c r="MKX77" s="507"/>
      <c r="MKY77" s="507"/>
      <c r="MKZ77" s="507"/>
      <c r="MLA77" s="507"/>
      <c r="MLB77" s="507"/>
      <c r="MLC77" s="507"/>
      <c r="MLD77" s="507"/>
      <c r="MLE77" s="507"/>
      <c r="MLF77" s="507"/>
      <c r="MLG77" s="507"/>
      <c r="MLH77" s="507"/>
      <c r="MLI77" s="507"/>
      <c r="MLJ77" s="507"/>
      <c r="MLK77" s="507"/>
      <c r="MLL77" s="507"/>
      <c r="MLM77" s="507"/>
      <c r="MLN77" s="507"/>
      <c r="MLO77" s="507"/>
      <c r="MLP77" s="507"/>
      <c r="MLQ77" s="507"/>
      <c r="MLR77" s="507"/>
      <c r="MLS77" s="507"/>
      <c r="MLT77" s="507"/>
      <c r="MLU77" s="507"/>
      <c r="MLV77" s="507"/>
      <c r="MLW77" s="507"/>
      <c r="MLX77" s="507"/>
      <c r="MLY77" s="507"/>
      <c r="MLZ77" s="507"/>
      <c r="MMA77" s="507"/>
      <c r="MMB77" s="507"/>
      <c r="MMD77" s="507"/>
      <c r="MME77" s="507"/>
      <c r="MMF77" s="507"/>
      <c r="MMG77" s="507"/>
      <c r="MMH77" s="507"/>
      <c r="MMJ77" s="507"/>
      <c r="MMN77" s="507"/>
      <c r="MMO77" s="507"/>
      <c r="MMP77" s="507"/>
      <c r="MMQ77" s="507"/>
      <c r="MMR77" s="507"/>
      <c r="MMS77" s="507"/>
      <c r="MMT77" s="507"/>
      <c r="MMU77" s="507"/>
      <c r="MMV77" s="507"/>
      <c r="MMW77" s="507"/>
      <c r="MMY77" s="507"/>
      <c r="MMZ77" s="507"/>
      <c r="MNA77" s="507"/>
      <c r="MNB77" s="507"/>
      <c r="MNC77" s="507"/>
      <c r="MND77" s="507"/>
      <c r="MNE77" s="507"/>
      <c r="MNF77" s="507"/>
      <c r="MNG77" s="507"/>
      <c r="MNH77" s="507"/>
      <c r="MNI77" s="507"/>
      <c r="MNJ77" s="507"/>
      <c r="MNK77" s="507"/>
      <c r="MNL77" s="507"/>
      <c r="MNM77" s="507"/>
      <c r="MNN77" s="507"/>
      <c r="MNO77" s="507"/>
      <c r="MNP77" s="507"/>
      <c r="MNQ77" s="507"/>
      <c r="MNR77" s="507"/>
      <c r="MNS77" s="507"/>
      <c r="MNT77" s="507"/>
      <c r="MNU77" s="507"/>
      <c r="MNV77" s="507"/>
      <c r="MNW77" s="507"/>
      <c r="MNX77" s="507"/>
      <c r="MNY77" s="507"/>
      <c r="MNZ77" s="507"/>
      <c r="MOA77" s="507"/>
      <c r="MOB77" s="507"/>
      <c r="MOC77" s="507"/>
      <c r="MOD77" s="507"/>
      <c r="MOE77" s="507"/>
      <c r="MOF77" s="507"/>
      <c r="MOG77" s="507"/>
      <c r="MOH77" s="507"/>
      <c r="MOI77" s="507"/>
      <c r="MOJ77" s="507"/>
      <c r="MOK77" s="507"/>
      <c r="MOL77" s="507"/>
      <c r="MOM77" s="507"/>
      <c r="MON77" s="507"/>
      <c r="MOO77" s="507"/>
      <c r="MOP77" s="507"/>
      <c r="MOQ77" s="507"/>
      <c r="MOR77" s="507"/>
      <c r="MOS77" s="507"/>
      <c r="MOT77" s="507"/>
      <c r="MOU77" s="507"/>
      <c r="MOV77" s="507"/>
      <c r="MOW77" s="507"/>
      <c r="MOX77" s="507"/>
      <c r="MOY77" s="507"/>
      <c r="MOZ77" s="507"/>
      <c r="MPA77" s="507"/>
      <c r="MPB77" s="507"/>
      <c r="MPC77" s="507"/>
      <c r="MPD77" s="507"/>
      <c r="MPE77" s="507"/>
      <c r="MPF77" s="507"/>
      <c r="MPG77" s="507"/>
      <c r="MPH77" s="507"/>
      <c r="MPI77" s="507"/>
      <c r="MPJ77" s="507"/>
      <c r="MPK77" s="507"/>
      <c r="MPL77" s="507"/>
      <c r="MPM77" s="507"/>
      <c r="MPN77" s="507"/>
      <c r="MPO77" s="507"/>
      <c r="MPP77" s="507"/>
      <c r="MPQ77" s="507"/>
      <c r="MPR77" s="507"/>
      <c r="MPS77" s="507"/>
      <c r="MPT77" s="507"/>
      <c r="MPU77" s="507"/>
      <c r="MPV77" s="507"/>
      <c r="MPW77" s="507"/>
      <c r="MPX77" s="507"/>
      <c r="MPY77" s="507"/>
      <c r="MPZ77" s="507"/>
      <c r="MQA77" s="507"/>
      <c r="MQB77" s="507"/>
      <c r="MQC77" s="507"/>
      <c r="MQD77" s="507"/>
      <c r="MQE77" s="507"/>
      <c r="MQF77" s="507"/>
      <c r="MQG77" s="507"/>
      <c r="MQH77" s="507"/>
      <c r="MQI77" s="507"/>
      <c r="MQJ77" s="507"/>
      <c r="MQK77" s="507"/>
      <c r="MQL77" s="507"/>
      <c r="MQM77" s="507"/>
      <c r="MQN77" s="507"/>
      <c r="MQO77" s="507"/>
      <c r="MQP77" s="507"/>
      <c r="MQQ77" s="507"/>
      <c r="MQR77" s="507"/>
      <c r="MQS77" s="507"/>
      <c r="MQT77" s="507"/>
      <c r="MQU77" s="507"/>
      <c r="MQV77" s="507"/>
      <c r="MQW77" s="507"/>
      <c r="MQX77" s="507"/>
      <c r="MQY77" s="507"/>
      <c r="MQZ77" s="507"/>
      <c r="MRA77" s="507"/>
      <c r="MRB77" s="507"/>
      <c r="MRC77" s="507"/>
      <c r="MRD77" s="507"/>
      <c r="MRE77" s="507"/>
      <c r="MRF77" s="507"/>
      <c r="MRG77" s="507"/>
      <c r="MRH77" s="507"/>
      <c r="MRI77" s="507"/>
      <c r="MRJ77" s="507"/>
      <c r="MRK77" s="507"/>
      <c r="MRL77" s="507"/>
      <c r="MRM77" s="507"/>
      <c r="MRN77" s="507"/>
      <c r="MRO77" s="507"/>
      <c r="MRP77" s="507"/>
      <c r="MRQ77" s="507"/>
      <c r="MRR77" s="507"/>
      <c r="MRS77" s="507"/>
      <c r="MRT77" s="507"/>
      <c r="MRU77" s="507"/>
      <c r="MRV77" s="507"/>
      <c r="MRW77" s="507"/>
      <c r="MRX77" s="507"/>
      <c r="MRY77" s="507"/>
      <c r="MRZ77" s="507"/>
      <c r="MSA77" s="507"/>
      <c r="MSB77" s="507"/>
      <c r="MSC77" s="507"/>
      <c r="MSD77" s="507"/>
      <c r="MSE77" s="507"/>
      <c r="MSF77" s="507"/>
      <c r="MSG77" s="507"/>
      <c r="MSH77" s="507"/>
      <c r="MSI77" s="507"/>
      <c r="MSJ77" s="507"/>
      <c r="MSK77" s="507"/>
      <c r="MSL77" s="507"/>
      <c r="MSM77" s="507"/>
      <c r="MSN77" s="507"/>
      <c r="MSO77" s="507"/>
      <c r="MSP77" s="507"/>
      <c r="MSQ77" s="507"/>
      <c r="MSR77" s="507"/>
      <c r="MSS77" s="507"/>
      <c r="MST77" s="507"/>
      <c r="MSU77" s="507"/>
      <c r="MSV77" s="507"/>
      <c r="MSW77" s="507"/>
      <c r="MSX77" s="507"/>
      <c r="MSY77" s="507"/>
      <c r="MSZ77" s="507"/>
      <c r="MTA77" s="507"/>
      <c r="MTB77" s="507"/>
      <c r="MTC77" s="507"/>
      <c r="MTD77" s="507"/>
      <c r="MTE77" s="507"/>
      <c r="MTF77" s="507"/>
      <c r="MTG77" s="507"/>
      <c r="MTH77" s="507"/>
      <c r="MTI77" s="507"/>
      <c r="MTJ77" s="507"/>
      <c r="MTK77" s="507"/>
      <c r="MTL77" s="507"/>
      <c r="MTM77" s="507"/>
      <c r="MTN77" s="507"/>
      <c r="MTO77" s="507"/>
      <c r="MTP77" s="507"/>
      <c r="MTQ77" s="507"/>
      <c r="MTR77" s="507"/>
      <c r="MTS77" s="507"/>
      <c r="MTT77" s="507"/>
      <c r="MTU77" s="507"/>
      <c r="MTV77" s="507"/>
      <c r="MTW77" s="507"/>
      <c r="MTX77" s="507"/>
      <c r="MTY77" s="507"/>
      <c r="MTZ77" s="507"/>
      <c r="MUA77" s="507"/>
      <c r="MUB77" s="507"/>
      <c r="MUC77" s="507"/>
      <c r="MUD77" s="507"/>
      <c r="MUE77" s="507"/>
      <c r="MUF77" s="507"/>
      <c r="MUG77" s="507"/>
      <c r="MUH77" s="507"/>
      <c r="MUI77" s="507"/>
      <c r="MUJ77" s="507"/>
      <c r="MUK77" s="507"/>
      <c r="MUL77" s="507"/>
      <c r="MUM77" s="507"/>
      <c r="MUN77" s="507"/>
      <c r="MUO77" s="507"/>
      <c r="MUP77" s="507"/>
      <c r="MUQ77" s="507"/>
      <c r="MUR77" s="507"/>
      <c r="MUS77" s="507"/>
      <c r="MUT77" s="507"/>
      <c r="MUU77" s="507"/>
      <c r="MUV77" s="507"/>
      <c r="MUW77" s="507"/>
      <c r="MUX77" s="507"/>
      <c r="MUY77" s="507"/>
      <c r="MUZ77" s="507"/>
      <c r="MVA77" s="507"/>
      <c r="MVB77" s="507"/>
      <c r="MVC77" s="507"/>
      <c r="MVD77" s="507"/>
      <c r="MVE77" s="507"/>
      <c r="MVF77" s="507"/>
      <c r="MVG77" s="507"/>
      <c r="MVH77" s="507"/>
      <c r="MVI77" s="507"/>
      <c r="MVJ77" s="507"/>
      <c r="MVK77" s="507"/>
      <c r="MVL77" s="507"/>
      <c r="MVM77" s="507"/>
      <c r="MVN77" s="507"/>
      <c r="MVO77" s="507"/>
      <c r="MVP77" s="507"/>
      <c r="MVQ77" s="507"/>
      <c r="MVR77" s="507"/>
      <c r="MVS77" s="507"/>
      <c r="MVT77" s="507"/>
      <c r="MVU77" s="507"/>
      <c r="MVV77" s="507"/>
      <c r="MVW77" s="507"/>
      <c r="MVX77" s="507"/>
      <c r="MVZ77" s="507"/>
      <c r="MWA77" s="507"/>
      <c r="MWB77" s="507"/>
      <c r="MWC77" s="507"/>
      <c r="MWD77" s="507"/>
      <c r="MWF77" s="507"/>
      <c r="MWJ77" s="507"/>
      <c r="MWK77" s="507"/>
      <c r="MWL77" s="507"/>
      <c r="MWM77" s="507"/>
      <c r="MWN77" s="507"/>
      <c r="MWO77" s="507"/>
      <c r="MWP77" s="507"/>
      <c r="MWQ77" s="507"/>
      <c r="MWR77" s="507"/>
      <c r="MWS77" s="507"/>
      <c r="MWU77" s="507"/>
      <c r="MWV77" s="507"/>
      <c r="MWW77" s="507"/>
      <c r="MWX77" s="507"/>
      <c r="MWY77" s="507"/>
      <c r="MWZ77" s="507"/>
      <c r="MXA77" s="507"/>
      <c r="MXB77" s="507"/>
      <c r="MXC77" s="507"/>
      <c r="MXD77" s="507"/>
      <c r="MXE77" s="507"/>
      <c r="MXF77" s="507"/>
      <c r="MXG77" s="507"/>
      <c r="MXH77" s="507"/>
      <c r="MXI77" s="507"/>
      <c r="MXJ77" s="507"/>
      <c r="MXK77" s="507"/>
      <c r="MXL77" s="507"/>
      <c r="MXM77" s="507"/>
      <c r="MXN77" s="507"/>
      <c r="MXO77" s="507"/>
      <c r="MXP77" s="507"/>
      <c r="MXQ77" s="507"/>
      <c r="MXR77" s="507"/>
      <c r="MXS77" s="507"/>
      <c r="MXT77" s="507"/>
      <c r="MXU77" s="507"/>
      <c r="MXV77" s="507"/>
      <c r="MXW77" s="507"/>
      <c r="MXX77" s="507"/>
      <c r="MXY77" s="507"/>
      <c r="MXZ77" s="507"/>
      <c r="MYA77" s="507"/>
      <c r="MYB77" s="507"/>
      <c r="MYC77" s="507"/>
      <c r="MYD77" s="507"/>
      <c r="MYE77" s="507"/>
      <c r="MYF77" s="507"/>
      <c r="MYG77" s="507"/>
      <c r="MYH77" s="507"/>
      <c r="MYI77" s="507"/>
      <c r="MYJ77" s="507"/>
      <c r="MYK77" s="507"/>
      <c r="MYL77" s="507"/>
      <c r="MYM77" s="507"/>
      <c r="MYN77" s="507"/>
      <c r="MYO77" s="507"/>
      <c r="MYP77" s="507"/>
      <c r="MYQ77" s="507"/>
      <c r="MYR77" s="507"/>
      <c r="MYS77" s="507"/>
      <c r="MYT77" s="507"/>
      <c r="MYU77" s="507"/>
      <c r="MYV77" s="507"/>
      <c r="MYW77" s="507"/>
      <c r="MYX77" s="507"/>
      <c r="MYY77" s="507"/>
      <c r="MYZ77" s="507"/>
      <c r="MZA77" s="507"/>
      <c r="MZB77" s="507"/>
      <c r="MZC77" s="507"/>
      <c r="MZD77" s="507"/>
      <c r="MZE77" s="507"/>
      <c r="MZF77" s="507"/>
      <c r="MZG77" s="507"/>
      <c r="MZH77" s="507"/>
      <c r="MZI77" s="507"/>
      <c r="MZJ77" s="507"/>
      <c r="MZK77" s="507"/>
      <c r="MZL77" s="507"/>
      <c r="MZM77" s="507"/>
      <c r="MZN77" s="507"/>
      <c r="MZO77" s="507"/>
      <c r="MZP77" s="507"/>
      <c r="MZQ77" s="507"/>
      <c r="MZR77" s="507"/>
      <c r="MZS77" s="507"/>
      <c r="MZT77" s="507"/>
      <c r="MZU77" s="507"/>
      <c r="MZV77" s="507"/>
      <c r="MZW77" s="507"/>
      <c r="MZX77" s="507"/>
      <c r="MZY77" s="507"/>
      <c r="MZZ77" s="507"/>
      <c r="NAA77" s="507"/>
      <c r="NAB77" s="507"/>
      <c r="NAC77" s="507"/>
      <c r="NAD77" s="507"/>
      <c r="NAE77" s="507"/>
      <c r="NAF77" s="507"/>
      <c r="NAG77" s="507"/>
      <c r="NAH77" s="507"/>
      <c r="NAI77" s="507"/>
      <c r="NAJ77" s="507"/>
      <c r="NAK77" s="507"/>
      <c r="NAL77" s="507"/>
      <c r="NAM77" s="507"/>
      <c r="NAN77" s="507"/>
      <c r="NAO77" s="507"/>
      <c r="NAP77" s="507"/>
      <c r="NAQ77" s="507"/>
      <c r="NAR77" s="507"/>
      <c r="NAS77" s="507"/>
      <c r="NAT77" s="507"/>
      <c r="NAU77" s="507"/>
      <c r="NAV77" s="507"/>
      <c r="NAW77" s="507"/>
      <c r="NAX77" s="507"/>
      <c r="NAY77" s="507"/>
      <c r="NAZ77" s="507"/>
      <c r="NBA77" s="507"/>
      <c r="NBB77" s="507"/>
      <c r="NBC77" s="507"/>
      <c r="NBD77" s="507"/>
      <c r="NBE77" s="507"/>
      <c r="NBF77" s="507"/>
      <c r="NBG77" s="507"/>
      <c r="NBH77" s="507"/>
      <c r="NBI77" s="507"/>
      <c r="NBJ77" s="507"/>
      <c r="NBK77" s="507"/>
      <c r="NBL77" s="507"/>
      <c r="NBM77" s="507"/>
      <c r="NBN77" s="507"/>
      <c r="NBO77" s="507"/>
      <c r="NBP77" s="507"/>
      <c r="NBQ77" s="507"/>
      <c r="NBR77" s="507"/>
      <c r="NBS77" s="507"/>
      <c r="NBT77" s="507"/>
      <c r="NBU77" s="507"/>
      <c r="NBV77" s="507"/>
      <c r="NBW77" s="507"/>
      <c r="NBX77" s="507"/>
      <c r="NBY77" s="507"/>
      <c r="NBZ77" s="507"/>
      <c r="NCA77" s="507"/>
      <c r="NCB77" s="507"/>
      <c r="NCC77" s="507"/>
      <c r="NCD77" s="507"/>
      <c r="NCE77" s="507"/>
      <c r="NCF77" s="507"/>
      <c r="NCG77" s="507"/>
      <c r="NCH77" s="507"/>
      <c r="NCI77" s="507"/>
      <c r="NCJ77" s="507"/>
      <c r="NCK77" s="507"/>
      <c r="NCL77" s="507"/>
      <c r="NCM77" s="507"/>
      <c r="NCN77" s="507"/>
      <c r="NCO77" s="507"/>
      <c r="NCP77" s="507"/>
      <c r="NCQ77" s="507"/>
      <c r="NCR77" s="507"/>
      <c r="NCS77" s="507"/>
      <c r="NCT77" s="507"/>
      <c r="NCU77" s="507"/>
      <c r="NCV77" s="507"/>
      <c r="NCW77" s="507"/>
      <c r="NCX77" s="507"/>
      <c r="NCY77" s="507"/>
      <c r="NCZ77" s="507"/>
      <c r="NDA77" s="507"/>
      <c r="NDB77" s="507"/>
      <c r="NDC77" s="507"/>
      <c r="NDD77" s="507"/>
      <c r="NDE77" s="507"/>
      <c r="NDF77" s="507"/>
      <c r="NDG77" s="507"/>
      <c r="NDH77" s="507"/>
      <c r="NDI77" s="507"/>
      <c r="NDJ77" s="507"/>
      <c r="NDK77" s="507"/>
      <c r="NDL77" s="507"/>
      <c r="NDM77" s="507"/>
      <c r="NDN77" s="507"/>
      <c r="NDO77" s="507"/>
      <c r="NDP77" s="507"/>
      <c r="NDQ77" s="507"/>
      <c r="NDR77" s="507"/>
      <c r="NDS77" s="507"/>
      <c r="NDT77" s="507"/>
      <c r="NDU77" s="507"/>
      <c r="NDV77" s="507"/>
      <c r="NDW77" s="507"/>
      <c r="NDX77" s="507"/>
      <c r="NDY77" s="507"/>
      <c r="NDZ77" s="507"/>
      <c r="NEA77" s="507"/>
      <c r="NEB77" s="507"/>
      <c r="NEC77" s="507"/>
      <c r="NED77" s="507"/>
      <c r="NEE77" s="507"/>
      <c r="NEF77" s="507"/>
      <c r="NEG77" s="507"/>
      <c r="NEH77" s="507"/>
      <c r="NEI77" s="507"/>
      <c r="NEJ77" s="507"/>
      <c r="NEK77" s="507"/>
      <c r="NEL77" s="507"/>
      <c r="NEM77" s="507"/>
      <c r="NEN77" s="507"/>
      <c r="NEO77" s="507"/>
      <c r="NEP77" s="507"/>
      <c r="NEQ77" s="507"/>
      <c r="NER77" s="507"/>
      <c r="NES77" s="507"/>
      <c r="NET77" s="507"/>
      <c r="NEU77" s="507"/>
      <c r="NEV77" s="507"/>
      <c r="NEW77" s="507"/>
      <c r="NEX77" s="507"/>
      <c r="NEY77" s="507"/>
      <c r="NEZ77" s="507"/>
      <c r="NFA77" s="507"/>
      <c r="NFB77" s="507"/>
      <c r="NFC77" s="507"/>
      <c r="NFD77" s="507"/>
      <c r="NFE77" s="507"/>
      <c r="NFF77" s="507"/>
      <c r="NFG77" s="507"/>
      <c r="NFH77" s="507"/>
      <c r="NFI77" s="507"/>
      <c r="NFJ77" s="507"/>
      <c r="NFK77" s="507"/>
      <c r="NFL77" s="507"/>
      <c r="NFM77" s="507"/>
      <c r="NFN77" s="507"/>
      <c r="NFO77" s="507"/>
      <c r="NFP77" s="507"/>
      <c r="NFQ77" s="507"/>
      <c r="NFR77" s="507"/>
      <c r="NFS77" s="507"/>
      <c r="NFT77" s="507"/>
      <c r="NFV77" s="507"/>
      <c r="NFW77" s="507"/>
      <c r="NFX77" s="507"/>
      <c r="NFY77" s="507"/>
      <c r="NFZ77" s="507"/>
      <c r="NGB77" s="507"/>
      <c r="NGF77" s="507"/>
      <c r="NGG77" s="507"/>
      <c r="NGH77" s="507"/>
      <c r="NGI77" s="507"/>
      <c r="NGJ77" s="507"/>
      <c r="NGK77" s="507"/>
      <c r="NGL77" s="507"/>
      <c r="NGM77" s="507"/>
      <c r="NGN77" s="507"/>
      <c r="NGO77" s="507"/>
      <c r="NGQ77" s="507"/>
      <c r="NGR77" s="507"/>
      <c r="NGS77" s="507"/>
      <c r="NGT77" s="507"/>
      <c r="NGU77" s="507"/>
      <c r="NGV77" s="507"/>
      <c r="NGW77" s="507"/>
      <c r="NGX77" s="507"/>
      <c r="NGY77" s="507"/>
      <c r="NGZ77" s="507"/>
      <c r="NHA77" s="507"/>
      <c r="NHB77" s="507"/>
      <c r="NHC77" s="507"/>
      <c r="NHD77" s="507"/>
      <c r="NHE77" s="507"/>
      <c r="NHF77" s="507"/>
      <c r="NHG77" s="507"/>
      <c r="NHH77" s="507"/>
      <c r="NHI77" s="507"/>
      <c r="NHJ77" s="507"/>
      <c r="NHK77" s="507"/>
      <c r="NHL77" s="507"/>
      <c r="NHM77" s="507"/>
      <c r="NHN77" s="507"/>
      <c r="NHO77" s="507"/>
      <c r="NHP77" s="507"/>
      <c r="NHQ77" s="507"/>
      <c r="NHR77" s="507"/>
      <c r="NHS77" s="507"/>
      <c r="NHT77" s="507"/>
      <c r="NHU77" s="507"/>
      <c r="NHV77" s="507"/>
      <c r="NHW77" s="507"/>
      <c r="NHX77" s="507"/>
      <c r="NHY77" s="507"/>
      <c r="NHZ77" s="507"/>
      <c r="NIA77" s="507"/>
      <c r="NIB77" s="507"/>
      <c r="NIC77" s="507"/>
      <c r="NID77" s="507"/>
      <c r="NIE77" s="507"/>
      <c r="NIF77" s="507"/>
      <c r="NIG77" s="507"/>
      <c r="NIH77" s="507"/>
      <c r="NII77" s="507"/>
      <c r="NIJ77" s="507"/>
      <c r="NIK77" s="507"/>
      <c r="NIL77" s="507"/>
      <c r="NIM77" s="507"/>
      <c r="NIN77" s="507"/>
      <c r="NIO77" s="507"/>
      <c r="NIP77" s="507"/>
      <c r="NIQ77" s="507"/>
      <c r="NIR77" s="507"/>
      <c r="NIS77" s="507"/>
      <c r="NIT77" s="507"/>
      <c r="NIU77" s="507"/>
      <c r="NIV77" s="507"/>
      <c r="NIW77" s="507"/>
      <c r="NIX77" s="507"/>
      <c r="NIY77" s="507"/>
      <c r="NIZ77" s="507"/>
      <c r="NJA77" s="507"/>
      <c r="NJB77" s="507"/>
      <c r="NJC77" s="507"/>
      <c r="NJD77" s="507"/>
      <c r="NJE77" s="507"/>
      <c r="NJF77" s="507"/>
      <c r="NJG77" s="507"/>
      <c r="NJH77" s="507"/>
      <c r="NJI77" s="507"/>
      <c r="NJJ77" s="507"/>
      <c r="NJK77" s="507"/>
      <c r="NJL77" s="507"/>
      <c r="NJM77" s="507"/>
      <c r="NJN77" s="507"/>
      <c r="NJO77" s="507"/>
      <c r="NJP77" s="507"/>
      <c r="NJQ77" s="507"/>
      <c r="NJR77" s="507"/>
      <c r="NJS77" s="507"/>
      <c r="NJT77" s="507"/>
      <c r="NJU77" s="507"/>
      <c r="NJV77" s="507"/>
      <c r="NJW77" s="507"/>
      <c r="NJX77" s="507"/>
      <c r="NJY77" s="507"/>
      <c r="NJZ77" s="507"/>
      <c r="NKA77" s="507"/>
      <c r="NKB77" s="507"/>
      <c r="NKC77" s="507"/>
      <c r="NKD77" s="507"/>
      <c r="NKE77" s="507"/>
      <c r="NKF77" s="507"/>
      <c r="NKG77" s="507"/>
      <c r="NKH77" s="507"/>
      <c r="NKI77" s="507"/>
      <c r="NKJ77" s="507"/>
      <c r="NKK77" s="507"/>
      <c r="NKL77" s="507"/>
      <c r="NKM77" s="507"/>
      <c r="NKN77" s="507"/>
      <c r="NKO77" s="507"/>
      <c r="NKP77" s="507"/>
      <c r="NKQ77" s="507"/>
      <c r="NKR77" s="507"/>
      <c r="NKS77" s="507"/>
      <c r="NKT77" s="507"/>
      <c r="NKU77" s="507"/>
      <c r="NKV77" s="507"/>
      <c r="NKW77" s="507"/>
      <c r="NKX77" s="507"/>
      <c r="NKY77" s="507"/>
      <c r="NKZ77" s="507"/>
      <c r="NLA77" s="507"/>
      <c r="NLB77" s="507"/>
      <c r="NLC77" s="507"/>
      <c r="NLD77" s="507"/>
      <c r="NLE77" s="507"/>
      <c r="NLF77" s="507"/>
      <c r="NLG77" s="507"/>
      <c r="NLH77" s="507"/>
      <c r="NLI77" s="507"/>
      <c r="NLJ77" s="507"/>
      <c r="NLK77" s="507"/>
      <c r="NLL77" s="507"/>
      <c r="NLM77" s="507"/>
      <c r="NLN77" s="507"/>
      <c r="NLO77" s="507"/>
      <c r="NLP77" s="507"/>
      <c r="NLQ77" s="507"/>
      <c r="NLR77" s="507"/>
      <c r="NLS77" s="507"/>
      <c r="NLT77" s="507"/>
      <c r="NLU77" s="507"/>
      <c r="NLV77" s="507"/>
      <c r="NLW77" s="507"/>
      <c r="NLX77" s="507"/>
      <c r="NLY77" s="507"/>
      <c r="NLZ77" s="507"/>
      <c r="NMA77" s="507"/>
      <c r="NMB77" s="507"/>
      <c r="NMC77" s="507"/>
      <c r="NMD77" s="507"/>
      <c r="NME77" s="507"/>
      <c r="NMF77" s="507"/>
      <c r="NMG77" s="507"/>
      <c r="NMH77" s="507"/>
      <c r="NMI77" s="507"/>
      <c r="NMJ77" s="507"/>
      <c r="NMK77" s="507"/>
      <c r="NML77" s="507"/>
      <c r="NMM77" s="507"/>
      <c r="NMN77" s="507"/>
      <c r="NMO77" s="507"/>
      <c r="NMP77" s="507"/>
      <c r="NMQ77" s="507"/>
      <c r="NMR77" s="507"/>
      <c r="NMS77" s="507"/>
      <c r="NMT77" s="507"/>
      <c r="NMU77" s="507"/>
      <c r="NMV77" s="507"/>
      <c r="NMW77" s="507"/>
      <c r="NMX77" s="507"/>
      <c r="NMY77" s="507"/>
      <c r="NMZ77" s="507"/>
      <c r="NNA77" s="507"/>
      <c r="NNB77" s="507"/>
      <c r="NNC77" s="507"/>
      <c r="NND77" s="507"/>
      <c r="NNE77" s="507"/>
      <c r="NNF77" s="507"/>
      <c r="NNG77" s="507"/>
      <c r="NNH77" s="507"/>
      <c r="NNI77" s="507"/>
      <c r="NNJ77" s="507"/>
      <c r="NNK77" s="507"/>
      <c r="NNL77" s="507"/>
      <c r="NNM77" s="507"/>
      <c r="NNN77" s="507"/>
      <c r="NNO77" s="507"/>
      <c r="NNP77" s="507"/>
      <c r="NNQ77" s="507"/>
      <c r="NNR77" s="507"/>
      <c r="NNS77" s="507"/>
      <c r="NNT77" s="507"/>
      <c r="NNU77" s="507"/>
      <c r="NNV77" s="507"/>
      <c r="NNW77" s="507"/>
      <c r="NNX77" s="507"/>
      <c r="NNY77" s="507"/>
      <c r="NNZ77" s="507"/>
      <c r="NOA77" s="507"/>
      <c r="NOB77" s="507"/>
      <c r="NOC77" s="507"/>
      <c r="NOD77" s="507"/>
      <c r="NOE77" s="507"/>
      <c r="NOF77" s="507"/>
      <c r="NOG77" s="507"/>
      <c r="NOH77" s="507"/>
      <c r="NOI77" s="507"/>
      <c r="NOJ77" s="507"/>
      <c r="NOK77" s="507"/>
      <c r="NOL77" s="507"/>
      <c r="NOM77" s="507"/>
      <c r="NON77" s="507"/>
      <c r="NOO77" s="507"/>
      <c r="NOP77" s="507"/>
      <c r="NOQ77" s="507"/>
      <c r="NOR77" s="507"/>
      <c r="NOS77" s="507"/>
      <c r="NOT77" s="507"/>
      <c r="NOU77" s="507"/>
      <c r="NOV77" s="507"/>
      <c r="NOW77" s="507"/>
      <c r="NOX77" s="507"/>
      <c r="NOY77" s="507"/>
      <c r="NOZ77" s="507"/>
      <c r="NPA77" s="507"/>
      <c r="NPB77" s="507"/>
      <c r="NPC77" s="507"/>
      <c r="NPD77" s="507"/>
      <c r="NPE77" s="507"/>
      <c r="NPF77" s="507"/>
      <c r="NPG77" s="507"/>
      <c r="NPH77" s="507"/>
      <c r="NPI77" s="507"/>
      <c r="NPJ77" s="507"/>
      <c r="NPK77" s="507"/>
      <c r="NPL77" s="507"/>
      <c r="NPM77" s="507"/>
      <c r="NPN77" s="507"/>
      <c r="NPO77" s="507"/>
      <c r="NPP77" s="507"/>
      <c r="NPR77" s="507"/>
      <c r="NPS77" s="507"/>
      <c r="NPT77" s="507"/>
      <c r="NPU77" s="507"/>
      <c r="NPV77" s="507"/>
      <c r="NPX77" s="507"/>
      <c r="NQB77" s="507"/>
      <c r="NQC77" s="507"/>
      <c r="NQD77" s="507"/>
      <c r="NQE77" s="507"/>
      <c r="NQF77" s="507"/>
      <c r="NQG77" s="507"/>
      <c r="NQH77" s="507"/>
      <c r="NQI77" s="507"/>
      <c r="NQJ77" s="507"/>
      <c r="NQK77" s="507"/>
      <c r="NQM77" s="507"/>
      <c r="NQN77" s="507"/>
      <c r="NQO77" s="507"/>
      <c r="NQP77" s="507"/>
      <c r="NQQ77" s="507"/>
      <c r="NQR77" s="507"/>
      <c r="NQS77" s="507"/>
      <c r="NQT77" s="507"/>
      <c r="NQU77" s="507"/>
      <c r="NQV77" s="507"/>
      <c r="NQW77" s="507"/>
      <c r="NQX77" s="507"/>
      <c r="NQY77" s="507"/>
      <c r="NQZ77" s="507"/>
      <c r="NRA77" s="507"/>
      <c r="NRB77" s="507"/>
      <c r="NRC77" s="507"/>
      <c r="NRD77" s="507"/>
      <c r="NRE77" s="507"/>
      <c r="NRF77" s="507"/>
      <c r="NRG77" s="507"/>
      <c r="NRH77" s="507"/>
      <c r="NRI77" s="507"/>
      <c r="NRJ77" s="507"/>
      <c r="NRK77" s="507"/>
      <c r="NRL77" s="507"/>
      <c r="NRM77" s="507"/>
      <c r="NRN77" s="507"/>
      <c r="NRO77" s="507"/>
      <c r="NRP77" s="507"/>
      <c r="NRQ77" s="507"/>
      <c r="NRR77" s="507"/>
      <c r="NRS77" s="507"/>
      <c r="NRT77" s="507"/>
      <c r="NRU77" s="507"/>
      <c r="NRV77" s="507"/>
      <c r="NRW77" s="507"/>
      <c r="NRX77" s="507"/>
      <c r="NRY77" s="507"/>
      <c r="NRZ77" s="507"/>
      <c r="NSA77" s="507"/>
      <c r="NSB77" s="507"/>
      <c r="NSC77" s="507"/>
      <c r="NSD77" s="507"/>
      <c r="NSE77" s="507"/>
      <c r="NSF77" s="507"/>
      <c r="NSG77" s="507"/>
      <c r="NSH77" s="507"/>
      <c r="NSI77" s="507"/>
      <c r="NSJ77" s="507"/>
      <c r="NSK77" s="507"/>
      <c r="NSL77" s="507"/>
      <c r="NSM77" s="507"/>
      <c r="NSN77" s="507"/>
      <c r="NSO77" s="507"/>
      <c r="NSP77" s="507"/>
      <c r="NSQ77" s="507"/>
      <c r="NSR77" s="507"/>
      <c r="NSS77" s="507"/>
      <c r="NST77" s="507"/>
      <c r="NSU77" s="507"/>
      <c r="NSV77" s="507"/>
      <c r="NSW77" s="507"/>
      <c r="NSX77" s="507"/>
      <c r="NSY77" s="507"/>
      <c r="NSZ77" s="507"/>
      <c r="NTA77" s="507"/>
      <c r="NTB77" s="507"/>
      <c r="NTC77" s="507"/>
      <c r="NTD77" s="507"/>
      <c r="NTE77" s="507"/>
      <c r="NTF77" s="507"/>
      <c r="NTG77" s="507"/>
      <c r="NTH77" s="507"/>
      <c r="NTI77" s="507"/>
      <c r="NTJ77" s="507"/>
      <c r="NTK77" s="507"/>
      <c r="NTL77" s="507"/>
      <c r="NTM77" s="507"/>
      <c r="NTN77" s="507"/>
      <c r="NTO77" s="507"/>
      <c r="NTP77" s="507"/>
      <c r="NTQ77" s="507"/>
      <c r="NTR77" s="507"/>
      <c r="NTS77" s="507"/>
      <c r="NTT77" s="507"/>
      <c r="NTU77" s="507"/>
      <c r="NTV77" s="507"/>
      <c r="NTW77" s="507"/>
      <c r="NTX77" s="507"/>
      <c r="NTY77" s="507"/>
      <c r="NTZ77" s="507"/>
      <c r="NUA77" s="507"/>
      <c r="NUB77" s="507"/>
      <c r="NUC77" s="507"/>
      <c r="NUD77" s="507"/>
      <c r="NUE77" s="507"/>
      <c r="NUF77" s="507"/>
      <c r="NUG77" s="507"/>
      <c r="NUH77" s="507"/>
      <c r="NUI77" s="507"/>
      <c r="NUJ77" s="507"/>
      <c r="NUK77" s="507"/>
      <c r="NUL77" s="507"/>
      <c r="NUM77" s="507"/>
      <c r="NUN77" s="507"/>
      <c r="NUO77" s="507"/>
      <c r="NUP77" s="507"/>
      <c r="NUQ77" s="507"/>
      <c r="NUR77" s="507"/>
      <c r="NUS77" s="507"/>
      <c r="NUT77" s="507"/>
      <c r="NUU77" s="507"/>
      <c r="NUV77" s="507"/>
      <c r="NUW77" s="507"/>
      <c r="NUX77" s="507"/>
      <c r="NUY77" s="507"/>
      <c r="NUZ77" s="507"/>
      <c r="NVA77" s="507"/>
      <c r="NVB77" s="507"/>
      <c r="NVC77" s="507"/>
      <c r="NVD77" s="507"/>
      <c r="NVE77" s="507"/>
      <c r="NVF77" s="507"/>
      <c r="NVG77" s="507"/>
      <c r="NVH77" s="507"/>
      <c r="NVI77" s="507"/>
      <c r="NVJ77" s="507"/>
      <c r="NVK77" s="507"/>
      <c r="NVL77" s="507"/>
      <c r="NVM77" s="507"/>
      <c r="NVN77" s="507"/>
      <c r="NVO77" s="507"/>
      <c r="NVP77" s="507"/>
      <c r="NVQ77" s="507"/>
      <c r="NVR77" s="507"/>
      <c r="NVS77" s="507"/>
      <c r="NVT77" s="507"/>
      <c r="NVU77" s="507"/>
      <c r="NVV77" s="507"/>
      <c r="NVW77" s="507"/>
      <c r="NVX77" s="507"/>
      <c r="NVY77" s="507"/>
      <c r="NVZ77" s="507"/>
      <c r="NWA77" s="507"/>
      <c r="NWB77" s="507"/>
      <c r="NWC77" s="507"/>
      <c r="NWD77" s="507"/>
      <c r="NWE77" s="507"/>
      <c r="NWF77" s="507"/>
      <c r="NWG77" s="507"/>
      <c r="NWH77" s="507"/>
      <c r="NWI77" s="507"/>
      <c r="NWJ77" s="507"/>
      <c r="NWK77" s="507"/>
      <c r="NWL77" s="507"/>
      <c r="NWM77" s="507"/>
      <c r="NWN77" s="507"/>
      <c r="NWO77" s="507"/>
      <c r="NWP77" s="507"/>
      <c r="NWQ77" s="507"/>
      <c r="NWR77" s="507"/>
      <c r="NWS77" s="507"/>
      <c r="NWT77" s="507"/>
      <c r="NWU77" s="507"/>
      <c r="NWV77" s="507"/>
      <c r="NWW77" s="507"/>
      <c r="NWX77" s="507"/>
      <c r="NWY77" s="507"/>
      <c r="NWZ77" s="507"/>
      <c r="NXA77" s="507"/>
      <c r="NXB77" s="507"/>
      <c r="NXC77" s="507"/>
      <c r="NXD77" s="507"/>
      <c r="NXE77" s="507"/>
      <c r="NXF77" s="507"/>
      <c r="NXG77" s="507"/>
      <c r="NXH77" s="507"/>
      <c r="NXI77" s="507"/>
      <c r="NXJ77" s="507"/>
      <c r="NXK77" s="507"/>
      <c r="NXL77" s="507"/>
      <c r="NXM77" s="507"/>
      <c r="NXN77" s="507"/>
      <c r="NXO77" s="507"/>
      <c r="NXP77" s="507"/>
      <c r="NXQ77" s="507"/>
      <c r="NXR77" s="507"/>
      <c r="NXS77" s="507"/>
      <c r="NXT77" s="507"/>
      <c r="NXU77" s="507"/>
      <c r="NXV77" s="507"/>
      <c r="NXW77" s="507"/>
      <c r="NXX77" s="507"/>
      <c r="NXY77" s="507"/>
      <c r="NXZ77" s="507"/>
      <c r="NYA77" s="507"/>
      <c r="NYB77" s="507"/>
      <c r="NYC77" s="507"/>
      <c r="NYD77" s="507"/>
      <c r="NYE77" s="507"/>
      <c r="NYF77" s="507"/>
      <c r="NYG77" s="507"/>
      <c r="NYH77" s="507"/>
      <c r="NYI77" s="507"/>
      <c r="NYJ77" s="507"/>
      <c r="NYK77" s="507"/>
      <c r="NYL77" s="507"/>
      <c r="NYM77" s="507"/>
      <c r="NYN77" s="507"/>
      <c r="NYO77" s="507"/>
      <c r="NYP77" s="507"/>
      <c r="NYQ77" s="507"/>
      <c r="NYR77" s="507"/>
      <c r="NYS77" s="507"/>
      <c r="NYT77" s="507"/>
      <c r="NYU77" s="507"/>
      <c r="NYV77" s="507"/>
      <c r="NYW77" s="507"/>
      <c r="NYX77" s="507"/>
      <c r="NYY77" s="507"/>
      <c r="NYZ77" s="507"/>
      <c r="NZA77" s="507"/>
      <c r="NZB77" s="507"/>
      <c r="NZC77" s="507"/>
      <c r="NZD77" s="507"/>
      <c r="NZE77" s="507"/>
      <c r="NZF77" s="507"/>
      <c r="NZG77" s="507"/>
      <c r="NZH77" s="507"/>
      <c r="NZI77" s="507"/>
      <c r="NZJ77" s="507"/>
      <c r="NZK77" s="507"/>
      <c r="NZL77" s="507"/>
      <c r="NZN77" s="507"/>
      <c r="NZO77" s="507"/>
      <c r="NZP77" s="507"/>
      <c r="NZQ77" s="507"/>
      <c r="NZR77" s="507"/>
      <c r="NZT77" s="507"/>
      <c r="NZX77" s="507"/>
      <c r="NZY77" s="507"/>
      <c r="NZZ77" s="507"/>
      <c r="OAA77" s="507"/>
      <c r="OAB77" s="507"/>
      <c r="OAC77" s="507"/>
      <c r="OAD77" s="507"/>
      <c r="OAE77" s="507"/>
      <c r="OAF77" s="507"/>
      <c r="OAG77" s="507"/>
      <c r="OAI77" s="507"/>
      <c r="OAJ77" s="507"/>
      <c r="OAK77" s="507"/>
      <c r="OAL77" s="507"/>
      <c r="OAM77" s="507"/>
      <c r="OAN77" s="507"/>
      <c r="OAO77" s="507"/>
      <c r="OAP77" s="507"/>
      <c r="OAQ77" s="507"/>
      <c r="OAR77" s="507"/>
      <c r="OAS77" s="507"/>
      <c r="OAT77" s="507"/>
      <c r="OAU77" s="507"/>
      <c r="OAV77" s="507"/>
      <c r="OAW77" s="507"/>
      <c r="OAX77" s="507"/>
      <c r="OAY77" s="507"/>
      <c r="OAZ77" s="507"/>
      <c r="OBA77" s="507"/>
      <c r="OBB77" s="507"/>
      <c r="OBC77" s="507"/>
      <c r="OBD77" s="507"/>
      <c r="OBE77" s="507"/>
      <c r="OBF77" s="507"/>
      <c r="OBG77" s="507"/>
      <c r="OBH77" s="507"/>
      <c r="OBI77" s="507"/>
      <c r="OBJ77" s="507"/>
      <c r="OBK77" s="507"/>
      <c r="OBL77" s="507"/>
      <c r="OBM77" s="507"/>
      <c r="OBN77" s="507"/>
      <c r="OBO77" s="507"/>
      <c r="OBP77" s="507"/>
      <c r="OBQ77" s="507"/>
      <c r="OBR77" s="507"/>
      <c r="OBS77" s="507"/>
      <c r="OBT77" s="507"/>
      <c r="OBU77" s="507"/>
      <c r="OBV77" s="507"/>
      <c r="OBW77" s="507"/>
      <c r="OBX77" s="507"/>
      <c r="OBY77" s="507"/>
      <c r="OBZ77" s="507"/>
      <c r="OCA77" s="507"/>
      <c r="OCB77" s="507"/>
      <c r="OCC77" s="507"/>
      <c r="OCD77" s="507"/>
      <c r="OCE77" s="507"/>
      <c r="OCF77" s="507"/>
      <c r="OCG77" s="507"/>
      <c r="OCH77" s="507"/>
      <c r="OCI77" s="507"/>
      <c r="OCJ77" s="507"/>
      <c r="OCK77" s="507"/>
      <c r="OCL77" s="507"/>
      <c r="OCM77" s="507"/>
      <c r="OCN77" s="507"/>
      <c r="OCO77" s="507"/>
      <c r="OCP77" s="507"/>
      <c r="OCQ77" s="507"/>
      <c r="OCR77" s="507"/>
      <c r="OCS77" s="507"/>
      <c r="OCT77" s="507"/>
      <c r="OCU77" s="507"/>
      <c r="OCV77" s="507"/>
      <c r="OCW77" s="507"/>
      <c r="OCX77" s="507"/>
      <c r="OCY77" s="507"/>
      <c r="OCZ77" s="507"/>
      <c r="ODA77" s="507"/>
      <c r="ODB77" s="507"/>
      <c r="ODC77" s="507"/>
      <c r="ODD77" s="507"/>
      <c r="ODE77" s="507"/>
      <c r="ODF77" s="507"/>
      <c r="ODG77" s="507"/>
      <c r="ODH77" s="507"/>
      <c r="ODI77" s="507"/>
      <c r="ODJ77" s="507"/>
      <c r="ODK77" s="507"/>
      <c r="ODL77" s="507"/>
      <c r="ODM77" s="507"/>
      <c r="ODN77" s="507"/>
      <c r="ODO77" s="507"/>
      <c r="ODP77" s="507"/>
      <c r="ODQ77" s="507"/>
      <c r="ODR77" s="507"/>
      <c r="ODS77" s="507"/>
      <c r="ODT77" s="507"/>
      <c r="ODU77" s="507"/>
      <c r="ODV77" s="507"/>
      <c r="ODW77" s="507"/>
      <c r="ODX77" s="507"/>
      <c r="ODY77" s="507"/>
      <c r="ODZ77" s="507"/>
      <c r="OEA77" s="507"/>
      <c r="OEB77" s="507"/>
      <c r="OEC77" s="507"/>
      <c r="OED77" s="507"/>
      <c r="OEE77" s="507"/>
      <c r="OEF77" s="507"/>
      <c r="OEG77" s="507"/>
      <c r="OEH77" s="507"/>
      <c r="OEI77" s="507"/>
      <c r="OEJ77" s="507"/>
      <c r="OEK77" s="507"/>
      <c r="OEL77" s="507"/>
      <c r="OEM77" s="507"/>
      <c r="OEN77" s="507"/>
      <c r="OEO77" s="507"/>
      <c r="OEP77" s="507"/>
      <c r="OEQ77" s="507"/>
      <c r="OER77" s="507"/>
      <c r="OES77" s="507"/>
      <c r="OET77" s="507"/>
      <c r="OEU77" s="507"/>
      <c r="OEV77" s="507"/>
      <c r="OEW77" s="507"/>
      <c r="OEX77" s="507"/>
      <c r="OEY77" s="507"/>
      <c r="OEZ77" s="507"/>
      <c r="OFA77" s="507"/>
      <c r="OFB77" s="507"/>
      <c r="OFC77" s="507"/>
      <c r="OFD77" s="507"/>
      <c r="OFE77" s="507"/>
      <c r="OFF77" s="507"/>
      <c r="OFG77" s="507"/>
      <c r="OFH77" s="507"/>
      <c r="OFI77" s="507"/>
      <c r="OFJ77" s="507"/>
      <c r="OFK77" s="507"/>
      <c r="OFL77" s="507"/>
      <c r="OFM77" s="507"/>
      <c r="OFN77" s="507"/>
      <c r="OFO77" s="507"/>
      <c r="OFP77" s="507"/>
      <c r="OFQ77" s="507"/>
      <c r="OFR77" s="507"/>
      <c r="OFS77" s="507"/>
      <c r="OFT77" s="507"/>
      <c r="OFU77" s="507"/>
      <c r="OFV77" s="507"/>
      <c r="OFW77" s="507"/>
      <c r="OFX77" s="507"/>
      <c r="OFY77" s="507"/>
      <c r="OFZ77" s="507"/>
      <c r="OGA77" s="507"/>
      <c r="OGB77" s="507"/>
      <c r="OGC77" s="507"/>
      <c r="OGD77" s="507"/>
      <c r="OGE77" s="507"/>
      <c r="OGF77" s="507"/>
      <c r="OGG77" s="507"/>
      <c r="OGH77" s="507"/>
      <c r="OGI77" s="507"/>
      <c r="OGJ77" s="507"/>
      <c r="OGK77" s="507"/>
      <c r="OGL77" s="507"/>
      <c r="OGM77" s="507"/>
      <c r="OGN77" s="507"/>
      <c r="OGO77" s="507"/>
      <c r="OGP77" s="507"/>
      <c r="OGQ77" s="507"/>
      <c r="OGR77" s="507"/>
      <c r="OGS77" s="507"/>
      <c r="OGT77" s="507"/>
      <c r="OGU77" s="507"/>
      <c r="OGV77" s="507"/>
      <c r="OGW77" s="507"/>
      <c r="OGX77" s="507"/>
      <c r="OGY77" s="507"/>
      <c r="OGZ77" s="507"/>
      <c r="OHA77" s="507"/>
      <c r="OHB77" s="507"/>
      <c r="OHC77" s="507"/>
      <c r="OHD77" s="507"/>
      <c r="OHE77" s="507"/>
      <c r="OHF77" s="507"/>
      <c r="OHG77" s="507"/>
      <c r="OHH77" s="507"/>
      <c r="OHI77" s="507"/>
      <c r="OHJ77" s="507"/>
      <c r="OHK77" s="507"/>
      <c r="OHL77" s="507"/>
      <c r="OHM77" s="507"/>
      <c r="OHN77" s="507"/>
      <c r="OHO77" s="507"/>
      <c r="OHP77" s="507"/>
      <c r="OHQ77" s="507"/>
      <c r="OHR77" s="507"/>
      <c r="OHS77" s="507"/>
      <c r="OHT77" s="507"/>
      <c r="OHU77" s="507"/>
      <c r="OHV77" s="507"/>
      <c r="OHW77" s="507"/>
      <c r="OHX77" s="507"/>
      <c r="OHY77" s="507"/>
      <c r="OHZ77" s="507"/>
      <c r="OIA77" s="507"/>
      <c r="OIB77" s="507"/>
      <c r="OIC77" s="507"/>
      <c r="OID77" s="507"/>
      <c r="OIE77" s="507"/>
      <c r="OIF77" s="507"/>
      <c r="OIG77" s="507"/>
      <c r="OIH77" s="507"/>
      <c r="OII77" s="507"/>
      <c r="OIJ77" s="507"/>
      <c r="OIK77" s="507"/>
      <c r="OIL77" s="507"/>
      <c r="OIM77" s="507"/>
      <c r="OIN77" s="507"/>
      <c r="OIO77" s="507"/>
      <c r="OIP77" s="507"/>
      <c r="OIQ77" s="507"/>
      <c r="OIR77" s="507"/>
      <c r="OIS77" s="507"/>
      <c r="OIT77" s="507"/>
      <c r="OIU77" s="507"/>
      <c r="OIV77" s="507"/>
      <c r="OIW77" s="507"/>
      <c r="OIX77" s="507"/>
      <c r="OIY77" s="507"/>
      <c r="OIZ77" s="507"/>
      <c r="OJA77" s="507"/>
      <c r="OJB77" s="507"/>
      <c r="OJC77" s="507"/>
      <c r="OJD77" s="507"/>
      <c r="OJE77" s="507"/>
      <c r="OJF77" s="507"/>
      <c r="OJG77" s="507"/>
      <c r="OJH77" s="507"/>
      <c r="OJJ77" s="507"/>
      <c r="OJK77" s="507"/>
      <c r="OJL77" s="507"/>
      <c r="OJM77" s="507"/>
      <c r="OJN77" s="507"/>
      <c r="OJP77" s="507"/>
      <c r="OJT77" s="507"/>
      <c r="OJU77" s="507"/>
      <c r="OJV77" s="507"/>
      <c r="OJW77" s="507"/>
      <c r="OJX77" s="507"/>
      <c r="OJY77" s="507"/>
      <c r="OJZ77" s="507"/>
      <c r="OKA77" s="507"/>
      <c r="OKB77" s="507"/>
      <c r="OKC77" s="507"/>
      <c r="OKE77" s="507"/>
      <c r="OKF77" s="507"/>
      <c r="OKG77" s="507"/>
      <c r="OKH77" s="507"/>
      <c r="OKI77" s="507"/>
      <c r="OKJ77" s="507"/>
      <c r="OKK77" s="507"/>
      <c r="OKL77" s="507"/>
      <c r="OKM77" s="507"/>
      <c r="OKN77" s="507"/>
      <c r="OKO77" s="507"/>
      <c r="OKP77" s="507"/>
      <c r="OKQ77" s="507"/>
      <c r="OKR77" s="507"/>
      <c r="OKS77" s="507"/>
      <c r="OKT77" s="507"/>
      <c r="OKU77" s="507"/>
      <c r="OKV77" s="507"/>
      <c r="OKW77" s="507"/>
      <c r="OKX77" s="507"/>
      <c r="OKY77" s="507"/>
      <c r="OKZ77" s="507"/>
      <c r="OLA77" s="507"/>
      <c r="OLB77" s="507"/>
      <c r="OLC77" s="507"/>
      <c r="OLD77" s="507"/>
      <c r="OLE77" s="507"/>
      <c r="OLF77" s="507"/>
      <c r="OLG77" s="507"/>
      <c r="OLH77" s="507"/>
      <c r="OLI77" s="507"/>
      <c r="OLJ77" s="507"/>
      <c r="OLK77" s="507"/>
      <c r="OLL77" s="507"/>
      <c r="OLM77" s="507"/>
      <c r="OLN77" s="507"/>
      <c r="OLO77" s="507"/>
      <c r="OLP77" s="507"/>
      <c r="OLQ77" s="507"/>
      <c r="OLR77" s="507"/>
      <c r="OLS77" s="507"/>
      <c r="OLT77" s="507"/>
      <c r="OLU77" s="507"/>
      <c r="OLV77" s="507"/>
      <c r="OLW77" s="507"/>
      <c r="OLX77" s="507"/>
      <c r="OLY77" s="507"/>
      <c r="OLZ77" s="507"/>
      <c r="OMA77" s="507"/>
      <c r="OMB77" s="507"/>
      <c r="OMC77" s="507"/>
      <c r="OMD77" s="507"/>
      <c r="OME77" s="507"/>
      <c r="OMF77" s="507"/>
      <c r="OMG77" s="507"/>
      <c r="OMH77" s="507"/>
      <c r="OMI77" s="507"/>
      <c r="OMJ77" s="507"/>
      <c r="OMK77" s="507"/>
      <c r="OML77" s="507"/>
      <c r="OMM77" s="507"/>
      <c r="OMN77" s="507"/>
      <c r="OMO77" s="507"/>
      <c r="OMP77" s="507"/>
      <c r="OMQ77" s="507"/>
      <c r="OMR77" s="507"/>
      <c r="OMS77" s="507"/>
      <c r="OMT77" s="507"/>
      <c r="OMU77" s="507"/>
      <c r="OMV77" s="507"/>
      <c r="OMW77" s="507"/>
      <c r="OMX77" s="507"/>
      <c r="OMY77" s="507"/>
      <c r="OMZ77" s="507"/>
      <c r="ONA77" s="507"/>
      <c r="ONB77" s="507"/>
      <c r="ONC77" s="507"/>
      <c r="OND77" s="507"/>
      <c r="ONE77" s="507"/>
      <c r="ONF77" s="507"/>
      <c r="ONG77" s="507"/>
      <c r="ONH77" s="507"/>
      <c r="ONI77" s="507"/>
      <c r="ONJ77" s="507"/>
      <c r="ONK77" s="507"/>
      <c r="ONL77" s="507"/>
      <c r="ONM77" s="507"/>
      <c r="ONN77" s="507"/>
      <c r="ONO77" s="507"/>
      <c r="ONP77" s="507"/>
      <c r="ONQ77" s="507"/>
      <c r="ONR77" s="507"/>
      <c r="ONS77" s="507"/>
      <c r="ONT77" s="507"/>
      <c r="ONU77" s="507"/>
      <c r="ONV77" s="507"/>
      <c r="ONW77" s="507"/>
      <c r="ONX77" s="507"/>
      <c r="ONY77" s="507"/>
      <c r="ONZ77" s="507"/>
      <c r="OOA77" s="507"/>
      <c r="OOB77" s="507"/>
      <c r="OOC77" s="507"/>
      <c r="OOD77" s="507"/>
      <c r="OOE77" s="507"/>
      <c r="OOF77" s="507"/>
      <c r="OOG77" s="507"/>
      <c r="OOH77" s="507"/>
      <c r="OOI77" s="507"/>
      <c r="OOJ77" s="507"/>
      <c r="OOK77" s="507"/>
      <c r="OOL77" s="507"/>
      <c r="OOM77" s="507"/>
      <c r="OON77" s="507"/>
      <c r="OOO77" s="507"/>
      <c r="OOP77" s="507"/>
      <c r="OOQ77" s="507"/>
      <c r="OOR77" s="507"/>
      <c r="OOS77" s="507"/>
      <c r="OOT77" s="507"/>
      <c r="OOU77" s="507"/>
      <c r="OOV77" s="507"/>
      <c r="OOW77" s="507"/>
      <c r="OOX77" s="507"/>
      <c r="OOY77" s="507"/>
      <c r="OOZ77" s="507"/>
      <c r="OPA77" s="507"/>
      <c r="OPB77" s="507"/>
      <c r="OPC77" s="507"/>
      <c r="OPD77" s="507"/>
      <c r="OPE77" s="507"/>
      <c r="OPF77" s="507"/>
      <c r="OPG77" s="507"/>
      <c r="OPH77" s="507"/>
      <c r="OPI77" s="507"/>
      <c r="OPJ77" s="507"/>
      <c r="OPK77" s="507"/>
      <c r="OPL77" s="507"/>
      <c r="OPM77" s="507"/>
      <c r="OPN77" s="507"/>
      <c r="OPO77" s="507"/>
      <c r="OPP77" s="507"/>
      <c r="OPQ77" s="507"/>
      <c r="OPR77" s="507"/>
      <c r="OPS77" s="507"/>
      <c r="OPT77" s="507"/>
      <c r="OPU77" s="507"/>
      <c r="OPV77" s="507"/>
      <c r="OPW77" s="507"/>
      <c r="OPX77" s="507"/>
      <c r="OPY77" s="507"/>
      <c r="OPZ77" s="507"/>
      <c r="OQA77" s="507"/>
      <c r="OQB77" s="507"/>
      <c r="OQC77" s="507"/>
      <c r="OQD77" s="507"/>
      <c r="OQE77" s="507"/>
      <c r="OQF77" s="507"/>
      <c r="OQG77" s="507"/>
      <c r="OQH77" s="507"/>
      <c r="OQI77" s="507"/>
      <c r="OQJ77" s="507"/>
      <c r="OQK77" s="507"/>
      <c r="OQL77" s="507"/>
      <c r="OQM77" s="507"/>
      <c r="OQN77" s="507"/>
      <c r="OQO77" s="507"/>
      <c r="OQP77" s="507"/>
      <c r="OQQ77" s="507"/>
      <c r="OQR77" s="507"/>
      <c r="OQS77" s="507"/>
      <c r="OQT77" s="507"/>
      <c r="OQU77" s="507"/>
      <c r="OQV77" s="507"/>
      <c r="OQW77" s="507"/>
      <c r="OQX77" s="507"/>
      <c r="OQY77" s="507"/>
      <c r="OQZ77" s="507"/>
      <c r="ORA77" s="507"/>
      <c r="ORB77" s="507"/>
      <c r="ORC77" s="507"/>
      <c r="ORD77" s="507"/>
      <c r="ORE77" s="507"/>
      <c r="ORF77" s="507"/>
      <c r="ORG77" s="507"/>
      <c r="ORH77" s="507"/>
      <c r="ORI77" s="507"/>
      <c r="ORJ77" s="507"/>
      <c r="ORK77" s="507"/>
      <c r="ORL77" s="507"/>
      <c r="ORM77" s="507"/>
      <c r="ORN77" s="507"/>
      <c r="ORO77" s="507"/>
      <c r="ORP77" s="507"/>
      <c r="ORQ77" s="507"/>
      <c r="ORR77" s="507"/>
      <c r="ORS77" s="507"/>
      <c r="ORT77" s="507"/>
      <c r="ORU77" s="507"/>
      <c r="ORV77" s="507"/>
      <c r="ORW77" s="507"/>
      <c r="ORX77" s="507"/>
      <c r="ORY77" s="507"/>
      <c r="ORZ77" s="507"/>
      <c r="OSA77" s="507"/>
      <c r="OSB77" s="507"/>
      <c r="OSC77" s="507"/>
      <c r="OSD77" s="507"/>
      <c r="OSE77" s="507"/>
      <c r="OSF77" s="507"/>
      <c r="OSG77" s="507"/>
      <c r="OSH77" s="507"/>
      <c r="OSI77" s="507"/>
      <c r="OSJ77" s="507"/>
      <c r="OSK77" s="507"/>
      <c r="OSL77" s="507"/>
      <c r="OSM77" s="507"/>
      <c r="OSN77" s="507"/>
      <c r="OSO77" s="507"/>
      <c r="OSP77" s="507"/>
      <c r="OSQ77" s="507"/>
      <c r="OSR77" s="507"/>
      <c r="OSS77" s="507"/>
      <c r="OST77" s="507"/>
      <c r="OSU77" s="507"/>
      <c r="OSV77" s="507"/>
      <c r="OSW77" s="507"/>
      <c r="OSX77" s="507"/>
      <c r="OSY77" s="507"/>
      <c r="OSZ77" s="507"/>
      <c r="OTA77" s="507"/>
      <c r="OTB77" s="507"/>
      <c r="OTC77" s="507"/>
      <c r="OTD77" s="507"/>
      <c r="OTF77" s="507"/>
      <c r="OTG77" s="507"/>
      <c r="OTH77" s="507"/>
      <c r="OTI77" s="507"/>
      <c r="OTJ77" s="507"/>
      <c r="OTL77" s="507"/>
      <c r="OTP77" s="507"/>
      <c r="OTQ77" s="507"/>
      <c r="OTR77" s="507"/>
      <c r="OTS77" s="507"/>
      <c r="OTT77" s="507"/>
      <c r="OTU77" s="507"/>
      <c r="OTV77" s="507"/>
      <c r="OTW77" s="507"/>
      <c r="OTX77" s="507"/>
      <c r="OTY77" s="507"/>
      <c r="OUA77" s="507"/>
      <c r="OUB77" s="507"/>
      <c r="OUC77" s="507"/>
      <c r="OUD77" s="507"/>
      <c r="OUE77" s="507"/>
      <c r="OUF77" s="507"/>
      <c r="OUG77" s="507"/>
      <c r="OUH77" s="507"/>
      <c r="OUI77" s="507"/>
      <c r="OUJ77" s="507"/>
      <c r="OUK77" s="507"/>
      <c r="OUL77" s="507"/>
      <c r="OUM77" s="507"/>
      <c r="OUN77" s="507"/>
      <c r="OUO77" s="507"/>
      <c r="OUP77" s="507"/>
      <c r="OUQ77" s="507"/>
      <c r="OUR77" s="507"/>
      <c r="OUS77" s="507"/>
      <c r="OUT77" s="507"/>
      <c r="OUU77" s="507"/>
      <c r="OUV77" s="507"/>
      <c r="OUW77" s="507"/>
      <c r="OUX77" s="507"/>
      <c r="OUY77" s="507"/>
      <c r="OUZ77" s="507"/>
      <c r="OVA77" s="507"/>
      <c r="OVB77" s="507"/>
      <c r="OVC77" s="507"/>
      <c r="OVD77" s="507"/>
      <c r="OVE77" s="507"/>
      <c r="OVF77" s="507"/>
      <c r="OVG77" s="507"/>
      <c r="OVH77" s="507"/>
      <c r="OVI77" s="507"/>
      <c r="OVJ77" s="507"/>
      <c r="OVK77" s="507"/>
      <c r="OVL77" s="507"/>
      <c r="OVM77" s="507"/>
      <c r="OVN77" s="507"/>
      <c r="OVO77" s="507"/>
      <c r="OVP77" s="507"/>
      <c r="OVQ77" s="507"/>
      <c r="OVR77" s="507"/>
      <c r="OVS77" s="507"/>
      <c r="OVT77" s="507"/>
      <c r="OVU77" s="507"/>
      <c r="OVV77" s="507"/>
      <c r="OVW77" s="507"/>
      <c r="OVX77" s="507"/>
      <c r="OVY77" s="507"/>
      <c r="OVZ77" s="507"/>
      <c r="OWA77" s="507"/>
      <c r="OWB77" s="507"/>
      <c r="OWC77" s="507"/>
      <c r="OWD77" s="507"/>
      <c r="OWE77" s="507"/>
      <c r="OWF77" s="507"/>
      <c r="OWG77" s="507"/>
      <c r="OWH77" s="507"/>
      <c r="OWI77" s="507"/>
      <c r="OWJ77" s="507"/>
      <c r="OWK77" s="507"/>
      <c r="OWL77" s="507"/>
      <c r="OWM77" s="507"/>
      <c r="OWN77" s="507"/>
      <c r="OWO77" s="507"/>
      <c r="OWP77" s="507"/>
      <c r="OWQ77" s="507"/>
      <c r="OWR77" s="507"/>
      <c r="OWS77" s="507"/>
      <c r="OWT77" s="507"/>
      <c r="OWU77" s="507"/>
      <c r="OWV77" s="507"/>
      <c r="OWW77" s="507"/>
      <c r="OWX77" s="507"/>
      <c r="OWY77" s="507"/>
      <c r="OWZ77" s="507"/>
      <c r="OXA77" s="507"/>
      <c r="OXB77" s="507"/>
      <c r="OXC77" s="507"/>
      <c r="OXD77" s="507"/>
      <c r="OXE77" s="507"/>
      <c r="OXF77" s="507"/>
      <c r="OXG77" s="507"/>
      <c r="OXH77" s="507"/>
      <c r="OXI77" s="507"/>
      <c r="OXJ77" s="507"/>
      <c r="OXK77" s="507"/>
      <c r="OXL77" s="507"/>
      <c r="OXM77" s="507"/>
      <c r="OXN77" s="507"/>
      <c r="OXO77" s="507"/>
      <c r="OXP77" s="507"/>
      <c r="OXQ77" s="507"/>
      <c r="OXR77" s="507"/>
      <c r="OXS77" s="507"/>
      <c r="OXT77" s="507"/>
      <c r="OXU77" s="507"/>
      <c r="OXV77" s="507"/>
      <c r="OXW77" s="507"/>
      <c r="OXX77" s="507"/>
      <c r="OXY77" s="507"/>
      <c r="OXZ77" s="507"/>
      <c r="OYA77" s="507"/>
      <c r="OYB77" s="507"/>
      <c r="OYC77" s="507"/>
      <c r="OYD77" s="507"/>
      <c r="OYE77" s="507"/>
      <c r="OYF77" s="507"/>
      <c r="OYG77" s="507"/>
      <c r="OYH77" s="507"/>
      <c r="OYI77" s="507"/>
      <c r="OYJ77" s="507"/>
      <c r="OYK77" s="507"/>
      <c r="OYL77" s="507"/>
      <c r="OYM77" s="507"/>
      <c r="OYN77" s="507"/>
      <c r="OYO77" s="507"/>
      <c r="OYP77" s="507"/>
      <c r="OYQ77" s="507"/>
      <c r="OYR77" s="507"/>
      <c r="OYS77" s="507"/>
      <c r="OYT77" s="507"/>
      <c r="OYU77" s="507"/>
      <c r="OYV77" s="507"/>
      <c r="OYW77" s="507"/>
      <c r="OYX77" s="507"/>
      <c r="OYY77" s="507"/>
      <c r="OYZ77" s="507"/>
      <c r="OZA77" s="507"/>
      <c r="OZB77" s="507"/>
      <c r="OZC77" s="507"/>
      <c r="OZD77" s="507"/>
      <c r="OZE77" s="507"/>
      <c r="OZF77" s="507"/>
      <c r="OZG77" s="507"/>
      <c r="OZH77" s="507"/>
      <c r="OZI77" s="507"/>
      <c r="OZJ77" s="507"/>
      <c r="OZK77" s="507"/>
      <c r="OZL77" s="507"/>
      <c r="OZM77" s="507"/>
      <c r="OZN77" s="507"/>
      <c r="OZO77" s="507"/>
      <c r="OZP77" s="507"/>
      <c r="OZQ77" s="507"/>
      <c r="OZR77" s="507"/>
      <c r="OZS77" s="507"/>
      <c r="OZT77" s="507"/>
      <c r="OZU77" s="507"/>
      <c r="OZV77" s="507"/>
      <c r="OZW77" s="507"/>
      <c r="OZX77" s="507"/>
      <c r="OZY77" s="507"/>
      <c r="OZZ77" s="507"/>
      <c r="PAA77" s="507"/>
      <c r="PAB77" s="507"/>
      <c r="PAC77" s="507"/>
      <c r="PAD77" s="507"/>
      <c r="PAE77" s="507"/>
      <c r="PAF77" s="507"/>
      <c r="PAG77" s="507"/>
      <c r="PAH77" s="507"/>
      <c r="PAI77" s="507"/>
      <c r="PAJ77" s="507"/>
      <c r="PAK77" s="507"/>
      <c r="PAL77" s="507"/>
      <c r="PAM77" s="507"/>
      <c r="PAN77" s="507"/>
      <c r="PAO77" s="507"/>
      <c r="PAP77" s="507"/>
      <c r="PAQ77" s="507"/>
      <c r="PAR77" s="507"/>
      <c r="PAS77" s="507"/>
      <c r="PAT77" s="507"/>
      <c r="PAU77" s="507"/>
      <c r="PAV77" s="507"/>
      <c r="PAW77" s="507"/>
      <c r="PAX77" s="507"/>
      <c r="PAY77" s="507"/>
      <c r="PAZ77" s="507"/>
      <c r="PBA77" s="507"/>
      <c r="PBB77" s="507"/>
      <c r="PBC77" s="507"/>
      <c r="PBD77" s="507"/>
      <c r="PBE77" s="507"/>
      <c r="PBF77" s="507"/>
      <c r="PBG77" s="507"/>
      <c r="PBH77" s="507"/>
      <c r="PBI77" s="507"/>
      <c r="PBJ77" s="507"/>
      <c r="PBK77" s="507"/>
      <c r="PBL77" s="507"/>
      <c r="PBM77" s="507"/>
      <c r="PBN77" s="507"/>
      <c r="PBO77" s="507"/>
      <c r="PBP77" s="507"/>
      <c r="PBQ77" s="507"/>
      <c r="PBR77" s="507"/>
      <c r="PBS77" s="507"/>
      <c r="PBT77" s="507"/>
      <c r="PBU77" s="507"/>
      <c r="PBV77" s="507"/>
      <c r="PBW77" s="507"/>
      <c r="PBX77" s="507"/>
      <c r="PBY77" s="507"/>
      <c r="PBZ77" s="507"/>
      <c r="PCA77" s="507"/>
      <c r="PCB77" s="507"/>
      <c r="PCC77" s="507"/>
      <c r="PCD77" s="507"/>
      <c r="PCE77" s="507"/>
      <c r="PCF77" s="507"/>
      <c r="PCG77" s="507"/>
      <c r="PCH77" s="507"/>
      <c r="PCI77" s="507"/>
      <c r="PCJ77" s="507"/>
      <c r="PCK77" s="507"/>
      <c r="PCL77" s="507"/>
      <c r="PCM77" s="507"/>
      <c r="PCN77" s="507"/>
      <c r="PCO77" s="507"/>
      <c r="PCP77" s="507"/>
      <c r="PCQ77" s="507"/>
      <c r="PCR77" s="507"/>
      <c r="PCS77" s="507"/>
      <c r="PCT77" s="507"/>
      <c r="PCU77" s="507"/>
      <c r="PCV77" s="507"/>
      <c r="PCW77" s="507"/>
      <c r="PCX77" s="507"/>
      <c r="PCY77" s="507"/>
      <c r="PCZ77" s="507"/>
      <c r="PDB77" s="507"/>
      <c r="PDC77" s="507"/>
      <c r="PDD77" s="507"/>
      <c r="PDE77" s="507"/>
      <c r="PDF77" s="507"/>
      <c r="PDH77" s="507"/>
      <c r="PDL77" s="507"/>
      <c r="PDM77" s="507"/>
      <c r="PDN77" s="507"/>
      <c r="PDO77" s="507"/>
      <c r="PDP77" s="507"/>
      <c r="PDQ77" s="507"/>
      <c r="PDR77" s="507"/>
      <c r="PDS77" s="507"/>
      <c r="PDT77" s="507"/>
      <c r="PDU77" s="507"/>
      <c r="PDW77" s="507"/>
      <c r="PDX77" s="507"/>
      <c r="PDY77" s="507"/>
      <c r="PDZ77" s="507"/>
      <c r="PEA77" s="507"/>
      <c r="PEB77" s="507"/>
      <c r="PEC77" s="507"/>
      <c r="PED77" s="507"/>
      <c r="PEE77" s="507"/>
      <c r="PEF77" s="507"/>
      <c r="PEG77" s="507"/>
      <c r="PEH77" s="507"/>
      <c r="PEI77" s="507"/>
      <c r="PEJ77" s="507"/>
      <c r="PEK77" s="507"/>
      <c r="PEL77" s="507"/>
      <c r="PEM77" s="507"/>
      <c r="PEN77" s="507"/>
      <c r="PEO77" s="507"/>
      <c r="PEP77" s="507"/>
      <c r="PEQ77" s="507"/>
      <c r="PER77" s="507"/>
      <c r="PES77" s="507"/>
      <c r="PET77" s="507"/>
      <c r="PEU77" s="507"/>
      <c r="PEV77" s="507"/>
      <c r="PEW77" s="507"/>
      <c r="PEX77" s="507"/>
      <c r="PEY77" s="507"/>
      <c r="PEZ77" s="507"/>
      <c r="PFA77" s="507"/>
      <c r="PFB77" s="507"/>
      <c r="PFC77" s="507"/>
      <c r="PFD77" s="507"/>
      <c r="PFE77" s="507"/>
      <c r="PFF77" s="507"/>
      <c r="PFG77" s="507"/>
      <c r="PFH77" s="507"/>
      <c r="PFI77" s="507"/>
      <c r="PFJ77" s="507"/>
      <c r="PFK77" s="507"/>
      <c r="PFL77" s="507"/>
      <c r="PFM77" s="507"/>
      <c r="PFN77" s="507"/>
      <c r="PFO77" s="507"/>
      <c r="PFP77" s="507"/>
      <c r="PFQ77" s="507"/>
      <c r="PFR77" s="507"/>
      <c r="PFS77" s="507"/>
      <c r="PFT77" s="507"/>
      <c r="PFU77" s="507"/>
      <c r="PFV77" s="507"/>
      <c r="PFW77" s="507"/>
      <c r="PFX77" s="507"/>
      <c r="PFY77" s="507"/>
      <c r="PFZ77" s="507"/>
      <c r="PGA77" s="507"/>
      <c r="PGB77" s="507"/>
      <c r="PGC77" s="507"/>
      <c r="PGD77" s="507"/>
      <c r="PGE77" s="507"/>
      <c r="PGF77" s="507"/>
      <c r="PGG77" s="507"/>
      <c r="PGH77" s="507"/>
      <c r="PGI77" s="507"/>
      <c r="PGJ77" s="507"/>
      <c r="PGK77" s="507"/>
      <c r="PGL77" s="507"/>
      <c r="PGM77" s="507"/>
      <c r="PGN77" s="507"/>
      <c r="PGO77" s="507"/>
      <c r="PGP77" s="507"/>
      <c r="PGQ77" s="507"/>
      <c r="PGR77" s="507"/>
      <c r="PGS77" s="507"/>
      <c r="PGT77" s="507"/>
      <c r="PGU77" s="507"/>
      <c r="PGV77" s="507"/>
      <c r="PGW77" s="507"/>
      <c r="PGX77" s="507"/>
      <c r="PGY77" s="507"/>
      <c r="PGZ77" s="507"/>
      <c r="PHA77" s="507"/>
      <c r="PHB77" s="507"/>
      <c r="PHC77" s="507"/>
      <c r="PHD77" s="507"/>
      <c r="PHE77" s="507"/>
      <c r="PHF77" s="507"/>
      <c r="PHG77" s="507"/>
      <c r="PHH77" s="507"/>
      <c r="PHI77" s="507"/>
      <c r="PHJ77" s="507"/>
      <c r="PHK77" s="507"/>
      <c r="PHL77" s="507"/>
      <c r="PHM77" s="507"/>
      <c r="PHN77" s="507"/>
      <c r="PHO77" s="507"/>
      <c r="PHP77" s="507"/>
      <c r="PHQ77" s="507"/>
      <c r="PHR77" s="507"/>
      <c r="PHS77" s="507"/>
      <c r="PHT77" s="507"/>
      <c r="PHU77" s="507"/>
      <c r="PHV77" s="507"/>
      <c r="PHW77" s="507"/>
      <c r="PHX77" s="507"/>
      <c r="PHY77" s="507"/>
      <c r="PHZ77" s="507"/>
      <c r="PIA77" s="507"/>
      <c r="PIB77" s="507"/>
      <c r="PIC77" s="507"/>
      <c r="PID77" s="507"/>
      <c r="PIE77" s="507"/>
      <c r="PIF77" s="507"/>
      <c r="PIG77" s="507"/>
      <c r="PIH77" s="507"/>
      <c r="PII77" s="507"/>
      <c r="PIJ77" s="507"/>
      <c r="PIK77" s="507"/>
      <c r="PIL77" s="507"/>
      <c r="PIM77" s="507"/>
      <c r="PIN77" s="507"/>
      <c r="PIO77" s="507"/>
      <c r="PIP77" s="507"/>
      <c r="PIQ77" s="507"/>
      <c r="PIR77" s="507"/>
      <c r="PIS77" s="507"/>
      <c r="PIT77" s="507"/>
      <c r="PIU77" s="507"/>
      <c r="PIV77" s="507"/>
      <c r="PIW77" s="507"/>
      <c r="PIX77" s="507"/>
      <c r="PIY77" s="507"/>
      <c r="PIZ77" s="507"/>
      <c r="PJA77" s="507"/>
      <c r="PJB77" s="507"/>
      <c r="PJC77" s="507"/>
      <c r="PJD77" s="507"/>
      <c r="PJE77" s="507"/>
      <c r="PJF77" s="507"/>
      <c r="PJG77" s="507"/>
      <c r="PJH77" s="507"/>
      <c r="PJI77" s="507"/>
      <c r="PJJ77" s="507"/>
      <c r="PJK77" s="507"/>
      <c r="PJL77" s="507"/>
      <c r="PJM77" s="507"/>
      <c r="PJN77" s="507"/>
      <c r="PJO77" s="507"/>
      <c r="PJP77" s="507"/>
      <c r="PJQ77" s="507"/>
      <c r="PJR77" s="507"/>
      <c r="PJS77" s="507"/>
      <c r="PJT77" s="507"/>
      <c r="PJU77" s="507"/>
      <c r="PJV77" s="507"/>
      <c r="PJW77" s="507"/>
      <c r="PJX77" s="507"/>
      <c r="PJY77" s="507"/>
      <c r="PJZ77" s="507"/>
      <c r="PKA77" s="507"/>
      <c r="PKB77" s="507"/>
      <c r="PKC77" s="507"/>
      <c r="PKD77" s="507"/>
      <c r="PKE77" s="507"/>
      <c r="PKF77" s="507"/>
      <c r="PKG77" s="507"/>
      <c r="PKH77" s="507"/>
      <c r="PKI77" s="507"/>
      <c r="PKJ77" s="507"/>
      <c r="PKK77" s="507"/>
      <c r="PKL77" s="507"/>
      <c r="PKM77" s="507"/>
      <c r="PKN77" s="507"/>
      <c r="PKO77" s="507"/>
      <c r="PKP77" s="507"/>
      <c r="PKQ77" s="507"/>
      <c r="PKR77" s="507"/>
      <c r="PKS77" s="507"/>
      <c r="PKT77" s="507"/>
      <c r="PKU77" s="507"/>
      <c r="PKV77" s="507"/>
      <c r="PKW77" s="507"/>
      <c r="PKX77" s="507"/>
      <c r="PKY77" s="507"/>
      <c r="PKZ77" s="507"/>
      <c r="PLA77" s="507"/>
      <c r="PLB77" s="507"/>
      <c r="PLC77" s="507"/>
      <c r="PLD77" s="507"/>
      <c r="PLE77" s="507"/>
      <c r="PLF77" s="507"/>
      <c r="PLG77" s="507"/>
      <c r="PLH77" s="507"/>
      <c r="PLI77" s="507"/>
      <c r="PLJ77" s="507"/>
      <c r="PLK77" s="507"/>
      <c r="PLL77" s="507"/>
      <c r="PLM77" s="507"/>
      <c r="PLN77" s="507"/>
      <c r="PLO77" s="507"/>
      <c r="PLP77" s="507"/>
      <c r="PLQ77" s="507"/>
      <c r="PLR77" s="507"/>
      <c r="PLS77" s="507"/>
      <c r="PLT77" s="507"/>
      <c r="PLU77" s="507"/>
      <c r="PLV77" s="507"/>
      <c r="PLW77" s="507"/>
      <c r="PLX77" s="507"/>
      <c r="PLY77" s="507"/>
      <c r="PLZ77" s="507"/>
      <c r="PMA77" s="507"/>
      <c r="PMB77" s="507"/>
      <c r="PMC77" s="507"/>
      <c r="PMD77" s="507"/>
      <c r="PME77" s="507"/>
      <c r="PMF77" s="507"/>
      <c r="PMG77" s="507"/>
      <c r="PMH77" s="507"/>
      <c r="PMI77" s="507"/>
      <c r="PMJ77" s="507"/>
      <c r="PMK77" s="507"/>
      <c r="PML77" s="507"/>
      <c r="PMM77" s="507"/>
      <c r="PMN77" s="507"/>
      <c r="PMO77" s="507"/>
      <c r="PMP77" s="507"/>
      <c r="PMQ77" s="507"/>
      <c r="PMR77" s="507"/>
      <c r="PMS77" s="507"/>
      <c r="PMT77" s="507"/>
      <c r="PMU77" s="507"/>
      <c r="PMV77" s="507"/>
      <c r="PMX77" s="507"/>
      <c r="PMY77" s="507"/>
      <c r="PMZ77" s="507"/>
      <c r="PNA77" s="507"/>
      <c r="PNB77" s="507"/>
      <c r="PND77" s="507"/>
      <c r="PNH77" s="507"/>
      <c r="PNI77" s="507"/>
      <c r="PNJ77" s="507"/>
      <c r="PNK77" s="507"/>
      <c r="PNL77" s="507"/>
      <c r="PNM77" s="507"/>
      <c r="PNN77" s="507"/>
      <c r="PNO77" s="507"/>
      <c r="PNP77" s="507"/>
      <c r="PNQ77" s="507"/>
      <c r="PNS77" s="507"/>
      <c r="PNT77" s="507"/>
      <c r="PNU77" s="507"/>
      <c r="PNV77" s="507"/>
      <c r="PNW77" s="507"/>
      <c r="PNX77" s="507"/>
      <c r="PNY77" s="507"/>
      <c r="PNZ77" s="507"/>
      <c r="POA77" s="507"/>
      <c r="POB77" s="507"/>
      <c r="POC77" s="507"/>
      <c r="POD77" s="507"/>
      <c r="POE77" s="507"/>
      <c r="POF77" s="507"/>
      <c r="POG77" s="507"/>
      <c r="POH77" s="507"/>
      <c r="POI77" s="507"/>
      <c r="POJ77" s="507"/>
      <c r="POK77" s="507"/>
      <c r="POL77" s="507"/>
      <c r="POM77" s="507"/>
      <c r="PON77" s="507"/>
      <c r="POO77" s="507"/>
      <c r="POP77" s="507"/>
      <c r="POQ77" s="507"/>
      <c r="POR77" s="507"/>
      <c r="POS77" s="507"/>
      <c r="POT77" s="507"/>
      <c r="POU77" s="507"/>
      <c r="POV77" s="507"/>
      <c r="POW77" s="507"/>
      <c r="POX77" s="507"/>
      <c r="POY77" s="507"/>
      <c r="POZ77" s="507"/>
      <c r="PPA77" s="507"/>
      <c r="PPB77" s="507"/>
      <c r="PPC77" s="507"/>
      <c r="PPD77" s="507"/>
      <c r="PPE77" s="507"/>
      <c r="PPF77" s="507"/>
      <c r="PPG77" s="507"/>
      <c r="PPH77" s="507"/>
      <c r="PPI77" s="507"/>
      <c r="PPJ77" s="507"/>
      <c r="PPK77" s="507"/>
      <c r="PPL77" s="507"/>
      <c r="PPM77" s="507"/>
      <c r="PPN77" s="507"/>
      <c r="PPO77" s="507"/>
      <c r="PPP77" s="507"/>
      <c r="PPQ77" s="507"/>
      <c r="PPR77" s="507"/>
      <c r="PPS77" s="507"/>
      <c r="PPT77" s="507"/>
      <c r="PPU77" s="507"/>
      <c r="PPV77" s="507"/>
      <c r="PPW77" s="507"/>
      <c r="PPX77" s="507"/>
      <c r="PPY77" s="507"/>
      <c r="PPZ77" s="507"/>
      <c r="PQA77" s="507"/>
      <c r="PQB77" s="507"/>
      <c r="PQC77" s="507"/>
      <c r="PQD77" s="507"/>
      <c r="PQE77" s="507"/>
      <c r="PQF77" s="507"/>
      <c r="PQG77" s="507"/>
      <c r="PQH77" s="507"/>
      <c r="PQI77" s="507"/>
      <c r="PQJ77" s="507"/>
      <c r="PQK77" s="507"/>
      <c r="PQL77" s="507"/>
      <c r="PQM77" s="507"/>
      <c r="PQN77" s="507"/>
      <c r="PQO77" s="507"/>
      <c r="PQP77" s="507"/>
      <c r="PQQ77" s="507"/>
      <c r="PQR77" s="507"/>
      <c r="PQS77" s="507"/>
      <c r="PQT77" s="507"/>
      <c r="PQU77" s="507"/>
      <c r="PQV77" s="507"/>
      <c r="PQW77" s="507"/>
      <c r="PQX77" s="507"/>
      <c r="PQY77" s="507"/>
      <c r="PQZ77" s="507"/>
      <c r="PRA77" s="507"/>
      <c r="PRB77" s="507"/>
      <c r="PRC77" s="507"/>
      <c r="PRD77" s="507"/>
      <c r="PRE77" s="507"/>
      <c r="PRF77" s="507"/>
      <c r="PRG77" s="507"/>
      <c r="PRH77" s="507"/>
      <c r="PRI77" s="507"/>
      <c r="PRJ77" s="507"/>
      <c r="PRK77" s="507"/>
      <c r="PRL77" s="507"/>
      <c r="PRM77" s="507"/>
      <c r="PRN77" s="507"/>
      <c r="PRO77" s="507"/>
      <c r="PRP77" s="507"/>
      <c r="PRQ77" s="507"/>
      <c r="PRR77" s="507"/>
      <c r="PRS77" s="507"/>
      <c r="PRT77" s="507"/>
      <c r="PRU77" s="507"/>
      <c r="PRV77" s="507"/>
      <c r="PRW77" s="507"/>
      <c r="PRX77" s="507"/>
      <c r="PRY77" s="507"/>
      <c r="PRZ77" s="507"/>
      <c r="PSA77" s="507"/>
      <c r="PSB77" s="507"/>
      <c r="PSC77" s="507"/>
      <c r="PSD77" s="507"/>
      <c r="PSE77" s="507"/>
      <c r="PSF77" s="507"/>
      <c r="PSG77" s="507"/>
      <c r="PSH77" s="507"/>
      <c r="PSI77" s="507"/>
      <c r="PSJ77" s="507"/>
      <c r="PSK77" s="507"/>
      <c r="PSL77" s="507"/>
      <c r="PSM77" s="507"/>
      <c r="PSN77" s="507"/>
      <c r="PSO77" s="507"/>
      <c r="PSP77" s="507"/>
      <c r="PSQ77" s="507"/>
      <c r="PSR77" s="507"/>
      <c r="PSS77" s="507"/>
      <c r="PST77" s="507"/>
      <c r="PSU77" s="507"/>
      <c r="PSV77" s="507"/>
      <c r="PSW77" s="507"/>
      <c r="PSX77" s="507"/>
      <c r="PSY77" s="507"/>
      <c r="PSZ77" s="507"/>
      <c r="PTA77" s="507"/>
      <c r="PTB77" s="507"/>
      <c r="PTC77" s="507"/>
      <c r="PTD77" s="507"/>
      <c r="PTE77" s="507"/>
      <c r="PTF77" s="507"/>
      <c r="PTG77" s="507"/>
      <c r="PTH77" s="507"/>
      <c r="PTI77" s="507"/>
      <c r="PTJ77" s="507"/>
      <c r="PTK77" s="507"/>
      <c r="PTL77" s="507"/>
      <c r="PTM77" s="507"/>
      <c r="PTN77" s="507"/>
      <c r="PTO77" s="507"/>
      <c r="PTP77" s="507"/>
      <c r="PTQ77" s="507"/>
      <c r="PTR77" s="507"/>
      <c r="PTS77" s="507"/>
      <c r="PTT77" s="507"/>
      <c r="PTU77" s="507"/>
      <c r="PTV77" s="507"/>
      <c r="PTW77" s="507"/>
      <c r="PTX77" s="507"/>
      <c r="PTY77" s="507"/>
      <c r="PTZ77" s="507"/>
      <c r="PUA77" s="507"/>
      <c r="PUB77" s="507"/>
      <c r="PUC77" s="507"/>
      <c r="PUD77" s="507"/>
      <c r="PUE77" s="507"/>
      <c r="PUF77" s="507"/>
      <c r="PUG77" s="507"/>
      <c r="PUH77" s="507"/>
      <c r="PUI77" s="507"/>
      <c r="PUJ77" s="507"/>
      <c r="PUK77" s="507"/>
      <c r="PUL77" s="507"/>
      <c r="PUM77" s="507"/>
      <c r="PUN77" s="507"/>
      <c r="PUO77" s="507"/>
      <c r="PUP77" s="507"/>
      <c r="PUQ77" s="507"/>
      <c r="PUR77" s="507"/>
      <c r="PUS77" s="507"/>
      <c r="PUT77" s="507"/>
      <c r="PUU77" s="507"/>
      <c r="PUV77" s="507"/>
      <c r="PUW77" s="507"/>
      <c r="PUX77" s="507"/>
      <c r="PUY77" s="507"/>
      <c r="PUZ77" s="507"/>
      <c r="PVA77" s="507"/>
      <c r="PVB77" s="507"/>
      <c r="PVC77" s="507"/>
      <c r="PVD77" s="507"/>
      <c r="PVE77" s="507"/>
      <c r="PVF77" s="507"/>
      <c r="PVG77" s="507"/>
      <c r="PVH77" s="507"/>
      <c r="PVI77" s="507"/>
      <c r="PVJ77" s="507"/>
      <c r="PVK77" s="507"/>
      <c r="PVL77" s="507"/>
      <c r="PVM77" s="507"/>
      <c r="PVN77" s="507"/>
      <c r="PVO77" s="507"/>
      <c r="PVP77" s="507"/>
      <c r="PVQ77" s="507"/>
      <c r="PVR77" s="507"/>
      <c r="PVS77" s="507"/>
      <c r="PVT77" s="507"/>
      <c r="PVU77" s="507"/>
      <c r="PVV77" s="507"/>
      <c r="PVW77" s="507"/>
      <c r="PVX77" s="507"/>
      <c r="PVY77" s="507"/>
      <c r="PVZ77" s="507"/>
      <c r="PWA77" s="507"/>
      <c r="PWB77" s="507"/>
      <c r="PWC77" s="507"/>
      <c r="PWD77" s="507"/>
      <c r="PWE77" s="507"/>
      <c r="PWF77" s="507"/>
      <c r="PWG77" s="507"/>
      <c r="PWH77" s="507"/>
      <c r="PWI77" s="507"/>
      <c r="PWJ77" s="507"/>
      <c r="PWK77" s="507"/>
      <c r="PWL77" s="507"/>
      <c r="PWM77" s="507"/>
      <c r="PWN77" s="507"/>
      <c r="PWO77" s="507"/>
      <c r="PWP77" s="507"/>
      <c r="PWQ77" s="507"/>
      <c r="PWR77" s="507"/>
      <c r="PWT77" s="507"/>
      <c r="PWU77" s="507"/>
      <c r="PWV77" s="507"/>
      <c r="PWW77" s="507"/>
      <c r="PWX77" s="507"/>
      <c r="PWZ77" s="507"/>
      <c r="PXD77" s="507"/>
      <c r="PXE77" s="507"/>
      <c r="PXF77" s="507"/>
      <c r="PXG77" s="507"/>
      <c r="PXH77" s="507"/>
      <c r="PXI77" s="507"/>
      <c r="PXJ77" s="507"/>
      <c r="PXK77" s="507"/>
      <c r="PXL77" s="507"/>
      <c r="PXM77" s="507"/>
      <c r="PXO77" s="507"/>
      <c r="PXP77" s="507"/>
      <c r="PXQ77" s="507"/>
      <c r="PXR77" s="507"/>
      <c r="PXS77" s="507"/>
      <c r="PXT77" s="507"/>
      <c r="PXU77" s="507"/>
      <c r="PXV77" s="507"/>
      <c r="PXW77" s="507"/>
      <c r="PXX77" s="507"/>
      <c r="PXY77" s="507"/>
      <c r="PXZ77" s="507"/>
      <c r="PYA77" s="507"/>
      <c r="PYB77" s="507"/>
      <c r="PYC77" s="507"/>
      <c r="PYD77" s="507"/>
      <c r="PYE77" s="507"/>
      <c r="PYF77" s="507"/>
      <c r="PYG77" s="507"/>
      <c r="PYH77" s="507"/>
      <c r="PYI77" s="507"/>
      <c r="PYJ77" s="507"/>
      <c r="PYK77" s="507"/>
      <c r="PYL77" s="507"/>
      <c r="PYM77" s="507"/>
      <c r="PYN77" s="507"/>
      <c r="PYO77" s="507"/>
      <c r="PYP77" s="507"/>
      <c r="PYQ77" s="507"/>
      <c r="PYR77" s="507"/>
      <c r="PYS77" s="507"/>
      <c r="PYT77" s="507"/>
      <c r="PYU77" s="507"/>
      <c r="PYV77" s="507"/>
      <c r="PYW77" s="507"/>
      <c r="PYX77" s="507"/>
      <c r="PYY77" s="507"/>
      <c r="PYZ77" s="507"/>
      <c r="PZA77" s="507"/>
      <c r="PZB77" s="507"/>
      <c r="PZC77" s="507"/>
      <c r="PZD77" s="507"/>
      <c r="PZE77" s="507"/>
      <c r="PZF77" s="507"/>
      <c r="PZG77" s="507"/>
      <c r="PZH77" s="507"/>
      <c r="PZI77" s="507"/>
      <c r="PZJ77" s="507"/>
      <c r="PZK77" s="507"/>
      <c r="PZL77" s="507"/>
      <c r="PZM77" s="507"/>
      <c r="PZN77" s="507"/>
      <c r="PZO77" s="507"/>
      <c r="PZP77" s="507"/>
      <c r="PZQ77" s="507"/>
      <c r="PZR77" s="507"/>
      <c r="PZS77" s="507"/>
      <c r="PZT77" s="507"/>
      <c r="PZU77" s="507"/>
      <c r="PZV77" s="507"/>
      <c r="PZW77" s="507"/>
      <c r="PZX77" s="507"/>
      <c r="PZY77" s="507"/>
      <c r="PZZ77" s="507"/>
      <c r="QAA77" s="507"/>
      <c r="QAB77" s="507"/>
      <c r="QAC77" s="507"/>
      <c r="QAD77" s="507"/>
      <c r="QAE77" s="507"/>
      <c r="QAF77" s="507"/>
      <c r="QAG77" s="507"/>
      <c r="QAH77" s="507"/>
      <c r="QAI77" s="507"/>
      <c r="QAJ77" s="507"/>
      <c r="QAK77" s="507"/>
      <c r="QAL77" s="507"/>
      <c r="QAM77" s="507"/>
      <c r="QAN77" s="507"/>
      <c r="QAO77" s="507"/>
      <c r="QAP77" s="507"/>
      <c r="QAQ77" s="507"/>
      <c r="QAR77" s="507"/>
      <c r="QAS77" s="507"/>
      <c r="QAT77" s="507"/>
      <c r="QAU77" s="507"/>
      <c r="QAV77" s="507"/>
      <c r="QAW77" s="507"/>
      <c r="QAX77" s="507"/>
      <c r="QAY77" s="507"/>
      <c r="QAZ77" s="507"/>
      <c r="QBA77" s="507"/>
      <c r="QBB77" s="507"/>
      <c r="QBC77" s="507"/>
      <c r="QBD77" s="507"/>
      <c r="QBE77" s="507"/>
      <c r="QBF77" s="507"/>
      <c r="QBG77" s="507"/>
      <c r="QBH77" s="507"/>
      <c r="QBI77" s="507"/>
      <c r="QBJ77" s="507"/>
      <c r="QBK77" s="507"/>
      <c r="QBL77" s="507"/>
      <c r="QBM77" s="507"/>
      <c r="QBN77" s="507"/>
      <c r="QBO77" s="507"/>
      <c r="QBP77" s="507"/>
      <c r="QBQ77" s="507"/>
      <c r="QBR77" s="507"/>
      <c r="QBS77" s="507"/>
      <c r="QBT77" s="507"/>
      <c r="QBU77" s="507"/>
      <c r="QBV77" s="507"/>
      <c r="QBW77" s="507"/>
      <c r="QBX77" s="507"/>
      <c r="QBY77" s="507"/>
      <c r="QBZ77" s="507"/>
      <c r="QCA77" s="507"/>
      <c r="QCB77" s="507"/>
      <c r="QCC77" s="507"/>
      <c r="QCD77" s="507"/>
      <c r="QCE77" s="507"/>
      <c r="QCF77" s="507"/>
      <c r="QCG77" s="507"/>
      <c r="QCH77" s="507"/>
      <c r="QCI77" s="507"/>
      <c r="QCJ77" s="507"/>
      <c r="QCK77" s="507"/>
      <c r="QCL77" s="507"/>
      <c r="QCM77" s="507"/>
      <c r="QCN77" s="507"/>
      <c r="QCO77" s="507"/>
      <c r="QCP77" s="507"/>
      <c r="QCQ77" s="507"/>
      <c r="QCR77" s="507"/>
      <c r="QCS77" s="507"/>
      <c r="QCT77" s="507"/>
      <c r="QCU77" s="507"/>
      <c r="QCV77" s="507"/>
      <c r="QCW77" s="507"/>
      <c r="QCX77" s="507"/>
      <c r="QCY77" s="507"/>
      <c r="QCZ77" s="507"/>
      <c r="QDA77" s="507"/>
      <c r="QDB77" s="507"/>
      <c r="QDC77" s="507"/>
      <c r="QDD77" s="507"/>
      <c r="QDE77" s="507"/>
      <c r="QDF77" s="507"/>
      <c r="QDG77" s="507"/>
      <c r="QDH77" s="507"/>
      <c r="QDI77" s="507"/>
      <c r="QDJ77" s="507"/>
      <c r="QDK77" s="507"/>
      <c r="QDL77" s="507"/>
      <c r="QDM77" s="507"/>
      <c r="QDN77" s="507"/>
      <c r="QDO77" s="507"/>
      <c r="QDP77" s="507"/>
      <c r="QDQ77" s="507"/>
      <c r="QDR77" s="507"/>
      <c r="QDS77" s="507"/>
      <c r="QDT77" s="507"/>
      <c r="QDU77" s="507"/>
      <c r="QDV77" s="507"/>
      <c r="QDW77" s="507"/>
      <c r="QDX77" s="507"/>
      <c r="QDY77" s="507"/>
      <c r="QDZ77" s="507"/>
      <c r="QEA77" s="507"/>
      <c r="QEB77" s="507"/>
      <c r="QEC77" s="507"/>
      <c r="QED77" s="507"/>
      <c r="QEE77" s="507"/>
      <c r="QEF77" s="507"/>
      <c r="QEG77" s="507"/>
      <c r="QEH77" s="507"/>
      <c r="QEI77" s="507"/>
      <c r="QEJ77" s="507"/>
      <c r="QEK77" s="507"/>
      <c r="QEL77" s="507"/>
      <c r="QEM77" s="507"/>
      <c r="QEN77" s="507"/>
      <c r="QEO77" s="507"/>
      <c r="QEP77" s="507"/>
      <c r="QEQ77" s="507"/>
      <c r="QER77" s="507"/>
      <c r="QES77" s="507"/>
      <c r="QET77" s="507"/>
      <c r="QEU77" s="507"/>
      <c r="QEV77" s="507"/>
      <c r="QEW77" s="507"/>
      <c r="QEX77" s="507"/>
      <c r="QEY77" s="507"/>
      <c r="QEZ77" s="507"/>
      <c r="QFA77" s="507"/>
      <c r="QFB77" s="507"/>
      <c r="QFC77" s="507"/>
      <c r="QFD77" s="507"/>
      <c r="QFE77" s="507"/>
      <c r="QFF77" s="507"/>
      <c r="QFG77" s="507"/>
      <c r="QFH77" s="507"/>
      <c r="QFI77" s="507"/>
      <c r="QFJ77" s="507"/>
      <c r="QFK77" s="507"/>
      <c r="QFL77" s="507"/>
      <c r="QFM77" s="507"/>
      <c r="QFN77" s="507"/>
      <c r="QFO77" s="507"/>
      <c r="QFP77" s="507"/>
      <c r="QFQ77" s="507"/>
      <c r="QFR77" s="507"/>
      <c r="QFS77" s="507"/>
      <c r="QFT77" s="507"/>
      <c r="QFU77" s="507"/>
      <c r="QFV77" s="507"/>
      <c r="QFW77" s="507"/>
      <c r="QFX77" s="507"/>
      <c r="QFY77" s="507"/>
      <c r="QFZ77" s="507"/>
      <c r="QGA77" s="507"/>
      <c r="QGB77" s="507"/>
      <c r="QGC77" s="507"/>
      <c r="QGD77" s="507"/>
      <c r="QGE77" s="507"/>
      <c r="QGF77" s="507"/>
      <c r="QGG77" s="507"/>
      <c r="QGH77" s="507"/>
      <c r="QGI77" s="507"/>
      <c r="QGJ77" s="507"/>
      <c r="QGK77" s="507"/>
      <c r="QGL77" s="507"/>
      <c r="QGM77" s="507"/>
      <c r="QGN77" s="507"/>
      <c r="QGP77" s="507"/>
      <c r="QGQ77" s="507"/>
      <c r="QGR77" s="507"/>
      <c r="QGS77" s="507"/>
      <c r="QGT77" s="507"/>
      <c r="QGV77" s="507"/>
      <c r="QGZ77" s="507"/>
      <c r="QHA77" s="507"/>
      <c r="QHB77" s="507"/>
      <c r="QHC77" s="507"/>
      <c r="QHD77" s="507"/>
      <c r="QHE77" s="507"/>
      <c r="QHF77" s="507"/>
      <c r="QHG77" s="507"/>
      <c r="QHH77" s="507"/>
      <c r="QHI77" s="507"/>
      <c r="QHK77" s="507"/>
      <c r="QHL77" s="507"/>
      <c r="QHM77" s="507"/>
      <c r="QHN77" s="507"/>
      <c r="QHO77" s="507"/>
      <c r="QHP77" s="507"/>
      <c r="QHQ77" s="507"/>
      <c r="QHR77" s="507"/>
      <c r="QHS77" s="507"/>
      <c r="QHT77" s="507"/>
      <c r="QHU77" s="507"/>
      <c r="QHV77" s="507"/>
      <c r="QHW77" s="507"/>
      <c r="QHX77" s="507"/>
      <c r="QHY77" s="507"/>
      <c r="QHZ77" s="507"/>
      <c r="QIA77" s="507"/>
      <c r="QIB77" s="507"/>
      <c r="QIC77" s="507"/>
      <c r="QID77" s="507"/>
      <c r="QIE77" s="507"/>
      <c r="QIF77" s="507"/>
      <c r="QIG77" s="507"/>
      <c r="QIH77" s="507"/>
      <c r="QII77" s="507"/>
      <c r="QIJ77" s="507"/>
      <c r="QIK77" s="507"/>
      <c r="QIL77" s="507"/>
      <c r="QIM77" s="507"/>
      <c r="QIN77" s="507"/>
      <c r="QIO77" s="507"/>
      <c r="QIP77" s="507"/>
      <c r="QIQ77" s="507"/>
      <c r="QIR77" s="507"/>
      <c r="QIS77" s="507"/>
      <c r="QIT77" s="507"/>
      <c r="QIU77" s="507"/>
      <c r="QIV77" s="507"/>
      <c r="QIW77" s="507"/>
      <c r="QIX77" s="507"/>
      <c r="QIY77" s="507"/>
      <c r="QIZ77" s="507"/>
      <c r="QJA77" s="507"/>
      <c r="QJB77" s="507"/>
      <c r="QJC77" s="507"/>
      <c r="QJD77" s="507"/>
      <c r="QJE77" s="507"/>
      <c r="QJF77" s="507"/>
      <c r="QJG77" s="507"/>
      <c r="QJH77" s="507"/>
      <c r="QJI77" s="507"/>
      <c r="QJJ77" s="507"/>
      <c r="QJK77" s="507"/>
      <c r="QJL77" s="507"/>
      <c r="QJM77" s="507"/>
      <c r="QJN77" s="507"/>
      <c r="QJO77" s="507"/>
      <c r="QJP77" s="507"/>
      <c r="QJQ77" s="507"/>
      <c r="QJR77" s="507"/>
      <c r="QJS77" s="507"/>
      <c r="QJT77" s="507"/>
      <c r="QJU77" s="507"/>
      <c r="QJV77" s="507"/>
      <c r="QJW77" s="507"/>
      <c r="QJX77" s="507"/>
      <c r="QJY77" s="507"/>
      <c r="QJZ77" s="507"/>
      <c r="QKA77" s="507"/>
      <c r="QKB77" s="507"/>
      <c r="QKC77" s="507"/>
      <c r="QKD77" s="507"/>
      <c r="QKE77" s="507"/>
      <c r="QKF77" s="507"/>
      <c r="QKG77" s="507"/>
      <c r="QKH77" s="507"/>
      <c r="QKI77" s="507"/>
      <c r="QKJ77" s="507"/>
      <c r="QKK77" s="507"/>
      <c r="QKL77" s="507"/>
      <c r="QKM77" s="507"/>
      <c r="QKN77" s="507"/>
      <c r="QKO77" s="507"/>
      <c r="QKP77" s="507"/>
      <c r="QKQ77" s="507"/>
      <c r="QKR77" s="507"/>
      <c r="QKS77" s="507"/>
      <c r="QKT77" s="507"/>
      <c r="QKU77" s="507"/>
      <c r="QKV77" s="507"/>
      <c r="QKW77" s="507"/>
      <c r="QKX77" s="507"/>
      <c r="QKY77" s="507"/>
      <c r="QKZ77" s="507"/>
      <c r="QLA77" s="507"/>
      <c r="QLB77" s="507"/>
      <c r="QLC77" s="507"/>
      <c r="QLD77" s="507"/>
      <c r="QLE77" s="507"/>
      <c r="QLF77" s="507"/>
      <c r="QLG77" s="507"/>
      <c r="QLH77" s="507"/>
      <c r="QLI77" s="507"/>
      <c r="QLJ77" s="507"/>
      <c r="QLK77" s="507"/>
      <c r="QLL77" s="507"/>
      <c r="QLM77" s="507"/>
      <c r="QLN77" s="507"/>
      <c r="QLO77" s="507"/>
      <c r="QLP77" s="507"/>
      <c r="QLQ77" s="507"/>
      <c r="QLR77" s="507"/>
      <c r="QLS77" s="507"/>
      <c r="QLT77" s="507"/>
      <c r="QLU77" s="507"/>
      <c r="QLV77" s="507"/>
      <c r="QLW77" s="507"/>
      <c r="QLX77" s="507"/>
      <c r="QLY77" s="507"/>
      <c r="QLZ77" s="507"/>
      <c r="QMA77" s="507"/>
      <c r="QMB77" s="507"/>
      <c r="QMC77" s="507"/>
      <c r="QMD77" s="507"/>
      <c r="QME77" s="507"/>
      <c r="QMF77" s="507"/>
      <c r="QMG77" s="507"/>
      <c r="QMH77" s="507"/>
      <c r="QMI77" s="507"/>
      <c r="QMJ77" s="507"/>
      <c r="QMK77" s="507"/>
      <c r="QML77" s="507"/>
      <c r="QMM77" s="507"/>
      <c r="QMN77" s="507"/>
      <c r="QMO77" s="507"/>
      <c r="QMP77" s="507"/>
      <c r="QMQ77" s="507"/>
      <c r="QMR77" s="507"/>
      <c r="QMS77" s="507"/>
      <c r="QMT77" s="507"/>
      <c r="QMU77" s="507"/>
      <c r="QMV77" s="507"/>
      <c r="QMW77" s="507"/>
      <c r="QMX77" s="507"/>
      <c r="QMY77" s="507"/>
      <c r="QMZ77" s="507"/>
      <c r="QNA77" s="507"/>
      <c r="QNB77" s="507"/>
      <c r="QNC77" s="507"/>
      <c r="QND77" s="507"/>
      <c r="QNE77" s="507"/>
      <c r="QNF77" s="507"/>
      <c r="QNG77" s="507"/>
      <c r="QNH77" s="507"/>
      <c r="QNI77" s="507"/>
      <c r="QNJ77" s="507"/>
      <c r="QNK77" s="507"/>
      <c r="QNL77" s="507"/>
      <c r="QNM77" s="507"/>
      <c r="QNN77" s="507"/>
      <c r="QNO77" s="507"/>
      <c r="QNP77" s="507"/>
      <c r="QNQ77" s="507"/>
      <c r="QNR77" s="507"/>
      <c r="QNS77" s="507"/>
      <c r="QNT77" s="507"/>
      <c r="QNU77" s="507"/>
      <c r="QNV77" s="507"/>
      <c r="QNW77" s="507"/>
      <c r="QNX77" s="507"/>
      <c r="QNY77" s="507"/>
      <c r="QNZ77" s="507"/>
      <c r="QOA77" s="507"/>
      <c r="QOB77" s="507"/>
      <c r="QOC77" s="507"/>
      <c r="QOD77" s="507"/>
      <c r="QOE77" s="507"/>
      <c r="QOF77" s="507"/>
      <c r="QOG77" s="507"/>
      <c r="QOH77" s="507"/>
      <c r="QOI77" s="507"/>
      <c r="QOJ77" s="507"/>
      <c r="QOK77" s="507"/>
      <c r="QOL77" s="507"/>
      <c r="QOM77" s="507"/>
      <c r="QON77" s="507"/>
      <c r="QOO77" s="507"/>
      <c r="QOP77" s="507"/>
      <c r="QOQ77" s="507"/>
      <c r="QOR77" s="507"/>
      <c r="QOS77" s="507"/>
      <c r="QOT77" s="507"/>
      <c r="QOU77" s="507"/>
      <c r="QOV77" s="507"/>
      <c r="QOW77" s="507"/>
      <c r="QOX77" s="507"/>
      <c r="QOY77" s="507"/>
      <c r="QOZ77" s="507"/>
      <c r="QPA77" s="507"/>
      <c r="QPB77" s="507"/>
      <c r="QPC77" s="507"/>
      <c r="QPD77" s="507"/>
      <c r="QPE77" s="507"/>
      <c r="QPF77" s="507"/>
      <c r="QPG77" s="507"/>
      <c r="QPH77" s="507"/>
      <c r="QPI77" s="507"/>
      <c r="QPJ77" s="507"/>
      <c r="QPK77" s="507"/>
      <c r="QPL77" s="507"/>
      <c r="QPM77" s="507"/>
      <c r="QPN77" s="507"/>
      <c r="QPO77" s="507"/>
      <c r="QPP77" s="507"/>
      <c r="QPQ77" s="507"/>
      <c r="QPR77" s="507"/>
      <c r="QPS77" s="507"/>
      <c r="QPT77" s="507"/>
      <c r="QPU77" s="507"/>
      <c r="QPV77" s="507"/>
      <c r="QPW77" s="507"/>
      <c r="QPX77" s="507"/>
      <c r="QPY77" s="507"/>
      <c r="QPZ77" s="507"/>
      <c r="QQA77" s="507"/>
      <c r="QQB77" s="507"/>
      <c r="QQC77" s="507"/>
      <c r="QQD77" s="507"/>
      <c r="QQE77" s="507"/>
      <c r="QQF77" s="507"/>
      <c r="QQG77" s="507"/>
      <c r="QQH77" s="507"/>
      <c r="QQI77" s="507"/>
      <c r="QQJ77" s="507"/>
      <c r="QQL77" s="507"/>
      <c r="QQM77" s="507"/>
      <c r="QQN77" s="507"/>
      <c r="QQO77" s="507"/>
      <c r="QQP77" s="507"/>
      <c r="QQR77" s="507"/>
      <c r="QQV77" s="507"/>
      <c r="QQW77" s="507"/>
      <c r="QQX77" s="507"/>
      <c r="QQY77" s="507"/>
      <c r="QQZ77" s="507"/>
      <c r="QRA77" s="507"/>
      <c r="QRB77" s="507"/>
      <c r="QRC77" s="507"/>
      <c r="QRD77" s="507"/>
      <c r="QRE77" s="507"/>
      <c r="QRG77" s="507"/>
      <c r="QRH77" s="507"/>
      <c r="QRI77" s="507"/>
      <c r="QRJ77" s="507"/>
      <c r="QRK77" s="507"/>
      <c r="QRL77" s="507"/>
      <c r="QRM77" s="507"/>
      <c r="QRN77" s="507"/>
      <c r="QRO77" s="507"/>
      <c r="QRP77" s="507"/>
      <c r="QRQ77" s="507"/>
      <c r="QRR77" s="507"/>
      <c r="QRS77" s="507"/>
      <c r="QRT77" s="507"/>
      <c r="QRU77" s="507"/>
      <c r="QRV77" s="507"/>
      <c r="QRW77" s="507"/>
      <c r="QRX77" s="507"/>
      <c r="QRY77" s="507"/>
      <c r="QRZ77" s="507"/>
      <c r="QSA77" s="507"/>
      <c r="QSB77" s="507"/>
      <c r="QSC77" s="507"/>
      <c r="QSD77" s="507"/>
      <c r="QSE77" s="507"/>
      <c r="QSF77" s="507"/>
      <c r="QSG77" s="507"/>
      <c r="QSH77" s="507"/>
      <c r="QSI77" s="507"/>
      <c r="QSJ77" s="507"/>
      <c r="QSK77" s="507"/>
      <c r="QSL77" s="507"/>
      <c r="QSM77" s="507"/>
      <c r="QSN77" s="507"/>
      <c r="QSO77" s="507"/>
      <c r="QSP77" s="507"/>
      <c r="QSQ77" s="507"/>
      <c r="QSR77" s="507"/>
      <c r="QSS77" s="507"/>
      <c r="QST77" s="507"/>
      <c r="QSU77" s="507"/>
      <c r="QSV77" s="507"/>
      <c r="QSW77" s="507"/>
      <c r="QSX77" s="507"/>
      <c r="QSY77" s="507"/>
      <c r="QSZ77" s="507"/>
      <c r="QTA77" s="507"/>
      <c r="QTB77" s="507"/>
      <c r="QTC77" s="507"/>
      <c r="QTD77" s="507"/>
      <c r="QTE77" s="507"/>
      <c r="QTF77" s="507"/>
      <c r="QTG77" s="507"/>
      <c r="QTH77" s="507"/>
      <c r="QTI77" s="507"/>
      <c r="QTJ77" s="507"/>
      <c r="QTK77" s="507"/>
      <c r="QTL77" s="507"/>
      <c r="QTM77" s="507"/>
      <c r="QTN77" s="507"/>
      <c r="QTO77" s="507"/>
      <c r="QTP77" s="507"/>
      <c r="QTQ77" s="507"/>
      <c r="QTR77" s="507"/>
      <c r="QTS77" s="507"/>
      <c r="QTT77" s="507"/>
      <c r="QTU77" s="507"/>
      <c r="QTV77" s="507"/>
      <c r="QTW77" s="507"/>
      <c r="QTX77" s="507"/>
      <c r="QTY77" s="507"/>
      <c r="QTZ77" s="507"/>
      <c r="QUA77" s="507"/>
      <c r="QUB77" s="507"/>
      <c r="QUC77" s="507"/>
      <c r="QUD77" s="507"/>
      <c r="QUE77" s="507"/>
      <c r="QUF77" s="507"/>
      <c r="QUG77" s="507"/>
      <c r="QUH77" s="507"/>
      <c r="QUI77" s="507"/>
      <c r="QUJ77" s="507"/>
      <c r="QUK77" s="507"/>
      <c r="QUL77" s="507"/>
      <c r="QUM77" s="507"/>
      <c r="QUN77" s="507"/>
      <c r="QUO77" s="507"/>
      <c r="QUP77" s="507"/>
      <c r="QUQ77" s="507"/>
      <c r="QUR77" s="507"/>
      <c r="QUS77" s="507"/>
      <c r="QUT77" s="507"/>
      <c r="QUU77" s="507"/>
      <c r="QUV77" s="507"/>
      <c r="QUW77" s="507"/>
      <c r="QUX77" s="507"/>
      <c r="QUY77" s="507"/>
      <c r="QUZ77" s="507"/>
      <c r="QVA77" s="507"/>
      <c r="QVB77" s="507"/>
      <c r="QVC77" s="507"/>
      <c r="QVD77" s="507"/>
      <c r="QVE77" s="507"/>
      <c r="QVF77" s="507"/>
      <c r="QVG77" s="507"/>
      <c r="QVH77" s="507"/>
      <c r="QVI77" s="507"/>
      <c r="QVJ77" s="507"/>
      <c r="QVK77" s="507"/>
      <c r="QVL77" s="507"/>
      <c r="QVM77" s="507"/>
      <c r="QVN77" s="507"/>
      <c r="QVO77" s="507"/>
      <c r="QVP77" s="507"/>
      <c r="QVQ77" s="507"/>
      <c r="QVR77" s="507"/>
      <c r="QVS77" s="507"/>
      <c r="QVT77" s="507"/>
      <c r="QVU77" s="507"/>
      <c r="QVV77" s="507"/>
      <c r="QVW77" s="507"/>
      <c r="QVX77" s="507"/>
      <c r="QVY77" s="507"/>
      <c r="QVZ77" s="507"/>
      <c r="QWA77" s="507"/>
      <c r="QWB77" s="507"/>
      <c r="QWC77" s="507"/>
      <c r="QWD77" s="507"/>
      <c r="QWE77" s="507"/>
      <c r="QWF77" s="507"/>
      <c r="QWG77" s="507"/>
      <c r="QWH77" s="507"/>
      <c r="QWI77" s="507"/>
      <c r="QWJ77" s="507"/>
      <c r="QWK77" s="507"/>
      <c r="QWL77" s="507"/>
      <c r="QWM77" s="507"/>
      <c r="QWN77" s="507"/>
      <c r="QWO77" s="507"/>
      <c r="QWP77" s="507"/>
      <c r="QWQ77" s="507"/>
      <c r="QWR77" s="507"/>
      <c r="QWS77" s="507"/>
      <c r="QWT77" s="507"/>
      <c r="QWU77" s="507"/>
      <c r="QWV77" s="507"/>
      <c r="QWW77" s="507"/>
      <c r="QWX77" s="507"/>
      <c r="QWY77" s="507"/>
      <c r="QWZ77" s="507"/>
      <c r="QXA77" s="507"/>
      <c r="QXB77" s="507"/>
      <c r="QXC77" s="507"/>
      <c r="QXD77" s="507"/>
      <c r="QXE77" s="507"/>
      <c r="QXF77" s="507"/>
      <c r="QXG77" s="507"/>
      <c r="QXH77" s="507"/>
      <c r="QXI77" s="507"/>
      <c r="QXJ77" s="507"/>
      <c r="QXK77" s="507"/>
      <c r="QXL77" s="507"/>
      <c r="QXM77" s="507"/>
      <c r="QXN77" s="507"/>
      <c r="QXO77" s="507"/>
      <c r="QXP77" s="507"/>
      <c r="QXQ77" s="507"/>
      <c r="QXR77" s="507"/>
      <c r="QXS77" s="507"/>
      <c r="QXT77" s="507"/>
      <c r="QXU77" s="507"/>
      <c r="QXV77" s="507"/>
      <c r="QXW77" s="507"/>
      <c r="QXX77" s="507"/>
      <c r="QXY77" s="507"/>
      <c r="QXZ77" s="507"/>
      <c r="QYA77" s="507"/>
      <c r="QYB77" s="507"/>
      <c r="QYC77" s="507"/>
      <c r="QYD77" s="507"/>
      <c r="QYE77" s="507"/>
      <c r="QYF77" s="507"/>
      <c r="QYG77" s="507"/>
      <c r="QYH77" s="507"/>
      <c r="QYI77" s="507"/>
      <c r="QYJ77" s="507"/>
      <c r="QYK77" s="507"/>
      <c r="QYL77" s="507"/>
      <c r="QYM77" s="507"/>
      <c r="QYN77" s="507"/>
      <c r="QYO77" s="507"/>
      <c r="QYP77" s="507"/>
      <c r="QYQ77" s="507"/>
      <c r="QYR77" s="507"/>
      <c r="QYS77" s="507"/>
      <c r="QYT77" s="507"/>
      <c r="QYU77" s="507"/>
      <c r="QYV77" s="507"/>
      <c r="QYW77" s="507"/>
      <c r="QYX77" s="507"/>
      <c r="QYY77" s="507"/>
      <c r="QYZ77" s="507"/>
      <c r="QZA77" s="507"/>
      <c r="QZB77" s="507"/>
      <c r="QZC77" s="507"/>
      <c r="QZD77" s="507"/>
      <c r="QZE77" s="507"/>
      <c r="QZF77" s="507"/>
      <c r="QZG77" s="507"/>
      <c r="QZH77" s="507"/>
      <c r="QZI77" s="507"/>
      <c r="QZJ77" s="507"/>
      <c r="QZK77" s="507"/>
      <c r="QZL77" s="507"/>
      <c r="QZM77" s="507"/>
      <c r="QZN77" s="507"/>
      <c r="QZO77" s="507"/>
      <c r="QZP77" s="507"/>
      <c r="QZQ77" s="507"/>
      <c r="QZR77" s="507"/>
      <c r="QZS77" s="507"/>
      <c r="QZT77" s="507"/>
      <c r="QZU77" s="507"/>
      <c r="QZV77" s="507"/>
      <c r="QZW77" s="507"/>
      <c r="QZX77" s="507"/>
      <c r="QZY77" s="507"/>
      <c r="QZZ77" s="507"/>
      <c r="RAA77" s="507"/>
      <c r="RAB77" s="507"/>
      <c r="RAC77" s="507"/>
      <c r="RAD77" s="507"/>
      <c r="RAE77" s="507"/>
      <c r="RAF77" s="507"/>
      <c r="RAH77" s="507"/>
      <c r="RAI77" s="507"/>
      <c r="RAJ77" s="507"/>
      <c r="RAK77" s="507"/>
      <c r="RAL77" s="507"/>
      <c r="RAN77" s="507"/>
      <c r="RAR77" s="507"/>
      <c r="RAS77" s="507"/>
      <c r="RAT77" s="507"/>
      <c r="RAU77" s="507"/>
      <c r="RAV77" s="507"/>
      <c r="RAW77" s="507"/>
      <c r="RAX77" s="507"/>
      <c r="RAY77" s="507"/>
      <c r="RAZ77" s="507"/>
      <c r="RBA77" s="507"/>
      <c r="RBC77" s="507"/>
      <c r="RBD77" s="507"/>
      <c r="RBE77" s="507"/>
      <c r="RBF77" s="507"/>
      <c r="RBG77" s="507"/>
      <c r="RBH77" s="507"/>
      <c r="RBI77" s="507"/>
      <c r="RBJ77" s="507"/>
      <c r="RBK77" s="507"/>
      <c r="RBL77" s="507"/>
      <c r="RBM77" s="507"/>
      <c r="RBN77" s="507"/>
      <c r="RBO77" s="507"/>
      <c r="RBP77" s="507"/>
      <c r="RBQ77" s="507"/>
      <c r="RBR77" s="507"/>
      <c r="RBS77" s="507"/>
      <c r="RBT77" s="507"/>
      <c r="RBU77" s="507"/>
      <c r="RBV77" s="507"/>
      <c r="RBW77" s="507"/>
      <c r="RBX77" s="507"/>
      <c r="RBY77" s="507"/>
      <c r="RBZ77" s="507"/>
      <c r="RCA77" s="507"/>
      <c r="RCB77" s="507"/>
      <c r="RCC77" s="507"/>
      <c r="RCD77" s="507"/>
      <c r="RCE77" s="507"/>
      <c r="RCF77" s="507"/>
      <c r="RCG77" s="507"/>
      <c r="RCH77" s="507"/>
      <c r="RCI77" s="507"/>
      <c r="RCJ77" s="507"/>
      <c r="RCK77" s="507"/>
      <c r="RCL77" s="507"/>
      <c r="RCM77" s="507"/>
      <c r="RCN77" s="507"/>
      <c r="RCO77" s="507"/>
      <c r="RCP77" s="507"/>
      <c r="RCQ77" s="507"/>
      <c r="RCR77" s="507"/>
      <c r="RCS77" s="507"/>
      <c r="RCT77" s="507"/>
      <c r="RCU77" s="507"/>
      <c r="RCV77" s="507"/>
      <c r="RCW77" s="507"/>
      <c r="RCX77" s="507"/>
      <c r="RCY77" s="507"/>
      <c r="RCZ77" s="507"/>
      <c r="RDA77" s="507"/>
      <c r="RDB77" s="507"/>
      <c r="RDC77" s="507"/>
      <c r="RDD77" s="507"/>
      <c r="RDE77" s="507"/>
      <c r="RDF77" s="507"/>
      <c r="RDG77" s="507"/>
      <c r="RDH77" s="507"/>
      <c r="RDI77" s="507"/>
      <c r="RDJ77" s="507"/>
      <c r="RDK77" s="507"/>
      <c r="RDL77" s="507"/>
      <c r="RDM77" s="507"/>
      <c r="RDN77" s="507"/>
      <c r="RDO77" s="507"/>
      <c r="RDP77" s="507"/>
      <c r="RDQ77" s="507"/>
      <c r="RDR77" s="507"/>
      <c r="RDS77" s="507"/>
      <c r="RDT77" s="507"/>
      <c r="RDU77" s="507"/>
      <c r="RDV77" s="507"/>
      <c r="RDW77" s="507"/>
      <c r="RDX77" s="507"/>
      <c r="RDY77" s="507"/>
      <c r="RDZ77" s="507"/>
      <c r="REA77" s="507"/>
      <c r="REB77" s="507"/>
      <c r="REC77" s="507"/>
      <c r="RED77" s="507"/>
      <c r="REE77" s="507"/>
      <c r="REF77" s="507"/>
      <c r="REG77" s="507"/>
      <c r="REH77" s="507"/>
      <c r="REI77" s="507"/>
      <c r="REJ77" s="507"/>
      <c r="REK77" s="507"/>
      <c r="REL77" s="507"/>
      <c r="REM77" s="507"/>
      <c r="REN77" s="507"/>
      <c r="REO77" s="507"/>
      <c r="REP77" s="507"/>
      <c r="REQ77" s="507"/>
      <c r="RER77" s="507"/>
      <c r="RES77" s="507"/>
      <c r="RET77" s="507"/>
      <c r="REU77" s="507"/>
      <c r="REV77" s="507"/>
      <c r="REW77" s="507"/>
      <c r="REX77" s="507"/>
      <c r="REY77" s="507"/>
      <c r="REZ77" s="507"/>
      <c r="RFA77" s="507"/>
      <c r="RFB77" s="507"/>
      <c r="RFC77" s="507"/>
      <c r="RFD77" s="507"/>
      <c r="RFE77" s="507"/>
      <c r="RFF77" s="507"/>
      <c r="RFG77" s="507"/>
      <c r="RFH77" s="507"/>
      <c r="RFI77" s="507"/>
      <c r="RFJ77" s="507"/>
      <c r="RFK77" s="507"/>
      <c r="RFL77" s="507"/>
      <c r="RFM77" s="507"/>
      <c r="RFN77" s="507"/>
      <c r="RFO77" s="507"/>
      <c r="RFP77" s="507"/>
      <c r="RFQ77" s="507"/>
      <c r="RFR77" s="507"/>
      <c r="RFS77" s="507"/>
      <c r="RFT77" s="507"/>
      <c r="RFU77" s="507"/>
      <c r="RFV77" s="507"/>
      <c r="RFW77" s="507"/>
      <c r="RFX77" s="507"/>
      <c r="RFY77" s="507"/>
      <c r="RFZ77" s="507"/>
      <c r="RGA77" s="507"/>
      <c r="RGB77" s="507"/>
      <c r="RGC77" s="507"/>
      <c r="RGD77" s="507"/>
      <c r="RGE77" s="507"/>
      <c r="RGF77" s="507"/>
      <c r="RGG77" s="507"/>
      <c r="RGH77" s="507"/>
      <c r="RGI77" s="507"/>
      <c r="RGJ77" s="507"/>
      <c r="RGK77" s="507"/>
      <c r="RGL77" s="507"/>
      <c r="RGM77" s="507"/>
      <c r="RGN77" s="507"/>
      <c r="RGO77" s="507"/>
      <c r="RGP77" s="507"/>
      <c r="RGQ77" s="507"/>
      <c r="RGR77" s="507"/>
      <c r="RGS77" s="507"/>
      <c r="RGT77" s="507"/>
      <c r="RGU77" s="507"/>
      <c r="RGV77" s="507"/>
      <c r="RGW77" s="507"/>
      <c r="RGX77" s="507"/>
      <c r="RGY77" s="507"/>
      <c r="RGZ77" s="507"/>
      <c r="RHA77" s="507"/>
      <c r="RHB77" s="507"/>
      <c r="RHC77" s="507"/>
      <c r="RHD77" s="507"/>
      <c r="RHE77" s="507"/>
      <c r="RHF77" s="507"/>
      <c r="RHG77" s="507"/>
      <c r="RHH77" s="507"/>
      <c r="RHI77" s="507"/>
      <c r="RHJ77" s="507"/>
      <c r="RHK77" s="507"/>
      <c r="RHL77" s="507"/>
      <c r="RHM77" s="507"/>
      <c r="RHN77" s="507"/>
      <c r="RHO77" s="507"/>
      <c r="RHP77" s="507"/>
      <c r="RHQ77" s="507"/>
      <c r="RHR77" s="507"/>
      <c r="RHS77" s="507"/>
      <c r="RHT77" s="507"/>
      <c r="RHU77" s="507"/>
      <c r="RHV77" s="507"/>
      <c r="RHW77" s="507"/>
      <c r="RHX77" s="507"/>
      <c r="RHY77" s="507"/>
      <c r="RHZ77" s="507"/>
      <c r="RIA77" s="507"/>
      <c r="RIB77" s="507"/>
      <c r="RIC77" s="507"/>
      <c r="RID77" s="507"/>
      <c r="RIE77" s="507"/>
      <c r="RIF77" s="507"/>
      <c r="RIG77" s="507"/>
      <c r="RIH77" s="507"/>
      <c r="RII77" s="507"/>
      <c r="RIJ77" s="507"/>
      <c r="RIK77" s="507"/>
      <c r="RIL77" s="507"/>
      <c r="RIM77" s="507"/>
      <c r="RIN77" s="507"/>
      <c r="RIO77" s="507"/>
      <c r="RIP77" s="507"/>
      <c r="RIQ77" s="507"/>
      <c r="RIR77" s="507"/>
      <c r="RIS77" s="507"/>
      <c r="RIT77" s="507"/>
      <c r="RIU77" s="507"/>
      <c r="RIV77" s="507"/>
      <c r="RIW77" s="507"/>
      <c r="RIX77" s="507"/>
      <c r="RIY77" s="507"/>
      <c r="RIZ77" s="507"/>
      <c r="RJA77" s="507"/>
      <c r="RJB77" s="507"/>
      <c r="RJC77" s="507"/>
      <c r="RJD77" s="507"/>
      <c r="RJE77" s="507"/>
      <c r="RJF77" s="507"/>
      <c r="RJG77" s="507"/>
      <c r="RJH77" s="507"/>
      <c r="RJI77" s="507"/>
      <c r="RJJ77" s="507"/>
      <c r="RJK77" s="507"/>
      <c r="RJL77" s="507"/>
      <c r="RJM77" s="507"/>
      <c r="RJN77" s="507"/>
      <c r="RJO77" s="507"/>
      <c r="RJP77" s="507"/>
      <c r="RJQ77" s="507"/>
      <c r="RJR77" s="507"/>
      <c r="RJS77" s="507"/>
      <c r="RJT77" s="507"/>
      <c r="RJU77" s="507"/>
      <c r="RJV77" s="507"/>
      <c r="RJW77" s="507"/>
      <c r="RJX77" s="507"/>
      <c r="RJY77" s="507"/>
      <c r="RJZ77" s="507"/>
      <c r="RKA77" s="507"/>
      <c r="RKB77" s="507"/>
      <c r="RKD77" s="507"/>
      <c r="RKE77" s="507"/>
      <c r="RKF77" s="507"/>
      <c r="RKG77" s="507"/>
      <c r="RKH77" s="507"/>
      <c r="RKJ77" s="507"/>
      <c r="RKN77" s="507"/>
      <c r="RKO77" s="507"/>
      <c r="RKP77" s="507"/>
      <c r="RKQ77" s="507"/>
      <c r="RKR77" s="507"/>
      <c r="RKS77" s="507"/>
      <c r="RKT77" s="507"/>
      <c r="RKU77" s="507"/>
      <c r="RKV77" s="507"/>
      <c r="RKW77" s="507"/>
      <c r="RKY77" s="507"/>
      <c r="RKZ77" s="507"/>
      <c r="RLA77" s="507"/>
      <c r="RLB77" s="507"/>
      <c r="RLC77" s="507"/>
      <c r="RLD77" s="507"/>
      <c r="RLE77" s="507"/>
      <c r="RLF77" s="507"/>
      <c r="RLG77" s="507"/>
      <c r="RLH77" s="507"/>
      <c r="RLI77" s="507"/>
      <c r="RLJ77" s="507"/>
      <c r="RLK77" s="507"/>
      <c r="RLL77" s="507"/>
      <c r="RLM77" s="507"/>
      <c r="RLN77" s="507"/>
      <c r="RLO77" s="507"/>
      <c r="RLP77" s="507"/>
      <c r="RLQ77" s="507"/>
      <c r="RLR77" s="507"/>
      <c r="RLS77" s="507"/>
      <c r="RLT77" s="507"/>
      <c r="RLU77" s="507"/>
      <c r="RLV77" s="507"/>
      <c r="RLW77" s="507"/>
      <c r="RLX77" s="507"/>
      <c r="RLY77" s="507"/>
      <c r="RLZ77" s="507"/>
      <c r="RMA77" s="507"/>
      <c r="RMB77" s="507"/>
      <c r="RMC77" s="507"/>
      <c r="RMD77" s="507"/>
      <c r="RME77" s="507"/>
      <c r="RMF77" s="507"/>
      <c r="RMG77" s="507"/>
      <c r="RMH77" s="507"/>
      <c r="RMI77" s="507"/>
      <c r="RMJ77" s="507"/>
      <c r="RMK77" s="507"/>
      <c r="RML77" s="507"/>
      <c r="RMM77" s="507"/>
      <c r="RMN77" s="507"/>
      <c r="RMO77" s="507"/>
      <c r="RMP77" s="507"/>
      <c r="RMQ77" s="507"/>
      <c r="RMR77" s="507"/>
      <c r="RMS77" s="507"/>
      <c r="RMT77" s="507"/>
      <c r="RMU77" s="507"/>
      <c r="RMV77" s="507"/>
      <c r="RMW77" s="507"/>
      <c r="RMX77" s="507"/>
      <c r="RMY77" s="507"/>
      <c r="RMZ77" s="507"/>
      <c r="RNA77" s="507"/>
      <c r="RNB77" s="507"/>
      <c r="RNC77" s="507"/>
      <c r="RND77" s="507"/>
      <c r="RNE77" s="507"/>
      <c r="RNF77" s="507"/>
      <c r="RNG77" s="507"/>
      <c r="RNH77" s="507"/>
      <c r="RNI77" s="507"/>
      <c r="RNJ77" s="507"/>
      <c r="RNK77" s="507"/>
      <c r="RNL77" s="507"/>
      <c r="RNM77" s="507"/>
      <c r="RNN77" s="507"/>
      <c r="RNO77" s="507"/>
      <c r="RNP77" s="507"/>
      <c r="RNQ77" s="507"/>
      <c r="RNR77" s="507"/>
      <c r="RNS77" s="507"/>
      <c r="RNT77" s="507"/>
      <c r="RNU77" s="507"/>
      <c r="RNV77" s="507"/>
      <c r="RNW77" s="507"/>
      <c r="RNX77" s="507"/>
      <c r="RNY77" s="507"/>
      <c r="RNZ77" s="507"/>
      <c r="ROA77" s="507"/>
      <c r="ROB77" s="507"/>
      <c r="ROC77" s="507"/>
      <c r="ROD77" s="507"/>
      <c r="ROE77" s="507"/>
      <c r="ROF77" s="507"/>
      <c r="ROG77" s="507"/>
      <c r="ROH77" s="507"/>
      <c r="ROI77" s="507"/>
      <c r="ROJ77" s="507"/>
      <c r="ROK77" s="507"/>
      <c r="ROL77" s="507"/>
      <c r="ROM77" s="507"/>
      <c r="RON77" s="507"/>
      <c r="ROO77" s="507"/>
      <c r="ROP77" s="507"/>
      <c r="ROQ77" s="507"/>
      <c r="ROR77" s="507"/>
      <c r="ROS77" s="507"/>
      <c r="ROT77" s="507"/>
      <c r="ROU77" s="507"/>
      <c r="ROV77" s="507"/>
      <c r="ROW77" s="507"/>
      <c r="ROX77" s="507"/>
      <c r="ROY77" s="507"/>
      <c r="ROZ77" s="507"/>
      <c r="RPA77" s="507"/>
      <c r="RPB77" s="507"/>
      <c r="RPC77" s="507"/>
      <c r="RPD77" s="507"/>
      <c r="RPE77" s="507"/>
      <c r="RPF77" s="507"/>
      <c r="RPG77" s="507"/>
      <c r="RPH77" s="507"/>
      <c r="RPI77" s="507"/>
      <c r="RPJ77" s="507"/>
      <c r="RPK77" s="507"/>
      <c r="RPL77" s="507"/>
      <c r="RPM77" s="507"/>
      <c r="RPN77" s="507"/>
      <c r="RPO77" s="507"/>
      <c r="RPP77" s="507"/>
      <c r="RPQ77" s="507"/>
      <c r="RPR77" s="507"/>
      <c r="RPS77" s="507"/>
      <c r="RPT77" s="507"/>
      <c r="RPU77" s="507"/>
      <c r="RPV77" s="507"/>
      <c r="RPW77" s="507"/>
      <c r="RPX77" s="507"/>
      <c r="RPY77" s="507"/>
      <c r="RPZ77" s="507"/>
      <c r="RQA77" s="507"/>
      <c r="RQB77" s="507"/>
      <c r="RQC77" s="507"/>
      <c r="RQD77" s="507"/>
      <c r="RQE77" s="507"/>
      <c r="RQF77" s="507"/>
      <c r="RQG77" s="507"/>
      <c r="RQH77" s="507"/>
      <c r="RQI77" s="507"/>
      <c r="RQJ77" s="507"/>
      <c r="RQK77" s="507"/>
      <c r="RQL77" s="507"/>
      <c r="RQM77" s="507"/>
      <c r="RQN77" s="507"/>
      <c r="RQO77" s="507"/>
      <c r="RQP77" s="507"/>
      <c r="RQQ77" s="507"/>
      <c r="RQR77" s="507"/>
      <c r="RQS77" s="507"/>
      <c r="RQT77" s="507"/>
      <c r="RQU77" s="507"/>
      <c r="RQV77" s="507"/>
      <c r="RQW77" s="507"/>
      <c r="RQX77" s="507"/>
      <c r="RQY77" s="507"/>
      <c r="RQZ77" s="507"/>
      <c r="RRA77" s="507"/>
      <c r="RRB77" s="507"/>
      <c r="RRC77" s="507"/>
      <c r="RRD77" s="507"/>
      <c r="RRE77" s="507"/>
      <c r="RRF77" s="507"/>
      <c r="RRG77" s="507"/>
      <c r="RRH77" s="507"/>
      <c r="RRI77" s="507"/>
      <c r="RRJ77" s="507"/>
      <c r="RRK77" s="507"/>
      <c r="RRL77" s="507"/>
      <c r="RRM77" s="507"/>
      <c r="RRN77" s="507"/>
      <c r="RRO77" s="507"/>
      <c r="RRP77" s="507"/>
      <c r="RRQ77" s="507"/>
      <c r="RRR77" s="507"/>
      <c r="RRS77" s="507"/>
      <c r="RRT77" s="507"/>
      <c r="RRU77" s="507"/>
      <c r="RRV77" s="507"/>
      <c r="RRW77" s="507"/>
      <c r="RRX77" s="507"/>
      <c r="RRY77" s="507"/>
      <c r="RRZ77" s="507"/>
      <c r="RSA77" s="507"/>
      <c r="RSB77" s="507"/>
      <c r="RSC77" s="507"/>
      <c r="RSD77" s="507"/>
      <c r="RSE77" s="507"/>
      <c r="RSF77" s="507"/>
      <c r="RSG77" s="507"/>
      <c r="RSH77" s="507"/>
      <c r="RSI77" s="507"/>
      <c r="RSJ77" s="507"/>
      <c r="RSK77" s="507"/>
      <c r="RSL77" s="507"/>
      <c r="RSM77" s="507"/>
      <c r="RSN77" s="507"/>
      <c r="RSO77" s="507"/>
      <c r="RSP77" s="507"/>
      <c r="RSQ77" s="507"/>
      <c r="RSR77" s="507"/>
      <c r="RSS77" s="507"/>
      <c r="RST77" s="507"/>
      <c r="RSU77" s="507"/>
      <c r="RSV77" s="507"/>
      <c r="RSW77" s="507"/>
      <c r="RSX77" s="507"/>
      <c r="RSY77" s="507"/>
      <c r="RSZ77" s="507"/>
      <c r="RTA77" s="507"/>
      <c r="RTB77" s="507"/>
      <c r="RTC77" s="507"/>
      <c r="RTD77" s="507"/>
      <c r="RTE77" s="507"/>
      <c r="RTF77" s="507"/>
      <c r="RTG77" s="507"/>
      <c r="RTH77" s="507"/>
      <c r="RTI77" s="507"/>
      <c r="RTJ77" s="507"/>
      <c r="RTK77" s="507"/>
      <c r="RTL77" s="507"/>
      <c r="RTM77" s="507"/>
      <c r="RTN77" s="507"/>
      <c r="RTO77" s="507"/>
      <c r="RTP77" s="507"/>
      <c r="RTQ77" s="507"/>
      <c r="RTR77" s="507"/>
      <c r="RTS77" s="507"/>
      <c r="RTT77" s="507"/>
      <c r="RTU77" s="507"/>
      <c r="RTV77" s="507"/>
      <c r="RTW77" s="507"/>
      <c r="RTX77" s="507"/>
      <c r="RTZ77" s="507"/>
      <c r="RUA77" s="507"/>
      <c r="RUB77" s="507"/>
      <c r="RUC77" s="507"/>
      <c r="RUD77" s="507"/>
      <c r="RUF77" s="507"/>
      <c r="RUJ77" s="507"/>
      <c r="RUK77" s="507"/>
      <c r="RUL77" s="507"/>
      <c r="RUM77" s="507"/>
      <c r="RUN77" s="507"/>
      <c r="RUO77" s="507"/>
      <c r="RUP77" s="507"/>
      <c r="RUQ77" s="507"/>
      <c r="RUR77" s="507"/>
      <c r="RUS77" s="507"/>
      <c r="RUU77" s="507"/>
      <c r="RUV77" s="507"/>
      <c r="RUW77" s="507"/>
      <c r="RUX77" s="507"/>
      <c r="RUY77" s="507"/>
      <c r="RUZ77" s="507"/>
      <c r="RVA77" s="507"/>
      <c r="RVB77" s="507"/>
      <c r="RVC77" s="507"/>
      <c r="RVD77" s="507"/>
      <c r="RVE77" s="507"/>
      <c r="RVF77" s="507"/>
      <c r="RVG77" s="507"/>
      <c r="RVH77" s="507"/>
      <c r="RVI77" s="507"/>
      <c r="RVJ77" s="507"/>
      <c r="RVK77" s="507"/>
      <c r="RVL77" s="507"/>
      <c r="RVM77" s="507"/>
      <c r="RVN77" s="507"/>
      <c r="RVO77" s="507"/>
      <c r="RVP77" s="507"/>
      <c r="RVQ77" s="507"/>
      <c r="RVR77" s="507"/>
      <c r="RVS77" s="507"/>
      <c r="RVT77" s="507"/>
      <c r="RVU77" s="507"/>
      <c r="RVV77" s="507"/>
      <c r="RVW77" s="507"/>
      <c r="RVX77" s="507"/>
      <c r="RVY77" s="507"/>
      <c r="RVZ77" s="507"/>
      <c r="RWA77" s="507"/>
      <c r="RWB77" s="507"/>
      <c r="RWC77" s="507"/>
      <c r="RWD77" s="507"/>
      <c r="RWE77" s="507"/>
      <c r="RWF77" s="507"/>
      <c r="RWG77" s="507"/>
      <c r="RWH77" s="507"/>
      <c r="RWI77" s="507"/>
      <c r="RWJ77" s="507"/>
      <c r="RWK77" s="507"/>
      <c r="RWL77" s="507"/>
      <c r="RWM77" s="507"/>
      <c r="RWN77" s="507"/>
      <c r="RWO77" s="507"/>
      <c r="RWP77" s="507"/>
      <c r="RWQ77" s="507"/>
      <c r="RWR77" s="507"/>
      <c r="RWS77" s="507"/>
      <c r="RWT77" s="507"/>
      <c r="RWU77" s="507"/>
      <c r="RWV77" s="507"/>
      <c r="RWW77" s="507"/>
      <c r="RWX77" s="507"/>
      <c r="RWY77" s="507"/>
      <c r="RWZ77" s="507"/>
      <c r="RXA77" s="507"/>
      <c r="RXB77" s="507"/>
      <c r="RXC77" s="507"/>
      <c r="RXD77" s="507"/>
      <c r="RXE77" s="507"/>
      <c r="RXF77" s="507"/>
      <c r="RXG77" s="507"/>
      <c r="RXH77" s="507"/>
      <c r="RXI77" s="507"/>
      <c r="RXJ77" s="507"/>
      <c r="RXK77" s="507"/>
      <c r="RXL77" s="507"/>
      <c r="RXM77" s="507"/>
      <c r="RXN77" s="507"/>
      <c r="RXO77" s="507"/>
      <c r="RXP77" s="507"/>
      <c r="RXQ77" s="507"/>
      <c r="RXR77" s="507"/>
      <c r="RXS77" s="507"/>
      <c r="RXT77" s="507"/>
      <c r="RXU77" s="507"/>
      <c r="RXV77" s="507"/>
      <c r="RXW77" s="507"/>
      <c r="RXX77" s="507"/>
      <c r="RXY77" s="507"/>
      <c r="RXZ77" s="507"/>
      <c r="RYA77" s="507"/>
      <c r="RYB77" s="507"/>
      <c r="RYC77" s="507"/>
      <c r="RYD77" s="507"/>
      <c r="RYE77" s="507"/>
      <c r="RYF77" s="507"/>
      <c r="RYG77" s="507"/>
      <c r="RYH77" s="507"/>
      <c r="RYI77" s="507"/>
      <c r="RYJ77" s="507"/>
      <c r="RYK77" s="507"/>
      <c r="RYL77" s="507"/>
      <c r="RYM77" s="507"/>
      <c r="RYN77" s="507"/>
      <c r="RYO77" s="507"/>
      <c r="RYP77" s="507"/>
      <c r="RYQ77" s="507"/>
      <c r="RYR77" s="507"/>
      <c r="RYS77" s="507"/>
      <c r="RYT77" s="507"/>
      <c r="RYU77" s="507"/>
      <c r="RYV77" s="507"/>
      <c r="RYW77" s="507"/>
      <c r="RYX77" s="507"/>
      <c r="RYY77" s="507"/>
      <c r="RYZ77" s="507"/>
      <c r="RZA77" s="507"/>
      <c r="RZB77" s="507"/>
      <c r="RZC77" s="507"/>
      <c r="RZD77" s="507"/>
      <c r="RZE77" s="507"/>
      <c r="RZF77" s="507"/>
      <c r="RZG77" s="507"/>
      <c r="RZH77" s="507"/>
      <c r="RZI77" s="507"/>
      <c r="RZJ77" s="507"/>
      <c r="RZK77" s="507"/>
      <c r="RZL77" s="507"/>
      <c r="RZM77" s="507"/>
      <c r="RZN77" s="507"/>
      <c r="RZO77" s="507"/>
      <c r="RZP77" s="507"/>
      <c r="RZQ77" s="507"/>
      <c r="RZR77" s="507"/>
      <c r="RZS77" s="507"/>
      <c r="RZT77" s="507"/>
      <c r="RZU77" s="507"/>
      <c r="RZV77" s="507"/>
      <c r="RZW77" s="507"/>
      <c r="RZX77" s="507"/>
      <c r="RZY77" s="507"/>
      <c r="RZZ77" s="507"/>
      <c r="SAA77" s="507"/>
      <c r="SAB77" s="507"/>
      <c r="SAC77" s="507"/>
      <c r="SAD77" s="507"/>
      <c r="SAE77" s="507"/>
      <c r="SAF77" s="507"/>
      <c r="SAG77" s="507"/>
      <c r="SAH77" s="507"/>
      <c r="SAI77" s="507"/>
      <c r="SAJ77" s="507"/>
      <c r="SAK77" s="507"/>
      <c r="SAL77" s="507"/>
      <c r="SAM77" s="507"/>
      <c r="SAN77" s="507"/>
      <c r="SAO77" s="507"/>
      <c r="SAP77" s="507"/>
      <c r="SAQ77" s="507"/>
      <c r="SAR77" s="507"/>
      <c r="SAS77" s="507"/>
      <c r="SAT77" s="507"/>
      <c r="SAU77" s="507"/>
      <c r="SAV77" s="507"/>
      <c r="SAW77" s="507"/>
      <c r="SAX77" s="507"/>
      <c r="SAY77" s="507"/>
      <c r="SAZ77" s="507"/>
      <c r="SBA77" s="507"/>
      <c r="SBB77" s="507"/>
      <c r="SBC77" s="507"/>
      <c r="SBD77" s="507"/>
      <c r="SBE77" s="507"/>
      <c r="SBF77" s="507"/>
      <c r="SBG77" s="507"/>
      <c r="SBH77" s="507"/>
      <c r="SBI77" s="507"/>
      <c r="SBJ77" s="507"/>
      <c r="SBK77" s="507"/>
      <c r="SBL77" s="507"/>
      <c r="SBM77" s="507"/>
      <c r="SBN77" s="507"/>
      <c r="SBO77" s="507"/>
      <c r="SBP77" s="507"/>
      <c r="SBQ77" s="507"/>
      <c r="SBR77" s="507"/>
      <c r="SBS77" s="507"/>
      <c r="SBT77" s="507"/>
      <c r="SBU77" s="507"/>
      <c r="SBV77" s="507"/>
      <c r="SBW77" s="507"/>
      <c r="SBX77" s="507"/>
      <c r="SBY77" s="507"/>
      <c r="SBZ77" s="507"/>
      <c r="SCA77" s="507"/>
      <c r="SCB77" s="507"/>
      <c r="SCC77" s="507"/>
      <c r="SCD77" s="507"/>
      <c r="SCE77" s="507"/>
      <c r="SCF77" s="507"/>
      <c r="SCG77" s="507"/>
      <c r="SCH77" s="507"/>
      <c r="SCI77" s="507"/>
      <c r="SCJ77" s="507"/>
      <c r="SCK77" s="507"/>
      <c r="SCL77" s="507"/>
      <c r="SCM77" s="507"/>
      <c r="SCN77" s="507"/>
      <c r="SCO77" s="507"/>
      <c r="SCP77" s="507"/>
      <c r="SCQ77" s="507"/>
      <c r="SCR77" s="507"/>
      <c r="SCS77" s="507"/>
      <c r="SCT77" s="507"/>
      <c r="SCU77" s="507"/>
      <c r="SCV77" s="507"/>
      <c r="SCW77" s="507"/>
      <c r="SCX77" s="507"/>
      <c r="SCY77" s="507"/>
      <c r="SCZ77" s="507"/>
      <c r="SDA77" s="507"/>
      <c r="SDB77" s="507"/>
      <c r="SDC77" s="507"/>
      <c r="SDD77" s="507"/>
      <c r="SDE77" s="507"/>
      <c r="SDF77" s="507"/>
      <c r="SDG77" s="507"/>
      <c r="SDH77" s="507"/>
      <c r="SDI77" s="507"/>
      <c r="SDJ77" s="507"/>
      <c r="SDK77" s="507"/>
      <c r="SDL77" s="507"/>
      <c r="SDM77" s="507"/>
      <c r="SDN77" s="507"/>
      <c r="SDO77" s="507"/>
      <c r="SDP77" s="507"/>
      <c r="SDQ77" s="507"/>
      <c r="SDR77" s="507"/>
      <c r="SDS77" s="507"/>
      <c r="SDT77" s="507"/>
      <c r="SDV77" s="507"/>
      <c r="SDW77" s="507"/>
      <c r="SDX77" s="507"/>
      <c r="SDY77" s="507"/>
      <c r="SDZ77" s="507"/>
      <c r="SEB77" s="507"/>
      <c r="SEF77" s="507"/>
      <c r="SEG77" s="507"/>
      <c r="SEH77" s="507"/>
      <c r="SEI77" s="507"/>
      <c r="SEJ77" s="507"/>
      <c r="SEK77" s="507"/>
      <c r="SEL77" s="507"/>
      <c r="SEM77" s="507"/>
      <c r="SEN77" s="507"/>
      <c r="SEO77" s="507"/>
      <c r="SEQ77" s="507"/>
      <c r="SER77" s="507"/>
      <c r="SES77" s="507"/>
      <c r="SET77" s="507"/>
      <c r="SEU77" s="507"/>
      <c r="SEV77" s="507"/>
      <c r="SEW77" s="507"/>
      <c r="SEX77" s="507"/>
      <c r="SEY77" s="507"/>
      <c r="SEZ77" s="507"/>
      <c r="SFA77" s="507"/>
      <c r="SFB77" s="507"/>
      <c r="SFC77" s="507"/>
      <c r="SFD77" s="507"/>
      <c r="SFE77" s="507"/>
      <c r="SFF77" s="507"/>
      <c r="SFG77" s="507"/>
      <c r="SFH77" s="507"/>
      <c r="SFI77" s="507"/>
      <c r="SFJ77" s="507"/>
      <c r="SFK77" s="507"/>
      <c r="SFL77" s="507"/>
      <c r="SFM77" s="507"/>
      <c r="SFN77" s="507"/>
      <c r="SFO77" s="507"/>
      <c r="SFP77" s="507"/>
      <c r="SFQ77" s="507"/>
      <c r="SFR77" s="507"/>
      <c r="SFS77" s="507"/>
      <c r="SFT77" s="507"/>
      <c r="SFU77" s="507"/>
      <c r="SFV77" s="507"/>
      <c r="SFW77" s="507"/>
      <c r="SFX77" s="507"/>
      <c r="SFY77" s="507"/>
      <c r="SFZ77" s="507"/>
      <c r="SGA77" s="507"/>
      <c r="SGB77" s="507"/>
      <c r="SGC77" s="507"/>
      <c r="SGD77" s="507"/>
      <c r="SGE77" s="507"/>
      <c r="SGF77" s="507"/>
      <c r="SGG77" s="507"/>
      <c r="SGH77" s="507"/>
      <c r="SGI77" s="507"/>
      <c r="SGJ77" s="507"/>
      <c r="SGK77" s="507"/>
      <c r="SGL77" s="507"/>
      <c r="SGM77" s="507"/>
      <c r="SGN77" s="507"/>
      <c r="SGO77" s="507"/>
      <c r="SGP77" s="507"/>
      <c r="SGQ77" s="507"/>
      <c r="SGR77" s="507"/>
      <c r="SGS77" s="507"/>
      <c r="SGT77" s="507"/>
      <c r="SGU77" s="507"/>
      <c r="SGV77" s="507"/>
      <c r="SGW77" s="507"/>
      <c r="SGX77" s="507"/>
      <c r="SGY77" s="507"/>
      <c r="SGZ77" s="507"/>
      <c r="SHA77" s="507"/>
      <c r="SHB77" s="507"/>
      <c r="SHC77" s="507"/>
      <c r="SHD77" s="507"/>
      <c r="SHE77" s="507"/>
      <c r="SHF77" s="507"/>
      <c r="SHG77" s="507"/>
      <c r="SHH77" s="507"/>
      <c r="SHI77" s="507"/>
      <c r="SHJ77" s="507"/>
      <c r="SHK77" s="507"/>
      <c r="SHL77" s="507"/>
      <c r="SHM77" s="507"/>
      <c r="SHN77" s="507"/>
      <c r="SHO77" s="507"/>
      <c r="SHP77" s="507"/>
      <c r="SHQ77" s="507"/>
      <c r="SHR77" s="507"/>
      <c r="SHS77" s="507"/>
      <c r="SHT77" s="507"/>
      <c r="SHU77" s="507"/>
      <c r="SHV77" s="507"/>
      <c r="SHW77" s="507"/>
      <c r="SHX77" s="507"/>
      <c r="SHY77" s="507"/>
      <c r="SHZ77" s="507"/>
      <c r="SIA77" s="507"/>
      <c r="SIB77" s="507"/>
      <c r="SIC77" s="507"/>
      <c r="SID77" s="507"/>
      <c r="SIE77" s="507"/>
      <c r="SIF77" s="507"/>
      <c r="SIG77" s="507"/>
      <c r="SIH77" s="507"/>
      <c r="SII77" s="507"/>
      <c r="SIJ77" s="507"/>
      <c r="SIK77" s="507"/>
      <c r="SIL77" s="507"/>
      <c r="SIM77" s="507"/>
      <c r="SIN77" s="507"/>
      <c r="SIO77" s="507"/>
      <c r="SIP77" s="507"/>
      <c r="SIQ77" s="507"/>
      <c r="SIR77" s="507"/>
      <c r="SIS77" s="507"/>
      <c r="SIT77" s="507"/>
      <c r="SIU77" s="507"/>
      <c r="SIV77" s="507"/>
      <c r="SIW77" s="507"/>
      <c r="SIX77" s="507"/>
      <c r="SIY77" s="507"/>
      <c r="SIZ77" s="507"/>
      <c r="SJA77" s="507"/>
      <c r="SJB77" s="507"/>
      <c r="SJC77" s="507"/>
      <c r="SJD77" s="507"/>
      <c r="SJE77" s="507"/>
      <c r="SJF77" s="507"/>
      <c r="SJG77" s="507"/>
      <c r="SJH77" s="507"/>
      <c r="SJI77" s="507"/>
      <c r="SJJ77" s="507"/>
      <c r="SJK77" s="507"/>
      <c r="SJL77" s="507"/>
      <c r="SJM77" s="507"/>
      <c r="SJN77" s="507"/>
      <c r="SJO77" s="507"/>
      <c r="SJP77" s="507"/>
      <c r="SJQ77" s="507"/>
      <c r="SJR77" s="507"/>
      <c r="SJS77" s="507"/>
      <c r="SJT77" s="507"/>
      <c r="SJU77" s="507"/>
      <c r="SJV77" s="507"/>
      <c r="SJW77" s="507"/>
      <c r="SJX77" s="507"/>
      <c r="SJY77" s="507"/>
      <c r="SJZ77" s="507"/>
      <c r="SKA77" s="507"/>
      <c r="SKB77" s="507"/>
      <c r="SKC77" s="507"/>
      <c r="SKD77" s="507"/>
      <c r="SKE77" s="507"/>
      <c r="SKF77" s="507"/>
      <c r="SKG77" s="507"/>
      <c r="SKH77" s="507"/>
      <c r="SKI77" s="507"/>
      <c r="SKJ77" s="507"/>
      <c r="SKK77" s="507"/>
      <c r="SKL77" s="507"/>
      <c r="SKM77" s="507"/>
      <c r="SKN77" s="507"/>
      <c r="SKO77" s="507"/>
      <c r="SKP77" s="507"/>
      <c r="SKQ77" s="507"/>
      <c r="SKR77" s="507"/>
      <c r="SKS77" s="507"/>
      <c r="SKT77" s="507"/>
      <c r="SKU77" s="507"/>
      <c r="SKV77" s="507"/>
      <c r="SKW77" s="507"/>
      <c r="SKX77" s="507"/>
      <c r="SKY77" s="507"/>
      <c r="SKZ77" s="507"/>
      <c r="SLA77" s="507"/>
      <c r="SLB77" s="507"/>
      <c r="SLC77" s="507"/>
      <c r="SLD77" s="507"/>
      <c r="SLE77" s="507"/>
      <c r="SLF77" s="507"/>
      <c r="SLG77" s="507"/>
      <c r="SLH77" s="507"/>
      <c r="SLI77" s="507"/>
      <c r="SLJ77" s="507"/>
      <c r="SLK77" s="507"/>
      <c r="SLL77" s="507"/>
      <c r="SLM77" s="507"/>
      <c r="SLN77" s="507"/>
      <c r="SLO77" s="507"/>
      <c r="SLP77" s="507"/>
      <c r="SLQ77" s="507"/>
      <c r="SLR77" s="507"/>
      <c r="SLS77" s="507"/>
      <c r="SLT77" s="507"/>
      <c r="SLU77" s="507"/>
      <c r="SLV77" s="507"/>
      <c r="SLW77" s="507"/>
      <c r="SLX77" s="507"/>
      <c r="SLY77" s="507"/>
      <c r="SLZ77" s="507"/>
      <c r="SMA77" s="507"/>
      <c r="SMB77" s="507"/>
      <c r="SMC77" s="507"/>
      <c r="SMD77" s="507"/>
      <c r="SME77" s="507"/>
      <c r="SMF77" s="507"/>
      <c r="SMG77" s="507"/>
      <c r="SMH77" s="507"/>
      <c r="SMI77" s="507"/>
      <c r="SMJ77" s="507"/>
      <c r="SMK77" s="507"/>
      <c r="SML77" s="507"/>
      <c r="SMM77" s="507"/>
      <c r="SMN77" s="507"/>
      <c r="SMO77" s="507"/>
      <c r="SMP77" s="507"/>
      <c r="SMQ77" s="507"/>
      <c r="SMR77" s="507"/>
      <c r="SMS77" s="507"/>
      <c r="SMT77" s="507"/>
      <c r="SMU77" s="507"/>
      <c r="SMV77" s="507"/>
      <c r="SMW77" s="507"/>
      <c r="SMX77" s="507"/>
      <c r="SMY77" s="507"/>
      <c r="SMZ77" s="507"/>
      <c r="SNA77" s="507"/>
      <c r="SNB77" s="507"/>
      <c r="SNC77" s="507"/>
      <c r="SND77" s="507"/>
      <c r="SNE77" s="507"/>
      <c r="SNF77" s="507"/>
      <c r="SNG77" s="507"/>
      <c r="SNH77" s="507"/>
      <c r="SNI77" s="507"/>
      <c r="SNJ77" s="507"/>
      <c r="SNK77" s="507"/>
      <c r="SNL77" s="507"/>
      <c r="SNM77" s="507"/>
      <c r="SNN77" s="507"/>
      <c r="SNO77" s="507"/>
      <c r="SNP77" s="507"/>
      <c r="SNR77" s="507"/>
      <c r="SNS77" s="507"/>
      <c r="SNT77" s="507"/>
      <c r="SNU77" s="507"/>
      <c r="SNV77" s="507"/>
      <c r="SNX77" s="507"/>
      <c r="SOB77" s="507"/>
      <c r="SOC77" s="507"/>
      <c r="SOD77" s="507"/>
      <c r="SOE77" s="507"/>
      <c r="SOF77" s="507"/>
      <c r="SOG77" s="507"/>
      <c r="SOH77" s="507"/>
      <c r="SOI77" s="507"/>
      <c r="SOJ77" s="507"/>
      <c r="SOK77" s="507"/>
      <c r="SOM77" s="507"/>
      <c r="SON77" s="507"/>
      <c r="SOO77" s="507"/>
      <c r="SOP77" s="507"/>
      <c r="SOQ77" s="507"/>
      <c r="SOR77" s="507"/>
      <c r="SOS77" s="507"/>
      <c r="SOT77" s="507"/>
      <c r="SOU77" s="507"/>
      <c r="SOV77" s="507"/>
      <c r="SOW77" s="507"/>
      <c r="SOX77" s="507"/>
      <c r="SOY77" s="507"/>
      <c r="SOZ77" s="507"/>
      <c r="SPA77" s="507"/>
      <c r="SPB77" s="507"/>
      <c r="SPC77" s="507"/>
      <c r="SPD77" s="507"/>
      <c r="SPE77" s="507"/>
      <c r="SPF77" s="507"/>
      <c r="SPG77" s="507"/>
      <c r="SPH77" s="507"/>
      <c r="SPI77" s="507"/>
      <c r="SPJ77" s="507"/>
      <c r="SPK77" s="507"/>
      <c r="SPL77" s="507"/>
      <c r="SPM77" s="507"/>
      <c r="SPN77" s="507"/>
      <c r="SPO77" s="507"/>
      <c r="SPP77" s="507"/>
      <c r="SPQ77" s="507"/>
      <c r="SPR77" s="507"/>
      <c r="SPS77" s="507"/>
      <c r="SPT77" s="507"/>
      <c r="SPU77" s="507"/>
      <c r="SPV77" s="507"/>
      <c r="SPW77" s="507"/>
      <c r="SPX77" s="507"/>
      <c r="SPY77" s="507"/>
      <c r="SPZ77" s="507"/>
      <c r="SQA77" s="507"/>
      <c r="SQB77" s="507"/>
      <c r="SQC77" s="507"/>
      <c r="SQD77" s="507"/>
      <c r="SQE77" s="507"/>
      <c r="SQF77" s="507"/>
      <c r="SQG77" s="507"/>
      <c r="SQH77" s="507"/>
      <c r="SQI77" s="507"/>
      <c r="SQJ77" s="507"/>
      <c r="SQK77" s="507"/>
      <c r="SQL77" s="507"/>
      <c r="SQM77" s="507"/>
      <c r="SQN77" s="507"/>
      <c r="SQO77" s="507"/>
      <c r="SQP77" s="507"/>
      <c r="SQQ77" s="507"/>
      <c r="SQR77" s="507"/>
      <c r="SQS77" s="507"/>
      <c r="SQT77" s="507"/>
      <c r="SQU77" s="507"/>
      <c r="SQV77" s="507"/>
      <c r="SQW77" s="507"/>
      <c r="SQX77" s="507"/>
      <c r="SQY77" s="507"/>
      <c r="SQZ77" s="507"/>
      <c r="SRA77" s="507"/>
      <c r="SRB77" s="507"/>
      <c r="SRC77" s="507"/>
      <c r="SRD77" s="507"/>
      <c r="SRE77" s="507"/>
      <c r="SRF77" s="507"/>
      <c r="SRG77" s="507"/>
      <c r="SRH77" s="507"/>
      <c r="SRI77" s="507"/>
      <c r="SRJ77" s="507"/>
      <c r="SRK77" s="507"/>
      <c r="SRL77" s="507"/>
      <c r="SRM77" s="507"/>
      <c r="SRN77" s="507"/>
      <c r="SRO77" s="507"/>
      <c r="SRP77" s="507"/>
      <c r="SRQ77" s="507"/>
      <c r="SRR77" s="507"/>
      <c r="SRS77" s="507"/>
      <c r="SRT77" s="507"/>
      <c r="SRU77" s="507"/>
      <c r="SRV77" s="507"/>
      <c r="SRW77" s="507"/>
      <c r="SRX77" s="507"/>
      <c r="SRY77" s="507"/>
      <c r="SRZ77" s="507"/>
      <c r="SSA77" s="507"/>
      <c r="SSB77" s="507"/>
      <c r="SSC77" s="507"/>
      <c r="SSD77" s="507"/>
      <c r="SSE77" s="507"/>
      <c r="SSF77" s="507"/>
      <c r="SSG77" s="507"/>
      <c r="SSH77" s="507"/>
      <c r="SSI77" s="507"/>
      <c r="SSJ77" s="507"/>
      <c r="SSK77" s="507"/>
      <c r="SSL77" s="507"/>
      <c r="SSM77" s="507"/>
      <c r="SSN77" s="507"/>
      <c r="SSO77" s="507"/>
      <c r="SSP77" s="507"/>
      <c r="SSQ77" s="507"/>
      <c r="SSR77" s="507"/>
      <c r="SSS77" s="507"/>
      <c r="SST77" s="507"/>
      <c r="SSU77" s="507"/>
      <c r="SSV77" s="507"/>
      <c r="SSW77" s="507"/>
      <c r="SSX77" s="507"/>
      <c r="SSY77" s="507"/>
      <c r="SSZ77" s="507"/>
      <c r="STA77" s="507"/>
      <c r="STB77" s="507"/>
      <c r="STC77" s="507"/>
      <c r="STD77" s="507"/>
      <c r="STE77" s="507"/>
      <c r="STF77" s="507"/>
      <c r="STG77" s="507"/>
      <c r="STH77" s="507"/>
      <c r="STI77" s="507"/>
      <c r="STJ77" s="507"/>
      <c r="STK77" s="507"/>
      <c r="STL77" s="507"/>
      <c r="STM77" s="507"/>
      <c r="STN77" s="507"/>
      <c r="STO77" s="507"/>
      <c r="STP77" s="507"/>
      <c r="STQ77" s="507"/>
      <c r="STR77" s="507"/>
      <c r="STS77" s="507"/>
      <c r="STT77" s="507"/>
      <c r="STU77" s="507"/>
      <c r="STV77" s="507"/>
      <c r="STW77" s="507"/>
      <c r="STX77" s="507"/>
      <c r="STY77" s="507"/>
      <c r="STZ77" s="507"/>
      <c r="SUA77" s="507"/>
      <c r="SUB77" s="507"/>
      <c r="SUC77" s="507"/>
      <c r="SUD77" s="507"/>
      <c r="SUE77" s="507"/>
      <c r="SUF77" s="507"/>
      <c r="SUG77" s="507"/>
      <c r="SUH77" s="507"/>
      <c r="SUI77" s="507"/>
      <c r="SUJ77" s="507"/>
      <c r="SUK77" s="507"/>
      <c r="SUL77" s="507"/>
      <c r="SUM77" s="507"/>
      <c r="SUN77" s="507"/>
      <c r="SUO77" s="507"/>
      <c r="SUP77" s="507"/>
      <c r="SUQ77" s="507"/>
      <c r="SUR77" s="507"/>
      <c r="SUS77" s="507"/>
      <c r="SUT77" s="507"/>
      <c r="SUU77" s="507"/>
      <c r="SUV77" s="507"/>
      <c r="SUW77" s="507"/>
      <c r="SUX77" s="507"/>
      <c r="SUY77" s="507"/>
      <c r="SUZ77" s="507"/>
      <c r="SVA77" s="507"/>
      <c r="SVB77" s="507"/>
      <c r="SVC77" s="507"/>
      <c r="SVD77" s="507"/>
      <c r="SVE77" s="507"/>
      <c r="SVF77" s="507"/>
      <c r="SVG77" s="507"/>
      <c r="SVH77" s="507"/>
      <c r="SVI77" s="507"/>
      <c r="SVJ77" s="507"/>
      <c r="SVK77" s="507"/>
      <c r="SVL77" s="507"/>
      <c r="SVM77" s="507"/>
      <c r="SVN77" s="507"/>
      <c r="SVO77" s="507"/>
      <c r="SVP77" s="507"/>
      <c r="SVQ77" s="507"/>
      <c r="SVR77" s="507"/>
      <c r="SVS77" s="507"/>
      <c r="SVT77" s="507"/>
      <c r="SVU77" s="507"/>
      <c r="SVV77" s="507"/>
      <c r="SVW77" s="507"/>
      <c r="SVX77" s="507"/>
      <c r="SVY77" s="507"/>
      <c r="SVZ77" s="507"/>
      <c r="SWA77" s="507"/>
      <c r="SWB77" s="507"/>
      <c r="SWC77" s="507"/>
      <c r="SWD77" s="507"/>
      <c r="SWE77" s="507"/>
      <c r="SWF77" s="507"/>
      <c r="SWG77" s="507"/>
      <c r="SWH77" s="507"/>
      <c r="SWI77" s="507"/>
      <c r="SWJ77" s="507"/>
      <c r="SWK77" s="507"/>
      <c r="SWL77" s="507"/>
      <c r="SWM77" s="507"/>
      <c r="SWN77" s="507"/>
      <c r="SWO77" s="507"/>
      <c r="SWP77" s="507"/>
      <c r="SWQ77" s="507"/>
      <c r="SWR77" s="507"/>
      <c r="SWS77" s="507"/>
      <c r="SWT77" s="507"/>
      <c r="SWU77" s="507"/>
      <c r="SWV77" s="507"/>
      <c r="SWW77" s="507"/>
      <c r="SWX77" s="507"/>
      <c r="SWY77" s="507"/>
      <c r="SWZ77" s="507"/>
      <c r="SXA77" s="507"/>
      <c r="SXB77" s="507"/>
      <c r="SXC77" s="507"/>
      <c r="SXD77" s="507"/>
      <c r="SXE77" s="507"/>
      <c r="SXF77" s="507"/>
      <c r="SXG77" s="507"/>
      <c r="SXH77" s="507"/>
      <c r="SXI77" s="507"/>
      <c r="SXJ77" s="507"/>
      <c r="SXK77" s="507"/>
      <c r="SXL77" s="507"/>
      <c r="SXN77" s="507"/>
      <c r="SXO77" s="507"/>
      <c r="SXP77" s="507"/>
      <c r="SXQ77" s="507"/>
      <c r="SXR77" s="507"/>
      <c r="SXT77" s="507"/>
      <c r="SXX77" s="507"/>
      <c r="SXY77" s="507"/>
      <c r="SXZ77" s="507"/>
      <c r="SYA77" s="507"/>
      <c r="SYB77" s="507"/>
      <c r="SYC77" s="507"/>
      <c r="SYD77" s="507"/>
      <c r="SYE77" s="507"/>
      <c r="SYF77" s="507"/>
      <c r="SYG77" s="507"/>
      <c r="SYI77" s="507"/>
      <c r="SYJ77" s="507"/>
      <c r="SYK77" s="507"/>
      <c r="SYL77" s="507"/>
      <c r="SYM77" s="507"/>
      <c r="SYN77" s="507"/>
      <c r="SYO77" s="507"/>
      <c r="SYP77" s="507"/>
      <c r="SYQ77" s="507"/>
      <c r="SYR77" s="507"/>
      <c r="SYS77" s="507"/>
      <c r="SYT77" s="507"/>
      <c r="SYU77" s="507"/>
      <c r="SYV77" s="507"/>
      <c r="SYW77" s="507"/>
      <c r="SYX77" s="507"/>
      <c r="SYY77" s="507"/>
      <c r="SYZ77" s="507"/>
      <c r="SZA77" s="507"/>
      <c r="SZB77" s="507"/>
      <c r="SZC77" s="507"/>
      <c r="SZD77" s="507"/>
      <c r="SZE77" s="507"/>
      <c r="SZF77" s="507"/>
      <c r="SZG77" s="507"/>
      <c r="SZH77" s="507"/>
      <c r="SZI77" s="507"/>
      <c r="SZJ77" s="507"/>
      <c r="SZK77" s="507"/>
      <c r="SZL77" s="507"/>
      <c r="SZM77" s="507"/>
      <c r="SZN77" s="507"/>
      <c r="SZO77" s="507"/>
      <c r="SZP77" s="507"/>
      <c r="SZQ77" s="507"/>
      <c r="SZR77" s="507"/>
      <c r="SZS77" s="507"/>
      <c r="SZT77" s="507"/>
      <c r="SZU77" s="507"/>
      <c r="SZV77" s="507"/>
      <c r="SZW77" s="507"/>
      <c r="SZX77" s="507"/>
      <c r="SZY77" s="507"/>
      <c r="SZZ77" s="507"/>
      <c r="TAA77" s="507"/>
      <c r="TAB77" s="507"/>
      <c r="TAC77" s="507"/>
      <c r="TAD77" s="507"/>
      <c r="TAE77" s="507"/>
      <c r="TAF77" s="507"/>
      <c r="TAG77" s="507"/>
      <c r="TAH77" s="507"/>
      <c r="TAI77" s="507"/>
      <c r="TAJ77" s="507"/>
      <c r="TAK77" s="507"/>
      <c r="TAL77" s="507"/>
      <c r="TAM77" s="507"/>
      <c r="TAN77" s="507"/>
      <c r="TAO77" s="507"/>
      <c r="TAP77" s="507"/>
      <c r="TAQ77" s="507"/>
      <c r="TAR77" s="507"/>
      <c r="TAS77" s="507"/>
      <c r="TAT77" s="507"/>
      <c r="TAU77" s="507"/>
      <c r="TAV77" s="507"/>
      <c r="TAW77" s="507"/>
      <c r="TAX77" s="507"/>
      <c r="TAY77" s="507"/>
      <c r="TAZ77" s="507"/>
      <c r="TBA77" s="507"/>
      <c r="TBB77" s="507"/>
      <c r="TBC77" s="507"/>
      <c r="TBD77" s="507"/>
      <c r="TBE77" s="507"/>
      <c r="TBF77" s="507"/>
      <c r="TBG77" s="507"/>
      <c r="TBH77" s="507"/>
      <c r="TBI77" s="507"/>
      <c r="TBJ77" s="507"/>
      <c r="TBK77" s="507"/>
      <c r="TBL77" s="507"/>
      <c r="TBM77" s="507"/>
      <c r="TBN77" s="507"/>
      <c r="TBO77" s="507"/>
      <c r="TBP77" s="507"/>
      <c r="TBQ77" s="507"/>
      <c r="TBR77" s="507"/>
      <c r="TBS77" s="507"/>
      <c r="TBT77" s="507"/>
      <c r="TBU77" s="507"/>
      <c r="TBV77" s="507"/>
      <c r="TBW77" s="507"/>
      <c r="TBX77" s="507"/>
      <c r="TBY77" s="507"/>
      <c r="TBZ77" s="507"/>
      <c r="TCA77" s="507"/>
      <c r="TCB77" s="507"/>
      <c r="TCC77" s="507"/>
      <c r="TCD77" s="507"/>
      <c r="TCE77" s="507"/>
      <c r="TCF77" s="507"/>
      <c r="TCG77" s="507"/>
      <c r="TCH77" s="507"/>
      <c r="TCI77" s="507"/>
      <c r="TCJ77" s="507"/>
      <c r="TCK77" s="507"/>
      <c r="TCL77" s="507"/>
      <c r="TCM77" s="507"/>
      <c r="TCN77" s="507"/>
      <c r="TCO77" s="507"/>
      <c r="TCP77" s="507"/>
      <c r="TCQ77" s="507"/>
      <c r="TCR77" s="507"/>
      <c r="TCS77" s="507"/>
      <c r="TCT77" s="507"/>
      <c r="TCU77" s="507"/>
      <c r="TCV77" s="507"/>
      <c r="TCW77" s="507"/>
      <c r="TCX77" s="507"/>
      <c r="TCY77" s="507"/>
      <c r="TCZ77" s="507"/>
      <c r="TDA77" s="507"/>
      <c r="TDB77" s="507"/>
      <c r="TDC77" s="507"/>
      <c r="TDD77" s="507"/>
      <c r="TDE77" s="507"/>
      <c r="TDF77" s="507"/>
      <c r="TDG77" s="507"/>
      <c r="TDH77" s="507"/>
      <c r="TDI77" s="507"/>
      <c r="TDJ77" s="507"/>
      <c r="TDK77" s="507"/>
      <c r="TDL77" s="507"/>
      <c r="TDM77" s="507"/>
      <c r="TDN77" s="507"/>
      <c r="TDO77" s="507"/>
      <c r="TDP77" s="507"/>
      <c r="TDQ77" s="507"/>
      <c r="TDR77" s="507"/>
      <c r="TDS77" s="507"/>
      <c r="TDT77" s="507"/>
      <c r="TDU77" s="507"/>
      <c r="TDV77" s="507"/>
      <c r="TDW77" s="507"/>
      <c r="TDX77" s="507"/>
      <c r="TDY77" s="507"/>
      <c r="TDZ77" s="507"/>
      <c r="TEA77" s="507"/>
      <c r="TEB77" s="507"/>
      <c r="TEC77" s="507"/>
      <c r="TED77" s="507"/>
      <c r="TEE77" s="507"/>
      <c r="TEF77" s="507"/>
      <c r="TEG77" s="507"/>
      <c r="TEH77" s="507"/>
      <c r="TEI77" s="507"/>
      <c r="TEJ77" s="507"/>
      <c r="TEK77" s="507"/>
      <c r="TEL77" s="507"/>
      <c r="TEM77" s="507"/>
      <c r="TEN77" s="507"/>
      <c r="TEO77" s="507"/>
      <c r="TEP77" s="507"/>
      <c r="TEQ77" s="507"/>
      <c r="TER77" s="507"/>
      <c r="TES77" s="507"/>
      <c r="TET77" s="507"/>
      <c r="TEU77" s="507"/>
      <c r="TEV77" s="507"/>
      <c r="TEW77" s="507"/>
      <c r="TEX77" s="507"/>
      <c r="TEY77" s="507"/>
      <c r="TEZ77" s="507"/>
      <c r="TFA77" s="507"/>
      <c r="TFB77" s="507"/>
      <c r="TFC77" s="507"/>
      <c r="TFD77" s="507"/>
      <c r="TFE77" s="507"/>
      <c r="TFF77" s="507"/>
      <c r="TFG77" s="507"/>
      <c r="TFH77" s="507"/>
      <c r="TFI77" s="507"/>
      <c r="TFJ77" s="507"/>
      <c r="TFK77" s="507"/>
      <c r="TFL77" s="507"/>
      <c r="TFM77" s="507"/>
      <c r="TFN77" s="507"/>
      <c r="TFO77" s="507"/>
      <c r="TFP77" s="507"/>
      <c r="TFQ77" s="507"/>
      <c r="TFR77" s="507"/>
      <c r="TFS77" s="507"/>
      <c r="TFT77" s="507"/>
      <c r="TFU77" s="507"/>
      <c r="TFV77" s="507"/>
      <c r="TFW77" s="507"/>
      <c r="TFX77" s="507"/>
      <c r="TFY77" s="507"/>
      <c r="TFZ77" s="507"/>
      <c r="TGA77" s="507"/>
      <c r="TGB77" s="507"/>
      <c r="TGC77" s="507"/>
      <c r="TGD77" s="507"/>
      <c r="TGE77" s="507"/>
      <c r="TGF77" s="507"/>
      <c r="TGG77" s="507"/>
      <c r="TGH77" s="507"/>
      <c r="TGI77" s="507"/>
      <c r="TGJ77" s="507"/>
      <c r="TGK77" s="507"/>
      <c r="TGL77" s="507"/>
      <c r="TGM77" s="507"/>
      <c r="TGN77" s="507"/>
      <c r="TGO77" s="507"/>
      <c r="TGP77" s="507"/>
      <c r="TGQ77" s="507"/>
      <c r="TGR77" s="507"/>
      <c r="TGS77" s="507"/>
      <c r="TGT77" s="507"/>
      <c r="TGU77" s="507"/>
      <c r="TGV77" s="507"/>
      <c r="TGW77" s="507"/>
      <c r="TGX77" s="507"/>
      <c r="TGY77" s="507"/>
      <c r="TGZ77" s="507"/>
      <c r="THA77" s="507"/>
      <c r="THB77" s="507"/>
      <c r="THC77" s="507"/>
      <c r="THD77" s="507"/>
      <c r="THE77" s="507"/>
      <c r="THF77" s="507"/>
      <c r="THG77" s="507"/>
      <c r="THH77" s="507"/>
      <c r="THJ77" s="507"/>
      <c r="THK77" s="507"/>
      <c r="THL77" s="507"/>
      <c r="THM77" s="507"/>
      <c r="THN77" s="507"/>
      <c r="THP77" s="507"/>
      <c r="THT77" s="507"/>
      <c r="THU77" s="507"/>
      <c r="THV77" s="507"/>
      <c r="THW77" s="507"/>
      <c r="THX77" s="507"/>
      <c r="THY77" s="507"/>
      <c r="THZ77" s="507"/>
      <c r="TIA77" s="507"/>
      <c r="TIB77" s="507"/>
      <c r="TIC77" s="507"/>
      <c r="TIE77" s="507"/>
      <c r="TIF77" s="507"/>
      <c r="TIG77" s="507"/>
      <c r="TIH77" s="507"/>
      <c r="TII77" s="507"/>
      <c r="TIJ77" s="507"/>
      <c r="TIK77" s="507"/>
      <c r="TIL77" s="507"/>
      <c r="TIM77" s="507"/>
      <c r="TIN77" s="507"/>
      <c r="TIO77" s="507"/>
      <c r="TIP77" s="507"/>
      <c r="TIQ77" s="507"/>
      <c r="TIR77" s="507"/>
      <c r="TIS77" s="507"/>
      <c r="TIT77" s="507"/>
      <c r="TIU77" s="507"/>
      <c r="TIV77" s="507"/>
      <c r="TIW77" s="507"/>
      <c r="TIX77" s="507"/>
      <c r="TIY77" s="507"/>
      <c r="TIZ77" s="507"/>
      <c r="TJA77" s="507"/>
      <c r="TJB77" s="507"/>
      <c r="TJC77" s="507"/>
      <c r="TJD77" s="507"/>
      <c r="TJE77" s="507"/>
      <c r="TJF77" s="507"/>
      <c r="TJG77" s="507"/>
      <c r="TJH77" s="507"/>
      <c r="TJI77" s="507"/>
      <c r="TJJ77" s="507"/>
      <c r="TJK77" s="507"/>
      <c r="TJL77" s="507"/>
      <c r="TJM77" s="507"/>
      <c r="TJN77" s="507"/>
      <c r="TJO77" s="507"/>
      <c r="TJP77" s="507"/>
      <c r="TJQ77" s="507"/>
      <c r="TJR77" s="507"/>
      <c r="TJS77" s="507"/>
      <c r="TJT77" s="507"/>
      <c r="TJU77" s="507"/>
      <c r="TJV77" s="507"/>
      <c r="TJW77" s="507"/>
      <c r="TJX77" s="507"/>
      <c r="TJY77" s="507"/>
      <c r="TJZ77" s="507"/>
      <c r="TKA77" s="507"/>
      <c r="TKB77" s="507"/>
      <c r="TKC77" s="507"/>
      <c r="TKD77" s="507"/>
      <c r="TKE77" s="507"/>
      <c r="TKF77" s="507"/>
      <c r="TKG77" s="507"/>
      <c r="TKH77" s="507"/>
      <c r="TKI77" s="507"/>
      <c r="TKJ77" s="507"/>
      <c r="TKK77" s="507"/>
      <c r="TKL77" s="507"/>
      <c r="TKM77" s="507"/>
      <c r="TKN77" s="507"/>
      <c r="TKO77" s="507"/>
      <c r="TKP77" s="507"/>
      <c r="TKQ77" s="507"/>
      <c r="TKR77" s="507"/>
      <c r="TKS77" s="507"/>
      <c r="TKT77" s="507"/>
      <c r="TKU77" s="507"/>
      <c r="TKV77" s="507"/>
      <c r="TKW77" s="507"/>
      <c r="TKX77" s="507"/>
      <c r="TKY77" s="507"/>
      <c r="TKZ77" s="507"/>
      <c r="TLA77" s="507"/>
      <c r="TLB77" s="507"/>
      <c r="TLC77" s="507"/>
      <c r="TLD77" s="507"/>
      <c r="TLE77" s="507"/>
      <c r="TLF77" s="507"/>
      <c r="TLG77" s="507"/>
      <c r="TLH77" s="507"/>
      <c r="TLI77" s="507"/>
      <c r="TLJ77" s="507"/>
      <c r="TLK77" s="507"/>
      <c r="TLL77" s="507"/>
      <c r="TLM77" s="507"/>
      <c r="TLN77" s="507"/>
      <c r="TLO77" s="507"/>
      <c r="TLP77" s="507"/>
      <c r="TLQ77" s="507"/>
      <c r="TLR77" s="507"/>
      <c r="TLS77" s="507"/>
      <c r="TLT77" s="507"/>
      <c r="TLU77" s="507"/>
      <c r="TLV77" s="507"/>
      <c r="TLW77" s="507"/>
      <c r="TLX77" s="507"/>
      <c r="TLY77" s="507"/>
      <c r="TLZ77" s="507"/>
      <c r="TMA77" s="507"/>
      <c r="TMB77" s="507"/>
      <c r="TMC77" s="507"/>
      <c r="TMD77" s="507"/>
      <c r="TME77" s="507"/>
      <c r="TMF77" s="507"/>
      <c r="TMG77" s="507"/>
      <c r="TMH77" s="507"/>
      <c r="TMI77" s="507"/>
      <c r="TMJ77" s="507"/>
      <c r="TMK77" s="507"/>
      <c r="TML77" s="507"/>
      <c r="TMM77" s="507"/>
      <c r="TMN77" s="507"/>
      <c r="TMO77" s="507"/>
      <c r="TMP77" s="507"/>
      <c r="TMQ77" s="507"/>
      <c r="TMR77" s="507"/>
      <c r="TMS77" s="507"/>
      <c r="TMT77" s="507"/>
      <c r="TMU77" s="507"/>
      <c r="TMV77" s="507"/>
      <c r="TMW77" s="507"/>
      <c r="TMX77" s="507"/>
      <c r="TMY77" s="507"/>
      <c r="TMZ77" s="507"/>
      <c r="TNA77" s="507"/>
      <c r="TNB77" s="507"/>
      <c r="TNC77" s="507"/>
      <c r="TND77" s="507"/>
      <c r="TNE77" s="507"/>
      <c r="TNF77" s="507"/>
      <c r="TNG77" s="507"/>
      <c r="TNH77" s="507"/>
      <c r="TNI77" s="507"/>
      <c r="TNJ77" s="507"/>
      <c r="TNK77" s="507"/>
      <c r="TNL77" s="507"/>
      <c r="TNM77" s="507"/>
      <c r="TNN77" s="507"/>
      <c r="TNO77" s="507"/>
      <c r="TNP77" s="507"/>
      <c r="TNQ77" s="507"/>
      <c r="TNR77" s="507"/>
      <c r="TNS77" s="507"/>
      <c r="TNT77" s="507"/>
      <c r="TNU77" s="507"/>
      <c r="TNV77" s="507"/>
      <c r="TNW77" s="507"/>
      <c r="TNX77" s="507"/>
      <c r="TNY77" s="507"/>
      <c r="TNZ77" s="507"/>
      <c r="TOA77" s="507"/>
      <c r="TOB77" s="507"/>
      <c r="TOC77" s="507"/>
      <c r="TOD77" s="507"/>
      <c r="TOE77" s="507"/>
      <c r="TOF77" s="507"/>
      <c r="TOG77" s="507"/>
      <c r="TOH77" s="507"/>
      <c r="TOI77" s="507"/>
      <c r="TOJ77" s="507"/>
      <c r="TOK77" s="507"/>
      <c r="TOL77" s="507"/>
      <c r="TOM77" s="507"/>
      <c r="TON77" s="507"/>
      <c r="TOO77" s="507"/>
      <c r="TOP77" s="507"/>
      <c r="TOQ77" s="507"/>
      <c r="TOR77" s="507"/>
      <c r="TOS77" s="507"/>
      <c r="TOT77" s="507"/>
      <c r="TOU77" s="507"/>
      <c r="TOV77" s="507"/>
      <c r="TOW77" s="507"/>
      <c r="TOX77" s="507"/>
      <c r="TOY77" s="507"/>
      <c r="TOZ77" s="507"/>
      <c r="TPA77" s="507"/>
      <c r="TPB77" s="507"/>
      <c r="TPC77" s="507"/>
      <c r="TPD77" s="507"/>
      <c r="TPE77" s="507"/>
      <c r="TPF77" s="507"/>
      <c r="TPG77" s="507"/>
      <c r="TPH77" s="507"/>
      <c r="TPI77" s="507"/>
      <c r="TPJ77" s="507"/>
      <c r="TPK77" s="507"/>
      <c r="TPL77" s="507"/>
      <c r="TPM77" s="507"/>
      <c r="TPN77" s="507"/>
      <c r="TPO77" s="507"/>
      <c r="TPP77" s="507"/>
      <c r="TPQ77" s="507"/>
      <c r="TPR77" s="507"/>
      <c r="TPS77" s="507"/>
      <c r="TPT77" s="507"/>
      <c r="TPU77" s="507"/>
      <c r="TPV77" s="507"/>
      <c r="TPW77" s="507"/>
      <c r="TPX77" s="507"/>
      <c r="TPY77" s="507"/>
      <c r="TPZ77" s="507"/>
      <c r="TQA77" s="507"/>
      <c r="TQB77" s="507"/>
      <c r="TQC77" s="507"/>
      <c r="TQD77" s="507"/>
      <c r="TQE77" s="507"/>
      <c r="TQF77" s="507"/>
      <c r="TQG77" s="507"/>
      <c r="TQH77" s="507"/>
      <c r="TQI77" s="507"/>
      <c r="TQJ77" s="507"/>
      <c r="TQK77" s="507"/>
      <c r="TQL77" s="507"/>
      <c r="TQM77" s="507"/>
      <c r="TQN77" s="507"/>
      <c r="TQO77" s="507"/>
      <c r="TQP77" s="507"/>
      <c r="TQQ77" s="507"/>
      <c r="TQR77" s="507"/>
      <c r="TQS77" s="507"/>
      <c r="TQT77" s="507"/>
      <c r="TQU77" s="507"/>
      <c r="TQV77" s="507"/>
      <c r="TQW77" s="507"/>
      <c r="TQX77" s="507"/>
      <c r="TQY77" s="507"/>
      <c r="TQZ77" s="507"/>
      <c r="TRA77" s="507"/>
      <c r="TRB77" s="507"/>
      <c r="TRC77" s="507"/>
      <c r="TRD77" s="507"/>
      <c r="TRF77" s="507"/>
      <c r="TRG77" s="507"/>
      <c r="TRH77" s="507"/>
      <c r="TRI77" s="507"/>
      <c r="TRJ77" s="507"/>
      <c r="TRL77" s="507"/>
      <c r="TRP77" s="507"/>
      <c r="TRQ77" s="507"/>
      <c r="TRR77" s="507"/>
      <c r="TRS77" s="507"/>
      <c r="TRT77" s="507"/>
      <c r="TRU77" s="507"/>
      <c r="TRV77" s="507"/>
      <c r="TRW77" s="507"/>
      <c r="TRX77" s="507"/>
      <c r="TRY77" s="507"/>
      <c r="TSA77" s="507"/>
      <c r="TSB77" s="507"/>
      <c r="TSC77" s="507"/>
      <c r="TSD77" s="507"/>
      <c r="TSE77" s="507"/>
      <c r="TSF77" s="507"/>
      <c r="TSG77" s="507"/>
      <c r="TSH77" s="507"/>
      <c r="TSI77" s="507"/>
      <c r="TSJ77" s="507"/>
      <c r="TSK77" s="507"/>
      <c r="TSL77" s="507"/>
      <c r="TSM77" s="507"/>
      <c r="TSN77" s="507"/>
      <c r="TSO77" s="507"/>
      <c r="TSP77" s="507"/>
      <c r="TSQ77" s="507"/>
      <c r="TSR77" s="507"/>
      <c r="TSS77" s="507"/>
      <c r="TST77" s="507"/>
      <c r="TSU77" s="507"/>
      <c r="TSV77" s="507"/>
      <c r="TSW77" s="507"/>
      <c r="TSX77" s="507"/>
      <c r="TSY77" s="507"/>
      <c r="TSZ77" s="507"/>
      <c r="TTA77" s="507"/>
      <c r="TTB77" s="507"/>
      <c r="TTC77" s="507"/>
      <c r="TTD77" s="507"/>
      <c r="TTE77" s="507"/>
      <c r="TTF77" s="507"/>
      <c r="TTG77" s="507"/>
      <c r="TTH77" s="507"/>
      <c r="TTI77" s="507"/>
      <c r="TTJ77" s="507"/>
      <c r="TTK77" s="507"/>
      <c r="TTL77" s="507"/>
      <c r="TTM77" s="507"/>
      <c r="TTN77" s="507"/>
      <c r="TTO77" s="507"/>
      <c r="TTP77" s="507"/>
      <c r="TTQ77" s="507"/>
      <c r="TTR77" s="507"/>
      <c r="TTS77" s="507"/>
      <c r="TTT77" s="507"/>
      <c r="TTU77" s="507"/>
      <c r="TTV77" s="507"/>
      <c r="TTW77" s="507"/>
      <c r="TTX77" s="507"/>
      <c r="TTY77" s="507"/>
      <c r="TTZ77" s="507"/>
      <c r="TUA77" s="507"/>
      <c r="TUB77" s="507"/>
      <c r="TUC77" s="507"/>
      <c r="TUD77" s="507"/>
      <c r="TUE77" s="507"/>
      <c r="TUF77" s="507"/>
      <c r="TUG77" s="507"/>
      <c r="TUH77" s="507"/>
      <c r="TUI77" s="507"/>
      <c r="TUJ77" s="507"/>
      <c r="TUK77" s="507"/>
      <c r="TUL77" s="507"/>
      <c r="TUM77" s="507"/>
      <c r="TUN77" s="507"/>
      <c r="TUO77" s="507"/>
      <c r="TUP77" s="507"/>
      <c r="TUQ77" s="507"/>
      <c r="TUR77" s="507"/>
      <c r="TUS77" s="507"/>
      <c r="TUT77" s="507"/>
      <c r="TUU77" s="507"/>
      <c r="TUV77" s="507"/>
      <c r="TUW77" s="507"/>
      <c r="TUX77" s="507"/>
      <c r="TUY77" s="507"/>
      <c r="TUZ77" s="507"/>
      <c r="TVA77" s="507"/>
      <c r="TVB77" s="507"/>
      <c r="TVC77" s="507"/>
      <c r="TVD77" s="507"/>
      <c r="TVE77" s="507"/>
      <c r="TVF77" s="507"/>
      <c r="TVG77" s="507"/>
      <c r="TVH77" s="507"/>
      <c r="TVI77" s="507"/>
      <c r="TVJ77" s="507"/>
      <c r="TVK77" s="507"/>
      <c r="TVL77" s="507"/>
      <c r="TVM77" s="507"/>
      <c r="TVN77" s="507"/>
      <c r="TVO77" s="507"/>
      <c r="TVP77" s="507"/>
      <c r="TVQ77" s="507"/>
      <c r="TVR77" s="507"/>
      <c r="TVS77" s="507"/>
      <c r="TVT77" s="507"/>
      <c r="TVU77" s="507"/>
      <c r="TVV77" s="507"/>
      <c r="TVW77" s="507"/>
      <c r="TVX77" s="507"/>
      <c r="TVY77" s="507"/>
      <c r="TVZ77" s="507"/>
      <c r="TWA77" s="507"/>
      <c r="TWB77" s="507"/>
      <c r="TWC77" s="507"/>
      <c r="TWD77" s="507"/>
      <c r="TWE77" s="507"/>
      <c r="TWF77" s="507"/>
      <c r="TWG77" s="507"/>
      <c r="TWH77" s="507"/>
      <c r="TWI77" s="507"/>
      <c r="TWJ77" s="507"/>
      <c r="TWK77" s="507"/>
      <c r="TWL77" s="507"/>
      <c r="TWM77" s="507"/>
      <c r="TWN77" s="507"/>
      <c r="TWO77" s="507"/>
      <c r="TWP77" s="507"/>
      <c r="TWQ77" s="507"/>
      <c r="TWR77" s="507"/>
      <c r="TWS77" s="507"/>
      <c r="TWT77" s="507"/>
      <c r="TWU77" s="507"/>
      <c r="TWV77" s="507"/>
      <c r="TWW77" s="507"/>
      <c r="TWX77" s="507"/>
      <c r="TWY77" s="507"/>
      <c r="TWZ77" s="507"/>
      <c r="TXA77" s="507"/>
      <c r="TXB77" s="507"/>
      <c r="TXC77" s="507"/>
      <c r="TXD77" s="507"/>
      <c r="TXE77" s="507"/>
      <c r="TXF77" s="507"/>
      <c r="TXG77" s="507"/>
      <c r="TXH77" s="507"/>
      <c r="TXI77" s="507"/>
      <c r="TXJ77" s="507"/>
      <c r="TXK77" s="507"/>
      <c r="TXL77" s="507"/>
      <c r="TXM77" s="507"/>
      <c r="TXN77" s="507"/>
      <c r="TXO77" s="507"/>
      <c r="TXP77" s="507"/>
      <c r="TXQ77" s="507"/>
      <c r="TXR77" s="507"/>
      <c r="TXS77" s="507"/>
      <c r="TXT77" s="507"/>
      <c r="TXU77" s="507"/>
      <c r="TXV77" s="507"/>
      <c r="TXW77" s="507"/>
      <c r="TXX77" s="507"/>
      <c r="TXY77" s="507"/>
      <c r="TXZ77" s="507"/>
      <c r="TYA77" s="507"/>
      <c r="TYB77" s="507"/>
      <c r="TYC77" s="507"/>
      <c r="TYD77" s="507"/>
      <c r="TYE77" s="507"/>
      <c r="TYF77" s="507"/>
      <c r="TYG77" s="507"/>
      <c r="TYH77" s="507"/>
      <c r="TYI77" s="507"/>
      <c r="TYJ77" s="507"/>
      <c r="TYK77" s="507"/>
      <c r="TYL77" s="507"/>
      <c r="TYM77" s="507"/>
      <c r="TYN77" s="507"/>
      <c r="TYO77" s="507"/>
      <c r="TYP77" s="507"/>
      <c r="TYQ77" s="507"/>
      <c r="TYR77" s="507"/>
      <c r="TYS77" s="507"/>
      <c r="TYT77" s="507"/>
      <c r="TYU77" s="507"/>
      <c r="TYV77" s="507"/>
      <c r="TYW77" s="507"/>
      <c r="TYX77" s="507"/>
      <c r="TYY77" s="507"/>
      <c r="TYZ77" s="507"/>
      <c r="TZA77" s="507"/>
      <c r="TZB77" s="507"/>
      <c r="TZC77" s="507"/>
      <c r="TZD77" s="507"/>
      <c r="TZE77" s="507"/>
      <c r="TZF77" s="507"/>
      <c r="TZG77" s="507"/>
      <c r="TZH77" s="507"/>
      <c r="TZI77" s="507"/>
      <c r="TZJ77" s="507"/>
      <c r="TZK77" s="507"/>
      <c r="TZL77" s="507"/>
      <c r="TZM77" s="507"/>
      <c r="TZN77" s="507"/>
      <c r="TZO77" s="507"/>
      <c r="TZP77" s="507"/>
      <c r="TZQ77" s="507"/>
      <c r="TZR77" s="507"/>
      <c r="TZS77" s="507"/>
      <c r="TZT77" s="507"/>
      <c r="TZU77" s="507"/>
      <c r="TZV77" s="507"/>
      <c r="TZW77" s="507"/>
      <c r="TZX77" s="507"/>
      <c r="TZY77" s="507"/>
      <c r="TZZ77" s="507"/>
      <c r="UAA77" s="507"/>
      <c r="UAB77" s="507"/>
      <c r="UAC77" s="507"/>
      <c r="UAD77" s="507"/>
      <c r="UAE77" s="507"/>
      <c r="UAF77" s="507"/>
      <c r="UAG77" s="507"/>
      <c r="UAH77" s="507"/>
      <c r="UAI77" s="507"/>
      <c r="UAJ77" s="507"/>
      <c r="UAK77" s="507"/>
      <c r="UAL77" s="507"/>
      <c r="UAM77" s="507"/>
      <c r="UAN77" s="507"/>
      <c r="UAO77" s="507"/>
      <c r="UAP77" s="507"/>
      <c r="UAQ77" s="507"/>
      <c r="UAR77" s="507"/>
      <c r="UAS77" s="507"/>
      <c r="UAT77" s="507"/>
      <c r="UAU77" s="507"/>
      <c r="UAV77" s="507"/>
      <c r="UAW77" s="507"/>
      <c r="UAX77" s="507"/>
      <c r="UAY77" s="507"/>
      <c r="UAZ77" s="507"/>
      <c r="UBB77" s="507"/>
      <c r="UBC77" s="507"/>
      <c r="UBD77" s="507"/>
      <c r="UBE77" s="507"/>
      <c r="UBF77" s="507"/>
      <c r="UBH77" s="507"/>
      <c r="UBL77" s="507"/>
      <c r="UBM77" s="507"/>
      <c r="UBN77" s="507"/>
      <c r="UBO77" s="507"/>
      <c r="UBP77" s="507"/>
      <c r="UBQ77" s="507"/>
      <c r="UBR77" s="507"/>
      <c r="UBS77" s="507"/>
      <c r="UBT77" s="507"/>
      <c r="UBU77" s="507"/>
      <c r="UBW77" s="507"/>
      <c r="UBX77" s="507"/>
      <c r="UBY77" s="507"/>
      <c r="UBZ77" s="507"/>
      <c r="UCA77" s="507"/>
      <c r="UCB77" s="507"/>
      <c r="UCC77" s="507"/>
      <c r="UCD77" s="507"/>
      <c r="UCE77" s="507"/>
      <c r="UCF77" s="507"/>
      <c r="UCG77" s="507"/>
      <c r="UCH77" s="507"/>
      <c r="UCI77" s="507"/>
      <c r="UCJ77" s="507"/>
      <c r="UCK77" s="507"/>
      <c r="UCL77" s="507"/>
      <c r="UCM77" s="507"/>
      <c r="UCN77" s="507"/>
      <c r="UCO77" s="507"/>
      <c r="UCP77" s="507"/>
      <c r="UCQ77" s="507"/>
      <c r="UCR77" s="507"/>
      <c r="UCS77" s="507"/>
      <c r="UCT77" s="507"/>
      <c r="UCU77" s="507"/>
      <c r="UCV77" s="507"/>
      <c r="UCW77" s="507"/>
      <c r="UCX77" s="507"/>
      <c r="UCY77" s="507"/>
      <c r="UCZ77" s="507"/>
      <c r="UDA77" s="507"/>
      <c r="UDB77" s="507"/>
      <c r="UDC77" s="507"/>
      <c r="UDD77" s="507"/>
      <c r="UDE77" s="507"/>
      <c r="UDF77" s="507"/>
      <c r="UDG77" s="507"/>
      <c r="UDH77" s="507"/>
      <c r="UDI77" s="507"/>
      <c r="UDJ77" s="507"/>
      <c r="UDK77" s="507"/>
      <c r="UDL77" s="507"/>
      <c r="UDM77" s="507"/>
      <c r="UDN77" s="507"/>
      <c r="UDO77" s="507"/>
      <c r="UDP77" s="507"/>
      <c r="UDQ77" s="507"/>
      <c r="UDR77" s="507"/>
      <c r="UDS77" s="507"/>
      <c r="UDT77" s="507"/>
      <c r="UDU77" s="507"/>
      <c r="UDV77" s="507"/>
      <c r="UDW77" s="507"/>
      <c r="UDX77" s="507"/>
      <c r="UDY77" s="507"/>
      <c r="UDZ77" s="507"/>
      <c r="UEA77" s="507"/>
      <c r="UEB77" s="507"/>
      <c r="UEC77" s="507"/>
      <c r="UED77" s="507"/>
      <c r="UEE77" s="507"/>
      <c r="UEF77" s="507"/>
      <c r="UEG77" s="507"/>
      <c r="UEH77" s="507"/>
      <c r="UEI77" s="507"/>
      <c r="UEJ77" s="507"/>
      <c r="UEK77" s="507"/>
      <c r="UEL77" s="507"/>
      <c r="UEM77" s="507"/>
      <c r="UEN77" s="507"/>
      <c r="UEO77" s="507"/>
      <c r="UEP77" s="507"/>
      <c r="UEQ77" s="507"/>
      <c r="UER77" s="507"/>
      <c r="UES77" s="507"/>
      <c r="UET77" s="507"/>
      <c r="UEU77" s="507"/>
      <c r="UEV77" s="507"/>
      <c r="UEW77" s="507"/>
      <c r="UEX77" s="507"/>
      <c r="UEY77" s="507"/>
      <c r="UEZ77" s="507"/>
      <c r="UFA77" s="507"/>
      <c r="UFB77" s="507"/>
      <c r="UFC77" s="507"/>
      <c r="UFD77" s="507"/>
      <c r="UFE77" s="507"/>
      <c r="UFF77" s="507"/>
      <c r="UFG77" s="507"/>
      <c r="UFH77" s="507"/>
      <c r="UFI77" s="507"/>
      <c r="UFJ77" s="507"/>
      <c r="UFK77" s="507"/>
      <c r="UFL77" s="507"/>
      <c r="UFM77" s="507"/>
      <c r="UFN77" s="507"/>
      <c r="UFO77" s="507"/>
      <c r="UFP77" s="507"/>
      <c r="UFQ77" s="507"/>
      <c r="UFR77" s="507"/>
      <c r="UFS77" s="507"/>
      <c r="UFT77" s="507"/>
      <c r="UFU77" s="507"/>
      <c r="UFV77" s="507"/>
      <c r="UFW77" s="507"/>
      <c r="UFX77" s="507"/>
      <c r="UFY77" s="507"/>
      <c r="UFZ77" s="507"/>
      <c r="UGA77" s="507"/>
      <c r="UGB77" s="507"/>
      <c r="UGC77" s="507"/>
      <c r="UGD77" s="507"/>
      <c r="UGE77" s="507"/>
      <c r="UGF77" s="507"/>
      <c r="UGG77" s="507"/>
      <c r="UGH77" s="507"/>
      <c r="UGI77" s="507"/>
      <c r="UGJ77" s="507"/>
      <c r="UGK77" s="507"/>
      <c r="UGL77" s="507"/>
      <c r="UGM77" s="507"/>
      <c r="UGN77" s="507"/>
      <c r="UGO77" s="507"/>
      <c r="UGP77" s="507"/>
      <c r="UGQ77" s="507"/>
      <c r="UGR77" s="507"/>
      <c r="UGS77" s="507"/>
      <c r="UGT77" s="507"/>
      <c r="UGU77" s="507"/>
      <c r="UGV77" s="507"/>
      <c r="UGW77" s="507"/>
      <c r="UGX77" s="507"/>
      <c r="UGY77" s="507"/>
      <c r="UGZ77" s="507"/>
      <c r="UHA77" s="507"/>
      <c r="UHB77" s="507"/>
      <c r="UHC77" s="507"/>
      <c r="UHD77" s="507"/>
      <c r="UHE77" s="507"/>
      <c r="UHF77" s="507"/>
      <c r="UHG77" s="507"/>
      <c r="UHH77" s="507"/>
      <c r="UHI77" s="507"/>
      <c r="UHJ77" s="507"/>
      <c r="UHK77" s="507"/>
      <c r="UHL77" s="507"/>
      <c r="UHM77" s="507"/>
      <c r="UHN77" s="507"/>
      <c r="UHO77" s="507"/>
      <c r="UHP77" s="507"/>
      <c r="UHQ77" s="507"/>
      <c r="UHR77" s="507"/>
      <c r="UHS77" s="507"/>
      <c r="UHT77" s="507"/>
      <c r="UHU77" s="507"/>
      <c r="UHV77" s="507"/>
      <c r="UHW77" s="507"/>
      <c r="UHX77" s="507"/>
      <c r="UHY77" s="507"/>
      <c r="UHZ77" s="507"/>
      <c r="UIA77" s="507"/>
      <c r="UIB77" s="507"/>
      <c r="UIC77" s="507"/>
      <c r="UID77" s="507"/>
      <c r="UIE77" s="507"/>
      <c r="UIF77" s="507"/>
      <c r="UIG77" s="507"/>
      <c r="UIH77" s="507"/>
      <c r="UII77" s="507"/>
      <c r="UIJ77" s="507"/>
      <c r="UIK77" s="507"/>
      <c r="UIL77" s="507"/>
      <c r="UIM77" s="507"/>
      <c r="UIN77" s="507"/>
      <c r="UIO77" s="507"/>
      <c r="UIP77" s="507"/>
      <c r="UIQ77" s="507"/>
      <c r="UIR77" s="507"/>
      <c r="UIS77" s="507"/>
      <c r="UIT77" s="507"/>
      <c r="UIU77" s="507"/>
      <c r="UIV77" s="507"/>
      <c r="UIW77" s="507"/>
      <c r="UIX77" s="507"/>
      <c r="UIY77" s="507"/>
      <c r="UIZ77" s="507"/>
      <c r="UJA77" s="507"/>
      <c r="UJB77" s="507"/>
      <c r="UJC77" s="507"/>
      <c r="UJD77" s="507"/>
      <c r="UJE77" s="507"/>
      <c r="UJF77" s="507"/>
      <c r="UJG77" s="507"/>
      <c r="UJH77" s="507"/>
      <c r="UJI77" s="507"/>
      <c r="UJJ77" s="507"/>
      <c r="UJK77" s="507"/>
      <c r="UJL77" s="507"/>
      <c r="UJM77" s="507"/>
      <c r="UJN77" s="507"/>
      <c r="UJO77" s="507"/>
      <c r="UJP77" s="507"/>
      <c r="UJQ77" s="507"/>
      <c r="UJR77" s="507"/>
      <c r="UJS77" s="507"/>
      <c r="UJT77" s="507"/>
      <c r="UJU77" s="507"/>
      <c r="UJV77" s="507"/>
      <c r="UJW77" s="507"/>
      <c r="UJX77" s="507"/>
      <c r="UJY77" s="507"/>
      <c r="UJZ77" s="507"/>
      <c r="UKA77" s="507"/>
      <c r="UKB77" s="507"/>
      <c r="UKC77" s="507"/>
      <c r="UKD77" s="507"/>
      <c r="UKE77" s="507"/>
      <c r="UKF77" s="507"/>
      <c r="UKG77" s="507"/>
      <c r="UKH77" s="507"/>
      <c r="UKI77" s="507"/>
      <c r="UKJ77" s="507"/>
      <c r="UKK77" s="507"/>
      <c r="UKL77" s="507"/>
      <c r="UKM77" s="507"/>
      <c r="UKN77" s="507"/>
      <c r="UKO77" s="507"/>
      <c r="UKP77" s="507"/>
      <c r="UKQ77" s="507"/>
      <c r="UKR77" s="507"/>
      <c r="UKS77" s="507"/>
      <c r="UKT77" s="507"/>
      <c r="UKU77" s="507"/>
      <c r="UKV77" s="507"/>
      <c r="UKX77" s="507"/>
      <c r="UKY77" s="507"/>
      <c r="UKZ77" s="507"/>
      <c r="ULA77" s="507"/>
      <c r="ULB77" s="507"/>
      <c r="ULD77" s="507"/>
      <c r="ULH77" s="507"/>
      <c r="ULI77" s="507"/>
      <c r="ULJ77" s="507"/>
      <c r="ULK77" s="507"/>
      <c r="ULL77" s="507"/>
      <c r="ULM77" s="507"/>
      <c r="ULN77" s="507"/>
      <c r="ULO77" s="507"/>
      <c r="ULP77" s="507"/>
      <c r="ULQ77" s="507"/>
      <c r="ULS77" s="507"/>
      <c r="ULT77" s="507"/>
      <c r="ULU77" s="507"/>
      <c r="ULV77" s="507"/>
      <c r="ULW77" s="507"/>
      <c r="ULX77" s="507"/>
      <c r="ULY77" s="507"/>
      <c r="ULZ77" s="507"/>
      <c r="UMA77" s="507"/>
      <c r="UMB77" s="507"/>
      <c r="UMC77" s="507"/>
      <c r="UMD77" s="507"/>
      <c r="UME77" s="507"/>
      <c r="UMF77" s="507"/>
      <c r="UMG77" s="507"/>
      <c r="UMH77" s="507"/>
      <c r="UMI77" s="507"/>
      <c r="UMJ77" s="507"/>
      <c r="UMK77" s="507"/>
      <c r="UML77" s="507"/>
      <c r="UMM77" s="507"/>
      <c r="UMN77" s="507"/>
      <c r="UMO77" s="507"/>
      <c r="UMP77" s="507"/>
      <c r="UMQ77" s="507"/>
      <c r="UMR77" s="507"/>
      <c r="UMS77" s="507"/>
      <c r="UMT77" s="507"/>
      <c r="UMU77" s="507"/>
      <c r="UMV77" s="507"/>
      <c r="UMW77" s="507"/>
      <c r="UMX77" s="507"/>
      <c r="UMY77" s="507"/>
      <c r="UMZ77" s="507"/>
      <c r="UNA77" s="507"/>
      <c r="UNB77" s="507"/>
      <c r="UNC77" s="507"/>
      <c r="UND77" s="507"/>
      <c r="UNE77" s="507"/>
      <c r="UNF77" s="507"/>
      <c r="UNG77" s="507"/>
      <c r="UNH77" s="507"/>
      <c r="UNI77" s="507"/>
      <c r="UNJ77" s="507"/>
      <c r="UNK77" s="507"/>
      <c r="UNL77" s="507"/>
      <c r="UNM77" s="507"/>
      <c r="UNN77" s="507"/>
      <c r="UNO77" s="507"/>
      <c r="UNP77" s="507"/>
      <c r="UNQ77" s="507"/>
      <c r="UNR77" s="507"/>
      <c r="UNS77" s="507"/>
      <c r="UNT77" s="507"/>
      <c r="UNU77" s="507"/>
      <c r="UNV77" s="507"/>
      <c r="UNW77" s="507"/>
      <c r="UNX77" s="507"/>
      <c r="UNY77" s="507"/>
      <c r="UNZ77" s="507"/>
      <c r="UOA77" s="507"/>
      <c r="UOB77" s="507"/>
      <c r="UOC77" s="507"/>
      <c r="UOD77" s="507"/>
      <c r="UOE77" s="507"/>
      <c r="UOF77" s="507"/>
      <c r="UOG77" s="507"/>
      <c r="UOH77" s="507"/>
      <c r="UOI77" s="507"/>
      <c r="UOJ77" s="507"/>
      <c r="UOK77" s="507"/>
      <c r="UOL77" s="507"/>
      <c r="UOM77" s="507"/>
      <c r="UON77" s="507"/>
      <c r="UOO77" s="507"/>
      <c r="UOP77" s="507"/>
      <c r="UOQ77" s="507"/>
      <c r="UOR77" s="507"/>
      <c r="UOS77" s="507"/>
      <c r="UOT77" s="507"/>
      <c r="UOU77" s="507"/>
      <c r="UOV77" s="507"/>
      <c r="UOW77" s="507"/>
      <c r="UOX77" s="507"/>
      <c r="UOY77" s="507"/>
      <c r="UOZ77" s="507"/>
      <c r="UPA77" s="507"/>
      <c r="UPB77" s="507"/>
      <c r="UPC77" s="507"/>
      <c r="UPD77" s="507"/>
      <c r="UPE77" s="507"/>
      <c r="UPF77" s="507"/>
      <c r="UPG77" s="507"/>
      <c r="UPH77" s="507"/>
      <c r="UPI77" s="507"/>
      <c r="UPJ77" s="507"/>
      <c r="UPK77" s="507"/>
      <c r="UPL77" s="507"/>
      <c r="UPM77" s="507"/>
      <c r="UPN77" s="507"/>
      <c r="UPO77" s="507"/>
      <c r="UPP77" s="507"/>
      <c r="UPQ77" s="507"/>
      <c r="UPR77" s="507"/>
      <c r="UPS77" s="507"/>
      <c r="UPT77" s="507"/>
      <c r="UPU77" s="507"/>
      <c r="UPV77" s="507"/>
      <c r="UPW77" s="507"/>
      <c r="UPX77" s="507"/>
      <c r="UPY77" s="507"/>
      <c r="UPZ77" s="507"/>
      <c r="UQA77" s="507"/>
      <c r="UQB77" s="507"/>
      <c r="UQC77" s="507"/>
      <c r="UQD77" s="507"/>
      <c r="UQE77" s="507"/>
      <c r="UQF77" s="507"/>
      <c r="UQG77" s="507"/>
      <c r="UQH77" s="507"/>
      <c r="UQI77" s="507"/>
      <c r="UQJ77" s="507"/>
      <c r="UQK77" s="507"/>
      <c r="UQL77" s="507"/>
      <c r="UQM77" s="507"/>
      <c r="UQN77" s="507"/>
      <c r="UQO77" s="507"/>
      <c r="UQP77" s="507"/>
      <c r="UQQ77" s="507"/>
      <c r="UQR77" s="507"/>
      <c r="UQS77" s="507"/>
      <c r="UQT77" s="507"/>
      <c r="UQU77" s="507"/>
      <c r="UQV77" s="507"/>
      <c r="UQW77" s="507"/>
      <c r="UQX77" s="507"/>
      <c r="UQY77" s="507"/>
      <c r="UQZ77" s="507"/>
      <c r="URA77" s="507"/>
      <c r="URB77" s="507"/>
      <c r="URC77" s="507"/>
      <c r="URD77" s="507"/>
      <c r="URE77" s="507"/>
      <c r="URF77" s="507"/>
      <c r="URG77" s="507"/>
      <c r="URH77" s="507"/>
      <c r="URI77" s="507"/>
      <c r="URJ77" s="507"/>
      <c r="URK77" s="507"/>
      <c r="URL77" s="507"/>
      <c r="URM77" s="507"/>
      <c r="URN77" s="507"/>
      <c r="URO77" s="507"/>
      <c r="URP77" s="507"/>
      <c r="URQ77" s="507"/>
      <c r="URR77" s="507"/>
      <c r="URS77" s="507"/>
      <c r="URT77" s="507"/>
      <c r="URU77" s="507"/>
      <c r="URV77" s="507"/>
      <c r="URW77" s="507"/>
      <c r="URX77" s="507"/>
      <c r="URY77" s="507"/>
      <c r="URZ77" s="507"/>
      <c r="USA77" s="507"/>
      <c r="USB77" s="507"/>
      <c r="USC77" s="507"/>
      <c r="USD77" s="507"/>
      <c r="USE77" s="507"/>
      <c r="USF77" s="507"/>
      <c r="USG77" s="507"/>
      <c r="USH77" s="507"/>
      <c r="USI77" s="507"/>
      <c r="USJ77" s="507"/>
      <c r="USK77" s="507"/>
      <c r="USL77" s="507"/>
      <c r="USM77" s="507"/>
      <c r="USN77" s="507"/>
      <c r="USO77" s="507"/>
      <c r="USP77" s="507"/>
      <c r="USQ77" s="507"/>
      <c r="USR77" s="507"/>
      <c r="USS77" s="507"/>
      <c r="UST77" s="507"/>
      <c r="USU77" s="507"/>
      <c r="USV77" s="507"/>
      <c r="USW77" s="507"/>
      <c r="USX77" s="507"/>
      <c r="USY77" s="507"/>
      <c r="USZ77" s="507"/>
      <c r="UTA77" s="507"/>
      <c r="UTB77" s="507"/>
      <c r="UTC77" s="507"/>
      <c r="UTD77" s="507"/>
      <c r="UTE77" s="507"/>
      <c r="UTF77" s="507"/>
      <c r="UTG77" s="507"/>
      <c r="UTH77" s="507"/>
      <c r="UTI77" s="507"/>
      <c r="UTJ77" s="507"/>
      <c r="UTK77" s="507"/>
      <c r="UTL77" s="507"/>
      <c r="UTM77" s="507"/>
      <c r="UTN77" s="507"/>
      <c r="UTO77" s="507"/>
      <c r="UTP77" s="507"/>
      <c r="UTQ77" s="507"/>
      <c r="UTR77" s="507"/>
      <c r="UTS77" s="507"/>
      <c r="UTT77" s="507"/>
      <c r="UTU77" s="507"/>
      <c r="UTV77" s="507"/>
      <c r="UTW77" s="507"/>
      <c r="UTX77" s="507"/>
      <c r="UTY77" s="507"/>
      <c r="UTZ77" s="507"/>
      <c r="UUA77" s="507"/>
      <c r="UUB77" s="507"/>
      <c r="UUC77" s="507"/>
      <c r="UUD77" s="507"/>
      <c r="UUE77" s="507"/>
      <c r="UUF77" s="507"/>
      <c r="UUG77" s="507"/>
      <c r="UUH77" s="507"/>
      <c r="UUI77" s="507"/>
      <c r="UUJ77" s="507"/>
      <c r="UUK77" s="507"/>
      <c r="UUL77" s="507"/>
      <c r="UUM77" s="507"/>
      <c r="UUN77" s="507"/>
      <c r="UUO77" s="507"/>
      <c r="UUP77" s="507"/>
      <c r="UUQ77" s="507"/>
      <c r="UUR77" s="507"/>
      <c r="UUT77" s="507"/>
      <c r="UUU77" s="507"/>
      <c r="UUV77" s="507"/>
      <c r="UUW77" s="507"/>
      <c r="UUX77" s="507"/>
      <c r="UUZ77" s="507"/>
      <c r="UVD77" s="507"/>
      <c r="UVE77" s="507"/>
      <c r="UVF77" s="507"/>
      <c r="UVG77" s="507"/>
      <c r="UVH77" s="507"/>
      <c r="UVI77" s="507"/>
      <c r="UVJ77" s="507"/>
      <c r="UVK77" s="507"/>
      <c r="UVL77" s="507"/>
      <c r="UVM77" s="507"/>
      <c r="UVO77" s="507"/>
      <c r="UVP77" s="507"/>
      <c r="UVQ77" s="507"/>
      <c r="UVR77" s="507"/>
      <c r="UVS77" s="507"/>
      <c r="UVT77" s="507"/>
      <c r="UVU77" s="507"/>
      <c r="UVV77" s="507"/>
      <c r="UVW77" s="507"/>
      <c r="UVX77" s="507"/>
      <c r="UVY77" s="507"/>
      <c r="UVZ77" s="507"/>
      <c r="UWA77" s="507"/>
      <c r="UWB77" s="507"/>
      <c r="UWC77" s="507"/>
      <c r="UWD77" s="507"/>
      <c r="UWE77" s="507"/>
      <c r="UWF77" s="507"/>
      <c r="UWG77" s="507"/>
      <c r="UWH77" s="507"/>
      <c r="UWI77" s="507"/>
      <c r="UWJ77" s="507"/>
      <c r="UWK77" s="507"/>
      <c r="UWL77" s="507"/>
      <c r="UWM77" s="507"/>
      <c r="UWN77" s="507"/>
      <c r="UWO77" s="507"/>
      <c r="UWP77" s="507"/>
      <c r="UWQ77" s="507"/>
      <c r="UWR77" s="507"/>
      <c r="UWS77" s="507"/>
      <c r="UWT77" s="507"/>
      <c r="UWU77" s="507"/>
      <c r="UWV77" s="507"/>
      <c r="UWW77" s="507"/>
      <c r="UWX77" s="507"/>
      <c r="UWY77" s="507"/>
      <c r="UWZ77" s="507"/>
      <c r="UXA77" s="507"/>
      <c r="UXB77" s="507"/>
      <c r="UXC77" s="507"/>
      <c r="UXD77" s="507"/>
      <c r="UXE77" s="507"/>
      <c r="UXF77" s="507"/>
      <c r="UXG77" s="507"/>
      <c r="UXH77" s="507"/>
      <c r="UXI77" s="507"/>
      <c r="UXJ77" s="507"/>
      <c r="UXK77" s="507"/>
      <c r="UXL77" s="507"/>
      <c r="UXM77" s="507"/>
      <c r="UXN77" s="507"/>
      <c r="UXO77" s="507"/>
      <c r="UXP77" s="507"/>
      <c r="UXQ77" s="507"/>
      <c r="UXR77" s="507"/>
      <c r="UXS77" s="507"/>
      <c r="UXT77" s="507"/>
      <c r="UXU77" s="507"/>
      <c r="UXV77" s="507"/>
      <c r="UXW77" s="507"/>
      <c r="UXX77" s="507"/>
      <c r="UXY77" s="507"/>
      <c r="UXZ77" s="507"/>
      <c r="UYA77" s="507"/>
      <c r="UYB77" s="507"/>
      <c r="UYC77" s="507"/>
      <c r="UYD77" s="507"/>
      <c r="UYE77" s="507"/>
      <c r="UYF77" s="507"/>
      <c r="UYG77" s="507"/>
      <c r="UYH77" s="507"/>
      <c r="UYI77" s="507"/>
      <c r="UYJ77" s="507"/>
      <c r="UYK77" s="507"/>
      <c r="UYL77" s="507"/>
      <c r="UYM77" s="507"/>
      <c r="UYN77" s="507"/>
      <c r="UYO77" s="507"/>
      <c r="UYP77" s="507"/>
      <c r="UYQ77" s="507"/>
      <c r="UYR77" s="507"/>
      <c r="UYS77" s="507"/>
      <c r="UYT77" s="507"/>
      <c r="UYU77" s="507"/>
      <c r="UYV77" s="507"/>
      <c r="UYW77" s="507"/>
      <c r="UYX77" s="507"/>
      <c r="UYY77" s="507"/>
      <c r="UYZ77" s="507"/>
      <c r="UZA77" s="507"/>
      <c r="UZB77" s="507"/>
      <c r="UZC77" s="507"/>
      <c r="UZD77" s="507"/>
      <c r="UZE77" s="507"/>
      <c r="UZF77" s="507"/>
      <c r="UZG77" s="507"/>
      <c r="UZH77" s="507"/>
      <c r="UZI77" s="507"/>
      <c r="UZJ77" s="507"/>
      <c r="UZK77" s="507"/>
      <c r="UZL77" s="507"/>
      <c r="UZM77" s="507"/>
      <c r="UZN77" s="507"/>
      <c r="UZO77" s="507"/>
      <c r="UZP77" s="507"/>
      <c r="UZQ77" s="507"/>
      <c r="UZR77" s="507"/>
      <c r="UZS77" s="507"/>
      <c r="UZT77" s="507"/>
      <c r="UZU77" s="507"/>
      <c r="UZV77" s="507"/>
      <c r="UZW77" s="507"/>
      <c r="UZX77" s="507"/>
      <c r="UZY77" s="507"/>
      <c r="UZZ77" s="507"/>
      <c r="VAA77" s="507"/>
      <c r="VAB77" s="507"/>
      <c r="VAC77" s="507"/>
      <c r="VAD77" s="507"/>
      <c r="VAE77" s="507"/>
      <c r="VAF77" s="507"/>
      <c r="VAG77" s="507"/>
      <c r="VAH77" s="507"/>
      <c r="VAI77" s="507"/>
      <c r="VAJ77" s="507"/>
      <c r="VAK77" s="507"/>
      <c r="VAL77" s="507"/>
      <c r="VAM77" s="507"/>
      <c r="VAN77" s="507"/>
      <c r="VAO77" s="507"/>
      <c r="VAP77" s="507"/>
      <c r="VAQ77" s="507"/>
      <c r="VAR77" s="507"/>
      <c r="VAS77" s="507"/>
      <c r="VAT77" s="507"/>
      <c r="VAU77" s="507"/>
      <c r="VAV77" s="507"/>
      <c r="VAW77" s="507"/>
      <c r="VAX77" s="507"/>
      <c r="VAY77" s="507"/>
      <c r="VAZ77" s="507"/>
      <c r="VBA77" s="507"/>
      <c r="VBB77" s="507"/>
      <c r="VBC77" s="507"/>
      <c r="VBD77" s="507"/>
      <c r="VBE77" s="507"/>
      <c r="VBF77" s="507"/>
      <c r="VBG77" s="507"/>
      <c r="VBH77" s="507"/>
      <c r="VBI77" s="507"/>
      <c r="VBJ77" s="507"/>
      <c r="VBK77" s="507"/>
      <c r="VBL77" s="507"/>
      <c r="VBM77" s="507"/>
      <c r="VBN77" s="507"/>
      <c r="VBO77" s="507"/>
      <c r="VBP77" s="507"/>
      <c r="VBQ77" s="507"/>
      <c r="VBR77" s="507"/>
      <c r="VBS77" s="507"/>
      <c r="VBT77" s="507"/>
      <c r="VBU77" s="507"/>
      <c r="VBV77" s="507"/>
      <c r="VBW77" s="507"/>
      <c r="VBX77" s="507"/>
      <c r="VBY77" s="507"/>
      <c r="VBZ77" s="507"/>
      <c r="VCA77" s="507"/>
      <c r="VCB77" s="507"/>
      <c r="VCC77" s="507"/>
      <c r="VCD77" s="507"/>
      <c r="VCE77" s="507"/>
      <c r="VCF77" s="507"/>
      <c r="VCG77" s="507"/>
      <c r="VCH77" s="507"/>
      <c r="VCI77" s="507"/>
      <c r="VCJ77" s="507"/>
      <c r="VCK77" s="507"/>
      <c r="VCL77" s="507"/>
      <c r="VCM77" s="507"/>
      <c r="VCN77" s="507"/>
      <c r="VCO77" s="507"/>
      <c r="VCP77" s="507"/>
      <c r="VCQ77" s="507"/>
      <c r="VCR77" s="507"/>
      <c r="VCS77" s="507"/>
      <c r="VCT77" s="507"/>
      <c r="VCU77" s="507"/>
      <c r="VCV77" s="507"/>
      <c r="VCW77" s="507"/>
      <c r="VCX77" s="507"/>
      <c r="VCY77" s="507"/>
      <c r="VCZ77" s="507"/>
      <c r="VDA77" s="507"/>
      <c r="VDB77" s="507"/>
      <c r="VDC77" s="507"/>
      <c r="VDD77" s="507"/>
      <c r="VDE77" s="507"/>
      <c r="VDF77" s="507"/>
      <c r="VDG77" s="507"/>
      <c r="VDH77" s="507"/>
      <c r="VDI77" s="507"/>
      <c r="VDJ77" s="507"/>
      <c r="VDK77" s="507"/>
      <c r="VDL77" s="507"/>
      <c r="VDM77" s="507"/>
      <c r="VDN77" s="507"/>
      <c r="VDO77" s="507"/>
      <c r="VDP77" s="507"/>
      <c r="VDQ77" s="507"/>
      <c r="VDR77" s="507"/>
      <c r="VDS77" s="507"/>
      <c r="VDT77" s="507"/>
      <c r="VDU77" s="507"/>
      <c r="VDV77" s="507"/>
      <c r="VDW77" s="507"/>
      <c r="VDX77" s="507"/>
      <c r="VDY77" s="507"/>
      <c r="VDZ77" s="507"/>
      <c r="VEA77" s="507"/>
      <c r="VEB77" s="507"/>
      <c r="VEC77" s="507"/>
      <c r="VED77" s="507"/>
      <c r="VEE77" s="507"/>
      <c r="VEF77" s="507"/>
      <c r="VEG77" s="507"/>
      <c r="VEH77" s="507"/>
      <c r="VEI77" s="507"/>
      <c r="VEJ77" s="507"/>
      <c r="VEK77" s="507"/>
      <c r="VEL77" s="507"/>
      <c r="VEM77" s="507"/>
      <c r="VEN77" s="507"/>
      <c r="VEP77" s="507"/>
      <c r="VEQ77" s="507"/>
      <c r="VER77" s="507"/>
      <c r="VES77" s="507"/>
      <c r="VET77" s="507"/>
      <c r="VEV77" s="507"/>
      <c r="VEZ77" s="507"/>
      <c r="VFA77" s="507"/>
      <c r="VFB77" s="507"/>
      <c r="VFC77" s="507"/>
      <c r="VFD77" s="507"/>
      <c r="VFE77" s="507"/>
      <c r="VFF77" s="507"/>
      <c r="VFG77" s="507"/>
      <c r="VFH77" s="507"/>
      <c r="VFI77" s="507"/>
      <c r="VFK77" s="507"/>
      <c r="VFL77" s="507"/>
      <c r="VFM77" s="507"/>
      <c r="VFN77" s="507"/>
      <c r="VFO77" s="507"/>
      <c r="VFP77" s="507"/>
      <c r="VFQ77" s="507"/>
      <c r="VFR77" s="507"/>
      <c r="VFS77" s="507"/>
      <c r="VFT77" s="507"/>
      <c r="VFU77" s="507"/>
      <c r="VFV77" s="507"/>
      <c r="VFW77" s="507"/>
      <c r="VFX77" s="507"/>
      <c r="VFY77" s="507"/>
      <c r="VFZ77" s="507"/>
      <c r="VGA77" s="507"/>
      <c r="VGB77" s="507"/>
      <c r="VGC77" s="507"/>
      <c r="VGD77" s="507"/>
      <c r="VGE77" s="507"/>
      <c r="VGF77" s="507"/>
      <c r="VGG77" s="507"/>
      <c r="VGH77" s="507"/>
      <c r="VGI77" s="507"/>
      <c r="VGJ77" s="507"/>
      <c r="VGK77" s="507"/>
      <c r="VGL77" s="507"/>
      <c r="VGM77" s="507"/>
      <c r="VGN77" s="507"/>
      <c r="VGO77" s="507"/>
      <c r="VGP77" s="507"/>
      <c r="VGQ77" s="507"/>
      <c r="VGR77" s="507"/>
      <c r="VGS77" s="507"/>
      <c r="VGT77" s="507"/>
      <c r="VGU77" s="507"/>
      <c r="VGV77" s="507"/>
      <c r="VGW77" s="507"/>
      <c r="VGX77" s="507"/>
      <c r="VGY77" s="507"/>
      <c r="VGZ77" s="507"/>
      <c r="VHA77" s="507"/>
      <c r="VHB77" s="507"/>
      <c r="VHC77" s="507"/>
      <c r="VHD77" s="507"/>
      <c r="VHE77" s="507"/>
      <c r="VHF77" s="507"/>
      <c r="VHG77" s="507"/>
      <c r="VHH77" s="507"/>
      <c r="VHI77" s="507"/>
      <c r="VHJ77" s="507"/>
      <c r="VHK77" s="507"/>
      <c r="VHL77" s="507"/>
      <c r="VHM77" s="507"/>
      <c r="VHN77" s="507"/>
      <c r="VHO77" s="507"/>
      <c r="VHP77" s="507"/>
      <c r="VHQ77" s="507"/>
      <c r="VHR77" s="507"/>
      <c r="VHS77" s="507"/>
      <c r="VHT77" s="507"/>
      <c r="VHU77" s="507"/>
      <c r="VHV77" s="507"/>
      <c r="VHW77" s="507"/>
      <c r="VHX77" s="507"/>
      <c r="VHY77" s="507"/>
      <c r="VHZ77" s="507"/>
      <c r="VIA77" s="507"/>
      <c r="VIB77" s="507"/>
      <c r="VIC77" s="507"/>
      <c r="VID77" s="507"/>
      <c r="VIE77" s="507"/>
      <c r="VIF77" s="507"/>
      <c r="VIG77" s="507"/>
      <c r="VIH77" s="507"/>
      <c r="VII77" s="507"/>
      <c r="VIJ77" s="507"/>
      <c r="VIK77" s="507"/>
      <c r="VIL77" s="507"/>
      <c r="VIM77" s="507"/>
      <c r="VIN77" s="507"/>
      <c r="VIO77" s="507"/>
      <c r="VIP77" s="507"/>
      <c r="VIQ77" s="507"/>
      <c r="VIR77" s="507"/>
      <c r="VIS77" s="507"/>
      <c r="VIT77" s="507"/>
      <c r="VIU77" s="507"/>
      <c r="VIV77" s="507"/>
      <c r="VIW77" s="507"/>
      <c r="VIX77" s="507"/>
      <c r="VIY77" s="507"/>
      <c r="VIZ77" s="507"/>
      <c r="VJA77" s="507"/>
      <c r="VJB77" s="507"/>
      <c r="VJC77" s="507"/>
      <c r="VJD77" s="507"/>
      <c r="VJE77" s="507"/>
      <c r="VJF77" s="507"/>
      <c r="VJG77" s="507"/>
      <c r="VJH77" s="507"/>
      <c r="VJI77" s="507"/>
      <c r="VJJ77" s="507"/>
      <c r="VJK77" s="507"/>
      <c r="VJL77" s="507"/>
      <c r="VJM77" s="507"/>
      <c r="VJN77" s="507"/>
      <c r="VJO77" s="507"/>
      <c r="VJP77" s="507"/>
      <c r="VJQ77" s="507"/>
      <c r="VJR77" s="507"/>
      <c r="VJS77" s="507"/>
      <c r="VJT77" s="507"/>
      <c r="VJU77" s="507"/>
      <c r="VJV77" s="507"/>
      <c r="VJW77" s="507"/>
      <c r="VJX77" s="507"/>
      <c r="VJY77" s="507"/>
      <c r="VJZ77" s="507"/>
      <c r="VKA77" s="507"/>
      <c r="VKB77" s="507"/>
      <c r="VKC77" s="507"/>
      <c r="VKD77" s="507"/>
      <c r="VKE77" s="507"/>
      <c r="VKF77" s="507"/>
      <c r="VKG77" s="507"/>
      <c r="VKH77" s="507"/>
      <c r="VKI77" s="507"/>
      <c r="VKJ77" s="507"/>
      <c r="VKK77" s="507"/>
      <c r="VKL77" s="507"/>
      <c r="VKM77" s="507"/>
      <c r="VKN77" s="507"/>
      <c r="VKO77" s="507"/>
      <c r="VKP77" s="507"/>
      <c r="VKQ77" s="507"/>
      <c r="VKR77" s="507"/>
      <c r="VKS77" s="507"/>
      <c r="VKT77" s="507"/>
      <c r="VKU77" s="507"/>
      <c r="VKV77" s="507"/>
      <c r="VKW77" s="507"/>
      <c r="VKX77" s="507"/>
      <c r="VKY77" s="507"/>
      <c r="VKZ77" s="507"/>
      <c r="VLA77" s="507"/>
      <c r="VLB77" s="507"/>
      <c r="VLC77" s="507"/>
      <c r="VLD77" s="507"/>
      <c r="VLE77" s="507"/>
      <c r="VLF77" s="507"/>
      <c r="VLG77" s="507"/>
      <c r="VLH77" s="507"/>
      <c r="VLI77" s="507"/>
      <c r="VLJ77" s="507"/>
      <c r="VLK77" s="507"/>
      <c r="VLL77" s="507"/>
      <c r="VLM77" s="507"/>
      <c r="VLN77" s="507"/>
      <c r="VLO77" s="507"/>
      <c r="VLP77" s="507"/>
      <c r="VLQ77" s="507"/>
      <c r="VLR77" s="507"/>
      <c r="VLS77" s="507"/>
      <c r="VLT77" s="507"/>
      <c r="VLU77" s="507"/>
      <c r="VLV77" s="507"/>
      <c r="VLW77" s="507"/>
      <c r="VLX77" s="507"/>
      <c r="VLY77" s="507"/>
      <c r="VLZ77" s="507"/>
      <c r="VMA77" s="507"/>
      <c r="VMB77" s="507"/>
      <c r="VMC77" s="507"/>
      <c r="VMD77" s="507"/>
      <c r="VME77" s="507"/>
      <c r="VMF77" s="507"/>
      <c r="VMG77" s="507"/>
      <c r="VMH77" s="507"/>
      <c r="VMI77" s="507"/>
      <c r="VMJ77" s="507"/>
      <c r="VMK77" s="507"/>
      <c r="VML77" s="507"/>
      <c r="VMM77" s="507"/>
      <c r="VMN77" s="507"/>
      <c r="VMO77" s="507"/>
      <c r="VMP77" s="507"/>
      <c r="VMQ77" s="507"/>
      <c r="VMR77" s="507"/>
      <c r="VMS77" s="507"/>
      <c r="VMT77" s="507"/>
      <c r="VMU77" s="507"/>
      <c r="VMV77" s="507"/>
      <c r="VMW77" s="507"/>
      <c r="VMX77" s="507"/>
      <c r="VMY77" s="507"/>
      <c r="VMZ77" s="507"/>
      <c r="VNA77" s="507"/>
      <c r="VNB77" s="507"/>
      <c r="VNC77" s="507"/>
      <c r="VND77" s="507"/>
      <c r="VNE77" s="507"/>
      <c r="VNF77" s="507"/>
      <c r="VNG77" s="507"/>
      <c r="VNH77" s="507"/>
      <c r="VNI77" s="507"/>
      <c r="VNJ77" s="507"/>
      <c r="VNK77" s="507"/>
      <c r="VNL77" s="507"/>
      <c r="VNM77" s="507"/>
      <c r="VNN77" s="507"/>
      <c r="VNO77" s="507"/>
      <c r="VNP77" s="507"/>
      <c r="VNQ77" s="507"/>
      <c r="VNR77" s="507"/>
      <c r="VNS77" s="507"/>
      <c r="VNT77" s="507"/>
      <c r="VNU77" s="507"/>
      <c r="VNV77" s="507"/>
      <c r="VNW77" s="507"/>
      <c r="VNX77" s="507"/>
      <c r="VNY77" s="507"/>
      <c r="VNZ77" s="507"/>
      <c r="VOA77" s="507"/>
      <c r="VOB77" s="507"/>
      <c r="VOC77" s="507"/>
      <c r="VOD77" s="507"/>
      <c r="VOE77" s="507"/>
      <c r="VOF77" s="507"/>
      <c r="VOG77" s="507"/>
      <c r="VOH77" s="507"/>
      <c r="VOI77" s="507"/>
      <c r="VOJ77" s="507"/>
      <c r="VOL77" s="507"/>
      <c r="VOM77" s="507"/>
      <c r="VON77" s="507"/>
      <c r="VOO77" s="507"/>
      <c r="VOP77" s="507"/>
      <c r="VOR77" s="507"/>
      <c r="VOV77" s="507"/>
      <c r="VOW77" s="507"/>
      <c r="VOX77" s="507"/>
      <c r="VOY77" s="507"/>
      <c r="VOZ77" s="507"/>
      <c r="VPA77" s="507"/>
      <c r="VPB77" s="507"/>
      <c r="VPC77" s="507"/>
      <c r="VPD77" s="507"/>
      <c r="VPE77" s="507"/>
      <c r="VPG77" s="507"/>
      <c r="VPH77" s="507"/>
      <c r="VPI77" s="507"/>
      <c r="VPJ77" s="507"/>
      <c r="VPK77" s="507"/>
      <c r="VPL77" s="507"/>
      <c r="VPM77" s="507"/>
      <c r="VPN77" s="507"/>
      <c r="VPO77" s="507"/>
      <c r="VPP77" s="507"/>
      <c r="VPQ77" s="507"/>
      <c r="VPR77" s="507"/>
      <c r="VPS77" s="507"/>
      <c r="VPT77" s="507"/>
      <c r="VPU77" s="507"/>
      <c r="VPV77" s="507"/>
      <c r="VPW77" s="507"/>
      <c r="VPX77" s="507"/>
      <c r="VPY77" s="507"/>
      <c r="VPZ77" s="507"/>
      <c r="VQA77" s="507"/>
      <c r="VQB77" s="507"/>
      <c r="VQC77" s="507"/>
      <c r="VQD77" s="507"/>
      <c r="VQE77" s="507"/>
      <c r="VQF77" s="507"/>
      <c r="VQG77" s="507"/>
      <c r="VQH77" s="507"/>
      <c r="VQI77" s="507"/>
      <c r="VQJ77" s="507"/>
      <c r="VQK77" s="507"/>
      <c r="VQL77" s="507"/>
      <c r="VQM77" s="507"/>
      <c r="VQN77" s="507"/>
      <c r="VQO77" s="507"/>
      <c r="VQP77" s="507"/>
      <c r="VQQ77" s="507"/>
      <c r="VQR77" s="507"/>
      <c r="VQS77" s="507"/>
      <c r="VQT77" s="507"/>
      <c r="VQU77" s="507"/>
      <c r="VQV77" s="507"/>
      <c r="VQW77" s="507"/>
      <c r="VQX77" s="507"/>
      <c r="VQY77" s="507"/>
      <c r="VQZ77" s="507"/>
      <c r="VRA77" s="507"/>
      <c r="VRB77" s="507"/>
      <c r="VRC77" s="507"/>
      <c r="VRD77" s="507"/>
      <c r="VRE77" s="507"/>
      <c r="VRF77" s="507"/>
      <c r="VRG77" s="507"/>
      <c r="VRH77" s="507"/>
      <c r="VRI77" s="507"/>
      <c r="VRJ77" s="507"/>
      <c r="VRK77" s="507"/>
      <c r="VRL77" s="507"/>
      <c r="VRM77" s="507"/>
      <c r="VRN77" s="507"/>
      <c r="VRO77" s="507"/>
      <c r="VRP77" s="507"/>
      <c r="VRQ77" s="507"/>
      <c r="VRR77" s="507"/>
      <c r="VRS77" s="507"/>
      <c r="VRT77" s="507"/>
      <c r="VRU77" s="507"/>
      <c r="VRV77" s="507"/>
      <c r="VRW77" s="507"/>
      <c r="VRX77" s="507"/>
      <c r="VRY77" s="507"/>
      <c r="VRZ77" s="507"/>
      <c r="VSA77" s="507"/>
      <c r="VSB77" s="507"/>
      <c r="VSC77" s="507"/>
      <c r="VSD77" s="507"/>
      <c r="VSE77" s="507"/>
      <c r="VSF77" s="507"/>
      <c r="VSG77" s="507"/>
      <c r="VSH77" s="507"/>
      <c r="VSI77" s="507"/>
      <c r="VSJ77" s="507"/>
      <c r="VSK77" s="507"/>
      <c r="VSL77" s="507"/>
      <c r="VSM77" s="507"/>
      <c r="VSN77" s="507"/>
      <c r="VSO77" s="507"/>
      <c r="VSP77" s="507"/>
      <c r="VSQ77" s="507"/>
      <c r="VSR77" s="507"/>
      <c r="VSS77" s="507"/>
      <c r="VST77" s="507"/>
      <c r="VSU77" s="507"/>
      <c r="VSV77" s="507"/>
      <c r="VSW77" s="507"/>
      <c r="VSX77" s="507"/>
      <c r="VSY77" s="507"/>
      <c r="VSZ77" s="507"/>
      <c r="VTA77" s="507"/>
      <c r="VTB77" s="507"/>
      <c r="VTC77" s="507"/>
      <c r="VTD77" s="507"/>
      <c r="VTE77" s="507"/>
      <c r="VTF77" s="507"/>
      <c r="VTG77" s="507"/>
      <c r="VTH77" s="507"/>
      <c r="VTI77" s="507"/>
      <c r="VTJ77" s="507"/>
      <c r="VTK77" s="507"/>
      <c r="VTL77" s="507"/>
      <c r="VTM77" s="507"/>
      <c r="VTN77" s="507"/>
      <c r="VTO77" s="507"/>
      <c r="VTP77" s="507"/>
      <c r="VTQ77" s="507"/>
      <c r="VTR77" s="507"/>
      <c r="VTS77" s="507"/>
      <c r="VTT77" s="507"/>
      <c r="VTU77" s="507"/>
      <c r="VTV77" s="507"/>
      <c r="VTW77" s="507"/>
      <c r="VTX77" s="507"/>
      <c r="VTY77" s="507"/>
      <c r="VTZ77" s="507"/>
      <c r="VUA77" s="507"/>
      <c r="VUB77" s="507"/>
      <c r="VUC77" s="507"/>
      <c r="VUD77" s="507"/>
      <c r="VUE77" s="507"/>
      <c r="VUF77" s="507"/>
      <c r="VUG77" s="507"/>
      <c r="VUH77" s="507"/>
      <c r="VUI77" s="507"/>
      <c r="VUJ77" s="507"/>
      <c r="VUK77" s="507"/>
      <c r="VUL77" s="507"/>
      <c r="VUM77" s="507"/>
      <c r="VUN77" s="507"/>
      <c r="VUO77" s="507"/>
      <c r="VUP77" s="507"/>
      <c r="VUQ77" s="507"/>
      <c r="VUR77" s="507"/>
      <c r="VUS77" s="507"/>
      <c r="VUT77" s="507"/>
      <c r="VUU77" s="507"/>
      <c r="VUV77" s="507"/>
      <c r="VUW77" s="507"/>
      <c r="VUX77" s="507"/>
      <c r="VUY77" s="507"/>
      <c r="VUZ77" s="507"/>
      <c r="VVA77" s="507"/>
      <c r="VVB77" s="507"/>
      <c r="VVC77" s="507"/>
      <c r="VVD77" s="507"/>
      <c r="VVE77" s="507"/>
      <c r="VVF77" s="507"/>
      <c r="VVG77" s="507"/>
      <c r="VVH77" s="507"/>
      <c r="VVI77" s="507"/>
      <c r="VVJ77" s="507"/>
      <c r="VVK77" s="507"/>
      <c r="VVL77" s="507"/>
      <c r="VVM77" s="507"/>
      <c r="VVN77" s="507"/>
      <c r="VVO77" s="507"/>
      <c r="VVP77" s="507"/>
      <c r="VVQ77" s="507"/>
      <c r="VVR77" s="507"/>
      <c r="VVS77" s="507"/>
      <c r="VVT77" s="507"/>
      <c r="VVU77" s="507"/>
      <c r="VVV77" s="507"/>
      <c r="VVW77" s="507"/>
      <c r="VVX77" s="507"/>
      <c r="VVY77" s="507"/>
      <c r="VVZ77" s="507"/>
      <c r="VWA77" s="507"/>
      <c r="VWB77" s="507"/>
      <c r="VWC77" s="507"/>
      <c r="VWD77" s="507"/>
      <c r="VWE77" s="507"/>
      <c r="VWF77" s="507"/>
      <c r="VWG77" s="507"/>
      <c r="VWH77" s="507"/>
      <c r="VWI77" s="507"/>
      <c r="VWJ77" s="507"/>
      <c r="VWK77" s="507"/>
      <c r="VWL77" s="507"/>
      <c r="VWM77" s="507"/>
      <c r="VWN77" s="507"/>
      <c r="VWO77" s="507"/>
      <c r="VWP77" s="507"/>
      <c r="VWQ77" s="507"/>
      <c r="VWR77" s="507"/>
      <c r="VWS77" s="507"/>
      <c r="VWT77" s="507"/>
      <c r="VWU77" s="507"/>
      <c r="VWV77" s="507"/>
      <c r="VWW77" s="507"/>
      <c r="VWX77" s="507"/>
      <c r="VWY77" s="507"/>
      <c r="VWZ77" s="507"/>
      <c r="VXA77" s="507"/>
      <c r="VXB77" s="507"/>
      <c r="VXC77" s="507"/>
      <c r="VXD77" s="507"/>
      <c r="VXE77" s="507"/>
      <c r="VXF77" s="507"/>
      <c r="VXG77" s="507"/>
      <c r="VXH77" s="507"/>
      <c r="VXI77" s="507"/>
      <c r="VXJ77" s="507"/>
      <c r="VXK77" s="507"/>
      <c r="VXL77" s="507"/>
      <c r="VXM77" s="507"/>
      <c r="VXN77" s="507"/>
      <c r="VXO77" s="507"/>
      <c r="VXP77" s="507"/>
      <c r="VXQ77" s="507"/>
      <c r="VXR77" s="507"/>
      <c r="VXS77" s="507"/>
      <c r="VXT77" s="507"/>
      <c r="VXU77" s="507"/>
      <c r="VXV77" s="507"/>
      <c r="VXW77" s="507"/>
      <c r="VXX77" s="507"/>
      <c r="VXY77" s="507"/>
      <c r="VXZ77" s="507"/>
      <c r="VYA77" s="507"/>
      <c r="VYB77" s="507"/>
      <c r="VYC77" s="507"/>
      <c r="VYD77" s="507"/>
      <c r="VYE77" s="507"/>
      <c r="VYF77" s="507"/>
      <c r="VYH77" s="507"/>
      <c r="VYI77" s="507"/>
      <c r="VYJ77" s="507"/>
      <c r="VYK77" s="507"/>
      <c r="VYL77" s="507"/>
      <c r="VYN77" s="507"/>
      <c r="VYR77" s="507"/>
      <c r="VYS77" s="507"/>
      <c r="VYT77" s="507"/>
      <c r="VYU77" s="507"/>
      <c r="VYV77" s="507"/>
      <c r="VYW77" s="507"/>
      <c r="VYX77" s="507"/>
      <c r="VYY77" s="507"/>
      <c r="VYZ77" s="507"/>
      <c r="VZA77" s="507"/>
      <c r="VZC77" s="507"/>
      <c r="VZD77" s="507"/>
      <c r="VZE77" s="507"/>
      <c r="VZF77" s="507"/>
      <c r="VZG77" s="507"/>
      <c r="VZH77" s="507"/>
      <c r="VZI77" s="507"/>
      <c r="VZJ77" s="507"/>
      <c r="VZK77" s="507"/>
      <c r="VZL77" s="507"/>
      <c r="VZM77" s="507"/>
      <c r="VZN77" s="507"/>
      <c r="VZO77" s="507"/>
      <c r="VZP77" s="507"/>
      <c r="VZQ77" s="507"/>
      <c r="VZR77" s="507"/>
      <c r="VZS77" s="507"/>
      <c r="VZT77" s="507"/>
      <c r="VZU77" s="507"/>
      <c r="VZV77" s="507"/>
      <c r="VZW77" s="507"/>
      <c r="VZX77" s="507"/>
      <c r="VZY77" s="507"/>
      <c r="VZZ77" s="507"/>
      <c r="WAA77" s="507"/>
      <c r="WAB77" s="507"/>
      <c r="WAC77" s="507"/>
      <c r="WAD77" s="507"/>
      <c r="WAE77" s="507"/>
      <c r="WAF77" s="507"/>
      <c r="WAG77" s="507"/>
      <c r="WAH77" s="507"/>
      <c r="WAI77" s="507"/>
      <c r="WAJ77" s="507"/>
      <c r="WAK77" s="507"/>
      <c r="WAL77" s="507"/>
      <c r="WAM77" s="507"/>
      <c r="WAN77" s="507"/>
      <c r="WAO77" s="507"/>
      <c r="WAP77" s="507"/>
      <c r="WAQ77" s="507"/>
      <c r="WAR77" s="507"/>
      <c r="WAS77" s="507"/>
      <c r="WAT77" s="507"/>
      <c r="WAU77" s="507"/>
      <c r="WAV77" s="507"/>
      <c r="WAW77" s="507"/>
      <c r="WAX77" s="507"/>
      <c r="WAY77" s="507"/>
      <c r="WAZ77" s="507"/>
      <c r="WBA77" s="507"/>
      <c r="WBB77" s="507"/>
      <c r="WBC77" s="507"/>
      <c r="WBD77" s="507"/>
      <c r="WBE77" s="507"/>
      <c r="WBF77" s="507"/>
      <c r="WBG77" s="507"/>
      <c r="WBH77" s="507"/>
      <c r="WBI77" s="507"/>
      <c r="WBJ77" s="507"/>
      <c r="WBK77" s="507"/>
      <c r="WBL77" s="507"/>
      <c r="WBM77" s="507"/>
      <c r="WBN77" s="507"/>
      <c r="WBO77" s="507"/>
      <c r="WBP77" s="507"/>
      <c r="WBQ77" s="507"/>
      <c r="WBR77" s="507"/>
      <c r="WBS77" s="507"/>
      <c r="WBT77" s="507"/>
      <c r="WBU77" s="507"/>
      <c r="WBV77" s="507"/>
      <c r="WBW77" s="507"/>
      <c r="WBX77" s="507"/>
      <c r="WBY77" s="507"/>
      <c r="WBZ77" s="507"/>
      <c r="WCA77" s="507"/>
      <c r="WCB77" s="507"/>
      <c r="WCC77" s="507"/>
      <c r="WCD77" s="507"/>
      <c r="WCE77" s="507"/>
      <c r="WCF77" s="507"/>
      <c r="WCG77" s="507"/>
      <c r="WCH77" s="507"/>
      <c r="WCI77" s="507"/>
      <c r="WCJ77" s="507"/>
      <c r="WCK77" s="507"/>
      <c r="WCL77" s="507"/>
      <c r="WCM77" s="507"/>
      <c r="WCN77" s="507"/>
      <c r="WCO77" s="507"/>
      <c r="WCP77" s="507"/>
      <c r="WCQ77" s="507"/>
      <c r="WCR77" s="507"/>
      <c r="WCS77" s="507"/>
      <c r="WCT77" s="507"/>
      <c r="WCU77" s="507"/>
      <c r="WCV77" s="507"/>
      <c r="WCW77" s="507"/>
      <c r="WCX77" s="507"/>
      <c r="WCY77" s="507"/>
      <c r="WCZ77" s="507"/>
      <c r="WDA77" s="507"/>
      <c r="WDB77" s="507"/>
      <c r="WDC77" s="507"/>
      <c r="WDD77" s="507"/>
      <c r="WDE77" s="507"/>
      <c r="WDF77" s="507"/>
      <c r="WDG77" s="507"/>
      <c r="WDH77" s="507"/>
      <c r="WDI77" s="507"/>
      <c r="WDJ77" s="507"/>
      <c r="WDK77" s="507"/>
      <c r="WDL77" s="507"/>
      <c r="WDM77" s="507"/>
      <c r="WDN77" s="507"/>
      <c r="WDO77" s="507"/>
      <c r="WDP77" s="507"/>
      <c r="WDQ77" s="507"/>
      <c r="WDR77" s="507"/>
      <c r="WDS77" s="507"/>
      <c r="WDT77" s="507"/>
      <c r="WDU77" s="507"/>
      <c r="WDV77" s="507"/>
      <c r="WDW77" s="507"/>
      <c r="WDX77" s="507"/>
      <c r="WDY77" s="507"/>
      <c r="WDZ77" s="507"/>
      <c r="WEA77" s="507"/>
      <c r="WEB77" s="507"/>
      <c r="WEC77" s="507"/>
      <c r="WED77" s="507"/>
      <c r="WEE77" s="507"/>
      <c r="WEF77" s="507"/>
      <c r="WEG77" s="507"/>
      <c r="WEH77" s="507"/>
      <c r="WEI77" s="507"/>
      <c r="WEJ77" s="507"/>
      <c r="WEK77" s="507"/>
      <c r="WEL77" s="507"/>
      <c r="WEM77" s="507"/>
      <c r="WEN77" s="507"/>
      <c r="WEO77" s="507"/>
      <c r="WEP77" s="507"/>
      <c r="WEQ77" s="507"/>
      <c r="WER77" s="507"/>
      <c r="WES77" s="507"/>
      <c r="WET77" s="507"/>
      <c r="WEU77" s="507"/>
      <c r="WEV77" s="507"/>
      <c r="WEW77" s="507"/>
      <c r="WEX77" s="507"/>
      <c r="WEY77" s="507"/>
      <c r="WEZ77" s="507"/>
      <c r="WFA77" s="507"/>
      <c r="WFB77" s="507"/>
      <c r="WFC77" s="507"/>
      <c r="WFD77" s="507"/>
      <c r="WFE77" s="507"/>
      <c r="WFF77" s="507"/>
      <c r="WFG77" s="507"/>
      <c r="WFH77" s="507"/>
      <c r="WFI77" s="507"/>
      <c r="WFJ77" s="507"/>
      <c r="WFK77" s="507"/>
      <c r="WFL77" s="507"/>
      <c r="WFM77" s="507"/>
      <c r="WFN77" s="507"/>
      <c r="WFO77" s="507"/>
      <c r="WFP77" s="507"/>
      <c r="WFQ77" s="507"/>
      <c r="WFR77" s="507"/>
      <c r="WFS77" s="507"/>
      <c r="WFT77" s="507"/>
      <c r="WFU77" s="507"/>
      <c r="WFV77" s="507"/>
      <c r="WFW77" s="507"/>
      <c r="WFX77" s="507"/>
      <c r="WFY77" s="507"/>
      <c r="WFZ77" s="507"/>
      <c r="WGA77" s="507"/>
      <c r="WGB77" s="507"/>
      <c r="WGC77" s="507"/>
      <c r="WGD77" s="507"/>
      <c r="WGE77" s="507"/>
      <c r="WGF77" s="507"/>
      <c r="WGG77" s="507"/>
      <c r="WGH77" s="507"/>
      <c r="WGI77" s="507"/>
      <c r="WGJ77" s="507"/>
      <c r="WGK77" s="507"/>
      <c r="WGL77" s="507"/>
      <c r="WGM77" s="507"/>
      <c r="WGN77" s="507"/>
      <c r="WGO77" s="507"/>
      <c r="WGP77" s="507"/>
      <c r="WGQ77" s="507"/>
      <c r="WGR77" s="507"/>
      <c r="WGS77" s="507"/>
      <c r="WGT77" s="507"/>
      <c r="WGU77" s="507"/>
      <c r="WGV77" s="507"/>
      <c r="WGW77" s="507"/>
      <c r="WGX77" s="507"/>
      <c r="WGY77" s="507"/>
      <c r="WGZ77" s="507"/>
      <c r="WHA77" s="507"/>
      <c r="WHB77" s="507"/>
      <c r="WHC77" s="507"/>
      <c r="WHD77" s="507"/>
      <c r="WHE77" s="507"/>
      <c r="WHF77" s="507"/>
      <c r="WHG77" s="507"/>
      <c r="WHH77" s="507"/>
      <c r="WHI77" s="507"/>
      <c r="WHJ77" s="507"/>
      <c r="WHK77" s="507"/>
      <c r="WHL77" s="507"/>
      <c r="WHM77" s="507"/>
      <c r="WHN77" s="507"/>
      <c r="WHO77" s="507"/>
      <c r="WHP77" s="507"/>
      <c r="WHQ77" s="507"/>
      <c r="WHR77" s="507"/>
      <c r="WHS77" s="507"/>
      <c r="WHT77" s="507"/>
      <c r="WHU77" s="507"/>
      <c r="WHV77" s="507"/>
      <c r="WHW77" s="507"/>
      <c r="WHX77" s="507"/>
      <c r="WHY77" s="507"/>
      <c r="WHZ77" s="507"/>
      <c r="WIA77" s="507"/>
      <c r="WIB77" s="507"/>
      <c r="WID77" s="507"/>
      <c r="WIE77" s="507"/>
      <c r="WIF77" s="507"/>
      <c r="WIG77" s="507"/>
      <c r="WIH77" s="507"/>
      <c r="WIJ77" s="507"/>
      <c r="WIN77" s="507"/>
      <c r="WIO77" s="507"/>
      <c r="WIP77" s="507"/>
      <c r="WIQ77" s="507"/>
      <c r="WIR77" s="507"/>
      <c r="WIS77" s="507"/>
      <c r="WIT77" s="507"/>
      <c r="WIU77" s="507"/>
      <c r="WIV77" s="507"/>
      <c r="WIW77" s="507"/>
      <c r="WIY77" s="507"/>
      <c r="WIZ77" s="507"/>
      <c r="WJA77" s="507"/>
      <c r="WJB77" s="507"/>
      <c r="WJC77" s="507"/>
      <c r="WJD77" s="507"/>
      <c r="WJE77" s="507"/>
      <c r="WJF77" s="507"/>
      <c r="WJG77" s="507"/>
      <c r="WJH77" s="507"/>
      <c r="WJI77" s="507"/>
      <c r="WJJ77" s="507"/>
      <c r="WJK77" s="507"/>
      <c r="WJL77" s="507"/>
      <c r="WJM77" s="507"/>
      <c r="WJN77" s="507"/>
      <c r="WJO77" s="507"/>
      <c r="WJP77" s="507"/>
      <c r="WJQ77" s="507"/>
      <c r="WJR77" s="507"/>
      <c r="WJS77" s="507"/>
      <c r="WJT77" s="507"/>
      <c r="WJU77" s="507"/>
      <c r="WJV77" s="507"/>
      <c r="WJW77" s="507"/>
      <c r="WJX77" s="507"/>
      <c r="WJY77" s="507"/>
      <c r="WJZ77" s="507"/>
      <c r="WKA77" s="507"/>
      <c r="WKB77" s="507"/>
      <c r="WKC77" s="507"/>
      <c r="WKD77" s="507"/>
      <c r="WKE77" s="507"/>
      <c r="WKF77" s="507"/>
      <c r="WKG77" s="507"/>
      <c r="WKH77" s="507"/>
      <c r="WKI77" s="507"/>
      <c r="WKJ77" s="507"/>
      <c r="WKK77" s="507"/>
      <c r="WKL77" s="507"/>
      <c r="WKM77" s="507"/>
      <c r="WKN77" s="507"/>
      <c r="WKO77" s="507"/>
      <c r="WKP77" s="507"/>
      <c r="WKQ77" s="507"/>
      <c r="WKR77" s="507"/>
      <c r="WKS77" s="507"/>
      <c r="WKT77" s="507"/>
      <c r="WKU77" s="507"/>
      <c r="WKV77" s="507"/>
      <c r="WKW77" s="507"/>
      <c r="WKX77" s="507"/>
      <c r="WKY77" s="507"/>
      <c r="WKZ77" s="507"/>
      <c r="WLA77" s="507"/>
      <c r="WLB77" s="507"/>
      <c r="WLC77" s="507"/>
      <c r="WLD77" s="507"/>
      <c r="WLE77" s="507"/>
      <c r="WLF77" s="507"/>
      <c r="WLG77" s="507"/>
      <c r="WLH77" s="507"/>
      <c r="WLI77" s="507"/>
      <c r="WLJ77" s="507"/>
      <c r="WLK77" s="507"/>
      <c r="WLL77" s="507"/>
      <c r="WLM77" s="507"/>
      <c r="WLN77" s="507"/>
      <c r="WLO77" s="507"/>
      <c r="WLP77" s="507"/>
      <c r="WLQ77" s="507"/>
      <c r="WLR77" s="507"/>
      <c r="WLS77" s="507"/>
      <c r="WLT77" s="507"/>
      <c r="WLU77" s="507"/>
      <c r="WLV77" s="507"/>
      <c r="WLW77" s="507"/>
      <c r="WLX77" s="507"/>
      <c r="WLY77" s="507"/>
      <c r="WLZ77" s="507"/>
      <c r="WMA77" s="507"/>
      <c r="WMB77" s="507"/>
      <c r="WMC77" s="507"/>
      <c r="WMD77" s="507"/>
      <c r="WME77" s="507"/>
      <c r="WMF77" s="507"/>
      <c r="WMG77" s="507"/>
      <c r="WMH77" s="507"/>
      <c r="WMI77" s="507"/>
      <c r="WMJ77" s="507"/>
      <c r="WMK77" s="507"/>
      <c r="WML77" s="507"/>
      <c r="WMM77" s="507"/>
      <c r="WMN77" s="507"/>
      <c r="WMO77" s="507"/>
      <c r="WMP77" s="507"/>
      <c r="WMQ77" s="507"/>
      <c r="WMR77" s="507"/>
      <c r="WMS77" s="507"/>
      <c r="WMT77" s="507"/>
      <c r="WMU77" s="507"/>
      <c r="WMV77" s="507"/>
      <c r="WMW77" s="507"/>
      <c r="WMX77" s="507"/>
      <c r="WMY77" s="507"/>
      <c r="WMZ77" s="507"/>
      <c r="WNA77" s="507"/>
      <c r="WNB77" s="507"/>
      <c r="WNC77" s="507"/>
      <c r="WND77" s="507"/>
      <c r="WNE77" s="507"/>
      <c r="WNF77" s="507"/>
      <c r="WNG77" s="507"/>
      <c r="WNH77" s="507"/>
      <c r="WNI77" s="507"/>
      <c r="WNJ77" s="507"/>
      <c r="WNK77" s="507"/>
      <c r="WNL77" s="507"/>
      <c r="WNM77" s="507"/>
      <c r="WNN77" s="507"/>
      <c r="WNO77" s="507"/>
      <c r="WNP77" s="507"/>
      <c r="WNQ77" s="507"/>
      <c r="WNR77" s="507"/>
      <c r="WNS77" s="507"/>
      <c r="WNT77" s="507"/>
      <c r="WNU77" s="507"/>
      <c r="WNV77" s="507"/>
      <c r="WNW77" s="507"/>
      <c r="WNX77" s="507"/>
      <c r="WNY77" s="507"/>
      <c r="WNZ77" s="507"/>
      <c r="WOA77" s="507"/>
      <c r="WOB77" s="507"/>
      <c r="WOC77" s="507"/>
      <c r="WOD77" s="507"/>
      <c r="WOE77" s="507"/>
      <c r="WOF77" s="507"/>
      <c r="WOG77" s="507"/>
      <c r="WOH77" s="507"/>
      <c r="WOI77" s="507"/>
      <c r="WOJ77" s="507"/>
      <c r="WOK77" s="507"/>
      <c r="WOL77" s="507"/>
      <c r="WOM77" s="507"/>
      <c r="WON77" s="507"/>
      <c r="WOO77" s="507"/>
      <c r="WOP77" s="507"/>
      <c r="WOQ77" s="507"/>
      <c r="WOR77" s="507"/>
      <c r="WOS77" s="507"/>
      <c r="WOT77" s="507"/>
      <c r="WOU77" s="507"/>
      <c r="WOV77" s="507"/>
      <c r="WOW77" s="507"/>
      <c r="WOX77" s="507"/>
      <c r="WOY77" s="507"/>
      <c r="WOZ77" s="507"/>
      <c r="WPA77" s="507"/>
      <c r="WPB77" s="507"/>
      <c r="WPC77" s="507"/>
      <c r="WPD77" s="507"/>
      <c r="WPE77" s="507"/>
      <c r="WPF77" s="507"/>
      <c r="WPG77" s="507"/>
      <c r="WPH77" s="507"/>
      <c r="WPI77" s="507"/>
      <c r="WPJ77" s="507"/>
      <c r="WPK77" s="507"/>
      <c r="WPL77" s="507"/>
      <c r="WPM77" s="507"/>
      <c r="WPN77" s="507"/>
      <c r="WPO77" s="507"/>
      <c r="WPP77" s="507"/>
      <c r="WPQ77" s="507"/>
      <c r="WPR77" s="507"/>
      <c r="WPS77" s="507"/>
      <c r="WPT77" s="507"/>
      <c r="WPU77" s="507"/>
      <c r="WPV77" s="507"/>
      <c r="WPW77" s="507"/>
      <c r="WPX77" s="507"/>
      <c r="WPY77" s="507"/>
      <c r="WPZ77" s="507"/>
      <c r="WQA77" s="507"/>
      <c r="WQB77" s="507"/>
      <c r="WQC77" s="507"/>
      <c r="WQD77" s="507"/>
      <c r="WQE77" s="507"/>
      <c r="WQF77" s="507"/>
      <c r="WQG77" s="507"/>
      <c r="WQH77" s="507"/>
      <c r="WQI77" s="507"/>
      <c r="WQJ77" s="507"/>
      <c r="WQK77" s="507"/>
      <c r="WQL77" s="507"/>
      <c r="WQM77" s="507"/>
      <c r="WQN77" s="507"/>
      <c r="WQO77" s="507"/>
      <c r="WQP77" s="507"/>
      <c r="WQQ77" s="507"/>
      <c r="WQR77" s="507"/>
      <c r="WQS77" s="507"/>
      <c r="WQT77" s="507"/>
      <c r="WQU77" s="507"/>
      <c r="WQV77" s="507"/>
      <c r="WQW77" s="507"/>
      <c r="WQX77" s="507"/>
      <c r="WQY77" s="507"/>
      <c r="WQZ77" s="507"/>
      <c r="WRA77" s="507"/>
      <c r="WRB77" s="507"/>
      <c r="WRC77" s="507"/>
      <c r="WRD77" s="507"/>
      <c r="WRE77" s="507"/>
      <c r="WRF77" s="507"/>
      <c r="WRG77" s="507"/>
      <c r="WRH77" s="507"/>
      <c r="WRI77" s="507"/>
      <c r="WRJ77" s="507"/>
      <c r="WRK77" s="507"/>
      <c r="WRL77" s="507"/>
      <c r="WRM77" s="507"/>
      <c r="WRN77" s="507"/>
      <c r="WRO77" s="507"/>
      <c r="WRP77" s="507"/>
      <c r="WRQ77" s="507"/>
      <c r="WRR77" s="507"/>
      <c r="WRS77" s="507"/>
      <c r="WRT77" s="507"/>
      <c r="WRU77" s="507"/>
      <c r="WRV77" s="507"/>
      <c r="WRW77" s="507"/>
      <c r="WRX77" s="507"/>
      <c r="WRZ77" s="507"/>
      <c r="WSA77" s="507"/>
      <c r="WSB77" s="507"/>
      <c r="WSC77" s="507"/>
      <c r="WSD77" s="507"/>
      <c r="WSF77" s="507"/>
      <c r="WSJ77" s="507"/>
      <c r="WSK77" s="507"/>
      <c r="WSL77" s="507"/>
      <c r="WSM77" s="507"/>
      <c r="WSN77" s="507"/>
      <c r="WSO77" s="507"/>
      <c r="WSP77" s="507"/>
      <c r="WSQ77" s="507"/>
      <c r="WSR77" s="507"/>
      <c r="WSS77" s="507"/>
      <c r="WSU77" s="507"/>
      <c r="WSV77" s="507"/>
      <c r="WSW77" s="507"/>
      <c r="WSX77" s="507"/>
      <c r="WSY77" s="507"/>
      <c r="WSZ77" s="507"/>
      <c r="WTA77" s="507"/>
      <c r="WTB77" s="507"/>
      <c r="WTC77" s="507"/>
      <c r="WTD77" s="507"/>
      <c r="WTE77" s="507"/>
      <c r="WTF77" s="507"/>
      <c r="WTG77" s="507"/>
      <c r="WTH77" s="507"/>
      <c r="WTI77" s="507"/>
      <c r="WTJ77" s="507"/>
      <c r="WTK77" s="507"/>
      <c r="WTL77" s="507"/>
      <c r="WTM77" s="507"/>
      <c r="WTN77" s="507"/>
      <c r="WTO77" s="507"/>
      <c r="WTP77" s="507"/>
      <c r="WTQ77" s="507"/>
      <c r="WTR77" s="507"/>
      <c r="WTS77" s="507"/>
      <c r="WTT77" s="507"/>
      <c r="WTU77" s="507"/>
      <c r="WTV77" s="507"/>
      <c r="WTW77" s="507"/>
      <c r="WTX77" s="507"/>
      <c r="WTY77" s="507"/>
      <c r="WTZ77" s="507"/>
      <c r="WUA77" s="507"/>
      <c r="WUB77" s="507"/>
      <c r="WUC77" s="507"/>
      <c r="WUD77" s="507"/>
      <c r="WUE77" s="507"/>
      <c r="WUF77" s="507"/>
      <c r="WUG77" s="507"/>
      <c r="WUH77" s="507"/>
      <c r="WUI77" s="507"/>
      <c r="WUJ77" s="507"/>
      <c r="WUK77" s="507"/>
      <c r="WUL77" s="507"/>
      <c r="WUM77" s="507"/>
      <c r="WUN77" s="507"/>
      <c r="WUO77" s="507"/>
      <c r="WUP77" s="507"/>
      <c r="WUQ77" s="507"/>
      <c r="WUR77" s="507"/>
      <c r="WUS77" s="507"/>
      <c r="WUT77" s="507"/>
      <c r="WUU77" s="507"/>
      <c r="WUV77" s="507"/>
      <c r="WUW77" s="507"/>
      <c r="WUX77" s="507"/>
      <c r="WUY77" s="507"/>
      <c r="WUZ77" s="507"/>
      <c r="WVA77" s="507"/>
      <c r="WVB77" s="507"/>
      <c r="WVC77" s="507"/>
      <c r="WVD77" s="507"/>
      <c r="WVE77" s="507"/>
      <c r="WVF77" s="507"/>
      <c r="WVG77" s="507"/>
      <c r="WVH77" s="507"/>
      <c r="WVI77" s="507"/>
      <c r="WVJ77" s="507"/>
      <c r="WVK77" s="507"/>
      <c r="WVL77" s="507"/>
      <c r="WVM77" s="507"/>
      <c r="WVN77" s="507"/>
      <c r="WVO77" s="507"/>
      <c r="WVP77" s="507"/>
      <c r="WVQ77" s="507"/>
      <c r="WVR77" s="507"/>
      <c r="WVS77" s="507"/>
      <c r="WVT77" s="507"/>
      <c r="WVU77" s="507"/>
      <c r="WVV77" s="507"/>
      <c r="WVW77" s="507"/>
      <c r="WVX77" s="507"/>
      <c r="WVY77" s="507"/>
      <c r="WVZ77" s="507"/>
      <c r="WWA77" s="507"/>
      <c r="WWB77" s="507"/>
      <c r="WWC77" s="507"/>
      <c r="WWD77" s="507"/>
      <c r="WWE77" s="507"/>
      <c r="WWF77" s="507"/>
      <c r="WWG77" s="507"/>
      <c r="WWH77" s="507"/>
      <c r="WWI77" s="507"/>
      <c r="WWJ77" s="507"/>
      <c r="WWK77" s="507"/>
      <c r="WWL77" s="507"/>
      <c r="WWM77" s="507"/>
      <c r="WWN77" s="507"/>
      <c r="WWO77" s="507"/>
      <c r="WWP77" s="507"/>
      <c r="WWQ77" s="507"/>
      <c r="WWR77" s="507"/>
      <c r="WWS77" s="507"/>
      <c r="WWT77" s="507"/>
      <c r="WWU77" s="507"/>
      <c r="WWV77" s="507"/>
      <c r="WWW77" s="507"/>
      <c r="WWX77" s="507"/>
      <c r="WWY77" s="507"/>
      <c r="WWZ77" s="507"/>
      <c r="WXA77" s="507"/>
      <c r="WXB77" s="507"/>
      <c r="WXC77" s="507"/>
      <c r="WXD77" s="507"/>
      <c r="WXE77" s="507"/>
      <c r="WXF77" s="507"/>
      <c r="WXG77" s="507"/>
      <c r="WXH77" s="507"/>
      <c r="WXI77" s="507"/>
      <c r="WXJ77" s="507"/>
      <c r="WXK77" s="507"/>
      <c r="WXL77" s="507"/>
      <c r="WXM77" s="507"/>
      <c r="WXN77" s="507"/>
      <c r="WXO77" s="507"/>
      <c r="WXP77" s="507"/>
      <c r="WXQ77" s="507"/>
      <c r="WXR77" s="507"/>
      <c r="WXS77" s="507"/>
      <c r="WXT77" s="507"/>
      <c r="WXU77" s="507"/>
      <c r="WXV77" s="507"/>
      <c r="WXW77" s="507"/>
      <c r="WXX77" s="507"/>
      <c r="WXY77" s="507"/>
      <c r="WXZ77" s="507"/>
      <c r="WYA77" s="507"/>
      <c r="WYB77" s="507"/>
      <c r="WYC77" s="507"/>
      <c r="WYD77" s="507"/>
      <c r="WYE77" s="507"/>
      <c r="WYF77" s="507"/>
      <c r="WYG77" s="507"/>
      <c r="WYH77" s="507"/>
      <c r="WYI77" s="507"/>
      <c r="WYJ77" s="507"/>
      <c r="WYK77" s="507"/>
      <c r="WYL77" s="507"/>
      <c r="WYM77" s="507"/>
      <c r="WYN77" s="507"/>
      <c r="WYO77" s="507"/>
      <c r="WYP77" s="507"/>
      <c r="WYQ77" s="507"/>
      <c r="WYR77" s="507"/>
      <c r="WYS77" s="507"/>
      <c r="WYT77" s="507"/>
      <c r="WYU77" s="507"/>
      <c r="WYV77" s="507"/>
      <c r="WYW77" s="507"/>
      <c r="WYX77" s="507"/>
      <c r="WYY77" s="507"/>
      <c r="WYZ77" s="507"/>
      <c r="WZA77" s="507"/>
      <c r="WZB77" s="507"/>
      <c r="WZC77" s="507"/>
      <c r="WZD77" s="507"/>
      <c r="WZE77" s="507"/>
      <c r="WZF77" s="507"/>
      <c r="WZG77" s="507"/>
      <c r="WZH77" s="507"/>
      <c r="WZI77" s="507"/>
      <c r="WZJ77" s="507"/>
      <c r="WZK77" s="507"/>
      <c r="WZL77" s="507"/>
      <c r="WZM77" s="507"/>
      <c r="WZN77" s="507"/>
      <c r="WZO77" s="507"/>
      <c r="WZP77" s="507"/>
      <c r="WZQ77" s="507"/>
      <c r="WZR77" s="507"/>
      <c r="WZS77" s="507"/>
      <c r="WZT77" s="507"/>
      <c r="WZU77" s="507"/>
      <c r="WZV77" s="507"/>
      <c r="WZW77" s="507"/>
      <c r="WZX77" s="507"/>
      <c r="WZY77" s="507"/>
      <c r="WZZ77" s="507"/>
      <c r="XAA77" s="507"/>
      <c r="XAB77" s="507"/>
      <c r="XAC77" s="507"/>
      <c r="XAD77" s="507"/>
      <c r="XAE77" s="507"/>
      <c r="XAF77" s="507"/>
      <c r="XAG77" s="507"/>
      <c r="XAH77" s="507"/>
      <c r="XAI77" s="507"/>
      <c r="XAJ77" s="507"/>
      <c r="XAK77" s="507"/>
      <c r="XAL77" s="507"/>
      <c r="XAM77" s="507"/>
      <c r="XAN77" s="507"/>
      <c r="XAO77" s="507"/>
      <c r="XAP77" s="507"/>
      <c r="XAQ77" s="507"/>
      <c r="XAR77" s="507"/>
      <c r="XAS77" s="507"/>
      <c r="XAT77" s="507"/>
      <c r="XAU77" s="507"/>
      <c r="XAV77" s="507"/>
      <c r="XAW77" s="507"/>
      <c r="XAX77" s="507"/>
      <c r="XAY77" s="507"/>
      <c r="XAZ77" s="507"/>
      <c r="XBA77" s="507"/>
      <c r="XBB77" s="507"/>
      <c r="XBC77" s="507"/>
      <c r="XBD77" s="507"/>
      <c r="XBE77" s="507"/>
      <c r="XBF77" s="507"/>
      <c r="XBG77" s="507"/>
      <c r="XBH77" s="507"/>
      <c r="XBI77" s="507"/>
      <c r="XBJ77" s="507"/>
      <c r="XBK77" s="507"/>
      <c r="XBL77" s="507"/>
      <c r="XBM77" s="507"/>
      <c r="XBN77" s="507"/>
      <c r="XBO77" s="507"/>
      <c r="XBP77" s="507"/>
      <c r="XBQ77" s="507"/>
      <c r="XBR77" s="507"/>
      <c r="XBS77" s="507"/>
      <c r="XBT77" s="507"/>
      <c r="XBU77" s="507"/>
      <c r="XBV77" s="507"/>
      <c r="XBW77" s="507"/>
      <c r="XBX77" s="507"/>
      <c r="XBY77" s="507"/>
      <c r="XBZ77" s="507"/>
      <c r="XCA77" s="507"/>
      <c r="XCB77" s="507"/>
      <c r="XCC77" s="507"/>
      <c r="XCD77" s="507"/>
      <c r="XCE77" s="507"/>
      <c r="XCF77" s="507"/>
      <c r="XCG77" s="507"/>
      <c r="XCH77" s="507"/>
      <c r="XCI77" s="507"/>
      <c r="XCJ77" s="507"/>
      <c r="XCK77" s="507"/>
      <c r="XCL77" s="507"/>
      <c r="XCM77" s="507"/>
      <c r="XCN77" s="507"/>
      <c r="XCO77" s="507"/>
      <c r="XCP77" s="507"/>
      <c r="XCQ77" s="507"/>
      <c r="XCR77" s="507"/>
      <c r="XCS77" s="507"/>
      <c r="XCT77" s="507"/>
      <c r="XCU77" s="507"/>
      <c r="XCV77" s="507"/>
      <c r="XCW77" s="507"/>
      <c r="XCX77" s="507"/>
      <c r="XCY77" s="507"/>
      <c r="XCZ77" s="507"/>
      <c r="XDA77" s="507"/>
      <c r="XDB77" s="507"/>
      <c r="XDC77" s="507"/>
      <c r="XDD77" s="507"/>
      <c r="XDE77" s="507"/>
      <c r="XDF77" s="507"/>
      <c r="XDG77" s="507"/>
      <c r="XDH77" s="507"/>
      <c r="XDI77" s="507"/>
      <c r="XDJ77" s="507"/>
      <c r="XDK77" s="507"/>
      <c r="XDL77" s="507"/>
      <c r="XDM77" s="507"/>
      <c r="XDN77" s="507"/>
      <c r="XDO77" s="507"/>
      <c r="XDP77" s="507"/>
      <c r="XDQ77" s="507"/>
      <c r="XDR77" s="507"/>
      <c r="XDS77" s="507"/>
      <c r="XDT77" s="507"/>
      <c r="XDU77" s="507"/>
      <c r="XDV77" s="507"/>
      <c r="XDW77" s="507"/>
      <c r="XDX77" s="507"/>
      <c r="XDY77" s="507"/>
      <c r="XDZ77" s="507"/>
      <c r="XEA77" s="507"/>
      <c r="XEB77" s="507"/>
      <c r="XEC77" s="507"/>
      <c r="XED77" s="507"/>
      <c r="XEE77" s="507"/>
      <c r="XEF77" s="507"/>
      <c r="XEG77" s="507"/>
      <c r="XEH77" s="507"/>
      <c r="XEI77" s="507"/>
      <c r="XEJ77" s="507"/>
      <c r="XEK77" s="507"/>
      <c r="XEL77" s="507"/>
      <c r="XEM77" s="507"/>
      <c r="XEN77" s="507"/>
      <c r="XEO77" s="507"/>
      <c r="XEP77" s="507"/>
      <c r="XEQ77" s="507"/>
      <c r="XER77" s="507"/>
      <c r="XES77" s="507"/>
      <c r="XET77" s="507"/>
      <c r="XEU77" s="507"/>
      <c r="XEV77" s="507"/>
      <c r="XEW77" s="507"/>
      <c r="XEX77" s="507"/>
      <c r="XEY77" s="507"/>
    </row>
    <row r="78" spans="1:16379" ht="54.75" customHeight="1" x14ac:dyDescent="0.2">
      <c r="A78" s="1091"/>
      <c r="B78" s="1091"/>
      <c r="C78" s="1138"/>
      <c r="D78" s="1138"/>
      <c r="E78" s="1138"/>
      <c r="F78" s="1149"/>
      <c r="G78" s="617">
        <v>46</v>
      </c>
      <c r="H78" s="596" t="s">
        <v>291</v>
      </c>
      <c r="I78" s="119">
        <v>80111621</v>
      </c>
      <c r="J78" s="81" t="s">
        <v>286</v>
      </c>
      <c r="K78" s="119">
        <v>30303</v>
      </c>
      <c r="L78" s="119" t="s">
        <v>223</v>
      </c>
      <c r="M78" s="119" t="s">
        <v>345</v>
      </c>
      <c r="N78" s="119" t="s">
        <v>108301</v>
      </c>
      <c r="O78" s="119" t="s">
        <v>19</v>
      </c>
      <c r="P78" s="119" t="s">
        <v>370</v>
      </c>
      <c r="Q78" s="765" t="s">
        <v>287</v>
      </c>
      <c r="R78" s="102" t="s">
        <v>10</v>
      </c>
      <c r="S78" s="103" t="s">
        <v>10</v>
      </c>
      <c r="T78" s="104">
        <v>8</v>
      </c>
      <c r="U78" s="84">
        <v>1</v>
      </c>
      <c r="V78" s="119" t="s">
        <v>59</v>
      </c>
      <c r="W78" s="587" t="s">
        <v>324</v>
      </c>
      <c r="X78" s="587" t="s">
        <v>108300</v>
      </c>
      <c r="Y78" s="737">
        <v>39374597</v>
      </c>
      <c r="Z78" s="737"/>
      <c r="AA78" s="737"/>
      <c r="AB78" s="716">
        <f t="shared" si="18"/>
        <v>39374597</v>
      </c>
      <c r="AC78" s="85"/>
      <c r="AD78" s="85"/>
      <c r="AE78" s="85"/>
      <c r="AF78" s="85">
        <v>7874919.4000000004</v>
      </c>
      <c r="AG78" s="85"/>
      <c r="AH78" s="85"/>
      <c r="AI78" s="85">
        <v>15749838.800000001</v>
      </c>
      <c r="AJ78" s="85"/>
      <c r="AK78" s="85"/>
      <c r="AL78" s="85"/>
      <c r="AM78" s="85">
        <v>15749838.800000001</v>
      </c>
      <c r="AN78" s="85"/>
      <c r="AO78" s="85"/>
      <c r="AP78" s="85">
        <f t="shared" si="19"/>
        <v>39374597</v>
      </c>
      <c r="AQ78" s="85"/>
      <c r="AR78" s="85"/>
      <c r="AS78" s="85"/>
      <c r="AT78" s="86">
        <v>39374597</v>
      </c>
      <c r="AU78" s="86">
        <f t="shared" si="20"/>
        <v>7874919</v>
      </c>
      <c r="AV78" s="87">
        <v>39374597</v>
      </c>
      <c r="AW78" s="87"/>
      <c r="AX78" s="87"/>
      <c r="AY78" s="652">
        <f t="shared" si="21"/>
        <v>39374597</v>
      </c>
      <c r="AZ78" s="543">
        <v>43517</v>
      </c>
      <c r="BA78" s="545">
        <v>37</v>
      </c>
      <c r="BB78" s="1075" t="s">
        <v>108310</v>
      </c>
      <c r="BC78" s="88">
        <v>7874919</v>
      </c>
      <c r="BD78" s="88"/>
      <c r="BE78" s="88"/>
      <c r="BF78" s="88">
        <f t="shared" si="22"/>
        <v>7874919</v>
      </c>
    </row>
    <row r="79" spans="1:16379" ht="50.25" customHeight="1" x14ac:dyDescent="0.2">
      <c r="A79" s="1091"/>
      <c r="B79" s="1091"/>
      <c r="C79" s="1138"/>
      <c r="D79" s="1138"/>
      <c r="E79" s="1138"/>
      <c r="F79" s="1149"/>
      <c r="G79" s="617">
        <v>46</v>
      </c>
      <c r="H79" s="596" t="s">
        <v>292</v>
      </c>
      <c r="I79" s="119">
        <v>80111621</v>
      </c>
      <c r="J79" s="81" t="s">
        <v>286</v>
      </c>
      <c r="K79" s="119">
        <v>30303</v>
      </c>
      <c r="L79" s="119" t="s">
        <v>223</v>
      </c>
      <c r="M79" s="119" t="s">
        <v>345</v>
      </c>
      <c r="N79" s="119" t="s">
        <v>108301</v>
      </c>
      <c r="O79" s="119" t="s">
        <v>19</v>
      </c>
      <c r="P79" s="119" t="s">
        <v>370</v>
      </c>
      <c r="Q79" s="765" t="s">
        <v>287</v>
      </c>
      <c r="R79" s="102" t="s">
        <v>94</v>
      </c>
      <c r="S79" s="103" t="s">
        <v>94</v>
      </c>
      <c r="T79" s="104">
        <v>10</v>
      </c>
      <c r="U79" s="84">
        <v>1</v>
      </c>
      <c r="V79" s="119" t="s">
        <v>59</v>
      </c>
      <c r="W79" s="587" t="s">
        <v>324</v>
      </c>
      <c r="X79" s="587"/>
      <c r="Y79" s="737">
        <v>73827369</v>
      </c>
      <c r="Z79" s="737"/>
      <c r="AA79" s="737"/>
      <c r="AB79" s="716">
        <f t="shared" si="18"/>
        <v>73827369</v>
      </c>
      <c r="AC79" s="85"/>
      <c r="AD79" s="85">
        <v>14765473.800000001</v>
      </c>
      <c r="AE79" s="85"/>
      <c r="AF79" s="85"/>
      <c r="AG79" s="85"/>
      <c r="AH79" s="85">
        <v>18456842.25</v>
      </c>
      <c r="AI79" s="85"/>
      <c r="AJ79" s="85"/>
      <c r="AK79" s="85">
        <v>18456842.25</v>
      </c>
      <c r="AL79" s="85"/>
      <c r="AM79" s="85"/>
      <c r="AN79" s="85">
        <v>22148210.699999999</v>
      </c>
      <c r="AO79" s="85"/>
      <c r="AP79" s="85">
        <f t="shared" si="19"/>
        <v>73827369</v>
      </c>
      <c r="AQ79" s="85"/>
      <c r="AR79" s="85"/>
      <c r="AS79" s="85"/>
      <c r="AT79" s="860">
        <f>AB79</f>
        <v>73827369</v>
      </c>
      <c r="AU79" s="860">
        <f t="shared" si="20"/>
        <v>33222316</v>
      </c>
      <c r="AV79" s="548">
        <f>AB79</f>
        <v>73827369</v>
      </c>
      <c r="AW79" s="448"/>
      <c r="AX79" s="448"/>
      <c r="AY79" s="652">
        <f>SUBTOTAL(9,AV79:AX79)</f>
        <v>73827369</v>
      </c>
      <c r="AZ79" s="543">
        <v>43486</v>
      </c>
      <c r="BA79" s="545">
        <v>7</v>
      </c>
      <c r="BB79" s="504" t="s">
        <v>108250</v>
      </c>
      <c r="BC79" s="88">
        <v>33222316</v>
      </c>
      <c r="BD79" s="88"/>
      <c r="BE79" s="88"/>
      <c r="BF79" s="88">
        <f t="shared" si="22"/>
        <v>33222316</v>
      </c>
    </row>
    <row r="80" spans="1:16379" s="4" customFormat="1" ht="52.5" customHeight="1" x14ac:dyDescent="0.2">
      <c r="A80" s="1091"/>
      <c r="B80" s="1091"/>
      <c r="C80" s="1138"/>
      <c r="D80" s="1138"/>
      <c r="E80" s="1138"/>
      <c r="F80" s="1149"/>
      <c r="G80" s="617">
        <v>46</v>
      </c>
      <c r="H80" s="596" t="s">
        <v>293</v>
      </c>
      <c r="I80" s="119">
        <v>80111601</v>
      </c>
      <c r="J80" s="81" t="s">
        <v>286</v>
      </c>
      <c r="K80" s="119">
        <v>30303</v>
      </c>
      <c r="L80" s="119" t="s">
        <v>223</v>
      </c>
      <c r="M80" s="119" t="s">
        <v>112</v>
      </c>
      <c r="N80" s="119" t="s">
        <v>230</v>
      </c>
      <c r="O80" s="119" t="s">
        <v>19</v>
      </c>
      <c r="P80" s="119" t="s">
        <v>370</v>
      </c>
      <c r="Q80" s="765" t="s">
        <v>287</v>
      </c>
      <c r="R80" s="102" t="s">
        <v>94</v>
      </c>
      <c r="S80" s="103" t="s">
        <v>94</v>
      </c>
      <c r="T80" s="104">
        <v>345</v>
      </c>
      <c r="U80" s="84">
        <v>0</v>
      </c>
      <c r="V80" s="119" t="s">
        <v>59</v>
      </c>
      <c r="W80" s="587" t="s">
        <v>324</v>
      </c>
      <c r="X80" s="587"/>
      <c r="Y80" s="737">
        <v>52438318</v>
      </c>
      <c r="Z80" s="737"/>
      <c r="AA80" s="737"/>
      <c r="AB80" s="737">
        <f t="shared" si="18"/>
        <v>52438318</v>
      </c>
      <c r="AC80" s="87"/>
      <c r="AD80" s="87">
        <v>4557245</v>
      </c>
      <c r="AE80" s="87">
        <v>4557245</v>
      </c>
      <c r="AF80" s="87">
        <v>4557245</v>
      </c>
      <c r="AG80" s="87">
        <v>4557245</v>
      </c>
      <c r="AH80" s="87">
        <v>4557245</v>
      </c>
      <c r="AI80" s="87">
        <v>4557245</v>
      </c>
      <c r="AJ80" s="87">
        <v>4557245</v>
      </c>
      <c r="AK80" s="87">
        <v>4557245</v>
      </c>
      <c r="AL80" s="87">
        <v>4557245</v>
      </c>
      <c r="AM80" s="87">
        <v>4557245</v>
      </c>
      <c r="AN80" s="87">
        <v>6865868</v>
      </c>
      <c r="AO80" s="87"/>
      <c r="AP80" s="87">
        <f t="shared" si="19"/>
        <v>52438318</v>
      </c>
      <c r="AQ80" s="87"/>
      <c r="AR80" s="87"/>
      <c r="AS80" s="87"/>
      <c r="AT80" s="860">
        <f>AB80</f>
        <v>52438318</v>
      </c>
      <c r="AU80" s="860">
        <f t="shared" si="20"/>
        <v>22786225</v>
      </c>
      <c r="AV80" s="548">
        <f>AB80</f>
        <v>52438318</v>
      </c>
      <c r="AW80" s="448"/>
      <c r="AX80" s="448"/>
      <c r="AY80" s="652">
        <f>SUBTOTAL(9,AV80:AX80)</f>
        <v>52438318</v>
      </c>
      <c r="AZ80" s="543">
        <v>43482</v>
      </c>
      <c r="BA80" s="545">
        <v>4</v>
      </c>
      <c r="BB80" s="504" t="s">
        <v>108249</v>
      </c>
      <c r="BC80" s="88">
        <v>22786225</v>
      </c>
      <c r="BD80" s="88"/>
      <c r="BE80" s="88"/>
      <c r="BF80" s="88">
        <f t="shared" si="22"/>
        <v>22786225</v>
      </c>
    </row>
    <row r="81" spans="1:58" s="4" customFormat="1" ht="90" customHeight="1" x14ac:dyDescent="0.2">
      <c r="A81" s="1091"/>
      <c r="B81" s="1091"/>
      <c r="C81" s="1138"/>
      <c r="D81" s="1138"/>
      <c r="E81" s="1138"/>
      <c r="F81" s="1149"/>
      <c r="G81" s="617">
        <v>68</v>
      </c>
      <c r="H81" s="596" t="s">
        <v>294</v>
      </c>
      <c r="I81" s="119">
        <v>80111621</v>
      </c>
      <c r="J81" s="81" t="s">
        <v>222</v>
      </c>
      <c r="K81" s="119">
        <v>30303</v>
      </c>
      <c r="L81" s="119" t="s">
        <v>223</v>
      </c>
      <c r="M81" s="119" t="s">
        <v>345</v>
      </c>
      <c r="N81" s="119" t="s">
        <v>108301</v>
      </c>
      <c r="O81" s="119" t="s">
        <v>19</v>
      </c>
      <c r="P81" s="585" t="s">
        <v>370</v>
      </c>
      <c r="Q81" s="594" t="s">
        <v>226</v>
      </c>
      <c r="R81" s="102" t="s">
        <v>10</v>
      </c>
      <c r="S81" s="102" t="s">
        <v>10</v>
      </c>
      <c r="T81" s="104">
        <v>10</v>
      </c>
      <c r="U81" s="84">
        <v>1</v>
      </c>
      <c r="V81" s="119" t="s">
        <v>59</v>
      </c>
      <c r="W81" s="587" t="s">
        <v>324</v>
      </c>
      <c r="X81" s="587" t="s">
        <v>108299</v>
      </c>
      <c r="Y81" s="737">
        <v>296525837</v>
      </c>
      <c r="Z81" s="737"/>
      <c r="AA81" s="737"/>
      <c r="AB81" s="737">
        <f t="shared" si="18"/>
        <v>296525837</v>
      </c>
      <c r="AC81" s="87"/>
      <c r="AD81" s="87"/>
      <c r="AE81" s="87">
        <v>90539000</v>
      </c>
      <c r="AF81" s="87"/>
      <c r="AG81" s="87"/>
      <c r="AH81" s="87"/>
      <c r="AI81" s="87">
        <v>90539000</v>
      </c>
      <c r="AJ81" s="87"/>
      <c r="AK81" s="87"/>
      <c r="AL81" s="87"/>
      <c r="AM81" s="87"/>
      <c r="AN81" s="87">
        <v>115447837</v>
      </c>
      <c r="AO81" s="87"/>
      <c r="AP81" s="87">
        <f t="shared" si="19"/>
        <v>296525837</v>
      </c>
      <c r="AQ81" s="87"/>
      <c r="AR81" s="87"/>
      <c r="AS81" s="87"/>
      <c r="AT81" s="860">
        <v>296525837</v>
      </c>
      <c r="AU81" s="860">
        <f t="shared" si="20"/>
        <v>90539000</v>
      </c>
      <c r="AV81" s="548">
        <v>296525837</v>
      </c>
      <c r="AW81" s="448"/>
      <c r="AX81" s="448"/>
      <c r="AY81" s="652">
        <f>SUM(AV81:AX81)</f>
        <v>296525837</v>
      </c>
      <c r="AZ81" s="543">
        <v>43517</v>
      </c>
      <c r="BA81" s="545">
        <v>34</v>
      </c>
      <c r="BB81" s="504" t="s">
        <v>108311</v>
      </c>
      <c r="BC81" s="88">
        <v>90539000</v>
      </c>
      <c r="BD81" s="88"/>
      <c r="BE81" s="88"/>
      <c r="BF81" s="88">
        <f t="shared" si="22"/>
        <v>90539000</v>
      </c>
    </row>
    <row r="82" spans="1:58" s="4" customFormat="1" ht="103.5" customHeight="1" x14ac:dyDescent="0.2">
      <c r="A82" s="1091"/>
      <c r="B82" s="1091"/>
      <c r="C82" s="1138"/>
      <c r="D82" s="1138"/>
      <c r="E82" s="1138"/>
      <c r="F82" s="1149"/>
      <c r="G82" s="700">
        <v>55</v>
      </c>
      <c r="H82" s="89" t="s">
        <v>271</v>
      </c>
      <c r="I82" s="188">
        <v>80111621</v>
      </c>
      <c r="J82" s="81" t="s">
        <v>295</v>
      </c>
      <c r="K82" s="119">
        <v>30303</v>
      </c>
      <c r="L82" s="119" t="s">
        <v>223</v>
      </c>
      <c r="M82" s="119" t="s">
        <v>244</v>
      </c>
      <c r="N82" s="119" t="s">
        <v>245</v>
      </c>
      <c r="O82" s="119" t="s">
        <v>19</v>
      </c>
      <c r="P82" s="119" t="s">
        <v>370</v>
      </c>
      <c r="Q82" s="594" t="s">
        <v>296</v>
      </c>
      <c r="R82" s="188" t="s">
        <v>9</v>
      </c>
      <c r="S82" s="188" t="s">
        <v>9</v>
      </c>
      <c r="T82" s="104">
        <v>9</v>
      </c>
      <c r="U82" s="84">
        <v>1</v>
      </c>
      <c r="V82" s="119" t="s">
        <v>59</v>
      </c>
      <c r="W82" s="587" t="s">
        <v>324</v>
      </c>
      <c r="X82" s="587" t="s">
        <v>108323</v>
      </c>
      <c r="Y82" s="737">
        <v>27076000</v>
      </c>
      <c r="Z82" s="716"/>
      <c r="AA82" s="716"/>
      <c r="AB82" s="716">
        <f>+Y82+Z82+AA82</f>
        <v>27076000</v>
      </c>
      <c r="AC82" s="85"/>
      <c r="AD82" s="85"/>
      <c r="AE82" s="85"/>
      <c r="AF82" s="85"/>
      <c r="AG82" s="85"/>
      <c r="AH82" s="85"/>
      <c r="AI82" s="85"/>
      <c r="AJ82" s="85"/>
      <c r="AK82" s="85"/>
      <c r="AL82" s="85"/>
      <c r="AM82" s="85"/>
      <c r="AN82" s="85"/>
      <c r="AO82" s="85"/>
      <c r="AP82" s="85"/>
      <c r="AQ82" s="85"/>
      <c r="AR82" s="85"/>
      <c r="AS82" s="87"/>
      <c r="AT82" s="860">
        <v>27076000</v>
      </c>
      <c r="AU82" s="860">
        <f t="shared" si="20"/>
        <v>3327207</v>
      </c>
      <c r="AV82" s="88">
        <f>AT82</f>
        <v>27076000</v>
      </c>
      <c r="AW82" s="448"/>
      <c r="AX82" s="448"/>
      <c r="AY82" s="652">
        <f>SUBTOTAL(9,AV82:AX82)</f>
        <v>27076000</v>
      </c>
      <c r="AZ82" s="543">
        <v>43531</v>
      </c>
      <c r="BA82" s="545">
        <v>42</v>
      </c>
      <c r="BB82" s="504" t="s">
        <v>108354</v>
      </c>
      <c r="BC82" s="88">
        <v>3327207</v>
      </c>
      <c r="BD82" s="88"/>
      <c r="BE82" s="88"/>
      <c r="BF82" s="88">
        <f>SUM(BC82:BE82)</f>
        <v>3327207</v>
      </c>
    </row>
    <row r="83" spans="1:58" s="4" customFormat="1" ht="38.25" customHeight="1" x14ac:dyDescent="0.2">
      <c r="A83" s="1091"/>
      <c r="B83" s="1091"/>
      <c r="C83" s="1138"/>
      <c r="D83" s="1138"/>
      <c r="E83" s="1138"/>
      <c r="F83" s="1149"/>
      <c r="G83" s="617">
        <v>70</v>
      </c>
      <c r="H83" s="89" t="s">
        <v>297</v>
      </c>
      <c r="I83" s="119">
        <v>80111621</v>
      </c>
      <c r="J83" s="81" t="s">
        <v>295</v>
      </c>
      <c r="K83" s="119">
        <v>30303</v>
      </c>
      <c r="L83" s="119" t="s">
        <v>223</v>
      </c>
      <c r="M83" s="119" t="s">
        <v>345</v>
      </c>
      <c r="N83" s="119" t="s">
        <v>108301</v>
      </c>
      <c r="O83" s="119" t="s">
        <v>19</v>
      </c>
      <c r="P83" s="119" t="s">
        <v>370</v>
      </c>
      <c r="Q83" s="594" t="s">
        <v>296</v>
      </c>
      <c r="R83" s="102" t="s">
        <v>13</v>
      </c>
      <c r="S83" s="103" t="s">
        <v>13</v>
      </c>
      <c r="T83" s="104">
        <v>4</v>
      </c>
      <c r="U83" s="84">
        <v>1</v>
      </c>
      <c r="V83" s="119" t="s">
        <v>59</v>
      </c>
      <c r="W83" s="587" t="s">
        <v>324</v>
      </c>
      <c r="X83" s="587" t="s">
        <v>108440</v>
      </c>
      <c r="Y83" s="737">
        <f>100000000-100000000</f>
        <v>0</v>
      </c>
      <c r="Z83" s="737"/>
      <c r="AA83" s="737"/>
      <c r="AB83" s="737">
        <f t="shared" si="18"/>
        <v>0</v>
      </c>
      <c r="AC83" s="87"/>
      <c r="AD83" s="87"/>
      <c r="AE83" s="87"/>
      <c r="AF83" s="87"/>
      <c r="AG83" s="87"/>
      <c r="AH83" s="87"/>
      <c r="AI83" s="87"/>
      <c r="AJ83" s="87">
        <v>15000000</v>
      </c>
      <c r="AK83" s="87">
        <v>15000000</v>
      </c>
      <c r="AL83" s="87">
        <v>15000000</v>
      </c>
      <c r="AM83" s="87">
        <v>25000000</v>
      </c>
      <c r="AN83" s="87">
        <v>30000000</v>
      </c>
      <c r="AO83" s="87"/>
      <c r="AP83" s="87">
        <f t="shared" si="19"/>
        <v>100000000</v>
      </c>
      <c r="AQ83" s="87"/>
      <c r="AR83" s="87"/>
      <c r="AS83" s="87"/>
      <c r="AT83" s="859"/>
      <c r="AU83" s="859"/>
      <c r="AV83" s="448"/>
      <c r="AW83" s="448"/>
      <c r="AX83" s="448"/>
      <c r="AY83" s="652"/>
      <c r="AZ83" s="1005"/>
      <c r="BA83" s="448"/>
      <c r="BB83" s="448"/>
      <c r="BC83" s="448"/>
      <c r="BD83" s="448"/>
      <c r="BE83" s="448"/>
      <c r="BF83" s="448"/>
    </row>
    <row r="84" spans="1:58" s="4" customFormat="1" ht="36" customHeight="1" x14ac:dyDescent="0.2">
      <c r="A84" s="1091"/>
      <c r="B84" s="1091"/>
      <c r="C84" s="1138"/>
      <c r="D84" s="1138"/>
      <c r="E84" s="1138"/>
      <c r="F84" s="1149"/>
      <c r="G84" s="617">
        <v>49</v>
      </c>
      <c r="H84" s="89" t="s">
        <v>328</v>
      </c>
      <c r="I84" s="119">
        <v>80111621</v>
      </c>
      <c r="J84" s="81" t="s">
        <v>298</v>
      </c>
      <c r="K84" s="119" t="s">
        <v>355</v>
      </c>
      <c r="L84" s="119" t="s">
        <v>223</v>
      </c>
      <c r="M84" s="119" t="s">
        <v>354</v>
      </c>
      <c r="N84" s="119" t="s">
        <v>346</v>
      </c>
      <c r="O84" s="119" t="s">
        <v>19</v>
      </c>
      <c r="P84" s="119" t="s">
        <v>370</v>
      </c>
      <c r="Q84" s="765" t="s">
        <v>299</v>
      </c>
      <c r="R84" s="102" t="s">
        <v>9</v>
      </c>
      <c r="S84" s="102" t="s">
        <v>9</v>
      </c>
      <c r="T84" s="104">
        <v>9</v>
      </c>
      <c r="U84" s="84">
        <v>1</v>
      </c>
      <c r="V84" s="119" t="s">
        <v>59</v>
      </c>
      <c r="W84" s="587" t="s">
        <v>324</v>
      </c>
      <c r="X84" s="587" t="s">
        <v>108439</v>
      </c>
      <c r="Y84" s="737"/>
      <c r="Z84" s="716">
        <f>1300000000-1300000000</f>
        <v>0</v>
      </c>
      <c r="AA84" s="716"/>
      <c r="AB84" s="716">
        <f t="shared" si="18"/>
        <v>0</v>
      </c>
      <c r="AC84" s="85"/>
      <c r="AD84" s="85"/>
      <c r="AE84" s="85"/>
      <c r="AF84" s="85">
        <f>+AB84*0.35</f>
        <v>0</v>
      </c>
      <c r="AG84" s="85"/>
      <c r="AH84" s="85"/>
      <c r="AI84" s="85">
        <f>+AB84*0.45</f>
        <v>0</v>
      </c>
      <c r="AJ84" s="85"/>
      <c r="AK84" s="85"/>
      <c r="AL84" s="85"/>
      <c r="AM84" s="85"/>
      <c r="AN84" s="85">
        <f>+AB84*0.2</f>
        <v>0</v>
      </c>
      <c r="AO84" s="85"/>
      <c r="AP84" s="85">
        <f t="shared" si="19"/>
        <v>0</v>
      </c>
      <c r="AQ84" s="85"/>
      <c r="AR84" s="85"/>
      <c r="AS84" s="87"/>
      <c r="AT84" s="859"/>
      <c r="AU84" s="859"/>
      <c r="AV84" s="448"/>
      <c r="AW84" s="448"/>
      <c r="AX84" s="448"/>
      <c r="AY84" s="652"/>
      <c r="AZ84" s="1005"/>
      <c r="BA84" s="448"/>
      <c r="BB84" s="448"/>
      <c r="BC84" s="448"/>
      <c r="BD84" s="448"/>
      <c r="BE84" s="448"/>
      <c r="BF84" s="448"/>
    </row>
    <row r="85" spans="1:58" s="4" customFormat="1" ht="39.950000000000003" customHeight="1" x14ac:dyDescent="0.2">
      <c r="A85" s="1091"/>
      <c r="B85" s="1091"/>
      <c r="C85" s="1138"/>
      <c r="D85" s="1138"/>
      <c r="E85" s="1138"/>
      <c r="F85" s="1149"/>
      <c r="G85" s="711">
        <v>94</v>
      </c>
      <c r="H85" s="504" t="s">
        <v>108421</v>
      </c>
      <c r="I85" s="188">
        <v>80111621</v>
      </c>
      <c r="J85" s="188" t="s">
        <v>108422</v>
      </c>
      <c r="K85" s="188">
        <v>3020419001</v>
      </c>
      <c r="L85" s="188" t="s">
        <v>108423</v>
      </c>
      <c r="M85" s="718" t="s">
        <v>108402</v>
      </c>
      <c r="N85" s="119" t="s">
        <v>108403</v>
      </c>
      <c r="O85" s="119" t="s">
        <v>19</v>
      </c>
      <c r="P85" s="119" t="s">
        <v>370</v>
      </c>
      <c r="Q85" s="594" t="s">
        <v>234</v>
      </c>
      <c r="R85" s="188" t="s">
        <v>7</v>
      </c>
      <c r="S85" s="188" t="s">
        <v>7</v>
      </c>
      <c r="T85" s="188">
        <v>8</v>
      </c>
      <c r="U85" s="188">
        <v>1</v>
      </c>
      <c r="V85" s="188" t="s">
        <v>59</v>
      </c>
      <c r="W85" s="188" t="s">
        <v>324</v>
      </c>
      <c r="X85" s="587" t="s">
        <v>108439</v>
      </c>
      <c r="Y85" s="737"/>
      <c r="Z85" s="762">
        <v>281771020</v>
      </c>
      <c r="AA85" s="737"/>
      <c r="AB85" s="737">
        <f>SUM(Y85:AA85)</f>
        <v>281771020</v>
      </c>
      <c r="AC85" s="87"/>
      <c r="AD85" s="87"/>
      <c r="AE85" s="87"/>
      <c r="AF85" s="87"/>
      <c r="AG85" s="87"/>
      <c r="AH85" s="87"/>
      <c r="AI85" s="87"/>
      <c r="AJ85" s="87"/>
      <c r="AK85" s="87"/>
      <c r="AL85" s="87"/>
      <c r="AM85" s="87"/>
      <c r="AN85" s="87"/>
      <c r="AO85" s="87"/>
      <c r="AP85" s="87"/>
      <c r="AQ85" s="87"/>
      <c r="AR85" s="87"/>
      <c r="AS85" s="87"/>
      <c r="AT85" s="861">
        <v>281771020</v>
      </c>
      <c r="AU85" s="1074">
        <f t="shared" ref="AU85:AU90" si="23">BF85</f>
        <v>70442755</v>
      </c>
      <c r="AV85" s="448"/>
      <c r="AW85" s="737">
        <v>281771020</v>
      </c>
      <c r="AX85" s="448"/>
      <c r="AY85" s="652">
        <f t="shared" ref="AY85:AY90" si="24">SUM(AV85:AX85)</f>
        <v>281771020</v>
      </c>
      <c r="AZ85" s="543">
        <v>43585</v>
      </c>
      <c r="BA85" s="504">
        <v>69</v>
      </c>
      <c r="BB85" s="504" t="s">
        <v>108545</v>
      </c>
      <c r="BC85" s="448"/>
      <c r="BD85" s="652">
        <v>70442755</v>
      </c>
      <c r="BE85" s="448"/>
      <c r="BF85" s="652">
        <f t="shared" ref="BF85:BF90" si="25">SUM(BC85:BE85)</f>
        <v>70442755</v>
      </c>
    </row>
    <row r="86" spans="1:58" s="4" customFormat="1" ht="61.5" customHeight="1" x14ac:dyDescent="0.2">
      <c r="A86" s="1091"/>
      <c r="B86" s="1091"/>
      <c r="C86" s="1138"/>
      <c r="D86" s="1138"/>
      <c r="E86" s="1138"/>
      <c r="F86" s="1149"/>
      <c r="G86" s="876">
        <v>94</v>
      </c>
      <c r="H86" s="504" t="s">
        <v>108424</v>
      </c>
      <c r="I86" s="188">
        <v>80111601</v>
      </c>
      <c r="J86" s="188" t="s">
        <v>108422</v>
      </c>
      <c r="K86" s="188">
        <v>3020419001</v>
      </c>
      <c r="L86" s="188" t="s">
        <v>108423</v>
      </c>
      <c r="M86" s="718" t="s">
        <v>108402</v>
      </c>
      <c r="N86" s="119" t="s">
        <v>108403</v>
      </c>
      <c r="O86" s="119" t="s">
        <v>19</v>
      </c>
      <c r="P86" s="119" t="s">
        <v>370</v>
      </c>
      <c r="Q86" s="594" t="s">
        <v>234</v>
      </c>
      <c r="R86" s="188" t="s">
        <v>7</v>
      </c>
      <c r="S86" s="188" t="s">
        <v>7</v>
      </c>
      <c r="T86" s="188">
        <v>8</v>
      </c>
      <c r="U86" s="188">
        <v>1</v>
      </c>
      <c r="V86" s="188" t="s">
        <v>59</v>
      </c>
      <c r="W86" s="188" t="s">
        <v>324</v>
      </c>
      <c r="X86" s="587" t="s">
        <v>108439</v>
      </c>
      <c r="Y86" s="737"/>
      <c r="Z86" s="762">
        <v>30228980</v>
      </c>
      <c r="AA86" s="737"/>
      <c r="AB86" s="737">
        <f t="shared" ref="AB86:AB102" si="26">SUM(Y86:AA86)</f>
        <v>30228980</v>
      </c>
      <c r="AC86" s="87"/>
      <c r="AD86" s="87"/>
      <c r="AE86" s="87"/>
      <c r="AF86" s="87"/>
      <c r="AG86" s="87"/>
      <c r="AH86" s="87"/>
      <c r="AI86" s="87"/>
      <c r="AJ86" s="87"/>
      <c r="AK86" s="87"/>
      <c r="AL86" s="87"/>
      <c r="AM86" s="87"/>
      <c r="AN86" s="87"/>
      <c r="AO86" s="87"/>
      <c r="AP86" s="87"/>
      <c r="AQ86" s="87"/>
      <c r="AR86" s="87"/>
      <c r="AS86" s="87"/>
      <c r="AT86" s="861">
        <v>30228980</v>
      </c>
      <c r="AU86" s="1074">
        <f t="shared" si="23"/>
        <v>11335866</v>
      </c>
      <c r="AV86" s="448"/>
      <c r="AW86" s="737">
        <v>30228980</v>
      </c>
      <c r="AX86" s="448"/>
      <c r="AY86" s="652">
        <f t="shared" si="24"/>
        <v>30228980</v>
      </c>
      <c r="AZ86" s="543">
        <v>43560</v>
      </c>
      <c r="BA86" s="508">
        <v>58</v>
      </c>
      <c r="BB86" s="504" t="s">
        <v>108477</v>
      </c>
      <c r="BC86" s="448"/>
      <c r="BD86" s="652">
        <v>11335866</v>
      </c>
      <c r="BE86" s="448"/>
      <c r="BF86" s="652">
        <f t="shared" si="25"/>
        <v>11335866</v>
      </c>
    </row>
    <row r="87" spans="1:58" s="4" customFormat="1" ht="39.950000000000003" customHeight="1" x14ac:dyDescent="0.2">
      <c r="A87" s="1091"/>
      <c r="B87" s="1091"/>
      <c r="C87" s="1138"/>
      <c r="D87" s="1138"/>
      <c r="E87" s="1138"/>
      <c r="F87" s="1149"/>
      <c r="G87" s="876">
        <v>95</v>
      </c>
      <c r="H87" s="504" t="s">
        <v>108554</v>
      </c>
      <c r="I87" s="188">
        <v>80111621</v>
      </c>
      <c r="J87" s="188" t="s">
        <v>108425</v>
      </c>
      <c r="K87" s="188">
        <v>3020419001</v>
      </c>
      <c r="L87" s="188" t="s">
        <v>108423</v>
      </c>
      <c r="M87" s="718" t="s">
        <v>108402</v>
      </c>
      <c r="N87" s="119" t="s">
        <v>108403</v>
      </c>
      <c r="O87" s="119" t="s">
        <v>19</v>
      </c>
      <c r="P87" s="119" t="s">
        <v>370</v>
      </c>
      <c r="Q87" s="594" t="s">
        <v>108426</v>
      </c>
      <c r="R87" s="188" t="s">
        <v>95</v>
      </c>
      <c r="S87" s="188" t="s">
        <v>95</v>
      </c>
      <c r="T87" s="188">
        <v>7</v>
      </c>
      <c r="U87" s="188">
        <v>1</v>
      </c>
      <c r="V87" s="188" t="s">
        <v>59</v>
      </c>
      <c r="W87" s="188" t="s">
        <v>324</v>
      </c>
      <c r="X87" s="970" t="s">
        <v>108558</v>
      </c>
      <c r="Y87" s="737"/>
      <c r="Z87" s="762">
        <v>77000000</v>
      </c>
      <c r="AA87" s="737"/>
      <c r="AB87" s="737">
        <f t="shared" si="26"/>
        <v>77000000</v>
      </c>
      <c r="AC87" s="87"/>
      <c r="AD87" s="87"/>
      <c r="AE87" s="87"/>
      <c r="AF87" s="87"/>
      <c r="AG87" s="87"/>
      <c r="AH87" s="87"/>
      <c r="AI87" s="87"/>
      <c r="AJ87" s="87"/>
      <c r="AK87" s="87"/>
      <c r="AL87" s="87"/>
      <c r="AM87" s="87"/>
      <c r="AN87" s="87"/>
      <c r="AO87" s="87"/>
      <c r="AP87" s="87"/>
      <c r="AQ87" s="87"/>
      <c r="AR87" s="87"/>
      <c r="AS87" s="87"/>
      <c r="AT87" s="861">
        <f>AY87</f>
        <v>77000000</v>
      </c>
      <c r="AU87" s="737">
        <f t="shared" si="23"/>
        <v>0</v>
      </c>
      <c r="AV87" s="737"/>
      <c r="AW87" s="737">
        <v>77000000</v>
      </c>
      <c r="AX87" s="737"/>
      <c r="AY87" s="652">
        <f t="shared" si="24"/>
        <v>77000000</v>
      </c>
      <c r="AZ87" s="543">
        <v>43602</v>
      </c>
      <c r="BA87" s="508">
        <v>80</v>
      </c>
      <c r="BB87" s="504" t="s">
        <v>108590</v>
      </c>
      <c r="BC87" s="448"/>
      <c r="BD87" s="737">
        <v>0</v>
      </c>
      <c r="BE87" s="448"/>
      <c r="BF87" s="737">
        <f t="shared" si="25"/>
        <v>0</v>
      </c>
    </row>
    <row r="88" spans="1:58" s="4" customFormat="1" ht="39.950000000000003" customHeight="1" x14ac:dyDescent="0.2">
      <c r="A88" s="1091"/>
      <c r="B88" s="1091"/>
      <c r="C88" s="1138"/>
      <c r="D88" s="1138"/>
      <c r="E88" s="1138"/>
      <c r="F88" s="1149"/>
      <c r="G88" s="876">
        <v>95</v>
      </c>
      <c r="H88" s="504" t="s">
        <v>108427</v>
      </c>
      <c r="I88" s="188">
        <v>80111621</v>
      </c>
      <c r="J88" s="188" t="s">
        <v>108425</v>
      </c>
      <c r="K88" s="188">
        <v>3020419001</v>
      </c>
      <c r="L88" s="188" t="s">
        <v>108423</v>
      </c>
      <c r="M88" s="718" t="s">
        <v>108402</v>
      </c>
      <c r="N88" s="119" t="s">
        <v>108403</v>
      </c>
      <c r="O88" s="119" t="s">
        <v>19</v>
      </c>
      <c r="P88" s="119" t="s">
        <v>370</v>
      </c>
      <c r="Q88" s="594" t="s">
        <v>108426</v>
      </c>
      <c r="R88" s="188" t="s">
        <v>7</v>
      </c>
      <c r="S88" s="188" t="s">
        <v>7</v>
      </c>
      <c r="T88" s="188">
        <v>8</v>
      </c>
      <c r="U88" s="188">
        <v>1</v>
      </c>
      <c r="V88" s="188" t="s">
        <v>59</v>
      </c>
      <c r="W88" s="188" t="s">
        <v>324</v>
      </c>
      <c r="X88" s="587" t="s">
        <v>108439</v>
      </c>
      <c r="Y88" s="737"/>
      <c r="Z88" s="762">
        <v>77000000</v>
      </c>
      <c r="AA88" s="737"/>
      <c r="AB88" s="737">
        <f t="shared" si="26"/>
        <v>77000000</v>
      </c>
      <c r="AC88" s="87"/>
      <c r="AD88" s="87"/>
      <c r="AE88" s="87"/>
      <c r="AF88" s="87"/>
      <c r="AG88" s="87"/>
      <c r="AH88" s="87"/>
      <c r="AI88" s="87"/>
      <c r="AJ88" s="87"/>
      <c r="AK88" s="87"/>
      <c r="AL88" s="87"/>
      <c r="AM88" s="87"/>
      <c r="AN88" s="87"/>
      <c r="AO88" s="87"/>
      <c r="AP88" s="87"/>
      <c r="AQ88" s="87"/>
      <c r="AR88" s="87"/>
      <c r="AS88" s="87"/>
      <c r="AT88" s="861">
        <v>77000000</v>
      </c>
      <c r="AU88" s="1074">
        <f t="shared" si="23"/>
        <v>11000000</v>
      </c>
      <c r="AV88" s="448"/>
      <c r="AW88" s="737">
        <v>77000000</v>
      </c>
      <c r="AX88" s="448"/>
      <c r="AY88" s="652">
        <f t="shared" si="24"/>
        <v>77000000</v>
      </c>
      <c r="AZ88" s="543">
        <v>43585</v>
      </c>
      <c r="BA88" s="508">
        <v>68</v>
      </c>
      <c r="BB88" s="504" t="s">
        <v>108544</v>
      </c>
      <c r="BC88" s="448"/>
      <c r="BD88" s="652">
        <v>11000000</v>
      </c>
      <c r="BE88" s="448"/>
      <c r="BF88" s="652">
        <f t="shared" si="25"/>
        <v>11000000</v>
      </c>
    </row>
    <row r="89" spans="1:58" s="4" customFormat="1" ht="71.25" customHeight="1" x14ac:dyDescent="0.2">
      <c r="A89" s="1091"/>
      <c r="B89" s="1091"/>
      <c r="C89" s="1138"/>
      <c r="D89" s="1138"/>
      <c r="E89" s="1138"/>
      <c r="F89" s="1149"/>
      <c r="G89" s="876">
        <v>95</v>
      </c>
      <c r="H89" s="504" t="s">
        <v>108557</v>
      </c>
      <c r="I89" s="718" t="s">
        <v>108556</v>
      </c>
      <c r="J89" s="188" t="s">
        <v>108425</v>
      </c>
      <c r="K89" s="188">
        <v>3020419001</v>
      </c>
      <c r="L89" s="188" t="s">
        <v>108423</v>
      </c>
      <c r="M89" s="718" t="s">
        <v>108402</v>
      </c>
      <c r="N89" s="119" t="s">
        <v>108403</v>
      </c>
      <c r="O89" s="119" t="s">
        <v>19</v>
      </c>
      <c r="P89" s="119" t="s">
        <v>370</v>
      </c>
      <c r="Q89" s="594" t="s">
        <v>108426</v>
      </c>
      <c r="R89" s="188" t="s">
        <v>95</v>
      </c>
      <c r="S89" s="188" t="s">
        <v>95</v>
      </c>
      <c r="T89" s="188">
        <v>7</v>
      </c>
      <c r="U89" s="188">
        <v>1</v>
      </c>
      <c r="V89" s="188" t="s">
        <v>59</v>
      </c>
      <c r="W89" s="188" t="s">
        <v>324</v>
      </c>
      <c r="X89" s="970" t="s">
        <v>108559</v>
      </c>
      <c r="Y89" s="737"/>
      <c r="Z89" s="762">
        <f>4434800+65565200</f>
        <v>70000000</v>
      </c>
      <c r="AA89" s="737"/>
      <c r="AB89" s="737">
        <f t="shared" si="26"/>
        <v>70000000</v>
      </c>
      <c r="AC89" s="87"/>
      <c r="AD89" s="87"/>
      <c r="AE89" s="87"/>
      <c r="AF89" s="87"/>
      <c r="AG89" s="87"/>
      <c r="AH89" s="87"/>
      <c r="AI89" s="87"/>
      <c r="AJ89" s="87"/>
      <c r="AK89" s="87"/>
      <c r="AL89" s="87"/>
      <c r="AM89" s="87"/>
      <c r="AN89" s="87"/>
      <c r="AO89" s="87"/>
      <c r="AP89" s="87"/>
      <c r="AQ89" s="87"/>
      <c r="AR89" s="87"/>
      <c r="AS89" s="87"/>
      <c r="AT89" s="861">
        <f>AY89</f>
        <v>70000000</v>
      </c>
      <c r="AU89" s="1074">
        <f t="shared" si="23"/>
        <v>0</v>
      </c>
      <c r="AV89" s="737"/>
      <c r="AW89" s="737">
        <v>70000000</v>
      </c>
      <c r="AX89" s="737"/>
      <c r="AY89" s="737">
        <f t="shared" si="24"/>
        <v>70000000</v>
      </c>
      <c r="AZ89" s="543">
        <v>43237</v>
      </c>
      <c r="BA89" s="545">
        <v>79</v>
      </c>
      <c r="BB89" s="504" t="s">
        <v>108589</v>
      </c>
      <c r="BC89" s="448"/>
      <c r="BD89" s="737">
        <v>0</v>
      </c>
      <c r="BE89" s="448"/>
      <c r="BF89" s="737">
        <f t="shared" si="25"/>
        <v>0</v>
      </c>
    </row>
    <row r="90" spans="1:58" s="4" customFormat="1" ht="59.25" customHeight="1" x14ac:dyDescent="0.2">
      <c r="A90" s="1091"/>
      <c r="B90" s="1091"/>
      <c r="C90" s="1138"/>
      <c r="D90" s="1138"/>
      <c r="E90" s="1138"/>
      <c r="F90" s="1149"/>
      <c r="G90" s="876">
        <v>95</v>
      </c>
      <c r="H90" s="504" t="s">
        <v>108555</v>
      </c>
      <c r="I90" s="188">
        <v>80111621</v>
      </c>
      <c r="J90" s="188" t="s">
        <v>108425</v>
      </c>
      <c r="K90" s="188">
        <v>3020419001</v>
      </c>
      <c r="L90" s="188" t="s">
        <v>108423</v>
      </c>
      <c r="M90" s="718" t="s">
        <v>108402</v>
      </c>
      <c r="N90" s="119" t="s">
        <v>108403</v>
      </c>
      <c r="O90" s="119" t="s">
        <v>19</v>
      </c>
      <c r="P90" s="119" t="s">
        <v>370</v>
      </c>
      <c r="Q90" s="916" t="s">
        <v>108426</v>
      </c>
      <c r="R90" s="188" t="s">
        <v>95</v>
      </c>
      <c r="S90" s="188" t="s">
        <v>95</v>
      </c>
      <c r="T90" s="188">
        <v>7</v>
      </c>
      <c r="U90" s="188">
        <v>1</v>
      </c>
      <c r="V90" s="188" t="s">
        <v>59</v>
      </c>
      <c r="W90" s="188" t="s">
        <v>324</v>
      </c>
      <c r="X90" s="970" t="s">
        <v>108560</v>
      </c>
      <c r="Y90" s="737"/>
      <c r="Z90" s="762">
        <v>376000000</v>
      </c>
      <c r="AA90" s="737"/>
      <c r="AB90" s="737">
        <f t="shared" si="26"/>
        <v>376000000</v>
      </c>
      <c r="AC90" s="87"/>
      <c r="AD90" s="87"/>
      <c r="AE90" s="87"/>
      <c r="AF90" s="87"/>
      <c r="AG90" s="87"/>
      <c r="AH90" s="87"/>
      <c r="AI90" s="87"/>
      <c r="AJ90" s="87"/>
      <c r="AK90" s="87"/>
      <c r="AL90" s="87"/>
      <c r="AM90" s="87"/>
      <c r="AN90" s="87"/>
      <c r="AO90" s="87"/>
      <c r="AP90" s="87"/>
      <c r="AQ90" s="87"/>
      <c r="AR90" s="87"/>
      <c r="AS90" s="87"/>
      <c r="AT90" s="861">
        <f>AY90</f>
        <v>376000000</v>
      </c>
      <c r="AU90" s="1074">
        <f t="shared" si="23"/>
        <v>0</v>
      </c>
      <c r="AV90" s="737"/>
      <c r="AW90" s="737">
        <v>376000000</v>
      </c>
      <c r="AX90" s="448"/>
      <c r="AY90" s="652">
        <f t="shared" si="24"/>
        <v>376000000</v>
      </c>
      <c r="AZ90" s="543">
        <v>43244</v>
      </c>
      <c r="BA90" s="545">
        <v>83</v>
      </c>
      <c r="BB90" s="1075" t="s">
        <v>108591</v>
      </c>
      <c r="BC90" s="448"/>
      <c r="BD90" s="737">
        <v>0</v>
      </c>
      <c r="BE90" s="448"/>
      <c r="BF90" s="737">
        <f t="shared" si="25"/>
        <v>0</v>
      </c>
    </row>
    <row r="91" spans="1:58" s="4" customFormat="1" ht="83.25" customHeight="1" x14ac:dyDescent="0.2">
      <c r="A91" s="1091"/>
      <c r="B91" s="1091"/>
      <c r="C91" s="1138"/>
      <c r="D91" s="1138"/>
      <c r="E91" s="1138"/>
      <c r="F91" s="1149"/>
      <c r="G91" s="1051">
        <v>68</v>
      </c>
      <c r="H91" s="504" t="s">
        <v>108629</v>
      </c>
      <c r="I91" s="188">
        <v>80111621</v>
      </c>
      <c r="J91" s="188" t="s">
        <v>108428</v>
      </c>
      <c r="K91" s="188">
        <v>30303</v>
      </c>
      <c r="L91" s="188" t="s">
        <v>223</v>
      </c>
      <c r="M91" s="718" t="s">
        <v>345</v>
      </c>
      <c r="N91" s="119" t="s">
        <v>108301</v>
      </c>
      <c r="O91" s="119" t="s">
        <v>19</v>
      </c>
      <c r="P91" s="119" t="s">
        <v>370</v>
      </c>
      <c r="Q91" s="594" t="s">
        <v>226</v>
      </c>
      <c r="R91" s="188" t="s">
        <v>8</v>
      </c>
      <c r="S91" s="188" t="s">
        <v>8</v>
      </c>
      <c r="T91" s="188">
        <v>4</v>
      </c>
      <c r="U91" s="188">
        <v>1</v>
      </c>
      <c r="V91" s="188" t="s">
        <v>59</v>
      </c>
      <c r="W91" s="188" t="s">
        <v>324</v>
      </c>
      <c r="X91" s="587" t="s">
        <v>108631</v>
      </c>
      <c r="Y91" s="737">
        <v>100000000</v>
      </c>
      <c r="Z91" s="762"/>
      <c r="AA91" s="737"/>
      <c r="AB91" s="737">
        <f t="shared" si="26"/>
        <v>100000000</v>
      </c>
      <c r="AC91" s="87"/>
      <c r="AD91" s="87"/>
      <c r="AE91" s="87"/>
      <c r="AF91" s="87"/>
      <c r="AG91" s="87"/>
      <c r="AH91" s="87"/>
      <c r="AI91" s="87"/>
      <c r="AJ91" s="87"/>
      <c r="AK91" s="87"/>
      <c r="AL91" s="87"/>
      <c r="AM91" s="87"/>
      <c r="AN91" s="87"/>
      <c r="AO91" s="87"/>
      <c r="AP91" s="87"/>
      <c r="AQ91" s="87"/>
      <c r="AR91" s="87"/>
      <c r="AS91" s="87"/>
      <c r="AT91" s="859"/>
      <c r="AU91" s="859"/>
      <c r="AV91" s="448"/>
      <c r="AW91" s="448"/>
      <c r="AX91" s="448"/>
      <c r="AY91" s="652"/>
      <c r="AZ91" s="1005"/>
      <c r="BA91" s="448"/>
      <c r="BB91" s="448"/>
      <c r="BC91" s="448"/>
      <c r="BD91" s="448"/>
      <c r="BE91" s="448"/>
      <c r="BF91" s="448"/>
    </row>
    <row r="92" spans="1:58" s="4" customFormat="1" ht="39.950000000000003" customHeight="1" x14ac:dyDescent="0.2">
      <c r="A92" s="1091"/>
      <c r="B92" s="1091"/>
      <c r="C92" s="1138"/>
      <c r="D92" s="1138"/>
      <c r="E92" s="1138"/>
      <c r="F92" s="1149"/>
      <c r="G92" s="876">
        <v>96</v>
      </c>
      <c r="H92" s="504" t="s">
        <v>108429</v>
      </c>
      <c r="I92" s="188">
        <v>80111621</v>
      </c>
      <c r="J92" s="188" t="s">
        <v>108430</v>
      </c>
      <c r="K92" s="188">
        <v>3020419001</v>
      </c>
      <c r="L92" s="188" t="s">
        <v>108423</v>
      </c>
      <c r="M92" s="718" t="s">
        <v>108402</v>
      </c>
      <c r="N92" s="119" t="s">
        <v>108403</v>
      </c>
      <c r="O92" s="119" t="s">
        <v>19</v>
      </c>
      <c r="P92" s="119" t="s">
        <v>370</v>
      </c>
      <c r="Q92" s="594" t="s">
        <v>108431</v>
      </c>
      <c r="R92" s="188" t="s">
        <v>95</v>
      </c>
      <c r="S92" s="188" t="s">
        <v>95</v>
      </c>
      <c r="T92" s="188">
        <v>7</v>
      </c>
      <c r="U92" s="188">
        <v>1</v>
      </c>
      <c r="V92" s="188" t="s">
        <v>59</v>
      </c>
      <c r="W92" s="188" t="s">
        <v>324</v>
      </c>
      <c r="X92" s="936" t="s">
        <v>108550</v>
      </c>
      <c r="Y92" s="737"/>
      <c r="Z92" s="762">
        <v>285965200</v>
      </c>
      <c r="AA92" s="737"/>
      <c r="AB92" s="737">
        <f t="shared" si="26"/>
        <v>285965200</v>
      </c>
      <c r="AC92" s="87"/>
      <c r="AD92" s="87"/>
      <c r="AE92" s="87"/>
      <c r="AF92" s="87"/>
      <c r="AG92" s="87"/>
      <c r="AH92" s="87"/>
      <c r="AI92" s="87"/>
      <c r="AJ92" s="87"/>
      <c r="AK92" s="87"/>
      <c r="AL92" s="87"/>
      <c r="AM92" s="87"/>
      <c r="AN92" s="87"/>
      <c r="AO92" s="87"/>
      <c r="AP92" s="87"/>
      <c r="AQ92" s="87"/>
      <c r="AR92" s="87"/>
      <c r="AS92" s="87"/>
      <c r="AT92" s="861">
        <v>285965200</v>
      </c>
      <c r="AU92" s="860">
        <f t="shared" ref="AU92:AU97" si="27">BF92</f>
        <v>57193040</v>
      </c>
      <c r="AV92" s="448"/>
      <c r="AW92" s="737">
        <v>285965200</v>
      </c>
      <c r="AX92" s="448"/>
      <c r="AY92" s="737">
        <f>SUBTOTAL(9,AV92:AX92)</f>
        <v>285965200</v>
      </c>
      <c r="AZ92" s="543">
        <v>43585</v>
      </c>
      <c r="BA92" s="545">
        <v>71</v>
      </c>
      <c r="BB92" s="504" t="s">
        <v>108311</v>
      </c>
      <c r="BC92" s="737"/>
      <c r="BD92" s="737">
        <v>57193040</v>
      </c>
      <c r="BE92" s="737"/>
      <c r="BF92" s="737">
        <f>SUM(BC92:BE92)</f>
        <v>57193040</v>
      </c>
    </row>
    <row r="93" spans="1:58" s="4" customFormat="1" ht="39.75" customHeight="1" x14ac:dyDescent="0.2">
      <c r="A93" s="1091"/>
      <c r="B93" s="1091"/>
      <c r="C93" s="1138"/>
      <c r="D93" s="1138"/>
      <c r="E93" s="1138"/>
      <c r="F93" s="1149"/>
      <c r="G93" s="876">
        <v>91</v>
      </c>
      <c r="H93" s="504" t="s">
        <v>108412</v>
      </c>
      <c r="I93" s="188">
        <v>80111621</v>
      </c>
      <c r="J93" s="188" t="s">
        <v>108432</v>
      </c>
      <c r="K93" s="188">
        <v>3020419001</v>
      </c>
      <c r="L93" s="188" t="s">
        <v>108423</v>
      </c>
      <c r="M93" s="718" t="s">
        <v>108402</v>
      </c>
      <c r="N93" s="119" t="s">
        <v>108403</v>
      </c>
      <c r="O93" s="119" t="s">
        <v>19</v>
      </c>
      <c r="P93" s="119" t="s">
        <v>370</v>
      </c>
      <c r="Q93" s="594" t="s">
        <v>238</v>
      </c>
      <c r="R93" s="188" t="s">
        <v>7</v>
      </c>
      <c r="S93" s="188" t="s">
        <v>7</v>
      </c>
      <c r="T93" s="188">
        <v>8</v>
      </c>
      <c r="U93" s="188">
        <v>1</v>
      </c>
      <c r="V93" s="188" t="s">
        <v>59</v>
      </c>
      <c r="W93" s="188" t="s">
        <v>324</v>
      </c>
      <c r="X93" s="587" t="s">
        <v>108551</v>
      </c>
      <c r="Y93" s="737"/>
      <c r="Z93" s="762">
        <v>248988290</v>
      </c>
      <c r="AA93" s="737"/>
      <c r="AB93" s="737">
        <f t="shared" si="26"/>
        <v>248988290</v>
      </c>
      <c r="AC93" s="87"/>
      <c r="AD93" s="87"/>
      <c r="AE93" s="87"/>
      <c r="AF93" s="87"/>
      <c r="AG93" s="87"/>
      <c r="AH93" s="87"/>
      <c r="AI93" s="87"/>
      <c r="AJ93" s="87"/>
      <c r="AK93" s="87"/>
      <c r="AL93" s="87"/>
      <c r="AM93" s="87"/>
      <c r="AN93" s="87"/>
      <c r="AO93" s="87"/>
      <c r="AP93" s="87"/>
      <c r="AQ93" s="87"/>
      <c r="AR93" s="87"/>
      <c r="AS93" s="87"/>
      <c r="AT93" s="861">
        <v>248988290</v>
      </c>
      <c r="AU93" s="860">
        <f t="shared" si="27"/>
        <v>56240107</v>
      </c>
      <c r="AV93" s="448"/>
      <c r="AW93" s="737">
        <v>248988290</v>
      </c>
      <c r="AX93" s="448"/>
      <c r="AY93" s="737">
        <f>SUBTOTAL(9,AV93:AX93)</f>
        <v>248988290</v>
      </c>
      <c r="AZ93" s="543">
        <v>43585</v>
      </c>
      <c r="BA93" s="545">
        <v>66</v>
      </c>
      <c r="BB93" s="1075" t="s">
        <v>108541</v>
      </c>
      <c r="BC93" s="737"/>
      <c r="BD93" s="737">
        <v>56240107</v>
      </c>
      <c r="BE93" s="737"/>
      <c r="BF93" s="737">
        <f>SUM(BC93:BE93)</f>
        <v>56240107</v>
      </c>
    </row>
    <row r="94" spans="1:58" s="4" customFormat="1" ht="39.950000000000003" customHeight="1" x14ac:dyDescent="0.2">
      <c r="A94" s="1091"/>
      <c r="B94" s="1091"/>
      <c r="C94" s="1138"/>
      <c r="D94" s="1138"/>
      <c r="E94" s="1138"/>
      <c r="F94" s="1149"/>
      <c r="G94" s="876">
        <v>95</v>
      </c>
      <c r="H94" s="504" t="s">
        <v>108433</v>
      </c>
      <c r="I94" s="188">
        <v>80111601</v>
      </c>
      <c r="J94" s="188" t="s">
        <v>108425</v>
      </c>
      <c r="K94" s="188">
        <v>3020419001</v>
      </c>
      <c r="L94" s="188" t="s">
        <v>108423</v>
      </c>
      <c r="M94" s="718" t="s">
        <v>108402</v>
      </c>
      <c r="N94" s="119" t="s">
        <v>108403</v>
      </c>
      <c r="O94" s="119" t="s">
        <v>19</v>
      </c>
      <c r="P94" s="119" t="s">
        <v>370</v>
      </c>
      <c r="Q94" s="594" t="s">
        <v>108426</v>
      </c>
      <c r="R94" s="188" t="s">
        <v>9</v>
      </c>
      <c r="S94" s="188" t="s">
        <v>9</v>
      </c>
      <c r="T94" s="188">
        <v>8</v>
      </c>
      <c r="U94" s="188">
        <v>1</v>
      </c>
      <c r="V94" s="188" t="s">
        <v>59</v>
      </c>
      <c r="W94" s="188" t="s">
        <v>324</v>
      </c>
      <c r="X94" s="587" t="s">
        <v>108439</v>
      </c>
      <c r="Y94" s="737"/>
      <c r="Z94" s="762">
        <v>56611710</v>
      </c>
      <c r="AA94" s="737"/>
      <c r="AB94" s="737">
        <f t="shared" si="26"/>
        <v>56611710</v>
      </c>
      <c r="AC94" s="87"/>
      <c r="AD94" s="87"/>
      <c r="AE94" s="87"/>
      <c r="AF94" s="87"/>
      <c r="AG94" s="87"/>
      <c r="AH94" s="87"/>
      <c r="AI94" s="87"/>
      <c r="AJ94" s="87"/>
      <c r="AK94" s="87"/>
      <c r="AL94" s="87"/>
      <c r="AM94" s="87"/>
      <c r="AN94" s="87"/>
      <c r="AO94" s="87"/>
      <c r="AP94" s="87"/>
      <c r="AQ94" s="87"/>
      <c r="AR94" s="87"/>
      <c r="AS94" s="87"/>
      <c r="AT94" s="861">
        <v>56611710</v>
      </c>
      <c r="AU94" s="860">
        <f t="shared" si="27"/>
        <v>18870570</v>
      </c>
      <c r="AV94" s="448"/>
      <c r="AW94" s="737">
        <v>56611710</v>
      </c>
      <c r="AX94" s="448"/>
      <c r="AY94" s="652">
        <f>SUM(AV94:AX94)</f>
        <v>56611710</v>
      </c>
      <c r="AZ94" s="1006">
        <v>43551</v>
      </c>
      <c r="BA94" s="119">
        <v>48</v>
      </c>
      <c r="BB94" s="504" t="s">
        <v>108451</v>
      </c>
      <c r="BC94" s="448"/>
      <c r="BD94" s="737">
        <v>18870570</v>
      </c>
      <c r="BE94" s="448"/>
      <c r="BF94" s="737">
        <f>SUM(BC94:BE94)</f>
        <v>18870570</v>
      </c>
    </row>
    <row r="95" spans="1:58" s="4" customFormat="1" ht="39.950000000000003" customHeight="1" x14ac:dyDescent="0.2">
      <c r="A95" s="1091"/>
      <c r="B95" s="1091"/>
      <c r="C95" s="1138"/>
      <c r="D95" s="1138"/>
      <c r="E95" s="1138"/>
      <c r="F95" s="1149"/>
      <c r="G95" s="876">
        <v>96</v>
      </c>
      <c r="H95" s="504" t="s">
        <v>108434</v>
      </c>
      <c r="I95" s="188">
        <v>80111621</v>
      </c>
      <c r="J95" s="188" t="s">
        <v>108435</v>
      </c>
      <c r="K95" s="188">
        <v>3020419001</v>
      </c>
      <c r="L95" s="188" t="s">
        <v>108423</v>
      </c>
      <c r="M95" s="718" t="s">
        <v>108402</v>
      </c>
      <c r="N95" s="119" t="s">
        <v>108403</v>
      </c>
      <c r="O95" s="119" t="s">
        <v>19</v>
      </c>
      <c r="P95" s="119" t="s">
        <v>370</v>
      </c>
      <c r="Q95" s="594" t="s">
        <v>108431</v>
      </c>
      <c r="R95" s="188" t="s">
        <v>7</v>
      </c>
      <c r="S95" s="188" t="s">
        <v>7</v>
      </c>
      <c r="T95" s="188">
        <v>8</v>
      </c>
      <c r="U95" s="188">
        <v>1</v>
      </c>
      <c r="V95" s="188" t="s">
        <v>59</v>
      </c>
      <c r="W95" s="188" t="s">
        <v>324</v>
      </c>
      <c r="X95" s="587" t="s">
        <v>108439</v>
      </c>
      <c r="Y95" s="737"/>
      <c r="Z95" s="762">
        <v>50000000</v>
      </c>
      <c r="AA95" s="737"/>
      <c r="AB95" s="737">
        <f t="shared" si="26"/>
        <v>50000000</v>
      </c>
      <c r="AC95" s="87"/>
      <c r="AD95" s="87"/>
      <c r="AE95" s="87"/>
      <c r="AF95" s="87"/>
      <c r="AG95" s="87"/>
      <c r="AH95" s="87"/>
      <c r="AI95" s="87"/>
      <c r="AJ95" s="87"/>
      <c r="AK95" s="87"/>
      <c r="AL95" s="87"/>
      <c r="AM95" s="87"/>
      <c r="AN95" s="87"/>
      <c r="AO95" s="87"/>
      <c r="AP95" s="87"/>
      <c r="AQ95" s="87"/>
      <c r="AR95" s="87"/>
      <c r="AS95" s="87"/>
      <c r="AT95" s="861">
        <v>50000000</v>
      </c>
      <c r="AU95" s="860">
        <f t="shared" si="27"/>
        <v>12500000</v>
      </c>
      <c r="AV95" s="448"/>
      <c r="AW95" s="737">
        <v>50000000</v>
      </c>
      <c r="AX95" s="448"/>
      <c r="AY95" s="652">
        <f>SUM(AV95:AX95)</f>
        <v>50000000</v>
      </c>
      <c r="AZ95" s="543">
        <v>43585</v>
      </c>
      <c r="BA95" s="545">
        <v>67</v>
      </c>
      <c r="BB95" s="504" t="s">
        <v>108546</v>
      </c>
      <c r="BC95" s="448"/>
      <c r="BD95" s="737">
        <v>12500000</v>
      </c>
      <c r="BE95" s="448"/>
      <c r="BF95" s="737">
        <f>SUM(BC95:BE95)</f>
        <v>12500000</v>
      </c>
    </row>
    <row r="96" spans="1:58" s="4" customFormat="1" ht="39.75" customHeight="1" x14ac:dyDescent="0.2">
      <c r="A96" s="1091"/>
      <c r="B96" s="1091"/>
      <c r="C96" s="1138"/>
      <c r="D96" s="1138"/>
      <c r="E96" s="1138"/>
      <c r="F96" s="1149"/>
      <c r="G96" s="876">
        <v>94</v>
      </c>
      <c r="H96" s="504" t="s">
        <v>108436</v>
      </c>
      <c r="I96" s="188">
        <v>80111621</v>
      </c>
      <c r="J96" s="188" t="s">
        <v>108422</v>
      </c>
      <c r="K96" s="188">
        <v>3020419001</v>
      </c>
      <c r="L96" s="188" t="s">
        <v>108423</v>
      </c>
      <c r="M96" s="718" t="s">
        <v>108402</v>
      </c>
      <c r="N96" s="119" t="s">
        <v>108403</v>
      </c>
      <c r="O96" s="119" t="s">
        <v>19</v>
      </c>
      <c r="P96" s="119" t="s">
        <v>370</v>
      </c>
      <c r="Q96" s="594" t="s">
        <v>234</v>
      </c>
      <c r="R96" s="188" t="s">
        <v>95</v>
      </c>
      <c r="S96" s="188" t="s">
        <v>95</v>
      </c>
      <c r="T96" s="188">
        <v>7</v>
      </c>
      <c r="U96" s="188">
        <v>1</v>
      </c>
      <c r="V96" s="188" t="s">
        <v>59</v>
      </c>
      <c r="W96" s="188" t="s">
        <v>324</v>
      </c>
      <c r="X96" s="587" t="s">
        <v>108529</v>
      </c>
      <c r="Y96" s="737"/>
      <c r="Z96" s="762">
        <v>188000000</v>
      </c>
      <c r="AA96" s="737"/>
      <c r="AB96" s="737">
        <f t="shared" si="26"/>
        <v>188000000</v>
      </c>
      <c r="AC96" s="87"/>
      <c r="AD96" s="87"/>
      <c r="AE96" s="87"/>
      <c r="AF96" s="87"/>
      <c r="AG96" s="87"/>
      <c r="AH96" s="87"/>
      <c r="AI96" s="87"/>
      <c r="AJ96" s="87"/>
      <c r="AK96" s="87"/>
      <c r="AL96" s="87"/>
      <c r="AM96" s="87"/>
      <c r="AN96" s="87"/>
      <c r="AO96" s="87"/>
      <c r="AP96" s="87"/>
      <c r="AQ96" s="87"/>
      <c r="AR96" s="87"/>
      <c r="AS96" s="87"/>
      <c r="AT96" s="861">
        <f t="shared" ref="AT96:AT102" si="28">AY96</f>
        <v>188000000</v>
      </c>
      <c r="AU96" s="860">
        <f t="shared" si="27"/>
        <v>47000000</v>
      </c>
      <c r="AV96" s="448"/>
      <c r="AW96" s="737">
        <v>188000000</v>
      </c>
      <c r="AX96" s="448"/>
      <c r="AY96" s="652">
        <f>SUM(AV96:AX96)</f>
        <v>188000000</v>
      </c>
      <c r="AZ96" s="543">
        <v>43594</v>
      </c>
      <c r="BA96" s="545">
        <v>73</v>
      </c>
      <c r="BB96" s="508" t="s">
        <v>108588</v>
      </c>
      <c r="BC96" s="448"/>
      <c r="BD96" s="737">
        <v>47000000</v>
      </c>
      <c r="BE96" s="448"/>
      <c r="BF96" s="737">
        <f>SUM(BC96:BE96)</f>
        <v>47000000</v>
      </c>
    </row>
    <row r="97" spans="1:58" s="4" customFormat="1" ht="39.75" customHeight="1" x14ac:dyDescent="0.2">
      <c r="A97" s="1091"/>
      <c r="B97" s="1091"/>
      <c r="C97" s="1138"/>
      <c r="D97" s="994"/>
      <c r="E97" s="994"/>
      <c r="F97" s="1149"/>
      <c r="G97" s="995">
        <v>115</v>
      </c>
      <c r="H97" s="1046" t="s">
        <v>108623</v>
      </c>
      <c r="I97" s="1046">
        <v>80111621</v>
      </c>
      <c r="J97" s="904" t="s">
        <v>108620</v>
      </c>
      <c r="K97" s="1046">
        <v>3020419001</v>
      </c>
      <c r="L97" s="188" t="s">
        <v>108423</v>
      </c>
      <c r="M97" s="1047" t="s">
        <v>108402</v>
      </c>
      <c r="N97" s="119" t="s">
        <v>108403</v>
      </c>
      <c r="O97" s="119" t="s">
        <v>19</v>
      </c>
      <c r="P97" s="119" t="s">
        <v>370</v>
      </c>
      <c r="Q97" s="916" t="s">
        <v>296</v>
      </c>
      <c r="R97" s="904" t="s">
        <v>13</v>
      </c>
      <c r="S97" s="904" t="s">
        <v>13</v>
      </c>
      <c r="T97" s="904">
        <v>6</v>
      </c>
      <c r="U97" s="904">
        <v>1</v>
      </c>
      <c r="V97" s="1046" t="s">
        <v>59</v>
      </c>
      <c r="W97" s="1046" t="s">
        <v>324</v>
      </c>
      <c r="X97" s="587" t="s">
        <v>108630</v>
      </c>
      <c r="Y97" s="737"/>
      <c r="Z97" s="1048">
        <v>34159785</v>
      </c>
      <c r="AA97" s="737"/>
      <c r="AB97" s="737">
        <f t="shared" si="26"/>
        <v>34159785</v>
      </c>
      <c r="AC97" s="87"/>
      <c r="AD97" s="87"/>
      <c r="AE97" s="87"/>
      <c r="AF97" s="87"/>
      <c r="AG97" s="87"/>
      <c r="AH97" s="87"/>
      <c r="AI97" s="87"/>
      <c r="AJ97" s="87"/>
      <c r="AK97" s="87"/>
      <c r="AL97" s="87"/>
      <c r="AM97" s="87"/>
      <c r="AN97" s="87"/>
      <c r="AO97" s="87"/>
      <c r="AP97" s="87"/>
      <c r="AQ97" s="87"/>
      <c r="AR97" s="87"/>
      <c r="AS97" s="87"/>
      <c r="AT97" s="861">
        <f t="shared" si="28"/>
        <v>34159785</v>
      </c>
      <c r="AU97" s="860">
        <f t="shared" si="27"/>
        <v>0</v>
      </c>
      <c r="AV97" s="448"/>
      <c r="AW97" s="737">
        <v>34159785</v>
      </c>
      <c r="AX97" s="448"/>
      <c r="AY97" s="652">
        <f t="shared" ref="AY97:AY106" si="29">SUM(AV97:AX97)</f>
        <v>34159785</v>
      </c>
      <c r="AZ97" s="543">
        <v>43642</v>
      </c>
      <c r="BA97" s="545">
        <v>97</v>
      </c>
      <c r="BB97" s="504" t="s">
        <v>108649</v>
      </c>
      <c r="BC97" s="448"/>
      <c r="BD97" s="737"/>
      <c r="BE97" s="448"/>
      <c r="BF97" s="737"/>
    </row>
    <row r="98" spans="1:58" s="4" customFormat="1" ht="39.75" customHeight="1" x14ac:dyDescent="0.2">
      <c r="A98" s="1091"/>
      <c r="B98" s="1091"/>
      <c r="C98" s="1138"/>
      <c r="D98" s="994"/>
      <c r="E98" s="994"/>
      <c r="F98" s="1149"/>
      <c r="G98" s="995">
        <v>115</v>
      </c>
      <c r="H98" s="630" t="s">
        <v>108624</v>
      </c>
      <c r="I98" s="630">
        <v>82111901</v>
      </c>
      <c r="J98" s="188" t="s">
        <v>108620</v>
      </c>
      <c r="K98" s="630">
        <v>3020419001</v>
      </c>
      <c r="L98" s="188" t="s">
        <v>108423</v>
      </c>
      <c r="M98" s="584" t="s">
        <v>108402</v>
      </c>
      <c r="N98" s="119" t="s">
        <v>108403</v>
      </c>
      <c r="O98" s="119" t="s">
        <v>19</v>
      </c>
      <c r="P98" s="119" t="s">
        <v>370</v>
      </c>
      <c r="Q98" s="916" t="s">
        <v>296</v>
      </c>
      <c r="R98" s="188" t="s">
        <v>13</v>
      </c>
      <c r="S98" s="188" t="s">
        <v>13</v>
      </c>
      <c r="T98" s="188">
        <v>6</v>
      </c>
      <c r="U98" s="188">
        <v>1</v>
      </c>
      <c r="V98" s="630" t="s">
        <v>59</v>
      </c>
      <c r="W98" s="630" t="s">
        <v>324</v>
      </c>
      <c r="X98" s="587" t="s">
        <v>108630</v>
      </c>
      <c r="Y98" s="737"/>
      <c r="Z98" s="632">
        <v>31882466</v>
      </c>
      <c r="AA98" s="737"/>
      <c r="AB98" s="737">
        <f t="shared" si="26"/>
        <v>31882466</v>
      </c>
      <c r="AC98" s="87"/>
      <c r="AD98" s="87"/>
      <c r="AE98" s="87"/>
      <c r="AF98" s="87"/>
      <c r="AG98" s="87"/>
      <c r="AH98" s="87"/>
      <c r="AI98" s="87"/>
      <c r="AJ98" s="87"/>
      <c r="AK98" s="87"/>
      <c r="AL98" s="87"/>
      <c r="AM98" s="87"/>
      <c r="AN98" s="87"/>
      <c r="AO98" s="87"/>
      <c r="AP98" s="87"/>
      <c r="AQ98" s="87"/>
      <c r="AR98" s="87"/>
      <c r="AS98" s="87"/>
      <c r="AT98" s="861">
        <f t="shared" si="28"/>
        <v>31882466</v>
      </c>
      <c r="AU98" s="860">
        <f>BF98</f>
        <v>0</v>
      </c>
      <c r="AV98" s="448"/>
      <c r="AW98" s="737">
        <v>31882466</v>
      </c>
      <c r="AX98" s="448"/>
      <c r="AY98" s="652">
        <f t="shared" si="29"/>
        <v>31882466</v>
      </c>
      <c r="AZ98" s="543">
        <v>43642</v>
      </c>
      <c r="BA98" s="545">
        <v>96</v>
      </c>
      <c r="BB98" s="504" t="s">
        <v>108650</v>
      </c>
      <c r="BC98" s="448"/>
      <c r="BD98" s="737"/>
      <c r="BE98" s="448"/>
      <c r="BF98" s="737"/>
    </row>
    <row r="99" spans="1:58" s="4" customFormat="1" ht="39.75" customHeight="1" x14ac:dyDescent="0.2">
      <c r="A99" s="1091"/>
      <c r="B99" s="1091"/>
      <c r="C99" s="1138"/>
      <c r="D99" s="994"/>
      <c r="E99" s="994"/>
      <c r="F99" s="1149"/>
      <c r="G99" s="995">
        <v>115</v>
      </c>
      <c r="H99" s="630" t="s">
        <v>108625</v>
      </c>
      <c r="I99" s="630">
        <v>81111800</v>
      </c>
      <c r="J99" s="188" t="s">
        <v>108620</v>
      </c>
      <c r="K99" s="630">
        <v>3020419001</v>
      </c>
      <c r="L99" s="188" t="s">
        <v>108423</v>
      </c>
      <c r="M99" s="584" t="s">
        <v>108402</v>
      </c>
      <c r="N99" s="119" t="s">
        <v>108403</v>
      </c>
      <c r="O99" s="119" t="s">
        <v>19</v>
      </c>
      <c r="P99" s="119" t="s">
        <v>370</v>
      </c>
      <c r="Q99" s="916" t="s">
        <v>296</v>
      </c>
      <c r="R99" s="188" t="s">
        <v>13</v>
      </c>
      <c r="S99" s="188" t="s">
        <v>13</v>
      </c>
      <c r="T99" s="188">
        <v>6</v>
      </c>
      <c r="U99" s="188">
        <v>1</v>
      </c>
      <c r="V99" s="630" t="s">
        <v>59</v>
      </c>
      <c r="W99" s="630" t="s">
        <v>324</v>
      </c>
      <c r="X99" s="587" t="s">
        <v>108630</v>
      </c>
      <c r="Y99" s="737"/>
      <c r="Z99" s="632">
        <v>28694221</v>
      </c>
      <c r="AA99" s="737"/>
      <c r="AB99" s="737">
        <f t="shared" si="26"/>
        <v>28694221</v>
      </c>
      <c r="AC99" s="87"/>
      <c r="AD99" s="87"/>
      <c r="AE99" s="87"/>
      <c r="AF99" s="87"/>
      <c r="AG99" s="87"/>
      <c r="AH99" s="87"/>
      <c r="AI99" s="87"/>
      <c r="AJ99" s="87"/>
      <c r="AK99" s="87"/>
      <c r="AL99" s="87"/>
      <c r="AM99" s="87"/>
      <c r="AN99" s="87"/>
      <c r="AO99" s="87"/>
      <c r="AP99" s="87"/>
      <c r="AQ99" s="87"/>
      <c r="AR99" s="87"/>
      <c r="AS99" s="87"/>
      <c r="AT99" s="861">
        <f t="shared" si="28"/>
        <v>28694221</v>
      </c>
      <c r="AU99" s="860">
        <f>BF99</f>
        <v>0</v>
      </c>
      <c r="AV99" s="448"/>
      <c r="AW99" s="737">
        <v>28694221</v>
      </c>
      <c r="AX99" s="448"/>
      <c r="AY99" s="652">
        <f t="shared" si="29"/>
        <v>28694221</v>
      </c>
      <c r="AZ99" s="543">
        <v>43642</v>
      </c>
      <c r="BA99" s="545">
        <v>95</v>
      </c>
      <c r="BB99" s="504" t="s">
        <v>108651</v>
      </c>
      <c r="BC99" s="448"/>
      <c r="BD99" s="737"/>
      <c r="BE99" s="448"/>
      <c r="BF99" s="737"/>
    </row>
    <row r="100" spans="1:58" s="4" customFormat="1" ht="39.75" customHeight="1" x14ac:dyDescent="0.2">
      <c r="A100" s="1091"/>
      <c r="B100" s="1091"/>
      <c r="C100" s="1138"/>
      <c r="D100" s="994"/>
      <c r="E100" s="994"/>
      <c r="F100" s="1149"/>
      <c r="G100" s="995">
        <v>115</v>
      </c>
      <c r="H100" s="630" t="s">
        <v>108626</v>
      </c>
      <c r="I100" s="630">
        <v>82141505</v>
      </c>
      <c r="J100" s="188" t="s">
        <v>108620</v>
      </c>
      <c r="K100" s="630">
        <v>3020419001</v>
      </c>
      <c r="L100" s="188" t="s">
        <v>108423</v>
      </c>
      <c r="M100" s="584" t="s">
        <v>108402</v>
      </c>
      <c r="N100" s="119" t="s">
        <v>108403</v>
      </c>
      <c r="O100" s="119" t="s">
        <v>19</v>
      </c>
      <c r="P100" s="119" t="s">
        <v>370</v>
      </c>
      <c r="Q100" s="916" t="s">
        <v>296</v>
      </c>
      <c r="R100" s="188" t="s">
        <v>13</v>
      </c>
      <c r="S100" s="188" t="s">
        <v>13</v>
      </c>
      <c r="T100" s="188">
        <v>6</v>
      </c>
      <c r="U100" s="188">
        <v>1</v>
      </c>
      <c r="V100" s="630" t="s">
        <v>59</v>
      </c>
      <c r="W100" s="630" t="s">
        <v>324</v>
      </c>
      <c r="X100" s="587" t="s">
        <v>108630</v>
      </c>
      <c r="Y100" s="737"/>
      <c r="Z100" s="632">
        <v>29605147</v>
      </c>
      <c r="AA100" s="737"/>
      <c r="AB100" s="737">
        <f t="shared" si="26"/>
        <v>29605147</v>
      </c>
      <c r="AC100" s="87"/>
      <c r="AD100" s="87"/>
      <c r="AE100" s="87"/>
      <c r="AF100" s="87"/>
      <c r="AG100" s="87"/>
      <c r="AH100" s="87"/>
      <c r="AI100" s="87"/>
      <c r="AJ100" s="87"/>
      <c r="AK100" s="87"/>
      <c r="AL100" s="87"/>
      <c r="AM100" s="87"/>
      <c r="AN100" s="87"/>
      <c r="AO100" s="87"/>
      <c r="AP100" s="87"/>
      <c r="AQ100" s="87"/>
      <c r="AR100" s="87"/>
      <c r="AS100" s="87"/>
      <c r="AT100" s="861">
        <f t="shared" si="28"/>
        <v>29605147</v>
      </c>
      <c r="AU100" s="860">
        <f>BF100</f>
        <v>0</v>
      </c>
      <c r="AV100" s="448"/>
      <c r="AW100" s="737">
        <v>29605147</v>
      </c>
      <c r="AX100" s="448"/>
      <c r="AY100" s="652">
        <f t="shared" si="29"/>
        <v>29605147</v>
      </c>
      <c r="AZ100" s="543">
        <v>43642</v>
      </c>
      <c r="BA100" s="545">
        <v>94</v>
      </c>
      <c r="BB100" s="504" t="s">
        <v>108652</v>
      </c>
      <c r="BC100" s="448"/>
      <c r="BD100" s="737"/>
      <c r="BE100" s="448"/>
      <c r="BF100" s="737"/>
    </row>
    <row r="101" spans="1:58" s="4" customFormat="1" ht="39.75" customHeight="1" x14ac:dyDescent="0.2">
      <c r="A101" s="1091"/>
      <c r="B101" s="1091"/>
      <c r="C101" s="1138"/>
      <c r="D101" s="994"/>
      <c r="E101" s="994"/>
      <c r="F101" s="1149"/>
      <c r="G101" s="995">
        <v>115</v>
      </c>
      <c r="H101" s="630" t="s">
        <v>108627</v>
      </c>
      <c r="I101" s="630">
        <v>80111601</v>
      </c>
      <c r="J101" s="188" t="s">
        <v>108620</v>
      </c>
      <c r="K101" s="630">
        <v>3020419001</v>
      </c>
      <c r="L101" s="188" t="s">
        <v>108423</v>
      </c>
      <c r="M101" s="584" t="s">
        <v>108402</v>
      </c>
      <c r="N101" s="119" t="s">
        <v>108403</v>
      </c>
      <c r="O101" s="119" t="s">
        <v>19</v>
      </c>
      <c r="P101" s="119" t="s">
        <v>370</v>
      </c>
      <c r="Q101" s="916" t="s">
        <v>296</v>
      </c>
      <c r="R101" s="630" t="s">
        <v>13</v>
      </c>
      <c r="S101" s="630" t="s">
        <v>13</v>
      </c>
      <c r="T101" s="630">
        <v>6</v>
      </c>
      <c r="U101" s="630">
        <v>1</v>
      </c>
      <c r="V101" s="630" t="s">
        <v>59</v>
      </c>
      <c r="W101" s="630" t="s">
        <v>324</v>
      </c>
      <c r="X101" s="587" t="s">
        <v>108630</v>
      </c>
      <c r="Y101" s="737"/>
      <c r="Z101" s="632">
        <v>22574866</v>
      </c>
      <c r="AA101" s="737"/>
      <c r="AB101" s="737">
        <f t="shared" si="26"/>
        <v>22574866</v>
      </c>
      <c r="AC101" s="87"/>
      <c r="AD101" s="87"/>
      <c r="AE101" s="87"/>
      <c r="AF101" s="87"/>
      <c r="AG101" s="87"/>
      <c r="AH101" s="87"/>
      <c r="AI101" s="87"/>
      <c r="AJ101" s="87"/>
      <c r="AK101" s="87"/>
      <c r="AL101" s="87"/>
      <c r="AM101" s="87"/>
      <c r="AN101" s="87"/>
      <c r="AO101" s="87"/>
      <c r="AP101" s="87"/>
      <c r="AQ101" s="87"/>
      <c r="AR101" s="87"/>
      <c r="AS101" s="87"/>
      <c r="AT101" s="861">
        <f t="shared" si="28"/>
        <v>22574866</v>
      </c>
      <c r="AU101" s="860">
        <f>BF101</f>
        <v>0</v>
      </c>
      <c r="AV101" s="448"/>
      <c r="AW101" s="737">
        <v>22574866</v>
      </c>
      <c r="AX101" s="448"/>
      <c r="AY101" s="652">
        <f t="shared" si="29"/>
        <v>22574866</v>
      </c>
      <c r="AZ101" s="543">
        <v>43642</v>
      </c>
      <c r="BA101" s="545">
        <v>92</v>
      </c>
      <c r="BB101" s="504" t="s">
        <v>108653</v>
      </c>
      <c r="BC101" s="448"/>
      <c r="BD101" s="737"/>
      <c r="BE101" s="448"/>
      <c r="BF101" s="737"/>
    </row>
    <row r="102" spans="1:58" s="4" customFormat="1" ht="39.75" customHeight="1" x14ac:dyDescent="0.2">
      <c r="A102" s="1091"/>
      <c r="B102" s="1091"/>
      <c r="C102" s="1138"/>
      <c r="D102" s="994"/>
      <c r="E102" s="994"/>
      <c r="F102" s="1149"/>
      <c r="G102" s="1051">
        <v>115</v>
      </c>
      <c r="H102" s="188" t="s">
        <v>108628</v>
      </c>
      <c r="I102" s="630">
        <v>80111621</v>
      </c>
      <c r="J102" s="188" t="s">
        <v>108620</v>
      </c>
      <c r="K102" s="630">
        <v>3020419001</v>
      </c>
      <c r="L102" s="188" t="s">
        <v>108423</v>
      </c>
      <c r="M102" s="584" t="s">
        <v>108402</v>
      </c>
      <c r="N102" s="119" t="s">
        <v>108403</v>
      </c>
      <c r="O102" s="119" t="s">
        <v>19</v>
      </c>
      <c r="P102" s="119" t="s">
        <v>370</v>
      </c>
      <c r="Q102" s="916" t="s">
        <v>296</v>
      </c>
      <c r="R102" s="188" t="s">
        <v>13</v>
      </c>
      <c r="S102" s="188" t="s">
        <v>13</v>
      </c>
      <c r="T102" s="188">
        <v>6</v>
      </c>
      <c r="U102" s="188">
        <v>1</v>
      </c>
      <c r="V102" s="630" t="s">
        <v>59</v>
      </c>
      <c r="W102" s="630" t="s">
        <v>324</v>
      </c>
      <c r="X102" s="587" t="s">
        <v>108644</v>
      </c>
      <c r="Y102" s="737"/>
      <c r="Z102" s="984">
        <f>14325387+15279760</f>
        <v>29605147</v>
      </c>
      <c r="AA102" s="737"/>
      <c r="AB102" s="737">
        <f t="shared" si="26"/>
        <v>29605147</v>
      </c>
      <c r="AC102" s="87"/>
      <c r="AD102" s="87"/>
      <c r="AE102" s="87"/>
      <c r="AF102" s="87"/>
      <c r="AG102" s="87"/>
      <c r="AH102" s="87"/>
      <c r="AI102" s="87"/>
      <c r="AJ102" s="87"/>
      <c r="AK102" s="87"/>
      <c r="AL102" s="87"/>
      <c r="AM102" s="87"/>
      <c r="AN102" s="87"/>
      <c r="AO102" s="87"/>
      <c r="AP102" s="87"/>
      <c r="AQ102" s="87"/>
      <c r="AR102" s="87"/>
      <c r="AS102" s="87"/>
      <c r="AT102" s="861">
        <f t="shared" si="28"/>
        <v>29605147</v>
      </c>
      <c r="AU102" s="860">
        <f>BF102</f>
        <v>0</v>
      </c>
      <c r="AV102" s="448"/>
      <c r="AW102" s="737">
        <v>29605147</v>
      </c>
      <c r="AX102" s="448"/>
      <c r="AY102" s="652">
        <f t="shared" si="29"/>
        <v>29605147</v>
      </c>
      <c r="AZ102" s="543">
        <v>43642</v>
      </c>
      <c r="BA102" s="545">
        <v>103</v>
      </c>
      <c r="BB102" s="504" t="s">
        <v>108654</v>
      </c>
      <c r="BC102" s="448"/>
      <c r="BD102" s="737"/>
      <c r="BE102" s="448"/>
      <c r="BF102" s="737"/>
    </row>
    <row r="103" spans="1:58" ht="50.1" customHeight="1" x14ac:dyDescent="0.2">
      <c r="A103" s="1091"/>
      <c r="B103" s="1091"/>
      <c r="C103" s="1138"/>
      <c r="D103" s="1004"/>
      <c r="E103" s="1004"/>
      <c r="F103" s="1149"/>
      <c r="G103" s="1051">
        <v>114</v>
      </c>
      <c r="H103" s="188" t="s">
        <v>108618</v>
      </c>
      <c r="I103" s="630">
        <v>80111621</v>
      </c>
      <c r="J103" s="188" t="s">
        <v>108432</v>
      </c>
      <c r="K103" s="584">
        <v>3020419001</v>
      </c>
      <c r="L103" s="119" t="s">
        <v>108409</v>
      </c>
      <c r="M103" s="584" t="s">
        <v>108402</v>
      </c>
      <c r="N103" s="119" t="s">
        <v>108403</v>
      </c>
      <c r="O103" s="119" t="s">
        <v>19</v>
      </c>
      <c r="P103" s="119" t="s">
        <v>370</v>
      </c>
      <c r="Q103" s="916" t="s">
        <v>238</v>
      </c>
      <c r="R103" s="188" t="s">
        <v>12</v>
      </c>
      <c r="S103" s="188" t="s">
        <v>12</v>
      </c>
      <c r="T103" s="188">
        <v>5</v>
      </c>
      <c r="U103" s="188">
        <v>1</v>
      </c>
      <c r="V103" s="630" t="s">
        <v>59</v>
      </c>
      <c r="W103" s="630" t="s">
        <v>324</v>
      </c>
      <c r="X103" s="1054" t="s">
        <v>108643</v>
      </c>
      <c r="Y103" s="742"/>
      <c r="Z103" s="632">
        <v>150000000</v>
      </c>
      <c r="AA103" s="737"/>
      <c r="AB103" s="737">
        <f>SUM(Y103:AA103)</f>
        <v>150000000</v>
      </c>
      <c r="AC103" s="85"/>
      <c r="AD103" s="85"/>
      <c r="AE103" s="85"/>
      <c r="AF103" s="85"/>
      <c r="AG103" s="85"/>
      <c r="AH103" s="85"/>
      <c r="AI103" s="85"/>
      <c r="AJ103" s="19"/>
      <c r="AK103" s="85"/>
      <c r="AL103" s="85"/>
      <c r="AM103" s="85"/>
      <c r="AN103" s="19"/>
      <c r="AO103" s="85"/>
      <c r="AP103" s="85"/>
      <c r="AQ103" s="85"/>
      <c r="AR103" s="85"/>
      <c r="AS103" s="85"/>
      <c r="AT103" s="859"/>
      <c r="AU103" s="859"/>
      <c r="AV103" s="448"/>
      <c r="AW103" s="448"/>
      <c r="AX103" s="448"/>
      <c r="AY103" s="652">
        <f t="shared" si="29"/>
        <v>0</v>
      </c>
      <c r="AZ103" s="1005"/>
      <c r="BA103" s="448"/>
      <c r="BB103" s="448"/>
      <c r="BC103" s="448"/>
      <c r="BD103" s="448"/>
      <c r="BE103" s="448"/>
      <c r="BF103" s="448"/>
    </row>
    <row r="104" spans="1:58" ht="50.1" customHeight="1" x14ac:dyDescent="0.2">
      <c r="A104" s="1091"/>
      <c r="B104" s="1091"/>
      <c r="C104" s="1138"/>
      <c r="D104" s="1004"/>
      <c r="E104" s="1004"/>
      <c r="F104" s="1149"/>
      <c r="G104" s="1051">
        <v>115</v>
      </c>
      <c r="H104" s="188" t="s">
        <v>108634</v>
      </c>
      <c r="I104" s="630">
        <v>80111621</v>
      </c>
      <c r="J104" s="188" t="s">
        <v>108620</v>
      </c>
      <c r="K104" s="630">
        <v>3020419001</v>
      </c>
      <c r="L104" s="119" t="s">
        <v>108409</v>
      </c>
      <c r="M104" s="584" t="s">
        <v>108402</v>
      </c>
      <c r="N104" s="119" t="s">
        <v>108403</v>
      </c>
      <c r="O104" s="119" t="s">
        <v>19</v>
      </c>
      <c r="P104" s="119" t="s">
        <v>370</v>
      </c>
      <c r="Q104" s="916" t="s">
        <v>296</v>
      </c>
      <c r="R104" s="188" t="s">
        <v>13</v>
      </c>
      <c r="S104" s="188" t="s">
        <v>13</v>
      </c>
      <c r="T104" s="188">
        <v>6</v>
      </c>
      <c r="U104" s="188">
        <v>1</v>
      </c>
      <c r="V104" s="630" t="s">
        <v>59</v>
      </c>
      <c r="W104" s="630" t="s">
        <v>324</v>
      </c>
      <c r="X104" s="1054" t="s">
        <v>108643</v>
      </c>
      <c r="Y104" s="742"/>
      <c r="Z104" s="632">
        <v>31882466</v>
      </c>
      <c r="AA104" s="737"/>
      <c r="AB104" s="737">
        <f>SUM(Y104:AA104)</f>
        <v>31882466</v>
      </c>
      <c r="AC104" s="85"/>
      <c r="AD104" s="85"/>
      <c r="AE104" s="85"/>
      <c r="AF104" s="85"/>
      <c r="AG104" s="85"/>
      <c r="AH104" s="85"/>
      <c r="AI104" s="85"/>
      <c r="AJ104" s="19"/>
      <c r="AK104" s="85"/>
      <c r="AL104" s="85"/>
      <c r="AM104" s="85"/>
      <c r="AN104" s="19"/>
      <c r="AO104" s="85"/>
      <c r="AP104" s="85"/>
      <c r="AQ104" s="85"/>
      <c r="AR104" s="85"/>
      <c r="AS104" s="85"/>
      <c r="AT104" s="861">
        <f>AY104</f>
        <v>31882466</v>
      </c>
      <c r="AU104" s="860"/>
      <c r="AV104" s="448"/>
      <c r="AW104" s="737">
        <v>31882466</v>
      </c>
      <c r="AX104" s="448"/>
      <c r="AY104" s="652">
        <f t="shared" si="29"/>
        <v>31882466</v>
      </c>
      <c r="AZ104" s="543">
        <v>43642</v>
      </c>
      <c r="BA104" s="545">
        <v>102</v>
      </c>
      <c r="BB104" s="504" t="s">
        <v>108656</v>
      </c>
      <c r="BC104" s="448"/>
      <c r="BD104" s="448"/>
      <c r="BE104" s="448"/>
      <c r="BF104" s="448"/>
    </row>
    <row r="105" spans="1:58" ht="50.1" customHeight="1" x14ac:dyDescent="0.2">
      <c r="A105" s="1091"/>
      <c r="B105" s="1091"/>
      <c r="C105" s="1138"/>
      <c r="D105" s="1004"/>
      <c r="E105" s="1004"/>
      <c r="F105" s="1149"/>
      <c r="G105" s="1051">
        <v>115</v>
      </c>
      <c r="H105" s="188" t="s">
        <v>108635</v>
      </c>
      <c r="I105" s="630">
        <v>80111621</v>
      </c>
      <c r="J105" s="188" t="s">
        <v>108620</v>
      </c>
      <c r="K105" s="630">
        <v>3020419001</v>
      </c>
      <c r="L105" s="119" t="s">
        <v>108409</v>
      </c>
      <c r="M105" s="584" t="s">
        <v>108402</v>
      </c>
      <c r="N105" s="119" t="s">
        <v>108403</v>
      </c>
      <c r="O105" s="119" t="s">
        <v>19</v>
      </c>
      <c r="P105" s="119" t="s">
        <v>370</v>
      </c>
      <c r="Q105" s="916" t="s">
        <v>296</v>
      </c>
      <c r="R105" s="188" t="s">
        <v>13</v>
      </c>
      <c r="S105" s="188" t="s">
        <v>13</v>
      </c>
      <c r="T105" s="188">
        <v>6</v>
      </c>
      <c r="U105" s="188">
        <v>1</v>
      </c>
      <c r="V105" s="630" t="s">
        <v>59</v>
      </c>
      <c r="W105" s="630" t="s">
        <v>324</v>
      </c>
      <c r="X105" s="1054" t="s">
        <v>108643</v>
      </c>
      <c r="Y105" s="742"/>
      <c r="Z105" s="632">
        <v>28694221</v>
      </c>
      <c r="AA105" s="737"/>
      <c r="AB105" s="737">
        <f>SUM(Y105:AA105)</f>
        <v>28694221</v>
      </c>
      <c r="AC105" s="85"/>
      <c r="AD105" s="85"/>
      <c r="AE105" s="85"/>
      <c r="AF105" s="85"/>
      <c r="AG105" s="85"/>
      <c r="AH105" s="85"/>
      <c r="AI105" s="85"/>
      <c r="AJ105" s="19"/>
      <c r="AK105" s="85"/>
      <c r="AL105" s="85"/>
      <c r="AM105" s="85"/>
      <c r="AN105" s="19"/>
      <c r="AO105" s="85"/>
      <c r="AP105" s="85"/>
      <c r="AQ105" s="85"/>
      <c r="AR105" s="85"/>
      <c r="AS105" s="85"/>
      <c r="AT105" s="861">
        <f>AY105</f>
        <v>28694221</v>
      </c>
      <c r="AU105" s="860">
        <f>BF105</f>
        <v>0</v>
      </c>
      <c r="AV105" s="448"/>
      <c r="AW105" s="737">
        <v>28694221</v>
      </c>
      <c r="AX105" s="448"/>
      <c r="AY105" s="652">
        <f t="shared" si="29"/>
        <v>28694221</v>
      </c>
      <c r="AZ105" s="543">
        <v>43642</v>
      </c>
      <c r="BA105" s="545">
        <v>101</v>
      </c>
      <c r="BB105" s="504" t="s">
        <v>108655</v>
      </c>
      <c r="BC105" s="448"/>
      <c r="BD105" s="448"/>
      <c r="BE105" s="448"/>
      <c r="BF105" s="448"/>
    </row>
    <row r="106" spans="1:58" ht="50.1" customHeight="1" x14ac:dyDescent="0.2">
      <c r="A106" s="1091"/>
      <c r="B106" s="1091"/>
      <c r="C106" s="1138"/>
      <c r="D106" s="1004"/>
      <c r="E106" s="1004"/>
      <c r="F106" s="1149"/>
      <c r="G106" s="1051">
        <v>111</v>
      </c>
      <c r="H106" s="188" t="s">
        <v>108615</v>
      </c>
      <c r="I106" s="584" t="s">
        <v>108619</v>
      </c>
      <c r="J106" s="188" t="s">
        <v>108620</v>
      </c>
      <c r="K106" s="584">
        <v>3020419001</v>
      </c>
      <c r="L106" s="119" t="s">
        <v>108409</v>
      </c>
      <c r="M106" s="584" t="s">
        <v>108402</v>
      </c>
      <c r="N106" s="119" t="s">
        <v>108403</v>
      </c>
      <c r="O106" s="119" t="s">
        <v>19</v>
      </c>
      <c r="P106" s="119" t="s">
        <v>370</v>
      </c>
      <c r="Q106" s="916" t="s">
        <v>296</v>
      </c>
      <c r="R106" s="188" t="s">
        <v>13</v>
      </c>
      <c r="S106" s="188" t="s">
        <v>13</v>
      </c>
      <c r="T106" s="188">
        <v>6</v>
      </c>
      <c r="U106" s="188">
        <v>1</v>
      </c>
      <c r="V106" s="630" t="s">
        <v>59</v>
      </c>
      <c r="W106" s="630" t="s">
        <v>324</v>
      </c>
      <c r="X106" s="1054" t="s">
        <v>108643</v>
      </c>
      <c r="Y106" s="742"/>
      <c r="Z106" s="632">
        <v>343302686</v>
      </c>
      <c r="AA106" s="737"/>
      <c r="AB106" s="737">
        <f>SUM(Y106:AA106)</f>
        <v>343302686</v>
      </c>
      <c r="AC106" s="85"/>
      <c r="AD106" s="85"/>
      <c r="AE106" s="85"/>
      <c r="AF106" s="85"/>
      <c r="AG106" s="85"/>
      <c r="AH106" s="85"/>
      <c r="AI106" s="85"/>
      <c r="AJ106" s="19"/>
      <c r="AK106" s="85"/>
      <c r="AL106" s="85"/>
      <c r="AM106" s="85"/>
      <c r="AN106" s="19"/>
      <c r="AO106" s="85"/>
      <c r="AP106" s="85"/>
      <c r="AQ106" s="85"/>
      <c r="AR106" s="85"/>
      <c r="AS106" s="85"/>
      <c r="AT106" s="861">
        <f>AY106</f>
        <v>343302686</v>
      </c>
      <c r="AU106" s="860">
        <f>BF106</f>
        <v>0</v>
      </c>
      <c r="AV106" s="448"/>
      <c r="AW106" s="737">
        <v>343302686</v>
      </c>
      <c r="AX106" s="448"/>
      <c r="AY106" s="652">
        <f t="shared" si="29"/>
        <v>343302686</v>
      </c>
      <c r="AZ106" s="543">
        <v>43642</v>
      </c>
      <c r="BA106" s="545">
        <v>104</v>
      </c>
      <c r="BB106" s="504" t="s">
        <v>108646</v>
      </c>
      <c r="BC106" s="448"/>
      <c r="BD106" s="448"/>
      <c r="BE106" s="448"/>
      <c r="BF106" s="448"/>
    </row>
    <row r="107" spans="1:58" ht="50.1" customHeight="1" x14ac:dyDescent="0.2">
      <c r="A107" s="1091"/>
      <c r="B107" s="1091"/>
      <c r="C107" s="1138"/>
      <c r="D107" s="1004"/>
      <c r="E107" s="1004"/>
      <c r="F107" s="1150"/>
      <c r="G107" s="1051">
        <v>115</v>
      </c>
      <c r="H107" s="188" t="s">
        <v>108636</v>
      </c>
      <c r="I107" s="630" t="s">
        <v>108619</v>
      </c>
      <c r="J107" s="188" t="s">
        <v>108620</v>
      </c>
      <c r="K107" s="584">
        <v>3020419001</v>
      </c>
      <c r="L107" s="119" t="s">
        <v>108409</v>
      </c>
      <c r="M107" s="584" t="s">
        <v>108402</v>
      </c>
      <c r="N107" s="119" t="s">
        <v>108403</v>
      </c>
      <c r="O107" s="119" t="s">
        <v>19</v>
      </c>
      <c r="P107" s="119" t="s">
        <v>370</v>
      </c>
      <c r="Q107" s="916" t="s">
        <v>296</v>
      </c>
      <c r="R107" s="188" t="s">
        <v>44</v>
      </c>
      <c r="S107" s="188" t="s">
        <v>44</v>
      </c>
      <c r="T107" s="188">
        <v>6</v>
      </c>
      <c r="U107" s="188">
        <v>1</v>
      </c>
      <c r="V107" s="630" t="s">
        <v>59</v>
      </c>
      <c r="W107" s="630" t="s">
        <v>324</v>
      </c>
      <c r="X107" s="1054" t="s">
        <v>108643</v>
      </c>
      <c r="Y107" s="742"/>
      <c r="Z107" s="632">
        <v>19598995</v>
      </c>
      <c r="AA107" s="737"/>
      <c r="AB107" s="737">
        <f>SUM(Y107:AA107)</f>
        <v>19598995</v>
      </c>
      <c r="AC107" s="85"/>
      <c r="AD107" s="85"/>
      <c r="AE107" s="85"/>
      <c r="AF107" s="85"/>
      <c r="AG107" s="85"/>
      <c r="AH107" s="85"/>
      <c r="AI107" s="85"/>
      <c r="AJ107" s="19"/>
      <c r="AK107" s="85"/>
      <c r="AL107" s="85"/>
      <c r="AM107" s="85"/>
      <c r="AN107" s="19"/>
      <c r="AO107" s="85"/>
      <c r="AP107" s="85"/>
      <c r="AQ107" s="85"/>
      <c r="AR107" s="85"/>
      <c r="AS107" s="85"/>
      <c r="AT107" s="859"/>
      <c r="AU107" s="859"/>
      <c r="AV107" s="448"/>
      <c r="AW107" s="448"/>
      <c r="AX107" s="448"/>
      <c r="AY107" s="807"/>
      <c r="AZ107" s="1005"/>
      <c r="BA107" s="448"/>
      <c r="BB107" s="448"/>
      <c r="BC107" s="448"/>
      <c r="BD107" s="448"/>
      <c r="BE107" s="448"/>
      <c r="BF107" s="448"/>
    </row>
    <row r="108" spans="1:58" ht="11.25" customHeight="1" x14ac:dyDescent="0.2">
      <c r="A108" s="1091"/>
      <c r="B108" s="1091"/>
      <c r="C108" s="1138"/>
      <c r="D108" s="1138"/>
      <c r="E108" s="126"/>
      <c r="F108" s="1159" t="s">
        <v>235</v>
      </c>
      <c r="G108" s="1160"/>
      <c r="H108" s="1160"/>
      <c r="I108" s="1160"/>
      <c r="J108" s="1160"/>
      <c r="K108" s="1160"/>
      <c r="L108" s="1160"/>
      <c r="M108" s="1160"/>
      <c r="N108" s="1160"/>
      <c r="O108" s="1160"/>
      <c r="P108" s="1160"/>
      <c r="Q108" s="1160"/>
      <c r="R108" s="1160"/>
      <c r="S108" s="1160"/>
      <c r="T108" s="1160"/>
      <c r="U108" s="1160"/>
      <c r="V108" s="1160"/>
      <c r="W108" s="1161"/>
      <c r="X108" s="408"/>
      <c r="Y108" s="755">
        <f>SUM(Y73:Y107)</f>
        <v>845177000</v>
      </c>
      <c r="Z108" s="755">
        <f>SUM(Z73:Z107)</f>
        <v>2491565200</v>
      </c>
      <c r="AA108" s="755">
        <f>SUM(AA73:AA84)</f>
        <v>0</v>
      </c>
      <c r="AB108" s="755">
        <f>Y108+Z108</f>
        <v>3336742200</v>
      </c>
      <c r="AC108" s="105">
        <f t="shared" ref="AC108:AP108" si="30">SUM(AC73:AC84)</f>
        <v>0</v>
      </c>
      <c r="AD108" s="105">
        <f t="shared" si="30"/>
        <v>19322718.800000001</v>
      </c>
      <c r="AE108" s="105">
        <f t="shared" si="30"/>
        <v>95096245</v>
      </c>
      <c r="AF108" s="105">
        <f t="shared" si="30"/>
        <v>39994382.199999996</v>
      </c>
      <c r="AG108" s="105">
        <f t="shared" si="30"/>
        <v>4557245</v>
      </c>
      <c r="AH108" s="105">
        <f t="shared" si="30"/>
        <v>23014087.25</v>
      </c>
      <c r="AI108" s="105">
        <f t="shared" si="30"/>
        <v>165970519.39999998</v>
      </c>
      <c r="AJ108" s="105">
        <f t="shared" si="30"/>
        <v>19557245</v>
      </c>
      <c r="AK108" s="105">
        <f t="shared" si="30"/>
        <v>38014087.25</v>
      </c>
      <c r="AL108" s="105">
        <f t="shared" si="30"/>
        <v>19557245</v>
      </c>
      <c r="AM108" s="105">
        <f t="shared" si="30"/>
        <v>100431519.39999999</v>
      </c>
      <c r="AN108" s="105">
        <f t="shared" si="30"/>
        <v>174461915.69999999</v>
      </c>
      <c r="AO108" s="105">
        <f t="shared" si="30"/>
        <v>0</v>
      </c>
      <c r="AP108" s="105">
        <f t="shared" si="30"/>
        <v>699977210</v>
      </c>
      <c r="AQ108" s="105"/>
      <c r="AR108" s="105"/>
      <c r="AS108" s="105"/>
      <c r="AT108" s="862"/>
      <c r="AU108" s="859"/>
      <c r="AV108" s="448"/>
      <c r="AW108" s="448"/>
      <c r="AX108" s="448"/>
      <c r="AY108" s="652"/>
      <c r="AZ108" s="1005"/>
      <c r="BA108" s="448"/>
      <c r="BB108" s="448"/>
      <c r="BC108" s="448"/>
      <c r="BD108" s="448"/>
      <c r="BE108" s="448"/>
      <c r="BF108" s="448"/>
    </row>
    <row r="109" spans="1:58" ht="12" customHeight="1" x14ac:dyDescent="0.2">
      <c r="A109" s="1092"/>
      <c r="B109" s="1092"/>
      <c r="C109" s="1140"/>
      <c r="D109" s="1140"/>
      <c r="E109" s="99"/>
      <c r="F109" s="1165" t="s">
        <v>33</v>
      </c>
      <c r="G109" s="1165"/>
      <c r="H109" s="1165"/>
      <c r="I109" s="1165"/>
      <c r="J109" s="1165"/>
      <c r="K109" s="1165"/>
      <c r="L109" s="1165"/>
      <c r="M109" s="1165"/>
      <c r="N109" s="1165"/>
      <c r="O109" s="1165"/>
      <c r="P109" s="1165"/>
      <c r="Q109" s="1165"/>
      <c r="R109" s="1165"/>
      <c r="S109" s="1165"/>
      <c r="T109" s="1165"/>
      <c r="U109" s="1165"/>
      <c r="V109" s="1165"/>
      <c r="W109" s="128"/>
      <c r="X109" s="407"/>
      <c r="Y109" s="753">
        <f>+Y108</f>
        <v>845177000</v>
      </c>
      <c r="Z109" s="753">
        <f>+Z108</f>
        <v>2491565200</v>
      </c>
      <c r="AA109" s="753"/>
      <c r="AB109" s="753">
        <f>+AB108</f>
        <v>3336742200</v>
      </c>
      <c r="AC109" s="100"/>
      <c r="AD109" s="100"/>
      <c r="AE109" s="100"/>
      <c r="AF109" s="100"/>
      <c r="AG109" s="100"/>
      <c r="AH109" s="100"/>
      <c r="AI109" s="100"/>
      <c r="AJ109" s="100"/>
      <c r="AK109" s="100"/>
      <c r="AL109" s="100"/>
      <c r="AM109" s="100"/>
      <c r="AN109" s="100"/>
      <c r="AO109" s="100"/>
      <c r="AP109" s="100">
        <f>+AP108</f>
        <v>699977210</v>
      </c>
      <c r="AQ109" s="100"/>
      <c r="AR109" s="100"/>
      <c r="AS109" s="100"/>
      <c r="AT109" s="862"/>
      <c r="AU109" s="862"/>
      <c r="AV109" s="448"/>
      <c r="AW109" s="448"/>
      <c r="AX109" s="448"/>
      <c r="AY109" s="652"/>
      <c r="AZ109" s="1005"/>
      <c r="BA109" s="448"/>
      <c r="BB109" s="448"/>
      <c r="BC109" s="448"/>
      <c r="BD109" s="448"/>
      <c r="BE109" s="448"/>
      <c r="BF109" s="448"/>
    </row>
    <row r="110" spans="1:58" ht="117.75" customHeight="1" x14ac:dyDescent="0.2">
      <c r="A110" s="1170" t="str">
        <f>+E12</f>
        <v>113 Bogotá reconoce a sus maestras, maestros y directivos docentes.</v>
      </c>
      <c r="B110" s="1090" t="str">
        <f>B73</f>
        <v>Código 386 
Tres centros de Innovación que dinamizan las Estrategias y procesos en la Red de Innovación del Maestro</v>
      </c>
      <c r="C110" s="1090" t="str">
        <f>C73</f>
        <v>Componente N° 2: Estrategia de Cualificación investigación e innovación docente: Comunidades de saber y de práctica pedagógica</v>
      </c>
      <c r="D110" s="1178" t="s">
        <v>300</v>
      </c>
      <c r="E110" s="1178" t="s">
        <v>108273</v>
      </c>
      <c r="F110" s="1207" t="s">
        <v>108288</v>
      </c>
      <c r="G110" s="711">
        <v>99</v>
      </c>
      <c r="H110" s="596" t="s">
        <v>108449</v>
      </c>
      <c r="I110" s="119">
        <v>80111621</v>
      </c>
      <c r="J110" s="81" t="s">
        <v>108341</v>
      </c>
      <c r="K110" s="119">
        <v>30303</v>
      </c>
      <c r="L110" s="119" t="s">
        <v>223</v>
      </c>
      <c r="M110" s="119" t="s">
        <v>224</v>
      </c>
      <c r="N110" s="595" t="s">
        <v>225</v>
      </c>
      <c r="O110" s="595" t="s">
        <v>19</v>
      </c>
      <c r="P110" s="119" t="s">
        <v>370</v>
      </c>
      <c r="Q110" s="594" t="s">
        <v>108340</v>
      </c>
      <c r="R110" s="102" t="s">
        <v>9</v>
      </c>
      <c r="S110" s="83" t="s">
        <v>9</v>
      </c>
      <c r="T110" s="84">
        <v>9</v>
      </c>
      <c r="U110" s="84">
        <v>1</v>
      </c>
      <c r="V110" s="119" t="s">
        <v>59</v>
      </c>
      <c r="W110" s="587" t="s">
        <v>324</v>
      </c>
      <c r="X110" s="587" t="s">
        <v>108448</v>
      </c>
      <c r="Y110" s="737">
        <v>217910449</v>
      </c>
      <c r="Z110" s="737"/>
      <c r="AA110" s="737"/>
      <c r="AB110" s="716">
        <f>+Y110+Z110+AA110</f>
        <v>217910449</v>
      </c>
      <c r="AC110" s="85"/>
      <c r="AD110" s="85"/>
      <c r="AE110" s="85"/>
      <c r="AF110" s="85"/>
      <c r="AG110" s="85"/>
      <c r="AH110" s="85"/>
      <c r="AI110" s="85">
        <v>9409133</v>
      </c>
      <c r="AJ110" s="85"/>
      <c r="AK110" s="85"/>
      <c r="AL110" s="85">
        <v>37636534</v>
      </c>
      <c r="AM110" s="85"/>
      <c r="AN110" s="85">
        <v>28227397</v>
      </c>
      <c r="AO110" s="85"/>
      <c r="AP110" s="85">
        <f>+AC110+AD110+AE110+AF110+AG110+AH110+AI110+AJ110+AK110+AL110+AM110+AN110+AO110</f>
        <v>75273064</v>
      </c>
      <c r="AQ110" s="85"/>
      <c r="AR110" s="85"/>
      <c r="AS110" s="85"/>
      <c r="AT110" s="861">
        <v>217910449</v>
      </c>
      <c r="AU110" s="861">
        <f>BF110</f>
        <v>76300000</v>
      </c>
      <c r="AV110" s="737">
        <v>217910449</v>
      </c>
      <c r="AW110" s="737"/>
      <c r="AX110" s="737"/>
      <c r="AY110" s="762">
        <f>SUM(AV110:AX110)</f>
        <v>217910449</v>
      </c>
      <c r="AZ110" s="543">
        <v>43553</v>
      </c>
      <c r="BA110" s="545">
        <v>55</v>
      </c>
      <c r="BB110" s="504" t="s">
        <v>108462</v>
      </c>
      <c r="BC110" s="737">
        <v>76300000</v>
      </c>
      <c r="BD110" s="737"/>
      <c r="BE110" s="508"/>
      <c r="BF110" s="737">
        <f>SUM(BC110:BE110)</f>
        <v>76300000</v>
      </c>
    </row>
    <row r="111" spans="1:58" ht="57.75" customHeight="1" x14ac:dyDescent="0.2">
      <c r="A111" s="1170"/>
      <c r="B111" s="1091"/>
      <c r="C111" s="1091"/>
      <c r="D111" s="1179"/>
      <c r="E111" s="1179"/>
      <c r="F111" s="1143"/>
      <c r="G111" s="798">
        <v>99</v>
      </c>
      <c r="H111" s="803" t="s">
        <v>108463</v>
      </c>
      <c r="I111" s="119"/>
      <c r="J111" s="81"/>
      <c r="K111" s="119"/>
      <c r="L111" s="119"/>
      <c r="M111" s="119"/>
      <c r="N111" s="119"/>
      <c r="O111" s="119"/>
      <c r="P111" s="119"/>
      <c r="Q111" s="594"/>
      <c r="R111" s="102"/>
      <c r="S111" s="83"/>
      <c r="T111" s="84"/>
      <c r="U111" s="84"/>
      <c r="V111" s="119"/>
      <c r="W111" s="587"/>
      <c r="X111" s="587"/>
      <c r="Y111" s="802">
        <f>218000000-AT110</f>
        <v>89551</v>
      </c>
      <c r="Z111" s="802"/>
      <c r="AA111" s="802"/>
      <c r="AB111" s="647">
        <f>SUM(Y111:AA111)</f>
        <v>89551</v>
      </c>
      <c r="AC111" s="85"/>
      <c r="AD111" s="85"/>
      <c r="AE111" s="85"/>
      <c r="AF111" s="85"/>
      <c r="AG111" s="85"/>
      <c r="AH111" s="85"/>
      <c r="AI111" s="85"/>
      <c r="AJ111" s="85"/>
      <c r="AK111" s="85"/>
      <c r="AL111" s="85"/>
      <c r="AM111" s="85"/>
      <c r="AN111" s="85"/>
      <c r="AO111" s="85"/>
      <c r="AP111" s="85"/>
      <c r="AQ111" s="85"/>
      <c r="AR111" s="85"/>
      <c r="AS111" s="85"/>
      <c r="AT111" s="861"/>
      <c r="AU111" s="861"/>
      <c r="AV111" s="737"/>
      <c r="AW111" s="737"/>
      <c r="AX111" s="737"/>
      <c r="AY111" s="762"/>
      <c r="AZ111" s="543"/>
      <c r="BA111" s="508"/>
      <c r="BB111" s="504"/>
      <c r="BC111" s="448"/>
      <c r="BD111" s="448"/>
      <c r="BE111" s="448"/>
      <c r="BF111" s="448"/>
    </row>
    <row r="112" spans="1:58" ht="11.25" customHeight="1" x14ac:dyDescent="0.2">
      <c r="A112" s="1170"/>
      <c r="B112" s="1091"/>
      <c r="C112" s="1091"/>
      <c r="D112" s="1179"/>
      <c r="E112" s="1179"/>
      <c r="F112" s="1159" t="s">
        <v>235</v>
      </c>
      <c r="G112" s="1160"/>
      <c r="H112" s="1160"/>
      <c r="I112" s="1160"/>
      <c r="J112" s="1160"/>
      <c r="K112" s="1160"/>
      <c r="L112" s="1160"/>
      <c r="M112" s="1160"/>
      <c r="N112" s="1160"/>
      <c r="O112" s="1160"/>
      <c r="P112" s="1160"/>
      <c r="Q112" s="1160"/>
      <c r="R112" s="1160"/>
      <c r="S112" s="1160"/>
      <c r="T112" s="1160"/>
      <c r="U112" s="1160"/>
      <c r="V112" s="1160"/>
      <c r="W112" s="1161"/>
      <c r="X112" s="408"/>
      <c r="Y112" s="755">
        <f>SUM(Y110:Y111)</f>
        <v>218000000</v>
      </c>
      <c r="Z112" s="755"/>
      <c r="AA112" s="755"/>
      <c r="AB112" s="755">
        <f>+Y112+Z112+AA112</f>
        <v>218000000</v>
      </c>
      <c r="AC112" s="105"/>
      <c r="AD112" s="105"/>
      <c r="AE112" s="105"/>
      <c r="AF112" s="105"/>
      <c r="AG112" s="105"/>
      <c r="AH112" s="105"/>
      <c r="AI112" s="105"/>
      <c r="AJ112" s="105"/>
      <c r="AK112" s="105"/>
      <c r="AL112" s="105"/>
      <c r="AM112" s="105"/>
      <c r="AN112" s="105"/>
      <c r="AO112" s="105"/>
      <c r="AP112" s="105">
        <f>SUM(AP110:AP110)</f>
        <v>75273064</v>
      </c>
      <c r="AQ112" s="105"/>
      <c r="AR112" s="105"/>
      <c r="AS112" s="105"/>
      <c r="AT112" s="859"/>
      <c r="AU112" s="859"/>
      <c r="AV112" s="448"/>
      <c r="AW112" s="448"/>
      <c r="AX112" s="448"/>
      <c r="AY112" s="762"/>
      <c r="AZ112" s="1005"/>
      <c r="BA112" s="448"/>
      <c r="BB112" s="448"/>
      <c r="BC112" s="448"/>
      <c r="BD112" s="448"/>
      <c r="BE112" s="448"/>
      <c r="BF112" s="448"/>
    </row>
    <row r="113" spans="1:16379" ht="85.5" customHeight="1" x14ac:dyDescent="0.2">
      <c r="A113" s="1172"/>
      <c r="B113" s="1119"/>
      <c r="C113" s="1119"/>
      <c r="D113" s="1119"/>
      <c r="E113" s="1119"/>
      <c r="F113" s="626" t="s">
        <v>301</v>
      </c>
      <c r="G113" s="626">
        <v>88</v>
      </c>
      <c r="H113" s="596" t="s">
        <v>108370</v>
      </c>
      <c r="I113" s="119">
        <v>80111621</v>
      </c>
      <c r="J113" s="81" t="s">
        <v>108341</v>
      </c>
      <c r="K113" s="119">
        <v>30303</v>
      </c>
      <c r="L113" s="119" t="s">
        <v>223</v>
      </c>
      <c r="M113" s="595" t="s">
        <v>345</v>
      </c>
      <c r="N113" s="119" t="s">
        <v>108301</v>
      </c>
      <c r="O113" s="119" t="s">
        <v>19</v>
      </c>
      <c r="P113" s="119" t="s">
        <v>370</v>
      </c>
      <c r="Q113" s="594" t="s">
        <v>108340</v>
      </c>
      <c r="R113" s="102" t="s">
        <v>7</v>
      </c>
      <c r="S113" s="103" t="s">
        <v>7</v>
      </c>
      <c r="T113" s="84">
        <v>6</v>
      </c>
      <c r="U113" s="84">
        <v>1</v>
      </c>
      <c r="V113" s="119" t="s">
        <v>59</v>
      </c>
      <c r="W113" s="587" t="s">
        <v>324</v>
      </c>
      <c r="X113" s="692" t="s">
        <v>108447</v>
      </c>
      <c r="Y113" s="737">
        <v>150332000</v>
      </c>
      <c r="Z113" s="737"/>
      <c r="AA113" s="737"/>
      <c r="AB113" s="737">
        <f>+Y113+Z113+AA113</f>
        <v>150332000</v>
      </c>
      <c r="AC113" s="85"/>
      <c r="AD113" s="85"/>
      <c r="AE113" s="85"/>
      <c r="AF113" s="85"/>
      <c r="AG113" s="85">
        <v>52616200</v>
      </c>
      <c r="AH113" s="85"/>
      <c r="AI113" s="85">
        <v>67649400</v>
      </c>
      <c r="AJ113" s="85"/>
      <c r="AK113" s="85"/>
      <c r="AL113" s="85">
        <v>30066400</v>
      </c>
      <c r="AM113" s="85"/>
      <c r="AN113" s="85"/>
      <c r="AO113" s="85"/>
      <c r="AP113" s="85">
        <f>+AC113+AD113+AE113+AF113+AG113+AH113+AI113+AJ113+AK113+AL113+AM113+AN113+AO113</f>
        <v>150332000</v>
      </c>
      <c r="AQ113" s="85"/>
      <c r="AR113" s="85"/>
      <c r="AS113" s="85"/>
      <c r="AT113" s="861">
        <v>150332000</v>
      </c>
      <c r="AU113" s="861">
        <f>BF113</f>
        <v>45099600</v>
      </c>
      <c r="AV113" s="737">
        <v>150332000</v>
      </c>
      <c r="AW113" s="448"/>
      <c r="AX113" s="448"/>
      <c r="AY113" s="762">
        <f>SUM(AV113:AX113)</f>
        <v>150332000</v>
      </c>
      <c r="AZ113" s="543">
        <v>43585</v>
      </c>
      <c r="BA113" s="508">
        <v>70</v>
      </c>
      <c r="BB113" s="504" t="s">
        <v>108547</v>
      </c>
      <c r="BC113" s="737">
        <v>45099600</v>
      </c>
      <c r="BD113" s="737"/>
      <c r="BE113" s="508"/>
      <c r="BF113" s="737">
        <f>SUM(BC113:BE113)</f>
        <v>45099600</v>
      </c>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N113" s="4"/>
      <c r="FO113" s="4"/>
      <c r="FP113" s="4"/>
      <c r="FQ113" s="4"/>
      <c r="FR113" s="4"/>
      <c r="FT113" s="4"/>
      <c r="FX113" s="4"/>
      <c r="FY113" s="4"/>
      <c r="FZ113" s="4"/>
      <c r="GA113" s="4"/>
      <c r="GB113" s="4"/>
      <c r="GC113" s="4"/>
      <c r="GD113" s="4"/>
      <c r="GE113" s="4"/>
      <c r="GF113" s="4"/>
      <c r="GG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J113" s="4"/>
      <c r="PK113" s="4"/>
      <c r="PL113" s="4"/>
      <c r="PM113" s="4"/>
      <c r="PN113" s="4"/>
      <c r="PP113" s="4"/>
      <c r="PT113" s="4"/>
      <c r="PU113" s="4"/>
      <c r="PV113" s="4"/>
      <c r="PW113" s="4"/>
      <c r="PX113" s="4"/>
      <c r="PY113" s="4"/>
      <c r="PZ113" s="4"/>
      <c r="QA113" s="4"/>
      <c r="QB113" s="4"/>
      <c r="QC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F113" s="4"/>
      <c r="ZG113" s="4"/>
      <c r="ZH113" s="4"/>
      <c r="ZI113" s="4"/>
      <c r="ZJ113" s="4"/>
      <c r="ZL113" s="4"/>
      <c r="ZP113" s="4"/>
      <c r="ZQ113" s="4"/>
      <c r="ZR113" s="4"/>
      <c r="ZS113" s="4"/>
      <c r="ZT113" s="4"/>
      <c r="ZU113" s="4"/>
      <c r="ZV113" s="4"/>
      <c r="ZW113" s="4"/>
      <c r="ZX113" s="4"/>
      <c r="ZY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B113" s="4"/>
      <c r="AJC113" s="4"/>
      <c r="AJD113" s="4"/>
      <c r="AJE113" s="4"/>
      <c r="AJF113" s="4"/>
      <c r="AJH113" s="4"/>
      <c r="AJL113" s="4"/>
      <c r="AJM113" s="4"/>
      <c r="AJN113" s="4"/>
      <c r="AJO113" s="4"/>
      <c r="AJP113" s="4"/>
      <c r="AJQ113" s="4"/>
      <c r="AJR113" s="4"/>
      <c r="AJS113" s="4"/>
      <c r="AJT113" s="4"/>
      <c r="AJU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X113" s="4"/>
      <c r="ASY113" s="4"/>
      <c r="ASZ113" s="4"/>
      <c r="ATA113" s="4"/>
      <c r="ATB113" s="4"/>
      <c r="ATD113" s="4"/>
      <c r="ATH113" s="4"/>
      <c r="ATI113" s="4"/>
      <c r="ATJ113" s="4"/>
      <c r="ATK113" s="4"/>
      <c r="ATL113" s="4"/>
      <c r="ATM113" s="4"/>
      <c r="ATN113" s="4"/>
      <c r="ATO113" s="4"/>
      <c r="ATP113" s="4"/>
      <c r="ATQ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T113" s="4"/>
      <c r="BCU113" s="4"/>
      <c r="BCV113" s="4"/>
      <c r="BCW113" s="4"/>
      <c r="BCX113" s="4"/>
      <c r="BCZ113" s="4"/>
      <c r="BDD113" s="4"/>
      <c r="BDE113" s="4"/>
      <c r="BDF113" s="4"/>
      <c r="BDG113" s="4"/>
      <c r="BDH113" s="4"/>
      <c r="BDI113" s="4"/>
      <c r="BDJ113" s="4"/>
      <c r="BDK113" s="4"/>
      <c r="BDL113" s="4"/>
      <c r="BDM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c r="BHB113" s="4"/>
      <c r="BHC113" s="4"/>
      <c r="BHD113" s="4"/>
      <c r="BHE113" s="4"/>
      <c r="BHF113" s="4"/>
      <c r="BHG113" s="4"/>
      <c r="BHH113" s="4"/>
      <c r="BHI113" s="4"/>
      <c r="BHJ113" s="4"/>
      <c r="BHK113" s="4"/>
      <c r="BHL113" s="4"/>
      <c r="BHM113" s="4"/>
      <c r="BHN113" s="4"/>
      <c r="BHO113" s="4"/>
      <c r="BHP113" s="4"/>
      <c r="BHQ113" s="4"/>
      <c r="BHR113" s="4"/>
      <c r="BHS113" s="4"/>
      <c r="BHT113" s="4"/>
      <c r="BHU113" s="4"/>
      <c r="BHV113" s="4"/>
      <c r="BHW113" s="4"/>
      <c r="BHX113" s="4"/>
      <c r="BHY113" s="4"/>
      <c r="BHZ113" s="4"/>
      <c r="BIA113" s="4"/>
      <c r="BIB113" s="4"/>
      <c r="BIC113" s="4"/>
      <c r="BID113" s="4"/>
      <c r="BIE113" s="4"/>
      <c r="BIF113" s="4"/>
      <c r="BIG113" s="4"/>
      <c r="BIH113" s="4"/>
      <c r="BII113" s="4"/>
      <c r="BIJ113" s="4"/>
      <c r="BIK113" s="4"/>
      <c r="BIL113" s="4"/>
      <c r="BIM113" s="4"/>
      <c r="BIN113" s="4"/>
      <c r="BIO113" s="4"/>
      <c r="BIP113" s="4"/>
      <c r="BIQ113" s="4"/>
      <c r="BIR113" s="4"/>
      <c r="BIS113" s="4"/>
      <c r="BIT113" s="4"/>
      <c r="BIU113" s="4"/>
      <c r="BIV113" s="4"/>
      <c r="BIW113" s="4"/>
      <c r="BIX113" s="4"/>
      <c r="BIY113" s="4"/>
      <c r="BIZ113" s="4"/>
      <c r="BJA113" s="4"/>
      <c r="BJB113" s="4"/>
      <c r="BJC113" s="4"/>
      <c r="BJD113" s="4"/>
      <c r="BJE113" s="4"/>
      <c r="BJF113" s="4"/>
      <c r="BJG113" s="4"/>
      <c r="BJH113" s="4"/>
      <c r="BJI113" s="4"/>
      <c r="BJJ113" s="4"/>
      <c r="BJK113" s="4"/>
      <c r="BJL113" s="4"/>
      <c r="BJM113" s="4"/>
      <c r="BJN113" s="4"/>
      <c r="BJO113" s="4"/>
      <c r="BJP113" s="4"/>
      <c r="BJQ113" s="4"/>
      <c r="BJR113" s="4"/>
      <c r="BJS113" s="4"/>
      <c r="BJT113" s="4"/>
      <c r="BJU113" s="4"/>
      <c r="BJV113" s="4"/>
      <c r="BJW113" s="4"/>
      <c r="BJX113" s="4"/>
      <c r="BJY113" s="4"/>
      <c r="BJZ113" s="4"/>
      <c r="BKA113" s="4"/>
      <c r="BKB113" s="4"/>
      <c r="BKC113" s="4"/>
      <c r="BKD113" s="4"/>
      <c r="BKE113" s="4"/>
      <c r="BKF113" s="4"/>
      <c r="BKG113" s="4"/>
      <c r="BKH113" s="4"/>
      <c r="BKI113" s="4"/>
      <c r="BKJ113" s="4"/>
      <c r="BKK113" s="4"/>
      <c r="BKL113" s="4"/>
      <c r="BKM113" s="4"/>
      <c r="BKN113" s="4"/>
      <c r="BKO113" s="4"/>
      <c r="BKP113" s="4"/>
      <c r="BKQ113" s="4"/>
      <c r="BKR113" s="4"/>
      <c r="BKS113" s="4"/>
      <c r="BKT113" s="4"/>
      <c r="BKU113" s="4"/>
      <c r="BKV113" s="4"/>
      <c r="BKW113" s="4"/>
      <c r="BKX113" s="4"/>
      <c r="BKY113" s="4"/>
      <c r="BKZ113" s="4"/>
      <c r="BLA113" s="4"/>
      <c r="BLB113" s="4"/>
      <c r="BLC113" s="4"/>
      <c r="BLD113" s="4"/>
      <c r="BLE113" s="4"/>
      <c r="BLF113" s="4"/>
      <c r="BLG113" s="4"/>
      <c r="BLH113" s="4"/>
      <c r="BLI113" s="4"/>
      <c r="BLJ113" s="4"/>
      <c r="BLK113" s="4"/>
      <c r="BLL113" s="4"/>
      <c r="BLM113" s="4"/>
      <c r="BLN113" s="4"/>
      <c r="BLO113" s="4"/>
      <c r="BLP113" s="4"/>
      <c r="BLQ113" s="4"/>
      <c r="BLR113" s="4"/>
      <c r="BLS113" s="4"/>
      <c r="BLT113" s="4"/>
      <c r="BLU113" s="4"/>
      <c r="BLV113" s="4"/>
      <c r="BLW113" s="4"/>
      <c r="BLX113" s="4"/>
      <c r="BLY113" s="4"/>
      <c r="BLZ113" s="4"/>
      <c r="BMA113" s="4"/>
      <c r="BMB113" s="4"/>
      <c r="BMC113" s="4"/>
      <c r="BMD113" s="4"/>
      <c r="BME113" s="4"/>
      <c r="BMF113" s="4"/>
      <c r="BMG113" s="4"/>
      <c r="BMH113" s="4"/>
      <c r="BMI113" s="4"/>
      <c r="BMJ113" s="4"/>
      <c r="BMK113" s="4"/>
      <c r="BML113" s="4"/>
      <c r="BMM113" s="4"/>
      <c r="BMN113" s="4"/>
      <c r="BMP113" s="4"/>
      <c r="BMQ113" s="4"/>
      <c r="BMR113" s="4"/>
      <c r="BMS113" s="4"/>
      <c r="BMT113" s="4"/>
      <c r="BMV113" s="4"/>
      <c r="BMZ113" s="4"/>
      <c r="BNA113" s="4"/>
      <c r="BNB113" s="4"/>
      <c r="BNC113" s="4"/>
      <c r="BND113" s="4"/>
      <c r="BNE113" s="4"/>
      <c r="BNF113" s="4"/>
      <c r="BNG113" s="4"/>
      <c r="BNH113" s="4"/>
      <c r="BNI113" s="4"/>
      <c r="BNK113" s="4"/>
      <c r="BNL113" s="4"/>
      <c r="BNM113" s="4"/>
      <c r="BNN113" s="4"/>
      <c r="BNO113" s="4"/>
      <c r="BNP113" s="4"/>
      <c r="BNQ113" s="4"/>
      <c r="BNR113" s="4"/>
      <c r="BNS113" s="4"/>
      <c r="BNT113" s="4"/>
      <c r="BNU113" s="4"/>
      <c r="BNV113" s="4"/>
      <c r="BNW113" s="4"/>
      <c r="BNX113" s="4"/>
      <c r="BNY113" s="4"/>
      <c r="BNZ113" s="4"/>
      <c r="BOA113" s="4"/>
      <c r="BOB113" s="4"/>
      <c r="BOC113" s="4"/>
      <c r="BOD113" s="4"/>
      <c r="BOE113" s="4"/>
      <c r="BOF113" s="4"/>
      <c r="BOG113" s="4"/>
      <c r="BOH113" s="4"/>
      <c r="BOI113" s="4"/>
      <c r="BOJ113" s="4"/>
      <c r="BOK113" s="4"/>
      <c r="BOL113" s="4"/>
      <c r="BOM113" s="4"/>
      <c r="BON113" s="4"/>
      <c r="BOO113" s="4"/>
      <c r="BOP113" s="4"/>
      <c r="BOQ113" s="4"/>
      <c r="BOR113" s="4"/>
      <c r="BOS113" s="4"/>
      <c r="BOT113" s="4"/>
      <c r="BOU113" s="4"/>
      <c r="BOV113" s="4"/>
      <c r="BOW113" s="4"/>
      <c r="BOX113" s="4"/>
      <c r="BOY113" s="4"/>
      <c r="BOZ113" s="4"/>
      <c r="BPA113" s="4"/>
      <c r="BPB113" s="4"/>
      <c r="BPC113" s="4"/>
      <c r="BPD113" s="4"/>
      <c r="BPE113" s="4"/>
      <c r="BPF113" s="4"/>
      <c r="BPG113" s="4"/>
      <c r="BPH113" s="4"/>
      <c r="BPI113" s="4"/>
      <c r="BPJ113" s="4"/>
      <c r="BPK113" s="4"/>
      <c r="BPL113" s="4"/>
      <c r="BPM113" s="4"/>
      <c r="BPN113" s="4"/>
      <c r="BPO113" s="4"/>
      <c r="BPP113" s="4"/>
      <c r="BPQ113" s="4"/>
      <c r="BPR113" s="4"/>
      <c r="BPS113" s="4"/>
      <c r="BPT113" s="4"/>
      <c r="BPU113" s="4"/>
      <c r="BPV113" s="4"/>
      <c r="BPW113" s="4"/>
      <c r="BPX113" s="4"/>
      <c r="BPY113" s="4"/>
      <c r="BPZ113" s="4"/>
      <c r="BQA113" s="4"/>
      <c r="BQB113" s="4"/>
      <c r="BQC113" s="4"/>
      <c r="BQD113" s="4"/>
      <c r="BQE113" s="4"/>
      <c r="BQF113" s="4"/>
      <c r="BQG113" s="4"/>
      <c r="BQH113" s="4"/>
      <c r="BQI113" s="4"/>
      <c r="BQJ113" s="4"/>
      <c r="BQK113" s="4"/>
      <c r="BQL113" s="4"/>
      <c r="BQM113" s="4"/>
      <c r="BQN113" s="4"/>
      <c r="BQO113" s="4"/>
      <c r="BQP113" s="4"/>
      <c r="BQQ113" s="4"/>
      <c r="BQR113" s="4"/>
      <c r="BQS113" s="4"/>
      <c r="BQT113" s="4"/>
      <c r="BQU113" s="4"/>
      <c r="BQV113" s="4"/>
      <c r="BQW113" s="4"/>
      <c r="BQX113" s="4"/>
      <c r="BQY113" s="4"/>
      <c r="BQZ113" s="4"/>
      <c r="BRA113" s="4"/>
      <c r="BRB113" s="4"/>
      <c r="BRC113" s="4"/>
      <c r="BRD113" s="4"/>
      <c r="BRE113" s="4"/>
      <c r="BRF113" s="4"/>
      <c r="BRG113" s="4"/>
      <c r="BRH113" s="4"/>
      <c r="BRI113" s="4"/>
      <c r="BRJ113" s="4"/>
      <c r="BRK113" s="4"/>
      <c r="BRL113" s="4"/>
      <c r="BRM113" s="4"/>
      <c r="BRN113" s="4"/>
      <c r="BRO113" s="4"/>
      <c r="BRP113" s="4"/>
      <c r="BRQ113" s="4"/>
      <c r="BRR113" s="4"/>
      <c r="BRS113" s="4"/>
      <c r="BRT113" s="4"/>
      <c r="BRU113" s="4"/>
      <c r="BRV113" s="4"/>
      <c r="BRW113" s="4"/>
      <c r="BRX113" s="4"/>
      <c r="BRY113" s="4"/>
      <c r="BRZ113" s="4"/>
      <c r="BSA113" s="4"/>
      <c r="BSB113" s="4"/>
      <c r="BSC113" s="4"/>
      <c r="BSD113" s="4"/>
      <c r="BSE113" s="4"/>
      <c r="BSF113" s="4"/>
      <c r="BSG113" s="4"/>
      <c r="BSH113" s="4"/>
      <c r="BSI113" s="4"/>
      <c r="BSJ113" s="4"/>
      <c r="BSK113" s="4"/>
      <c r="BSL113" s="4"/>
      <c r="BSM113" s="4"/>
      <c r="BSN113" s="4"/>
      <c r="BSO113" s="4"/>
      <c r="BSP113" s="4"/>
      <c r="BSQ113" s="4"/>
      <c r="BSR113" s="4"/>
      <c r="BSS113" s="4"/>
      <c r="BST113" s="4"/>
      <c r="BSU113" s="4"/>
      <c r="BSV113" s="4"/>
      <c r="BSW113" s="4"/>
      <c r="BSX113" s="4"/>
      <c r="BSY113" s="4"/>
      <c r="BSZ113" s="4"/>
      <c r="BTA113" s="4"/>
      <c r="BTB113" s="4"/>
      <c r="BTC113" s="4"/>
      <c r="BTD113" s="4"/>
      <c r="BTE113" s="4"/>
      <c r="BTF113" s="4"/>
      <c r="BTG113" s="4"/>
      <c r="BTH113" s="4"/>
      <c r="BTI113" s="4"/>
      <c r="BTJ113" s="4"/>
      <c r="BTK113" s="4"/>
      <c r="BTL113" s="4"/>
      <c r="BTM113" s="4"/>
      <c r="BTN113" s="4"/>
      <c r="BTO113" s="4"/>
      <c r="BTP113" s="4"/>
      <c r="BTQ113" s="4"/>
      <c r="BTR113" s="4"/>
      <c r="BTS113" s="4"/>
      <c r="BTT113" s="4"/>
      <c r="BTU113" s="4"/>
      <c r="BTV113" s="4"/>
      <c r="BTW113" s="4"/>
      <c r="BTX113" s="4"/>
      <c r="BTY113" s="4"/>
      <c r="BTZ113" s="4"/>
      <c r="BUA113" s="4"/>
      <c r="BUB113" s="4"/>
      <c r="BUC113" s="4"/>
      <c r="BUD113" s="4"/>
      <c r="BUE113" s="4"/>
      <c r="BUF113" s="4"/>
      <c r="BUG113" s="4"/>
      <c r="BUH113" s="4"/>
      <c r="BUI113" s="4"/>
      <c r="BUJ113" s="4"/>
      <c r="BUK113" s="4"/>
      <c r="BUL113" s="4"/>
      <c r="BUM113" s="4"/>
      <c r="BUN113" s="4"/>
      <c r="BUO113" s="4"/>
      <c r="BUP113" s="4"/>
      <c r="BUQ113" s="4"/>
      <c r="BUR113" s="4"/>
      <c r="BUS113" s="4"/>
      <c r="BUT113" s="4"/>
      <c r="BUU113" s="4"/>
      <c r="BUV113" s="4"/>
      <c r="BUW113" s="4"/>
      <c r="BUX113" s="4"/>
      <c r="BUY113" s="4"/>
      <c r="BUZ113" s="4"/>
      <c r="BVA113" s="4"/>
      <c r="BVB113" s="4"/>
      <c r="BVC113" s="4"/>
      <c r="BVD113" s="4"/>
      <c r="BVE113" s="4"/>
      <c r="BVF113" s="4"/>
      <c r="BVG113" s="4"/>
      <c r="BVH113" s="4"/>
      <c r="BVI113" s="4"/>
      <c r="BVJ113" s="4"/>
      <c r="BVK113" s="4"/>
      <c r="BVL113" s="4"/>
      <c r="BVM113" s="4"/>
      <c r="BVN113" s="4"/>
      <c r="BVO113" s="4"/>
      <c r="BVP113" s="4"/>
      <c r="BVQ113" s="4"/>
      <c r="BVR113" s="4"/>
      <c r="BVS113" s="4"/>
      <c r="BVT113" s="4"/>
      <c r="BVU113" s="4"/>
      <c r="BVV113" s="4"/>
      <c r="BVW113" s="4"/>
      <c r="BVX113" s="4"/>
      <c r="BVY113" s="4"/>
      <c r="BVZ113" s="4"/>
      <c r="BWA113" s="4"/>
      <c r="BWB113" s="4"/>
      <c r="BWC113" s="4"/>
      <c r="BWD113" s="4"/>
      <c r="BWE113" s="4"/>
      <c r="BWF113" s="4"/>
      <c r="BWG113" s="4"/>
      <c r="BWH113" s="4"/>
      <c r="BWI113" s="4"/>
      <c r="BWJ113" s="4"/>
      <c r="BWL113" s="4"/>
      <c r="BWM113" s="4"/>
      <c r="BWN113" s="4"/>
      <c r="BWO113" s="4"/>
      <c r="BWP113" s="4"/>
      <c r="BWR113" s="4"/>
      <c r="BWV113" s="4"/>
      <c r="BWW113" s="4"/>
      <c r="BWX113" s="4"/>
      <c r="BWY113" s="4"/>
      <c r="BWZ113" s="4"/>
      <c r="BXA113" s="4"/>
      <c r="BXB113" s="4"/>
      <c r="BXC113" s="4"/>
      <c r="BXD113" s="4"/>
      <c r="BXE113" s="4"/>
      <c r="BXG113" s="4"/>
      <c r="BXH113" s="4"/>
      <c r="BXI113" s="4"/>
      <c r="BXJ113" s="4"/>
      <c r="BXK113" s="4"/>
      <c r="BXL113" s="4"/>
      <c r="BXM113" s="4"/>
      <c r="BXN113" s="4"/>
      <c r="BXO113" s="4"/>
      <c r="BXP113" s="4"/>
      <c r="BXQ113" s="4"/>
      <c r="BXR113" s="4"/>
      <c r="BXS113" s="4"/>
      <c r="BXT113" s="4"/>
      <c r="BXU113" s="4"/>
      <c r="BXV113" s="4"/>
      <c r="BXW113" s="4"/>
      <c r="BXX113" s="4"/>
      <c r="BXY113" s="4"/>
      <c r="BXZ113" s="4"/>
      <c r="BYA113" s="4"/>
      <c r="BYB113" s="4"/>
      <c r="BYC113" s="4"/>
      <c r="BYD113" s="4"/>
      <c r="BYE113" s="4"/>
      <c r="BYF113" s="4"/>
      <c r="BYG113" s="4"/>
      <c r="BYH113" s="4"/>
      <c r="BYI113" s="4"/>
      <c r="BYJ113" s="4"/>
      <c r="BYK113" s="4"/>
      <c r="BYL113" s="4"/>
      <c r="BYM113" s="4"/>
      <c r="BYN113" s="4"/>
      <c r="BYO113" s="4"/>
      <c r="BYP113" s="4"/>
      <c r="BYQ113" s="4"/>
      <c r="BYR113" s="4"/>
      <c r="BYS113" s="4"/>
      <c r="BYT113" s="4"/>
      <c r="BYU113" s="4"/>
      <c r="BYV113" s="4"/>
      <c r="BYW113" s="4"/>
      <c r="BYX113" s="4"/>
      <c r="BYY113" s="4"/>
      <c r="BYZ113" s="4"/>
      <c r="BZA113" s="4"/>
      <c r="BZB113" s="4"/>
      <c r="BZC113" s="4"/>
      <c r="BZD113" s="4"/>
      <c r="BZE113" s="4"/>
      <c r="BZF113" s="4"/>
      <c r="BZG113" s="4"/>
      <c r="BZH113" s="4"/>
      <c r="BZI113" s="4"/>
      <c r="BZJ113" s="4"/>
      <c r="BZK113" s="4"/>
      <c r="BZL113" s="4"/>
      <c r="BZM113" s="4"/>
      <c r="BZN113" s="4"/>
      <c r="BZO113" s="4"/>
      <c r="BZP113" s="4"/>
      <c r="BZQ113" s="4"/>
      <c r="BZR113" s="4"/>
      <c r="BZS113" s="4"/>
      <c r="BZT113" s="4"/>
      <c r="BZU113" s="4"/>
      <c r="BZV113" s="4"/>
      <c r="BZW113" s="4"/>
      <c r="BZX113" s="4"/>
      <c r="BZY113" s="4"/>
      <c r="BZZ113" s="4"/>
      <c r="CAA113" s="4"/>
      <c r="CAB113" s="4"/>
      <c r="CAC113" s="4"/>
      <c r="CAD113" s="4"/>
      <c r="CAE113" s="4"/>
      <c r="CAF113" s="4"/>
      <c r="CAG113" s="4"/>
      <c r="CAH113" s="4"/>
      <c r="CAI113" s="4"/>
      <c r="CAJ113" s="4"/>
      <c r="CAK113" s="4"/>
      <c r="CAL113" s="4"/>
      <c r="CAM113" s="4"/>
      <c r="CAN113" s="4"/>
      <c r="CAO113" s="4"/>
      <c r="CAP113" s="4"/>
      <c r="CAQ113" s="4"/>
      <c r="CAR113" s="4"/>
      <c r="CAS113" s="4"/>
      <c r="CAT113" s="4"/>
      <c r="CAU113" s="4"/>
      <c r="CAV113" s="4"/>
      <c r="CAW113" s="4"/>
      <c r="CAX113" s="4"/>
      <c r="CAY113" s="4"/>
      <c r="CAZ113" s="4"/>
      <c r="CBA113" s="4"/>
      <c r="CBB113" s="4"/>
      <c r="CBC113" s="4"/>
      <c r="CBD113" s="4"/>
      <c r="CBE113" s="4"/>
      <c r="CBF113" s="4"/>
      <c r="CBG113" s="4"/>
      <c r="CBH113" s="4"/>
      <c r="CBI113" s="4"/>
      <c r="CBJ113" s="4"/>
      <c r="CBK113" s="4"/>
      <c r="CBL113" s="4"/>
      <c r="CBM113" s="4"/>
      <c r="CBN113" s="4"/>
      <c r="CBO113" s="4"/>
      <c r="CBP113" s="4"/>
      <c r="CBQ113" s="4"/>
      <c r="CBR113" s="4"/>
      <c r="CBS113" s="4"/>
      <c r="CBT113" s="4"/>
      <c r="CBU113" s="4"/>
      <c r="CBV113" s="4"/>
      <c r="CBW113" s="4"/>
      <c r="CBX113" s="4"/>
      <c r="CBY113" s="4"/>
      <c r="CBZ113" s="4"/>
      <c r="CCA113" s="4"/>
      <c r="CCB113" s="4"/>
      <c r="CCC113" s="4"/>
      <c r="CCD113" s="4"/>
      <c r="CCE113" s="4"/>
      <c r="CCF113" s="4"/>
      <c r="CCG113" s="4"/>
      <c r="CCH113" s="4"/>
      <c r="CCI113" s="4"/>
      <c r="CCJ113" s="4"/>
      <c r="CCK113" s="4"/>
      <c r="CCL113" s="4"/>
      <c r="CCM113" s="4"/>
      <c r="CCN113" s="4"/>
      <c r="CCO113" s="4"/>
      <c r="CCP113" s="4"/>
      <c r="CCQ113" s="4"/>
      <c r="CCR113" s="4"/>
      <c r="CCS113" s="4"/>
      <c r="CCT113" s="4"/>
      <c r="CCU113" s="4"/>
      <c r="CCV113" s="4"/>
      <c r="CCW113" s="4"/>
      <c r="CCX113" s="4"/>
      <c r="CCY113" s="4"/>
      <c r="CCZ113" s="4"/>
      <c r="CDA113" s="4"/>
      <c r="CDB113" s="4"/>
      <c r="CDC113" s="4"/>
      <c r="CDD113" s="4"/>
      <c r="CDE113" s="4"/>
      <c r="CDF113" s="4"/>
      <c r="CDG113" s="4"/>
      <c r="CDH113" s="4"/>
      <c r="CDI113" s="4"/>
      <c r="CDJ113" s="4"/>
      <c r="CDK113" s="4"/>
      <c r="CDL113" s="4"/>
      <c r="CDM113" s="4"/>
      <c r="CDN113" s="4"/>
      <c r="CDO113" s="4"/>
      <c r="CDP113" s="4"/>
      <c r="CDQ113" s="4"/>
      <c r="CDR113" s="4"/>
      <c r="CDS113" s="4"/>
      <c r="CDT113" s="4"/>
      <c r="CDU113" s="4"/>
      <c r="CDV113" s="4"/>
      <c r="CDW113" s="4"/>
      <c r="CDX113" s="4"/>
      <c r="CDY113" s="4"/>
      <c r="CDZ113" s="4"/>
      <c r="CEA113" s="4"/>
      <c r="CEB113" s="4"/>
      <c r="CEC113" s="4"/>
      <c r="CED113" s="4"/>
      <c r="CEE113" s="4"/>
      <c r="CEF113" s="4"/>
      <c r="CEG113" s="4"/>
      <c r="CEH113" s="4"/>
      <c r="CEI113" s="4"/>
      <c r="CEJ113" s="4"/>
      <c r="CEK113" s="4"/>
      <c r="CEL113" s="4"/>
      <c r="CEM113" s="4"/>
      <c r="CEN113" s="4"/>
      <c r="CEO113" s="4"/>
      <c r="CEP113" s="4"/>
      <c r="CEQ113" s="4"/>
      <c r="CER113" s="4"/>
      <c r="CES113" s="4"/>
      <c r="CET113" s="4"/>
      <c r="CEU113" s="4"/>
      <c r="CEV113" s="4"/>
      <c r="CEW113" s="4"/>
      <c r="CEX113" s="4"/>
      <c r="CEY113" s="4"/>
      <c r="CEZ113" s="4"/>
      <c r="CFA113" s="4"/>
      <c r="CFB113" s="4"/>
      <c r="CFC113" s="4"/>
      <c r="CFD113" s="4"/>
      <c r="CFE113" s="4"/>
      <c r="CFF113" s="4"/>
      <c r="CFG113" s="4"/>
      <c r="CFH113" s="4"/>
      <c r="CFI113" s="4"/>
      <c r="CFJ113" s="4"/>
      <c r="CFK113" s="4"/>
      <c r="CFL113" s="4"/>
      <c r="CFM113" s="4"/>
      <c r="CFN113" s="4"/>
      <c r="CFO113" s="4"/>
      <c r="CFP113" s="4"/>
      <c r="CFQ113" s="4"/>
      <c r="CFR113" s="4"/>
      <c r="CFS113" s="4"/>
      <c r="CFT113" s="4"/>
      <c r="CFU113" s="4"/>
      <c r="CFV113" s="4"/>
      <c r="CFW113" s="4"/>
      <c r="CFX113" s="4"/>
      <c r="CFY113" s="4"/>
      <c r="CFZ113" s="4"/>
      <c r="CGA113" s="4"/>
      <c r="CGB113" s="4"/>
      <c r="CGC113" s="4"/>
      <c r="CGD113" s="4"/>
      <c r="CGE113" s="4"/>
      <c r="CGF113" s="4"/>
      <c r="CGH113" s="4"/>
      <c r="CGI113" s="4"/>
      <c r="CGJ113" s="4"/>
      <c r="CGK113" s="4"/>
      <c r="CGL113" s="4"/>
      <c r="CGN113" s="4"/>
      <c r="CGR113" s="4"/>
      <c r="CGS113" s="4"/>
      <c r="CGT113" s="4"/>
      <c r="CGU113" s="4"/>
      <c r="CGV113" s="4"/>
      <c r="CGW113" s="4"/>
      <c r="CGX113" s="4"/>
      <c r="CGY113" s="4"/>
      <c r="CGZ113" s="4"/>
      <c r="CHA113" s="4"/>
      <c r="CHC113" s="4"/>
      <c r="CHD113" s="4"/>
      <c r="CHE113" s="4"/>
      <c r="CHF113" s="4"/>
      <c r="CHG113" s="4"/>
      <c r="CHH113" s="4"/>
      <c r="CHI113" s="4"/>
      <c r="CHJ113" s="4"/>
      <c r="CHK113" s="4"/>
      <c r="CHL113" s="4"/>
      <c r="CHM113" s="4"/>
      <c r="CHN113" s="4"/>
      <c r="CHO113" s="4"/>
      <c r="CHP113" s="4"/>
      <c r="CHQ113" s="4"/>
      <c r="CHR113" s="4"/>
      <c r="CHS113" s="4"/>
      <c r="CHT113" s="4"/>
      <c r="CHU113" s="4"/>
      <c r="CHV113" s="4"/>
      <c r="CHW113" s="4"/>
      <c r="CHX113" s="4"/>
      <c r="CHY113" s="4"/>
      <c r="CHZ113" s="4"/>
      <c r="CIA113" s="4"/>
      <c r="CIB113" s="4"/>
      <c r="CIC113" s="4"/>
      <c r="CID113" s="4"/>
      <c r="CIE113" s="4"/>
      <c r="CIF113" s="4"/>
      <c r="CIG113" s="4"/>
      <c r="CIH113" s="4"/>
      <c r="CII113" s="4"/>
      <c r="CIJ113" s="4"/>
      <c r="CIK113" s="4"/>
      <c r="CIL113" s="4"/>
      <c r="CIM113" s="4"/>
      <c r="CIN113" s="4"/>
      <c r="CIO113" s="4"/>
      <c r="CIP113" s="4"/>
      <c r="CIQ113" s="4"/>
      <c r="CIR113" s="4"/>
      <c r="CIS113" s="4"/>
      <c r="CIT113" s="4"/>
      <c r="CIU113" s="4"/>
      <c r="CIV113" s="4"/>
      <c r="CIW113" s="4"/>
      <c r="CIX113" s="4"/>
      <c r="CIY113" s="4"/>
      <c r="CIZ113" s="4"/>
      <c r="CJA113" s="4"/>
      <c r="CJB113" s="4"/>
      <c r="CJC113" s="4"/>
      <c r="CJD113" s="4"/>
      <c r="CJE113" s="4"/>
      <c r="CJF113" s="4"/>
      <c r="CJG113" s="4"/>
      <c r="CJH113" s="4"/>
      <c r="CJI113" s="4"/>
      <c r="CJJ113" s="4"/>
      <c r="CJK113" s="4"/>
      <c r="CJL113" s="4"/>
      <c r="CJM113" s="4"/>
      <c r="CJN113" s="4"/>
      <c r="CJO113" s="4"/>
      <c r="CJP113" s="4"/>
      <c r="CJQ113" s="4"/>
      <c r="CJR113" s="4"/>
      <c r="CJS113" s="4"/>
      <c r="CJT113" s="4"/>
      <c r="CJU113" s="4"/>
      <c r="CJV113" s="4"/>
      <c r="CJW113" s="4"/>
      <c r="CJX113" s="4"/>
      <c r="CJY113" s="4"/>
      <c r="CJZ113" s="4"/>
      <c r="CKA113" s="4"/>
      <c r="CKB113" s="4"/>
      <c r="CKC113" s="4"/>
      <c r="CKD113" s="4"/>
      <c r="CKE113" s="4"/>
      <c r="CKF113" s="4"/>
      <c r="CKG113" s="4"/>
      <c r="CKH113" s="4"/>
      <c r="CKI113" s="4"/>
      <c r="CKJ113" s="4"/>
      <c r="CKK113" s="4"/>
      <c r="CKL113" s="4"/>
      <c r="CKM113" s="4"/>
      <c r="CKN113" s="4"/>
      <c r="CKO113" s="4"/>
      <c r="CKP113" s="4"/>
      <c r="CKQ113" s="4"/>
      <c r="CKR113" s="4"/>
      <c r="CKS113" s="4"/>
      <c r="CKT113" s="4"/>
      <c r="CKU113" s="4"/>
      <c r="CKV113" s="4"/>
      <c r="CKW113" s="4"/>
      <c r="CKX113" s="4"/>
      <c r="CKY113" s="4"/>
      <c r="CKZ113" s="4"/>
      <c r="CLA113" s="4"/>
      <c r="CLB113" s="4"/>
      <c r="CLC113" s="4"/>
      <c r="CLD113" s="4"/>
      <c r="CLE113" s="4"/>
      <c r="CLF113" s="4"/>
      <c r="CLG113" s="4"/>
      <c r="CLH113" s="4"/>
      <c r="CLI113" s="4"/>
      <c r="CLJ113" s="4"/>
      <c r="CLK113" s="4"/>
      <c r="CLL113" s="4"/>
      <c r="CLM113" s="4"/>
      <c r="CLN113" s="4"/>
      <c r="CLO113" s="4"/>
      <c r="CLP113" s="4"/>
      <c r="CLQ113" s="4"/>
      <c r="CLR113" s="4"/>
      <c r="CLS113" s="4"/>
      <c r="CLT113" s="4"/>
      <c r="CLU113" s="4"/>
      <c r="CLV113" s="4"/>
      <c r="CLW113" s="4"/>
      <c r="CLX113" s="4"/>
      <c r="CLY113" s="4"/>
      <c r="CLZ113" s="4"/>
      <c r="CMA113" s="4"/>
      <c r="CMB113" s="4"/>
      <c r="CMC113" s="4"/>
      <c r="CMD113" s="4"/>
      <c r="CME113" s="4"/>
      <c r="CMF113" s="4"/>
      <c r="CMG113" s="4"/>
      <c r="CMH113" s="4"/>
      <c r="CMI113" s="4"/>
      <c r="CMJ113" s="4"/>
      <c r="CMK113" s="4"/>
      <c r="CML113" s="4"/>
      <c r="CMM113" s="4"/>
      <c r="CMN113" s="4"/>
      <c r="CMO113" s="4"/>
      <c r="CMP113" s="4"/>
      <c r="CMQ113" s="4"/>
      <c r="CMR113" s="4"/>
      <c r="CMS113" s="4"/>
      <c r="CMT113" s="4"/>
      <c r="CMU113" s="4"/>
      <c r="CMV113" s="4"/>
      <c r="CMW113" s="4"/>
      <c r="CMX113" s="4"/>
      <c r="CMY113" s="4"/>
      <c r="CMZ113" s="4"/>
      <c r="CNA113" s="4"/>
      <c r="CNB113" s="4"/>
      <c r="CNC113" s="4"/>
      <c r="CND113" s="4"/>
      <c r="CNE113" s="4"/>
      <c r="CNF113" s="4"/>
      <c r="CNG113" s="4"/>
      <c r="CNH113" s="4"/>
      <c r="CNI113" s="4"/>
      <c r="CNJ113" s="4"/>
      <c r="CNK113" s="4"/>
      <c r="CNL113" s="4"/>
      <c r="CNM113" s="4"/>
      <c r="CNN113" s="4"/>
      <c r="CNO113" s="4"/>
      <c r="CNP113" s="4"/>
      <c r="CNQ113" s="4"/>
      <c r="CNR113" s="4"/>
      <c r="CNS113" s="4"/>
      <c r="CNT113" s="4"/>
      <c r="CNU113" s="4"/>
      <c r="CNV113" s="4"/>
      <c r="CNW113" s="4"/>
      <c r="CNX113" s="4"/>
      <c r="CNY113" s="4"/>
      <c r="CNZ113" s="4"/>
      <c r="COA113" s="4"/>
      <c r="COB113" s="4"/>
      <c r="COC113" s="4"/>
      <c r="COD113" s="4"/>
      <c r="COE113" s="4"/>
      <c r="COF113" s="4"/>
      <c r="COG113" s="4"/>
      <c r="COH113" s="4"/>
      <c r="COI113" s="4"/>
      <c r="COJ113" s="4"/>
      <c r="COK113" s="4"/>
      <c r="COL113" s="4"/>
      <c r="COM113" s="4"/>
      <c r="CON113" s="4"/>
      <c r="COO113" s="4"/>
      <c r="COP113" s="4"/>
      <c r="COQ113" s="4"/>
      <c r="COR113" s="4"/>
      <c r="COS113" s="4"/>
      <c r="COT113" s="4"/>
      <c r="COU113" s="4"/>
      <c r="COV113" s="4"/>
      <c r="COW113" s="4"/>
      <c r="COX113" s="4"/>
      <c r="COY113" s="4"/>
      <c r="COZ113" s="4"/>
      <c r="CPA113" s="4"/>
      <c r="CPB113" s="4"/>
      <c r="CPC113" s="4"/>
      <c r="CPD113" s="4"/>
      <c r="CPE113" s="4"/>
      <c r="CPF113" s="4"/>
      <c r="CPG113" s="4"/>
      <c r="CPH113" s="4"/>
      <c r="CPI113" s="4"/>
      <c r="CPJ113" s="4"/>
      <c r="CPK113" s="4"/>
      <c r="CPL113" s="4"/>
      <c r="CPM113" s="4"/>
      <c r="CPN113" s="4"/>
      <c r="CPO113" s="4"/>
      <c r="CPP113" s="4"/>
      <c r="CPQ113" s="4"/>
      <c r="CPR113" s="4"/>
      <c r="CPS113" s="4"/>
      <c r="CPT113" s="4"/>
      <c r="CPU113" s="4"/>
      <c r="CPV113" s="4"/>
      <c r="CPW113" s="4"/>
      <c r="CPX113" s="4"/>
      <c r="CPY113" s="4"/>
      <c r="CPZ113" s="4"/>
      <c r="CQA113" s="4"/>
      <c r="CQB113" s="4"/>
      <c r="CQD113" s="4"/>
      <c r="CQE113" s="4"/>
      <c r="CQF113" s="4"/>
      <c r="CQG113" s="4"/>
      <c r="CQH113" s="4"/>
      <c r="CQJ113" s="4"/>
      <c r="CQN113" s="4"/>
      <c r="CQO113" s="4"/>
      <c r="CQP113" s="4"/>
      <c r="CQQ113" s="4"/>
      <c r="CQR113" s="4"/>
      <c r="CQS113" s="4"/>
      <c r="CQT113" s="4"/>
      <c r="CQU113" s="4"/>
      <c r="CQV113" s="4"/>
      <c r="CQW113" s="4"/>
      <c r="CQY113" s="4"/>
      <c r="CQZ113" s="4"/>
      <c r="CRA113" s="4"/>
      <c r="CRB113" s="4"/>
      <c r="CRC113" s="4"/>
      <c r="CRD113" s="4"/>
      <c r="CRE113" s="4"/>
      <c r="CRF113" s="4"/>
      <c r="CRG113" s="4"/>
      <c r="CRH113" s="4"/>
      <c r="CRI113" s="4"/>
      <c r="CRJ113" s="4"/>
      <c r="CRK113" s="4"/>
      <c r="CRL113" s="4"/>
      <c r="CRM113" s="4"/>
      <c r="CRN113" s="4"/>
      <c r="CRO113" s="4"/>
      <c r="CRP113" s="4"/>
      <c r="CRQ113" s="4"/>
      <c r="CRR113" s="4"/>
      <c r="CRS113" s="4"/>
      <c r="CRT113" s="4"/>
      <c r="CRU113" s="4"/>
      <c r="CRV113" s="4"/>
      <c r="CRW113" s="4"/>
      <c r="CRX113" s="4"/>
      <c r="CRY113" s="4"/>
      <c r="CRZ113" s="4"/>
      <c r="CSA113" s="4"/>
      <c r="CSB113" s="4"/>
      <c r="CSC113" s="4"/>
      <c r="CSD113" s="4"/>
      <c r="CSE113" s="4"/>
      <c r="CSF113" s="4"/>
      <c r="CSG113" s="4"/>
      <c r="CSH113" s="4"/>
      <c r="CSI113" s="4"/>
      <c r="CSJ113" s="4"/>
      <c r="CSK113" s="4"/>
      <c r="CSL113" s="4"/>
      <c r="CSM113" s="4"/>
      <c r="CSN113" s="4"/>
      <c r="CSO113" s="4"/>
      <c r="CSP113" s="4"/>
      <c r="CSQ113" s="4"/>
      <c r="CSR113" s="4"/>
      <c r="CSS113" s="4"/>
      <c r="CST113" s="4"/>
      <c r="CSU113" s="4"/>
      <c r="CSV113" s="4"/>
      <c r="CSW113" s="4"/>
      <c r="CSX113" s="4"/>
      <c r="CSY113" s="4"/>
      <c r="CSZ113" s="4"/>
      <c r="CTA113" s="4"/>
      <c r="CTB113" s="4"/>
      <c r="CTC113" s="4"/>
      <c r="CTD113" s="4"/>
      <c r="CTE113" s="4"/>
      <c r="CTF113" s="4"/>
      <c r="CTG113" s="4"/>
      <c r="CTH113" s="4"/>
      <c r="CTI113" s="4"/>
      <c r="CTJ113" s="4"/>
      <c r="CTK113" s="4"/>
      <c r="CTL113" s="4"/>
      <c r="CTM113" s="4"/>
      <c r="CTN113" s="4"/>
      <c r="CTO113" s="4"/>
      <c r="CTP113" s="4"/>
      <c r="CTQ113" s="4"/>
      <c r="CTR113" s="4"/>
      <c r="CTS113" s="4"/>
      <c r="CTT113" s="4"/>
      <c r="CTU113" s="4"/>
      <c r="CTV113" s="4"/>
      <c r="CTW113" s="4"/>
      <c r="CTX113" s="4"/>
      <c r="CTY113" s="4"/>
      <c r="CTZ113" s="4"/>
      <c r="CUA113" s="4"/>
      <c r="CUB113" s="4"/>
      <c r="CUC113" s="4"/>
      <c r="CUD113" s="4"/>
      <c r="CUE113" s="4"/>
      <c r="CUF113" s="4"/>
      <c r="CUG113" s="4"/>
      <c r="CUH113" s="4"/>
      <c r="CUI113" s="4"/>
      <c r="CUJ113" s="4"/>
      <c r="CUK113" s="4"/>
      <c r="CUL113" s="4"/>
      <c r="CUM113" s="4"/>
      <c r="CUN113" s="4"/>
      <c r="CUO113" s="4"/>
      <c r="CUP113" s="4"/>
      <c r="CUQ113" s="4"/>
      <c r="CUR113" s="4"/>
      <c r="CUS113" s="4"/>
      <c r="CUT113" s="4"/>
      <c r="CUU113" s="4"/>
      <c r="CUV113" s="4"/>
      <c r="CUW113" s="4"/>
      <c r="CUX113" s="4"/>
      <c r="CUY113" s="4"/>
      <c r="CUZ113" s="4"/>
      <c r="CVA113" s="4"/>
      <c r="CVB113" s="4"/>
      <c r="CVC113" s="4"/>
      <c r="CVD113" s="4"/>
      <c r="CVE113" s="4"/>
      <c r="CVF113" s="4"/>
      <c r="CVG113" s="4"/>
      <c r="CVH113" s="4"/>
      <c r="CVI113" s="4"/>
      <c r="CVJ113" s="4"/>
      <c r="CVK113" s="4"/>
      <c r="CVL113" s="4"/>
      <c r="CVM113" s="4"/>
      <c r="CVN113" s="4"/>
      <c r="CVO113" s="4"/>
      <c r="CVP113" s="4"/>
      <c r="CVQ113" s="4"/>
      <c r="CVR113" s="4"/>
      <c r="CVS113" s="4"/>
      <c r="CVT113" s="4"/>
      <c r="CVU113" s="4"/>
      <c r="CVV113" s="4"/>
      <c r="CVW113" s="4"/>
      <c r="CVX113" s="4"/>
      <c r="CVY113" s="4"/>
      <c r="CVZ113" s="4"/>
      <c r="CWA113" s="4"/>
      <c r="CWB113" s="4"/>
      <c r="CWC113" s="4"/>
      <c r="CWD113" s="4"/>
      <c r="CWE113" s="4"/>
      <c r="CWF113" s="4"/>
      <c r="CWG113" s="4"/>
      <c r="CWH113" s="4"/>
      <c r="CWI113" s="4"/>
      <c r="CWJ113" s="4"/>
      <c r="CWK113" s="4"/>
      <c r="CWL113" s="4"/>
      <c r="CWM113" s="4"/>
      <c r="CWN113" s="4"/>
      <c r="CWO113" s="4"/>
      <c r="CWP113" s="4"/>
      <c r="CWQ113" s="4"/>
      <c r="CWR113" s="4"/>
      <c r="CWS113" s="4"/>
      <c r="CWT113" s="4"/>
      <c r="CWU113" s="4"/>
      <c r="CWV113" s="4"/>
      <c r="CWW113" s="4"/>
      <c r="CWX113" s="4"/>
      <c r="CWY113" s="4"/>
      <c r="CWZ113" s="4"/>
      <c r="CXA113" s="4"/>
      <c r="CXB113" s="4"/>
      <c r="CXC113" s="4"/>
      <c r="CXD113" s="4"/>
      <c r="CXE113" s="4"/>
      <c r="CXF113" s="4"/>
      <c r="CXG113" s="4"/>
      <c r="CXH113" s="4"/>
      <c r="CXI113" s="4"/>
      <c r="CXJ113" s="4"/>
      <c r="CXK113" s="4"/>
      <c r="CXL113" s="4"/>
      <c r="CXM113" s="4"/>
      <c r="CXN113" s="4"/>
      <c r="CXO113" s="4"/>
      <c r="CXP113" s="4"/>
      <c r="CXQ113" s="4"/>
      <c r="CXR113" s="4"/>
      <c r="CXS113" s="4"/>
      <c r="CXT113" s="4"/>
      <c r="CXU113" s="4"/>
      <c r="CXV113" s="4"/>
      <c r="CXW113" s="4"/>
      <c r="CXX113" s="4"/>
      <c r="CXY113" s="4"/>
      <c r="CXZ113" s="4"/>
      <c r="CYA113" s="4"/>
      <c r="CYB113" s="4"/>
      <c r="CYC113" s="4"/>
      <c r="CYD113" s="4"/>
      <c r="CYE113" s="4"/>
      <c r="CYF113" s="4"/>
      <c r="CYG113" s="4"/>
      <c r="CYH113" s="4"/>
      <c r="CYI113" s="4"/>
      <c r="CYJ113" s="4"/>
      <c r="CYK113" s="4"/>
      <c r="CYL113" s="4"/>
      <c r="CYM113" s="4"/>
      <c r="CYN113" s="4"/>
      <c r="CYO113" s="4"/>
      <c r="CYP113" s="4"/>
      <c r="CYQ113" s="4"/>
      <c r="CYR113" s="4"/>
      <c r="CYS113" s="4"/>
      <c r="CYT113" s="4"/>
      <c r="CYU113" s="4"/>
      <c r="CYV113" s="4"/>
      <c r="CYW113" s="4"/>
      <c r="CYX113" s="4"/>
      <c r="CYY113" s="4"/>
      <c r="CYZ113" s="4"/>
      <c r="CZA113" s="4"/>
      <c r="CZB113" s="4"/>
      <c r="CZC113" s="4"/>
      <c r="CZD113" s="4"/>
      <c r="CZE113" s="4"/>
      <c r="CZF113" s="4"/>
      <c r="CZG113" s="4"/>
      <c r="CZH113" s="4"/>
      <c r="CZI113" s="4"/>
      <c r="CZJ113" s="4"/>
      <c r="CZK113" s="4"/>
      <c r="CZL113" s="4"/>
      <c r="CZM113" s="4"/>
      <c r="CZN113" s="4"/>
      <c r="CZO113" s="4"/>
      <c r="CZP113" s="4"/>
      <c r="CZQ113" s="4"/>
      <c r="CZR113" s="4"/>
      <c r="CZS113" s="4"/>
      <c r="CZT113" s="4"/>
      <c r="CZU113" s="4"/>
      <c r="CZV113" s="4"/>
      <c r="CZW113" s="4"/>
      <c r="CZX113" s="4"/>
      <c r="CZZ113" s="4"/>
      <c r="DAA113" s="4"/>
      <c r="DAB113" s="4"/>
      <c r="DAC113" s="4"/>
      <c r="DAD113" s="4"/>
      <c r="DAF113" s="4"/>
      <c r="DAJ113" s="4"/>
      <c r="DAK113" s="4"/>
      <c r="DAL113" s="4"/>
      <c r="DAM113" s="4"/>
      <c r="DAN113" s="4"/>
      <c r="DAO113" s="4"/>
      <c r="DAP113" s="4"/>
      <c r="DAQ113" s="4"/>
      <c r="DAR113" s="4"/>
      <c r="DAS113" s="4"/>
      <c r="DAU113" s="4"/>
      <c r="DAV113" s="4"/>
      <c r="DAW113" s="4"/>
      <c r="DAX113" s="4"/>
      <c r="DAY113" s="4"/>
      <c r="DAZ113" s="4"/>
      <c r="DBA113" s="4"/>
      <c r="DBB113" s="4"/>
      <c r="DBC113" s="4"/>
      <c r="DBD113" s="4"/>
      <c r="DBE113" s="4"/>
      <c r="DBF113" s="4"/>
      <c r="DBG113" s="4"/>
      <c r="DBH113" s="4"/>
      <c r="DBI113" s="4"/>
      <c r="DBJ113" s="4"/>
      <c r="DBK113" s="4"/>
      <c r="DBL113" s="4"/>
      <c r="DBM113" s="4"/>
      <c r="DBN113" s="4"/>
      <c r="DBO113" s="4"/>
      <c r="DBP113" s="4"/>
      <c r="DBQ113" s="4"/>
      <c r="DBR113" s="4"/>
      <c r="DBS113" s="4"/>
      <c r="DBT113" s="4"/>
      <c r="DBU113" s="4"/>
      <c r="DBV113" s="4"/>
      <c r="DBW113" s="4"/>
      <c r="DBX113" s="4"/>
      <c r="DBY113" s="4"/>
      <c r="DBZ113" s="4"/>
      <c r="DCA113" s="4"/>
      <c r="DCB113" s="4"/>
      <c r="DCC113" s="4"/>
      <c r="DCD113" s="4"/>
      <c r="DCE113" s="4"/>
      <c r="DCF113" s="4"/>
      <c r="DCG113" s="4"/>
      <c r="DCH113" s="4"/>
      <c r="DCI113" s="4"/>
      <c r="DCJ113" s="4"/>
      <c r="DCK113" s="4"/>
      <c r="DCL113" s="4"/>
      <c r="DCM113" s="4"/>
      <c r="DCN113" s="4"/>
      <c r="DCO113" s="4"/>
      <c r="DCP113" s="4"/>
      <c r="DCQ113" s="4"/>
      <c r="DCR113" s="4"/>
      <c r="DCS113" s="4"/>
      <c r="DCT113" s="4"/>
      <c r="DCU113" s="4"/>
      <c r="DCV113" s="4"/>
      <c r="DCW113" s="4"/>
      <c r="DCX113" s="4"/>
      <c r="DCY113" s="4"/>
      <c r="DCZ113" s="4"/>
      <c r="DDA113" s="4"/>
      <c r="DDB113" s="4"/>
      <c r="DDC113" s="4"/>
      <c r="DDD113" s="4"/>
      <c r="DDE113" s="4"/>
      <c r="DDF113" s="4"/>
      <c r="DDG113" s="4"/>
      <c r="DDH113" s="4"/>
      <c r="DDI113" s="4"/>
      <c r="DDJ113" s="4"/>
      <c r="DDK113" s="4"/>
      <c r="DDL113" s="4"/>
      <c r="DDM113" s="4"/>
      <c r="DDN113" s="4"/>
      <c r="DDO113" s="4"/>
      <c r="DDP113" s="4"/>
      <c r="DDQ113" s="4"/>
      <c r="DDR113" s="4"/>
      <c r="DDS113" s="4"/>
      <c r="DDT113" s="4"/>
      <c r="DDU113" s="4"/>
      <c r="DDV113" s="4"/>
      <c r="DDW113" s="4"/>
      <c r="DDX113" s="4"/>
      <c r="DDY113" s="4"/>
      <c r="DDZ113" s="4"/>
      <c r="DEA113" s="4"/>
      <c r="DEB113" s="4"/>
      <c r="DEC113" s="4"/>
      <c r="DED113" s="4"/>
      <c r="DEE113" s="4"/>
      <c r="DEF113" s="4"/>
      <c r="DEG113" s="4"/>
      <c r="DEH113" s="4"/>
      <c r="DEI113" s="4"/>
      <c r="DEJ113" s="4"/>
      <c r="DEK113" s="4"/>
      <c r="DEL113" s="4"/>
      <c r="DEM113" s="4"/>
      <c r="DEN113" s="4"/>
      <c r="DEO113" s="4"/>
      <c r="DEP113" s="4"/>
      <c r="DEQ113" s="4"/>
      <c r="DER113" s="4"/>
      <c r="DES113" s="4"/>
      <c r="DET113" s="4"/>
      <c r="DEU113" s="4"/>
      <c r="DEV113" s="4"/>
      <c r="DEW113" s="4"/>
      <c r="DEX113" s="4"/>
      <c r="DEY113" s="4"/>
      <c r="DEZ113" s="4"/>
      <c r="DFA113" s="4"/>
      <c r="DFB113" s="4"/>
      <c r="DFC113" s="4"/>
      <c r="DFD113" s="4"/>
      <c r="DFE113" s="4"/>
      <c r="DFF113" s="4"/>
      <c r="DFG113" s="4"/>
      <c r="DFH113" s="4"/>
      <c r="DFI113" s="4"/>
      <c r="DFJ113" s="4"/>
      <c r="DFK113" s="4"/>
      <c r="DFL113" s="4"/>
      <c r="DFM113" s="4"/>
      <c r="DFN113" s="4"/>
      <c r="DFO113" s="4"/>
      <c r="DFP113" s="4"/>
      <c r="DFQ113" s="4"/>
      <c r="DFR113" s="4"/>
      <c r="DFS113" s="4"/>
      <c r="DFT113" s="4"/>
      <c r="DFU113" s="4"/>
      <c r="DFV113" s="4"/>
      <c r="DFW113" s="4"/>
      <c r="DFX113" s="4"/>
      <c r="DFY113" s="4"/>
      <c r="DFZ113" s="4"/>
      <c r="DGA113" s="4"/>
      <c r="DGB113" s="4"/>
      <c r="DGC113" s="4"/>
      <c r="DGD113" s="4"/>
      <c r="DGE113" s="4"/>
      <c r="DGF113" s="4"/>
      <c r="DGG113" s="4"/>
      <c r="DGH113" s="4"/>
      <c r="DGI113" s="4"/>
      <c r="DGJ113" s="4"/>
      <c r="DGK113" s="4"/>
      <c r="DGL113" s="4"/>
      <c r="DGM113" s="4"/>
      <c r="DGN113" s="4"/>
      <c r="DGO113" s="4"/>
      <c r="DGP113" s="4"/>
      <c r="DGQ113" s="4"/>
      <c r="DGR113" s="4"/>
      <c r="DGS113" s="4"/>
      <c r="DGT113" s="4"/>
      <c r="DGU113" s="4"/>
      <c r="DGV113" s="4"/>
      <c r="DGW113" s="4"/>
      <c r="DGX113" s="4"/>
      <c r="DGY113" s="4"/>
      <c r="DGZ113" s="4"/>
      <c r="DHA113" s="4"/>
      <c r="DHB113" s="4"/>
      <c r="DHC113" s="4"/>
      <c r="DHD113" s="4"/>
      <c r="DHE113" s="4"/>
      <c r="DHF113" s="4"/>
      <c r="DHG113" s="4"/>
      <c r="DHH113" s="4"/>
      <c r="DHI113" s="4"/>
      <c r="DHJ113" s="4"/>
      <c r="DHK113" s="4"/>
      <c r="DHL113" s="4"/>
      <c r="DHM113" s="4"/>
      <c r="DHN113" s="4"/>
      <c r="DHO113" s="4"/>
      <c r="DHP113" s="4"/>
      <c r="DHQ113" s="4"/>
      <c r="DHR113" s="4"/>
      <c r="DHS113" s="4"/>
      <c r="DHT113" s="4"/>
      <c r="DHU113" s="4"/>
      <c r="DHV113" s="4"/>
      <c r="DHW113" s="4"/>
      <c r="DHX113" s="4"/>
      <c r="DHY113" s="4"/>
      <c r="DHZ113" s="4"/>
      <c r="DIA113" s="4"/>
      <c r="DIB113" s="4"/>
      <c r="DIC113" s="4"/>
      <c r="DID113" s="4"/>
      <c r="DIE113" s="4"/>
      <c r="DIF113" s="4"/>
      <c r="DIG113" s="4"/>
      <c r="DIH113" s="4"/>
      <c r="DII113" s="4"/>
      <c r="DIJ113" s="4"/>
      <c r="DIK113" s="4"/>
      <c r="DIL113" s="4"/>
      <c r="DIM113" s="4"/>
      <c r="DIN113" s="4"/>
      <c r="DIO113" s="4"/>
      <c r="DIP113" s="4"/>
      <c r="DIQ113" s="4"/>
      <c r="DIR113" s="4"/>
      <c r="DIS113" s="4"/>
      <c r="DIT113" s="4"/>
      <c r="DIU113" s="4"/>
      <c r="DIV113" s="4"/>
      <c r="DIW113" s="4"/>
      <c r="DIX113" s="4"/>
      <c r="DIY113" s="4"/>
      <c r="DIZ113" s="4"/>
      <c r="DJA113" s="4"/>
      <c r="DJB113" s="4"/>
      <c r="DJC113" s="4"/>
      <c r="DJD113" s="4"/>
      <c r="DJE113" s="4"/>
      <c r="DJF113" s="4"/>
      <c r="DJG113" s="4"/>
      <c r="DJH113" s="4"/>
      <c r="DJI113" s="4"/>
      <c r="DJJ113" s="4"/>
      <c r="DJK113" s="4"/>
      <c r="DJL113" s="4"/>
      <c r="DJM113" s="4"/>
      <c r="DJN113" s="4"/>
      <c r="DJO113" s="4"/>
      <c r="DJP113" s="4"/>
      <c r="DJQ113" s="4"/>
      <c r="DJR113" s="4"/>
      <c r="DJS113" s="4"/>
      <c r="DJT113" s="4"/>
      <c r="DJV113" s="4"/>
      <c r="DJW113" s="4"/>
      <c r="DJX113" s="4"/>
      <c r="DJY113" s="4"/>
      <c r="DJZ113" s="4"/>
      <c r="DKB113" s="4"/>
      <c r="DKF113" s="4"/>
      <c r="DKG113" s="4"/>
      <c r="DKH113" s="4"/>
      <c r="DKI113" s="4"/>
      <c r="DKJ113" s="4"/>
      <c r="DKK113" s="4"/>
      <c r="DKL113" s="4"/>
      <c r="DKM113" s="4"/>
      <c r="DKN113" s="4"/>
      <c r="DKO113" s="4"/>
      <c r="DKQ113" s="4"/>
      <c r="DKR113" s="4"/>
      <c r="DKS113" s="4"/>
      <c r="DKT113" s="4"/>
      <c r="DKU113" s="4"/>
      <c r="DKV113" s="4"/>
      <c r="DKW113" s="4"/>
      <c r="DKX113" s="4"/>
      <c r="DKY113" s="4"/>
      <c r="DKZ113" s="4"/>
      <c r="DLA113" s="4"/>
      <c r="DLB113" s="4"/>
      <c r="DLC113" s="4"/>
      <c r="DLD113" s="4"/>
      <c r="DLE113" s="4"/>
      <c r="DLF113" s="4"/>
      <c r="DLG113" s="4"/>
      <c r="DLH113" s="4"/>
      <c r="DLI113" s="4"/>
      <c r="DLJ113" s="4"/>
      <c r="DLK113" s="4"/>
      <c r="DLL113" s="4"/>
      <c r="DLM113" s="4"/>
      <c r="DLN113" s="4"/>
      <c r="DLO113" s="4"/>
      <c r="DLP113" s="4"/>
      <c r="DLQ113" s="4"/>
      <c r="DLR113" s="4"/>
      <c r="DLS113" s="4"/>
      <c r="DLT113" s="4"/>
      <c r="DLU113" s="4"/>
      <c r="DLV113" s="4"/>
      <c r="DLW113" s="4"/>
      <c r="DLX113" s="4"/>
      <c r="DLY113" s="4"/>
      <c r="DLZ113" s="4"/>
      <c r="DMA113" s="4"/>
      <c r="DMB113" s="4"/>
      <c r="DMC113" s="4"/>
      <c r="DMD113" s="4"/>
      <c r="DME113" s="4"/>
      <c r="DMF113" s="4"/>
      <c r="DMG113" s="4"/>
      <c r="DMH113" s="4"/>
      <c r="DMI113" s="4"/>
      <c r="DMJ113" s="4"/>
      <c r="DMK113" s="4"/>
      <c r="DML113" s="4"/>
      <c r="DMM113" s="4"/>
      <c r="DMN113" s="4"/>
      <c r="DMO113" s="4"/>
      <c r="DMP113" s="4"/>
      <c r="DMQ113" s="4"/>
      <c r="DMR113" s="4"/>
      <c r="DMS113" s="4"/>
      <c r="DMT113" s="4"/>
      <c r="DMU113" s="4"/>
      <c r="DMV113" s="4"/>
      <c r="DMW113" s="4"/>
      <c r="DMX113" s="4"/>
      <c r="DMY113" s="4"/>
      <c r="DMZ113" s="4"/>
      <c r="DNA113" s="4"/>
      <c r="DNB113" s="4"/>
      <c r="DNC113" s="4"/>
      <c r="DND113" s="4"/>
      <c r="DNE113" s="4"/>
      <c r="DNF113" s="4"/>
      <c r="DNG113" s="4"/>
      <c r="DNH113" s="4"/>
      <c r="DNI113" s="4"/>
      <c r="DNJ113" s="4"/>
      <c r="DNK113" s="4"/>
      <c r="DNL113" s="4"/>
      <c r="DNM113" s="4"/>
      <c r="DNN113" s="4"/>
      <c r="DNO113" s="4"/>
      <c r="DNP113" s="4"/>
      <c r="DNQ113" s="4"/>
      <c r="DNR113" s="4"/>
      <c r="DNS113" s="4"/>
      <c r="DNT113" s="4"/>
      <c r="DNU113" s="4"/>
      <c r="DNV113" s="4"/>
      <c r="DNW113" s="4"/>
      <c r="DNX113" s="4"/>
      <c r="DNY113" s="4"/>
      <c r="DNZ113" s="4"/>
      <c r="DOA113" s="4"/>
      <c r="DOB113" s="4"/>
      <c r="DOC113" s="4"/>
      <c r="DOD113" s="4"/>
      <c r="DOE113" s="4"/>
      <c r="DOF113" s="4"/>
      <c r="DOG113" s="4"/>
      <c r="DOH113" s="4"/>
      <c r="DOI113" s="4"/>
      <c r="DOJ113" s="4"/>
      <c r="DOK113" s="4"/>
      <c r="DOL113" s="4"/>
      <c r="DOM113" s="4"/>
      <c r="DON113" s="4"/>
      <c r="DOO113" s="4"/>
      <c r="DOP113" s="4"/>
      <c r="DOQ113" s="4"/>
      <c r="DOR113" s="4"/>
      <c r="DOS113" s="4"/>
      <c r="DOT113" s="4"/>
      <c r="DOU113" s="4"/>
      <c r="DOV113" s="4"/>
      <c r="DOW113" s="4"/>
      <c r="DOX113" s="4"/>
      <c r="DOY113" s="4"/>
      <c r="DOZ113" s="4"/>
      <c r="DPA113" s="4"/>
      <c r="DPB113" s="4"/>
      <c r="DPC113" s="4"/>
      <c r="DPD113" s="4"/>
      <c r="DPE113" s="4"/>
      <c r="DPF113" s="4"/>
      <c r="DPG113" s="4"/>
      <c r="DPH113" s="4"/>
      <c r="DPI113" s="4"/>
      <c r="DPJ113" s="4"/>
      <c r="DPK113" s="4"/>
      <c r="DPL113" s="4"/>
      <c r="DPM113" s="4"/>
      <c r="DPN113" s="4"/>
      <c r="DPO113" s="4"/>
      <c r="DPP113" s="4"/>
      <c r="DPQ113" s="4"/>
      <c r="DPR113" s="4"/>
      <c r="DPS113" s="4"/>
      <c r="DPT113" s="4"/>
      <c r="DPU113" s="4"/>
      <c r="DPV113" s="4"/>
      <c r="DPW113" s="4"/>
      <c r="DPX113" s="4"/>
      <c r="DPY113" s="4"/>
      <c r="DPZ113" s="4"/>
      <c r="DQA113" s="4"/>
      <c r="DQB113" s="4"/>
      <c r="DQC113" s="4"/>
      <c r="DQD113" s="4"/>
      <c r="DQE113" s="4"/>
      <c r="DQF113" s="4"/>
      <c r="DQG113" s="4"/>
      <c r="DQH113" s="4"/>
      <c r="DQI113" s="4"/>
      <c r="DQJ113" s="4"/>
      <c r="DQK113" s="4"/>
      <c r="DQL113" s="4"/>
      <c r="DQM113" s="4"/>
      <c r="DQN113" s="4"/>
      <c r="DQO113" s="4"/>
      <c r="DQP113" s="4"/>
      <c r="DQQ113" s="4"/>
      <c r="DQR113" s="4"/>
      <c r="DQS113" s="4"/>
      <c r="DQT113" s="4"/>
      <c r="DQU113" s="4"/>
      <c r="DQV113" s="4"/>
      <c r="DQW113" s="4"/>
      <c r="DQX113" s="4"/>
      <c r="DQY113" s="4"/>
      <c r="DQZ113" s="4"/>
      <c r="DRA113" s="4"/>
      <c r="DRB113" s="4"/>
      <c r="DRC113" s="4"/>
      <c r="DRD113" s="4"/>
      <c r="DRE113" s="4"/>
      <c r="DRF113" s="4"/>
      <c r="DRG113" s="4"/>
      <c r="DRH113" s="4"/>
      <c r="DRI113" s="4"/>
      <c r="DRJ113" s="4"/>
      <c r="DRK113" s="4"/>
      <c r="DRL113" s="4"/>
      <c r="DRM113" s="4"/>
      <c r="DRN113" s="4"/>
      <c r="DRO113" s="4"/>
      <c r="DRP113" s="4"/>
      <c r="DRQ113" s="4"/>
      <c r="DRR113" s="4"/>
      <c r="DRS113" s="4"/>
      <c r="DRT113" s="4"/>
      <c r="DRU113" s="4"/>
      <c r="DRV113" s="4"/>
      <c r="DRW113" s="4"/>
      <c r="DRX113" s="4"/>
      <c r="DRY113" s="4"/>
      <c r="DRZ113" s="4"/>
      <c r="DSA113" s="4"/>
      <c r="DSB113" s="4"/>
      <c r="DSC113" s="4"/>
      <c r="DSD113" s="4"/>
      <c r="DSE113" s="4"/>
      <c r="DSF113" s="4"/>
      <c r="DSG113" s="4"/>
      <c r="DSH113" s="4"/>
      <c r="DSI113" s="4"/>
      <c r="DSJ113" s="4"/>
      <c r="DSK113" s="4"/>
      <c r="DSL113" s="4"/>
      <c r="DSM113" s="4"/>
      <c r="DSN113" s="4"/>
      <c r="DSO113" s="4"/>
      <c r="DSP113" s="4"/>
      <c r="DSQ113" s="4"/>
      <c r="DSR113" s="4"/>
      <c r="DSS113" s="4"/>
      <c r="DST113" s="4"/>
      <c r="DSU113" s="4"/>
      <c r="DSV113" s="4"/>
      <c r="DSW113" s="4"/>
      <c r="DSX113" s="4"/>
      <c r="DSY113" s="4"/>
      <c r="DSZ113" s="4"/>
      <c r="DTA113" s="4"/>
      <c r="DTB113" s="4"/>
      <c r="DTC113" s="4"/>
      <c r="DTD113" s="4"/>
      <c r="DTE113" s="4"/>
      <c r="DTF113" s="4"/>
      <c r="DTG113" s="4"/>
      <c r="DTH113" s="4"/>
      <c r="DTI113" s="4"/>
      <c r="DTJ113" s="4"/>
      <c r="DTK113" s="4"/>
      <c r="DTL113" s="4"/>
      <c r="DTM113" s="4"/>
      <c r="DTN113" s="4"/>
      <c r="DTO113" s="4"/>
      <c r="DTP113" s="4"/>
      <c r="DTR113" s="4"/>
      <c r="DTS113" s="4"/>
      <c r="DTT113" s="4"/>
      <c r="DTU113" s="4"/>
      <c r="DTV113" s="4"/>
      <c r="DTX113" s="4"/>
      <c r="DUB113" s="4"/>
      <c r="DUC113" s="4"/>
      <c r="DUD113" s="4"/>
      <c r="DUE113" s="4"/>
      <c r="DUF113" s="4"/>
      <c r="DUG113" s="4"/>
      <c r="DUH113" s="4"/>
      <c r="DUI113" s="4"/>
      <c r="DUJ113" s="4"/>
      <c r="DUK113" s="4"/>
      <c r="DUM113" s="4"/>
      <c r="DUN113" s="4"/>
      <c r="DUO113" s="4"/>
      <c r="DUP113" s="4"/>
      <c r="DUQ113" s="4"/>
      <c r="DUR113" s="4"/>
      <c r="DUS113" s="4"/>
      <c r="DUT113" s="4"/>
      <c r="DUU113" s="4"/>
      <c r="DUV113" s="4"/>
      <c r="DUW113" s="4"/>
      <c r="DUX113" s="4"/>
      <c r="DUY113" s="4"/>
      <c r="DUZ113" s="4"/>
      <c r="DVA113" s="4"/>
      <c r="DVB113" s="4"/>
      <c r="DVC113" s="4"/>
      <c r="DVD113" s="4"/>
      <c r="DVE113" s="4"/>
      <c r="DVF113" s="4"/>
      <c r="DVG113" s="4"/>
      <c r="DVH113" s="4"/>
      <c r="DVI113" s="4"/>
      <c r="DVJ113" s="4"/>
      <c r="DVK113" s="4"/>
      <c r="DVL113" s="4"/>
      <c r="DVM113" s="4"/>
      <c r="DVN113" s="4"/>
      <c r="DVO113" s="4"/>
      <c r="DVP113" s="4"/>
      <c r="DVQ113" s="4"/>
      <c r="DVR113" s="4"/>
      <c r="DVS113" s="4"/>
      <c r="DVT113" s="4"/>
      <c r="DVU113" s="4"/>
      <c r="DVV113" s="4"/>
      <c r="DVW113" s="4"/>
      <c r="DVX113" s="4"/>
      <c r="DVY113" s="4"/>
      <c r="DVZ113" s="4"/>
      <c r="DWA113" s="4"/>
      <c r="DWB113" s="4"/>
      <c r="DWC113" s="4"/>
      <c r="DWD113" s="4"/>
      <c r="DWE113" s="4"/>
      <c r="DWF113" s="4"/>
      <c r="DWG113" s="4"/>
      <c r="DWH113" s="4"/>
      <c r="DWI113" s="4"/>
      <c r="DWJ113" s="4"/>
      <c r="DWK113" s="4"/>
      <c r="DWL113" s="4"/>
      <c r="DWM113" s="4"/>
      <c r="DWN113" s="4"/>
      <c r="DWO113" s="4"/>
      <c r="DWP113" s="4"/>
      <c r="DWQ113" s="4"/>
      <c r="DWR113" s="4"/>
      <c r="DWS113" s="4"/>
      <c r="DWT113" s="4"/>
      <c r="DWU113" s="4"/>
      <c r="DWV113" s="4"/>
      <c r="DWW113" s="4"/>
      <c r="DWX113" s="4"/>
      <c r="DWY113" s="4"/>
      <c r="DWZ113" s="4"/>
      <c r="DXA113" s="4"/>
      <c r="DXB113" s="4"/>
      <c r="DXC113" s="4"/>
      <c r="DXD113" s="4"/>
      <c r="DXE113" s="4"/>
      <c r="DXF113" s="4"/>
      <c r="DXG113" s="4"/>
      <c r="DXH113" s="4"/>
      <c r="DXI113" s="4"/>
      <c r="DXJ113" s="4"/>
      <c r="DXK113" s="4"/>
      <c r="DXL113" s="4"/>
      <c r="DXM113" s="4"/>
      <c r="DXN113" s="4"/>
      <c r="DXO113" s="4"/>
      <c r="DXP113" s="4"/>
      <c r="DXQ113" s="4"/>
      <c r="DXR113" s="4"/>
      <c r="DXS113" s="4"/>
      <c r="DXT113" s="4"/>
      <c r="DXU113" s="4"/>
      <c r="DXV113" s="4"/>
      <c r="DXW113" s="4"/>
      <c r="DXX113" s="4"/>
      <c r="DXY113" s="4"/>
      <c r="DXZ113" s="4"/>
      <c r="DYA113" s="4"/>
      <c r="DYB113" s="4"/>
      <c r="DYC113" s="4"/>
      <c r="DYD113" s="4"/>
      <c r="DYE113" s="4"/>
      <c r="DYF113" s="4"/>
      <c r="DYG113" s="4"/>
      <c r="DYH113" s="4"/>
      <c r="DYI113" s="4"/>
      <c r="DYJ113" s="4"/>
      <c r="DYK113" s="4"/>
      <c r="DYL113" s="4"/>
      <c r="DYM113" s="4"/>
      <c r="DYN113" s="4"/>
      <c r="DYO113" s="4"/>
      <c r="DYP113" s="4"/>
      <c r="DYQ113" s="4"/>
      <c r="DYR113" s="4"/>
      <c r="DYS113" s="4"/>
      <c r="DYT113" s="4"/>
      <c r="DYU113" s="4"/>
      <c r="DYV113" s="4"/>
      <c r="DYW113" s="4"/>
      <c r="DYX113" s="4"/>
      <c r="DYY113" s="4"/>
      <c r="DYZ113" s="4"/>
      <c r="DZA113" s="4"/>
      <c r="DZB113" s="4"/>
      <c r="DZC113" s="4"/>
      <c r="DZD113" s="4"/>
      <c r="DZE113" s="4"/>
      <c r="DZF113" s="4"/>
      <c r="DZG113" s="4"/>
      <c r="DZH113" s="4"/>
      <c r="DZI113" s="4"/>
      <c r="DZJ113" s="4"/>
      <c r="DZK113" s="4"/>
      <c r="DZL113" s="4"/>
      <c r="DZM113" s="4"/>
      <c r="DZN113" s="4"/>
      <c r="DZO113" s="4"/>
      <c r="DZP113" s="4"/>
      <c r="DZQ113" s="4"/>
      <c r="DZR113" s="4"/>
      <c r="DZS113" s="4"/>
      <c r="DZT113" s="4"/>
      <c r="DZU113" s="4"/>
      <c r="DZV113" s="4"/>
      <c r="DZW113" s="4"/>
      <c r="DZX113" s="4"/>
      <c r="DZY113" s="4"/>
      <c r="DZZ113" s="4"/>
      <c r="EAA113" s="4"/>
      <c r="EAB113" s="4"/>
      <c r="EAC113" s="4"/>
      <c r="EAD113" s="4"/>
      <c r="EAE113" s="4"/>
      <c r="EAF113" s="4"/>
      <c r="EAG113" s="4"/>
      <c r="EAH113" s="4"/>
      <c r="EAI113" s="4"/>
      <c r="EAJ113" s="4"/>
      <c r="EAK113" s="4"/>
      <c r="EAL113" s="4"/>
      <c r="EAM113" s="4"/>
      <c r="EAN113" s="4"/>
      <c r="EAO113" s="4"/>
      <c r="EAP113" s="4"/>
      <c r="EAQ113" s="4"/>
      <c r="EAR113" s="4"/>
      <c r="EAS113" s="4"/>
      <c r="EAT113" s="4"/>
      <c r="EAU113" s="4"/>
      <c r="EAV113" s="4"/>
      <c r="EAW113" s="4"/>
      <c r="EAX113" s="4"/>
      <c r="EAY113" s="4"/>
      <c r="EAZ113" s="4"/>
      <c r="EBA113" s="4"/>
      <c r="EBB113" s="4"/>
      <c r="EBC113" s="4"/>
      <c r="EBD113" s="4"/>
      <c r="EBE113" s="4"/>
      <c r="EBF113" s="4"/>
      <c r="EBG113" s="4"/>
      <c r="EBH113" s="4"/>
      <c r="EBI113" s="4"/>
      <c r="EBJ113" s="4"/>
      <c r="EBK113" s="4"/>
      <c r="EBL113" s="4"/>
      <c r="EBM113" s="4"/>
      <c r="EBN113" s="4"/>
      <c r="EBO113" s="4"/>
      <c r="EBP113" s="4"/>
      <c r="EBQ113" s="4"/>
      <c r="EBR113" s="4"/>
      <c r="EBS113" s="4"/>
      <c r="EBT113" s="4"/>
      <c r="EBU113" s="4"/>
      <c r="EBV113" s="4"/>
      <c r="EBW113" s="4"/>
      <c r="EBX113" s="4"/>
      <c r="EBY113" s="4"/>
      <c r="EBZ113" s="4"/>
      <c r="ECA113" s="4"/>
      <c r="ECB113" s="4"/>
      <c r="ECC113" s="4"/>
      <c r="ECD113" s="4"/>
      <c r="ECE113" s="4"/>
      <c r="ECF113" s="4"/>
      <c r="ECG113" s="4"/>
      <c r="ECH113" s="4"/>
      <c r="ECI113" s="4"/>
      <c r="ECJ113" s="4"/>
      <c r="ECK113" s="4"/>
      <c r="ECL113" s="4"/>
      <c r="ECM113" s="4"/>
      <c r="ECN113" s="4"/>
      <c r="ECO113" s="4"/>
      <c r="ECP113" s="4"/>
      <c r="ECQ113" s="4"/>
      <c r="ECR113" s="4"/>
      <c r="ECS113" s="4"/>
      <c r="ECT113" s="4"/>
      <c r="ECU113" s="4"/>
      <c r="ECV113" s="4"/>
      <c r="ECW113" s="4"/>
      <c r="ECX113" s="4"/>
      <c r="ECY113" s="4"/>
      <c r="ECZ113" s="4"/>
      <c r="EDA113" s="4"/>
      <c r="EDB113" s="4"/>
      <c r="EDC113" s="4"/>
      <c r="EDD113" s="4"/>
      <c r="EDE113" s="4"/>
      <c r="EDF113" s="4"/>
      <c r="EDG113" s="4"/>
      <c r="EDH113" s="4"/>
      <c r="EDI113" s="4"/>
      <c r="EDJ113" s="4"/>
      <c r="EDK113" s="4"/>
      <c r="EDL113" s="4"/>
      <c r="EDN113" s="4"/>
      <c r="EDO113" s="4"/>
      <c r="EDP113" s="4"/>
      <c r="EDQ113" s="4"/>
      <c r="EDR113" s="4"/>
      <c r="EDT113" s="4"/>
      <c r="EDX113" s="4"/>
      <c r="EDY113" s="4"/>
      <c r="EDZ113" s="4"/>
      <c r="EEA113" s="4"/>
      <c r="EEB113" s="4"/>
      <c r="EEC113" s="4"/>
      <c r="EED113" s="4"/>
      <c r="EEE113" s="4"/>
      <c r="EEF113" s="4"/>
      <c r="EEG113" s="4"/>
      <c r="EEI113" s="4"/>
      <c r="EEJ113" s="4"/>
      <c r="EEK113" s="4"/>
      <c r="EEL113" s="4"/>
      <c r="EEM113" s="4"/>
      <c r="EEN113" s="4"/>
      <c r="EEO113" s="4"/>
      <c r="EEP113" s="4"/>
      <c r="EEQ113" s="4"/>
      <c r="EER113" s="4"/>
      <c r="EES113" s="4"/>
      <c r="EET113" s="4"/>
      <c r="EEU113" s="4"/>
      <c r="EEV113" s="4"/>
      <c r="EEW113" s="4"/>
      <c r="EEX113" s="4"/>
      <c r="EEY113" s="4"/>
      <c r="EEZ113" s="4"/>
      <c r="EFA113" s="4"/>
      <c r="EFB113" s="4"/>
      <c r="EFC113" s="4"/>
      <c r="EFD113" s="4"/>
      <c r="EFE113" s="4"/>
      <c r="EFF113" s="4"/>
      <c r="EFG113" s="4"/>
      <c r="EFH113" s="4"/>
      <c r="EFI113" s="4"/>
      <c r="EFJ113" s="4"/>
      <c r="EFK113" s="4"/>
      <c r="EFL113" s="4"/>
      <c r="EFM113" s="4"/>
      <c r="EFN113" s="4"/>
      <c r="EFO113" s="4"/>
      <c r="EFP113" s="4"/>
      <c r="EFQ113" s="4"/>
      <c r="EFR113" s="4"/>
      <c r="EFS113" s="4"/>
      <c r="EFT113" s="4"/>
      <c r="EFU113" s="4"/>
      <c r="EFV113" s="4"/>
      <c r="EFW113" s="4"/>
      <c r="EFX113" s="4"/>
      <c r="EFY113" s="4"/>
      <c r="EFZ113" s="4"/>
      <c r="EGA113" s="4"/>
      <c r="EGB113" s="4"/>
      <c r="EGC113" s="4"/>
      <c r="EGD113" s="4"/>
      <c r="EGE113" s="4"/>
      <c r="EGF113" s="4"/>
      <c r="EGG113" s="4"/>
      <c r="EGH113" s="4"/>
      <c r="EGI113" s="4"/>
      <c r="EGJ113" s="4"/>
      <c r="EGK113" s="4"/>
      <c r="EGL113" s="4"/>
      <c r="EGM113" s="4"/>
      <c r="EGN113" s="4"/>
      <c r="EGO113" s="4"/>
      <c r="EGP113" s="4"/>
      <c r="EGQ113" s="4"/>
      <c r="EGR113" s="4"/>
      <c r="EGS113" s="4"/>
      <c r="EGT113" s="4"/>
      <c r="EGU113" s="4"/>
      <c r="EGV113" s="4"/>
      <c r="EGW113" s="4"/>
      <c r="EGX113" s="4"/>
      <c r="EGY113" s="4"/>
      <c r="EGZ113" s="4"/>
      <c r="EHA113" s="4"/>
      <c r="EHB113" s="4"/>
      <c r="EHC113" s="4"/>
      <c r="EHD113" s="4"/>
      <c r="EHE113" s="4"/>
      <c r="EHF113" s="4"/>
      <c r="EHG113" s="4"/>
      <c r="EHH113" s="4"/>
      <c r="EHI113" s="4"/>
      <c r="EHJ113" s="4"/>
      <c r="EHK113" s="4"/>
      <c r="EHL113" s="4"/>
      <c r="EHM113" s="4"/>
      <c r="EHN113" s="4"/>
      <c r="EHO113" s="4"/>
      <c r="EHP113" s="4"/>
      <c r="EHQ113" s="4"/>
      <c r="EHR113" s="4"/>
      <c r="EHS113" s="4"/>
      <c r="EHT113" s="4"/>
      <c r="EHU113" s="4"/>
      <c r="EHV113" s="4"/>
      <c r="EHW113" s="4"/>
      <c r="EHX113" s="4"/>
      <c r="EHY113" s="4"/>
      <c r="EHZ113" s="4"/>
      <c r="EIA113" s="4"/>
      <c r="EIB113" s="4"/>
      <c r="EIC113" s="4"/>
      <c r="EID113" s="4"/>
      <c r="EIE113" s="4"/>
      <c r="EIF113" s="4"/>
      <c r="EIG113" s="4"/>
      <c r="EIH113" s="4"/>
      <c r="EII113" s="4"/>
      <c r="EIJ113" s="4"/>
      <c r="EIK113" s="4"/>
      <c r="EIL113" s="4"/>
      <c r="EIM113" s="4"/>
      <c r="EIN113" s="4"/>
      <c r="EIO113" s="4"/>
      <c r="EIP113" s="4"/>
      <c r="EIQ113" s="4"/>
      <c r="EIR113" s="4"/>
      <c r="EIS113" s="4"/>
      <c r="EIT113" s="4"/>
      <c r="EIU113" s="4"/>
      <c r="EIV113" s="4"/>
      <c r="EIW113" s="4"/>
      <c r="EIX113" s="4"/>
      <c r="EIY113" s="4"/>
      <c r="EIZ113" s="4"/>
      <c r="EJA113" s="4"/>
      <c r="EJB113" s="4"/>
      <c r="EJC113" s="4"/>
      <c r="EJD113" s="4"/>
      <c r="EJE113" s="4"/>
      <c r="EJF113" s="4"/>
      <c r="EJG113" s="4"/>
      <c r="EJH113" s="4"/>
      <c r="EJI113" s="4"/>
      <c r="EJJ113" s="4"/>
      <c r="EJK113" s="4"/>
      <c r="EJL113" s="4"/>
      <c r="EJM113" s="4"/>
      <c r="EJN113" s="4"/>
      <c r="EJO113" s="4"/>
      <c r="EJP113" s="4"/>
      <c r="EJQ113" s="4"/>
      <c r="EJR113" s="4"/>
      <c r="EJS113" s="4"/>
      <c r="EJT113" s="4"/>
      <c r="EJU113" s="4"/>
      <c r="EJV113" s="4"/>
      <c r="EJW113" s="4"/>
      <c r="EJX113" s="4"/>
      <c r="EJY113" s="4"/>
      <c r="EJZ113" s="4"/>
      <c r="EKA113" s="4"/>
      <c r="EKB113" s="4"/>
      <c r="EKC113" s="4"/>
      <c r="EKD113" s="4"/>
      <c r="EKE113" s="4"/>
      <c r="EKF113" s="4"/>
      <c r="EKG113" s="4"/>
      <c r="EKH113" s="4"/>
      <c r="EKI113" s="4"/>
      <c r="EKJ113" s="4"/>
      <c r="EKK113" s="4"/>
      <c r="EKL113" s="4"/>
      <c r="EKM113" s="4"/>
      <c r="EKN113" s="4"/>
      <c r="EKO113" s="4"/>
      <c r="EKP113" s="4"/>
      <c r="EKQ113" s="4"/>
      <c r="EKR113" s="4"/>
      <c r="EKS113" s="4"/>
      <c r="EKT113" s="4"/>
      <c r="EKU113" s="4"/>
      <c r="EKV113" s="4"/>
      <c r="EKW113" s="4"/>
      <c r="EKX113" s="4"/>
      <c r="EKY113" s="4"/>
      <c r="EKZ113" s="4"/>
      <c r="ELA113" s="4"/>
      <c r="ELB113" s="4"/>
      <c r="ELC113" s="4"/>
      <c r="ELD113" s="4"/>
      <c r="ELE113" s="4"/>
      <c r="ELF113" s="4"/>
      <c r="ELG113" s="4"/>
      <c r="ELH113" s="4"/>
      <c r="ELI113" s="4"/>
      <c r="ELJ113" s="4"/>
      <c r="ELK113" s="4"/>
      <c r="ELL113" s="4"/>
      <c r="ELM113" s="4"/>
      <c r="ELN113" s="4"/>
      <c r="ELO113" s="4"/>
      <c r="ELP113" s="4"/>
      <c r="ELQ113" s="4"/>
      <c r="ELR113" s="4"/>
      <c r="ELS113" s="4"/>
      <c r="ELT113" s="4"/>
      <c r="ELU113" s="4"/>
      <c r="ELV113" s="4"/>
      <c r="ELW113" s="4"/>
      <c r="ELX113" s="4"/>
      <c r="ELY113" s="4"/>
      <c r="ELZ113" s="4"/>
      <c r="EMA113" s="4"/>
      <c r="EMB113" s="4"/>
      <c r="EMC113" s="4"/>
      <c r="EMD113" s="4"/>
      <c r="EME113" s="4"/>
      <c r="EMF113" s="4"/>
      <c r="EMG113" s="4"/>
      <c r="EMH113" s="4"/>
      <c r="EMI113" s="4"/>
      <c r="EMJ113" s="4"/>
      <c r="EMK113" s="4"/>
      <c r="EML113" s="4"/>
      <c r="EMM113" s="4"/>
      <c r="EMN113" s="4"/>
      <c r="EMO113" s="4"/>
      <c r="EMP113" s="4"/>
      <c r="EMQ113" s="4"/>
      <c r="EMR113" s="4"/>
      <c r="EMS113" s="4"/>
      <c r="EMT113" s="4"/>
      <c r="EMU113" s="4"/>
      <c r="EMV113" s="4"/>
      <c r="EMW113" s="4"/>
      <c r="EMX113" s="4"/>
      <c r="EMY113" s="4"/>
      <c r="EMZ113" s="4"/>
      <c r="ENA113" s="4"/>
      <c r="ENB113" s="4"/>
      <c r="ENC113" s="4"/>
      <c r="END113" s="4"/>
      <c r="ENE113" s="4"/>
      <c r="ENF113" s="4"/>
      <c r="ENG113" s="4"/>
      <c r="ENH113" s="4"/>
      <c r="ENJ113" s="4"/>
      <c r="ENK113" s="4"/>
      <c r="ENL113" s="4"/>
      <c r="ENM113" s="4"/>
      <c r="ENN113" s="4"/>
      <c r="ENP113" s="4"/>
      <c r="ENT113" s="4"/>
      <c r="ENU113" s="4"/>
      <c r="ENV113" s="4"/>
      <c r="ENW113" s="4"/>
      <c r="ENX113" s="4"/>
      <c r="ENY113" s="4"/>
      <c r="ENZ113" s="4"/>
      <c r="EOA113" s="4"/>
      <c r="EOB113" s="4"/>
      <c r="EOC113" s="4"/>
      <c r="EOE113" s="4"/>
      <c r="EOF113" s="4"/>
      <c r="EOG113" s="4"/>
      <c r="EOH113" s="4"/>
      <c r="EOI113" s="4"/>
      <c r="EOJ113" s="4"/>
      <c r="EOK113" s="4"/>
      <c r="EOL113" s="4"/>
      <c r="EOM113" s="4"/>
      <c r="EON113" s="4"/>
      <c r="EOO113" s="4"/>
      <c r="EOP113" s="4"/>
      <c r="EOQ113" s="4"/>
      <c r="EOR113" s="4"/>
      <c r="EOS113" s="4"/>
      <c r="EOT113" s="4"/>
      <c r="EOU113" s="4"/>
      <c r="EOV113" s="4"/>
      <c r="EOW113" s="4"/>
      <c r="EOX113" s="4"/>
      <c r="EOY113" s="4"/>
      <c r="EOZ113" s="4"/>
      <c r="EPA113" s="4"/>
      <c r="EPB113" s="4"/>
      <c r="EPC113" s="4"/>
      <c r="EPD113" s="4"/>
      <c r="EPE113" s="4"/>
      <c r="EPF113" s="4"/>
      <c r="EPG113" s="4"/>
      <c r="EPH113" s="4"/>
      <c r="EPI113" s="4"/>
      <c r="EPJ113" s="4"/>
      <c r="EPK113" s="4"/>
      <c r="EPL113" s="4"/>
      <c r="EPM113" s="4"/>
      <c r="EPN113" s="4"/>
      <c r="EPO113" s="4"/>
      <c r="EPP113" s="4"/>
      <c r="EPQ113" s="4"/>
      <c r="EPR113" s="4"/>
      <c r="EPS113" s="4"/>
      <c r="EPT113" s="4"/>
      <c r="EPU113" s="4"/>
      <c r="EPV113" s="4"/>
      <c r="EPW113" s="4"/>
      <c r="EPX113" s="4"/>
      <c r="EPY113" s="4"/>
      <c r="EPZ113" s="4"/>
      <c r="EQA113" s="4"/>
      <c r="EQB113" s="4"/>
      <c r="EQC113" s="4"/>
      <c r="EQD113" s="4"/>
      <c r="EQE113" s="4"/>
      <c r="EQF113" s="4"/>
      <c r="EQG113" s="4"/>
      <c r="EQH113" s="4"/>
      <c r="EQI113" s="4"/>
      <c r="EQJ113" s="4"/>
      <c r="EQK113" s="4"/>
      <c r="EQL113" s="4"/>
      <c r="EQM113" s="4"/>
      <c r="EQN113" s="4"/>
      <c r="EQO113" s="4"/>
      <c r="EQP113" s="4"/>
      <c r="EQQ113" s="4"/>
      <c r="EQR113" s="4"/>
      <c r="EQS113" s="4"/>
      <c r="EQT113" s="4"/>
      <c r="EQU113" s="4"/>
      <c r="EQV113" s="4"/>
      <c r="EQW113" s="4"/>
      <c r="EQX113" s="4"/>
      <c r="EQY113" s="4"/>
      <c r="EQZ113" s="4"/>
      <c r="ERA113" s="4"/>
      <c r="ERB113" s="4"/>
      <c r="ERC113" s="4"/>
      <c r="ERD113" s="4"/>
      <c r="ERE113" s="4"/>
      <c r="ERF113" s="4"/>
      <c r="ERG113" s="4"/>
      <c r="ERH113" s="4"/>
      <c r="ERI113" s="4"/>
      <c r="ERJ113" s="4"/>
      <c r="ERK113" s="4"/>
      <c r="ERL113" s="4"/>
      <c r="ERM113" s="4"/>
      <c r="ERN113" s="4"/>
      <c r="ERO113" s="4"/>
      <c r="ERP113" s="4"/>
      <c r="ERQ113" s="4"/>
      <c r="ERR113" s="4"/>
      <c r="ERS113" s="4"/>
      <c r="ERT113" s="4"/>
      <c r="ERU113" s="4"/>
      <c r="ERV113" s="4"/>
      <c r="ERW113" s="4"/>
      <c r="ERX113" s="4"/>
      <c r="ERY113" s="4"/>
      <c r="ERZ113" s="4"/>
      <c r="ESA113" s="4"/>
      <c r="ESB113" s="4"/>
      <c r="ESC113" s="4"/>
      <c r="ESD113" s="4"/>
      <c r="ESE113" s="4"/>
      <c r="ESF113" s="4"/>
      <c r="ESG113" s="4"/>
      <c r="ESH113" s="4"/>
      <c r="ESI113" s="4"/>
      <c r="ESJ113" s="4"/>
      <c r="ESK113" s="4"/>
      <c r="ESL113" s="4"/>
      <c r="ESM113" s="4"/>
      <c r="ESN113" s="4"/>
      <c r="ESO113" s="4"/>
      <c r="ESP113" s="4"/>
      <c r="ESQ113" s="4"/>
      <c r="ESR113" s="4"/>
      <c r="ESS113" s="4"/>
      <c r="EST113" s="4"/>
      <c r="ESU113" s="4"/>
      <c r="ESV113" s="4"/>
      <c r="ESW113" s="4"/>
      <c r="ESX113" s="4"/>
      <c r="ESY113" s="4"/>
      <c r="ESZ113" s="4"/>
      <c r="ETA113" s="4"/>
      <c r="ETB113" s="4"/>
      <c r="ETC113" s="4"/>
      <c r="ETD113" s="4"/>
      <c r="ETE113" s="4"/>
      <c r="ETF113" s="4"/>
      <c r="ETG113" s="4"/>
      <c r="ETH113" s="4"/>
      <c r="ETI113" s="4"/>
      <c r="ETJ113" s="4"/>
      <c r="ETK113" s="4"/>
      <c r="ETL113" s="4"/>
      <c r="ETM113" s="4"/>
      <c r="ETN113" s="4"/>
      <c r="ETO113" s="4"/>
      <c r="ETP113" s="4"/>
      <c r="ETQ113" s="4"/>
      <c r="ETR113" s="4"/>
      <c r="ETS113" s="4"/>
      <c r="ETT113" s="4"/>
      <c r="ETU113" s="4"/>
      <c r="ETV113" s="4"/>
      <c r="ETW113" s="4"/>
      <c r="ETX113" s="4"/>
      <c r="ETY113" s="4"/>
      <c r="ETZ113" s="4"/>
      <c r="EUA113" s="4"/>
      <c r="EUB113" s="4"/>
      <c r="EUC113" s="4"/>
      <c r="EUD113" s="4"/>
      <c r="EUE113" s="4"/>
      <c r="EUF113" s="4"/>
      <c r="EUG113" s="4"/>
      <c r="EUH113" s="4"/>
      <c r="EUI113" s="4"/>
      <c r="EUJ113" s="4"/>
      <c r="EUK113" s="4"/>
      <c r="EUL113" s="4"/>
      <c r="EUM113" s="4"/>
      <c r="EUN113" s="4"/>
      <c r="EUO113" s="4"/>
      <c r="EUP113" s="4"/>
      <c r="EUQ113" s="4"/>
      <c r="EUR113" s="4"/>
      <c r="EUS113" s="4"/>
      <c r="EUT113" s="4"/>
      <c r="EUU113" s="4"/>
      <c r="EUV113" s="4"/>
      <c r="EUW113" s="4"/>
      <c r="EUX113" s="4"/>
      <c r="EUY113" s="4"/>
      <c r="EUZ113" s="4"/>
      <c r="EVA113" s="4"/>
      <c r="EVB113" s="4"/>
      <c r="EVC113" s="4"/>
      <c r="EVD113" s="4"/>
      <c r="EVE113" s="4"/>
      <c r="EVF113" s="4"/>
      <c r="EVG113" s="4"/>
      <c r="EVH113" s="4"/>
      <c r="EVI113" s="4"/>
      <c r="EVJ113" s="4"/>
      <c r="EVK113" s="4"/>
      <c r="EVL113" s="4"/>
      <c r="EVM113" s="4"/>
      <c r="EVN113" s="4"/>
      <c r="EVO113" s="4"/>
      <c r="EVP113" s="4"/>
      <c r="EVQ113" s="4"/>
      <c r="EVR113" s="4"/>
      <c r="EVS113" s="4"/>
      <c r="EVT113" s="4"/>
      <c r="EVU113" s="4"/>
      <c r="EVV113" s="4"/>
      <c r="EVW113" s="4"/>
      <c r="EVX113" s="4"/>
      <c r="EVY113" s="4"/>
      <c r="EVZ113" s="4"/>
      <c r="EWA113" s="4"/>
      <c r="EWB113" s="4"/>
      <c r="EWC113" s="4"/>
      <c r="EWD113" s="4"/>
      <c r="EWE113" s="4"/>
      <c r="EWF113" s="4"/>
      <c r="EWG113" s="4"/>
      <c r="EWH113" s="4"/>
      <c r="EWI113" s="4"/>
      <c r="EWJ113" s="4"/>
      <c r="EWK113" s="4"/>
      <c r="EWL113" s="4"/>
      <c r="EWM113" s="4"/>
      <c r="EWN113" s="4"/>
      <c r="EWO113" s="4"/>
      <c r="EWP113" s="4"/>
      <c r="EWQ113" s="4"/>
      <c r="EWR113" s="4"/>
      <c r="EWS113" s="4"/>
      <c r="EWT113" s="4"/>
      <c r="EWU113" s="4"/>
      <c r="EWV113" s="4"/>
      <c r="EWW113" s="4"/>
      <c r="EWX113" s="4"/>
      <c r="EWY113" s="4"/>
      <c r="EWZ113" s="4"/>
      <c r="EXA113" s="4"/>
      <c r="EXB113" s="4"/>
      <c r="EXC113" s="4"/>
      <c r="EXD113" s="4"/>
      <c r="EXF113" s="4"/>
      <c r="EXG113" s="4"/>
      <c r="EXH113" s="4"/>
      <c r="EXI113" s="4"/>
      <c r="EXJ113" s="4"/>
      <c r="EXL113" s="4"/>
      <c r="EXP113" s="4"/>
      <c r="EXQ113" s="4"/>
      <c r="EXR113" s="4"/>
      <c r="EXS113" s="4"/>
      <c r="EXT113" s="4"/>
      <c r="EXU113" s="4"/>
      <c r="EXV113" s="4"/>
      <c r="EXW113" s="4"/>
      <c r="EXX113" s="4"/>
      <c r="EXY113" s="4"/>
      <c r="EYA113" s="4"/>
      <c r="EYB113" s="4"/>
      <c r="EYC113" s="4"/>
      <c r="EYD113" s="4"/>
      <c r="EYE113" s="4"/>
      <c r="EYF113" s="4"/>
      <c r="EYG113" s="4"/>
      <c r="EYH113" s="4"/>
      <c r="EYI113" s="4"/>
      <c r="EYJ113" s="4"/>
      <c r="EYK113" s="4"/>
      <c r="EYL113" s="4"/>
      <c r="EYM113" s="4"/>
      <c r="EYN113" s="4"/>
      <c r="EYO113" s="4"/>
      <c r="EYP113" s="4"/>
      <c r="EYQ113" s="4"/>
      <c r="EYR113" s="4"/>
      <c r="EYS113" s="4"/>
      <c r="EYT113" s="4"/>
      <c r="EYU113" s="4"/>
      <c r="EYV113" s="4"/>
      <c r="EYW113" s="4"/>
      <c r="EYX113" s="4"/>
      <c r="EYY113" s="4"/>
      <c r="EYZ113" s="4"/>
      <c r="EZA113" s="4"/>
      <c r="EZB113" s="4"/>
      <c r="EZC113" s="4"/>
      <c r="EZD113" s="4"/>
      <c r="EZE113" s="4"/>
      <c r="EZF113" s="4"/>
      <c r="EZG113" s="4"/>
      <c r="EZH113" s="4"/>
      <c r="EZI113" s="4"/>
      <c r="EZJ113" s="4"/>
      <c r="EZK113" s="4"/>
      <c r="EZL113" s="4"/>
      <c r="EZM113" s="4"/>
      <c r="EZN113" s="4"/>
      <c r="EZO113" s="4"/>
      <c r="EZP113" s="4"/>
      <c r="EZQ113" s="4"/>
      <c r="EZR113" s="4"/>
      <c r="EZS113" s="4"/>
      <c r="EZT113" s="4"/>
      <c r="EZU113" s="4"/>
      <c r="EZV113" s="4"/>
      <c r="EZW113" s="4"/>
      <c r="EZX113" s="4"/>
      <c r="EZY113" s="4"/>
      <c r="EZZ113" s="4"/>
      <c r="FAA113" s="4"/>
      <c r="FAB113" s="4"/>
      <c r="FAC113" s="4"/>
      <c r="FAD113" s="4"/>
      <c r="FAE113" s="4"/>
      <c r="FAF113" s="4"/>
      <c r="FAG113" s="4"/>
      <c r="FAH113" s="4"/>
      <c r="FAI113" s="4"/>
      <c r="FAJ113" s="4"/>
      <c r="FAK113" s="4"/>
      <c r="FAL113" s="4"/>
      <c r="FAM113" s="4"/>
      <c r="FAN113" s="4"/>
      <c r="FAO113" s="4"/>
      <c r="FAP113" s="4"/>
      <c r="FAQ113" s="4"/>
      <c r="FAR113" s="4"/>
      <c r="FAS113" s="4"/>
      <c r="FAT113" s="4"/>
      <c r="FAU113" s="4"/>
      <c r="FAV113" s="4"/>
      <c r="FAW113" s="4"/>
      <c r="FAX113" s="4"/>
      <c r="FAY113" s="4"/>
      <c r="FAZ113" s="4"/>
      <c r="FBA113" s="4"/>
      <c r="FBB113" s="4"/>
      <c r="FBC113" s="4"/>
      <c r="FBD113" s="4"/>
      <c r="FBE113" s="4"/>
      <c r="FBF113" s="4"/>
      <c r="FBG113" s="4"/>
      <c r="FBH113" s="4"/>
      <c r="FBI113" s="4"/>
      <c r="FBJ113" s="4"/>
      <c r="FBK113" s="4"/>
      <c r="FBL113" s="4"/>
      <c r="FBM113" s="4"/>
      <c r="FBN113" s="4"/>
      <c r="FBO113" s="4"/>
      <c r="FBP113" s="4"/>
      <c r="FBQ113" s="4"/>
      <c r="FBR113" s="4"/>
      <c r="FBS113" s="4"/>
      <c r="FBT113" s="4"/>
      <c r="FBU113" s="4"/>
      <c r="FBV113" s="4"/>
      <c r="FBW113" s="4"/>
      <c r="FBX113" s="4"/>
      <c r="FBY113" s="4"/>
      <c r="FBZ113" s="4"/>
      <c r="FCA113" s="4"/>
      <c r="FCB113" s="4"/>
      <c r="FCC113" s="4"/>
      <c r="FCD113" s="4"/>
      <c r="FCE113" s="4"/>
      <c r="FCF113" s="4"/>
      <c r="FCG113" s="4"/>
      <c r="FCH113" s="4"/>
      <c r="FCI113" s="4"/>
      <c r="FCJ113" s="4"/>
      <c r="FCK113" s="4"/>
      <c r="FCL113" s="4"/>
      <c r="FCM113" s="4"/>
      <c r="FCN113" s="4"/>
      <c r="FCO113" s="4"/>
      <c r="FCP113" s="4"/>
      <c r="FCQ113" s="4"/>
      <c r="FCR113" s="4"/>
      <c r="FCS113" s="4"/>
      <c r="FCT113" s="4"/>
      <c r="FCU113" s="4"/>
      <c r="FCV113" s="4"/>
      <c r="FCW113" s="4"/>
      <c r="FCX113" s="4"/>
      <c r="FCY113" s="4"/>
      <c r="FCZ113" s="4"/>
      <c r="FDA113" s="4"/>
      <c r="FDB113" s="4"/>
      <c r="FDC113" s="4"/>
      <c r="FDD113" s="4"/>
      <c r="FDE113" s="4"/>
      <c r="FDF113" s="4"/>
      <c r="FDG113" s="4"/>
      <c r="FDH113" s="4"/>
      <c r="FDI113" s="4"/>
      <c r="FDJ113" s="4"/>
      <c r="FDK113" s="4"/>
      <c r="FDL113" s="4"/>
      <c r="FDM113" s="4"/>
      <c r="FDN113" s="4"/>
      <c r="FDO113" s="4"/>
      <c r="FDP113" s="4"/>
      <c r="FDQ113" s="4"/>
      <c r="FDR113" s="4"/>
      <c r="FDS113" s="4"/>
      <c r="FDT113" s="4"/>
      <c r="FDU113" s="4"/>
      <c r="FDV113" s="4"/>
      <c r="FDW113" s="4"/>
      <c r="FDX113" s="4"/>
      <c r="FDY113" s="4"/>
      <c r="FDZ113" s="4"/>
      <c r="FEA113" s="4"/>
      <c r="FEB113" s="4"/>
      <c r="FEC113" s="4"/>
      <c r="FED113" s="4"/>
      <c r="FEE113" s="4"/>
      <c r="FEF113" s="4"/>
      <c r="FEG113" s="4"/>
      <c r="FEH113" s="4"/>
      <c r="FEI113" s="4"/>
      <c r="FEJ113" s="4"/>
      <c r="FEK113" s="4"/>
      <c r="FEL113" s="4"/>
      <c r="FEM113" s="4"/>
      <c r="FEN113" s="4"/>
      <c r="FEO113" s="4"/>
      <c r="FEP113" s="4"/>
      <c r="FEQ113" s="4"/>
      <c r="FER113" s="4"/>
      <c r="FES113" s="4"/>
      <c r="FET113" s="4"/>
      <c r="FEU113" s="4"/>
      <c r="FEV113" s="4"/>
      <c r="FEW113" s="4"/>
      <c r="FEX113" s="4"/>
      <c r="FEY113" s="4"/>
      <c r="FEZ113" s="4"/>
      <c r="FFA113" s="4"/>
      <c r="FFB113" s="4"/>
      <c r="FFC113" s="4"/>
      <c r="FFD113" s="4"/>
      <c r="FFE113" s="4"/>
      <c r="FFF113" s="4"/>
      <c r="FFG113" s="4"/>
      <c r="FFH113" s="4"/>
      <c r="FFI113" s="4"/>
      <c r="FFJ113" s="4"/>
      <c r="FFK113" s="4"/>
      <c r="FFL113" s="4"/>
      <c r="FFM113" s="4"/>
      <c r="FFN113" s="4"/>
      <c r="FFO113" s="4"/>
      <c r="FFP113" s="4"/>
      <c r="FFQ113" s="4"/>
      <c r="FFR113" s="4"/>
      <c r="FFS113" s="4"/>
      <c r="FFT113" s="4"/>
      <c r="FFU113" s="4"/>
      <c r="FFV113" s="4"/>
      <c r="FFW113" s="4"/>
      <c r="FFX113" s="4"/>
      <c r="FFY113" s="4"/>
      <c r="FFZ113" s="4"/>
      <c r="FGA113" s="4"/>
      <c r="FGB113" s="4"/>
      <c r="FGC113" s="4"/>
      <c r="FGD113" s="4"/>
      <c r="FGE113" s="4"/>
      <c r="FGF113" s="4"/>
      <c r="FGG113" s="4"/>
      <c r="FGH113" s="4"/>
      <c r="FGI113" s="4"/>
      <c r="FGJ113" s="4"/>
      <c r="FGK113" s="4"/>
      <c r="FGL113" s="4"/>
      <c r="FGM113" s="4"/>
      <c r="FGN113" s="4"/>
      <c r="FGO113" s="4"/>
      <c r="FGP113" s="4"/>
      <c r="FGQ113" s="4"/>
      <c r="FGR113" s="4"/>
      <c r="FGS113" s="4"/>
      <c r="FGT113" s="4"/>
      <c r="FGU113" s="4"/>
      <c r="FGV113" s="4"/>
      <c r="FGW113" s="4"/>
      <c r="FGX113" s="4"/>
      <c r="FGY113" s="4"/>
      <c r="FGZ113" s="4"/>
      <c r="FHB113" s="4"/>
      <c r="FHC113" s="4"/>
      <c r="FHD113" s="4"/>
      <c r="FHE113" s="4"/>
      <c r="FHF113" s="4"/>
      <c r="FHH113" s="4"/>
      <c r="FHL113" s="4"/>
      <c r="FHM113" s="4"/>
      <c r="FHN113" s="4"/>
      <c r="FHO113" s="4"/>
      <c r="FHP113" s="4"/>
      <c r="FHQ113" s="4"/>
      <c r="FHR113" s="4"/>
      <c r="FHS113" s="4"/>
      <c r="FHT113" s="4"/>
      <c r="FHU113" s="4"/>
      <c r="FHW113" s="4"/>
      <c r="FHX113" s="4"/>
      <c r="FHY113" s="4"/>
      <c r="FHZ113" s="4"/>
      <c r="FIA113" s="4"/>
      <c r="FIB113" s="4"/>
      <c r="FIC113" s="4"/>
      <c r="FID113" s="4"/>
      <c r="FIE113" s="4"/>
      <c r="FIF113" s="4"/>
      <c r="FIG113" s="4"/>
      <c r="FIH113" s="4"/>
      <c r="FII113" s="4"/>
      <c r="FIJ113" s="4"/>
      <c r="FIK113" s="4"/>
      <c r="FIL113" s="4"/>
      <c r="FIM113" s="4"/>
      <c r="FIN113" s="4"/>
      <c r="FIO113" s="4"/>
      <c r="FIP113" s="4"/>
      <c r="FIQ113" s="4"/>
      <c r="FIR113" s="4"/>
      <c r="FIS113" s="4"/>
      <c r="FIT113" s="4"/>
      <c r="FIU113" s="4"/>
      <c r="FIV113" s="4"/>
      <c r="FIW113" s="4"/>
      <c r="FIX113" s="4"/>
      <c r="FIY113" s="4"/>
      <c r="FIZ113" s="4"/>
      <c r="FJA113" s="4"/>
      <c r="FJB113" s="4"/>
      <c r="FJC113" s="4"/>
      <c r="FJD113" s="4"/>
      <c r="FJE113" s="4"/>
      <c r="FJF113" s="4"/>
      <c r="FJG113" s="4"/>
      <c r="FJH113" s="4"/>
      <c r="FJI113" s="4"/>
      <c r="FJJ113" s="4"/>
      <c r="FJK113" s="4"/>
      <c r="FJL113" s="4"/>
      <c r="FJM113" s="4"/>
      <c r="FJN113" s="4"/>
      <c r="FJO113" s="4"/>
      <c r="FJP113" s="4"/>
      <c r="FJQ113" s="4"/>
      <c r="FJR113" s="4"/>
      <c r="FJS113" s="4"/>
      <c r="FJT113" s="4"/>
      <c r="FJU113" s="4"/>
      <c r="FJV113" s="4"/>
      <c r="FJW113" s="4"/>
      <c r="FJX113" s="4"/>
      <c r="FJY113" s="4"/>
      <c r="FJZ113" s="4"/>
      <c r="FKA113" s="4"/>
      <c r="FKB113" s="4"/>
      <c r="FKC113" s="4"/>
      <c r="FKD113" s="4"/>
      <c r="FKE113" s="4"/>
      <c r="FKF113" s="4"/>
      <c r="FKG113" s="4"/>
      <c r="FKH113" s="4"/>
      <c r="FKI113" s="4"/>
      <c r="FKJ113" s="4"/>
      <c r="FKK113" s="4"/>
      <c r="FKL113" s="4"/>
      <c r="FKM113" s="4"/>
      <c r="FKN113" s="4"/>
      <c r="FKO113" s="4"/>
      <c r="FKP113" s="4"/>
      <c r="FKQ113" s="4"/>
      <c r="FKR113" s="4"/>
      <c r="FKS113" s="4"/>
      <c r="FKT113" s="4"/>
      <c r="FKU113" s="4"/>
      <c r="FKV113" s="4"/>
      <c r="FKW113" s="4"/>
      <c r="FKX113" s="4"/>
      <c r="FKY113" s="4"/>
      <c r="FKZ113" s="4"/>
      <c r="FLA113" s="4"/>
      <c r="FLB113" s="4"/>
      <c r="FLC113" s="4"/>
      <c r="FLD113" s="4"/>
      <c r="FLE113" s="4"/>
      <c r="FLF113" s="4"/>
      <c r="FLG113" s="4"/>
      <c r="FLH113" s="4"/>
      <c r="FLI113" s="4"/>
      <c r="FLJ113" s="4"/>
      <c r="FLK113" s="4"/>
      <c r="FLL113" s="4"/>
      <c r="FLM113" s="4"/>
      <c r="FLN113" s="4"/>
      <c r="FLO113" s="4"/>
      <c r="FLP113" s="4"/>
      <c r="FLQ113" s="4"/>
      <c r="FLR113" s="4"/>
      <c r="FLS113" s="4"/>
      <c r="FLT113" s="4"/>
      <c r="FLU113" s="4"/>
      <c r="FLV113" s="4"/>
      <c r="FLW113" s="4"/>
      <c r="FLX113" s="4"/>
      <c r="FLY113" s="4"/>
      <c r="FLZ113" s="4"/>
      <c r="FMA113" s="4"/>
      <c r="FMB113" s="4"/>
      <c r="FMC113" s="4"/>
      <c r="FMD113" s="4"/>
      <c r="FME113" s="4"/>
      <c r="FMF113" s="4"/>
      <c r="FMG113" s="4"/>
      <c r="FMH113" s="4"/>
      <c r="FMI113" s="4"/>
      <c r="FMJ113" s="4"/>
      <c r="FMK113" s="4"/>
      <c r="FML113" s="4"/>
      <c r="FMM113" s="4"/>
      <c r="FMN113" s="4"/>
      <c r="FMO113" s="4"/>
      <c r="FMP113" s="4"/>
      <c r="FMQ113" s="4"/>
      <c r="FMR113" s="4"/>
      <c r="FMS113" s="4"/>
      <c r="FMT113" s="4"/>
      <c r="FMU113" s="4"/>
      <c r="FMV113" s="4"/>
      <c r="FMW113" s="4"/>
      <c r="FMX113" s="4"/>
      <c r="FMY113" s="4"/>
      <c r="FMZ113" s="4"/>
      <c r="FNA113" s="4"/>
      <c r="FNB113" s="4"/>
      <c r="FNC113" s="4"/>
      <c r="FND113" s="4"/>
      <c r="FNE113" s="4"/>
      <c r="FNF113" s="4"/>
      <c r="FNG113" s="4"/>
      <c r="FNH113" s="4"/>
      <c r="FNI113" s="4"/>
      <c r="FNJ113" s="4"/>
      <c r="FNK113" s="4"/>
      <c r="FNL113" s="4"/>
      <c r="FNM113" s="4"/>
      <c r="FNN113" s="4"/>
      <c r="FNO113" s="4"/>
      <c r="FNP113" s="4"/>
      <c r="FNQ113" s="4"/>
      <c r="FNR113" s="4"/>
      <c r="FNS113" s="4"/>
      <c r="FNT113" s="4"/>
      <c r="FNU113" s="4"/>
      <c r="FNV113" s="4"/>
      <c r="FNW113" s="4"/>
      <c r="FNX113" s="4"/>
      <c r="FNY113" s="4"/>
      <c r="FNZ113" s="4"/>
      <c r="FOA113" s="4"/>
      <c r="FOB113" s="4"/>
      <c r="FOC113" s="4"/>
      <c r="FOD113" s="4"/>
      <c r="FOE113" s="4"/>
      <c r="FOF113" s="4"/>
      <c r="FOG113" s="4"/>
      <c r="FOH113" s="4"/>
      <c r="FOI113" s="4"/>
      <c r="FOJ113" s="4"/>
      <c r="FOK113" s="4"/>
      <c r="FOL113" s="4"/>
      <c r="FOM113" s="4"/>
      <c r="FON113" s="4"/>
      <c r="FOO113" s="4"/>
      <c r="FOP113" s="4"/>
      <c r="FOQ113" s="4"/>
      <c r="FOR113" s="4"/>
      <c r="FOS113" s="4"/>
      <c r="FOT113" s="4"/>
      <c r="FOU113" s="4"/>
      <c r="FOV113" s="4"/>
      <c r="FOW113" s="4"/>
      <c r="FOX113" s="4"/>
      <c r="FOY113" s="4"/>
      <c r="FOZ113" s="4"/>
      <c r="FPA113" s="4"/>
      <c r="FPB113" s="4"/>
      <c r="FPC113" s="4"/>
      <c r="FPD113" s="4"/>
      <c r="FPE113" s="4"/>
      <c r="FPF113" s="4"/>
      <c r="FPG113" s="4"/>
      <c r="FPH113" s="4"/>
      <c r="FPI113" s="4"/>
      <c r="FPJ113" s="4"/>
      <c r="FPK113" s="4"/>
      <c r="FPL113" s="4"/>
      <c r="FPM113" s="4"/>
      <c r="FPN113" s="4"/>
      <c r="FPO113" s="4"/>
      <c r="FPP113" s="4"/>
      <c r="FPQ113" s="4"/>
      <c r="FPR113" s="4"/>
      <c r="FPS113" s="4"/>
      <c r="FPT113" s="4"/>
      <c r="FPU113" s="4"/>
      <c r="FPV113" s="4"/>
      <c r="FPW113" s="4"/>
      <c r="FPX113" s="4"/>
      <c r="FPY113" s="4"/>
      <c r="FPZ113" s="4"/>
      <c r="FQA113" s="4"/>
      <c r="FQB113" s="4"/>
      <c r="FQC113" s="4"/>
      <c r="FQD113" s="4"/>
      <c r="FQE113" s="4"/>
      <c r="FQF113" s="4"/>
      <c r="FQG113" s="4"/>
      <c r="FQH113" s="4"/>
      <c r="FQI113" s="4"/>
      <c r="FQJ113" s="4"/>
      <c r="FQK113" s="4"/>
      <c r="FQL113" s="4"/>
      <c r="FQM113" s="4"/>
      <c r="FQN113" s="4"/>
      <c r="FQO113" s="4"/>
      <c r="FQP113" s="4"/>
      <c r="FQQ113" s="4"/>
      <c r="FQR113" s="4"/>
      <c r="FQS113" s="4"/>
      <c r="FQT113" s="4"/>
      <c r="FQU113" s="4"/>
      <c r="FQV113" s="4"/>
      <c r="FQX113" s="4"/>
      <c r="FQY113" s="4"/>
      <c r="FQZ113" s="4"/>
      <c r="FRA113" s="4"/>
      <c r="FRB113" s="4"/>
      <c r="FRD113" s="4"/>
      <c r="FRH113" s="4"/>
      <c r="FRI113" s="4"/>
      <c r="FRJ113" s="4"/>
      <c r="FRK113" s="4"/>
      <c r="FRL113" s="4"/>
      <c r="FRM113" s="4"/>
      <c r="FRN113" s="4"/>
      <c r="FRO113" s="4"/>
      <c r="FRP113" s="4"/>
      <c r="FRQ113" s="4"/>
      <c r="FRS113" s="4"/>
      <c r="FRT113" s="4"/>
      <c r="FRU113" s="4"/>
      <c r="FRV113" s="4"/>
      <c r="FRW113" s="4"/>
      <c r="FRX113" s="4"/>
      <c r="FRY113" s="4"/>
      <c r="FRZ113" s="4"/>
      <c r="FSA113" s="4"/>
      <c r="FSB113" s="4"/>
      <c r="FSC113" s="4"/>
      <c r="FSD113" s="4"/>
      <c r="FSE113" s="4"/>
      <c r="FSF113" s="4"/>
      <c r="FSG113" s="4"/>
      <c r="FSH113" s="4"/>
      <c r="FSI113" s="4"/>
      <c r="FSJ113" s="4"/>
      <c r="FSK113" s="4"/>
      <c r="FSL113" s="4"/>
      <c r="FSM113" s="4"/>
      <c r="FSN113" s="4"/>
      <c r="FSO113" s="4"/>
      <c r="FSP113" s="4"/>
      <c r="FSQ113" s="4"/>
      <c r="FSR113" s="4"/>
      <c r="FSS113" s="4"/>
      <c r="FST113" s="4"/>
      <c r="FSU113" s="4"/>
      <c r="FSV113" s="4"/>
      <c r="FSW113" s="4"/>
      <c r="FSX113" s="4"/>
      <c r="FSY113" s="4"/>
      <c r="FSZ113" s="4"/>
      <c r="FTA113" s="4"/>
      <c r="FTB113" s="4"/>
      <c r="FTC113" s="4"/>
      <c r="FTD113" s="4"/>
      <c r="FTE113" s="4"/>
      <c r="FTF113" s="4"/>
      <c r="FTG113" s="4"/>
      <c r="FTH113" s="4"/>
      <c r="FTI113" s="4"/>
      <c r="FTJ113" s="4"/>
      <c r="FTK113" s="4"/>
      <c r="FTL113" s="4"/>
      <c r="FTM113" s="4"/>
      <c r="FTN113" s="4"/>
      <c r="FTO113" s="4"/>
      <c r="FTP113" s="4"/>
      <c r="FTQ113" s="4"/>
      <c r="FTR113" s="4"/>
      <c r="FTS113" s="4"/>
      <c r="FTT113" s="4"/>
      <c r="FTU113" s="4"/>
      <c r="FTV113" s="4"/>
      <c r="FTW113" s="4"/>
      <c r="FTX113" s="4"/>
      <c r="FTY113" s="4"/>
      <c r="FTZ113" s="4"/>
      <c r="FUA113" s="4"/>
      <c r="FUB113" s="4"/>
      <c r="FUC113" s="4"/>
      <c r="FUD113" s="4"/>
      <c r="FUE113" s="4"/>
      <c r="FUF113" s="4"/>
      <c r="FUG113" s="4"/>
      <c r="FUH113" s="4"/>
      <c r="FUI113" s="4"/>
      <c r="FUJ113" s="4"/>
      <c r="FUK113" s="4"/>
      <c r="FUL113" s="4"/>
      <c r="FUM113" s="4"/>
      <c r="FUN113" s="4"/>
      <c r="FUO113" s="4"/>
      <c r="FUP113" s="4"/>
      <c r="FUQ113" s="4"/>
      <c r="FUR113" s="4"/>
      <c r="FUS113" s="4"/>
      <c r="FUT113" s="4"/>
      <c r="FUU113" s="4"/>
      <c r="FUV113" s="4"/>
      <c r="FUW113" s="4"/>
      <c r="FUX113" s="4"/>
      <c r="FUY113" s="4"/>
      <c r="FUZ113" s="4"/>
      <c r="FVA113" s="4"/>
      <c r="FVB113" s="4"/>
      <c r="FVC113" s="4"/>
      <c r="FVD113" s="4"/>
      <c r="FVE113" s="4"/>
      <c r="FVF113" s="4"/>
      <c r="FVG113" s="4"/>
      <c r="FVH113" s="4"/>
      <c r="FVI113" s="4"/>
      <c r="FVJ113" s="4"/>
      <c r="FVK113" s="4"/>
      <c r="FVL113" s="4"/>
      <c r="FVM113" s="4"/>
      <c r="FVN113" s="4"/>
      <c r="FVO113" s="4"/>
      <c r="FVP113" s="4"/>
      <c r="FVQ113" s="4"/>
      <c r="FVR113" s="4"/>
      <c r="FVS113" s="4"/>
      <c r="FVT113" s="4"/>
      <c r="FVU113" s="4"/>
      <c r="FVV113" s="4"/>
      <c r="FVW113" s="4"/>
      <c r="FVX113" s="4"/>
      <c r="FVY113" s="4"/>
      <c r="FVZ113" s="4"/>
      <c r="FWA113" s="4"/>
      <c r="FWB113" s="4"/>
      <c r="FWC113" s="4"/>
      <c r="FWD113" s="4"/>
      <c r="FWE113" s="4"/>
      <c r="FWF113" s="4"/>
      <c r="FWG113" s="4"/>
      <c r="FWH113" s="4"/>
      <c r="FWI113" s="4"/>
      <c r="FWJ113" s="4"/>
      <c r="FWK113" s="4"/>
      <c r="FWL113" s="4"/>
      <c r="FWM113" s="4"/>
      <c r="FWN113" s="4"/>
      <c r="FWO113" s="4"/>
      <c r="FWP113" s="4"/>
      <c r="FWQ113" s="4"/>
      <c r="FWR113" s="4"/>
      <c r="FWS113" s="4"/>
      <c r="FWT113" s="4"/>
      <c r="FWU113" s="4"/>
      <c r="FWV113" s="4"/>
      <c r="FWW113" s="4"/>
      <c r="FWX113" s="4"/>
      <c r="FWY113" s="4"/>
      <c r="FWZ113" s="4"/>
      <c r="FXA113" s="4"/>
      <c r="FXB113" s="4"/>
      <c r="FXC113" s="4"/>
      <c r="FXD113" s="4"/>
      <c r="FXE113" s="4"/>
      <c r="FXF113" s="4"/>
      <c r="FXG113" s="4"/>
      <c r="FXH113" s="4"/>
      <c r="FXI113" s="4"/>
      <c r="FXJ113" s="4"/>
      <c r="FXK113" s="4"/>
      <c r="FXL113" s="4"/>
      <c r="FXM113" s="4"/>
      <c r="FXN113" s="4"/>
      <c r="FXO113" s="4"/>
      <c r="FXP113" s="4"/>
      <c r="FXQ113" s="4"/>
      <c r="FXR113" s="4"/>
      <c r="FXS113" s="4"/>
      <c r="FXT113" s="4"/>
      <c r="FXU113" s="4"/>
      <c r="FXV113" s="4"/>
      <c r="FXW113" s="4"/>
      <c r="FXX113" s="4"/>
      <c r="FXY113" s="4"/>
      <c r="FXZ113" s="4"/>
      <c r="FYA113" s="4"/>
      <c r="FYB113" s="4"/>
      <c r="FYC113" s="4"/>
      <c r="FYD113" s="4"/>
      <c r="FYE113" s="4"/>
      <c r="FYF113" s="4"/>
      <c r="FYG113" s="4"/>
      <c r="FYH113" s="4"/>
      <c r="FYI113" s="4"/>
      <c r="FYJ113" s="4"/>
      <c r="FYK113" s="4"/>
      <c r="FYL113" s="4"/>
      <c r="FYM113" s="4"/>
      <c r="FYN113" s="4"/>
      <c r="FYO113" s="4"/>
      <c r="FYP113" s="4"/>
      <c r="FYQ113" s="4"/>
      <c r="FYR113" s="4"/>
      <c r="FYS113" s="4"/>
      <c r="FYT113" s="4"/>
      <c r="FYU113" s="4"/>
      <c r="FYV113" s="4"/>
      <c r="FYW113" s="4"/>
      <c r="FYX113" s="4"/>
      <c r="FYY113" s="4"/>
      <c r="FYZ113" s="4"/>
      <c r="FZA113" s="4"/>
      <c r="FZB113" s="4"/>
      <c r="FZC113" s="4"/>
      <c r="FZD113" s="4"/>
      <c r="FZE113" s="4"/>
      <c r="FZF113" s="4"/>
      <c r="FZG113" s="4"/>
      <c r="FZH113" s="4"/>
      <c r="FZI113" s="4"/>
      <c r="FZJ113" s="4"/>
      <c r="FZK113" s="4"/>
      <c r="FZL113" s="4"/>
      <c r="FZM113" s="4"/>
      <c r="FZN113" s="4"/>
      <c r="FZO113" s="4"/>
      <c r="FZP113" s="4"/>
      <c r="FZQ113" s="4"/>
      <c r="FZR113" s="4"/>
      <c r="FZS113" s="4"/>
      <c r="FZT113" s="4"/>
      <c r="FZU113" s="4"/>
      <c r="FZV113" s="4"/>
      <c r="FZW113" s="4"/>
      <c r="FZX113" s="4"/>
      <c r="FZY113" s="4"/>
      <c r="FZZ113" s="4"/>
      <c r="GAA113" s="4"/>
      <c r="GAB113" s="4"/>
      <c r="GAC113" s="4"/>
      <c r="GAD113" s="4"/>
      <c r="GAE113" s="4"/>
      <c r="GAF113" s="4"/>
      <c r="GAG113" s="4"/>
      <c r="GAH113" s="4"/>
      <c r="GAI113" s="4"/>
      <c r="GAJ113" s="4"/>
      <c r="GAK113" s="4"/>
      <c r="GAL113" s="4"/>
      <c r="GAM113" s="4"/>
      <c r="GAN113" s="4"/>
      <c r="GAO113" s="4"/>
      <c r="GAP113" s="4"/>
      <c r="GAQ113" s="4"/>
      <c r="GAR113" s="4"/>
      <c r="GAT113" s="4"/>
      <c r="GAU113" s="4"/>
      <c r="GAV113" s="4"/>
      <c r="GAW113" s="4"/>
      <c r="GAX113" s="4"/>
      <c r="GAZ113" s="4"/>
      <c r="GBD113" s="4"/>
      <c r="GBE113" s="4"/>
      <c r="GBF113" s="4"/>
      <c r="GBG113" s="4"/>
      <c r="GBH113" s="4"/>
      <c r="GBI113" s="4"/>
      <c r="GBJ113" s="4"/>
      <c r="GBK113" s="4"/>
      <c r="GBL113" s="4"/>
      <c r="GBM113" s="4"/>
      <c r="GBO113" s="4"/>
      <c r="GBP113" s="4"/>
      <c r="GBQ113" s="4"/>
      <c r="GBR113" s="4"/>
      <c r="GBS113" s="4"/>
      <c r="GBT113" s="4"/>
      <c r="GBU113" s="4"/>
      <c r="GBV113" s="4"/>
      <c r="GBW113" s="4"/>
      <c r="GBX113" s="4"/>
      <c r="GBY113" s="4"/>
      <c r="GBZ113" s="4"/>
      <c r="GCA113" s="4"/>
      <c r="GCB113" s="4"/>
      <c r="GCC113" s="4"/>
      <c r="GCD113" s="4"/>
      <c r="GCE113" s="4"/>
      <c r="GCF113" s="4"/>
      <c r="GCG113" s="4"/>
      <c r="GCH113" s="4"/>
      <c r="GCI113" s="4"/>
      <c r="GCJ113" s="4"/>
      <c r="GCK113" s="4"/>
      <c r="GCL113" s="4"/>
      <c r="GCM113" s="4"/>
      <c r="GCN113" s="4"/>
      <c r="GCO113" s="4"/>
      <c r="GCP113" s="4"/>
      <c r="GCQ113" s="4"/>
      <c r="GCR113" s="4"/>
      <c r="GCS113" s="4"/>
      <c r="GCT113" s="4"/>
      <c r="GCU113" s="4"/>
      <c r="GCV113" s="4"/>
      <c r="GCW113" s="4"/>
      <c r="GCX113" s="4"/>
      <c r="GCY113" s="4"/>
      <c r="GCZ113" s="4"/>
      <c r="GDA113" s="4"/>
      <c r="GDB113" s="4"/>
      <c r="GDC113" s="4"/>
      <c r="GDD113" s="4"/>
      <c r="GDE113" s="4"/>
      <c r="GDF113" s="4"/>
      <c r="GDG113" s="4"/>
      <c r="GDH113" s="4"/>
      <c r="GDI113" s="4"/>
      <c r="GDJ113" s="4"/>
      <c r="GDK113" s="4"/>
      <c r="GDL113" s="4"/>
      <c r="GDM113" s="4"/>
      <c r="GDN113" s="4"/>
      <c r="GDO113" s="4"/>
      <c r="GDP113" s="4"/>
      <c r="GDQ113" s="4"/>
      <c r="GDR113" s="4"/>
      <c r="GDS113" s="4"/>
      <c r="GDT113" s="4"/>
      <c r="GDU113" s="4"/>
      <c r="GDV113" s="4"/>
      <c r="GDW113" s="4"/>
      <c r="GDX113" s="4"/>
      <c r="GDY113" s="4"/>
      <c r="GDZ113" s="4"/>
      <c r="GEA113" s="4"/>
      <c r="GEB113" s="4"/>
      <c r="GEC113" s="4"/>
      <c r="GED113" s="4"/>
      <c r="GEE113" s="4"/>
      <c r="GEF113" s="4"/>
      <c r="GEG113" s="4"/>
      <c r="GEH113" s="4"/>
      <c r="GEI113" s="4"/>
      <c r="GEJ113" s="4"/>
      <c r="GEK113" s="4"/>
      <c r="GEL113" s="4"/>
      <c r="GEM113" s="4"/>
      <c r="GEN113" s="4"/>
      <c r="GEO113" s="4"/>
      <c r="GEP113" s="4"/>
      <c r="GEQ113" s="4"/>
      <c r="GER113" s="4"/>
      <c r="GES113" s="4"/>
      <c r="GET113" s="4"/>
      <c r="GEU113" s="4"/>
      <c r="GEV113" s="4"/>
      <c r="GEW113" s="4"/>
      <c r="GEX113" s="4"/>
      <c r="GEY113" s="4"/>
      <c r="GEZ113" s="4"/>
      <c r="GFA113" s="4"/>
      <c r="GFB113" s="4"/>
      <c r="GFC113" s="4"/>
      <c r="GFD113" s="4"/>
      <c r="GFE113" s="4"/>
      <c r="GFF113" s="4"/>
      <c r="GFG113" s="4"/>
      <c r="GFH113" s="4"/>
      <c r="GFI113" s="4"/>
      <c r="GFJ113" s="4"/>
      <c r="GFK113" s="4"/>
      <c r="GFL113" s="4"/>
      <c r="GFM113" s="4"/>
      <c r="GFN113" s="4"/>
      <c r="GFO113" s="4"/>
      <c r="GFP113" s="4"/>
      <c r="GFQ113" s="4"/>
      <c r="GFR113" s="4"/>
      <c r="GFS113" s="4"/>
      <c r="GFT113" s="4"/>
      <c r="GFU113" s="4"/>
      <c r="GFV113" s="4"/>
      <c r="GFW113" s="4"/>
      <c r="GFX113" s="4"/>
      <c r="GFY113" s="4"/>
      <c r="GFZ113" s="4"/>
      <c r="GGA113" s="4"/>
      <c r="GGB113" s="4"/>
      <c r="GGC113" s="4"/>
      <c r="GGD113" s="4"/>
      <c r="GGE113" s="4"/>
      <c r="GGF113" s="4"/>
      <c r="GGG113" s="4"/>
      <c r="GGH113" s="4"/>
      <c r="GGI113" s="4"/>
      <c r="GGJ113" s="4"/>
      <c r="GGK113" s="4"/>
      <c r="GGL113" s="4"/>
      <c r="GGM113" s="4"/>
      <c r="GGN113" s="4"/>
      <c r="GGO113" s="4"/>
      <c r="GGP113" s="4"/>
      <c r="GGQ113" s="4"/>
      <c r="GGR113" s="4"/>
      <c r="GGS113" s="4"/>
      <c r="GGT113" s="4"/>
      <c r="GGU113" s="4"/>
      <c r="GGV113" s="4"/>
      <c r="GGW113" s="4"/>
      <c r="GGX113" s="4"/>
      <c r="GGY113" s="4"/>
      <c r="GGZ113" s="4"/>
      <c r="GHA113" s="4"/>
      <c r="GHB113" s="4"/>
      <c r="GHC113" s="4"/>
      <c r="GHD113" s="4"/>
      <c r="GHE113" s="4"/>
      <c r="GHF113" s="4"/>
      <c r="GHG113" s="4"/>
      <c r="GHH113" s="4"/>
      <c r="GHI113" s="4"/>
      <c r="GHJ113" s="4"/>
      <c r="GHK113" s="4"/>
      <c r="GHL113" s="4"/>
      <c r="GHM113" s="4"/>
      <c r="GHN113" s="4"/>
      <c r="GHO113" s="4"/>
      <c r="GHP113" s="4"/>
      <c r="GHQ113" s="4"/>
      <c r="GHR113" s="4"/>
      <c r="GHS113" s="4"/>
      <c r="GHT113" s="4"/>
      <c r="GHU113" s="4"/>
      <c r="GHV113" s="4"/>
      <c r="GHW113" s="4"/>
      <c r="GHX113" s="4"/>
      <c r="GHY113" s="4"/>
      <c r="GHZ113" s="4"/>
      <c r="GIA113" s="4"/>
      <c r="GIB113" s="4"/>
      <c r="GIC113" s="4"/>
      <c r="GID113" s="4"/>
      <c r="GIE113" s="4"/>
      <c r="GIF113" s="4"/>
      <c r="GIG113" s="4"/>
      <c r="GIH113" s="4"/>
      <c r="GII113" s="4"/>
      <c r="GIJ113" s="4"/>
      <c r="GIK113" s="4"/>
      <c r="GIL113" s="4"/>
      <c r="GIM113" s="4"/>
      <c r="GIN113" s="4"/>
      <c r="GIO113" s="4"/>
      <c r="GIP113" s="4"/>
      <c r="GIQ113" s="4"/>
      <c r="GIR113" s="4"/>
      <c r="GIS113" s="4"/>
      <c r="GIT113" s="4"/>
      <c r="GIU113" s="4"/>
      <c r="GIV113" s="4"/>
      <c r="GIW113" s="4"/>
      <c r="GIX113" s="4"/>
      <c r="GIY113" s="4"/>
      <c r="GIZ113" s="4"/>
      <c r="GJA113" s="4"/>
      <c r="GJB113" s="4"/>
      <c r="GJC113" s="4"/>
      <c r="GJD113" s="4"/>
      <c r="GJE113" s="4"/>
      <c r="GJF113" s="4"/>
      <c r="GJG113" s="4"/>
      <c r="GJH113" s="4"/>
      <c r="GJI113" s="4"/>
      <c r="GJJ113" s="4"/>
      <c r="GJK113" s="4"/>
      <c r="GJL113" s="4"/>
      <c r="GJM113" s="4"/>
      <c r="GJN113" s="4"/>
      <c r="GJO113" s="4"/>
      <c r="GJP113" s="4"/>
      <c r="GJQ113" s="4"/>
      <c r="GJR113" s="4"/>
      <c r="GJS113" s="4"/>
      <c r="GJT113" s="4"/>
      <c r="GJU113" s="4"/>
      <c r="GJV113" s="4"/>
      <c r="GJW113" s="4"/>
      <c r="GJX113" s="4"/>
      <c r="GJY113" s="4"/>
      <c r="GJZ113" s="4"/>
      <c r="GKA113" s="4"/>
      <c r="GKB113" s="4"/>
      <c r="GKC113" s="4"/>
      <c r="GKD113" s="4"/>
      <c r="GKE113" s="4"/>
      <c r="GKF113" s="4"/>
      <c r="GKG113" s="4"/>
      <c r="GKH113" s="4"/>
      <c r="GKI113" s="4"/>
      <c r="GKJ113" s="4"/>
      <c r="GKK113" s="4"/>
      <c r="GKL113" s="4"/>
      <c r="GKM113" s="4"/>
      <c r="GKN113" s="4"/>
      <c r="GKP113" s="4"/>
      <c r="GKQ113" s="4"/>
      <c r="GKR113" s="4"/>
      <c r="GKS113" s="4"/>
      <c r="GKT113" s="4"/>
      <c r="GKV113" s="4"/>
      <c r="GKZ113" s="4"/>
      <c r="GLA113" s="4"/>
      <c r="GLB113" s="4"/>
      <c r="GLC113" s="4"/>
      <c r="GLD113" s="4"/>
      <c r="GLE113" s="4"/>
      <c r="GLF113" s="4"/>
      <c r="GLG113" s="4"/>
      <c r="GLH113" s="4"/>
      <c r="GLI113" s="4"/>
      <c r="GLK113" s="4"/>
      <c r="GLL113" s="4"/>
      <c r="GLM113" s="4"/>
      <c r="GLN113" s="4"/>
      <c r="GLO113" s="4"/>
      <c r="GLP113" s="4"/>
      <c r="GLQ113" s="4"/>
      <c r="GLR113" s="4"/>
      <c r="GLS113" s="4"/>
      <c r="GLT113" s="4"/>
      <c r="GLU113" s="4"/>
      <c r="GLV113" s="4"/>
      <c r="GLW113" s="4"/>
      <c r="GLX113" s="4"/>
      <c r="GLY113" s="4"/>
      <c r="GLZ113" s="4"/>
      <c r="GMA113" s="4"/>
      <c r="GMB113" s="4"/>
      <c r="GMC113" s="4"/>
      <c r="GMD113" s="4"/>
      <c r="GME113" s="4"/>
      <c r="GMF113" s="4"/>
      <c r="GMG113" s="4"/>
      <c r="GMH113" s="4"/>
      <c r="GMI113" s="4"/>
      <c r="GMJ113" s="4"/>
      <c r="GMK113" s="4"/>
      <c r="GML113" s="4"/>
      <c r="GMM113" s="4"/>
      <c r="GMN113" s="4"/>
      <c r="GMO113" s="4"/>
      <c r="GMP113" s="4"/>
      <c r="GMQ113" s="4"/>
      <c r="GMR113" s="4"/>
      <c r="GMS113" s="4"/>
      <c r="GMT113" s="4"/>
      <c r="GMU113" s="4"/>
      <c r="GMV113" s="4"/>
      <c r="GMW113" s="4"/>
      <c r="GMX113" s="4"/>
      <c r="GMY113" s="4"/>
      <c r="GMZ113" s="4"/>
      <c r="GNA113" s="4"/>
      <c r="GNB113" s="4"/>
      <c r="GNC113" s="4"/>
      <c r="GND113" s="4"/>
      <c r="GNE113" s="4"/>
      <c r="GNF113" s="4"/>
      <c r="GNG113" s="4"/>
      <c r="GNH113" s="4"/>
      <c r="GNI113" s="4"/>
      <c r="GNJ113" s="4"/>
      <c r="GNK113" s="4"/>
      <c r="GNL113" s="4"/>
      <c r="GNM113" s="4"/>
      <c r="GNN113" s="4"/>
      <c r="GNO113" s="4"/>
      <c r="GNP113" s="4"/>
      <c r="GNQ113" s="4"/>
      <c r="GNR113" s="4"/>
      <c r="GNS113" s="4"/>
      <c r="GNT113" s="4"/>
      <c r="GNU113" s="4"/>
      <c r="GNV113" s="4"/>
      <c r="GNW113" s="4"/>
      <c r="GNX113" s="4"/>
      <c r="GNY113" s="4"/>
      <c r="GNZ113" s="4"/>
      <c r="GOA113" s="4"/>
      <c r="GOB113" s="4"/>
      <c r="GOC113" s="4"/>
      <c r="GOD113" s="4"/>
      <c r="GOE113" s="4"/>
      <c r="GOF113" s="4"/>
      <c r="GOG113" s="4"/>
      <c r="GOH113" s="4"/>
      <c r="GOI113" s="4"/>
      <c r="GOJ113" s="4"/>
      <c r="GOK113" s="4"/>
      <c r="GOL113" s="4"/>
      <c r="GOM113" s="4"/>
      <c r="GON113" s="4"/>
      <c r="GOO113" s="4"/>
      <c r="GOP113" s="4"/>
      <c r="GOQ113" s="4"/>
      <c r="GOR113" s="4"/>
      <c r="GOS113" s="4"/>
      <c r="GOT113" s="4"/>
      <c r="GOU113" s="4"/>
      <c r="GOV113" s="4"/>
      <c r="GOW113" s="4"/>
      <c r="GOX113" s="4"/>
      <c r="GOY113" s="4"/>
      <c r="GOZ113" s="4"/>
      <c r="GPA113" s="4"/>
      <c r="GPB113" s="4"/>
      <c r="GPC113" s="4"/>
      <c r="GPD113" s="4"/>
      <c r="GPE113" s="4"/>
      <c r="GPF113" s="4"/>
      <c r="GPG113" s="4"/>
      <c r="GPH113" s="4"/>
      <c r="GPI113" s="4"/>
      <c r="GPJ113" s="4"/>
      <c r="GPK113" s="4"/>
      <c r="GPL113" s="4"/>
      <c r="GPM113" s="4"/>
      <c r="GPN113" s="4"/>
      <c r="GPO113" s="4"/>
      <c r="GPP113" s="4"/>
      <c r="GPQ113" s="4"/>
      <c r="GPR113" s="4"/>
      <c r="GPS113" s="4"/>
      <c r="GPT113" s="4"/>
      <c r="GPU113" s="4"/>
      <c r="GPV113" s="4"/>
      <c r="GPW113" s="4"/>
      <c r="GPX113" s="4"/>
      <c r="GPY113" s="4"/>
      <c r="GPZ113" s="4"/>
      <c r="GQA113" s="4"/>
      <c r="GQB113" s="4"/>
      <c r="GQC113" s="4"/>
      <c r="GQD113" s="4"/>
      <c r="GQE113" s="4"/>
      <c r="GQF113" s="4"/>
      <c r="GQG113" s="4"/>
      <c r="GQH113" s="4"/>
      <c r="GQI113" s="4"/>
      <c r="GQJ113" s="4"/>
      <c r="GQK113" s="4"/>
      <c r="GQL113" s="4"/>
      <c r="GQM113" s="4"/>
      <c r="GQN113" s="4"/>
      <c r="GQO113" s="4"/>
      <c r="GQP113" s="4"/>
      <c r="GQQ113" s="4"/>
      <c r="GQR113" s="4"/>
      <c r="GQS113" s="4"/>
      <c r="GQT113" s="4"/>
      <c r="GQU113" s="4"/>
      <c r="GQV113" s="4"/>
      <c r="GQW113" s="4"/>
      <c r="GQX113" s="4"/>
      <c r="GQY113" s="4"/>
      <c r="GQZ113" s="4"/>
      <c r="GRA113" s="4"/>
      <c r="GRB113" s="4"/>
      <c r="GRC113" s="4"/>
      <c r="GRD113" s="4"/>
      <c r="GRE113" s="4"/>
      <c r="GRF113" s="4"/>
      <c r="GRG113" s="4"/>
      <c r="GRH113" s="4"/>
      <c r="GRI113" s="4"/>
      <c r="GRJ113" s="4"/>
      <c r="GRK113" s="4"/>
      <c r="GRL113" s="4"/>
      <c r="GRM113" s="4"/>
      <c r="GRN113" s="4"/>
      <c r="GRO113" s="4"/>
      <c r="GRP113" s="4"/>
      <c r="GRQ113" s="4"/>
      <c r="GRR113" s="4"/>
      <c r="GRS113" s="4"/>
      <c r="GRT113" s="4"/>
      <c r="GRU113" s="4"/>
      <c r="GRV113" s="4"/>
      <c r="GRW113" s="4"/>
      <c r="GRX113" s="4"/>
      <c r="GRY113" s="4"/>
      <c r="GRZ113" s="4"/>
      <c r="GSA113" s="4"/>
      <c r="GSB113" s="4"/>
      <c r="GSC113" s="4"/>
      <c r="GSD113" s="4"/>
      <c r="GSE113" s="4"/>
      <c r="GSF113" s="4"/>
      <c r="GSG113" s="4"/>
      <c r="GSH113" s="4"/>
      <c r="GSI113" s="4"/>
      <c r="GSJ113" s="4"/>
      <c r="GSK113" s="4"/>
      <c r="GSL113" s="4"/>
      <c r="GSM113" s="4"/>
      <c r="GSN113" s="4"/>
      <c r="GSO113" s="4"/>
      <c r="GSP113" s="4"/>
      <c r="GSQ113" s="4"/>
      <c r="GSR113" s="4"/>
      <c r="GSS113" s="4"/>
      <c r="GST113" s="4"/>
      <c r="GSU113" s="4"/>
      <c r="GSV113" s="4"/>
      <c r="GSW113" s="4"/>
      <c r="GSX113" s="4"/>
      <c r="GSY113" s="4"/>
      <c r="GSZ113" s="4"/>
      <c r="GTA113" s="4"/>
      <c r="GTB113" s="4"/>
      <c r="GTC113" s="4"/>
      <c r="GTD113" s="4"/>
      <c r="GTE113" s="4"/>
      <c r="GTF113" s="4"/>
      <c r="GTG113" s="4"/>
      <c r="GTH113" s="4"/>
      <c r="GTI113" s="4"/>
      <c r="GTJ113" s="4"/>
      <c r="GTK113" s="4"/>
      <c r="GTL113" s="4"/>
      <c r="GTM113" s="4"/>
      <c r="GTN113" s="4"/>
      <c r="GTO113" s="4"/>
      <c r="GTP113" s="4"/>
      <c r="GTQ113" s="4"/>
      <c r="GTR113" s="4"/>
      <c r="GTS113" s="4"/>
      <c r="GTT113" s="4"/>
      <c r="GTU113" s="4"/>
      <c r="GTV113" s="4"/>
      <c r="GTW113" s="4"/>
      <c r="GTX113" s="4"/>
      <c r="GTY113" s="4"/>
      <c r="GTZ113" s="4"/>
      <c r="GUA113" s="4"/>
      <c r="GUB113" s="4"/>
      <c r="GUC113" s="4"/>
      <c r="GUD113" s="4"/>
      <c r="GUE113" s="4"/>
      <c r="GUF113" s="4"/>
      <c r="GUG113" s="4"/>
      <c r="GUH113" s="4"/>
      <c r="GUI113" s="4"/>
      <c r="GUJ113" s="4"/>
      <c r="GUL113" s="4"/>
      <c r="GUM113" s="4"/>
      <c r="GUN113" s="4"/>
      <c r="GUO113" s="4"/>
      <c r="GUP113" s="4"/>
      <c r="GUR113" s="4"/>
      <c r="GUV113" s="4"/>
      <c r="GUW113" s="4"/>
      <c r="GUX113" s="4"/>
      <c r="GUY113" s="4"/>
      <c r="GUZ113" s="4"/>
      <c r="GVA113" s="4"/>
      <c r="GVB113" s="4"/>
      <c r="GVC113" s="4"/>
      <c r="GVD113" s="4"/>
      <c r="GVE113" s="4"/>
      <c r="GVG113" s="4"/>
      <c r="GVH113" s="4"/>
      <c r="GVI113" s="4"/>
      <c r="GVJ113" s="4"/>
      <c r="GVK113" s="4"/>
      <c r="GVL113" s="4"/>
      <c r="GVM113" s="4"/>
      <c r="GVN113" s="4"/>
      <c r="GVO113" s="4"/>
      <c r="GVP113" s="4"/>
      <c r="GVQ113" s="4"/>
      <c r="GVR113" s="4"/>
      <c r="GVS113" s="4"/>
      <c r="GVT113" s="4"/>
      <c r="GVU113" s="4"/>
      <c r="GVV113" s="4"/>
      <c r="GVW113" s="4"/>
      <c r="GVX113" s="4"/>
      <c r="GVY113" s="4"/>
      <c r="GVZ113" s="4"/>
      <c r="GWA113" s="4"/>
      <c r="GWB113" s="4"/>
      <c r="GWC113" s="4"/>
      <c r="GWD113" s="4"/>
      <c r="GWE113" s="4"/>
      <c r="GWF113" s="4"/>
      <c r="GWG113" s="4"/>
      <c r="GWH113" s="4"/>
      <c r="GWI113" s="4"/>
      <c r="GWJ113" s="4"/>
      <c r="GWK113" s="4"/>
      <c r="GWL113" s="4"/>
      <c r="GWM113" s="4"/>
      <c r="GWN113" s="4"/>
      <c r="GWO113" s="4"/>
      <c r="GWP113" s="4"/>
      <c r="GWQ113" s="4"/>
      <c r="GWR113" s="4"/>
      <c r="GWS113" s="4"/>
      <c r="GWT113" s="4"/>
      <c r="GWU113" s="4"/>
      <c r="GWV113" s="4"/>
      <c r="GWW113" s="4"/>
      <c r="GWX113" s="4"/>
      <c r="GWY113" s="4"/>
      <c r="GWZ113" s="4"/>
      <c r="GXA113" s="4"/>
      <c r="GXB113" s="4"/>
      <c r="GXC113" s="4"/>
      <c r="GXD113" s="4"/>
      <c r="GXE113" s="4"/>
      <c r="GXF113" s="4"/>
      <c r="GXG113" s="4"/>
      <c r="GXH113" s="4"/>
      <c r="GXI113" s="4"/>
      <c r="GXJ113" s="4"/>
      <c r="GXK113" s="4"/>
      <c r="GXL113" s="4"/>
      <c r="GXM113" s="4"/>
      <c r="GXN113" s="4"/>
      <c r="GXO113" s="4"/>
      <c r="GXP113" s="4"/>
      <c r="GXQ113" s="4"/>
      <c r="GXR113" s="4"/>
      <c r="GXS113" s="4"/>
      <c r="GXT113" s="4"/>
      <c r="GXU113" s="4"/>
      <c r="GXV113" s="4"/>
      <c r="GXW113" s="4"/>
      <c r="GXX113" s="4"/>
      <c r="GXY113" s="4"/>
      <c r="GXZ113" s="4"/>
      <c r="GYA113" s="4"/>
      <c r="GYB113" s="4"/>
      <c r="GYC113" s="4"/>
      <c r="GYD113" s="4"/>
      <c r="GYE113" s="4"/>
      <c r="GYF113" s="4"/>
      <c r="GYG113" s="4"/>
      <c r="GYH113" s="4"/>
      <c r="GYI113" s="4"/>
      <c r="GYJ113" s="4"/>
      <c r="GYK113" s="4"/>
      <c r="GYL113" s="4"/>
      <c r="GYM113" s="4"/>
      <c r="GYN113" s="4"/>
      <c r="GYO113" s="4"/>
      <c r="GYP113" s="4"/>
      <c r="GYQ113" s="4"/>
      <c r="GYR113" s="4"/>
      <c r="GYS113" s="4"/>
      <c r="GYT113" s="4"/>
      <c r="GYU113" s="4"/>
      <c r="GYV113" s="4"/>
      <c r="GYW113" s="4"/>
      <c r="GYX113" s="4"/>
      <c r="GYY113" s="4"/>
      <c r="GYZ113" s="4"/>
      <c r="GZA113" s="4"/>
      <c r="GZB113" s="4"/>
      <c r="GZC113" s="4"/>
      <c r="GZD113" s="4"/>
      <c r="GZE113" s="4"/>
      <c r="GZF113" s="4"/>
      <c r="GZG113" s="4"/>
      <c r="GZH113" s="4"/>
      <c r="GZI113" s="4"/>
      <c r="GZJ113" s="4"/>
      <c r="GZK113" s="4"/>
      <c r="GZL113" s="4"/>
      <c r="GZM113" s="4"/>
      <c r="GZN113" s="4"/>
      <c r="GZO113" s="4"/>
      <c r="GZP113" s="4"/>
      <c r="GZQ113" s="4"/>
      <c r="GZR113" s="4"/>
      <c r="GZS113" s="4"/>
      <c r="GZT113" s="4"/>
      <c r="GZU113" s="4"/>
      <c r="GZV113" s="4"/>
      <c r="GZW113" s="4"/>
      <c r="GZX113" s="4"/>
      <c r="GZY113" s="4"/>
      <c r="GZZ113" s="4"/>
      <c r="HAA113" s="4"/>
      <c r="HAB113" s="4"/>
      <c r="HAC113" s="4"/>
      <c r="HAD113" s="4"/>
      <c r="HAE113" s="4"/>
      <c r="HAF113" s="4"/>
      <c r="HAG113" s="4"/>
      <c r="HAH113" s="4"/>
      <c r="HAI113" s="4"/>
      <c r="HAJ113" s="4"/>
      <c r="HAK113" s="4"/>
      <c r="HAL113" s="4"/>
      <c r="HAM113" s="4"/>
      <c r="HAN113" s="4"/>
      <c r="HAO113" s="4"/>
      <c r="HAP113" s="4"/>
      <c r="HAQ113" s="4"/>
      <c r="HAR113" s="4"/>
      <c r="HAS113" s="4"/>
      <c r="HAT113" s="4"/>
      <c r="HAU113" s="4"/>
      <c r="HAV113" s="4"/>
      <c r="HAW113" s="4"/>
      <c r="HAX113" s="4"/>
      <c r="HAY113" s="4"/>
      <c r="HAZ113" s="4"/>
      <c r="HBA113" s="4"/>
      <c r="HBB113" s="4"/>
      <c r="HBC113" s="4"/>
      <c r="HBD113" s="4"/>
      <c r="HBE113" s="4"/>
      <c r="HBF113" s="4"/>
      <c r="HBG113" s="4"/>
      <c r="HBH113" s="4"/>
      <c r="HBI113" s="4"/>
      <c r="HBJ113" s="4"/>
      <c r="HBK113" s="4"/>
      <c r="HBL113" s="4"/>
      <c r="HBM113" s="4"/>
      <c r="HBN113" s="4"/>
      <c r="HBO113" s="4"/>
      <c r="HBP113" s="4"/>
      <c r="HBQ113" s="4"/>
      <c r="HBR113" s="4"/>
      <c r="HBS113" s="4"/>
      <c r="HBT113" s="4"/>
      <c r="HBU113" s="4"/>
      <c r="HBV113" s="4"/>
      <c r="HBW113" s="4"/>
      <c r="HBX113" s="4"/>
      <c r="HBY113" s="4"/>
      <c r="HBZ113" s="4"/>
      <c r="HCA113" s="4"/>
      <c r="HCB113" s="4"/>
      <c r="HCC113" s="4"/>
      <c r="HCD113" s="4"/>
      <c r="HCE113" s="4"/>
      <c r="HCF113" s="4"/>
      <c r="HCG113" s="4"/>
      <c r="HCH113" s="4"/>
      <c r="HCI113" s="4"/>
      <c r="HCJ113" s="4"/>
      <c r="HCK113" s="4"/>
      <c r="HCL113" s="4"/>
      <c r="HCM113" s="4"/>
      <c r="HCN113" s="4"/>
      <c r="HCO113" s="4"/>
      <c r="HCP113" s="4"/>
      <c r="HCQ113" s="4"/>
      <c r="HCR113" s="4"/>
      <c r="HCS113" s="4"/>
      <c r="HCT113" s="4"/>
      <c r="HCU113" s="4"/>
      <c r="HCV113" s="4"/>
      <c r="HCW113" s="4"/>
      <c r="HCX113" s="4"/>
      <c r="HCY113" s="4"/>
      <c r="HCZ113" s="4"/>
      <c r="HDA113" s="4"/>
      <c r="HDB113" s="4"/>
      <c r="HDC113" s="4"/>
      <c r="HDD113" s="4"/>
      <c r="HDE113" s="4"/>
      <c r="HDF113" s="4"/>
      <c r="HDG113" s="4"/>
      <c r="HDH113" s="4"/>
      <c r="HDI113" s="4"/>
      <c r="HDJ113" s="4"/>
      <c r="HDK113" s="4"/>
      <c r="HDL113" s="4"/>
      <c r="HDM113" s="4"/>
      <c r="HDN113" s="4"/>
      <c r="HDO113" s="4"/>
      <c r="HDP113" s="4"/>
      <c r="HDQ113" s="4"/>
      <c r="HDR113" s="4"/>
      <c r="HDS113" s="4"/>
      <c r="HDT113" s="4"/>
      <c r="HDU113" s="4"/>
      <c r="HDV113" s="4"/>
      <c r="HDW113" s="4"/>
      <c r="HDX113" s="4"/>
      <c r="HDY113" s="4"/>
      <c r="HDZ113" s="4"/>
      <c r="HEA113" s="4"/>
      <c r="HEB113" s="4"/>
      <c r="HEC113" s="4"/>
      <c r="HED113" s="4"/>
      <c r="HEE113" s="4"/>
      <c r="HEF113" s="4"/>
      <c r="HEH113" s="4"/>
      <c r="HEI113" s="4"/>
      <c r="HEJ113" s="4"/>
      <c r="HEK113" s="4"/>
      <c r="HEL113" s="4"/>
      <c r="HEN113" s="4"/>
      <c r="HER113" s="4"/>
      <c r="HES113" s="4"/>
      <c r="HET113" s="4"/>
      <c r="HEU113" s="4"/>
      <c r="HEV113" s="4"/>
      <c r="HEW113" s="4"/>
      <c r="HEX113" s="4"/>
      <c r="HEY113" s="4"/>
      <c r="HEZ113" s="4"/>
      <c r="HFA113" s="4"/>
      <c r="HFC113" s="4"/>
      <c r="HFD113" s="4"/>
      <c r="HFE113" s="4"/>
      <c r="HFF113" s="4"/>
      <c r="HFG113" s="4"/>
      <c r="HFH113" s="4"/>
      <c r="HFI113" s="4"/>
      <c r="HFJ113" s="4"/>
      <c r="HFK113" s="4"/>
      <c r="HFL113" s="4"/>
      <c r="HFM113" s="4"/>
      <c r="HFN113" s="4"/>
      <c r="HFO113" s="4"/>
      <c r="HFP113" s="4"/>
      <c r="HFQ113" s="4"/>
      <c r="HFR113" s="4"/>
      <c r="HFS113" s="4"/>
      <c r="HFT113" s="4"/>
      <c r="HFU113" s="4"/>
      <c r="HFV113" s="4"/>
      <c r="HFW113" s="4"/>
      <c r="HFX113" s="4"/>
      <c r="HFY113" s="4"/>
      <c r="HFZ113" s="4"/>
      <c r="HGA113" s="4"/>
      <c r="HGB113" s="4"/>
      <c r="HGC113" s="4"/>
      <c r="HGD113" s="4"/>
      <c r="HGE113" s="4"/>
      <c r="HGF113" s="4"/>
      <c r="HGG113" s="4"/>
      <c r="HGH113" s="4"/>
      <c r="HGI113" s="4"/>
      <c r="HGJ113" s="4"/>
      <c r="HGK113" s="4"/>
      <c r="HGL113" s="4"/>
      <c r="HGM113" s="4"/>
      <c r="HGN113" s="4"/>
      <c r="HGO113" s="4"/>
      <c r="HGP113" s="4"/>
      <c r="HGQ113" s="4"/>
      <c r="HGR113" s="4"/>
      <c r="HGS113" s="4"/>
      <c r="HGT113" s="4"/>
      <c r="HGU113" s="4"/>
      <c r="HGV113" s="4"/>
      <c r="HGW113" s="4"/>
      <c r="HGX113" s="4"/>
      <c r="HGY113" s="4"/>
      <c r="HGZ113" s="4"/>
      <c r="HHA113" s="4"/>
      <c r="HHB113" s="4"/>
      <c r="HHC113" s="4"/>
      <c r="HHD113" s="4"/>
      <c r="HHE113" s="4"/>
      <c r="HHF113" s="4"/>
      <c r="HHG113" s="4"/>
      <c r="HHH113" s="4"/>
      <c r="HHI113" s="4"/>
      <c r="HHJ113" s="4"/>
      <c r="HHK113" s="4"/>
      <c r="HHL113" s="4"/>
      <c r="HHM113" s="4"/>
      <c r="HHN113" s="4"/>
      <c r="HHO113" s="4"/>
      <c r="HHP113" s="4"/>
      <c r="HHQ113" s="4"/>
      <c r="HHR113" s="4"/>
      <c r="HHS113" s="4"/>
      <c r="HHT113" s="4"/>
      <c r="HHU113" s="4"/>
      <c r="HHV113" s="4"/>
      <c r="HHW113" s="4"/>
      <c r="HHX113" s="4"/>
      <c r="HHY113" s="4"/>
      <c r="HHZ113" s="4"/>
      <c r="HIA113" s="4"/>
      <c r="HIB113" s="4"/>
      <c r="HIC113" s="4"/>
      <c r="HID113" s="4"/>
      <c r="HIE113" s="4"/>
      <c r="HIF113" s="4"/>
      <c r="HIG113" s="4"/>
      <c r="HIH113" s="4"/>
      <c r="HII113" s="4"/>
      <c r="HIJ113" s="4"/>
      <c r="HIK113" s="4"/>
      <c r="HIL113" s="4"/>
      <c r="HIM113" s="4"/>
      <c r="HIN113" s="4"/>
      <c r="HIO113" s="4"/>
      <c r="HIP113" s="4"/>
      <c r="HIQ113" s="4"/>
      <c r="HIR113" s="4"/>
      <c r="HIS113" s="4"/>
      <c r="HIT113" s="4"/>
      <c r="HIU113" s="4"/>
      <c r="HIV113" s="4"/>
      <c r="HIW113" s="4"/>
      <c r="HIX113" s="4"/>
      <c r="HIY113" s="4"/>
      <c r="HIZ113" s="4"/>
      <c r="HJA113" s="4"/>
      <c r="HJB113" s="4"/>
      <c r="HJC113" s="4"/>
      <c r="HJD113" s="4"/>
      <c r="HJE113" s="4"/>
      <c r="HJF113" s="4"/>
      <c r="HJG113" s="4"/>
      <c r="HJH113" s="4"/>
      <c r="HJI113" s="4"/>
      <c r="HJJ113" s="4"/>
      <c r="HJK113" s="4"/>
      <c r="HJL113" s="4"/>
      <c r="HJM113" s="4"/>
      <c r="HJN113" s="4"/>
      <c r="HJO113" s="4"/>
      <c r="HJP113" s="4"/>
      <c r="HJQ113" s="4"/>
      <c r="HJR113" s="4"/>
      <c r="HJS113" s="4"/>
      <c r="HJT113" s="4"/>
      <c r="HJU113" s="4"/>
      <c r="HJV113" s="4"/>
      <c r="HJW113" s="4"/>
      <c r="HJX113" s="4"/>
      <c r="HJY113" s="4"/>
      <c r="HJZ113" s="4"/>
      <c r="HKA113" s="4"/>
      <c r="HKB113" s="4"/>
      <c r="HKC113" s="4"/>
      <c r="HKD113" s="4"/>
      <c r="HKE113" s="4"/>
      <c r="HKF113" s="4"/>
      <c r="HKG113" s="4"/>
      <c r="HKH113" s="4"/>
      <c r="HKI113" s="4"/>
      <c r="HKJ113" s="4"/>
      <c r="HKK113" s="4"/>
      <c r="HKL113" s="4"/>
      <c r="HKM113" s="4"/>
      <c r="HKN113" s="4"/>
      <c r="HKO113" s="4"/>
      <c r="HKP113" s="4"/>
      <c r="HKQ113" s="4"/>
      <c r="HKR113" s="4"/>
      <c r="HKS113" s="4"/>
      <c r="HKT113" s="4"/>
      <c r="HKU113" s="4"/>
      <c r="HKV113" s="4"/>
      <c r="HKW113" s="4"/>
      <c r="HKX113" s="4"/>
      <c r="HKY113" s="4"/>
      <c r="HKZ113" s="4"/>
      <c r="HLA113" s="4"/>
      <c r="HLB113" s="4"/>
      <c r="HLC113" s="4"/>
      <c r="HLD113" s="4"/>
      <c r="HLE113" s="4"/>
      <c r="HLF113" s="4"/>
      <c r="HLG113" s="4"/>
      <c r="HLH113" s="4"/>
      <c r="HLI113" s="4"/>
      <c r="HLJ113" s="4"/>
      <c r="HLK113" s="4"/>
      <c r="HLL113" s="4"/>
      <c r="HLM113" s="4"/>
      <c r="HLN113" s="4"/>
      <c r="HLO113" s="4"/>
      <c r="HLP113" s="4"/>
      <c r="HLQ113" s="4"/>
      <c r="HLR113" s="4"/>
      <c r="HLS113" s="4"/>
      <c r="HLT113" s="4"/>
      <c r="HLU113" s="4"/>
      <c r="HLV113" s="4"/>
      <c r="HLW113" s="4"/>
      <c r="HLX113" s="4"/>
      <c r="HLY113" s="4"/>
      <c r="HLZ113" s="4"/>
      <c r="HMA113" s="4"/>
      <c r="HMB113" s="4"/>
      <c r="HMC113" s="4"/>
      <c r="HMD113" s="4"/>
      <c r="HME113" s="4"/>
      <c r="HMF113" s="4"/>
      <c r="HMG113" s="4"/>
      <c r="HMH113" s="4"/>
      <c r="HMI113" s="4"/>
      <c r="HMJ113" s="4"/>
      <c r="HMK113" s="4"/>
      <c r="HML113" s="4"/>
      <c r="HMM113" s="4"/>
      <c r="HMN113" s="4"/>
      <c r="HMO113" s="4"/>
      <c r="HMP113" s="4"/>
      <c r="HMQ113" s="4"/>
      <c r="HMR113" s="4"/>
      <c r="HMS113" s="4"/>
      <c r="HMT113" s="4"/>
      <c r="HMU113" s="4"/>
      <c r="HMV113" s="4"/>
      <c r="HMW113" s="4"/>
      <c r="HMX113" s="4"/>
      <c r="HMY113" s="4"/>
      <c r="HMZ113" s="4"/>
      <c r="HNA113" s="4"/>
      <c r="HNB113" s="4"/>
      <c r="HNC113" s="4"/>
      <c r="HND113" s="4"/>
      <c r="HNE113" s="4"/>
      <c r="HNF113" s="4"/>
      <c r="HNG113" s="4"/>
      <c r="HNH113" s="4"/>
      <c r="HNI113" s="4"/>
      <c r="HNJ113" s="4"/>
      <c r="HNK113" s="4"/>
      <c r="HNL113" s="4"/>
      <c r="HNM113" s="4"/>
      <c r="HNN113" s="4"/>
      <c r="HNO113" s="4"/>
      <c r="HNP113" s="4"/>
      <c r="HNQ113" s="4"/>
      <c r="HNR113" s="4"/>
      <c r="HNS113" s="4"/>
      <c r="HNT113" s="4"/>
      <c r="HNU113" s="4"/>
      <c r="HNV113" s="4"/>
      <c r="HNW113" s="4"/>
      <c r="HNX113" s="4"/>
      <c r="HNY113" s="4"/>
      <c r="HNZ113" s="4"/>
      <c r="HOA113" s="4"/>
      <c r="HOB113" s="4"/>
      <c r="HOD113" s="4"/>
      <c r="HOE113" s="4"/>
      <c r="HOF113" s="4"/>
      <c r="HOG113" s="4"/>
      <c r="HOH113" s="4"/>
      <c r="HOJ113" s="4"/>
      <c r="HON113" s="4"/>
      <c r="HOO113" s="4"/>
      <c r="HOP113" s="4"/>
      <c r="HOQ113" s="4"/>
      <c r="HOR113" s="4"/>
      <c r="HOS113" s="4"/>
      <c r="HOT113" s="4"/>
      <c r="HOU113" s="4"/>
      <c r="HOV113" s="4"/>
      <c r="HOW113" s="4"/>
      <c r="HOY113" s="4"/>
      <c r="HOZ113" s="4"/>
      <c r="HPA113" s="4"/>
      <c r="HPB113" s="4"/>
      <c r="HPC113" s="4"/>
      <c r="HPD113" s="4"/>
      <c r="HPE113" s="4"/>
      <c r="HPF113" s="4"/>
      <c r="HPG113" s="4"/>
      <c r="HPH113" s="4"/>
      <c r="HPI113" s="4"/>
      <c r="HPJ113" s="4"/>
      <c r="HPK113" s="4"/>
      <c r="HPL113" s="4"/>
      <c r="HPM113" s="4"/>
      <c r="HPN113" s="4"/>
      <c r="HPO113" s="4"/>
      <c r="HPP113" s="4"/>
      <c r="HPQ113" s="4"/>
      <c r="HPR113" s="4"/>
      <c r="HPS113" s="4"/>
      <c r="HPT113" s="4"/>
      <c r="HPU113" s="4"/>
      <c r="HPV113" s="4"/>
      <c r="HPW113" s="4"/>
      <c r="HPX113" s="4"/>
      <c r="HPY113" s="4"/>
      <c r="HPZ113" s="4"/>
      <c r="HQA113" s="4"/>
      <c r="HQB113" s="4"/>
      <c r="HQC113" s="4"/>
      <c r="HQD113" s="4"/>
      <c r="HQE113" s="4"/>
      <c r="HQF113" s="4"/>
      <c r="HQG113" s="4"/>
      <c r="HQH113" s="4"/>
      <c r="HQI113" s="4"/>
      <c r="HQJ113" s="4"/>
      <c r="HQK113" s="4"/>
      <c r="HQL113" s="4"/>
      <c r="HQM113" s="4"/>
      <c r="HQN113" s="4"/>
      <c r="HQO113" s="4"/>
      <c r="HQP113" s="4"/>
      <c r="HQQ113" s="4"/>
      <c r="HQR113" s="4"/>
      <c r="HQS113" s="4"/>
      <c r="HQT113" s="4"/>
      <c r="HQU113" s="4"/>
      <c r="HQV113" s="4"/>
      <c r="HQW113" s="4"/>
      <c r="HQX113" s="4"/>
      <c r="HQY113" s="4"/>
      <c r="HQZ113" s="4"/>
      <c r="HRA113" s="4"/>
      <c r="HRB113" s="4"/>
      <c r="HRC113" s="4"/>
      <c r="HRD113" s="4"/>
      <c r="HRE113" s="4"/>
      <c r="HRF113" s="4"/>
      <c r="HRG113" s="4"/>
      <c r="HRH113" s="4"/>
      <c r="HRI113" s="4"/>
      <c r="HRJ113" s="4"/>
      <c r="HRK113" s="4"/>
      <c r="HRL113" s="4"/>
      <c r="HRM113" s="4"/>
      <c r="HRN113" s="4"/>
      <c r="HRO113" s="4"/>
      <c r="HRP113" s="4"/>
      <c r="HRQ113" s="4"/>
      <c r="HRR113" s="4"/>
      <c r="HRS113" s="4"/>
      <c r="HRT113" s="4"/>
      <c r="HRU113" s="4"/>
      <c r="HRV113" s="4"/>
      <c r="HRW113" s="4"/>
      <c r="HRX113" s="4"/>
      <c r="HRY113" s="4"/>
      <c r="HRZ113" s="4"/>
      <c r="HSA113" s="4"/>
      <c r="HSB113" s="4"/>
      <c r="HSC113" s="4"/>
      <c r="HSD113" s="4"/>
      <c r="HSE113" s="4"/>
      <c r="HSF113" s="4"/>
      <c r="HSG113" s="4"/>
      <c r="HSH113" s="4"/>
      <c r="HSI113" s="4"/>
      <c r="HSJ113" s="4"/>
      <c r="HSK113" s="4"/>
      <c r="HSL113" s="4"/>
      <c r="HSM113" s="4"/>
      <c r="HSN113" s="4"/>
      <c r="HSO113" s="4"/>
      <c r="HSP113" s="4"/>
      <c r="HSQ113" s="4"/>
      <c r="HSR113" s="4"/>
      <c r="HSS113" s="4"/>
      <c r="HST113" s="4"/>
      <c r="HSU113" s="4"/>
      <c r="HSV113" s="4"/>
      <c r="HSW113" s="4"/>
      <c r="HSX113" s="4"/>
      <c r="HSY113" s="4"/>
      <c r="HSZ113" s="4"/>
      <c r="HTA113" s="4"/>
      <c r="HTB113" s="4"/>
      <c r="HTC113" s="4"/>
      <c r="HTD113" s="4"/>
      <c r="HTE113" s="4"/>
      <c r="HTF113" s="4"/>
      <c r="HTG113" s="4"/>
      <c r="HTH113" s="4"/>
      <c r="HTI113" s="4"/>
      <c r="HTJ113" s="4"/>
      <c r="HTK113" s="4"/>
      <c r="HTL113" s="4"/>
      <c r="HTM113" s="4"/>
      <c r="HTN113" s="4"/>
      <c r="HTO113" s="4"/>
      <c r="HTP113" s="4"/>
      <c r="HTQ113" s="4"/>
      <c r="HTR113" s="4"/>
      <c r="HTS113" s="4"/>
      <c r="HTT113" s="4"/>
      <c r="HTU113" s="4"/>
      <c r="HTV113" s="4"/>
      <c r="HTW113" s="4"/>
      <c r="HTX113" s="4"/>
      <c r="HTY113" s="4"/>
      <c r="HTZ113" s="4"/>
      <c r="HUA113" s="4"/>
      <c r="HUB113" s="4"/>
      <c r="HUC113" s="4"/>
      <c r="HUD113" s="4"/>
      <c r="HUE113" s="4"/>
      <c r="HUF113" s="4"/>
      <c r="HUG113" s="4"/>
      <c r="HUH113" s="4"/>
      <c r="HUI113" s="4"/>
      <c r="HUJ113" s="4"/>
      <c r="HUK113" s="4"/>
      <c r="HUL113" s="4"/>
      <c r="HUM113" s="4"/>
      <c r="HUN113" s="4"/>
      <c r="HUO113" s="4"/>
      <c r="HUP113" s="4"/>
      <c r="HUQ113" s="4"/>
      <c r="HUR113" s="4"/>
      <c r="HUS113" s="4"/>
      <c r="HUT113" s="4"/>
      <c r="HUU113" s="4"/>
      <c r="HUV113" s="4"/>
      <c r="HUW113" s="4"/>
      <c r="HUX113" s="4"/>
      <c r="HUY113" s="4"/>
      <c r="HUZ113" s="4"/>
      <c r="HVA113" s="4"/>
      <c r="HVB113" s="4"/>
      <c r="HVC113" s="4"/>
      <c r="HVD113" s="4"/>
      <c r="HVE113" s="4"/>
      <c r="HVF113" s="4"/>
      <c r="HVG113" s="4"/>
      <c r="HVH113" s="4"/>
      <c r="HVI113" s="4"/>
      <c r="HVJ113" s="4"/>
      <c r="HVK113" s="4"/>
      <c r="HVL113" s="4"/>
      <c r="HVM113" s="4"/>
      <c r="HVN113" s="4"/>
      <c r="HVO113" s="4"/>
      <c r="HVP113" s="4"/>
      <c r="HVQ113" s="4"/>
      <c r="HVR113" s="4"/>
      <c r="HVS113" s="4"/>
      <c r="HVT113" s="4"/>
      <c r="HVU113" s="4"/>
      <c r="HVV113" s="4"/>
      <c r="HVW113" s="4"/>
      <c r="HVX113" s="4"/>
      <c r="HVY113" s="4"/>
      <c r="HVZ113" s="4"/>
      <c r="HWA113" s="4"/>
      <c r="HWB113" s="4"/>
      <c r="HWC113" s="4"/>
      <c r="HWD113" s="4"/>
      <c r="HWE113" s="4"/>
      <c r="HWF113" s="4"/>
      <c r="HWG113" s="4"/>
      <c r="HWH113" s="4"/>
      <c r="HWI113" s="4"/>
      <c r="HWJ113" s="4"/>
      <c r="HWK113" s="4"/>
      <c r="HWL113" s="4"/>
      <c r="HWM113" s="4"/>
      <c r="HWN113" s="4"/>
      <c r="HWO113" s="4"/>
      <c r="HWP113" s="4"/>
      <c r="HWQ113" s="4"/>
      <c r="HWR113" s="4"/>
      <c r="HWS113" s="4"/>
      <c r="HWT113" s="4"/>
      <c r="HWU113" s="4"/>
      <c r="HWV113" s="4"/>
      <c r="HWW113" s="4"/>
      <c r="HWX113" s="4"/>
      <c r="HWY113" s="4"/>
      <c r="HWZ113" s="4"/>
      <c r="HXA113" s="4"/>
      <c r="HXB113" s="4"/>
      <c r="HXC113" s="4"/>
      <c r="HXD113" s="4"/>
      <c r="HXE113" s="4"/>
      <c r="HXF113" s="4"/>
      <c r="HXG113" s="4"/>
      <c r="HXH113" s="4"/>
      <c r="HXI113" s="4"/>
      <c r="HXJ113" s="4"/>
      <c r="HXK113" s="4"/>
      <c r="HXL113" s="4"/>
      <c r="HXM113" s="4"/>
      <c r="HXN113" s="4"/>
      <c r="HXO113" s="4"/>
      <c r="HXP113" s="4"/>
      <c r="HXQ113" s="4"/>
      <c r="HXR113" s="4"/>
      <c r="HXS113" s="4"/>
      <c r="HXT113" s="4"/>
      <c r="HXU113" s="4"/>
      <c r="HXV113" s="4"/>
      <c r="HXW113" s="4"/>
      <c r="HXX113" s="4"/>
      <c r="HXZ113" s="4"/>
      <c r="HYA113" s="4"/>
      <c r="HYB113" s="4"/>
      <c r="HYC113" s="4"/>
      <c r="HYD113" s="4"/>
      <c r="HYF113" s="4"/>
      <c r="HYJ113" s="4"/>
      <c r="HYK113" s="4"/>
      <c r="HYL113" s="4"/>
      <c r="HYM113" s="4"/>
      <c r="HYN113" s="4"/>
      <c r="HYO113" s="4"/>
      <c r="HYP113" s="4"/>
      <c r="HYQ113" s="4"/>
      <c r="HYR113" s="4"/>
      <c r="HYS113" s="4"/>
      <c r="HYU113" s="4"/>
      <c r="HYV113" s="4"/>
      <c r="HYW113" s="4"/>
      <c r="HYX113" s="4"/>
      <c r="HYY113" s="4"/>
      <c r="HYZ113" s="4"/>
      <c r="HZA113" s="4"/>
      <c r="HZB113" s="4"/>
      <c r="HZC113" s="4"/>
      <c r="HZD113" s="4"/>
      <c r="HZE113" s="4"/>
      <c r="HZF113" s="4"/>
      <c r="HZG113" s="4"/>
      <c r="HZH113" s="4"/>
      <c r="HZI113" s="4"/>
      <c r="HZJ113" s="4"/>
      <c r="HZK113" s="4"/>
      <c r="HZL113" s="4"/>
      <c r="HZM113" s="4"/>
      <c r="HZN113" s="4"/>
      <c r="HZO113" s="4"/>
      <c r="HZP113" s="4"/>
      <c r="HZQ113" s="4"/>
      <c r="HZR113" s="4"/>
      <c r="HZS113" s="4"/>
      <c r="HZT113" s="4"/>
      <c r="HZU113" s="4"/>
      <c r="HZV113" s="4"/>
      <c r="HZW113" s="4"/>
      <c r="HZX113" s="4"/>
      <c r="HZY113" s="4"/>
      <c r="HZZ113" s="4"/>
      <c r="IAA113" s="4"/>
      <c r="IAB113" s="4"/>
      <c r="IAC113" s="4"/>
      <c r="IAD113" s="4"/>
      <c r="IAE113" s="4"/>
      <c r="IAF113" s="4"/>
      <c r="IAG113" s="4"/>
      <c r="IAH113" s="4"/>
      <c r="IAI113" s="4"/>
      <c r="IAJ113" s="4"/>
      <c r="IAK113" s="4"/>
      <c r="IAL113" s="4"/>
      <c r="IAM113" s="4"/>
      <c r="IAN113" s="4"/>
      <c r="IAO113" s="4"/>
      <c r="IAP113" s="4"/>
      <c r="IAQ113" s="4"/>
      <c r="IAR113" s="4"/>
      <c r="IAS113" s="4"/>
      <c r="IAT113" s="4"/>
      <c r="IAU113" s="4"/>
      <c r="IAV113" s="4"/>
      <c r="IAW113" s="4"/>
      <c r="IAX113" s="4"/>
      <c r="IAY113" s="4"/>
      <c r="IAZ113" s="4"/>
      <c r="IBA113" s="4"/>
      <c r="IBB113" s="4"/>
      <c r="IBC113" s="4"/>
      <c r="IBD113" s="4"/>
      <c r="IBE113" s="4"/>
      <c r="IBF113" s="4"/>
      <c r="IBG113" s="4"/>
      <c r="IBH113" s="4"/>
      <c r="IBI113" s="4"/>
      <c r="IBJ113" s="4"/>
      <c r="IBK113" s="4"/>
      <c r="IBL113" s="4"/>
      <c r="IBM113" s="4"/>
      <c r="IBN113" s="4"/>
      <c r="IBO113" s="4"/>
      <c r="IBP113" s="4"/>
      <c r="IBQ113" s="4"/>
      <c r="IBR113" s="4"/>
      <c r="IBS113" s="4"/>
      <c r="IBT113" s="4"/>
      <c r="IBU113" s="4"/>
      <c r="IBV113" s="4"/>
      <c r="IBW113" s="4"/>
      <c r="IBX113" s="4"/>
      <c r="IBY113" s="4"/>
      <c r="IBZ113" s="4"/>
      <c r="ICA113" s="4"/>
      <c r="ICB113" s="4"/>
      <c r="ICC113" s="4"/>
      <c r="ICD113" s="4"/>
      <c r="ICE113" s="4"/>
      <c r="ICF113" s="4"/>
      <c r="ICG113" s="4"/>
      <c r="ICH113" s="4"/>
      <c r="ICI113" s="4"/>
      <c r="ICJ113" s="4"/>
      <c r="ICK113" s="4"/>
      <c r="ICL113" s="4"/>
      <c r="ICM113" s="4"/>
      <c r="ICN113" s="4"/>
      <c r="ICO113" s="4"/>
      <c r="ICP113" s="4"/>
      <c r="ICQ113" s="4"/>
      <c r="ICR113" s="4"/>
      <c r="ICS113" s="4"/>
      <c r="ICT113" s="4"/>
      <c r="ICU113" s="4"/>
      <c r="ICV113" s="4"/>
      <c r="ICW113" s="4"/>
      <c r="ICX113" s="4"/>
      <c r="ICY113" s="4"/>
      <c r="ICZ113" s="4"/>
      <c r="IDA113" s="4"/>
      <c r="IDB113" s="4"/>
      <c r="IDC113" s="4"/>
      <c r="IDD113" s="4"/>
      <c r="IDE113" s="4"/>
      <c r="IDF113" s="4"/>
      <c r="IDG113" s="4"/>
      <c r="IDH113" s="4"/>
      <c r="IDI113" s="4"/>
      <c r="IDJ113" s="4"/>
      <c r="IDK113" s="4"/>
      <c r="IDL113" s="4"/>
      <c r="IDM113" s="4"/>
      <c r="IDN113" s="4"/>
      <c r="IDO113" s="4"/>
      <c r="IDP113" s="4"/>
      <c r="IDQ113" s="4"/>
      <c r="IDR113" s="4"/>
      <c r="IDS113" s="4"/>
      <c r="IDT113" s="4"/>
      <c r="IDU113" s="4"/>
      <c r="IDV113" s="4"/>
      <c r="IDW113" s="4"/>
      <c r="IDX113" s="4"/>
      <c r="IDY113" s="4"/>
      <c r="IDZ113" s="4"/>
      <c r="IEA113" s="4"/>
      <c r="IEB113" s="4"/>
      <c r="IEC113" s="4"/>
      <c r="IED113" s="4"/>
      <c r="IEE113" s="4"/>
      <c r="IEF113" s="4"/>
      <c r="IEG113" s="4"/>
      <c r="IEH113" s="4"/>
      <c r="IEI113" s="4"/>
      <c r="IEJ113" s="4"/>
      <c r="IEK113" s="4"/>
      <c r="IEL113" s="4"/>
      <c r="IEM113" s="4"/>
      <c r="IEN113" s="4"/>
      <c r="IEO113" s="4"/>
      <c r="IEP113" s="4"/>
      <c r="IEQ113" s="4"/>
      <c r="IER113" s="4"/>
      <c r="IES113" s="4"/>
      <c r="IET113" s="4"/>
      <c r="IEU113" s="4"/>
      <c r="IEV113" s="4"/>
      <c r="IEW113" s="4"/>
      <c r="IEX113" s="4"/>
      <c r="IEY113" s="4"/>
      <c r="IEZ113" s="4"/>
      <c r="IFA113" s="4"/>
      <c r="IFB113" s="4"/>
      <c r="IFC113" s="4"/>
      <c r="IFD113" s="4"/>
      <c r="IFE113" s="4"/>
      <c r="IFF113" s="4"/>
      <c r="IFG113" s="4"/>
      <c r="IFH113" s="4"/>
      <c r="IFI113" s="4"/>
      <c r="IFJ113" s="4"/>
      <c r="IFK113" s="4"/>
      <c r="IFL113" s="4"/>
      <c r="IFM113" s="4"/>
      <c r="IFN113" s="4"/>
      <c r="IFO113" s="4"/>
      <c r="IFP113" s="4"/>
      <c r="IFQ113" s="4"/>
      <c r="IFR113" s="4"/>
      <c r="IFS113" s="4"/>
      <c r="IFT113" s="4"/>
      <c r="IFU113" s="4"/>
      <c r="IFV113" s="4"/>
      <c r="IFW113" s="4"/>
      <c r="IFX113" s="4"/>
      <c r="IFY113" s="4"/>
      <c r="IFZ113" s="4"/>
      <c r="IGA113" s="4"/>
      <c r="IGB113" s="4"/>
      <c r="IGC113" s="4"/>
      <c r="IGD113" s="4"/>
      <c r="IGE113" s="4"/>
      <c r="IGF113" s="4"/>
      <c r="IGG113" s="4"/>
      <c r="IGH113" s="4"/>
      <c r="IGI113" s="4"/>
      <c r="IGJ113" s="4"/>
      <c r="IGK113" s="4"/>
      <c r="IGL113" s="4"/>
      <c r="IGM113" s="4"/>
      <c r="IGN113" s="4"/>
      <c r="IGO113" s="4"/>
      <c r="IGP113" s="4"/>
      <c r="IGQ113" s="4"/>
      <c r="IGR113" s="4"/>
      <c r="IGS113" s="4"/>
      <c r="IGT113" s="4"/>
      <c r="IGU113" s="4"/>
      <c r="IGV113" s="4"/>
      <c r="IGW113" s="4"/>
      <c r="IGX113" s="4"/>
      <c r="IGY113" s="4"/>
      <c r="IGZ113" s="4"/>
      <c r="IHA113" s="4"/>
      <c r="IHB113" s="4"/>
      <c r="IHC113" s="4"/>
      <c r="IHD113" s="4"/>
      <c r="IHE113" s="4"/>
      <c r="IHF113" s="4"/>
      <c r="IHG113" s="4"/>
      <c r="IHH113" s="4"/>
      <c r="IHI113" s="4"/>
      <c r="IHJ113" s="4"/>
      <c r="IHK113" s="4"/>
      <c r="IHL113" s="4"/>
      <c r="IHM113" s="4"/>
      <c r="IHN113" s="4"/>
      <c r="IHO113" s="4"/>
      <c r="IHP113" s="4"/>
      <c r="IHQ113" s="4"/>
      <c r="IHR113" s="4"/>
      <c r="IHS113" s="4"/>
      <c r="IHT113" s="4"/>
      <c r="IHV113" s="4"/>
      <c r="IHW113" s="4"/>
      <c r="IHX113" s="4"/>
      <c r="IHY113" s="4"/>
      <c r="IHZ113" s="4"/>
      <c r="IIB113" s="4"/>
      <c r="IIF113" s="4"/>
      <c r="IIG113" s="4"/>
      <c r="IIH113" s="4"/>
      <c r="III113" s="4"/>
      <c r="IIJ113" s="4"/>
      <c r="IIK113" s="4"/>
      <c r="IIL113" s="4"/>
      <c r="IIM113" s="4"/>
      <c r="IIN113" s="4"/>
      <c r="IIO113" s="4"/>
      <c r="IIQ113" s="4"/>
      <c r="IIR113" s="4"/>
      <c r="IIS113" s="4"/>
      <c r="IIT113" s="4"/>
      <c r="IIU113" s="4"/>
      <c r="IIV113" s="4"/>
      <c r="IIW113" s="4"/>
      <c r="IIX113" s="4"/>
      <c r="IIY113" s="4"/>
      <c r="IIZ113" s="4"/>
      <c r="IJA113" s="4"/>
      <c r="IJB113" s="4"/>
      <c r="IJC113" s="4"/>
      <c r="IJD113" s="4"/>
      <c r="IJE113" s="4"/>
      <c r="IJF113" s="4"/>
      <c r="IJG113" s="4"/>
      <c r="IJH113" s="4"/>
      <c r="IJI113" s="4"/>
      <c r="IJJ113" s="4"/>
      <c r="IJK113" s="4"/>
      <c r="IJL113" s="4"/>
      <c r="IJM113" s="4"/>
      <c r="IJN113" s="4"/>
      <c r="IJO113" s="4"/>
      <c r="IJP113" s="4"/>
      <c r="IJQ113" s="4"/>
      <c r="IJR113" s="4"/>
      <c r="IJS113" s="4"/>
      <c r="IJT113" s="4"/>
      <c r="IJU113" s="4"/>
      <c r="IJV113" s="4"/>
      <c r="IJW113" s="4"/>
      <c r="IJX113" s="4"/>
      <c r="IJY113" s="4"/>
      <c r="IJZ113" s="4"/>
      <c r="IKA113" s="4"/>
      <c r="IKB113" s="4"/>
      <c r="IKC113" s="4"/>
      <c r="IKD113" s="4"/>
      <c r="IKE113" s="4"/>
      <c r="IKF113" s="4"/>
      <c r="IKG113" s="4"/>
      <c r="IKH113" s="4"/>
      <c r="IKI113" s="4"/>
      <c r="IKJ113" s="4"/>
      <c r="IKK113" s="4"/>
      <c r="IKL113" s="4"/>
      <c r="IKM113" s="4"/>
      <c r="IKN113" s="4"/>
      <c r="IKO113" s="4"/>
      <c r="IKP113" s="4"/>
      <c r="IKQ113" s="4"/>
      <c r="IKR113" s="4"/>
      <c r="IKS113" s="4"/>
      <c r="IKT113" s="4"/>
      <c r="IKU113" s="4"/>
      <c r="IKV113" s="4"/>
      <c r="IKW113" s="4"/>
      <c r="IKX113" s="4"/>
      <c r="IKY113" s="4"/>
      <c r="IKZ113" s="4"/>
      <c r="ILA113" s="4"/>
      <c r="ILB113" s="4"/>
      <c r="ILC113" s="4"/>
      <c r="ILD113" s="4"/>
      <c r="ILE113" s="4"/>
      <c r="ILF113" s="4"/>
      <c r="ILG113" s="4"/>
      <c r="ILH113" s="4"/>
      <c r="ILI113" s="4"/>
      <c r="ILJ113" s="4"/>
      <c r="ILK113" s="4"/>
      <c r="ILL113" s="4"/>
      <c r="ILM113" s="4"/>
      <c r="ILN113" s="4"/>
      <c r="ILO113" s="4"/>
      <c r="ILP113" s="4"/>
      <c r="ILQ113" s="4"/>
      <c r="ILR113" s="4"/>
      <c r="ILS113" s="4"/>
      <c r="ILT113" s="4"/>
      <c r="ILU113" s="4"/>
      <c r="ILV113" s="4"/>
      <c r="ILW113" s="4"/>
      <c r="ILX113" s="4"/>
      <c r="ILY113" s="4"/>
      <c r="ILZ113" s="4"/>
      <c r="IMA113" s="4"/>
      <c r="IMB113" s="4"/>
      <c r="IMC113" s="4"/>
      <c r="IMD113" s="4"/>
      <c r="IME113" s="4"/>
      <c r="IMF113" s="4"/>
      <c r="IMG113" s="4"/>
      <c r="IMH113" s="4"/>
      <c r="IMI113" s="4"/>
      <c r="IMJ113" s="4"/>
      <c r="IMK113" s="4"/>
      <c r="IML113" s="4"/>
      <c r="IMM113" s="4"/>
      <c r="IMN113" s="4"/>
      <c r="IMO113" s="4"/>
      <c r="IMP113" s="4"/>
      <c r="IMQ113" s="4"/>
      <c r="IMR113" s="4"/>
      <c r="IMS113" s="4"/>
      <c r="IMT113" s="4"/>
      <c r="IMU113" s="4"/>
      <c r="IMV113" s="4"/>
      <c r="IMW113" s="4"/>
      <c r="IMX113" s="4"/>
      <c r="IMY113" s="4"/>
      <c r="IMZ113" s="4"/>
      <c r="INA113" s="4"/>
      <c r="INB113" s="4"/>
      <c r="INC113" s="4"/>
      <c r="IND113" s="4"/>
      <c r="INE113" s="4"/>
      <c r="INF113" s="4"/>
      <c r="ING113" s="4"/>
      <c r="INH113" s="4"/>
      <c r="INI113" s="4"/>
      <c r="INJ113" s="4"/>
      <c r="INK113" s="4"/>
      <c r="INL113" s="4"/>
      <c r="INM113" s="4"/>
      <c r="INN113" s="4"/>
      <c r="INO113" s="4"/>
      <c r="INP113" s="4"/>
      <c r="INQ113" s="4"/>
      <c r="INR113" s="4"/>
      <c r="INS113" s="4"/>
      <c r="INT113" s="4"/>
      <c r="INU113" s="4"/>
      <c r="INV113" s="4"/>
      <c r="INW113" s="4"/>
      <c r="INX113" s="4"/>
      <c r="INY113" s="4"/>
      <c r="INZ113" s="4"/>
      <c r="IOA113" s="4"/>
      <c r="IOB113" s="4"/>
      <c r="IOC113" s="4"/>
      <c r="IOD113" s="4"/>
      <c r="IOE113" s="4"/>
      <c r="IOF113" s="4"/>
      <c r="IOG113" s="4"/>
      <c r="IOH113" s="4"/>
      <c r="IOI113" s="4"/>
      <c r="IOJ113" s="4"/>
      <c r="IOK113" s="4"/>
      <c r="IOL113" s="4"/>
      <c r="IOM113" s="4"/>
      <c r="ION113" s="4"/>
      <c r="IOO113" s="4"/>
      <c r="IOP113" s="4"/>
      <c r="IOQ113" s="4"/>
      <c r="IOR113" s="4"/>
      <c r="IOS113" s="4"/>
      <c r="IOT113" s="4"/>
      <c r="IOU113" s="4"/>
      <c r="IOV113" s="4"/>
      <c r="IOW113" s="4"/>
      <c r="IOX113" s="4"/>
      <c r="IOY113" s="4"/>
      <c r="IOZ113" s="4"/>
      <c r="IPA113" s="4"/>
      <c r="IPB113" s="4"/>
      <c r="IPC113" s="4"/>
      <c r="IPD113" s="4"/>
      <c r="IPE113" s="4"/>
      <c r="IPF113" s="4"/>
      <c r="IPG113" s="4"/>
      <c r="IPH113" s="4"/>
      <c r="IPI113" s="4"/>
      <c r="IPJ113" s="4"/>
      <c r="IPK113" s="4"/>
      <c r="IPL113" s="4"/>
      <c r="IPM113" s="4"/>
      <c r="IPN113" s="4"/>
      <c r="IPO113" s="4"/>
      <c r="IPP113" s="4"/>
      <c r="IPQ113" s="4"/>
      <c r="IPR113" s="4"/>
      <c r="IPS113" s="4"/>
      <c r="IPT113" s="4"/>
      <c r="IPU113" s="4"/>
      <c r="IPV113" s="4"/>
      <c r="IPW113" s="4"/>
      <c r="IPX113" s="4"/>
      <c r="IPY113" s="4"/>
      <c r="IPZ113" s="4"/>
      <c r="IQA113" s="4"/>
      <c r="IQB113" s="4"/>
      <c r="IQC113" s="4"/>
      <c r="IQD113" s="4"/>
      <c r="IQE113" s="4"/>
      <c r="IQF113" s="4"/>
      <c r="IQG113" s="4"/>
      <c r="IQH113" s="4"/>
      <c r="IQI113" s="4"/>
      <c r="IQJ113" s="4"/>
      <c r="IQK113" s="4"/>
      <c r="IQL113" s="4"/>
      <c r="IQM113" s="4"/>
      <c r="IQN113" s="4"/>
      <c r="IQO113" s="4"/>
      <c r="IQP113" s="4"/>
      <c r="IQQ113" s="4"/>
      <c r="IQR113" s="4"/>
      <c r="IQS113" s="4"/>
      <c r="IQT113" s="4"/>
      <c r="IQU113" s="4"/>
      <c r="IQV113" s="4"/>
      <c r="IQW113" s="4"/>
      <c r="IQX113" s="4"/>
      <c r="IQY113" s="4"/>
      <c r="IQZ113" s="4"/>
      <c r="IRA113" s="4"/>
      <c r="IRB113" s="4"/>
      <c r="IRC113" s="4"/>
      <c r="IRD113" s="4"/>
      <c r="IRE113" s="4"/>
      <c r="IRF113" s="4"/>
      <c r="IRG113" s="4"/>
      <c r="IRH113" s="4"/>
      <c r="IRI113" s="4"/>
      <c r="IRJ113" s="4"/>
      <c r="IRK113" s="4"/>
      <c r="IRL113" s="4"/>
      <c r="IRM113" s="4"/>
      <c r="IRN113" s="4"/>
      <c r="IRO113" s="4"/>
      <c r="IRP113" s="4"/>
      <c r="IRR113" s="4"/>
      <c r="IRS113" s="4"/>
      <c r="IRT113" s="4"/>
      <c r="IRU113" s="4"/>
      <c r="IRV113" s="4"/>
      <c r="IRX113" s="4"/>
      <c r="ISB113" s="4"/>
      <c r="ISC113" s="4"/>
      <c r="ISD113" s="4"/>
      <c r="ISE113" s="4"/>
      <c r="ISF113" s="4"/>
      <c r="ISG113" s="4"/>
      <c r="ISH113" s="4"/>
      <c r="ISI113" s="4"/>
      <c r="ISJ113" s="4"/>
      <c r="ISK113" s="4"/>
      <c r="ISM113" s="4"/>
      <c r="ISN113" s="4"/>
      <c r="ISO113" s="4"/>
      <c r="ISP113" s="4"/>
      <c r="ISQ113" s="4"/>
      <c r="ISR113" s="4"/>
      <c r="ISS113" s="4"/>
      <c r="IST113" s="4"/>
      <c r="ISU113" s="4"/>
      <c r="ISV113" s="4"/>
      <c r="ISW113" s="4"/>
      <c r="ISX113" s="4"/>
      <c r="ISY113" s="4"/>
      <c r="ISZ113" s="4"/>
      <c r="ITA113" s="4"/>
      <c r="ITB113" s="4"/>
      <c r="ITC113" s="4"/>
      <c r="ITD113" s="4"/>
      <c r="ITE113" s="4"/>
      <c r="ITF113" s="4"/>
      <c r="ITG113" s="4"/>
      <c r="ITH113" s="4"/>
      <c r="ITI113" s="4"/>
      <c r="ITJ113" s="4"/>
      <c r="ITK113" s="4"/>
      <c r="ITL113" s="4"/>
      <c r="ITM113" s="4"/>
      <c r="ITN113" s="4"/>
      <c r="ITO113" s="4"/>
      <c r="ITP113" s="4"/>
      <c r="ITQ113" s="4"/>
      <c r="ITR113" s="4"/>
      <c r="ITS113" s="4"/>
      <c r="ITT113" s="4"/>
      <c r="ITU113" s="4"/>
      <c r="ITV113" s="4"/>
      <c r="ITW113" s="4"/>
      <c r="ITX113" s="4"/>
      <c r="ITY113" s="4"/>
      <c r="ITZ113" s="4"/>
      <c r="IUA113" s="4"/>
      <c r="IUB113" s="4"/>
      <c r="IUC113" s="4"/>
      <c r="IUD113" s="4"/>
      <c r="IUE113" s="4"/>
      <c r="IUF113" s="4"/>
      <c r="IUG113" s="4"/>
      <c r="IUH113" s="4"/>
      <c r="IUI113" s="4"/>
      <c r="IUJ113" s="4"/>
      <c r="IUK113" s="4"/>
      <c r="IUL113" s="4"/>
      <c r="IUM113" s="4"/>
      <c r="IUN113" s="4"/>
      <c r="IUO113" s="4"/>
      <c r="IUP113" s="4"/>
      <c r="IUQ113" s="4"/>
      <c r="IUR113" s="4"/>
      <c r="IUS113" s="4"/>
      <c r="IUT113" s="4"/>
      <c r="IUU113" s="4"/>
      <c r="IUV113" s="4"/>
      <c r="IUW113" s="4"/>
      <c r="IUX113" s="4"/>
      <c r="IUY113" s="4"/>
      <c r="IUZ113" s="4"/>
      <c r="IVA113" s="4"/>
      <c r="IVB113" s="4"/>
      <c r="IVC113" s="4"/>
      <c r="IVD113" s="4"/>
      <c r="IVE113" s="4"/>
      <c r="IVF113" s="4"/>
      <c r="IVG113" s="4"/>
      <c r="IVH113" s="4"/>
      <c r="IVI113" s="4"/>
      <c r="IVJ113" s="4"/>
      <c r="IVK113" s="4"/>
      <c r="IVL113" s="4"/>
      <c r="IVM113" s="4"/>
      <c r="IVN113" s="4"/>
      <c r="IVO113" s="4"/>
      <c r="IVP113" s="4"/>
      <c r="IVQ113" s="4"/>
      <c r="IVR113" s="4"/>
      <c r="IVS113" s="4"/>
      <c r="IVT113" s="4"/>
      <c r="IVU113" s="4"/>
      <c r="IVV113" s="4"/>
      <c r="IVW113" s="4"/>
      <c r="IVX113" s="4"/>
      <c r="IVY113" s="4"/>
      <c r="IVZ113" s="4"/>
      <c r="IWA113" s="4"/>
      <c r="IWB113" s="4"/>
      <c r="IWC113" s="4"/>
      <c r="IWD113" s="4"/>
      <c r="IWE113" s="4"/>
      <c r="IWF113" s="4"/>
      <c r="IWG113" s="4"/>
      <c r="IWH113" s="4"/>
      <c r="IWI113" s="4"/>
      <c r="IWJ113" s="4"/>
      <c r="IWK113" s="4"/>
      <c r="IWL113" s="4"/>
      <c r="IWM113" s="4"/>
      <c r="IWN113" s="4"/>
      <c r="IWO113" s="4"/>
      <c r="IWP113" s="4"/>
      <c r="IWQ113" s="4"/>
      <c r="IWR113" s="4"/>
      <c r="IWS113" s="4"/>
      <c r="IWT113" s="4"/>
      <c r="IWU113" s="4"/>
      <c r="IWV113" s="4"/>
      <c r="IWW113" s="4"/>
      <c r="IWX113" s="4"/>
      <c r="IWY113" s="4"/>
      <c r="IWZ113" s="4"/>
      <c r="IXA113" s="4"/>
      <c r="IXB113" s="4"/>
      <c r="IXC113" s="4"/>
      <c r="IXD113" s="4"/>
      <c r="IXE113" s="4"/>
      <c r="IXF113" s="4"/>
      <c r="IXG113" s="4"/>
      <c r="IXH113" s="4"/>
      <c r="IXI113" s="4"/>
      <c r="IXJ113" s="4"/>
      <c r="IXK113" s="4"/>
      <c r="IXL113" s="4"/>
      <c r="IXM113" s="4"/>
      <c r="IXN113" s="4"/>
      <c r="IXO113" s="4"/>
      <c r="IXP113" s="4"/>
      <c r="IXQ113" s="4"/>
      <c r="IXR113" s="4"/>
      <c r="IXS113" s="4"/>
      <c r="IXT113" s="4"/>
      <c r="IXU113" s="4"/>
      <c r="IXV113" s="4"/>
      <c r="IXW113" s="4"/>
      <c r="IXX113" s="4"/>
      <c r="IXY113" s="4"/>
      <c r="IXZ113" s="4"/>
      <c r="IYA113" s="4"/>
      <c r="IYB113" s="4"/>
      <c r="IYC113" s="4"/>
      <c r="IYD113" s="4"/>
      <c r="IYE113" s="4"/>
      <c r="IYF113" s="4"/>
      <c r="IYG113" s="4"/>
      <c r="IYH113" s="4"/>
      <c r="IYI113" s="4"/>
      <c r="IYJ113" s="4"/>
      <c r="IYK113" s="4"/>
      <c r="IYL113" s="4"/>
      <c r="IYM113" s="4"/>
      <c r="IYN113" s="4"/>
      <c r="IYO113" s="4"/>
      <c r="IYP113" s="4"/>
      <c r="IYQ113" s="4"/>
      <c r="IYR113" s="4"/>
      <c r="IYS113" s="4"/>
      <c r="IYT113" s="4"/>
      <c r="IYU113" s="4"/>
      <c r="IYV113" s="4"/>
      <c r="IYW113" s="4"/>
      <c r="IYX113" s="4"/>
      <c r="IYY113" s="4"/>
      <c r="IYZ113" s="4"/>
      <c r="IZA113" s="4"/>
      <c r="IZB113" s="4"/>
      <c r="IZC113" s="4"/>
      <c r="IZD113" s="4"/>
      <c r="IZE113" s="4"/>
      <c r="IZF113" s="4"/>
      <c r="IZG113" s="4"/>
      <c r="IZH113" s="4"/>
      <c r="IZI113" s="4"/>
      <c r="IZJ113" s="4"/>
      <c r="IZK113" s="4"/>
      <c r="IZL113" s="4"/>
      <c r="IZM113" s="4"/>
      <c r="IZN113" s="4"/>
      <c r="IZO113" s="4"/>
      <c r="IZP113" s="4"/>
      <c r="IZQ113" s="4"/>
      <c r="IZR113" s="4"/>
      <c r="IZS113" s="4"/>
      <c r="IZT113" s="4"/>
      <c r="IZU113" s="4"/>
      <c r="IZV113" s="4"/>
      <c r="IZW113" s="4"/>
      <c r="IZX113" s="4"/>
      <c r="IZY113" s="4"/>
      <c r="IZZ113" s="4"/>
      <c r="JAA113" s="4"/>
      <c r="JAB113" s="4"/>
      <c r="JAC113" s="4"/>
      <c r="JAD113" s="4"/>
      <c r="JAE113" s="4"/>
      <c r="JAF113" s="4"/>
      <c r="JAG113" s="4"/>
      <c r="JAH113" s="4"/>
      <c r="JAI113" s="4"/>
      <c r="JAJ113" s="4"/>
      <c r="JAK113" s="4"/>
      <c r="JAL113" s="4"/>
      <c r="JAM113" s="4"/>
      <c r="JAN113" s="4"/>
      <c r="JAO113" s="4"/>
      <c r="JAP113" s="4"/>
      <c r="JAQ113" s="4"/>
      <c r="JAR113" s="4"/>
      <c r="JAS113" s="4"/>
      <c r="JAT113" s="4"/>
      <c r="JAU113" s="4"/>
      <c r="JAV113" s="4"/>
      <c r="JAW113" s="4"/>
      <c r="JAX113" s="4"/>
      <c r="JAY113" s="4"/>
      <c r="JAZ113" s="4"/>
      <c r="JBA113" s="4"/>
      <c r="JBB113" s="4"/>
      <c r="JBC113" s="4"/>
      <c r="JBD113" s="4"/>
      <c r="JBE113" s="4"/>
      <c r="JBF113" s="4"/>
      <c r="JBG113" s="4"/>
      <c r="JBH113" s="4"/>
      <c r="JBI113" s="4"/>
      <c r="JBJ113" s="4"/>
      <c r="JBK113" s="4"/>
      <c r="JBL113" s="4"/>
      <c r="JBN113" s="4"/>
      <c r="JBO113" s="4"/>
      <c r="JBP113" s="4"/>
      <c r="JBQ113" s="4"/>
      <c r="JBR113" s="4"/>
      <c r="JBT113" s="4"/>
      <c r="JBX113" s="4"/>
      <c r="JBY113" s="4"/>
      <c r="JBZ113" s="4"/>
      <c r="JCA113" s="4"/>
      <c r="JCB113" s="4"/>
      <c r="JCC113" s="4"/>
      <c r="JCD113" s="4"/>
      <c r="JCE113" s="4"/>
      <c r="JCF113" s="4"/>
      <c r="JCG113" s="4"/>
      <c r="JCI113" s="4"/>
      <c r="JCJ113" s="4"/>
      <c r="JCK113" s="4"/>
      <c r="JCL113" s="4"/>
      <c r="JCM113" s="4"/>
      <c r="JCN113" s="4"/>
      <c r="JCO113" s="4"/>
      <c r="JCP113" s="4"/>
      <c r="JCQ113" s="4"/>
      <c r="JCR113" s="4"/>
      <c r="JCS113" s="4"/>
      <c r="JCT113" s="4"/>
      <c r="JCU113" s="4"/>
      <c r="JCV113" s="4"/>
      <c r="JCW113" s="4"/>
      <c r="JCX113" s="4"/>
      <c r="JCY113" s="4"/>
      <c r="JCZ113" s="4"/>
      <c r="JDA113" s="4"/>
      <c r="JDB113" s="4"/>
      <c r="JDC113" s="4"/>
      <c r="JDD113" s="4"/>
      <c r="JDE113" s="4"/>
      <c r="JDF113" s="4"/>
      <c r="JDG113" s="4"/>
      <c r="JDH113" s="4"/>
      <c r="JDI113" s="4"/>
      <c r="JDJ113" s="4"/>
      <c r="JDK113" s="4"/>
      <c r="JDL113" s="4"/>
      <c r="JDM113" s="4"/>
      <c r="JDN113" s="4"/>
      <c r="JDO113" s="4"/>
      <c r="JDP113" s="4"/>
      <c r="JDQ113" s="4"/>
      <c r="JDR113" s="4"/>
      <c r="JDS113" s="4"/>
      <c r="JDT113" s="4"/>
      <c r="JDU113" s="4"/>
      <c r="JDV113" s="4"/>
      <c r="JDW113" s="4"/>
      <c r="JDX113" s="4"/>
      <c r="JDY113" s="4"/>
      <c r="JDZ113" s="4"/>
      <c r="JEA113" s="4"/>
      <c r="JEB113" s="4"/>
      <c r="JEC113" s="4"/>
      <c r="JED113" s="4"/>
      <c r="JEE113" s="4"/>
      <c r="JEF113" s="4"/>
      <c r="JEG113" s="4"/>
      <c r="JEH113" s="4"/>
      <c r="JEI113" s="4"/>
      <c r="JEJ113" s="4"/>
      <c r="JEK113" s="4"/>
      <c r="JEL113" s="4"/>
      <c r="JEM113" s="4"/>
      <c r="JEN113" s="4"/>
      <c r="JEO113" s="4"/>
      <c r="JEP113" s="4"/>
      <c r="JEQ113" s="4"/>
      <c r="JER113" s="4"/>
      <c r="JES113" s="4"/>
      <c r="JET113" s="4"/>
      <c r="JEU113" s="4"/>
      <c r="JEV113" s="4"/>
      <c r="JEW113" s="4"/>
      <c r="JEX113" s="4"/>
      <c r="JEY113" s="4"/>
      <c r="JEZ113" s="4"/>
      <c r="JFA113" s="4"/>
      <c r="JFB113" s="4"/>
      <c r="JFC113" s="4"/>
      <c r="JFD113" s="4"/>
      <c r="JFE113" s="4"/>
      <c r="JFF113" s="4"/>
      <c r="JFG113" s="4"/>
      <c r="JFH113" s="4"/>
      <c r="JFI113" s="4"/>
      <c r="JFJ113" s="4"/>
      <c r="JFK113" s="4"/>
      <c r="JFL113" s="4"/>
      <c r="JFM113" s="4"/>
      <c r="JFN113" s="4"/>
      <c r="JFO113" s="4"/>
      <c r="JFP113" s="4"/>
      <c r="JFQ113" s="4"/>
      <c r="JFR113" s="4"/>
      <c r="JFS113" s="4"/>
      <c r="JFT113" s="4"/>
      <c r="JFU113" s="4"/>
      <c r="JFV113" s="4"/>
      <c r="JFW113" s="4"/>
      <c r="JFX113" s="4"/>
      <c r="JFY113" s="4"/>
      <c r="JFZ113" s="4"/>
      <c r="JGA113" s="4"/>
      <c r="JGB113" s="4"/>
      <c r="JGC113" s="4"/>
      <c r="JGD113" s="4"/>
      <c r="JGE113" s="4"/>
      <c r="JGF113" s="4"/>
      <c r="JGG113" s="4"/>
      <c r="JGH113" s="4"/>
      <c r="JGI113" s="4"/>
      <c r="JGJ113" s="4"/>
      <c r="JGK113" s="4"/>
      <c r="JGL113" s="4"/>
      <c r="JGM113" s="4"/>
      <c r="JGN113" s="4"/>
      <c r="JGO113" s="4"/>
      <c r="JGP113" s="4"/>
      <c r="JGQ113" s="4"/>
      <c r="JGR113" s="4"/>
      <c r="JGS113" s="4"/>
      <c r="JGT113" s="4"/>
      <c r="JGU113" s="4"/>
      <c r="JGV113" s="4"/>
      <c r="JGW113" s="4"/>
      <c r="JGX113" s="4"/>
      <c r="JGY113" s="4"/>
      <c r="JGZ113" s="4"/>
      <c r="JHA113" s="4"/>
      <c r="JHB113" s="4"/>
      <c r="JHC113" s="4"/>
      <c r="JHD113" s="4"/>
      <c r="JHE113" s="4"/>
      <c r="JHF113" s="4"/>
      <c r="JHG113" s="4"/>
      <c r="JHH113" s="4"/>
      <c r="JHI113" s="4"/>
      <c r="JHJ113" s="4"/>
      <c r="JHK113" s="4"/>
      <c r="JHL113" s="4"/>
      <c r="JHM113" s="4"/>
      <c r="JHN113" s="4"/>
      <c r="JHO113" s="4"/>
      <c r="JHP113" s="4"/>
      <c r="JHQ113" s="4"/>
      <c r="JHR113" s="4"/>
      <c r="JHS113" s="4"/>
      <c r="JHT113" s="4"/>
      <c r="JHU113" s="4"/>
      <c r="JHV113" s="4"/>
      <c r="JHW113" s="4"/>
      <c r="JHX113" s="4"/>
      <c r="JHY113" s="4"/>
      <c r="JHZ113" s="4"/>
      <c r="JIA113" s="4"/>
      <c r="JIB113" s="4"/>
      <c r="JIC113" s="4"/>
      <c r="JID113" s="4"/>
      <c r="JIE113" s="4"/>
      <c r="JIF113" s="4"/>
      <c r="JIG113" s="4"/>
      <c r="JIH113" s="4"/>
      <c r="JII113" s="4"/>
      <c r="JIJ113" s="4"/>
      <c r="JIK113" s="4"/>
      <c r="JIL113" s="4"/>
      <c r="JIM113" s="4"/>
      <c r="JIN113" s="4"/>
      <c r="JIO113" s="4"/>
      <c r="JIP113" s="4"/>
      <c r="JIQ113" s="4"/>
      <c r="JIR113" s="4"/>
      <c r="JIS113" s="4"/>
      <c r="JIT113" s="4"/>
      <c r="JIU113" s="4"/>
      <c r="JIV113" s="4"/>
      <c r="JIW113" s="4"/>
      <c r="JIX113" s="4"/>
      <c r="JIY113" s="4"/>
      <c r="JIZ113" s="4"/>
      <c r="JJA113" s="4"/>
      <c r="JJB113" s="4"/>
      <c r="JJC113" s="4"/>
      <c r="JJD113" s="4"/>
      <c r="JJE113" s="4"/>
      <c r="JJF113" s="4"/>
      <c r="JJG113" s="4"/>
      <c r="JJH113" s="4"/>
      <c r="JJI113" s="4"/>
      <c r="JJJ113" s="4"/>
      <c r="JJK113" s="4"/>
      <c r="JJL113" s="4"/>
      <c r="JJM113" s="4"/>
      <c r="JJN113" s="4"/>
      <c r="JJO113" s="4"/>
      <c r="JJP113" s="4"/>
      <c r="JJQ113" s="4"/>
      <c r="JJR113" s="4"/>
      <c r="JJS113" s="4"/>
      <c r="JJT113" s="4"/>
      <c r="JJU113" s="4"/>
      <c r="JJV113" s="4"/>
      <c r="JJW113" s="4"/>
      <c r="JJX113" s="4"/>
      <c r="JJY113" s="4"/>
      <c r="JJZ113" s="4"/>
      <c r="JKA113" s="4"/>
      <c r="JKB113" s="4"/>
      <c r="JKC113" s="4"/>
      <c r="JKD113" s="4"/>
      <c r="JKE113" s="4"/>
      <c r="JKF113" s="4"/>
      <c r="JKG113" s="4"/>
      <c r="JKH113" s="4"/>
      <c r="JKI113" s="4"/>
      <c r="JKJ113" s="4"/>
      <c r="JKK113" s="4"/>
      <c r="JKL113" s="4"/>
      <c r="JKM113" s="4"/>
      <c r="JKN113" s="4"/>
      <c r="JKO113" s="4"/>
      <c r="JKP113" s="4"/>
      <c r="JKQ113" s="4"/>
      <c r="JKR113" s="4"/>
      <c r="JKS113" s="4"/>
      <c r="JKT113" s="4"/>
      <c r="JKU113" s="4"/>
      <c r="JKV113" s="4"/>
      <c r="JKW113" s="4"/>
      <c r="JKX113" s="4"/>
      <c r="JKY113" s="4"/>
      <c r="JKZ113" s="4"/>
      <c r="JLA113" s="4"/>
      <c r="JLB113" s="4"/>
      <c r="JLC113" s="4"/>
      <c r="JLD113" s="4"/>
      <c r="JLE113" s="4"/>
      <c r="JLF113" s="4"/>
      <c r="JLG113" s="4"/>
      <c r="JLH113" s="4"/>
      <c r="JLJ113" s="4"/>
      <c r="JLK113" s="4"/>
      <c r="JLL113" s="4"/>
      <c r="JLM113" s="4"/>
      <c r="JLN113" s="4"/>
      <c r="JLP113" s="4"/>
      <c r="JLT113" s="4"/>
      <c r="JLU113" s="4"/>
      <c r="JLV113" s="4"/>
      <c r="JLW113" s="4"/>
      <c r="JLX113" s="4"/>
      <c r="JLY113" s="4"/>
      <c r="JLZ113" s="4"/>
      <c r="JMA113" s="4"/>
      <c r="JMB113" s="4"/>
      <c r="JMC113" s="4"/>
      <c r="JME113" s="4"/>
      <c r="JMF113" s="4"/>
      <c r="JMG113" s="4"/>
      <c r="JMH113" s="4"/>
      <c r="JMI113" s="4"/>
      <c r="JMJ113" s="4"/>
      <c r="JMK113" s="4"/>
      <c r="JML113" s="4"/>
      <c r="JMM113" s="4"/>
      <c r="JMN113" s="4"/>
      <c r="JMO113" s="4"/>
      <c r="JMP113" s="4"/>
      <c r="JMQ113" s="4"/>
      <c r="JMR113" s="4"/>
      <c r="JMS113" s="4"/>
      <c r="JMT113" s="4"/>
      <c r="JMU113" s="4"/>
      <c r="JMV113" s="4"/>
      <c r="JMW113" s="4"/>
      <c r="JMX113" s="4"/>
      <c r="JMY113" s="4"/>
      <c r="JMZ113" s="4"/>
      <c r="JNA113" s="4"/>
      <c r="JNB113" s="4"/>
      <c r="JNC113" s="4"/>
      <c r="JND113" s="4"/>
      <c r="JNE113" s="4"/>
      <c r="JNF113" s="4"/>
      <c r="JNG113" s="4"/>
      <c r="JNH113" s="4"/>
      <c r="JNI113" s="4"/>
      <c r="JNJ113" s="4"/>
      <c r="JNK113" s="4"/>
      <c r="JNL113" s="4"/>
      <c r="JNM113" s="4"/>
      <c r="JNN113" s="4"/>
      <c r="JNO113" s="4"/>
      <c r="JNP113" s="4"/>
      <c r="JNQ113" s="4"/>
      <c r="JNR113" s="4"/>
      <c r="JNS113" s="4"/>
      <c r="JNT113" s="4"/>
      <c r="JNU113" s="4"/>
      <c r="JNV113" s="4"/>
      <c r="JNW113" s="4"/>
      <c r="JNX113" s="4"/>
      <c r="JNY113" s="4"/>
      <c r="JNZ113" s="4"/>
      <c r="JOA113" s="4"/>
      <c r="JOB113" s="4"/>
      <c r="JOC113" s="4"/>
      <c r="JOD113" s="4"/>
      <c r="JOE113" s="4"/>
      <c r="JOF113" s="4"/>
      <c r="JOG113" s="4"/>
      <c r="JOH113" s="4"/>
      <c r="JOI113" s="4"/>
      <c r="JOJ113" s="4"/>
      <c r="JOK113" s="4"/>
      <c r="JOL113" s="4"/>
      <c r="JOM113" s="4"/>
      <c r="JON113" s="4"/>
      <c r="JOO113" s="4"/>
      <c r="JOP113" s="4"/>
      <c r="JOQ113" s="4"/>
      <c r="JOR113" s="4"/>
      <c r="JOS113" s="4"/>
      <c r="JOT113" s="4"/>
      <c r="JOU113" s="4"/>
      <c r="JOV113" s="4"/>
      <c r="JOW113" s="4"/>
      <c r="JOX113" s="4"/>
      <c r="JOY113" s="4"/>
      <c r="JOZ113" s="4"/>
      <c r="JPA113" s="4"/>
      <c r="JPB113" s="4"/>
      <c r="JPC113" s="4"/>
      <c r="JPD113" s="4"/>
      <c r="JPE113" s="4"/>
      <c r="JPF113" s="4"/>
      <c r="JPG113" s="4"/>
      <c r="JPH113" s="4"/>
      <c r="JPI113" s="4"/>
      <c r="JPJ113" s="4"/>
      <c r="JPK113" s="4"/>
      <c r="JPL113" s="4"/>
      <c r="JPM113" s="4"/>
      <c r="JPN113" s="4"/>
      <c r="JPO113" s="4"/>
      <c r="JPP113" s="4"/>
      <c r="JPQ113" s="4"/>
      <c r="JPR113" s="4"/>
      <c r="JPS113" s="4"/>
      <c r="JPT113" s="4"/>
      <c r="JPU113" s="4"/>
      <c r="JPV113" s="4"/>
      <c r="JPW113" s="4"/>
      <c r="JPX113" s="4"/>
      <c r="JPY113" s="4"/>
      <c r="JPZ113" s="4"/>
      <c r="JQA113" s="4"/>
      <c r="JQB113" s="4"/>
      <c r="JQC113" s="4"/>
      <c r="JQD113" s="4"/>
      <c r="JQE113" s="4"/>
      <c r="JQF113" s="4"/>
      <c r="JQG113" s="4"/>
      <c r="JQH113" s="4"/>
      <c r="JQI113" s="4"/>
      <c r="JQJ113" s="4"/>
      <c r="JQK113" s="4"/>
      <c r="JQL113" s="4"/>
      <c r="JQM113" s="4"/>
      <c r="JQN113" s="4"/>
      <c r="JQO113" s="4"/>
      <c r="JQP113" s="4"/>
      <c r="JQQ113" s="4"/>
      <c r="JQR113" s="4"/>
      <c r="JQS113" s="4"/>
      <c r="JQT113" s="4"/>
      <c r="JQU113" s="4"/>
      <c r="JQV113" s="4"/>
      <c r="JQW113" s="4"/>
      <c r="JQX113" s="4"/>
      <c r="JQY113" s="4"/>
      <c r="JQZ113" s="4"/>
      <c r="JRA113" s="4"/>
      <c r="JRB113" s="4"/>
      <c r="JRC113" s="4"/>
      <c r="JRD113" s="4"/>
      <c r="JRE113" s="4"/>
      <c r="JRF113" s="4"/>
      <c r="JRG113" s="4"/>
      <c r="JRH113" s="4"/>
      <c r="JRI113" s="4"/>
      <c r="JRJ113" s="4"/>
      <c r="JRK113" s="4"/>
      <c r="JRL113" s="4"/>
      <c r="JRM113" s="4"/>
      <c r="JRN113" s="4"/>
      <c r="JRO113" s="4"/>
      <c r="JRP113" s="4"/>
      <c r="JRQ113" s="4"/>
      <c r="JRR113" s="4"/>
      <c r="JRS113" s="4"/>
      <c r="JRT113" s="4"/>
      <c r="JRU113" s="4"/>
      <c r="JRV113" s="4"/>
      <c r="JRW113" s="4"/>
      <c r="JRX113" s="4"/>
      <c r="JRY113" s="4"/>
      <c r="JRZ113" s="4"/>
      <c r="JSA113" s="4"/>
      <c r="JSB113" s="4"/>
      <c r="JSC113" s="4"/>
      <c r="JSD113" s="4"/>
      <c r="JSE113" s="4"/>
      <c r="JSF113" s="4"/>
      <c r="JSG113" s="4"/>
      <c r="JSH113" s="4"/>
      <c r="JSI113" s="4"/>
      <c r="JSJ113" s="4"/>
      <c r="JSK113" s="4"/>
      <c r="JSL113" s="4"/>
      <c r="JSM113" s="4"/>
      <c r="JSN113" s="4"/>
      <c r="JSO113" s="4"/>
      <c r="JSP113" s="4"/>
      <c r="JSQ113" s="4"/>
      <c r="JSR113" s="4"/>
      <c r="JSS113" s="4"/>
      <c r="JST113" s="4"/>
      <c r="JSU113" s="4"/>
      <c r="JSV113" s="4"/>
      <c r="JSW113" s="4"/>
      <c r="JSX113" s="4"/>
      <c r="JSY113" s="4"/>
      <c r="JSZ113" s="4"/>
      <c r="JTA113" s="4"/>
      <c r="JTB113" s="4"/>
      <c r="JTC113" s="4"/>
      <c r="JTD113" s="4"/>
      <c r="JTE113" s="4"/>
      <c r="JTF113" s="4"/>
      <c r="JTG113" s="4"/>
      <c r="JTH113" s="4"/>
      <c r="JTI113" s="4"/>
      <c r="JTJ113" s="4"/>
      <c r="JTK113" s="4"/>
      <c r="JTL113" s="4"/>
      <c r="JTM113" s="4"/>
      <c r="JTN113" s="4"/>
      <c r="JTO113" s="4"/>
      <c r="JTP113" s="4"/>
      <c r="JTQ113" s="4"/>
      <c r="JTR113" s="4"/>
      <c r="JTS113" s="4"/>
      <c r="JTT113" s="4"/>
      <c r="JTU113" s="4"/>
      <c r="JTV113" s="4"/>
      <c r="JTW113" s="4"/>
      <c r="JTX113" s="4"/>
      <c r="JTY113" s="4"/>
      <c r="JTZ113" s="4"/>
      <c r="JUA113" s="4"/>
      <c r="JUB113" s="4"/>
      <c r="JUC113" s="4"/>
      <c r="JUD113" s="4"/>
      <c r="JUE113" s="4"/>
      <c r="JUF113" s="4"/>
      <c r="JUG113" s="4"/>
      <c r="JUH113" s="4"/>
      <c r="JUI113" s="4"/>
      <c r="JUJ113" s="4"/>
      <c r="JUK113" s="4"/>
      <c r="JUL113" s="4"/>
      <c r="JUM113" s="4"/>
      <c r="JUN113" s="4"/>
      <c r="JUO113" s="4"/>
      <c r="JUP113" s="4"/>
      <c r="JUQ113" s="4"/>
      <c r="JUR113" s="4"/>
      <c r="JUS113" s="4"/>
      <c r="JUT113" s="4"/>
      <c r="JUU113" s="4"/>
      <c r="JUV113" s="4"/>
      <c r="JUW113" s="4"/>
      <c r="JUX113" s="4"/>
      <c r="JUY113" s="4"/>
      <c r="JUZ113" s="4"/>
      <c r="JVA113" s="4"/>
      <c r="JVB113" s="4"/>
      <c r="JVC113" s="4"/>
      <c r="JVD113" s="4"/>
      <c r="JVF113" s="4"/>
      <c r="JVG113" s="4"/>
      <c r="JVH113" s="4"/>
      <c r="JVI113" s="4"/>
      <c r="JVJ113" s="4"/>
      <c r="JVL113" s="4"/>
      <c r="JVP113" s="4"/>
      <c r="JVQ113" s="4"/>
      <c r="JVR113" s="4"/>
      <c r="JVS113" s="4"/>
      <c r="JVT113" s="4"/>
      <c r="JVU113" s="4"/>
      <c r="JVV113" s="4"/>
      <c r="JVW113" s="4"/>
      <c r="JVX113" s="4"/>
      <c r="JVY113" s="4"/>
      <c r="JWA113" s="4"/>
      <c r="JWB113" s="4"/>
      <c r="JWC113" s="4"/>
      <c r="JWD113" s="4"/>
      <c r="JWE113" s="4"/>
      <c r="JWF113" s="4"/>
      <c r="JWG113" s="4"/>
      <c r="JWH113" s="4"/>
      <c r="JWI113" s="4"/>
      <c r="JWJ113" s="4"/>
      <c r="JWK113" s="4"/>
      <c r="JWL113" s="4"/>
      <c r="JWM113" s="4"/>
      <c r="JWN113" s="4"/>
      <c r="JWO113" s="4"/>
      <c r="JWP113" s="4"/>
      <c r="JWQ113" s="4"/>
      <c r="JWR113" s="4"/>
      <c r="JWS113" s="4"/>
      <c r="JWT113" s="4"/>
      <c r="JWU113" s="4"/>
      <c r="JWV113" s="4"/>
      <c r="JWW113" s="4"/>
      <c r="JWX113" s="4"/>
      <c r="JWY113" s="4"/>
      <c r="JWZ113" s="4"/>
      <c r="JXA113" s="4"/>
      <c r="JXB113" s="4"/>
      <c r="JXC113" s="4"/>
      <c r="JXD113" s="4"/>
      <c r="JXE113" s="4"/>
      <c r="JXF113" s="4"/>
      <c r="JXG113" s="4"/>
      <c r="JXH113" s="4"/>
      <c r="JXI113" s="4"/>
      <c r="JXJ113" s="4"/>
      <c r="JXK113" s="4"/>
      <c r="JXL113" s="4"/>
      <c r="JXM113" s="4"/>
      <c r="JXN113" s="4"/>
      <c r="JXO113" s="4"/>
      <c r="JXP113" s="4"/>
      <c r="JXQ113" s="4"/>
      <c r="JXR113" s="4"/>
      <c r="JXS113" s="4"/>
      <c r="JXT113" s="4"/>
      <c r="JXU113" s="4"/>
      <c r="JXV113" s="4"/>
      <c r="JXW113" s="4"/>
      <c r="JXX113" s="4"/>
      <c r="JXY113" s="4"/>
      <c r="JXZ113" s="4"/>
      <c r="JYA113" s="4"/>
      <c r="JYB113" s="4"/>
      <c r="JYC113" s="4"/>
      <c r="JYD113" s="4"/>
      <c r="JYE113" s="4"/>
      <c r="JYF113" s="4"/>
      <c r="JYG113" s="4"/>
      <c r="JYH113" s="4"/>
      <c r="JYI113" s="4"/>
      <c r="JYJ113" s="4"/>
      <c r="JYK113" s="4"/>
      <c r="JYL113" s="4"/>
      <c r="JYM113" s="4"/>
      <c r="JYN113" s="4"/>
      <c r="JYO113" s="4"/>
      <c r="JYP113" s="4"/>
      <c r="JYQ113" s="4"/>
      <c r="JYR113" s="4"/>
      <c r="JYS113" s="4"/>
      <c r="JYT113" s="4"/>
      <c r="JYU113" s="4"/>
      <c r="JYV113" s="4"/>
      <c r="JYW113" s="4"/>
      <c r="JYX113" s="4"/>
      <c r="JYY113" s="4"/>
      <c r="JYZ113" s="4"/>
      <c r="JZA113" s="4"/>
      <c r="JZB113" s="4"/>
      <c r="JZC113" s="4"/>
      <c r="JZD113" s="4"/>
      <c r="JZE113" s="4"/>
      <c r="JZF113" s="4"/>
      <c r="JZG113" s="4"/>
      <c r="JZH113" s="4"/>
      <c r="JZI113" s="4"/>
      <c r="JZJ113" s="4"/>
      <c r="JZK113" s="4"/>
      <c r="JZL113" s="4"/>
      <c r="JZM113" s="4"/>
      <c r="JZN113" s="4"/>
      <c r="JZO113" s="4"/>
      <c r="JZP113" s="4"/>
      <c r="JZQ113" s="4"/>
      <c r="JZR113" s="4"/>
      <c r="JZS113" s="4"/>
      <c r="JZT113" s="4"/>
      <c r="JZU113" s="4"/>
      <c r="JZV113" s="4"/>
      <c r="JZW113" s="4"/>
      <c r="JZX113" s="4"/>
      <c r="JZY113" s="4"/>
      <c r="JZZ113" s="4"/>
      <c r="KAA113" s="4"/>
      <c r="KAB113" s="4"/>
      <c r="KAC113" s="4"/>
      <c r="KAD113" s="4"/>
      <c r="KAE113" s="4"/>
      <c r="KAF113" s="4"/>
      <c r="KAG113" s="4"/>
      <c r="KAH113" s="4"/>
      <c r="KAI113" s="4"/>
      <c r="KAJ113" s="4"/>
      <c r="KAK113" s="4"/>
      <c r="KAL113" s="4"/>
      <c r="KAM113" s="4"/>
      <c r="KAN113" s="4"/>
      <c r="KAO113" s="4"/>
      <c r="KAP113" s="4"/>
      <c r="KAQ113" s="4"/>
      <c r="KAR113" s="4"/>
      <c r="KAS113" s="4"/>
      <c r="KAT113" s="4"/>
      <c r="KAU113" s="4"/>
      <c r="KAV113" s="4"/>
      <c r="KAW113" s="4"/>
      <c r="KAX113" s="4"/>
      <c r="KAY113" s="4"/>
      <c r="KAZ113" s="4"/>
      <c r="KBA113" s="4"/>
      <c r="KBB113" s="4"/>
      <c r="KBC113" s="4"/>
      <c r="KBD113" s="4"/>
      <c r="KBE113" s="4"/>
      <c r="KBF113" s="4"/>
      <c r="KBG113" s="4"/>
      <c r="KBH113" s="4"/>
      <c r="KBI113" s="4"/>
      <c r="KBJ113" s="4"/>
      <c r="KBK113" s="4"/>
      <c r="KBL113" s="4"/>
      <c r="KBM113" s="4"/>
      <c r="KBN113" s="4"/>
      <c r="KBO113" s="4"/>
      <c r="KBP113" s="4"/>
      <c r="KBQ113" s="4"/>
      <c r="KBR113" s="4"/>
      <c r="KBS113" s="4"/>
      <c r="KBT113" s="4"/>
      <c r="KBU113" s="4"/>
      <c r="KBV113" s="4"/>
      <c r="KBW113" s="4"/>
      <c r="KBX113" s="4"/>
      <c r="KBY113" s="4"/>
      <c r="KBZ113" s="4"/>
      <c r="KCA113" s="4"/>
      <c r="KCB113" s="4"/>
      <c r="KCC113" s="4"/>
      <c r="KCD113" s="4"/>
      <c r="KCE113" s="4"/>
      <c r="KCF113" s="4"/>
      <c r="KCG113" s="4"/>
      <c r="KCH113" s="4"/>
      <c r="KCI113" s="4"/>
      <c r="KCJ113" s="4"/>
      <c r="KCK113" s="4"/>
      <c r="KCL113" s="4"/>
      <c r="KCM113" s="4"/>
      <c r="KCN113" s="4"/>
      <c r="KCO113" s="4"/>
      <c r="KCP113" s="4"/>
      <c r="KCQ113" s="4"/>
      <c r="KCR113" s="4"/>
      <c r="KCS113" s="4"/>
      <c r="KCT113" s="4"/>
      <c r="KCU113" s="4"/>
      <c r="KCV113" s="4"/>
      <c r="KCW113" s="4"/>
      <c r="KCX113" s="4"/>
      <c r="KCY113" s="4"/>
      <c r="KCZ113" s="4"/>
      <c r="KDA113" s="4"/>
      <c r="KDB113" s="4"/>
      <c r="KDC113" s="4"/>
      <c r="KDD113" s="4"/>
      <c r="KDE113" s="4"/>
      <c r="KDF113" s="4"/>
      <c r="KDG113" s="4"/>
      <c r="KDH113" s="4"/>
      <c r="KDI113" s="4"/>
      <c r="KDJ113" s="4"/>
      <c r="KDK113" s="4"/>
      <c r="KDL113" s="4"/>
      <c r="KDM113" s="4"/>
      <c r="KDN113" s="4"/>
      <c r="KDO113" s="4"/>
      <c r="KDP113" s="4"/>
      <c r="KDQ113" s="4"/>
      <c r="KDR113" s="4"/>
      <c r="KDS113" s="4"/>
      <c r="KDT113" s="4"/>
      <c r="KDU113" s="4"/>
      <c r="KDV113" s="4"/>
      <c r="KDW113" s="4"/>
      <c r="KDX113" s="4"/>
      <c r="KDY113" s="4"/>
      <c r="KDZ113" s="4"/>
      <c r="KEA113" s="4"/>
      <c r="KEB113" s="4"/>
      <c r="KEC113" s="4"/>
      <c r="KED113" s="4"/>
      <c r="KEE113" s="4"/>
      <c r="KEF113" s="4"/>
      <c r="KEG113" s="4"/>
      <c r="KEH113" s="4"/>
      <c r="KEI113" s="4"/>
      <c r="KEJ113" s="4"/>
      <c r="KEK113" s="4"/>
      <c r="KEL113" s="4"/>
      <c r="KEM113" s="4"/>
      <c r="KEN113" s="4"/>
      <c r="KEO113" s="4"/>
      <c r="KEP113" s="4"/>
      <c r="KEQ113" s="4"/>
      <c r="KER113" s="4"/>
      <c r="KES113" s="4"/>
      <c r="KET113" s="4"/>
      <c r="KEU113" s="4"/>
      <c r="KEV113" s="4"/>
      <c r="KEW113" s="4"/>
      <c r="KEX113" s="4"/>
      <c r="KEY113" s="4"/>
      <c r="KEZ113" s="4"/>
      <c r="KFB113" s="4"/>
      <c r="KFC113" s="4"/>
      <c r="KFD113" s="4"/>
      <c r="KFE113" s="4"/>
      <c r="KFF113" s="4"/>
      <c r="KFH113" s="4"/>
      <c r="KFL113" s="4"/>
      <c r="KFM113" s="4"/>
      <c r="KFN113" s="4"/>
      <c r="KFO113" s="4"/>
      <c r="KFP113" s="4"/>
      <c r="KFQ113" s="4"/>
      <c r="KFR113" s="4"/>
      <c r="KFS113" s="4"/>
      <c r="KFT113" s="4"/>
      <c r="KFU113" s="4"/>
      <c r="KFW113" s="4"/>
      <c r="KFX113" s="4"/>
      <c r="KFY113" s="4"/>
      <c r="KFZ113" s="4"/>
      <c r="KGA113" s="4"/>
      <c r="KGB113" s="4"/>
      <c r="KGC113" s="4"/>
      <c r="KGD113" s="4"/>
      <c r="KGE113" s="4"/>
      <c r="KGF113" s="4"/>
      <c r="KGG113" s="4"/>
      <c r="KGH113" s="4"/>
      <c r="KGI113" s="4"/>
      <c r="KGJ113" s="4"/>
      <c r="KGK113" s="4"/>
      <c r="KGL113" s="4"/>
      <c r="KGM113" s="4"/>
      <c r="KGN113" s="4"/>
      <c r="KGO113" s="4"/>
      <c r="KGP113" s="4"/>
      <c r="KGQ113" s="4"/>
      <c r="KGR113" s="4"/>
      <c r="KGS113" s="4"/>
      <c r="KGT113" s="4"/>
      <c r="KGU113" s="4"/>
      <c r="KGV113" s="4"/>
      <c r="KGW113" s="4"/>
      <c r="KGX113" s="4"/>
      <c r="KGY113" s="4"/>
      <c r="KGZ113" s="4"/>
      <c r="KHA113" s="4"/>
      <c r="KHB113" s="4"/>
      <c r="KHC113" s="4"/>
      <c r="KHD113" s="4"/>
      <c r="KHE113" s="4"/>
      <c r="KHF113" s="4"/>
      <c r="KHG113" s="4"/>
      <c r="KHH113" s="4"/>
      <c r="KHI113" s="4"/>
      <c r="KHJ113" s="4"/>
      <c r="KHK113" s="4"/>
      <c r="KHL113" s="4"/>
      <c r="KHM113" s="4"/>
      <c r="KHN113" s="4"/>
      <c r="KHO113" s="4"/>
      <c r="KHP113" s="4"/>
      <c r="KHQ113" s="4"/>
      <c r="KHR113" s="4"/>
      <c r="KHS113" s="4"/>
      <c r="KHT113" s="4"/>
      <c r="KHU113" s="4"/>
      <c r="KHV113" s="4"/>
      <c r="KHW113" s="4"/>
      <c r="KHX113" s="4"/>
      <c r="KHY113" s="4"/>
      <c r="KHZ113" s="4"/>
      <c r="KIA113" s="4"/>
      <c r="KIB113" s="4"/>
      <c r="KIC113" s="4"/>
      <c r="KID113" s="4"/>
      <c r="KIE113" s="4"/>
      <c r="KIF113" s="4"/>
      <c r="KIG113" s="4"/>
      <c r="KIH113" s="4"/>
      <c r="KII113" s="4"/>
      <c r="KIJ113" s="4"/>
      <c r="KIK113" s="4"/>
      <c r="KIL113" s="4"/>
      <c r="KIM113" s="4"/>
      <c r="KIN113" s="4"/>
      <c r="KIO113" s="4"/>
      <c r="KIP113" s="4"/>
      <c r="KIQ113" s="4"/>
      <c r="KIR113" s="4"/>
      <c r="KIS113" s="4"/>
      <c r="KIT113" s="4"/>
      <c r="KIU113" s="4"/>
      <c r="KIV113" s="4"/>
      <c r="KIW113" s="4"/>
      <c r="KIX113" s="4"/>
      <c r="KIY113" s="4"/>
      <c r="KIZ113" s="4"/>
      <c r="KJA113" s="4"/>
      <c r="KJB113" s="4"/>
      <c r="KJC113" s="4"/>
      <c r="KJD113" s="4"/>
      <c r="KJE113" s="4"/>
      <c r="KJF113" s="4"/>
      <c r="KJG113" s="4"/>
      <c r="KJH113" s="4"/>
      <c r="KJI113" s="4"/>
      <c r="KJJ113" s="4"/>
      <c r="KJK113" s="4"/>
      <c r="KJL113" s="4"/>
      <c r="KJM113" s="4"/>
      <c r="KJN113" s="4"/>
      <c r="KJO113" s="4"/>
      <c r="KJP113" s="4"/>
      <c r="KJQ113" s="4"/>
      <c r="KJR113" s="4"/>
      <c r="KJS113" s="4"/>
      <c r="KJT113" s="4"/>
      <c r="KJU113" s="4"/>
      <c r="KJV113" s="4"/>
      <c r="KJW113" s="4"/>
      <c r="KJX113" s="4"/>
      <c r="KJY113" s="4"/>
      <c r="KJZ113" s="4"/>
      <c r="KKA113" s="4"/>
      <c r="KKB113" s="4"/>
      <c r="KKC113" s="4"/>
      <c r="KKD113" s="4"/>
      <c r="KKE113" s="4"/>
      <c r="KKF113" s="4"/>
      <c r="KKG113" s="4"/>
      <c r="KKH113" s="4"/>
      <c r="KKI113" s="4"/>
      <c r="KKJ113" s="4"/>
      <c r="KKK113" s="4"/>
      <c r="KKL113" s="4"/>
      <c r="KKM113" s="4"/>
      <c r="KKN113" s="4"/>
      <c r="KKO113" s="4"/>
      <c r="KKP113" s="4"/>
      <c r="KKQ113" s="4"/>
      <c r="KKR113" s="4"/>
      <c r="KKS113" s="4"/>
      <c r="KKT113" s="4"/>
      <c r="KKU113" s="4"/>
      <c r="KKV113" s="4"/>
      <c r="KKW113" s="4"/>
      <c r="KKX113" s="4"/>
      <c r="KKY113" s="4"/>
      <c r="KKZ113" s="4"/>
      <c r="KLA113" s="4"/>
      <c r="KLB113" s="4"/>
      <c r="KLC113" s="4"/>
      <c r="KLD113" s="4"/>
      <c r="KLE113" s="4"/>
      <c r="KLF113" s="4"/>
      <c r="KLG113" s="4"/>
      <c r="KLH113" s="4"/>
      <c r="KLI113" s="4"/>
      <c r="KLJ113" s="4"/>
      <c r="KLK113" s="4"/>
      <c r="KLL113" s="4"/>
      <c r="KLM113" s="4"/>
      <c r="KLN113" s="4"/>
      <c r="KLO113" s="4"/>
      <c r="KLP113" s="4"/>
      <c r="KLQ113" s="4"/>
      <c r="KLR113" s="4"/>
      <c r="KLS113" s="4"/>
      <c r="KLT113" s="4"/>
      <c r="KLU113" s="4"/>
      <c r="KLV113" s="4"/>
      <c r="KLW113" s="4"/>
      <c r="KLX113" s="4"/>
      <c r="KLY113" s="4"/>
      <c r="KLZ113" s="4"/>
      <c r="KMA113" s="4"/>
      <c r="KMB113" s="4"/>
      <c r="KMC113" s="4"/>
      <c r="KMD113" s="4"/>
      <c r="KME113" s="4"/>
      <c r="KMF113" s="4"/>
      <c r="KMG113" s="4"/>
      <c r="KMH113" s="4"/>
      <c r="KMI113" s="4"/>
      <c r="KMJ113" s="4"/>
      <c r="KMK113" s="4"/>
      <c r="KML113" s="4"/>
      <c r="KMM113" s="4"/>
      <c r="KMN113" s="4"/>
      <c r="KMO113" s="4"/>
      <c r="KMP113" s="4"/>
      <c r="KMQ113" s="4"/>
      <c r="KMR113" s="4"/>
      <c r="KMS113" s="4"/>
      <c r="KMT113" s="4"/>
      <c r="KMU113" s="4"/>
      <c r="KMV113" s="4"/>
      <c r="KMW113" s="4"/>
      <c r="KMX113" s="4"/>
      <c r="KMY113" s="4"/>
      <c r="KMZ113" s="4"/>
      <c r="KNA113" s="4"/>
      <c r="KNB113" s="4"/>
      <c r="KNC113" s="4"/>
      <c r="KND113" s="4"/>
      <c r="KNE113" s="4"/>
      <c r="KNF113" s="4"/>
      <c r="KNG113" s="4"/>
      <c r="KNH113" s="4"/>
      <c r="KNI113" s="4"/>
      <c r="KNJ113" s="4"/>
      <c r="KNK113" s="4"/>
      <c r="KNL113" s="4"/>
      <c r="KNM113" s="4"/>
      <c r="KNN113" s="4"/>
      <c r="KNO113" s="4"/>
      <c r="KNP113" s="4"/>
      <c r="KNQ113" s="4"/>
      <c r="KNR113" s="4"/>
      <c r="KNS113" s="4"/>
      <c r="KNT113" s="4"/>
      <c r="KNU113" s="4"/>
      <c r="KNV113" s="4"/>
      <c r="KNW113" s="4"/>
      <c r="KNX113" s="4"/>
      <c r="KNY113" s="4"/>
      <c r="KNZ113" s="4"/>
      <c r="KOA113" s="4"/>
      <c r="KOB113" s="4"/>
      <c r="KOC113" s="4"/>
      <c r="KOD113" s="4"/>
      <c r="KOE113" s="4"/>
      <c r="KOF113" s="4"/>
      <c r="KOG113" s="4"/>
      <c r="KOH113" s="4"/>
      <c r="KOI113" s="4"/>
      <c r="KOJ113" s="4"/>
      <c r="KOK113" s="4"/>
      <c r="KOL113" s="4"/>
      <c r="KOM113" s="4"/>
      <c r="KON113" s="4"/>
      <c r="KOO113" s="4"/>
      <c r="KOP113" s="4"/>
      <c r="KOQ113" s="4"/>
      <c r="KOR113" s="4"/>
      <c r="KOS113" s="4"/>
      <c r="KOT113" s="4"/>
      <c r="KOU113" s="4"/>
      <c r="KOV113" s="4"/>
      <c r="KOX113" s="4"/>
      <c r="KOY113" s="4"/>
      <c r="KOZ113" s="4"/>
      <c r="KPA113" s="4"/>
      <c r="KPB113" s="4"/>
      <c r="KPD113" s="4"/>
      <c r="KPH113" s="4"/>
      <c r="KPI113" s="4"/>
      <c r="KPJ113" s="4"/>
      <c r="KPK113" s="4"/>
      <c r="KPL113" s="4"/>
      <c r="KPM113" s="4"/>
      <c r="KPN113" s="4"/>
      <c r="KPO113" s="4"/>
      <c r="KPP113" s="4"/>
      <c r="KPQ113" s="4"/>
      <c r="KPS113" s="4"/>
      <c r="KPT113" s="4"/>
      <c r="KPU113" s="4"/>
      <c r="KPV113" s="4"/>
      <c r="KPW113" s="4"/>
      <c r="KPX113" s="4"/>
      <c r="KPY113" s="4"/>
      <c r="KPZ113" s="4"/>
      <c r="KQA113" s="4"/>
      <c r="KQB113" s="4"/>
      <c r="KQC113" s="4"/>
      <c r="KQD113" s="4"/>
      <c r="KQE113" s="4"/>
      <c r="KQF113" s="4"/>
      <c r="KQG113" s="4"/>
      <c r="KQH113" s="4"/>
      <c r="KQI113" s="4"/>
      <c r="KQJ113" s="4"/>
      <c r="KQK113" s="4"/>
      <c r="KQL113" s="4"/>
      <c r="KQM113" s="4"/>
      <c r="KQN113" s="4"/>
      <c r="KQO113" s="4"/>
      <c r="KQP113" s="4"/>
      <c r="KQQ113" s="4"/>
      <c r="KQR113" s="4"/>
      <c r="KQS113" s="4"/>
      <c r="KQT113" s="4"/>
      <c r="KQU113" s="4"/>
      <c r="KQV113" s="4"/>
      <c r="KQW113" s="4"/>
      <c r="KQX113" s="4"/>
      <c r="KQY113" s="4"/>
      <c r="KQZ113" s="4"/>
      <c r="KRA113" s="4"/>
      <c r="KRB113" s="4"/>
      <c r="KRC113" s="4"/>
      <c r="KRD113" s="4"/>
      <c r="KRE113" s="4"/>
      <c r="KRF113" s="4"/>
      <c r="KRG113" s="4"/>
      <c r="KRH113" s="4"/>
      <c r="KRI113" s="4"/>
      <c r="KRJ113" s="4"/>
      <c r="KRK113" s="4"/>
      <c r="KRL113" s="4"/>
      <c r="KRM113" s="4"/>
      <c r="KRN113" s="4"/>
      <c r="KRO113" s="4"/>
      <c r="KRP113" s="4"/>
      <c r="KRQ113" s="4"/>
      <c r="KRR113" s="4"/>
      <c r="KRS113" s="4"/>
      <c r="KRT113" s="4"/>
      <c r="KRU113" s="4"/>
      <c r="KRV113" s="4"/>
      <c r="KRW113" s="4"/>
      <c r="KRX113" s="4"/>
      <c r="KRY113" s="4"/>
      <c r="KRZ113" s="4"/>
      <c r="KSA113" s="4"/>
      <c r="KSB113" s="4"/>
      <c r="KSC113" s="4"/>
      <c r="KSD113" s="4"/>
      <c r="KSE113" s="4"/>
      <c r="KSF113" s="4"/>
      <c r="KSG113" s="4"/>
      <c r="KSH113" s="4"/>
      <c r="KSI113" s="4"/>
      <c r="KSJ113" s="4"/>
      <c r="KSK113" s="4"/>
      <c r="KSL113" s="4"/>
      <c r="KSM113" s="4"/>
      <c r="KSN113" s="4"/>
      <c r="KSO113" s="4"/>
      <c r="KSP113" s="4"/>
      <c r="KSQ113" s="4"/>
      <c r="KSR113" s="4"/>
      <c r="KSS113" s="4"/>
      <c r="KST113" s="4"/>
      <c r="KSU113" s="4"/>
      <c r="KSV113" s="4"/>
      <c r="KSW113" s="4"/>
      <c r="KSX113" s="4"/>
      <c r="KSY113" s="4"/>
      <c r="KSZ113" s="4"/>
      <c r="KTA113" s="4"/>
      <c r="KTB113" s="4"/>
      <c r="KTC113" s="4"/>
      <c r="KTD113" s="4"/>
      <c r="KTE113" s="4"/>
      <c r="KTF113" s="4"/>
      <c r="KTG113" s="4"/>
      <c r="KTH113" s="4"/>
      <c r="KTI113" s="4"/>
      <c r="KTJ113" s="4"/>
      <c r="KTK113" s="4"/>
      <c r="KTL113" s="4"/>
      <c r="KTM113" s="4"/>
      <c r="KTN113" s="4"/>
      <c r="KTO113" s="4"/>
      <c r="KTP113" s="4"/>
      <c r="KTQ113" s="4"/>
      <c r="KTR113" s="4"/>
      <c r="KTS113" s="4"/>
      <c r="KTT113" s="4"/>
      <c r="KTU113" s="4"/>
      <c r="KTV113" s="4"/>
      <c r="KTW113" s="4"/>
      <c r="KTX113" s="4"/>
      <c r="KTY113" s="4"/>
      <c r="KTZ113" s="4"/>
      <c r="KUA113" s="4"/>
      <c r="KUB113" s="4"/>
      <c r="KUC113" s="4"/>
      <c r="KUD113" s="4"/>
      <c r="KUE113" s="4"/>
      <c r="KUF113" s="4"/>
      <c r="KUG113" s="4"/>
      <c r="KUH113" s="4"/>
      <c r="KUI113" s="4"/>
      <c r="KUJ113" s="4"/>
      <c r="KUK113" s="4"/>
      <c r="KUL113" s="4"/>
      <c r="KUM113" s="4"/>
      <c r="KUN113" s="4"/>
      <c r="KUO113" s="4"/>
      <c r="KUP113" s="4"/>
      <c r="KUQ113" s="4"/>
      <c r="KUR113" s="4"/>
      <c r="KUS113" s="4"/>
      <c r="KUT113" s="4"/>
      <c r="KUU113" s="4"/>
      <c r="KUV113" s="4"/>
      <c r="KUW113" s="4"/>
      <c r="KUX113" s="4"/>
      <c r="KUY113" s="4"/>
      <c r="KUZ113" s="4"/>
      <c r="KVA113" s="4"/>
      <c r="KVB113" s="4"/>
      <c r="KVC113" s="4"/>
      <c r="KVD113" s="4"/>
      <c r="KVE113" s="4"/>
      <c r="KVF113" s="4"/>
      <c r="KVG113" s="4"/>
      <c r="KVH113" s="4"/>
      <c r="KVI113" s="4"/>
      <c r="KVJ113" s="4"/>
      <c r="KVK113" s="4"/>
      <c r="KVL113" s="4"/>
      <c r="KVM113" s="4"/>
      <c r="KVN113" s="4"/>
      <c r="KVO113" s="4"/>
      <c r="KVP113" s="4"/>
      <c r="KVQ113" s="4"/>
      <c r="KVR113" s="4"/>
      <c r="KVS113" s="4"/>
      <c r="KVT113" s="4"/>
      <c r="KVU113" s="4"/>
      <c r="KVV113" s="4"/>
      <c r="KVW113" s="4"/>
      <c r="KVX113" s="4"/>
      <c r="KVY113" s="4"/>
      <c r="KVZ113" s="4"/>
      <c r="KWA113" s="4"/>
      <c r="KWB113" s="4"/>
      <c r="KWC113" s="4"/>
      <c r="KWD113" s="4"/>
      <c r="KWE113" s="4"/>
      <c r="KWF113" s="4"/>
      <c r="KWG113" s="4"/>
      <c r="KWH113" s="4"/>
      <c r="KWI113" s="4"/>
      <c r="KWJ113" s="4"/>
      <c r="KWK113" s="4"/>
      <c r="KWL113" s="4"/>
      <c r="KWM113" s="4"/>
      <c r="KWN113" s="4"/>
      <c r="KWO113" s="4"/>
      <c r="KWP113" s="4"/>
      <c r="KWQ113" s="4"/>
      <c r="KWR113" s="4"/>
      <c r="KWS113" s="4"/>
      <c r="KWT113" s="4"/>
      <c r="KWU113" s="4"/>
      <c r="KWV113" s="4"/>
      <c r="KWW113" s="4"/>
      <c r="KWX113" s="4"/>
      <c r="KWY113" s="4"/>
      <c r="KWZ113" s="4"/>
      <c r="KXA113" s="4"/>
      <c r="KXB113" s="4"/>
      <c r="KXC113" s="4"/>
      <c r="KXD113" s="4"/>
      <c r="KXE113" s="4"/>
      <c r="KXF113" s="4"/>
      <c r="KXG113" s="4"/>
      <c r="KXH113" s="4"/>
      <c r="KXI113" s="4"/>
      <c r="KXJ113" s="4"/>
      <c r="KXK113" s="4"/>
      <c r="KXL113" s="4"/>
      <c r="KXM113" s="4"/>
      <c r="KXN113" s="4"/>
      <c r="KXO113" s="4"/>
      <c r="KXP113" s="4"/>
      <c r="KXQ113" s="4"/>
      <c r="KXR113" s="4"/>
      <c r="KXS113" s="4"/>
      <c r="KXT113" s="4"/>
      <c r="KXU113" s="4"/>
      <c r="KXV113" s="4"/>
      <c r="KXW113" s="4"/>
      <c r="KXX113" s="4"/>
      <c r="KXY113" s="4"/>
      <c r="KXZ113" s="4"/>
      <c r="KYA113" s="4"/>
      <c r="KYB113" s="4"/>
      <c r="KYC113" s="4"/>
      <c r="KYD113" s="4"/>
      <c r="KYE113" s="4"/>
      <c r="KYF113" s="4"/>
      <c r="KYG113" s="4"/>
      <c r="KYH113" s="4"/>
      <c r="KYI113" s="4"/>
      <c r="KYJ113" s="4"/>
      <c r="KYK113" s="4"/>
      <c r="KYL113" s="4"/>
      <c r="KYM113" s="4"/>
      <c r="KYN113" s="4"/>
      <c r="KYO113" s="4"/>
      <c r="KYP113" s="4"/>
      <c r="KYQ113" s="4"/>
      <c r="KYR113" s="4"/>
      <c r="KYT113" s="4"/>
      <c r="KYU113" s="4"/>
      <c r="KYV113" s="4"/>
      <c r="KYW113" s="4"/>
      <c r="KYX113" s="4"/>
      <c r="KYZ113" s="4"/>
      <c r="KZD113" s="4"/>
      <c r="KZE113" s="4"/>
      <c r="KZF113" s="4"/>
      <c r="KZG113" s="4"/>
      <c r="KZH113" s="4"/>
      <c r="KZI113" s="4"/>
      <c r="KZJ113" s="4"/>
      <c r="KZK113" s="4"/>
      <c r="KZL113" s="4"/>
      <c r="KZM113" s="4"/>
      <c r="KZO113" s="4"/>
      <c r="KZP113" s="4"/>
      <c r="KZQ113" s="4"/>
      <c r="KZR113" s="4"/>
      <c r="KZS113" s="4"/>
      <c r="KZT113" s="4"/>
      <c r="KZU113" s="4"/>
      <c r="KZV113" s="4"/>
      <c r="KZW113" s="4"/>
      <c r="KZX113" s="4"/>
      <c r="KZY113" s="4"/>
      <c r="KZZ113" s="4"/>
      <c r="LAA113" s="4"/>
      <c r="LAB113" s="4"/>
      <c r="LAC113" s="4"/>
      <c r="LAD113" s="4"/>
      <c r="LAE113" s="4"/>
      <c r="LAF113" s="4"/>
      <c r="LAG113" s="4"/>
      <c r="LAH113" s="4"/>
      <c r="LAI113" s="4"/>
      <c r="LAJ113" s="4"/>
      <c r="LAK113" s="4"/>
      <c r="LAL113" s="4"/>
      <c r="LAM113" s="4"/>
      <c r="LAN113" s="4"/>
      <c r="LAO113" s="4"/>
      <c r="LAP113" s="4"/>
      <c r="LAQ113" s="4"/>
      <c r="LAR113" s="4"/>
      <c r="LAS113" s="4"/>
      <c r="LAT113" s="4"/>
      <c r="LAU113" s="4"/>
      <c r="LAV113" s="4"/>
      <c r="LAW113" s="4"/>
      <c r="LAX113" s="4"/>
      <c r="LAY113" s="4"/>
      <c r="LAZ113" s="4"/>
      <c r="LBA113" s="4"/>
      <c r="LBB113" s="4"/>
      <c r="LBC113" s="4"/>
      <c r="LBD113" s="4"/>
      <c r="LBE113" s="4"/>
      <c r="LBF113" s="4"/>
      <c r="LBG113" s="4"/>
      <c r="LBH113" s="4"/>
      <c r="LBI113" s="4"/>
      <c r="LBJ113" s="4"/>
      <c r="LBK113" s="4"/>
      <c r="LBL113" s="4"/>
      <c r="LBM113" s="4"/>
      <c r="LBN113" s="4"/>
      <c r="LBO113" s="4"/>
      <c r="LBP113" s="4"/>
      <c r="LBQ113" s="4"/>
      <c r="LBR113" s="4"/>
      <c r="LBS113" s="4"/>
      <c r="LBT113" s="4"/>
      <c r="LBU113" s="4"/>
      <c r="LBV113" s="4"/>
      <c r="LBW113" s="4"/>
      <c r="LBX113" s="4"/>
      <c r="LBY113" s="4"/>
      <c r="LBZ113" s="4"/>
      <c r="LCA113" s="4"/>
      <c r="LCB113" s="4"/>
      <c r="LCC113" s="4"/>
      <c r="LCD113" s="4"/>
      <c r="LCE113" s="4"/>
      <c r="LCF113" s="4"/>
      <c r="LCG113" s="4"/>
      <c r="LCH113" s="4"/>
      <c r="LCI113" s="4"/>
      <c r="LCJ113" s="4"/>
      <c r="LCK113" s="4"/>
      <c r="LCL113" s="4"/>
      <c r="LCM113" s="4"/>
      <c r="LCN113" s="4"/>
      <c r="LCO113" s="4"/>
      <c r="LCP113" s="4"/>
      <c r="LCQ113" s="4"/>
      <c r="LCR113" s="4"/>
      <c r="LCS113" s="4"/>
      <c r="LCT113" s="4"/>
      <c r="LCU113" s="4"/>
      <c r="LCV113" s="4"/>
      <c r="LCW113" s="4"/>
      <c r="LCX113" s="4"/>
      <c r="LCY113" s="4"/>
      <c r="LCZ113" s="4"/>
      <c r="LDA113" s="4"/>
      <c r="LDB113" s="4"/>
      <c r="LDC113" s="4"/>
      <c r="LDD113" s="4"/>
      <c r="LDE113" s="4"/>
      <c r="LDF113" s="4"/>
      <c r="LDG113" s="4"/>
      <c r="LDH113" s="4"/>
      <c r="LDI113" s="4"/>
      <c r="LDJ113" s="4"/>
      <c r="LDK113" s="4"/>
      <c r="LDL113" s="4"/>
      <c r="LDM113" s="4"/>
      <c r="LDN113" s="4"/>
      <c r="LDO113" s="4"/>
      <c r="LDP113" s="4"/>
      <c r="LDQ113" s="4"/>
      <c r="LDR113" s="4"/>
      <c r="LDS113" s="4"/>
      <c r="LDT113" s="4"/>
      <c r="LDU113" s="4"/>
      <c r="LDV113" s="4"/>
      <c r="LDW113" s="4"/>
      <c r="LDX113" s="4"/>
      <c r="LDY113" s="4"/>
      <c r="LDZ113" s="4"/>
      <c r="LEA113" s="4"/>
      <c r="LEB113" s="4"/>
      <c r="LEC113" s="4"/>
      <c r="LED113" s="4"/>
      <c r="LEE113" s="4"/>
      <c r="LEF113" s="4"/>
      <c r="LEG113" s="4"/>
      <c r="LEH113" s="4"/>
      <c r="LEI113" s="4"/>
      <c r="LEJ113" s="4"/>
      <c r="LEK113" s="4"/>
      <c r="LEL113" s="4"/>
      <c r="LEM113" s="4"/>
      <c r="LEN113" s="4"/>
      <c r="LEO113" s="4"/>
      <c r="LEP113" s="4"/>
      <c r="LEQ113" s="4"/>
      <c r="LER113" s="4"/>
      <c r="LES113" s="4"/>
      <c r="LET113" s="4"/>
      <c r="LEU113" s="4"/>
      <c r="LEV113" s="4"/>
      <c r="LEW113" s="4"/>
      <c r="LEX113" s="4"/>
      <c r="LEY113" s="4"/>
      <c r="LEZ113" s="4"/>
      <c r="LFA113" s="4"/>
      <c r="LFB113" s="4"/>
      <c r="LFC113" s="4"/>
      <c r="LFD113" s="4"/>
      <c r="LFE113" s="4"/>
      <c r="LFF113" s="4"/>
      <c r="LFG113" s="4"/>
      <c r="LFH113" s="4"/>
      <c r="LFI113" s="4"/>
      <c r="LFJ113" s="4"/>
      <c r="LFK113" s="4"/>
      <c r="LFL113" s="4"/>
      <c r="LFM113" s="4"/>
      <c r="LFN113" s="4"/>
      <c r="LFO113" s="4"/>
      <c r="LFP113" s="4"/>
      <c r="LFQ113" s="4"/>
      <c r="LFR113" s="4"/>
      <c r="LFS113" s="4"/>
      <c r="LFT113" s="4"/>
      <c r="LFU113" s="4"/>
      <c r="LFV113" s="4"/>
      <c r="LFW113" s="4"/>
      <c r="LFX113" s="4"/>
      <c r="LFY113" s="4"/>
      <c r="LFZ113" s="4"/>
      <c r="LGA113" s="4"/>
      <c r="LGB113" s="4"/>
      <c r="LGC113" s="4"/>
      <c r="LGD113" s="4"/>
      <c r="LGE113" s="4"/>
      <c r="LGF113" s="4"/>
      <c r="LGG113" s="4"/>
      <c r="LGH113" s="4"/>
      <c r="LGI113" s="4"/>
      <c r="LGJ113" s="4"/>
      <c r="LGK113" s="4"/>
      <c r="LGL113" s="4"/>
      <c r="LGM113" s="4"/>
      <c r="LGN113" s="4"/>
      <c r="LGO113" s="4"/>
      <c r="LGP113" s="4"/>
      <c r="LGQ113" s="4"/>
      <c r="LGR113" s="4"/>
      <c r="LGS113" s="4"/>
      <c r="LGT113" s="4"/>
      <c r="LGU113" s="4"/>
      <c r="LGV113" s="4"/>
      <c r="LGW113" s="4"/>
      <c r="LGX113" s="4"/>
      <c r="LGY113" s="4"/>
      <c r="LGZ113" s="4"/>
      <c r="LHA113" s="4"/>
      <c r="LHB113" s="4"/>
      <c r="LHC113" s="4"/>
      <c r="LHD113" s="4"/>
      <c r="LHE113" s="4"/>
      <c r="LHF113" s="4"/>
      <c r="LHG113" s="4"/>
      <c r="LHH113" s="4"/>
      <c r="LHI113" s="4"/>
      <c r="LHJ113" s="4"/>
      <c r="LHK113" s="4"/>
      <c r="LHL113" s="4"/>
      <c r="LHM113" s="4"/>
      <c r="LHN113" s="4"/>
      <c r="LHO113" s="4"/>
      <c r="LHP113" s="4"/>
      <c r="LHQ113" s="4"/>
      <c r="LHR113" s="4"/>
      <c r="LHS113" s="4"/>
      <c r="LHT113" s="4"/>
      <c r="LHU113" s="4"/>
      <c r="LHV113" s="4"/>
      <c r="LHW113" s="4"/>
      <c r="LHX113" s="4"/>
      <c r="LHY113" s="4"/>
      <c r="LHZ113" s="4"/>
      <c r="LIA113" s="4"/>
      <c r="LIB113" s="4"/>
      <c r="LIC113" s="4"/>
      <c r="LID113" s="4"/>
      <c r="LIE113" s="4"/>
      <c r="LIF113" s="4"/>
      <c r="LIG113" s="4"/>
      <c r="LIH113" s="4"/>
      <c r="LII113" s="4"/>
      <c r="LIJ113" s="4"/>
      <c r="LIK113" s="4"/>
      <c r="LIL113" s="4"/>
      <c r="LIM113" s="4"/>
      <c r="LIN113" s="4"/>
      <c r="LIP113" s="4"/>
      <c r="LIQ113" s="4"/>
      <c r="LIR113" s="4"/>
      <c r="LIS113" s="4"/>
      <c r="LIT113" s="4"/>
      <c r="LIV113" s="4"/>
      <c r="LIZ113" s="4"/>
      <c r="LJA113" s="4"/>
      <c r="LJB113" s="4"/>
      <c r="LJC113" s="4"/>
      <c r="LJD113" s="4"/>
      <c r="LJE113" s="4"/>
      <c r="LJF113" s="4"/>
      <c r="LJG113" s="4"/>
      <c r="LJH113" s="4"/>
      <c r="LJI113" s="4"/>
      <c r="LJK113" s="4"/>
      <c r="LJL113" s="4"/>
      <c r="LJM113" s="4"/>
      <c r="LJN113" s="4"/>
      <c r="LJO113" s="4"/>
      <c r="LJP113" s="4"/>
      <c r="LJQ113" s="4"/>
      <c r="LJR113" s="4"/>
      <c r="LJS113" s="4"/>
      <c r="LJT113" s="4"/>
      <c r="LJU113" s="4"/>
      <c r="LJV113" s="4"/>
      <c r="LJW113" s="4"/>
      <c r="LJX113" s="4"/>
      <c r="LJY113" s="4"/>
      <c r="LJZ113" s="4"/>
      <c r="LKA113" s="4"/>
      <c r="LKB113" s="4"/>
      <c r="LKC113" s="4"/>
      <c r="LKD113" s="4"/>
      <c r="LKE113" s="4"/>
      <c r="LKF113" s="4"/>
      <c r="LKG113" s="4"/>
      <c r="LKH113" s="4"/>
      <c r="LKI113" s="4"/>
      <c r="LKJ113" s="4"/>
      <c r="LKK113" s="4"/>
      <c r="LKL113" s="4"/>
      <c r="LKM113" s="4"/>
      <c r="LKN113" s="4"/>
      <c r="LKO113" s="4"/>
      <c r="LKP113" s="4"/>
      <c r="LKQ113" s="4"/>
      <c r="LKR113" s="4"/>
      <c r="LKS113" s="4"/>
      <c r="LKT113" s="4"/>
      <c r="LKU113" s="4"/>
      <c r="LKV113" s="4"/>
      <c r="LKW113" s="4"/>
      <c r="LKX113" s="4"/>
      <c r="LKY113" s="4"/>
      <c r="LKZ113" s="4"/>
      <c r="LLA113" s="4"/>
      <c r="LLB113" s="4"/>
      <c r="LLC113" s="4"/>
      <c r="LLD113" s="4"/>
      <c r="LLE113" s="4"/>
      <c r="LLF113" s="4"/>
      <c r="LLG113" s="4"/>
      <c r="LLH113" s="4"/>
      <c r="LLI113" s="4"/>
      <c r="LLJ113" s="4"/>
      <c r="LLK113" s="4"/>
      <c r="LLL113" s="4"/>
      <c r="LLM113" s="4"/>
      <c r="LLN113" s="4"/>
      <c r="LLO113" s="4"/>
      <c r="LLP113" s="4"/>
      <c r="LLQ113" s="4"/>
      <c r="LLR113" s="4"/>
      <c r="LLS113" s="4"/>
      <c r="LLT113" s="4"/>
      <c r="LLU113" s="4"/>
      <c r="LLV113" s="4"/>
      <c r="LLW113" s="4"/>
      <c r="LLX113" s="4"/>
      <c r="LLY113" s="4"/>
      <c r="LLZ113" s="4"/>
      <c r="LMA113" s="4"/>
      <c r="LMB113" s="4"/>
      <c r="LMC113" s="4"/>
      <c r="LMD113" s="4"/>
      <c r="LME113" s="4"/>
      <c r="LMF113" s="4"/>
      <c r="LMG113" s="4"/>
      <c r="LMH113" s="4"/>
      <c r="LMI113" s="4"/>
      <c r="LMJ113" s="4"/>
      <c r="LMK113" s="4"/>
      <c r="LML113" s="4"/>
      <c r="LMM113" s="4"/>
      <c r="LMN113" s="4"/>
      <c r="LMO113" s="4"/>
      <c r="LMP113" s="4"/>
      <c r="LMQ113" s="4"/>
      <c r="LMR113" s="4"/>
      <c r="LMS113" s="4"/>
      <c r="LMT113" s="4"/>
      <c r="LMU113" s="4"/>
      <c r="LMV113" s="4"/>
      <c r="LMW113" s="4"/>
      <c r="LMX113" s="4"/>
      <c r="LMY113" s="4"/>
      <c r="LMZ113" s="4"/>
      <c r="LNA113" s="4"/>
      <c r="LNB113" s="4"/>
      <c r="LNC113" s="4"/>
      <c r="LND113" s="4"/>
      <c r="LNE113" s="4"/>
      <c r="LNF113" s="4"/>
      <c r="LNG113" s="4"/>
      <c r="LNH113" s="4"/>
      <c r="LNI113" s="4"/>
      <c r="LNJ113" s="4"/>
      <c r="LNK113" s="4"/>
      <c r="LNL113" s="4"/>
      <c r="LNM113" s="4"/>
      <c r="LNN113" s="4"/>
      <c r="LNO113" s="4"/>
      <c r="LNP113" s="4"/>
      <c r="LNQ113" s="4"/>
      <c r="LNR113" s="4"/>
      <c r="LNS113" s="4"/>
      <c r="LNT113" s="4"/>
      <c r="LNU113" s="4"/>
      <c r="LNV113" s="4"/>
      <c r="LNW113" s="4"/>
      <c r="LNX113" s="4"/>
      <c r="LNY113" s="4"/>
      <c r="LNZ113" s="4"/>
      <c r="LOA113" s="4"/>
      <c r="LOB113" s="4"/>
      <c r="LOC113" s="4"/>
      <c r="LOD113" s="4"/>
      <c r="LOE113" s="4"/>
      <c r="LOF113" s="4"/>
      <c r="LOG113" s="4"/>
      <c r="LOH113" s="4"/>
      <c r="LOI113" s="4"/>
      <c r="LOJ113" s="4"/>
      <c r="LOK113" s="4"/>
      <c r="LOL113" s="4"/>
      <c r="LOM113" s="4"/>
      <c r="LON113" s="4"/>
      <c r="LOO113" s="4"/>
      <c r="LOP113" s="4"/>
      <c r="LOQ113" s="4"/>
      <c r="LOR113" s="4"/>
      <c r="LOS113" s="4"/>
      <c r="LOT113" s="4"/>
      <c r="LOU113" s="4"/>
      <c r="LOV113" s="4"/>
      <c r="LOW113" s="4"/>
      <c r="LOX113" s="4"/>
      <c r="LOY113" s="4"/>
      <c r="LOZ113" s="4"/>
      <c r="LPA113" s="4"/>
      <c r="LPB113" s="4"/>
      <c r="LPC113" s="4"/>
      <c r="LPD113" s="4"/>
      <c r="LPE113" s="4"/>
      <c r="LPF113" s="4"/>
      <c r="LPG113" s="4"/>
      <c r="LPH113" s="4"/>
      <c r="LPI113" s="4"/>
      <c r="LPJ113" s="4"/>
      <c r="LPK113" s="4"/>
      <c r="LPL113" s="4"/>
      <c r="LPM113" s="4"/>
      <c r="LPN113" s="4"/>
      <c r="LPO113" s="4"/>
      <c r="LPP113" s="4"/>
      <c r="LPQ113" s="4"/>
      <c r="LPR113" s="4"/>
      <c r="LPS113" s="4"/>
      <c r="LPT113" s="4"/>
      <c r="LPU113" s="4"/>
      <c r="LPV113" s="4"/>
      <c r="LPW113" s="4"/>
      <c r="LPX113" s="4"/>
      <c r="LPY113" s="4"/>
      <c r="LPZ113" s="4"/>
      <c r="LQA113" s="4"/>
      <c r="LQB113" s="4"/>
      <c r="LQC113" s="4"/>
      <c r="LQD113" s="4"/>
      <c r="LQE113" s="4"/>
      <c r="LQF113" s="4"/>
      <c r="LQG113" s="4"/>
      <c r="LQH113" s="4"/>
      <c r="LQI113" s="4"/>
      <c r="LQJ113" s="4"/>
      <c r="LQK113" s="4"/>
      <c r="LQL113" s="4"/>
      <c r="LQM113" s="4"/>
      <c r="LQN113" s="4"/>
      <c r="LQO113" s="4"/>
      <c r="LQP113" s="4"/>
      <c r="LQQ113" s="4"/>
      <c r="LQR113" s="4"/>
      <c r="LQS113" s="4"/>
      <c r="LQT113" s="4"/>
      <c r="LQU113" s="4"/>
      <c r="LQV113" s="4"/>
      <c r="LQW113" s="4"/>
      <c r="LQX113" s="4"/>
      <c r="LQY113" s="4"/>
      <c r="LQZ113" s="4"/>
      <c r="LRA113" s="4"/>
      <c r="LRB113" s="4"/>
      <c r="LRC113" s="4"/>
      <c r="LRD113" s="4"/>
      <c r="LRE113" s="4"/>
      <c r="LRF113" s="4"/>
      <c r="LRG113" s="4"/>
      <c r="LRH113" s="4"/>
      <c r="LRI113" s="4"/>
      <c r="LRJ113" s="4"/>
      <c r="LRK113" s="4"/>
      <c r="LRL113" s="4"/>
      <c r="LRM113" s="4"/>
      <c r="LRN113" s="4"/>
      <c r="LRO113" s="4"/>
      <c r="LRP113" s="4"/>
      <c r="LRQ113" s="4"/>
      <c r="LRR113" s="4"/>
      <c r="LRS113" s="4"/>
      <c r="LRT113" s="4"/>
      <c r="LRU113" s="4"/>
      <c r="LRV113" s="4"/>
      <c r="LRW113" s="4"/>
      <c r="LRX113" s="4"/>
      <c r="LRY113" s="4"/>
      <c r="LRZ113" s="4"/>
      <c r="LSA113" s="4"/>
      <c r="LSB113" s="4"/>
      <c r="LSC113" s="4"/>
      <c r="LSD113" s="4"/>
      <c r="LSE113" s="4"/>
      <c r="LSF113" s="4"/>
      <c r="LSG113" s="4"/>
      <c r="LSH113" s="4"/>
      <c r="LSI113" s="4"/>
      <c r="LSJ113" s="4"/>
      <c r="LSL113" s="4"/>
      <c r="LSM113" s="4"/>
      <c r="LSN113" s="4"/>
      <c r="LSO113" s="4"/>
      <c r="LSP113" s="4"/>
      <c r="LSR113" s="4"/>
      <c r="LSV113" s="4"/>
      <c r="LSW113" s="4"/>
      <c r="LSX113" s="4"/>
      <c r="LSY113" s="4"/>
      <c r="LSZ113" s="4"/>
      <c r="LTA113" s="4"/>
      <c r="LTB113" s="4"/>
      <c r="LTC113" s="4"/>
      <c r="LTD113" s="4"/>
      <c r="LTE113" s="4"/>
      <c r="LTG113" s="4"/>
      <c r="LTH113" s="4"/>
      <c r="LTI113" s="4"/>
      <c r="LTJ113" s="4"/>
      <c r="LTK113" s="4"/>
      <c r="LTL113" s="4"/>
      <c r="LTM113" s="4"/>
      <c r="LTN113" s="4"/>
      <c r="LTO113" s="4"/>
      <c r="LTP113" s="4"/>
      <c r="LTQ113" s="4"/>
      <c r="LTR113" s="4"/>
      <c r="LTS113" s="4"/>
      <c r="LTT113" s="4"/>
      <c r="LTU113" s="4"/>
      <c r="LTV113" s="4"/>
      <c r="LTW113" s="4"/>
      <c r="LTX113" s="4"/>
      <c r="LTY113" s="4"/>
      <c r="LTZ113" s="4"/>
      <c r="LUA113" s="4"/>
      <c r="LUB113" s="4"/>
      <c r="LUC113" s="4"/>
      <c r="LUD113" s="4"/>
      <c r="LUE113" s="4"/>
      <c r="LUF113" s="4"/>
      <c r="LUG113" s="4"/>
      <c r="LUH113" s="4"/>
      <c r="LUI113" s="4"/>
      <c r="LUJ113" s="4"/>
      <c r="LUK113" s="4"/>
      <c r="LUL113" s="4"/>
      <c r="LUM113" s="4"/>
      <c r="LUN113" s="4"/>
      <c r="LUO113" s="4"/>
      <c r="LUP113" s="4"/>
      <c r="LUQ113" s="4"/>
      <c r="LUR113" s="4"/>
      <c r="LUS113" s="4"/>
      <c r="LUT113" s="4"/>
      <c r="LUU113" s="4"/>
      <c r="LUV113" s="4"/>
      <c r="LUW113" s="4"/>
      <c r="LUX113" s="4"/>
      <c r="LUY113" s="4"/>
      <c r="LUZ113" s="4"/>
      <c r="LVA113" s="4"/>
      <c r="LVB113" s="4"/>
      <c r="LVC113" s="4"/>
      <c r="LVD113" s="4"/>
      <c r="LVE113" s="4"/>
      <c r="LVF113" s="4"/>
      <c r="LVG113" s="4"/>
      <c r="LVH113" s="4"/>
      <c r="LVI113" s="4"/>
      <c r="LVJ113" s="4"/>
      <c r="LVK113" s="4"/>
      <c r="LVL113" s="4"/>
      <c r="LVM113" s="4"/>
      <c r="LVN113" s="4"/>
      <c r="LVO113" s="4"/>
      <c r="LVP113" s="4"/>
      <c r="LVQ113" s="4"/>
      <c r="LVR113" s="4"/>
      <c r="LVS113" s="4"/>
      <c r="LVT113" s="4"/>
      <c r="LVU113" s="4"/>
      <c r="LVV113" s="4"/>
      <c r="LVW113" s="4"/>
      <c r="LVX113" s="4"/>
      <c r="LVY113" s="4"/>
      <c r="LVZ113" s="4"/>
      <c r="LWA113" s="4"/>
      <c r="LWB113" s="4"/>
      <c r="LWC113" s="4"/>
      <c r="LWD113" s="4"/>
      <c r="LWE113" s="4"/>
      <c r="LWF113" s="4"/>
      <c r="LWG113" s="4"/>
      <c r="LWH113" s="4"/>
      <c r="LWI113" s="4"/>
      <c r="LWJ113" s="4"/>
      <c r="LWK113" s="4"/>
      <c r="LWL113" s="4"/>
      <c r="LWM113" s="4"/>
      <c r="LWN113" s="4"/>
      <c r="LWO113" s="4"/>
      <c r="LWP113" s="4"/>
      <c r="LWQ113" s="4"/>
      <c r="LWR113" s="4"/>
      <c r="LWS113" s="4"/>
      <c r="LWT113" s="4"/>
      <c r="LWU113" s="4"/>
      <c r="LWV113" s="4"/>
      <c r="LWW113" s="4"/>
      <c r="LWX113" s="4"/>
      <c r="LWY113" s="4"/>
      <c r="LWZ113" s="4"/>
      <c r="LXA113" s="4"/>
      <c r="LXB113" s="4"/>
      <c r="LXC113" s="4"/>
      <c r="LXD113" s="4"/>
      <c r="LXE113" s="4"/>
      <c r="LXF113" s="4"/>
      <c r="LXG113" s="4"/>
      <c r="LXH113" s="4"/>
      <c r="LXI113" s="4"/>
      <c r="LXJ113" s="4"/>
      <c r="LXK113" s="4"/>
      <c r="LXL113" s="4"/>
      <c r="LXM113" s="4"/>
      <c r="LXN113" s="4"/>
      <c r="LXO113" s="4"/>
      <c r="LXP113" s="4"/>
      <c r="LXQ113" s="4"/>
      <c r="LXR113" s="4"/>
      <c r="LXS113" s="4"/>
      <c r="LXT113" s="4"/>
      <c r="LXU113" s="4"/>
      <c r="LXV113" s="4"/>
      <c r="LXW113" s="4"/>
      <c r="LXX113" s="4"/>
      <c r="LXY113" s="4"/>
      <c r="LXZ113" s="4"/>
      <c r="LYA113" s="4"/>
      <c r="LYB113" s="4"/>
      <c r="LYC113" s="4"/>
      <c r="LYD113" s="4"/>
      <c r="LYE113" s="4"/>
      <c r="LYF113" s="4"/>
      <c r="LYG113" s="4"/>
      <c r="LYH113" s="4"/>
      <c r="LYI113" s="4"/>
      <c r="LYJ113" s="4"/>
      <c r="LYK113" s="4"/>
      <c r="LYL113" s="4"/>
      <c r="LYM113" s="4"/>
      <c r="LYN113" s="4"/>
      <c r="LYO113" s="4"/>
      <c r="LYP113" s="4"/>
      <c r="LYQ113" s="4"/>
      <c r="LYR113" s="4"/>
      <c r="LYS113" s="4"/>
      <c r="LYT113" s="4"/>
      <c r="LYU113" s="4"/>
      <c r="LYV113" s="4"/>
      <c r="LYW113" s="4"/>
      <c r="LYX113" s="4"/>
      <c r="LYY113" s="4"/>
      <c r="LYZ113" s="4"/>
      <c r="LZA113" s="4"/>
      <c r="LZB113" s="4"/>
      <c r="LZC113" s="4"/>
      <c r="LZD113" s="4"/>
      <c r="LZE113" s="4"/>
      <c r="LZF113" s="4"/>
      <c r="LZG113" s="4"/>
      <c r="LZH113" s="4"/>
      <c r="LZI113" s="4"/>
      <c r="LZJ113" s="4"/>
      <c r="LZK113" s="4"/>
      <c r="LZL113" s="4"/>
      <c r="LZM113" s="4"/>
      <c r="LZN113" s="4"/>
      <c r="LZO113" s="4"/>
      <c r="LZP113" s="4"/>
      <c r="LZQ113" s="4"/>
      <c r="LZR113" s="4"/>
      <c r="LZS113" s="4"/>
      <c r="LZT113" s="4"/>
      <c r="LZU113" s="4"/>
      <c r="LZV113" s="4"/>
      <c r="LZW113" s="4"/>
      <c r="LZX113" s="4"/>
      <c r="LZY113" s="4"/>
      <c r="LZZ113" s="4"/>
      <c r="MAA113" s="4"/>
      <c r="MAB113" s="4"/>
      <c r="MAC113" s="4"/>
      <c r="MAD113" s="4"/>
      <c r="MAE113" s="4"/>
      <c r="MAF113" s="4"/>
      <c r="MAG113" s="4"/>
      <c r="MAH113" s="4"/>
      <c r="MAI113" s="4"/>
      <c r="MAJ113" s="4"/>
      <c r="MAK113" s="4"/>
      <c r="MAL113" s="4"/>
      <c r="MAM113" s="4"/>
      <c r="MAN113" s="4"/>
      <c r="MAO113" s="4"/>
      <c r="MAP113" s="4"/>
      <c r="MAQ113" s="4"/>
      <c r="MAR113" s="4"/>
      <c r="MAS113" s="4"/>
      <c r="MAT113" s="4"/>
      <c r="MAU113" s="4"/>
      <c r="MAV113" s="4"/>
      <c r="MAW113" s="4"/>
      <c r="MAX113" s="4"/>
      <c r="MAY113" s="4"/>
      <c r="MAZ113" s="4"/>
      <c r="MBA113" s="4"/>
      <c r="MBB113" s="4"/>
      <c r="MBC113" s="4"/>
      <c r="MBD113" s="4"/>
      <c r="MBE113" s="4"/>
      <c r="MBF113" s="4"/>
      <c r="MBG113" s="4"/>
      <c r="MBH113" s="4"/>
      <c r="MBI113" s="4"/>
      <c r="MBJ113" s="4"/>
      <c r="MBK113" s="4"/>
      <c r="MBL113" s="4"/>
      <c r="MBM113" s="4"/>
      <c r="MBN113" s="4"/>
      <c r="MBO113" s="4"/>
      <c r="MBP113" s="4"/>
      <c r="MBQ113" s="4"/>
      <c r="MBR113" s="4"/>
      <c r="MBS113" s="4"/>
      <c r="MBT113" s="4"/>
      <c r="MBU113" s="4"/>
      <c r="MBV113" s="4"/>
      <c r="MBW113" s="4"/>
      <c r="MBX113" s="4"/>
      <c r="MBY113" s="4"/>
      <c r="MBZ113" s="4"/>
      <c r="MCA113" s="4"/>
      <c r="MCB113" s="4"/>
      <c r="MCC113" s="4"/>
      <c r="MCD113" s="4"/>
      <c r="MCE113" s="4"/>
      <c r="MCF113" s="4"/>
      <c r="MCH113" s="4"/>
      <c r="MCI113" s="4"/>
      <c r="MCJ113" s="4"/>
      <c r="MCK113" s="4"/>
      <c r="MCL113" s="4"/>
      <c r="MCN113" s="4"/>
      <c r="MCR113" s="4"/>
      <c r="MCS113" s="4"/>
      <c r="MCT113" s="4"/>
      <c r="MCU113" s="4"/>
      <c r="MCV113" s="4"/>
      <c r="MCW113" s="4"/>
      <c r="MCX113" s="4"/>
      <c r="MCY113" s="4"/>
      <c r="MCZ113" s="4"/>
      <c r="MDA113" s="4"/>
      <c r="MDC113" s="4"/>
      <c r="MDD113" s="4"/>
      <c r="MDE113" s="4"/>
      <c r="MDF113" s="4"/>
      <c r="MDG113" s="4"/>
      <c r="MDH113" s="4"/>
      <c r="MDI113" s="4"/>
      <c r="MDJ113" s="4"/>
      <c r="MDK113" s="4"/>
      <c r="MDL113" s="4"/>
      <c r="MDM113" s="4"/>
      <c r="MDN113" s="4"/>
      <c r="MDO113" s="4"/>
      <c r="MDP113" s="4"/>
      <c r="MDQ113" s="4"/>
      <c r="MDR113" s="4"/>
      <c r="MDS113" s="4"/>
      <c r="MDT113" s="4"/>
      <c r="MDU113" s="4"/>
      <c r="MDV113" s="4"/>
      <c r="MDW113" s="4"/>
      <c r="MDX113" s="4"/>
      <c r="MDY113" s="4"/>
      <c r="MDZ113" s="4"/>
      <c r="MEA113" s="4"/>
      <c r="MEB113" s="4"/>
      <c r="MEC113" s="4"/>
      <c r="MED113" s="4"/>
      <c r="MEE113" s="4"/>
      <c r="MEF113" s="4"/>
      <c r="MEG113" s="4"/>
      <c r="MEH113" s="4"/>
      <c r="MEI113" s="4"/>
      <c r="MEJ113" s="4"/>
      <c r="MEK113" s="4"/>
      <c r="MEL113" s="4"/>
      <c r="MEM113" s="4"/>
      <c r="MEN113" s="4"/>
      <c r="MEO113" s="4"/>
      <c r="MEP113" s="4"/>
      <c r="MEQ113" s="4"/>
      <c r="MER113" s="4"/>
      <c r="MES113" s="4"/>
      <c r="MET113" s="4"/>
      <c r="MEU113" s="4"/>
      <c r="MEV113" s="4"/>
      <c r="MEW113" s="4"/>
      <c r="MEX113" s="4"/>
      <c r="MEY113" s="4"/>
      <c r="MEZ113" s="4"/>
      <c r="MFA113" s="4"/>
      <c r="MFB113" s="4"/>
      <c r="MFC113" s="4"/>
      <c r="MFD113" s="4"/>
      <c r="MFE113" s="4"/>
      <c r="MFF113" s="4"/>
      <c r="MFG113" s="4"/>
      <c r="MFH113" s="4"/>
      <c r="MFI113" s="4"/>
      <c r="MFJ113" s="4"/>
      <c r="MFK113" s="4"/>
      <c r="MFL113" s="4"/>
      <c r="MFM113" s="4"/>
      <c r="MFN113" s="4"/>
      <c r="MFO113" s="4"/>
      <c r="MFP113" s="4"/>
      <c r="MFQ113" s="4"/>
      <c r="MFR113" s="4"/>
      <c r="MFS113" s="4"/>
      <c r="MFT113" s="4"/>
      <c r="MFU113" s="4"/>
      <c r="MFV113" s="4"/>
      <c r="MFW113" s="4"/>
      <c r="MFX113" s="4"/>
      <c r="MFY113" s="4"/>
      <c r="MFZ113" s="4"/>
      <c r="MGA113" s="4"/>
      <c r="MGB113" s="4"/>
      <c r="MGC113" s="4"/>
      <c r="MGD113" s="4"/>
      <c r="MGE113" s="4"/>
      <c r="MGF113" s="4"/>
      <c r="MGG113" s="4"/>
      <c r="MGH113" s="4"/>
      <c r="MGI113" s="4"/>
      <c r="MGJ113" s="4"/>
      <c r="MGK113" s="4"/>
      <c r="MGL113" s="4"/>
      <c r="MGM113" s="4"/>
      <c r="MGN113" s="4"/>
      <c r="MGO113" s="4"/>
      <c r="MGP113" s="4"/>
      <c r="MGQ113" s="4"/>
      <c r="MGR113" s="4"/>
      <c r="MGS113" s="4"/>
      <c r="MGT113" s="4"/>
      <c r="MGU113" s="4"/>
      <c r="MGV113" s="4"/>
      <c r="MGW113" s="4"/>
      <c r="MGX113" s="4"/>
      <c r="MGY113" s="4"/>
      <c r="MGZ113" s="4"/>
      <c r="MHA113" s="4"/>
      <c r="MHB113" s="4"/>
      <c r="MHC113" s="4"/>
      <c r="MHD113" s="4"/>
      <c r="MHE113" s="4"/>
      <c r="MHF113" s="4"/>
      <c r="MHG113" s="4"/>
      <c r="MHH113" s="4"/>
      <c r="MHI113" s="4"/>
      <c r="MHJ113" s="4"/>
      <c r="MHK113" s="4"/>
      <c r="MHL113" s="4"/>
      <c r="MHM113" s="4"/>
      <c r="MHN113" s="4"/>
      <c r="MHO113" s="4"/>
      <c r="MHP113" s="4"/>
      <c r="MHQ113" s="4"/>
      <c r="MHR113" s="4"/>
      <c r="MHS113" s="4"/>
      <c r="MHT113" s="4"/>
      <c r="MHU113" s="4"/>
      <c r="MHV113" s="4"/>
      <c r="MHW113" s="4"/>
      <c r="MHX113" s="4"/>
      <c r="MHY113" s="4"/>
      <c r="MHZ113" s="4"/>
      <c r="MIA113" s="4"/>
      <c r="MIB113" s="4"/>
      <c r="MIC113" s="4"/>
      <c r="MID113" s="4"/>
      <c r="MIE113" s="4"/>
      <c r="MIF113" s="4"/>
      <c r="MIG113" s="4"/>
      <c r="MIH113" s="4"/>
      <c r="MII113" s="4"/>
      <c r="MIJ113" s="4"/>
      <c r="MIK113" s="4"/>
      <c r="MIL113" s="4"/>
      <c r="MIM113" s="4"/>
      <c r="MIN113" s="4"/>
      <c r="MIO113" s="4"/>
      <c r="MIP113" s="4"/>
      <c r="MIQ113" s="4"/>
      <c r="MIR113" s="4"/>
      <c r="MIS113" s="4"/>
      <c r="MIT113" s="4"/>
      <c r="MIU113" s="4"/>
      <c r="MIV113" s="4"/>
      <c r="MIW113" s="4"/>
      <c r="MIX113" s="4"/>
      <c r="MIY113" s="4"/>
      <c r="MIZ113" s="4"/>
      <c r="MJA113" s="4"/>
      <c r="MJB113" s="4"/>
      <c r="MJC113" s="4"/>
      <c r="MJD113" s="4"/>
      <c r="MJE113" s="4"/>
      <c r="MJF113" s="4"/>
      <c r="MJG113" s="4"/>
      <c r="MJH113" s="4"/>
      <c r="MJI113" s="4"/>
      <c r="MJJ113" s="4"/>
      <c r="MJK113" s="4"/>
      <c r="MJL113" s="4"/>
      <c r="MJM113" s="4"/>
      <c r="MJN113" s="4"/>
      <c r="MJO113" s="4"/>
      <c r="MJP113" s="4"/>
      <c r="MJQ113" s="4"/>
      <c r="MJR113" s="4"/>
      <c r="MJS113" s="4"/>
      <c r="MJT113" s="4"/>
      <c r="MJU113" s="4"/>
      <c r="MJV113" s="4"/>
      <c r="MJW113" s="4"/>
      <c r="MJX113" s="4"/>
      <c r="MJY113" s="4"/>
      <c r="MJZ113" s="4"/>
      <c r="MKA113" s="4"/>
      <c r="MKB113" s="4"/>
      <c r="MKC113" s="4"/>
      <c r="MKD113" s="4"/>
      <c r="MKE113" s="4"/>
      <c r="MKF113" s="4"/>
      <c r="MKG113" s="4"/>
      <c r="MKH113" s="4"/>
      <c r="MKI113" s="4"/>
      <c r="MKJ113" s="4"/>
      <c r="MKK113" s="4"/>
      <c r="MKL113" s="4"/>
      <c r="MKM113" s="4"/>
      <c r="MKN113" s="4"/>
      <c r="MKO113" s="4"/>
      <c r="MKP113" s="4"/>
      <c r="MKQ113" s="4"/>
      <c r="MKR113" s="4"/>
      <c r="MKS113" s="4"/>
      <c r="MKT113" s="4"/>
      <c r="MKU113" s="4"/>
      <c r="MKV113" s="4"/>
      <c r="MKW113" s="4"/>
      <c r="MKX113" s="4"/>
      <c r="MKY113" s="4"/>
      <c r="MKZ113" s="4"/>
      <c r="MLA113" s="4"/>
      <c r="MLB113" s="4"/>
      <c r="MLC113" s="4"/>
      <c r="MLD113" s="4"/>
      <c r="MLE113" s="4"/>
      <c r="MLF113" s="4"/>
      <c r="MLG113" s="4"/>
      <c r="MLH113" s="4"/>
      <c r="MLI113" s="4"/>
      <c r="MLJ113" s="4"/>
      <c r="MLK113" s="4"/>
      <c r="MLL113" s="4"/>
      <c r="MLM113" s="4"/>
      <c r="MLN113" s="4"/>
      <c r="MLO113" s="4"/>
      <c r="MLP113" s="4"/>
      <c r="MLQ113" s="4"/>
      <c r="MLR113" s="4"/>
      <c r="MLS113" s="4"/>
      <c r="MLT113" s="4"/>
      <c r="MLU113" s="4"/>
      <c r="MLV113" s="4"/>
      <c r="MLW113" s="4"/>
      <c r="MLX113" s="4"/>
      <c r="MLY113" s="4"/>
      <c r="MLZ113" s="4"/>
      <c r="MMA113" s="4"/>
      <c r="MMB113" s="4"/>
      <c r="MMD113" s="4"/>
      <c r="MME113" s="4"/>
      <c r="MMF113" s="4"/>
      <c r="MMG113" s="4"/>
      <c r="MMH113" s="4"/>
      <c r="MMJ113" s="4"/>
      <c r="MMN113" s="4"/>
      <c r="MMO113" s="4"/>
      <c r="MMP113" s="4"/>
      <c r="MMQ113" s="4"/>
      <c r="MMR113" s="4"/>
      <c r="MMS113" s="4"/>
      <c r="MMT113" s="4"/>
      <c r="MMU113" s="4"/>
      <c r="MMV113" s="4"/>
      <c r="MMW113" s="4"/>
      <c r="MMY113" s="4"/>
      <c r="MMZ113" s="4"/>
      <c r="MNA113" s="4"/>
      <c r="MNB113" s="4"/>
      <c r="MNC113" s="4"/>
      <c r="MND113" s="4"/>
      <c r="MNE113" s="4"/>
      <c r="MNF113" s="4"/>
      <c r="MNG113" s="4"/>
      <c r="MNH113" s="4"/>
      <c r="MNI113" s="4"/>
      <c r="MNJ113" s="4"/>
      <c r="MNK113" s="4"/>
      <c r="MNL113" s="4"/>
      <c r="MNM113" s="4"/>
      <c r="MNN113" s="4"/>
      <c r="MNO113" s="4"/>
      <c r="MNP113" s="4"/>
      <c r="MNQ113" s="4"/>
      <c r="MNR113" s="4"/>
      <c r="MNS113" s="4"/>
      <c r="MNT113" s="4"/>
      <c r="MNU113" s="4"/>
      <c r="MNV113" s="4"/>
      <c r="MNW113" s="4"/>
      <c r="MNX113" s="4"/>
      <c r="MNY113" s="4"/>
      <c r="MNZ113" s="4"/>
      <c r="MOA113" s="4"/>
      <c r="MOB113" s="4"/>
      <c r="MOC113" s="4"/>
      <c r="MOD113" s="4"/>
      <c r="MOE113" s="4"/>
      <c r="MOF113" s="4"/>
      <c r="MOG113" s="4"/>
      <c r="MOH113" s="4"/>
      <c r="MOI113" s="4"/>
      <c r="MOJ113" s="4"/>
      <c r="MOK113" s="4"/>
      <c r="MOL113" s="4"/>
      <c r="MOM113" s="4"/>
      <c r="MON113" s="4"/>
      <c r="MOO113" s="4"/>
      <c r="MOP113" s="4"/>
      <c r="MOQ113" s="4"/>
      <c r="MOR113" s="4"/>
      <c r="MOS113" s="4"/>
      <c r="MOT113" s="4"/>
      <c r="MOU113" s="4"/>
      <c r="MOV113" s="4"/>
      <c r="MOW113" s="4"/>
      <c r="MOX113" s="4"/>
      <c r="MOY113" s="4"/>
      <c r="MOZ113" s="4"/>
      <c r="MPA113" s="4"/>
      <c r="MPB113" s="4"/>
      <c r="MPC113" s="4"/>
      <c r="MPD113" s="4"/>
      <c r="MPE113" s="4"/>
      <c r="MPF113" s="4"/>
      <c r="MPG113" s="4"/>
      <c r="MPH113" s="4"/>
      <c r="MPI113" s="4"/>
      <c r="MPJ113" s="4"/>
      <c r="MPK113" s="4"/>
      <c r="MPL113" s="4"/>
      <c r="MPM113" s="4"/>
      <c r="MPN113" s="4"/>
      <c r="MPO113" s="4"/>
      <c r="MPP113" s="4"/>
      <c r="MPQ113" s="4"/>
      <c r="MPR113" s="4"/>
      <c r="MPS113" s="4"/>
      <c r="MPT113" s="4"/>
      <c r="MPU113" s="4"/>
      <c r="MPV113" s="4"/>
      <c r="MPW113" s="4"/>
      <c r="MPX113" s="4"/>
      <c r="MPY113" s="4"/>
      <c r="MPZ113" s="4"/>
      <c r="MQA113" s="4"/>
      <c r="MQB113" s="4"/>
      <c r="MQC113" s="4"/>
      <c r="MQD113" s="4"/>
      <c r="MQE113" s="4"/>
      <c r="MQF113" s="4"/>
      <c r="MQG113" s="4"/>
      <c r="MQH113" s="4"/>
      <c r="MQI113" s="4"/>
      <c r="MQJ113" s="4"/>
      <c r="MQK113" s="4"/>
      <c r="MQL113" s="4"/>
      <c r="MQM113" s="4"/>
      <c r="MQN113" s="4"/>
      <c r="MQO113" s="4"/>
      <c r="MQP113" s="4"/>
      <c r="MQQ113" s="4"/>
      <c r="MQR113" s="4"/>
      <c r="MQS113" s="4"/>
      <c r="MQT113" s="4"/>
      <c r="MQU113" s="4"/>
      <c r="MQV113" s="4"/>
      <c r="MQW113" s="4"/>
      <c r="MQX113" s="4"/>
      <c r="MQY113" s="4"/>
      <c r="MQZ113" s="4"/>
      <c r="MRA113" s="4"/>
      <c r="MRB113" s="4"/>
      <c r="MRC113" s="4"/>
      <c r="MRD113" s="4"/>
      <c r="MRE113" s="4"/>
      <c r="MRF113" s="4"/>
      <c r="MRG113" s="4"/>
      <c r="MRH113" s="4"/>
      <c r="MRI113" s="4"/>
      <c r="MRJ113" s="4"/>
      <c r="MRK113" s="4"/>
      <c r="MRL113" s="4"/>
      <c r="MRM113" s="4"/>
      <c r="MRN113" s="4"/>
      <c r="MRO113" s="4"/>
      <c r="MRP113" s="4"/>
      <c r="MRQ113" s="4"/>
      <c r="MRR113" s="4"/>
      <c r="MRS113" s="4"/>
      <c r="MRT113" s="4"/>
      <c r="MRU113" s="4"/>
      <c r="MRV113" s="4"/>
      <c r="MRW113" s="4"/>
      <c r="MRX113" s="4"/>
      <c r="MRY113" s="4"/>
      <c r="MRZ113" s="4"/>
      <c r="MSA113" s="4"/>
      <c r="MSB113" s="4"/>
      <c r="MSC113" s="4"/>
      <c r="MSD113" s="4"/>
      <c r="MSE113" s="4"/>
      <c r="MSF113" s="4"/>
      <c r="MSG113" s="4"/>
      <c r="MSH113" s="4"/>
      <c r="MSI113" s="4"/>
      <c r="MSJ113" s="4"/>
      <c r="MSK113" s="4"/>
      <c r="MSL113" s="4"/>
      <c r="MSM113" s="4"/>
      <c r="MSN113" s="4"/>
      <c r="MSO113" s="4"/>
      <c r="MSP113" s="4"/>
      <c r="MSQ113" s="4"/>
      <c r="MSR113" s="4"/>
      <c r="MSS113" s="4"/>
      <c r="MST113" s="4"/>
      <c r="MSU113" s="4"/>
      <c r="MSV113" s="4"/>
      <c r="MSW113" s="4"/>
      <c r="MSX113" s="4"/>
      <c r="MSY113" s="4"/>
      <c r="MSZ113" s="4"/>
      <c r="MTA113" s="4"/>
      <c r="MTB113" s="4"/>
      <c r="MTC113" s="4"/>
      <c r="MTD113" s="4"/>
      <c r="MTE113" s="4"/>
      <c r="MTF113" s="4"/>
      <c r="MTG113" s="4"/>
      <c r="MTH113" s="4"/>
      <c r="MTI113" s="4"/>
      <c r="MTJ113" s="4"/>
      <c r="MTK113" s="4"/>
      <c r="MTL113" s="4"/>
      <c r="MTM113" s="4"/>
      <c r="MTN113" s="4"/>
      <c r="MTO113" s="4"/>
      <c r="MTP113" s="4"/>
      <c r="MTQ113" s="4"/>
      <c r="MTR113" s="4"/>
      <c r="MTS113" s="4"/>
      <c r="MTT113" s="4"/>
      <c r="MTU113" s="4"/>
      <c r="MTV113" s="4"/>
      <c r="MTW113" s="4"/>
      <c r="MTX113" s="4"/>
      <c r="MTY113" s="4"/>
      <c r="MTZ113" s="4"/>
      <c r="MUA113" s="4"/>
      <c r="MUB113" s="4"/>
      <c r="MUC113" s="4"/>
      <c r="MUD113" s="4"/>
      <c r="MUE113" s="4"/>
      <c r="MUF113" s="4"/>
      <c r="MUG113" s="4"/>
      <c r="MUH113" s="4"/>
      <c r="MUI113" s="4"/>
      <c r="MUJ113" s="4"/>
      <c r="MUK113" s="4"/>
      <c r="MUL113" s="4"/>
      <c r="MUM113" s="4"/>
      <c r="MUN113" s="4"/>
      <c r="MUO113" s="4"/>
      <c r="MUP113" s="4"/>
      <c r="MUQ113" s="4"/>
      <c r="MUR113" s="4"/>
      <c r="MUS113" s="4"/>
      <c r="MUT113" s="4"/>
      <c r="MUU113" s="4"/>
      <c r="MUV113" s="4"/>
      <c r="MUW113" s="4"/>
      <c r="MUX113" s="4"/>
      <c r="MUY113" s="4"/>
      <c r="MUZ113" s="4"/>
      <c r="MVA113" s="4"/>
      <c r="MVB113" s="4"/>
      <c r="MVC113" s="4"/>
      <c r="MVD113" s="4"/>
      <c r="MVE113" s="4"/>
      <c r="MVF113" s="4"/>
      <c r="MVG113" s="4"/>
      <c r="MVH113" s="4"/>
      <c r="MVI113" s="4"/>
      <c r="MVJ113" s="4"/>
      <c r="MVK113" s="4"/>
      <c r="MVL113" s="4"/>
      <c r="MVM113" s="4"/>
      <c r="MVN113" s="4"/>
      <c r="MVO113" s="4"/>
      <c r="MVP113" s="4"/>
      <c r="MVQ113" s="4"/>
      <c r="MVR113" s="4"/>
      <c r="MVS113" s="4"/>
      <c r="MVT113" s="4"/>
      <c r="MVU113" s="4"/>
      <c r="MVV113" s="4"/>
      <c r="MVW113" s="4"/>
      <c r="MVX113" s="4"/>
      <c r="MVZ113" s="4"/>
      <c r="MWA113" s="4"/>
      <c r="MWB113" s="4"/>
      <c r="MWC113" s="4"/>
      <c r="MWD113" s="4"/>
      <c r="MWF113" s="4"/>
      <c r="MWJ113" s="4"/>
      <c r="MWK113" s="4"/>
      <c r="MWL113" s="4"/>
      <c r="MWM113" s="4"/>
      <c r="MWN113" s="4"/>
      <c r="MWO113" s="4"/>
      <c r="MWP113" s="4"/>
      <c r="MWQ113" s="4"/>
      <c r="MWR113" s="4"/>
      <c r="MWS113" s="4"/>
      <c r="MWU113" s="4"/>
      <c r="MWV113" s="4"/>
      <c r="MWW113" s="4"/>
      <c r="MWX113" s="4"/>
      <c r="MWY113" s="4"/>
      <c r="MWZ113" s="4"/>
      <c r="MXA113" s="4"/>
      <c r="MXB113" s="4"/>
      <c r="MXC113" s="4"/>
      <c r="MXD113" s="4"/>
      <c r="MXE113" s="4"/>
      <c r="MXF113" s="4"/>
      <c r="MXG113" s="4"/>
      <c r="MXH113" s="4"/>
      <c r="MXI113" s="4"/>
      <c r="MXJ113" s="4"/>
      <c r="MXK113" s="4"/>
      <c r="MXL113" s="4"/>
      <c r="MXM113" s="4"/>
      <c r="MXN113" s="4"/>
      <c r="MXO113" s="4"/>
      <c r="MXP113" s="4"/>
      <c r="MXQ113" s="4"/>
      <c r="MXR113" s="4"/>
      <c r="MXS113" s="4"/>
      <c r="MXT113" s="4"/>
      <c r="MXU113" s="4"/>
      <c r="MXV113" s="4"/>
      <c r="MXW113" s="4"/>
      <c r="MXX113" s="4"/>
      <c r="MXY113" s="4"/>
      <c r="MXZ113" s="4"/>
      <c r="MYA113" s="4"/>
      <c r="MYB113" s="4"/>
      <c r="MYC113" s="4"/>
      <c r="MYD113" s="4"/>
      <c r="MYE113" s="4"/>
      <c r="MYF113" s="4"/>
      <c r="MYG113" s="4"/>
      <c r="MYH113" s="4"/>
      <c r="MYI113" s="4"/>
      <c r="MYJ113" s="4"/>
      <c r="MYK113" s="4"/>
      <c r="MYL113" s="4"/>
      <c r="MYM113" s="4"/>
      <c r="MYN113" s="4"/>
      <c r="MYO113" s="4"/>
      <c r="MYP113" s="4"/>
      <c r="MYQ113" s="4"/>
      <c r="MYR113" s="4"/>
      <c r="MYS113" s="4"/>
      <c r="MYT113" s="4"/>
      <c r="MYU113" s="4"/>
      <c r="MYV113" s="4"/>
      <c r="MYW113" s="4"/>
      <c r="MYX113" s="4"/>
      <c r="MYY113" s="4"/>
      <c r="MYZ113" s="4"/>
      <c r="MZA113" s="4"/>
      <c r="MZB113" s="4"/>
      <c r="MZC113" s="4"/>
      <c r="MZD113" s="4"/>
      <c r="MZE113" s="4"/>
      <c r="MZF113" s="4"/>
      <c r="MZG113" s="4"/>
      <c r="MZH113" s="4"/>
      <c r="MZI113" s="4"/>
      <c r="MZJ113" s="4"/>
      <c r="MZK113" s="4"/>
      <c r="MZL113" s="4"/>
      <c r="MZM113" s="4"/>
      <c r="MZN113" s="4"/>
      <c r="MZO113" s="4"/>
      <c r="MZP113" s="4"/>
      <c r="MZQ113" s="4"/>
      <c r="MZR113" s="4"/>
      <c r="MZS113" s="4"/>
      <c r="MZT113" s="4"/>
      <c r="MZU113" s="4"/>
      <c r="MZV113" s="4"/>
      <c r="MZW113" s="4"/>
      <c r="MZX113" s="4"/>
      <c r="MZY113" s="4"/>
      <c r="MZZ113" s="4"/>
      <c r="NAA113" s="4"/>
      <c r="NAB113" s="4"/>
      <c r="NAC113" s="4"/>
      <c r="NAD113" s="4"/>
      <c r="NAE113" s="4"/>
      <c r="NAF113" s="4"/>
      <c r="NAG113" s="4"/>
      <c r="NAH113" s="4"/>
      <c r="NAI113" s="4"/>
      <c r="NAJ113" s="4"/>
      <c r="NAK113" s="4"/>
      <c r="NAL113" s="4"/>
      <c r="NAM113" s="4"/>
      <c r="NAN113" s="4"/>
      <c r="NAO113" s="4"/>
      <c r="NAP113" s="4"/>
      <c r="NAQ113" s="4"/>
      <c r="NAR113" s="4"/>
      <c r="NAS113" s="4"/>
      <c r="NAT113" s="4"/>
      <c r="NAU113" s="4"/>
      <c r="NAV113" s="4"/>
      <c r="NAW113" s="4"/>
      <c r="NAX113" s="4"/>
      <c r="NAY113" s="4"/>
      <c r="NAZ113" s="4"/>
      <c r="NBA113" s="4"/>
      <c r="NBB113" s="4"/>
      <c r="NBC113" s="4"/>
      <c r="NBD113" s="4"/>
      <c r="NBE113" s="4"/>
      <c r="NBF113" s="4"/>
      <c r="NBG113" s="4"/>
      <c r="NBH113" s="4"/>
      <c r="NBI113" s="4"/>
      <c r="NBJ113" s="4"/>
      <c r="NBK113" s="4"/>
      <c r="NBL113" s="4"/>
      <c r="NBM113" s="4"/>
      <c r="NBN113" s="4"/>
      <c r="NBO113" s="4"/>
      <c r="NBP113" s="4"/>
      <c r="NBQ113" s="4"/>
      <c r="NBR113" s="4"/>
      <c r="NBS113" s="4"/>
      <c r="NBT113" s="4"/>
      <c r="NBU113" s="4"/>
      <c r="NBV113" s="4"/>
      <c r="NBW113" s="4"/>
      <c r="NBX113" s="4"/>
      <c r="NBY113" s="4"/>
      <c r="NBZ113" s="4"/>
      <c r="NCA113" s="4"/>
      <c r="NCB113" s="4"/>
      <c r="NCC113" s="4"/>
      <c r="NCD113" s="4"/>
      <c r="NCE113" s="4"/>
      <c r="NCF113" s="4"/>
      <c r="NCG113" s="4"/>
      <c r="NCH113" s="4"/>
      <c r="NCI113" s="4"/>
      <c r="NCJ113" s="4"/>
      <c r="NCK113" s="4"/>
      <c r="NCL113" s="4"/>
      <c r="NCM113" s="4"/>
      <c r="NCN113" s="4"/>
      <c r="NCO113" s="4"/>
      <c r="NCP113" s="4"/>
      <c r="NCQ113" s="4"/>
      <c r="NCR113" s="4"/>
      <c r="NCS113" s="4"/>
      <c r="NCT113" s="4"/>
      <c r="NCU113" s="4"/>
      <c r="NCV113" s="4"/>
      <c r="NCW113" s="4"/>
      <c r="NCX113" s="4"/>
      <c r="NCY113" s="4"/>
      <c r="NCZ113" s="4"/>
      <c r="NDA113" s="4"/>
      <c r="NDB113" s="4"/>
      <c r="NDC113" s="4"/>
      <c r="NDD113" s="4"/>
      <c r="NDE113" s="4"/>
      <c r="NDF113" s="4"/>
      <c r="NDG113" s="4"/>
      <c r="NDH113" s="4"/>
      <c r="NDI113" s="4"/>
      <c r="NDJ113" s="4"/>
      <c r="NDK113" s="4"/>
      <c r="NDL113" s="4"/>
      <c r="NDM113" s="4"/>
      <c r="NDN113" s="4"/>
      <c r="NDO113" s="4"/>
      <c r="NDP113" s="4"/>
      <c r="NDQ113" s="4"/>
      <c r="NDR113" s="4"/>
      <c r="NDS113" s="4"/>
      <c r="NDT113" s="4"/>
      <c r="NDU113" s="4"/>
      <c r="NDV113" s="4"/>
      <c r="NDW113" s="4"/>
      <c r="NDX113" s="4"/>
      <c r="NDY113" s="4"/>
      <c r="NDZ113" s="4"/>
      <c r="NEA113" s="4"/>
      <c r="NEB113" s="4"/>
      <c r="NEC113" s="4"/>
      <c r="NED113" s="4"/>
      <c r="NEE113" s="4"/>
      <c r="NEF113" s="4"/>
      <c r="NEG113" s="4"/>
      <c r="NEH113" s="4"/>
      <c r="NEI113" s="4"/>
      <c r="NEJ113" s="4"/>
      <c r="NEK113" s="4"/>
      <c r="NEL113" s="4"/>
      <c r="NEM113" s="4"/>
      <c r="NEN113" s="4"/>
      <c r="NEO113" s="4"/>
      <c r="NEP113" s="4"/>
      <c r="NEQ113" s="4"/>
      <c r="NER113" s="4"/>
      <c r="NES113" s="4"/>
      <c r="NET113" s="4"/>
      <c r="NEU113" s="4"/>
      <c r="NEV113" s="4"/>
      <c r="NEW113" s="4"/>
      <c r="NEX113" s="4"/>
      <c r="NEY113" s="4"/>
      <c r="NEZ113" s="4"/>
      <c r="NFA113" s="4"/>
      <c r="NFB113" s="4"/>
      <c r="NFC113" s="4"/>
      <c r="NFD113" s="4"/>
      <c r="NFE113" s="4"/>
      <c r="NFF113" s="4"/>
      <c r="NFG113" s="4"/>
      <c r="NFH113" s="4"/>
      <c r="NFI113" s="4"/>
      <c r="NFJ113" s="4"/>
      <c r="NFK113" s="4"/>
      <c r="NFL113" s="4"/>
      <c r="NFM113" s="4"/>
      <c r="NFN113" s="4"/>
      <c r="NFO113" s="4"/>
      <c r="NFP113" s="4"/>
      <c r="NFQ113" s="4"/>
      <c r="NFR113" s="4"/>
      <c r="NFS113" s="4"/>
      <c r="NFT113" s="4"/>
      <c r="NFV113" s="4"/>
      <c r="NFW113" s="4"/>
      <c r="NFX113" s="4"/>
      <c r="NFY113" s="4"/>
      <c r="NFZ113" s="4"/>
      <c r="NGB113" s="4"/>
      <c r="NGF113" s="4"/>
      <c r="NGG113" s="4"/>
      <c r="NGH113" s="4"/>
      <c r="NGI113" s="4"/>
      <c r="NGJ113" s="4"/>
      <c r="NGK113" s="4"/>
      <c r="NGL113" s="4"/>
      <c r="NGM113" s="4"/>
      <c r="NGN113" s="4"/>
      <c r="NGO113" s="4"/>
      <c r="NGQ113" s="4"/>
      <c r="NGR113" s="4"/>
      <c r="NGS113" s="4"/>
      <c r="NGT113" s="4"/>
      <c r="NGU113" s="4"/>
      <c r="NGV113" s="4"/>
      <c r="NGW113" s="4"/>
      <c r="NGX113" s="4"/>
      <c r="NGY113" s="4"/>
      <c r="NGZ113" s="4"/>
      <c r="NHA113" s="4"/>
      <c r="NHB113" s="4"/>
      <c r="NHC113" s="4"/>
      <c r="NHD113" s="4"/>
      <c r="NHE113" s="4"/>
      <c r="NHF113" s="4"/>
      <c r="NHG113" s="4"/>
      <c r="NHH113" s="4"/>
      <c r="NHI113" s="4"/>
      <c r="NHJ113" s="4"/>
      <c r="NHK113" s="4"/>
      <c r="NHL113" s="4"/>
      <c r="NHM113" s="4"/>
      <c r="NHN113" s="4"/>
      <c r="NHO113" s="4"/>
      <c r="NHP113" s="4"/>
      <c r="NHQ113" s="4"/>
      <c r="NHR113" s="4"/>
      <c r="NHS113" s="4"/>
      <c r="NHT113" s="4"/>
      <c r="NHU113" s="4"/>
      <c r="NHV113" s="4"/>
      <c r="NHW113" s="4"/>
      <c r="NHX113" s="4"/>
      <c r="NHY113" s="4"/>
      <c r="NHZ113" s="4"/>
      <c r="NIA113" s="4"/>
      <c r="NIB113" s="4"/>
      <c r="NIC113" s="4"/>
      <c r="NID113" s="4"/>
      <c r="NIE113" s="4"/>
      <c r="NIF113" s="4"/>
      <c r="NIG113" s="4"/>
      <c r="NIH113" s="4"/>
      <c r="NII113" s="4"/>
      <c r="NIJ113" s="4"/>
      <c r="NIK113" s="4"/>
      <c r="NIL113" s="4"/>
      <c r="NIM113" s="4"/>
      <c r="NIN113" s="4"/>
      <c r="NIO113" s="4"/>
      <c r="NIP113" s="4"/>
      <c r="NIQ113" s="4"/>
      <c r="NIR113" s="4"/>
      <c r="NIS113" s="4"/>
      <c r="NIT113" s="4"/>
      <c r="NIU113" s="4"/>
      <c r="NIV113" s="4"/>
      <c r="NIW113" s="4"/>
      <c r="NIX113" s="4"/>
      <c r="NIY113" s="4"/>
      <c r="NIZ113" s="4"/>
      <c r="NJA113" s="4"/>
      <c r="NJB113" s="4"/>
      <c r="NJC113" s="4"/>
      <c r="NJD113" s="4"/>
      <c r="NJE113" s="4"/>
      <c r="NJF113" s="4"/>
      <c r="NJG113" s="4"/>
      <c r="NJH113" s="4"/>
      <c r="NJI113" s="4"/>
      <c r="NJJ113" s="4"/>
      <c r="NJK113" s="4"/>
      <c r="NJL113" s="4"/>
      <c r="NJM113" s="4"/>
      <c r="NJN113" s="4"/>
      <c r="NJO113" s="4"/>
      <c r="NJP113" s="4"/>
      <c r="NJQ113" s="4"/>
      <c r="NJR113" s="4"/>
      <c r="NJS113" s="4"/>
      <c r="NJT113" s="4"/>
      <c r="NJU113" s="4"/>
      <c r="NJV113" s="4"/>
      <c r="NJW113" s="4"/>
      <c r="NJX113" s="4"/>
      <c r="NJY113" s="4"/>
      <c r="NJZ113" s="4"/>
      <c r="NKA113" s="4"/>
      <c r="NKB113" s="4"/>
      <c r="NKC113" s="4"/>
      <c r="NKD113" s="4"/>
      <c r="NKE113" s="4"/>
      <c r="NKF113" s="4"/>
      <c r="NKG113" s="4"/>
      <c r="NKH113" s="4"/>
      <c r="NKI113" s="4"/>
      <c r="NKJ113" s="4"/>
      <c r="NKK113" s="4"/>
      <c r="NKL113" s="4"/>
      <c r="NKM113" s="4"/>
      <c r="NKN113" s="4"/>
      <c r="NKO113" s="4"/>
      <c r="NKP113" s="4"/>
      <c r="NKQ113" s="4"/>
      <c r="NKR113" s="4"/>
      <c r="NKS113" s="4"/>
      <c r="NKT113" s="4"/>
      <c r="NKU113" s="4"/>
      <c r="NKV113" s="4"/>
      <c r="NKW113" s="4"/>
      <c r="NKX113" s="4"/>
      <c r="NKY113" s="4"/>
      <c r="NKZ113" s="4"/>
      <c r="NLA113" s="4"/>
      <c r="NLB113" s="4"/>
      <c r="NLC113" s="4"/>
      <c r="NLD113" s="4"/>
      <c r="NLE113" s="4"/>
      <c r="NLF113" s="4"/>
      <c r="NLG113" s="4"/>
      <c r="NLH113" s="4"/>
      <c r="NLI113" s="4"/>
      <c r="NLJ113" s="4"/>
      <c r="NLK113" s="4"/>
      <c r="NLL113" s="4"/>
      <c r="NLM113" s="4"/>
      <c r="NLN113" s="4"/>
      <c r="NLO113" s="4"/>
      <c r="NLP113" s="4"/>
      <c r="NLQ113" s="4"/>
      <c r="NLR113" s="4"/>
      <c r="NLS113" s="4"/>
      <c r="NLT113" s="4"/>
      <c r="NLU113" s="4"/>
      <c r="NLV113" s="4"/>
      <c r="NLW113" s="4"/>
      <c r="NLX113" s="4"/>
      <c r="NLY113" s="4"/>
      <c r="NLZ113" s="4"/>
      <c r="NMA113" s="4"/>
      <c r="NMB113" s="4"/>
      <c r="NMC113" s="4"/>
      <c r="NMD113" s="4"/>
      <c r="NME113" s="4"/>
      <c r="NMF113" s="4"/>
      <c r="NMG113" s="4"/>
      <c r="NMH113" s="4"/>
      <c r="NMI113" s="4"/>
      <c r="NMJ113" s="4"/>
      <c r="NMK113" s="4"/>
      <c r="NML113" s="4"/>
      <c r="NMM113" s="4"/>
      <c r="NMN113" s="4"/>
      <c r="NMO113" s="4"/>
      <c r="NMP113" s="4"/>
      <c r="NMQ113" s="4"/>
      <c r="NMR113" s="4"/>
      <c r="NMS113" s="4"/>
      <c r="NMT113" s="4"/>
      <c r="NMU113" s="4"/>
      <c r="NMV113" s="4"/>
      <c r="NMW113" s="4"/>
      <c r="NMX113" s="4"/>
      <c r="NMY113" s="4"/>
      <c r="NMZ113" s="4"/>
      <c r="NNA113" s="4"/>
      <c r="NNB113" s="4"/>
      <c r="NNC113" s="4"/>
      <c r="NND113" s="4"/>
      <c r="NNE113" s="4"/>
      <c r="NNF113" s="4"/>
      <c r="NNG113" s="4"/>
      <c r="NNH113" s="4"/>
      <c r="NNI113" s="4"/>
      <c r="NNJ113" s="4"/>
      <c r="NNK113" s="4"/>
      <c r="NNL113" s="4"/>
      <c r="NNM113" s="4"/>
      <c r="NNN113" s="4"/>
      <c r="NNO113" s="4"/>
      <c r="NNP113" s="4"/>
      <c r="NNQ113" s="4"/>
      <c r="NNR113" s="4"/>
      <c r="NNS113" s="4"/>
      <c r="NNT113" s="4"/>
      <c r="NNU113" s="4"/>
      <c r="NNV113" s="4"/>
      <c r="NNW113" s="4"/>
      <c r="NNX113" s="4"/>
      <c r="NNY113" s="4"/>
      <c r="NNZ113" s="4"/>
      <c r="NOA113" s="4"/>
      <c r="NOB113" s="4"/>
      <c r="NOC113" s="4"/>
      <c r="NOD113" s="4"/>
      <c r="NOE113" s="4"/>
      <c r="NOF113" s="4"/>
      <c r="NOG113" s="4"/>
      <c r="NOH113" s="4"/>
      <c r="NOI113" s="4"/>
      <c r="NOJ113" s="4"/>
      <c r="NOK113" s="4"/>
      <c r="NOL113" s="4"/>
      <c r="NOM113" s="4"/>
      <c r="NON113" s="4"/>
      <c r="NOO113" s="4"/>
      <c r="NOP113" s="4"/>
      <c r="NOQ113" s="4"/>
      <c r="NOR113" s="4"/>
      <c r="NOS113" s="4"/>
      <c r="NOT113" s="4"/>
      <c r="NOU113" s="4"/>
      <c r="NOV113" s="4"/>
      <c r="NOW113" s="4"/>
      <c r="NOX113" s="4"/>
      <c r="NOY113" s="4"/>
      <c r="NOZ113" s="4"/>
      <c r="NPA113" s="4"/>
      <c r="NPB113" s="4"/>
      <c r="NPC113" s="4"/>
      <c r="NPD113" s="4"/>
      <c r="NPE113" s="4"/>
      <c r="NPF113" s="4"/>
      <c r="NPG113" s="4"/>
      <c r="NPH113" s="4"/>
      <c r="NPI113" s="4"/>
      <c r="NPJ113" s="4"/>
      <c r="NPK113" s="4"/>
      <c r="NPL113" s="4"/>
      <c r="NPM113" s="4"/>
      <c r="NPN113" s="4"/>
      <c r="NPO113" s="4"/>
      <c r="NPP113" s="4"/>
      <c r="NPR113" s="4"/>
      <c r="NPS113" s="4"/>
      <c r="NPT113" s="4"/>
      <c r="NPU113" s="4"/>
      <c r="NPV113" s="4"/>
      <c r="NPX113" s="4"/>
      <c r="NQB113" s="4"/>
      <c r="NQC113" s="4"/>
      <c r="NQD113" s="4"/>
      <c r="NQE113" s="4"/>
      <c r="NQF113" s="4"/>
      <c r="NQG113" s="4"/>
      <c r="NQH113" s="4"/>
      <c r="NQI113" s="4"/>
      <c r="NQJ113" s="4"/>
      <c r="NQK113" s="4"/>
      <c r="NQM113" s="4"/>
      <c r="NQN113" s="4"/>
      <c r="NQO113" s="4"/>
      <c r="NQP113" s="4"/>
      <c r="NQQ113" s="4"/>
      <c r="NQR113" s="4"/>
      <c r="NQS113" s="4"/>
      <c r="NQT113" s="4"/>
      <c r="NQU113" s="4"/>
      <c r="NQV113" s="4"/>
      <c r="NQW113" s="4"/>
      <c r="NQX113" s="4"/>
      <c r="NQY113" s="4"/>
      <c r="NQZ113" s="4"/>
      <c r="NRA113" s="4"/>
      <c r="NRB113" s="4"/>
      <c r="NRC113" s="4"/>
      <c r="NRD113" s="4"/>
      <c r="NRE113" s="4"/>
      <c r="NRF113" s="4"/>
      <c r="NRG113" s="4"/>
      <c r="NRH113" s="4"/>
      <c r="NRI113" s="4"/>
      <c r="NRJ113" s="4"/>
      <c r="NRK113" s="4"/>
      <c r="NRL113" s="4"/>
      <c r="NRM113" s="4"/>
      <c r="NRN113" s="4"/>
      <c r="NRO113" s="4"/>
      <c r="NRP113" s="4"/>
      <c r="NRQ113" s="4"/>
      <c r="NRR113" s="4"/>
      <c r="NRS113" s="4"/>
      <c r="NRT113" s="4"/>
      <c r="NRU113" s="4"/>
      <c r="NRV113" s="4"/>
      <c r="NRW113" s="4"/>
      <c r="NRX113" s="4"/>
      <c r="NRY113" s="4"/>
      <c r="NRZ113" s="4"/>
      <c r="NSA113" s="4"/>
      <c r="NSB113" s="4"/>
      <c r="NSC113" s="4"/>
      <c r="NSD113" s="4"/>
      <c r="NSE113" s="4"/>
      <c r="NSF113" s="4"/>
      <c r="NSG113" s="4"/>
      <c r="NSH113" s="4"/>
      <c r="NSI113" s="4"/>
      <c r="NSJ113" s="4"/>
      <c r="NSK113" s="4"/>
      <c r="NSL113" s="4"/>
      <c r="NSM113" s="4"/>
      <c r="NSN113" s="4"/>
      <c r="NSO113" s="4"/>
      <c r="NSP113" s="4"/>
      <c r="NSQ113" s="4"/>
      <c r="NSR113" s="4"/>
      <c r="NSS113" s="4"/>
      <c r="NST113" s="4"/>
      <c r="NSU113" s="4"/>
      <c r="NSV113" s="4"/>
      <c r="NSW113" s="4"/>
      <c r="NSX113" s="4"/>
      <c r="NSY113" s="4"/>
      <c r="NSZ113" s="4"/>
      <c r="NTA113" s="4"/>
      <c r="NTB113" s="4"/>
      <c r="NTC113" s="4"/>
      <c r="NTD113" s="4"/>
      <c r="NTE113" s="4"/>
      <c r="NTF113" s="4"/>
      <c r="NTG113" s="4"/>
      <c r="NTH113" s="4"/>
      <c r="NTI113" s="4"/>
      <c r="NTJ113" s="4"/>
      <c r="NTK113" s="4"/>
      <c r="NTL113" s="4"/>
      <c r="NTM113" s="4"/>
      <c r="NTN113" s="4"/>
      <c r="NTO113" s="4"/>
      <c r="NTP113" s="4"/>
      <c r="NTQ113" s="4"/>
      <c r="NTR113" s="4"/>
      <c r="NTS113" s="4"/>
      <c r="NTT113" s="4"/>
      <c r="NTU113" s="4"/>
      <c r="NTV113" s="4"/>
      <c r="NTW113" s="4"/>
      <c r="NTX113" s="4"/>
      <c r="NTY113" s="4"/>
      <c r="NTZ113" s="4"/>
      <c r="NUA113" s="4"/>
      <c r="NUB113" s="4"/>
      <c r="NUC113" s="4"/>
      <c r="NUD113" s="4"/>
      <c r="NUE113" s="4"/>
      <c r="NUF113" s="4"/>
      <c r="NUG113" s="4"/>
      <c r="NUH113" s="4"/>
      <c r="NUI113" s="4"/>
      <c r="NUJ113" s="4"/>
      <c r="NUK113" s="4"/>
      <c r="NUL113" s="4"/>
      <c r="NUM113" s="4"/>
      <c r="NUN113" s="4"/>
      <c r="NUO113" s="4"/>
      <c r="NUP113" s="4"/>
      <c r="NUQ113" s="4"/>
      <c r="NUR113" s="4"/>
      <c r="NUS113" s="4"/>
      <c r="NUT113" s="4"/>
      <c r="NUU113" s="4"/>
      <c r="NUV113" s="4"/>
      <c r="NUW113" s="4"/>
      <c r="NUX113" s="4"/>
      <c r="NUY113" s="4"/>
      <c r="NUZ113" s="4"/>
      <c r="NVA113" s="4"/>
      <c r="NVB113" s="4"/>
      <c r="NVC113" s="4"/>
      <c r="NVD113" s="4"/>
      <c r="NVE113" s="4"/>
      <c r="NVF113" s="4"/>
      <c r="NVG113" s="4"/>
      <c r="NVH113" s="4"/>
      <c r="NVI113" s="4"/>
      <c r="NVJ113" s="4"/>
      <c r="NVK113" s="4"/>
      <c r="NVL113" s="4"/>
      <c r="NVM113" s="4"/>
      <c r="NVN113" s="4"/>
      <c r="NVO113" s="4"/>
      <c r="NVP113" s="4"/>
      <c r="NVQ113" s="4"/>
      <c r="NVR113" s="4"/>
      <c r="NVS113" s="4"/>
      <c r="NVT113" s="4"/>
      <c r="NVU113" s="4"/>
      <c r="NVV113" s="4"/>
      <c r="NVW113" s="4"/>
      <c r="NVX113" s="4"/>
      <c r="NVY113" s="4"/>
      <c r="NVZ113" s="4"/>
      <c r="NWA113" s="4"/>
      <c r="NWB113" s="4"/>
      <c r="NWC113" s="4"/>
      <c r="NWD113" s="4"/>
      <c r="NWE113" s="4"/>
      <c r="NWF113" s="4"/>
      <c r="NWG113" s="4"/>
      <c r="NWH113" s="4"/>
      <c r="NWI113" s="4"/>
      <c r="NWJ113" s="4"/>
      <c r="NWK113" s="4"/>
      <c r="NWL113" s="4"/>
      <c r="NWM113" s="4"/>
      <c r="NWN113" s="4"/>
      <c r="NWO113" s="4"/>
      <c r="NWP113" s="4"/>
      <c r="NWQ113" s="4"/>
      <c r="NWR113" s="4"/>
      <c r="NWS113" s="4"/>
      <c r="NWT113" s="4"/>
      <c r="NWU113" s="4"/>
      <c r="NWV113" s="4"/>
      <c r="NWW113" s="4"/>
      <c r="NWX113" s="4"/>
      <c r="NWY113" s="4"/>
      <c r="NWZ113" s="4"/>
      <c r="NXA113" s="4"/>
      <c r="NXB113" s="4"/>
      <c r="NXC113" s="4"/>
      <c r="NXD113" s="4"/>
      <c r="NXE113" s="4"/>
      <c r="NXF113" s="4"/>
      <c r="NXG113" s="4"/>
      <c r="NXH113" s="4"/>
      <c r="NXI113" s="4"/>
      <c r="NXJ113" s="4"/>
      <c r="NXK113" s="4"/>
      <c r="NXL113" s="4"/>
      <c r="NXM113" s="4"/>
      <c r="NXN113" s="4"/>
      <c r="NXO113" s="4"/>
      <c r="NXP113" s="4"/>
      <c r="NXQ113" s="4"/>
      <c r="NXR113" s="4"/>
      <c r="NXS113" s="4"/>
      <c r="NXT113" s="4"/>
      <c r="NXU113" s="4"/>
      <c r="NXV113" s="4"/>
      <c r="NXW113" s="4"/>
      <c r="NXX113" s="4"/>
      <c r="NXY113" s="4"/>
      <c r="NXZ113" s="4"/>
      <c r="NYA113" s="4"/>
      <c r="NYB113" s="4"/>
      <c r="NYC113" s="4"/>
      <c r="NYD113" s="4"/>
      <c r="NYE113" s="4"/>
      <c r="NYF113" s="4"/>
      <c r="NYG113" s="4"/>
      <c r="NYH113" s="4"/>
      <c r="NYI113" s="4"/>
      <c r="NYJ113" s="4"/>
      <c r="NYK113" s="4"/>
      <c r="NYL113" s="4"/>
      <c r="NYM113" s="4"/>
      <c r="NYN113" s="4"/>
      <c r="NYO113" s="4"/>
      <c r="NYP113" s="4"/>
      <c r="NYQ113" s="4"/>
      <c r="NYR113" s="4"/>
      <c r="NYS113" s="4"/>
      <c r="NYT113" s="4"/>
      <c r="NYU113" s="4"/>
      <c r="NYV113" s="4"/>
      <c r="NYW113" s="4"/>
      <c r="NYX113" s="4"/>
      <c r="NYY113" s="4"/>
      <c r="NYZ113" s="4"/>
      <c r="NZA113" s="4"/>
      <c r="NZB113" s="4"/>
      <c r="NZC113" s="4"/>
      <c r="NZD113" s="4"/>
      <c r="NZE113" s="4"/>
      <c r="NZF113" s="4"/>
      <c r="NZG113" s="4"/>
      <c r="NZH113" s="4"/>
      <c r="NZI113" s="4"/>
      <c r="NZJ113" s="4"/>
      <c r="NZK113" s="4"/>
      <c r="NZL113" s="4"/>
      <c r="NZN113" s="4"/>
      <c r="NZO113" s="4"/>
      <c r="NZP113" s="4"/>
      <c r="NZQ113" s="4"/>
      <c r="NZR113" s="4"/>
      <c r="NZT113" s="4"/>
      <c r="NZX113" s="4"/>
      <c r="NZY113" s="4"/>
      <c r="NZZ113" s="4"/>
      <c r="OAA113" s="4"/>
      <c r="OAB113" s="4"/>
      <c r="OAC113" s="4"/>
      <c r="OAD113" s="4"/>
      <c r="OAE113" s="4"/>
      <c r="OAF113" s="4"/>
      <c r="OAG113" s="4"/>
      <c r="OAI113" s="4"/>
      <c r="OAJ113" s="4"/>
      <c r="OAK113" s="4"/>
      <c r="OAL113" s="4"/>
      <c r="OAM113" s="4"/>
      <c r="OAN113" s="4"/>
      <c r="OAO113" s="4"/>
      <c r="OAP113" s="4"/>
      <c r="OAQ113" s="4"/>
      <c r="OAR113" s="4"/>
      <c r="OAS113" s="4"/>
      <c r="OAT113" s="4"/>
      <c r="OAU113" s="4"/>
      <c r="OAV113" s="4"/>
      <c r="OAW113" s="4"/>
      <c r="OAX113" s="4"/>
      <c r="OAY113" s="4"/>
      <c r="OAZ113" s="4"/>
      <c r="OBA113" s="4"/>
      <c r="OBB113" s="4"/>
      <c r="OBC113" s="4"/>
      <c r="OBD113" s="4"/>
      <c r="OBE113" s="4"/>
      <c r="OBF113" s="4"/>
      <c r="OBG113" s="4"/>
      <c r="OBH113" s="4"/>
      <c r="OBI113" s="4"/>
      <c r="OBJ113" s="4"/>
      <c r="OBK113" s="4"/>
      <c r="OBL113" s="4"/>
      <c r="OBM113" s="4"/>
      <c r="OBN113" s="4"/>
      <c r="OBO113" s="4"/>
      <c r="OBP113" s="4"/>
      <c r="OBQ113" s="4"/>
      <c r="OBR113" s="4"/>
      <c r="OBS113" s="4"/>
      <c r="OBT113" s="4"/>
      <c r="OBU113" s="4"/>
      <c r="OBV113" s="4"/>
      <c r="OBW113" s="4"/>
      <c r="OBX113" s="4"/>
      <c r="OBY113" s="4"/>
      <c r="OBZ113" s="4"/>
      <c r="OCA113" s="4"/>
      <c r="OCB113" s="4"/>
      <c r="OCC113" s="4"/>
      <c r="OCD113" s="4"/>
      <c r="OCE113" s="4"/>
      <c r="OCF113" s="4"/>
      <c r="OCG113" s="4"/>
      <c r="OCH113" s="4"/>
      <c r="OCI113" s="4"/>
      <c r="OCJ113" s="4"/>
      <c r="OCK113" s="4"/>
      <c r="OCL113" s="4"/>
      <c r="OCM113" s="4"/>
      <c r="OCN113" s="4"/>
      <c r="OCO113" s="4"/>
      <c r="OCP113" s="4"/>
      <c r="OCQ113" s="4"/>
      <c r="OCR113" s="4"/>
      <c r="OCS113" s="4"/>
      <c r="OCT113" s="4"/>
      <c r="OCU113" s="4"/>
      <c r="OCV113" s="4"/>
      <c r="OCW113" s="4"/>
      <c r="OCX113" s="4"/>
      <c r="OCY113" s="4"/>
      <c r="OCZ113" s="4"/>
      <c r="ODA113" s="4"/>
      <c r="ODB113" s="4"/>
      <c r="ODC113" s="4"/>
      <c r="ODD113" s="4"/>
      <c r="ODE113" s="4"/>
      <c r="ODF113" s="4"/>
      <c r="ODG113" s="4"/>
      <c r="ODH113" s="4"/>
      <c r="ODI113" s="4"/>
      <c r="ODJ113" s="4"/>
      <c r="ODK113" s="4"/>
      <c r="ODL113" s="4"/>
      <c r="ODM113" s="4"/>
      <c r="ODN113" s="4"/>
      <c r="ODO113" s="4"/>
      <c r="ODP113" s="4"/>
      <c r="ODQ113" s="4"/>
      <c r="ODR113" s="4"/>
      <c r="ODS113" s="4"/>
      <c r="ODT113" s="4"/>
      <c r="ODU113" s="4"/>
      <c r="ODV113" s="4"/>
      <c r="ODW113" s="4"/>
      <c r="ODX113" s="4"/>
      <c r="ODY113" s="4"/>
      <c r="ODZ113" s="4"/>
      <c r="OEA113" s="4"/>
      <c r="OEB113" s="4"/>
      <c r="OEC113" s="4"/>
      <c r="OED113" s="4"/>
      <c r="OEE113" s="4"/>
      <c r="OEF113" s="4"/>
      <c r="OEG113" s="4"/>
      <c r="OEH113" s="4"/>
      <c r="OEI113" s="4"/>
      <c r="OEJ113" s="4"/>
      <c r="OEK113" s="4"/>
      <c r="OEL113" s="4"/>
      <c r="OEM113" s="4"/>
      <c r="OEN113" s="4"/>
      <c r="OEO113" s="4"/>
      <c r="OEP113" s="4"/>
      <c r="OEQ113" s="4"/>
      <c r="OER113" s="4"/>
      <c r="OES113" s="4"/>
      <c r="OET113" s="4"/>
      <c r="OEU113" s="4"/>
      <c r="OEV113" s="4"/>
      <c r="OEW113" s="4"/>
      <c r="OEX113" s="4"/>
      <c r="OEY113" s="4"/>
      <c r="OEZ113" s="4"/>
      <c r="OFA113" s="4"/>
      <c r="OFB113" s="4"/>
      <c r="OFC113" s="4"/>
      <c r="OFD113" s="4"/>
      <c r="OFE113" s="4"/>
      <c r="OFF113" s="4"/>
      <c r="OFG113" s="4"/>
      <c r="OFH113" s="4"/>
      <c r="OFI113" s="4"/>
      <c r="OFJ113" s="4"/>
      <c r="OFK113" s="4"/>
      <c r="OFL113" s="4"/>
      <c r="OFM113" s="4"/>
      <c r="OFN113" s="4"/>
      <c r="OFO113" s="4"/>
      <c r="OFP113" s="4"/>
      <c r="OFQ113" s="4"/>
      <c r="OFR113" s="4"/>
      <c r="OFS113" s="4"/>
      <c r="OFT113" s="4"/>
      <c r="OFU113" s="4"/>
      <c r="OFV113" s="4"/>
      <c r="OFW113" s="4"/>
      <c r="OFX113" s="4"/>
      <c r="OFY113" s="4"/>
      <c r="OFZ113" s="4"/>
      <c r="OGA113" s="4"/>
      <c r="OGB113" s="4"/>
      <c r="OGC113" s="4"/>
      <c r="OGD113" s="4"/>
      <c r="OGE113" s="4"/>
      <c r="OGF113" s="4"/>
      <c r="OGG113" s="4"/>
      <c r="OGH113" s="4"/>
      <c r="OGI113" s="4"/>
      <c r="OGJ113" s="4"/>
      <c r="OGK113" s="4"/>
      <c r="OGL113" s="4"/>
      <c r="OGM113" s="4"/>
      <c r="OGN113" s="4"/>
      <c r="OGO113" s="4"/>
      <c r="OGP113" s="4"/>
      <c r="OGQ113" s="4"/>
      <c r="OGR113" s="4"/>
      <c r="OGS113" s="4"/>
      <c r="OGT113" s="4"/>
      <c r="OGU113" s="4"/>
      <c r="OGV113" s="4"/>
      <c r="OGW113" s="4"/>
      <c r="OGX113" s="4"/>
      <c r="OGY113" s="4"/>
      <c r="OGZ113" s="4"/>
      <c r="OHA113" s="4"/>
      <c r="OHB113" s="4"/>
      <c r="OHC113" s="4"/>
      <c r="OHD113" s="4"/>
      <c r="OHE113" s="4"/>
      <c r="OHF113" s="4"/>
      <c r="OHG113" s="4"/>
      <c r="OHH113" s="4"/>
      <c r="OHI113" s="4"/>
      <c r="OHJ113" s="4"/>
      <c r="OHK113" s="4"/>
      <c r="OHL113" s="4"/>
      <c r="OHM113" s="4"/>
      <c r="OHN113" s="4"/>
      <c r="OHO113" s="4"/>
      <c r="OHP113" s="4"/>
      <c r="OHQ113" s="4"/>
      <c r="OHR113" s="4"/>
      <c r="OHS113" s="4"/>
      <c r="OHT113" s="4"/>
      <c r="OHU113" s="4"/>
      <c r="OHV113" s="4"/>
      <c r="OHW113" s="4"/>
      <c r="OHX113" s="4"/>
      <c r="OHY113" s="4"/>
      <c r="OHZ113" s="4"/>
      <c r="OIA113" s="4"/>
      <c r="OIB113" s="4"/>
      <c r="OIC113" s="4"/>
      <c r="OID113" s="4"/>
      <c r="OIE113" s="4"/>
      <c r="OIF113" s="4"/>
      <c r="OIG113" s="4"/>
      <c r="OIH113" s="4"/>
      <c r="OII113" s="4"/>
      <c r="OIJ113" s="4"/>
      <c r="OIK113" s="4"/>
      <c r="OIL113" s="4"/>
      <c r="OIM113" s="4"/>
      <c r="OIN113" s="4"/>
      <c r="OIO113" s="4"/>
      <c r="OIP113" s="4"/>
      <c r="OIQ113" s="4"/>
      <c r="OIR113" s="4"/>
      <c r="OIS113" s="4"/>
      <c r="OIT113" s="4"/>
      <c r="OIU113" s="4"/>
      <c r="OIV113" s="4"/>
      <c r="OIW113" s="4"/>
      <c r="OIX113" s="4"/>
      <c r="OIY113" s="4"/>
      <c r="OIZ113" s="4"/>
      <c r="OJA113" s="4"/>
      <c r="OJB113" s="4"/>
      <c r="OJC113" s="4"/>
      <c r="OJD113" s="4"/>
      <c r="OJE113" s="4"/>
      <c r="OJF113" s="4"/>
      <c r="OJG113" s="4"/>
      <c r="OJH113" s="4"/>
      <c r="OJJ113" s="4"/>
      <c r="OJK113" s="4"/>
      <c r="OJL113" s="4"/>
      <c r="OJM113" s="4"/>
      <c r="OJN113" s="4"/>
      <c r="OJP113" s="4"/>
      <c r="OJT113" s="4"/>
      <c r="OJU113" s="4"/>
      <c r="OJV113" s="4"/>
      <c r="OJW113" s="4"/>
      <c r="OJX113" s="4"/>
      <c r="OJY113" s="4"/>
      <c r="OJZ113" s="4"/>
      <c r="OKA113" s="4"/>
      <c r="OKB113" s="4"/>
      <c r="OKC113" s="4"/>
      <c r="OKE113" s="4"/>
      <c r="OKF113" s="4"/>
      <c r="OKG113" s="4"/>
      <c r="OKH113" s="4"/>
      <c r="OKI113" s="4"/>
      <c r="OKJ113" s="4"/>
      <c r="OKK113" s="4"/>
      <c r="OKL113" s="4"/>
      <c r="OKM113" s="4"/>
      <c r="OKN113" s="4"/>
      <c r="OKO113" s="4"/>
      <c r="OKP113" s="4"/>
      <c r="OKQ113" s="4"/>
      <c r="OKR113" s="4"/>
      <c r="OKS113" s="4"/>
      <c r="OKT113" s="4"/>
      <c r="OKU113" s="4"/>
      <c r="OKV113" s="4"/>
      <c r="OKW113" s="4"/>
      <c r="OKX113" s="4"/>
      <c r="OKY113" s="4"/>
      <c r="OKZ113" s="4"/>
      <c r="OLA113" s="4"/>
      <c r="OLB113" s="4"/>
      <c r="OLC113" s="4"/>
      <c r="OLD113" s="4"/>
      <c r="OLE113" s="4"/>
      <c r="OLF113" s="4"/>
      <c r="OLG113" s="4"/>
      <c r="OLH113" s="4"/>
      <c r="OLI113" s="4"/>
      <c r="OLJ113" s="4"/>
      <c r="OLK113" s="4"/>
      <c r="OLL113" s="4"/>
      <c r="OLM113" s="4"/>
      <c r="OLN113" s="4"/>
      <c r="OLO113" s="4"/>
      <c r="OLP113" s="4"/>
      <c r="OLQ113" s="4"/>
      <c r="OLR113" s="4"/>
      <c r="OLS113" s="4"/>
      <c r="OLT113" s="4"/>
      <c r="OLU113" s="4"/>
      <c r="OLV113" s="4"/>
      <c r="OLW113" s="4"/>
      <c r="OLX113" s="4"/>
      <c r="OLY113" s="4"/>
      <c r="OLZ113" s="4"/>
      <c r="OMA113" s="4"/>
      <c r="OMB113" s="4"/>
      <c r="OMC113" s="4"/>
      <c r="OMD113" s="4"/>
      <c r="OME113" s="4"/>
      <c r="OMF113" s="4"/>
      <c r="OMG113" s="4"/>
      <c r="OMH113" s="4"/>
      <c r="OMI113" s="4"/>
      <c r="OMJ113" s="4"/>
      <c r="OMK113" s="4"/>
      <c r="OML113" s="4"/>
      <c r="OMM113" s="4"/>
      <c r="OMN113" s="4"/>
      <c r="OMO113" s="4"/>
      <c r="OMP113" s="4"/>
      <c r="OMQ113" s="4"/>
      <c r="OMR113" s="4"/>
      <c r="OMS113" s="4"/>
      <c r="OMT113" s="4"/>
      <c r="OMU113" s="4"/>
      <c r="OMV113" s="4"/>
      <c r="OMW113" s="4"/>
      <c r="OMX113" s="4"/>
      <c r="OMY113" s="4"/>
      <c r="OMZ113" s="4"/>
      <c r="ONA113" s="4"/>
      <c r="ONB113" s="4"/>
      <c r="ONC113" s="4"/>
      <c r="OND113" s="4"/>
      <c r="ONE113" s="4"/>
      <c r="ONF113" s="4"/>
      <c r="ONG113" s="4"/>
      <c r="ONH113" s="4"/>
      <c r="ONI113" s="4"/>
      <c r="ONJ113" s="4"/>
      <c r="ONK113" s="4"/>
      <c r="ONL113" s="4"/>
      <c r="ONM113" s="4"/>
      <c r="ONN113" s="4"/>
      <c r="ONO113" s="4"/>
      <c r="ONP113" s="4"/>
      <c r="ONQ113" s="4"/>
      <c r="ONR113" s="4"/>
      <c r="ONS113" s="4"/>
      <c r="ONT113" s="4"/>
      <c r="ONU113" s="4"/>
      <c r="ONV113" s="4"/>
      <c r="ONW113" s="4"/>
      <c r="ONX113" s="4"/>
      <c r="ONY113" s="4"/>
      <c r="ONZ113" s="4"/>
      <c r="OOA113" s="4"/>
      <c r="OOB113" s="4"/>
      <c r="OOC113" s="4"/>
      <c r="OOD113" s="4"/>
      <c r="OOE113" s="4"/>
      <c r="OOF113" s="4"/>
      <c r="OOG113" s="4"/>
      <c r="OOH113" s="4"/>
      <c r="OOI113" s="4"/>
      <c r="OOJ113" s="4"/>
      <c r="OOK113" s="4"/>
      <c r="OOL113" s="4"/>
      <c r="OOM113" s="4"/>
      <c r="OON113" s="4"/>
      <c r="OOO113" s="4"/>
      <c r="OOP113" s="4"/>
      <c r="OOQ113" s="4"/>
      <c r="OOR113" s="4"/>
      <c r="OOS113" s="4"/>
      <c r="OOT113" s="4"/>
      <c r="OOU113" s="4"/>
      <c r="OOV113" s="4"/>
      <c r="OOW113" s="4"/>
      <c r="OOX113" s="4"/>
      <c r="OOY113" s="4"/>
      <c r="OOZ113" s="4"/>
      <c r="OPA113" s="4"/>
      <c r="OPB113" s="4"/>
      <c r="OPC113" s="4"/>
      <c r="OPD113" s="4"/>
      <c r="OPE113" s="4"/>
      <c r="OPF113" s="4"/>
      <c r="OPG113" s="4"/>
      <c r="OPH113" s="4"/>
      <c r="OPI113" s="4"/>
      <c r="OPJ113" s="4"/>
      <c r="OPK113" s="4"/>
      <c r="OPL113" s="4"/>
      <c r="OPM113" s="4"/>
      <c r="OPN113" s="4"/>
      <c r="OPO113" s="4"/>
      <c r="OPP113" s="4"/>
      <c r="OPQ113" s="4"/>
      <c r="OPR113" s="4"/>
      <c r="OPS113" s="4"/>
      <c r="OPT113" s="4"/>
      <c r="OPU113" s="4"/>
      <c r="OPV113" s="4"/>
      <c r="OPW113" s="4"/>
      <c r="OPX113" s="4"/>
      <c r="OPY113" s="4"/>
      <c r="OPZ113" s="4"/>
      <c r="OQA113" s="4"/>
      <c r="OQB113" s="4"/>
      <c r="OQC113" s="4"/>
      <c r="OQD113" s="4"/>
      <c r="OQE113" s="4"/>
      <c r="OQF113" s="4"/>
      <c r="OQG113" s="4"/>
      <c r="OQH113" s="4"/>
      <c r="OQI113" s="4"/>
      <c r="OQJ113" s="4"/>
      <c r="OQK113" s="4"/>
      <c r="OQL113" s="4"/>
      <c r="OQM113" s="4"/>
      <c r="OQN113" s="4"/>
      <c r="OQO113" s="4"/>
      <c r="OQP113" s="4"/>
      <c r="OQQ113" s="4"/>
      <c r="OQR113" s="4"/>
      <c r="OQS113" s="4"/>
      <c r="OQT113" s="4"/>
      <c r="OQU113" s="4"/>
      <c r="OQV113" s="4"/>
      <c r="OQW113" s="4"/>
      <c r="OQX113" s="4"/>
      <c r="OQY113" s="4"/>
      <c r="OQZ113" s="4"/>
      <c r="ORA113" s="4"/>
      <c r="ORB113" s="4"/>
      <c r="ORC113" s="4"/>
      <c r="ORD113" s="4"/>
      <c r="ORE113" s="4"/>
      <c r="ORF113" s="4"/>
      <c r="ORG113" s="4"/>
      <c r="ORH113" s="4"/>
      <c r="ORI113" s="4"/>
      <c r="ORJ113" s="4"/>
      <c r="ORK113" s="4"/>
      <c r="ORL113" s="4"/>
      <c r="ORM113" s="4"/>
      <c r="ORN113" s="4"/>
      <c r="ORO113" s="4"/>
      <c r="ORP113" s="4"/>
      <c r="ORQ113" s="4"/>
      <c r="ORR113" s="4"/>
      <c r="ORS113" s="4"/>
      <c r="ORT113" s="4"/>
      <c r="ORU113" s="4"/>
      <c r="ORV113" s="4"/>
      <c r="ORW113" s="4"/>
      <c r="ORX113" s="4"/>
      <c r="ORY113" s="4"/>
      <c r="ORZ113" s="4"/>
      <c r="OSA113" s="4"/>
      <c r="OSB113" s="4"/>
      <c r="OSC113" s="4"/>
      <c r="OSD113" s="4"/>
      <c r="OSE113" s="4"/>
      <c r="OSF113" s="4"/>
      <c r="OSG113" s="4"/>
      <c r="OSH113" s="4"/>
      <c r="OSI113" s="4"/>
      <c r="OSJ113" s="4"/>
      <c r="OSK113" s="4"/>
      <c r="OSL113" s="4"/>
      <c r="OSM113" s="4"/>
      <c r="OSN113" s="4"/>
      <c r="OSO113" s="4"/>
      <c r="OSP113" s="4"/>
      <c r="OSQ113" s="4"/>
      <c r="OSR113" s="4"/>
      <c r="OSS113" s="4"/>
      <c r="OST113" s="4"/>
      <c r="OSU113" s="4"/>
      <c r="OSV113" s="4"/>
      <c r="OSW113" s="4"/>
      <c r="OSX113" s="4"/>
      <c r="OSY113" s="4"/>
      <c r="OSZ113" s="4"/>
      <c r="OTA113" s="4"/>
      <c r="OTB113" s="4"/>
      <c r="OTC113" s="4"/>
      <c r="OTD113" s="4"/>
      <c r="OTF113" s="4"/>
      <c r="OTG113" s="4"/>
      <c r="OTH113" s="4"/>
      <c r="OTI113" s="4"/>
      <c r="OTJ113" s="4"/>
      <c r="OTL113" s="4"/>
      <c r="OTP113" s="4"/>
      <c r="OTQ113" s="4"/>
      <c r="OTR113" s="4"/>
      <c r="OTS113" s="4"/>
      <c r="OTT113" s="4"/>
      <c r="OTU113" s="4"/>
      <c r="OTV113" s="4"/>
      <c r="OTW113" s="4"/>
      <c r="OTX113" s="4"/>
      <c r="OTY113" s="4"/>
      <c r="OUA113" s="4"/>
      <c r="OUB113" s="4"/>
      <c r="OUC113" s="4"/>
      <c r="OUD113" s="4"/>
      <c r="OUE113" s="4"/>
      <c r="OUF113" s="4"/>
      <c r="OUG113" s="4"/>
      <c r="OUH113" s="4"/>
      <c r="OUI113" s="4"/>
      <c r="OUJ113" s="4"/>
      <c r="OUK113" s="4"/>
      <c r="OUL113" s="4"/>
      <c r="OUM113" s="4"/>
      <c r="OUN113" s="4"/>
      <c r="OUO113" s="4"/>
      <c r="OUP113" s="4"/>
      <c r="OUQ113" s="4"/>
      <c r="OUR113" s="4"/>
      <c r="OUS113" s="4"/>
      <c r="OUT113" s="4"/>
      <c r="OUU113" s="4"/>
      <c r="OUV113" s="4"/>
      <c r="OUW113" s="4"/>
      <c r="OUX113" s="4"/>
      <c r="OUY113" s="4"/>
      <c r="OUZ113" s="4"/>
      <c r="OVA113" s="4"/>
      <c r="OVB113" s="4"/>
      <c r="OVC113" s="4"/>
      <c r="OVD113" s="4"/>
      <c r="OVE113" s="4"/>
      <c r="OVF113" s="4"/>
      <c r="OVG113" s="4"/>
      <c r="OVH113" s="4"/>
      <c r="OVI113" s="4"/>
      <c r="OVJ113" s="4"/>
      <c r="OVK113" s="4"/>
      <c r="OVL113" s="4"/>
      <c r="OVM113" s="4"/>
      <c r="OVN113" s="4"/>
      <c r="OVO113" s="4"/>
      <c r="OVP113" s="4"/>
      <c r="OVQ113" s="4"/>
      <c r="OVR113" s="4"/>
      <c r="OVS113" s="4"/>
      <c r="OVT113" s="4"/>
      <c r="OVU113" s="4"/>
      <c r="OVV113" s="4"/>
      <c r="OVW113" s="4"/>
      <c r="OVX113" s="4"/>
      <c r="OVY113" s="4"/>
      <c r="OVZ113" s="4"/>
      <c r="OWA113" s="4"/>
      <c r="OWB113" s="4"/>
      <c r="OWC113" s="4"/>
      <c r="OWD113" s="4"/>
      <c r="OWE113" s="4"/>
      <c r="OWF113" s="4"/>
      <c r="OWG113" s="4"/>
      <c r="OWH113" s="4"/>
      <c r="OWI113" s="4"/>
      <c r="OWJ113" s="4"/>
      <c r="OWK113" s="4"/>
      <c r="OWL113" s="4"/>
      <c r="OWM113" s="4"/>
      <c r="OWN113" s="4"/>
      <c r="OWO113" s="4"/>
      <c r="OWP113" s="4"/>
      <c r="OWQ113" s="4"/>
      <c r="OWR113" s="4"/>
      <c r="OWS113" s="4"/>
      <c r="OWT113" s="4"/>
      <c r="OWU113" s="4"/>
      <c r="OWV113" s="4"/>
      <c r="OWW113" s="4"/>
      <c r="OWX113" s="4"/>
      <c r="OWY113" s="4"/>
      <c r="OWZ113" s="4"/>
      <c r="OXA113" s="4"/>
      <c r="OXB113" s="4"/>
      <c r="OXC113" s="4"/>
      <c r="OXD113" s="4"/>
      <c r="OXE113" s="4"/>
      <c r="OXF113" s="4"/>
      <c r="OXG113" s="4"/>
      <c r="OXH113" s="4"/>
      <c r="OXI113" s="4"/>
      <c r="OXJ113" s="4"/>
      <c r="OXK113" s="4"/>
      <c r="OXL113" s="4"/>
      <c r="OXM113" s="4"/>
      <c r="OXN113" s="4"/>
      <c r="OXO113" s="4"/>
      <c r="OXP113" s="4"/>
      <c r="OXQ113" s="4"/>
      <c r="OXR113" s="4"/>
      <c r="OXS113" s="4"/>
      <c r="OXT113" s="4"/>
      <c r="OXU113" s="4"/>
      <c r="OXV113" s="4"/>
      <c r="OXW113" s="4"/>
      <c r="OXX113" s="4"/>
      <c r="OXY113" s="4"/>
      <c r="OXZ113" s="4"/>
      <c r="OYA113" s="4"/>
      <c r="OYB113" s="4"/>
      <c r="OYC113" s="4"/>
      <c r="OYD113" s="4"/>
      <c r="OYE113" s="4"/>
      <c r="OYF113" s="4"/>
      <c r="OYG113" s="4"/>
      <c r="OYH113" s="4"/>
      <c r="OYI113" s="4"/>
      <c r="OYJ113" s="4"/>
      <c r="OYK113" s="4"/>
      <c r="OYL113" s="4"/>
      <c r="OYM113" s="4"/>
      <c r="OYN113" s="4"/>
      <c r="OYO113" s="4"/>
      <c r="OYP113" s="4"/>
      <c r="OYQ113" s="4"/>
      <c r="OYR113" s="4"/>
      <c r="OYS113" s="4"/>
      <c r="OYT113" s="4"/>
      <c r="OYU113" s="4"/>
      <c r="OYV113" s="4"/>
      <c r="OYW113" s="4"/>
      <c r="OYX113" s="4"/>
      <c r="OYY113" s="4"/>
      <c r="OYZ113" s="4"/>
      <c r="OZA113" s="4"/>
      <c r="OZB113" s="4"/>
      <c r="OZC113" s="4"/>
      <c r="OZD113" s="4"/>
      <c r="OZE113" s="4"/>
      <c r="OZF113" s="4"/>
      <c r="OZG113" s="4"/>
      <c r="OZH113" s="4"/>
      <c r="OZI113" s="4"/>
      <c r="OZJ113" s="4"/>
      <c r="OZK113" s="4"/>
      <c r="OZL113" s="4"/>
      <c r="OZM113" s="4"/>
      <c r="OZN113" s="4"/>
      <c r="OZO113" s="4"/>
      <c r="OZP113" s="4"/>
      <c r="OZQ113" s="4"/>
      <c r="OZR113" s="4"/>
      <c r="OZS113" s="4"/>
      <c r="OZT113" s="4"/>
      <c r="OZU113" s="4"/>
      <c r="OZV113" s="4"/>
      <c r="OZW113" s="4"/>
      <c r="OZX113" s="4"/>
      <c r="OZY113" s="4"/>
      <c r="OZZ113" s="4"/>
      <c r="PAA113" s="4"/>
      <c r="PAB113" s="4"/>
      <c r="PAC113" s="4"/>
      <c r="PAD113" s="4"/>
      <c r="PAE113" s="4"/>
      <c r="PAF113" s="4"/>
      <c r="PAG113" s="4"/>
      <c r="PAH113" s="4"/>
      <c r="PAI113" s="4"/>
      <c r="PAJ113" s="4"/>
      <c r="PAK113" s="4"/>
      <c r="PAL113" s="4"/>
      <c r="PAM113" s="4"/>
      <c r="PAN113" s="4"/>
      <c r="PAO113" s="4"/>
      <c r="PAP113" s="4"/>
      <c r="PAQ113" s="4"/>
      <c r="PAR113" s="4"/>
      <c r="PAS113" s="4"/>
      <c r="PAT113" s="4"/>
      <c r="PAU113" s="4"/>
      <c r="PAV113" s="4"/>
      <c r="PAW113" s="4"/>
      <c r="PAX113" s="4"/>
      <c r="PAY113" s="4"/>
      <c r="PAZ113" s="4"/>
      <c r="PBA113" s="4"/>
      <c r="PBB113" s="4"/>
      <c r="PBC113" s="4"/>
      <c r="PBD113" s="4"/>
      <c r="PBE113" s="4"/>
      <c r="PBF113" s="4"/>
      <c r="PBG113" s="4"/>
      <c r="PBH113" s="4"/>
      <c r="PBI113" s="4"/>
      <c r="PBJ113" s="4"/>
      <c r="PBK113" s="4"/>
      <c r="PBL113" s="4"/>
      <c r="PBM113" s="4"/>
      <c r="PBN113" s="4"/>
      <c r="PBO113" s="4"/>
      <c r="PBP113" s="4"/>
      <c r="PBQ113" s="4"/>
      <c r="PBR113" s="4"/>
      <c r="PBS113" s="4"/>
      <c r="PBT113" s="4"/>
      <c r="PBU113" s="4"/>
      <c r="PBV113" s="4"/>
      <c r="PBW113" s="4"/>
      <c r="PBX113" s="4"/>
      <c r="PBY113" s="4"/>
      <c r="PBZ113" s="4"/>
      <c r="PCA113" s="4"/>
      <c r="PCB113" s="4"/>
      <c r="PCC113" s="4"/>
      <c r="PCD113" s="4"/>
      <c r="PCE113" s="4"/>
      <c r="PCF113" s="4"/>
      <c r="PCG113" s="4"/>
      <c r="PCH113" s="4"/>
      <c r="PCI113" s="4"/>
      <c r="PCJ113" s="4"/>
      <c r="PCK113" s="4"/>
      <c r="PCL113" s="4"/>
      <c r="PCM113" s="4"/>
      <c r="PCN113" s="4"/>
      <c r="PCO113" s="4"/>
      <c r="PCP113" s="4"/>
      <c r="PCQ113" s="4"/>
      <c r="PCR113" s="4"/>
      <c r="PCS113" s="4"/>
      <c r="PCT113" s="4"/>
      <c r="PCU113" s="4"/>
      <c r="PCV113" s="4"/>
      <c r="PCW113" s="4"/>
      <c r="PCX113" s="4"/>
      <c r="PCY113" s="4"/>
      <c r="PCZ113" s="4"/>
      <c r="PDB113" s="4"/>
      <c r="PDC113" s="4"/>
      <c r="PDD113" s="4"/>
      <c r="PDE113" s="4"/>
      <c r="PDF113" s="4"/>
      <c r="PDH113" s="4"/>
      <c r="PDL113" s="4"/>
      <c r="PDM113" s="4"/>
      <c r="PDN113" s="4"/>
      <c r="PDO113" s="4"/>
      <c r="PDP113" s="4"/>
      <c r="PDQ113" s="4"/>
      <c r="PDR113" s="4"/>
      <c r="PDS113" s="4"/>
      <c r="PDT113" s="4"/>
      <c r="PDU113" s="4"/>
      <c r="PDW113" s="4"/>
      <c r="PDX113" s="4"/>
      <c r="PDY113" s="4"/>
      <c r="PDZ113" s="4"/>
      <c r="PEA113" s="4"/>
      <c r="PEB113" s="4"/>
      <c r="PEC113" s="4"/>
      <c r="PED113" s="4"/>
      <c r="PEE113" s="4"/>
      <c r="PEF113" s="4"/>
      <c r="PEG113" s="4"/>
      <c r="PEH113" s="4"/>
      <c r="PEI113" s="4"/>
      <c r="PEJ113" s="4"/>
      <c r="PEK113" s="4"/>
      <c r="PEL113" s="4"/>
      <c r="PEM113" s="4"/>
      <c r="PEN113" s="4"/>
      <c r="PEO113" s="4"/>
      <c r="PEP113" s="4"/>
      <c r="PEQ113" s="4"/>
      <c r="PER113" s="4"/>
      <c r="PES113" s="4"/>
      <c r="PET113" s="4"/>
      <c r="PEU113" s="4"/>
      <c r="PEV113" s="4"/>
      <c r="PEW113" s="4"/>
      <c r="PEX113" s="4"/>
      <c r="PEY113" s="4"/>
      <c r="PEZ113" s="4"/>
      <c r="PFA113" s="4"/>
      <c r="PFB113" s="4"/>
      <c r="PFC113" s="4"/>
      <c r="PFD113" s="4"/>
      <c r="PFE113" s="4"/>
      <c r="PFF113" s="4"/>
      <c r="PFG113" s="4"/>
      <c r="PFH113" s="4"/>
      <c r="PFI113" s="4"/>
      <c r="PFJ113" s="4"/>
      <c r="PFK113" s="4"/>
      <c r="PFL113" s="4"/>
      <c r="PFM113" s="4"/>
      <c r="PFN113" s="4"/>
      <c r="PFO113" s="4"/>
      <c r="PFP113" s="4"/>
      <c r="PFQ113" s="4"/>
      <c r="PFR113" s="4"/>
      <c r="PFS113" s="4"/>
      <c r="PFT113" s="4"/>
      <c r="PFU113" s="4"/>
      <c r="PFV113" s="4"/>
      <c r="PFW113" s="4"/>
      <c r="PFX113" s="4"/>
      <c r="PFY113" s="4"/>
      <c r="PFZ113" s="4"/>
      <c r="PGA113" s="4"/>
      <c r="PGB113" s="4"/>
      <c r="PGC113" s="4"/>
      <c r="PGD113" s="4"/>
      <c r="PGE113" s="4"/>
      <c r="PGF113" s="4"/>
      <c r="PGG113" s="4"/>
      <c r="PGH113" s="4"/>
      <c r="PGI113" s="4"/>
      <c r="PGJ113" s="4"/>
      <c r="PGK113" s="4"/>
      <c r="PGL113" s="4"/>
      <c r="PGM113" s="4"/>
      <c r="PGN113" s="4"/>
      <c r="PGO113" s="4"/>
      <c r="PGP113" s="4"/>
      <c r="PGQ113" s="4"/>
      <c r="PGR113" s="4"/>
      <c r="PGS113" s="4"/>
      <c r="PGT113" s="4"/>
      <c r="PGU113" s="4"/>
      <c r="PGV113" s="4"/>
      <c r="PGW113" s="4"/>
      <c r="PGX113" s="4"/>
      <c r="PGY113" s="4"/>
      <c r="PGZ113" s="4"/>
      <c r="PHA113" s="4"/>
      <c r="PHB113" s="4"/>
      <c r="PHC113" s="4"/>
      <c r="PHD113" s="4"/>
      <c r="PHE113" s="4"/>
      <c r="PHF113" s="4"/>
      <c r="PHG113" s="4"/>
      <c r="PHH113" s="4"/>
      <c r="PHI113" s="4"/>
      <c r="PHJ113" s="4"/>
      <c r="PHK113" s="4"/>
      <c r="PHL113" s="4"/>
      <c r="PHM113" s="4"/>
      <c r="PHN113" s="4"/>
      <c r="PHO113" s="4"/>
      <c r="PHP113" s="4"/>
      <c r="PHQ113" s="4"/>
      <c r="PHR113" s="4"/>
      <c r="PHS113" s="4"/>
      <c r="PHT113" s="4"/>
      <c r="PHU113" s="4"/>
      <c r="PHV113" s="4"/>
      <c r="PHW113" s="4"/>
      <c r="PHX113" s="4"/>
      <c r="PHY113" s="4"/>
      <c r="PHZ113" s="4"/>
      <c r="PIA113" s="4"/>
      <c r="PIB113" s="4"/>
      <c r="PIC113" s="4"/>
      <c r="PID113" s="4"/>
      <c r="PIE113" s="4"/>
      <c r="PIF113" s="4"/>
      <c r="PIG113" s="4"/>
      <c r="PIH113" s="4"/>
      <c r="PII113" s="4"/>
      <c r="PIJ113" s="4"/>
      <c r="PIK113" s="4"/>
      <c r="PIL113" s="4"/>
      <c r="PIM113" s="4"/>
      <c r="PIN113" s="4"/>
      <c r="PIO113" s="4"/>
      <c r="PIP113" s="4"/>
      <c r="PIQ113" s="4"/>
      <c r="PIR113" s="4"/>
      <c r="PIS113" s="4"/>
      <c r="PIT113" s="4"/>
      <c r="PIU113" s="4"/>
      <c r="PIV113" s="4"/>
      <c r="PIW113" s="4"/>
      <c r="PIX113" s="4"/>
      <c r="PIY113" s="4"/>
      <c r="PIZ113" s="4"/>
      <c r="PJA113" s="4"/>
      <c r="PJB113" s="4"/>
      <c r="PJC113" s="4"/>
      <c r="PJD113" s="4"/>
      <c r="PJE113" s="4"/>
      <c r="PJF113" s="4"/>
      <c r="PJG113" s="4"/>
      <c r="PJH113" s="4"/>
      <c r="PJI113" s="4"/>
      <c r="PJJ113" s="4"/>
      <c r="PJK113" s="4"/>
      <c r="PJL113" s="4"/>
      <c r="PJM113" s="4"/>
      <c r="PJN113" s="4"/>
      <c r="PJO113" s="4"/>
      <c r="PJP113" s="4"/>
      <c r="PJQ113" s="4"/>
      <c r="PJR113" s="4"/>
      <c r="PJS113" s="4"/>
      <c r="PJT113" s="4"/>
      <c r="PJU113" s="4"/>
      <c r="PJV113" s="4"/>
      <c r="PJW113" s="4"/>
      <c r="PJX113" s="4"/>
      <c r="PJY113" s="4"/>
      <c r="PJZ113" s="4"/>
      <c r="PKA113" s="4"/>
      <c r="PKB113" s="4"/>
      <c r="PKC113" s="4"/>
      <c r="PKD113" s="4"/>
      <c r="PKE113" s="4"/>
      <c r="PKF113" s="4"/>
      <c r="PKG113" s="4"/>
      <c r="PKH113" s="4"/>
      <c r="PKI113" s="4"/>
      <c r="PKJ113" s="4"/>
      <c r="PKK113" s="4"/>
      <c r="PKL113" s="4"/>
      <c r="PKM113" s="4"/>
      <c r="PKN113" s="4"/>
      <c r="PKO113" s="4"/>
      <c r="PKP113" s="4"/>
      <c r="PKQ113" s="4"/>
      <c r="PKR113" s="4"/>
      <c r="PKS113" s="4"/>
      <c r="PKT113" s="4"/>
      <c r="PKU113" s="4"/>
      <c r="PKV113" s="4"/>
      <c r="PKW113" s="4"/>
      <c r="PKX113" s="4"/>
      <c r="PKY113" s="4"/>
      <c r="PKZ113" s="4"/>
      <c r="PLA113" s="4"/>
      <c r="PLB113" s="4"/>
      <c r="PLC113" s="4"/>
      <c r="PLD113" s="4"/>
      <c r="PLE113" s="4"/>
      <c r="PLF113" s="4"/>
      <c r="PLG113" s="4"/>
      <c r="PLH113" s="4"/>
      <c r="PLI113" s="4"/>
      <c r="PLJ113" s="4"/>
      <c r="PLK113" s="4"/>
      <c r="PLL113" s="4"/>
      <c r="PLM113" s="4"/>
      <c r="PLN113" s="4"/>
      <c r="PLO113" s="4"/>
      <c r="PLP113" s="4"/>
      <c r="PLQ113" s="4"/>
      <c r="PLR113" s="4"/>
      <c r="PLS113" s="4"/>
      <c r="PLT113" s="4"/>
      <c r="PLU113" s="4"/>
      <c r="PLV113" s="4"/>
      <c r="PLW113" s="4"/>
      <c r="PLX113" s="4"/>
      <c r="PLY113" s="4"/>
      <c r="PLZ113" s="4"/>
      <c r="PMA113" s="4"/>
      <c r="PMB113" s="4"/>
      <c r="PMC113" s="4"/>
      <c r="PMD113" s="4"/>
      <c r="PME113" s="4"/>
      <c r="PMF113" s="4"/>
      <c r="PMG113" s="4"/>
      <c r="PMH113" s="4"/>
      <c r="PMI113" s="4"/>
      <c r="PMJ113" s="4"/>
      <c r="PMK113" s="4"/>
      <c r="PML113" s="4"/>
      <c r="PMM113" s="4"/>
      <c r="PMN113" s="4"/>
      <c r="PMO113" s="4"/>
      <c r="PMP113" s="4"/>
      <c r="PMQ113" s="4"/>
      <c r="PMR113" s="4"/>
      <c r="PMS113" s="4"/>
      <c r="PMT113" s="4"/>
      <c r="PMU113" s="4"/>
      <c r="PMV113" s="4"/>
      <c r="PMX113" s="4"/>
      <c r="PMY113" s="4"/>
      <c r="PMZ113" s="4"/>
      <c r="PNA113" s="4"/>
      <c r="PNB113" s="4"/>
      <c r="PND113" s="4"/>
      <c r="PNH113" s="4"/>
      <c r="PNI113" s="4"/>
      <c r="PNJ113" s="4"/>
      <c r="PNK113" s="4"/>
      <c r="PNL113" s="4"/>
      <c r="PNM113" s="4"/>
      <c r="PNN113" s="4"/>
      <c r="PNO113" s="4"/>
      <c r="PNP113" s="4"/>
      <c r="PNQ113" s="4"/>
      <c r="PNS113" s="4"/>
      <c r="PNT113" s="4"/>
      <c r="PNU113" s="4"/>
      <c r="PNV113" s="4"/>
      <c r="PNW113" s="4"/>
      <c r="PNX113" s="4"/>
      <c r="PNY113" s="4"/>
      <c r="PNZ113" s="4"/>
      <c r="POA113" s="4"/>
      <c r="POB113" s="4"/>
      <c r="POC113" s="4"/>
      <c r="POD113" s="4"/>
      <c r="POE113" s="4"/>
      <c r="POF113" s="4"/>
      <c r="POG113" s="4"/>
      <c r="POH113" s="4"/>
      <c r="POI113" s="4"/>
      <c r="POJ113" s="4"/>
      <c r="POK113" s="4"/>
      <c r="POL113" s="4"/>
      <c r="POM113" s="4"/>
      <c r="PON113" s="4"/>
      <c r="POO113" s="4"/>
      <c r="POP113" s="4"/>
      <c r="POQ113" s="4"/>
      <c r="POR113" s="4"/>
      <c r="POS113" s="4"/>
      <c r="POT113" s="4"/>
      <c r="POU113" s="4"/>
      <c r="POV113" s="4"/>
      <c r="POW113" s="4"/>
      <c r="POX113" s="4"/>
      <c r="POY113" s="4"/>
      <c r="POZ113" s="4"/>
      <c r="PPA113" s="4"/>
      <c r="PPB113" s="4"/>
      <c r="PPC113" s="4"/>
      <c r="PPD113" s="4"/>
      <c r="PPE113" s="4"/>
      <c r="PPF113" s="4"/>
      <c r="PPG113" s="4"/>
      <c r="PPH113" s="4"/>
      <c r="PPI113" s="4"/>
      <c r="PPJ113" s="4"/>
      <c r="PPK113" s="4"/>
      <c r="PPL113" s="4"/>
      <c r="PPM113" s="4"/>
      <c r="PPN113" s="4"/>
      <c r="PPO113" s="4"/>
      <c r="PPP113" s="4"/>
      <c r="PPQ113" s="4"/>
      <c r="PPR113" s="4"/>
      <c r="PPS113" s="4"/>
      <c r="PPT113" s="4"/>
      <c r="PPU113" s="4"/>
      <c r="PPV113" s="4"/>
      <c r="PPW113" s="4"/>
      <c r="PPX113" s="4"/>
      <c r="PPY113" s="4"/>
      <c r="PPZ113" s="4"/>
      <c r="PQA113" s="4"/>
      <c r="PQB113" s="4"/>
      <c r="PQC113" s="4"/>
      <c r="PQD113" s="4"/>
      <c r="PQE113" s="4"/>
      <c r="PQF113" s="4"/>
      <c r="PQG113" s="4"/>
      <c r="PQH113" s="4"/>
      <c r="PQI113" s="4"/>
      <c r="PQJ113" s="4"/>
      <c r="PQK113" s="4"/>
      <c r="PQL113" s="4"/>
      <c r="PQM113" s="4"/>
      <c r="PQN113" s="4"/>
      <c r="PQO113" s="4"/>
      <c r="PQP113" s="4"/>
      <c r="PQQ113" s="4"/>
      <c r="PQR113" s="4"/>
      <c r="PQS113" s="4"/>
      <c r="PQT113" s="4"/>
      <c r="PQU113" s="4"/>
      <c r="PQV113" s="4"/>
      <c r="PQW113" s="4"/>
      <c r="PQX113" s="4"/>
      <c r="PQY113" s="4"/>
      <c r="PQZ113" s="4"/>
      <c r="PRA113" s="4"/>
      <c r="PRB113" s="4"/>
      <c r="PRC113" s="4"/>
      <c r="PRD113" s="4"/>
      <c r="PRE113" s="4"/>
      <c r="PRF113" s="4"/>
      <c r="PRG113" s="4"/>
      <c r="PRH113" s="4"/>
      <c r="PRI113" s="4"/>
      <c r="PRJ113" s="4"/>
      <c r="PRK113" s="4"/>
      <c r="PRL113" s="4"/>
      <c r="PRM113" s="4"/>
      <c r="PRN113" s="4"/>
      <c r="PRO113" s="4"/>
      <c r="PRP113" s="4"/>
      <c r="PRQ113" s="4"/>
      <c r="PRR113" s="4"/>
      <c r="PRS113" s="4"/>
      <c r="PRT113" s="4"/>
      <c r="PRU113" s="4"/>
      <c r="PRV113" s="4"/>
      <c r="PRW113" s="4"/>
      <c r="PRX113" s="4"/>
      <c r="PRY113" s="4"/>
      <c r="PRZ113" s="4"/>
      <c r="PSA113" s="4"/>
      <c r="PSB113" s="4"/>
      <c r="PSC113" s="4"/>
      <c r="PSD113" s="4"/>
      <c r="PSE113" s="4"/>
      <c r="PSF113" s="4"/>
      <c r="PSG113" s="4"/>
      <c r="PSH113" s="4"/>
      <c r="PSI113" s="4"/>
      <c r="PSJ113" s="4"/>
      <c r="PSK113" s="4"/>
      <c r="PSL113" s="4"/>
      <c r="PSM113" s="4"/>
      <c r="PSN113" s="4"/>
      <c r="PSO113" s="4"/>
      <c r="PSP113" s="4"/>
      <c r="PSQ113" s="4"/>
      <c r="PSR113" s="4"/>
      <c r="PSS113" s="4"/>
      <c r="PST113" s="4"/>
      <c r="PSU113" s="4"/>
      <c r="PSV113" s="4"/>
      <c r="PSW113" s="4"/>
      <c r="PSX113" s="4"/>
      <c r="PSY113" s="4"/>
      <c r="PSZ113" s="4"/>
      <c r="PTA113" s="4"/>
      <c r="PTB113" s="4"/>
      <c r="PTC113" s="4"/>
      <c r="PTD113" s="4"/>
      <c r="PTE113" s="4"/>
      <c r="PTF113" s="4"/>
      <c r="PTG113" s="4"/>
      <c r="PTH113" s="4"/>
      <c r="PTI113" s="4"/>
      <c r="PTJ113" s="4"/>
      <c r="PTK113" s="4"/>
      <c r="PTL113" s="4"/>
      <c r="PTM113" s="4"/>
      <c r="PTN113" s="4"/>
      <c r="PTO113" s="4"/>
      <c r="PTP113" s="4"/>
      <c r="PTQ113" s="4"/>
      <c r="PTR113" s="4"/>
      <c r="PTS113" s="4"/>
      <c r="PTT113" s="4"/>
      <c r="PTU113" s="4"/>
      <c r="PTV113" s="4"/>
      <c r="PTW113" s="4"/>
      <c r="PTX113" s="4"/>
      <c r="PTY113" s="4"/>
      <c r="PTZ113" s="4"/>
      <c r="PUA113" s="4"/>
      <c r="PUB113" s="4"/>
      <c r="PUC113" s="4"/>
      <c r="PUD113" s="4"/>
      <c r="PUE113" s="4"/>
      <c r="PUF113" s="4"/>
      <c r="PUG113" s="4"/>
      <c r="PUH113" s="4"/>
      <c r="PUI113" s="4"/>
      <c r="PUJ113" s="4"/>
      <c r="PUK113" s="4"/>
      <c r="PUL113" s="4"/>
      <c r="PUM113" s="4"/>
      <c r="PUN113" s="4"/>
      <c r="PUO113" s="4"/>
      <c r="PUP113" s="4"/>
      <c r="PUQ113" s="4"/>
      <c r="PUR113" s="4"/>
      <c r="PUS113" s="4"/>
      <c r="PUT113" s="4"/>
      <c r="PUU113" s="4"/>
      <c r="PUV113" s="4"/>
      <c r="PUW113" s="4"/>
      <c r="PUX113" s="4"/>
      <c r="PUY113" s="4"/>
      <c r="PUZ113" s="4"/>
      <c r="PVA113" s="4"/>
      <c r="PVB113" s="4"/>
      <c r="PVC113" s="4"/>
      <c r="PVD113" s="4"/>
      <c r="PVE113" s="4"/>
      <c r="PVF113" s="4"/>
      <c r="PVG113" s="4"/>
      <c r="PVH113" s="4"/>
      <c r="PVI113" s="4"/>
      <c r="PVJ113" s="4"/>
      <c r="PVK113" s="4"/>
      <c r="PVL113" s="4"/>
      <c r="PVM113" s="4"/>
      <c r="PVN113" s="4"/>
      <c r="PVO113" s="4"/>
      <c r="PVP113" s="4"/>
      <c r="PVQ113" s="4"/>
      <c r="PVR113" s="4"/>
      <c r="PVS113" s="4"/>
      <c r="PVT113" s="4"/>
      <c r="PVU113" s="4"/>
      <c r="PVV113" s="4"/>
      <c r="PVW113" s="4"/>
      <c r="PVX113" s="4"/>
      <c r="PVY113" s="4"/>
      <c r="PVZ113" s="4"/>
      <c r="PWA113" s="4"/>
      <c r="PWB113" s="4"/>
      <c r="PWC113" s="4"/>
      <c r="PWD113" s="4"/>
      <c r="PWE113" s="4"/>
      <c r="PWF113" s="4"/>
      <c r="PWG113" s="4"/>
      <c r="PWH113" s="4"/>
      <c r="PWI113" s="4"/>
      <c r="PWJ113" s="4"/>
      <c r="PWK113" s="4"/>
      <c r="PWL113" s="4"/>
      <c r="PWM113" s="4"/>
      <c r="PWN113" s="4"/>
      <c r="PWO113" s="4"/>
      <c r="PWP113" s="4"/>
      <c r="PWQ113" s="4"/>
      <c r="PWR113" s="4"/>
      <c r="PWT113" s="4"/>
      <c r="PWU113" s="4"/>
      <c r="PWV113" s="4"/>
      <c r="PWW113" s="4"/>
      <c r="PWX113" s="4"/>
      <c r="PWZ113" s="4"/>
      <c r="PXD113" s="4"/>
      <c r="PXE113" s="4"/>
      <c r="PXF113" s="4"/>
      <c r="PXG113" s="4"/>
      <c r="PXH113" s="4"/>
      <c r="PXI113" s="4"/>
      <c r="PXJ113" s="4"/>
      <c r="PXK113" s="4"/>
      <c r="PXL113" s="4"/>
      <c r="PXM113" s="4"/>
      <c r="PXO113" s="4"/>
      <c r="PXP113" s="4"/>
      <c r="PXQ113" s="4"/>
      <c r="PXR113" s="4"/>
      <c r="PXS113" s="4"/>
      <c r="PXT113" s="4"/>
      <c r="PXU113" s="4"/>
      <c r="PXV113" s="4"/>
      <c r="PXW113" s="4"/>
      <c r="PXX113" s="4"/>
      <c r="PXY113" s="4"/>
      <c r="PXZ113" s="4"/>
      <c r="PYA113" s="4"/>
      <c r="PYB113" s="4"/>
      <c r="PYC113" s="4"/>
      <c r="PYD113" s="4"/>
      <c r="PYE113" s="4"/>
      <c r="PYF113" s="4"/>
      <c r="PYG113" s="4"/>
      <c r="PYH113" s="4"/>
      <c r="PYI113" s="4"/>
      <c r="PYJ113" s="4"/>
      <c r="PYK113" s="4"/>
      <c r="PYL113" s="4"/>
      <c r="PYM113" s="4"/>
      <c r="PYN113" s="4"/>
      <c r="PYO113" s="4"/>
      <c r="PYP113" s="4"/>
      <c r="PYQ113" s="4"/>
      <c r="PYR113" s="4"/>
      <c r="PYS113" s="4"/>
      <c r="PYT113" s="4"/>
      <c r="PYU113" s="4"/>
      <c r="PYV113" s="4"/>
      <c r="PYW113" s="4"/>
      <c r="PYX113" s="4"/>
      <c r="PYY113" s="4"/>
      <c r="PYZ113" s="4"/>
      <c r="PZA113" s="4"/>
      <c r="PZB113" s="4"/>
      <c r="PZC113" s="4"/>
      <c r="PZD113" s="4"/>
      <c r="PZE113" s="4"/>
      <c r="PZF113" s="4"/>
      <c r="PZG113" s="4"/>
      <c r="PZH113" s="4"/>
      <c r="PZI113" s="4"/>
      <c r="PZJ113" s="4"/>
      <c r="PZK113" s="4"/>
      <c r="PZL113" s="4"/>
      <c r="PZM113" s="4"/>
      <c r="PZN113" s="4"/>
      <c r="PZO113" s="4"/>
      <c r="PZP113" s="4"/>
      <c r="PZQ113" s="4"/>
      <c r="PZR113" s="4"/>
      <c r="PZS113" s="4"/>
      <c r="PZT113" s="4"/>
      <c r="PZU113" s="4"/>
      <c r="PZV113" s="4"/>
      <c r="PZW113" s="4"/>
      <c r="PZX113" s="4"/>
      <c r="PZY113" s="4"/>
      <c r="PZZ113" s="4"/>
      <c r="QAA113" s="4"/>
      <c r="QAB113" s="4"/>
      <c r="QAC113" s="4"/>
      <c r="QAD113" s="4"/>
      <c r="QAE113" s="4"/>
      <c r="QAF113" s="4"/>
      <c r="QAG113" s="4"/>
      <c r="QAH113" s="4"/>
      <c r="QAI113" s="4"/>
      <c r="QAJ113" s="4"/>
      <c r="QAK113" s="4"/>
      <c r="QAL113" s="4"/>
      <c r="QAM113" s="4"/>
      <c r="QAN113" s="4"/>
      <c r="QAO113" s="4"/>
      <c r="QAP113" s="4"/>
      <c r="QAQ113" s="4"/>
      <c r="QAR113" s="4"/>
      <c r="QAS113" s="4"/>
      <c r="QAT113" s="4"/>
      <c r="QAU113" s="4"/>
      <c r="QAV113" s="4"/>
      <c r="QAW113" s="4"/>
      <c r="QAX113" s="4"/>
      <c r="QAY113" s="4"/>
      <c r="QAZ113" s="4"/>
      <c r="QBA113" s="4"/>
      <c r="QBB113" s="4"/>
      <c r="QBC113" s="4"/>
      <c r="QBD113" s="4"/>
      <c r="QBE113" s="4"/>
      <c r="QBF113" s="4"/>
      <c r="QBG113" s="4"/>
      <c r="QBH113" s="4"/>
      <c r="QBI113" s="4"/>
      <c r="QBJ113" s="4"/>
      <c r="QBK113" s="4"/>
      <c r="QBL113" s="4"/>
      <c r="QBM113" s="4"/>
      <c r="QBN113" s="4"/>
      <c r="QBO113" s="4"/>
      <c r="QBP113" s="4"/>
      <c r="QBQ113" s="4"/>
      <c r="QBR113" s="4"/>
      <c r="QBS113" s="4"/>
      <c r="QBT113" s="4"/>
      <c r="QBU113" s="4"/>
      <c r="QBV113" s="4"/>
      <c r="QBW113" s="4"/>
      <c r="QBX113" s="4"/>
      <c r="QBY113" s="4"/>
      <c r="QBZ113" s="4"/>
      <c r="QCA113" s="4"/>
      <c r="QCB113" s="4"/>
      <c r="QCC113" s="4"/>
      <c r="QCD113" s="4"/>
      <c r="QCE113" s="4"/>
      <c r="QCF113" s="4"/>
      <c r="QCG113" s="4"/>
      <c r="QCH113" s="4"/>
      <c r="QCI113" s="4"/>
      <c r="QCJ113" s="4"/>
      <c r="QCK113" s="4"/>
      <c r="QCL113" s="4"/>
      <c r="QCM113" s="4"/>
      <c r="QCN113" s="4"/>
      <c r="QCO113" s="4"/>
      <c r="QCP113" s="4"/>
      <c r="QCQ113" s="4"/>
      <c r="QCR113" s="4"/>
      <c r="QCS113" s="4"/>
      <c r="QCT113" s="4"/>
      <c r="QCU113" s="4"/>
      <c r="QCV113" s="4"/>
      <c r="QCW113" s="4"/>
      <c r="QCX113" s="4"/>
      <c r="QCY113" s="4"/>
      <c r="QCZ113" s="4"/>
      <c r="QDA113" s="4"/>
      <c r="QDB113" s="4"/>
      <c r="QDC113" s="4"/>
      <c r="QDD113" s="4"/>
      <c r="QDE113" s="4"/>
      <c r="QDF113" s="4"/>
      <c r="QDG113" s="4"/>
      <c r="QDH113" s="4"/>
      <c r="QDI113" s="4"/>
      <c r="QDJ113" s="4"/>
      <c r="QDK113" s="4"/>
      <c r="QDL113" s="4"/>
      <c r="QDM113" s="4"/>
      <c r="QDN113" s="4"/>
      <c r="QDO113" s="4"/>
      <c r="QDP113" s="4"/>
      <c r="QDQ113" s="4"/>
      <c r="QDR113" s="4"/>
      <c r="QDS113" s="4"/>
      <c r="QDT113" s="4"/>
      <c r="QDU113" s="4"/>
      <c r="QDV113" s="4"/>
      <c r="QDW113" s="4"/>
      <c r="QDX113" s="4"/>
      <c r="QDY113" s="4"/>
      <c r="QDZ113" s="4"/>
      <c r="QEA113" s="4"/>
      <c r="QEB113" s="4"/>
      <c r="QEC113" s="4"/>
      <c r="QED113" s="4"/>
      <c r="QEE113" s="4"/>
      <c r="QEF113" s="4"/>
      <c r="QEG113" s="4"/>
      <c r="QEH113" s="4"/>
      <c r="QEI113" s="4"/>
      <c r="QEJ113" s="4"/>
      <c r="QEK113" s="4"/>
      <c r="QEL113" s="4"/>
      <c r="QEM113" s="4"/>
      <c r="QEN113" s="4"/>
      <c r="QEO113" s="4"/>
      <c r="QEP113" s="4"/>
      <c r="QEQ113" s="4"/>
      <c r="QER113" s="4"/>
      <c r="QES113" s="4"/>
      <c r="QET113" s="4"/>
      <c r="QEU113" s="4"/>
      <c r="QEV113" s="4"/>
      <c r="QEW113" s="4"/>
      <c r="QEX113" s="4"/>
      <c r="QEY113" s="4"/>
      <c r="QEZ113" s="4"/>
      <c r="QFA113" s="4"/>
      <c r="QFB113" s="4"/>
      <c r="QFC113" s="4"/>
      <c r="QFD113" s="4"/>
      <c r="QFE113" s="4"/>
      <c r="QFF113" s="4"/>
      <c r="QFG113" s="4"/>
      <c r="QFH113" s="4"/>
      <c r="QFI113" s="4"/>
      <c r="QFJ113" s="4"/>
      <c r="QFK113" s="4"/>
      <c r="QFL113" s="4"/>
      <c r="QFM113" s="4"/>
      <c r="QFN113" s="4"/>
      <c r="QFO113" s="4"/>
      <c r="QFP113" s="4"/>
      <c r="QFQ113" s="4"/>
      <c r="QFR113" s="4"/>
      <c r="QFS113" s="4"/>
      <c r="QFT113" s="4"/>
      <c r="QFU113" s="4"/>
      <c r="QFV113" s="4"/>
      <c r="QFW113" s="4"/>
      <c r="QFX113" s="4"/>
      <c r="QFY113" s="4"/>
      <c r="QFZ113" s="4"/>
      <c r="QGA113" s="4"/>
      <c r="QGB113" s="4"/>
      <c r="QGC113" s="4"/>
      <c r="QGD113" s="4"/>
      <c r="QGE113" s="4"/>
      <c r="QGF113" s="4"/>
      <c r="QGG113" s="4"/>
      <c r="QGH113" s="4"/>
      <c r="QGI113" s="4"/>
      <c r="QGJ113" s="4"/>
      <c r="QGK113" s="4"/>
      <c r="QGL113" s="4"/>
      <c r="QGM113" s="4"/>
      <c r="QGN113" s="4"/>
      <c r="QGP113" s="4"/>
      <c r="QGQ113" s="4"/>
      <c r="QGR113" s="4"/>
      <c r="QGS113" s="4"/>
      <c r="QGT113" s="4"/>
      <c r="QGV113" s="4"/>
      <c r="QGZ113" s="4"/>
      <c r="QHA113" s="4"/>
      <c r="QHB113" s="4"/>
      <c r="QHC113" s="4"/>
      <c r="QHD113" s="4"/>
      <c r="QHE113" s="4"/>
      <c r="QHF113" s="4"/>
      <c r="QHG113" s="4"/>
      <c r="QHH113" s="4"/>
      <c r="QHI113" s="4"/>
      <c r="QHK113" s="4"/>
      <c r="QHL113" s="4"/>
      <c r="QHM113" s="4"/>
      <c r="QHN113" s="4"/>
      <c r="QHO113" s="4"/>
      <c r="QHP113" s="4"/>
      <c r="QHQ113" s="4"/>
      <c r="QHR113" s="4"/>
      <c r="QHS113" s="4"/>
      <c r="QHT113" s="4"/>
      <c r="QHU113" s="4"/>
      <c r="QHV113" s="4"/>
      <c r="QHW113" s="4"/>
      <c r="QHX113" s="4"/>
      <c r="QHY113" s="4"/>
      <c r="QHZ113" s="4"/>
      <c r="QIA113" s="4"/>
      <c r="QIB113" s="4"/>
      <c r="QIC113" s="4"/>
      <c r="QID113" s="4"/>
      <c r="QIE113" s="4"/>
      <c r="QIF113" s="4"/>
      <c r="QIG113" s="4"/>
      <c r="QIH113" s="4"/>
      <c r="QII113" s="4"/>
      <c r="QIJ113" s="4"/>
      <c r="QIK113" s="4"/>
      <c r="QIL113" s="4"/>
      <c r="QIM113" s="4"/>
      <c r="QIN113" s="4"/>
      <c r="QIO113" s="4"/>
      <c r="QIP113" s="4"/>
      <c r="QIQ113" s="4"/>
      <c r="QIR113" s="4"/>
      <c r="QIS113" s="4"/>
      <c r="QIT113" s="4"/>
      <c r="QIU113" s="4"/>
      <c r="QIV113" s="4"/>
      <c r="QIW113" s="4"/>
      <c r="QIX113" s="4"/>
      <c r="QIY113" s="4"/>
      <c r="QIZ113" s="4"/>
      <c r="QJA113" s="4"/>
      <c r="QJB113" s="4"/>
      <c r="QJC113" s="4"/>
      <c r="QJD113" s="4"/>
      <c r="QJE113" s="4"/>
      <c r="QJF113" s="4"/>
      <c r="QJG113" s="4"/>
      <c r="QJH113" s="4"/>
      <c r="QJI113" s="4"/>
      <c r="QJJ113" s="4"/>
      <c r="QJK113" s="4"/>
      <c r="QJL113" s="4"/>
      <c r="QJM113" s="4"/>
      <c r="QJN113" s="4"/>
      <c r="QJO113" s="4"/>
      <c r="QJP113" s="4"/>
      <c r="QJQ113" s="4"/>
      <c r="QJR113" s="4"/>
      <c r="QJS113" s="4"/>
      <c r="QJT113" s="4"/>
      <c r="QJU113" s="4"/>
      <c r="QJV113" s="4"/>
      <c r="QJW113" s="4"/>
      <c r="QJX113" s="4"/>
      <c r="QJY113" s="4"/>
      <c r="QJZ113" s="4"/>
      <c r="QKA113" s="4"/>
      <c r="QKB113" s="4"/>
      <c r="QKC113" s="4"/>
      <c r="QKD113" s="4"/>
      <c r="QKE113" s="4"/>
      <c r="QKF113" s="4"/>
      <c r="QKG113" s="4"/>
      <c r="QKH113" s="4"/>
      <c r="QKI113" s="4"/>
      <c r="QKJ113" s="4"/>
      <c r="QKK113" s="4"/>
      <c r="QKL113" s="4"/>
      <c r="QKM113" s="4"/>
      <c r="QKN113" s="4"/>
      <c r="QKO113" s="4"/>
      <c r="QKP113" s="4"/>
      <c r="QKQ113" s="4"/>
      <c r="QKR113" s="4"/>
      <c r="QKS113" s="4"/>
      <c r="QKT113" s="4"/>
      <c r="QKU113" s="4"/>
      <c r="QKV113" s="4"/>
      <c r="QKW113" s="4"/>
      <c r="QKX113" s="4"/>
      <c r="QKY113" s="4"/>
      <c r="QKZ113" s="4"/>
      <c r="QLA113" s="4"/>
      <c r="QLB113" s="4"/>
      <c r="QLC113" s="4"/>
      <c r="QLD113" s="4"/>
      <c r="QLE113" s="4"/>
      <c r="QLF113" s="4"/>
      <c r="QLG113" s="4"/>
      <c r="QLH113" s="4"/>
      <c r="QLI113" s="4"/>
      <c r="QLJ113" s="4"/>
      <c r="QLK113" s="4"/>
      <c r="QLL113" s="4"/>
      <c r="QLM113" s="4"/>
      <c r="QLN113" s="4"/>
      <c r="QLO113" s="4"/>
      <c r="QLP113" s="4"/>
      <c r="QLQ113" s="4"/>
      <c r="QLR113" s="4"/>
      <c r="QLS113" s="4"/>
      <c r="QLT113" s="4"/>
      <c r="QLU113" s="4"/>
      <c r="QLV113" s="4"/>
      <c r="QLW113" s="4"/>
      <c r="QLX113" s="4"/>
      <c r="QLY113" s="4"/>
      <c r="QLZ113" s="4"/>
      <c r="QMA113" s="4"/>
      <c r="QMB113" s="4"/>
      <c r="QMC113" s="4"/>
      <c r="QMD113" s="4"/>
      <c r="QME113" s="4"/>
      <c r="QMF113" s="4"/>
      <c r="QMG113" s="4"/>
      <c r="QMH113" s="4"/>
      <c r="QMI113" s="4"/>
      <c r="QMJ113" s="4"/>
      <c r="QMK113" s="4"/>
      <c r="QML113" s="4"/>
      <c r="QMM113" s="4"/>
      <c r="QMN113" s="4"/>
      <c r="QMO113" s="4"/>
      <c r="QMP113" s="4"/>
      <c r="QMQ113" s="4"/>
      <c r="QMR113" s="4"/>
      <c r="QMS113" s="4"/>
      <c r="QMT113" s="4"/>
      <c r="QMU113" s="4"/>
      <c r="QMV113" s="4"/>
      <c r="QMW113" s="4"/>
      <c r="QMX113" s="4"/>
      <c r="QMY113" s="4"/>
      <c r="QMZ113" s="4"/>
      <c r="QNA113" s="4"/>
      <c r="QNB113" s="4"/>
      <c r="QNC113" s="4"/>
      <c r="QND113" s="4"/>
      <c r="QNE113" s="4"/>
      <c r="QNF113" s="4"/>
      <c r="QNG113" s="4"/>
      <c r="QNH113" s="4"/>
      <c r="QNI113" s="4"/>
      <c r="QNJ113" s="4"/>
      <c r="QNK113" s="4"/>
      <c r="QNL113" s="4"/>
      <c r="QNM113" s="4"/>
      <c r="QNN113" s="4"/>
      <c r="QNO113" s="4"/>
      <c r="QNP113" s="4"/>
      <c r="QNQ113" s="4"/>
      <c r="QNR113" s="4"/>
      <c r="QNS113" s="4"/>
      <c r="QNT113" s="4"/>
      <c r="QNU113" s="4"/>
      <c r="QNV113" s="4"/>
      <c r="QNW113" s="4"/>
      <c r="QNX113" s="4"/>
      <c r="QNY113" s="4"/>
      <c r="QNZ113" s="4"/>
      <c r="QOA113" s="4"/>
      <c r="QOB113" s="4"/>
      <c r="QOC113" s="4"/>
      <c r="QOD113" s="4"/>
      <c r="QOE113" s="4"/>
      <c r="QOF113" s="4"/>
      <c r="QOG113" s="4"/>
      <c r="QOH113" s="4"/>
      <c r="QOI113" s="4"/>
      <c r="QOJ113" s="4"/>
      <c r="QOK113" s="4"/>
      <c r="QOL113" s="4"/>
      <c r="QOM113" s="4"/>
      <c r="QON113" s="4"/>
      <c r="QOO113" s="4"/>
      <c r="QOP113" s="4"/>
      <c r="QOQ113" s="4"/>
      <c r="QOR113" s="4"/>
      <c r="QOS113" s="4"/>
      <c r="QOT113" s="4"/>
      <c r="QOU113" s="4"/>
      <c r="QOV113" s="4"/>
      <c r="QOW113" s="4"/>
      <c r="QOX113" s="4"/>
      <c r="QOY113" s="4"/>
      <c r="QOZ113" s="4"/>
      <c r="QPA113" s="4"/>
      <c r="QPB113" s="4"/>
      <c r="QPC113" s="4"/>
      <c r="QPD113" s="4"/>
      <c r="QPE113" s="4"/>
      <c r="QPF113" s="4"/>
      <c r="QPG113" s="4"/>
      <c r="QPH113" s="4"/>
      <c r="QPI113" s="4"/>
      <c r="QPJ113" s="4"/>
      <c r="QPK113" s="4"/>
      <c r="QPL113" s="4"/>
      <c r="QPM113" s="4"/>
      <c r="QPN113" s="4"/>
      <c r="QPO113" s="4"/>
      <c r="QPP113" s="4"/>
      <c r="QPQ113" s="4"/>
      <c r="QPR113" s="4"/>
      <c r="QPS113" s="4"/>
      <c r="QPT113" s="4"/>
      <c r="QPU113" s="4"/>
      <c r="QPV113" s="4"/>
      <c r="QPW113" s="4"/>
      <c r="QPX113" s="4"/>
      <c r="QPY113" s="4"/>
      <c r="QPZ113" s="4"/>
      <c r="QQA113" s="4"/>
      <c r="QQB113" s="4"/>
      <c r="QQC113" s="4"/>
      <c r="QQD113" s="4"/>
      <c r="QQE113" s="4"/>
      <c r="QQF113" s="4"/>
      <c r="QQG113" s="4"/>
      <c r="QQH113" s="4"/>
      <c r="QQI113" s="4"/>
      <c r="QQJ113" s="4"/>
      <c r="QQL113" s="4"/>
      <c r="QQM113" s="4"/>
      <c r="QQN113" s="4"/>
      <c r="QQO113" s="4"/>
      <c r="QQP113" s="4"/>
      <c r="QQR113" s="4"/>
      <c r="QQV113" s="4"/>
      <c r="QQW113" s="4"/>
      <c r="QQX113" s="4"/>
      <c r="QQY113" s="4"/>
      <c r="QQZ113" s="4"/>
      <c r="QRA113" s="4"/>
      <c r="QRB113" s="4"/>
      <c r="QRC113" s="4"/>
      <c r="QRD113" s="4"/>
      <c r="QRE113" s="4"/>
      <c r="QRG113" s="4"/>
      <c r="QRH113" s="4"/>
      <c r="QRI113" s="4"/>
      <c r="QRJ113" s="4"/>
      <c r="QRK113" s="4"/>
      <c r="QRL113" s="4"/>
      <c r="QRM113" s="4"/>
      <c r="QRN113" s="4"/>
      <c r="QRO113" s="4"/>
      <c r="QRP113" s="4"/>
      <c r="QRQ113" s="4"/>
      <c r="QRR113" s="4"/>
      <c r="QRS113" s="4"/>
      <c r="QRT113" s="4"/>
      <c r="QRU113" s="4"/>
      <c r="QRV113" s="4"/>
      <c r="QRW113" s="4"/>
      <c r="QRX113" s="4"/>
      <c r="QRY113" s="4"/>
      <c r="QRZ113" s="4"/>
      <c r="QSA113" s="4"/>
      <c r="QSB113" s="4"/>
      <c r="QSC113" s="4"/>
      <c r="QSD113" s="4"/>
      <c r="QSE113" s="4"/>
      <c r="QSF113" s="4"/>
      <c r="QSG113" s="4"/>
      <c r="QSH113" s="4"/>
      <c r="QSI113" s="4"/>
      <c r="QSJ113" s="4"/>
      <c r="QSK113" s="4"/>
      <c r="QSL113" s="4"/>
      <c r="QSM113" s="4"/>
      <c r="QSN113" s="4"/>
      <c r="QSO113" s="4"/>
      <c r="QSP113" s="4"/>
      <c r="QSQ113" s="4"/>
      <c r="QSR113" s="4"/>
      <c r="QSS113" s="4"/>
      <c r="QST113" s="4"/>
      <c r="QSU113" s="4"/>
      <c r="QSV113" s="4"/>
      <c r="QSW113" s="4"/>
      <c r="QSX113" s="4"/>
      <c r="QSY113" s="4"/>
      <c r="QSZ113" s="4"/>
      <c r="QTA113" s="4"/>
      <c r="QTB113" s="4"/>
      <c r="QTC113" s="4"/>
      <c r="QTD113" s="4"/>
      <c r="QTE113" s="4"/>
      <c r="QTF113" s="4"/>
      <c r="QTG113" s="4"/>
      <c r="QTH113" s="4"/>
      <c r="QTI113" s="4"/>
      <c r="QTJ113" s="4"/>
      <c r="QTK113" s="4"/>
      <c r="QTL113" s="4"/>
      <c r="QTM113" s="4"/>
      <c r="QTN113" s="4"/>
      <c r="QTO113" s="4"/>
      <c r="QTP113" s="4"/>
      <c r="QTQ113" s="4"/>
      <c r="QTR113" s="4"/>
      <c r="QTS113" s="4"/>
      <c r="QTT113" s="4"/>
      <c r="QTU113" s="4"/>
      <c r="QTV113" s="4"/>
      <c r="QTW113" s="4"/>
      <c r="QTX113" s="4"/>
      <c r="QTY113" s="4"/>
      <c r="QTZ113" s="4"/>
      <c r="QUA113" s="4"/>
      <c r="QUB113" s="4"/>
      <c r="QUC113" s="4"/>
      <c r="QUD113" s="4"/>
      <c r="QUE113" s="4"/>
      <c r="QUF113" s="4"/>
      <c r="QUG113" s="4"/>
      <c r="QUH113" s="4"/>
      <c r="QUI113" s="4"/>
      <c r="QUJ113" s="4"/>
      <c r="QUK113" s="4"/>
      <c r="QUL113" s="4"/>
      <c r="QUM113" s="4"/>
      <c r="QUN113" s="4"/>
      <c r="QUO113" s="4"/>
      <c r="QUP113" s="4"/>
      <c r="QUQ113" s="4"/>
      <c r="QUR113" s="4"/>
      <c r="QUS113" s="4"/>
      <c r="QUT113" s="4"/>
      <c r="QUU113" s="4"/>
      <c r="QUV113" s="4"/>
      <c r="QUW113" s="4"/>
      <c r="QUX113" s="4"/>
      <c r="QUY113" s="4"/>
      <c r="QUZ113" s="4"/>
      <c r="QVA113" s="4"/>
      <c r="QVB113" s="4"/>
      <c r="QVC113" s="4"/>
      <c r="QVD113" s="4"/>
      <c r="QVE113" s="4"/>
      <c r="QVF113" s="4"/>
      <c r="QVG113" s="4"/>
      <c r="QVH113" s="4"/>
      <c r="QVI113" s="4"/>
      <c r="QVJ113" s="4"/>
      <c r="QVK113" s="4"/>
      <c r="QVL113" s="4"/>
      <c r="QVM113" s="4"/>
      <c r="QVN113" s="4"/>
      <c r="QVO113" s="4"/>
      <c r="QVP113" s="4"/>
      <c r="QVQ113" s="4"/>
      <c r="QVR113" s="4"/>
      <c r="QVS113" s="4"/>
      <c r="QVT113" s="4"/>
      <c r="QVU113" s="4"/>
      <c r="QVV113" s="4"/>
      <c r="QVW113" s="4"/>
      <c r="QVX113" s="4"/>
      <c r="QVY113" s="4"/>
      <c r="QVZ113" s="4"/>
      <c r="QWA113" s="4"/>
      <c r="QWB113" s="4"/>
      <c r="QWC113" s="4"/>
      <c r="QWD113" s="4"/>
      <c r="QWE113" s="4"/>
      <c r="QWF113" s="4"/>
      <c r="QWG113" s="4"/>
      <c r="QWH113" s="4"/>
      <c r="QWI113" s="4"/>
      <c r="QWJ113" s="4"/>
      <c r="QWK113" s="4"/>
      <c r="QWL113" s="4"/>
      <c r="QWM113" s="4"/>
      <c r="QWN113" s="4"/>
      <c r="QWO113" s="4"/>
      <c r="QWP113" s="4"/>
      <c r="QWQ113" s="4"/>
      <c r="QWR113" s="4"/>
      <c r="QWS113" s="4"/>
      <c r="QWT113" s="4"/>
      <c r="QWU113" s="4"/>
      <c r="QWV113" s="4"/>
      <c r="QWW113" s="4"/>
      <c r="QWX113" s="4"/>
      <c r="QWY113" s="4"/>
      <c r="QWZ113" s="4"/>
      <c r="QXA113" s="4"/>
      <c r="QXB113" s="4"/>
      <c r="QXC113" s="4"/>
      <c r="QXD113" s="4"/>
      <c r="QXE113" s="4"/>
      <c r="QXF113" s="4"/>
      <c r="QXG113" s="4"/>
      <c r="QXH113" s="4"/>
      <c r="QXI113" s="4"/>
      <c r="QXJ113" s="4"/>
      <c r="QXK113" s="4"/>
      <c r="QXL113" s="4"/>
      <c r="QXM113" s="4"/>
      <c r="QXN113" s="4"/>
      <c r="QXO113" s="4"/>
      <c r="QXP113" s="4"/>
      <c r="QXQ113" s="4"/>
      <c r="QXR113" s="4"/>
      <c r="QXS113" s="4"/>
      <c r="QXT113" s="4"/>
      <c r="QXU113" s="4"/>
      <c r="QXV113" s="4"/>
      <c r="QXW113" s="4"/>
      <c r="QXX113" s="4"/>
      <c r="QXY113" s="4"/>
      <c r="QXZ113" s="4"/>
      <c r="QYA113" s="4"/>
      <c r="QYB113" s="4"/>
      <c r="QYC113" s="4"/>
      <c r="QYD113" s="4"/>
      <c r="QYE113" s="4"/>
      <c r="QYF113" s="4"/>
      <c r="QYG113" s="4"/>
      <c r="QYH113" s="4"/>
      <c r="QYI113" s="4"/>
      <c r="QYJ113" s="4"/>
      <c r="QYK113" s="4"/>
      <c r="QYL113" s="4"/>
      <c r="QYM113" s="4"/>
      <c r="QYN113" s="4"/>
      <c r="QYO113" s="4"/>
      <c r="QYP113" s="4"/>
      <c r="QYQ113" s="4"/>
      <c r="QYR113" s="4"/>
      <c r="QYS113" s="4"/>
      <c r="QYT113" s="4"/>
      <c r="QYU113" s="4"/>
      <c r="QYV113" s="4"/>
      <c r="QYW113" s="4"/>
      <c r="QYX113" s="4"/>
      <c r="QYY113" s="4"/>
      <c r="QYZ113" s="4"/>
      <c r="QZA113" s="4"/>
      <c r="QZB113" s="4"/>
      <c r="QZC113" s="4"/>
      <c r="QZD113" s="4"/>
      <c r="QZE113" s="4"/>
      <c r="QZF113" s="4"/>
      <c r="QZG113" s="4"/>
      <c r="QZH113" s="4"/>
      <c r="QZI113" s="4"/>
      <c r="QZJ113" s="4"/>
      <c r="QZK113" s="4"/>
      <c r="QZL113" s="4"/>
      <c r="QZM113" s="4"/>
      <c r="QZN113" s="4"/>
      <c r="QZO113" s="4"/>
      <c r="QZP113" s="4"/>
      <c r="QZQ113" s="4"/>
      <c r="QZR113" s="4"/>
      <c r="QZS113" s="4"/>
      <c r="QZT113" s="4"/>
      <c r="QZU113" s="4"/>
      <c r="QZV113" s="4"/>
      <c r="QZW113" s="4"/>
      <c r="QZX113" s="4"/>
      <c r="QZY113" s="4"/>
      <c r="QZZ113" s="4"/>
      <c r="RAA113" s="4"/>
      <c r="RAB113" s="4"/>
      <c r="RAC113" s="4"/>
      <c r="RAD113" s="4"/>
      <c r="RAE113" s="4"/>
      <c r="RAF113" s="4"/>
      <c r="RAH113" s="4"/>
      <c r="RAI113" s="4"/>
      <c r="RAJ113" s="4"/>
      <c r="RAK113" s="4"/>
      <c r="RAL113" s="4"/>
      <c r="RAN113" s="4"/>
      <c r="RAR113" s="4"/>
      <c r="RAS113" s="4"/>
      <c r="RAT113" s="4"/>
      <c r="RAU113" s="4"/>
      <c r="RAV113" s="4"/>
      <c r="RAW113" s="4"/>
      <c r="RAX113" s="4"/>
      <c r="RAY113" s="4"/>
      <c r="RAZ113" s="4"/>
      <c r="RBA113" s="4"/>
      <c r="RBC113" s="4"/>
      <c r="RBD113" s="4"/>
      <c r="RBE113" s="4"/>
      <c r="RBF113" s="4"/>
      <c r="RBG113" s="4"/>
      <c r="RBH113" s="4"/>
      <c r="RBI113" s="4"/>
      <c r="RBJ113" s="4"/>
      <c r="RBK113" s="4"/>
      <c r="RBL113" s="4"/>
      <c r="RBM113" s="4"/>
      <c r="RBN113" s="4"/>
      <c r="RBO113" s="4"/>
      <c r="RBP113" s="4"/>
      <c r="RBQ113" s="4"/>
      <c r="RBR113" s="4"/>
      <c r="RBS113" s="4"/>
      <c r="RBT113" s="4"/>
      <c r="RBU113" s="4"/>
      <c r="RBV113" s="4"/>
      <c r="RBW113" s="4"/>
      <c r="RBX113" s="4"/>
      <c r="RBY113" s="4"/>
      <c r="RBZ113" s="4"/>
      <c r="RCA113" s="4"/>
      <c r="RCB113" s="4"/>
      <c r="RCC113" s="4"/>
      <c r="RCD113" s="4"/>
      <c r="RCE113" s="4"/>
      <c r="RCF113" s="4"/>
      <c r="RCG113" s="4"/>
      <c r="RCH113" s="4"/>
      <c r="RCI113" s="4"/>
      <c r="RCJ113" s="4"/>
      <c r="RCK113" s="4"/>
      <c r="RCL113" s="4"/>
      <c r="RCM113" s="4"/>
      <c r="RCN113" s="4"/>
      <c r="RCO113" s="4"/>
      <c r="RCP113" s="4"/>
      <c r="RCQ113" s="4"/>
      <c r="RCR113" s="4"/>
      <c r="RCS113" s="4"/>
      <c r="RCT113" s="4"/>
      <c r="RCU113" s="4"/>
      <c r="RCV113" s="4"/>
      <c r="RCW113" s="4"/>
      <c r="RCX113" s="4"/>
      <c r="RCY113" s="4"/>
      <c r="RCZ113" s="4"/>
      <c r="RDA113" s="4"/>
      <c r="RDB113" s="4"/>
      <c r="RDC113" s="4"/>
      <c r="RDD113" s="4"/>
      <c r="RDE113" s="4"/>
      <c r="RDF113" s="4"/>
      <c r="RDG113" s="4"/>
      <c r="RDH113" s="4"/>
      <c r="RDI113" s="4"/>
      <c r="RDJ113" s="4"/>
      <c r="RDK113" s="4"/>
      <c r="RDL113" s="4"/>
      <c r="RDM113" s="4"/>
      <c r="RDN113" s="4"/>
      <c r="RDO113" s="4"/>
      <c r="RDP113" s="4"/>
      <c r="RDQ113" s="4"/>
      <c r="RDR113" s="4"/>
      <c r="RDS113" s="4"/>
      <c r="RDT113" s="4"/>
      <c r="RDU113" s="4"/>
      <c r="RDV113" s="4"/>
      <c r="RDW113" s="4"/>
      <c r="RDX113" s="4"/>
      <c r="RDY113" s="4"/>
      <c r="RDZ113" s="4"/>
      <c r="REA113" s="4"/>
      <c r="REB113" s="4"/>
      <c r="REC113" s="4"/>
      <c r="RED113" s="4"/>
      <c r="REE113" s="4"/>
      <c r="REF113" s="4"/>
      <c r="REG113" s="4"/>
      <c r="REH113" s="4"/>
      <c r="REI113" s="4"/>
      <c r="REJ113" s="4"/>
      <c r="REK113" s="4"/>
      <c r="REL113" s="4"/>
      <c r="REM113" s="4"/>
      <c r="REN113" s="4"/>
      <c r="REO113" s="4"/>
      <c r="REP113" s="4"/>
      <c r="REQ113" s="4"/>
      <c r="RER113" s="4"/>
      <c r="RES113" s="4"/>
      <c r="RET113" s="4"/>
      <c r="REU113" s="4"/>
      <c r="REV113" s="4"/>
      <c r="REW113" s="4"/>
      <c r="REX113" s="4"/>
      <c r="REY113" s="4"/>
      <c r="REZ113" s="4"/>
      <c r="RFA113" s="4"/>
      <c r="RFB113" s="4"/>
      <c r="RFC113" s="4"/>
      <c r="RFD113" s="4"/>
      <c r="RFE113" s="4"/>
      <c r="RFF113" s="4"/>
      <c r="RFG113" s="4"/>
      <c r="RFH113" s="4"/>
      <c r="RFI113" s="4"/>
      <c r="RFJ113" s="4"/>
      <c r="RFK113" s="4"/>
      <c r="RFL113" s="4"/>
      <c r="RFM113" s="4"/>
      <c r="RFN113" s="4"/>
      <c r="RFO113" s="4"/>
      <c r="RFP113" s="4"/>
      <c r="RFQ113" s="4"/>
      <c r="RFR113" s="4"/>
      <c r="RFS113" s="4"/>
      <c r="RFT113" s="4"/>
      <c r="RFU113" s="4"/>
      <c r="RFV113" s="4"/>
      <c r="RFW113" s="4"/>
      <c r="RFX113" s="4"/>
      <c r="RFY113" s="4"/>
      <c r="RFZ113" s="4"/>
      <c r="RGA113" s="4"/>
      <c r="RGB113" s="4"/>
      <c r="RGC113" s="4"/>
      <c r="RGD113" s="4"/>
      <c r="RGE113" s="4"/>
      <c r="RGF113" s="4"/>
      <c r="RGG113" s="4"/>
      <c r="RGH113" s="4"/>
      <c r="RGI113" s="4"/>
      <c r="RGJ113" s="4"/>
      <c r="RGK113" s="4"/>
      <c r="RGL113" s="4"/>
      <c r="RGM113" s="4"/>
      <c r="RGN113" s="4"/>
      <c r="RGO113" s="4"/>
      <c r="RGP113" s="4"/>
      <c r="RGQ113" s="4"/>
      <c r="RGR113" s="4"/>
      <c r="RGS113" s="4"/>
      <c r="RGT113" s="4"/>
      <c r="RGU113" s="4"/>
      <c r="RGV113" s="4"/>
      <c r="RGW113" s="4"/>
      <c r="RGX113" s="4"/>
      <c r="RGY113" s="4"/>
      <c r="RGZ113" s="4"/>
      <c r="RHA113" s="4"/>
      <c r="RHB113" s="4"/>
      <c r="RHC113" s="4"/>
      <c r="RHD113" s="4"/>
      <c r="RHE113" s="4"/>
      <c r="RHF113" s="4"/>
      <c r="RHG113" s="4"/>
      <c r="RHH113" s="4"/>
      <c r="RHI113" s="4"/>
      <c r="RHJ113" s="4"/>
      <c r="RHK113" s="4"/>
      <c r="RHL113" s="4"/>
      <c r="RHM113" s="4"/>
      <c r="RHN113" s="4"/>
      <c r="RHO113" s="4"/>
      <c r="RHP113" s="4"/>
      <c r="RHQ113" s="4"/>
      <c r="RHR113" s="4"/>
      <c r="RHS113" s="4"/>
      <c r="RHT113" s="4"/>
      <c r="RHU113" s="4"/>
      <c r="RHV113" s="4"/>
      <c r="RHW113" s="4"/>
      <c r="RHX113" s="4"/>
      <c r="RHY113" s="4"/>
      <c r="RHZ113" s="4"/>
      <c r="RIA113" s="4"/>
      <c r="RIB113" s="4"/>
      <c r="RIC113" s="4"/>
      <c r="RID113" s="4"/>
      <c r="RIE113" s="4"/>
      <c r="RIF113" s="4"/>
      <c r="RIG113" s="4"/>
      <c r="RIH113" s="4"/>
      <c r="RII113" s="4"/>
      <c r="RIJ113" s="4"/>
      <c r="RIK113" s="4"/>
      <c r="RIL113" s="4"/>
      <c r="RIM113" s="4"/>
      <c r="RIN113" s="4"/>
      <c r="RIO113" s="4"/>
      <c r="RIP113" s="4"/>
      <c r="RIQ113" s="4"/>
      <c r="RIR113" s="4"/>
      <c r="RIS113" s="4"/>
      <c r="RIT113" s="4"/>
      <c r="RIU113" s="4"/>
      <c r="RIV113" s="4"/>
      <c r="RIW113" s="4"/>
      <c r="RIX113" s="4"/>
      <c r="RIY113" s="4"/>
      <c r="RIZ113" s="4"/>
      <c r="RJA113" s="4"/>
      <c r="RJB113" s="4"/>
      <c r="RJC113" s="4"/>
      <c r="RJD113" s="4"/>
      <c r="RJE113" s="4"/>
      <c r="RJF113" s="4"/>
      <c r="RJG113" s="4"/>
      <c r="RJH113" s="4"/>
      <c r="RJI113" s="4"/>
      <c r="RJJ113" s="4"/>
      <c r="RJK113" s="4"/>
      <c r="RJL113" s="4"/>
      <c r="RJM113" s="4"/>
      <c r="RJN113" s="4"/>
      <c r="RJO113" s="4"/>
      <c r="RJP113" s="4"/>
      <c r="RJQ113" s="4"/>
      <c r="RJR113" s="4"/>
      <c r="RJS113" s="4"/>
      <c r="RJT113" s="4"/>
      <c r="RJU113" s="4"/>
      <c r="RJV113" s="4"/>
      <c r="RJW113" s="4"/>
      <c r="RJX113" s="4"/>
      <c r="RJY113" s="4"/>
      <c r="RJZ113" s="4"/>
      <c r="RKA113" s="4"/>
      <c r="RKB113" s="4"/>
      <c r="RKD113" s="4"/>
      <c r="RKE113" s="4"/>
      <c r="RKF113" s="4"/>
      <c r="RKG113" s="4"/>
      <c r="RKH113" s="4"/>
      <c r="RKJ113" s="4"/>
      <c r="RKN113" s="4"/>
      <c r="RKO113" s="4"/>
      <c r="RKP113" s="4"/>
      <c r="RKQ113" s="4"/>
      <c r="RKR113" s="4"/>
      <c r="RKS113" s="4"/>
      <c r="RKT113" s="4"/>
      <c r="RKU113" s="4"/>
      <c r="RKV113" s="4"/>
      <c r="RKW113" s="4"/>
      <c r="RKY113" s="4"/>
      <c r="RKZ113" s="4"/>
      <c r="RLA113" s="4"/>
      <c r="RLB113" s="4"/>
      <c r="RLC113" s="4"/>
      <c r="RLD113" s="4"/>
      <c r="RLE113" s="4"/>
      <c r="RLF113" s="4"/>
      <c r="RLG113" s="4"/>
      <c r="RLH113" s="4"/>
      <c r="RLI113" s="4"/>
      <c r="RLJ113" s="4"/>
      <c r="RLK113" s="4"/>
      <c r="RLL113" s="4"/>
      <c r="RLM113" s="4"/>
      <c r="RLN113" s="4"/>
      <c r="RLO113" s="4"/>
      <c r="RLP113" s="4"/>
      <c r="RLQ113" s="4"/>
      <c r="RLR113" s="4"/>
      <c r="RLS113" s="4"/>
      <c r="RLT113" s="4"/>
      <c r="RLU113" s="4"/>
      <c r="RLV113" s="4"/>
      <c r="RLW113" s="4"/>
      <c r="RLX113" s="4"/>
      <c r="RLY113" s="4"/>
      <c r="RLZ113" s="4"/>
      <c r="RMA113" s="4"/>
      <c r="RMB113" s="4"/>
      <c r="RMC113" s="4"/>
      <c r="RMD113" s="4"/>
      <c r="RME113" s="4"/>
      <c r="RMF113" s="4"/>
      <c r="RMG113" s="4"/>
      <c r="RMH113" s="4"/>
      <c r="RMI113" s="4"/>
      <c r="RMJ113" s="4"/>
      <c r="RMK113" s="4"/>
      <c r="RML113" s="4"/>
      <c r="RMM113" s="4"/>
      <c r="RMN113" s="4"/>
      <c r="RMO113" s="4"/>
      <c r="RMP113" s="4"/>
      <c r="RMQ113" s="4"/>
      <c r="RMR113" s="4"/>
      <c r="RMS113" s="4"/>
      <c r="RMT113" s="4"/>
      <c r="RMU113" s="4"/>
      <c r="RMV113" s="4"/>
      <c r="RMW113" s="4"/>
      <c r="RMX113" s="4"/>
      <c r="RMY113" s="4"/>
      <c r="RMZ113" s="4"/>
      <c r="RNA113" s="4"/>
      <c r="RNB113" s="4"/>
      <c r="RNC113" s="4"/>
      <c r="RND113" s="4"/>
      <c r="RNE113" s="4"/>
      <c r="RNF113" s="4"/>
      <c r="RNG113" s="4"/>
      <c r="RNH113" s="4"/>
      <c r="RNI113" s="4"/>
      <c r="RNJ113" s="4"/>
      <c r="RNK113" s="4"/>
      <c r="RNL113" s="4"/>
      <c r="RNM113" s="4"/>
      <c r="RNN113" s="4"/>
      <c r="RNO113" s="4"/>
      <c r="RNP113" s="4"/>
      <c r="RNQ113" s="4"/>
      <c r="RNR113" s="4"/>
      <c r="RNS113" s="4"/>
      <c r="RNT113" s="4"/>
      <c r="RNU113" s="4"/>
      <c r="RNV113" s="4"/>
      <c r="RNW113" s="4"/>
      <c r="RNX113" s="4"/>
      <c r="RNY113" s="4"/>
      <c r="RNZ113" s="4"/>
      <c r="ROA113" s="4"/>
      <c r="ROB113" s="4"/>
      <c r="ROC113" s="4"/>
      <c r="ROD113" s="4"/>
      <c r="ROE113" s="4"/>
      <c r="ROF113" s="4"/>
      <c r="ROG113" s="4"/>
      <c r="ROH113" s="4"/>
      <c r="ROI113" s="4"/>
      <c r="ROJ113" s="4"/>
      <c r="ROK113" s="4"/>
      <c r="ROL113" s="4"/>
      <c r="ROM113" s="4"/>
      <c r="RON113" s="4"/>
      <c r="ROO113" s="4"/>
      <c r="ROP113" s="4"/>
      <c r="ROQ113" s="4"/>
      <c r="ROR113" s="4"/>
      <c r="ROS113" s="4"/>
      <c r="ROT113" s="4"/>
      <c r="ROU113" s="4"/>
      <c r="ROV113" s="4"/>
      <c r="ROW113" s="4"/>
      <c r="ROX113" s="4"/>
      <c r="ROY113" s="4"/>
      <c r="ROZ113" s="4"/>
      <c r="RPA113" s="4"/>
      <c r="RPB113" s="4"/>
      <c r="RPC113" s="4"/>
      <c r="RPD113" s="4"/>
      <c r="RPE113" s="4"/>
      <c r="RPF113" s="4"/>
      <c r="RPG113" s="4"/>
      <c r="RPH113" s="4"/>
      <c r="RPI113" s="4"/>
      <c r="RPJ113" s="4"/>
      <c r="RPK113" s="4"/>
      <c r="RPL113" s="4"/>
      <c r="RPM113" s="4"/>
      <c r="RPN113" s="4"/>
      <c r="RPO113" s="4"/>
      <c r="RPP113" s="4"/>
      <c r="RPQ113" s="4"/>
      <c r="RPR113" s="4"/>
      <c r="RPS113" s="4"/>
      <c r="RPT113" s="4"/>
      <c r="RPU113" s="4"/>
      <c r="RPV113" s="4"/>
      <c r="RPW113" s="4"/>
      <c r="RPX113" s="4"/>
      <c r="RPY113" s="4"/>
      <c r="RPZ113" s="4"/>
      <c r="RQA113" s="4"/>
      <c r="RQB113" s="4"/>
      <c r="RQC113" s="4"/>
      <c r="RQD113" s="4"/>
      <c r="RQE113" s="4"/>
      <c r="RQF113" s="4"/>
      <c r="RQG113" s="4"/>
      <c r="RQH113" s="4"/>
      <c r="RQI113" s="4"/>
      <c r="RQJ113" s="4"/>
      <c r="RQK113" s="4"/>
      <c r="RQL113" s="4"/>
      <c r="RQM113" s="4"/>
      <c r="RQN113" s="4"/>
      <c r="RQO113" s="4"/>
      <c r="RQP113" s="4"/>
      <c r="RQQ113" s="4"/>
      <c r="RQR113" s="4"/>
      <c r="RQS113" s="4"/>
      <c r="RQT113" s="4"/>
      <c r="RQU113" s="4"/>
      <c r="RQV113" s="4"/>
      <c r="RQW113" s="4"/>
      <c r="RQX113" s="4"/>
      <c r="RQY113" s="4"/>
      <c r="RQZ113" s="4"/>
      <c r="RRA113" s="4"/>
      <c r="RRB113" s="4"/>
      <c r="RRC113" s="4"/>
      <c r="RRD113" s="4"/>
      <c r="RRE113" s="4"/>
      <c r="RRF113" s="4"/>
      <c r="RRG113" s="4"/>
      <c r="RRH113" s="4"/>
      <c r="RRI113" s="4"/>
      <c r="RRJ113" s="4"/>
      <c r="RRK113" s="4"/>
      <c r="RRL113" s="4"/>
      <c r="RRM113" s="4"/>
      <c r="RRN113" s="4"/>
      <c r="RRO113" s="4"/>
      <c r="RRP113" s="4"/>
      <c r="RRQ113" s="4"/>
      <c r="RRR113" s="4"/>
      <c r="RRS113" s="4"/>
      <c r="RRT113" s="4"/>
      <c r="RRU113" s="4"/>
      <c r="RRV113" s="4"/>
      <c r="RRW113" s="4"/>
      <c r="RRX113" s="4"/>
      <c r="RRY113" s="4"/>
      <c r="RRZ113" s="4"/>
      <c r="RSA113" s="4"/>
      <c r="RSB113" s="4"/>
      <c r="RSC113" s="4"/>
      <c r="RSD113" s="4"/>
      <c r="RSE113" s="4"/>
      <c r="RSF113" s="4"/>
      <c r="RSG113" s="4"/>
      <c r="RSH113" s="4"/>
      <c r="RSI113" s="4"/>
      <c r="RSJ113" s="4"/>
      <c r="RSK113" s="4"/>
      <c r="RSL113" s="4"/>
      <c r="RSM113" s="4"/>
      <c r="RSN113" s="4"/>
      <c r="RSO113" s="4"/>
      <c r="RSP113" s="4"/>
      <c r="RSQ113" s="4"/>
      <c r="RSR113" s="4"/>
      <c r="RSS113" s="4"/>
      <c r="RST113" s="4"/>
      <c r="RSU113" s="4"/>
      <c r="RSV113" s="4"/>
      <c r="RSW113" s="4"/>
      <c r="RSX113" s="4"/>
      <c r="RSY113" s="4"/>
      <c r="RSZ113" s="4"/>
      <c r="RTA113" s="4"/>
      <c r="RTB113" s="4"/>
      <c r="RTC113" s="4"/>
      <c r="RTD113" s="4"/>
      <c r="RTE113" s="4"/>
      <c r="RTF113" s="4"/>
      <c r="RTG113" s="4"/>
      <c r="RTH113" s="4"/>
      <c r="RTI113" s="4"/>
      <c r="RTJ113" s="4"/>
      <c r="RTK113" s="4"/>
      <c r="RTL113" s="4"/>
      <c r="RTM113" s="4"/>
      <c r="RTN113" s="4"/>
      <c r="RTO113" s="4"/>
      <c r="RTP113" s="4"/>
      <c r="RTQ113" s="4"/>
      <c r="RTR113" s="4"/>
      <c r="RTS113" s="4"/>
      <c r="RTT113" s="4"/>
      <c r="RTU113" s="4"/>
      <c r="RTV113" s="4"/>
      <c r="RTW113" s="4"/>
      <c r="RTX113" s="4"/>
      <c r="RTZ113" s="4"/>
      <c r="RUA113" s="4"/>
      <c r="RUB113" s="4"/>
      <c r="RUC113" s="4"/>
      <c r="RUD113" s="4"/>
      <c r="RUF113" s="4"/>
      <c r="RUJ113" s="4"/>
      <c r="RUK113" s="4"/>
      <c r="RUL113" s="4"/>
      <c r="RUM113" s="4"/>
      <c r="RUN113" s="4"/>
      <c r="RUO113" s="4"/>
      <c r="RUP113" s="4"/>
      <c r="RUQ113" s="4"/>
      <c r="RUR113" s="4"/>
      <c r="RUS113" s="4"/>
      <c r="RUU113" s="4"/>
      <c r="RUV113" s="4"/>
      <c r="RUW113" s="4"/>
      <c r="RUX113" s="4"/>
      <c r="RUY113" s="4"/>
      <c r="RUZ113" s="4"/>
      <c r="RVA113" s="4"/>
      <c r="RVB113" s="4"/>
      <c r="RVC113" s="4"/>
      <c r="RVD113" s="4"/>
      <c r="RVE113" s="4"/>
      <c r="RVF113" s="4"/>
      <c r="RVG113" s="4"/>
      <c r="RVH113" s="4"/>
      <c r="RVI113" s="4"/>
      <c r="RVJ113" s="4"/>
      <c r="RVK113" s="4"/>
      <c r="RVL113" s="4"/>
      <c r="RVM113" s="4"/>
      <c r="RVN113" s="4"/>
      <c r="RVO113" s="4"/>
      <c r="RVP113" s="4"/>
      <c r="RVQ113" s="4"/>
      <c r="RVR113" s="4"/>
      <c r="RVS113" s="4"/>
      <c r="RVT113" s="4"/>
      <c r="RVU113" s="4"/>
      <c r="RVV113" s="4"/>
      <c r="RVW113" s="4"/>
      <c r="RVX113" s="4"/>
      <c r="RVY113" s="4"/>
      <c r="RVZ113" s="4"/>
      <c r="RWA113" s="4"/>
      <c r="RWB113" s="4"/>
      <c r="RWC113" s="4"/>
      <c r="RWD113" s="4"/>
      <c r="RWE113" s="4"/>
      <c r="RWF113" s="4"/>
      <c r="RWG113" s="4"/>
      <c r="RWH113" s="4"/>
      <c r="RWI113" s="4"/>
      <c r="RWJ113" s="4"/>
      <c r="RWK113" s="4"/>
      <c r="RWL113" s="4"/>
      <c r="RWM113" s="4"/>
      <c r="RWN113" s="4"/>
      <c r="RWO113" s="4"/>
      <c r="RWP113" s="4"/>
      <c r="RWQ113" s="4"/>
      <c r="RWR113" s="4"/>
      <c r="RWS113" s="4"/>
      <c r="RWT113" s="4"/>
      <c r="RWU113" s="4"/>
      <c r="RWV113" s="4"/>
      <c r="RWW113" s="4"/>
      <c r="RWX113" s="4"/>
      <c r="RWY113" s="4"/>
      <c r="RWZ113" s="4"/>
      <c r="RXA113" s="4"/>
      <c r="RXB113" s="4"/>
      <c r="RXC113" s="4"/>
      <c r="RXD113" s="4"/>
      <c r="RXE113" s="4"/>
      <c r="RXF113" s="4"/>
      <c r="RXG113" s="4"/>
      <c r="RXH113" s="4"/>
      <c r="RXI113" s="4"/>
      <c r="RXJ113" s="4"/>
      <c r="RXK113" s="4"/>
      <c r="RXL113" s="4"/>
      <c r="RXM113" s="4"/>
      <c r="RXN113" s="4"/>
      <c r="RXO113" s="4"/>
      <c r="RXP113" s="4"/>
      <c r="RXQ113" s="4"/>
      <c r="RXR113" s="4"/>
      <c r="RXS113" s="4"/>
      <c r="RXT113" s="4"/>
      <c r="RXU113" s="4"/>
      <c r="RXV113" s="4"/>
      <c r="RXW113" s="4"/>
      <c r="RXX113" s="4"/>
      <c r="RXY113" s="4"/>
      <c r="RXZ113" s="4"/>
      <c r="RYA113" s="4"/>
      <c r="RYB113" s="4"/>
      <c r="RYC113" s="4"/>
      <c r="RYD113" s="4"/>
      <c r="RYE113" s="4"/>
      <c r="RYF113" s="4"/>
      <c r="RYG113" s="4"/>
      <c r="RYH113" s="4"/>
      <c r="RYI113" s="4"/>
      <c r="RYJ113" s="4"/>
      <c r="RYK113" s="4"/>
      <c r="RYL113" s="4"/>
      <c r="RYM113" s="4"/>
      <c r="RYN113" s="4"/>
      <c r="RYO113" s="4"/>
      <c r="RYP113" s="4"/>
      <c r="RYQ113" s="4"/>
      <c r="RYR113" s="4"/>
      <c r="RYS113" s="4"/>
      <c r="RYT113" s="4"/>
      <c r="RYU113" s="4"/>
      <c r="RYV113" s="4"/>
      <c r="RYW113" s="4"/>
      <c r="RYX113" s="4"/>
      <c r="RYY113" s="4"/>
      <c r="RYZ113" s="4"/>
      <c r="RZA113" s="4"/>
      <c r="RZB113" s="4"/>
      <c r="RZC113" s="4"/>
      <c r="RZD113" s="4"/>
      <c r="RZE113" s="4"/>
      <c r="RZF113" s="4"/>
      <c r="RZG113" s="4"/>
      <c r="RZH113" s="4"/>
      <c r="RZI113" s="4"/>
      <c r="RZJ113" s="4"/>
      <c r="RZK113" s="4"/>
      <c r="RZL113" s="4"/>
      <c r="RZM113" s="4"/>
      <c r="RZN113" s="4"/>
      <c r="RZO113" s="4"/>
      <c r="RZP113" s="4"/>
      <c r="RZQ113" s="4"/>
      <c r="RZR113" s="4"/>
      <c r="RZS113" s="4"/>
      <c r="RZT113" s="4"/>
      <c r="RZU113" s="4"/>
      <c r="RZV113" s="4"/>
      <c r="RZW113" s="4"/>
      <c r="RZX113" s="4"/>
      <c r="RZY113" s="4"/>
      <c r="RZZ113" s="4"/>
      <c r="SAA113" s="4"/>
      <c r="SAB113" s="4"/>
      <c r="SAC113" s="4"/>
      <c r="SAD113" s="4"/>
      <c r="SAE113" s="4"/>
      <c r="SAF113" s="4"/>
      <c r="SAG113" s="4"/>
      <c r="SAH113" s="4"/>
      <c r="SAI113" s="4"/>
      <c r="SAJ113" s="4"/>
      <c r="SAK113" s="4"/>
      <c r="SAL113" s="4"/>
      <c r="SAM113" s="4"/>
      <c r="SAN113" s="4"/>
      <c r="SAO113" s="4"/>
      <c r="SAP113" s="4"/>
      <c r="SAQ113" s="4"/>
      <c r="SAR113" s="4"/>
      <c r="SAS113" s="4"/>
      <c r="SAT113" s="4"/>
      <c r="SAU113" s="4"/>
      <c r="SAV113" s="4"/>
      <c r="SAW113" s="4"/>
      <c r="SAX113" s="4"/>
      <c r="SAY113" s="4"/>
      <c r="SAZ113" s="4"/>
      <c r="SBA113" s="4"/>
      <c r="SBB113" s="4"/>
      <c r="SBC113" s="4"/>
      <c r="SBD113" s="4"/>
      <c r="SBE113" s="4"/>
      <c r="SBF113" s="4"/>
      <c r="SBG113" s="4"/>
      <c r="SBH113" s="4"/>
      <c r="SBI113" s="4"/>
      <c r="SBJ113" s="4"/>
      <c r="SBK113" s="4"/>
      <c r="SBL113" s="4"/>
      <c r="SBM113" s="4"/>
      <c r="SBN113" s="4"/>
      <c r="SBO113" s="4"/>
      <c r="SBP113" s="4"/>
      <c r="SBQ113" s="4"/>
      <c r="SBR113" s="4"/>
      <c r="SBS113" s="4"/>
      <c r="SBT113" s="4"/>
      <c r="SBU113" s="4"/>
      <c r="SBV113" s="4"/>
      <c r="SBW113" s="4"/>
      <c r="SBX113" s="4"/>
      <c r="SBY113" s="4"/>
      <c r="SBZ113" s="4"/>
      <c r="SCA113" s="4"/>
      <c r="SCB113" s="4"/>
      <c r="SCC113" s="4"/>
      <c r="SCD113" s="4"/>
      <c r="SCE113" s="4"/>
      <c r="SCF113" s="4"/>
      <c r="SCG113" s="4"/>
      <c r="SCH113" s="4"/>
      <c r="SCI113" s="4"/>
      <c r="SCJ113" s="4"/>
      <c r="SCK113" s="4"/>
      <c r="SCL113" s="4"/>
      <c r="SCM113" s="4"/>
      <c r="SCN113" s="4"/>
      <c r="SCO113" s="4"/>
      <c r="SCP113" s="4"/>
      <c r="SCQ113" s="4"/>
      <c r="SCR113" s="4"/>
      <c r="SCS113" s="4"/>
      <c r="SCT113" s="4"/>
      <c r="SCU113" s="4"/>
      <c r="SCV113" s="4"/>
      <c r="SCW113" s="4"/>
      <c r="SCX113" s="4"/>
      <c r="SCY113" s="4"/>
      <c r="SCZ113" s="4"/>
      <c r="SDA113" s="4"/>
      <c r="SDB113" s="4"/>
      <c r="SDC113" s="4"/>
      <c r="SDD113" s="4"/>
      <c r="SDE113" s="4"/>
      <c r="SDF113" s="4"/>
      <c r="SDG113" s="4"/>
      <c r="SDH113" s="4"/>
      <c r="SDI113" s="4"/>
      <c r="SDJ113" s="4"/>
      <c r="SDK113" s="4"/>
      <c r="SDL113" s="4"/>
      <c r="SDM113" s="4"/>
      <c r="SDN113" s="4"/>
      <c r="SDO113" s="4"/>
      <c r="SDP113" s="4"/>
      <c r="SDQ113" s="4"/>
      <c r="SDR113" s="4"/>
      <c r="SDS113" s="4"/>
      <c r="SDT113" s="4"/>
      <c r="SDV113" s="4"/>
      <c r="SDW113" s="4"/>
      <c r="SDX113" s="4"/>
      <c r="SDY113" s="4"/>
      <c r="SDZ113" s="4"/>
      <c r="SEB113" s="4"/>
      <c r="SEF113" s="4"/>
      <c r="SEG113" s="4"/>
      <c r="SEH113" s="4"/>
      <c r="SEI113" s="4"/>
      <c r="SEJ113" s="4"/>
      <c r="SEK113" s="4"/>
      <c r="SEL113" s="4"/>
      <c r="SEM113" s="4"/>
      <c r="SEN113" s="4"/>
      <c r="SEO113" s="4"/>
      <c r="SEQ113" s="4"/>
      <c r="SER113" s="4"/>
      <c r="SES113" s="4"/>
      <c r="SET113" s="4"/>
      <c r="SEU113" s="4"/>
      <c r="SEV113" s="4"/>
      <c r="SEW113" s="4"/>
      <c r="SEX113" s="4"/>
      <c r="SEY113" s="4"/>
      <c r="SEZ113" s="4"/>
      <c r="SFA113" s="4"/>
      <c r="SFB113" s="4"/>
      <c r="SFC113" s="4"/>
      <c r="SFD113" s="4"/>
      <c r="SFE113" s="4"/>
      <c r="SFF113" s="4"/>
      <c r="SFG113" s="4"/>
      <c r="SFH113" s="4"/>
      <c r="SFI113" s="4"/>
      <c r="SFJ113" s="4"/>
      <c r="SFK113" s="4"/>
      <c r="SFL113" s="4"/>
      <c r="SFM113" s="4"/>
      <c r="SFN113" s="4"/>
      <c r="SFO113" s="4"/>
      <c r="SFP113" s="4"/>
      <c r="SFQ113" s="4"/>
      <c r="SFR113" s="4"/>
      <c r="SFS113" s="4"/>
      <c r="SFT113" s="4"/>
      <c r="SFU113" s="4"/>
      <c r="SFV113" s="4"/>
      <c r="SFW113" s="4"/>
      <c r="SFX113" s="4"/>
      <c r="SFY113" s="4"/>
      <c r="SFZ113" s="4"/>
      <c r="SGA113" s="4"/>
      <c r="SGB113" s="4"/>
      <c r="SGC113" s="4"/>
      <c r="SGD113" s="4"/>
      <c r="SGE113" s="4"/>
      <c r="SGF113" s="4"/>
      <c r="SGG113" s="4"/>
      <c r="SGH113" s="4"/>
      <c r="SGI113" s="4"/>
      <c r="SGJ113" s="4"/>
      <c r="SGK113" s="4"/>
      <c r="SGL113" s="4"/>
      <c r="SGM113" s="4"/>
      <c r="SGN113" s="4"/>
      <c r="SGO113" s="4"/>
      <c r="SGP113" s="4"/>
      <c r="SGQ113" s="4"/>
      <c r="SGR113" s="4"/>
      <c r="SGS113" s="4"/>
      <c r="SGT113" s="4"/>
      <c r="SGU113" s="4"/>
      <c r="SGV113" s="4"/>
      <c r="SGW113" s="4"/>
      <c r="SGX113" s="4"/>
      <c r="SGY113" s="4"/>
      <c r="SGZ113" s="4"/>
      <c r="SHA113" s="4"/>
      <c r="SHB113" s="4"/>
      <c r="SHC113" s="4"/>
      <c r="SHD113" s="4"/>
      <c r="SHE113" s="4"/>
      <c r="SHF113" s="4"/>
      <c r="SHG113" s="4"/>
      <c r="SHH113" s="4"/>
      <c r="SHI113" s="4"/>
      <c r="SHJ113" s="4"/>
      <c r="SHK113" s="4"/>
      <c r="SHL113" s="4"/>
      <c r="SHM113" s="4"/>
      <c r="SHN113" s="4"/>
      <c r="SHO113" s="4"/>
      <c r="SHP113" s="4"/>
      <c r="SHQ113" s="4"/>
      <c r="SHR113" s="4"/>
      <c r="SHS113" s="4"/>
      <c r="SHT113" s="4"/>
      <c r="SHU113" s="4"/>
      <c r="SHV113" s="4"/>
      <c r="SHW113" s="4"/>
      <c r="SHX113" s="4"/>
      <c r="SHY113" s="4"/>
      <c r="SHZ113" s="4"/>
      <c r="SIA113" s="4"/>
      <c r="SIB113" s="4"/>
      <c r="SIC113" s="4"/>
      <c r="SID113" s="4"/>
      <c r="SIE113" s="4"/>
      <c r="SIF113" s="4"/>
      <c r="SIG113" s="4"/>
      <c r="SIH113" s="4"/>
      <c r="SII113" s="4"/>
      <c r="SIJ113" s="4"/>
      <c r="SIK113" s="4"/>
      <c r="SIL113" s="4"/>
      <c r="SIM113" s="4"/>
      <c r="SIN113" s="4"/>
      <c r="SIO113" s="4"/>
      <c r="SIP113" s="4"/>
      <c r="SIQ113" s="4"/>
      <c r="SIR113" s="4"/>
      <c r="SIS113" s="4"/>
      <c r="SIT113" s="4"/>
      <c r="SIU113" s="4"/>
      <c r="SIV113" s="4"/>
      <c r="SIW113" s="4"/>
      <c r="SIX113" s="4"/>
      <c r="SIY113" s="4"/>
      <c r="SIZ113" s="4"/>
      <c r="SJA113" s="4"/>
      <c r="SJB113" s="4"/>
      <c r="SJC113" s="4"/>
      <c r="SJD113" s="4"/>
      <c r="SJE113" s="4"/>
      <c r="SJF113" s="4"/>
      <c r="SJG113" s="4"/>
      <c r="SJH113" s="4"/>
      <c r="SJI113" s="4"/>
      <c r="SJJ113" s="4"/>
      <c r="SJK113" s="4"/>
      <c r="SJL113" s="4"/>
      <c r="SJM113" s="4"/>
      <c r="SJN113" s="4"/>
      <c r="SJO113" s="4"/>
      <c r="SJP113" s="4"/>
      <c r="SJQ113" s="4"/>
      <c r="SJR113" s="4"/>
      <c r="SJS113" s="4"/>
      <c r="SJT113" s="4"/>
      <c r="SJU113" s="4"/>
      <c r="SJV113" s="4"/>
      <c r="SJW113" s="4"/>
      <c r="SJX113" s="4"/>
      <c r="SJY113" s="4"/>
      <c r="SJZ113" s="4"/>
      <c r="SKA113" s="4"/>
      <c r="SKB113" s="4"/>
      <c r="SKC113" s="4"/>
      <c r="SKD113" s="4"/>
      <c r="SKE113" s="4"/>
      <c r="SKF113" s="4"/>
      <c r="SKG113" s="4"/>
      <c r="SKH113" s="4"/>
      <c r="SKI113" s="4"/>
      <c r="SKJ113" s="4"/>
      <c r="SKK113" s="4"/>
      <c r="SKL113" s="4"/>
      <c r="SKM113" s="4"/>
      <c r="SKN113" s="4"/>
      <c r="SKO113" s="4"/>
      <c r="SKP113" s="4"/>
      <c r="SKQ113" s="4"/>
      <c r="SKR113" s="4"/>
      <c r="SKS113" s="4"/>
      <c r="SKT113" s="4"/>
      <c r="SKU113" s="4"/>
      <c r="SKV113" s="4"/>
      <c r="SKW113" s="4"/>
      <c r="SKX113" s="4"/>
      <c r="SKY113" s="4"/>
      <c r="SKZ113" s="4"/>
      <c r="SLA113" s="4"/>
      <c r="SLB113" s="4"/>
      <c r="SLC113" s="4"/>
      <c r="SLD113" s="4"/>
      <c r="SLE113" s="4"/>
      <c r="SLF113" s="4"/>
      <c r="SLG113" s="4"/>
      <c r="SLH113" s="4"/>
      <c r="SLI113" s="4"/>
      <c r="SLJ113" s="4"/>
      <c r="SLK113" s="4"/>
      <c r="SLL113" s="4"/>
      <c r="SLM113" s="4"/>
      <c r="SLN113" s="4"/>
      <c r="SLO113" s="4"/>
      <c r="SLP113" s="4"/>
      <c r="SLQ113" s="4"/>
      <c r="SLR113" s="4"/>
      <c r="SLS113" s="4"/>
      <c r="SLT113" s="4"/>
      <c r="SLU113" s="4"/>
      <c r="SLV113" s="4"/>
      <c r="SLW113" s="4"/>
      <c r="SLX113" s="4"/>
      <c r="SLY113" s="4"/>
      <c r="SLZ113" s="4"/>
      <c r="SMA113" s="4"/>
      <c r="SMB113" s="4"/>
      <c r="SMC113" s="4"/>
      <c r="SMD113" s="4"/>
      <c r="SME113" s="4"/>
      <c r="SMF113" s="4"/>
      <c r="SMG113" s="4"/>
      <c r="SMH113" s="4"/>
      <c r="SMI113" s="4"/>
      <c r="SMJ113" s="4"/>
      <c r="SMK113" s="4"/>
      <c r="SML113" s="4"/>
      <c r="SMM113" s="4"/>
      <c r="SMN113" s="4"/>
      <c r="SMO113" s="4"/>
      <c r="SMP113" s="4"/>
      <c r="SMQ113" s="4"/>
      <c r="SMR113" s="4"/>
      <c r="SMS113" s="4"/>
      <c r="SMT113" s="4"/>
      <c r="SMU113" s="4"/>
      <c r="SMV113" s="4"/>
      <c r="SMW113" s="4"/>
      <c r="SMX113" s="4"/>
      <c r="SMY113" s="4"/>
      <c r="SMZ113" s="4"/>
      <c r="SNA113" s="4"/>
      <c r="SNB113" s="4"/>
      <c r="SNC113" s="4"/>
      <c r="SND113" s="4"/>
      <c r="SNE113" s="4"/>
      <c r="SNF113" s="4"/>
      <c r="SNG113" s="4"/>
      <c r="SNH113" s="4"/>
      <c r="SNI113" s="4"/>
      <c r="SNJ113" s="4"/>
      <c r="SNK113" s="4"/>
      <c r="SNL113" s="4"/>
      <c r="SNM113" s="4"/>
      <c r="SNN113" s="4"/>
      <c r="SNO113" s="4"/>
      <c r="SNP113" s="4"/>
      <c r="SNR113" s="4"/>
      <c r="SNS113" s="4"/>
      <c r="SNT113" s="4"/>
      <c r="SNU113" s="4"/>
      <c r="SNV113" s="4"/>
      <c r="SNX113" s="4"/>
      <c r="SOB113" s="4"/>
      <c r="SOC113" s="4"/>
      <c r="SOD113" s="4"/>
      <c r="SOE113" s="4"/>
      <c r="SOF113" s="4"/>
      <c r="SOG113" s="4"/>
      <c r="SOH113" s="4"/>
      <c r="SOI113" s="4"/>
      <c r="SOJ113" s="4"/>
      <c r="SOK113" s="4"/>
      <c r="SOM113" s="4"/>
      <c r="SON113" s="4"/>
      <c r="SOO113" s="4"/>
      <c r="SOP113" s="4"/>
      <c r="SOQ113" s="4"/>
      <c r="SOR113" s="4"/>
      <c r="SOS113" s="4"/>
      <c r="SOT113" s="4"/>
      <c r="SOU113" s="4"/>
      <c r="SOV113" s="4"/>
      <c r="SOW113" s="4"/>
      <c r="SOX113" s="4"/>
      <c r="SOY113" s="4"/>
      <c r="SOZ113" s="4"/>
      <c r="SPA113" s="4"/>
      <c r="SPB113" s="4"/>
      <c r="SPC113" s="4"/>
      <c r="SPD113" s="4"/>
      <c r="SPE113" s="4"/>
      <c r="SPF113" s="4"/>
      <c r="SPG113" s="4"/>
      <c r="SPH113" s="4"/>
      <c r="SPI113" s="4"/>
      <c r="SPJ113" s="4"/>
      <c r="SPK113" s="4"/>
      <c r="SPL113" s="4"/>
      <c r="SPM113" s="4"/>
      <c r="SPN113" s="4"/>
      <c r="SPO113" s="4"/>
      <c r="SPP113" s="4"/>
      <c r="SPQ113" s="4"/>
      <c r="SPR113" s="4"/>
      <c r="SPS113" s="4"/>
      <c r="SPT113" s="4"/>
      <c r="SPU113" s="4"/>
      <c r="SPV113" s="4"/>
      <c r="SPW113" s="4"/>
      <c r="SPX113" s="4"/>
      <c r="SPY113" s="4"/>
      <c r="SPZ113" s="4"/>
      <c r="SQA113" s="4"/>
      <c r="SQB113" s="4"/>
      <c r="SQC113" s="4"/>
      <c r="SQD113" s="4"/>
      <c r="SQE113" s="4"/>
      <c r="SQF113" s="4"/>
      <c r="SQG113" s="4"/>
      <c r="SQH113" s="4"/>
      <c r="SQI113" s="4"/>
      <c r="SQJ113" s="4"/>
      <c r="SQK113" s="4"/>
      <c r="SQL113" s="4"/>
      <c r="SQM113" s="4"/>
      <c r="SQN113" s="4"/>
      <c r="SQO113" s="4"/>
      <c r="SQP113" s="4"/>
      <c r="SQQ113" s="4"/>
      <c r="SQR113" s="4"/>
      <c r="SQS113" s="4"/>
      <c r="SQT113" s="4"/>
      <c r="SQU113" s="4"/>
      <c r="SQV113" s="4"/>
      <c r="SQW113" s="4"/>
      <c r="SQX113" s="4"/>
      <c r="SQY113" s="4"/>
      <c r="SQZ113" s="4"/>
      <c r="SRA113" s="4"/>
      <c r="SRB113" s="4"/>
      <c r="SRC113" s="4"/>
      <c r="SRD113" s="4"/>
      <c r="SRE113" s="4"/>
      <c r="SRF113" s="4"/>
      <c r="SRG113" s="4"/>
      <c r="SRH113" s="4"/>
      <c r="SRI113" s="4"/>
      <c r="SRJ113" s="4"/>
      <c r="SRK113" s="4"/>
      <c r="SRL113" s="4"/>
      <c r="SRM113" s="4"/>
      <c r="SRN113" s="4"/>
      <c r="SRO113" s="4"/>
      <c r="SRP113" s="4"/>
      <c r="SRQ113" s="4"/>
      <c r="SRR113" s="4"/>
      <c r="SRS113" s="4"/>
      <c r="SRT113" s="4"/>
      <c r="SRU113" s="4"/>
      <c r="SRV113" s="4"/>
      <c r="SRW113" s="4"/>
      <c r="SRX113" s="4"/>
      <c r="SRY113" s="4"/>
      <c r="SRZ113" s="4"/>
      <c r="SSA113" s="4"/>
      <c r="SSB113" s="4"/>
      <c r="SSC113" s="4"/>
      <c r="SSD113" s="4"/>
      <c r="SSE113" s="4"/>
      <c r="SSF113" s="4"/>
      <c r="SSG113" s="4"/>
      <c r="SSH113" s="4"/>
      <c r="SSI113" s="4"/>
      <c r="SSJ113" s="4"/>
      <c r="SSK113" s="4"/>
      <c r="SSL113" s="4"/>
      <c r="SSM113" s="4"/>
      <c r="SSN113" s="4"/>
      <c r="SSO113" s="4"/>
      <c r="SSP113" s="4"/>
      <c r="SSQ113" s="4"/>
      <c r="SSR113" s="4"/>
      <c r="SSS113" s="4"/>
      <c r="SST113" s="4"/>
      <c r="SSU113" s="4"/>
      <c r="SSV113" s="4"/>
      <c r="SSW113" s="4"/>
      <c r="SSX113" s="4"/>
      <c r="SSY113" s="4"/>
      <c r="SSZ113" s="4"/>
      <c r="STA113" s="4"/>
      <c r="STB113" s="4"/>
      <c r="STC113" s="4"/>
      <c r="STD113" s="4"/>
      <c r="STE113" s="4"/>
      <c r="STF113" s="4"/>
      <c r="STG113" s="4"/>
      <c r="STH113" s="4"/>
      <c r="STI113" s="4"/>
      <c r="STJ113" s="4"/>
      <c r="STK113" s="4"/>
      <c r="STL113" s="4"/>
      <c r="STM113" s="4"/>
      <c r="STN113" s="4"/>
      <c r="STO113" s="4"/>
      <c r="STP113" s="4"/>
      <c r="STQ113" s="4"/>
      <c r="STR113" s="4"/>
      <c r="STS113" s="4"/>
      <c r="STT113" s="4"/>
      <c r="STU113" s="4"/>
      <c r="STV113" s="4"/>
      <c r="STW113" s="4"/>
      <c r="STX113" s="4"/>
      <c r="STY113" s="4"/>
      <c r="STZ113" s="4"/>
      <c r="SUA113" s="4"/>
      <c r="SUB113" s="4"/>
      <c r="SUC113" s="4"/>
      <c r="SUD113" s="4"/>
      <c r="SUE113" s="4"/>
      <c r="SUF113" s="4"/>
      <c r="SUG113" s="4"/>
      <c r="SUH113" s="4"/>
      <c r="SUI113" s="4"/>
      <c r="SUJ113" s="4"/>
      <c r="SUK113" s="4"/>
      <c r="SUL113" s="4"/>
      <c r="SUM113" s="4"/>
      <c r="SUN113" s="4"/>
      <c r="SUO113" s="4"/>
      <c r="SUP113" s="4"/>
      <c r="SUQ113" s="4"/>
      <c r="SUR113" s="4"/>
      <c r="SUS113" s="4"/>
      <c r="SUT113" s="4"/>
      <c r="SUU113" s="4"/>
      <c r="SUV113" s="4"/>
      <c r="SUW113" s="4"/>
      <c r="SUX113" s="4"/>
      <c r="SUY113" s="4"/>
      <c r="SUZ113" s="4"/>
      <c r="SVA113" s="4"/>
      <c r="SVB113" s="4"/>
      <c r="SVC113" s="4"/>
      <c r="SVD113" s="4"/>
      <c r="SVE113" s="4"/>
      <c r="SVF113" s="4"/>
      <c r="SVG113" s="4"/>
      <c r="SVH113" s="4"/>
      <c r="SVI113" s="4"/>
      <c r="SVJ113" s="4"/>
      <c r="SVK113" s="4"/>
      <c r="SVL113" s="4"/>
      <c r="SVM113" s="4"/>
      <c r="SVN113" s="4"/>
      <c r="SVO113" s="4"/>
      <c r="SVP113" s="4"/>
      <c r="SVQ113" s="4"/>
      <c r="SVR113" s="4"/>
      <c r="SVS113" s="4"/>
      <c r="SVT113" s="4"/>
      <c r="SVU113" s="4"/>
      <c r="SVV113" s="4"/>
      <c r="SVW113" s="4"/>
      <c r="SVX113" s="4"/>
      <c r="SVY113" s="4"/>
      <c r="SVZ113" s="4"/>
      <c r="SWA113" s="4"/>
      <c r="SWB113" s="4"/>
      <c r="SWC113" s="4"/>
      <c r="SWD113" s="4"/>
      <c r="SWE113" s="4"/>
      <c r="SWF113" s="4"/>
      <c r="SWG113" s="4"/>
      <c r="SWH113" s="4"/>
      <c r="SWI113" s="4"/>
      <c r="SWJ113" s="4"/>
      <c r="SWK113" s="4"/>
      <c r="SWL113" s="4"/>
      <c r="SWM113" s="4"/>
      <c r="SWN113" s="4"/>
      <c r="SWO113" s="4"/>
      <c r="SWP113" s="4"/>
      <c r="SWQ113" s="4"/>
      <c r="SWR113" s="4"/>
      <c r="SWS113" s="4"/>
      <c r="SWT113" s="4"/>
      <c r="SWU113" s="4"/>
      <c r="SWV113" s="4"/>
      <c r="SWW113" s="4"/>
      <c r="SWX113" s="4"/>
      <c r="SWY113" s="4"/>
      <c r="SWZ113" s="4"/>
      <c r="SXA113" s="4"/>
      <c r="SXB113" s="4"/>
      <c r="SXC113" s="4"/>
      <c r="SXD113" s="4"/>
      <c r="SXE113" s="4"/>
      <c r="SXF113" s="4"/>
      <c r="SXG113" s="4"/>
      <c r="SXH113" s="4"/>
      <c r="SXI113" s="4"/>
      <c r="SXJ113" s="4"/>
      <c r="SXK113" s="4"/>
      <c r="SXL113" s="4"/>
      <c r="SXN113" s="4"/>
      <c r="SXO113" s="4"/>
      <c r="SXP113" s="4"/>
      <c r="SXQ113" s="4"/>
      <c r="SXR113" s="4"/>
      <c r="SXT113" s="4"/>
      <c r="SXX113" s="4"/>
      <c r="SXY113" s="4"/>
      <c r="SXZ113" s="4"/>
      <c r="SYA113" s="4"/>
      <c r="SYB113" s="4"/>
      <c r="SYC113" s="4"/>
      <c r="SYD113" s="4"/>
      <c r="SYE113" s="4"/>
      <c r="SYF113" s="4"/>
      <c r="SYG113" s="4"/>
      <c r="SYI113" s="4"/>
      <c r="SYJ113" s="4"/>
      <c r="SYK113" s="4"/>
      <c r="SYL113" s="4"/>
      <c r="SYM113" s="4"/>
      <c r="SYN113" s="4"/>
      <c r="SYO113" s="4"/>
      <c r="SYP113" s="4"/>
      <c r="SYQ113" s="4"/>
      <c r="SYR113" s="4"/>
      <c r="SYS113" s="4"/>
      <c r="SYT113" s="4"/>
      <c r="SYU113" s="4"/>
      <c r="SYV113" s="4"/>
      <c r="SYW113" s="4"/>
      <c r="SYX113" s="4"/>
      <c r="SYY113" s="4"/>
      <c r="SYZ113" s="4"/>
      <c r="SZA113" s="4"/>
      <c r="SZB113" s="4"/>
      <c r="SZC113" s="4"/>
      <c r="SZD113" s="4"/>
      <c r="SZE113" s="4"/>
      <c r="SZF113" s="4"/>
      <c r="SZG113" s="4"/>
      <c r="SZH113" s="4"/>
      <c r="SZI113" s="4"/>
      <c r="SZJ113" s="4"/>
      <c r="SZK113" s="4"/>
      <c r="SZL113" s="4"/>
      <c r="SZM113" s="4"/>
      <c r="SZN113" s="4"/>
      <c r="SZO113" s="4"/>
      <c r="SZP113" s="4"/>
      <c r="SZQ113" s="4"/>
      <c r="SZR113" s="4"/>
      <c r="SZS113" s="4"/>
      <c r="SZT113" s="4"/>
      <c r="SZU113" s="4"/>
      <c r="SZV113" s="4"/>
      <c r="SZW113" s="4"/>
      <c r="SZX113" s="4"/>
      <c r="SZY113" s="4"/>
      <c r="SZZ113" s="4"/>
      <c r="TAA113" s="4"/>
      <c r="TAB113" s="4"/>
      <c r="TAC113" s="4"/>
      <c r="TAD113" s="4"/>
      <c r="TAE113" s="4"/>
      <c r="TAF113" s="4"/>
      <c r="TAG113" s="4"/>
      <c r="TAH113" s="4"/>
      <c r="TAI113" s="4"/>
      <c r="TAJ113" s="4"/>
      <c r="TAK113" s="4"/>
      <c r="TAL113" s="4"/>
      <c r="TAM113" s="4"/>
      <c r="TAN113" s="4"/>
      <c r="TAO113" s="4"/>
      <c r="TAP113" s="4"/>
      <c r="TAQ113" s="4"/>
      <c r="TAR113" s="4"/>
      <c r="TAS113" s="4"/>
      <c r="TAT113" s="4"/>
      <c r="TAU113" s="4"/>
      <c r="TAV113" s="4"/>
      <c r="TAW113" s="4"/>
      <c r="TAX113" s="4"/>
      <c r="TAY113" s="4"/>
      <c r="TAZ113" s="4"/>
      <c r="TBA113" s="4"/>
      <c r="TBB113" s="4"/>
      <c r="TBC113" s="4"/>
      <c r="TBD113" s="4"/>
      <c r="TBE113" s="4"/>
      <c r="TBF113" s="4"/>
      <c r="TBG113" s="4"/>
      <c r="TBH113" s="4"/>
      <c r="TBI113" s="4"/>
      <c r="TBJ113" s="4"/>
      <c r="TBK113" s="4"/>
      <c r="TBL113" s="4"/>
      <c r="TBM113" s="4"/>
      <c r="TBN113" s="4"/>
      <c r="TBO113" s="4"/>
      <c r="TBP113" s="4"/>
      <c r="TBQ113" s="4"/>
      <c r="TBR113" s="4"/>
      <c r="TBS113" s="4"/>
      <c r="TBT113" s="4"/>
      <c r="TBU113" s="4"/>
      <c r="TBV113" s="4"/>
      <c r="TBW113" s="4"/>
      <c r="TBX113" s="4"/>
      <c r="TBY113" s="4"/>
      <c r="TBZ113" s="4"/>
      <c r="TCA113" s="4"/>
      <c r="TCB113" s="4"/>
      <c r="TCC113" s="4"/>
      <c r="TCD113" s="4"/>
      <c r="TCE113" s="4"/>
      <c r="TCF113" s="4"/>
      <c r="TCG113" s="4"/>
      <c r="TCH113" s="4"/>
      <c r="TCI113" s="4"/>
      <c r="TCJ113" s="4"/>
      <c r="TCK113" s="4"/>
      <c r="TCL113" s="4"/>
      <c r="TCM113" s="4"/>
      <c r="TCN113" s="4"/>
      <c r="TCO113" s="4"/>
      <c r="TCP113" s="4"/>
      <c r="TCQ113" s="4"/>
      <c r="TCR113" s="4"/>
      <c r="TCS113" s="4"/>
      <c r="TCT113" s="4"/>
      <c r="TCU113" s="4"/>
      <c r="TCV113" s="4"/>
      <c r="TCW113" s="4"/>
      <c r="TCX113" s="4"/>
      <c r="TCY113" s="4"/>
      <c r="TCZ113" s="4"/>
      <c r="TDA113" s="4"/>
      <c r="TDB113" s="4"/>
      <c r="TDC113" s="4"/>
      <c r="TDD113" s="4"/>
      <c r="TDE113" s="4"/>
      <c r="TDF113" s="4"/>
      <c r="TDG113" s="4"/>
      <c r="TDH113" s="4"/>
      <c r="TDI113" s="4"/>
      <c r="TDJ113" s="4"/>
      <c r="TDK113" s="4"/>
      <c r="TDL113" s="4"/>
      <c r="TDM113" s="4"/>
      <c r="TDN113" s="4"/>
      <c r="TDO113" s="4"/>
      <c r="TDP113" s="4"/>
      <c r="TDQ113" s="4"/>
      <c r="TDR113" s="4"/>
      <c r="TDS113" s="4"/>
      <c r="TDT113" s="4"/>
      <c r="TDU113" s="4"/>
      <c r="TDV113" s="4"/>
      <c r="TDW113" s="4"/>
      <c r="TDX113" s="4"/>
      <c r="TDY113" s="4"/>
      <c r="TDZ113" s="4"/>
      <c r="TEA113" s="4"/>
      <c r="TEB113" s="4"/>
      <c r="TEC113" s="4"/>
      <c r="TED113" s="4"/>
      <c r="TEE113" s="4"/>
      <c r="TEF113" s="4"/>
      <c r="TEG113" s="4"/>
      <c r="TEH113" s="4"/>
      <c r="TEI113" s="4"/>
      <c r="TEJ113" s="4"/>
      <c r="TEK113" s="4"/>
      <c r="TEL113" s="4"/>
      <c r="TEM113" s="4"/>
      <c r="TEN113" s="4"/>
      <c r="TEO113" s="4"/>
      <c r="TEP113" s="4"/>
      <c r="TEQ113" s="4"/>
      <c r="TER113" s="4"/>
      <c r="TES113" s="4"/>
      <c r="TET113" s="4"/>
      <c r="TEU113" s="4"/>
      <c r="TEV113" s="4"/>
      <c r="TEW113" s="4"/>
      <c r="TEX113" s="4"/>
      <c r="TEY113" s="4"/>
      <c r="TEZ113" s="4"/>
      <c r="TFA113" s="4"/>
      <c r="TFB113" s="4"/>
      <c r="TFC113" s="4"/>
      <c r="TFD113" s="4"/>
      <c r="TFE113" s="4"/>
      <c r="TFF113" s="4"/>
      <c r="TFG113" s="4"/>
      <c r="TFH113" s="4"/>
      <c r="TFI113" s="4"/>
      <c r="TFJ113" s="4"/>
      <c r="TFK113" s="4"/>
      <c r="TFL113" s="4"/>
      <c r="TFM113" s="4"/>
      <c r="TFN113" s="4"/>
      <c r="TFO113" s="4"/>
      <c r="TFP113" s="4"/>
      <c r="TFQ113" s="4"/>
      <c r="TFR113" s="4"/>
      <c r="TFS113" s="4"/>
      <c r="TFT113" s="4"/>
      <c r="TFU113" s="4"/>
      <c r="TFV113" s="4"/>
      <c r="TFW113" s="4"/>
      <c r="TFX113" s="4"/>
      <c r="TFY113" s="4"/>
      <c r="TFZ113" s="4"/>
      <c r="TGA113" s="4"/>
      <c r="TGB113" s="4"/>
      <c r="TGC113" s="4"/>
      <c r="TGD113" s="4"/>
      <c r="TGE113" s="4"/>
      <c r="TGF113" s="4"/>
      <c r="TGG113" s="4"/>
      <c r="TGH113" s="4"/>
      <c r="TGI113" s="4"/>
      <c r="TGJ113" s="4"/>
      <c r="TGK113" s="4"/>
      <c r="TGL113" s="4"/>
      <c r="TGM113" s="4"/>
      <c r="TGN113" s="4"/>
      <c r="TGO113" s="4"/>
      <c r="TGP113" s="4"/>
      <c r="TGQ113" s="4"/>
      <c r="TGR113" s="4"/>
      <c r="TGS113" s="4"/>
      <c r="TGT113" s="4"/>
      <c r="TGU113" s="4"/>
      <c r="TGV113" s="4"/>
      <c r="TGW113" s="4"/>
      <c r="TGX113" s="4"/>
      <c r="TGY113" s="4"/>
      <c r="TGZ113" s="4"/>
      <c r="THA113" s="4"/>
      <c r="THB113" s="4"/>
      <c r="THC113" s="4"/>
      <c r="THD113" s="4"/>
      <c r="THE113" s="4"/>
      <c r="THF113" s="4"/>
      <c r="THG113" s="4"/>
      <c r="THH113" s="4"/>
      <c r="THJ113" s="4"/>
      <c r="THK113" s="4"/>
      <c r="THL113" s="4"/>
      <c r="THM113" s="4"/>
      <c r="THN113" s="4"/>
      <c r="THP113" s="4"/>
      <c r="THT113" s="4"/>
      <c r="THU113" s="4"/>
      <c r="THV113" s="4"/>
      <c r="THW113" s="4"/>
      <c r="THX113" s="4"/>
      <c r="THY113" s="4"/>
      <c r="THZ113" s="4"/>
      <c r="TIA113" s="4"/>
      <c r="TIB113" s="4"/>
      <c r="TIC113" s="4"/>
      <c r="TIE113" s="4"/>
      <c r="TIF113" s="4"/>
      <c r="TIG113" s="4"/>
      <c r="TIH113" s="4"/>
      <c r="TII113" s="4"/>
      <c r="TIJ113" s="4"/>
      <c r="TIK113" s="4"/>
      <c r="TIL113" s="4"/>
      <c r="TIM113" s="4"/>
      <c r="TIN113" s="4"/>
      <c r="TIO113" s="4"/>
      <c r="TIP113" s="4"/>
      <c r="TIQ113" s="4"/>
      <c r="TIR113" s="4"/>
      <c r="TIS113" s="4"/>
      <c r="TIT113" s="4"/>
      <c r="TIU113" s="4"/>
      <c r="TIV113" s="4"/>
      <c r="TIW113" s="4"/>
      <c r="TIX113" s="4"/>
      <c r="TIY113" s="4"/>
      <c r="TIZ113" s="4"/>
      <c r="TJA113" s="4"/>
      <c r="TJB113" s="4"/>
      <c r="TJC113" s="4"/>
      <c r="TJD113" s="4"/>
      <c r="TJE113" s="4"/>
      <c r="TJF113" s="4"/>
      <c r="TJG113" s="4"/>
      <c r="TJH113" s="4"/>
      <c r="TJI113" s="4"/>
      <c r="TJJ113" s="4"/>
      <c r="TJK113" s="4"/>
      <c r="TJL113" s="4"/>
      <c r="TJM113" s="4"/>
      <c r="TJN113" s="4"/>
      <c r="TJO113" s="4"/>
      <c r="TJP113" s="4"/>
      <c r="TJQ113" s="4"/>
      <c r="TJR113" s="4"/>
      <c r="TJS113" s="4"/>
      <c r="TJT113" s="4"/>
      <c r="TJU113" s="4"/>
      <c r="TJV113" s="4"/>
      <c r="TJW113" s="4"/>
      <c r="TJX113" s="4"/>
      <c r="TJY113" s="4"/>
      <c r="TJZ113" s="4"/>
      <c r="TKA113" s="4"/>
      <c r="TKB113" s="4"/>
      <c r="TKC113" s="4"/>
      <c r="TKD113" s="4"/>
      <c r="TKE113" s="4"/>
      <c r="TKF113" s="4"/>
      <c r="TKG113" s="4"/>
      <c r="TKH113" s="4"/>
      <c r="TKI113" s="4"/>
      <c r="TKJ113" s="4"/>
      <c r="TKK113" s="4"/>
      <c r="TKL113" s="4"/>
      <c r="TKM113" s="4"/>
      <c r="TKN113" s="4"/>
      <c r="TKO113" s="4"/>
      <c r="TKP113" s="4"/>
      <c r="TKQ113" s="4"/>
      <c r="TKR113" s="4"/>
      <c r="TKS113" s="4"/>
      <c r="TKT113" s="4"/>
      <c r="TKU113" s="4"/>
      <c r="TKV113" s="4"/>
      <c r="TKW113" s="4"/>
      <c r="TKX113" s="4"/>
      <c r="TKY113" s="4"/>
      <c r="TKZ113" s="4"/>
      <c r="TLA113" s="4"/>
      <c r="TLB113" s="4"/>
      <c r="TLC113" s="4"/>
      <c r="TLD113" s="4"/>
      <c r="TLE113" s="4"/>
      <c r="TLF113" s="4"/>
      <c r="TLG113" s="4"/>
      <c r="TLH113" s="4"/>
      <c r="TLI113" s="4"/>
      <c r="TLJ113" s="4"/>
      <c r="TLK113" s="4"/>
      <c r="TLL113" s="4"/>
      <c r="TLM113" s="4"/>
      <c r="TLN113" s="4"/>
      <c r="TLO113" s="4"/>
      <c r="TLP113" s="4"/>
      <c r="TLQ113" s="4"/>
      <c r="TLR113" s="4"/>
      <c r="TLS113" s="4"/>
      <c r="TLT113" s="4"/>
      <c r="TLU113" s="4"/>
      <c r="TLV113" s="4"/>
      <c r="TLW113" s="4"/>
      <c r="TLX113" s="4"/>
      <c r="TLY113" s="4"/>
      <c r="TLZ113" s="4"/>
      <c r="TMA113" s="4"/>
      <c r="TMB113" s="4"/>
      <c r="TMC113" s="4"/>
      <c r="TMD113" s="4"/>
      <c r="TME113" s="4"/>
      <c r="TMF113" s="4"/>
      <c r="TMG113" s="4"/>
      <c r="TMH113" s="4"/>
      <c r="TMI113" s="4"/>
      <c r="TMJ113" s="4"/>
      <c r="TMK113" s="4"/>
      <c r="TML113" s="4"/>
      <c r="TMM113" s="4"/>
      <c r="TMN113" s="4"/>
      <c r="TMO113" s="4"/>
      <c r="TMP113" s="4"/>
      <c r="TMQ113" s="4"/>
      <c r="TMR113" s="4"/>
      <c r="TMS113" s="4"/>
      <c r="TMT113" s="4"/>
      <c r="TMU113" s="4"/>
      <c r="TMV113" s="4"/>
      <c r="TMW113" s="4"/>
      <c r="TMX113" s="4"/>
      <c r="TMY113" s="4"/>
      <c r="TMZ113" s="4"/>
      <c r="TNA113" s="4"/>
      <c r="TNB113" s="4"/>
      <c r="TNC113" s="4"/>
      <c r="TND113" s="4"/>
      <c r="TNE113" s="4"/>
      <c r="TNF113" s="4"/>
      <c r="TNG113" s="4"/>
      <c r="TNH113" s="4"/>
      <c r="TNI113" s="4"/>
      <c r="TNJ113" s="4"/>
      <c r="TNK113" s="4"/>
      <c r="TNL113" s="4"/>
      <c r="TNM113" s="4"/>
      <c r="TNN113" s="4"/>
      <c r="TNO113" s="4"/>
      <c r="TNP113" s="4"/>
      <c r="TNQ113" s="4"/>
      <c r="TNR113" s="4"/>
      <c r="TNS113" s="4"/>
      <c r="TNT113" s="4"/>
      <c r="TNU113" s="4"/>
      <c r="TNV113" s="4"/>
      <c r="TNW113" s="4"/>
      <c r="TNX113" s="4"/>
      <c r="TNY113" s="4"/>
      <c r="TNZ113" s="4"/>
      <c r="TOA113" s="4"/>
      <c r="TOB113" s="4"/>
      <c r="TOC113" s="4"/>
      <c r="TOD113" s="4"/>
      <c r="TOE113" s="4"/>
      <c r="TOF113" s="4"/>
      <c r="TOG113" s="4"/>
      <c r="TOH113" s="4"/>
      <c r="TOI113" s="4"/>
      <c r="TOJ113" s="4"/>
      <c r="TOK113" s="4"/>
      <c r="TOL113" s="4"/>
      <c r="TOM113" s="4"/>
      <c r="TON113" s="4"/>
      <c r="TOO113" s="4"/>
      <c r="TOP113" s="4"/>
      <c r="TOQ113" s="4"/>
      <c r="TOR113" s="4"/>
      <c r="TOS113" s="4"/>
      <c r="TOT113" s="4"/>
      <c r="TOU113" s="4"/>
      <c r="TOV113" s="4"/>
      <c r="TOW113" s="4"/>
      <c r="TOX113" s="4"/>
      <c r="TOY113" s="4"/>
      <c r="TOZ113" s="4"/>
      <c r="TPA113" s="4"/>
      <c r="TPB113" s="4"/>
      <c r="TPC113" s="4"/>
      <c r="TPD113" s="4"/>
      <c r="TPE113" s="4"/>
      <c r="TPF113" s="4"/>
      <c r="TPG113" s="4"/>
      <c r="TPH113" s="4"/>
      <c r="TPI113" s="4"/>
      <c r="TPJ113" s="4"/>
      <c r="TPK113" s="4"/>
      <c r="TPL113" s="4"/>
      <c r="TPM113" s="4"/>
      <c r="TPN113" s="4"/>
      <c r="TPO113" s="4"/>
      <c r="TPP113" s="4"/>
      <c r="TPQ113" s="4"/>
      <c r="TPR113" s="4"/>
      <c r="TPS113" s="4"/>
      <c r="TPT113" s="4"/>
      <c r="TPU113" s="4"/>
      <c r="TPV113" s="4"/>
      <c r="TPW113" s="4"/>
      <c r="TPX113" s="4"/>
      <c r="TPY113" s="4"/>
      <c r="TPZ113" s="4"/>
      <c r="TQA113" s="4"/>
      <c r="TQB113" s="4"/>
      <c r="TQC113" s="4"/>
      <c r="TQD113" s="4"/>
      <c r="TQE113" s="4"/>
      <c r="TQF113" s="4"/>
      <c r="TQG113" s="4"/>
      <c r="TQH113" s="4"/>
      <c r="TQI113" s="4"/>
      <c r="TQJ113" s="4"/>
      <c r="TQK113" s="4"/>
      <c r="TQL113" s="4"/>
      <c r="TQM113" s="4"/>
      <c r="TQN113" s="4"/>
      <c r="TQO113" s="4"/>
      <c r="TQP113" s="4"/>
      <c r="TQQ113" s="4"/>
      <c r="TQR113" s="4"/>
      <c r="TQS113" s="4"/>
      <c r="TQT113" s="4"/>
      <c r="TQU113" s="4"/>
      <c r="TQV113" s="4"/>
      <c r="TQW113" s="4"/>
      <c r="TQX113" s="4"/>
      <c r="TQY113" s="4"/>
      <c r="TQZ113" s="4"/>
      <c r="TRA113" s="4"/>
      <c r="TRB113" s="4"/>
      <c r="TRC113" s="4"/>
      <c r="TRD113" s="4"/>
      <c r="TRF113" s="4"/>
      <c r="TRG113" s="4"/>
      <c r="TRH113" s="4"/>
      <c r="TRI113" s="4"/>
      <c r="TRJ113" s="4"/>
      <c r="TRL113" s="4"/>
      <c r="TRP113" s="4"/>
      <c r="TRQ113" s="4"/>
      <c r="TRR113" s="4"/>
      <c r="TRS113" s="4"/>
      <c r="TRT113" s="4"/>
      <c r="TRU113" s="4"/>
      <c r="TRV113" s="4"/>
      <c r="TRW113" s="4"/>
      <c r="TRX113" s="4"/>
      <c r="TRY113" s="4"/>
      <c r="TSA113" s="4"/>
      <c r="TSB113" s="4"/>
      <c r="TSC113" s="4"/>
      <c r="TSD113" s="4"/>
      <c r="TSE113" s="4"/>
      <c r="TSF113" s="4"/>
      <c r="TSG113" s="4"/>
      <c r="TSH113" s="4"/>
      <c r="TSI113" s="4"/>
      <c r="TSJ113" s="4"/>
      <c r="TSK113" s="4"/>
      <c r="TSL113" s="4"/>
      <c r="TSM113" s="4"/>
      <c r="TSN113" s="4"/>
      <c r="TSO113" s="4"/>
      <c r="TSP113" s="4"/>
      <c r="TSQ113" s="4"/>
      <c r="TSR113" s="4"/>
      <c r="TSS113" s="4"/>
      <c r="TST113" s="4"/>
      <c r="TSU113" s="4"/>
      <c r="TSV113" s="4"/>
      <c r="TSW113" s="4"/>
      <c r="TSX113" s="4"/>
      <c r="TSY113" s="4"/>
      <c r="TSZ113" s="4"/>
      <c r="TTA113" s="4"/>
      <c r="TTB113" s="4"/>
      <c r="TTC113" s="4"/>
      <c r="TTD113" s="4"/>
      <c r="TTE113" s="4"/>
      <c r="TTF113" s="4"/>
      <c r="TTG113" s="4"/>
      <c r="TTH113" s="4"/>
      <c r="TTI113" s="4"/>
      <c r="TTJ113" s="4"/>
      <c r="TTK113" s="4"/>
      <c r="TTL113" s="4"/>
      <c r="TTM113" s="4"/>
      <c r="TTN113" s="4"/>
      <c r="TTO113" s="4"/>
      <c r="TTP113" s="4"/>
      <c r="TTQ113" s="4"/>
      <c r="TTR113" s="4"/>
      <c r="TTS113" s="4"/>
      <c r="TTT113" s="4"/>
      <c r="TTU113" s="4"/>
      <c r="TTV113" s="4"/>
      <c r="TTW113" s="4"/>
      <c r="TTX113" s="4"/>
      <c r="TTY113" s="4"/>
      <c r="TTZ113" s="4"/>
      <c r="TUA113" s="4"/>
      <c r="TUB113" s="4"/>
      <c r="TUC113" s="4"/>
      <c r="TUD113" s="4"/>
      <c r="TUE113" s="4"/>
      <c r="TUF113" s="4"/>
      <c r="TUG113" s="4"/>
      <c r="TUH113" s="4"/>
      <c r="TUI113" s="4"/>
      <c r="TUJ113" s="4"/>
      <c r="TUK113" s="4"/>
      <c r="TUL113" s="4"/>
      <c r="TUM113" s="4"/>
      <c r="TUN113" s="4"/>
      <c r="TUO113" s="4"/>
      <c r="TUP113" s="4"/>
      <c r="TUQ113" s="4"/>
      <c r="TUR113" s="4"/>
      <c r="TUS113" s="4"/>
      <c r="TUT113" s="4"/>
      <c r="TUU113" s="4"/>
      <c r="TUV113" s="4"/>
      <c r="TUW113" s="4"/>
      <c r="TUX113" s="4"/>
      <c r="TUY113" s="4"/>
      <c r="TUZ113" s="4"/>
      <c r="TVA113" s="4"/>
      <c r="TVB113" s="4"/>
      <c r="TVC113" s="4"/>
      <c r="TVD113" s="4"/>
      <c r="TVE113" s="4"/>
      <c r="TVF113" s="4"/>
      <c r="TVG113" s="4"/>
      <c r="TVH113" s="4"/>
      <c r="TVI113" s="4"/>
      <c r="TVJ113" s="4"/>
      <c r="TVK113" s="4"/>
      <c r="TVL113" s="4"/>
      <c r="TVM113" s="4"/>
      <c r="TVN113" s="4"/>
      <c r="TVO113" s="4"/>
      <c r="TVP113" s="4"/>
      <c r="TVQ113" s="4"/>
      <c r="TVR113" s="4"/>
      <c r="TVS113" s="4"/>
      <c r="TVT113" s="4"/>
      <c r="TVU113" s="4"/>
      <c r="TVV113" s="4"/>
      <c r="TVW113" s="4"/>
      <c r="TVX113" s="4"/>
      <c r="TVY113" s="4"/>
      <c r="TVZ113" s="4"/>
      <c r="TWA113" s="4"/>
      <c r="TWB113" s="4"/>
      <c r="TWC113" s="4"/>
      <c r="TWD113" s="4"/>
      <c r="TWE113" s="4"/>
      <c r="TWF113" s="4"/>
      <c r="TWG113" s="4"/>
      <c r="TWH113" s="4"/>
      <c r="TWI113" s="4"/>
      <c r="TWJ113" s="4"/>
      <c r="TWK113" s="4"/>
      <c r="TWL113" s="4"/>
      <c r="TWM113" s="4"/>
      <c r="TWN113" s="4"/>
      <c r="TWO113" s="4"/>
      <c r="TWP113" s="4"/>
      <c r="TWQ113" s="4"/>
      <c r="TWR113" s="4"/>
      <c r="TWS113" s="4"/>
      <c r="TWT113" s="4"/>
      <c r="TWU113" s="4"/>
      <c r="TWV113" s="4"/>
      <c r="TWW113" s="4"/>
      <c r="TWX113" s="4"/>
      <c r="TWY113" s="4"/>
      <c r="TWZ113" s="4"/>
      <c r="TXA113" s="4"/>
      <c r="TXB113" s="4"/>
      <c r="TXC113" s="4"/>
      <c r="TXD113" s="4"/>
      <c r="TXE113" s="4"/>
      <c r="TXF113" s="4"/>
      <c r="TXG113" s="4"/>
      <c r="TXH113" s="4"/>
      <c r="TXI113" s="4"/>
      <c r="TXJ113" s="4"/>
      <c r="TXK113" s="4"/>
      <c r="TXL113" s="4"/>
      <c r="TXM113" s="4"/>
      <c r="TXN113" s="4"/>
      <c r="TXO113" s="4"/>
      <c r="TXP113" s="4"/>
      <c r="TXQ113" s="4"/>
      <c r="TXR113" s="4"/>
      <c r="TXS113" s="4"/>
      <c r="TXT113" s="4"/>
      <c r="TXU113" s="4"/>
      <c r="TXV113" s="4"/>
      <c r="TXW113" s="4"/>
      <c r="TXX113" s="4"/>
      <c r="TXY113" s="4"/>
      <c r="TXZ113" s="4"/>
      <c r="TYA113" s="4"/>
      <c r="TYB113" s="4"/>
      <c r="TYC113" s="4"/>
      <c r="TYD113" s="4"/>
      <c r="TYE113" s="4"/>
      <c r="TYF113" s="4"/>
      <c r="TYG113" s="4"/>
      <c r="TYH113" s="4"/>
      <c r="TYI113" s="4"/>
      <c r="TYJ113" s="4"/>
      <c r="TYK113" s="4"/>
      <c r="TYL113" s="4"/>
      <c r="TYM113" s="4"/>
      <c r="TYN113" s="4"/>
      <c r="TYO113" s="4"/>
      <c r="TYP113" s="4"/>
      <c r="TYQ113" s="4"/>
      <c r="TYR113" s="4"/>
      <c r="TYS113" s="4"/>
      <c r="TYT113" s="4"/>
      <c r="TYU113" s="4"/>
      <c r="TYV113" s="4"/>
      <c r="TYW113" s="4"/>
      <c r="TYX113" s="4"/>
      <c r="TYY113" s="4"/>
      <c r="TYZ113" s="4"/>
      <c r="TZA113" s="4"/>
      <c r="TZB113" s="4"/>
      <c r="TZC113" s="4"/>
      <c r="TZD113" s="4"/>
      <c r="TZE113" s="4"/>
      <c r="TZF113" s="4"/>
      <c r="TZG113" s="4"/>
      <c r="TZH113" s="4"/>
      <c r="TZI113" s="4"/>
      <c r="TZJ113" s="4"/>
      <c r="TZK113" s="4"/>
      <c r="TZL113" s="4"/>
      <c r="TZM113" s="4"/>
      <c r="TZN113" s="4"/>
      <c r="TZO113" s="4"/>
      <c r="TZP113" s="4"/>
      <c r="TZQ113" s="4"/>
      <c r="TZR113" s="4"/>
      <c r="TZS113" s="4"/>
      <c r="TZT113" s="4"/>
      <c r="TZU113" s="4"/>
      <c r="TZV113" s="4"/>
      <c r="TZW113" s="4"/>
      <c r="TZX113" s="4"/>
      <c r="TZY113" s="4"/>
      <c r="TZZ113" s="4"/>
      <c r="UAA113" s="4"/>
      <c r="UAB113" s="4"/>
      <c r="UAC113" s="4"/>
      <c r="UAD113" s="4"/>
      <c r="UAE113" s="4"/>
      <c r="UAF113" s="4"/>
      <c r="UAG113" s="4"/>
      <c r="UAH113" s="4"/>
      <c r="UAI113" s="4"/>
      <c r="UAJ113" s="4"/>
      <c r="UAK113" s="4"/>
      <c r="UAL113" s="4"/>
      <c r="UAM113" s="4"/>
      <c r="UAN113" s="4"/>
      <c r="UAO113" s="4"/>
      <c r="UAP113" s="4"/>
      <c r="UAQ113" s="4"/>
      <c r="UAR113" s="4"/>
      <c r="UAS113" s="4"/>
      <c r="UAT113" s="4"/>
      <c r="UAU113" s="4"/>
      <c r="UAV113" s="4"/>
      <c r="UAW113" s="4"/>
      <c r="UAX113" s="4"/>
      <c r="UAY113" s="4"/>
      <c r="UAZ113" s="4"/>
      <c r="UBB113" s="4"/>
      <c r="UBC113" s="4"/>
      <c r="UBD113" s="4"/>
      <c r="UBE113" s="4"/>
      <c r="UBF113" s="4"/>
      <c r="UBH113" s="4"/>
      <c r="UBL113" s="4"/>
      <c r="UBM113" s="4"/>
      <c r="UBN113" s="4"/>
      <c r="UBO113" s="4"/>
      <c r="UBP113" s="4"/>
      <c r="UBQ113" s="4"/>
      <c r="UBR113" s="4"/>
      <c r="UBS113" s="4"/>
      <c r="UBT113" s="4"/>
      <c r="UBU113" s="4"/>
      <c r="UBW113" s="4"/>
      <c r="UBX113" s="4"/>
      <c r="UBY113" s="4"/>
      <c r="UBZ113" s="4"/>
      <c r="UCA113" s="4"/>
      <c r="UCB113" s="4"/>
      <c r="UCC113" s="4"/>
      <c r="UCD113" s="4"/>
      <c r="UCE113" s="4"/>
      <c r="UCF113" s="4"/>
      <c r="UCG113" s="4"/>
      <c r="UCH113" s="4"/>
      <c r="UCI113" s="4"/>
      <c r="UCJ113" s="4"/>
      <c r="UCK113" s="4"/>
      <c r="UCL113" s="4"/>
      <c r="UCM113" s="4"/>
      <c r="UCN113" s="4"/>
      <c r="UCO113" s="4"/>
      <c r="UCP113" s="4"/>
      <c r="UCQ113" s="4"/>
      <c r="UCR113" s="4"/>
      <c r="UCS113" s="4"/>
      <c r="UCT113" s="4"/>
      <c r="UCU113" s="4"/>
      <c r="UCV113" s="4"/>
      <c r="UCW113" s="4"/>
      <c r="UCX113" s="4"/>
      <c r="UCY113" s="4"/>
      <c r="UCZ113" s="4"/>
      <c r="UDA113" s="4"/>
      <c r="UDB113" s="4"/>
      <c r="UDC113" s="4"/>
      <c r="UDD113" s="4"/>
      <c r="UDE113" s="4"/>
      <c r="UDF113" s="4"/>
      <c r="UDG113" s="4"/>
      <c r="UDH113" s="4"/>
      <c r="UDI113" s="4"/>
      <c r="UDJ113" s="4"/>
      <c r="UDK113" s="4"/>
      <c r="UDL113" s="4"/>
      <c r="UDM113" s="4"/>
      <c r="UDN113" s="4"/>
      <c r="UDO113" s="4"/>
      <c r="UDP113" s="4"/>
      <c r="UDQ113" s="4"/>
      <c r="UDR113" s="4"/>
      <c r="UDS113" s="4"/>
      <c r="UDT113" s="4"/>
      <c r="UDU113" s="4"/>
      <c r="UDV113" s="4"/>
      <c r="UDW113" s="4"/>
      <c r="UDX113" s="4"/>
      <c r="UDY113" s="4"/>
      <c r="UDZ113" s="4"/>
      <c r="UEA113" s="4"/>
      <c r="UEB113" s="4"/>
      <c r="UEC113" s="4"/>
      <c r="UED113" s="4"/>
      <c r="UEE113" s="4"/>
      <c r="UEF113" s="4"/>
      <c r="UEG113" s="4"/>
      <c r="UEH113" s="4"/>
      <c r="UEI113" s="4"/>
      <c r="UEJ113" s="4"/>
      <c r="UEK113" s="4"/>
      <c r="UEL113" s="4"/>
      <c r="UEM113" s="4"/>
      <c r="UEN113" s="4"/>
      <c r="UEO113" s="4"/>
      <c r="UEP113" s="4"/>
      <c r="UEQ113" s="4"/>
      <c r="UER113" s="4"/>
      <c r="UES113" s="4"/>
      <c r="UET113" s="4"/>
      <c r="UEU113" s="4"/>
      <c r="UEV113" s="4"/>
      <c r="UEW113" s="4"/>
      <c r="UEX113" s="4"/>
      <c r="UEY113" s="4"/>
      <c r="UEZ113" s="4"/>
      <c r="UFA113" s="4"/>
      <c r="UFB113" s="4"/>
      <c r="UFC113" s="4"/>
      <c r="UFD113" s="4"/>
      <c r="UFE113" s="4"/>
      <c r="UFF113" s="4"/>
      <c r="UFG113" s="4"/>
      <c r="UFH113" s="4"/>
      <c r="UFI113" s="4"/>
      <c r="UFJ113" s="4"/>
      <c r="UFK113" s="4"/>
      <c r="UFL113" s="4"/>
      <c r="UFM113" s="4"/>
      <c r="UFN113" s="4"/>
      <c r="UFO113" s="4"/>
      <c r="UFP113" s="4"/>
      <c r="UFQ113" s="4"/>
      <c r="UFR113" s="4"/>
      <c r="UFS113" s="4"/>
      <c r="UFT113" s="4"/>
      <c r="UFU113" s="4"/>
      <c r="UFV113" s="4"/>
      <c r="UFW113" s="4"/>
      <c r="UFX113" s="4"/>
      <c r="UFY113" s="4"/>
      <c r="UFZ113" s="4"/>
      <c r="UGA113" s="4"/>
      <c r="UGB113" s="4"/>
      <c r="UGC113" s="4"/>
      <c r="UGD113" s="4"/>
      <c r="UGE113" s="4"/>
      <c r="UGF113" s="4"/>
      <c r="UGG113" s="4"/>
      <c r="UGH113" s="4"/>
      <c r="UGI113" s="4"/>
      <c r="UGJ113" s="4"/>
      <c r="UGK113" s="4"/>
      <c r="UGL113" s="4"/>
      <c r="UGM113" s="4"/>
      <c r="UGN113" s="4"/>
      <c r="UGO113" s="4"/>
      <c r="UGP113" s="4"/>
      <c r="UGQ113" s="4"/>
      <c r="UGR113" s="4"/>
      <c r="UGS113" s="4"/>
      <c r="UGT113" s="4"/>
      <c r="UGU113" s="4"/>
      <c r="UGV113" s="4"/>
      <c r="UGW113" s="4"/>
      <c r="UGX113" s="4"/>
      <c r="UGY113" s="4"/>
      <c r="UGZ113" s="4"/>
      <c r="UHA113" s="4"/>
      <c r="UHB113" s="4"/>
      <c r="UHC113" s="4"/>
      <c r="UHD113" s="4"/>
      <c r="UHE113" s="4"/>
      <c r="UHF113" s="4"/>
      <c r="UHG113" s="4"/>
      <c r="UHH113" s="4"/>
      <c r="UHI113" s="4"/>
      <c r="UHJ113" s="4"/>
      <c r="UHK113" s="4"/>
      <c r="UHL113" s="4"/>
      <c r="UHM113" s="4"/>
      <c r="UHN113" s="4"/>
      <c r="UHO113" s="4"/>
      <c r="UHP113" s="4"/>
      <c r="UHQ113" s="4"/>
      <c r="UHR113" s="4"/>
      <c r="UHS113" s="4"/>
      <c r="UHT113" s="4"/>
      <c r="UHU113" s="4"/>
      <c r="UHV113" s="4"/>
      <c r="UHW113" s="4"/>
      <c r="UHX113" s="4"/>
      <c r="UHY113" s="4"/>
      <c r="UHZ113" s="4"/>
      <c r="UIA113" s="4"/>
      <c r="UIB113" s="4"/>
      <c r="UIC113" s="4"/>
      <c r="UID113" s="4"/>
      <c r="UIE113" s="4"/>
      <c r="UIF113" s="4"/>
      <c r="UIG113" s="4"/>
      <c r="UIH113" s="4"/>
      <c r="UII113" s="4"/>
      <c r="UIJ113" s="4"/>
      <c r="UIK113" s="4"/>
      <c r="UIL113" s="4"/>
      <c r="UIM113" s="4"/>
      <c r="UIN113" s="4"/>
      <c r="UIO113" s="4"/>
      <c r="UIP113" s="4"/>
      <c r="UIQ113" s="4"/>
      <c r="UIR113" s="4"/>
      <c r="UIS113" s="4"/>
      <c r="UIT113" s="4"/>
      <c r="UIU113" s="4"/>
      <c r="UIV113" s="4"/>
      <c r="UIW113" s="4"/>
      <c r="UIX113" s="4"/>
      <c r="UIY113" s="4"/>
      <c r="UIZ113" s="4"/>
      <c r="UJA113" s="4"/>
      <c r="UJB113" s="4"/>
      <c r="UJC113" s="4"/>
      <c r="UJD113" s="4"/>
      <c r="UJE113" s="4"/>
      <c r="UJF113" s="4"/>
      <c r="UJG113" s="4"/>
      <c r="UJH113" s="4"/>
      <c r="UJI113" s="4"/>
      <c r="UJJ113" s="4"/>
      <c r="UJK113" s="4"/>
      <c r="UJL113" s="4"/>
      <c r="UJM113" s="4"/>
      <c r="UJN113" s="4"/>
      <c r="UJO113" s="4"/>
      <c r="UJP113" s="4"/>
      <c r="UJQ113" s="4"/>
      <c r="UJR113" s="4"/>
      <c r="UJS113" s="4"/>
      <c r="UJT113" s="4"/>
      <c r="UJU113" s="4"/>
      <c r="UJV113" s="4"/>
      <c r="UJW113" s="4"/>
      <c r="UJX113" s="4"/>
      <c r="UJY113" s="4"/>
      <c r="UJZ113" s="4"/>
      <c r="UKA113" s="4"/>
      <c r="UKB113" s="4"/>
      <c r="UKC113" s="4"/>
      <c r="UKD113" s="4"/>
      <c r="UKE113" s="4"/>
      <c r="UKF113" s="4"/>
      <c r="UKG113" s="4"/>
      <c r="UKH113" s="4"/>
      <c r="UKI113" s="4"/>
      <c r="UKJ113" s="4"/>
      <c r="UKK113" s="4"/>
      <c r="UKL113" s="4"/>
      <c r="UKM113" s="4"/>
      <c r="UKN113" s="4"/>
      <c r="UKO113" s="4"/>
      <c r="UKP113" s="4"/>
      <c r="UKQ113" s="4"/>
      <c r="UKR113" s="4"/>
      <c r="UKS113" s="4"/>
      <c r="UKT113" s="4"/>
      <c r="UKU113" s="4"/>
      <c r="UKV113" s="4"/>
      <c r="UKX113" s="4"/>
      <c r="UKY113" s="4"/>
      <c r="UKZ113" s="4"/>
      <c r="ULA113" s="4"/>
      <c r="ULB113" s="4"/>
      <c r="ULD113" s="4"/>
      <c r="ULH113" s="4"/>
      <c r="ULI113" s="4"/>
      <c r="ULJ113" s="4"/>
      <c r="ULK113" s="4"/>
      <c r="ULL113" s="4"/>
      <c r="ULM113" s="4"/>
      <c r="ULN113" s="4"/>
      <c r="ULO113" s="4"/>
      <c r="ULP113" s="4"/>
      <c r="ULQ113" s="4"/>
      <c r="ULS113" s="4"/>
      <c r="ULT113" s="4"/>
      <c r="ULU113" s="4"/>
      <c r="ULV113" s="4"/>
      <c r="ULW113" s="4"/>
      <c r="ULX113" s="4"/>
      <c r="ULY113" s="4"/>
      <c r="ULZ113" s="4"/>
      <c r="UMA113" s="4"/>
      <c r="UMB113" s="4"/>
      <c r="UMC113" s="4"/>
      <c r="UMD113" s="4"/>
      <c r="UME113" s="4"/>
      <c r="UMF113" s="4"/>
      <c r="UMG113" s="4"/>
      <c r="UMH113" s="4"/>
      <c r="UMI113" s="4"/>
      <c r="UMJ113" s="4"/>
      <c r="UMK113" s="4"/>
      <c r="UML113" s="4"/>
      <c r="UMM113" s="4"/>
      <c r="UMN113" s="4"/>
      <c r="UMO113" s="4"/>
      <c r="UMP113" s="4"/>
      <c r="UMQ113" s="4"/>
      <c r="UMR113" s="4"/>
      <c r="UMS113" s="4"/>
      <c r="UMT113" s="4"/>
      <c r="UMU113" s="4"/>
      <c r="UMV113" s="4"/>
      <c r="UMW113" s="4"/>
      <c r="UMX113" s="4"/>
      <c r="UMY113" s="4"/>
      <c r="UMZ113" s="4"/>
      <c r="UNA113" s="4"/>
      <c r="UNB113" s="4"/>
      <c r="UNC113" s="4"/>
      <c r="UND113" s="4"/>
      <c r="UNE113" s="4"/>
      <c r="UNF113" s="4"/>
      <c r="UNG113" s="4"/>
      <c r="UNH113" s="4"/>
      <c r="UNI113" s="4"/>
      <c r="UNJ113" s="4"/>
      <c r="UNK113" s="4"/>
      <c r="UNL113" s="4"/>
      <c r="UNM113" s="4"/>
      <c r="UNN113" s="4"/>
      <c r="UNO113" s="4"/>
      <c r="UNP113" s="4"/>
      <c r="UNQ113" s="4"/>
      <c r="UNR113" s="4"/>
      <c r="UNS113" s="4"/>
      <c r="UNT113" s="4"/>
      <c r="UNU113" s="4"/>
      <c r="UNV113" s="4"/>
      <c r="UNW113" s="4"/>
      <c r="UNX113" s="4"/>
      <c r="UNY113" s="4"/>
      <c r="UNZ113" s="4"/>
      <c r="UOA113" s="4"/>
      <c r="UOB113" s="4"/>
      <c r="UOC113" s="4"/>
      <c r="UOD113" s="4"/>
      <c r="UOE113" s="4"/>
      <c r="UOF113" s="4"/>
      <c r="UOG113" s="4"/>
      <c r="UOH113" s="4"/>
      <c r="UOI113" s="4"/>
      <c r="UOJ113" s="4"/>
      <c r="UOK113" s="4"/>
      <c r="UOL113" s="4"/>
      <c r="UOM113" s="4"/>
      <c r="UON113" s="4"/>
      <c r="UOO113" s="4"/>
      <c r="UOP113" s="4"/>
      <c r="UOQ113" s="4"/>
      <c r="UOR113" s="4"/>
      <c r="UOS113" s="4"/>
      <c r="UOT113" s="4"/>
      <c r="UOU113" s="4"/>
      <c r="UOV113" s="4"/>
      <c r="UOW113" s="4"/>
      <c r="UOX113" s="4"/>
      <c r="UOY113" s="4"/>
      <c r="UOZ113" s="4"/>
      <c r="UPA113" s="4"/>
      <c r="UPB113" s="4"/>
      <c r="UPC113" s="4"/>
      <c r="UPD113" s="4"/>
      <c r="UPE113" s="4"/>
      <c r="UPF113" s="4"/>
      <c r="UPG113" s="4"/>
      <c r="UPH113" s="4"/>
      <c r="UPI113" s="4"/>
      <c r="UPJ113" s="4"/>
      <c r="UPK113" s="4"/>
      <c r="UPL113" s="4"/>
      <c r="UPM113" s="4"/>
      <c r="UPN113" s="4"/>
      <c r="UPO113" s="4"/>
      <c r="UPP113" s="4"/>
      <c r="UPQ113" s="4"/>
      <c r="UPR113" s="4"/>
      <c r="UPS113" s="4"/>
      <c r="UPT113" s="4"/>
      <c r="UPU113" s="4"/>
      <c r="UPV113" s="4"/>
      <c r="UPW113" s="4"/>
      <c r="UPX113" s="4"/>
      <c r="UPY113" s="4"/>
      <c r="UPZ113" s="4"/>
      <c r="UQA113" s="4"/>
      <c r="UQB113" s="4"/>
      <c r="UQC113" s="4"/>
      <c r="UQD113" s="4"/>
      <c r="UQE113" s="4"/>
      <c r="UQF113" s="4"/>
      <c r="UQG113" s="4"/>
      <c r="UQH113" s="4"/>
      <c r="UQI113" s="4"/>
      <c r="UQJ113" s="4"/>
      <c r="UQK113" s="4"/>
      <c r="UQL113" s="4"/>
      <c r="UQM113" s="4"/>
      <c r="UQN113" s="4"/>
      <c r="UQO113" s="4"/>
      <c r="UQP113" s="4"/>
      <c r="UQQ113" s="4"/>
      <c r="UQR113" s="4"/>
      <c r="UQS113" s="4"/>
      <c r="UQT113" s="4"/>
      <c r="UQU113" s="4"/>
      <c r="UQV113" s="4"/>
      <c r="UQW113" s="4"/>
      <c r="UQX113" s="4"/>
      <c r="UQY113" s="4"/>
      <c r="UQZ113" s="4"/>
      <c r="URA113" s="4"/>
      <c r="URB113" s="4"/>
      <c r="URC113" s="4"/>
      <c r="URD113" s="4"/>
      <c r="URE113" s="4"/>
      <c r="URF113" s="4"/>
      <c r="URG113" s="4"/>
      <c r="URH113" s="4"/>
      <c r="URI113" s="4"/>
      <c r="URJ113" s="4"/>
      <c r="URK113" s="4"/>
      <c r="URL113" s="4"/>
      <c r="URM113" s="4"/>
      <c r="URN113" s="4"/>
      <c r="URO113" s="4"/>
      <c r="URP113" s="4"/>
      <c r="URQ113" s="4"/>
      <c r="URR113" s="4"/>
      <c r="URS113" s="4"/>
      <c r="URT113" s="4"/>
      <c r="URU113" s="4"/>
      <c r="URV113" s="4"/>
      <c r="URW113" s="4"/>
      <c r="URX113" s="4"/>
      <c r="URY113" s="4"/>
      <c r="URZ113" s="4"/>
      <c r="USA113" s="4"/>
      <c r="USB113" s="4"/>
      <c r="USC113" s="4"/>
      <c r="USD113" s="4"/>
      <c r="USE113" s="4"/>
      <c r="USF113" s="4"/>
      <c r="USG113" s="4"/>
      <c r="USH113" s="4"/>
      <c r="USI113" s="4"/>
      <c r="USJ113" s="4"/>
      <c r="USK113" s="4"/>
      <c r="USL113" s="4"/>
      <c r="USM113" s="4"/>
      <c r="USN113" s="4"/>
      <c r="USO113" s="4"/>
      <c r="USP113" s="4"/>
      <c r="USQ113" s="4"/>
      <c r="USR113" s="4"/>
      <c r="USS113" s="4"/>
      <c r="UST113" s="4"/>
      <c r="USU113" s="4"/>
      <c r="USV113" s="4"/>
      <c r="USW113" s="4"/>
      <c r="USX113" s="4"/>
      <c r="USY113" s="4"/>
      <c r="USZ113" s="4"/>
      <c r="UTA113" s="4"/>
      <c r="UTB113" s="4"/>
      <c r="UTC113" s="4"/>
      <c r="UTD113" s="4"/>
      <c r="UTE113" s="4"/>
      <c r="UTF113" s="4"/>
      <c r="UTG113" s="4"/>
      <c r="UTH113" s="4"/>
      <c r="UTI113" s="4"/>
      <c r="UTJ113" s="4"/>
      <c r="UTK113" s="4"/>
      <c r="UTL113" s="4"/>
      <c r="UTM113" s="4"/>
      <c r="UTN113" s="4"/>
      <c r="UTO113" s="4"/>
      <c r="UTP113" s="4"/>
      <c r="UTQ113" s="4"/>
      <c r="UTR113" s="4"/>
      <c r="UTS113" s="4"/>
      <c r="UTT113" s="4"/>
      <c r="UTU113" s="4"/>
      <c r="UTV113" s="4"/>
      <c r="UTW113" s="4"/>
      <c r="UTX113" s="4"/>
      <c r="UTY113" s="4"/>
      <c r="UTZ113" s="4"/>
      <c r="UUA113" s="4"/>
      <c r="UUB113" s="4"/>
      <c r="UUC113" s="4"/>
      <c r="UUD113" s="4"/>
      <c r="UUE113" s="4"/>
      <c r="UUF113" s="4"/>
      <c r="UUG113" s="4"/>
      <c r="UUH113" s="4"/>
      <c r="UUI113" s="4"/>
      <c r="UUJ113" s="4"/>
      <c r="UUK113" s="4"/>
      <c r="UUL113" s="4"/>
      <c r="UUM113" s="4"/>
      <c r="UUN113" s="4"/>
      <c r="UUO113" s="4"/>
      <c r="UUP113" s="4"/>
      <c r="UUQ113" s="4"/>
      <c r="UUR113" s="4"/>
      <c r="UUT113" s="4"/>
      <c r="UUU113" s="4"/>
      <c r="UUV113" s="4"/>
      <c r="UUW113" s="4"/>
      <c r="UUX113" s="4"/>
      <c r="UUZ113" s="4"/>
      <c r="UVD113" s="4"/>
      <c r="UVE113" s="4"/>
      <c r="UVF113" s="4"/>
      <c r="UVG113" s="4"/>
      <c r="UVH113" s="4"/>
      <c r="UVI113" s="4"/>
      <c r="UVJ113" s="4"/>
      <c r="UVK113" s="4"/>
      <c r="UVL113" s="4"/>
      <c r="UVM113" s="4"/>
      <c r="UVO113" s="4"/>
      <c r="UVP113" s="4"/>
      <c r="UVQ113" s="4"/>
      <c r="UVR113" s="4"/>
      <c r="UVS113" s="4"/>
      <c r="UVT113" s="4"/>
      <c r="UVU113" s="4"/>
      <c r="UVV113" s="4"/>
      <c r="UVW113" s="4"/>
      <c r="UVX113" s="4"/>
      <c r="UVY113" s="4"/>
      <c r="UVZ113" s="4"/>
      <c r="UWA113" s="4"/>
      <c r="UWB113" s="4"/>
      <c r="UWC113" s="4"/>
      <c r="UWD113" s="4"/>
      <c r="UWE113" s="4"/>
      <c r="UWF113" s="4"/>
      <c r="UWG113" s="4"/>
      <c r="UWH113" s="4"/>
      <c r="UWI113" s="4"/>
      <c r="UWJ113" s="4"/>
      <c r="UWK113" s="4"/>
      <c r="UWL113" s="4"/>
      <c r="UWM113" s="4"/>
      <c r="UWN113" s="4"/>
      <c r="UWO113" s="4"/>
      <c r="UWP113" s="4"/>
      <c r="UWQ113" s="4"/>
      <c r="UWR113" s="4"/>
      <c r="UWS113" s="4"/>
      <c r="UWT113" s="4"/>
      <c r="UWU113" s="4"/>
      <c r="UWV113" s="4"/>
      <c r="UWW113" s="4"/>
      <c r="UWX113" s="4"/>
      <c r="UWY113" s="4"/>
      <c r="UWZ113" s="4"/>
      <c r="UXA113" s="4"/>
      <c r="UXB113" s="4"/>
      <c r="UXC113" s="4"/>
      <c r="UXD113" s="4"/>
      <c r="UXE113" s="4"/>
      <c r="UXF113" s="4"/>
      <c r="UXG113" s="4"/>
      <c r="UXH113" s="4"/>
      <c r="UXI113" s="4"/>
      <c r="UXJ113" s="4"/>
      <c r="UXK113" s="4"/>
      <c r="UXL113" s="4"/>
      <c r="UXM113" s="4"/>
      <c r="UXN113" s="4"/>
      <c r="UXO113" s="4"/>
      <c r="UXP113" s="4"/>
      <c r="UXQ113" s="4"/>
      <c r="UXR113" s="4"/>
      <c r="UXS113" s="4"/>
      <c r="UXT113" s="4"/>
      <c r="UXU113" s="4"/>
      <c r="UXV113" s="4"/>
      <c r="UXW113" s="4"/>
      <c r="UXX113" s="4"/>
      <c r="UXY113" s="4"/>
      <c r="UXZ113" s="4"/>
      <c r="UYA113" s="4"/>
      <c r="UYB113" s="4"/>
      <c r="UYC113" s="4"/>
      <c r="UYD113" s="4"/>
      <c r="UYE113" s="4"/>
      <c r="UYF113" s="4"/>
      <c r="UYG113" s="4"/>
      <c r="UYH113" s="4"/>
      <c r="UYI113" s="4"/>
      <c r="UYJ113" s="4"/>
      <c r="UYK113" s="4"/>
      <c r="UYL113" s="4"/>
      <c r="UYM113" s="4"/>
      <c r="UYN113" s="4"/>
      <c r="UYO113" s="4"/>
      <c r="UYP113" s="4"/>
      <c r="UYQ113" s="4"/>
      <c r="UYR113" s="4"/>
      <c r="UYS113" s="4"/>
      <c r="UYT113" s="4"/>
      <c r="UYU113" s="4"/>
      <c r="UYV113" s="4"/>
      <c r="UYW113" s="4"/>
      <c r="UYX113" s="4"/>
      <c r="UYY113" s="4"/>
      <c r="UYZ113" s="4"/>
      <c r="UZA113" s="4"/>
      <c r="UZB113" s="4"/>
      <c r="UZC113" s="4"/>
      <c r="UZD113" s="4"/>
      <c r="UZE113" s="4"/>
      <c r="UZF113" s="4"/>
      <c r="UZG113" s="4"/>
      <c r="UZH113" s="4"/>
      <c r="UZI113" s="4"/>
      <c r="UZJ113" s="4"/>
      <c r="UZK113" s="4"/>
      <c r="UZL113" s="4"/>
      <c r="UZM113" s="4"/>
      <c r="UZN113" s="4"/>
      <c r="UZO113" s="4"/>
      <c r="UZP113" s="4"/>
      <c r="UZQ113" s="4"/>
      <c r="UZR113" s="4"/>
      <c r="UZS113" s="4"/>
      <c r="UZT113" s="4"/>
      <c r="UZU113" s="4"/>
      <c r="UZV113" s="4"/>
      <c r="UZW113" s="4"/>
      <c r="UZX113" s="4"/>
      <c r="UZY113" s="4"/>
      <c r="UZZ113" s="4"/>
      <c r="VAA113" s="4"/>
      <c r="VAB113" s="4"/>
      <c r="VAC113" s="4"/>
      <c r="VAD113" s="4"/>
      <c r="VAE113" s="4"/>
      <c r="VAF113" s="4"/>
      <c r="VAG113" s="4"/>
      <c r="VAH113" s="4"/>
      <c r="VAI113" s="4"/>
      <c r="VAJ113" s="4"/>
      <c r="VAK113" s="4"/>
      <c r="VAL113" s="4"/>
      <c r="VAM113" s="4"/>
      <c r="VAN113" s="4"/>
      <c r="VAO113" s="4"/>
      <c r="VAP113" s="4"/>
      <c r="VAQ113" s="4"/>
      <c r="VAR113" s="4"/>
      <c r="VAS113" s="4"/>
      <c r="VAT113" s="4"/>
      <c r="VAU113" s="4"/>
      <c r="VAV113" s="4"/>
      <c r="VAW113" s="4"/>
      <c r="VAX113" s="4"/>
      <c r="VAY113" s="4"/>
      <c r="VAZ113" s="4"/>
      <c r="VBA113" s="4"/>
      <c r="VBB113" s="4"/>
      <c r="VBC113" s="4"/>
      <c r="VBD113" s="4"/>
      <c r="VBE113" s="4"/>
      <c r="VBF113" s="4"/>
      <c r="VBG113" s="4"/>
      <c r="VBH113" s="4"/>
      <c r="VBI113" s="4"/>
      <c r="VBJ113" s="4"/>
      <c r="VBK113" s="4"/>
      <c r="VBL113" s="4"/>
      <c r="VBM113" s="4"/>
      <c r="VBN113" s="4"/>
      <c r="VBO113" s="4"/>
      <c r="VBP113" s="4"/>
      <c r="VBQ113" s="4"/>
      <c r="VBR113" s="4"/>
      <c r="VBS113" s="4"/>
      <c r="VBT113" s="4"/>
      <c r="VBU113" s="4"/>
      <c r="VBV113" s="4"/>
      <c r="VBW113" s="4"/>
      <c r="VBX113" s="4"/>
      <c r="VBY113" s="4"/>
      <c r="VBZ113" s="4"/>
      <c r="VCA113" s="4"/>
      <c r="VCB113" s="4"/>
      <c r="VCC113" s="4"/>
      <c r="VCD113" s="4"/>
      <c r="VCE113" s="4"/>
      <c r="VCF113" s="4"/>
      <c r="VCG113" s="4"/>
      <c r="VCH113" s="4"/>
      <c r="VCI113" s="4"/>
      <c r="VCJ113" s="4"/>
      <c r="VCK113" s="4"/>
      <c r="VCL113" s="4"/>
      <c r="VCM113" s="4"/>
      <c r="VCN113" s="4"/>
      <c r="VCO113" s="4"/>
      <c r="VCP113" s="4"/>
      <c r="VCQ113" s="4"/>
      <c r="VCR113" s="4"/>
      <c r="VCS113" s="4"/>
      <c r="VCT113" s="4"/>
      <c r="VCU113" s="4"/>
      <c r="VCV113" s="4"/>
      <c r="VCW113" s="4"/>
      <c r="VCX113" s="4"/>
      <c r="VCY113" s="4"/>
      <c r="VCZ113" s="4"/>
      <c r="VDA113" s="4"/>
      <c r="VDB113" s="4"/>
      <c r="VDC113" s="4"/>
      <c r="VDD113" s="4"/>
      <c r="VDE113" s="4"/>
      <c r="VDF113" s="4"/>
      <c r="VDG113" s="4"/>
      <c r="VDH113" s="4"/>
      <c r="VDI113" s="4"/>
      <c r="VDJ113" s="4"/>
      <c r="VDK113" s="4"/>
      <c r="VDL113" s="4"/>
      <c r="VDM113" s="4"/>
      <c r="VDN113" s="4"/>
      <c r="VDO113" s="4"/>
      <c r="VDP113" s="4"/>
      <c r="VDQ113" s="4"/>
      <c r="VDR113" s="4"/>
      <c r="VDS113" s="4"/>
      <c r="VDT113" s="4"/>
      <c r="VDU113" s="4"/>
      <c r="VDV113" s="4"/>
      <c r="VDW113" s="4"/>
      <c r="VDX113" s="4"/>
      <c r="VDY113" s="4"/>
      <c r="VDZ113" s="4"/>
      <c r="VEA113" s="4"/>
      <c r="VEB113" s="4"/>
      <c r="VEC113" s="4"/>
      <c r="VED113" s="4"/>
      <c r="VEE113" s="4"/>
      <c r="VEF113" s="4"/>
      <c r="VEG113" s="4"/>
      <c r="VEH113" s="4"/>
      <c r="VEI113" s="4"/>
      <c r="VEJ113" s="4"/>
      <c r="VEK113" s="4"/>
      <c r="VEL113" s="4"/>
      <c r="VEM113" s="4"/>
      <c r="VEN113" s="4"/>
      <c r="VEP113" s="4"/>
      <c r="VEQ113" s="4"/>
      <c r="VER113" s="4"/>
      <c r="VES113" s="4"/>
      <c r="VET113" s="4"/>
      <c r="VEV113" s="4"/>
      <c r="VEZ113" s="4"/>
      <c r="VFA113" s="4"/>
      <c r="VFB113" s="4"/>
      <c r="VFC113" s="4"/>
      <c r="VFD113" s="4"/>
      <c r="VFE113" s="4"/>
      <c r="VFF113" s="4"/>
      <c r="VFG113" s="4"/>
      <c r="VFH113" s="4"/>
      <c r="VFI113" s="4"/>
      <c r="VFK113" s="4"/>
      <c r="VFL113" s="4"/>
      <c r="VFM113" s="4"/>
      <c r="VFN113" s="4"/>
      <c r="VFO113" s="4"/>
      <c r="VFP113" s="4"/>
      <c r="VFQ113" s="4"/>
      <c r="VFR113" s="4"/>
      <c r="VFS113" s="4"/>
      <c r="VFT113" s="4"/>
      <c r="VFU113" s="4"/>
      <c r="VFV113" s="4"/>
      <c r="VFW113" s="4"/>
      <c r="VFX113" s="4"/>
      <c r="VFY113" s="4"/>
      <c r="VFZ113" s="4"/>
      <c r="VGA113" s="4"/>
      <c r="VGB113" s="4"/>
      <c r="VGC113" s="4"/>
      <c r="VGD113" s="4"/>
      <c r="VGE113" s="4"/>
      <c r="VGF113" s="4"/>
      <c r="VGG113" s="4"/>
      <c r="VGH113" s="4"/>
      <c r="VGI113" s="4"/>
      <c r="VGJ113" s="4"/>
      <c r="VGK113" s="4"/>
      <c r="VGL113" s="4"/>
      <c r="VGM113" s="4"/>
      <c r="VGN113" s="4"/>
      <c r="VGO113" s="4"/>
      <c r="VGP113" s="4"/>
      <c r="VGQ113" s="4"/>
      <c r="VGR113" s="4"/>
      <c r="VGS113" s="4"/>
      <c r="VGT113" s="4"/>
      <c r="VGU113" s="4"/>
      <c r="VGV113" s="4"/>
      <c r="VGW113" s="4"/>
      <c r="VGX113" s="4"/>
      <c r="VGY113" s="4"/>
      <c r="VGZ113" s="4"/>
      <c r="VHA113" s="4"/>
      <c r="VHB113" s="4"/>
      <c r="VHC113" s="4"/>
      <c r="VHD113" s="4"/>
      <c r="VHE113" s="4"/>
      <c r="VHF113" s="4"/>
      <c r="VHG113" s="4"/>
      <c r="VHH113" s="4"/>
      <c r="VHI113" s="4"/>
      <c r="VHJ113" s="4"/>
      <c r="VHK113" s="4"/>
      <c r="VHL113" s="4"/>
      <c r="VHM113" s="4"/>
      <c r="VHN113" s="4"/>
      <c r="VHO113" s="4"/>
      <c r="VHP113" s="4"/>
      <c r="VHQ113" s="4"/>
      <c r="VHR113" s="4"/>
      <c r="VHS113" s="4"/>
      <c r="VHT113" s="4"/>
      <c r="VHU113" s="4"/>
      <c r="VHV113" s="4"/>
      <c r="VHW113" s="4"/>
      <c r="VHX113" s="4"/>
      <c r="VHY113" s="4"/>
      <c r="VHZ113" s="4"/>
      <c r="VIA113" s="4"/>
      <c r="VIB113" s="4"/>
      <c r="VIC113" s="4"/>
      <c r="VID113" s="4"/>
      <c r="VIE113" s="4"/>
      <c r="VIF113" s="4"/>
      <c r="VIG113" s="4"/>
      <c r="VIH113" s="4"/>
      <c r="VII113" s="4"/>
      <c r="VIJ113" s="4"/>
      <c r="VIK113" s="4"/>
      <c r="VIL113" s="4"/>
      <c r="VIM113" s="4"/>
      <c r="VIN113" s="4"/>
      <c r="VIO113" s="4"/>
      <c r="VIP113" s="4"/>
      <c r="VIQ113" s="4"/>
      <c r="VIR113" s="4"/>
      <c r="VIS113" s="4"/>
      <c r="VIT113" s="4"/>
      <c r="VIU113" s="4"/>
      <c r="VIV113" s="4"/>
      <c r="VIW113" s="4"/>
      <c r="VIX113" s="4"/>
      <c r="VIY113" s="4"/>
      <c r="VIZ113" s="4"/>
      <c r="VJA113" s="4"/>
      <c r="VJB113" s="4"/>
      <c r="VJC113" s="4"/>
      <c r="VJD113" s="4"/>
      <c r="VJE113" s="4"/>
      <c r="VJF113" s="4"/>
      <c r="VJG113" s="4"/>
      <c r="VJH113" s="4"/>
      <c r="VJI113" s="4"/>
      <c r="VJJ113" s="4"/>
      <c r="VJK113" s="4"/>
      <c r="VJL113" s="4"/>
      <c r="VJM113" s="4"/>
      <c r="VJN113" s="4"/>
      <c r="VJO113" s="4"/>
      <c r="VJP113" s="4"/>
      <c r="VJQ113" s="4"/>
      <c r="VJR113" s="4"/>
      <c r="VJS113" s="4"/>
      <c r="VJT113" s="4"/>
      <c r="VJU113" s="4"/>
      <c r="VJV113" s="4"/>
      <c r="VJW113" s="4"/>
      <c r="VJX113" s="4"/>
      <c r="VJY113" s="4"/>
      <c r="VJZ113" s="4"/>
      <c r="VKA113" s="4"/>
      <c r="VKB113" s="4"/>
      <c r="VKC113" s="4"/>
      <c r="VKD113" s="4"/>
      <c r="VKE113" s="4"/>
      <c r="VKF113" s="4"/>
      <c r="VKG113" s="4"/>
      <c r="VKH113" s="4"/>
      <c r="VKI113" s="4"/>
      <c r="VKJ113" s="4"/>
      <c r="VKK113" s="4"/>
      <c r="VKL113" s="4"/>
      <c r="VKM113" s="4"/>
      <c r="VKN113" s="4"/>
      <c r="VKO113" s="4"/>
      <c r="VKP113" s="4"/>
      <c r="VKQ113" s="4"/>
      <c r="VKR113" s="4"/>
      <c r="VKS113" s="4"/>
      <c r="VKT113" s="4"/>
      <c r="VKU113" s="4"/>
      <c r="VKV113" s="4"/>
      <c r="VKW113" s="4"/>
      <c r="VKX113" s="4"/>
      <c r="VKY113" s="4"/>
      <c r="VKZ113" s="4"/>
      <c r="VLA113" s="4"/>
      <c r="VLB113" s="4"/>
      <c r="VLC113" s="4"/>
      <c r="VLD113" s="4"/>
      <c r="VLE113" s="4"/>
      <c r="VLF113" s="4"/>
      <c r="VLG113" s="4"/>
      <c r="VLH113" s="4"/>
      <c r="VLI113" s="4"/>
      <c r="VLJ113" s="4"/>
      <c r="VLK113" s="4"/>
      <c r="VLL113" s="4"/>
      <c r="VLM113" s="4"/>
      <c r="VLN113" s="4"/>
      <c r="VLO113" s="4"/>
      <c r="VLP113" s="4"/>
      <c r="VLQ113" s="4"/>
      <c r="VLR113" s="4"/>
      <c r="VLS113" s="4"/>
      <c r="VLT113" s="4"/>
      <c r="VLU113" s="4"/>
      <c r="VLV113" s="4"/>
      <c r="VLW113" s="4"/>
      <c r="VLX113" s="4"/>
      <c r="VLY113" s="4"/>
      <c r="VLZ113" s="4"/>
      <c r="VMA113" s="4"/>
      <c r="VMB113" s="4"/>
      <c r="VMC113" s="4"/>
      <c r="VMD113" s="4"/>
      <c r="VME113" s="4"/>
      <c r="VMF113" s="4"/>
      <c r="VMG113" s="4"/>
      <c r="VMH113" s="4"/>
      <c r="VMI113" s="4"/>
      <c r="VMJ113" s="4"/>
      <c r="VMK113" s="4"/>
      <c r="VML113" s="4"/>
      <c r="VMM113" s="4"/>
      <c r="VMN113" s="4"/>
      <c r="VMO113" s="4"/>
      <c r="VMP113" s="4"/>
      <c r="VMQ113" s="4"/>
      <c r="VMR113" s="4"/>
      <c r="VMS113" s="4"/>
      <c r="VMT113" s="4"/>
      <c r="VMU113" s="4"/>
      <c r="VMV113" s="4"/>
      <c r="VMW113" s="4"/>
      <c r="VMX113" s="4"/>
      <c r="VMY113" s="4"/>
      <c r="VMZ113" s="4"/>
      <c r="VNA113" s="4"/>
      <c r="VNB113" s="4"/>
      <c r="VNC113" s="4"/>
      <c r="VND113" s="4"/>
      <c r="VNE113" s="4"/>
      <c r="VNF113" s="4"/>
      <c r="VNG113" s="4"/>
      <c r="VNH113" s="4"/>
      <c r="VNI113" s="4"/>
      <c r="VNJ113" s="4"/>
      <c r="VNK113" s="4"/>
      <c r="VNL113" s="4"/>
      <c r="VNM113" s="4"/>
      <c r="VNN113" s="4"/>
      <c r="VNO113" s="4"/>
      <c r="VNP113" s="4"/>
      <c r="VNQ113" s="4"/>
      <c r="VNR113" s="4"/>
      <c r="VNS113" s="4"/>
      <c r="VNT113" s="4"/>
      <c r="VNU113" s="4"/>
      <c r="VNV113" s="4"/>
      <c r="VNW113" s="4"/>
      <c r="VNX113" s="4"/>
      <c r="VNY113" s="4"/>
      <c r="VNZ113" s="4"/>
      <c r="VOA113" s="4"/>
      <c r="VOB113" s="4"/>
      <c r="VOC113" s="4"/>
      <c r="VOD113" s="4"/>
      <c r="VOE113" s="4"/>
      <c r="VOF113" s="4"/>
      <c r="VOG113" s="4"/>
      <c r="VOH113" s="4"/>
      <c r="VOI113" s="4"/>
      <c r="VOJ113" s="4"/>
      <c r="VOL113" s="4"/>
      <c r="VOM113" s="4"/>
      <c r="VON113" s="4"/>
      <c r="VOO113" s="4"/>
      <c r="VOP113" s="4"/>
      <c r="VOR113" s="4"/>
      <c r="VOV113" s="4"/>
      <c r="VOW113" s="4"/>
      <c r="VOX113" s="4"/>
      <c r="VOY113" s="4"/>
      <c r="VOZ113" s="4"/>
      <c r="VPA113" s="4"/>
      <c r="VPB113" s="4"/>
      <c r="VPC113" s="4"/>
      <c r="VPD113" s="4"/>
      <c r="VPE113" s="4"/>
      <c r="VPG113" s="4"/>
      <c r="VPH113" s="4"/>
      <c r="VPI113" s="4"/>
      <c r="VPJ113" s="4"/>
      <c r="VPK113" s="4"/>
      <c r="VPL113" s="4"/>
      <c r="VPM113" s="4"/>
      <c r="VPN113" s="4"/>
      <c r="VPO113" s="4"/>
      <c r="VPP113" s="4"/>
      <c r="VPQ113" s="4"/>
      <c r="VPR113" s="4"/>
      <c r="VPS113" s="4"/>
      <c r="VPT113" s="4"/>
      <c r="VPU113" s="4"/>
      <c r="VPV113" s="4"/>
      <c r="VPW113" s="4"/>
      <c r="VPX113" s="4"/>
      <c r="VPY113" s="4"/>
      <c r="VPZ113" s="4"/>
      <c r="VQA113" s="4"/>
      <c r="VQB113" s="4"/>
      <c r="VQC113" s="4"/>
      <c r="VQD113" s="4"/>
      <c r="VQE113" s="4"/>
      <c r="VQF113" s="4"/>
      <c r="VQG113" s="4"/>
      <c r="VQH113" s="4"/>
      <c r="VQI113" s="4"/>
      <c r="VQJ113" s="4"/>
      <c r="VQK113" s="4"/>
      <c r="VQL113" s="4"/>
      <c r="VQM113" s="4"/>
      <c r="VQN113" s="4"/>
      <c r="VQO113" s="4"/>
      <c r="VQP113" s="4"/>
      <c r="VQQ113" s="4"/>
      <c r="VQR113" s="4"/>
      <c r="VQS113" s="4"/>
      <c r="VQT113" s="4"/>
      <c r="VQU113" s="4"/>
      <c r="VQV113" s="4"/>
      <c r="VQW113" s="4"/>
      <c r="VQX113" s="4"/>
      <c r="VQY113" s="4"/>
      <c r="VQZ113" s="4"/>
      <c r="VRA113" s="4"/>
      <c r="VRB113" s="4"/>
      <c r="VRC113" s="4"/>
      <c r="VRD113" s="4"/>
      <c r="VRE113" s="4"/>
      <c r="VRF113" s="4"/>
      <c r="VRG113" s="4"/>
      <c r="VRH113" s="4"/>
      <c r="VRI113" s="4"/>
      <c r="VRJ113" s="4"/>
      <c r="VRK113" s="4"/>
      <c r="VRL113" s="4"/>
      <c r="VRM113" s="4"/>
      <c r="VRN113" s="4"/>
      <c r="VRO113" s="4"/>
      <c r="VRP113" s="4"/>
      <c r="VRQ113" s="4"/>
      <c r="VRR113" s="4"/>
      <c r="VRS113" s="4"/>
      <c r="VRT113" s="4"/>
      <c r="VRU113" s="4"/>
      <c r="VRV113" s="4"/>
      <c r="VRW113" s="4"/>
      <c r="VRX113" s="4"/>
      <c r="VRY113" s="4"/>
      <c r="VRZ113" s="4"/>
      <c r="VSA113" s="4"/>
      <c r="VSB113" s="4"/>
      <c r="VSC113" s="4"/>
      <c r="VSD113" s="4"/>
      <c r="VSE113" s="4"/>
      <c r="VSF113" s="4"/>
      <c r="VSG113" s="4"/>
      <c r="VSH113" s="4"/>
      <c r="VSI113" s="4"/>
      <c r="VSJ113" s="4"/>
      <c r="VSK113" s="4"/>
      <c r="VSL113" s="4"/>
      <c r="VSM113" s="4"/>
      <c r="VSN113" s="4"/>
      <c r="VSO113" s="4"/>
      <c r="VSP113" s="4"/>
      <c r="VSQ113" s="4"/>
      <c r="VSR113" s="4"/>
      <c r="VSS113" s="4"/>
      <c r="VST113" s="4"/>
      <c r="VSU113" s="4"/>
      <c r="VSV113" s="4"/>
      <c r="VSW113" s="4"/>
      <c r="VSX113" s="4"/>
      <c r="VSY113" s="4"/>
      <c r="VSZ113" s="4"/>
      <c r="VTA113" s="4"/>
      <c r="VTB113" s="4"/>
      <c r="VTC113" s="4"/>
      <c r="VTD113" s="4"/>
      <c r="VTE113" s="4"/>
      <c r="VTF113" s="4"/>
      <c r="VTG113" s="4"/>
      <c r="VTH113" s="4"/>
      <c r="VTI113" s="4"/>
      <c r="VTJ113" s="4"/>
      <c r="VTK113" s="4"/>
      <c r="VTL113" s="4"/>
      <c r="VTM113" s="4"/>
      <c r="VTN113" s="4"/>
      <c r="VTO113" s="4"/>
      <c r="VTP113" s="4"/>
      <c r="VTQ113" s="4"/>
      <c r="VTR113" s="4"/>
      <c r="VTS113" s="4"/>
      <c r="VTT113" s="4"/>
      <c r="VTU113" s="4"/>
      <c r="VTV113" s="4"/>
      <c r="VTW113" s="4"/>
      <c r="VTX113" s="4"/>
      <c r="VTY113" s="4"/>
      <c r="VTZ113" s="4"/>
      <c r="VUA113" s="4"/>
      <c r="VUB113" s="4"/>
      <c r="VUC113" s="4"/>
      <c r="VUD113" s="4"/>
      <c r="VUE113" s="4"/>
      <c r="VUF113" s="4"/>
      <c r="VUG113" s="4"/>
      <c r="VUH113" s="4"/>
      <c r="VUI113" s="4"/>
      <c r="VUJ113" s="4"/>
      <c r="VUK113" s="4"/>
      <c r="VUL113" s="4"/>
      <c r="VUM113" s="4"/>
      <c r="VUN113" s="4"/>
      <c r="VUO113" s="4"/>
      <c r="VUP113" s="4"/>
      <c r="VUQ113" s="4"/>
      <c r="VUR113" s="4"/>
      <c r="VUS113" s="4"/>
      <c r="VUT113" s="4"/>
      <c r="VUU113" s="4"/>
      <c r="VUV113" s="4"/>
      <c r="VUW113" s="4"/>
      <c r="VUX113" s="4"/>
      <c r="VUY113" s="4"/>
      <c r="VUZ113" s="4"/>
      <c r="VVA113" s="4"/>
      <c r="VVB113" s="4"/>
      <c r="VVC113" s="4"/>
      <c r="VVD113" s="4"/>
      <c r="VVE113" s="4"/>
      <c r="VVF113" s="4"/>
      <c r="VVG113" s="4"/>
      <c r="VVH113" s="4"/>
      <c r="VVI113" s="4"/>
      <c r="VVJ113" s="4"/>
      <c r="VVK113" s="4"/>
      <c r="VVL113" s="4"/>
      <c r="VVM113" s="4"/>
      <c r="VVN113" s="4"/>
      <c r="VVO113" s="4"/>
      <c r="VVP113" s="4"/>
      <c r="VVQ113" s="4"/>
      <c r="VVR113" s="4"/>
      <c r="VVS113" s="4"/>
      <c r="VVT113" s="4"/>
      <c r="VVU113" s="4"/>
      <c r="VVV113" s="4"/>
      <c r="VVW113" s="4"/>
      <c r="VVX113" s="4"/>
      <c r="VVY113" s="4"/>
      <c r="VVZ113" s="4"/>
      <c r="VWA113" s="4"/>
      <c r="VWB113" s="4"/>
      <c r="VWC113" s="4"/>
      <c r="VWD113" s="4"/>
      <c r="VWE113" s="4"/>
      <c r="VWF113" s="4"/>
      <c r="VWG113" s="4"/>
      <c r="VWH113" s="4"/>
      <c r="VWI113" s="4"/>
      <c r="VWJ113" s="4"/>
      <c r="VWK113" s="4"/>
      <c r="VWL113" s="4"/>
      <c r="VWM113" s="4"/>
      <c r="VWN113" s="4"/>
      <c r="VWO113" s="4"/>
      <c r="VWP113" s="4"/>
      <c r="VWQ113" s="4"/>
      <c r="VWR113" s="4"/>
      <c r="VWS113" s="4"/>
      <c r="VWT113" s="4"/>
      <c r="VWU113" s="4"/>
      <c r="VWV113" s="4"/>
      <c r="VWW113" s="4"/>
      <c r="VWX113" s="4"/>
      <c r="VWY113" s="4"/>
      <c r="VWZ113" s="4"/>
      <c r="VXA113" s="4"/>
      <c r="VXB113" s="4"/>
      <c r="VXC113" s="4"/>
      <c r="VXD113" s="4"/>
      <c r="VXE113" s="4"/>
      <c r="VXF113" s="4"/>
      <c r="VXG113" s="4"/>
      <c r="VXH113" s="4"/>
      <c r="VXI113" s="4"/>
      <c r="VXJ113" s="4"/>
      <c r="VXK113" s="4"/>
      <c r="VXL113" s="4"/>
      <c r="VXM113" s="4"/>
      <c r="VXN113" s="4"/>
      <c r="VXO113" s="4"/>
      <c r="VXP113" s="4"/>
      <c r="VXQ113" s="4"/>
      <c r="VXR113" s="4"/>
      <c r="VXS113" s="4"/>
      <c r="VXT113" s="4"/>
      <c r="VXU113" s="4"/>
      <c r="VXV113" s="4"/>
      <c r="VXW113" s="4"/>
      <c r="VXX113" s="4"/>
      <c r="VXY113" s="4"/>
      <c r="VXZ113" s="4"/>
      <c r="VYA113" s="4"/>
      <c r="VYB113" s="4"/>
      <c r="VYC113" s="4"/>
      <c r="VYD113" s="4"/>
      <c r="VYE113" s="4"/>
      <c r="VYF113" s="4"/>
      <c r="VYH113" s="4"/>
      <c r="VYI113" s="4"/>
      <c r="VYJ113" s="4"/>
      <c r="VYK113" s="4"/>
      <c r="VYL113" s="4"/>
      <c r="VYN113" s="4"/>
      <c r="VYR113" s="4"/>
      <c r="VYS113" s="4"/>
      <c r="VYT113" s="4"/>
      <c r="VYU113" s="4"/>
      <c r="VYV113" s="4"/>
      <c r="VYW113" s="4"/>
      <c r="VYX113" s="4"/>
      <c r="VYY113" s="4"/>
      <c r="VYZ113" s="4"/>
      <c r="VZA113" s="4"/>
      <c r="VZC113" s="4"/>
      <c r="VZD113" s="4"/>
      <c r="VZE113" s="4"/>
      <c r="VZF113" s="4"/>
      <c r="VZG113" s="4"/>
      <c r="VZH113" s="4"/>
      <c r="VZI113" s="4"/>
      <c r="VZJ113" s="4"/>
      <c r="VZK113" s="4"/>
      <c r="VZL113" s="4"/>
      <c r="VZM113" s="4"/>
      <c r="VZN113" s="4"/>
      <c r="VZO113" s="4"/>
      <c r="VZP113" s="4"/>
      <c r="VZQ113" s="4"/>
      <c r="VZR113" s="4"/>
      <c r="VZS113" s="4"/>
      <c r="VZT113" s="4"/>
      <c r="VZU113" s="4"/>
      <c r="VZV113" s="4"/>
      <c r="VZW113" s="4"/>
      <c r="VZX113" s="4"/>
      <c r="VZY113" s="4"/>
      <c r="VZZ113" s="4"/>
      <c r="WAA113" s="4"/>
      <c r="WAB113" s="4"/>
      <c r="WAC113" s="4"/>
      <c r="WAD113" s="4"/>
      <c r="WAE113" s="4"/>
      <c r="WAF113" s="4"/>
      <c r="WAG113" s="4"/>
      <c r="WAH113" s="4"/>
      <c r="WAI113" s="4"/>
      <c r="WAJ113" s="4"/>
      <c r="WAK113" s="4"/>
      <c r="WAL113" s="4"/>
      <c r="WAM113" s="4"/>
      <c r="WAN113" s="4"/>
      <c r="WAO113" s="4"/>
      <c r="WAP113" s="4"/>
      <c r="WAQ113" s="4"/>
      <c r="WAR113" s="4"/>
      <c r="WAS113" s="4"/>
      <c r="WAT113" s="4"/>
      <c r="WAU113" s="4"/>
      <c r="WAV113" s="4"/>
      <c r="WAW113" s="4"/>
      <c r="WAX113" s="4"/>
      <c r="WAY113" s="4"/>
      <c r="WAZ113" s="4"/>
      <c r="WBA113" s="4"/>
      <c r="WBB113" s="4"/>
      <c r="WBC113" s="4"/>
      <c r="WBD113" s="4"/>
      <c r="WBE113" s="4"/>
      <c r="WBF113" s="4"/>
      <c r="WBG113" s="4"/>
      <c r="WBH113" s="4"/>
      <c r="WBI113" s="4"/>
      <c r="WBJ113" s="4"/>
      <c r="WBK113" s="4"/>
      <c r="WBL113" s="4"/>
      <c r="WBM113" s="4"/>
      <c r="WBN113" s="4"/>
      <c r="WBO113" s="4"/>
      <c r="WBP113" s="4"/>
      <c r="WBQ113" s="4"/>
      <c r="WBR113" s="4"/>
      <c r="WBS113" s="4"/>
      <c r="WBT113" s="4"/>
      <c r="WBU113" s="4"/>
      <c r="WBV113" s="4"/>
      <c r="WBW113" s="4"/>
      <c r="WBX113" s="4"/>
      <c r="WBY113" s="4"/>
      <c r="WBZ113" s="4"/>
      <c r="WCA113" s="4"/>
      <c r="WCB113" s="4"/>
      <c r="WCC113" s="4"/>
      <c r="WCD113" s="4"/>
      <c r="WCE113" s="4"/>
      <c r="WCF113" s="4"/>
      <c r="WCG113" s="4"/>
      <c r="WCH113" s="4"/>
      <c r="WCI113" s="4"/>
      <c r="WCJ113" s="4"/>
      <c r="WCK113" s="4"/>
      <c r="WCL113" s="4"/>
      <c r="WCM113" s="4"/>
      <c r="WCN113" s="4"/>
      <c r="WCO113" s="4"/>
      <c r="WCP113" s="4"/>
      <c r="WCQ113" s="4"/>
      <c r="WCR113" s="4"/>
      <c r="WCS113" s="4"/>
      <c r="WCT113" s="4"/>
      <c r="WCU113" s="4"/>
      <c r="WCV113" s="4"/>
      <c r="WCW113" s="4"/>
      <c r="WCX113" s="4"/>
      <c r="WCY113" s="4"/>
      <c r="WCZ113" s="4"/>
      <c r="WDA113" s="4"/>
      <c r="WDB113" s="4"/>
      <c r="WDC113" s="4"/>
      <c r="WDD113" s="4"/>
      <c r="WDE113" s="4"/>
      <c r="WDF113" s="4"/>
      <c r="WDG113" s="4"/>
      <c r="WDH113" s="4"/>
      <c r="WDI113" s="4"/>
      <c r="WDJ113" s="4"/>
      <c r="WDK113" s="4"/>
      <c r="WDL113" s="4"/>
      <c r="WDM113" s="4"/>
      <c r="WDN113" s="4"/>
      <c r="WDO113" s="4"/>
      <c r="WDP113" s="4"/>
      <c r="WDQ113" s="4"/>
      <c r="WDR113" s="4"/>
      <c r="WDS113" s="4"/>
      <c r="WDT113" s="4"/>
      <c r="WDU113" s="4"/>
      <c r="WDV113" s="4"/>
      <c r="WDW113" s="4"/>
      <c r="WDX113" s="4"/>
      <c r="WDY113" s="4"/>
      <c r="WDZ113" s="4"/>
      <c r="WEA113" s="4"/>
      <c r="WEB113" s="4"/>
      <c r="WEC113" s="4"/>
      <c r="WED113" s="4"/>
      <c r="WEE113" s="4"/>
      <c r="WEF113" s="4"/>
      <c r="WEG113" s="4"/>
      <c r="WEH113" s="4"/>
      <c r="WEI113" s="4"/>
      <c r="WEJ113" s="4"/>
      <c r="WEK113" s="4"/>
      <c r="WEL113" s="4"/>
      <c r="WEM113" s="4"/>
      <c r="WEN113" s="4"/>
      <c r="WEO113" s="4"/>
      <c r="WEP113" s="4"/>
      <c r="WEQ113" s="4"/>
      <c r="WER113" s="4"/>
      <c r="WES113" s="4"/>
      <c r="WET113" s="4"/>
      <c r="WEU113" s="4"/>
      <c r="WEV113" s="4"/>
      <c r="WEW113" s="4"/>
      <c r="WEX113" s="4"/>
      <c r="WEY113" s="4"/>
      <c r="WEZ113" s="4"/>
      <c r="WFA113" s="4"/>
      <c r="WFB113" s="4"/>
      <c r="WFC113" s="4"/>
      <c r="WFD113" s="4"/>
      <c r="WFE113" s="4"/>
      <c r="WFF113" s="4"/>
      <c r="WFG113" s="4"/>
      <c r="WFH113" s="4"/>
      <c r="WFI113" s="4"/>
      <c r="WFJ113" s="4"/>
      <c r="WFK113" s="4"/>
      <c r="WFL113" s="4"/>
      <c r="WFM113" s="4"/>
      <c r="WFN113" s="4"/>
      <c r="WFO113" s="4"/>
      <c r="WFP113" s="4"/>
      <c r="WFQ113" s="4"/>
      <c r="WFR113" s="4"/>
      <c r="WFS113" s="4"/>
      <c r="WFT113" s="4"/>
      <c r="WFU113" s="4"/>
      <c r="WFV113" s="4"/>
      <c r="WFW113" s="4"/>
      <c r="WFX113" s="4"/>
      <c r="WFY113" s="4"/>
      <c r="WFZ113" s="4"/>
      <c r="WGA113" s="4"/>
      <c r="WGB113" s="4"/>
      <c r="WGC113" s="4"/>
      <c r="WGD113" s="4"/>
      <c r="WGE113" s="4"/>
      <c r="WGF113" s="4"/>
      <c r="WGG113" s="4"/>
      <c r="WGH113" s="4"/>
      <c r="WGI113" s="4"/>
      <c r="WGJ113" s="4"/>
      <c r="WGK113" s="4"/>
      <c r="WGL113" s="4"/>
      <c r="WGM113" s="4"/>
      <c r="WGN113" s="4"/>
      <c r="WGO113" s="4"/>
      <c r="WGP113" s="4"/>
      <c r="WGQ113" s="4"/>
      <c r="WGR113" s="4"/>
      <c r="WGS113" s="4"/>
      <c r="WGT113" s="4"/>
      <c r="WGU113" s="4"/>
      <c r="WGV113" s="4"/>
      <c r="WGW113" s="4"/>
      <c r="WGX113" s="4"/>
      <c r="WGY113" s="4"/>
      <c r="WGZ113" s="4"/>
      <c r="WHA113" s="4"/>
      <c r="WHB113" s="4"/>
      <c r="WHC113" s="4"/>
      <c r="WHD113" s="4"/>
      <c r="WHE113" s="4"/>
      <c r="WHF113" s="4"/>
      <c r="WHG113" s="4"/>
      <c r="WHH113" s="4"/>
      <c r="WHI113" s="4"/>
      <c r="WHJ113" s="4"/>
      <c r="WHK113" s="4"/>
      <c r="WHL113" s="4"/>
      <c r="WHM113" s="4"/>
      <c r="WHN113" s="4"/>
      <c r="WHO113" s="4"/>
      <c r="WHP113" s="4"/>
      <c r="WHQ113" s="4"/>
      <c r="WHR113" s="4"/>
      <c r="WHS113" s="4"/>
      <c r="WHT113" s="4"/>
      <c r="WHU113" s="4"/>
      <c r="WHV113" s="4"/>
      <c r="WHW113" s="4"/>
      <c r="WHX113" s="4"/>
      <c r="WHY113" s="4"/>
      <c r="WHZ113" s="4"/>
      <c r="WIA113" s="4"/>
      <c r="WIB113" s="4"/>
      <c r="WID113" s="4"/>
      <c r="WIE113" s="4"/>
      <c r="WIF113" s="4"/>
      <c r="WIG113" s="4"/>
      <c r="WIH113" s="4"/>
      <c r="WIJ113" s="4"/>
      <c r="WIN113" s="4"/>
      <c r="WIO113" s="4"/>
      <c r="WIP113" s="4"/>
      <c r="WIQ113" s="4"/>
      <c r="WIR113" s="4"/>
      <c r="WIS113" s="4"/>
      <c r="WIT113" s="4"/>
      <c r="WIU113" s="4"/>
      <c r="WIV113" s="4"/>
      <c r="WIW113" s="4"/>
      <c r="WIY113" s="4"/>
      <c r="WIZ113" s="4"/>
      <c r="WJA113" s="4"/>
      <c r="WJB113" s="4"/>
      <c r="WJC113" s="4"/>
      <c r="WJD113" s="4"/>
      <c r="WJE113" s="4"/>
      <c r="WJF113" s="4"/>
      <c r="WJG113" s="4"/>
      <c r="WJH113" s="4"/>
      <c r="WJI113" s="4"/>
      <c r="WJJ113" s="4"/>
      <c r="WJK113" s="4"/>
      <c r="WJL113" s="4"/>
      <c r="WJM113" s="4"/>
      <c r="WJN113" s="4"/>
      <c r="WJO113" s="4"/>
      <c r="WJP113" s="4"/>
      <c r="WJQ113" s="4"/>
      <c r="WJR113" s="4"/>
      <c r="WJS113" s="4"/>
      <c r="WJT113" s="4"/>
      <c r="WJU113" s="4"/>
      <c r="WJV113" s="4"/>
      <c r="WJW113" s="4"/>
      <c r="WJX113" s="4"/>
      <c r="WJY113" s="4"/>
      <c r="WJZ113" s="4"/>
      <c r="WKA113" s="4"/>
      <c r="WKB113" s="4"/>
      <c r="WKC113" s="4"/>
      <c r="WKD113" s="4"/>
      <c r="WKE113" s="4"/>
      <c r="WKF113" s="4"/>
      <c r="WKG113" s="4"/>
      <c r="WKH113" s="4"/>
      <c r="WKI113" s="4"/>
      <c r="WKJ113" s="4"/>
      <c r="WKK113" s="4"/>
      <c r="WKL113" s="4"/>
      <c r="WKM113" s="4"/>
      <c r="WKN113" s="4"/>
      <c r="WKO113" s="4"/>
      <c r="WKP113" s="4"/>
      <c r="WKQ113" s="4"/>
      <c r="WKR113" s="4"/>
      <c r="WKS113" s="4"/>
      <c r="WKT113" s="4"/>
      <c r="WKU113" s="4"/>
      <c r="WKV113" s="4"/>
      <c r="WKW113" s="4"/>
      <c r="WKX113" s="4"/>
      <c r="WKY113" s="4"/>
      <c r="WKZ113" s="4"/>
      <c r="WLA113" s="4"/>
      <c r="WLB113" s="4"/>
      <c r="WLC113" s="4"/>
      <c r="WLD113" s="4"/>
      <c r="WLE113" s="4"/>
      <c r="WLF113" s="4"/>
      <c r="WLG113" s="4"/>
      <c r="WLH113" s="4"/>
      <c r="WLI113" s="4"/>
      <c r="WLJ113" s="4"/>
      <c r="WLK113" s="4"/>
      <c r="WLL113" s="4"/>
      <c r="WLM113" s="4"/>
      <c r="WLN113" s="4"/>
      <c r="WLO113" s="4"/>
      <c r="WLP113" s="4"/>
      <c r="WLQ113" s="4"/>
      <c r="WLR113" s="4"/>
      <c r="WLS113" s="4"/>
      <c r="WLT113" s="4"/>
      <c r="WLU113" s="4"/>
      <c r="WLV113" s="4"/>
      <c r="WLW113" s="4"/>
      <c r="WLX113" s="4"/>
      <c r="WLY113" s="4"/>
      <c r="WLZ113" s="4"/>
      <c r="WMA113" s="4"/>
      <c r="WMB113" s="4"/>
      <c r="WMC113" s="4"/>
      <c r="WMD113" s="4"/>
      <c r="WME113" s="4"/>
      <c r="WMF113" s="4"/>
      <c r="WMG113" s="4"/>
      <c r="WMH113" s="4"/>
      <c r="WMI113" s="4"/>
      <c r="WMJ113" s="4"/>
      <c r="WMK113" s="4"/>
      <c r="WML113" s="4"/>
      <c r="WMM113" s="4"/>
      <c r="WMN113" s="4"/>
      <c r="WMO113" s="4"/>
      <c r="WMP113" s="4"/>
      <c r="WMQ113" s="4"/>
      <c r="WMR113" s="4"/>
      <c r="WMS113" s="4"/>
      <c r="WMT113" s="4"/>
      <c r="WMU113" s="4"/>
      <c r="WMV113" s="4"/>
      <c r="WMW113" s="4"/>
      <c r="WMX113" s="4"/>
      <c r="WMY113" s="4"/>
      <c r="WMZ113" s="4"/>
      <c r="WNA113" s="4"/>
      <c r="WNB113" s="4"/>
      <c r="WNC113" s="4"/>
      <c r="WND113" s="4"/>
      <c r="WNE113" s="4"/>
      <c r="WNF113" s="4"/>
      <c r="WNG113" s="4"/>
      <c r="WNH113" s="4"/>
      <c r="WNI113" s="4"/>
      <c r="WNJ113" s="4"/>
      <c r="WNK113" s="4"/>
      <c r="WNL113" s="4"/>
      <c r="WNM113" s="4"/>
      <c r="WNN113" s="4"/>
      <c r="WNO113" s="4"/>
      <c r="WNP113" s="4"/>
      <c r="WNQ113" s="4"/>
      <c r="WNR113" s="4"/>
      <c r="WNS113" s="4"/>
      <c r="WNT113" s="4"/>
      <c r="WNU113" s="4"/>
      <c r="WNV113" s="4"/>
      <c r="WNW113" s="4"/>
      <c r="WNX113" s="4"/>
      <c r="WNY113" s="4"/>
      <c r="WNZ113" s="4"/>
      <c r="WOA113" s="4"/>
      <c r="WOB113" s="4"/>
      <c r="WOC113" s="4"/>
      <c r="WOD113" s="4"/>
      <c r="WOE113" s="4"/>
      <c r="WOF113" s="4"/>
      <c r="WOG113" s="4"/>
      <c r="WOH113" s="4"/>
      <c r="WOI113" s="4"/>
      <c r="WOJ113" s="4"/>
      <c r="WOK113" s="4"/>
      <c r="WOL113" s="4"/>
      <c r="WOM113" s="4"/>
      <c r="WON113" s="4"/>
      <c r="WOO113" s="4"/>
      <c r="WOP113" s="4"/>
      <c r="WOQ113" s="4"/>
      <c r="WOR113" s="4"/>
      <c r="WOS113" s="4"/>
      <c r="WOT113" s="4"/>
      <c r="WOU113" s="4"/>
      <c r="WOV113" s="4"/>
      <c r="WOW113" s="4"/>
      <c r="WOX113" s="4"/>
      <c r="WOY113" s="4"/>
      <c r="WOZ113" s="4"/>
      <c r="WPA113" s="4"/>
      <c r="WPB113" s="4"/>
      <c r="WPC113" s="4"/>
      <c r="WPD113" s="4"/>
      <c r="WPE113" s="4"/>
      <c r="WPF113" s="4"/>
      <c r="WPG113" s="4"/>
      <c r="WPH113" s="4"/>
      <c r="WPI113" s="4"/>
      <c r="WPJ113" s="4"/>
      <c r="WPK113" s="4"/>
      <c r="WPL113" s="4"/>
      <c r="WPM113" s="4"/>
      <c r="WPN113" s="4"/>
      <c r="WPO113" s="4"/>
      <c r="WPP113" s="4"/>
      <c r="WPQ113" s="4"/>
      <c r="WPR113" s="4"/>
      <c r="WPS113" s="4"/>
      <c r="WPT113" s="4"/>
      <c r="WPU113" s="4"/>
      <c r="WPV113" s="4"/>
      <c r="WPW113" s="4"/>
      <c r="WPX113" s="4"/>
      <c r="WPY113" s="4"/>
      <c r="WPZ113" s="4"/>
      <c r="WQA113" s="4"/>
      <c r="WQB113" s="4"/>
      <c r="WQC113" s="4"/>
      <c r="WQD113" s="4"/>
      <c r="WQE113" s="4"/>
      <c r="WQF113" s="4"/>
      <c r="WQG113" s="4"/>
      <c r="WQH113" s="4"/>
      <c r="WQI113" s="4"/>
      <c r="WQJ113" s="4"/>
      <c r="WQK113" s="4"/>
      <c r="WQL113" s="4"/>
      <c r="WQM113" s="4"/>
      <c r="WQN113" s="4"/>
      <c r="WQO113" s="4"/>
      <c r="WQP113" s="4"/>
      <c r="WQQ113" s="4"/>
      <c r="WQR113" s="4"/>
      <c r="WQS113" s="4"/>
      <c r="WQT113" s="4"/>
      <c r="WQU113" s="4"/>
      <c r="WQV113" s="4"/>
      <c r="WQW113" s="4"/>
      <c r="WQX113" s="4"/>
      <c r="WQY113" s="4"/>
      <c r="WQZ113" s="4"/>
      <c r="WRA113" s="4"/>
      <c r="WRB113" s="4"/>
      <c r="WRC113" s="4"/>
      <c r="WRD113" s="4"/>
      <c r="WRE113" s="4"/>
      <c r="WRF113" s="4"/>
      <c r="WRG113" s="4"/>
      <c r="WRH113" s="4"/>
      <c r="WRI113" s="4"/>
      <c r="WRJ113" s="4"/>
      <c r="WRK113" s="4"/>
      <c r="WRL113" s="4"/>
      <c r="WRM113" s="4"/>
      <c r="WRN113" s="4"/>
      <c r="WRO113" s="4"/>
      <c r="WRP113" s="4"/>
      <c r="WRQ113" s="4"/>
      <c r="WRR113" s="4"/>
      <c r="WRS113" s="4"/>
      <c r="WRT113" s="4"/>
      <c r="WRU113" s="4"/>
      <c r="WRV113" s="4"/>
      <c r="WRW113" s="4"/>
      <c r="WRX113" s="4"/>
      <c r="WRZ113" s="4"/>
      <c r="WSA113" s="4"/>
      <c r="WSB113" s="4"/>
      <c r="WSC113" s="4"/>
      <c r="WSD113" s="4"/>
      <c r="WSF113" s="4"/>
      <c r="WSJ113" s="4"/>
      <c r="WSK113" s="4"/>
      <c r="WSL113" s="4"/>
      <c r="WSM113" s="4"/>
      <c r="WSN113" s="4"/>
      <c r="WSO113" s="4"/>
      <c r="WSP113" s="4"/>
      <c r="WSQ113" s="4"/>
      <c r="WSR113" s="4"/>
      <c r="WSS113" s="4"/>
      <c r="WSU113" s="4"/>
      <c r="WSV113" s="4"/>
      <c r="WSW113" s="4"/>
      <c r="WSX113" s="4"/>
      <c r="WSY113" s="4"/>
      <c r="WSZ113" s="4"/>
      <c r="WTA113" s="4"/>
      <c r="WTB113" s="4"/>
      <c r="WTC113" s="4"/>
      <c r="WTD113" s="4"/>
      <c r="WTE113" s="4"/>
      <c r="WTF113" s="4"/>
      <c r="WTG113" s="4"/>
      <c r="WTH113" s="4"/>
      <c r="WTI113" s="4"/>
      <c r="WTJ113" s="4"/>
      <c r="WTK113" s="4"/>
      <c r="WTL113" s="4"/>
      <c r="WTM113" s="4"/>
      <c r="WTN113" s="4"/>
      <c r="WTO113" s="4"/>
      <c r="WTP113" s="4"/>
      <c r="WTQ113" s="4"/>
      <c r="WTR113" s="4"/>
      <c r="WTS113" s="4"/>
      <c r="WTT113" s="4"/>
      <c r="WTU113" s="4"/>
      <c r="WTV113" s="4"/>
      <c r="WTW113" s="4"/>
      <c r="WTX113" s="4"/>
      <c r="WTY113" s="4"/>
      <c r="WTZ113" s="4"/>
      <c r="WUA113" s="4"/>
      <c r="WUB113" s="4"/>
      <c r="WUC113" s="4"/>
      <c r="WUD113" s="4"/>
      <c r="WUE113" s="4"/>
      <c r="WUF113" s="4"/>
      <c r="WUG113" s="4"/>
      <c r="WUH113" s="4"/>
      <c r="WUI113" s="4"/>
      <c r="WUJ113" s="4"/>
      <c r="WUK113" s="4"/>
      <c r="WUL113" s="4"/>
      <c r="WUM113" s="4"/>
      <c r="WUN113" s="4"/>
      <c r="WUO113" s="4"/>
      <c r="WUP113" s="4"/>
      <c r="WUQ113" s="4"/>
      <c r="WUR113" s="4"/>
      <c r="WUS113" s="4"/>
      <c r="WUT113" s="4"/>
      <c r="WUU113" s="4"/>
      <c r="WUV113" s="4"/>
      <c r="WUW113" s="4"/>
      <c r="WUX113" s="4"/>
      <c r="WUY113" s="4"/>
      <c r="WUZ113" s="4"/>
      <c r="WVA113" s="4"/>
      <c r="WVB113" s="4"/>
      <c r="WVC113" s="4"/>
      <c r="WVD113" s="4"/>
      <c r="WVE113" s="4"/>
      <c r="WVF113" s="4"/>
      <c r="WVG113" s="4"/>
      <c r="WVH113" s="4"/>
      <c r="WVI113" s="4"/>
      <c r="WVJ113" s="4"/>
      <c r="WVK113" s="4"/>
      <c r="WVL113" s="4"/>
      <c r="WVM113" s="4"/>
      <c r="WVN113" s="4"/>
      <c r="WVO113" s="4"/>
      <c r="WVP113" s="4"/>
      <c r="WVQ113" s="4"/>
      <c r="WVR113" s="4"/>
      <c r="WVS113" s="4"/>
      <c r="WVT113" s="4"/>
      <c r="WVU113" s="4"/>
      <c r="WVV113" s="4"/>
      <c r="WVW113" s="4"/>
      <c r="WVX113" s="4"/>
      <c r="WVY113" s="4"/>
      <c r="WVZ113" s="4"/>
      <c r="WWA113" s="4"/>
      <c r="WWB113" s="4"/>
      <c r="WWC113" s="4"/>
      <c r="WWD113" s="4"/>
      <c r="WWE113" s="4"/>
      <c r="WWF113" s="4"/>
      <c r="WWG113" s="4"/>
      <c r="WWH113" s="4"/>
      <c r="WWI113" s="4"/>
      <c r="WWJ113" s="4"/>
      <c r="WWK113" s="4"/>
      <c r="WWL113" s="4"/>
      <c r="WWM113" s="4"/>
      <c r="WWN113" s="4"/>
      <c r="WWO113" s="4"/>
      <c r="WWP113" s="4"/>
      <c r="WWQ113" s="4"/>
      <c r="WWR113" s="4"/>
      <c r="WWS113" s="4"/>
      <c r="WWT113" s="4"/>
      <c r="WWU113" s="4"/>
      <c r="WWV113" s="4"/>
      <c r="WWW113" s="4"/>
      <c r="WWX113" s="4"/>
      <c r="WWY113" s="4"/>
      <c r="WWZ113" s="4"/>
      <c r="WXA113" s="4"/>
      <c r="WXB113" s="4"/>
      <c r="WXC113" s="4"/>
      <c r="WXD113" s="4"/>
      <c r="WXE113" s="4"/>
      <c r="WXF113" s="4"/>
      <c r="WXG113" s="4"/>
      <c r="WXH113" s="4"/>
      <c r="WXI113" s="4"/>
      <c r="WXJ113" s="4"/>
      <c r="WXK113" s="4"/>
      <c r="WXL113" s="4"/>
      <c r="WXM113" s="4"/>
      <c r="WXN113" s="4"/>
      <c r="WXO113" s="4"/>
      <c r="WXP113" s="4"/>
      <c r="WXQ113" s="4"/>
      <c r="WXR113" s="4"/>
      <c r="WXS113" s="4"/>
      <c r="WXT113" s="4"/>
      <c r="WXU113" s="4"/>
      <c r="WXV113" s="4"/>
      <c r="WXW113" s="4"/>
      <c r="WXX113" s="4"/>
      <c r="WXY113" s="4"/>
      <c r="WXZ113" s="4"/>
      <c r="WYA113" s="4"/>
      <c r="WYB113" s="4"/>
      <c r="WYC113" s="4"/>
      <c r="WYD113" s="4"/>
      <c r="WYE113" s="4"/>
      <c r="WYF113" s="4"/>
      <c r="WYG113" s="4"/>
      <c r="WYH113" s="4"/>
      <c r="WYI113" s="4"/>
      <c r="WYJ113" s="4"/>
      <c r="WYK113" s="4"/>
      <c r="WYL113" s="4"/>
      <c r="WYM113" s="4"/>
      <c r="WYN113" s="4"/>
      <c r="WYO113" s="4"/>
      <c r="WYP113" s="4"/>
      <c r="WYQ113" s="4"/>
      <c r="WYR113" s="4"/>
      <c r="WYS113" s="4"/>
      <c r="WYT113" s="4"/>
      <c r="WYU113" s="4"/>
      <c r="WYV113" s="4"/>
      <c r="WYW113" s="4"/>
      <c r="WYX113" s="4"/>
      <c r="WYY113" s="4"/>
      <c r="WYZ113" s="4"/>
      <c r="WZA113" s="4"/>
      <c r="WZB113" s="4"/>
      <c r="WZC113" s="4"/>
      <c r="WZD113" s="4"/>
      <c r="WZE113" s="4"/>
      <c r="WZF113" s="4"/>
      <c r="WZG113" s="4"/>
      <c r="WZH113" s="4"/>
      <c r="WZI113" s="4"/>
      <c r="WZJ113" s="4"/>
      <c r="WZK113" s="4"/>
      <c r="WZL113" s="4"/>
      <c r="WZM113" s="4"/>
      <c r="WZN113" s="4"/>
      <c r="WZO113" s="4"/>
      <c r="WZP113" s="4"/>
      <c r="WZQ113" s="4"/>
      <c r="WZR113" s="4"/>
      <c r="WZS113" s="4"/>
      <c r="WZT113" s="4"/>
      <c r="WZU113" s="4"/>
      <c r="WZV113" s="4"/>
      <c r="WZW113" s="4"/>
      <c r="WZX113" s="4"/>
      <c r="WZY113" s="4"/>
      <c r="WZZ113" s="4"/>
      <c r="XAA113" s="4"/>
      <c r="XAB113" s="4"/>
      <c r="XAC113" s="4"/>
      <c r="XAD113" s="4"/>
      <c r="XAE113" s="4"/>
      <c r="XAF113" s="4"/>
      <c r="XAG113" s="4"/>
      <c r="XAH113" s="4"/>
      <c r="XAI113" s="4"/>
      <c r="XAJ113" s="4"/>
      <c r="XAK113" s="4"/>
      <c r="XAL113" s="4"/>
      <c r="XAM113" s="4"/>
      <c r="XAN113" s="4"/>
      <c r="XAO113" s="4"/>
      <c r="XAP113" s="4"/>
      <c r="XAQ113" s="4"/>
      <c r="XAR113" s="4"/>
      <c r="XAS113" s="4"/>
      <c r="XAT113" s="4"/>
      <c r="XAU113" s="4"/>
      <c r="XAV113" s="4"/>
      <c r="XAW113" s="4"/>
      <c r="XAX113" s="4"/>
      <c r="XAY113" s="4"/>
      <c r="XAZ113" s="4"/>
      <c r="XBA113" s="4"/>
      <c r="XBB113" s="4"/>
      <c r="XBC113" s="4"/>
      <c r="XBD113" s="4"/>
      <c r="XBE113" s="4"/>
      <c r="XBF113" s="4"/>
      <c r="XBG113" s="4"/>
      <c r="XBH113" s="4"/>
      <c r="XBI113" s="4"/>
      <c r="XBJ113" s="4"/>
      <c r="XBK113" s="4"/>
      <c r="XBL113" s="4"/>
      <c r="XBM113" s="4"/>
      <c r="XBN113" s="4"/>
      <c r="XBO113" s="4"/>
      <c r="XBP113" s="4"/>
      <c r="XBQ113" s="4"/>
      <c r="XBR113" s="4"/>
      <c r="XBS113" s="4"/>
      <c r="XBT113" s="4"/>
      <c r="XBU113" s="4"/>
      <c r="XBV113" s="4"/>
      <c r="XBW113" s="4"/>
      <c r="XBX113" s="4"/>
      <c r="XBY113" s="4"/>
      <c r="XBZ113" s="4"/>
      <c r="XCA113" s="4"/>
      <c r="XCB113" s="4"/>
      <c r="XCC113" s="4"/>
      <c r="XCD113" s="4"/>
      <c r="XCE113" s="4"/>
      <c r="XCF113" s="4"/>
      <c r="XCG113" s="4"/>
      <c r="XCH113" s="4"/>
      <c r="XCI113" s="4"/>
      <c r="XCJ113" s="4"/>
      <c r="XCK113" s="4"/>
      <c r="XCL113" s="4"/>
      <c r="XCM113" s="4"/>
      <c r="XCN113" s="4"/>
      <c r="XCO113" s="4"/>
      <c r="XCP113" s="4"/>
      <c r="XCQ113" s="4"/>
      <c r="XCR113" s="4"/>
      <c r="XCS113" s="4"/>
      <c r="XCT113" s="4"/>
      <c r="XCU113" s="4"/>
      <c r="XCV113" s="4"/>
      <c r="XCW113" s="4"/>
      <c r="XCX113" s="4"/>
      <c r="XCY113" s="4"/>
      <c r="XCZ113" s="4"/>
      <c r="XDA113" s="4"/>
      <c r="XDB113" s="4"/>
      <c r="XDC113" s="4"/>
      <c r="XDD113" s="4"/>
      <c r="XDE113" s="4"/>
      <c r="XDF113" s="4"/>
      <c r="XDG113" s="4"/>
      <c r="XDH113" s="4"/>
      <c r="XDI113" s="4"/>
      <c r="XDJ113" s="4"/>
      <c r="XDK113" s="4"/>
      <c r="XDL113" s="4"/>
      <c r="XDM113" s="4"/>
      <c r="XDN113" s="4"/>
      <c r="XDO113" s="4"/>
      <c r="XDP113" s="4"/>
      <c r="XDQ113" s="4"/>
      <c r="XDR113" s="4"/>
      <c r="XDS113" s="4"/>
      <c r="XDT113" s="4"/>
      <c r="XDU113" s="4"/>
      <c r="XDV113" s="4"/>
      <c r="XDW113" s="4"/>
      <c r="XDX113" s="4"/>
      <c r="XDY113" s="4"/>
      <c r="XDZ113" s="4"/>
      <c r="XEA113" s="4"/>
      <c r="XEB113" s="4"/>
      <c r="XEC113" s="4"/>
      <c r="XED113" s="4"/>
      <c r="XEE113" s="4"/>
      <c r="XEF113" s="4"/>
      <c r="XEG113" s="4"/>
      <c r="XEH113" s="4"/>
      <c r="XEI113" s="4"/>
      <c r="XEJ113" s="4"/>
      <c r="XEK113" s="4"/>
      <c r="XEL113" s="4"/>
      <c r="XEM113" s="4"/>
      <c r="XEN113" s="4"/>
      <c r="XEO113" s="4"/>
      <c r="XEP113" s="4"/>
      <c r="XEQ113" s="4"/>
      <c r="XER113" s="4"/>
      <c r="XES113" s="4"/>
      <c r="XET113" s="4"/>
      <c r="XEU113" s="4"/>
      <c r="XEV113" s="4"/>
      <c r="XEW113" s="4"/>
      <c r="XEX113" s="4"/>
      <c r="XEY113" s="4"/>
    </row>
    <row r="114" spans="1:16379" ht="16.5" customHeight="1" x14ac:dyDescent="0.2">
      <c r="A114" s="1170"/>
      <c r="B114" s="1091"/>
      <c r="C114" s="1091"/>
      <c r="D114" s="1179"/>
      <c r="E114" s="1179"/>
      <c r="F114" s="1159" t="s">
        <v>235</v>
      </c>
      <c r="G114" s="1160"/>
      <c r="H114" s="1160"/>
      <c r="I114" s="1160"/>
      <c r="J114" s="1160"/>
      <c r="K114" s="1160"/>
      <c r="L114" s="1160"/>
      <c r="M114" s="1160"/>
      <c r="N114" s="1160"/>
      <c r="O114" s="1160"/>
      <c r="P114" s="1160"/>
      <c r="Q114" s="1160"/>
      <c r="R114" s="1160"/>
      <c r="S114" s="1160"/>
      <c r="T114" s="1160"/>
      <c r="U114" s="1160"/>
      <c r="V114" s="1160"/>
      <c r="W114" s="1161"/>
      <c r="X114" s="408"/>
      <c r="Y114" s="755">
        <f>SUM(Y113)</f>
        <v>150332000</v>
      </c>
      <c r="Z114" s="755"/>
      <c r="AA114" s="755"/>
      <c r="AB114" s="755">
        <f>+Y114+Z114+AA114</f>
        <v>150332000</v>
      </c>
      <c r="AC114" s="105">
        <f>+SUM(AC113)</f>
        <v>0</v>
      </c>
      <c r="AD114" s="105">
        <f t="shared" ref="AD114:AP114" si="31">+SUM(AD113)</f>
        <v>0</v>
      </c>
      <c r="AE114" s="105">
        <f t="shared" si="31"/>
        <v>0</v>
      </c>
      <c r="AF114" s="105">
        <f t="shared" si="31"/>
        <v>0</v>
      </c>
      <c r="AG114" s="105">
        <f t="shared" si="31"/>
        <v>52616200</v>
      </c>
      <c r="AH114" s="105">
        <f t="shared" si="31"/>
        <v>0</v>
      </c>
      <c r="AI114" s="105">
        <f t="shared" si="31"/>
        <v>67649400</v>
      </c>
      <c r="AJ114" s="105">
        <f t="shared" si="31"/>
        <v>0</v>
      </c>
      <c r="AK114" s="105">
        <f t="shared" si="31"/>
        <v>0</v>
      </c>
      <c r="AL114" s="105">
        <f t="shared" si="31"/>
        <v>30066400</v>
      </c>
      <c r="AM114" s="105">
        <f t="shared" si="31"/>
        <v>0</v>
      </c>
      <c r="AN114" s="105">
        <f t="shared" si="31"/>
        <v>0</v>
      </c>
      <c r="AO114" s="105">
        <f t="shared" si="31"/>
        <v>0</v>
      </c>
      <c r="AP114" s="105">
        <f t="shared" si="31"/>
        <v>150332000</v>
      </c>
      <c r="AQ114" s="105"/>
      <c r="AR114" s="105"/>
      <c r="AS114" s="105"/>
      <c r="AT114" s="859"/>
      <c r="AU114" s="859"/>
      <c r="AV114" s="448"/>
      <c r="AW114" s="448"/>
      <c r="AX114" s="448"/>
      <c r="AY114" s="652"/>
      <c r="AZ114" s="1005"/>
      <c r="BA114" s="448"/>
      <c r="BB114" s="448"/>
      <c r="BC114" s="448"/>
      <c r="BD114" s="448"/>
      <c r="BE114" s="448"/>
      <c r="BF114" s="448"/>
    </row>
    <row r="115" spans="1:16379" ht="16.5" customHeight="1" x14ac:dyDescent="0.2">
      <c r="A115" s="1170"/>
      <c r="B115" s="1092"/>
      <c r="C115" s="1092"/>
      <c r="D115" s="1180"/>
      <c r="E115" s="1180"/>
      <c r="F115" s="1165" t="s">
        <v>33</v>
      </c>
      <c r="G115" s="1165"/>
      <c r="H115" s="1165"/>
      <c r="I115" s="1165"/>
      <c r="J115" s="1165"/>
      <c r="K115" s="1165"/>
      <c r="L115" s="1165"/>
      <c r="M115" s="1165"/>
      <c r="N115" s="1165"/>
      <c r="O115" s="1165"/>
      <c r="P115" s="1165"/>
      <c r="Q115" s="1165"/>
      <c r="R115" s="1165"/>
      <c r="S115" s="1165"/>
      <c r="T115" s="1165"/>
      <c r="U115" s="1165"/>
      <c r="V115" s="1165"/>
      <c r="W115" s="128"/>
      <c r="X115" s="407"/>
      <c r="Y115" s="753">
        <f>+Y114+Y112</f>
        <v>368332000</v>
      </c>
      <c r="Z115" s="753">
        <f>+Z114+Z112</f>
        <v>0</v>
      </c>
      <c r="AA115" s="753"/>
      <c r="AB115" s="753">
        <f t="shared" ref="AB115:AB139" si="32">+Y115+Z115+AA115</f>
        <v>368332000</v>
      </c>
      <c r="AC115" s="100"/>
      <c r="AD115" s="100"/>
      <c r="AE115" s="100"/>
      <c r="AF115" s="100"/>
      <c r="AG115" s="100"/>
      <c r="AH115" s="100"/>
      <c r="AI115" s="100"/>
      <c r="AJ115" s="100"/>
      <c r="AK115" s="100"/>
      <c r="AL115" s="100"/>
      <c r="AM115" s="100"/>
      <c r="AN115" s="100"/>
      <c r="AO115" s="100"/>
      <c r="AP115" s="100">
        <f>+AP112+AP114</f>
        <v>225605064</v>
      </c>
      <c r="AQ115" s="100"/>
      <c r="AR115" s="100"/>
      <c r="AS115" s="100"/>
      <c r="AT115" s="862"/>
      <c r="AU115" s="862"/>
      <c r="AV115" s="448"/>
      <c r="AW115" s="448"/>
      <c r="AX115" s="448"/>
      <c r="AY115" s="652"/>
      <c r="AZ115" s="1005"/>
      <c r="BA115" s="448"/>
      <c r="BB115" s="448"/>
      <c r="BC115" s="448"/>
      <c r="BD115" s="448"/>
      <c r="BE115" s="448"/>
      <c r="BF115" s="448"/>
    </row>
    <row r="116" spans="1:16379" ht="37.5" customHeight="1" x14ac:dyDescent="0.2">
      <c r="A116" s="1170" t="str">
        <f>E12</f>
        <v>113 Bogotá reconoce a sus maestras, maestros y directivos docentes.</v>
      </c>
      <c r="B116" s="1170" t="str">
        <f>B73</f>
        <v>Código 386 
Tres centros de Innovación que dinamizan las Estrategias y procesos en la Red de Innovación del Maestro</v>
      </c>
      <c r="C116" s="1170" t="str">
        <f>C73</f>
        <v>Componente N° 2: Estrategia de Cualificación investigación e innovación docente: Comunidades de saber y de práctica pedagógica</v>
      </c>
      <c r="D116" s="1173" t="s">
        <v>302</v>
      </c>
      <c r="E116" s="1173" t="s">
        <v>108272</v>
      </c>
      <c r="F116" s="1155" t="s">
        <v>303</v>
      </c>
      <c r="G116" s="243">
        <v>52</v>
      </c>
      <c r="H116" s="596" t="s">
        <v>248</v>
      </c>
      <c r="I116" s="120">
        <v>80151504</v>
      </c>
      <c r="J116" s="2" t="s">
        <v>249</v>
      </c>
      <c r="K116" s="119">
        <v>30303</v>
      </c>
      <c r="L116" s="119" t="s">
        <v>223</v>
      </c>
      <c r="M116" s="120" t="s">
        <v>164</v>
      </c>
      <c r="N116" s="120" t="s">
        <v>250</v>
      </c>
      <c r="O116" s="120" t="s">
        <v>129</v>
      </c>
      <c r="P116" s="120" t="s">
        <v>129</v>
      </c>
      <c r="Q116" s="766" t="s">
        <v>251</v>
      </c>
      <c r="R116" s="95" t="s">
        <v>94</v>
      </c>
      <c r="S116" s="95" t="s">
        <v>94</v>
      </c>
      <c r="T116" s="96">
        <v>1</v>
      </c>
      <c r="U116" s="3">
        <v>2</v>
      </c>
      <c r="V116" s="120" t="s">
        <v>252</v>
      </c>
      <c r="W116" s="37" t="s">
        <v>129</v>
      </c>
      <c r="X116" s="37"/>
      <c r="Y116" s="716">
        <f>2423551-380122</f>
        <v>2043429</v>
      </c>
      <c r="Z116" s="737"/>
      <c r="AA116" s="737"/>
      <c r="AB116" s="716">
        <f t="shared" si="32"/>
        <v>2043429</v>
      </c>
      <c r="AC116" s="85">
        <v>2423551</v>
      </c>
      <c r="AD116" s="85"/>
      <c r="AE116" s="85"/>
      <c r="AF116" s="85"/>
      <c r="AG116" s="85"/>
      <c r="AH116" s="85"/>
      <c r="AI116" s="85"/>
      <c r="AJ116" s="85"/>
      <c r="AK116" s="85"/>
      <c r="AL116" s="85"/>
      <c r="AM116" s="85"/>
      <c r="AN116" s="85"/>
      <c r="AO116" s="85"/>
      <c r="AP116" s="85">
        <f t="shared" ref="AP116:AP133" si="33">+AC116+AD116+AE116+AF116+AG116+AH116+AI116+AJ116+AK116+AL116+AM116+AN116+AO116</f>
        <v>2423551</v>
      </c>
      <c r="AQ116" s="85"/>
      <c r="AR116" s="85"/>
      <c r="AS116" s="85"/>
      <c r="AT116" s="860">
        <f>AB116</f>
        <v>2043429</v>
      </c>
      <c r="AU116" s="860">
        <f>BF116</f>
        <v>2043429</v>
      </c>
      <c r="AV116" s="548">
        <f>AB116</f>
        <v>2043429</v>
      </c>
      <c r="AW116" s="448"/>
      <c r="AX116" s="448"/>
      <c r="AY116" s="652">
        <f>SUBTOTAL(9,AV116:AX116)</f>
        <v>2043429</v>
      </c>
      <c r="AZ116" s="543">
        <v>43489</v>
      </c>
      <c r="BA116" s="545">
        <v>3</v>
      </c>
      <c r="BB116" s="504" t="s">
        <v>108266</v>
      </c>
      <c r="BC116" s="548">
        <v>2043429</v>
      </c>
      <c r="BD116" s="448"/>
      <c r="BE116" s="448"/>
      <c r="BF116" s="88">
        <f>SUM(BC116:BE116)</f>
        <v>2043429</v>
      </c>
    </row>
    <row r="117" spans="1:16379" ht="37.5" customHeight="1" x14ac:dyDescent="0.2">
      <c r="A117" s="1170"/>
      <c r="B117" s="1170"/>
      <c r="C117" s="1170"/>
      <c r="D117" s="1173"/>
      <c r="E117" s="1173"/>
      <c r="F117" s="1156"/>
      <c r="G117" s="942">
        <v>52</v>
      </c>
      <c r="H117" s="941" t="s">
        <v>108532</v>
      </c>
      <c r="I117" s="120"/>
      <c r="J117" s="2"/>
      <c r="K117" s="119"/>
      <c r="L117" s="119"/>
      <c r="M117" s="120"/>
      <c r="N117" s="120"/>
      <c r="O117" s="120"/>
      <c r="P117" s="120"/>
      <c r="Q117" s="769" t="s">
        <v>251</v>
      </c>
      <c r="R117" s="95"/>
      <c r="S117" s="95"/>
      <c r="T117" s="96"/>
      <c r="U117" s="3"/>
      <c r="V117" s="120"/>
      <c r="W117" s="37"/>
      <c r="X117" s="938" t="s">
        <v>108534</v>
      </c>
      <c r="Y117" s="939">
        <v>380122</v>
      </c>
      <c r="Z117" s="940"/>
      <c r="AA117" s="940"/>
      <c r="AB117" s="647">
        <f t="shared" si="32"/>
        <v>380122</v>
      </c>
      <c r="AC117" s="85"/>
      <c r="AD117" s="85"/>
      <c r="AE117" s="85"/>
      <c r="AF117" s="85"/>
      <c r="AG117" s="85"/>
      <c r="AH117" s="85"/>
      <c r="AI117" s="85"/>
      <c r="AJ117" s="85"/>
      <c r="AK117" s="85"/>
      <c r="AL117" s="85"/>
      <c r="AM117" s="85"/>
      <c r="AN117" s="85"/>
      <c r="AO117" s="85"/>
      <c r="AP117" s="85"/>
      <c r="AQ117" s="85"/>
      <c r="AR117" s="85"/>
      <c r="AS117" s="85"/>
      <c r="AT117" s="860"/>
      <c r="AU117" s="860"/>
      <c r="AV117" s="548"/>
      <c r="AW117" s="448"/>
      <c r="AX117" s="448"/>
      <c r="AY117" s="652"/>
      <c r="AZ117" s="543"/>
      <c r="BA117" s="545"/>
      <c r="BB117" s="504"/>
      <c r="BC117" s="548"/>
      <c r="BD117" s="448"/>
      <c r="BE117" s="448"/>
      <c r="BF117" s="88"/>
    </row>
    <row r="118" spans="1:16379" ht="77.25" customHeight="1" x14ac:dyDescent="0.2">
      <c r="A118" s="1170"/>
      <c r="B118" s="1170"/>
      <c r="C118" s="1170"/>
      <c r="D118" s="1173"/>
      <c r="E118" s="1173"/>
      <c r="F118" s="1156"/>
      <c r="G118" s="617">
        <v>52</v>
      </c>
      <c r="H118" s="596" t="s">
        <v>253</v>
      </c>
      <c r="I118" s="119">
        <v>80131502</v>
      </c>
      <c r="J118" s="81" t="s">
        <v>249</v>
      </c>
      <c r="K118" s="119">
        <v>30303</v>
      </c>
      <c r="L118" s="119" t="s">
        <v>223</v>
      </c>
      <c r="M118" s="119" t="s">
        <v>149</v>
      </c>
      <c r="N118" s="119" t="s">
        <v>254</v>
      </c>
      <c r="O118" s="119" t="s">
        <v>19</v>
      </c>
      <c r="P118" s="119" t="s">
        <v>372</v>
      </c>
      <c r="Q118" s="765" t="s">
        <v>251</v>
      </c>
      <c r="R118" s="109" t="s">
        <v>7</v>
      </c>
      <c r="S118" s="109" t="s">
        <v>7</v>
      </c>
      <c r="T118" s="593">
        <v>2</v>
      </c>
      <c r="U118" s="597">
        <v>1</v>
      </c>
      <c r="V118" s="119" t="s">
        <v>59</v>
      </c>
      <c r="W118" s="587" t="s">
        <v>324</v>
      </c>
      <c r="X118" s="587" t="s">
        <v>108321</v>
      </c>
      <c r="Y118" s="737">
        <f>7782006+145581</f>
        <v>7927587</v>
      </c>
      <c r="Z118" s="737"/>
      <c r="AA118" s="737"/>
      <c r="AB118" s="737">
        <f t="shared" si="32"/>
        <v>7927587</v>
      </c>
      <c r="AC118" s="87"/>
      <c r="AD118" s="87"/>
      <c r="AE118" s="87"/>
      <c r="AF118" s="87"/>
      <c r="AG118" s="87">
        <v>7782006</v>
      </c>
      <c r="AH118" s="87"/>
      <c r="AI118" s="87"/>
      <c r="AJ118" s="87"/>
      <c r="AK118" s="87"/>
      <c r="AL118" s="87"/>
      <c r="AM118" s="87"/>
      <c r="AN118" s="87"/>
      <c r="AO118" s="87"/>
      <c r="AP118" s="87">
        <f t="shared" si="33"/>
        <v>7782006</v>
      </c>
      <c r="AQ118" s="87"/>
      <c r="AR118" s="87"/>
      <c r="AS118" s="87"/>
      <c r="AT118" s="1074">
        <v>7927587</v>
      </c>
      <c r="AU118" s="860">
        <f t="shared" ref="AU118:AU125" si="34">BF118</f>
        <v>7927587</v>
      </c>
      <c r="AV118" s="652">
        <v>7927587</v>
      </c>
      <c r="AW118" s="652"/>
      <c r="AX118" s="652"/>
      <c r="AY118" s="652">
        <f>SUBTOTAL(9,AV118:AX118)</f>
        <v>7927587</v>
      </c>
      <c r="AZ118" s="543">
        <v>43579</v>
      </c>
      <c r="BA118" s="545">
        <v>63</v>
      </c>
      <c r="BB118" s="1075" t="s">
        <v>108488</v>
      </c>
      <c r="BC118" s="652">
        <v>7927587</v>
      </c>
      <c r="BD118" s="652"/>
      <c r="BE118" s="652"/>
      <c r="BF118" s="652">
        <f t="shared" ref="BF118:BF127" si="35">SUM(BC118:BE118)</f>
        <v>7927587</v>
      </c>
    </row>
    <row r="119" spans="1:16379" ht="50.25" customHeight="1" x14ac:dyDescent="0.2">
      <c r="A119" s="1170"/>
      <c r="B119" s="1170"/>
      <c r="C119" s="1170"/>
      <c r="D119" s="1173"/>
      <c r="E119" s="1173"/>
      <c r="F119" s="1156"/>
      <c r="G119" s="617">
        <v>52</v>
      </c>
      <c r="H119" s="89" t="s">
        <v>255</v>
      </c>
      <c r="I119" s="119">
        <v>82111901</v>
      </c>
      <c r="J119" s="81" t="s">
        <v>249</v>
      </c>
      <c r="K119" s="119">
        <v>30303</v>
      </c>
      <c r="L119" s="119" t="s">
        <v>223</v>
      </c>
      <c r="M119" s="119" t="s">
        <v>256</v>
      </c>
      <c r="N119" s="119" t="s">
        <v>257</v>
      </c>
      <c r="O119" s="119" t="s">
        <v>19</v>
      </c>
      <c r="P119" s="119" t="s">
        <v>370</v>
      </c>
      <c r="Q119" s="765" t="s">
        <v>251</v>
      </c>
      <c r="R119" s="109" t="s">
        <v>94</v>
      </c>
      <c r="S119" s="109" t="s">
        <v>94</v>
      </c>
      <c r="T119" s="621">
        <v>345</v>
      </c>
      <c r="U119" s="597">
        <v>0</v>
      </c>
      <c r="V119" s="119" t="s">
        <v>59</v>
      </c>
      <c r="W119" s="587" t="s">
        <v>324</v>
      </c>
      <c r="X119" s="587"/>
      <c r="Y119" s="737">
        <v>43104611</v>
      </c>
      <c r="Z119" s="737"/>
      <c r="AA119" s="737"/>
      <c r="AB119" s="716">
        <f t="shared" si="32"/>
        <v>43104611</v>
      </c>
      <c r="AC119" s="85"/>
      <c r="AD119" s="85">
        <v>3748227</v>
      </c>
      <c r="AE119" s="85">
        <v>3748227</v>
      </c>
      <c r="AF119" s="85">
        <v>3748227</v>
      </c>
      <c r="AG119" s="85">
        <v>3748227</v>
      </c>
      <c r="AH119" s="85">
        <v>3748227</v>
      </c>
      <c r="AI119" s="85">
        <v>3748227</v>
      </c>
      <c r="AJ119" s="85">
        <v>3748227</v>
      </c>
      <c r="AK119" s="85">
        <v>3748227</v>
      </c>
      <c r="AL119" s="85">
        <v>3748227</v>
      </c>
      <c r="AM119" s="85">
        <v>3748227</v>
      </c>
      <c r="AN119" s="85">
        <v>5622341</v>
      </c>
      <c r="AO119" s="85"/>
      <c r="AP119" s="85">
        <f t="shared" si="33"/>
        <v>43104611</v>
      </c>
      <c r="AQ119" s="85"/>
      <c r="AR119" s="85"/>
      <c r="AS119" s="85"/>
      <c r="AT119" s="860">
        <f t="shared" ref="AT119:AT125" si="36">AB119</f>
        <v>43104611</v>
      </c>
      <c r="AU119" s="860">
        <f t="shared" si="34"/>
        <v>14648287</v>
      </c>
      <c r="AV119" s="548">
        <f>AB119</f>
        <v>43104611</v>
      </c>
      <c r="AW119" s="448"/>
      <c r="AX119" s="448"/>
      <c r="AY119" s="652">
        <f t="shared" ref="AY119:AY128" si="37">SUBTOTAL(9,AV119:AX119)</f>
        <v>43104611</v>
      </c>
      <c r="AZ119" s="543">
        <v>43487</v>
      </c>
      <c r="BA119" s="545">
        <v>16</v>
      </c>
      <c r="BB119" s="504" t="s">
        <v>108245</v>
      </c>
      <c r="BC119" s="652">
        <v>14648287</v>
      </c>
      <c r="BD119" s="652"/>
      <c r="BE119" s="652"/>
      <c r="BF119" s="652">
        <f t="shared" si="35"/>
        <v>14648287</v>
      </c>
    </row>
    <row r="120" spans="1:16379" ht="37.5" customHeight="1" x14ac:dyDescent="0.2">
      <c r="A120" s="1170"/>
      <c r="B120" s="1170"/>
      <c r="C120" s="1170"/>
      <c r="D120" s="1173"/>
      <c r="E120" s="1173"/>
      <c r="F120" s="1156"/>
      <c r="G120" s="617">
        <v>52</v>
      </c>
      <c r="H120" s="89" t="s">
        <v>258</v>
      </c>
      <c r="I120" s="119">
        <v>82141505</v>
      </c>
      <c r="J120" s="81" t="s">
        <v>249</v>
      </c>
      <c r="K120" s="119">
        <v>30303</v>
      </c>
      <c r="L120" s="119" t="s">
        <v>223</v>
      </c>
      <c r="M120" s="119" t="s">
        <v>351</v>
      </c>
      <c r="N120" s="119" t="s">
        <v>347</v>
      </c>
      <c r="O120" s="119" t="s">
        <v>19</v>
      </c>
      <c r="P120" s="119" t="s">
        <v>370</v>
      </c>
      <c r="Q120" s="765" t="s">
        <v>251</v>
      </c>
      <c r="R120" s="109" t="s">
        <v>94</v>
      </c>
      <c r="S120" s="109" t="s">
        <v>94</v>
      </c>
      <c r="T120" s="621">
        <v>345</v>
      </c>
      <c r="U120" s="597">
        <v>0</v>
      </c>
      <c r="V120" s="119" t="s">
        <v>59</v>
      </c>
      <c r="W120" s="587" t="s">
        <v>324</v>
      </c>
      <c r="X120" s="587"/>
      <c r="Y120" s="737">
        <v>33612469</v>
      </c>
      <c r="Z120" s="737"/>
      <c r="AA120" s="737"/>
      <c r="AB120" s="716">
        <f t="shared" si="32"/>
        <v>33612469</v>
      </c>
      <c r="AC120" s="85"/>
      <c r="AD120" s="85">
        <v>2922823</v>
      </c>
      <c r="AE120" s="85">
        <v>2922823</v>
      </c>
      <c r="AF120" s="85">
        <v>2922823</v>
      </c>
      <c r="AG120" s="85">
        <v>2922823</v>
      </c>
      <c r="AH120" s="85">
        <v>2922823</v>
      </c>
      <c r="AI120" s="85">
        <v>2922823</v>
      </c>
      <c r="AJ120" s="85">
        <v>2922823</v>
      </c>
      <c r="AK120" s="85">
        <v>2922823</v>
      </c>
      <c r="AL120" s="85">
        <v>2922823</v>
      </c>
      <c r="AM120" s="85">
        <v>2922823</v>
      </c>
      <c r="AN120" s="85">
        <v>4384239</v>
      </c>
      <c r="AO120" s="85"/>
      <c r="AP120" s="85">
        <f t="shared" si="33"/>
        <v>33612469</v>
      </c>
      <c r="AQ120" s="85"/>
      <c r="AR120" s="85"/>
      <c r="AS120" s="85"/>
      <c r="AT120" s="860">
        <f t="shared" si="36"/>
        <v>33612469</v>
      </c>
      <c r="AU120" s="860">
        <f t="shared" si="34"/>
        <v>10937388</v>
      </c>
      <c r="AV120" s="548">
        <f>AB120</f>
        <v>33612469</v>
      </c>
      <c r="AW120" s="448"/>
      <c r="AX120" s="448"/>
      <c r="AY120" s="652">
        <f t="shared" si="37"/>
        <v>33612469</v>
      </c>
      <c r="AZ120" s="543">
        <v>43487</v>
      </c>
      <c r="BA120" s="545">
        <v>14</v>
      </c>
      <c r="BB120" s="504" t="s">
        <v>108243</v>
      </c>
      <c r="BC120" s="652">
        <v>10937388</v>
      </c>
      <c r="BD120" s="652"/>
      <c r="BE120" s="652"/>
      <c r="BF120" s="652">
        <f t="shared" si="35"/>
        <v>10937388</v>
      </c>
    </row>
    <row r="121" spans="1:16379" ht="66.75" customHeight="1" x14ac:dyDescent="0.2">
      <c r="A121" s="1170"/>
      <c r="B121" s="1170"/>
      <c r="C121" s="1170"/>
      <c r="D121" s="1173"/>
      <c r="E121" s="1173"/>
      <c r="F121" s="1156"/>
      <c r="G121" s="617">
        <v>52</v>
      </c>
      <c r="H121" s="89" t="s">
        <v>259</v>
      </c>
      <c r="I121" s="119">
        <v>80161500</v>
      </c>
      <c r="J121" s="81" t="s">
        <v>249</v>
      </c>
      <c r="K121" s="119">
        <v>30303</v>
      </c>
      <c r="L121" s="119" t="s">
        <v>223</v>
      </c>
      <c r="M121" s="119" t="s">
        <v>112</v>
      </c>
      <c r="N121" s="119" t="s">
        <v>230</v>
      </c>
      <c r="O121" s="119" t="s">
        <v>19</v>
      </c>
      <c r="P121" s="119" t="s">
        <v>370</v>
      </c>
      <c r="Q121" s="765" t="s">
        <v>251</v>
      </c>
      <c r="R121" s="109" t="s">
        <v>94</v>
      </c>
      <c r="S121" s="109" t="s">
        <v>94</v>
      </c>
      <c r="T121" s="621">
        <v>345</v>
      </c>
      <c r="U121" s="597">
        <v>1</v>
      </c>
      <c r="V121" s="119" t="s">
        <v>59</v>
      </c>
      <c r="W121" s="587" t="s">
        <v>324</v>
      </c>
      <c r="X121" s="587"/>
      <c r="Y121" s="737">
        <v>45418440</v>
      </c>
      <c r="Z121" s="737"/>
      <c r="AA121" s="737"/>
      <c r="AB121" s="716">
        <f t="shared" si="32"/>
        <v>45418440</v>
      </c>
      <c r="AC121" s="85"/>
      <c r="AD121" s="85">
        <v>3784870</v>
      </c>
      <c r="AE121" s="85">
        <v>3784870</v>
      </c>
      <c r="AF121" s="85">
        <v>3784870</v>
      </c>
      <c r="AG121" s="85">
        <v>3784870</v>
      </c>
      <c r="AH121" s="85">
        <v>3784870</v>
      </c>
      <c r="AI121" s="85">
        <v>3784870</v>
      </c>
      <c r="AJ121" s="85">
        <v>3784870</v>
      </c>
      <c r="AK121" s="85">
        <v>3784870</v>
      </c>
      <c r="AL121" s="85">
        <v>3784870</v>
      </c>
      <c r="AM121" s="85">
        <v>3784870</v>
      </c>
      <c r="AN121" s="85">
        <v>3784870</v>
      </c>
      <c r="AO121" s="85">
        <v>3784870</v>
      </c>
      <c r="AP121" s="85">
        <f t="shared" si="33"/>
        <v>45418440</v>
      </c>
      <c r="AQ121" s="85"/>
      <c r="AR121" s="85"/>
      <c r="AS121" s="85"/>
      <c r="AT121" s="860">
        <f t="shared" si="36"/>
        <v>45418440</v>
      </c>
      <c r="AU121" s="1074">
        <f t="shared" si="34"/>
        <v>15770291</v>
      </c>
      <c r="AV121" s="548">
        <f>AB121</f>
        <v>45418440</v>
      </c>
      <c r="AW121" s="448"/>
      <c r="AX121" s="448"/>
      <c r="AY121" s="652">
        <f t="shared" si="37"/>
        <v>45418440</v>
      </c>
      <c r="AZ121" s="543">
        <v>43481</v>
      </c>
      <c r="BA121" s="545">
        <v>3</v>
      </c>
      <c r="BB121" s="504" t="s">
        <v>108248</v>
      </c>
      <c r="BC121" s="652">
        <v>15770291</v>
      </c>
      <c r="BD121" s="652"/>
      <c r="BE121" s="652"/>
      <c r="BF121" s="652">
        <f t="shared" si="35"/>
        <v>15770291</v>
      </c>
    </row>
    <row r="122" spans="1:16379" ht="62.25" customHeight="1" x14ac:dyDescent="0.2">
      <c r="A122" s="1170"/>
      <c r="B122" s="1170"/>
      <c r="C122" s="1170"/>
      <c r="D122" s="1173"/>
      <c r="E122" s="1173"/>
      <c r="F122" s="1156"/>
      <c r="G122" s="617">
        <v>53</v>
      </c>
      <c r="H122" s="89" t="s">
        <v>260</v>
      </c>
      <c r="I122" s="119">
        <v>81111800</v>
      </c>
      <c r="J122" s="81" t="s">
        <v>261</v>
      </c>
      <c r="K122" s="119">
        <v>30303</v>
      </c>
      <c r="L122" s="119" t="s">
        <v>223</v>
      </c>
      <c r="M122" s="119" t="s">
        <v>256</v>
      </c>
      <c r="N122" s="119" t="s">
        <v>257</v>
      </c>
      <c r="O122" s="119" t="s">
        <v>19</v>
      </c>
      <c r="P122" s="119" t="s">
        <v>370</v>
      </c>
      <c r="Q122" s="765" t="s">
        <v>113</v>
      </c>
      <c r="R122" s="109" t="s">
        <v>94</v>
      </c>
      <c r="S122" s="109" t="s">
        <v>94</v>
      </c>
      <c r="T122" s="621">
        <v>345</v>
      </c>
      <c r="U122" s="597">
        <v>0</v>
      </c>
      <c r="V122" s="119" t="s">
        <v>59</v>
      </c>
      <c r="W122" s="587" t="s">
        <v>324</v>
      </c>
      <c r="X122" s="587"/>
      <c r="Y122" s="737">
        <v>41441400</v>
      </c>
      <c r="Z122" s="737"/>
      <c r="AA122" s="737"/>
      <c r="AB122" s="716">
        <f t="shared" si="32"/>
        <v>41441400</v>
      </c>
      <c r="AC122" s="85"/>
      <c r="AD122" s="85">
        <v>3552120</v>
      </c>
      <c r="AE122" s="85">
        <v>3552120</v>
      </c>
      <c r="AF122" s="85">
        <v>3552120</v>
      </c>
      <c r="AG122" s="85">
        <v>3552120</v>
      </c>
      <c r="AH122" s="85">
        <v>3552120</v>
      </c>
      <c r="AI122" s="85">
        <v>3552120</v>
      </c>
      <c r="AJ122" s="85">
        <v>3552120</v>
      </c>
      <c r="AK122" s="85">
        <v>3552120</v>
      </c>
      <c r="AL122" s="85">
        <v>3552120</v>
      </c>
      <c r="AM122" s="85">
        <v>3552120</v>
      </c>
      <c r="AN122" s="85">
        <v>5920200</v>
      </c>
      <c r="AO122" s="85"/>
      <c r="AP122" s="85">
        <f t="shared" si="33"/>
        <v>41441400</v>
      </c>
      <c r="AQ122" s="85"/>
      <c r="AR122" s="85"/>
      <c r="AS122" s="85"/>
      <c r="AT122" s="860">
        <f t="shared" si="36"/>
        <v>41441400</v>
      </c>
      <c r="AU122" s="1074">
        <f t="shared" si="34"/>
        <v>17752960</v>
      </c>
      <c r="AV122" s="548">
        <f>AB122</f>
        <v>41441400</v>
      </c>
      <c r="AW122" s="448"/>
      <c r="AX122" s="448"/>
      <c r="AY122" s="652">
        <f t="shared" si="37"/>
        <v>41441400</v>
      </c>
      <c r="AZ122" s="543">
        <v>43487</v>
      </c>
      <c r="BA122" s="545">
        <v>12</v>
      </c>
      <c r="BB122" s="504" t="s">
        <v>108241</v>
      </c>
      <c r="BC122" s="652">
        <v>17752960</v>
      </c>
      <c r="BD122" s="652"/>
      <c r="BE122" s="652"/>
      <c r="BF122" s="652">
        <f t="shared" si="35"/>
        <v>17752960</v>
      </c>
    </row>
    <row r="123" spans="1:16379" ht="37.5" customHeight="1" x14ac:dyDescent="0.2">
      <c r="A123" s="1170"/>
      <c r="B123" s="1170"/>
      <c r="C123" s="1170"/>
      <c r="D123" s="1173"/>
      <c r="E123" s="1173"/>
      <c r="F123" s="1156"/>
      <c r="G123" s="617">
        <v>52</v>
      </c>
      <c r="H123" s="89" t="s">
        <v>262</v>
      </c>
      <c r="I123" s="119" t="s">
        <v>263</v>
      </c>
      <c r="J123" s="81" t="s">
        <v>249</v>
      </c>
      <c r="K123" s="119">
        <v>30303</v>
      </c>
      <c r="L123" s="119" t="s">
        <v>223</v>
      </c>
      <c r="M123" s="119" t="s">
        <v>348</v>
      </c>
      <c r="N123" s="119" t="s">
        <v>349</v>
      </c>
      <c r="O123" s="119" t="s">
        <v>19</v>
      </c>
      <c r="P123" s="119" t="s">
        <v>370</v>
      </c>
      <c r="Q123" s="765" t="s">
        <v>251</v>
      </c>
      <c r="R123" s="109" t="s">
        <v>94</v>
      </c>
      <c r="S123" s="109" t="s">
        <v>94</v>
      </c>
      <c r="T123" s="621">
        <v>345</v>
      </c>
      <c r="U123" s="597">
        <v>0</v>
      </c>
      <c r="V123" s="119" t="s">
        <v>59</v>
      </c>
      <c r="W123" s="587" t="s">
        <v>324</v>
      </c>
      <c r="X123" s="587"/>
      <c r="Y123" s="737">
        <v>17428747</v>
      </c>
      <c r="Z123" s="737"/>
      <c r="AA123" s="737"/>
      <c r="AB123" s="716">
        <f t="shared" si="32"/>
        <v>17428747</v>
      </c>
      <c r="AC123" s="85"/>
      <c r="AD123" s="85"/>
      <c r="AE123" s="85"/>
      <c r="AF123" s="85"/>
      <c r="AG123" s="85"/>
      <c r="AH123" s="85"/>
      <c r="AI123" s="85">
        <v>4846842</v>
      </c>
      <c r="AJ123" s="85"/>
      <c r="AK123" s="85"/>
      <c r="AL123" s="85">
        <v>7592951</v>
      </c>
      <c r="AM123" s="85"/>
      <c r="AN123" s="85">
        <v>4988954</v>
      </c>
      <c r="AO123" s="85"/>
      <c r="AP123" s="85">
        <f t="shared" si="33"/>
        <v>17428747</v>
      </c>
      <c r="AQ123" s="85"/>
      <c r="AR123" s="85"/>
      <c r="AS123" s="85"/>
      <c r="AT123" s="860">
        <f t="shared" si="36"/>
        <v>17428747</v>
      </c>
      <c r="AU123" s="1074">
        <f t="shared" si="34"/>
        <v>0</v>
      </c>
      <c r="AV123" s="548">
        <f>AB123</f>
        <v>17428747</v>
      </c>
      <c r="AW123" s="448"/>
      <c r="AX123" s="448"/>
      <c r="AY123" s="652">
        <f t="shared" si="37"/>
        <v>17428747</v>
      </c>
      <c r="AZ123" s="543">
        <v>43487</v>
      </c>
      <c r="BA123" s="545">
        <v>15</v>
      </c>
      <c r="BB123" s="504" t="s">
        <v>108244</v>
      </c>
      <c r="BC123" s="652">
        <v>0</v>
      </c>
      <c r="BD123" s="652"/>
      <c r="BE123" s="652"/>
      <c r="BF123" s="652">
        <f t="shared" si="35"/>
        <v>0</v>
      </c>
    </row>
    <row r="124" spans="1:16379" ht="37.5" customHeight="1" x14ac:dyDescent="0.2">
      <c r="A124" s="1170"/>
      <c r="B124" s="1170"/>
      <c r="C124" s="1170"/>
      <c r="D124" s="1173"/>
      <c r="E124" s="1173"/>
      <c r="F124" s="1156"/>
      <c r="G124" s="617">
        <v>52</v>
      </c>
      <c r="H124" s="89" t="s">
        <v>264</v>
      </c>
      <c r="I124" s="119" t="s">
        <v>263</v>
      </c>
      <c r="J124" s="81" t="s">
        <v>249</v>
      </c>
      <c r="K124" s="119">
        <v>30303</v>
      </c>
      <c r="L124" s="119" t="s">
        <v>223</v>
      </c>
      <c r="M124" s="119" t="s">
        <v>350</v>
      </c>
      <c r="N124" s="119" t="s">
        <v>349</v>
      </c>
      <c r="O124" s="119" t="s">
        <v>19</v>
      </c>
      <c r="P124" s="119" t="s">
        <v>370</v>
      </c>
      <c r="Q124" s="765" t="s">
        <v>251</v>
      </c>
      <c r="R124" s="109" t="s">
        <v>94</v>
      </c>
      <c r="S124" s="109" t="s">
        <v>94</v>
      </c>
      <c r="T124" s="593">
        <v>11</v>
      </c>
      <c r="U124" s="597">
        <v>1</v>
      </c>
      <c r="V124" s="119" t="s">
        <v>59</v>
      </c>
      <c r="W124" s="587" t="s">
        <v>324</v>
      </c>
      <c r="X124" s="622" t="s">
        <v>108204</v>
      </c>
      <c r="Y124" s="737">
        <f>28480000-4300000</f>
        <v>24180000</v>
      </c>
      <c r="Z124" s="737"/>
      <c r="AA124" s="737"/>
      <c r="AB124" s="716">
        <f t="shared" si="32"/>
        <v>24180000</v>
      </c>
      <c r="AC124" s="85"/>
      <c r="AD124" s="85"/>
      <c r="AE124" s="85">
        <v>3500000</v>
      </c>
      <c r="AF124" s="85"/>
      <c r="AG124" s="85">
        <v>3500000</v>
      </c>
      <c r="AH124" s="85">
        <v>3500000</v>
      </c>
      <c r="AI124" s="85">
        <v>3500000</v>
      </c>
      <c r="AJ124" s="85">
        <v>3500000</v>
      </c>
      <c r="AK124" s="85">
        <v>3500000</v>
      </c>
      <c r="AL124" s="85">
        <v>3500000</v>
      </c>
      <c r="AM124" s="85">
        <v>3500000</v>
      </c>
      <c r="AN124" s="85">
        <v>480000</v>
      </c>
      <c r="AO124" s="85"/>
      <c r="AP124" s="85">
        <f t="shared" si="33"/>
        <v>28480000</v>
      </c>
      <c r="AQ124" s="85"/>
      <c r="AR124" s="85"/>
      <c r="AS124" s="85"/>
      <c r="AT124" s="860">
        <f t="shared" si="36"/>
        <v>24180000</v>
      </c>
      <c r="AU124" s="860">
        <f t="shared" si="34"/>
        <v>1901200</v>
      </c>
      <c r="AV124" s="548">
        <f>AB124</f>
        <v>24180000</v>
      </c>
      <c r="AW124" s="448"/>
      <c r="AX124" s="448"/>
      <c r="AY124" s="652">
        <f t="shared" si="37"/>
        <v>24180000</v>
      </c>
      <c r="AZ124" s="543">
        <v>43493</v>
      </c>
      <c r="BA124" s="545">
        <v>21</v>
      </c>
      <c r="BB124" s="504" t="s">
        <v>108247</v>
      </c>
      <c r="BC124" s="652">
        <v>1901200</v>
      </c>
      <c r="BD124" s="652"/>
      <c r="BE124" s="652"/>
      <c r="BF124" s="652">
        <f t="shared" si="35"/>
        <v>1901200</v>
      </c>
    </row>
    <row r="125" spans="1:16379" ht="37.5" customHeight="1" x14ac:dyDescent="0.2">
      <c r="A125" s="1170"/>
      <c r="B125" s="1170"/>
      <c r="C125" s="1170"/>
      <c r="D125" s="1173"/>
      <c r="E125" s="1173"/>
      <c r="F125" s="1156"/>
      <c r="G125" s="617">
        <v>52</v>
      </c>
      <c r="H125" s="89" t="s">
        <v>265</v>
      </c>
      <c r="I125" s="119">
        <v>82141505</v>
      </c>
      <c r="J125" s="81" t="s">
        <v>249</v>
      </c>
      <c r="K125" s="119">
        <v>30303</v>
      </c>
      <c r="L125" s="119" t="s">
        <v>223</v>
      </c>
      <c r="M125" s="119" t="s">
        <v>352</v>
      </c>
      <c r="N125" s="119" t="s">
        <v>347</v>
      </c>
      <c r="O125" s="119" t="s">
        <v>19</v>
      </c>
      <c r="P125" s="119" t="s">
        <v>370</v>
      </c>
      <c r="Q125" s="765" t="s">
        <v>251</v>
      </c>
      <c r="R125" s="109" t="s">
        <v>94</v>
      </c>
      <c r="S125" s="109" t="s">
        <v>94</v>
      </c>
      <c r="T125" s="593">
        <v>11</v>
      </c>
      <c r="U125" s="597">
        <v>1</v>
      </c>
      <c r="V125" s="119" t="s">
        <v>59</v>
      </c>
      <c r="W125" s="587" t="s">
        <v>324</v>
      </c>
      <c r="X125" s="587"/>
      <c r="Y125" s="737">
        <v>17409600</v>
      </c>
      <c r="Z125" s="737"/>
      <c r="AA125" s="737"/>
      <c r="AB125" s="716">
        <f t="shared" si="32"/>
        <v>17409600</v>
      </c>
      <c r="AC125" s="85"/>
      <c r="AD125" s="85"/>
      <c r="AE125" s="85">
        <v>4221816</v>
      </c>
      <c r="AF125" s="85"/>
      <c r="AG125" s="85"/>
      <c r="AH125" s="85"/>
      <c r="AI125" s="85">
        <v>2901600</v>
      </c>
      <c r="AJ125" s="85">
        <v>4221816</v>
      </c>
      <c r="AK125" s="85"/>
      <c r="AL125" s="85"/>
      <c r="AM125" s="85">
        <v>6064368</v>
      </c>
      <c r="AN125" s="85"/>
      <c r="AO125" s="85"/>
      <c r="AP125" s="85">
        <f t="shared" si="33"/>
        <v>17409600</v>
      </c>
      <c r="AQ125" s="85"/>
      <c r="AR125" s="85"/>
      <c r="AS125" s="85"/>
      <c r="AT125" s="860">
        <f t="shared" si="36"/>
        <v>17409600</v>
      </c>
      <c r="AU125" s="860">
        <f t="shared" si="34"/>
        <v>4270000</v>
      </c>
      <c r="AV125" s="548">
        <f>AB125</f>
        <v>17409600</v>
      </c>
      <c r="AW125" s="811"/>
      <c r="AX125" s="448"/>
      <c r="AY125" s="652">
        <f t="shared" si="37"/>
        <v>17409600</v>
      </c>
      <c r="AZ125" s="543">
        <v>43487</v>
      </c>
      <c r="BA125" s="545">
        <v>13</v>
      </c>
      <c r="BB125" s="504" t="s">
        <v>108242</v>
      </c>
      <c r="BC125" s="652">
        <v>4270000</v>
      </c>
      <c r="BD125" s="652"/>
      <c r="BE125" s="652"/>
      <c r="BF125" s="652">
        <f t="shared" si="35"/>
        <v>4270000</v>
      </c>
    </row>
    <row r="126" spans="1:16379" ht="58.5" customHeight="1" x14ac:dyDescent="0.2">
      <c r="A126" s="1171"/>
      <c r="B126" s="1171"/>
      <c r="C126" s="1171"/>
      <c r="D126" s="1173"/>
      <c r="E126" s="1173"/>
      <c r="F126" s="1174"/>
      <c r="G126" s="617">
        <v>52</v>
      </c>
      <c r="H126" s="596" t="s">
        <v>266</v>
      </c>
      <c r="I126" s="119" t="s">
        <v>267</v>
      </c>
      <c r="J126" s="81" t="s">
        <v>249</v>
      </c>
      <c r="K126" s="119">
        <v>30303</v>
      </c>
      <c r="L126" s="119" t="s">
        <v>223</v>
      </c>
      <c r="M126" s="119" t="s">
        <v>268</v>
      </c>
      <c r="N126" s="119" t="s">
        <v>269</v>
      </c>
      <c r="O126" s="119" t="s">
        <v>19</v>
      </c>
      <c r="P126" s="119" t="s">
        <v>373</v>
      </c>
      <c r="Q126" s="765" t="s">
        <v>251</v>
      </c>
      <c r="R126" s="109" t="s">
        <v>94</v>
      </c>
      <c r="S126" s="109" t="s">
        <v>9</v>
      </c>
      <c r="T126" s="593">
        <v>9</v>
      </c>
      <c r="U126" s="597">
        <v>1</v>
      </c>
      <c r="V126" s="119" t="s">
        <v>108107</v>
      </c>
      <c r="W126" s="587" t="s">
        <v>83</v>
      </c>
      <c r="X126" s="622" t="s">
        <v>108204</v>
      </c>
      <c r="Y126" s="756">
        <v>13800153</v>
      </c>
      <c r="Z126" s="737"/>
      <c r="AA126" s="737"/>
      <c r="AB126" s="716">
        <f t="shared" si="32"/>
        <v>13800153</v>
      </c>
      <c r="AC126" s="85"/>
      <c r="AD126" s="85"/>
      <c r="AE126" s="85">
        <v>10100000</v>
      </c>
      <c r="AF126" s="85"/>
      <c r="AG126" s="85"/>
      <c r="AH126" s="85"/>
      <c r="AI126" s="85"/>
      <c r="AJ126" s="85">
        <v>8006883</v>
      </c>
      <c r="AK126" s="85"/>
      <c r="AL126" s="85"/>
      <c r="AM126" s="85">
        <v>4000000</v>
      </c>
      <c r="AN126" s="85"/>
      <c r="AO126" s="85"/>
      <c r="AP126" s="85">
        <f t="shared" si="33"/>
        <v>22106883</v>
      </c>
      <c r="AQ126" s="85"/>
      <c r="AR126" s="85"/>
      <c r="AS126" s="85"/>
      <c r="AT126" s="860">
        <v>13800153</v>
      </c>
      <c r="AU126" s="860">
        <f>BF126</f>
        <v>2878754</v>
      </c>
      <c r="AV126" s="548">
        <v>13800153</v>
      </c>
      <c r="AW126" s="811"/>
      <c r="AX126" s="448"/>
      <c r="AY126" s="652">
        <f t="shared" si="37"/>
        <v>13800153</v>
      </c>
      <c r="AZ126" s="543">
        <v>43532</v>
      </c>
      <c r="BA126" s="545">
        <v>43</v>
      </c>
      <c r="BB126" s="504" t="s">
        <v>108357</v>
      </c>
      <c r="BC126" s="652">
        <v>2878754</v>
      </c>
      <c r="BD126" s="652"/>
      <c r="BE126" s="652"/>
      <c r="BF126" s="652">
        <f t="shared" si="35"/>
        <v>2878754</v>
      </c>
    </row>
    <row r="127" spans="1:16379" ht="36.75" hidden="1" customHeight="1" x14ac:dyDescent="0.2">
      <c r="A127" s="1171"/>
      <c r="B127" s="1171"/>
      <c r="C127" s="1171"/>
      <c r="D127" s="1173"/>
      <c r="E127" s="1173"/>
      <c r="F127" s="1174"/>
      <c r="G127" s="651"/>
      <c r="H127" s="694" t="s">
        <v>108358</v>
      </c>
      <c r="I127" s="119"/>
      <c r="J127" s="81"/>
      <c r="K127" s="119"/>
      <c r="L127" s="119"/>
      <c r="M127" s="119"/>
      <c r="N127" s="119"/>
      <c r="O127" s="119"/>
      <c r="P127" s="119"/>
      <c r="Q127" s="765"/>
      <c r="R127" s="109"/>
      <c r="S127" s="109"/>
      <c r="T127" s="593"/>
      <c r="U127" s="597"/>
      <c r="V127" s="119"/>
      <c r="W127" s="587"/>
      <c r="X127" s="693" t="s">
        <v>108392</v>
      </c>
      <c r="Y127" s="751">
        <f>7892330-2065945-5826385</f>
        <v>0</v>
      </c>
      <c r="Z127" s="737"/>
      <c r="AA127" s="737"/>
      <c r="AB127" s="716">
        <f>Y127</f>
        <v>0</v>
      </c>
      <c r="AC127" s="647"/>
      <c r="AD127" s="647"/>
      <c r="AE127" s="647"/>
      <c r="AF127" s="647"/>
      <c r="AG127" s="647"/>
      <c r="AH127" s="647"/>
      <c r="AI127" s="647"/>
      <c r="AJ127" s="647"/>
      <c r="AK127" s="647"/>
      <c r="AL127" s="647"/>
      <c r="AM127" s="647"/>
      <c r="AN127" s="647"/>
      <c r="AO127" s="647"/>
      <c r="AP127" s="647"/>
      <c r="AQ127" s="647"/>
      <c r="AR127" s="647"/>
      <c r="AS127" s="647"/>
      <c r="AT127" s="1307"/>
      <c r="AU127" s="860">
        <f>BF127</f>
        <v>0</v>
      </c>
      <c r="AV127" s="648">
        <v>0</v>
      </c>
      <c r="AW127" s="812"/>
      <c r="AX127" s="813"/>
      <c r="AY127" s="809">
        <f t="shared" si="37"/>
        <v>0</v>
      </c>
      <c r="AZ127" s="649"/>
      <c r="BA127" s="545"/>
      <c r="BB127" s="504"/>
      <c r="BC127" s="448"/>
      <c r="BD127" s="448"/>
      <c r="BE127" s="448"/>
      <c r="BF127" s="652">
        <f t="shared" si="35"/>
        <v>0</v>
      </c>
    </row>
    <row r="128" spans="1:16379" ht="69" customHeight="1" x14ac:dyDescent="0.2">
      <c r="A128" s="1170"/>
      <c r="B128" s="1170"/>
      <c r="C128" s="1170"/>
      <c r="D128" s="1173"/>
      <c r="E128" s="1173"/>
      <c r="F128" s="1156"/>
      <c r="G128" s="617">
        <v>54</v>
      </c>
      <c r="H128" s="89" t="s">
        <v>270</v>
      </c>
      <c r="I128" s="119">
        <v>80111621</v>
      </c>
      <c r="J128" s="81" t="s">
        <v>222</v>
      </c>
      <c r="K128" s="119">
        <v>30303</v>
      </c>
      <c r="L128" s="119" t="s">
        <v>223</v>
      </c>
      <c r="M128" s="119" t="s">
        <v>244</v>
      </c>
      <c r="N128" s="119" t="s">
        <v>245</v>
      </c>
      <c r="O128" s="119" t="s">
        <v>19</v>
      </c>
      <c r="P128" s="119" t="s">
        <v>371</v>
      </c>
      <c r="Q128" s="765" t="s">
        <v>226</v>
      </c>
      <c r="R128" s="109" t="s">
        <v>95</v>
      </c>
      <c r="S128" s="109" t="s">
        <v>95</v>
      </c>
      <c r="T128" s="593">
        <v>7</v>
      </c>
      <c r="U128" s="597">
        <v>1</v>
      </c>
      <c r="V128" s="119" t="s">
        <v>59</v>
      </c>
      <c r="W128" s="587" t="s">
        <v>324</v>
      </c>
      <c r="X128" s="937" t="s">
        <v>108530</v>
      </c>
      <c r="Y128" s="737">
        <v>60000000</v>
      </c>
      <c r="Z128" s="737"/>
      <c r="AA128" s="737"/>
      <c r="AB128" s="716">
        <f t="shared" si="32"/>
        <v>60000000</v>
      </c>
      <c r="AC128" s="85"/>
      <c r="AD128" s="85"/>
      <c r="AE128" s="85"/>
      <c r="AF128" s="85"/>
      <c r="AG128" s="85"/>
      <c r="AH128" s="85"/>
      <c r="AI128" s="85"/>
      <c r="AJ128" s="85">
        <v>20000000</v>
      </c>
      <c r="AK128" s="85"/>
      <c r="AL128" s="85">
        <v>20000000</v>
      </c>
      <c r="AM128" s="85"/>
      <c r="AN128" s="85">
        <v>20000000</v>
      </c>
      <c r="AO128" s="85"/>
      <c r="AP128" s="85">
        <f t="shared" si="33"/>
        <v>60000000</v>
      </c>
      <c r="AQ128" s="85"/>
      <c r="AR128" s="85"/>
      <c r="AS128" s="85"/>
      <c r="AT128" s="1074">
        <f>AY128</f>
        <v>60000000</v>
      </c>
      <c r="AU128" s="860">
        <f>BF128</f>
        <v>0</v>
      </c>
      <c r="AV128" s="548">
        <v>60000000</v>
      </c>
      <c r="AW128" s="508"/>
      <c r="AX128" s="508"/>
      <c r="AY128" s="652">
        <f t="shared" si="37"/>
        <v>60000000</v>
      </c>
      <c r="AZ128" s="543">
        <v>43599</v>
      </c>
      <c r="BA128" s="545">
        <v>78</v>
      </c>
      <c r="BB128" s="504" t="s">
        <v>108586</v>
      </c>
      <c r="BC128" s="652">
        <v>0</v>
      </c>
      <c r="BD128" s="652"/>
      <c r="BE128" s="652"/>
      <c r="BF128" s="652">
        <f t="shared" ref="BF128:BF133" si="38">SUM(BC128:BE128)</f>
        <v>0</v>
      </c>
    </row>
    <row r="129" spans="1:16379" ht="94.5" customHeight="1" x14ac:dyDescent="0.2">
      <c r="A129" s="1170"/>
      <c r="B129" s="1170"/>
      <c r="C129" s="1170"/>
      <c r="D129" s="1173"/>
      <c r="E129" s="1173"/>
      <c r="F129" s="1156"/>
      <c r="G129" s="617">
        <v>55</v>
      </c>
      <c r="H129" s="89" t="s">
        <v>271</v>
      </c>
      <c r="I129" s="119">
        <v>80111621</v>
      </c>
      <c r="J129" s="81" t="s">
        <v>295</v>
      </c>
      <c r="K129" s="119">
        <v>30303</v>
      </c>
      <c r="L129" s="119" t="s">
        <v>223</v>
      </c>
      <c r="M129" s="119" t="s">
        <v>244</v>
      </c>
      <c r="N129" s="119" t="s">
        <v>245</v>
      </c>
      <c r="O129" s="119" t="s">
        <v>19</v>
      </c>
      <c r="P129" s="119" t="s">
        <v>371</v>
      </c>
      <c r="Q129" s="765" t="s">
        <v>296</v>
      </c>
      <c r="R129" s="188" t="s">
        <v>9</v>
      </c>
      <c r="S129" s="188" t="s">
        <v>9</v>
      </c>
      <c r="T129" s="593">
        <v>9</v>
      </c>
      <c r="U129" s="597">
        <v>1</v>
      </c>
      <c r="V129" s="119" t="s">
        <v>59</v>
      </c>
      <c r="W129" s="587" t="s">
        <v>324</v>
      </c>
      <c r="X129" s="620" t="s">
        <v>108320</v>
      </c>
      <c r="Y129" s="737">
        <f>69332632+4714400-25536907</f>
        <v>48510125</v>
      </c>
      <c r="Z129" s="737"/>
      <c r="AA129" s="737"/>
      <c r="AB129" s="716">
        <f t="shared" si="32"/>
        <v>48510125</v>
      </c>
      <c r="AC129" s="85"/>
      <c r="AD129" s="85"/>
      <c r="AE129" s="85">
        <v>6501717</v>
      </c>
      <c r="AF129" s="85">
        <v>6501717</v>
      </c>
      <c r="AG129" s="85">
        <v>6501717</v>
      </c>
      <c r="AH129" s="85">
        <v>4315456</v>
      </c>
      <c r="AI129" s="85"/>
      <c r="AJ129" s="85">
        <v>6501717</v>
      </c>
      <c r="AK129" s="85">
        <v>6501717</v>
      </c>
      <c r="AL129" s="85">
        <v>6501717</v>
      </c>
      <c r="AM129" s="85">
        <v>13003435</v>
      </c>
      <c r="AN129" s="85">
        <v>13003439</v>
      </c>
      <c r="AO129" s="85"/>
      <c r="AP129" s="85">
        <f t="shared" si="33"/>
        <v>69332632</v>
      </c>
      <c r="AQ129" s="85"/>
      <c r="AR129" s="85"/>
      <c r="AS129" s="85"/>
      <c r="AT129" s="860">
        <v>48510125</v>
      </c>
      <c r="AU129" s="1074">
        <f>BF129</f>
        <v>4678682</v>
      </c>
      <c r="AV129" s="548">
        <f>AT129</f>
        <v>48510125</v>
      </c>
      <c r="AW129" s="448"/>
      <c r="AX129" s="448"/>
      <c r="AY129" s="652">
        <f>SUBTOTAL(9,AV129:AX129)</f>
        <v>48510125</v>
      </c>
      <c r="AZ129" s="543">
        <v>43531</v>
      </c>
      <c r="BA129" s="545">
        <v>42</v>
      </c>
      <c r="BB129" s="504" t="s">
        <v>108354</v>
      </c>
      <c r="BC129" s="652">
        <v>4678682</v>
      </c>
      <c r="BD129" s="652"/>
      <c r="BE129" s="652"/>
      <c r="BF129" s="652">
        <f t="shared" si="38"/>
        <v>4678682</v>
      </c>
    </row>
    <row r="130" spans="1:16379" s="4" customFormat="1" ht="72.75" customHeight="1" x14ac:dyDescent="0.2">
      <c r="A130" s="1171"/>
      <c r="B130" s="1171"/>
      <c r="C130" s="1171"/>
      <c r="D130" s="1173"/>
      <c r="E130" s="1173"/>
      <c r="F130" s="1174"/>
      <c r="G130" s="964">
        <v>56</v>
      </c>
      <c r="H130" s="89" t="s">
        <v>374</v>
      </c>
      <c r="I130" s="119" t="s">
        <v>108394</v>
      </c>
      <c r="J130" s="81" t="s">
        <v>273</v>
      </c>
      <c r="K130" s="119">
        <v>30303</v>
      </c>
      <c r="L130" s="119" t="s">
        <v>223</v>
      </c>
      <c r="M130" s="119" t="s">
        <v>164</v>
      </c>
      <c r="N130" s="119" t="s">
        <v>250</v>
      </c>
      <c r="O130" s="119" t="s">
        <v>19</v>
      </c>
      <c r="P130" s="119" t="s">
        <v>376</v>
      </c>
      <c r="Q130" s="765" t="s">
        <v>163</v>
      </c>
      <c r="R130" s="109" t="s">
        <v>9</v>
      </c>
      <c r="S130" s="109" t="s">
        <v>95</v>
      </c>
      <c r="T130" s="593">
        <v>3</v>
      </c>
      <c r="U130" s="597">
        <v>1</v>
      </c>
      <c r="V130" s="119" t="s">
        <v>60</v>
      </c>
      <c r="W130" s="587" t="str">
        <f>IF(V130=[4]listas!$C$1,[4]listas!$B$1,IF(V130=[4]listas!$C$2,[4]listas!$B$2,IF(V130=[4]listas!$C$3,[4]listas!$B$3,IF(V130=[4]listas!$C$4,[4]listas!$B$4,IF(V130=[4]listas!$C$5,[4]listas!$B$5,IF(V130=[4]listas!$C$6,[4]listas!$B$6,IF(V130=[4]listas!$C$7,[4]listas!$B$7,IF(V130=[4]listas!$C$8,[4]listas!$B$8,""))))))))</f>
        <v>CCE-06</v>
      </c>
      <c r="X130" s="587" t="s">
        <v>108393</v>
      </c>
      <c r="Y130" s="737">
        <f>39000000+4026456+2065945</f>
        <v>45092401</v>
      </c>
      <c r="Z130" s="737"/>
      <c r="AA130" s="737"/>
      <c r="AB130" s="737">
        <f t="shared" si="32"/>
        <v>45092401</v>
      </c>
      <c r="AC130" s="87"/>
      <c r="AD130" s="87"/>
      <c r="AE130" s="87"/>
      <c r="AF130" s="87"/>
      <c r="AG130" s="87">
        <v>17333334</v>
      </c>
      <c r="AH130" s="87">
        <v>21666666</v>
      </c>
      <c r="AI130" s="87"/>
      <c r="AJ130" s="87"/>
      <c r="AK130" s="87"/>
      <c r="AL130" s="87"/>
      <c r="AM130" s="87"/>
      <c r="AN130" s="87"/>
      <c r="AO130" s="87"/>
      <c r="AP130" s="87">
        <f t="shared" si="33"/>
        <v>39000000</v>
      </c>
      <c r="AQ130" s="87"/>
      <c r="AR130" s="87"/>
      <c r="AS130" s="87"/>
      <c r="AT130" s="860">
        <v>45092401</v>
      </c>
      <c r="AU130" s="1074">
        <f>BF130</f>
        <v>0</v>
      </c>
      <c r="AV130" s="548">
        <v>45092401</v>
      </c>
      <c r="AW130" s="448"/>
      <c r="AX130" s="448"/>
      <c r="AY130" s="652">
        <f>SUBTOTAL(9,AV130:AX130)</f>
        <v>45092401</v>
      </c>
      <c r="AZ130" s="543">
        <v>43593</v>
      </c>
      <c r="BA130" s="545">
        <v>72</v>
      </c>
      <c r="BB130" s="545" t="s">
        <v>108480</v>
      </c>
      <c r="BC130" s="652">
        <v>0</v>
      </c>
      <c r="BD130" s="652"/>
      <c r="BE130" s="652"/>
      <c r="BF130" s="652">
        <f t="shared" si="38"/>
        <v>0</v>
      </c>
    </row>
    <row r="131" spans="1:16379" ht="48" customHeight="1" x14ac:dyDescent="0.2">
      <c r="A131" s="1171"/>
      <c r="B131" s="1171"/>
      <c r="C131" s="1171"/>
      <c r="D131" s="1173"/>
      <c r="E131" s="1173"/>
      <c r="F131" s="1174"/>
      <c r="G131" s="617">
        <v>72</v>
      </c>
      <c r="H131" s="596" t="s">
        <v>274</v>
      </c>
      <c r="I131" s="119">
        <v>43231512</v>
      </c>
      <c r="J131" s="81" t="s">
        <v>295</v>
      </c>
      <c r="K131" s="119">
        <v>30303</v>
      </c>
      <c r="L131" s="119" t="s">
        <v>223</v>
      </c>
      <c r="M131" s="119" t="s">
        <v>275</v>
      </c>
      <c r="N131" s="119" t="s">
        <v>276</v>
      </c>
      <c r="O131" s="119" t="s">
        <v>19</v>
      </c>
      <c r="P131" s="119" t="s">
        <v>375</v>
      </c>
      <c r="Q131" s="594" t="s">
        <v>296</v>
      </c>
      <c r="R131" s="109" t="s">
        <v>9</v>
      </c>
      <c r="S131" s="109" t="s">
        <v>7</v>
      </c>
      <c r="T131" s="593">
        <v>12</v>
      </c>
      <c r="U131" s="597">
        <v>1</v>
      </c>
      <c r="V131" s="119" t="s">
        <v>78</v>
      </c>
      <c r="W131" s="587" t="str">
        <f>IF(V131=[4]listas!$C$1,[4]listas!$B$1,IF(V131=[4]listas!$C$2,[4]listas!$B$2,IF(V131=[4]listas!$C$3,[4]listas!$B$3,IF(V131=[4]listas!$C$4,[4]listas!$B$4,IF(V131=[4]listas!$C$5,[4]listas!$B$5,IF(V131=[4]listas!$C$6,[4]listas!$B$6,IF(V131=[4]listas!$C$7,[4]listas!$B$7,IF(V131=[4]listas!$C$8,[4]listas!$B$8,""))))))))</f>
        <v>CCE-07</v>
      </c>
      <c r="X131" s="587" t="s">
        <v>108491</v>
      </c>
      <c r="Y131" s="737">
        <f>28208661-19356252+3996814-80129</f>
        <v>12769094</v>
      </c>
      <c r="Z131" s="737"/>
      <c r="AA131" s="737"/>
      <c r="AB131" s="737">
        <f t="shared" si="32"/>
        <v>12769094</v>
      </c>
      <c r="AC131" s="866"/>
      <c r="AD131" s="866"/>
      <c r="AE131" s="866"/>
      <c r="AF131" s="866"/>
      <c r="AG131" s="866"/>
      <c r="AH131" s="866">
        <v>28208661</v>
      </c>
      <c r="AI131" s="866"/>
      <c r="AJ131" s="866"/>
      <c r="AK131" s="866"/>
      <c r="AL131" s="866"/>
      <c r="AM131" s="866"/>
      <c r="AN131" s="866"/>
      <c r="AO131" s="866"/>
      <c r="AP131" s="866">
        <f t="shared" si="33"/>
        <v>28208661</v>
      </c>
      <c r="AQ131" s="866"/>
      <c r="AR131" s="866"/>
      <c r="AS131" s="866"/>
      <c r="AT131" s="860">
        <v>12769094</v>
      </c>
      <c r="AU131" s="1077">
        <f>BF131</f>
        <v>614174</v>
      </c>
      <c r="AV131" s="548">
        <v>12769094</v>
      </c>
      <c r="AW131" s="448"/>
      <c r="AX131" s="448"/>
      <c r="AY131" s="1072">
        <f>SUBTOTAL(9,AV131:AX131)</f>
        <v>12769094</v>
      </c>
      <c r="AZ131" s="543">
        <v>43567</v>
      </c>
      <c r="BA131" s="545">
        <v>62</v>
      </c>
      <c r="BB131" s="508" t="s">
        <v>108480</v>
      </c>
      <c r="BC131" s="652">
        <v>614174</v>
      </c>
      <c r="BD131" s="652"/>
      <c r="BE131" s="652"/>
      <c r="BF131" s="652">
        <f t="shared" si="38"/>
        <v>614174</v>
      </c>
    </row>
    <row r="132" spans="1:16379" s="450" customFormat="1" ht="48" customHeight="1" x14ac:dyDescent="0.2">
      <c r="A132" s="1171"/>
      <c r="B132" s="1171"/>
      <c r="C132" s="1171"/>
      <c r="D132" s="1173"/>
      <c r="E132" s="1173"/>
      <c r="F132" s="1174"/>
      <c r="G132" s="651">
        <v>72</v>
      </c>
      <c r="H132" s="803" t="s">
        <v>108539</v>
      </c>
      <c r="I132" s="954"/>
      <c r="J132" s="955"/>
      <c r="K132" s="954"/>
      <c r="L132" s="954"/>
      <c r="M132" s="954"/>
      <c r="N132" s="954"/>
      <c r="O132" s="954"/>
      <c r="P132" s="954"/>
      <c r="Q132" s="953" t="s">
        <v>296</v>
      </c>
      <c r="R132" s="956"/>
      <c r="S132" s="956"/>
      <c r="T132" s="957"/>
      <c r="U132" s="958"/>
      <c r="V132" s="954"/>
      <c r="W132" s="954"/>
      <c r="X132" s="954" t="s">
        <v>108540</v>
      </c>
      <c r="Y132" s="802">
        <v>80129</v>
      </c>
      <c r="Z132" s="802"/>
      <c r="AA132" s="802"/>
      <c r="AB132" s="802">
        <f t="shared" si="32"/>
        <v>80129</v>
      </c>
      <c r="AC132" s="802"/>
      <c r="AD132" s="802"/>
      <c r="AE132" s="802"/>
      <c r="AF132" s="802"/>
      <c r="AG132" s="802"/>
      <c r="AH132" s="802"/>
      <c r="AI132" s="802"/>
      <c r="AJ132" s="802"/>
      <c r="AK132" s="802"/>
      <c r="AL132" s="802"/>
      <c r="AM132" s="802"/>
      <c r="AN132" s="802"/>
      <c r="AO132" s="802"/>
      <c r="AP132" s="802"/>
      <c r="AQ132" s="802"/>
      <c r="AR132" s="802"/>
      <c r="AS132" s="802"/>
      <c r="AT132" s="1307"/>
      <c r="AU132" s="959"/>
      <c r="AV132" s="648"/>
      <c r="AW132" s="813"/>
      <c r="AX132" s="813"/>
      <c r="AY132" s="808"/>
      <c r="AZ132" s="649"/>
      <c r="BA132" s="960"/>
      <c r="BB132" s="961"/>
      <c r="BC132" s="813"/>
      <c r="BD132" s="813"/>
      <c r="BE132" s="813"/>
      <c r="BF132" s="652">
        <f t="shared" si="38"/>
        <v>0</v>
      </c>
    </row>
    <row r="133" spans="1:16379" ht="51" customHeight="1" x14ac:dyDescent="0.2">
      <c r="A133" s="1170"/>
      <c r="B133" s="1170"/>
      <c r="C133" s="1170"/>
      <c r="D133" s="1173"/>
      <c r="E133" s="1173"/>
      <c r="F133" s="1156"/>
      <c r="G133" s="617">
        <v>56</v>
      </c>
      <c r="H133" s="89" t="s">
        <v>277</v>
      </c>
      <c r="I133" s="119">
        <v>80111600</v>
      </c>
      <c r="J133" s="81" t="s">
        <v>273</v>
      </c>
      <c r="K133" s="119">
        <v>30303</v>
      </c>
      <c r="L133" s="119" t="s">
        <v>223</v>
      </c>
      <c r="M133" s="119" t="s">
        <v>278</v>
      </c>
      <c r="N133" s="119" t="s">
        <v>304</v>
      </c>
      <c r="O133" s="119" t="s">
        <v>19</v>
      </c>
      <c r="P133" s="119" t="s">
        <v>371</v>
      </c>
      <c r="Q133" s="765" t="s">
        <v>163</v>
      </c>
      <c r="R133" s="109" t="s">
        <v>94</v>
      </c>
      <c r="S133" s="109" t="s">
        <v>94</v>
      </c>
      <c r="T133" s="593">
        <v>345</v>
      </c>
      <c r="U133" s="597">
        <v>0</v>
      </c>
      <c r="V133" s="119" t="s">
        <v>59</v>
      </c>
      <c r="W133" s="587" t="s">
        <v>324</v>
      </c>
      <c r="X133" s="587"/>
      <c r="Y133" s="737">
        <v>11340000</v>
      </c>
      <c r="Z133" s="737"/>
      <c r="AA133" s="737"/>
      <c r="AB133" s="737">
        <f t="shared" si="32"/>
        <v>11340000</v>
      </c>
      <c r="AC133" s="87"/>
      <c r="AD133" s="87"/>
      <c r="AE133" s="87"/>
      <c r="AF133" s="87"/>
      <c r="AG133" s="87"/>
      <c r="AH133" s="87">
        <v>657390</v>
      </c>
      <c r="AI133" s="87">
        <v>1643478</v>
      </c>
      <c r="AJ133" s="87">
        <v>1643478</v>
      </c>
      <c r="AK133" s="87">
        <v>1643478</v>
      </c>
      <c r="AL133" s="87">
        <v>1643478</v>
      </c>
      <c r="AM133" s="87">
        <v>1643478</v>
      </c>
      <c r="AN133" s="87">
        <v>2465220</v>
      </c>
      <c r="AO133" s="87"/>
      <c r="AP133" s="87">
        <f t="shared" si="33"/>
        <v>11340000</v>
      </c>
      <c r="AQ133" s="87"/>
      <c r="AR133" s="87"/>
      <c r="AS133" s="87"/>
      <c r="AT133" s="860">
        <v>11340000</v>
      </c>
      <c r="AU133" s="860">
        <f>BF133</f>
        <v>3312464</v>
      </c>
      <c r="AV133" s="548">
        <f>AT133</f>
        <v>11340000</v>
      </c>
      <c r="AW133" s="448"/>
      <c r="AX133" s="448"/>
      <c r="AY133" s="1072">
        <f>SUBTOTAL(9,AV133:AX133)</f>
        <v>11340000</v>
      </c>
      <c r="AZ133" s="543">
        <v>43490</v>
      </c>
      <c r="BA133" s="545">
        <v>18</v>
      </c>
      <c r="BB133" s="504" t="s">
        <v>108246</v>
      </c>
      <c r="BC133" s="548">
        <v>3312464</v>
      </c>
      <c r="BD133" s="448"/>
      <c r="BE133" s="448"/>
      <c r="BF133" s="88">
        <f t="shared" si="38"/>
        <v>3312464</v>
      </c>
    </row>
    <row r="134" spans="1:16379" s="4" customFormat="1" ht="66.75" customHeight="1" x14ac:dyDescent="0.2">
      <c r="A134" s="1170"/>
      <c r="B134" s="1170"/>
      <c r="C134" s="1170"/>
      <c r="D134" s="1173"/>
      <c r="E134" s="1173"/>
      <c r="F134" s="1156"/>
      <c r="G134" s="964">
        <v>66</v>
      </c>
      <c r="H134" s="596" t="s">
        <v>108573</v>
      </c>
      <c r="I134" s="119">
        <v>82121506</v>
      </c>
      <c r="J134" s="81" t="s">
        <v>249</v>
      </c>
      <c r="K134" s="119">
        <v>30303</v>
      </c>
      <c r="L134" s="119" t="s">
        <v>223</v>
      </c>
      <c r="M134" s="119" t="s">
        <v>108583</v>
      </c>
      <c r="N134" s="119" t="s">
        <v>250</v>
      </c>
      <c r="O134" s="119" t="s">
        <v>19</v>
      </c>
      <c r="P134" s="119" t="s">
        <v>376</v>
      </c>
      <c r="Q134" s="982" t="s">
        <v>251</v>
      </c>
      <c r="R134" s="109" t="s">
        <v>13</v>
      </c>
      <c r="S134" s="109" t="s">
        <v>13</v>
      </c>
      <c r="T134" s="593">
        <v>3</v>
      </c>
      <c r="U134" s="597">
        <v>1</v>
      </c>
      <c r="V134" s="119" t="s">
        <v>49</v>
      </c>
      <c r="W134" s="119" t="s">
        <v>48</v>
      </c>
      <c r="X134" s="119" t="s">
        <v>108581</v>
      </c>
      <c r="Y134" s="87">
        <f>15184215+5826385-2092020-7524480</f>
        <v>11394100</v>
      </c>
      <c r="Z134" s="87"/>
      <c r="AA134" s="87"/>
      <c r="AB134" s="87">
        <f t="shared" si="32"/>
        <v>11394100</v>
      </c>
      <c r="AC134" s="87"/>
      <c r="AD134" s="87"/>
      <c r="AE134" s="87"/>
      <c r="AF134" s="87"/>
      <c r="AG134" s="87"/>
      <c r="AH134" s="87"/>
      <c r="AI134" s="87"/>
      <c r="AJ134" s="87"/>
      <c r="AK134" s="87"/>
      <c r="AL134" s="87"/>
      <c r="AM134" s="87"/>
      <c r="AN134" s="87"/>
      <c r="AO134" s="87"/>
      <c r="AP134" s="87"/>
      <c r="AQ134" s="87"/>
      <c r="AR134" s="87"/>
      <c r="AS134" s="87"/>
      <c r="AT134" s="860">
        <f>AY134</f>
        <v>11394100</v>
      </c>
      <c r="AU134" s="860">
        <f>BC134</f>
        <v>0</v>
      </c>
      <c r="AV134" s="548">
        <v>11394100</v>
      </c>
      <c r="AW134" s="813"/>
      <c r="AX134" s="813"/>
      <c r="AY134" s="1072">
        <f>SUBTOTAL(9,AV134:AX134)</f>
        <v>11394100</v>
      </c>
      <c r="AZ134" s="543">
        <v>43642</v>
      </c>
      <c r="BA134" s="545">
        <v>98</v>
      </c>
      <c r="BB134" s="504" t="s">
        <v>108657</v>
      </c>
      <c r="BC134" s="548"/>
      <c r="BD134" s="448"/>
      <c r="BE134" s="448"/>
      <c r="BF134" s="448"/>
    </row>
    <row r="135" spans="1:16379" s="450" customFormat="1" ht="66.75" customHeight="1" x14ac:dyDescent="0.2">
      <c r="A135" s="1170"/>
      <c r="B135" s="1170"/>
      <c r="C135" s="1170"/>
      <c r="D135" s="1173"/>
      <c r="E135" s="1173"/>
      <c r="F135" s="1156"/>
      <c r="G135" s="651">
        <v>66</v>
      </c>
      <c r="H135" s="803" t="s">
        <v>108574</v>
      </c>
      <c r="I135" s="954"/>
      <c r="J135" s="955" t="s">
        <v>249</v>
      </c>
      <c r="K135" s="954"/>
      <c r="L135" s="954"/>
      <c r="M135" s="954"/>
      <c r="N135" s="954"/>
      <c r="O135" s="954"/>
      <c r="P135" s="954"/>
      <c r="Q135" s="953"/>
      <c r="R135" s="956" t="s">
        <v>44</v>
      </c>
      <c r="S135" s="956" t="s">
        <v>44</v>
      </c>
      <c r="T135" s="957"/>
      <c r="U135" s="958"/>
      <c r="V135" s="954"/>
      <c r="W135" s="954"/>
      <c r="X135" s="954" t="s">
        <v>108582</v>
      </c>
      <c r="Y135" s="802">
        <f>2092020+7524480</f>
        <v>9616500</v>
      </c>
      <c r="Z135" s="802"/>
      <c r="AA135" s="802"/>
      <c r="AB135" s="802">
        <f t="shared" si="32"/>
        <v>9616500</v>
      </c>
      <c r="AC135" s="802"/>
      <c r="AD135" s="802"/>
      <c r="AE135" s="802"/>
      <c r="AF135" s="802"/>
      <c r="AG135" s="802"/>
      <c r="AH135" s="802"/>
      <c r="AI135" s="802"/>
      <c r="AJ135" s="802"/>
      <c r="AK135" s="802"/>
      <c r="AL135" s="802"/>
      <c r="AM135" s="802"/>
      <c r="AN135" s="802"/>
      <c r="AO135" s="802"/>
      <c r="AP135" s="802"/>
      <c r="AQ135" s="802"/>
      <c r="AR135" s="802"/>
      <c r="AS135" s="802"/>
      <c r="AT135" s="1307">
        <f>AB134-AT134</f>
        <v>0</v>
      </c>
      <c r="AU135" s="860"/>
      <c r="AV135" s="813"/>
      <c r="AW135" s="813"/>
      <c r="AX135" s="813"/>
      <c r="AY135" s="813"/>
      <c r="AZ135" s="649"/>
      <c r="BA135" s="960"/>
      <c r="BB135" s="503"/>
      <c r="BC135" s="648"/>
      <c r="BD135" s="813"/>
      <c r="BE135" s="813"/>
      <c r="BF135" s="813"/>
    </row>
    <row r="136" spans="1:16379" ht="91.5" customHeight="1" x14ac:dyDescent="0.2">
      <c r="A136" s="1172"/>
      <c r="B136" s="1172"/>
      <c r="C136" s="1172"/>
      <c r="D136" s="1172"/>
      <c r="E136" s="1172"/>
      <c r="F136" s="1156"/>
      <c r="G136" s="627">
        <v>81</v>
      </c>
      <c r="H136" s="596" t="s">
        <v>108328</v>
      </c>
      <c r="I136" s="119">
        <v>81111800</v>
      </c>
      <c r="J136" s="81" t="s">
        <v>261</v>
      </c>
      <c r="K136" s="119">
        <v>30303</v>
      </c>
      <c r="L136" s="119" t="s">
        <v>223</v>
      </c>
      <c r="M136" s="119" t="s">
        <v>112</v>
      </c>
      <c r="N136" s="119" t="s">
        <v>230</v>
      </c>
      <c r="O136" s="119" t="s">
        <v>19</v>
      </c>
      <c r="P136" s="119" t="s">
        <v>370</v>
      </c>
      <c r="Q136" s="594" t="s">
        <v>113</v>
      </c>
      <c r="R136" s="109" t="s">
        <v>9</v>
      </c>
      <c r="S136" s="109" t="s">
        <v>9</v>
      </c>
      <c r="T136" s="593">
        <v>9</v>
      </c>
      <c r="U136" s="597">
        <v>1</v>
      </c>
      <c r="V136" s="119" t="s">
        <v>59</v>
      </c>
      <c r="W136" s="587" t="s">
        <v>324</v>
      </c>
      <c r="X136" s="587" t="s">
        <v>108330</v>
      </c>
      <c r="Y136" s="737">
        <v>21540093</v>
      </c>
      <c r="Z136" s="737"/>
      <c r="AA136" s="737"/>
      <c r="AB136" s="737">
        <f t="shared" si="32"/>
        <v>21540093</v>
      </c>
      <c r="AC136" s="87"/>
      <c r="AD136" s="87"/>
      <c r="AE136" s="87"/>
      <c r="AF136" s="87"/>
      <c r="AG136" s="87"/>
      <c r="AH136" s="87"/>
      <c r="AI136" s="87"/>
      <c r="AJ136" s="87"/>
      <c r="AK136" s="87"/>
      <c r="AL136" s="87"/>
      <c r="AM136" s="87"/>
      <c r="AN136" s="87"/>
      <c r="AO136" s="87"/>
      <c r="AP136" s="87"/>
      <c r="AQ136" s="87"/>
      <c r="AR136" s="87"/>
      <c r="AS136" s="87"/>
      <c r="AT136" s="860">
        <v>21540093</v>
      </c>
      <c r="AU136" s="860">
        <f>BC136</f>
        <v>9693376</v>
      </c>
      <c r="AV136" s="548">
        <v>21540093</v>
      </c>
      <c r="AW136" s="448"/>
      <c r="AX136" s="448"/>
      <c r="AY136" s="1072">
        <f>SUBTOTAL(9,AV136:AX136)</f>
        <v>21540093</v>
      </c>
      <c r="AZ136" s="543">
        <v>43537</v>
      </c>
      <c r="BA136" s="545">
        <v>45</v>
      </c>
      <c r="BB136" s="504" t="s">
        <v>108365</v>
      </c>
      <c r="BC136" s="548">
        <v>9693376</v>
      </c>
      <c r="BD136" s="448"/>
      <c r="BE136" s="448"/>
      <c r="BF136" s="548">
        <f>SUM(BC136:BE136)</f>
        <v>9693376</v>
      </c>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N136" s="4"/>
      <c r="FO136" s="4"/>
      <c r="FP136" s="4"/>
      <c r="FQ136" s="4"/>
      <c r="FR136" s="4"/>
      <c r="FT136" s="4"/>
      <c r="FX136" s="4"/>
      <c r="FY136" s="4"/>
      <c r="FZ136" s="4"/>
      <c r="GA136" s="4"/>
      <c r="GB136" s="4"/>
      <c r="GC136" s="4"/>
      <c r="GD136" s="4"/>
      <c r="GE136" s="4"/>
      <c r="GF136" s="4"/>
      <c r="GG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J136" s="4"/>
      <c r="PK136" s="4"/>
      <c r="PL136" s="4"/>
      <c r="PM136" s="4"/>
      <c r="PN136" s="4"/>
      <c r="PP136" s="4"/>
      <c r="PT136" s="4"/>
      <c r="PU136" s="4"/>
      <c r="PV136" s="4"/>
      <c r="PW136" s="4"/>
      <c r="PX136" s="4"/>
      <c r="PY136" s="4"/>
      <c r="PZ136" s="4"/>
      <c r="QA136" s="4"/>
      <c r="QB136" s="4"/>
      <c r="QC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F136" s="4"/>
      <c r="ZG136" s="4"/>
      <c r="ZH136" s="4"/>
      <c r="ZI136" s="4"/>
      <c r="ZJ136" s="4"/>
      <c r="ZL136" s="4"/>
      <c r="ZP136" s="4"/>
      <c r="ZQ136" s="4"/>
      <c r="ZR136" s="4"/>
      <c r="ZS136" s="4"/>
      <c r="ZT136" s="4"/>
      <c r="ZU136" s="4"/>
      <c r="ZV136" s="4"/>
      <c r="ZW136" s="4"/>
      <c r="ZX136" s="4"/>
      <c r="ZY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B136" s="4"/>
      <c r="AJC136" s="4"/>
      <c r="AJD136" s="4"/>
      <c r="AJE136" s="4"/>
      <c r="AJF136" s="4"/>
      <c r="AJH136" s="4"/>
      <c r="AJL136" s="4"/>
      <c r="AJM136" s="4"/>
      <c r="AJN136" s="4"/>
      <c r="AJO136" s="4"/>
      <c r="AJP136" s="4"/>
      <c r="AJQ136" s="4"/>
      <c r="AJR136" s="4"/>
      <c r="AJS136" s="4"/>
      <c r="AJT136" s="4"/>
      <c r="AJU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X136" s="4"/>
      <c r="ASY136" s="4"/>
      <c r="ASZ136" s="4"/>
      <c r="ATA136" s="4"/>
      <c r="ATB136" s="4"/>
      <c r="ATD136" s="4"/>
      <c r="ATH136" s="4"/>
      <c r="ATI136" s="4"/>
      <c r="ATJ136" s="4"/>
      <c r="ATK136" s="4"/>
      <c r="ATL136" s="4"/>
      <c r="ATM136" s="4"/>
      <c r="ATN136" s="4"/>
      <c r="ATO136" s="4"/>
      <c r="ATP136" s="4"/>
      <c r="ATQ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T136" s="4"/>
      <c r="BCU136" s="4"/>
      <c r="BCV136" s="4"/>
      <c r="BCW136" s="4"/>
      <c r="BCX136" s="4"/>
      <c r="BCZ136" s="4"/>
      <c r="BDD136" s="4"/>
      <c r="BDE136" s="4"/>
      <c r="BDF136" s="4"/>
      <c r="BDG136" s="4"/>
      <c r="BDH136" s="4"/>
      <c r="BDI136" s="4"/>
      <c r="BDJ136" s="4"/>
      <c r="BDK136" s="4"/>
      <c r="BDL136" s="4"/>
      <c r="BDM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c r="BHB136" s="4"/>
      <c r="BHC136" s="4"/>
      <c r="BHD136" s="4"/>
      <c r="BHE136" s="4"/>
      <c r="BHF136" s="4"/>
      <c r="BHG136" s="4"/>
      <c r="BHH136" s="4"/>
      <c r="BHI136" s="4"/>
      <c r="BHJ136" s="4"/>
      <c r="BHK136" s="4"/>
      <c r="BHL136" s="4"/>
      <c r="BHM136" s="4"/>
      <c r="BHN136" s="4"/>
      <c r="BHO136" s="4"/>
      <c r="BHP136" s="4"/>
      <c r="BHQ136" s="4"/>
      <c r="BHR136" s="4"/>
      <c r="BHS136" s="4"/>
      <c r="BHT136" s="4"/>
      <c r="BHU136" s="4"/>
      <c r="BHV136" s="4"/>
      <c r="BHW136" s="4"/>
      <c r="BHX136" s="4"/>
      <c r="BHY136" s="4"/>
      <c r="BHZ136" s="4"/>
      <c r="BIA136" s="4"/>
      <c r="BIB136" s="4"/>
      <c r="BIC136" s="4"/>
      <c r="BID136" s="4"/>
      <c r="BIE136" s="4"/>
      <c r="BIF136" s="4"/>
      <c r="BIG136" s="4"/>
      <c r="BIH136" s="4"/>
      <c r="BII136" s="4"/>
      <c r="BIJ136" s="4"/>
      <c r="BIK136" s="4"/>
      <c r="BIL136" s="4"/>
      <c r="BIM136" s="4"/>
      <c r="BIN136" s="4"/>
      <c r="BIO136" s="4"/>
      <c r="BIP136" s="4"/>
      <c r="BIQ136" s="4"/>
      <c r="BIR136" s="4"/>
      <c r="BIS136" s="4"/>
      <c r="BIT136" s="4"/>
      <c r="BIU136" s="4"/>
      <c r="BIV136" s="4"/>
      <c r="BIW136" s="4"/>
      <c r="BIX136" s="4"/>
      <c r="BIY136" s="4"/>
      <c r="BIZ136" s="4"/>
      <c r="BJA136" s="4"/>
      <c r="BJB136" s="4"/>
      <c r="BJC136" s="4"/>
      <c r="BJD136" s="4"/>
      <c r="BJE136" s="4"/>
      <c r="BJF136" s="4"/>
      <c r="BJG136" s="4"/>
      <c r="BJH136" s="4"/>
      <c r="BJI136" s="4"/>
      <c r="BJJ136" s="4"/>
      <c r="BJK136" s="4"/>
      <c r="BJL136" s="4"/>
      <c r="BJM136" s="4"/>
      <c r="BJN136" s="4"/>
      <c r="BJO136" s="4"/>
      <c r="BJP136" s="4"/>
      <c r="BJQ136" s="4"/>
      <c r="BJR136" s="4"/>
      <c r="BJS136" s="4"/>
      <c r="BJT136" s="4"/>
      <c r="BJU136" s="4"/>
      <c r="BJV136" s="4"/>
      <c r="BJW136" s="4"/>
      <c r="BJX136" s="4"/>
      <c r="BJY136" s="4"/>
      <c r="BJZ136" s="4"/>
      <c r="BKA136" s="4"/>
      <c r="BKB136" s="4"/>
      <c r="BKC136" s="4"/>
      <c r="BKD136" s="4"/>
      <c r="BKE136" s="4"/>
      <c r="BKF136" s="4"/>
      <c r="BKG136" s="4"/>
      <c r="BKH136" s="4"/>
      <c r="BKI136" s="4"/>
      <c r="BKJ136" s="4"/>
      <c r="BKK136" s="4"/>
      <c r="BKL136" s="4"/>
      <c r="BKM136" s="4"/>
      <c r="BKN136" s="4"/>
      <c r="BKO136" s="4"/>
      <c r="BKP136" s="4"/>
      <c r="BKQ136" s="4"/>
      <c r="BKR136" s="4"/>
      <c r="BKS136" s="4"/>
      <c r="BKT136" s="4"/>
      <c r="BKU136" s="4"/>
      <c r="BKV136" s="4"/>
      <c r="BKW136" s="4"/>
      <c r="BKX136" s="4"/>
      <c r="BKY136" s="4"/>
      <c r="BKZ136" s="4"/>
      <c r="BLA136" s="4"/>
      <c r="BLB136" s="4"/>
      <c r="BLC136" s="4"/>
      <c r="BLD136" s="4"/>
      <c r="BLE136" s="4"/>
      <c r="BLF136" s="4"/>
      <c r="BLG136" s="4"/>
      <c r="BLH136" s="4"/>
      <c r="BLI136" s="4"/>
      <c r="BLJ136" s="4"/>
      <c r="BLK136" s="4"/>
      <c r="BLL136" s="4"/>
      <c r="BLM136" s="4"/>
      <c r="BLN136" s="4"/>
      <c r="BLO136" s="4"/>
      <c r="BLP136" s="4"/>
      <c r="BLQ136" s="4"/>
      <c r="BLR136" s="4"/>
      <c r="BLS136" s="4"/>
      <c r="BLT136" s="4"/>
      <c r="BLU136" s="4"/>
      <c r="BLV136" s="4"/>
      <c r="BLW136" s="4"/>
      <c r="BLX136" s="4"/>
      <c r="BLY136" s="4"/>
      <c r="BLZ136" s="4"/>
      <c r="BMA136" s="4"/>
      <c r="BMB136" s="4"/>
      <c r="BMC136" s="4"/>
      <c r="BMD136" s="4"/>
      <c r="BME136" s="4"/>
      <c r="BMF136" s="4"/>
      <c r="BMG136" s="4"/>
      <c r="BMH136" s="4"/>
      <c r="BMI136" s="4"/>
      <c r="BMJ136" s="4"/>
      <c r="BMK136" s="4"/>
      <c r="BML136" s="4"/>
      <c r="BMM136" s="4"/>
      <c r="BMN136" s="4"/>
      <c r="BMP136" s="4"/>
      <c r="BMQ136" s="4"/>
      <c r="BMR136" s="4"/>
      <c r="BMS136" s="4"/>
      <c r="BMT136" s="4"/>
      <c r="BMV136" s="4"/>
      <c r="BMZ136" s="4"/>
      <c r="BNA136" s="4"/>
      <c r="BNB136" s="4"/>
      <c r="BNC136" s="4"/>
      <c r="BND136" s="4"/>
      <c r="BNE136" s="4"/>
      <c r="BNF136" s="4"/>
      <c r="BNG136" s="4"/>
      <c r="BNH136" s="4"/>
      <c r="BNI136" s="4"/>
      <c r="BNK136" s="4"/>
      <c r="BNL136" s="4"/>
      <c r="BNM136" s="4"/>
      <c r="BNN136" s="4"/>
      <c r="BNO136" s="4"/>
      <c r="BNP136" s="4"/>
      <c r="BNQ136" s="4"/>
      <c r="BNR136" s="4"/>
      <c r="BNS136" s="4"/>
      <c r="BNT136" s="4"/>
      <c r="BNU136" s="4"/>
      <c r="BNV136" s="4"/>
      <c r="BNW136" s="4"/>
      <c r="BNX136" s="4"/>
      <c r="BNY136" s="4"/>
      <c r="BNZ136" s="4"/>
      <c r="BOA136" s="4"/>
      <c r="BOB136" s="4"/>
      <c r="BOC136" s="4"/>
      <c r="BOD136" s="4"/>
      <c r="BOE136" s="4"/>
      <c r="BOF136" s="4"/>
      <c r="BOG136" s="4"/>
      <c r="BOH136" s="4"/>
      <c r="BOI136" s="4"/>
      <c r="BOJ136" s="4"/>
      <c r="BOK136" s="4"/>
      <c r="BOL136" s="4"/>
      <c r="BOM136" s="4"/>
      <c r="BON136" s="4"/>
      <c r="BOO136" s="4"/>
      <c r="BOP136" s="4"/>
      <c r="BOQ136" s="4"/>
      <c r="BOR136" s="4"/>
      <c r="BOS136" s="4"/>
      <c r="BOT136" s="4"/>
      <c r="BOU136" s="4"/>
      <c r="BOV136" s="4"/>
      <c r="BOW136" s="4"/>
      <c r="BOX136" s="4"/>
      <c r="BOY136" s="4"/>
      <c r="BOZ136" s="4"/>
      <c r="BPA136" s="4"/>
      <c r="BPB136" s="4"/>
      <c r="BPC136" s="4"/>
      <c r="BPD136" s="4"/>
      <c r="BPE136" s="4"/>
      <c r="BPF136" s="4"/>
      <c r="BPG136" s="4"/>
      <c r="BPH136" s="4"/>
      <c r="BPI136" s="4"/>
      <c r="BPJ136" s="4"/>
      <c r="BPK136" s="4"/>
      <c r="BPL136" s="4"/>
      <c r="BPM136" s="4"/>
      <c r="BPN136" s="4"/>
      <c r="BPO136" s="4"/>
      <c r="BPP136" s="4"/>
      <c r="BPQ136" s="4"/>
      <c r="BPR136" s="4"/>
      <c r="BPS136" s="4"/>
      <c r="BPT136" s="4"/>
      <c r="BPU136" s="4"/>
      <c r="BPV136" s="4"/>
      <c r="BPW136" s="4"/>
      <c r="BPX136" s="4"/>
      <c r="BPY136" s="4"/>
      <c r="BPZ136" s="4"/>
      <c r="BQA136" s="4"/>
      <c r="BQB136" s="4"/>
      <c r="BQC136" s="4"/>
      <c r="BQD136" s="4"/>
      <c r="BQE136" s="4"/>
      <c r="BQF136" s="4"/>
      <c r="BQG136" s="4"/>
      <c r="BQH136" s="4"/>
      <c r="BQI136" s="4"/>
      <c r="BQJ136" s="4"/>
      <c r="BQK136" s="4"/>
      <c r="BQL136" s="4"/>
      <c r="BQM136" s="4"/>
      <c r="BQN136" s="4"/>
      <c r="BQO136" s="4"/>
      <c r="BQP136" s="4"/>
      <c r="BQQ136" s="4"/>
      <c r="BQR136" s="4"/>
      <c r="BQS136" s="4"/>
      <c r="BQT136" s="4"/>
      <c r="BQU136" s="4"/>
      <c r="BQV136" s="4"/>
      <c r="BQW136" s="4"/>
      <c r="BQX136" s="4"/>
      <c r="BQY136" s="4"/>
      <c r="BQZ136" s="4"/>
      <c r="BRA136" s="4"/>
      <c r="BRB136" s="4"/>
      <c r="BRC136" s="4"/>
      <c r="BRD136" s="4"/>
      <c r="BRE136" s="4"/>
      <c r="BRF136" s="4"/>
      <c r="BRG136" s="4"/>
      <c r="BRH136" s="4"/>
      <c r="BRI136" s="4"/>
      <c r="BRJ136" s="4"/>
      <c r="BRK136" s="4"/>
      <c r="BRL136" s="4"/>
      <c r="BRM136" s="4"/>
      <c r="BRN136" s="4"/>
      <c r="BRO136" s="4"/>
      <c r="BRP136" s="4"/>
      <c r="BRQ136" s="4"/>
      <c r="BRR136" s="4"/>
      <c r="BRS136" s="4"/>
      <c r="BRT136" s="4"/>
      <c r="BRU136" s="4"/>
      <c r="BRV136" s="4"/>
      <c r="BRW136" s="4"/>
      <c r="BRX136" s="4"/>
      <c r="BRY136" s="4"/>
      <c r="BRZ136" s="4"/>
      <c r="BSA136" s="4"/>
      <c r="BSB136" s="4"/>
      <c r="BSC136" s="4"/>
      <c r="BSD136" s="4"/>
      <c r="BSE136" s="4"/>
      <c r="BSF136" s="4"/>
      <c r="BSG136" s="4"/>
      <c r="BSH136" s="4"/>
      <c r="BSI136" s="4"/>
      <c r="BSJ136" s="4"/>
      <c r="BSK136" s="4"/>
      <c r="BSL136" s="4"/>
      <c r="BSM136" s="4"/>
      <c r="BSN136" s="4"/>
      <c r="BSO136" s="4"/>
      <c r="BSP136" s="4"/>
      <c r="BSQ136" s="4"/>
      <c r="BSR136" s="4"/>
      <c r="BSS136" s="4"/>
      <c r="BST136" s="4"/>
      <c r="BSU136" s="4"/>
      <c r="BSV136" s="4"/>
      <c r="BSW136" s="4"/>
      <c r="BSX136" s="4"/>
      <c r="BSY136" s="4"/>
      <c r="BSZ136" s="4"/>
      <c r="BTA136" s="4"/>
      <c r="BTB136" s="4"/>
      <c r="BTC136" s="4"/>
      <c r="BTD136" s="4"/>
      <c r="BTE136" s="4"/>
      <c r="BTF136" s="4"/>
      <c r="BTG136" s="4"/>
      <c r="BTH136" s="4"/>
      <c r="BTI136" s="4"/>
      <c r="BTJ136" s="4"/>
      <c r="BTK136" s="4"/>
      <c r="BTL136" s="4"/>
      <c r="BTM136" s="4"/>
      <c r="BTN136" s="4"/>
      <c r="BTO136" s="4"/>
      <c r="BTP136" s="4"/>
      <c r="BTQ136" s="4"/>
      <c r="BTR136" s="4"/>
      <c r="BTS136" s="4"/>
      <c r="BTT136" s="4"/>
      <c r="BTU136" s="4"/>
      <c r="BTV136" s="4"/>
      <c r="BTW136" s="4"/>
      <c r="BTX136" s="4"/>
      <c r="BTY136" s="4"/>
      <c r="BTZ136" s="4"/>
      <c r="BUA136" s="4"/>
      <c r="BUB136" s="4"/>
      <c r="BUC136" s="4"/>
      <c r="BUD136" s="4"/>
      <c r="BUE136" s="4"/>
      <c r="BUF136" s="4"/>
      <c r="BUG136" s="4"/>
      <c r="BUH136" s="4"/>
      <c r="BUI136" s="4"/>
      <c r="BUJ136" s="4"/>
      <c r="BUK136" s="4"/>
      <c r="BUL136" s="4"/>
      <c r="BUM136" s="4"/>
      <c r="BUN136" s="4"/>
      <c r="BUO136" s="4"/>
      <c r="BUP136" s="4"/>
      <c r="BUQ136" s="4"/>
      <c r="BUR136" s="4"/>
      <c r="BUS136" s="4"/>
      <c r="BUT136" s="4"/>
      <c r="BUU136" s="4"/>
      <c r="BUV136" s="4"/>
      <c r="BUW136" s="4"/>
      <c r="BUX136" s="4"/>
      <c r="BUY136" s="4"/>
      <c r="BUZ136" s="4"/>
      <c r="BVA136" s="4"/>
      <c r="BVB136" s="4"/>
      <c r="BVC136" s="4"/>
      <c r="BVD136" s="4"/>
      <c r="BVE136" s="4"/>
      <c r="BVF136" s="4"/>
      <c r="BVG136" s="4"/>
      <c r="BVH136" s="4"/>
      <c r="BVI136" s="4"/>
      <c r="BVJ136" s="4"/>
      <c r="BVK136" s="4"/>
      <c r="BVL136" s="4"/>
      <c r="BVM136" s="4"/>
      <c r="BVN136" s="4"/>
      <c r="BVO136" s="4"/>
      <c r="BVP136" s="4"/>
      <c r="BVQ136" s="4"/>
      <c r="BVR136" s="4"/>
      <c r="BVS136" s="4"/>
      <c r="BVT136" s="4"/>
      <c r="BVU136" s="4"/>
      <c r="BVV136" s="4"/>
      <c r="BVW136" s="4"/>
      <c r="BVX136" s="4"/>
      <c r="BVY136" s="4"/>
      <c r="BVZ136" s="4"/>
      <c r="BWA136" s="4"/>
      <c r="BWB136" s="4"/>
      <c r="BWC136" s="4"/>
      <c r="BWD136" s="4"/>
      <c r="BWE136" s="4"/>
      <c r="BWF136" s="4"/>
      <c r="BWG136" s="4"/>
      <c r="BWH136" s="4"/>
      <c r="BWI136" s="4"/>
      <c r="BWJ136" s="4"/>
      <c r="BWL136" s="4"/>
      <c r="BWM136" s="4"/>
      <c r="BWN136" s="4"/>
      <c r="BWO136" s="4"/>
      <c r="BWP136" s="4"/>
      <c r="BWR136" s="4"/>
      <c r="BWV136" s="4"/>
      <c r="BWW136" s="4"/>
      <c r="BWX136" s="4"/>
      <c r="BWY136" s="4"/>
      <c r="BWZ136" s="4"/>
      <c r="BXA136" s="4"/>
      <c r="BXB136" s="4"/>
      <c r="BXC136" s="4"/>
      <c r="BXD136" s="4"/>
      <c r="BXE136" s="4"/>
      <c r="BXG136" s="4"/>
      <c r="BXH136" s="4"/>
      <c r="BXI136" s="4"/>
      <c r="BXJ136" s="4"/>
      <c r="BXK136" s="4"/>
      <c r="BXL136" s="4"/>
      <c r="BXM136" s="4"/>
      <c r="BXN136" s="4"/>
      <c r="BXO136" s="4"/>
      <c r="BXP136" s="4"/>
      <c r="BXQ136" s="4"/>
      <c r="BXR136" s="4"/>
      <c r="BXS136" s="4"/>
      <c r="BXT136" s="4"/>
      <c r="BXU136" s="4"/>
      <c r="BXV136" s="4"/>
      <c r="BXW136" s="4"/>
      <c r="BXX136" s="4"/>
      <c r="BXY136" s="4"/>
      <c r="BXZ136" s="4"/>
      <c r="BYA136" s="4"/>
      <c r="BYB136" s="4"/>
      <c r="BYC136" s="4"/>
      <c r="BYD136" s="4"/>
      <c r="BYE136" s="4"/>
      <c r="BYF136" s="4"/>
      <c r="BYG136" s="4"/>
      <c r="BYH136" s="4"/>
      <c r="BYI136" s="4"/>
      <c r="BYJ136" s="4"/>
      <c r="BYK136" s="4"/>
      <c r="BYL136" s="4"/>
      <c r="BYM136" s="4"/>
      <c r="BYN136" s="4"/>
      <c r="BYO136" s="4"/>
      <c r="BYP136" s="4"/>
      <c r="BYQ136" s="4"/>
      <c r="BYR136" s="4"/>
      <c r="BYS136" s="4"/>
      <c r="BYT136" s="4"/>
      <c r="BYU136" s="4"/>
      <c r="BYV136" s="4"/>
      <c r="BYW136" s="4"/>
      <c r="BYX136" s="4"/>
      <c r="BYY136" s="4"/>
      <c r="BYZ136" s="4"/>
      <c r="BZA136" s="4"/>
      <c r="BZB136" s="4"/>
      <c r="BZC136" s="4"/>
      <c r="BZD136" s="4"/>
      <c r="BZE136" s="4"/>
      <c r="BZF136" s="4"/>
      <c r="BZG136" s="4"/>
      <c r="BZH136" s="4"/>
      <c r="BZI136" s="4"/>
      <c r="BZJ136" s="4"/>
      <c r="BZK136" s="4"/>
      <c r="BZL136" s="4"/>
      <c r="BZM136" s="4"/>
      <c r="BZN136" s="4"/>
      <c r="BZO136" s="4"/>
      <c r="BZP136" s="4"/>
      <c r="BZQ136" s="4"/>
      <c r="BZR136" s="4"/>
      <c r="BZS136" s="4"/>
      <c r="BZT136" s="4"/>
      <c r="BZU136" s="4"/>
      <c r="BZV136" s="4"/>
      <c r="BZW136" s="4"/>
      <c r="BZX136" s="4"/>
      <c r="BZY136" s="4"/>
      <c r="BZZ136" s="4"/>
      <c r="CAA136" s="4"/>
      <c r="CAB136" s="4"/>
      <c r="CAC136" s="4"/>
      <c r="CAD136" s="4"/>
      <c r="CAE136" s="4"/>
      <c r="CAF136" s="4"/>
      <c r="CAG136" s="4"/>
      <c r="CAH136" s="4"/>
      <c r="CAI136" s="4"/>
      <c r="CAJ136" s="4"/>
      <c r="CAK136" s="4"/>
      <c r="CAL136" s="4"/>
      <c r="CAM136" s="4"/>
      <c r="CAN136" s="4"/>
      <c r="CAO136" s="4"/>
      <c r="CAP136" s="4"/>
      <c r="CAQ136" s="4"/>
      <c r="CAR136" s="4"/>
      <c r="CAS136" s="4"/>
      <c r="CAT136" s="4"/>
      <c r="CAU136" s="4"/>
      <c r="CAV136" s="4"/>
      <c r="CAW136" s="4"/>
      <c r="CAX136" s="4"/>
      <c r="CAY136" s="4"/>
      <c r="CAZ136" s="4"/>
      <c r="CBA136" s="4"/>
      <c r="CBB136" s="4"/>
      <c r="CBC136" s="4"/>
      <c r="CBD136" s="4"/>
      <c r="CBE136" s="4"/>
      <c r="CBF136" s="4"/>
      <c r="CBG136" s="4"/>
      <c r="CBH136" s="4"/>
      <c r="CBI136" s="4"/>
      <c r="CBJ136" s="4"/>
      <c r="CBK136" s="4"/>
      <c r="CBL136" s="4"/>
      <c r="CBM136" s="4"/>
      <c r="CBN136" s="4"/>
      <c r="CBO136" s="4"/>
      <c r="CBP136" s="4"/>
      <c r="CBQ136" s="4"/>
      <c r="CBR136" s="4"/>
      <c r="CBS136" s="4"/>
      <c r="CBT136" s="4"/>
      <c r="CBU136" s="4"/>
      <c r="CBV136" s="4"/>
      <c r="CBW136" s="4"/>
      <c r="CBX136" s="4"/>
      <c r="CBY136" s="4"/>
      <c r="CBZ136" s="4"/>
      <c r="CCA136" s="4"/>
      <c r="CCB136" s="4"/>
      <c r="CCC136" s="4"/>
      <c r="CCD136" s="4"/>
      <c r="CCE136" s="4"/>
      <c r="CCF136" s="4"/>
      <c r="CCG136" s="4"/>
      <c r="CCH136" s="4"/>
      <c r="CCI136" s="4"/>
      <c r="CCJ136" s="4"/>
      <c r="CCK136" s="4"/>
      <c r="CCL136" s="4"/>
      <c r="CCM136" s="4"/>
      <c r="CCN136" s="4"/>
      <c r="CCO136" s="4"/>
      <c r="CCP136" s="4"/>
      <c r="CCQ136" s="4"/>
      <c r="CCR136" s="4"/>
      <c r="CCS136" s="4"/>
      <c r="CCT136" s="4"/>
      <c r="CCU136" s="4"/>
      <c r="CCV136" s="4"/>
      <c r="CCW136" s="4"/>
      <c r="CCX136" s="4"/>
      <c r="CCY136" s="4"/>
      <c r="CCZ136" s="4"/>
      <c r="CDA136" s="4"/>
      <c r="CDB136" s="4"/>
      <c r="CDC136" s="4"/>
      <c r="CDD136" s="4"/>
      <c r="CDE136" s="4"/>
      <c r="CDF136" s="4"/>
      <c r="CDG136" s="4"/>
      <c r="CDH136" s="4"/>
      <c r="CDI136" s="4"/>
      <c r="CDJ136" s="4"/>
      <c r="CDK136" s="4"/>
      <c r="CDL136" s="4"/>
      <c r="CDM136" s="4"/>
      <c r="CDN136" s="4"/>
      <c r="CDO136" s="4"/>
      <c r="CDP136" s="4"/>
      <c r="CDQ136" s="4"/>
      <c r="CDR136" s="4"/>
      <c r="CDS136" s="4"/>
      <c r="CDT136" s="4"/>
      <c r="CDU136" s="4"/>
      <c r="CDV136" s="4"/>
      <c r="CDW136" s="4"/>
      <c r="CDX136" s="4"/>
      <c r="CDY136" s="4"/>
      <c r="CDZ136" s="4"/>
      <c r="CEA136" s="4"/>
      <c r="CEB136" s="4"/>
      <c r="CEC136" s="4"/>
      <c r="CED136" s="4"/>
      <c r="CEE136" s="4"/>
      <c r="CEF136" s="4"/>
      <c r="CEG136" s="4"/>
      <c r="CEH136" s="4"/>
      <c r="CEI136" s="4"/>
      <c r="CEJ136" s="4"/>
      <c r="CEK136" s="4"/>
      <c r="CEL136" s="4"/>
      <c r="CEM136" s="4"/>
      <c r="CEN136" s="4"/>
      <c r="CEO136" s="4"/>
      <c r="CEP136" s="4"/>
      <c r="CEQ136" s="4"/>
      <c r="CER136" s="4"/>
      <c r="CES136" s="4"/>
      <c r="CET136" s="4"/>
      <c r="CEU136" s="4"/>
      <c r="CEV136" s="4"/>
      <c r="CEW136" s="4"/>
      <c r="CEX136" s="4"/>
      <c r="CEY136" s="4"/>
      <c r="CEZ136" s="4"/>
      <c r="CFA136" s="4"/>
      <c r="CFB136" s="4"/>
      <c r="CFC136" s="4"/>
      <c r="CFD136" s="4"/>
      <c r="CFE136" s="4"/>
      <c r="CFF136" s="4"/>
      <c r="CFG136" s="4"/>
      <c r="CFH136" s="4"/>
      <c r="CFI136" s="4"/>
      <c r="CFJ136" s="4"/>
      <c r="CFK136" s="4"/>
      <c r="CFL136" s="4"/>
      <c r="CFM136" s="4"/>
      <c r="CFN136" s="4"/>
      <c r="CFO136" s="4"/>
      <c r="CFP136" s="4"/>
      <c r="CFQ136" s="4"/>
      <c r="CFR136" s="4"/>
      <c r="CFS136" s="4"/>
      <c r="CFT136" s="4"/>
      <c r="CFU136" s="4"/>
      <c r="CFV136" s="4"/>
      <c r="CFW136" s="4"/>
      <c r="CFX136" s="4"/>
      <c r="CFY136" s="4"/>
      <c r="CFZ136" s="4"/>
      <c r="CGA136" s="4"/>
      <c r="CGB136" s="4"/>
      <c r="CGC136" s="4"/>
      <c r="CGD136" s="4"/>
      <c r="CGE136" s="4"/>
      <c r="CGF136" s="4"/>
      <c r="CGH136" s="4"/>
      <c r="CGI136" s="4"/>
      <c r="CGJ136" s="4"/>
      <c r="CGK136" s="4"/>
      <c r="CGL136" s="4"/>
      <c r="CGN136" s="4"/>
      <c r="CGR136" s="4"/>
      <c r="CGS136" s="4"/>
      <c r="CGT136" s="4"/>
      <c r="CGU136" s="4"/>
      <c r="CGV136" s="4"/>
      <c r="CGW136" s="4"/>
      <c r="CGX136" s="4"/>
      <c r="CGY136" s="4"/>
      <c r="CGZ136" s="4"/>
      <c r="CHA136" s="4"/>
      <c r="CHC136" s="4"/>
      <c r="CHD136" s="4"/>
      <c r="CHE136" s="4"/>
      <c r="CHF136" s="4"/>
      <c r="CHG136" s="4"/>
      <c r="CHH136" s="4"/>
      <c r="CHI136" s="4"/>
      <c r="CHJ136" s="4"/>
      <c r="CHK136" s="4"/>
      <c r="CHL136" s="4"/>
      <c r="CHM136" s="4"/>
      <c r="CHN136" s="4"/>
      <c r="CHO136" s="4"/>
      <c r="CHP136" s="4"/>
      <c r="CHQ136" s="4"/>
      <c r="CHR136" s="4"/>
      <c r="CHS136" s="4"/>
      <c r="CHT136" s="4"/>
      <c r="CHU136" s="4"/>
      <c r="CHV136" s="4"/>
      <c r="CHW136" s="4"/>
      <c r="CHX136" s="4"/>
      <c r="CHY136" s="4"/>
      <c r="CHZ136" s="4"/>
      <c r="CIA136" s="4"/>
      <c r="CIB136" s="4"/>
      <c r="CIC136" s="4"/>
      <c r="CID136" s="4"/>
      <c r="CIE136" s="4"/>
      <c r="CIF136" s="4"/>
      <c r="CIG136" s="4"/>
      <c r="CIH136" s="4"/>
      <c r="CII136" s="4"/>
      <c r="CIJ136" s="4"/>
      <c r="CIK136" s="4"/>
      <c r="CIL136" s="4"/>
      <c r="CIM136" s="4"/>
      <c r="CIN136" s="4"/>
      <c r="CIO136" s="4"/>
      <c r="CIP136" s="4"/>
      <c r="CIQ136" s="4"/>
      <c r="CIR136" s="4"/>
      <c r="CIS136" s="4"/>
      <c r="CIT136" s="4"/>
      <c r="CIU136" s="4"/>
      <c r="CIV136" s="4"/>
      <c r="CIW136" s="4"/>
      <c r="CIX136" s="4"/>
      <c r="CIY136" s="4"/>
      <c r="CIZ136" s="4"/>
      <c r="CJA136" s="4"/>
      <c r="CJB136" s="4"/>
      <c r="CJC136" s="4"/>
      <c r="CJD136" s="4"/>
      <c r="CJE136" s="4"/>
      <c r="CJF136" s="4"/>
      <c r="CJG136" s="4"/>
      <c r="CJH136" s="4"/>
      <c r="CJI136" s="4"/>
      <c r="CJJ136" s="4"/>
      <c r="CJK136" s="4"/>
      <c r="CJL136" s="4"/>
      <c r="CJM136" s="4"/>
      <c r="CJN136" s="4"/>
      <c r="CJO136" s="4"/>
      <c r="CJP136" s="4"/>
      <c r="CJQ136" s="4"/>
      <c r="CJR136" s="4"/>
      <c r="CJS136" s="4"/>
      <c r="CJT136" s="4"/>
      <c r="CJU136" s="4"/>
      <c r="CJV136" s="4"/>
      <c r="CJW136" s="4"/>
      <c r="CJX136" s="4"/>
      <c r="CJY136" s="4"/>
      <c r="CJZ136" s="4"/>
      <c r="CKA136" s="4"/>
      <c r="CKB136" s="4"/>
      <c r="CKC136" s="4"/>
      <c r="CKD136" s="4"/>
      <c r="CKE136" s="4"/>
      <c r="CKF136" s="4"/>
      <c r="CKG136" s="4"/>
      <c r="CKH136" s="4"/>
      <c r="CKI136" s="4"/>
      <c r="CKJ136" s="4"/>
      <c r="CKK136" s="4"/>
      <c r="CKL136" s="4"/>
      <c r="CKM136" s="4"/>
      <c r="CKN136" s="4"/>
      <c r="CKO136" s="4"/>
      <c r="CKP136" s="4"/>
      <c r="CKQ136" s="4"/>
      <c r="CKR136" s="4"/>
      <c r="CKS136" s="4"/>
      <c r="CKT136" s="4"/>
      <c r="CKU136" s="4"/>
      <c r="CKV136" s="4"/>
      <c r="CKW136" s="4"/>
      <c r="CKX136" s="4"/>
      <c r="CKY136" s="4"/>
      <c r="CKZ136" s="4"/>
      <c r="CLA136" s="4"/>
      <c r="CLB136" s="4"/>
      <c r="CLC136" s="4"/>
      <c r="CLD136" s="4"/>
      <c r="CLE136" s="4"/>
      <c r="CLF136" s="4"/>
      <c r="CLG136" s="4"/>
      <c r="CLH136" s="4"/>
      <c r="CLI136" s="4"/>
      <c r="CLJ136" s="4"/>
      <c r="CLK136" s="4"/>
      <c r="CLL136" s="4"/>
      <c r="CLM136" s="4"/>
      <c r="CLN136" s="4"/>
      <c r="CLO136" s="4"/>
      <c r="CLP136" s="4"/>
      <c r="CLQ136" s="4"/>
      <c r="CLR136" s="4"/>
      <c r="CLS136" s="4"/>
      <c r="CLT136" s="4"/>
      <c r="CLU136" s="4"/>
      <c r="CLV136" s="4"/>
      <c r="CLW136" s="4"/>
      <c r="CLX136" s="4"/>
      <c r="CLY136" s="4"/>
      <c r="CLZ136" s="4"/>
      <c r="CMA136" s="4"/>
      <c r="CMB136" s="4"/>
      <c r="CMC136" s="4"/>
      <c r="CMD136" s="4"/>
      <c r="CME136" s="4"/>
      <c r="CMF136" s="4"/>
      <c r="CMG136" s="4"/>
      <c r="CMH136" s="4"/>
      <c r="CMI136" s="4"/>
      <c r="CMJ136" s="4"/>
      <c r="CMK136" s="4"/>
      <c r="CML136" s="4"/>
      <c r="CMM136" s="4"/>
      <c r="CMN136" s="4"/>
      <c r="CMO136" s="4"/>
      <c r="CMP136" s="4"/>
      <c r="CMQ136" s="4"/>
      <c r="CMR136" s="4"/>
      <c r="CMS136" s="4"/>
      <c r="CMT136" s="4"/>
      <c r="CMU136" s="4"/>
      <c r="CMV136" s="4"/>
      <c r="CMW136" s="4"/>
      <c r="CMX136" s="4"/>
      <c r="CMY136" s="4"/>
      <c r="CMZ136" s="4"/>
      <c r="CNA136" s="4"/>
      <c r="CNB136" s="4"/>
      <c r="CNC136" s="4"/>
      <c r="CND136" s="4"/>
      <c r="CNE136" s="4"/>
      <c r="CNF136" s="4"/>
      <c r="CNG136" s="4"/>
      <c r="CNH136" s="4"/>
      <c r="CNI136" s="4"/>
      <c r="CNJ136" s="4"/>
      <c r="CNK136" s="4"/>
      <c r="CNL136" s="4"/>
      <c r="CNM136" s="4"/>
      <c r="CNN136" s="4"/>
      <c r="CNO136" s="4"/>
      <c r="CNP136" s="4"/>
      <c r="CNQ136" s="4"/>
      <c r="CNR136" s="4"/>
      <c r="CNS136" s="4"/>
      <c r="CNT136" s="4"/>
      <c r="CNU136" s="4"/>
      <c r="CNV136" s="4"/>
      <c r="CNW136" s="4"/>
      <c r="CNX136" s="4"/>
      <c r="CNY136" s="4"/>
      <c r="CNZ136" s="4"/>
      <c r="COA136" s="4"/>
      <c r="COB136" s="4"/>
      <c r="COC136" s="4"/>
      <c r="COD136" s="4"/>
      <c r="COE136" s="4"/>
      <c r="COF136" s="4"/>
      <c r="COG136" s="4"/>
      <c r="COH136" s="4"/>
      <c r="COI136" s="4"/>
      <c r="COJ136" s="4"/>
      <c r="COK136" s="4"/>
      <c r="COL136" s="4"/>
      <c r="COM136" s="4"/>
      <c r="CON136" s="4"/>
      <c r="COO136" s="4"/>
      <c r="COP136" s="4"/>
      <c r="COQ136" s="4"/>
      <c r="COR136" s="4"/>
      <c r="COS136" s="4"/>
      <c r="COT136" s="4"/>
      <c r="COU136" s="4"/>
      <c r="COV136" s="4"/>
      <c r="COW136" s="4"/>
      <c r="COX136" s="4"/>
      <c r="COY136" s="4"/>
      <c r="COZ136" s="4"/>
      <c r="CPA136" s="4"/>
      <c r="CPB136" s="4"/>
      <c r="CPC136" s="4"/>
      <c r="CPD136" s="4"/>
      <c r="CPE136" s="4"/>
      <c r="CPF136" s="4"/>
      <c r="CPG136" s="4"/>
      <c r="CPH136" s="4"/>
      <c r="CPI136" s="4"/>
      <c r="CPJ136" s="4"/>
      <c r="CPK136" s="4"/>
      <c r="CPL136" s="4"/>
      <c r="CPM136" s="4"/>
      <c r="CPN136" s="4"/>
      <c r="CPO136" s="4"/>
      <c r="CPP136" s="4"/>
      <c r="CPQ136" s="4"/>
      <c r="CPR136" s="4"/>
      <c r="CPS136" s="4"/>
      <c r="CPT136" s="4"/>
      <c r="CPU136" s="4"/>
      <c r="CPV136" s="4"/>
      <c r="CPW136" s="4"/>
      <c r="CPX136" s="4"/>
      <c r="CPY136" s="4"/>
      <c r="CPZ136" s="4"/>
      <c r="CQA136" s="4"/>
      <c r="CQB136" s="4"/>
      <c r="CQD136" s="4"/>
      <c r="CQE136" s="4"/>
      <c r="CQF136" s="4"/>
      <c r="CQG136" s="4"/>
      <c r="CQH136" s="4"/>
      <c r="CQJ136" s="4"/>
      <c r="CQN136" s="4"/>
      <c r="CQO136" s="4"/>
      <c r="CQP136" s="4"/>
      <c r="CQQ136" s="4"/>
      <c r="CQR136" s="4"/>
      <c r="CQS136" s="4"/>
      <c r="CQT136" s="4"/>
      <c r="CQU136" s="4"/>
      <c r="CQV136" s="4"/>
      <c r="CQW136" s="4"/>
      <c r="CQY136" s="4"/>
      <c r="CQZ136" s="4"/>
      <c r="CRA136" s="4"/>
      <c r="CRB136" s="4"/>
      <c r="CRC136" s="4"/>
      <c r="CRD136" s="4"/>
      <c r="CRE136" s="4"/>
      <c r="CRF136" s="4"/>
      <c r="CRG136" s="4"/>
      <c r="CRH136" s="4"/>
      <c r="CRI136" s="4"/>
      <c r="CRJ136" s="4"/>
      <c r="CRK136" s="4"/>
      <c r="CRL136" s="4"/>
      <c r="CRM136" s="4"/>
      <c r="CRN136" s="4"/>
      <c r="CRO136" s="4"/>
      <c r="CRP136" s="4"/>
      <c r="CRQ136" s="4"/>
      <c r="CRR136" s="4"/>
      <c r="CRS136" s="4"/>
      <c r="CRT136" s="4"/>
      <c r="CRU136" s="4"/>
      <c r="CRV136" s="4"/>
      <c r="CRW136" s="4"/>
      <c r="CRX136" s="4"/>
      <c r="CRY136" s="4"/>
      <c r="CRZ136" s="4"/>
      <c r="CSA136" s="4"/>
      <c r="CSB136" s="4"/>
      <c r="CSC136" s="4"/>
      <c r="CSD136" s="4"/>
      <c r="CSE136" s="4"/>
      <c r="CSF136" s="4"/>
      <c r="CSG136" s="4"/>
      <c r="CSH136" s="4"/>
      <c r="CSI136" s="4"/>
      <c r="CSJ136" s="4"/>
      <c r="CSK136" s="4"/>
      <c r="CSL136" s="4"/>
      <c r="CSM136" s="4"/>
      <c r="CSN136" s="4"/>
      <c r="CSO136" s="4"/>
      <c r="CSP136" s="4"/>
      <c r="CSQ136" s="4"/>
      <c r="CSR136" s="4"/>
      <c r="CSS136" s="4"/>
      <c r="CST136" s="4"/>
      <c r="CSU136" s="4"/>
      <c r="CSV136" s="4"/>
      <c r="CSW136" s="4"/>
      <c r="CSX136" s="4"/>
      <c r="CSY136" s="4"/>
      <c r="CSZ136" s="4"/>
      <c r="CTA136" s="4"/>
      <c r="CTB136" s="4"/>
      <c r="CTC136" s="4"/>
      <c r="CTD136" s="4"/>
      <c r="CTE136" s="4"/>
      <c r="CTF136" s="4"/>
      <c r="CTG136" s="4"/>
      <c r="CTH136" s="4"/>
      <c r="CTI136" s="4"/>
      <c r="CTJ136" s="4"/>
      <c r="CTK136" s="4"/>
      <c r="CTL136" s="4"/>
      <c r="CTM136" s="4"/>
      <c r="CTN136" s="4"/>
      <c r="CTO136" s="4"/>
      <c r="CTP136" s="4"/>
      <c r="CTQ136" s="4"/>
      <c r="CTR136" s="4"/>
      <c r="CTS136" s="4"/>
      <c r="CTT136" s="4"/>
      <c r="CTU136" s="4"/>
      <c r="CTV136" s="4"/>
      <c r="CTW136" s="4"/>
      <c r="CTX136" s="4"/>
      <c r="CTY136" s="4"/>
      <c r="CTZ136" s="4"/>
      <c r="CUA136" s="4"/>
      <c r="CUB136" s="4"/>
      <c r="CUC136" s="4"/>
      <c r="CUD136" s="4"/>
      <c r="CUE136" s="4"/>
      <c r="CUF136" s="4"/>
      <c r="CUG136" s="4"/>
      <c r="CUH136" s="4"/>
      <c r="CUI136" s="4"/>
      <c r="CUJ136" s="4"/>
      <c r="CUK136" s="4"/>
      <c r="CUL136" s="4"/>
      <c r="CUM136" s="4"/>
      <c r="CUN136" s="4"/>
      <c r="CUO136" s="4"/>
      <c r="CUP136" s="4"/>
      <c r="CUQ136" s="4"/>
      <c r="CUR136" s="4"/>
      <c r="CUS136" s="4"/>
      <c r="CUT136" s="4"/>
      <c r="CUU136" s="4"/>
      <c r="CUV136" s="4"/>
      <c r="CUW136" s="4"/>
      <c r="CUX136" s="4"/>
      <c r="CUY136" s="4"/>
      <c r="CUZ136" s="4"/>
      <c r="CVA136" s="4"/>
      <c r="CVB136" s="4"/>
      <c r="CVC136" s="4"/>
      <c r="CVD136" s="4"/>
      <c r="CVE136" s="4"/>
      <c r="CVF136" s="4"/>
      <c r="CVG136" s="4"/>
      <c r="CVH136" s="4"/>
      <c r="CVI136" s="4"/>
      <c r="CVJ136" s="4"/>
      <c r="CVK136" s="4"/>
      <c r="CVL136" s="4"/>
      <c r="CVM136" s="4"/>
      <c r="CVN136" s="4"/>
      <c r="CVO136" s="4"/>
      <c r="CVP136" s="4"/>
      <c r="CVQ136" s="4"/>
      <c r="CVR136" s="4"/>
      <c r="CVS136" s="4"/>
      <c r="CVT136" s="4"/>
      <c r="CVU136" s="4"/>
      <c r="CVV136" s="4"/>
      <c r="CVW136" s="4"/>
      <c r="CVX136" s="4"/>
      <c r="CVY136" s="4"/>
      <c r="CVZ136" s="4"/>
      <c r="CWA136" s="4"/>
      <c r="CWB136" s="4"/>
      <c r="CWC136" s="4"/>
      <c r="CWD136" s="4"/>
      <c r="CWE136" s="4"/>
      <c r="CWF136" s="4"/>
      <c r="CWG136" s="4"/>
      <c r="CWH136" s="4"/>
      <c r="CWI136" s="4"/>
      <c r="CWJ136" s="4"/>
      <c r="CWK136" s="4"/>
      <c r="CWL136" s="4"/>
      <c r="CWM136" s="4"/>
      <c r="CWN136" s="4"/>
      <c r="CWO136" s="4"/>
      <c r="CWP136" s="4"/>
      <c r="CWQ136" s="4"/>
      <c r="CWR136" s="4"/>
      <c r="CWS136" s="4"/>
      <c r="CWT136" s="4"/>
      <c r="CWU136" s="4"/>
      <c r="CWV136" s="4"/>
      <c r="CWW136" s="4"/>
      <c r="CWX136" s="4"/>
      <c r="CWY136" s="4"/>
      <c r="CWZ136" s="4"/>
      <c r="CXA136" s="4"/>
      <c r="CXB136" s="4"/>
      <c r="CXC136" s="4"/>
      <c r="CXD136" s="4"/>
      <c r="CXE136" s="4"/>
      <c r="CXF136" s="4"/>
      <c r="CXG136" s="4"/>
      <c r="CXH136" s="4"/>
      <c r="CXI136" s="4"/>
      <c r="CXJ136" s="4"/>
      <c r="CXK136" s="4"/>
      <c r="CXL136" s="4"/>
      <c r="CXM136" s="4"/>
      <c r="CXN136" s="4"/>
      <c r="CXO136" s="4"/>
      <c r="CXP136" s="4"/>
      <c r="CXQ136" s="4"/>
      <c r="CXR136" s="4"/>
      <c r="CXS136" s="4"/>
      <c r="CXT136" s="4"/>
      <c r="CXU136" s="4"/>
      <c r="CXV136" s="4"/>
      <c r="CXW136" s="4"/>
      <c r="CXX136" s="4"/>
      <c r="CXY136" s="4"/>
      <c r="CXZ136" s="4"/>
      <c r="CYA136" s="4"/>
      <c r="CYB136" s="4"/>
      <c r="CYC136" s="4"/>
      <c r="CYD136" s="4"/>
      <c r="CYE136" s="4"/>
      <c r="CYF136" s="4"/>
      <c r="CYG136" s="4"/>
      <c r="CYH136" s="4"/>
      <c r="CYI136" s="4"/>
      <c r="CYJ136" s="4"/>
      <c r="CYK136" s="4"/>
      <c r="CYL136" s="4"/>
      <c r="CYM136" s="4"/>
      <c r="CYN136" s="4"/>
      <c r="CYO136" s="4"/>
      <c r="CYP136" s="4"/>
      <c r="CYQ136" s="4"/>
      <c r="CYR136" s="4"/>
      <c r="CYS136" s="4"/>
      <c r="CYT136" s="4"/>
      <c r="CYU136" s="4"/>
      <c r="CYV136" s="4"/>
      <c r="CYW136" s="4"/>
      <c r="CYX136" s="4"/>
      <c r="CYY136" s="4"/>
      <c r="CYZ136" s="4"/>
      <c r="CZA136" s="4"/>
      <c r="CZB136" s="4"/>
      <c r="CZC136" s="4"/>
      <c r="CZD136" s="4"/>
      <c r="CZE136" s="4"/>
      <c r="CZF136" s="4"/>
      <c r="CZG136" s="4"/>
      <c r="CZH136" s="4"/>
      <c r="CZI136" s="4"/>
      <c r="CZJ136" s="4"/>
      <c r="CZK136" s="4"/>
      <c r="CZL136" s="4"/>
      <c r="CZM136" s="4"/>
      <c r="CZN136" s="4"/>
      <c r="CZO136" s="4"/>
      <c r="CZP136" s="4"/>
      <c r="CZQ136" s="4"/>
      <c r="CZR136" s="4"/>
      <c r="CZS136" s="4"/>
      <c r="CZT136" s="4"/>
      <c r="CZU136" s="4"/>
      <c r="CZV136" s="4"/>
      <c r="CZW136" s="4"/>
      <c r="CZX136" s="4"/>
      <c r="CZZ136" s="4"/>
      <c r="DAA136" s="4"/>
      <c r="DAB136" s="4"/>
      <c r="DAC136" s="4"/>
      <c r="DAD136" s="4"/>
      <c r="DAF136" s="4"/>
      <c r="DAJ136" s="4"/>
      <c r="DAK136" s="4"/>
      <c r="DAL136" s="4"/>
      <c r="DAM136" s="4"/>
      <c r="DAN136" s="4"/>
      <c r="DAO136" s="4"/>
      <c r="DAP136" s="4"/>
      <c r="DAQ136" s="4"/>
      <c r="DAR136" s="4"/>
      <c r="DAS136" s="4"/>
      <c r="DAU136" s="4"/>
      <c r="DAV136" s="4"/>
      <c r="DAW136" s="4"/>
      <c r="DAX136" s="4"/>
      <c r="DAY136" s="4"/>
      <c r="DAZ136" s="4"/>
      <c r="DBA136" s="4"/>
      <c r="DBB136" s="4"/>
      <c r="DBC136" s="4"/>
      <c r="DBD136" s="4"/>
      <c r="DBE136" s="4"/>
      <c r="DBF136" s="4"/>
      <c r="DBG136" s="4"/>
      <c r="DBH136" s="4"/>
      <c r="DBI136" s="4"/>
      <c r="DBJ136" s="4"/>
      <c r="DBK136" s="4"/>
      <c r="DBL136" s="4"/>
      <c r="DBM136" s="4"/>
      <c r="DBN136" s="4"/>
      <c r="DBO136" s="4"/>
      <c r="DBP136" s="4"/>
      <c r="DBQ136" s="4"/>
      <c r="DBR136" s="4"/>
      <c r="DBS136" s="4"/>
      <c r="DBT136" s="4"/>
      <c r="DBU136" s="4"/>
      <c r="DBV136" s="4"/>
      <c r="DBW136" s="4"/>
      <c r="DBX136" s="4"/>
      <c r="DBY136" s="4"/>
      <c r="DBZ136" s="4"/>
      <c r="DCA136" s="4"/>
      <c r="DCB136" s="4"/>
      <c r="DCC136" s="4"/>
      <c r="DCD136" s="4"/>
      <c r="DCE136" s="4"/>
      <c r="DCF136" s="4"/>
      <c r="DCG136" s="4"/>
      <c r="DCH136" s="4"/>
      <c r="DCI136" s="4"/>
      <c r="DCJ136" s="4"/>
      <c r="DCK136" s="4"/>
      <c r="DCL136" s="4"/>
      <c r="DCM136" s="4"/>
      <c r="DCN136" s="4"/>
      <c r="DCO136" s="4"/>
      <c r="DCP136" s="4"/>
      <c r="DCQ136" s="4"/>
      <c r="DCR136" s="4"/>
      <c r="DCS136" s="4"/>
      <c r="DCT136" s="4"/>
      <c r="DCU136" s="4"/>
      <c r="DCV136" s="4"/>
      <c r="DCW136" s="4"/>
      <c r="DCX136" s="4"/>
      <c r="DCY136" s="4"/>
      <c r="DCZ136" s="4"/>
      <c r="DDA136" s="4"/>
      <c r="DDB136" s="4"/>
      <c r="DDC136" s="4"/>
      <c r="DDD136" s="4"/>
      <c r="DDE136" s="4"/>
      <c r="DDF136" s="4"/>
      <c r="DDG136" s="4"/>
      <c r="DDH136" s="4"/>
      <c r="DDI136" s="4"/>
      <c r="DDJ136" s="4"/>
      <c r="DDK136" s="4"/>
      <c r="DDL136" s="4"/>
      <c r="DDM136" s="4"/>
      <c r="DDN136" s="4"/>
      <c r="DDO136" s="4"/>
      <c r="DDP136" s="4"/>
      <c r="DDQ136" s="4"/>
      <c r="DDR136" s="4"/>
      <c r="DDS136" s="4"/>
      <c r="DDT136" s="4"/>
      <c r="DDU136" s="4"/>
      <c r="DDV136" s="4"/>
      <c r="DDW136" s="4"/>
      <c r="DDX136" s="4"/>
      <c r="DDY136" s="4"/>
      <c r="DDZ136" s="4"/>
      <c r="DEA136" s="4"/>
      <c r="DEB136" s="4"/>
      <c r="DEC136" s="4"/>
      <c r="DED136" s="4"/>
      <c r="DEE136" s="4"/>
      <c r="DEF136" s="4"/>
      <c r="DEG136" s="4"/>
      <c r="DEH136" s="4"/>
      <c r="DEI136" s="4"/>
      <c r="DEJ136" s="4"/>
      <c r="DEK136" s="4"/>
      <c r="DEL136" s="4"/>
      <c r="DEM136" s="4"/>
      <c r="DEN136" s="4"/>
      <c r="DEO136" s="4"/>
      <c r="DEP136" s="4"/>
      <c r="DEQ136" s="4"/>
      <c r="DER136" s="4"/>
      <c r="DES136" s="4"/>
      <c r="DET136" s="4"/>
      <c r="DEU136" s="4"/>
      <c r="DEV136" s="4"/>
      <c r="DEW136" s="4"/>
      <c r="DEX136" s="4"/>
      <c r="DEY136" s="4"/>
      <c r="DEZ136" s="4"/>
      <c r="DFA136" s="4"/>
      <c r="DFB136" s="4"/>
      <c r="DFC136" s="4"/>
      <c r="DFD136" s="4"/>
      <c r="DFE136" s="4"/>
      <c r="DFF136" s="4"/>
      <c r="DFG136" s="4"/>
      <c r="DFH136" s="4"/>
      <c r="DFI136" s="4"/>
      <c r="DFJ136" s="4"/>
      <c r="DFK136" s="4"/>
      <c r="DFL136" s="4"/>
      <c r="DFM136" s="4"/>
      <c r="DFN136" s="4"/>
      <c r="DFO136" s="4"/>
      <c r="DFP136" s="4"/>
      <c r="DFQ136" s="4"/>
      <c r="DFR136" s="4"/>
      <c r="DFS136" s="4"/>
      <c r="DFT136" s="4"/>
      <c r="DFU136" s="4"/>
      <c r="DFV136" s="4"/>
      <c r="DFW136" s="4"/>
      <c r="DFX136" s="4"/>
      <c r="DFY136" s="4"/>
      <c r="DFZ136" s="4"/>
      <c r="DGA136" s="4"/>
      <c r="DGB136" s="4"/>
      <c r="DGC136" s="4"/>
      <c r="DGD136" s="4"/>
      <c r="DGE136" s="4"/>
      <c r="DGF136" s="4"/>
      <c r="DGG136" s="4"/>
      <c r="DGH136" s="4"/>
      <c r="DGI136" s="4"/>
      <c r="DGJ136" s="4"/>
      <c r="DGK136" s="4"/>
      <c r="DGL136" s="4"/>
      <c r="DGM136" s="4"/>
      <c r="DGN136" s="4"/>
      <c r="DGO136" s="4"/>
      <c r="DGP136" s="4"/>
      <c r="DGQ136" s="4"/>
      <c r="DGR136" s="4"/>
      <c r="DGS136" s="4"/>
      <c r="DGT136" s="4"/>
      <c r="DGU136" s="4"/>
      <c r="DGV136" s="4"/>
      <c r="DGW136" s="4"/>
      <c r="DGX136" s="4"/>
      <c r="DGY136" s="4"/>
      <c r="DGZ136" s="4"/>
      <c r="DHA136" s="4"/>
      <c r="DHB136" s="4"/>
      <c r="DHC136" s="4"/>
      <c r="DHD136" s="4"/>
      <c r="DHE136" s="4"/>
      <c r="DHF136" s="4"/>
      <c r="DHG136" s="4"/>
      <c r="DHH136" s="4"/>
      <c r="DHI136" s="4"/>
      <c r="DHJ136" s="4"/>
      <c r="DHK136" s="4"/>
      <c r="DHL136" s="4"/>
      <c r="DHM136" s="4"/>
      <c r="DHN136" s="4"/>
      <c r="DHO136" s="4"/>
      <c r="DHP136" s="4"/>
      <c r="DHQ136" s="4"/>
      <c r="DHR136" s="4"/>
      <c r="DHS136" s="4"/>
      <c r="DHT136" s="4"/>
      <c r="DHU136" s="4"/>
      <c r="DHV136" s="4"/>
      <c r="DHW136" s="4"/>
      <c r="DHX136" s="4"/>
      <c r="DHY136" s="4"/>
      <c r="DHZ136" s="4"/>
      <c r="DIA136" s="4"/>
      <c r="DIB136" s="4"/>
      <c r="DIC136" s="4"/>
      <c r="DID136" s="4"/>
      <c r="DIE136" s="4"/>
      <c r="DIF136" s="4"/>
      <c r="DIG136" s="4"/>
      <c r="DIH136" s="4"/>
      <c r="DII136" s="4"/>
      <c r="DIJ136" s="4"/>
      <c r="DIK136" s="4"/>
      <c r="DIL136" s="4"/>
      <c r="DIM136" s="4"/>
      <c r="DIN136" s="4"/>
      <c r="DIO136" s="4"/>
      <c r="DIP136" s="4"/>
      <c r="DIQ136" s="4"/>
      <c r="DIR136" s="4"/>
      <c r="DIS136" s="4"/>
      <c r="DIT136" s="4"/>
      <c r="DIU136" s="4"/>
      <c r="DIV136" s="4"/>
      <c r="DIW136" s="4"/>
      <c r="DIX136" s="4"/>
      <c r="DIY136" s="4"/>
      <c r="DIZ136" s="4"/>
      <c r="DJA136" s="4"/>
      <c r="DJB136" s="4"/>
      <c r="DJC136" s="4"/>
      <c r="DJD136" s="4"/>
      <c r="DJE136" s="4"/>
      <c r="DJF136" s="4"/>
      <c r="DJG136" s="4"/>
      <c r="DJH136" s="4"/>
      <c r="DJI136" s="4"/>
      <c r="DJJ136" s="4"/>
      <c r="DJK136" s="4"/>
      <c r="DJL136" s="4"/>
      <c r="DJM136" s="4"/>
      <c r="DJN136" s="4"/>
      <c r="DJO136" s="4"/>
      <c r="DJP136" s="4"/>
      <c r="DJQ136" s="4"/>
      <c r="DJR136" s="4"/>
      <c r="DJS136" s="4"/>
      <c r="DJT136" s="4"/>
      <c r="DJV136" s="4"/>
      <c r="DJW136" s="4"/>
      <c r="DJX136" s="4"/>
      <c r="DJY136" s="4"/>
      <c r="DJZ136" s="4"/>
      <c r="DKB136" s="4"/>
      <c r="DKF136" s="4"/>
      <c r="DKG136" s="4"/>
      <c r="DKH136" s="4"/>
      <c r="DKI136" s="4"/>
      <c r="DKJ136" s="4"/>
      <c r="DKK136" s="4"/>
      <c r="DKL136" s="4"/>
      <c r="DKM136" s="4"/>
      <c r="DKN136" s="4"/>
      <c r="DKO136" s="4"/>
      <c r="DKQ136" s="4"/>
      <c r="DKR136" s="4"/>
      <c r="DKS136" s="4"/>
      <c r="DKT136" s="4"/>
      <c r="DKU136" s="4"/>
      <c r="DKV136" s="4"/>
      <c r="DKW136" s="4"/>
      <c r="DKX136" s="4"/>
      <c r="DKY136" s="4"/>
      <c r="DKZ136" s="4"/>
      <c r="DLA136" s="4"/>
      <c r="DLB136" s="4"/>
      <c r="DLC136" s="4"/>
      <c r="DLD136" s="4"/>
      <c r="DLE136" s="4"/>
      <c r="DLF136" s="4"/>
      <c r="DLG136" s="4"/>
      <c r="DLH136" s="4"/>
      <c r="DLI136" s="4"/>
      <c r="DLJ136" s="4"/>
      <c r="DLK136" s="4"/>
      <c r="DLL136" s="4"/>
      <c r="DLM136" s="4"/>
      <c r="DLN136" s="4"/>
      <c r="DLO136" s="4"/>
      <c r="DLP136" s="4"/>
      <c r="DLQ136" s="4"/>
      <c r="DLR136" s="4"/>
      <c r="DLS136" s="4"/>
      <c r="DLT136" s="4"/>
      <c r="DLU136" s="4"/>
      <c r="DLV136" s="4"/>
      <c r="DLW136" s="4"/>
      <c r="DLX136" s="4"/>
      <c r="DLY136" s="4"/>
      <c r="DLZ136" s="4"/>
      <c r="DMA136" s="4"/>
      <c r="DMB136" s="4"/>
      <c r="DMC136" s="4"/>
      <c r="DMD136" s="4"/>
      <c r="DME136" s="4"/>
      <c r="DMF136" s="4"/>
      <c r="DMG136" s="4"/>
      <c r="DMH136" s="4"/>
      <c r="DMI136" s="4"/>
      <c r="DMJ136" s="4"/>
      <c r="DMK136" s="4"/>
      <c r="DML136" s="4"/>
      <c r="DMM136" s="4"/>
      <c r="DMN136" s="4"/>
      <c r="DMO136" s="4"/>
      <c r="DMP136" s="4"/>
      <c r="DMQ136" s="4"/>
      <c r="DMR136" s="4"/>
      <c r="DMS136" s="4"/>
      <c r="DMT136" s="4"/>
      <c r="DMU136" s="4"/>
      <c r="DMV136" s="4"/>
      <c r="DMW136" s="4"/>
      <c r="DMX136" s="4"/>
      <c r="DMY136" s="4"/>
      <c r="DMZ136" s="4"/>
      <c r="DNA136" s="4"/>
      <c r="DNB136" s="4"/>
      <c r="DNC136" s="4"/>
      <c r="DND136" s="4"/>
      <c r="DNE136" s="4"/>
      <c r="DNF136" s="4"/>
      <c r="DNG136" s="4"/>
      <c r="DNH136" s="4"/>
      <c r="DNI136" s="4"/>
      <c r="DNJ136" s="4"/>
      <c r="DNK136" s="4"/>
      <c r="DNL136" s="4"/>
      <c r="DNM136" s="4"/>
      <c r="DNN136" s="4"/>
      <c r="DNO136" s="4"/>
      <c r="DNP136" s="4"/>
      <c r="DNQ136" s="4"/>
      <c r="DNR136" s="4"/>
      <c r="DNS136" s="4"/>
      <c r="DNT136" s="4"/>
      <c r="DNU136" s="4"/>
      <c r="DNV136" s="4"/>
      <c r="DNW136" s="4"/>
      <c r="DNX136" s="4"/>
      <c r="DNY136" s="4"/>
      <c r="DNZ136" s="4"/>
      <c r="DOA136" s="4"/>
      <c r="DOB136" s="4"/>
      <c r="DOC136" s="4"/>
      <c r="DOD136" s="4"/>
      <c r="DOE136" s="4"/>
      <c r="DOF136" s="4"/>
      <c r="DOG136" s="4"/>
      <c r="DOH136" s="4"/>
      <c r="DOI136" s="4"/>
      <c r="DOJ136" s="4"/>
      <c r="DOK136" s="4"/>
      <c r="DOL136" s="4"/>
      <c r="DOM136" s="4"/>
      <c r="DON136" s="4"/>
      <c r="DOO136" s="4"/>
      <c r="DOP136" s="4"/>
      <c r="DOQ136" s="4"/>
      <c r="DOR136" s="4"/>
      <c r="DOS136" s="4"/>
      <c r="DOT136" s="4"/>
      <c r="DOU136" s="4"/>
      <c r="DOV136" s="4"/>
      <c r="DOW136" s="4"/>
      <c r="DOX136" s="4"/>
      <c r="DOY136" s="4"/>
      <c r="DOZ136" s="4"/>
      <c r="DPA136" s="4"/>
      <c r="DPB136" s="4"/>
      <c r="DPC136" s="4"/>
      <c r="DPD136" s="4"/>
      <c r="DPE136" s="4"/>
      <c r="DPF136" s="4"/>
      <c r="DPG136" s="4"/>
      <c r="DPH136" s="4"/>
      <c r="DPI136" s="4"/>
      <c r="DPJ136" s="4"/>
      <c r="DPK136" s="4"/>
      <c r="DPL136" s="4"/>
      <c r="DPM136" s="4"/>
      <c r="DPN136" s="4"/>
      <c r="DPO136" s="4"/>
      <c r="DPP136" s="4"/>
      <c r="DPQ136" s="4"/>
      <c r="DPR136" s="4"/>
      <c r="DPS136" s="4"/>
      <c r="DPT136" s="4"/>
      <c r="DPU136" s="4"/>
      <c r="DPV136" s="4"/>
      <c r="DPW136" s="4"/>
      <c r="DPX136" s="4"/>
      <c r="DPY136" s="4"/>
      <c r="DPZ136" s="4"/>
      <c r="DQA136" s="4"/>
      <c r="DQB136" s="4"/>
      <c r="DQC136" s="4"/>
      <c r="DQD136" s="4"/>
      <c r="DQE136" s="4"/>
      <c r="DQF136" s="4"/>
      <c r="DQG136" s="4"/>
      <c r="DQH136" s="4"/>
      <c r="DQI136" s="4"/>
      <c r="DQJ136" s="4"/>
      <c r="DQK136" s="4"/>
      <c r="DQL136" s="4"/>
      <c r="DQM136" s="4"/>
      <c r="DQN136" s="4"/>
      <c r="DQO136" s="4"/>
      <c r="DQP136" s="4"/>
      <c r="DQQ136" s="4"/>
      <c r="DQR136" s="4"/>
      <c r="DQS136" s="4"/>
      <c r="DQT136" s="4"/>
      <c r="DQU136" s="4"/>
      <c r="DQV136" s="4"/>
      <c r="DQW136" s="4"/>
      <c r="DQX136" s="4"/>
      <c r="DQY136" s="4"/>
      <c r="DQZ136" s="4"/>
      <c r="DRA136" s="4"/>
      <c r="DRB136" s="4"/>
      <c r="DRC136" s="4"/>
      <c r="DRD136" s="4"/>
      <c r="DRE136" s="4"/>
      <c r="DRF136" s="4"/>
      <c r="DRG136" s="4"/>
      <c r="DRH136" s="4"/>
      <c r="DRI136" s="4"/>
      <c r="DRJ136" s="4"/>
      <c r="DRK136" s="4"/>
      <c r="DRL136" s="4"/>
      <c r="DRM136" s="4"/>
      <c r="DRN136" s="4"/>
      <c r="DRO136" s="4"/>
      <c r="DRP136" s="4"/>
      <c r="DRQ136" s="4"/>
      <c r="DRR136" s="4"/>
      <c r="DRS136" s="4"/>
      <c r="DRT136" s="4"/>
      <c r="DRU136" s="4"/>
      <c r="DRV136" s="4"/>
      <c r="DRW136" s="4"/>
      <c r="DRX136" s="4"/>
      <c r="DRY136" s="4"/>
      <c r="DRZ136" s="4"/>
      <c r="DSA136" s="4"/>
      <c r="DSB136" s="4"/>
      <c r="DSC136" s="4"/>
      <c r="DSD136" s="4"/>
      <c r="DSE136" s="4"/>
      <c r="DSF136" s="4"/>
      <c r="DSG136" s="4"/>
      <c r="DSH136" s="4"/>
      <c r="DSI136" s="4"/>
      <c r="DSJ136" s="4"/>
      <c r="DSK136" s="4"/>
      <c r="DSL136" s="4"/>
      <c r="DSM136" s="4"/>
      <c r="DSN136" s="4"/>
      <c r="DSO136" s="4"/>
      <c r="DSP136" s="4"/>
      <c r="DSQ136" s="4"/>
      <c r="DSR136" s="4"/>
      <c r="DSS136" s="4"/>
      <c r="DST136" s="4"/>
      <c r="DSU136" s="4"/>
      <c r="DSV136" s="4"/>
      <c r="DSW136" s="4"/>
      <c r="DSX136" s="4"/>
      <c r="DSY136" s="4"/>
      <c r="DSZ136" s="4"/>
      <c r="DTA136" s="4"/>
      <c r="DTB136" s="4"/>
      <c r="DTC136" s="4"/>
      <c r="DTD136" s="4"/>
      <c r="DTE136" s="4"/>
      <c r="DTF136" s="4"/>
      <c r="DTG136" s="4"/>
      <c r="DTH136" s="4"/>
      <c r="DTI136" s="4"/>
      <c r="DTJ136" s="4"/>
      <c r="DTK136" s="4"/>
      <c r="DTL136" s="4"/>
      <c r="DTM136" s="4"/>
      <c r="DTN136" s="4"/>
      <c r="DTO136" s="4"/>
      <c r="DTP136" s="4"/>
      <c r="DTR136" s="4"/>
      <c r="DTS136" s="4"/>
      <c r="DTT136" s="4"/>
      <c r="DTU136" s="4"/>
      <c r="DTV136" s="4"/>
      <c r="DTX136" s="4"/>
      <c r="DUB136" s="4"/>
      <c r="DUC136" s="4"/>
      <c r="DUD136" s="4"/>
      <c r="DUE136" s="4"/>
      <c r="DUF136" s="4"/>
      <c r="DUG136" s="4"/>
      <c r="DUH136" s="4"/>
      <c r="DUI136" s="4"/>
      <c r="DUJ136" s="4"/>
      <c r="DUK136" s="4"/>
      <c r="DUM136" s="4"/>
      <c r="DUN136" s="4"/>
      <c r="DUO136" s="4"/>
      <c r="DUP136" s="4"/>
      <c r="DUQ136" s="4"/>
      <c r="DUR136" s="4"/>
      <c r="DUS136" s="4"/>
      <c r="DUT136" s="4"/>
      <c r="DUU136" s="4"/>
      <c r="DUV136" s="4"/>
      <c r="DUW136" s="4"/>
      <c r="DUX136" s="4"/>
      <c r="DUY136" s="4"/>
      <c r="DUZ136" s="4"/>
      <c r="DVA136" s="4"/>
      <c r="DVB136" s="4"/>
      <c r="DVC136" s="4"/>
      <c r="DVD136" s="4"/>
      <c r="DVE136" s="4"/>
      <c r="DVF136" s="4"/>
      <c r="DVG136" s="4"/>
      <c r="DVH136" s="4"/>
      <c r="DVI136" s="4"/>
      <c r="DVJ136" s="4"/>
      <c r="DVK136" s="4"/>
      <c r="DVL136" s="4"/>
      <c r="DVM136" s="4"/>
      <c r="DVN136" s="4"/>
      <c r="DVO136" s="4"/>
      <c r="DVP136" s="4"/>
      <c r="DVQ136" s="4"/>
      <c r="DVR136" s="4"/>
      <c r="DVS136" s="4"/>
      <c r="DVT136" s="4"/>
      <c r="DVU136" s="4"/>
      <c r="DVV136" s="4"/>
      <c r="DVW136" s="4"/>
      <c r="DVX136" s="4"/>
      <c r="DVY136" s="4"/>
      <c r="DVZ136" s="4"/>
      <c r="DWA136" s="4"/>
      <c r="DWB136" s="4"/>
      <c r="DWC136" s="4"/>
      <c r="DWD136" s="4"/>
      <c r="DWE136" s="4"/>
      <c r="DWF136" s="4"/>
      <c r="DWG136" s="4"/>
      <c r="DWH136" s="4"/>
      <c r="DWI136" s="4"/>
      <c r="DWJ136" s="4"/>
      <c r="DWK136" s="4"/>
      <c r="DWL136" s="4"/>
      <c r="DWM136" s="4"/>
      <c r="DWN136" s="4"/>
      <c r="DWO136" s="4"/>
      <c r="DWP136" s="4"/>
      <c r="DWQ136" s="4"/>
      <c r="DWR136" s="4"/>
      <c r="DWS136" s="4"/>
      <c r="DWT136" s="4"/>
      <c r="DWU136" s="4"/>
      <c r="DWV136" s="4"/>
      <c r="DWW136" s="4"/>
      <c r="DWX136" s="4"/>
      <c r="DWY136" s="4"/>
      <c r="DWZ136" s="4"/>
      <c r="DXA136" s="4"/>
      <c r="DXB136" s="4"/>
      <c r="DXC136" s="4"/>
      <c r="DXD136" s="4"/>
      <c r="DXE136" s="4"/>
      <c r="DXF136" s="4"/>
      <c r="DXG136" s="4"/>
      <c r="DXH136" s="4"/>
      <c r="DXI136" s="4"/>
      <c r="DXJ136" s="4"/>
      <c r="DXK136" s="4"/>
      <c r="DXL136" s="4"/>
      <c r="DXM136" s="4"/>
      <c r="DXN136" s="4"/>
      <c r="DXO136" s="4"/>
      <c r="DXP136" s="4"/>
      <c r="DXQ136" s="4"/>
      <c r="DXR136" s="4"/>
      <c r="DXS136" s="4"/>
      <c r="DXT136" s="4"/>
      <c r="DXU136" s="4"/>
      <c r="DXV136" s="4"/>
      <c r="DXW136" s="4"/>
      <c r="DXX136" s="4"/>
      <c r="DXY136" s="4"/>
      <c r="DXZ136" s="4"/>
      <c r="DYA136" s="4"/>
      <c r="DYB136" s="4"/>
      <c r="DYC136" s="4"/>
      <c r="DYD136" s="4"/>
      <c r="DYE136" s="4"/>
      <c r="DYF136" s="4"/>
      <c r="DYG136" s="4"/>
      <c r="DYH136" s="4"/>
      <c r="DYI136" s="4"/>
      <c r="DYJ136" s="4"/>
      <c r="DYK136" s="4"/>
      <c r="DYL136" s="4"/>
      <c r="DYM136" s="4"/>
      <c r="DYN136" s="4"/>
      <c r="DYO136" s="4"/>
      <c r="DYP136" s="4"/>
      <c r="DYQ136" s="4"/>
      <c r="DYR136" s="4"/>
      <c r="DYS136" s="4"/>
      <c r="DYT136" s="4"/>
      <c r="DYU136" s="4"/>
      <c r="DYV136" s="4"/>
      <c r="DYW136" s="4"/>
      <c r="DYX136" s="4"/>
      <c r="DYY136" s="4"/>
      <c r="DYZ136" s="4"/>
      <c r="DZA136" s="4"/>
      <c r="DZB136" s="4"/>
      <c r="DZC136" s="4"/>
      <c r="DZD136" s="4"/>
      <c r="DZE136" s="4"/>
      <c r="DZF136" s="4"/>
      <c r="DZG136" s="4"/>
      <c r="DZH136" s="4"/>
      <c r="DZI136" s="4"/>
      <c r="DZJ136" s="4"/>
      <c r="DZK136" s="4"/>
      <c r="DZL136" s="4"/>
      <c r="DZM136" s="4"/>
      <c r="DZN136" s="4"/>
      <c r="DZO136" s="4"/>
      <c r="DZP136" s="4"/>
      <c r="DZQ136" s="4"/>
      <c r="DZR136" s="4"/>
      <c r="DZS136" s="4"/>
      <c r="DZT136" s="4"/>
      <c r="DZU136" s="4"/>
      <c r="DZV136" s="4"/>
      <c r="DZW136" s="4"/>
      <c r="DZX136" s="4"/>
      <c r="DZY136" s="4"/>
      <c r="DZZ136" s="4"/>
      <c r="EAA136" s="4"/>
      <c r="EAB136" s="4"/>
      <c r="EAC136" s="4"/>
      <c r="EAD136" s="4"/>
      <c r="EAE136" s="4"/>
      <c r="EAF136" s="4"/>
      <c r="EAG136" s="4"/>
      <c r="EAH136" s="4"/>
      <c r="EAI136" s="4"/>
      <c r="EAJ136" s="4"/>
      <c r="EAK136" s="4"/>
      <c r="EAL136" s="4"/>
      <c r="EAM136" s="4"/>
      <c r="EAN136" s="4"/>
      <c r="EAO136" s="4"/>
      <c r="EAP136" s="4"/>
      <c r="EAQ136" s="4"/>
      <c r="EAR136" s="4"/>
      <c r="EAS136" s="4"/>
      <c r="EAT136" s="4"/>
      <c r="EAU136" s="4"/>
      <c r="EAV136" s="4"/>
      <c r="EAW136" s="4"/>
      <c r="EAX136" s="4"/>
      <c r="EAY136" s="4"/>
      <c r="EAZ136" s="4"/>
      <c r="EBA136" s="4"/>
      <c r="EBB136" s="4"/>
      <c r="EBC136" s="4"/>
      <c r="EBD136" s="4"/>
      <c r="EBE136" s="4"/>
      <c r="EBF136" s="4"/>
      <c r="EBG136" s="4"/>
      <c r="EBH136" s="4"/>
      <c r="EBI136" s="4"/>
      <c r="EBJ136" s="4"/>
      <c r="EBK136" s="4"/>
      <c r="EBL136" s="4"/>
      <c r="EBM136" s="4"/>
      <c r="EBN136" s="4"/>
      <c r="EBO136" s="4"/>
      <c r="EBP136" s="4"/>
      <c r="EBQ136" s="4"/>
      <c r="EBR136" s="4"/>
      <c r="EBS136" s="4"/>
      <c r="EBT136" s="4"/>
      <c r="EBU136" s="4"/>
      <c r="EBV136" s="4"/>
      <c r="EBW136" s="4"/>
      <c r="EBX136" s="4"/>
      <c r="EBY136" s="4"/>
      <c r="EBZ136" s="4"/>
      <c r="ECA136" s="4"/>
      <c r="ECB136" s="4"/>
      <c r="ECC136" s="4"/>
      <c r="ECD136" s="4"/>
      <c r="ECE136" s="4"/>
      <c r="ECF136" s="4"/>
      <c r="ECG136" s="4"/>
      <c r="ECH136" s="4"/>
      <c r="ECI136" s="4"/>
      <c r="ECJ136" s="4"/>
      <c r="ECK136" s="4"/>
      <c r="ECL136" s="4"/>
      <c r="ECM136" s="4"/>
      <c r="ECN136" s="4"/>
      <c r="ECO136" s="4"/>
      <c r="ECP136" s="4"/>
      <c r="ECQ136" s="4"/>
      <c r="ECR136" s="4"/>
      <c r="ECS136" s="4"/>
      <c r="ECT136" s="4"/>
      <c r="ECU136" s="4"/>
      <c r="ECV136" s="4"/>
      <c r="ECW136" s="4"/>
      <c r="ECX136" s="4"/>
      <c r="ECY136" s="4"/>
      <c r="ECZ136" s="4"/>
      <c r="EDA136" s="4"/>
      <c r="EDB136" s="4"/>
      <c r="EDC136" s="4"/>
      <c r="EDD136" s="4"/>
      <c r="EDE136" s="4"/>
      <c r="EDF136" s="4"/>
      <c r="EDG136" s="4"/>
      <c r="EDH136" s="4"/>
      <c r="EDI136" s="4"/>
      <c r="EDJ136" s="4"/>
      <c r="EDK136" s="4"/>
      <c r="EDL136" s="4"/>
      <c r="EDN136" s="4"/>
      <c r="EDO136" s="4"/>
      <c r="EDP136" s="4"/>
      <c r="EDQ136" s="4"/>
      <c r="EDR136" s="4"/>
      <c r="EDT136" s="4"/>
      <c r="EDX136" s="4"/>
      <c r="EDY136" s="4"/>
      <c r="EDZ136" s="4"/>
      <c r="EEA136" s="4"/>
      <c r="EEB136" s="4"/>
      <c r="EEC136" s="4"/>
      <c r="EED136" s="4"/>
      <c r="EEE136" s="4"/>
      <c r="EEF136" s="4"/>
      <c r="EEG136" s="4"/>
      <c r="EEI136" s="4"/>
      <c r="EEJ136" s="4"/>
      <c r="EEK136" s="4"/>
      <c r="EEL136" s="4"/>
      <c r="EEM136" s="4"/>
      <c r="EEN136" s="4"/>
      <c r="EEO136" s="4"/>
      <c r="EEP136" s="4"/>
      <c r="EEQ136" s="4"/>
      <c r="EER136" s="4"/>
      <c r="EES136" s="4"/>
      <c r="EET136" s="4"/>
      <c r="EEU136" s="4"/>
      <c r="EEV136" s="4"/>
      <c r="EEW136" s="4"/>
      <c r="EEX136" s="4"/>
      <c r="EEY136" s="4"/>
      <c r="EEZ136" s="4"/>
      <c r="EFA136" s="4"/>
      <c r="EFB136" s="4"/>
      <c r="EFC136" s="4"/>
      <c r="EFD136" s="4"/>
      <c r="EFE136" s="4"/>
      <c r="EFF136" s="4"/>
      <c r="EFG136" s="4"/>
      <c r="EFH136" s="4"/>
      <c r="EFI136" s="4"/>
      <c r="EFJ136" s="4"/>
      <c r="EFK136" s="4"/>
      <c r="EFL136" s="4"/>
      <c r="EFM136" s="4"/>
      <c r="EFN136" s="4"/>
      <c r="EFO136" s="4"/>
      <c r="EFP136" s="4"/>
      <c r="EFQ136" s="4"/>
      <c r="EFR136" s="4"/>
      <c r="EFS136" s="4"/>
      <c r="EFT136" s="4"/>
      <c r="EFU136" s="4"/>
      <c r="EFV136" s="4"/>
      <c r="EFW136" s="4"/>
      <c r="EFX136" s="4"/>
      <c r="EFY136" s="4"/>
      <c r="EFZ136" s="4"/>
      <c r="EGA136" s="4"/>
      <c r="EGB136" s="4"/>
      <c r="EGC136" s="4"/>
      <c r="EGD136" s="4"/>
      <c r="EGE136" s="4"/>
      <c r="EGF136" s="4"/>
      <c r="EGG136" s="4"/>
      <c r="EGH136" s="4"/>
      <c r="EGI136" s="4"/>
      <c r="EGJ136" s="4"/>
      <c r="EGK136" s="4"/>
      <c r="EGL136" s="4"/>
      <c r="EGM136" s="4"/>
      <c r="EGN136" s="4"/>
      <c r="EGO136" s="4"/>
      <c r="EGP136" s="4"/>
      <c r="EGQ136" s="4"/>
      <c r="EGR136" s="4"/>
      <c r="EGS136" s="4"/>
      <c r="EGT136" s="4"/>
      <c r="EGU136" s="4"/>
      <c r="EGV136" s="4"/>
      <c r="EGW136" s="4"/>
      <c r="EGX136" s="4"/>
      <c r="EGY136" s="4"/>
      <c r="EGZ136" s="4"/>
      <c r="EHA136" s="4"/>
      <c r="EHB136" s="4"/>
      <c r="EHC136" s="4"/>
      <c r="EHD136" s="4"/>
      <c r="EHE136" s="4"/>
      <c r="EHF136" s="4"/>
      <c r="EHG136" s="4"/>
      <c r="EHH136" s="4"/>
      <c r="EHI136" s="4"/>
      <c r="EHJ136" s="4"/>
      <c r="EHK136" s="4"/>
      <c r="EHL136" s="4"/>
      <c r="EHM136" s="4"/>
      <c r="EHN136" s="4"/>
      <c r="EHO136" s="4"/>
      <c r="EHP136" s="4"/>
      <c r="EHQ136" s="4"/>
      <c r="EHR136" s="4"/>
      <c r="EHS136" s="4"/>
      <c r="EHT136" s="4"/>
      <c r="EHU136" s="4"/>
      <c r="EHV136" s="4"/>
      <c r="EHW136" s="4"/>
      <c r="EHX136" s="4"/>
      <c r="EHY136" s="4"/>
      <c r="EHZ136" s="4"/>
      <c r="EIA136" s="4"/>
      <c r="EIB136" s="4"/>
      <c r="EIC136" s="4"/>
      <c r="EID136" s="4"/>
      <c r="EIE136" s="4"/>
      <c r="EIF136" s="4"/>
      <c r="EIG136" s="4"/>
      <c r="EIH136" s="4"/>
      <c r="EII136" s="4"/>
      <c r="EIJ136" s="4"/>
      <c r="EIK136" s="4"/>
      <c r="EIL136" s="4"/>
      <c r="EIM136" s="4"/>
      <c r="EIN136" s="4"/>
      <c r="EIO136" s="4"/>
      <c r="EIP136" s="4"/>
      <c r="EIQ136" s="4"/>
      <c r="EIR136" s="4"/>
      <c r="EIS136" s="4"/>
      <c r="EIT136" s="4"/>
      <c r="EIU136" s="4"/>
      <c r="EIV136" s="4"/>
      <c r="EIW136" s="4"/>
      <c r="EIX136" s="4"/>
      <c r="EIY136" s="4"/>
      <c r="EIZ136" s="4"/>
      <c r="EJA136" s="4"/>
      <c r="EJB136" s="4"/>
      <c r="EJC136" s="4"/>
      <c r="EJD136" s="4"/>
      <c r="EJE136" s="4"/>
      <c r="EJF136" s="4"/>
      <c r="EJG136" s="4"/>
      <c r="EJH136" s="4"/>
      <c r="EJI136" s="4"/>
      <c r="EJJ136" s="4"/>
      <c r="EJK136" s="4"/>
      <c r="EJL136" s="4"/>
      <c r="EJM136" s="4"/>
      <c r="EJN136" s="4"/>
      <c r="EJO136" s="4"/>
      <c r="EJP136" s="4"/>
      <c r="EJQ136" s="4"/>
      <c r="EJR136" s="4"/>
      <c r="EJS136" s="4"/>
      <c r="EJT136" s="4"/>
      <c r="EJU136" s="4"/>
      <c r="EJV136" s="4"/>
      <c r="EJW136" s="4"/>
      <c r="EJX136" s="4"/>
      <c r="EJY136" s="4"/>
      <c r="EJZ136" s="4"/>
      <c r="EKA136" s="4"/>
      <c r="EKB136" s="4"/>
      <c r="EKC136" s="4"/>
      <c r="EKD136" s="4"/>
      <c r="EKE136" s="4"/>
      <c r="EKF136" s="4"/>
      <c r="EKG136" s="4"/>
      <c r="EKH136" s="4"/>
      <c r="EKI136" s="4"/>
      <c r="EKJ136" s="4"/>
      <c r="EKK136" s="4"/>
      <c r="EKL136" s="4"/>
      <c r="EKM136" s="4"/>
      <c r="EKN136" s="4"/>
      <c r="EKO136" s="4"/>
      <c r="EKP136" s="4"/>
      <c r="EKQ136" s="4"/>
      <c r="EKR136" s="4"/>
      <c r="EKS136" s="4"/>
      <c r="EKT136" s="4"/>
      <c r="EKU136" s="4"/>
      <c r="EKV136" s="4"/>
      <c r="EKW136" s="4"/>
      <c r="EKX136" s="4"/>
      <c r="EKY136" s="4"/>
      <c r="EKZ136" s="4"/>
      <c r="ELA136" s="4"/>
      <c r="ELB136" s="4"/>
      <c r="ELC136" s="4"/>
      <c r="ELD136" s="4"/>
      <c r="ELE136" s="4"/>
      <c r="ELF136" s="4"/>
      <c r="ELG136" s="4"/>
      <c r="ELH136" s="4"/>
      <c r="ELI136" s="4"/>
      <c r="ELJ136" s="4"/>
      <c r="ELK136" s="4"/>
      <c r="ELL136" s="4"/>
      <c r="ELM136" s="4"/>
      <c r="ELN136" s="4"/>
      <c r="ELO136" s="4"/>
      <c r="ELP136" s="4"/>
      <c r="ELQ136" s="4"/>
      <c r="ELR136" s="4"/>
      <c r="ELS136" s="4"/>
      <c r="ELT136" s="4"/>
      <c r="ELU136" s="4"/>
      <c r="ELV136" s="4"/>
      <c r="ELW136" s="4"/>
      <c r="ELX136" s="4"/>
      <c r="ELY136" s="4"/>
      <c r="ELZ136" s="4"/>
      <c r="EMA136" s="4"/>
      <c r="EMB136" s="4"/>
      <c r="EMC136" s="4"/>
      <c r="EMD136" s="4"/>
      <c r="EME136" s="4"/>
      <c r="EMF136" s="4"/>
      <c r="EMG136" s="4"/>
      <c r="EMH136" s="4"/>
      <c r="EMI136" s="4"/>
      <c r="EMJ136" s="4"/>
      <c r="EMK136" s="4"/>
      <c r="EML136" s="4"/>
      <c r="EMM136" s="4"/>
      <c r="EMN136" s="4"/>
      <c r="EMO136" s="4"/>
      <c r="EMP136" s="4"/>
      <c r="EMQ136" s="4"/>
      <c r="EMR136" s="4"/>
      <c r="EMS136" s="4"/>
      <c r="EMT136" s="4"/>
      <c r="EMU136" s="4"/>
      <c r="EMV136" s="4"/>
      <c r="EMW136" s="4"/>
      <c r="EMX136" s="4"/>
      <c r="EMY136" s="4"/>
      <c r="EMZ136" s="4"/>
      <c r="ENA136" s="4"/>
      <c r="ENB136" s="4"/>
      <c r="ENC136" s="4"/>
      <c r="END136" s="4"/>
      <c r="ENE136" s="4"/>
      <c r="ENF136" s="4"/>
      <c r="ENG136" s="4"/>
      <c r="ENH136" s="4"/>
      <c r="ENJ136" s="4"/>
      <c r="ENK136" s="4"/>
      <c r="ENL136" s="4"/>
      <c r="ENM136" s="4"/>
      <c r="ENN136" s="4"/>
      <c r="ENP136" s="4"/>
      <c r="ENT136" s="4"/>
      <c r="ENU136" s="4"/>
      <c r="ENV136" s="4"/>
      <c r="ENW136" s="4"/>
      <c r="ENX136" s="4"/>
      <c r="ENY136" s="4"/>
      <c r="ENZ136" s="4"/>
      <c r="EOA136" s="4"/>
      <c r="EOB136" s="4"/>
      <c r="EOC136" s="4"/>
      <c r="EOE136" s="4"/>
      <c r="EOF136" s="4"/>
      <c r="EOG136" s="4"/>
      <c r="EOH136" s="4"/>
      <c r="EOI136" s="4"/>
      <c r="EOJ136" s="4"/>
      <c r="EOK136" s="4"/>
      <c r="EOL136" s="4"/>
      <c r="EOM136" s="4"/>
      <c r="EON136" s="4"/>
      <c r="EOO136" s="4"/>
      <c r="EOP136" s="4"/>
      <c r="EOQ136" s="4"/>
      <c r="EOR136" s="4"/>
      <c r="EOS136" s="4"/>
      <c r="EOT136" s="4"/>
      <c r="EOU136" s="4"/>
      <c r="EOV136" s="4"/>
      <c r="EOW136" s="4"/>
      <c r="EOX136" s="4"/>
      <c r="EOY136" s="4"/>
      <c r="EOZ136" s="4"/>
      <c r="EPA136" s="4"/>
      <c r="EPB136" s="4"/>
      <c r="EPC136" s="4"/>
      <c r="EPD136" s="4"/>
      <c r="EPE136" s="4"/>
      <c r="EPF136" s="4"/>
      <c r="EPG136" s="4"/>
      <c r="EPH136" s="4"/>
      <c r="EPI136" s="4"/>
      <c r="EPJ136" s="4"/>
      <c r="EPK136" s="4"/>
      <c r="EPL136" s="4"/>
      <c r="EPM136" s="4"/>
      <c r="EPN136" s="4"/>
      <c r="EPO136" s="4"/>
      <c r="EPP136" s="4"/>
      <c r="EPQ136" s="4"/>
      <c r="EPR136" s="4"/>
      <c r="EPS136" s="4"/>
      <c r="EPT136" s="4"/>
      <c r="EPU136" s="4"/>
      <c r="EPV136" s="4"/>
      <c r="EPW136" s="4"/>
      <c r="EPX136" s="4"/>
      <c r="EPY136" s="4"/>
      <c r="EPZ136" s="4"/>
      <c r="EQA136" s="4"/>
      <c r="EQB136" s="4"/>
      <c r="EQC136" s="4"/>
      <c r="EQD136" s="4"/>
      <c r="EQE136" s="4"/>
      <c r="EQF136" s="4"/>
      <c r="EQG136" s="4"/>
      <c r="EQH136" s="4"/>
      <c r="EQI136" s="4"/>
      <c r="EQJ136" s="4"/>
      <c r="EQK136" s="4"/>
      <c r="EQL136" s="4"/>
      <c r="EQM136" s="4"/>
      <c r="EQN136" s="4"/>
      <c r="EQO136" s="4"/>
      <c r="EQP136" s="4"/>
      <c r="EQQ136" s="4"/>
      <c r="EQR136" s="4"/>
      <c r="EQS136" s="4"/>
      <c r="EQT136" s="4"/>
      <c r="EQU136" s="4"/>
      <c r="EQV136" s="4"/>
      <c r="EQW136" s="4"/>
      <c r="EQX136" s="4"/>
      <c r="EQY136" s="4"/>
      <c r="EQZ136" s="4"/>
      <c r="ERA136" s="4"/>
      <c r="ERB136" s="4"/>
      <c r="ERC136" s="4"/>
      <c r="ERD136" s="4"/>
      <c r="ERE136" s="4"/>
      <c r="ERF136" s="4"/>
      <c r="ERG136" s="4"/>
      <c r="ERH136" s="4"/>
      <c r="ERI136" s="4"/>
      <c r="ERJ136" s="4"/>
      <c r="ERK136" s="4"/>
      <c r="ERL136" s="4"/>
      <c r="ERM136" s="4"/>
      <c r="ERN136" s="4"/>
      <c r="ERO136" s="4"/>
      <c r="ERP136" s="4"/>
      <c r="ERQ136" s="4"/>
      <c r="ERR136" s="4"/>
      <c r="ERS136" s="4"/>
      <c r="ERT136" s="4"/>
      <c r="ERU136" s="4"/>
      <c r="ERV136" s="4"/>
      <c r="ERW136" s="4"/>
      <c r="ERX136" s="4"/>
      <c r="ERY136" s="4"/>
      <c r="ERZ136" s="4"/>
      <c r="ESA136" s="4"/>
      <c r="ESB136" s="4"/>
      <c r="ESC136" s="4"/>
      <c r="ESD136" s="4"/>
      <c r="ESE136" s="4"/>
      <c r="ESF136" s="4"/>
      <c r="ESG136" s="4"/>
      <c r="ESH136" s="4"/>
      <c r="ESI136" s="4"/>
      <c r="ESJ136" s="4"/>
      <c r="ESK136" s="4"/>
      <c r="ESL136" s="4"/>
      <c r="ESM136" s="4"/>
      <c r="ESN136" s="4"/>
      <c r="ESO136" s="4"/>
      <c r="ESP136" s="4"/>
      <c r="ESQ136" s="4"/>
      <c r="ESR136" s="4"/>
      <c r="ESS136" s="4"/>
      <c r="EST136" s="4"/>
      <c r="ESU136" s="4"/>
      <c r="ESV136" s="4"/>
      <c r="ESW136" s="4"/>
      <c r="ESX136" s="4"/>
      <c r="ESY136" s="4"/>
      <c r="ESZ136" s="4"/>
      <c r="ETA136" s="4"/>
      <c r="ETB136" s="4"/>
      <c r="ETC136" s="4"/>
      <c r="ETD136" s="4"/>
      <c r="ETE136" s="4"/>
      <c r="ETF136" s="4"/>
      <c r="ETG136" s="4"/>
      <c r="ETH136" s="4"/>
      <c r="ETI136" s="4"/>
      <c r="ETJ136" s="4"/>
      <c r="ETK136" s="4"/>
      <c r="ETL136" s="4"/>
      <c r="ETM136" s="4"/>
      <c r="ETN136" s="4"/>
      <c r="ETO136" s="4"/>
      <c r="ETP136" s="4"/>
      <c r="ETQ136" s="4"/>
      <c r="ETR136" s="4"/>
      <c r="ETS136" s="4"/>
      <c r="ETT136" s="4"/>
      <c r="ETU136" s="4"/>
      <c r="ETV136" s="4"/>
      <c r="ETW136" s="4"/>
      <c r="ETX136" s="4"/>
      <c r="ETY136" s="4"/>
      <c r="ETZ136" s="4"/>
      <c r="EUA136" s="4"/>
      <c r="EUB136" s="4"/>
      <c r="EUC136" s="4"/>
      <c r="EUD136" s="4"/>
      <c r="EUE136" s="4"/>
      <c r="EUF136" s="4"/>
      <c r="EUG136" s="4"/>
      <c r="EUH136" s="4"/>
      <c r="EUI136" s="4"/>
      <c r="EUJ136" s="4"/>
      <c r="EUK136" s="4"/>
      <c r="EUL136" s="4"/>
      <c r="EUM136" s="4"/>
      <c r="EUN136" s="4"/>
      <c r="EUO136" s="4"/>
      <c r="EUP136" s="4"/>
      <c r="EUQ136" s="4"/>
      <c r="EUR136" s="4"/>
      <c r="EUS136" s="4"/>
      <c r="EUT136" s="4"/>
      <c r="EUU136" s="4"/>
      <c r="EUV136" s="4"/>
      <c r="EUW136" s="4"/>
      <c r="EUX136" s="4"/>
      <c r="EUY136" s="4"/>
      <c r="EUZ136" s="4"/>
      <c r="EVA136" s="4"/>
      <c r="EVB136" s="4"/>
      <c r="EVC136" s="4"/>
      <c r="EVD136" s="4"/>
      <c r="EVE136" s="4"/>
      <c r="EVF136" s="4"/>
      <c r="EVG136" s="4"/>
      <c r="EVH136" s="4"/>
      <c r="EVI136" s="4"/>
      <c r="EVJ136" s="4"/>
      <c r="EVK136" s="4"/>
      <c r="EVL136" s="4"/>
      <c r="EVM136" s="4"/>
      <c r="EVN136" s="4"/>
      <c r="EVO136" s="4"/>
      <c r="EVP136" s="4"/>
      <c r="EVQ136" s="4"/>
      <c r="EVR136" s="4"/>
      <c r="EVS136" s="4"/>
      <c r="EVT136" s="4"/>
      <c r="EVU136" s="4"/>
      <c r="EVV136" s="4"/>
      <c r="EVW136" s="4"/>
      <c r="EVX136" s="4"/>
      <c r="EVY136" s="4"/>
      <c r="EVZ136" s="4"/>
      <c r="EWA136" s="4"/>
      <c r="EWB136" s="4"/>
      <c r="EWC136" s="4"/>
      <c r="EWD136" s="4"/>
      <c r="EWE136" s="4"/>
      <c r="EWF136" s="4"/>
      <c r="EWG136" s="4"/>
      <c r="EWH136" s="4"/>
      <c r="EWI136" s="4"/>
      <c r="EWJ136" s="4"/>
      <c r="EWK136" s="4"/>
      <c r="EWL136" s="4"/>
      <c r="EWM136" s="4"/>
      <c r="EWN136" s="4"/>
      <c r="EWO136" s="4"/>
      <c r="EWP136" s="4"/>
      <c r="EWQ136" s="4"/>
      <c r="EWR136" s="4"/>
      <c r="EWS136" s="4"/>
      <c r="EWT136" s="4"/>
      <c r="EWU136" s="4"/>
      <c r="EWV136" s="4"/>
      <c r="EWW136" s="4"/>
      <c r="EWX136" s="4"/>
      <c r="EWY136" s="4"/>
      <c r="EWZ136" s="4"/>
      <c r="EXA136" s="4"/>
      <c r="EXB136" s="4"/>
      <c r="EXC136" s="4"/>
      <c r="EXD136" s="4"/>
      <c r="EXF136" s="4"/>
      <c r="EXG136" s="4"/>
      <c r="EXH136" s="4"/>
      <c r="EXI136" s="4"/>
      <c r="EXJ136" s="4"/>
      <c r="EXL136" s="4"/>
      <c r="EXP136" s="4"/>
      <c r="EXQ136" s="4"/>
      <c r="EXR136" s="4"/>
      <c r="EXS136" s="4"/>
      <c r="EXT136" s="4"/>
      <c r="EXU136" s="4"/>
      <c r="EXV136" s="4"/>
      <c r="EXW136" s="4"/>
      <c r="EXX136" s="4"/>
      <c r="EXY136" s="4"/>
      <c r="EYA136" s="4"/>
      <c r="EYB136" s="4"/>
      <c r="EYC136" s="4"/>
      <c r="EYD136" s="4"/>
      <c r="EYE136" s="4"/>
      <c r="EYF136" s="4"/>
      <c r="EYG136" s="4"/>
      <c r="EYH136" s="4"/>
      <c r="EYI136" s="4"/>
      <c r="EYJ136" s="4"/>
      <c r="EYK136" s="4"/>
      <c r="EYL136" s="4"/>
      <c r="EYM136" s="4"/>
      <c r="EYN136" s="4"/>
      <c r="EYO136" s="4"/>
      <c r="EYP136" s="4"/>
      <c r="EYQ136" s="4"/>
      <c r="EYR136" s="4"/>
      <c r="EYS136" s="4"/>
      <c r="EYT136" s="4"/>
      <c r="EYU136" s="4"/>
      <c r="EYV136" s="4"/>
      <c r="EYW136" s="4"/>
      <c r="EYX136" s="4"/>
      <c r="EYY136" s="4"/>
      <c r="EYZ136" s="4"/>
      <c r="EZA136" s="4"/>
      <c r="EZB136" s="4"/>
      <c r="EZC136" s="4"/>
      <c r="EZD136" s="4"/>
      <c r="EZE136" s="4"/>
      <c r="EZF136" s="4"/>
      <c r="EZG136" s="4"/>
      <c r="EZH136" s="4"/>
      <c r="EZI136" s="4"/>
      <c r="EZJ136" s="4"/>
      <c r="EZK136" s="4"/>
      <c r="EZL136" s="4"/>
      <c r="EZM136" s="4"/>
      <c r="EZN136" s="4"/>
      <c r="EZO136" s="4"/>
      <c r="EZP136" s="4"/>
      <c r="EZQ136" s="4"/>
      <c r="EZR136" s="4"/>
      <c r="EZS136" s="4"/>
      <c r="EZT136" s="4"/>
      <c r="EZU136" s="4"/>
      <c r="EZV136" s="4"/>
      <c r="EZW136" s="4"/>
      <c r="EZX136" s="4"/>
      <c r="EZY136" s="4"/>
      <c r="EZZ136" s="4"/>
      <c r="FAA136" s="4"/>
      <c r="FAB136" s="4"/>
      <c r="FAC136" s="4"/>
      <c r="FAD136" s="4"/>
      <c r="FAE136" s="4"/>
      <c r="FAF136" s="4"/>
      <c r="FAG136" s="4"/>
      <c r="FAH136" s="4"/>
      <c r="FAI136" s="4"/>
      <c r="FAJ136" s="4"/>
      <c r="FAK136" s="4"/>
      <c r="FAL136" s="4"/>
      <c r="FAM136" s="4"/>
      <c r="FAN136" s="4"/>
      <c r="FAO136" s="4"/>
      <c r="FAP136" s="4"/>
      <c r="FAQ136" s="4"/>
      <c r="FAR136" s="4"/>
      <c r="FAS136" s="4"/>
      <c r="FAT136" s="4"/>
      <c r="FAU136" s="4"/>
      <c r="FAV136" s="4"/>
      <c r="FAW136" s="4"/>
      <c r="FAX136" s="4"/>
      <c r="FAY136" s="4"/>
      <c r="FAZ136" s="4"/>
      <c r="FBA136" s="4"/>
      <c r="FBB136" s="4"/>
      <c r="FBC136" s="4"/>
      <c r="FBD136" s="4"/>
      <c r="FBE136" s="4"/>
      <c r="FBF136" s="4"/>
      <c r="FBG136" s="4"/>
      <c r="FBH136" s="4"/>
      <c r="FBI136" s="4"/>
      <c r="FBJ136" s="4"/>
      <c r="FBK136" s="4"/>
      <c r="FBL136" s="4"/>
      <c r="FBM136" s="4"/>
      <c r="FBN136" s="4"/>
      <c r="FBO136" s="4"/>
      <c r="FBP136" s="4"/>
      <c r="FBQ136" s="4"/>
      <c r="FBR136" s="4"/>
      <c r="FBS136" s="4"/>
      <c r="FBT136" s="4"/>
      <c r="FBU136" s="4"/>
      <c r="FBV136" s="4"/>
      <c r="FBW136" s="4"/>
      <c r="FBX136" s="4"/>
      <c r="FBY136" s="4"/>
      <c r="FBZ136" s="4"/>
      <c r="FCA136" s="4"/>
      <c r="FCB136" s="4"/>
      <c r="FCC136" s="4"/>
      <c r="FCD136" s="4"/>
      <c r="FCE136" s="4"/>
      <c r="FCF136" s="4"/>
      <c r="FCG136" s="4"/>
      <c r="FCH136" s="4"/>
      <c r="FCI136" s="4"/>
      <c r="FCJ136" s="4"/>
      <c r="FCK136" s="4"/>
      <c r="FCL136" s="4"/>
      <c r="FCM136" s="4"/>
      <c r="FCN136" s="4"/>
      <c r="FCO136" s="4"/>
      <c r="FCP136" s="4"/>
      <c r="FCQ136" s="4"/>
      <c r="FCR136" s="4"/>
      <c r="FCS136" s="4"/>
      <c r="FCT136" s="4"/>
      <c r="FCU136" s="4"/>
      <c r="FCV136" s="4"/>
      <c r="FCW136" s="4"/>
      <c r="FCX136" s="4"/>
      <c r="FCY136" s="4"/>
      <c r="FCZ136" s="4"/>
      <c r="FDA136" s="4"/>
      <c r="FDB136" s="4"/>
      <c r="FDC136" s="4"/>
      <c r="FDD136" s="4"/>
      <c r="FDE136" s="4"/>
      <c r="FDF136" s="4"/>
      <c r="FDG136" s="4"/>
      <c r="FDH136" s="4"/>
      <c r="FDI136" s="4"/>
      <c r="FDJ136" s="4"/>
      <c r="FDK136" s="4"/>
      <c r="FDL136" s="4"/>
      <c r="FDM136" s="4"/>
      <c r="FDN136" s="4"/>
      <c r="FDO136" s="4"/>
      <c r="FDP136" s="4"/>
      <c r="FDQ136" s="4"/>
      <c r="FDR136" s="4"/>
      <c r="FDS136" s="4"/>
      <c r="FDT136" s="4"/>
      <c r="FDU136" s="4"/>
      <c r="FDV136" s="4"/>
      <c r="FDW136" s="4"/>
      <c r="FDX136" s="4"/>
      <c r="FDY136" s="4"/>
      <c r="FDZ136" s="4"/>
      <c r="FEA136" s="4"/>
      <c r="FEB136" s="4"/>
      <c r="FEC136" s="4"/>
      <c r="FED136" s="4"/>
      <c r="FEE136" s="4"/>
      <c r="FEF136" s="4"/>
      <c r="FEG136" s="4"/>
      <c r="FEH136" s="4"/>
      <c r="FEI136" s="4"/>
      <c r="FEJ136" s="4"/>
      <c r="FEK136" s="4"/>
      <c r="FEL136" s="4"/>
      <c r="FEM136" s="4"/>
      <c r="FEN136" s="4"/>
      <c r="FEO136" s="4"/>
      <c r="FEP136" s="4"/>
      <c r="FEQ136" s="4"/>
      <c r="FER136" s="4"/>
      <c r="FES136" s="4"/>
      <c r="FET136" s="4"/>
      <c r="FEU136" s="4"/>
      <c r="FEV136" s="4"/>
      <c r="FEW136" s="4"/>
      <c r="FEX136" s="4"/>
      <c r="FEY136" s="4"/>
      <c r="FEZ136" s="4"/>
      <c r="FFA136" s="4"/>
      <c r="FFB136" s="4"/>
      <c r="FFC136" s="4"/>
      <c r="FFD136" s="4"/>
      <c r="FFE136" s="4"/>
      <c r="FFF136" s="4"/>
      <c r="FFG136" s="4"/>
      <c r="FFH136" s="4"/>
      <c r="FFI136" s="4"/>
      <c r="FFJ136" s="4"/>
      <c r="FFK136" s="4"/>
      <c r="FFL136" s="4"/>
      <c r="FFM136" s="4"/>
      <c r="FFN136" s="4"/>
      <c r="FFO136" s="4"/>
      <c r="FFP136" s="4"/>
      <c r="FFQ136" s="4"/>
      <c r="FFR136" s="4"/>
      <c r="FFS136" s="4"/>
      <c r="FFT136" s="4"/>
      <c r="FFU136" s="4"/>
      <c r="FFV136" s="4"/>
      <c r="FFW136" s="4"/>
      <c r="FFX136" s="4"/>
      <c r="FFY136" s="4"/>
      <c r="FFZ136" s="4"/>
      <c r="FGA136" s="4"/>
      <c r="FGB136" s="4"/>
      <c r="FGC136" s="4"/>
      <c r="FGD136" s="4"/>
      <c r="FGE136" s="4"/>
      <c r="FGF136" s="4"/>
      <c r="FGG136" s="4"/>
      <c r="FGH136" s="4"/>
      <c r="FGI136" s="4"/>
      <c r="FGJ136" s="4"/>
      <c r="FGK136" s="4"/>
      <c r="FGL136" s="4"/>
      <c r="FGM136" s="4"/>
      <c r="FGN136" s="4"/>
      <c r="FGO136" s="4"/>
      <c r="FGP136" s="4"/>
      <c r="FGQ136" s="4"/>
      <c r="FGR136" s="4"/>
      <c r="FGS136" s="4"/>
      <c r="FGT136" s="4"/>
      <c r="FGU136" s="4"/>
      <c r="FGV136" s="4"/>
      <c r="FGW136" s="4"/>
      <c r="FGX136" s="4"/>
      <c r="FGY136" s="4"/>
      <c r="FGZ136" s="4"/>
      <c r="FHB136" s="4"/>
      <c r="FHC136" s="4"/>
      <c r="FHD136" s="4"/>
      <c r="FHE136" s="4"/>
      <c r="FHF136" s="4"/>
      <c r="FHH136" s="4"/>
      <c r="FHL136" s="4"/>
      <c r="FHM136" s="4"/>
      <c r="FHN136" s="4"/>
      <c r="FHO136" s="4"/>
      <c r="FHP136" s="4"/>
      <c r="FHQ136" s="4"/>
      <c r="FHR136" s="4"/>
      <c r="FHS136" s="4"/>
      <c r="FHT136" s="4"/>
      <c r="FHU136" s="4"/>
      <c r="FHW136" s="4"/>
      <c r="FHX136" s="4"/>
      <c r="FHY136" s="4"/>
      <c r="FHZ136" s="4"/>
      <c r="FIA136" s="4"/>
      <c r="FIB136" s="4"/>
      <c r="FIC136" s="4"/>
      <c r="FID136" s="4"/>
      <c r="FIE136" s="4"/>
      <c r="FIF136" s="4"/>
      <c r="FIG136" s="4"/>
      <c r="FIH136" s="4"/>
      <c r="FII136" s="4"/>
      <c r="FIJ136" s="4"/>
      <c r="FIK136" s="4"/>
      <c r="FIL136" s="4"/>
      <c r="FIM136" s="4"/>
      <c r="FIN136" s="4"/>
      <c r="FIO136" s="4"/>
      <c r="FIP136" s="4"/>
      <c r="FIQ136" s="4"/>
      <c r="FIR136" s="4"/>
      <c r="FIS136" s="4"/>
      <c r="FIT136" s="4"/>
      <c r="FIU136" s="4"/>
      <c r="FIV136" s="4"/>
      <c r="FIW136" s="4"/>
      <c r="FIX136" s="4"/>
      <c r="FIY136" s="4"/>
      <c r="FIZ136" s="4"/>
      <c r="FJA136" s="4"/>
      <c r="FJB136" s="4"/>
      <c r="FJC136" s="4"/>
      <c r="FJD136" s="4"/>
      <c r="FJE136" s="4"/>
      <c r="FJF136" s="4"/>
      <c r="FJG136" s="4"/>
      <c r="FJH136" s="4"/>
      <c r="FJI136" s="4"/>
      <c r="FJJ136" s="4"/>
      <c r="FJK136" s="4"/>
      <c r="FJL136" s="4"/>
      <c r="FJM136" s="4"/>
      <c r="FJN136" s="4"/>
      <c r="FJO136" s="4"/>
      <c r="FJP136" s="4"/>
      <c r="FJQ136" s="4"/>
      <c r="FJR136" s="4"/>
      <c r="FJS136" s="4"/>
      <c r="FJT136" s="4"/>
      <c r="FJU136" s="4"/>
      <c r="FJV136" s="4"/>
      <c r="FJW136" s="4"/>
      <c r="FJX136" s="4"/>
      <c r="FJY136" s="4"/>
      <c r="FJZ136" s="4"/>
      <c r="FKA136" s="4"/>
      <c r="FKB136" s="4"/>
      <c r="FKC136" s="4"/>
      <c r="FKD136" s="4"/>
      <c r="FKE136" s="4"/>
      <c r="FKF136" s="4"/>
      <c r="FKG136" s="4"/>
      <c r="FKH136" s="4"/>
      <c r="FKI136" s="4"/>
      <c r="FKJ136" s="4"/>
      <c r="FKK136" s="4"/>
      <c r="FKL136" s="4"/>
      <c r="FKM136" s="4"/>
      <c r="FKN136" s="4"/>
      <c r="FKO136" s="4"/>
      <c r="FKP136" s="4"/>
      <c r="FKQ136" s="4"/>
      <c r="FKR136" s="4"/>
      <c r="FKS136" s="4"/>
      <c r="FKT136" s="4"/>
      <c r="FKU136" s="4"/>
      <c r="FKV136" s="4"/>
      <c r="FKW136" s="4"/>
      <c r="FKX136" s="4"/>
      <c r="FKY136" s="4"/>
      <c r="FKZ136" s="4"/>
      <c r="FLA136" s="4"/>
      <c r="FLB136" s="4"/>
      <c r="FLC136" s="4"/>
      <c r="FLD136" s="4"/>
      <c r="FLE136" s="4"/>
      <c r="FLF136" s="4"/>
      <c r="FLG136" s="4"/>
      <c r="FLH136" s="4"/>
      <c r="FLI136" s="4"/>
      <c r="FLJ136" s="4"/>
      <c r="FLK136" s="4"/>
      <c r="FLL136" s="4"/>
      <c r="FLM136" s="4"/>
      <c r="FLN136" s="4"/>
      <c r="FLO136" s="4"/>
      <c r="FLP136" s="4"/>
      <c r="FLQ136" s="4"/>
      <c r="FLR136" s="4"/>
      <c r="FLS136" s="4"/>
      <c r="FLT136" s="4"/>
      <c r="FLU136" s="4"/>
      <c r="FLV136" s="4"/>
      <c r="FLW136" s="4"/>
      <c r="FLX136" s="4"/>
      <c r="FLY136" s="4"/>
      <c r="FLZ136" s="4"/>
      <c r="FMA136" s="4"/>
      <c r="FMB136" s="4"/>
      <c r="FMC136" s="4"/>
      <c r="FMD136" s="4"/>
      <c r="FME136" s="4"/>
      <c r="FMF136" s="4"/>
      <c r="FMG136" s="4"/>
      <c r="FMH136" s="4"/>
      <c r="FMI136" s="4"/>
      <c r="FMJ136" s="4"/>
      <c r="FMK136" s="4"/>
      <c r="FML136" s="4"/>
      <c r="FMM136" s="4"/>
      <c r="FMN136" s="4"/>
      <c r="FMO136" s="4"/>
      <c r="FMP136" s="4"/>
      <c r="FMQ136" s="4"/>
      <c r="FMR136" s="4"/>
      <c r="FMS136" s="4"/>
      <c r="FMT136" s="4"/>
      <c r="FMU136" s="4"/>
      <c r="FMV136" s="4"/>
      <c r="FMW136" s="4"/>
      <c r="FMX136" s="4"/>
      <c r="FMY136" s="4"/>
      <c r="FMZ136" s="4"/>
      <c r="FNA136" s="4"/>
      <c r="FNB136" s="4"/>
      <c r="FNC136" s="4"/>
      <c r="FND136" s="4"/>
      <c r="FNE136" s="4"/>
      <c r="FNF136" s="4"/>
      <c r="FNG136" s="4"/>
      <c r="FNH136" s="4"/>
      <c r="FNI136" s="4"/>
      <c r="FNJ136" s="4"/>
      <c r="FNK136" s="4"/>
      <c r="FNL136" s="4"/>
      <c r="FNM136" s="4"/>
      <c r="FNN136" s="4"/>
      <c r="FNO136" s="4"/>
      <c r="FNP136" s="4"/>
      <c r="FNQ136" s="4"/>
      <c r="FNR136" s="4"/>
      <c r="FNS136" s="4"/>
      <c r="FNT136" s="4"/>
      <c r="FNU136" s="4"/>
      <c r="FNV136" s="4"/>
      <c r="FNW136" s="4"/>
      <c r="FNX136" s="4"/>
      <c r="FNY136" s="4"/>
      <c r="FNZ136" s="4"/>
      <c r="FOA136" s="4"/>
      <c r="FOB136" s="4"/>
      <c r="FOC136" s="4"/>
      <c r="FOD136" s="4"/>
      <c r="FOE136" s="4"/>
      <c r="FOF136" s="4"/>
      <c r="FOG136" s="4"/>
      <c r="FOH136" s="4"/>
      <c r="FOI136" s="4"/>
      <c r="FOJ136" s="4"/>
      <c r="FOK136" s="4"/>
      <c r="FOL136" s="4"/>
      <c r="FOM136" s="4"/>
      <c r="FON136" s="4"/>
      <c r="FOO136" s="4"/>
      <c r="FOP136" s="4"/>
      <c r="FOQ136" s="4"/>
      <c r="FOR136" s="4"/>
      <c r="FOS136" s="4"/>
      <c r="FOT136" s="4"/>
      <c r="FOU136" s="4"/>
      <c r="FOV136" s="4"/>
      <c r="FOW136" s="4"/>
      <c r="FOX136" s="4"/>
      <c r="FOY136" s="4"/>
      <c r="FOZ136" s="4"/>
      <c r="FPA136" s="4"/>
      <c r="FPB136" s="4"/>
      <c r="FPC136" s="4"/>
      <c r="FPD136" s="4"/>
      <c r="FPE136" s="4"/>
      <c r="FPF136" s="4"/>
      <c r="FPG136" s="4"/>
      <c r="FPH136" s="4"/>
      <c r="FPI136" s="4"/>
      <c r="FPJ136" s="4"/>
      <c r="FPK136" s="4"/>
      <c r="FPL136" s="4"/>
      <c r="FPM136" s="4"/>
      <c r="FPN136" s="4"/>
      <c r="FPO136" s="4"/>
      <c r="FPP136" s="4"/>
      <c r="FPQ136" s="4"/>
      <c r="FPR136" s="4"/>
      <c r="FPS136" s="4"/>
      <c r="FPT136" s="4"/>
      <c r="FPU136" s="4"/>
      <c r="FPV136" s="4"/>
      <c r="FPW136" s="4"/>
      <c r="FPX136" s="4"/>
      <c r="FPY136" s="4"/>
      <c r="FPZ136" s="4"/>
      <c r="FQA136" s="4"/>
      <c r="FQB136" s="4"/>
      <c r="FQC136" s="4"/>
      <c r="FQD136" s="4"/>
      <c r="FQE136" s="4"/>
      <c r="FQF136" s="4"/>
      <c r="FQG136" s="4"/>
      <c r="FQH136" s="4"/>
      <c r="FQI136" s="4"/>
      <c r="FQJ136" s="4"/>
      <c r="FQK136" s="4"/>
      <c r="FQL136" s="4"/>
      <c r="FQM136" s="4"/>
      <c r="FQN136" s="4"/>
      <c r="FQO136" s="4"/>
      <c r="FQP136" s="4"/>
      <c r="FQQ136" s="4"/>
      <c r="FQR136" s="4"/>
      <c r="FQS136" s="4"/>
      <c r="FQT136" s="4"/>
      <c r="FQU136" s="4"/>
      <c r="FQV136" s="4"/>
      <c r="FQX136" s="4"/>
      <c r="FQY136" s="4"/>
      <c r="FQZ136" s="4"/>
      <c r="FRA136" s="4"/>
      <c r="FRB136" s="4"/>
      <c r="FRD136" s="4"/>
      <c r="FRH136" s="4"/>
      <c r="FRI136" s="4"/>
      <c r="FRJ136" s="4"/>
      <c r="FRK136" s="4"/>
      <c r="FRL136" s="4"/>
      <c r="FRM136" s="4"/>
      <c r="FRN136" s="4"/>
      <c r="FRO136" s="4"/>
      <c r="FRP136" s="4"/>
      <c r="FRQ136" s="4"/>
      <c r="FRS136" s="4"/>
      <c r="FRT136" s="4"/>
      <c r="FRU136" s="4"/>
      <c r="FRV136" s="4"/>
      <c r="FRW136" s="4"/>
      <c r="FRX136" s="4"/>
      <c r="FRY136" s="4"/>
      <c r="FRZ136" s="4"/>
      <c r="FSA136" s="4"/>
      <c r="FSB136" s="4"/>
      <c r="FSC136" s="4"/>
      <c r="FSD136" s="4"/>
      <c r="FSE136" s="4"/>
      <c r="FSF136" s="4"/>
      <c r="FSG136" s="4"/>
      <c r="FSH136" s="4"/>
      <c r="FSI136" s="4"/>
      <c r="FSJ136" s="4"/>
      <c r="FSK136" s="4"/>
      <c r="FSL136" s="4"/>
      <c r="FSM136" s="4"/>
      <c r="FSN136" s="4"/>
      <c r="FSO136" s="4"/>
      <c r="FSP136" s="4"/>
      <c r="FSQ136" s="4"/>
      <c r="FSR136" s="4"/>
      <c r="FSS136" s="4"/>
      <c r="FST136" s="4"/>
      <c r="FSU136" s="4"/>
      <c r="FSV136" s="4"/>
      <c r="FSW136" s="4"/>
      <c r="FSX136" s="4"/>
      <c r="FSY136" s="4"/>
      <c r="FSZ136" s="4"/>
      <c r="FTA136" s="4"/>
      <c r="FTB136" s="4"/>
      <c r="FTC136" s="4"/>
      <c r="FTD136" s="4"/>
      <c r="FTE136" s="4"/>
      <c r="FTF136" s="4"/>
      <c r="FTG136" s="4"/>
      <c r="FTH136" s="4"/>
      <c r="FTI136" s="4"/>
      <c r="FTJ136" s="4"/>
      <c r="FTK136" s="4"/>
      <c r="FTL136" s="4"/>
      <c r="FTM136" s="4"/>
      <c r="FTN136" s="4"/>
      <c r="FTO136" s="4"/>
      <c r="FTP136" s="4"/>
      <c r="FTQ136" s="4"/>
      <c r="FTR136" s="4"/>
      <c r="FTS136" s="4"/>
      <c r="FTT136" s="4"/>
      <c r="FTU136" s="4"/>
      <c r="FTV136" s="4"/>
      <c r="FTW136" s="4"/>
      <c r="FTX136" s="4"/>
      <c r="FTY136" s="4"/>
      <c r="FTZ136" s="4"/>
      <c r="FUA136" s="4"/>
      <c r="FUB136" s="4"/>
      <c r="FUC136" s="4"/>
      <c r="FUD136" s="4"/>
      <c r="FUE136" s="4"/>
      <c r="FUF136" s="4"/>
      <c r="FUG136" s="4"/>
      <c r="FUH136" s="4"/>
      <c r="FUI136" s="4"/>
      <c r="FUJ136" s="4"/>
      <c r="FUK136" s="4"/>
      <c r="FUL136" s="4"/>
      <c r="FUM136" s="4"/>
      <c r="FUN136" s="4"/>
      <c r="FUO136" s="4"/>
      <c r="FUP136" s="4"/>
      <c r="FUQ136" s="4"/>
      <c r="FUR136" s="4"/>
      <c r="FUS136" s="4"/>
      <c r="FUT136" s="4"/>
      <c r="FUU136" s="4"/>
      <c r="FUV136" s="4"/>
      <c r="FUW136" s="4"/>
      <c r="FUX136" s="4"/>
      <c r="FUY136" s="4"/>
      <c r="FUZ136" s="4"/>
      <c r="FVA136" s="4"/>
      <c r="FVB136" s="4"/>
      <c r="FVC136" s="4"/>
      <c r="FVD136" s="4"/>
      <c r="FVE136" s="4"/>
      <c r="FVF136" s="4"/>
      <c r="FVG136" s="4"/>
      <c r="FVH136" s="4"/>
      <c r="FVI136" s="4"/>
      <c r="FVJ136" s="4"/>
      <c r="FVK136" s="4"/>
      <c r="FVL136" s="4"/>
      <c r="FVM136" s="4"/>
      <c r="FVN136" s="4"/>
      <c r="FVO136" s="4"/>
      <c r="FVP136" s="4"/>
      <c r="FVQ136" s="4"/>
      <c r="FVR136" s="4"/>
      <c r="FVS136" s="4"/>
      <c r="FVT136" s="4"/>
      <c r="FVU136" s="4"/>
      <c r="FVV136" s="4"/>
      <c r="FVW136" s="4"/>
      <c r="FVX136" s="4"/>
      <c r="FVY136" s="4"/>
      <c r="FVZ136" s="4"/>
      <c r="FWA136" s="4"/>
      <c r="FWB136" s="4"/>
      <c r="FWC136" s="4"/>
      <c r="FWD136" s="4"/>
      <c r="FWE136" s="4"/>
      <c r="FWF136" s="4"/>
      <c r="FWG136" s="4"/>
      <c r="FWH136" s="4"/>
      <c r="FWI136" s="4"/>
      <c r="FWJ136" s="4"/>
      <c r="FWK136" s="4"/>
      <c r="FWL136" s="4"/>
      <c r="FWM136" s="4"/>
      <c r="FWN136" s="4"/>
      <c r="FWO136" s="4"/>
      <c r="FWP136" s="4"/>
      <c r="FWQ136" s="4"/>
      <c r="FWR136" s="4"/>
      <c r="FWS136" s="4"/>
      <c r="FWT136" s="4"/>
      <c r="FWU136" s="4"/>
      <c r="FWV136" s="4"/>
      <c r="FWW136" s="4"/>
      <c r="FWX136" s="4"/>
      <c r="FWY136" s="4"/>
      <c r="FWZ136" s="4"/>
      <c r="FXA136" s="4"/>
      <c r="FXB136" s="4"/>
      <c r="FXC136" s="4"/>
      <c r="FXD136" s="4"/>
      <c r="FXE136" s="4"/>
      <c r="FXF136" s="4"/>
      <c r="FXG136" s="4"/>
      <c r="FXH136" s="4"/>
      <c r="FXI136" s="4"/>
      <c r="FXJ136" s="4"/>
      <c r="FXK136" s="4"/>
      <c r="FXL136" s="4"/>
      <c r="FXM136" s="4"/>
      <c r="FXN136" s="4"/>
      <c r="FXO136" s="4"/>
      <c r="FXP136" s="4"/>
      <c r="FXQ136" s="4"/>
      <c r="FXR136" s="4"/>
      <c r="FXS136" s="4"/>
      <c r="FXT136" s="4"/>
      <c r="FXU136" s="4"/>
      <c r="FXV136" s="4"/>
      <c r="FXW136" s="4"/>
      <c r="FXX136" s="4"/>
      <c r="FXY136" s="4"/>
      <c r="FXZ136" s="4"/>
      <c r="FYA136" s="4"/>
      <c r="FYB136" s="4"/>
      <c r="FYC136" s="4"/>
      <c r="FYD136" s="4"/>
      <c r="FYE136" s="4"/>
      <c r="FYF136" s="4"/>
      <c r="FYG136" s="4"/>
      <c r="FYH136" s="4"/>
      <c r="FYI136" s="4"/>
      <c r="FYJ136" s="4"/>
      <c r="FYK136" s="4"/>
      <c r="FYL136" s="4"/>
      <c r="FYM136" s="4"/>
      <c r="FYN136" s="4"/>
      <c r="FYO136" s="4"/>
      <c r="FYP136" s="4"/>
      <c r="FYQ136" s="4"/>
      <c r="FYR136" s="4"/>
      <c r="FYS136" s="4"/>
      <c r="FYT136" s="4"/>
      <c r="FYU136" s="4"/>
      <c r="FYV136" s="4"/>
      <c r="FYW136" s="4"/>
      <c r="FYX136" s="4"/>
      <c r="FYY136" s="4"/>
      <c r="FYZ136" s="4"/>
      <c r="FZA136" s="4"/>
      <c r="FZB136" s="4"/>
      <c r="FZC136" s="4"/>
      <c r="FZD136" s="4"/>
      <c r="FZE136" s="4"/>
      <c r="FZF136" s="4"/>
      <c r="FZG136" s="4"/>
      <c r="FZH136" s="4"/>
      <c r="FZI136" s="4"/>
      <c r="FZJ136" s="4"/>
      <c r="FZK136" s="4"/>
      <c r="FZL136" s="4"/>
      <c r="FZM136" s="4"/>
      <c r="FZN136" s="4"/>
      <c r="FZO136" s="4"/>
      <c r="FZP136" s="4"/>
      <c r="FZQ136" s="4"/>
      <c r="FZR136" s="4"/>
      <c r="FZS136" s="4"/>
      <c r="FZT136" s="4"/>
      <c r="FZU136" s="4"/>
      <c r="FZV136" s="4"/>
      <c r="FZW136" s="4"/>
      <c r="FZX136" s="4"/>
      <c r="FZY136" s="4"/>
      <c r="FZZ136" s="4"/>
      <c r="GAA136" s="4"/>
      <c r="GAB136" s="4"/>
      <c r="GAC136" s="4"/>
      <c r="GAD136" s="4"/>
      <c r="GAE136" s="4"/>
      <c r="GAF136" s="4"/>
      <c r="GAG136" s="4"/>
      <c r="GAH136" s="4"/>
      <c r="GAI136" s="4"/>
      <c r="GAJ136" s="4"/>
      <c r="GAK136" s="4"/>
      <c r="GAL136" s="4"/>
      <c r="GAM136" s="4"/>
      <c r="GAN136" s="4"/>
      <c r="GAO136" s="4"/>
      <c r="GAP136" s="4"/>
      <c r="GAQ136" s="4"/>
      <c r="GAR136" s="4"/>
      <c r="GAT136" s="4"/>
      <c r="GAU136" s="4"/>
      <c r="GAV136" s="4"/>
      <c r="GAW136" s="4"/>
      <c r="GAX136" s="4"/>
      <c r="GAZ136" s="4"/>
      <c r="GBD136" s="4"/>
      <c r="GBE136" s="4"/>
      <c r="GBF136" s="4"/>
      <c r="GBG136" s="4"/>
      <c r="GBH136" s="4"/>
      <c r="GBI136" s="4"/>
      <c r="GBJ136" s="4"/>
      <c r="GBK136" s="4"/>
      <c r="GBL136" s="4"/>
      <c r="GBM136" s="4"/>
      <c r="GBO136" s="4"/>
      <c r="GBP136" s="4"/>
      <c r="GBQ136" s="4"/>
      <c r="GBR136" s="4"/>
      <c r="GBS136" s="4"/>
      <c r="GBT136" s="4"/>
      <c r="GBU136" s="4"/>
      <c r="GBV136" s="4"/>
      <c r="GBW136" s="4"/>
      <c r="GBX136" s="4"/>
      <c r="GBY136" s="4"/>
      <c r="GBZ136" s="4"/>
      <c r="GCA136" s="4"/>
      <c r="GCB136" s="4"/>
      <c r="GCC136" s="4"/>
      <c r="GCD136" s="4"/>
      <c r="GCE136" s="4"/>
      <c r="GCF136" s="4"/>
      <c r="GCG136" s="4"/>
      <c r="GCH136" s="4"/>
      <c r="GCI136" s="4"/>
      <c r="GCJ136" s="4"/>
      <c r="GCK136" s="4"/>
      <c r="GCL136" s="4"/>
      <c r="GCM136" s="4"/>
      <c r="GCN136" s="4"/>
      <c r="GCO136" s="4"/>
      <c r="GCP136" s="4"/>
      <c r="GCQ136" s="4"/>
      <c r="GCR136" s="4"/>
      <c r="GCS136" s="4"/>
      <c r="GCT136" s="4"/>
      <c r="GCU136" s="4"/>
      <c r="GCV136" s="4"/>
      <c r="GCW136" s="4"/>
      <c r="GCX136" s="4"/>
      <c r="GCY136" s="4"/>
      <c r="GCZ136" s="4"/>
      <c r="GDA136" s="4"/>
      <c r="GDB136" s="4"/>
      <c r="GDC136" s="4"/>
      <c r="GDD136" s="4"/>
      <c r="GDE136" s="4"/>
      <c r="GDF136" s="4"/>
      <c r="GDG136" s="4"/>
      <c r="GDH136" s="4"/>
      <c r="GDI136" s="4"/>
      <c r="GDJ136" s="4"/>
      <c r="GDK136" s="4"/>
      <c r="GDL136" s="4"/>
      <c r="GDM136" s="4"/>
      <c r="GDN136" s="4"/>
      <c r="GDO136" s="4"/>
      <c r="GDP136" s="4"/>
      <c r="GDQ136" s="4"/>
      <c r="GDR136" s="4"/>
      <c r="GDS136" s="4"/>
      <c r="GDT136" s="4"/>
      <c r="GDU136" s="4"/>
      <c r="GDV136" s="4"/>
      <c r="GDW136" s="4"/>
      <c r="GDX136" s="4"/>
      <c r="GDY136" s="4"/>
      <c r="GDZ136" s="4"/>
      <c r="GEA136" s="4"/>
      <c r="GEB136" s="4"/>
      <c r="GEC136" s="4"/>
      <c r="GED136" s="4"/>
      <c r="GEE136" s="4"/>
      <c r="GEF136" s="4"/>
      <c r="GEG136" s="4"/>
      <c r="GEH136" s="4"/>
      <c r="GEI136" s="4"/>
      <c r="GEJ136" s="4"/>
      <c r="GEK136" s="4"/>
      <c r="GEL136" s="4"/>
      <c r="GEM136" s="4"/>
      <c r="GEN136" s="4"/>
      <c r="GEO136" s="4"/>
      <c r="GEP136" s="4"/>
      <c r="GEQ136" s="4"/>
      <c r="GER136" s="4"/>
      <c r="GES136" s="4"/>
      <c r="GET136" s="4"/>
      <c r="GEU136" s="4"/>
      <c r="GEV136" s="4"/>
      <c r="GEW136" s="4"/>
      <c r="GEX136" s="4"/>
      <c r="GEY136" s="4"/>
      <c r="GEZ136" s="4"/>
      <c r="GFA136" s="4"/>
      <c r="GFB136" s="4"/>
      <c r="GFC136" s="4"/>
      <c r="GFD136" s="4"/>
      <c r="GFE136" s="4"/>
      <c r="GFF136" s="4"/>
      <c r="GFG136" s="4"/>
      <c r="GFH136" s="4"/>
      <c r="GFI136" s="4"/>
      <c r="GFJ136" s="4"/>
      <c r="GFK136" s="4"/>
      <c r="GFL136" s="4"/>
      <c r="GFM136" s="4"/>
      <c r="GFN136" s="4"/>
      <c r="GFO136" s="4"/>
      <c r="GFP136" s="4"/>
      <c r="GFQ136" s="4"/>
      <c r="GFR136" s="4"/>
      <c r="GFS136" s="4"/>
      <c r="GFT136" s="4"/>
      <c r="GFU136" s="4"/>
      <c r="GFV136" s="4"/>
      <c r="GFW136" s="4"/>
      <c r="GFX136" s="4"/>
      <c r="GFY136" s="4"/>
      <c r="GFZ136" s="4"/>
      <c r="GGA136" s="4"/>
      <c r="GGB136" s="4"/>
      <c r="GGC136" s="4"/>
      <c r="GGD136" s="4"/>
      <c r="GGE136" s="4"/>
      <c r="GGF136" s="4"/>
      <c r="GGG136" s="4"/>
      <c r="GGH136" s="4"/>
      <c r="GGI136" s="4"/>
      <c r="GGJ136" s="4"/>
      <c r="GGK136" s="4"/>
      <c r="GGL136" s="4"/>
      <c r="GGM136" s="4"/>
      <c r="GGN136" s="4"/>
      <c r="GGO136" s="4"/>
      <c r="GGP136" s="4"/>
      <c r="GGQ136" s="4"/>
      <c r="GGR136" s="4"/>
      <c r="GGS136" s="4"/>
      <c r="GGT136" s="4"/>
      <c r="GGU136" s="4"/>
      <c r="GGV136" s="4"/>
      <c r="GGW136" s="4"/>
      <c r="GGX136" s="4"/>
      <c r="GGY136" s="4"/>
      <c r="GGZ136" s="4"/>
      <c r="GHA136" s="4"/>
      <c r="GHB136" s="4"/>
      <c r="GHC136" s="4"/>
      <c r="GHD136" s="4"/>
      <c r="GHE136" s="4"/>
      <c r="GHF136" s="4"/>
      <c r="GHG136" s="4"/>
      <c r="GHH136" s="4"/>
      <c r="GHI136" s="4"/>
      <c r="GHJ136" s="4"/>
      <c r="GHK136" s="4"/>
      <c r="GHL136" s="4"/>
      <c r="GHM136" s="4"/>
      <c r="GHN136" s="4"/>
      <c r="GHO136" s="4"/>
      <c r="GHP136" s="4"/>
      <c r="GHQ136" s="4"/>
      <c r="GHR136" s="4"/>
      <c r="GHS136" s="4"/>
      <c r="GHT136" s="4"/>
      <c r="GHU136" s="4"/>
      <c r="GHV136" s="4"/>
      <c r="GHW136" s="4"/>
      <c r="GHX136" s="4"/>
      <c r="GHY136" s="4"/>
      <c r="GHZ136" s="4"/>
      <c r="GIA136" s="4"/>
      <c r="GIB136" s="4"/>
      <c r="GIC136" s="4"/>
      <c r="GID136" s="4"/>
      <c r="GIE136" s="4"/>
      <c r="GIF136" s="4"/>
      <c r="GIG136" s="4"/>
      <c r="GIH136" s="4"/>
      <c r="GII136" s="4"/>
      <c r="GIJ136" s="4"/>
      <c r="GIK136" s="4"/>
      <c r="GIL136" s="4"/>
      <c r="GIM136" s="4"/>
      <c r="GIN136" s="4"/>
      <c r="GIO136" s="4"/>
      <c r="GIP136" s="4"/>
      <c r="GIQ136" s="4"/>
      <c r="GIR136" s="4"/>
      <c r="GIS136" s="4"/>
      <c r="GIT136" s="4"/>
      <c r="GIU136" s="4"/>
      <c r="GIV136" s="4"/>
      <c r="GIW136" s="4"/>
      <c r="GIX136" s="4"/>
      <c r="GIY136" s="4"/>
      <c r="GIZ136" s="4"/>
      <c r="GJA136" s="4"/>
      <c r="GJB136" s="4"/>
      <c r="GJC136" s="4"/>
      <c r="GJD136" s="4"/>
      <c r="GJE136" s="4"/>
      <c r="GJF136" s="4"/>
      <c r="GJG136" s="4"/>
      <c r="GJH136" s="4"/>
      <c r="GJI136" s="4"/>
      <c r="GJJ136" s="4"/>
      <c r="GJK136" s="4"/>
      <c r="GJL136" s="4"/>
      <c r="GJM136" s="4"/>
      <c r="GJN136" s="4"/>
      <c r="GJO136" s="4"/>
      <c r="GJP136" s="4"/>
      <c r="GJQ136" s="4"/>
      <c r="GJR136" s="4"/>
      <c r="GJS136" s="4"/>
      <c r="GJT136" s="4"/>
      <c r="GJU136" s="4"/>
      <c r="GJV136" s="4"/>
      <c r="GJW136" s="4"/>
      <c r="GJX136" s="4"/>
      <c r="GJY136" s="4"/>
      <c r="GJZ136" s="4"/>
      <c r="GKA136" s="4"/>
      <c r="GKB136" s="4"/>
      <c r="GKC136" s="4"/>
      <c r="GKD136" s="4"/>
      <c r="GKE136" s="4"/>
      <c r="GKF136" s="4"/>
      <c r="GKG136" s="4"/>
      <c r="GKH136" s="4"/>
      <c r="GKI136" s="4"/>
      <c r="GKJ136" s="4"/>
      <c r="GKK136" s="4"/>
      <c r="GKL136" s="4"/>
      <c r="GKM136" s="4"/>
      <c r="GKN136" s="4"/>
      <c r="GKP136" s="4"/>
      <c r="GKQ136" s="4"/>
      <c r="GKR136" s="4"/>
      <c r="GKS136" s="4"/>
      <c r="GKT136" s="4"/>
      <c r="GKV136" s="4"/>
      <c r="GKZ136" s="4"/>
      <c r="GLA136" s="4"/>
      <c r="GLB136" s="4"/>
      <c r="GLC136" s="4"/>
      <c r="GLD136" s="4"/>
      <c r="GLE136" s="4"/>
      <c r="GLF136" s="4"/>
      <c r="GLG136" s="4"/>
      <c r="GLH136" s="4"/>
      <c r="GLI136" s="4"/>
      <c r="GLK136" s="4"/>
      <c r="GLL136" s="4"/>
      <c r="GLM136" s="4"/>
      <c r="GLN136" s="4"/>
      <c r="GLO136" s="4"/>
      <c r="GLP136" s="4"/>
      <c r="GLQ136" s="4"/>
      <c r="GLR136" s="4"/>
      <c r="GLS136" s="4"/>
      <c r="GLT136" s="4"/>
      <c r="GLU136" s="4"/>
      <c r="GLV136" s="4"/>
      <c r="GLW136" s="4"/>
      <c r="GLX136" s="4"/>
      <c r="GLY136" s="4"/>
      <c r="GLZ136" s="4"/>
      <c r="GMA136" s="4"/>
      <c r="GMB136" s="4"/>
      <c r="GMC136" s="4"/>
      <c r="GMD136" s="4"/>
      <c r="GME136" s="4"/>
      <c r="GMF136" s="4"/>
      <c r="GMG136" s="4"/>
      <c r="GMH136" s="4"/>
      <c r="GMI136" s="4"/>
      <c r="GMJ136" s="4"/>
      <c r="GMK136" s="4"/>
      <c r="GML136" s="4"/>
      <c r="GMM136" s="4"/>
      <c r="GMN136" s="4"/>
      <c r="GMO136" s="4"/>
      <c r="GMP136" s="4"/>
      <c r="GMQ136" s="4"/>
      <c r="GMR136" s="4"/>
      <c r="GMS136" s="4"/>
      <c r="GMT136" s="4"/>
      <c r="GMU136" s="4"/>
      <c r="GMV136" s="4"/>
      <c r="GMW136" s="4"/>
      <c r="GMX136" s="4"/>
      <c r="GMY136" s="4"/>
      <c r="GMZ136" s="4"/>
      <c r="GNA136" s="4"/>
      <c r="GNB136" s="4"/>
      <c r="GNC136" s="4"/>
      <c r="GND136" s="4"/>
      <c r="GNE136" s="4"/>
      <c r="GNF136" s="4"/>
      <c r="GNG136" s="4"/>
      <c r="GNH136" s="4"/>
      <c r="GNI136" s="4"/>
      <c r="GNJ136" s="4"/>
      <c r="GNK136" s="4"/>
      <c r="GNL136" s="4"/>
      <c r="GNM136" s="4"/>
      <c r="GNN136" s="4"/>
      <c r="GNO136" s="4"/>
      <c r="GNP136" s="4"/>
      <c r="GNQ136" s="4"/>
      <c r="GNR136" s="4"/>
      <c r="GNS136" s="4"/>
      <c r="GNT136" s="4"/>
      <c r="GNU136" s="4"/>
      <c r="GNV136" s="4"/>
      <c r="GNW136" s="4"/>
      <c r="GNX136" s="4"/>
      <c r="GNY136" s="4"/>
      <c r="GNZ136" s="4"/>
      <c r="GOA136" s="4"/>
      <c r="GOB136" s="4"/>
      <c r="GOC136" s="4"/>
      <c r="GOD136" s="4"/>
      <c r="GOE136" s="4"/>
      <c r="GOF136" s="4"/>
      <c r="GOG136" s="4"/>
      <c r="GOH136" s="4"/>
      <c r="GOI136" s="4"/>
      <c r="GOJ136" s="4"/>
      <c r="GOK136" s="4"/>
      <c r="GOL136" s="4"/>
      <c r="GOM136" s="4"/>
      <c r="GON136" s="4"/>
      <c r="GOO136" s="4"/>
      <c r="GOP136" s="4"/>
      <c r="GOQ136" s="4"/>
      <c r="GOR136" s="4"/>
      <c r="GOS136" s="4"/>
      <c r="GOT136" s="4"/>
      <c r="GOU136" s="4"/>
      <c r="GOV136" s="4"/>
      <c r="GOW136" s="4"/>
      <c r="GOX136" s="4"/>
      <c r="GOY136" s="4"/>
      <c r="GOZ136" s="4"/>
      <c r="GPA136" s="4"/>
      <c r="GPB136" s="4"/>
      <c r="GPC136" s="4"/>
      <c r="GPD136" s="4"/>
      <c r="GPE136" s="4"/>
      <c r="GPF136" s="4"/>
      <c r="GPG136" s="4"/>
      <c r="GPH136" s="4"/>
      <c r="GPI136" s="4"/>
      <c r="GPJ136" s="4"/>
      <c r="GPK136" s="4"/>
      <c r="GPL136" s="4"/>
      <c r="GPM136" s="4"/>
      <c r="GPN136" s="4"/>
      <c r="GPO136" s="4"/>
      <c r="GPP136" s="4"/>
      <c r="GPQ136" s="4"/>
      <c r="GPR136" s="4"/>
      <c r="GPS136" s="4"/>
      <c r="GPT136" s="4"/>
      <c r="GPU136" s="4"/>
      <c r="GPV136" s="4"/>
      <c r="GPW136" s="4"/>
      <c r="GPX136" s="4"/>
      <c r="GPY136" s="4"/>
      <c r="GPZ136" s="4"/>
      <c r="GQA136" s="4"/>
      <c r="GQB136" s="4"/>
      <c r="GQC136" s="4"/>
      <c r="GQD136" s="4"/>
      <c r="GQE136" s="4"/>
      <c r="GQF136" s="4"/>
      <c r="GQG136" s="4"/>
      <c r="GQH136" s="4"/>
      <c r="GQI136" s="4"/>
      <c r="GQJ136" s="4"/>
      <c r="GQK136" s="4"/>
      <c r="GQL136" s="4"/>
      <c r="GQM136" s="4"/>
      <c r="GQN136" s="4"/>
      <c r="GQO136" s="4"/>
      <c r="GQP136" s="4"/>
      <c r="GQQ136" s="4"/>
      <c r="GQR136" s="4"/>
      <c r="GQS136" s="4"/>
      <c r="GQT136" s="4"/>
      <c r="GQU136" s="4"/>
      <c r="GQV136" s="4"/>
      <c r="GQW136" s="4"/>
      <c r="GQX136" s="4"/>
      <c r="GQY136" s="4"/>
      <c r="GQZ136" s="4"/>
      <c r="GRA136" s="4"/>
      <c r="GRB136" s="4"/>
      <c r="GRC136" s="4"/>
      <c r="GRD136" s="4"/>
      <c r="GRE136" s="4"/>
      <c r="GRF136" s="4"/>
      <c r="GRG136" s="4"/>
      <c r="GRH136" s="4"/>
      <c r="GRI136" s="4"/>
      <c r="GRJ136" s="4"/>
      <c r="GRK136" s="4"/>
      <c r="GRL136" s="4"/>
      <c r="GRM136" s="4"/>
      <c r="GRN136" s="4"/>
      <c r="GRO136" s="4"/>
      <c r="GRP136" s="4"/>
      <c r="GRQ136" s="4"/>
      <c r="GRR136" s="4"/>
      <c r="GRS136" s="4"/>
      <c r="GRT136" s="4"/>
      <c r="GRU136" s="4"/>
      <c r="GRV136" s="4"/>
      <c r="GRW136" s="4"/>
      <c r="GRX136" s="4"/>
      <c r="GRY136" s="4"/>
      <c r="GRZ136" s="4"/>
      <c r="GSA136" s="4"/>
      <c r="GSB136" s="4"/>
      <c r="GSC136" s="4"/>
      <c r="GSD136" s="4"/>
      <c r="GSE136" s="4"/>
      <c r="GSF136" s="4"/>
      <c r="GSG136" s="4"/>
      <c r="GSH136" s="4"/>
      <c r="GSI136" s="4"/>
      <c r="GSJ136" s="4"/>
      <c r="GSK136" s="4"/>
      <c r="GSL136" s="4"/>
      <c r="GSM136" s="4"/>
      <c r="GSN136" s="4"/>
      <c r="GSO136" s="4"/>
      <c r="GSP136" s="4"/>
      <c r="GSQ136" s="4"/>
      <c r="GSR136" s="4"/>
      <c r="GSS136" s="4"/>
      <c r="GST136" s="4"/>
      <c r="GSU136" s="4"/>
      <c r="GSV136" s="4"/>
      <c r="GSW136" s="4"/>
      <c r="GSX136" s="4"/>
      <c r="GSY136" s="4"/>
      <c r="GSZ136" s="4"/>
      <c r="GTA136" s="4"/>
      <c r="GTB136" s="4"/>
      <c r="GTC136" s="4"/>
      <c r="GTD136" s="4"/>
      <c r="GTE136" s="4"/>
      <c r="GTF136" s="4"/>
      <c r="GTG136" s="4"/>
      <c r="GTH136" s="4"/>
      <c r="GTI136" s="4"/>
      <c r="GTJ136" s="4"/>
      <c r="GTK136" s="4"/>
      <c r="GTL136" s="4"/>
      <c r="GTM136" s="4"/>
      <c r="GTN136" s="4"/>
      <c r="GTO136" s="4"/>
      <c r="GTP136" s="4"/>
      <c r="GTQ136" s="4"/>
      <c r="GTR136" s="4"/>
      <c r="GTS136" s="4"/>
      <c r="GTT136" s="4"/>
      <c r="GTU136" s="4"/>
      <c r="GTV136" s="4"/>
      <c r="GTW136" s="4"/>
      <c r="GTX136" s="4"/>
      <c r="GTY136" s="4"/>
      <c r="GTZ136" s="4"/>
      <c r="GUA136" s="4"/>
      <c r="GUB136" s="4"/>
      <c r="GUC136" s="4"/>
      <c r="GUD136" s="4"/>
      <c r="GUE136" s="4"/>
      <c r="GUF136" s="4"/>
      <c r="GUG136" s="4"/>
      <c r="GUH136" s="4"/>
      <c r="GUI136" s="4"/>
      <c r="GUJ136" s="4"/>
      <c r="GUL136" s="4"/>
      <c r="GUM136" s="4"/>
      <c r="GUN136" s="4"/>
      <c r="GUO136" s="4"/>
      <c r="GUP136" s="4"/>
      <c r="GUR136" s="4"/>
      <c r="GUV136" s="4"/>
      <c r="GUW136" s="4"/>
      <c r="GUX136" s="4"/>
      <c r="GUY136" s="4"/>
      <c r="GUZ136" s="4"/>
      <c r="GVA136" s="4"/>
      <c r="GVB136" s="4"/>
      <c r="GVC136" s="4"/>
      <c r="GVD136" s="4"/>
      <c r="GVE136" s="4"/>
      <c r="GVG136" s="4"/>
      <c r="GVH136" s="4"/>
      <c r="GVI136" s="4"/>
      <c r="GVJ136" s="4"/>
      <c r="GVK136" s="4"/>
      <c r="GVL136" s="4"/>
      <c r="GVM136" s="4"/>
      <c r="GVN136" s="4"/>
      <c r="GVO136" s="4"/>
      <c r="GVP136" s="4"/>
      <c r="GVQ136" s="4"/>
      <c r="GVR136" s="4"/>
      <c r="GVS136" s="4"/>
      <c r="GVT136" s="4"/>
      <c r="GVU136" s="4"/>
      <c r="GVV136" s="4"/>
      <c r="GVW136" s="4"/>
      <c r="GVX136" s="4"/>
      <c r="GVY136" s="4"/>
      <c r="GVZ136" s="4"/>
      <c r="GWA136" s="4"/>
      <c r="GWB136" s="4"/>
      <c r="GWC136" s="4"/>
      <c r="GWD136" s="4"/>
      <c r="GWE136" s="4"/>
      <c r="GWF136" s="4"/>
      <c r="GWG136" s="4"/>
      <c r="GWH136" s="4"/>
      <c r="GWI136" s="4"/>
      <c r="GWJ136" s="4"/>
      <c r="GWK136" s="4"/>
      <c r="GWL136" s="4"/>
      <c r="GWM136" s="4"/>
      <c r="GWN136" s="4"/>
      <c r="GWO136" s="4"/>
      <c r="GWP136" s="4"/>
      <c r="GWQ136" s="4"/>
      <c r="GWR136" s="4"/>
      <c r="GWS136" s="4"/>
      <c r="GWT136" s="4"/>
      <c r="GWU136" s="4"/>
      <c r="GWV136" s="4"/>
      <c r="GWW136" s="4"/>
      <c r="GWX136" s="4"/>
      <c r="GWY136" s="4"/>
      <c r="GWZ136" s="4"/>
      <c r="GXA136" s="4"/>
      <c r="GXB136" s="4"/>
      <c r="GXC136" s="4"/>
      <c r="GXD136" s="4"/>
      <c r="GXE136" s="4"/>
      <c r="GXF136" s="4"/>
      <c r="GXG136" s="4"/>
      <c r="GXH136" s="4"/>
      <c r="GXI136" s="4"/>
      <c r="GXJ136" s="4"/>
      <c r="GXK136" s="4"/>
      <c r="GXL136" s="4"/>
      <c r="GXM136" s="4"/>
      <c r="GXN136" s="4"/>
      <c r="GXO136" s="4"/>
      <c r="GXP136" s="4"/>
      <c r="GXQ136" s="4"/>
      <c r="GXR136" s="4"/>
      <c r="GXS136" s="4"/>
      <c r="GXT136" s="4"/>
      <c r="GXU136" s="4"/>
      <c r="GXV136" s="4"/>
      <c r="GXW136" s="4"/>
      <c r="GXX136" s="4"/>
      <c r="GXY136" s="4"/>
      <c r="GXZ136" s="4"/>
      <c r="GYA136" s="4"/>
      <c r="GYB136" s="4"/>
      <c r="GYC136" s="4"/>
      <c r="GYD136" s="4"/>
      <c r="GYE136" s="4"/>
      <c r="GYF136" s="4"/>
      <c r="GYG136" s="4"/>
      <c r="GYH136" s="4"/>
      <c r="GYI136" s="4"/>
      <c r="GYJ136" s="4"/>
      <c r="GYK136" s="4"/>
      <c r="GYL136" s="4"/>
      <c r="GYM136" s="4"/>
      <c r="GYN136" s="4"/>
      <c r="GYO136" s="4"/>
      <c r="GYP136" s="4"/>
      <c r="GYQ136" s="4"/>
      <c r="GYR136" s="4"/>
      <c r="GYS136" s="4"/>
      <c r="GYT136" s="4"/>
      <c r="GYU136" s="4"/>
      <c r="GYV136" s="4"/>
      <c r="GYW136" s="4"/>
      <c r="GYX136" s="4"/>
      <c r="GYY136" s="4"/>
      <c r="GYZ136" s="4"/>
      <c r="GZA136" s="4"/>
      <c r="GZB136" s="4"/>
      <c r="GZC136" s="4"/>
      <c r="GZD136" s="4"/>
      <c r="GZE136" s="4"/>
      <c r="GZF136" s="4"/>
      <c r="GZG136" s="4"/>
      <c r="GZH136" s="4"/>
      <c r="GZI136" s="4"/>
      <c r="GZJ136" s="4"/>
      <c r="GZK136" s="4"/>
      <c r="GZL136" s="4"/>
      <c r="GZM136" s="4"/>
      <c r="GZN136" s="4"/>
      <c r="GZO136" s="4"/>
      <c r="GZP136" s="4"/>
      <c r="GZQ136" s="4"/>
      <c r="GZR136" s="4"/>
      <c r="GZS136" s="4"/>
      <c r="GZT136" s="4"/>
      <c r="GZU136" s="4"/>
      <c r="GZV136" s="4"/>
      <c r="GZW136" s="4"/>
      <c r="GZX136" s="4"/>
      <c r="GZY136" s="4"/>
      <c r="GZZ136" s="4"/>
      <c r="HAA136" s="4"/>
      <c r="HAB136" s="4"/>
      <c r="HAC136" s="4"/>
      <c r="HAD136" s="4"/>
      <c r="HAE136" s="4"/>
      <c r="HAF136" s="4"/>
      <c r="HAG136" s="4"/>
      <c r="HAH136" s="4"/>
      <c r="HAI136" s="4"/>
      <c r="HAJ136" s="4"/>
      <c r="HAK136" s="4"/>
      <c r="HAL136" s="4"/>
      <c r="HAM136" s="4"/>
      <c r="HAN136" s="4"/>
      <c r="HAO136" s="4"/>
      <c r="HAP136" s="4"/>
      <c r="HAQ136" s="4"/>
      <c r="HAR136" s="4"/>
      <c r="HAS136" s="4"/>
      <c r="HAT136" s="4"/>
      <c r="HAU136" s="4"/>
      <c r="HAV136" s="4"/>
      <c r="HAW136" s="4"/>
      <c r="HAX136" s="4"/>
      <c r="HAY136" s="4"/>
      <c r="HAZ136" s="4"/>
      <c r="HBA136" s="4"/>
      <c r="HBB136" s="4"/>
      <c r="HBC136" s="4"/>
      <c r="HBD136" s="4"/>
      <c r="HBE136" s="4"/>
      <c r="HBF136" s="4"/>
      <c r="HBG136" s="4"/>
      <c r="HBH136" s="4"/>
      <c r="HBI136" s="4"/>
      <c r="HBJ136" s="4"/>
      <c r="HBK136" s="4"/>
      <c r="HBL136" s="4"/>
      <c r="HBM136" s="4"/>
      <c r="HBN136" s="4"/>
      <c r="HBO136" s="4"/>
      <c r="HBP136" s="4"/>
      <c r="HBQ136" s="4"/>
      <c r="HBR136" s="4"/>
      <c r="HBS136" s="4"/>
      <c r="HBT136" s="4"/>
      <c r="HBU136" s="4"/>
      <c r="HBV136" s="4"/>
      <c r="HBW136" s="4"/>
      <c r="HBX136" s="4"/>
      <c r="HBY136" s="4"/>
      <c r="HBZ136" s="4"/>
      <c r="HCA136" s="4"/>
      <c r="HCB136" s="4"/>
      <c r="HCC136" s="4"/>
      <c r="HCD136" s="4"/>
      <c r="HCE136" s="4"/>
      <c r="HCF136" s="4"/>
      <c r="HCG136" s="4"/>
      <c r="HCH136" s="4"/>
      <c r="HCI136" s="4"/>
      <c r="HCJ136" s="4"/>
      <c r="HCK136" s="4"/>
      <c r="HCL136" s="4"/>
      <c r="HCM136" s="4"/>
      <c r="HCN136" s="4"/>
      <c r="HCO136" s="4"/>
      <c r="HCP136" s="4"/>
      <c r="HCQ136" s="4"/>
      <c r="HCR136" s="4"/>
      <c r="HCS136" s="4"/>
      <c r="HCT136" s="4"/>
      <c r="HCU136" s="4"/>
      <c r="HCV136" s="4"/>
      <c r="HCW136" s="4"/>
      <c r="HCX136" s="4"/>
      <c r="HCY136" s="4"/>
      <c r="HCZ136" s="4"/>
      <c r="HDA136" s="4"/>
      <c r="HDB136" s="4"/>
      <c r="HDC136" s="4"/>
      <c r="HDD136" s="4"/>
      <c r="HDE136" s="4"/>
      <c r="HDF136" s="4"/>
      <c r="HDG136" s="4"/>
      <c r="HDH136" s="4"/>
      <c r="HDI136" s="4"/>
      <c r="HDJ136" s="4"/>
      <c r="HDK136" s="4"/>
      <c r="HDL136" s="4"/>
      <c r="HDM136" s="4"/>
      <c r="HDN136" s="4"/>
      <c r="HDO136" s="4"/>
      <c r="HDP136" s="4"/>
      <c r="HDQ136" s="4"/>
      <c r="HDR136" s="4"/>
      <c r="HDS136" s="4"/>
      <c r="HDT136" s="4"/>
      <c r="HDU136" s="4"/>
      <c r="HDV136" s="4"/>
      <c r="HDW136" s="4"/>
      <c r="HDX136" s="4"/>
      <c r="HDY136" s="4"/>
      <c r="HDZ136" s="4"/>
      <c r="HEA136" s="4"/>
      <c r="HEB136" s="4"/>
      <c r="HEC136" s="4"/>
      <c r="HED136" s="4"/>
      <c r="HEE136" s="4"/>
      <c r="HEF136" s="4"/>
      <c r="HEH136" s="4"/>
      <c r="HEI136" s="4"/>
      <c r="HEJ136" s="4"/>
      <c r="HEK136" s="4"/>
      <c r="HEL136" s="4"/>
      <c r="HEN136" s="4"/>
      <c r="HER136" s="4"/>
      <c r="HES136" s="4"/>
      <c r="HET136" s="4"/>
      <c r="HEU136" s="4"/>
      <c r="HEV136" s="4"/>
      <c r="HEW136" s="4"/>
      <c r="HEX136" s="4"/>
      <c r="HEY136" s="4"/>
      <c r="HEZ136" s="4"/>
      <c r="HFA136" s="4"/>
      <c r="HFC136" s="4"/>
      <c r="HFD136" s="4"/>
      <c r="HFE136" s="4"/>
      <c r="HFF136" s="4"/>
      <c r="HFG136" s="4"/>
      <c r="HFH136" s="4"/>
      <c r="HFI136" s="4"/>
      <c r="HFJ136" s="4"/>
      <c r="HFK136" s="4"/>
      <c r="HFL136" s="4"/>
      <c r="HFM136" s="4"/>
      <c r="HFN136" s="4"/>
      <c r="HFO136" s="4"/>
      <c r="HFP136" s="4"/>
      <c r="HFQ136" s="4"/>
      <c r="HFR136" s="4"/>
      <c r="HFS136" s="4"/>
      <c r="HFT136" s="4"/>
      <c r="HFU136" s="4"/>
      <c r="HFV136" s="4"/>
      <c r="HFW136" s="4"/>
      <c r="HFX136" s="4"/>
      <c r="HFY136" s="4"/>
      <c r="HFZ136" s="4"/>
      <c r="HGA136" s="4"/>
      <c r="HGB136" s="4"/>
      <c r="HGC136" s="4"/>
      <c r="HGD136" s="4"/>
      <c r="HGE136" s="4"/>
      <c r="HGF136" s="4"/>
      <c r="HGG136" s="4"/>
      <c r="HGH136" s="4"/>
      <c r="HGI136" s="4"/>
      <c r="HGJ136" s="4"/>
      <c r="HGK136" s="4"/>
      <c r="HGL136" s="4"/>
      <c r="HGM136" s="4"/>
      <c r="HGN136" s="4"/>
      <c r="HGO136" s="4"/>
      <c r="HGP136" s="4"/>
      <c r="HGQ136" s="4"/>
      <c r="HGR136" s="4"/>
      <c r="HGS136" s="4"/>
      <c r="HGT136" s="4"/>
      <c r="HGU136" s="4"/>
      <c r="HGV136" s="4"/>
      <c r="HGW136" s="4"/>
      <c r="HGX136" s="4"/>
      <c r="HGY136" s="4"/>
      <c r="HGZ136" s="4"/>
      <c r="HHA136" s="4"/>
      <c r="HHB136" s="4"/>
      <c r="HHC136" s="4"/>
      <c r="HHD136" s="4"/>
      <c r="HHE136" s="4"/>
      <c r="HHF136" s="4"/>
      <c r="HHG136" s="4"/>
      <c r="HHH136" s="4"/>
      <c r="HHI136" s="4"/>
      <c r="HHJ136" s="4"/>
      <c r="HHK136" s="4"/>
      <c r="HHL136" s="4"/>
      <c r="HHM136" s="4"/>
      <c r="HHN136" s="4"/>
      <c r="HHO136" s="4"/>
      <c r="HHP136" s="4"/>
      <c r="HHQ136" s="4"/>
      <c r="HHR136" s="4"/>
      <c r="HHS136" s="4"/>
      <c r="HHT136" s="4"/>
      <c r="HHU136" s="4"/>
      <c r="HHV136" s="4"/>
      <c r="HHW136" s="4"/>
      <c r="HHX136" s="4"/>
      <c r="HHY136" s="4"/>
      <c r="HHZ136" s="4"/>
      <c r="HIA136" s="4"/>
      <c r="HIB136" s="4"/>
      <c r="HIC136" s="4"/>
      <c r="HID136" s="4"/>
      <c r="HIE136" s="4"/>
      <c r="HIF136" s="4"/>
      <c r="HIG136" s="4"/>
      <c r="HIH136" s="4"/>
      <c r="HII136" s="4"/>
      <c r="HIJ136" s="4"/>
      <c r="HIK136" s="4"/>
      <c r="HIL136" s="4"/>
      <c r="HIM136" s="4"/>
      <c r="HIN136" s="4"/>
      <c r="HIO136" s="4"/>
      <c r="HIP136" s="4"/>
      <c r="HIQ136" s="4"/>
      <c r="HIR136" s="4"/>
      <c r="HIS136" s="4"/>
      <c r="HIT136" s="4"/>
      <c r="HIU136" s="4"/>
      <c r="HIV136" s="4"/>
      <c r="HIW136" s="4"/>
      <c r="HIX136" s="4"/>
      <c r="HIY136" s="4"/>
      <c r="HIZ136" s="4"/>
      <c r="HJA136" s="4"/>
      <c r="HJB136" s="4"/>
      <c r="HJC136" s="4"/>
      <c r="HJD136" s="4"/>
      <c r="HJE136" s="4"/>
      <c r="HJF136" s="4"/>
      <c r="HJG136" s="4"/>
      <c r="HJH136" s="4"/>
      <c r="HJI136" s="4"/>
      <c r="HJJ136" s="4"/>
      <c r="HJK136" s="4"/>
      <c r="HJL136" s="4"/>
      <c r="HJM136" s="4"/>
      <c r="HJN136" s="4"/>
      <c r="HJO136" s="4"/>
      <c r="HJP136" s="4"/>
      <c r="HJQ136" s="4"/>
      <c r="HJR136" s="4"/>
      <c r="HJS136" s="4"/>
      <c r="HJT136" s="4"/>
      <c r="HJU136" s="4"/>
      <c r="HJV136" s="4"/>
      <c r="HJW136" s="4"/>
      <c r="HJX136" s="4"/>
      <c r="HJY136" s="4"/>
      <c r="HJZ136" s="4"/>
      <c r="HKA136" s="4"/>
      <c r="HKB136" s="4"/>
      <c r="HKC136" s="4"/>
      <c r="HKD136" s="4"/>
      <c r="HKE136" s="4"/>
      <c r="HKF136" s="4"/>
      <c r="HKG136" s="4"/>
      <c r="HKH136" s="4"/>
      <c r="HKI136" s="4"/>
      <c r="HKJ136" s="4"/>
      <c r="HKK136" s="4"/>
      <c r="HKL136" s="4"/>
      <c r="HKM136" s="4"/>
      <c r="HKN136" s="4"/>
      <c r="HKO136" s="4"/>
      <c r="HKP136" s="4"/>
      <c r="HKQ136" s="4"/>
      <c r="HKR136" s="4"/>
      <c r="HKS136" s="4"/>
      <c r="HKT136" s="4"/>
      <c r="HKU136" s="4"/>
      <c r="HKV136" s="4"/>
      <c r="HKW136" s="4"/>
      <c r="HKX136" s="4"/>
      <c r="HKY136" s="4"/>
      <c r="HKZ136" s="4"/>
      <c r="HLA136" s="4"/>
      <c r="HLB136" s="4"/>
      <c r="HLC136" s="4"/>
      <c r="HLD136" s="4"/>
      <c r="HLE136" s="4"/>
      <c r="HLF136" s="4"/>
      <c r="HLG136" s="4"/>
      <c r="HLH136" s="4"/>
      <c r="HLI136" s="4"/>
      <c r="HLJ136" s="4"/>
      <c r="HLK136" s="4"/>
      <c r="HLL136" s="4"/>
      <c r="HLM136" s="4"/>
      <c r="HLN136" s="4"/>
      <c r="HLO136" s="4"/>
      <c r="HLP136" s="4"/>
      <c r="HLQ136" s="4"/>
      <c r="HLR136" s="4"/>
      <c r="HLS136" s="4"/>
      <c r="HLT136" s="4"/>
      <c r="HLU136" s="4"/>
      <c r="HLV136" s="4"/>
      <c r="HLW136" s="4"/>
      <c r="HLX136" s="4"/>
      <c r="HLY136" s="4"/>
      <c r="HLZ136" s="4"/>
      <c r="HMA136" s="4"/>
      <c r="HMB136" s="4"/>
      <c r="HMC136" s="4"/>
      <c r="HMD136" s="4"/>
      <c r="HME136" s="4"/>
      <c r="HMF136" s="4"/>
      <c r="HMG136" s="4"/>
      <c r="HMH136" s="4"/>
      <c r="HMI136" s="4"/>
      <c r="HMJ136" s="4"/>
      <c r="HMK136" s="4"/>
      <c r="HML136" s="4"/>
      <c r="HMM136" s="4"/>
      <c r="HMN136" s="4"/>
      <c r="HMO136" s="4"/>
      <c r="HMP136" s="4"/>
      <c r="HMQ136" s="4"/>
      <c r="HMR136" s="4"/>
      <c r="HMS136" s="4"/>
      <c r="HMT136" s="4"/>
      <c r="HMU136" s="4"/>
      <c r="HMV136" s="4"/>
      <c r="HMW136" s="4"/>
      <c r="HMX136" s="4"/>
      <c r="HMY136" s="4"/>
      <c r="HMZ136" s="4"/>
      <c r="HNA136" s="4"/>
      <c r="HNB136" s="4"/>
      <c r="HNC136" s="4"/>
      <c r="HND136" s="4"/>
      <c r="HNE136" s="4"/>
      <c r="HNF136" s="4"/>
      <c r="HNG136" s="4"/>
      <c r="HNH136" s="4"/>
      <c r="HNI136" s="4"/>
      <c r="HNJ136" s="4"/>
      <c r="HNK136" s="4"/>
      <c r="HNL136" s="4"/>
      <c r="HNM136" s="4"/>
      <c r="HNN136" s="4"/>
      <c r="HNO136" s="4"/>
      <c r="HNP136" s="4"/>
      <c r="HNQ136" s="4"/>
      <c r="HNR136" s="4"/>
      <c r="HNS136" s="4"/>
      <c r="HNT136" s="4"/>
      <c r="HNU136" s="4"/>
      <c r="HNV136" s="4"/>
      <c r="HNW136" s="4"/>
      <c r="HNX136" s="4"/>
      <c r="HNY136" s="4"/>
      <c r="HNZ136" s="4"/>
      <c r="HOA136" s="4"/>
      <c r="HOB136" s="4"/>
      <c r="HOD136" s="4"/>
      <c r="HOE136" s="4"/>
      <c r="HOF136" s="4"/>
      <c r="HOG136" s="4"/>
      <c r="HOH136" s="4"/>
      <c r="HOJ136" s="4"/>
      <c r="HON136" s="4"/>
      <c r="HOO136" s="4"/>
      <c r="HOP136" s="4"/>
      <c r="HOQ136" s="4"/>
      <c r="HOR136" s="4"/>
      <c r="HOS136" s="4"/>
      <c r="HOT136" s="4"/>
      <c r="HOU136" s="4"/>
      <c r="HOV136" s="4"/>
      <c r="HOW136" s="4"/>
      <c r="HOY136" s="4"/>
      <c r="HOZ136" s="4"/>
      <c r="HPA136" s="4"/>
      <c r="HPB136" s="4"/>
      <c r="HPC136" s="4"/>
      <c r="HPD136" s="4"/>
      <c r="HPE136" s="4"/>
      <c r="HPF136" s="4"/>
      <c r="HPG136" s="4"/>
      <c r="HPH136" s="4"/>
      <c r="HPI136" s="4"/>
      <c r="HPJ136" s="4"/>
      <c r="HPK136" s="4"/>
      <c r="HPL136" s="4"/>
      <c r="HPM136" s="4"/>
      <c r="HPN136" s="4"/>
      <c r="HPO136" s="4"/>
      <c r="HPP136" s="4"/>
      <c r="HPQ136" s="4"/>
      <c r="HPR136" s="4"/>
      <c r="HPS136" s="4"/>
      <c r="HPT136" s="4"/>
      <c r="HPU136" s="4"/>
      <c r="HPV136" s="4"/>
      <c r="HPW136" s="4"/>
      <c r="HPX136" s="4"/>
      <c r="HPY136" s="4"/>
      <c r="HPZ136" s="4"/>
      <c r="HQA136" s="4"/>
      <c r="HQB136" s="4"/>
      <c r="HQC136" s="4"/>
      <c r="HQD136" s="4"/>
      <c r="HQE136" s="4"/>
      <c r="HQF136" s="4"/>
      <c r="HQG136" s="4"/>
      <c r="HQH136" s="4"/>
      <c r="HQI136" s="4"/>
      <c r="HQJ136" s="4"/>
      <c r="HQK136" s="4"/>
      <c r="HQL136" s="4"/>
      <c r="HQM136" s="4"/>
      <c r="HQN136" s="4"/>
      <c r="HQO136" s="4"/>
      <c r="HQP136" s="4"/>
      <c r="HQQ136" s="4"/>
      <c r="HQR136" s="4"/>
      <c r="HQS136" s="4"/>
      <c r="HQT136" s="4"/>
      <c r="HQU136" s="4"/>
      <c r="HQV136" s="4"/>
      <c r="HQW136" s="4"/>
      <c r="HQX136" s="4"/>
      <c r="HQY136" s="4"/>
      <c r="HQZ136" s="4"/>
      <c r="HRA136" s="4"/>
      <c r="HRB136" s="4"/>
      <c r="HRC136" s="4"/>
      <c r="HRD136" s="4"/>
      <c r="HRE136" s="4"/>
      <c r="HRF136" s="4"/>
      <c r="HRG136" s="4"/>
      <c r="HRH136" s="4"/>
      <c r="HRI136" s="4"/>
      <c r="HRJ136" s="4"/>
      <c r="HRK136" s="4"/>
      <c r="HRL136" s="4"/>
      <c r="HRM136" s="4"/>
      <c r="HRN136" s="4"/>
      <c r="HRO136" s="4"/>
      <c r="HRP136" s="4"/>
      <c r="HRQ136" s="4"/>
      <c r="HRR136" s="4"/>
      <c r="HRS136" s="4"/>
      <c r="HRT136" s="4"/>
      <c r="HRU136" s="4"/>
      <c r="HRV136" s="4"/>
      <c r="HRW136" s="4"/>
      <c r="HRX136" s="4"/>
      <c r="HRY136" s="4"/>
      <c r="HRZ136" s="4"/>
      <c r="HSA136" s="4"/>
      <c r="HSB136" s="4"/>
      <c r="HSC136" s="4"/>
      <c r="HSD136" s="4"/>
      <c r="HSE136" s="4"/>
      <c r="HSF136" s="4"/>
      <c r="HSG136" s="4"/>
      <c r="HSH136" s="4"/>
      <c r="HSI136" s="4"/>
      <c r="HSJ136" s="4"/>
      <c r="HSK136" s="4"/>
      <c r="HSL136" s="4"/>
      <c r="HSM136" s="4"/>
      <c r="HSN136" s="4"/>
      <c r="HSO136" s="4"/>
      <c r="HSP136" s="4"/>
      <c r="HSQ136" s="4"/>
      <c r="HSR136" s="4"/>
      <c r="HSS136" s="4"/>
      <c r="HST136" s="4"/>
      <c r="HSU136" s="4"/>
      <c r="HSV136" s="4"/>
      <c r="HSW136" s="4"/>
      <c r="HSX136" s="4"/>
      <c r="HSY136" s="4"/>
      <c r="HSZ136" s="4"/>
      <c r="HTA136" s="4"/>
      <c r="HTB136" s="4"/>
      <c r="HTC136" s="4"/>
      <c r="HTD136" s="4"/>
      <c r="HTE136" s="4"/>
      <c r="HTF136" s="4"/>
      <c r="HTG136" s="4"/>
      <c r="HTH136" s="4"/>
      <c r="HTI136" s="4"/>
      <c r="HTJ136" s="4"/>
      <c r="HTK136" s="4"/>
      <c r="HTL136" s="4"/>
      <c r="HTM136" s="4"/>
      <c r="HTN136" s="4"/>
      <c r="HTO136" s="4"/>
      <c r="HTP136" s="4"/>
      <c r="HTQ136" s="4"/>
      <c r="HTR136" s="4"/>
      <c r="HTS136" s="4"/>
      <c r="HTT136" s="4"/>
      <c r="HTU136" s="4"/>
      <c r="HTV136" s="4"/>
      <c r="HTW136" s="4"/>
      <c r="HTX136" s="4"/>
      <c r="HTY136" s="4"/>
      <c r="HTZ136" s="4"/>
      <c r="HUA136" s="4"/>
      <c r="HUB136" s="4"/>
      <c r="HUC136" s="4"/>
      <c r="HUD136" s="4"/>
      <c r="HUE136" s="4"/>
      <c r="HUF136" s="4"/>
      <c r="HUG136" s="4"/>
      <c r="HUH136" s="4"/>
      <c r="HUI136" s="4"/>
      <c r="HUJ136" s="4"/>
      <c r="HUK136" s="4"/>
      <c r="HUL136" s="4"/>
      <c r="HUM136" s="4"/>
      <c r="HUN136" s="4"/>
      <c r="HUO136" s="4"/>
      <c r="HUP136" s="4"/>
      <c r="HUQ136" s="4"/>
      <c r="HUR136" s="4"/>
      <c r="HUS136" s="4"/>
      <c r="HUT136" s="4"/>
      <c r="HUU136" s="4"/>
      <c r="HUV136" s="4"/>
      <c r="HUW136" s="4"/>
      <c r="HUX136" s="4"/>
      <c r="HUY136" s="4"/>
      <c r="HUZ136" s="4"/>
      <c r="HVA136" s="4"/>
      <c r="HVB136" s="4"/>
      <c r="HVC136" s="4"/>
      <c r="HVD136" s="4"/>
      <c r="HVE136" s="4"/>
      <c r="HVF136" s="4"/>
      <c r="HVG136" s="4"/>
      <c r="HVH136" s="4"/>
      <c r="HVI136" s="4"/>
      <c r="HVJ136" s="4"/>
      <c r="HVK136" s="4"/>
      <c r="HVL136" s="4"/>
      <c r="HVM136" s="4"/>
      <c r="HVN136" s="4"/>
      <c r="HVO136" s="4"/>
      <c r="HVP136" s="4"/>
      <c r="HVQ136" s="4"/>
      <c r="HVR136" s="4"/>
      <c r="HVS136" s="4"/>
      <c r="HVT136" s="4"/>
      <c r="HVU136" s="4"/>
      <c r="HVV136" s="4"/>
      <c r="HVW136" s="4"/>
      <c r="HVX136" s="4"/>
      <c r="HVY136" s="4"/>
      <c r="HVZ136" s="4"/>
      <c r="HWA136" s="4"/>
      <c r="HWB136" s="4"/>
      <c r="HWC136" s="4"/>
      <c r="HWD136" s="4"/>
      <c r="HWE136" s="4"/>
      <c r="HWF136" s="4"/>
      <c r="HWG136" s="4"/>
      <c r="HWH136" s="4"/>
      <c r="HWI136" s="4"/>
      <c r="HWJ136" s="4"/>
      <c r="HWK136" s="4"/>
      <c r="HWL136" s="4"/>
      <c r="HWM136" s="4"/>
      <c r="HWN136" s="4"/>
      <c r="HWO136" s="4"/>
      <c r="HWP136" s="4"/>
      <c r="HWQ136" s="4"/>
      <c r="HWR136" s="4"/>
      <c r="HWS136" s="4"/>
      <c r="HWT136" s="4"/>
      <c r="HWU136" s="4"/>
      <c r="HWV136" s="4"/>
      <c r="HWW136" s="4"/>
      <c r="HWX136" s="4"/>
      <c r="HWY136" s="4"/>
      <c r="HWZ136" s="4"/>
      <c r="HXA136" s="4"/>
      <c r="HXB136" s="4"/>
      <c r="HXC136" s="4"/>
      <c r="HXD136" s="4"/>
      <c r="HXE136" s="4"/>
      <c r="HXF136" s="4"/>
      <c r="HXG136" s="4"/>
      <c r="HXH136" s="4"/>
      <c r="HXI136" s="4"/>
      <c r="HXJ136" s="4"/>
      <c r="HXK136" s="4"/>
      <c r="HXL136" s="4"/>
      <c r="HXM136" s="4"/>
      <c r="HXN136" s="4"/>
      <c r="HXO136" s="4"/>
      <c r="HXP136" s="4"/>
      <c r="HXQ136" s="4"/>
      <c r="HXR136" s="4"/>
      <c r="HXS136" s="4"/>
      <c r="HXT136" s="4"/>
      <c r="HXU136" s="4"/>
      <c r="HXV136" s="4"/>
      <c r="HXW136" s="4"/>
      <c r="HXX136" s="4"/>
      <c r="HXZ136" s="4"/>
      <c r="HYA136" s="4"/>
      <c r="HYB136" s="4"/>
      <c r="HYC136" s="4"/>
      <c r="HYD136" s="4"/>
      <c r="HYF136" s="4"/>
      <c r="HYJ136" s="4"/>
      <c r="HYK136" s="4"/>
      <c r="HYL136" s="4"/>
      <c r="HYM136" s="4"/>
      <c r="HYN136" s="4"/>
      <c r="HYO136" s="4"/>
      <c r="HYP136" s="4"/>
      <c r="HYQ136" s="4"/>
      <c r="HYR136" s="4"/>
      <c r="HYS136" s="4"/>
      <c r="HYU136" s="4"/>
      <c r="HYV136" s="4"/>
      <c r="HYW136" s="4"/>
      <c r="HYX136" s="4"/>
      <c r="HYY136" s="4"/>
      <c r="HYZ136" s="4"/>
      <c r="HZA136" s="4"/>
      <c r="HZB136" s="4"/>
      <c r="HZC136" s="4"/>
      <c r="HZD136" s="4"/>
      <c r="HZE136" s="4"/>
      <c r="HZF136" s="4"/>
      <c r="HZG136" s="4"/>
      <c r="HZH136" s="4"/>
      <c r="HZI136" s="4"/>
      <c r="HZJ136" s="4"/>
      <c r="HZK136" s="4"/>
      <c r="HZL136" s="4"/>
      <c r="HZM136" s="4"/>
      <c r="HZN136" s="4"/>
      <c r="HZO136" s="4"/>
      <c r="HZP136" s="4"/>
      <c r="HZQ136" s="4"/>
      <c r="HZR136" s="4"/>
      <c r="HZS136" s="4"/>
      <c r="HZT136" s="4"/>
      <c r="HZU136" s="4"/>
      <c r="HZV136" s="4"/>
      <c r="HZW136" s="4"/>
      <c r="HZX136" s="4"/>
      <c r="HZY136" s="4"/>
      <c r="HZZ136" s="4"/>
      <c r="IAA136" s="4"/>
      <c r="IAB136" s="4"/>
      <c r="IAC136" s="4"/>
      <c r="IAD136" s="4"/>
      <c r="IAE136" s="4"/>
      <c r="IAF136" s="4"/>
      <c r="IAG136" s="4"/>
      <c r="IAH136" s="4"/>
      <c r="IAI136" s="4"/>
      <c r="IAJ136" s="4"/>
      <c r="IAK136" s="4"/>
      <c r="IAL136" s="4"/>
      <c r="IAM136" s="4"/>
      <c r="IAN136" s="4"/>
      <c r="IAO136" s="4"/>
      <c r="IAP136" s="4"/>
      <c r="IAQ136" s="4"/>
      <c r="IAR136" s="4"/>
      <c r="IAS136" s="4"/>
      <c r="IAT136" s="4"/>
      <c r="IAU136" s="4"/>
      <c r="IAV136" s="4"/>
      <c r="IAW136" s="4"/>
      <c r="IAX136" s="4"/>
      <c r="IAY136" s="4"/>
      <c r="IAZ136" s="4"/>
      <c r="IBA136" s="4"/>
      <c r="IBB136" s="4"/>
      <c r="IBC136" s="4"/>
      <c r="IBD136" s="4"/>
      <c r="IBE136" s="4"/>
      <c r="IBF136" s="4"/>
      <c r="IBG136" s="4"/>
      <c r="IBH136" s="4"/>
      <c r="IBI136" s="4"/>
      <c r="IBJ136" s="4"/>
      <c r="IBK136" s="4"/>
      <c r="IBL136" s="4"/>
      <c r="IBM136" s="4"/>
      <c r="IBN136" s="4"/>
      <c r="IBO136" s="4"/>
      <c r="IBP136" s="4"/>
      <c r="IBQ136" s="4"/>
      <c r="IBR136" s="4"/>
      <c r="IBS136" s="4"/>
      <c r="IBT136" s="4"/>
      <c r="IBU136" s="4"/>
      <c r="IBV136" s="4"/>
      <c r="IBW136" s="4"/>
      <c r="IBX136" s="4"/>
      <c r="IBY136" s="4"/>
      <c r="IBZ136" s="4"/>
      <c r="ICA136" s="4"/>
      <c r="ICB136" s="4"/>
      <c r="ICC136" s="4"/>
      <c r="ICD136" s="4"/>
      <c r="ICE136" s="4"/>
      <c r="ICF136" s="4"/>
      <c r="ICG136" s="4"/>
      <c r="ICH136" s="4"/>
      <c r="ICI136" s="4"/>
      <c r="ICJ136" s="4"/>
      <c r="ICK136" s="4"/>
      <c r="ICL136" s="4"/>
      <c r="ICM136" s="4"/>
      <c r="ICN136" s="4"/>
      <c r="ICO136" s="4"/>
      <c r="ICP136" s="4"/>
      <c r="ICQ136" s="4"/>
      <c r="ICR136" s="4"/>
      <c r="ICS136" s="4"/>
      <c r="ICT136" s="4"/>
      <c r="ICU136" s="4"/>
      <c r="ICV136" s="4"/>
      <c r="ICW136" s="4"/>
      <c r="ICX136" s="4"/>
      <c r="ICY136" s="4"/>
      <c r="ICZ136" s="4"/>
      <c r="IDA136" s="4"/>
      <c r="IDB136" s="4"/>
      <c r="IDC136" s="4"/>
      <c r="IDD136" s="4"/>
      <c r="IDE136" s="4"/>
      <c r="IDF136" s="4"/>
      <c r="IDG136" s="4"/>
      <c r="IDH136" s="4"/>
      <c r="IDI136" s="4"/>
      <c r="IDJ136" s="4"/>
      <c r="IDK136" s="4"/>
      <c r="IDL136" s="4"/>
      <c r="IDM136" s="4"/>
      <c r="IDN136" s="4"/>
      <c r="IDO136" s="4"/>
      <c r="IDP136" s="4"/>
      <c r="IDQ136" s="4"/>
      <c r="IDR136" s="4"/>
      <c r="IDS136" s="4"/>
      <c r="IDT136" s="4"/>
      <c r="IDU136" s="4"/>
      <c r="IDV136" s="4"/>
      <c r="IDW136" s="4"/>
      <c r="IDX136" s="4"/>
      <c r="IDY136" s="4"/>
      <c r="IDZ136" s="4"/>
      <c r="IEA136" s="4"/>
      <c r="IEB136" s="4"/>
      <c r="IEC136" s="4"/>
      <c r="IED136" s="4"/>
      <c r="IEE136" s="4"/>
      <c r="IEF136" s="4"/>
      <c r="IEG136" s="4"/>
      <c r="IEH136" s="4"/>
      <c r="IEI136" s="4"/>
      <c r="IEJ136" s="4"/>
      <c r="IEK136" s="4"/>
      <c r="IEL136" s="4"/>
      <c r="IEM136" s="4"/>
      <c r="IEN136" s="4"/>
      <c r="IEO136" s="4"/>
      <c r="IEP136" s="4"/>
      <c r="IEQ136" s="4"/>
      <c r="IER136" s="4"/>
      <c r="IES136" s="4"/>
      <c r="IET136" s="4"/>
      <c r="IEU136" s="4"/>
      <c r="IEV136" s="4"/>
      <c r="IEW136" s="4"/>
      <c r="IEX136" s="4"/>
      <c r="IEY136" s="4"/>
      <c r="IEZ136" s="4"/>
      <c r="IFA136" s="4"/>
      <c r="IFB136" s="4"/>
      <c r="IFC136" s="4"/>
      <c r="IFD136" s="4"/>
      <c r="IFE136" s="4"/>
      <c r="IFF136" s="4"/>
      <c r="IFG136" s="4"/>
      <c r="IFH136" s="4"/>
      <c r="IFI136" s="4"/>
      <c r="IFJ136" s="4"/>
      <c r="IFK136" s="4"/>
      <c r="IFL136" s="4"/>
      <c r="IFM136" s="4"/>
      <c r="IFN136" s="4"/>
      <c r="IFO136" s="4"/>
      <c r="IFP136" s="4"/>
      <c r="IFQ136" s="4"/>
      <c r="IFR136" s="4"/>
      <c r="IFS136" s="4"/>
      <c r="IFT136" s="4"/>
      <c r="IFU136" s="4"/>
      <c r="IFV136" s="4"/>
      <c r="IFW136" s="4"/>
      <c r="IFX136" s="4"/>
      <c r="IFY136" s="4"/>
      <c r="IFZ136" s="4"/>
      <c r="IGA136" s="4"/>
      <c r="IGB136" s="4"/>
      <c r="IGC136" s="4"/>
      <c r="IGD136" s="4"/>
      <c r="IGE136" s="4"/>
      <c r="IGF136" s="4"/>
      <c r="IGG136" s="4"/>
      <c r="IGH136" s="4"/>
      <c r="IGI136" s="4"/>
      <c r="IGJ136" s="4"/>
      <c r="IGK136" s="4"/>
      <c r="IGL136" s="4"/>
      <c r="IGM136" s="4"/>
      <c r="IGN136" s="4"/>
      <c r="IGO136" s="4"/>
      <c r="IGP136" s="4"/>
      <c r="IGQ136" s="4"/>
      <c r="IGR136" s="4"/>
      <c r="IGS136" s="4"/>
      <c r="IGT136" s="4"/>
      <c r="IGU136" s="4"/>
      <c r="IGV136" s="4"/>
      <c r="IGW136" s="4"/>
      <c r="IGX136" s="4"/>
      <c r="IGY136" s="4"/>
      <c r="IGZ136" s="4"/>
      <c r="IHA136" s="4"/>
      <c r="IHB136" s="4"/>
      <c r="IHC136" s="4"/>
      <c r="IHD136" s="4"/>
      <c r="IHE136" s="4"/>
      <c r="IHF136" s="4"/>
      <c r="IHG136" s="4"/>
      <c r="IHH136" s="4"/>
      <c r="IHI136" s="4"/>
      <c r="IHJ136" s="4"/>
      <c r="IHK136" s="4"/>
      <c r="IHL136" s="4"/>
      <c r="IHM136" s="4"/>
      <c r="IHN136" s="4"/>
      <c r="IHO136" s="4"/>
      <c r="IHP136" s="4"/>
      <c r="IHQ136" s="4"/>
      <c r="IHR136" s="4"/>
      <c r="IHS136" s="4"/>
      <c r="IHT136" s="4"/>
      <c r="IHV136" s="4"/>
      <c r="IHW136" s="4"/>
      <c r="IHX136" s="4"/>
      <c r="IHY136" s="4"/>
      <c r="IHZ136" s="4"/>
      <c r="IIB136" s="4"/>
      <c r="IIF136" s="4"/>
      <c r="IIG136" s="4"/>
      <c r="IIH136" s="4"/>
      <c r="III136" s="4"/>
      <c r="IIJ136" s="4"/>
      <c r="IIK136" s="4"/>
      <c r="IIL136" s="4"/>
      <c r="IIM136" s="4"/>
      <c r="IIN136" s="4"/>
      <c r="IIO136" s="4"/>
      <c r="IIQ136" s="4"/>
      <c r="IIR136" s="4"/>
      <c r="IIS136" s="4"/>
      <c r="IIT136" s="4"/>
      <c r="IIU136" s="4"/>
      <c r="IIV136" s="4"/>
      <c r="IIW136" s="4"/>
      <c r="IIX136" s="4"/>
      <c r="IIY136" s="4"/>
      <c r="IIZ136" s="4"/>
      <c r="IJA136" s="4"/>
      <c r="IJB136" s="4"/>
      <c r="IJC136" s="4"/>
      <c r="IJD136" s="4"/>
      <c r="IJE136" s="4"/>
      <c r="IJF136" s="4"/>
      <c r="IJG136" s="4"/>
      <c r="IJH136" s="4"/>
      <c r="IJI136" s="4"/>
      <c r="IJJ136" s="4"/>
      <c r="IJK136" s="4"/>
      <c r="IJL136" s="4"/>
      <c r="IJM136" s="4"/>
      <c r="IJN136" s="4"/>
      <c r="IJO136" s="4"/>
      <c r="IJP136" s="4"/>
      <c r="IJQ136" s="4"/>
      <c r="IJR136" s="4"/>
      <c r="IJS136" s="4"/>
      <c r="IJT136" s="4"/>
      <c r="IJU136" s="4"/>
      <c r="IJV136" s="4"/>
      <c r="IJW136" s="4"/>
      <c r="IJX136" s="4"/>
      <c r="IJY136" s="4"/>
      <c r="IJZ136" s="4"/>
      <c r="IKA136" s="4"/>
      <c r="IKB136" s="4"/>
      <c r="IKC136" s="4"/>
      <c r="IKD136" s="4"/>
      <c r="IKE136" s="4"/>
      <c r="IKF136" s="4"/>
      <c r="IKG136" s="4"/>
      <c r="IKH136" s="4"/>
      <c r="IKI136" s="4"/>
      <c r="IKJ136" s="4"/>
      <c r="IKK136" s="4"/>
      <c r="IKL136" s="4"/>
      <c r="IKM136" s="4"/>
      <c r="IKN136" s="4"/>
      <c r="IKO136" s="4"/>
      <c r="IKP136" s="4"/>
      <c r="IKQ136" s="4"/>
      <c r="IKR136" s="4"/>
      <c r="IKS136" s="4"/>
      <c r="IKT136" s="4"/>
      <c r="IKU136" s="4"/>
      <c r="IKV136" s="4"/>
      <c r="IKW136" s="4"/>
      <c r="IKX136" s="4"/>
      <c r="IKY136" s="4"/>
      <c r="IKZ136" s="4"/>
      <c r="ILA136" s="4"/>
      <c r="ILB136" s="4"/>
      <c r="ILC136" s="4"/>
      <c r="ILD136" s="4"/>
      <c r="ILE136" s="4"/>
      <c r="ILF136" s="4"/>
      <c r="ILG136" s="4"/>
      <c r="ILH136" s="4"/>
      <c r="ILI136" s="4"/>
      <c r="ILJ136" s="4"/>
      <c r="ILK136" s="4"/>
      <c r="ILL136" s="4"/>
      <c r="ILM136" s="4"/>
      <c r="ILN136" s="4"/>
      <c r="ILO136" s="4"/>
      <c r="ILP136" s="4"/>
      <c r="ILQ136" s="4"/>
      <c r="ILR136" s="4"/>
      <c r="ILS136" s="4"/>
      <c r="ILT136" s="4"/>
      <c r="ILU136" s="4"/>
      <c r="ILV136" s="4"/>
      <c r="ILW136" s="4"/>
      <c r="ILX136" s="4"/>
      <c r="ILY136" s="4"/>
      <c r="ILZ136" s="4"/>
      <c r="IMA136" s="4"/>
      <c r="IMB136" s="4"/>
      <c r="IMC136" s="4"/>
      <c r="IMD136" s="4"/>
      <c r="IME136" s="4"/>
      <c r="IMF136" s="4"/>
      <c r="IMG136" s="4"/>
      <c r="IMH136" s="4"/>
      <c r="IMI136" s="4"/>
      <c r="IMJ136" s="4"/>
      <c r="IMK136" s="4"/>
      <c r="IML136" s="4"/>
      <c r="IMM136" s="4"/>
      <c r="IMN136" s="4"/>
      <c r="IMO136" s="4"/>
      <c r="IMP136" s="4"/>
      <c r="IMQ136" s="4"/>
      <c r="IMR136" s="4"/>
      <c r="IMS136" s="4"/>
      <c r="IMT136" s="4"/>
      <c r="IMU136" s="4"/>
      <c r="IMV136" s="4"/>
      <c r="IMW136" s="4"/>
      <c r="IMX136" s="4"/>
      <c r="IMY136" s="4"/>
      <c r="IMZ136" s="4"/>
      <c r="INA136" s="4"/>
      <c r="INB136" s="4"/>
      <c r="INC136" s="4"/>
      <c r="IND136" s="4"/>
      <c r="INE136" s="4"/>
      <c r="INF136" s="4"/>
      <c r="ING136" s="4"/>
      <c r="INH136" s="4"/>
      <c r="INI136" s="4"/>
      <c r="INJ136" s="4"/>
      <c r="INK136" s="4"/>
      <c r="INL136" s="4"/>
      <c r="INM136" s="4"/>
      <c r="INN136" s="4"/>
      <c r="INO136" s="4"/>
      <c r="INP136" s="4"/>
      <c r="INQ136" s="4"/>
      <c r="INR136" s="4"/>
      <c r="INS136" s="4"/>
      <c r="INT136" s="4"/>
      <c r="INU136" s="4"/>
      <c r="INV136" s="4"/>
      <c r="INW136" s="4"/>
      <c r="INX136" s="4"/>
      <c r="INY136" s="4"/>
      <c r="INZ136" s="4"/>
      <c r="IOA136" s="4"/>
      <c r="IOB136" s="4"/>
      <c r="IOC136" s="4"/>
      <c r="IOD136" s="4"/>
      <c r="IOE136" s="4"/>
      <c r="IOF136" s="4"/>
      <c r="IOG136" s="4"/>
      <c r="IOH136" s="4"/>
      <c r="IOI136" s="4"/>
      <c r="IOJ136" s="4"/>
      <c r="IOK136" s="4"/>
      <c r="IOL136" s="4"/>
      <c r="IOM136" s="4"/>
      <c r="ION136" s="4"/>
      <c r="IOO136" s="4"/>
      <c r="IOP136" s="4"/>
      <c r="IOQ136" s="4"/>
      <c r="IOR136" s="4"/>
      <c r="IOS136" s="4"/>
      <c r="IOT136" s="4"/>
      <c r="IOU136" s="4"/>
      <c r="IOV136" s="4"/>
      <c r="IOW136" s="4"/>
      <c r="IOX136" s="4"/>
      <c r="IOY136" s="4"/>
      <c r="IOZ136" s="4"/>
      <c r="IPA136" s="4"/>
      <c r="IPB136" s="4"/>
      <c r="IPC136" s="4"/>
      <c r="IPD136" s="4"/>
      <c r="IPE136" s="4"/>
      <c r="IPF136" s="4"/>
      <c r="IPG136" s="4"/>
      <c r="IPH136" s="4"/>
      <c r="IPI136" s="4"/>
      <c r="IPJ136" s="4"/>
      <c r="IPK136" s="4"/>
      <c r="IPL136" s="4"/>
      <c r="IPM136" s="4"/>
      <c r="IPN136" s="4"/>
      <c r="IPO136" s="4"/>
      <c r="IPP136" s="4"/>
      <c r="IPQ136" s="4"/>
      <c r="IPR136" s="4"/>
      <c r="IPS136" s="4"/>
      <c r="IPT136" s="4"/>
      <c r="IPU136" s="4"/>
      <c r="IPV136" s="4"/>
      <c r="IPW136" s="4"/>
      <c r="IPX136" s="4"/>
      <c r="IPY136" s="4"/>
      <c r="IPZ136" s="4"/>
      <c r="IQA136" s="4"/>
      <c r="IQB136" s="4"/>
      <c r="IQC136" s="4"/>
      <c r="IQD136" s="4"/>
      <c r="IQE136" s="4"/>
      <c r="IQF136" s="4"/>
      <c r="IQG136" s="4"/>
      <c r="IQH136" s="4"/>
      <c r="IQI136" s="4"/>
      <c r="IQJ136" s="4"/>
      <c r="IQK136" s="4"/>
      <c r="IQL136" s="4"/>
      <c r="IQM136" s="4"/>
      <c r="IQN136" s="4"/>
      <c r="IQO136" s="4"/>
      <c r="IQP136" s="4"/>
      <c r="IQQ136" s="4"/>
      <c r="IQR136" s="4"/>
      <c r="IQS136" s="4"/>
      <c r="IQT136" s="4"/>
      <c r="IQU136" s="4"/>
      <c r="IQV136" s="4"/>
      <c r="IQW136" s="4"/>
      <c r="IQX136" s="4"/>
      <c r="IQY136" s="4"/>
      <c r="IQZ136" s="4"/>
      <c r="IRA136" s="4"/>
      <c r="IRB136" s="4"/>
      <c r="IRC136" s="4"/>
      <c r="IRD136" s="4"/>
      <c r="IRE136" s="4"/>
      <c r="IRF136" s="4"/>
      <c r="IRG136" s="4"/>
      <c r="IRH136" s="4"/>
      <c r="IRI136" s="4"/>
      <c r="IRJ136" s="4"/>
      <c r="IRK136" s="4"/>
      <c r="IRL136" s="4"/>
      <c r="IRM136" s="4"/>
      <c r="IRN136" s="4"/>
      <c r="IRO136" s="4"/>
      <c r="IRP136" s="4"/>
      <c r="IRR136" s="4"/>
      <c r="IRS136" s="4"/>
      <c r="IRT136" s="4"/>
      <c r="IRU136" s="4"/>
      <c r="IRV136" s="4"/>
      <c r="IRX136" s="4"/>
      <c r="ISB136" s="4"/>
      <c r="ISC136" s="4"/>
      <c r="ISD136" s="4"/>
      <c r="ISE136" s="4"/>
      <c r="ISF136" s="4"/>
      <c r="ISG136" s="4"/>
      <c r="ISH136" s="4"/>
      <c r="ISI136" s="4"/>
      <c r="ISJ136" s="4"/>
      <c r="ISK136" s="4"/>
      <c r="ISM136" s="4"/>
      <c r="ISN136" s="4"/>
      <c r="ISO136" s="4"/>
      <c r="ISP136" s="4"/>
      <c r="ISQ136" s="4"/>
      <c r="ISR136" s="4"/>
      <c r="ISS136" s="4"/>
      <c r="IST136" s="4"/>
      <c r="ISU136" s="4"/>
      <c r="ISV136" s="4"/>
      <c r="ISW136" s="4"/>
      <c r="ISX136" s="4"/>
      <c r="ISY136" s="4"/>
      <c r="ISZ136" s="4"/>
      <c r="ITA136" s="4"/>
      <c r="ITB136" s="4"/>
      <c r="ITC136" s="4"/>
      <c r="ITD136" s="4"/>
      <c r="ITE136" s="4"/>
      <c r="ITF136" s="4"/>
      <c r="ITG136" s="4"/>
      <c r="ITH136" s="4"/>
      <c r="ITI136" s="4"/>
      <c r="ITJ136" s="4"/>
      <c r="ITK136" s="4"/>
      <c r="ITL136" s="4"/>
      <c r="ITM136" s="4"/>
      <c r="ITN136" s="4"/>
      <c r="ITO136" s="4"/>
      <c r="ITP136" s="4"/>
      <c r="ITQ136" s="4"/>
      <c r="ITR136" s="4"/>
      <c r="ITS136" s="4"/>
      <c r="ITT136" s="4"/>
      <c r="ITU136" s="4"/>
      <c r="ITV136" s="4"/>
      <c r="ITW136" s="4"/>
      <c r="ITX136" s="4"/>
      <c r="ITY136" s="4"/>
      <c r="ITZ136" s="4"/>
      <c r="IUA136" s="4"/>
      <c r="IUB136" s="4"/>
      <c r="IUC136" s="4"/>
      <c r="IUD136" s="4"/>
      <c r="IUE136" s="4"/>
      <c r="IUF136" s="4"/>
      <c r="IUG136" s="4"/>
      <c r="IUH136" s="4"/>
      <c r="IUI136" s="4"/>
      <c r="IUJ136" s="4"/>
      <c r="IUK136" s="4"/>
      <c r="IUL136" s="4"/>
      <c r="IUM136" s="4"/>
      <c r="IUN136" s="4"/>
      <c r="IUO136" s="4"/>
      <c r="IUP136" s="4"/>
      <c r="IUQ136" s="4"/>
      <c r="IUR136" s="4"/>
      <c r="IUS136" s="4"/>
      <c r="IUT136" s="4"/>
      <c r="IUU136" s="4"/>
      <c r="IUV136" s="4"/>
      <c r="IUW136" s="4"/>
      <c r="IUX136" s="4"/>
      <c r="IUY136" s="4"/>
      <c r="IUZ136" s="4"/>
      <c r="IVA136" s="4"/>
      <c r="IVB136" s="4"/>
      <c r="IVC136" s="4"/>
      <c r="IVD136" s="4"/>
      <c r="IVE136" s="4"/>
      <c r="IVF136" s="4"/>
      <c r="IVG136" s="4"/>
      <c r="IVH136" s="4"/>
      <c r="IVI136" s="4"/>
      <c r="IVJ136" s="4"/>
      <c r="IVK136" s="4"/>
      <c r="IVL136" s="4"/>
      <c r="IVM136" s="4"/>
      <c r="IVN136" s="4"/>
      <c r="IVO136" s="4"/>
      <c r="IVP136" s="4"/>
      <c r="IVQ136" s="4"/>
      <c r="IVR136" s="4"/>
      <c r="IVS136" s="4"/>
      <c r="IVT136" s="4"/>
      <c r="IVU136" s="4"/>
      <c r="IVV136" s="4"/>
      <c r="IVW136" s="4"/>
      <c r="IVX136" s="4"/>
      <c r="IVY136" s="4"/>
      <c r="IVZ136" s="4"/>
      <c r="IWA136" s="4"/>
      <c r="IWB136" s="4"/>
      <c r="IWC136" s="4"/>
      <c r="IWD136" s="4"/>
      <c r="IWE136" s="4"/>
      <c r="IWF136" s="4"/>
      <c r="IWG136" s="4"/>
      <c r="IWH136" s="4"/>
      <c r="IWI136" s="4"/>
      <c r="IWJ136" s="4"/>
      <c r="IWK136" s="4"/>
      <c r="IWL136" s="4"/>
      <c r="IWM136" s="4"/>
      <c r="IWN136" s="4"/>
      <c r="IWO136" s="4"/>
      <c r="IWP136" s="4"/>
      <c r="IWQ136" s="4"/>
      <c r="IWR136" s="4"/>
      <c r="IWS136" s="4"/>
      <c r="IWT136" s="4"/>
      <c r="IWU136" s="4"/>
      <c r="IWV136" s="4"/>
      <c r="IWW136" s="4"/>
      <c r="IWX136" s="4"/>
      <c r="IWY136" s="4"/>
      <c r="IWZ136" s="4"/>
      <c r="IXA136" s="4"/>
      <c r="IXB136" s="4"/>
      <c r="IXC136" s="4"/>
      <c r="IXD136" s="4"/>
      <c r="IXE136" s="4"/>
      <c r="IXF136" s="4"/>
      <c r="IXG136" s="4"/>
      <c r="IXH136" s="4"/>
      <c r="IXI136" s="4"/>
      <c r="IXJ136" s="4"/>
      <c r="IXK136" s="4"/>
      <c r="IXL136" s="4"/>
      <c r="IXM136" s="4"/>
      <c r="IXN136" s="4"/>
      <c r="IXO136" s="4"/>
      <c r="IXP136" s="4"/>
      <c r="IXQ136" s="4"/>
      <c r="IXR136" s="4"/>
      <c r="IXS136" s="4"/>
      <c r="IXT136" s="4"/>
      <c r="IXU136" s="4"/>
      <c r="IXV136" s="4"/>
      <c r="IXW136" s="4"/>
      <c r="IXX136" s="4"/>
      <c r="IXY136" s="4"/>
      <c r="IXZ136" s="4"/>
      <c r="IYA136" s="4"/>
      <c r="IYB136" s="4"/>
      <c r="IYC136" s="4"/>
      <c r="IYD136" s="4"/>
      <c r="IYE136" s="4"/>
      <c r="IYF136" s="4"/>
      <c r="IYG136" s="4"/>
      <c r="IYH136" s="4"/>
      <c r="IYI136" s="4"/>
      <c r="IYJ136" s="4"/>
      <c r="IYK136" s="4"/>
      <c r="IYL136" s="4"/>
      <c r="IYM136" s="4"/>
      <c r="IYN136" s="4"/>
      <c r="IYO136" s="4"/>
      <c r="IYP136" s="4"/>
      <c r="IYQ136" s="4"/>
      <c r="IYR136" s="4"/>
      <c r="IYS136" s="4"/>
      <c r="IYT136" s="4"/>
      <c r="IYU136" s="4"/>
      <c r="IYV136" s="4"/>
      <c r="IYW136" s="4"/>
      <c r="IYX136" s="4"/>
      <c r="IYY136" s="4"/>
      <c r="IYZ136" s="4"/>
      <c r="IZA136" s="4"/>
      <c r="IZB136" s="4"/>
      <c r="IZC136" s="4"/>
      <c r="IZD136" s="4"/>
      <c r="IZE136" s="4"/>
      <c r="IZF136" s="4"/>
      <c r="IZG136" s="4"/>
      <c r="IZH136" s="4"/>
      <c r="IZI136" s="4"/>
      <c r="IZJ136" s="4"/>
      <c r="IZK136" s="4"/>
      <c r="IZL136" s="4"/>
      <c r="IZM136" s="4"/>
      <c r="IZN136" s="4"/>
      <c r="IZO136" s="4"/>
      <c r="IZP136" s="4"/>
      <c r="IZQ136" s="4"/>
      <c r="IZR136" s="4"/>
      <c r="IZS136" s="4"/>
      <c r="IZT136" s="4"/>
      <c r="IZU136" s="4"/>
      <c r="IZV136" s="4"/>
      <c r="IZW136" s="4"/>
      <c r="IZX136" s="4"/>
      <c r="IZY136" s="4"/>
      <c r="IZZ136" s="4"/>
      <c r="JAA136" s="4"/>
      <c r="JAB136" s="4"/>
      <c r="JAC136" s="4"/>
      <c r="JAD136" s="4"/>
      <c r="JAE136" s="4"/>
      <c r="JAF136" s="4"/>
      <c r="JAG136" s="4"/>
      <c r="JAH136" s="4"/>
      <c r="JAI136" s="4"/>
      <c r="JAJ136" s="4"/>
      <c r="JAK136" s="4"/>
      <c r="JAL136" s="4"/>
      <c r="JAM136" s="4"/>
      <c r="JAN136" s="4"/>
      <c r="JAO136" s="4"/>
      <c r="JAP136" s="4"/>
      <c r="JAQ136" s="4"/>
      <c r="JAR136" s="4"/>
      <c r="JAS136" s="4"/>
      <c r="JAT136" s="4"/>
      <c r="JAU136" s="4"/>
      <c r="JAV136" s="4"/>
      <c r="JAW136" s="4"/>
      <c r="JAX136" s="4"/>
      <c r="JAY136" s="4"/>
      <c r="JAZ136" s="4"/>
      <c r="JBA136" s="4"/>
      <c r="JBB136" s="4"/>
      <c r="JBC136" s="4"/>
      <c r="JBD136" s="4"/>
      <c r="JBE136" s="4"/>
      <c r="JBF136" s="4"/>
      <c r="JBG136" s="4"/>
      <c r="JBH136" s="4"/>
      <c r="JBI136" s="4"/>
      <c r="JBJ136" s="4"/>
      <c r="JBK136" s="4"/>
      <c r="JBL136" s="4"/>
      <c r="JBN136" s="4"/>
      <c r="JBO136" s="4"/>
      <c r="JBP136" s="4"/>
      <c r="JBQ136" s="4"/>
      <c r="JBR136" s="4"/>
      <c r="JBT136" s="4"/>
      <c r="JBX136" s="4"/>
      <c r="JBY136" s="4"/>
      <c r="JBZ136" s="4"/>
      <c r="JCA136" s="4"/>
      <c r="JCB136" s="4"/>
      <c r="JCC136" s="4"/>
      <c r="JCD136" s="4"/>
      <c r="JCE136" s="4"/>
      <c r="JCF136" s="4"/>
      <c r="JCG136" s="4"/>
      <c r="JCI136" s="4"/>
      <c r="JCJ136" s="4"/>
      <c r="JCK136" s="4"/>
      <c r="JCL136" s="4"/>
      <c r="JCM136" s="4"/>
      <c r="JCN136" s="4"/>
      <c r="JCO136" s="4"/>
      <c r="JCP136" s="4"/>
      <c r="JCQ136" s="4"/>
      <c r="JCR136" s="4"/>
      <c r="JCS136" s="4"/>
      <c r="JCT136" s="4"/>
      <c r="JCU136" s="4"/>
      <c r="JCV136" s="4"/>
      <c r="JCW136" s="4"/>
      <c r="JCX136" s="4"/>
      <c r="JCY136" s="4"/>
      <c r="JCZ136" s="4"/>
      <c r="JDA136" s="4"/>
      <c r="JDB136" s="4"/>
      <c r="JDC136" s="4"/>
      <c r="JDD136" s="4"/>
      <c r="JDE136" s="4"/>
      <c r="JDF136" s="4"/>
      <c r="JDG136" s="4"/>
      <c r="JDH136" s="4"/>
      <c r="JDI136" s="4"/>
      <c r="JDJ136" s="4"/>
      <c r="JDK136" s="4"/>
      <c r="JDL136" s="4"/>
      <c r="JDM136" s="4"/>
      <c r="JDN136" s="4"/>
      <c r="JDO136" s="4"/>
      <c r="JDP136" s="4"/>
      <c r="JDQ136" s="4"/>
      <c r="JDR136" s="4"/>
      <c r="JDS136" s="4"/>
      <c r="JDT136" s="4"/>
      <c r="JDU136" s="4"/>
      <c r="JDV136" s="4"/>
      <c r="JDW136" s="4"/>
      <c r="JDX136" s="4"/>
      <c r="JDY136" s="4"/>
      <c r="JDZ136" s="4"/>
      <c r="JEA136" s="4"/>
      <c r="JEB136" s="4"/>
      <c r="JEC136" s="4"/>
      <c r="JED136" s="4"/>
      <c r="JEE136" s="4"/>
      <c r="JEF136" s="4"/>
      <c r="JEG136" s="4"/>
      <c r="JEH136" s="4"/>
      <c r="JEI136" s="4"/>
      <c r="JEJ136" s="4"/>
      <c r="JEK136" s="4"/>
      <c r="JEL136" s="4"/>
      <c r="JEM136" s="4"/>
      <c r="JEN136" s="4"/>
      <c r="JEO136" s="4"/>
      <c r="JEP136" s="4"/>
      <c r="JEQ136" s="4"/>
      <c r="JER136" s="4"/>
      <c r="JES136" s="4"/>
      <c r="JET136" s="4"/>
      <c r="JEU136" s="4"/>
      <c r="JEV136" s="4"/>
      <c r="JEW136" s="4"/>
      <c r="JEX136" s="4"/>
      <c r="JEY136" s="4"/>
      <c r="JEZ136" s="4"/>
      <c r="JFA136" s="4"/>
      <c r="JFB136" s="4"/>
      <c r="JFC136" s="4"/>
      <c r="JFD136" s="4"/>
      <c r="JFE136" s="4"/>
      <c r="JFF136" s="4"/>
      <c r="JFG136" s="4"/>
      <c r="JFH136" s="4"/>
      <c r="JFI136" s="4"/>
      <c r="JFJ136" s="4"/>
      <c r="JFK136" s="4"/>
      <c r="JFL136" s="4"/>
      <c r="JFM136" s="4"/>
      <c r="JFN136" s="4"/>
      <c r="JFO136" s="4"/>
      <c r="JFP136" s="4"/>
      <c r="JFQ136" s="4"/>
      <c r="JFR136" s="4"/>
      <c r="JFS136" s="4"/>
      <c r="JFT136" s="4"/>
      <c r="JFU136" s="4"/>
      <c r="JFV136" s="4"/>
      <c r="JFW136" s="4"/>
      <c r="JFX136" s="4"/>
      <c r="JFY136" s="4"/>
      <c r="JFZ136" s="4"/>
      <c r="JGA136" s="4"/>
      <c r="JGB136" s="4"/>
      <c r="JGC136" s="4"/>
      <c r="JGD136" s="4"/>
      <c r="JGE136" s="4"/>
      <c r="JGF136" s="4"/>
      <c r="JGG136" s="4"/>
      <c r="JGH136" s="4"/>
      <c r="JGI136" s="4"/>
      <c r="JGJ136" s="4"/>
      <c r="JGK136" s="4"/>
      <c r="JGL136" s="4"/>
      <c r="JGM136" s="4"/>
      <c r="JGN136" s="4"/>
      <c r="JGO136" s="4"/>
      <c r="JGP136" s="4"/>
      <c r="JGQ136" s="4"/>
      <c r="JGR136" s="4"/>
      <c r="JGS136" s="4"/>
      <c r="JGT136" s="4"/>
      <c r="JGU136" s="4"/>
      <c r="JGV136" s="4"/>
      <c r="JGW136" s="4"/>
      <c r="JGX136" s="4"/>
      <c r="JGY136" s="4"/>
      <c r="JGZ136" s="4"/>
      <c r="JHA136" s="4"/>
      <c r="JHB136" s="4"/>
      <c r="JHC136" s="4"/>
      <c r="JHD136" s="4"/>
      <c r="JHE136" s="4"/>
      <c r="JHF136" s="4"/>
      <c r="JHG136" s="4"/>
      <c r="JHH136" s="4"/>
      <c r="JHI136" s="4"/>
      <c r="JHJ136" s="4"/>
      <c r="JHK136" s="4"/>
      <c r="JHL136" s="4"/>
      <c r="JHM136" s="4"/>
      <c r="JHN136" s="4"/>
      <c r="JHO136" s="4"/>
      <c r="JHP136" s="4"/>
      <c r="JHQ136" s="4"/>
      <c r="JHR136" s="4"/>
      <c r="JHS136" s="4"/>
      <c r="JHT136" s="4"/>
      <c r="JHU136" s="4"/>
      <c r="JHV136" s="4"/>
      <c r="JHW136" s="4"/>
      <c r="JHX136" s="4"/>
      <c r="JHY136" s="4"/>
      <c r="JHZ136" s="4"/>
      <c r="JIA136" s="4"/>
      <c r="JIB136" s="4"/>
      <c r="JIC136" s="4"/>
      <c r="JID136" s="4"/>
      <c r="JIE136" s="4"/>
      <c r="JIF136" s="4"/>
      <c r="JIG136" s="4"/>
      <c r="JIH136" s="4"/>
      <c r="JII136" s="4"/>
      <c r="JIJ136" s="4"/>
      <c r="JIK136" s="4"/>
      <c r="JIL136" s="4"/>
      <c r="JIM136" s="4"/>
      <c r="JIN136" s="4"/>
      <c r="JIO136" s="4"/>
      <c r="JIP136" s="4"/>
      <c r="JIQ136" s="4"/>
      <c r="JIR136" s="4"/>
      <c r="JIS136" s="4"/>
      <c r="JIT136" s="4"/>
      <c r="JIU136" s="4"/>
      <c r="JIV136" s="4"/>
      <c r="JIW136" s="4"/>
      <c r="JIX136" s="4"/>
      <c r="JIY136" s="4"/>
      <c r="JIZ136" s="4"/>
      <c r="JJA136" s="4"/>
      <c r="JJB136" s="4"/>
      <c r="JJC136" s="4"/>
      <c r="JJD136" s="4"/>
      <c r="JJE136" s="4"/>
      <c r="JJF136" s="4"/>
      <c r="JJG136" s="4"/>
      <c r="JJH136" s="4"/>
      <c r="JJI136" s="4"/>
      <c r="JJJ136" s="4"/>
      <c r="JJK136" s="4"/>
      <c r="JJL136" s="4"/>
      <c r="JJM136" s="4"/>
      <c r="JJN136" s="4"/>
      <c r="JJO136" s="4"/>
      <c r="JJP136" s="4"/>
      <c r="JJQ136" s="4"/>
      <c r="JJR136" s="4"/>
      <c r="JJS136" s="4"/>
      <c r="JJT136" s="4"/>
      <c r="JJU136" s="4"/>
      <c r="JJV136" s="4"/>
      <c r="JJW136" s="4"/>
      <c r="JJX136" s="4"/>
      <c r="JJY136" s="4"/>
      <c r="JJZ136" s="4"/>
      <c r="JKA136" s="4"/>
      <c r="JKB136" s="4"/>
      <c r="JKC136" s="4"/>
      <c r="JKD136" s="4"/>
      <c r="JKE136" s="4"/>
      <c r="JKF136" s="4"/>
      <c r="JKG136" s="4"/>
      <c r="JKH136" s="4"/>
      <c r="JKI136" s="4"/>
      <c r="JKJ136" s="4"/>
      <c r="JKK136" s="4"/>
      <c r="JKL136" s="4"/>
      <c r="JKM136" s="4"/>
      <c r="JKN136" s="4"/>
      <c r="JKO136" s="4"/>
      <c r="JKP136" s="4"/>
      <c r="JKQ136" s="4"/>
      <c r="JKR136" s="4"/>
      <c r="JKS136" s="4"/>
      <c r="JKT136" s="4"/>
      <c r="JKU136" s="4"/>
      <c r="JKV136" s="4"/>
      <c r="JKW136" s="4"/>
      <c r="JKX136" s="4"/>
      <c r="JKY136" s="4"/>
      <c r="JKZ136" s="4"/>
      <c r="JLA136" s="4"/>
      <c r="JLB136" s="4"/>
      <c r="JLC136" s="4"/>
      <c r="JLD136" s="4"/>
      <c r="JLE136" s="4"/>
      <c r="JLF136" s="4"/>
      <c r="JLG136" s="4"/>
      <c r="JLH136" s="4"/>
      <c r="JLJ136" s="4"/>
      <c r="JLK136" s="4"/>
      <c r="JLL136" s="4"/>
      <c r="JLM136" s="4"/>
      <c r="JLN136" s="4"/>
      <c r="JLP136" s="4"/>
      <c r="JLT136" s="4"/>
      <c r="JLU136" s="4"/>
      <c r="JLV136" s="4"/>
      <c r="JLW136" s="4"/>
      <c r="JLX136" s="4"/>
      <c r="JLY136" s="4"/>
      <c r="JLZ136" s="4"/>
      <c r="JMA136" s="4"/>
      <c r="JMB136" s="4"/>
      <c r="JMC136" s="4"/>
      <c r="JME136" s="4"/>
      <c r="JMF136" s="4"/>
      <c r="JMG136" s="4"/>
      <c r="JMH136" s="4"/>
      <c r="JMI136" s="4"/>
      <c r="JMJ136" s="4"/>
      <c r="JMK136" s="4"/>
      <c r="JML136" s="4"/>
      <c r="JMM136" s="4"/>
      <c r="JMN136" s="4"/>
      <c r="JMO136" s="4"/>
      <c r="JMP136" s="4"/>
      <c r="JMQ136" s="4"/>
      <c r="JMR136" s="4"/>
      <c r="JMS136" s="4"/>
      <c r="JMT136" s="4"/>
      <c r="JMU136" s="4"/>
      <c r="JMV136" s="4"/>
      <c r="JMW136" s="4"/>
      <c r="JMX136" s="4"/>
      <c r="JMY136" s="4"/>
      <c r="JMZ136" s="4"/>
      <c r="JNA136" s="4"/>
      <c r="JNB136" s="4"/>
      <c r="JNC136" s="4"/>
      <c r="JND136" s="4"/>
      <c r="JNE136" s="4"/>
      <c r="JNF136" s="4"/>
      <c r="JNG136" s="4"/>
      <c r="JNH136" s="4"/>
      <c r="JNI136" s="4"/>
      <c r="JNJ136" s="4"/>
      <c r="JNK136" s="4"/>
      <c r="JNL136" s="4"/>
      <c r="JNM136" s="4"/>
      <c r="JNN136" s="4"/>
      <c r="JNO136" s="4"/>
      <c r="JNP136" s="4"/>
      <c r="JNQ136" s="4"/>
      <c r="JNR136" s="4"/>
      <c r="JNS136" s="4"/>
      <c r="JNT136" s="4"/>
      <c r="JNU136" s="4"/>
      <c r="JNV136" s="4"/>
      <c r="JNW136" s="4"/>
      <c r="JNX136" s="4"/>
      <c r="JNY136" s="4"/>
      <c r="JNZ136" s="4"/>
      <c r="JOA136" s="4"/>
      <c r="JOB136" s="4"/>
      <c r="JOC136" s="4"/>
      <c r="JOD136" s="4"/>
      <c r="JOE136" s="4"/>
      <c r="JOF136" s="4"/>
      <c r="JOG136" s="4"/>
      <c r="JOH136" s="4"/>
      <c r="JOI136" s="4"/>
      <c r="JOJ136" s="4"/>
      <c r="JOK136" s="4"/>
      <c r="JOL136" s="4"/>
      <c r="JOM136" s="4"/>
      <c r="JON136" s="4"/>
      <c r="JOO136" s="4"/>
      <c r="JOP136" s="4"/>
      <c r="JOQ136" s="4"/>
      <c r="JOR136" s="4"/>
      <c r="JOS136" s="4"/>
      <c r="JOT136" s="4"/>
      <c r="JOU136" s="4"/>
      <c r="JOV136" s="4"/>
      <c r="JOW136" s="4"/>
      <c r="JOX136" s="4"/>
      <c r="JOY136" s="4"/>
      <c r="JOZ136" s="4"/>
      <c r="JPA136" s="4"/>
      <c r="JPB136" s="4"/>
      <c r="JPC136" s="4"/>
      <c r="JPD136" s="4"/>
      <c r="JPE136" s="4"/>
      <c r="JPF136" s="4"/>
      <c r="JPG136" s="4"/>
      <c r="JPH136" s="4"/>
      <c r="JPI136" s="4"/>
      <c r="JPJ136" s="4"/>
      <c r="JPK136" s="4"/>
      <c r="JPL136" s="4"/>
      <c r="JPM136" s="4"/>
      <c r="JPN136" s="4"/>
      <c r="JPO136" s="4"/>
      <c r="JPP136" s="4"/>
      <c r="JPQ136" s="4"/>
      <c r="JPR136" s="4"/>
      <c r="JPS136" s="4"/>
      <c r="JPT136" s="4"/>
      <c r="JPU136" s="4"/>
      <c r="JPV136" s="4"/>
      <c r="JPW136" s="4"/>
      <c r="JPX136" s="4"/>
      <c r="JPY136" s="4"/>
      <c r="JPZ136" s="4"/>
      <c r="JQA136" s="4"/>
      <c r="JQB136" s="4"/>
      <c r="JQC136" s="4"/>
      <c r="JQD136" s="4"/>
      <c r="JQE136" s="4"/>
      <c r="JQF136" s="4"/>
      <c r="JQG136" s="4"/>
      <c r="JQH136" s="4"/>
      <c r="JQI136" s="4"/>
      <c r="JQJ136" s="4"/>
      <c r="JQK136" s="4"/>
      <c r="JQL136" s="4"/>
      <c r="JQM136" s="4"/>
      <c r="JQN136" s="4"/>
      <c r="JQO136" s="4"/>
      <c r="JQP136" s="4"/>
      <c r="JQQ136" s="4"/>
      <c r="JQR136" s="4"/>
      <c r="JQS136" s="4"/>
      <c r="JQT136" s="4"/>
      <c r="JQU136" s="4"/>
      <c r="JQV136" s="4"/>
      <c r="JQW136" s="4"/>
      <c r="JQX136" s="4"/>
      <c r="JQY136" s="4"/>
      <c r="JQZ136" s="4"/>
      <c r="JRA136" s="4"/>
      <c r="JRB136" s="4"/>
      <c r="JRC136" s="4"/>
      <c r="JRD136" s="4"/>
      <c r="JRE136" s="4"/>
      <c r="JRF136" s="4"/>
      <c r="JRG136" s="4"/>
      <c r="JRH136" s="4"/>
      <c r="JRI136" s="4"/>
      <c r="JRJ136" s="4"/>
      <c r="JRK136" s="4"/>
      <c r="JRL136" s="4"/>
      <c r="JRM136" s="4"/>
      <c r="JRN136" s="4"/>
      <c r="JRO136" s="4"/>
      <c r="JRP136" s="4"/>
      <c r="JRQ136" s="4"/>
      <c r="JRR136" s="4"/>
      <c r="JRS136" s="4"/>
      <c r="JRT136" s="4"/>
      <c r="JRU136" s="4"/>
      <c r="JRV136" s="4"/>
      <c r="JRW136" s="4"/>
      <c r="JRX136" s="4"/>
      <c r="JRY136" s="4"/>
      <c r="JRZ136" s="4"/>
      <c r="JSA136" s="4"/>
      <c r="JSB136" s="4"/>
      <c r="JSC136" s="4"/>
      <c r="JSD136" s="4"/>
      <c r="JSE136" s="4"/>
      <c r="JSF136" s="4"/>
      <c r="JSG136" s="4"/>
      <c r="JSH136" s="4"/>
      <c r="JSI136" s="4"/>
      <c r="JSJ136" s="4"/>
      <c r="JSK136" s="4"/>
      <c r="JSL136" s="4"/>
      <c r="JSM136" s="4"/>
      <c r="JSN136" s="4"/>
      <c r="JSO136" s="4"/>
      <c r="JSP136" s="4"/>
      <c r="JSQ136" s="4"/>
      <c r="JSR136" s="4"/>
      <c r="JSS136" s="4"/>
      <c r="JST136" s="4"/>
      <c r="JSU136" s="4"/>
      <c r="JSV136" s="4"/>
      <c r="JSW136" s="4"/>
      <c r="JSX136" s="4"/>
      <c r="JSY136" s="4"/>
      <c r="JSZ136" s="4"/>
      <c r="JTA136" s="4"/>
      <c r="JTB136" s="4"/>
      <c r="JTC136" s="4"/>
      <c r="JTD136" s="4"/>
      <c r="JTE136" s="4"/>
      <c r="JTF136" s="4"/>
      <c r="JTG136" s="4"/>
      <c r="JTH136" s="4"/>
      <c r="JTI136" s="4"/>
      <c r="JTJ136" s="4"/>
      <c r="JTK136" s="4"/>
      <c r="JTL136" s="4"/>
      <c r="JTM136" s="4"/>
      <c r="JTN136" s="4"/>
      <c r="JTO136" s="4"/>
      <c r="JTP136" s="4"/>
      <c r="JTQ136" s="4"/>
      <c r="JTR136" s="4"/>
      <c r="JTS136" s="4"/>
      <c r="JTT136" s="4"/>
      <c r="JTU136" s="4"/>
      <c r="JTV136" s="4"/>
      <c r="JTW136" s="4"/>
      <c r="JTX136" s="4"/>
      <c r="JTY136" s="4"/>
      <c r="JTZ136" s="4"/>
      <c r="JUA136" s="4"/>
      <c r="JUB136" s="4"/>
      <c r="JUC136" s="4"/>
      <c r="JUD136" s="4"/>
      <c r="JUE136" s="4"/>
      <c r="JUF136" s="4"/>
      <c r="JUG136" s="4"/>
      <c r="JUH136" s="4"/>
      <c r="JUI136" s="4"/>
      <c r="JUJ136" s="4"/>
      <c r="JUK136" s="4"/>
      <c r="JUL136" s="4"/>
      <c r="JUM136" s="4"/>
      <c r="JUN136" s="4"/>
      <c r="JUO136" s="4"/>
      <c r="JUP136" s="4"/>
      <c r="JUQ136" s="4"/>
      <c r="JUR136" s="4"/>
      <c r="JUS136" s="4"/>
      <c r="JUT136" s="4"/>
      <c r="JUU136" s="4"/>
      <c r="JUV136" s="4"/>
      <c r="JUW136" s="4"/>
      <c r="JUX136" s="4"/>
      <c r="JUY136" s="4"/>
      <c r="JUZ136" s="4"/>
      <c r="JVA136" s="4"/>
      <c r="JVB136" s="4"/>
      <c r="JVC136" s="4"/>
      <c r="JVD136" s="4"/>
      <c r="JVF136" s="4"/>
      <c r="JVG136" s="4"/>
      <c r="JVH136" s="4"/>
      <c r="JVI136" s="4"/>
      <c r="JVJ136" s="4"/>
      <c r="JVL136" s="4"/>
      <c r="JVP136" s="4"/>
      <c r="JVQ136" s="4"/>
      <c r="JVR136" s="4"/>
      <c r="JVS136" s="4"/>
      <c r="JVT136" s="4"/>
      <c r="JVU136" s="4"/>
      <c r="JVV136" s="4"/>
      <c r="JVW136" s="4"/>
      <c r="JVX136" s="4"/>
      <c r="JVY136" s="4"/>
      <c r="JWA136" s="4"/>
      <c r="JWB136" s="4"/>
      <c r="JWC136" s="4"/>
      <c r="JWD136" s="4"/>
      <c r="JWE136" s="4"/>
      <c r="JWF136" s="4"/>
      <c r="JWG136" s="4"/>
      <c r="JWH136" s="4"/>
      <c r="JWI136" s="4"/>
      <c r="JWJ136" s="4"/>
      <c r="JWK136" s="4"/>
      <c r="JWL136" s="4"/>
      <c r="JWM136" s="4"/>
      <c r="JWN136" s="4"/>
      <c r="JWO136" s="4"/>
      <c r="JWP136" s="4"/>
      <c r="JWQ136" s="4"/>
      <c r="JWR136" s="4"/>
      <c r="JWS136" s="4"/>
      <c r="JWT136" s="4"/>
      <c r="JWU136" s="4"/>
      <c r="JWV136" s="4"/>
      <c r="JWW136" s="4"/>
      <c r="JWX136" s="4"/>
      <c r="JWY136" s="4"/>
      <c r="JWZ136" s="4"/>
      <c r="JXA136" s="4"/>
      <c r="JXB136" s="4"/>
      <c r="JXC136" s="4"/>
      <c r="JXD136" s="4"/>
      <c r="JXE136" s="4"/>
      <c r="JXF136" s="4"/>
      <c r="JXG136" s="4"/>
      <c r="JXH136" s="4"/>
      <c r="JXI136" s="4"/>
      <c r="JXJ136" s="4"/>
      <c r="JXK136" s="4"/>
      <c r="JXL136" s="4"/>
      <c r="JXM136" s="4"/>
      <c r="JXN136" s="4"/>
      <c r="JXO136" s="4"/>
      <c r="JXP136" s="4"/>
      <c r="JXQ136" s="4"/>
      <c r="JXR136" s="4"/>
      <c r="JXS136" s="4"/>
      <c r="JXT136" s="4"/>
      <c r="JXU136" s="4"/>
      <c r="JXV136" s="4"/>
      <c r="JXW136" s="4"/>
      <c r="JXX136" s="4"/>
      <c r="JXY136" s="4"/>
      <c r="JXZ136" s="4"/>
      <c r="JYA136" s="4"/>
      <c r="JYB136" s="4"/>
      <c r="JYC136" s="4"/>
      <c r="JYD136" s="4"/>
      <c r="JYE136" s="4"/>
      <c r="JYF136" s="4"/>
      <c r="JYG136" s="4"/>
      <c r="JYH136" s="4"/>
      <c r="JYI136" s="4"/>
      <c r="JYJ136" s="4"/>
      <c r="JYK136" s="4"/>
      <c r="JYL136" s="4"/>
      <c r="JYM136" s="4"/>
      <c r="JYN136" s="4"/>
      <c r="JYO136" s="4"/>
      <c r="JYP136" s="4"/>
      <c r="JYQ136" s="4"/>
      <c r="JYR136" s="4"/>
      <c r="JYS136" s="4"/>
      <c r="JYT136" s="4"/>
      <c r="JYU136" s="4"/>
      <c r="JYV136" s="4"/>
      <c r="JYW136" s="4"/>
      <c r="JYX136" s="4"/>
      <c r="JYY136" s="4"/>
      <c r="JYZ136" s="4"/>
      <c r="JZA136" s="4"/>
      <c r="JZB136" s="4"/>
      <c r="JZC136" s="4"/>
      <c r="JZD136" s="4"/>
      <c r="JZE136" s="4"/>
      <c r="JZF136" s="4"/>
      <c r="JZG136" s="4"/>
      <c r="JZH136" s="4"/>
      <c r="JZI136" s="4"/>
      <c r="JZJ136" s="4"/>
      <c r="JZK136" s="4"/>
      <c r="JZL136" s="4"/>
      <c r="JZM136" s="4"/>
      <c r="JZN136" s="4"/>
      <c r="JZO136" s="4"/>
      <c r="JZP136" s="4"/>
      <c r="JZQ136" s="4"/>
      <c r="JZR136" s="4"/>
      <c r="JZS136" s="4"/>
      <c r="JZT136" s="4"/>
      <c r="JZU136" s="4"/>
      <c r="JZV136" s="4"/>
      <c r="JZW136" s="4"/>
      <c r="JZX136" s="4"/>
      <c r="JZY136" s="4"/>
      <c r="JZZ136" s="4"/>
      <c r="KAA136" s="4"/>
      <c r="KAB136" s="4"/>
      <c r="KAC136" s="4"/>
      <c r="KAD136" s="4"/>
      <c r="KAE136" s="4"/>
      <c r="KAF136" s="4"/>
      <c r="KAG136" s="4"/>
      <c r="KAH136" s="4"/>
      <c r="KAI136" s="4"/>
      <c r="KAJ136" s="4"/>
      <c r="KAK136" s="4"/>
      <c r="KAL136" s="4"/>
      <c r="KAM136" s="4"/>
      <c r="KAN136" s="4"/>
      <c r="KAO136" s="4"/>
      <c r="KAP136" s="4"/>
      <c r="KAQ136" s="4"/>
      <c r="KAR136" s="4"/>
      <c r="KAS136" s="4"/>
      <c r="KAT136" s="4"/>
      <c r="KAU136" s="4"/>
      <c r="KAV136" s="4"/>
      <c r="KAW136" s="4"/>
      <c r="KAX136" s="4"/>
      <c r="KAY136" s="4"/>
      <c r="KAZ136" s="4"/>
      <c r="KBA136" s="4"/>
      <c r="KBB136" s="4"/>
      <c r="KBC136" s="4"/>
      <c r="KBD136" s="4"/>
      <c r="KBE136" s="4"/>
      <c r="KBF136" s="4"/>
      <c r="KBG136" s="4"/>
      <c r="KBH136" s="4"/>
      <c r="KBI136" s="4"/>
      <c r="KBJ136" s="4"/>
      <c r="KBK136" s="4"/>
      <c r="KBL136" s="4"/>
      <c r="KBM136" s="4"/>
      <c r="KBN136" s="4"/>
      <c r="KBO136" s="4"/>
      <c r="KBP136" s="4"/>
      <c r="KBQ136" s="4"/>
      <c r="KBR136" s="4"/>
      <c r="KBS136" s="4"/>
      <c r="KBT136" s="4"/>
      <c r="KBU136" s="4"/>
      <c r="KBV136" s="4"/>
      <c r="KBW136" s="4"/>
      <c r="KBX136" s="4"/>
      <c r="KBY136" s="4"/>
      <c r="KBZ136" s="4"/>
      <c r="KCA136" s="4"/>
      <c r="KCB136" s="4"/>
      <c r="KCC136" s="4"/>
      <c r="KCD136" s="4"/>
      <c r="KCE136" s="4"/>
      <c r="KCF136" s="4"/>
      <c r="KCG136" s="4"/>
      <c r="KCH136" s="4"/>
      <c r="KCI136" s="4"/>
      <c r="KCJ136" s="4"/>
      <c r="KCK136" s="4"/>
      <c r="KCL136" s="4"/>
      <c r="KCM136" s="4"/>
      <c r="KCN136" s="4"/>
      <c r="KCO136" s="4"/>
      <c r="KCP136" s="4"/>
      <c r="KCQ136" s="4"/>
      <c r="KCR136" s="4"/>
      <c r="KCS136" s="4"/>
      <c r="KCT136" s="4"/>
      <c r="KCU136" s="4"/>
      <c r="KCV136" s="4"/>
      <c r="KCW136" s="4"/>
      <c r="KCX136" s="4"/>
      <c r="KCY136" s="4"/>
      <c r="KCZ136" s="4"/>
      <c r="KDA136" s="4"/>
      <c r="KDB136" s="4"/>
      <c r="KDC136" s="4"/>
      <c r="KDD136" s="4"/>
      <c r="KDE136" s="4"/>
      <c r="KDF136" s="4"/>
      <c r="KDG136" s="4"/>
      <c r="KDH136" s="4"/>
      <c r="KDI136" s="4"/>
      <c r="KDJ136" s="4"/>
      <c r="KDK136" s="4"/>
      <c r="KDL136" s="4"/>
      <c r="KDM136" s="4"/>
      <c r="KDN136" s="4"/>
      <c r="KDO136" s="4"/>
      <c r="KDP136" s="4"/>
      <c r="KDQ136" s="4"/>
      <c r="KDR136" s="4"/>
      <c r="KDS136" s="4"/>
      <c r="KDT136" s="4"/>
      <c r="KDU136" s="4"/>
      <c r="KDV136" s="4"/>
      <c r="KDW136" s="4"/>
      <c r="KDX136" s="4"/>
      <c r="KDY136" s="4"/>
      <c r="KDZ136" s="4"/>
      <c r="KEA136" s="4"/>
      <c r="KEB136" s="4"/>
      <c r="KEC136" s="4"/>
      <c r="KED136" s="4"/>
      <c r="KEE136" s="4"/>
      <c r="KEF136" s="4"/>
      <c r="KEG136" s="4"/>
      <c r="KEH136" s="4"/>
      <c r="KEI136" s="4"/>
      <c r="KEJ136" s="4"/>
      <c r="KEK136" s="4"/>
      <c r="KEL136" s="4"/>
      <c r="KEM136" s="4"/>
      <c r="KEN136" s="4"/>
      <c r="KEO136" s="4"/>
      <c r="KEP136" s="4"/>
      <c r="KEQ136" s="4"/>
      <c r="KER136" s="4"/>
      <c r="KES136" s="4"/>
      <c r="KET136" s="4"/>
      <c r="KEU136" s="4"/>
      <c r="KEV136" s="4"/>
      <c r="KEW136" s="4"/>
      <c r="KEX136" s="4"/>
      <c r="KEY136" s="4"/>
      <c r="KEZ136" s="4"/>
      <c r="KFB136" s="4"/>
      <c r="KFC136" s="4"/>
      <c r="KFD136" s="4"/>
      <c r="KFE136" s="4"/>
      <c r="KFF136" s="4"/>
      <c r="KFH136" s="4"/>
      <c r="KFL136" s="4"/>
      <c r="KFM136" s="4"/>
      <c r="KFN136" s="4"/>
      <c r="KFO136" s="4"/>
      <c r="KFP136" s="4"/>
      <c r="KFQ136" s="4"/>
      <c r="KFR136" s="4"/>
      <c r="KFS136" s="4"/>
      <c r="KFT136" s="4"/>
      <c r="KFU136" s="4"/>
      <c r="KFW136" s="4"/>
      <c r="KFX136" s="4"/>
      <c r="KFY136" s="4"/>
      <c r="KFZ136" s="4"/>
      <c r="KGA136" s="4"/>
      <c r="KGB136" s="4"/>
      <c r="KGC136" s="4"/>
      <c r="KGD136" s="4"/>
      <c r="KGE136" s="4"/>
      <c r="KGF136" s="4"/>
      <c r="KGG136" s="4"/>
      <c r="KGH136" s="4"/>
      <c r="KGI136" s="4"/>
      <c r="KGJ136" s="4"/>
      <c r="KGK136" s="4"/>
      <c r="KGL136" s="4"/>
      <c r="KGM136" s="4"/>
      <c r="KGN136" s="4"/>
      <c r="KGO136" s="4"/>
      <c r="KGP136" s="4"/>
      <c r="KGQ136" s="4"/>
      <c r="KGR136" s="4"/>
      <c r="KGS136" s="4"/>
      <c r="KGT136" s="4"/>
      <c r="KGU136" s="4"/>
      <c r="KGV136" s="4"/>
      <c r="KGW136" s="4"/>
      <c r="KGX136" s="4"/>
      <c r="KGY136" s="4"/>
      <c r="KGZ136" s="4"/>
      <c r="KHA136" s="4"/>
      <c r="KHB136" s="4"/>
      <c r="KHC136" s="4"/>
      <c r="KHD136" s="4"/>
      <c r="KHE136" s="4"/>
      <c r="KHF136" s="4"/>
      <c r="KHG136" s="4"/>
      <c r="KHH136" s="4"/>
      <c r="KHI136" s="4"/>
      <c r="KHJ136" s="4"/>
      <c r="KHK136" s="4"/>
      <c r="KHL136" s="4"/>
      <c r="KHM136" s="4"/>
      <c r="KHN136" s="4"/>
      <c r="KHO136" s="4"/>
      <c r="KHP136" s="4"/>
      <c r="KHQ136" s="4"/>
      <c r="KHR136" s="4"/>
      <c r="KHS136" s="4"/>
      <c r="KHT136" s="4"/>
      <c r="KHU136" s="4"/>
      <c r="KHV136" s="4"/>
      <c r="KHW136" s="4"/>
      <c r="KHX136" s="4"/>
      <c r="KHY136" s="4"/>
      <c r="KHZ136" s="4"/>
      <c r="KIA136" s="4"/>
      <c r="KIB136" s="4"/>
      <c r="KIC136" s="4"/>
      <c r="KID136" s="4"/>
      <c r="KIE136" s="4"/>
      <c r="KIF136" s="4"/>
      <c r="KIG136" s="4"/>
      <c r="KIH136" s="4"/>
      <c r="KII136" s="4"/>
      <c r="KIJ136" s="4"/>
      <c r="KIK136" s="4"/>
      <c r="KIL136" s="4"/>
      <c r="KIM136" s="4"/>
      <c r="KIN136" s="4"/>
      <c r="KIO136" s="4"/>
      <c r="KIP136" s="4"/>
      <c r="KIQ136" s="4"/>
      <c r="KIR136" s="4"/>
      <c r="KIS136" s="4"/>
      <c r="KIT136" s="4"/>
      <c r="KIU136" s="4"/>
      <c r="KIV136" s="4"/>
      <c r="KIW136" s="4"/>
      <c r="KIX136" s="4"/>
      <c r="KIY136" s="4"/>
      <c r="KIZ136" s="4"/>
      <c r="KJA136" s="4"/>
      <c r="KJB136" s="4"/>
      <c r="KJC136" s="4"/>
      <c r="KJD136" s="4"/>
      <c r="KJE136" s="4"/>
      <c r="KJF136" s="4"/>
      <c r="KJG136" s="4"/>
      <c r="KJH136" s="4"/>
      <c r="KJI136" s="4"/>
      <c r="KJJ136" s="4"/>
      <c r="KJK136" s="4"/>
      <c r="KJL136" s="4"/>
      <c r="KJM136" s="4"/>
      <c r="KJN136" s="4"/>
      <c r="KJO136" s="4"/>
      <c r="KJP136" s="4"/>
      <c r="KJQ136" s="4"/>
      <c r="KJR136" s="4"/>
      <c r="KJS136" s="4"/>
      <c r="KJT136" s="4"/>
      <c r="KJU136" s="4"/>
      <c r="KJV136" s="4"/>
      <c r="KJW136" s="4"/>
      <c r="KJX136" s="4"/>
      <c r="KJY136" s="4"/>
      <c r="KJZ136" s="4"/>
      <c r="KKA136" s="4"/>
      <c r="KKB136" s="4"/>
      <c r="KKC136" s="4"/>
      <c r="KKD136" s="4"/>
      <c r="KKE136" s="4"/>
      <c r="KKF136" s="4"/>
      <c r="KKG136" s="4"/>
      <c r="KKH136" s="4"/>
      <c r="KKI136" s="4"/>
      <c r="KKJ136" s="4"/>
      <c r="KKK136" s="4"/>
      <c r="KKL136" s="4"/>
      <c r="KKM136" s="4"/>
      <c r="KKN136" s="4"/>
      <c r="KKO136" s="4"/>
      <c r="KKP136" s="4"/>
      <c r="KKQ136" s="4"/>
      <c r="KKR136" s="4"/>
      <c r="KKS136" s="4"/>
      <c r="KKT136" s="4"/>
      <c r="KKU136" s="4"/>
      <c r="KKV136" s="4"/>
      <c r="KKW136" s="4"/>
      <c r="KKX136" s="4"/>
      <c r="KKY136" s="4"/>
      <c r="KKZ136" s="4"/>
      <c r="KLA136" s="4"/>
      <c r="KLB136" s="4"/>
      <c r="KLC136" s="4"/>
      <c r="KLD136" s="4"/>
      <c r="KLE136" s="4"/>
      <c r="KLF136" s="4"/>
      <c r="KLG136" s="4"/>
      <c r="KLH136" s="4"/>
      <c r="KLI136" s="4"/>
      <c r="KLJ136" s="4"/>
      <c r="KLK136" s="4"/>
      <c r="KLL136" s="4"/>
      <c r="KLM136" s="4"/>
      <c r="KLN136" s="4"/>
      <c r="KLO136" s="4"/>
      <c r="KLP136" s="4"/>
      <c r="KLQ136" s="4"/>
      <c r="KLR136" s="4"/>
      <c r="KLS136" s="4"/>
      <c r="KLT136" s="4"/>
      <c r="KLU136" s="4"/>
      <c r="KLV136" s="4"/>
      <c r="KLW136" s="4"/>
      <c r="KLX136" s="4"/>
      <c r="KLY136" s="4"/>
      <c r="KLZ136" s="4"/>
      <c r="KMA136" s="4"/>
      <c r="KMB136" s="4"/>
      <c r="KMC136" s="4"/>
      <c r="KMD136" s="4"/>
      <c r="KME136" s="4"/>
      <c r="KMF136" s="4"/>
      <c r="KMG136" s="4"/>
      <c r="KMH136" s="4"/>
      <c r="KMI136" s="4"/>
      <c r="KMJ136" s="4"/>
      <c r="KMK136" s="4"/>
      <c r="KML136" s="4"/>
      <c r="KMM136" s="4"/>
      <c r="KMN136" s="4"/>
      <c r="KMO136" s="4"/>
      <c r="KMP136" s="4"/>
      <c r="KMQ136" s="4"/>
      <c r="KMR136" s="4"/>
      <c r="KMS136" s="4"/>
      <c r="KMT136" s="4"/>
      <c r="KMU136" s="4"/>
      <c r="KMV136" s="4"/>
      <c r="KMW136" s="4"/>
      <c r="KMX136" s="4"/>
      <c r="KMY136" s="4"/>
      <c r="KMZ136" s="4"/>
      <c r="KNA136" s="4"/>
      <c r="KNB136" s="4"/>
      <c r="KNC136" s="4"/>
      <c r="KND136" s="4"/>
      <c r="KNE136" s="4"/>
      <c r="KNF136" s="4"/>
      <c r="KNG136" s="4"/>
      <c r="KNH136" s="4"/>
      <c r="KNI136" s="4"/>
      <c r="KNJ136" s="4"/>
      <c r="KNK136" s="4"/>
      <c r="KNL136" s="4"/>
      <c r="KNM136" s="4"/>
      <c r="KNN136" s="4"/>
      <c r="KNO136" s="4"/>
      <c r="KNP136" s="4"/>
      <c r="KNQ136" s="4"/>
      <c r="KNR136" s="4"/>
      <c r="KNS136" s="4"/>
      <c r="KNT136" s="4"/>
      <c r="KNU136" s="4"/>
      <c r="KNV136" s="4"/>
      <c r="KNW136" s="4"/>
      <c r="KNX136" s="4"/>
      <c r="KNY136" s="4"/>
      <c r="KNZ136" s="4"/>
      <c r="KOA136" s="4"/>
      <c r="KOB136" s="4"/>
      <c r="KOC136" s="4"/>
      <c r="KOD136" s="4"/>
      <c r="KOE136" s="4"/>
      <c r="KOF136" s="4"/>
      <c r="KOG136" s="4"/>
      <c r="KOH136" s="4"/>
      <c r="KOI136" s="4"/>
      <c r="KOJ136" s="4"/>
      <c r="KOK136" s="4"/>
      <c r="KOL136" s="4"/>
      <c r="KOM136" s="4"/>
      <c r="KON136" s="4"/>
      <c r="KOO136" s="4"/>
      <c r="KOP136" s="4"/>
      <c r="KOQ136" s="4"/>
      <c r="KOR136" s="4"/>
      <c r="KOS136" s="4"/>
      <c r="KOT136" s="4"/>
      <c r="KOU136" s="4"/>
      <c r="KOV136" s="4"/>
      <c r="KOX136" s="4"/>
      <c r="KOY136" s="4"/>
      <c r="KOZ136" s="4"/>
      <c r="KPA136" s="4"/>
      <c r="KPB136" s="4"/>
      <c r="KPD136" s="4"/>
      <c r="KPH136" s="4"/>
      <c r="KPI136" s="4"/>
      <c r="KPJ136" s="4"/>
      <c r="KPK136" s="4"/>
      <c r="KPL136" s="4"/>
      <c r="KPM136" s="4"/>
      <c r="KPN136" s="4"/>
      <c r="KPO136" s="4"/>
      <c r="KPP136" s="4"/>
      <c r="KPQ136" s="4"/>
      <c r="KPS136" s="4"/>
      <c r="KPT136" s="4"/>
      <c r="KPU136" s="4"/>
      <c r="KPV136" s="4"/>
      <c r="KPW136" s="4"/>
      <c r="KPX136" s="4"/>
      <c r="KPY136" s="4"/>
      <c r="KPZ136" s="4"/>
      <c r="KQA136" s="4"/>
      <c r="KQB136" s="4"/>
      <c r="KQC136" s="4"/>
      <c r="KQD136" s="4"/>
      <c r="KQE136" s="4"/>
      <c r="KQF136" s="4"/>
      <c r="KQG136" s="4"/>
      <c r="KQH136" s="4"/>
      <c r="KQI136" s="4"/>
      <c r="KQJ136" s="4"/>
      <c r="KQK136" s="4"/>
      <c r="KQL136" s="4"/>
      <c r="KQM136" s="4"/>
      <c r="KQN136" s="4"/>
      <c r="KQO136" s="4"/>
      <c r="KQP136" s="4"/>
      <c r="KQQ136" s="4"/>
      <c r="KQR136" s="4"/>
      <c r="KQS136" s="4"/>
      <c r="KQT136" s="4"/>
      <c r="KQU136" s="4"/>
      <c r="KQV136" s="4"/>
      <c r="KQW136" s="4"/>
      <c r="KQX136" s="4"/>
      <c r="KQY136" s="4"/>
      <c r="KQZ136" s="4"/>
      <c r="KRA136" s="4"/>
      <c r="KRB136" s="4"/>
      <c r="KRC136" s="4"/>
      <c r="KRD136" s="4"/>
      <c r="KRE136" s="4"/>
      <c r="KRF136" s="4"/>
      <c r="KRG136" s="4"/>
      <c r="KRH136" s="4"/>
      <c r="KRI136" s="4"/>
      <c r="KRJ136" s="4"/>
      <c r="KRK136" s="4"/>
      <c r="KRL136" s="4"/>
      <c r="KRM136" s="4"/>
      <c r="KRN136" s="4"/>
      <c r="KRO136" s="4"/>
      <c r="KRP136" s="4"/>
      <c r="KRQ136" s="4"/>
      <c r="KRR136" s="4"/>
      <c r="KRS136" s="4"/>
      <c r="KRT136" s="4"/>
      <c r="KRU136" s="4"/>
      <c r="KRV136" s="4"/>
      <c r="KRW136" s="4"/>
      <c r="KRX136" s="4"/>
      <c r="KRY136" s="4"/>
      <c r="KRZ136" s="4"/>
      <c r="KSA136" s="4"/>
      <c r="KSB136" s="4"/>
      <c r="KSC136" s="4"/>
      <c r="KSD136" s="4"/>
      <c r="KSE136" s="4"/>
      <c r="KSF136" s="4"/>
      <c r="KSG136" s="4"/>
      <c r="KSH136" s="4"/>
      <c r="KSI136" s="4"/>
      <c r="KSJ136" s="4"/>
      <c r="KSK136" s="4"/>
      <c r="KSL136" s="4"/>
      <c r="KSM136" s="4"/>
      <c r="KSN136" s="4"/>
      <c r="KSO136" s="4"/>
      <c r="KSP136" s="4"/>
      <c r="KSQ136" s="4"/>
      <c r="KSR136" s="4"/>
      <c r="KSS136" s="4"/>
      <c r="KST136" s="4"/>
      <c r="KSU136" s="4"/>
      <c r="KSV136" s="4"/>
      <c r="KSW136" s="4"/>
      <c r="KSX136" s="4"/>
      <c r="KSY136" s="4"/>
      <c r="KSZ136" s="4"/>
      <c r="KTA136" s="4"/>
      <c r="KTB136" s="4"/>
      <c r="KTC136" s="4"/>
      <c r="KTD136" s="4"/>
      <c r="KTE136" s="4"/>
      <c r="KTF136" s="4"/>
      <c r="KTG136" s="4"/>
      <c r="KTH136" s="4"/>
      <c r="KTI136" s="4"/>
      <c r="KTJ136" s="4"/>
      <c r="KTK136" s="4"/>
      <c r="KTL136" s="4"/>
      <c r="KTM136" s="4"/>
      <c r="KTN136" s="4"/>
      <c r="KTO136" s="4"/>
      <c r="KTP136" s="4"/>
      <c r="KTQ136" s="4"/>
      <c r="KTR136" s="4"/>
      <c r="KTS136" s="4"/>
      <c r="KTT136" s="4"/>
      <c r="KTU136" s="4"/>
      <c r="KTV136" s="4"/>
      <c r="KTW136" s="4"/>
      <c r="KTX136" s="4"/>
      <c r="KTY136" s="4"/>
      <c r="KTZ136" s="4"/>
      <c r="KUA136" s="4"/>
      <c r="KUB136" s="4"/>
      <c r="KUC136" s="4"/>
      <c r="KUD136" s="4"/>
      <c r="KUE136" s="4"/>
      <c r="KUF136" s="4"/>
      <c r="KUG136" s="4"/>
      <c r="KUH136" s="4"/>
      <c r="KUI136" s="4"/>
      <c r="KUJ136" s="4"/>
      <c r="KUK136" s="4"/>
      <c r="KUL136" s="4"/>
      <c r="KUM136" s="4"/>
      <c r="KUN136" s="4"/>
      <c r="KUO136" s="4"/>
      <c r="KUP136" s="4"/>
      <c r="KUQ136" s="4"/>
      <c r="KUR136" s="4"/>
      <c r="KUS136" s="4"/>
      <c r="KUT136" s="4"/>
      <c r="KUU136" s="4"/>
      <c r="KUV136" s="4"/>
      <c r="KUW136" s="4"/>
      <c r="KUX136" s="4"/>
      <c r="KUY136" s="4"/>
      <c r="KUZ136" s="4"/>
      <c r="KVA136" s="4"/>
      <c r="KVB136" s="4"/>
      <c r="KVC136" s="4"/>
      <c r="KVD136" s="4"/>
      <c r="KVE136" s="4"/>
      <c r="KVF136" s="4"/>
      <c r="KVG136" s="4"/>
      <c r="KVH136" s="4"/>
      <c r="KVI136" s="4"/>
      <c r="KVJ136" s="4"/>
      <c r="KVK136" s="4"/>
      <c r="KVL136" s="4"/>
      <c r="KVM136" s="4"/>
      <c r="KVN136" s="4"/>
      <c r="KVO136" s="4"/>
      <c r="KVP136" s="4"/>
      <c r="KVQ136" s="4"/>
      <c r="KVR136" s="4"/>
      <c r="KVS136" s="4"/>
      <c r="KVT136" s="4"/>
      <c r="KVU136" s="4"/>
      <c r="KVV136" s="4"/>
      <c r="KVW136" s="4"/>
      <c r="KVX136" s="4"/>
      <c r="KVY136" s="4"/>
      <c r="KVZ136" s="4"/>
      <c r="KWA136" s="4"/>
      <c r="KWB136" s="4"/>
      <c r="KWC136" s="4"/>
      <c r="KWD136" s="4"/>
      <c r="KWE136" s="4"/>
      <c r="KWF136" s="4"/>
      <c r="KWG136" s="4"/>
      <c r="KWH136" s="4"/>
      <c r="KWI136" s="4"/>
      <c r="KWJ136" s="4"/>
      <c r="KWK136" s="4"/>
      <c r="KWL136" s="4"/>
      <c r="KWM136" s="4"/>
      <c r="KWN136" s="4"/>
      <c r="KWO136" s="4"/>
      <c r="KWP136" s="4"/>
      <c r="KWQ136" s="4"/>
      <c r="KWR136" s="4"/>
      <c r="KWS136" s="4"/>
      <c r="KWT136" s="4"/>
      <c r="KWU136" s="4"/>
      <c r="KWV136" s="4"/>
      <c r="KWW136" s="4"/>
      <c r="KWX136" s="4"/>
      <c r="KWY136" s="4"/>
      <c r="KWZ136" s="4"/>
      <c r="KXA136" s="4"/>
      <c r="KXB136" s="4"/>
      <c r="KXC136" s="4"/>
      <c r="KXD136" s="4"/>
      <c r="KXE136" s="4"/>
      <c r="KXF136" s="4"/>
      <c r="KXG136" s="4"/>
      <c r="KXH136" s="4"/>
      <c r="KXI136" s="4"/>
      <c r="KXJ136" s="4"/>
      <c r="KXK136" s="4"/>
      <c r="KXL136" s="4"/>
      <c r="KXM136" s="4"/>
      <c r="KXN136" s="4"/>
      <c r="KXO136" s="4"/>
      <c r="KXP136" s="4"/>
      <c r="KXQ136" s="4"/>
      <c r="KXR136" s="4"/>
      <c r="KXS136" s="4"/>
      <c r="KXT136" s="4"/>
      <c r="KXU136" s="4"/>
      <c r="KXV136" s="4"/>
      <c r="KXW136" s="4"/>
      <c r="KXX136" s="4"/>
      <c r="KXY136" s="4"/>
      <c r="KXZ136" s="4"/>
      <c r="KYA136" s="4"/>
      <c r="KYB136" s="4"/>
      <c r="KYC136" s="4"/>
      <c r="KYD136" s="4"/>
      <c r="KYE136" s="4"/>
      <c r="KYF136" s="4"/>
      <c r="KYG136" s="4"/>
      <c r="KYH136" s="4"/>
      <c r="KYI136" s="4"/>
      <c r="KYJ136" s="4"/>
      <c r="KYK136" s="4"/>
      <c r="KYL136" s="4"/>
      <c r="KYM136" s="4"/>
      <c r="KYN136" s="4"/>
      <c r="KYO136" s="4"/>
      <c r="KYP136" s="4"/>
      <c r="KYQ136" s="4"/>
      <c r="KYR136" s="4"/>
      <c r="KYT136" s="4"/>
      <c r="KYU136" s="4"/>
      <c r="KYV136" s="4"/>
      <c r="KYW136" s="4"/>
      <c r="KYX136" s="4"/>
      <c r="KYZ136" s="4"/>
      <c r="KZD136" s="4"/>
      <c r="KZE136" s="4"/>
      <c r="KZF136" s="4"/>
      <c r="KZG136" s="4"/>
      <c r="KZH136" s="4"/>
      <c r="KZI136" s="4"/>
      <c r="KZJ136" s="4"/>
      <c r="KZK136" s="4"/>
      <c r="KZL136" s="4"/>
      <c r="KZM136" s="4"/>
      <c r="KZO136" s="4"/>
      <c r="KZP136" s="4"/>
      <c r="KZQ136" s="4"/>
      <c r="KZR136" s="4"/>
      <c r="KZS136" s="4"/>
      <c r="KZT136" s="4"/>
      <c r="KZU136" s="4"/>
      <c r="KZV136" s="4"/>
      <c r="KZW136" s="4"/>
      <c r="KZX136" s="4"/>
      <c r="KZY136" s="4"/>
      <c r="KZZ136" s="4"/>
      <c r="LAA136" s="4"/>
      <c r="LAB136" s="4"/>
      <c r="LAC136" s="4"/>
      <c r="LAD136" s="4"/>
      <c r="LAE136" s="4"/>
      <c r="LAF136" s="4"/>
      <c r="LAG136" s="4"/>
      <c r="LAH136" s="4"/>
      <c r="LAI136" s="4"/>
      <c r="LAJ136" s="4"/>
      <c r="LAK136" s="4"/>
      <c r="LAL136" s="4"/>
      <c r="LAM136" s="4"/>
      <c r="LAN136" s="4"/>
      <c r="LAO136" s="4"/>
      <c r="LAP136" s="4"/>
      <c r="LAQ136" s="4"/>
      <c r="LAR136" s="4"/>
      <c r="LAS136" s="4"/>
      <c r="LAT136" s="4"/>
      <c r="LAU136" s="4"/>
      <c r="LAV136" s="4"/>
      <c r="LAW136" s="4"/>
      <c r="LAX136" s="4"/>
      <c r="LAY136" s="4"/>
      <c r="LAZ136" s="4"/>
      <c r="LBA136" s="4"/>
      <c r="LBB136" s="4"/>
      <c r="LBC136" s="4"/>
      <c r="LBD136" s="4"/>
      <c r="LBE136" s="4"/>
      <c r="LBF136" s="4"/>
      <c r="LBG136" s="4"/>
      <c r="LBH136" s="4"/>
      <c r="LBI136" s="4"/>
      <c r="LBJ136" s="4"/>
      <c r="LBK136" s="4"/>
      <c r="LBL136" s="4"/>
      <c r="LBM136" s="4"/>
      <c r="LBN136" s="4"/>
      <c r="LBO136" s="4"/>
      <c r="LBP136" s="4"/>
      <c r="LBQ136" s="4"/>
      <c r="LBR136" s="4"/>
      <c r="LBS136" s="4"/>
      <c r="LBT136" s="4"/>
      <c r="LBU136" s="4"/>
      <c r="LBV136" s="4"/>
      <c r="LBW136" s="4"/>
      <c r="LBX136" s="4"/>
      <c r="LBY136" s="4"/>
      <c r="LBZ136" s="4"/>
      <c r="LCA136" s="4"/>
      <c r="LCB136" s="4"/>
      <c r="LCC136" s="4"/>
      <c r="LCD136" s="4"/>
      <c r="LCE136" s="4"/>
      <c r="LCF136" s="4"/>
      <c r="LCG136" s="4"/>
      <c r="LCH136" s="4"/>
      <c r="LCI136" s="4"/>
      <c r="LCJ136" s="4"/>
      <c r="LCK136" s="4"/>
      <c r="LCL136" s="4"/>
      <c r="LCM136" s="4"/>
      <c r="LCN136" s="4"/>
      <c r="LCO136" s="4"/>
      <c r="LCP136" s="4"/>
      <c r="LCQ136" s="4"/>
      <c r="LCR136" s="4"/>
      <c r="LCS136" s="4"/>
      <c r="LCT136" s="4"/>
      <c r="LCU136" s="4"/>
      <c r="LCV136" s="4"/>
      <c r="LCW136" s="4"/>
      <c r="LCX136" s="4"/>
      <c r="LCY136" s="4"/>
      <c r="LCZ136" s="4"/>
      <c r="LDA136" s="4"/>
      <c r="LDB136" s="4"/>
      <c r="LDC136" s="4"/>
      <c r="LDD136" s="4"/>
      <c r="LDE136" s="4"/>
      <c r="LDF136" s="4"/>
      <c r="LDG136" s="4"/>
      <c r="LDH136" s="4"/>
      <c r="LDI136" s="4"/>
      <c r="LDJ136" s="4"/>
      <c r="LDK136" s="4"/>
      <c r="LDL136" s="4"/>
      <c r="LDM136" s="4"/>
      <c r="LDN136" s="4"/>
      <c r="LDO136" s="4"/>
      <c r="LDP136" s="4"/>
      <c r="LDQ136" s="4"/>
      <c r="LDR136" s="4"/>
      <c r="LDS136" s="4"/>
      <c r="LDT136" s="4"/>
      <c r="LDU136" s="4"/>
      <c r="LDV136" s="4"/>
      <c r="LDW136" s="4"/>
      <c r="LDX136" s="4"/>
      <c r="LDY136" s="4"/>
      <c r="LDZ136" s="4"/>
      <c r="LEA136" s="4"/>
      <c r="LEB136" s="4"/>
      <c r="LEC136" s="4"/>
      <c r="LED136" s="4"/>
      <c r="LEE136" s="4"/>
      <c r="LEF136" s="4"/>
      <c r="LEG136" s="4"/>
      <c r="LEH136" s="4"/>
      <c r="LEI136" s="4"/>
      <c r="LEJ136" s="4"/>
      <c r="LEK136" s="4"/>
      <c r="LEL136" s="4"/>
      <c r="LEM136" s="4"/>
      <c r="LEN136" s="4"/>
      <c r="LEO136" s="4"/>
      <c r="LEP136" s="4"/>
      <c r="LEQ136" s="4"/>
      <c r="LER136" s="4"/>
      <c r="LES136" s="4"/>
      <c r="LET136" s="4"/>
      <c r="LEU136" s="4"/>
      <c r="LEV136" s="4"/>
      <c r="LEW136" s="4"/>
      <c r="LEX136" s="4"/>
      <c r="LEY136" s="4"/>
      <c r="LEZ136" s="4"/>
      <c r="LFA136" s="4"/>
      <c r="LFB136" s="4"/>
      <c r="LFC136" s="4"/>
      <c r="LFD136" s="4"/>
      <c r="LFE136" s="4"/>
      <c r="LFF136" s="4"/>
      <c r="LFG136" s="4"/>
      <c r="LFH136" s="4"/>
      <c r="LFI136" s="4"/>
      <c r="LFJ136" s="4"/>
      <c r="LFK136" s="4"/>
      <c r="LFL136" s="4"/>
      <c r="LFM136" s="4"/>
      <c r="LFN136" s="4"/>
      <c r="LFO136" s="4"/>
      <c r="LFP136" s="4"/>
      <c r="LFQ136" s="4"/>
      <c r="LFR136" s="4"/>
      <c r="LFS136" s="4"/>
      <c r="LFT136" s="4"/>
      <c r="LFU136" s="4"/>
      <c r="LFV136" s="4"/>
      <c r="LFW136" s="4"/>
      <c r="LFX136" s="4"/>
      <c r="LFY136" s="4"/>
      <c r="LFZ136" s="4"/>
      <c r="LGA136" s="4"/>
      <c r="LGB136" s="4"/>
      <c r="LGC136" s="4"/>
      <c r="LGD136" s="4"/>
      <c r="LGE136" s="4"/>
      <c r="LGF136" s="4"/>
      <c r="LGG136" s="4"/>
      <c r="LGH136" s="4"/>
      <c r="LGI136" s="4"/>
      <c r="LGJ136" s="4"/>
      <c r="LGK136" s="4"/>
      <c r="LGL136" s="4"/>
      <c r="LGM136" s="4"/>
      <c r="LGN136" s="4"/>
      <c r="LGO136" s="4"/>
      <c r="LGP136" s="4"/>
      <c r="LGQ136" s="4"/>
      <c r="LGR136" s="4"/>
      <c r="LGS136" s="4"/>
      <c r="LGT136" s="4"/>
      <c r="LGU136" s="4"/>
      <c r="LGV136" s="4"/>
      <c r="LGW136" s="4"/>
      <c r="LGX136" s="4"/>
      <c r="LGY136" s="4"/>
      <c r="LGZ136" s="4"/>
      <c r="LHA136" s="4"/>
      <c r="LHB136" s="4"/>
      <c r="LHC136" s="4"/>
      <c r="LHD136" s="4"/>
      <c r="LHE136" s="4"/>
      <c r="LHF136" s="4"/>
      <c r="LHG136" s="4"/>
      <c r="LHH136" s="4"/>
      <c r="LHI136" s="4"/>
      <c r="LHJ136" s="4"/>
      <c r="LHK136" s="4"/>
      <c r="LHL136" s="4"/>
      <c r="LHM136" s="4"/>
      <c r="LHN136" s="4"/>
      <c r="LHO136" s="4"/>
      <c r="LHP136" s="4"/>
      <c r="LHQ136" s="4"/>
      <c r="LHR136" s="4"/>
      <c r="LHS136" s="4"/>
      <c r="LHT136" s="4"/>
      <c r="LHU136" s="4"/>
      <c r="LHV136" s="4"/>
      <c r="LHW136" s="4"/>
      <c r="LHX136" s="4"/>
      <c r="LHY136" s="4"/>
      <c r="LHZ136" s="4"/>
      <c r="LIA136" s="4"/>
      <c r="LIB136" s="4"/>
      <c r="LIC136" s="4"/>
      <c r="LID136" s="4"/>
      <c r="LIE136" s="4"/>
      <c r="LIF136" s="4"/>
      <c r="LIG136" s="4"/>
      <c r="LIH136" s="4"/>
      <c r="LII136" s="4"/>
      <c r="LIJ136" s="4"/>
      <c r="LIK136" s="4"/>
      <c r="LIL136" s="4"/>
      <c r="LIM136" s="4"/>
      <c r="LIN136" s="4"/>
      <c r="LIP136" s="4"/>
      <c r="LIQ136" s="4"/>
      <c r="LIR136" s="4"/>
      <c r="LIS136" s="4"/>
      <c r="LIT136" s="4"/>
      <c r="LIV136" s="4"/>
      <c r="LIZ136" s="4"/>
      <c r="LJA136" s="4"/>
      <c r="LJB136" s="4"/>
      <c r="LJC136" s="4"/>
      <c r="LJD136" s="4"/>
      <c r="LJE136" s="4"/>
      <c r="LJF136" s="4"/>
      <c r="LJG136" s="4"/>
      <c r="LJH136" s="4"/>
      <c r="LJI136" s="4"/>
      <c r="LJK136" s="4"/>
      <c r="LJL136" s="4"/>
      <c r="LJM136" s="4"/>
      <c r="LJN136" s="4"/>
      <c r="LJO136" s="4"/>
      <c r="LJP136" s="4"/>
      <c r="LJQ136" s="4"/>
      <c r="LJR136" s="4"/>
      <c r="LJS136" s="4"/>
      <c r="LJT136" s="4"/>
      <c r="LJU136" s="4"/>
      <c r="LJV136" s="4"/>
      <c r="LJW136" s="4"/>
      <c r="LJX136" s="4"/>
      <c r="LJY136" s="4"/>
      <c r="LJZ136" s="4"/>
      <c r="LKA136" s="4"/>
      <c r="LKB136" s="4"/>
      <c r="LKC136" s="4"/>
      <c r="LKD136" s="4"/>
      <c r="LKE136" s="4"/>
      <c r="LKF136" s="4"/>
      <c r="LKG136" s="4"/>
      <c r="LKH136" s="4"/>
      <c r="LKI136" s="4"/>
      <c r="LKJ136" s="4"/>
      <c r="LKK136" s="4"/>
      <c r="LKL136" s="4"/>
      <c r="LKM136" s="4"/>
      <c r="LKN136" s="4"/>
      <c r="LKO136" s="4"/>
      <c r="LKP136" s="4"/>
      <c r="LKQ136" s="4"/>
      <c r="LKR136" s="4"/>
      <c r="LKS136" s="4"/>
      <c r="LKT136" s="4"/>
      <c r="LKU136" s="4"/>
      <c r="LKV136" s="4"/>
      <c r="LKW136" s="4"/>
      <c r="LKX136" s="4"/>
      <c r="LKY136" s="4"/>
      <c r="LKZ136" s="4"/>
      <c r="LLA136" s="4"/>
      <c r="LLB136" s="4"/>
      <c r="LLC136" s="4"/>
      <c r="LLD136" s="4"/>
      <c r="LLE136" s="4"/>
      <c r="LLF136" s="4"/>
      <c r="LLG136" s="4"/>
      <c r="LLH136" s="4"/>
      <c r="LLI136" s="4"/>
      <c r="LLJ136" s="4"/>
      <c r="LLK136" s="4"/>
      <c r="LLL136" s="4"/>
      <c r="LLM136" s="4"/>
      <c r="LLN136" s="4"/>
      <c r="LLO136" s="4"/>
      <c r="LLP136" s="4"/>
      <c r="LLQ136" s="4"/>
      <c r="LLR136" s="4"/>
      <c r="LLS136" s="4"/>
      <c r="LLT136" s="4"/>
      <c r="LLU136" s="4"/>
      <c r="LLV136" s="4"/>
      <c r="LLW136" s="4"/>
      <c r="LLX136" s="4"/>
      <c r="LLY136" s="4"/>
      <c r="LLZ136" s="4"/>
      <c r="LMA136" s="4"/>
      <c r="LMB136" s="4"/>
      <c r="LMC136" s="4"/>
      <c r="LMD136" s="4"/>
      <c r="LME136" s="4"/>
      <c r="LMF136" s="4"/>
      <c r="LMG136" s="4"/>
      <c r="LMH136" s="4"/>
      <c r="LMI136" s="4"/>
      <c r="LMJ136" s="4"/>
      <c r="LMK136" s="4"/>
      <c r="LML136" s="4"/>
      <c r="LMM136" s="4"/>
      <c r="LMN136" s="4"/>
      <c r="LMO136" s="4"/>
      <c r="LMP136" s="4"/>
      <c r="LMQ136" s="4"/>
      <c r="LMR136" s="4"/>
      <c r="LMS136" s="4"/>
      <c r="LMT136" s="4"/>
      <c r="LMU136" s="4"/>
      <c r="LMV136" s="4"/>
      <c r="LMW136" s="4"/>
      <c r="LMX136" s="4"/>
      <c r="LMY136" s="4"/>
      <c r="LMZ136" s="4"/>
      <c r="LNA136" s="4"/>
      <c r="LNB136" s="4"/>
      <c r="LNC136" s="4"/>
      <c r="LND136" s="4"/>
      <c r="LNE136" s="4"/>
      <c r="LNF136" s="4"/>
      <c r="LNG136" s="4"/>
      <c r="LNH136" s="4"/>
      <c r="LNI136" s="4"/>
      <c r="LNJ136" s="4"/>
      <c r="LNK136" s="4"/>
      <c r="LNL136" s="4"/>
      <c r="LNM136" s="4"/>
      <c r="LNN136" s="4"/>
      <c r="LNO136" s="4"/>
      <c r="LNP136" s="4"/>
      <c r="LNQ136" s="4"/>
      <c r="LNR136" s="4"/>
      <c r="LNS136" s="4"/>
      <c r="LNT136" s="4"/>
      <c r="LNU136" s="4"/>
      <c r="LNV136" s="4"/>
      <c r="LNW136" s="4"/>
      <c r="LNX136" s="4"/>
      <c r="LNY136" s="4"/>
      <c r="LNZ136" s="4"/>
      <c r="LOA136" s="4"/>
      <c r="LOB136" s="4"/>
      <c r="LOC136" s="4"/>
      <c r="LOD136" s="4"/>
      <c r="LOE136" s="4"/>
      <c r="LOF136" s="4"/>
      <c r="LOG136" s="4"/>
      <c r="LOH136" s="4"/>
      <c r="LOI136" s="4"/>
      <c r="LOJ136" s="4"/>
      <c r="LOK136" s="4"/>
      <c r="LOL136" s="4"/>
      <c r="LOM136" s="4"/>
      <c r="LON136" s="4"/>
      <c r="LOO136" s="4"/>
      <c r="LOP136" s="4"/>
      <c r="LOQ136" s="4"/>
      <c r="LOR136" s="4"/>
      <c r="LOS136" s="4"/>
      <c r="LOT136" s="4"/>
      <c r="LOU136" s="4"/>
      <c r="LOV136" s="4"/>
      <c r="LOW136" s="4"/>
      <c r="LOX136" s="4"/>
      <c r="LOY136" s="4"/>
      <c r="LOZ136" s="4"/>
      <c r="LPA136" s="4"/>
      <c r="LPB136" s="4"/>
      <c r="LPC136" s="4"/>
      <c r="LPD136" s="4"/>
      <c r="LPE136" s="4"/>
      <c r="LPF136" s="4"/>
      <c r="LPG136" s="4"/>
      <c r="LPH136" s="4"/>
      <c r="LPI136" s="4"/>
      <c r="LPJ136" s="4"/>
      <c r="LPK136" s="4"/>
      <c r="LPL136" s="4"/>
      <c r="LPM136" s="4"/>
      <c r="LPN136" s="4"/>
      <c r="LPO136" s="4"/>
      <c r="LPP136" s="4"/>
      <c r="LPQ136" s="4"/>
      <c r="LPR136" s="4"/>
      <c r="LPS136" s="4"/>
      <c r="LPT136" s="4"/>
      <c r="LPU136" s="4"/>
      <c r="LPV136" s="4"/>
      <c r="LPW136" s="4"/>
      <c r="LPX136" s="4"/>
      <c r="LPY136" s="4"/>
      <c r="LPZ136" s="4"/>
      <c r="LQA136" s="4"/>
      <c r="LQB136" s="4"/>
      <c r="LQC136" s="4"/>
      <c r="LQD136" s="4"/>
      <c r="LQE136" s="4"/>
      <c r="LQF136" s="4"/>
      <c r="LQG136" s="4"/>
      <c r="LQH136" s="4"/>
      <c r="LQI136" s="4"/>
      <c r="LQJ136" s="4"/>
      <c r="LQK136" s="4"/>
      <c r="LQL136" s="4"/>
      <c r="LQM136" s="4"/>
      <c r="LQN136" s="4"/>
      <c r="LQO136" s="4"/>
      <c r="LQP136" s="4"/>
      <c r="LQQ136" s="4"/>
      <c r="LQR136" s="4"/>
      <c r="LQS136" s="4"/>
      <c r="LQT136" s="4"/>
      <c r="LQU136" s="4"/>
      <c r="LQV136" s="4"/>
      <c r="LQW136" s="4"/>
      <c r="LQX136" s="4"/>
      <c r="LQY136" s="4"/>
      <c r="LQZ136" s="4"/>
      <c r="LRA136" s="4"/>
      <c r="LRB136" s="4"/>
      <c r="LRC136" s="4"/>
      <c r="LRD136" s="4"/>
      <c r="LRE136" s="4"/>
      <c r="LRF136" s="4"/>
      <c r="LRG136" s="4"/>
      <c r="LRH136" s="4"/>
      <c r="LRI136" s="4"/>
      <c r="LRJ136" s="4"/>
      <c r="LRK136" s="4"/>
      <c r="LRL136" s="4"/>
      <c r="LRM136" s="4"/>
      <c r="LRN136" s="4"/>
      <c r="LRO136" s="4"/>
      <c r="LRP136" s="4"/>
      <c r="LRQ136" s="4"/>
      <c r="LRR136" s="4"/>
      <c r="LRS136" s="4"/>
      <c r="LRT136" s="4"/>
      <c r="LRU136" s="4"/>
      <c r="LRV136" s="4"/>
      <c r="LRW136" s="4"/>
      <c r="LRX136" s="4"/>
      <c r="LRY136" s="4"/>
      <c r="LRZ136" s="4"/>
      <c r="LSA136" s="4"/>
      <c r="LSB136" s="4"/>
      <c r="LSC136" s="4"/>
      <c r="LSD136" s="4"/>
      <c r="LSE136" s="4"/>
      <c r="LSF136" s="4"/>
      <c r="LSG136" s="4"/>
      <c r="LSH136" s="4"/>
      <c r="LSI136" s="4"/>
      <c r="LSJ136" s="4"/>
      <c r="LSL136" s="4"/>
      <c r="LSM136" s="4"/>
      <c r="LSN136" s="4"/>
      <c r="LSO136" s="4"/>
      <c r="LSP136" s="4"/>
      <c r="LSR136" s="4"/>
      <c r="LSV136" s="4"/>
      <c r="LSW136" s="4"/>
      <c r="LSX136" s="4"/>
      <c r="LSY136" s="4"/>
      <c r="LSZ136" s="4"/>
      <c r="LTA136" s="4"/>
      <c r="LTB136" s="4"/>
      <c r="LTC136" s="4"/>
      <c r="LTD136" s="4"/>
      <c r="LTE136" s="4"/>
      <c r="LTG136" s="4"/>
      <c r="LTH136" s="4"/>
      <c r="LTI136" s="4"/>
      <c r="LTJ136" s="4"/>
      <c r="LTK136" s="4"/>
      <c r="LTL136" s="4"/>
      <c r="LTM136" s="4"/>
      <c r="LTN136" s="4"/>
      <c r="LTO136" s="4"/>
      <c r="LTP136" s="4"/>
      <c r="LTQ136" s="4"/>
      <c r="LTR136" s="4"/>
      <c r="LTS136" s="4"/>
      <c r="LTT136" s="4"/>
      <c r="LTU136" s="4"/>
      <c r="LTV136" s="4"/>
      <c r="LTW136" s="4"/>
      <c r="LTX136" s="4"/>
      <c r="LTY136" s="4"/>
      <c r="LTZ136" s="4"/>
      <c r="LUA136" s="4"/>
      <c r="LUB136" s="4"/>
      <c r="LUC136" s="4"/>
      <c r="LUD136" s="4"/>
      <c r="LUE136" s="4"/>
      <c r="LUF136" s="4"/>
      <c r="LUG136" s="4"/>
      <c r="LUH136" s="4"/>
      <c r="LUI136" s="4"/>
      <c r="LUJ136" s="4"/>
      <c r="LUK136" s="4"/>
      <c r="LUL136" s="4"/>
      <c r="LUM136" s="4"/>
      <c r="LUN136" s="4"/>
      <c r="LUO136" s="4"/>
      <c r="LUP136" s="4"/>
      <c r="LUQ136" s="4"/>
      <c r="LUR136" s="4"/>
      <c r="LUS136" s="4"/>
      <c r="LUT136" s="4"/>
      <c r="LUU136" s="4"/>
      <c r="LUV136" s="4"/>
      <c r="LUW136" s="4"/>
      <c r="LUX136" s="4"/>
      <c r="LUY136" s="4"/>
      <c r="LUZ136" s="4"/>
      <c r="LVA136" s="4"/>
      <c r="LVB136" s="4"/>
      <c r="LVC136" s="4"/>
      <c r="LVD136" s="4"/>
      <c r="LVE136" s="4"/>
      <c r="LVF136" s="4"/>
      <c r="LVG136" s="4"/>
      <c r="LVH136" s="4"/>
      <c r="LVI136" s="4"/>
      <c r="LVJ136" s="4"/>
      <c r="LVK136" s="4"/>
      <c r="LVL136" s="4"/>
      <c r="LVM136" s="4"/>
      <c r="LVN136" s="4"/>
      <c r="LVO136" s="4"/>
      <c r="LVP136" s="4"/>
      <c r="LVQ136" s="4"/>
      <c r="LVR136" s="4"/>
      <c r="LVS136" s="4"/>
      <c r="LVT136" s="4"/>
      <c r="LVU136" s="4"/>
      <c r="LVV136" s="4"/>
      <c r="LVW136" s="4"/>
      <c r="LVX136" s="4"/>
      <c r="LVY136" s="4"/>
      <c r="LVZ136" s="4"/>
      <c r="LWA136" s="4"/>
      <c r="LWB136" s="4"/>
      <c r="LWC136" s="4"/>
      <c r="LWD136" s="4"/>
      <c r="LWE136" s="4"/>
      <c r="LWF136" s="4"/>
      <c r="LWG136" s="4"/>
      <c r="LWH136" s="4"/>
      <c r="LWI136" s="4"/>
      <c r="LWJ136" s="4"/>
      <c r="LWK136" s="4"/>
      <c r="LWL136" s="4"/>
      <c r="LWM136" s="4"/>
      <c r="LWN136" s="4"/>
      <c r="LWO136" s="4"/>
      <c r="LWP136" s="4"/>
      <c r="LWQ136" s="4"/>
      <c r="LWR136" s="4"/>
      <c r="LWS136" s="4"/>
      <c r="LWT136" s="4"/>
      <c r="LWU136" s="4"/>
      <c r="LWV136" s="4"/>
      <c r="LWW136" s="4"/>
      <c r="LWX136" s="4"/>
      <c r="LWY136" s="4"/>
      <c r="LWZ136" s="4"/>
      <c r="LXA136" s="4"/>
      <c r="LXB136" s="4"/>
      <c r="LXC136" s="4"/>
      <c r="LXD136" s="4"/>
      <c r="LXE136" s="4"/>
      <c r="LXF136" s="4"/>
      <c r="LXG136" s="4"/>
      <c r="LXH136" s="4"/>
      <c r="LXI136" s="4"/>
      <c r="LXJ136" s="4"/>
      <c r="LXK136" s="4"/>
      <c r="LXL136" s="4"/>
      <c r="LXM136" s="4"/>
      <c r="LXN136" s="4"/>
      <c r="LXO136" s="4"/>
      <c r="LXP136" s="4"/>
      <c r="LXQ136" s="4"/>
      <c r="LXR136" s="4"/>
      <c r="LXS136" s="4"/>
      <c r="LXT136" s="4"/>
      <c r="LXU136" s="4"/>
      <c r="LXV136" s="4"/>
      <c r="LXW136" s="4"/>
      <c r="LXX136" s="4"/>
      <c r="LXY136" s="4"/>
      <c r="LXZ136" s="4"/>
      <c r="LYA136" s="4"/>
      <c r="LYB136" s="4"/>
      <c r="LYC136" s="4"/>
      <c r="LYD136" s="4"/>
      <c r="LYE136" s="4"/>
      <c r="LYF136" s="4"/>
      <c r="LYG136" s="4"/>
      <c r="LYH136" s="4"/>
      <c r="LYI136" s="4"/>
      <c r="LYJ136" s="4"/>
      <c r="LYK136" s="4"/>
      <c r="LYL136" s="4"/>
      <c r="LYM136" s="4"/>
      <c r="LYN136" s="4"/>
      <c r="LYO136" s="4"/>
      <c r="LYP136" s="4"/>
      <c r="LYQ136" s="4"/>
      <c r="LYR136" s="4"/>
      <c r="LYS136" s="4"/>
      <c r="LYT136" s="4"/>
      <c r="LYU136" s="4"/>
      <c r="LYV136" s="4"/>
      <c r="LYW136" s="4"/>
      <c r="LYX136" s="4"/>
      <c r="LYY136" s="4"/>
      <c r="LYZ136" s="4"/>
      <c r="LZA136" s="4"/>
      <c r="LZB136" s="4"/>
      <c r="LZC136" s="4"/>
      <c r="LZD136" s="4"/>
      <c r="LZE136" s="4"/>
      <c r="LZF136" s="4"/>
      <c r="LZG136" s="4"/>
      <c r="LZH136" s="4"/>
      <c r="LZI136" s="4"/>
      <c r="LZJ136" s="4"/>
      <c r="LZK136" s="4"/>
      <c r="LZL136" s="4"/>
      <c r="LZM136" s="4"/>
      <c r="LZN136" s="4"/>
      <c r="LZO136" s="4"/>
      <c r="LZP136" s="4"/>
      <c r="LZQ136" s="4"/>
      <c r="LZR136" s="4"/>
      <c r="LZS136" s="4"/>
      <c r="LZT136" s="4"/>
      <c r="LZU136" s="4"/>
      <c r="LZV136" s="4"/>
      <c r="LZW136" s="4"/>
      <c r="LZX136" s="4"/>
      <c r="LZY136" s="4"/>
      <c r="LZZ136" s="4"/>
      <c r="MAA136" s="4"/>
      <c r="MAB136" s="4"/>
      <c r="MAC136" s="4"/>
      <c r="MAD136" s="4"/>
      <c r="MAE136" s="4"/>
      <c r="MAF136" s="4"/>
      <c r="MAG136" s="4"/>
      <c r="MAH136" s="4"/>
      <c r="MAI136" s="4"/>
      <c r="MAJ136" s="4"/>
      <c r="MAK136" s="4"/>
      <c r="MAL136" s="4"/>
      <c r="MAM136" s="4"/>
      <c r="MAN136" s="4"/>
      <c r="MAO136" s="4"/>
      <c r="MAP136" s="4"/>
      <c r="MAQ136" s="4"/>
      <c r="MAR136" s="4"/>
      <c r="MAS136" s="4"/>
      <c r="MAT136" s="4"/>
      <c r="MAU136" s="4"/>
      <c r="MAV136" s="4"/>
      <c r="MAW136" s="4"/>
      <c r="MAX136" s="4"/>
      <c r="MAY136" s="4"/>
      <c r="MAZ136" s="4"/>
      <c r="MBA136" s="4"/>
      <c r="MBB136" s="4"/>
      <c r="MBC136" s="4"/>
      <c r="MBD136" s="4"/>
      <c r="MBE136" s="4"/>
      <c r="MBF136" s="4"/>
      <c r="MBG136" s="4"/>
      <c r="MBH136" s="4"/>
      <c r="MBI136" s="4"/>
      <c r="MBJ136" s="4"/>
      <c r="MBK136" s="4"/>
      <c r="MBL136" s="4"/>
      <c r="MBM136" s="4"/>
      <c r="MBN136" s="4"/>
      <c r="MBO136" s="4"/>
      <c r="MBP136" s="4"/>
      <c r="MBQ136" s="4"/>
      <c r="MBR136" s="4"/>
      <c r="MBS136" s="4"/>
      <c r="MBT136" s="4"/>
      <c r="MBU136" s="4"/>
      <c r="MBV136" s="4"/>
      <c r="MBW136" s="4"/>
      <c r="MBX136" s="4"/>
      <c r="MBY136" s="4"/>
      <c r="MBZ136" s="4"/>
      <c r="MCA136" s="4"/>
      <c r="MCB136" s="4"/>
      <c r="MCC136" s="4"/>
      <c r="MCD136" s="4"/>
      <c r="MCE136" s="4"/>
      <c r="MCF136" s="4"/>
      <c r="MCH136" s="4"/>
      <c r="MCI136" s="4"/>
      <c r="MCJ136" s="4"/>
      <c r="MCK136" s="4"/>
      <c r="MCL136" s="4"/>
      <c r="MCN136" s="4"/>
      <c r="MCR136" s="4"/>
      <c r="MCS136" s="4"/>
      <c r="MCT136" s="4"/>
      <c r="MCU136" s="4"/>
      <c r="MCV136" s="4"/>
      <c r="MCW136" s="4"/>
      <c r="MCX136" s="4"/>
      <c r="MCY136" s="4"/>
      <c r="MCZ136" s="4"/>
      <c r="MDA136" s="4"/>
      <c r="MDC136" s="4"/>
      <c r="MDD136" s="4"/>
      <c r="MDE136" s="4"/>
      <c r="MDF136" s="4"/>
      <c r="MDG136" s="4"/>
      <c r="MDH136" s="4"/>
      <c r="MDI136" s="4"/>
      <c r="MDJ136" s="4"/>
      <c r="MDK136" s="4"/>
      <c r="MDL136" s="4"/>
      <c r="MDM136" s="4"/>
      <c r="MDN136" s="4"/>
      <c r="MDO136" s="4"/>
      <c r="MDP136" s="4"/>
      <c r="MDQ136" s="4"/>
      <c r="MDR136" s="4"/>
      <c r="MDS136" s="4"/>
      <c r="MDT136" s="4"/>
      <c r="MDU136" s="4"/>
      <c r="MDV136" s="4"/>
      <c r="MDW136" s="4"/>
      <c r="MDX136" s="4"/>
      <c r="MDY136" s="4"/>
      <c r="MDZ136" s="4"/>
      <c r="MEA136" s="4"/>
      <c r="MEB136" s="4"/>
      <c r="MEC136" s="4"/>
      <c r="MED136" s="4"/>
      <c r="MEE136" s="4"/>
      <c r="MEF136" s="4"/>
      <c r="MEG136" s="4"/>
      <c r="MEH136" s="4"/>
      <c r="MEI136" s="4"/>
      <c r="MEJ136" s="4"/>
      <c r="MEK136" s="4"/>
      <c r="MEL136" s="4"/>
      <c r="MEM136" s="4"/>
      <c r="MEN136" s="4"/>
      <c r="MEO136" s="4"/>
      <c r="MEP136" s="4"/>
      <c r="MEQ136" s="4"/>
      <c r="MER136" s="4"/>
      <c r="MES136" s="4"/>
      <c r="MET136" s="4"/>
      <c r="MEU136" s="4"/>
      <c r="MEV136" s="4"/>
      <c r="MEW136" s="4"/>
      <c r="MEX136" s="4"/>
      <c r="MEY136" s="4"/>
      <c r="MEZ136" s="4"/>
      <c r="MFA136" s="4"/>
      <c r="MFB136" s="4"/>
      <c r="MFC136" s="4"/>
      <c r="MFD136" s="4"/>
      <c r="MFE136" s="4"/>
      <c r="MFF136" s="4"/>
      <c r="MFG136" s="4"/>
      <c r="MFH136" s="4"/>
      <c r="MFI136" s="4"/>
      <c r="MFJ136" s="4"/>
      <c r="MFK136" s="4"/>
      <c r="MFL136" s="4"/>
      <c r="MFM136" s="4"/>
      <c r="MFN136" s="4"/>
      <c r="MFO136" s="4"/>
      <c r="MFP136" s="4"/>
      <c r="MFQ136" s="4"/>
      <c r="MFR136" s="4"/>
      <c r="MFS136" s="4"/>
      <c r="MFT136" s="4"/>
      <c r="MFU136" s="4"/>
      <c r="MFV136" s="4"/>
      <c r="MFW136" s="4"/>
      <c r="MFX136" s="4"/>
      <c r="MFY136" s="4"/>
      <c r="MFZ136" s="4"/>
      <c r="MGA136" s="4"/>
      <c r="MGB136" s="4"/>
      <c r="MGC136" s="4"/>
      <c r="MGD136" s="4"/>
      <c r="MGE136" s="4"/>
      <c r="MGF136" s="4"/>
      <c r="MGG136" s="4"/>
      <c r="MGH136" s="4"/>
      <c r="MGI136" s="4"/>
      <c r="MGJ136" s="4"/>
      <c r="MGK136" s="4"/>
      <c r="MGL136" s="4"/>
      <c r="MGM136" s="4"/>
      <c r="MGN136" s="4"/>
      <c r="MGO136" s="4"/>
      <c r="MGP136" s="4"/>
      <c r="MGQ136" s="4"/>
      <c r="MGR136" s="4"/>
      <c r="MGS136" s="4"/>
      <c r="MGT136" s="4"/>
      <c r="MGU136" s="4"/>
      <c r="MGV136" s="4"/>
      <c r="MGW136" s="4"/>
      <c r="MGX136" s="4"/>
      <c r="MGY136" s="4"/>
      <c r="MGZ136" s="4"/>
      <c r="MHA136" s="4"/>
      <c r="MHB136" s="4"/>
      <c r="MHC136" s="4"/>
      <c r="MHD136" s="4"/>
      <c r="MHE136" s="4"/>
      <c r="MHF136" s="4"/>
      <c r="MHG136" s="4"/>
      <c r="MHH136" s="4"/>
      <c r="MHI136" s="4"/>
      <c r="MHJ136" s="4"/>
      <c r="MHK136" s="4"/>
      <c r="MHL136" s="4"/>
      <c r="MHM136" s="4"/>
      <c r="MHN136" s="4"/>
      <c r="MHO136" s="4"/>
      <c r="MHP136" s="4"/>
      <c r="MHQ136" s="4"/>
      <c r="MHR136" s="4"/>
      <c r="MHS136" s="4"/>
      <c r="MHT136" s="4"/>
      <c r="MHU136" s="4"/>
      <c r="MHV136" s="4"/>
      <c r="MHW136" s="4"/>
      <c r="MHX136" s="4"/>
      <c r="MHY136" s="4"/>
      <c r="MHZ136" s="4"/>
      <c r="MIA136" s="4"/>
      <c r="MIB136" s="4"/>
      <c r="MIC136" s="4"/>
      <c r="MID136" s="4"/>
      <c r="MIE136" s="4"/>
      <c r="MIF136" s="4"/>
      <c r="MIG136" s="4"/>
      <c r="MIH136" s="4"/>
      <c r="MII136" s="4"/>
      <c r="MIJ136" s="4"/>
      <c r="MIK136" s="4"/>
      <c r="MIL136" s="4"/>
      <c r="MIM136" s="4"/>
      <c r="MIN136" s="4"/>
      <c r="MIO136" s="4"/>
      <c r="MIP136" s="4"/>
      <c r="MIQ136" s="4"/>
      <c r="MIR136" s="4"/>
      <c r="MIS136" s="4"/>
      <c r="MIT136" s="4"/>
      <c r="MIU136" s="4"/>
      <c r="MIV136" s="4"/>
      <c r="MIW136" s="4"/>
      <c r="MIX136" s="4"/>
      <c r="MIY136" s="4"/>
      <c r="MIZ136" s="4"/>
      <c r="MJA136" s="4"/>
      <c r="MJB136" s="4"/>
      <c r="MJC136" s="4"/>
      <c r="MJD136" s="4"/>
      <c r="MJE136" s="4"/>
      <c r="MJF136" s="4"/>
      <c r="MJG136" s="4"/>
      <c r="MJH136" s="4"/>
      <c r="MJI136" s="4"/>
      <c r="MJJ136" s="4"/>
      <c r="MJK136" s="4"/>
      <c r="MJL136" s="4"/>
      <c r="MJM136" s="4"/>
      <c r="MJN136" s="4"/>
      <c r="MJO136" s="4"/>
      <c r="MJP136" s="4"/>
      <c r="MJQ136" s="4"/>
      <c r="MJR136" s="4"/>
      <c r="MJS136" s="4"/>
      <c r="MJT136" s="4"/>
      <c r="MJU136" s="4"/>
      <c r="MJV136" s="4"/>
      <c r="MJW136" s="4"/>
      <c r="MJX136" s="4"/>
      <c r="MJY136" s="4"/>
      <c r="MJZ136" s="4"/>
      <c r="MKA136" s="4"/>
      <c r="MKB136" s="4"/>
      <c r="MKC136" s="4"/>
      <c r="MKD136" s="4"/>
      <c r="MKE136" s="4"/>
      <c r="MKF136" s="4"/>
      <c r="MKG136" s="4"/>
      <c r="MKH136" s="4"/>
      <c r="MKI136" s="4"/>
      <c r="MKJ136" s="4"/>
      <c r="MKK136" s="4"/>
      <c r="MKL136" s="4"/>
      <c r="MKM136" s="4"/>
      <c r="MKN136" s="4"/>
      <c r="MKO136" s="4"/>
      <c r="MKP136" s="4"/>
      <c r="MKQ136" s="4"/>
      <c r="MKR136" s="4"/>
      <c r="MKS136" s="4"/>
      <c r="MKT136" s="4"/>
      <c r="MKU136" s="4"/>
      <c r="MKV136" s="4"/>
      <c r="MKW136" s="4"/>
      <c r="MKX136" s="4"/>
      <c r="MKY136" s="4"/>
      <c r="MKZ136" s="4"/>
      <c r="MLA136" s="4"/>
      <c r="MLB136" s="4"/>
      <c r="MLC136" s="4"/>
      <c r="MLD136" s="4"/>
      <c r="MLE136" s="4"/>
      <c r="MLF136" s="4"/>
      <c r="MLG136" s="4"/>
      <c r="MLH136" s="4"/>
      <c r="MLI136" s="4"/>
      <c r="MLJ136" s="4"/>
      <c r="MLK136" s="4"/>
      <c r="MLL136" s="4"/>
      <c r="MLM136" s="4"/>
      <c r="MLN136" s="4"/>
      <c r="MLO136" s="4"/>
      <c r="MLP136" s="4"/>
      <c r="MLQ136" s="4"/>
      <c r="MLR136" s="4"/>
      <c r="MLS136" s="4"/>
      <c r="MLT136" s="4"/>
      <c r="MLU136" s="4"/>
      <c r="MLV136" s="4"/>
      <c r="MLW136" s="4"/>
      <c r="MLX136" s="4"/>
      <c r="MLY136" s="4"/>
      <c r="MLZ136" s="4"/>
      <c r="MMA136" s="4"/>
      <c r="MMB136" s="4"/>
      <c r="MMD136" s="4"/>
      <c r="MME136" s="4"/>
      <c r="MMF136" s="4"/>
      <c r="MMG136" s="4"/>
      <c r="MMH136" s="4"/>
      <c r="MMJ136" s="4"/>
      <c r="MMN136" s="4"/>
      <c r="MMO136" s="4"/>
      <c r="MMP136" s="4"/>
      <c r="MMQ136" s="4"/>
      <c r="MMR136" s="4"/>
      <c r="MMS136" s="4"/>
      <c r="MMT136" s="4"/>
      <c r="MMU136" s="4"/>
      <c r="MMV136" s="4"/>
      <c r="MMW136" s="4"/>
      <c r="MMY136" s="4"/>
      <c r="MMZ136" s="4"/>
      <c r="MNA136" s="4"/>
      <c r="MNB136" s="4"/>
      <c r="MNC136" s="4"/>
      <c r="MND136" s="4"/>
      <c r="MNE136" s="4"/>
      <c r="MNF136" s="4"/>
      <c r="MNG136" s="4"/>
      <c r="MNH136" s="4"/>
      <c r="MNI136" s="4"/>
      <c r="MNJ136" s="4"/>
      <c r="MNK136" s="4"/>
      <c r="MNL136" s="4"/>
      <c r="MNM136" s="4"/>
      <c r="MNN136" s="4"/>
      <c r="MNO136" s="4"/>
      <c r="MNP136" s="4"/>
      <c r="MNQ136" s="4"/>
      <c r="MNR136" s="4"/>
      <c r="MNS136" s="4"/>
      <c r="MNT136" s="4"/>
      <c r="MNU136" s="4"/>
      <c r="MNV136" s="4"/>
      <c r="MNW136" s="4"/>
      <c r="MNX136" s="4"/>
      <c r="MNY136" s="4"/>
      <c r="MNZ136" s="4"/>
      <c r="MOA136" s="4"/>
      <c r="MOB136" s="4"/>
      <c r="MOC136" s="4"/>
      <c r="MOD136" s="4"/>
      <c r="MOE136" s="4"/>
      <c r="MOF136" s="4"/>
      <c r="MOG136" s="4"/>
      <c r="MOH136" s="4"/>
      <c r="MOI136" s="4"/>
      <c r="MOJ136" s="4"/>
      <c r="MOK136" s="4"/>
      <c r="MOL136" s="4"/>
      <c r="MOM136" s="4"/>
      <c r="MON136" s="4"/>
      <c r="MOO136" s="4"/>
      <c r="MOP136" s="4"/>
      <c r="MOQ136" s="4"/>
      <c r="MOR136" s="4"/>
      <c r="MOS136" s="4"/>
      <c r="MOT136" s="4"/>
      <c r="MOU136" s="4"/>
      <c r="MOV136" s="4"/>
      <c r="MOW136" s="4"/>
      <c r="MOX136" s="4"/>
      <c r="MOY136" s="4"/>
      <c r="MOZ136" s="4"/>
      <c r="MPA136" s="4"/>
      <c r="MPB136" s="4"/>
      <c r="MPC136" s="4"/>
      <c r="MPD136" s="4"/>
      <c r="MPE136" s="4"/>
      <c r="MPF136" s="4"/>
      <c r="MPG136" s="4"/>
      <c r="MPH136" s="4"/>
      <c r="MPI136" s="4"/>
      <c r="MPJ136" s="4"/>
      <c r="MPK136" s="4"/>
      <c r="MPL136" s="4"/>
      <c r="MPM136" s="4"/>
      <c r="MPN136" s="4"/>
      <c r="MPO136" s="4"/>
      <c r="MPP136" s="4"/>
      <c r="MPQ136" s="4"/>
      <c r="MPR136" s="4"/>
      <c r="MPS136" s="4"/>
      <c r="MPT136" s="4"/>
      <c r="MPU136" s="4"/>
      <c r="MPV136" s="4"/>
      <c r="MPW136" s="4"/>
      <c r="MPX136" s="4"/>
      <c r="MPY136" s="4"/>
      <c r="MPZ136" s="4"/>
      <c r="MQA136" s="4"/>
      <c r="MQB136" s="4"/>
      <c r="MQC136" s="4"/>
      <c r="MQD136" s="4"/>
      <c r="MQE136" s="4"/>
      <c r="MQF136" s="4"/>
      <c r="MQG136" s="4"/>
      <c r="MQH136" s="4"/>
      <c r="MQI136" s="4"/>
      <c r="MQJ136" s="4"/>
      <c r="MQK136" s="4"/>
      <c r="MQL136" s="4"/>
      <c r="MQM136" s="4"/>
      <c r="MQN136" s="4"/>
      <c r="MQO136" s="4"/>
      <c r="MQP136" s="4"/>
      <c r="MQQ136" s="4"/>
      <c r="MQR136" s="4"/>
      <c r="MQS136" s="4"/>
      <c r="MQT136" s="4"/>
      <c r="MQU136" s="4"/>
      <c r="MQV136" s="4"/>
      <c r="MQW136" s="4"/>
      <c r="MQX136" s="4"/>
      <c r="MQY136" s="4"/>
      <c r="MQZ136" s="4"/>
      <c r="MRA136" s="4"/>
      <c r="MRB136" s="4"/>
      <c r="MRC136" s="4"/>
      <c r="MRD136" s="4"/>
      <c r="MRE136" s="4"/>
      <c r="MRF136" s="4"/>
      <c r="MRG136" s="4"/>
      <c r="MRH136" s="4"/>
      <c r="MRI136" s="4"/>
      <c r="MRJ136" s="4"/>
      <c r="MRK136" s="4"/>
      <c r="MRL136" s="4"/>
      <c r="MRM136" s="4"/>
      <c r="MRN136" s="4"/>
      <c r="MRO136" s="4"/>
      <c r="MRP136" s="4"/>
      <c r="MRQ136" s="4"/>
      <c r="MRR136" s="4"/>
      <c r="MRS136" s="4"/>
      <c r="MRT136" s="4"/>
      <c r="MRU136" s="4"/>
      <c r="MRV136" s="4"/>
      <c r="MRW136" s="4"/>
      <c r="MRX136" s="4"/>
      <c r="MRY136" s="4"/>
      <c r="MRZ136" s="4"/>
      <c r="MSA136" s="4"/>
      <c r="MSB136" s="4"/>
      <c r="MSC136" s="4"/>
      <c r="MSD136" s="4"/>
      <c r="MSE136" s="4"/>
      <c r="MSF136" s="4"/>
      <c r="MSG136" s="4"/>
      <c r="MSH136" s="4"/>
      <c r="MSI136" s="4"/>
      <c r="MSJ136" s="4"/>
      <c r="MSK136" s="4"/>
      <c r="MSL136" s="4"/>
      <c r="MSM136" s="4"/>
      <c r="MSN136" s="4"/>
      <c r="MSO136" s="4"/>
      <c r="MSP136" s="4"/>
      <c r="MSQ136" s="4"/>
      <c r="MSR136" s="4"/>
      <c r="MSS136" s="4"/>
      <c r="MST136" s="4"/>
      <c r="MSU136" s="4"/>
      <c r="MSV136" s="4"/>
      <c r="MSW136" s="4"/>
      <c r="MSX136" s="4"/>
      <c r="MSY136" s="4"/>
      <c r="MSZ136" s="4"/>
      <c r="MTA136" s="4"/>
      <c r="MTB136" s="4"/>
      <c r="MTC136" s="4"/>
      <c r="MTD136" s="4"/>
      <c r="MTE136" s="4"/>
      <c r="MTF136" s="4"/>
      <c r="MTG136" s="4"/>
      <c r="MTH136" s="4"/>
      <c r="MTI136" s="4"/>
      <c r="MTJ136" s="4"/>
      <c r="MTK136" s="4"/>
      <c r="MTL136" s="4"/>
      <c r="MTM136" s="4"/>
      <c r="MTN136" s="4"/>
      <c r="MTO136" s="4"/>
      <c r="MTP136" s="4"/>
      <c r="MTQ136" s="4"/>
      <c r="MTR136" s="4"/>
      <c r="MTS136" s="4"/>
      <c r="MTT136" s="4"/>
      <c r="MTU136" s="4"/>
      <c r="MTV136" s="4"/>
      <c r="MTW136" s="4"/>
      <c r="MTX136" s="4"/>
      <c r="MTY136" s="4"/>
      <c r="MTZ136" s="4"/>
      <c r="MUA136" s="4"/>
      <c r="MUB136" s="4"/>
      <c r="MUC136" s="4"/>
      <c r="MUD136" s="4"/>
      <c r="MUE136" s="4"/>
      <c r="MUF136" s="4"/>
      <c r="MUG136" s="4"/>
      <c r="MUH136" s="4"/>
      <c r="MUI136" s="4"/>
      <c r="MUJ136" s="4"/>
      <c r="MUK136" s="4"/>
      <c r="MUL136" s="4"/>
      <c r="MUM136" s="4"/>
      <c r="MUN136" s="4"/>
      <c r="MUO136" s="4"/>
      <c r="MUP136" s="4"/>
      <c r="MUQ136" s="4"/>
      <c r="MUR136" s="4"/>
      <c r="MUS136" s="4"/>
      <c r="MUT136" s="4"/>
      <c r="MUU136" s="4"/>
      <c r="MUV136" s="4"/>
      <c r="MUW136" s="4"/>
      <c r="MUX136" s="4"/>
      <c r="MUY136" s="4"/>
      <c r="MUZ136" s="4"/>
      <c r="MVA136" s="4"/>
      <c r="MVB136" s="4"/>
      <c r="MVC136" s="4"/>
      <c r="MVD136" s="4"/>
      <c r="MVE136" s="4"/>
      <c r="MVF136" s="4"/>
      <c r="MVG136" s="4"/>
      <c r="MVH136" s="4"/>
      <c r="MVI136" s="4"/>
      <c r="MVJ136" s="4"/>
      <c r="MVK136" s="4"/>
      <c r="MVL136" s="4"/>
      <c r="MVM136" s="4"/>
      <c r="MVN136" s="4"/>
      <c r="MVO136" s="4"/>
      <c r="MVP136" s="4"/>
      <c r="MVQ136" s="4"/>
      <c r="MVR136" s="4"/>
      <c r="MVS136" s="4"/>
      <c r="MVT136" s="4"/>
      <c r="MVU136" s="4"/>
      <c r="MVV136" s="4"/>
      <c r="MVW136" s="4"/>
      <c r="MVX136" s="4"/>
      <c r="MVZ136" s="4"/>
      <c r="MWA136" s="4"/>
      <c r="MWB136" s="4"/>
      <c r="MWC136" s="4"/>
      <c r="MWD136" s="4"/>
      <c r="MWF136" s="4"/>
      <c r="MWJ136" s="4"/>
      <c r="MWK136" s="4"/>
      <c r="MWL136" s="4"/>
      <c r="MWM136" s="4"/>
      <c r="MWN136" s="4"/>
      <c r="MWO136" s="4"/>
      <c r="MWP136" s="4"/>
      <c r="MWQ136" s="4"/>
      <c r="MWR136" s="4"/>
      <c r="MWS136" s="4"/>
      <c r="MWU136" s="4"/>
      <c r="MWV136" s="4"/>
      <c r="MWW136" s="4"/>
      <c r="MWX136" s="4"/>
      <c r="MWY136" s="4"/>
      <c r="MWZ136" s="4"/>
      <c r="MXA136" s="4"/>
      <c r="MXB136" s="4"/>
      <c r="MXC136" s="4"/>
      <c r="MXD136" s="4"/>
      <c r="MXE136" s="4"/>
      <c r="MXF136" s="4"/>
      <c r="MXG136" s="4"/>
      <c r="MXH136" s="4"/>
      <c r="MXI136" s="4"/>
      <c r="MXJ136" s="4"/>
      <c r="MXK136" s="4"/>
      <c r="MXL136" s="4"/>
      <c r="MXM136" s="4"/>
      <c r="MXN136" s="4"/>
      <c r="MXO136" s="4"/>
      <c r="MXP136" s="4"/>
      <c r="MXQ136" s="4"/>
      <c r="MXR136" s="4"/>
      <c r="MXS136" s="4"/>
      <c r="MXT136" s="4"/>
      <c r="MXU136" s="4"/>
      <c r="MXV136" s="4"/>
      <c r="MXW136" s="4"/>
      <c r="MXX136" s="4"/>
      <c r="MXY136" s="4"/>
      <c r="MXZ136" s="4"/>
      <c r="MYA136" s="4"/>
      <c r="MYB136" s="4"/>
      <c r="MYC136" s="4"/>
      <c r="MYD136" s="4"/>
      <c r="MYE136" s="4"/>
      <c r="MYF136" s="4"/>
      <c r="MYG136" s="4"/>
      <c r="MYH136" s="4"/>
      <c r="MYI136" s="4"/>
      <c r="MYJ136" s="4"/>
      <c r="MYK136" s="4"/>
      <c r="MYL136" s="4"/>
      <c r="MYM136" s="4"/>
      <c r="MYN136" s="4"/>
      <c r="MYO136" s="4"/>
      <c r="MYP136" s="4"/>
      <c r="MYQ136" s="4"/>
      <c r="MYR136" s="4"/>
      <c r="MYS136" s="4"/>
      <c r="MYT136" s="4"/>
      <c r="MYU136" s="4"/>
      <c r="MYV136" s="4"/>
      <c r="MYW136" s="4"/>
      <c r="MYX136" s="4"/>
      <c r="MYY136" s="4"/>
      <c r="MYZ136" s="4"/>
      <c r="MZA136" s="4"/>
      <c r="MZB136" s="4"/>
      <c r="MZC136" s="4"/>
      <c r="MZD136" s="4"/>
      <c r="MZE136" s="4"/>
      <c r="MZF136" s="4"/>
      <c r="MZG136" s="4"/>
      <c r="MZH136" s="4"/>
      <c r="MZI136" s="4"/>
      <c r="MZJ136" s="4"/>
      <c r="MZK136" s="4"/>
      <c r="MZL136" s="4"/>
      <c r="MZM136" s="4"/>
      <c r="MZN136" s="4"/>
      <c r="MZO136" s="4"/>
      <c r="MZP136" s="4"/>
      <c r="MZQ136" s="4"/>
      <c r="MZR136" s="4"/>
      <c r="MZS136" s="4"/>
      <c r="MZT136" s="4"/>
      <c r="MZU136" s="4"/>
      <c r="MZV136" s="4"/>
      <c r="MZW136" s="4"/>
      <c r="MZX136" s="4"/>
      <c r="MZY136" s="4"/>
      <c r="MZZ136" s="4"/>
      <c r="NAA136" s="4"/>
      <c r="NAB136" s="4"/>
      <c r="NAC136" s="4"/>
      <c r="NAD136" s="4"/>
      <c r="NAE136" s="4"/>
      <c r="NAF136" s="4"/>
      <c r="NAG136" s="4"/>
      <c r="NAH136" s="4"/>
      <c r="NAI136" s="4"/>
      <c r="NAJ136" s="4"/>
      <c r="NAK136" s="4"/>
      <c r="NAL136" s="4"/>
      <c r="NAM136" s="4"/>
      <c r="NAN136" s="4"/>
      <c r="NAO136" s="4"/>
      <c r="NAP136" s="4"/>
      <c r="NAQ136" s="4"/>
      <c r="NAR136" s="4"/>
      <c r="NAS136" s="4"/>
      <c r="NAT136" s="4"/>
      <c r="NAU136" s="4"/>
      <c r="NAV136" s="4"/>
      <c r="NAW136" s="4"/>
      <c r="NAX136" s="4"/>
      <c r="NAY136" s="4"/>
      <c r="NAZ136" s="4"/>
      <c r="NBA136" s="4"/>
      <c r="NBB136" s="4"/>
      <c r="NBC136" s="4"/>
      <c r="NBD136" s="4"/>
      <c r="NBE136" s="4"/>
      <c r="NBF136" s="4"/>
      <c r="NBG136" s="4"/>
      <c r="NBH136" s="4"/>
      <c r="NBI136" s="4"/>
      <c r="NBJ136" s="4"/>
      <c r="NBK136" s="4"/>
      <c r="NBL136" s="4"/>
      <c r="NBM136" s="4"/>
      <c r="NBN136" s="4"/>
      <c r="NBO136" s="4"/>
      <c r="NBP136" s="4"/>
      <c r="NBQ136" s="4"/>
      <c r="NBR136" s="4"/>
      <c r="NBS136" s="4"/>
      <c r="NBT136" s="4"/>
      <c r="NBU136" s="4"/>
      <c r="NBV136" s="4"/>
      <c r="NBW136" s="4"/>
      <c r="NBX136" s="4"/>
      <c r="NBY136" s="4"/>
      <c r="NBZ136" s="4"/>
      <c r="NCA136" s="4"/>
      <c r="NCB136" s="4"/>
      <c r="NCC136" s="4"/>
      <c r="NCD136" s="4"/>
      <c r="NCE136" s="4"/>
      <c r="NCF136" s="4"/>
      <c r="NCG136" s="4"/>
      <c r="NCH136" s="4"/>
      <c r="NCI136" s="4"/>
      <c r="NCJ136" s="4"/>
      <c r="NCK136" s="4"/>
      <c r="NCL136" s="4"/>
      <c r="NCM136" s="4"/>
      <c r="NCN136" s="4"/>
      <c r="NCO136" s="4"/>
      <c r="NCP136" s="4"/>
      <c r="NCQ136" s="4"/>
      <c r="NCR136" s="4"/>
      <c r="NCS136" s="4"/>
      <c r="NCT136" s="4"/>
      <c r="NCU136" s="4"/>
      <c r="NCV136" s="4"/>
      <c r="NCW136" s="4"/>
      <c r="NCX136" s="4"/>
      <c r="NCY136" s="4"/>
      <c r="NCZ136" s="4"/>
      <c r="NDA136" s="4"/>
      <c r="NDB136" s="4"/>
      <c r="NDC136" s="4"/>
      <c r="NDD136" s="4"/>
      <c r="NDE136" s="4"/>
      <c r="NDF136" s="4"/>
      <c r="NDG136" s="4"/>
      <c r="NDH136" s="4"/>
      <c r="NDI136" s="4"/>
      <c r="NDJ136" s="4"/>
      <c r="NDK136" s="4"/>
      <c r="NDL136" s="4"/>
      <c r="NDM136" s="4"/>
      <c r="NDN136" s="4"/>
      <c r="NDO136" s="4"/>
      <c r="NDP136" s="4"/>
      <c r="NDQ136" s="4"/>
      <c r="NDR136" s="4"/>
      <c r="NDS136" s="4"/>
      <c r="NDT136" s="4"/>
      <c r="NDU136" s="4"/>
      <c r="NDV136" s="4"/>
      <c r="NDW136" s="4"/>
      <c r="NDX136" s="4"/>
      <c r="NDY136" s="4"/>
      <c r="NDZ136" s="4"/>
      <c r="NEA136" s="4"/>
      <c r="NEB136" s="4"/>
      <c r="NEC136" s="4"/>
      <c r="NED136" s="4"/>
      <c r="NEE136" s="4"/>
      <c r="NEF136" s="4"/>
      <c r="NEG136" s="4"/>
      <c r="NEH136" s="4"/>
      <c r="NEI136" s="4"/>
      <c r="NEJ136" s="4"/>
      <c r="NEK136" s="4"/>
      <c r="NEL136" s="4"/>
      <c r="NEM136" s="4"/>
      <c r="NEN136" s="4"/>
      <c r="NEO136" s="4"/>
      <c r="NEP136" s="4"/>
      <c r="NEQ136" s="4"/>
      <c r="NER136" s="4"/>
      <c r="NES136" s="4"/>
      <c r="NET136" s="4"/>
      <c r="NEU136" s="4"/>
      <c r="NEV136" s="4"/>
      <c r="NEW136" s="4"/>
      <c r="NEX136" s="4"/>
      <c r="NEY136" s="4"/>
      <c r="NEZ136" s="4"/>
      <c r="NFA136" s="4"/>
      <c r="NFB136" s="4"/>
      <c r="NFC136" s="4"/>
      <c r="NFD136" s="4"/>
      <c r="NFE136" s="4"/>
      <c r="NFF136" s="4"/>
      <c r="NFG136" s="4"/>
      <c r="NFH136" s="4"/>
      <c r="NFI136" s="4"/>
      <c r="NFJ136" s="4"/>
      <c r="NFK136" s="4"/>
      <c r="NFL136" s="4"/>
      <c r="NFM136" s="4"/>
      <c r="NFN136" s="4"/>
      <c r="NFO136" s="4"/>
      <c r="NFP136" s="4"/>
      <c r="NFQ136" s="4"/>
      <c r="NFR136" s="4"/>
      <c r="NFS136" s="4"/>
      <c r="NFT136" s="4"/>
      <c r="NFV136" s="4"/>
      <c r="NFW136" s="4"/>
      <c r="NFX136" s="4"/>
      <c r="NFY136" s="4"/>
      <c r="NFZ136" s="4"/>
      <c r="NGB136" s="4"/>
      <c r="NGF136" s="4"/>
      <c r="NGG136" s="4"/>
      <c r="NGH136" s="4"/>
      <c r="NGI136" s="4"/>
      <c r="NGJ136" s="4"/>
      <c r="NGK136" s="4"/>
      <c r="NGL136" s="4"/>
      <c r="NGM136" s="4"/>
      <c r="NGN136" s="4"/>
      <c r="NGO136" s="4"/>
      <c r="NGQ136" s="4"/>
      <c r="NGR136" s="4"/>
      <c r="NGS136" s="4"/>
      <c r="NGT136" s="4"/>
      <c r="NGU136" s="4"/>
      <c r="NGV136" s="4"/>
      <c r="NGW136" s="4"/>
      <c r="NGX136" s="4"/>
      <c r="NGY136" s="4"/>
      <c r="NGZ136" s="4"/>
      <c r="NHA136" s="4"/>
      <c r="NHB136" s="4"/>
      <c r="NHC136" s="4"/>
      <c r="NHD136" s="4"/>
      <c r="NHE136" s="4"/>
      <c r="NHF136" s="4"/>
      <c r="NHG136" s="4"/>
      <c r="NHH136" s="4"/>
      <c r="NHI136" s="4"/>
      <c r="NHJ136" s="4"/>
      <c r="NHK136" s="4"/>
      <c r="NHL136" s="4"/>
      <c r="NHM136" s="4"/>
      <c r="NHN136" s="4"/>
      <c r="NHO136" s="4"/>
      <c r="NHP136" s="4"/>
      <c r="NHQ136" s="4"/>
      <c r="NHR136" s="4"/>
      <c r="NHS136" s="4"/>
      <c r="NHT136" s="4"/>
      <c r="NHU136" s="4"/>
      <c r="NHV136" s="4"/>
      <c r="NHW136" s="4"/>
      <c r="NHX136" s="4"/>
      <c r="NHY136" s="4"/>
      <c r="NHZ136" s="4"/>
      <c r="NIA136" s="4"/>
      <c r="NIB136" s="4"/>
      <c r="NIC136" s="4"/>
      <c r="NID136" s="4"/>
      <c r="NIE136" s="4"/>
      <c r="NIF136" s="4"/>
      <c r="NIG136" s="4"/>
      <c r="NIH136" s="4"/>
      <c r="NII136" s="4"/>
      <c r="NIJ136" s="4"/>
      <c r="NIK136" s="4"/>
      <c r="NIL136" s="4"/>
      <c r="NIM136" s="4"/>
      <c r="NIN136" s="4"/>
      <c r="NIO136" s="4"/>
      <c r="NIP136" s="4"/>
      <c r="NIQ136" s="4"/>
      <c r="NIR136" s="4"/>
      <c r="NIS136" s="4"/>
      <c r="NIT136" s="4"/>
      <c r="NIU136" s="4"/>
      <c r="NIV136" s="4"/>
      <c r="NIW136" s="4"/>
      <c r="NIX136" s="4"/>
      <c r="NIY136" s="4"/>
      <c r="NIZ136" s="4"/>
      <c r="NJA136" s="4"/>
      <c r="NJB136" s="4"/>
      <c r="NJC136" s="4"/>
      <c r="NJD136" s="4"/>
      <c r="NJE136" s="4"/>
      <c r="NJF136" s="4"/>
      <c r="NJG136" s="4"/>
      <c r="NJH136" s="4"/>
      <c r="NJI136" s="4"/>
      <c r="NJJ136" s="4"/>
      <c r="NJK136" s="4"/>
      <c r="NJL136" s="4"/>
      <c r="NJM136" s="4"/>
      <c r="NJN136" s="4"/>
      <c r="NJO136" s="4"/>
      <c r="NJP136" s="4"/>
      <c r="NJQ136" s="4"/>
      <c r="NJR136" s="4"/>
      <c r="NJS136" s="4"/>
      <c r="NJT136" s="4"/>
      <c r="NJU136" s="4"/>
      <c r="NJV136" s="4"/>
      <c r="NJW136" s="4"/>
      <c r="NJX136" s="4"/>
      <c r="NJY136" s="4"/>
      <c r="NJZ136" s="4"/>
      <c r="NKA136" s="4"/>
      <c r="NKB136" s="4"/>
      <c r="NKC136" s="4"/>
      <c r="NKD136" s="4"/>
      <c r="NKE136" s="4"/>
      <c r="NKF136" s="4"/>
      <c r="NKG136" s="4"/>
      <c r="NKH136" s="4"/>
      <c r="NKI136" s="4"/>
      <c r="NKJ136" s="4"/>
      <c r="NKK136" s="4"/>
      <c r="NKL136" s="4"/>
      <c r="NKM136" s="4"/>
      <c r="NKN136" s="4"/>
      <c r="NKO136" s="4"/>
      <c r="NKP136" s="4"/>
      <c r="NKQ136" s="4"/>
      <c r="NKR136" s="4"/>
      <c r="NKS136" s="4"/>
      <c r="NKT136" s="4"/>
      <c r="NKU136" s="4"/>
      <c r="NKV136" s="4"/>
      <c r="NKW136" s="4"/>
      <c r="NKX136" s="4"/>
      <c r="NKY136" s="4"/>
      <c r="NKZ136" s="4"/>
      <c r="NLA136" s="4"/>
      <c r="NLB136" s="4"/>
      <c r="NLC136" s="4"/>
      <c r="NLD136" s="4"/>
      <c r="NLE136" s="4"/>
      <c r="NLF136" s="4"/>
      <c r="NLG136" s="4"/>
      <c r="NLH136" s="4"/>
      <c r="NLI136" s="4"/>
      <c r="NLJ136" s="4"/>
      <c r="NLK136" s="4"/>
      <c r="NLL136" s="4"/>
      <c r="NLM136" s="4"/>
      <c r="NLN136" s="4"/>
      <c r="NLO136" s="4"/>
      <c r="NLP136" s="4"/>
      <c r="NLQ136" s="4"/>
      <c r="NLR136" s="4"/>
      <c r="NLS136" s="4"/>
      <c r="NLT136" s="4"/>
      <c r="NLU136" s="4"/>
      <c r="NLV136" s="4"/>
      <c r="NLW136" s="4"/>
      <c r="NLX136" s="4"/>
      <c r="NLY136" s="4"/>
      <c r="NLZ136" s="4"/>
      <c r="NMA136" s="4"/>
      <c r="NMB136" s="4"/>
      <c r="NMC136" s="4"/>
      <c r="NMD136" s="4"/>
      <c r="NME136" s="4"/>
      <c r="NMF136" s="4"/>
      <c r="NMG136" s="4"/>
      <c r="NMH136" s="4"/>
      <c r="NMI136" s="4"/>
      <c r="NMJ136" s="4"/>
      <c r="NMK136" s="4"/>
      <c r="NML136" s="4"/>
      <c r="NMM136" s="4"/>
      <c r="NMN136" s="4"/>
      <c r="NMO136" s="4"/>
      <c r="NMP136" s="4"/>
      <c r="NMQ136" s="4"/>
      <c r="NMR136" s="4"/>
      <c r="NMS136" s="4"/>
      <c r="NMT136" s="4"/>
      <c r="NMU136" s="4"/>
      <c r="NMV136" s="4"/>
      <c r="NMW136" s="4"/>
      <c r="NMX136" s="4"/>
      <c r="NMY136" s="4"/>
      <c r="NMZ136" s="4"/>
      <c r="NNA136" s="4"/>
      <c r="NNB136" s="4"/>
      <c r="NNC136" s="4"/>
      <c r="NND136" s="4"/>
      <c r="NNE136" s="4"/>
      <c r="NNF136" s="4"/>
      <c r="NNG136" s="4"/>
      <c r="NNH136" s="4"/>
      <c r="NNI136" s="4"/>
      <c r="NNJ136" s="4"/>
      <c r="NNK136" s="4"/>
      <c r="NNL136" s="4"/>
      <c r="NNM136" s="4"/>
      <c r="NNN136" s="4"/>
      <c r="NNO136" s="4"/>
      <c r="NNP136" s="4"/>
      <c r="NNQ136" s="4"/>
      <c r="NNR136" s="4"/>
      <c r="NNS136" s="4"/>
      <c r="NNT136" s="4"/>
      <c r="NNU136" s="4"/>
      <c r="NNV136" s="4"/>
      <c r="NNW136" s="4"/>
      <c r="NNX136" s="4"/>
      <c r="NNY136" s="4"/>
      <c r="NNZ136" s="4"/>
      <c r="NOA136" s="4"/>
      <c r="NOB136" s="4"/>
      <c r="NOC136" s="4"/>
      <c r="NOD136" s="4"/>
      <c r="NOE136" s="4"/>
      <c r="NOF136" s="4"/>
      <c r="NOG136" s="4"/>
      <c r="NOH136" s="4"/>
      <c r="NOI136" s="4"/>
      <c r="NOJ136" s="4"/>
      <c r="NOK136" s="4"/>
      <c r="NOL136" s="4"/>
      <c r="NOM136" s="4"/>
      <c r="NON136" s="4"/>
      <c r="NOO136" s="4"/>
      <c r="NOP136" s="4"/>
      <c r="NOQ136" s="4"/>
      <c r="NOR136" s="4"/>
      <c r="NOS136" s="4"/>
      <c r="NOT136" s="4"/>
      <c r="NOU136" s="4"/>
      <c r="NOV136" s="4"/>
      <c r="NOW136" s="4"/>
      <c r="NOX136" s="4"/>
      <c r="NOY136" s="4"/>
      <c r="NOZ136" s="4"/>
      <c r="NPA136" s="4"/>
      <c r="NPB136" s="4"/>
      <c r="NPC136" s="4"/>
      <c r="NPD136" s="4"/>
      <c r="NPE136" s="4"/>
      <c r="NPF136" s="4"/>
      <c r="NPG136" s="4"/>
      <c r="NPH136" s="4"/>
      <c r="NPI136" s="4"/>
      <c r="NPJ136" s="4"/>
      <c r="NPK136" s="4"/>
      <c r="NPL136" s="4"/>
      <c r="NPM136" s="4"/>
      <c r="NPN136" s="4"/>
      <c r="NPO136" s="4"/>
      <c r="NPP136" s="4"/>
      <c r="NPR136" s="4"/>
      <c r="NPS136" s="4"/>
      <c r="NPT136" s="4"/>
      <c r="NPU136" s="4"/>
      <c r="NPV136" s="4"/>
      <c r="NPX136" s="4"/>
      <c r="NQB136" s="4"/>
      <c r="NQC136" s="4"/>
      <c r="NQD136" s="4"/>
      <c r="NQE136" s="4"/>
      <c r="NQF136" s="4"/>
      <c r="NQG136" s="4"/>
      <c r="NQH136" s="4"/>
      <c r="NQI136" s="4"/>
      <c r="NQJ136" s="4"/>
      <c r="NQK136" s="4"/>
      <c r="NQM136" s="4"/>
      <c r="NQN136" s="4"/>
      <c r="NQO136" s="4"/>
      <c r="NQP136" s="4"/>
      <c r="NQQ136" s="4"/>
      <c r="NQR136" s="4"/>
      <c r="NQS136" s="4"/>
      <c r="NQT136" s="4"/>
      <c r="NQU136" s="4"/>
      <c r="NQV136" s="4"/>
      <c r="NQW136" s="4"/>
      <c r="NQX136" s="4"/>
      <c r="NQY136" s="4"/>
      <c r="NQZ136" s="4"/>
      <c r="NRA136" s="4"/>
      <c r="NRB136" s="4"/>
      <c r="NRC136" s="4"/>
      <c r="NRD136" s="4"/>
      <c r="NRE136" s="4"/>
      <c r="NRF136" s="4"/>
      <c r="NRG136" s="4"/>
      <c r="NRH136" s="4"/>
      <c r="NRI136" s="4"/>
      <c r="NRJ136" s="4"/>
      <c r="NRK136" s="4"/>
      <c r="NRL136" s="4"/>
      <c r="NRM136" s="4"/>
      <c r="NRN136" s="4"/>
      <c r="NRO136" s="4"/>
      <c r="NRP136" s="4"/>
      <c r="NRQ136" s="4"/>
      <c r="NRR136" s="4"/>
      <c r="NRS136" s="4"/>
      <c r="NRT136" s="4"/>
      <c r="NRU136" s="4"/>
      <c r="NRV136" s="4"/>
      <c r="NRW136" s="4"/>
      <c r="NRX136" s="4"/>
      <c r="NRY136" s="4"/>
      <c r="NRZ136" s="4"/>
      <c r="NSA136" s="4"/>
      <c r="NSB136" s="4"/>
      <c r="NSC136" s="4"/>
      <c r="NSD136" s="4"/>
      <c r="NSE136" s="4"/>
      <c r="NSF136" s="4"/>
      <c r="NSG136" s="4"/>
      <c r="NSH136" s="4"/>
      <c r="NSI136" s="4"/>
      <c r="NSJ136" s="4"/>
      <c r="NSK136" s="4"/>
      <c r="NSL136" s="4"/>
      <c r="NSM136" s="4"/>
      <c r="NSN136" s="4"/>
      <c r="NSO136" s="4"/>
      <c r="NSP136" s="4"/>
      <c r="NSQ136" s="4"/>
      <c r="NSR136" s="4"/>
      <c r="NSS136" s="4"/>
      <c r="NST136" s="4"/>
      <c r="NSU136" s="4"/>
      <c r="NSV136" s="4"/>
      <c r="NSW136" s="4"/>
      <c r="NSX136" s="4"/>
      <c r="NSY136" s="4"/>
      <c r="NSZ136" s="4"/>
      <c r="NTA136" s="4"/>
      <c r="NTB136" s="4"/>
      <c r="NTC136" s="4"/>
      <c r="NTD136" s="4"/>
      <c r="NTE136" s="4"/>
      <c r="NTF136" s="4"/>
      <c r="NTG136" s="4"/>
      <c r="NTH136" s="4"/>
      <c r="NTI136" s="4"/>
      <c r="NTJ136" s="4"/>
      <c r="NTK136" s="4"/>
      <c r="NTL136" s="4"/>
      <c r="NTM136" s="4"/>
      <c r="NTN136" s="4"/>
      <c r="NTO136" s="4"/>
      <c r="NTP136" s="4"/>
      <c r="NTQ136" s="4"/>
      <c r="NTR136" s="4"/>
      <c r="NTS136" s="4"/>
      <c r="NTT136" s="4"/>
      <c r="NTU136" s="4"/>
      <c r="NTV136" s="4"/>
      <c r="NTW136" s="4"/>
      <c r="NTX136" s="4"/>
      <c r="NTY136" s="4"/>
      <c r="NTZ136" s="4"/>
      <c r="NUA136" s="4"/>
      <c r="NUB136" s="4"/>
      <c r="NUC136" s="4"/>
      <c r="NUD136" s="4"/>
      <c r="NUE136" s="4"/>
      <c r="NUF136" s="4"/>
      <c r="NUG136" s="4"/>
      <c r="NUH136" s="4"/>
      <c r="NUI136" s="4"/>
      <c r="NUJ136" s="4"/>
      <c r="NUK136" s="4"/>
      <c r="NUL136" s="4"/>
      <c r="NUM136" s="4"/>
      <c r="NUN136" s="4"/>
      <c r="NUO136" s="4"/>
      <c r="NUP136" s="4"/>
      <c r="NUQ136" s="4"/>
      <c r="NUR136" s="4"/>
      <c r="NUS136" s="4"/>
      <c r="NUT136" s="4"/>
      <c r="NUU136" s="4"/>
      <c r="NUV136" s="4"/>
      <c r="NUW136" s="4"/>
      <c r="NUX136" s="4"/>
      <c r="NUY136" s="4"/>
      <c r="NUZ136" s="4"/>
      <c r="NVA136" s="4"/>
      <c r="NVB136" s="4"/>
      <c r="NVC136" s="4"/>
      <c r="NVD136" s="4"/>
      <c r="NVE136" s="4"/>
      <c r="NVF136" s="4"/>
      <c r="NVG136" s="4"/>
      <c r="NVH136" s="4"/>
      <c r="NVI136" s="4"/>
      <c r="NVJ136" s="4"/>
      <c r="NVK136" s="4"/>
      <c r="NVL136" s="4"/>
      <c r="NVM136" s="4"/>
      <c r="NVN136" s="4"/>
      <c r="NVO136" s="4"/>
      <c r="NVP136" s="4"/>
      <c r="NVQ136" s="4"/>
      <c r="NVR136" s="4"/>
      <c r="NVS136" s="4"/>
      <c r="NVT136" s="4"/>
      <c r="NVU136" s="4"/>
      <c r="NVV136" s="4"/>
      <c r="NVW136" s="4"/>
      <c r="NVX136" s="4"/>
      <c r="NVY136" s="4"/>
      <c r="NVZ136" s="4"/>
      <c r="NWA136" s="4"/>
      <c r="NWB136" s="4"/>
      <c r="NWC136" s="4"/>
      <c r="NWD136" s="4"/>
      <c r="NWE136" s="4"/>
      <c r="NWF136" s="4"/>
      <c r="NWG136" s="4"/>
      <c r="NWH136" s="4"/>
      <c r="NWI136" s="4"/>
      <c r="NWJ136" s="4"/>
      <c r="NWK136" s="4"/>
      <c r="NWL136" s="4"/>
      <c r="NWM136" s="4"/>
      <c r="NWN136" s="4"/>
      <c r="NWO136" s="4"/>
      <c r="NWP136" s="4"/>
      <c r="NWQ136" s="4"/>
      <c r="NWR136" s="4"/>
      <c r="NWS136" s="4"/>
      <c r="NWT136" s="4"/>
      <c r="NWU136" s="4"/>
      <c r="NWV136" s="4"/>
      <c r="NWW136" s="4"/>
      <c r="NWX136" s="4"/>
      <c r="NWY136" s="4"/>
      <c r="NWZ136" s="4"/>
      <c r="NXA136" s="4"/>
      <c r="NXB136" s="4"/>
      <c r="NXC136" s="4"/>
      <c r="NXD136" s="4"/>
      <c r="NXE136" s="4"/>
      <c r="NXF136" s="4"/>
      <c r="NXG136" s="4"/>
      <c r="NXH136" s="4"/>
      <c r="NXI136" s="4"/>
      <c r="NXJ136" s="4"/>
      <c r="NXK136" s="4"/>
      <c r="NXL136" s="4"/>
      <c r="NXM136" s="4"/>
      <c r="NXN136" s="4"/>
      <c r="NXO136" s="4"/>
      <c r="NXP136" s="4"/>
      <c r="NXQ136" s="4"/>
      <c r="NXR136" s="4"/>
      <c r="NXS136" s="4"/>
      <c r="NXT136" s="4"/>
      <c r="NXU136" s="4"/>
      <c r="NXV136" s="4"/>
      <c r="NXW136" s="4"/>
      <c r="NXX136" s="4"/>
      <c r="NXY136" s="4"/>
      <c r="NXZ136" s="4"/>
      <c r="NYA136" s="4"/>
      <c r="NYB136" s="4"/>
      <c r="NYC136" s="4"/>
      <c r="NYD136" s="4"/>
      <c r="NYE136" s="4"/>
      <c r="NYF136" s="4"/>
      <c r="NYG136" s="4"/>
      <c r="NYH136" s="4"/>
      <c r="NYI136" s="4"/>
      <c r="NYJ136" s="4"/>
      <c r="NYK136" s="4"/>
      <c r="NYL136" s="4"/>
      <c r="NYM136" s="4"/>
      <c r="NYN136" s="4"/>
      <c r="NYO136" s="4"/>
      <c r="NYP136" s="4"/>
      <c r="NYQ136" s="4"/>
      <c r="NYR136" s="4"/>
      <c r="NYS136" s="4"/>
      <c r="NYT136" s="4"/>
      <c r="NYU136" s="4"/>
      <c r="NYV136" s="4"/>
      <c r="NYW136" s="4"/>
      <c r="NYX136" s="4"/>
      <c r="NYY136" s="4"/>
      <c r="NYZ136" s="4"/>
      <c r="NZA136" s="4"/>
      <c r="NZB136" s="4"/>
      <c r="NZC136" s="4"/>
      <c r="NZD136" s="4"/>
      <c r="NZE136" s="4"/>
      <c r="NZF136" s="4"/>
      <c r="NZG136" s="4"/>
      <c r="NZH136" s="4"/>
      <c r="NZI136" s="4"/>
      <c r="NZJ136" s="4"/>
      <c r="NZK136" s="4"/>
      <c r="NZL136" s="4"/>
      <c r="NZN136" s="4"/>
      <c r="NZO136" s="4"/>
      <c r="NZP136" s="4"/>
      <c r="NZQ136" s="4"/>
      <c r="NZR136" s="4"/>
      <c r="NZT136" s="4"/>
      <c r="NZX136" s="4"/>
      <c r="NZY136" s="4"/>
      <c r="NZZ136" s="4"/>
      <c r="OAA136" s="4"/>
      <c r="OAB136" s="4"/>
      <c r="OAC136" s="4"/>
      <c r="OAD136" s="4"/>
      <c r="OAE136" s="4"/>
      <c r="OAF136" s="4"/>
      <c r="OAG136" s="4"/>
      <c r="OAI136" s="4"/>
      <c r="OAJ136" s="4"/>
      <c r="OAK136" s="4"/>
      <c r="OAL136" s="4"/>
      <c r="OAM136" s="4"/>
      <c r="OAN136" s="4"/>
      <c r="OAO136" s="4"/>
      <c r="OAP136" s="4"/>
      <c r="OAQ136" s="4"/>
      <c r="OAR136" s="4"/>
      <c r="OAS136" s="4"/>
      <c r="OAT136" s="4"/>
      <c r="OAU136" s="4"/>
      <c r="OAV136" s="4"/>
      <c r="OAW136" s="4"/>
      <c r="OAX136" s="4"/>
      <c r="OAY136" s="4"/>
      <c r="OAZ136" s="4"/>
      <c r="OBA136" s="4"/>
      <c r="OBB136" s="4"/>
      <c r="OBC136" s="4"/>
      <c r="OBD136" s="4"/>
      <c r="OBE136" s="4"/>
      <c r="OBF136" s="4"/>
      <c r="OBG136" s="4"/>
      <c r="OBH136" s="4"/>
      <c r="OBI136" s="4"/>
      <c r="OBJ136" s="4"/>
      <c r="OBK136" s="4"/>
      <c r="OBL136" s="4"/>
      <c r="OBM136" s="4"/>
      <c r="OBN136" s="4"/>
      <c r="OBO136" s="4"/>
      <c r="OBP136" s="4"/>
      <c r="OBQ136" s="4"/>
      <c r="OBR136" s="4"/>
      <c r="OBS136" s="4"/>
      <c r="OBT136" s="4"/>
      <c r="OBU136" s="4"/>
      <c r="OBV136" s="4"/>
      <c r="OBW136" s="4"/>
      <c r="OBX136" s="4"/>
      <c r="OBY136" s="4"/>
      <c r="OBZ136" s="4"/>
      <c r="OCA136" s="4"/>
      <c r="OCB136" s="4"/>
      <c r="OCC136" s="4"/>
      <c r="OCD136" s="4"/>
      <c r="OCE136" s="4"/>
      <c r="OCF136" s="4"/>
      <c r="OCG136" s="4"/>
      <c r="OCH136" s="4"/>
      <c r="OCI136" s="4"/>
      <c r="OCJ136" s="4"/>
      <c r="OCK136" s="4"/>
      <c r="OCL136" s="4"/>
      <c r="OCM136" s="4"/>
      <c r="OCN136" s="4"/>
      <c r="OCO136" s="4"/>
      <c r="OCP136" s="4"/>
      <c r="OCQ136" s="4"/>
      <c r="OCR136" s="4"/>
      <c r="OCS136" s="4"/>
      <c r="OCT136" s="4"/>
      <c r="OCU136" s="4"/>
      <c r="OCV136" s="4"/>
      <c r="OCW136" s="4"/>
      <c r="OCX136" s="4"/>
      <c r="OCY136" s="4"/>
      <c r="OCZ136" s="4"/>
      <c r="ODA136" s="4"/>
      <c r="ODB136" s="4"/>
      <c r="ODC136" s="4"/>
      <c r="ODD136" s="4"/>
      <c r="ODE136" s="4"/>
      <c r="ODF136" s="4"/>
      <c r="ODG136" s="4"/>
      <c r="ODH136" s="4"/>
      <c r="ODI136" s="4"/>
      <c r="ODJ136" s="4"/>
      <c r="ODK136" s="4"/>
      <c r="ODL136" s="4"/>
      <c r="ODM136" s="4"/>
      <c r="ODN136" s="4"/>
      <c r="ODO136" s="4"/>
      <c r="ODP136" s="4"/>
      <c r="ODQ136" s="4"/>
      <c r="ODR136" s="4"/>
      <c r="ODS136" s="4"/>
      <c r="ODT136" s="4"/>
      <c r="ODU136" s="4"/>
      <c r="ODV136" s="4"/>
      <c r="ODW136" s="4"/>
      <c r="ODX136" s="4"/>
      <c r="ODY136" s="4"/>
      <c r="ODZ136" s="4"/>
      <c r="OEA136" s="4"/>
      <c r="OEB136" s="4"/>
      <c r="OEC136" s="4"/>
      <c r="OED136" s="4"/>
      <c r="OEE136" s="4"/>
      <c r="OEF136" s="4"/>
      <c r="OEG136" s="4"/>
      <c r="OEH136" s="4"/>
      <c r="OEI136" s="4"/>
      <c r="OEJ136" s="4"/>
      <c r="OEK136" s="4"/>
      <c r="OEL136" s="4"/>
      <c r="OEM136" s="4"/>
      <c r="OEN136" s="4"/>
      <c r="OEO136" s="4"/>
      <c r="OEP136" s="4"/>
      <c r="OEQ136" s="4"/>
      <c r="OER136" s="4"/>
      <c r="OES136" s="4"/>
      <c r="OET136" s="4"/>
      <c r="OEU136" s="4"/>
      <c r="OEV136" s="4"/>
      <c r="OEW136" s="4"/>
      <c r="OEX136" s="4"/>
      <c r="OEY136" s="4"/>
      <c r="OEZ136" s="4"/>
      <c r="OFA136" s="4"/>
      <c r="OFB136" s="4"/>
      <c r="OFC136" s="4"/>
      <c r="OFD136" s="4"/>
      <c r="OFE136" s="4"/>
      <c r="OFF136" s="4"/>
      <c r="OFG136" s="4"/>
      <c r="OFH136" s="4"/>
      <c r="OFI136" s="4"/>
      <c r="OFJ136" s="4"/>
      <c r="OFK136" s="4"/>
      <c r="OFL136" s="4"/>
      <c r="OFM136" s="4"/>
      <c r="OFN136" s="4"/>
      <c r="OFO136" s="4"/>
      <c r="OFP136" s="4"/>
      <c r="OFQ136" s="4"/>
      <c r="OFR136" s="4"/>
      <c r="OFS136" s="4"/>
      <c r="OFT136" s="4"/>
      <c r="OFU136" s="4"/>
      <c r="OFV136" s="4"/>
      <c r="OFW136" s="4"/>
      <c r="OFX136" s="4"/>
      <c r="OFY136" s="4"/>
      <c r="OFZ136" s="4"/>
      <c r="OGA136" s="4"/>
      <c r="OGB136" s="4"/>
      <c r="OGC136" s="4"/>
      <c r="OGD136" s="4"/>
      <c r="OGE136" s="4"/>
      <c r="OGF136" s="4"/>
      <c r="OGG136" s="4"/>
      <c r="OGH136" s="4"/>
      <c r="OGI136" s="4"/>
      <c r="OGJ136" s="4"/>
      <c r="OGK136" s="4"/>
      <c r="OGL136" s="4"/>
      <c r="OGM136" s="4"/>
      <c r="OGN136" s="4"/>
      <c r="OGO136" s="4"/>
      <c r="OGP136" s="4"/>
      <c r="OGQ136" s="4"/>
      <c r="OGR136" s="4"/>
      <c r="OGS136" s="4"/>
      <c r="OGT136" s="4"/>
      <c r="OGU136" s="4"/>
      <c r="OGV136" s="4"/>
      <c r="OGW136" s="4"/>
      <c r="OGX136" s="4"/>
      <c r="OGY136" s="4"/>
      <c r="OGZ136" s="4"/>
      <c r="OHA136" s="4"/>
      <c r="OHB136" s="4"/>
      <c r="OHC136" s="4"/>
      <c r="OHD136" s="4"/>
      <c r="OHE136" s="4"/>
      <c r="OHF136" s="4"/>
      <c r="OHG136" s="4"/>
      <c r="OHH136" s="4"/>
      <c r="OHI136" s="4"/>
      <c r="OHJ136" s="4"/>
      <c r="OHK136" s="4"/>
      <c r="OHL136" s="4"/>
      <c r="OHM136" s="4"/>
      <c r="OHN136" s="4"/>
      <c r="OHO136" s="4"/>
      <c r="OHP136" s="4"/>
      <c r="OHQ136" s="4"/>
      <c r="OHR136" s="4"/>
      <c r="OHS136" s="4"/>
      <c r="OHT136" s="4"/>
      <c r="OHU136" s="4"/>
      <c r="OHV136" s="4"/>
      <c r="OHW136" s="4"/>
      <c r="OHX136" s="4"/>
      <c r="OHY136" s="4"/>
      <c r="OHZ136" s="4"/>
      <c r="OIA136" s="4"/>
      <c r="OIB136" s="4"/>
      <c r="OIC136" s="4"/>
      <c r="OID136" s="4"/>
      <c r="OIE136" s="4"/>
      <c r="OIF136" s="4"/>
      <c r="OIG136" s="4"/>
      <c r="OIH136" s="4"/>
      <c r="OII136" s="4"/>
      <c r="OIJ136" s="4"/>
      <c r="OIK136" s="4"/>
      <c r="OIL136" s="4"/>
      <c r="OIM136" s="4"/>
      <c r="OIN136" s="4"/>
      <c r="OIO136" s="4"/>
      <c r="OIP136" s="4"/>
      <c r="OIQ136" s="4"/>
      <c r="OIR136" s="4"/>
      <c r="OIS136" s="4"/>
      <c r="OIT136" s="4"/>
      <c r="OIU136" s="4"/>
      <c r="OIV136" s="4"/>
      <c r="OIW136" s="4"/>
      <c r="OIX136" s="4"/>
      <c r="OIY136" s="4"/>
      <c r="OIZ136" s="4"/>
      <c r="OJA136" s="4"/>
      <c r="OJB136" s="4"/>
      <c r="OJC136" s="4"/>
      <c r="OJD136" s="4"/>
      <c r="OJE136" s="4"/>
      <c r="OJF136" s="4"/>
      <c r="OJG136" s="4"/>
      <c r="OJH136" s="4"/>
      <c r="OJJ136" s="4"/>
      <c r="OJK136" s="4"/>
      <c r="OJL136" s="4"/>
      <c r="OJM136" s="4"/>
      <c r="OJN136" s="4"/>
      <c r="OJP136" s="4"/>
      <c r="OJT136" s="4"/>
      <c r="OJU136" s="4"/>
      <c r="OJV136" s="4"/>
      <c r="OJW136" s="4"/>
      <c r="OJX136" s="4"/>
      <c r="OJY136" s="4"/>
      <c r="OJZ136" s="4"/>
      <c r="OKA136" s="4"/>
      <c r="OKB136" s="4"/>
      <c r="OKC136" s="4"/>
      <c r="OKE136" s="4"/>
      <c r="OKF136" s="4"/>
      <c r="OKG136" s="4"/>
      <c r="OKH136" s="4"/>
      <c r="OKI136" s="4"/>
      <c r="OKJ136" s="4"/>
      <c r="OKK136" s="4"/>
      <c r="OKL136" s="4"/>
      <c r="OKM136" s="4"/>
      <c r="OKN136" s="4"/>
      <c r="OKO136" s="4"/>
      <c r="OKP136" s="4"/>
      <c r="OKQ136" s="4"/>
      <c r="OKR136" s="4"/>
      <c r="OKS136" s="4"/>
      <c r="OKT136" s="4"/>
      <c r="OKU136" s="4"/>
      <c r="OKV136" s="4"/>
      <c r="OKW136" s="4"/>
      <c r="OKX136" s="4"/>
      <c r="OKY136" s="4"/>
      <c r="OKZ136" s="4"/>
      <c r="OLA136" s="4"/>
      <c r="OLB136" s="4"/>
      <c r="OLC136" s="4"/>
      <c r="OLD136" s="4"/>
      <c r="OLE136" s="4"/>
      <c r="OLF136" s="4"/>
      <c r="OLG136" s="4"/>
      <c r="OLH136" s="4"/>
      <c r="OLI136" s="4"/>
      <c r="OLJ136" s="4"/>
      <c r="OLK136" s="4"/>
      <c r="OLL136" s="4"/>
      <c r="OLM136" s="4"/>
      <c r="OLN136" s="4"/>
      <c r="OLO136" s="4"/>
      <c r="OLP136" s="4"/>
      <c r="OLQ136" s="4"/>
      <c r="OLR136" s="4"/>
      <c r="OLS136" s="4"/>
      <c r="OLT136" s="4"/>
      <c r="OLU136" s="4"/>
      <c r="OLV136" s="4"/>
      <c r="OLW136" s="4"/>
      <c r="OLX136" s="4"/>
      <c r="OLY136" s="4"/>
      <c r="OLZ136" s="4"/>
      <c r="OMA136" s="4"/>
      <c r="OMB136" s="4"/>
      <c r="OMC136" s="4"/>
      <c r="OMD136" s="4"/>
      <c r="OME136" s="4"/>
      <c r="OMF136" s="4"/>
      <c r="OMG136" s="4"/>
      <c r="OMH136" s="4"/>
      <c r="OMI136" s="4"/>
      <c r="OMJ136" s="4"/>
      <c r="OMK136" s="4"/>
      <c r="OML136" s="4"/>
      <c r="OMM136" s="4"/>
      <c r="OMN136" s="4"/>
      <c r="OMO136" s="4"/>
      <c r="OMP136" s="4"/>
      <c r="OMQ136" s="4"/>
      <c r="OMR136" s="4"/>
      <c r="OMS136" s="4"/>
      <c r="OMT136" s="4"/>
      <c r="OMU136" s="4"/>
      <c r="OMV136" s="4"/>
      <c r="OMW136" s="4"/>
      <c r="OMX136" s="4"/>
      <c r="OMY136" s="4"/>
      <c r="OMZ136" s="4"/>
      <c r="ONA136" s="4"/>
      <c r="ONB136" s="4"/>
      <c r="ONC136" s="4"/>
      <c r="OND136" s="4"/>
      <c r="ONE136" s="4"/>
      <c r="ONF136" s="4"/>
      <c r="ONG136" s="4"/>
      <c r="ONH136" s="4"/>
      <c r="ONI136" s="4"/>
      <c r="ONJ136" s="4"/>
      <c r="ONK136" s="4"/>
      <c r="ONL136" s="4"/>
      <c r="ONM136" s="4"/>
      <c r="ONN136" s="4"/>
      <c r="ONO136" s="4"/>
      <c r="ONP136" s="4"/>
      <c r="ONQ136" s="4"/>
      <c r="ONR136" s="4"/>
      <c r="ONS136" s="4"/>
      <c r="ONT136" s="4"/>
      <c r="ONU136" s="4"/>
      <c r="ONV136" s="4"/>
      <c r="ONW136" s="4"/>
      <c r="ONX136" s="4"/>
      <c r="ONY136" s="4"/>
      <c r="ONZ136" s="4"/>
      <c r="OOA136" s="4"/>
      <c r="OOB136" s="4"/>
      <c r="OOC136" s="4"/>
      <c r="OOD136" s="4"/>
      <c r="OOE136" s="4"/>
      <c r="OOF136" s="4"/>
      <c r="OOG136" s="4"/>
      <c r="OOH136" s="4"/>
      <c r="OOI136" s="4"/>
      <c r="OOJ136" s="4"/>
      <c r="OOK136" s="4"/>
      <c r="OOL136" s="4"/>
      <c r="OOM136" s="4"/>
      <c r="OON136" s="4"/>
      <c r="OOO136" s="4"/>
      <c r="OOP136" s="4"/>
      <c r="OOQ136" s="4"/>
      <c r="OOR136" s="4"/>
      <c r="OOS136" s="4"/>
      <c r="OOT136" s="4"/>
      <c r="OOU136" s="4"/>
      <c r="OOV136" s="4"/>
      <c r="OOW136" s="4"/>
      <c r="OOX136" s="4"/>
      <c r="OOY136" s="4"/>
      <c r="OOZ136" s="4"/>
      <c r="OPA136" s="4"/>
      <c r="OPB136" s="4"/>
      <c r="OPC136" s="4"/>
      <c r="OPD136" s="4"/>
      <c r="OPE136" s="4"/>
      <c r="OPF136" s="4"/>
      <c r="OPG136" s="4"/>
      <c r="OPH136" s="4"/>
      <c r="OPI136" s="4"/>
      <c r="OPJ136" s="4"/>
      <c r="OPK136" s="4"/>
      <c r="OPL136" s="4"/>
      <c r="OPM136" s="4"/>
      <c r="OPN136" s="4"/>
      <c r="OPO136" s="4"/>
      <c r="OPP136" s="4"/>
      <c r="OPQ136" s="4"/>
      <c r="OPR136" s="4"/>
      <c r="OPS136" s="4"/>
      <c r="OPT136" s="4"/>
      <c r="OPU136" s="4"/>
      <c r="OPV136" s="4"/>
      <c r="OPW136" s="4"/>
      <c r="OPX136" s="4"/>
      <c r="OPY136" s="4"/>
      <c r="OPZ136" s="4"/>
      <c r="OQA136" s="4"/>
      <c r="OQB136" s="4"/>
      <c r="OQC136" s="4"/>
      <c r="OQD136" s="4"/>
      <c r="OQE136" s="4"/>
      <c r="OQF136" s="4"/>
      <c r="OQG136" s="4"/>
      <c r="OQH136" s="4"/>
      <c r="OQI136" s="4"/>
      <c r="OQJ136" s="4"/>
      <c r="OQK136" s="4"/>
      <c r="OQL136" s="4"/>
      <c r="OQM136" s="4"/>
      <c r="OQN136" s="4"/>
      <c r="OQO136" s="4"/>
      <c r="OQP136" s="4"/>
      <c r="OQQ136" s="4"/>
      <c r="OQR136" s="4"/>
      <c r="OQS136" s="4"/>
      <c r="OQT136" s="4"/>
      <c r="OQU136" s="4"/>
      <c r="OQV136" s="4"/>
      <c r="OQW136" s="4"/>
      <c r="OQX136" s="4"/>
      <c r="OQY136" s="4"/>
      <c r="OQZ136" s="4"/>
      <c r="ORA136" s="4"/>
      <c r="ORB136" s="4"/>
      <c r="ORC136" s="4"/>
      <c r="ORD136" s="4"/>
      <c r="ORE136" s="4"/>
      <c r="ORF136" s="4"/>
      <c r="ORG136" s="4"/>
      <c r="ORH136" s="4"/>
      <c r="ORI136" s="4"/>
      <c r="ORJ136" s="4"/>
      <c r="ORK136" s="4"/>
      <c r="ORL136" s="4"/>
      <c r="ORM136" s="4"/>
      <c r="ORN136" s="4"/>
      <c r="ORO136" s="4"/>
      <c r="ORP136" s="4"/>
      <c r="ORQ136" s="4"/>
      <c r="ORR136" s="4"/>
      <c r="ORS136" s="4"/>
      <c r="ORT136" s="4"/>
      <c r="ORU136" s="4"/>
      <c r="ORV136" s="4"/>
      <c r="ORW136" s="4"/>
      <c r="ORX136" s="4"/>
      <c r="ORY136" s="4"/>
      <c r="ORZ136" s="4"/>
      <c r="OSA136" s="4"/>
      <c r="OSB136" s="4"/>
      <c r="OSC136" s="4"/>
      <c r="OSD136" s="4"/>
      <c r="OSE136" s="4"/>
      <c r="OSF136" s="4"/>
      <c r="OSG136" s="4"/>
      <c r="OSH136" s="4"/>
      <c r="OSI136" s="4"/>
      <c r="OSJ136" s="4"/>
      <c r="OSK136" s="4"/>
      <c r="OSL136" s="4"/>
      <c r="OSM136" s="4"/>
      <c r="OSN136" s="4"/>
      <c r="OSO136" s="4"/>
      <c r="OSP136" s="4"/>
      <c r="OSQ136" s="4"/>
      <c r="OSR136" s="4"/>
      <c r="OSS136" s="4"/>
      <c r="OST136" s="4"/>
      <c r="OSU136" s="4"/>
      <c r="OSV136" s="4"/>
      <c r="OSW136" s="4"/>
      <c r="OSX136" s="4"/>
      <c r="OSY136" s="4"/>
      <c r="OSZ136" s="4"/>
      <c r="OTA136" s="4"/>
      <c r="OTB136" s="4"/>
      <c r="OTC136" s="4"/>
      <c r="OTD136" s="4"/>
      <c r="OTF136" s="4"/>
      <c r="OTG136" s="4"/>
      <c r="OTH136" s="4"/>
      <c r="OTI136" s="4"/>
      <c r="OTJ136" s="4"/>
      <c r="OTL136" s="4"/>
      <c r="OTP136" s="4"/>
      <c r="OTQ136" s="4"/>
      <c r="OTR136" s="4"/>
      <c r="OTS136" s="4"/>
      <c r="OTT136" s="4"/>
      <c r="OTU136" s="4"/>
      <c r="OTV136" s="4"/>
      <c r="OTW136" s="4"/>
      <c r="OTX136" s="4"/>
      <c r="OTY136" s="4"/>
      <c r="OUA136" s="4"/>
      <c r="OUB136" s="4"/>
      <c r="OUC136" s="4"/>
      <c r="OUD136" s="4"/>
      <c r="OUE136" s="4"/>
      <c r="OUF136" s="4"/>
      <c r="OUG136" s="4"/>
      <c r="OUH136" s="4"/>
      <c r="OUI136" s="4"/>
      <c r="OUJ136" s="4"/>
      <c r="OUK136" s="4"/>
      <c r="OUL136" s="4"/>
      <c r="OUM136" s="4"/>
      <c r="OUN136" s="4"/>
      <c r="OUO136" s="4"/>
      <c r="OUP136" s="4"/>
      <c r="OUQ136" s="4"/>
      <c r="OUR136" s="4"/>
      <c r="OUS136" s="4"/>
      <c r="OUT136" s="4"/>
      <c r="OUU136" s="4"/>
      <c r="OUV136" s="4"/>
      <c r="OUW136" s="4"/>
      <c r="OUX136" s="4"/>
      <c r="OUY136" s="4"/>
      <c r="OUZ136" s="4"/>
      <c r="OVA136" s="4"/>
      <c r="OVB136" s="4"/>
      <c r="OVC136" s="4"/>
      <c r="OVD136" s="4"/>
      <c r="OVE136" s="4"/>
      <c r="OVF136" s="4"/>
      <c r="OVG136" s="4"/>
      <c r="OVH136" s="4"/>
      <c r="OVI136" s="4"/>
      <c r="OVJ136" s="4"/>
      <c r="OVK136" s="4"/>
      <c r="OVL136" s="4"/>
      <c r="OVM136" s="4"/>
      <c r="OVN136" s="4"/>
      <c r="OVO136" s="4"/>
      <c r="OVP136" s="4"/>
      <c r="OVQ136" s="4"/>
      <c r="OVR136" s="4"/>
      <c r="OVS136" s="4"/>
      <c r="OVT136" s="4"/>
      <c r="OVU136" s="4"/>
      <c r="OVV136" s="4"/>
      <c r="OVW136" s="4"/>
      <c r="OVX136" s="4"/>
      <c r="OVY136" s="4"/>
      <c r="OVZ136" s="4"/>
      <c r="OWA136" s="4"/>
      <c r="OWB136" s="4"/>
      <c r="OWC136" s="4"/>
      <c r="OWD136" s="4"/>
      <c r="OWE136" s="4"/>
      <c r="OWF136" s="4"/>
      <c r="OWG136" s="4"/>
      <c r="OWH136" s="4"/>
      <c r="OWI136" s="4"/>
      <c r="OWJ136" s="4"/>
      <c r="OWK136" s="4"/>
      <c r="OWL136" s="4"/>
      <c r="OWM136" s="4"/>
      <c r="OWN136" s="4"/>
      <c r="OWO136" s="4"/>
      <c r="OWP136" s="4"/>
      <c r="OWQ136" s="4"/>
      <c r="OWR136" s="4"/>
      <c r="OWS136" s="4"/>
      <c r="OWT136" s="4"/>
      <c r="OWU136" s="4"/>
      <c r="OWV136" s="4"/>
      <c r="OWW136" s="4"/>
      <c r="OWX136" s="4"/>
      <c r="OWY136" s="4"/>
      <c r="OWZ136" s="4"/>
      <c r="OXA136" s="4"/>
      <c r="OXB136" s="4"/>
      <c r="OXC136" s="4"/>
      <c r="OXD136" s="4"/>
      <c r="OXE136" s="4"/>
      <c r="OXF136" s="4"/>
      <c r="OXG136" s="4"/>
      <c r="OXH136" s="4"/>
      <c r="OXI136" s="4"/>
      <c r="OXJ136" s="4"/>
      <c r="OXK136" s="4"/>
      <c r="OXL136" s="4"/>
      <c r="OXM136" s="4"/>
      <c r="OXN136" s="4"/>
      <c r="OXO136" s="4"/>
      <c r="OXP136" s="4"/>
      <c r="OXQ136" s="4"/>
      <c r="OXR136" s="4"/>
      <c r="OXS136" s="4"/>
      <c r="OXT136" s="4"/>
      <c r="OXU136" s="4"/>
      <c r="OXV136" s="4"/>
      <c r="OXW136" s="4"/>
      <c r="OXX136" s="4"/>
      <c r="OXY136" s="4"/>
      <c r="OXZ136" s="4"/>
      <c r="OYA136" s="4"/>
      <c r="OYB136" s="4"/>
      <c r="OYC136" s="4"/>
      <c r="OYD136" s="4"/>
      <c r="OYE136" s="4"/>
      <c r="OYF136" s="4"/>
      <c r="OYG136" s="4"/>
      <c r="OYH136" s="4"/>
      <c r="OYI136" s="4"/>
      <c r="OYJ136" s="4"/>
      <c r="OYK136" s="4"/>
      <c r="OYL136" s="4"/>
      <c r="OYM136" s="4"/>
      <c r="OYN136" s="4"/>
      <c r="OYO136" s="4"/>
      <c r="OYP136" s="4"/>
      <c r="OYQ136" s="4"/>
      <c r="OYR136" s="4"/>
      <c r="OYS136" s="4"/>
      <c r="OYT136" s="4"/>
      <c r="OYU136" s="4"/>
      <c r="OYV136" s="4"/>
      <c r="OYW136" s="4"/>
      <c r="OYX136" s="4"/>
      <c r="OYY136" s="4"/>
      <c r="OYZ136" s="4"/>
      <c r="OZA136" s="4"/>
      <c r="OZB136" s="4"/>
      <c r="OZC136" s="4"/>
      <c r="OZD136" s="4"/>
      <c r="OZE136" s="4"/>
      <c r="OZF136" s="4"/>
      <c r="OZG136" s="4"/>
      <c r="OZH136" s="4"/>
      <c r="OZI136" s="4"/>
      <c r="OZJ136" s="4"/>
      <c r="OZK136" s="4"/>
      <c r="OZL136" s="4"/>
      <c r="OZM136" s="4"/>
      <c r="OZN136" s="4"/>
      <c r="OZO136" s="4"/>
      <c r="OZP136" s="4"/>
      <c r="OZQ136" s="4"/>
      <c r="OZR136" s="4"/>
      <c r="OZS136" s="4"/>
      <c r="OZT136" s="4"/>
      <c r="OZU136" s="4"/>
      <c r="OZV136" s="4"/>
      <c r="OZW136" s="4"/>
      <c r="OZX136" s="4"/>
      <c r="OZY136" s="4"/>
      <c r="OZZ136" s="4"/>
      <c r="PAA136" s="4"/>
      <c r="PAB136" s="4"/>
      <c r="PAC136" s="4"/>
      <c r="PAD136" s="4"/>
      <c r="PAE136" s="4"/>
      <c r="PAF136" s="4"/>
      <c r="PAG136" s="4"/>
      <c r="PAH136" s="4"/>
      <c r="PAI136" s="4"/>
      <c r="PAJ136" s="4"/>
      <c r="PAK136" s="4"/>
      <c r="PAL136" s="4"/>
      <c r="PAM136" s="4"/>
      <c r="PAN136" s="4"/>
      <c r="PAO136" s="4"/>
      <c r="PAP136" s="4"/>
      <c r="PAQ136" s="4"/>
      <c r="PAR136" s="4"/>
      <c r="PAS136" s="4"/>
      <c r="PAT136" s="4"/>
      <c r="PAU136" s="4"/>
      <c r="PAV136" s="4"/>
      <c r="PAW136" s="4"/>
      <c r="PAX136" s="4"/>
      <c r="PAY136" s="4"/>
      <c r="PAZ136" s="4"/>
      <c r="PBA136" s="4"/>
      <c r="PBB136" s="4"/>
      <c r="PBC136" s="4"/>
      <c r="PBD136" s="4"/>
      <c r="PBE136" s="4"/>
      <c r="PBF136" s="4"/>
      <c r="PBG136" s="4"/>
      <c r="PBH136" s="4"/>
      <c r="PBI136" s="4"/>
      <c r="PBJ136" s="4"/>
      <c r="PBK136" s="4"/>
      <c r="PBL136" s="4"/>
      <c r="PBM136" s="4"/>
      <c r="PBN136" s="4"/>
      <c r="PBO136" s="4"/>
      <c r="PBP136" s="4"/>
      <c r="PBQ136" s="4"/>
      <c r="PBR136" s="4"/>
      <c r="PBS136" s="4"/>
      <c r="PBT136" s="4"/>
      <c r="PBU136" s="4"/>
      <c r="PBV136" s="4"/>
      <c r="PBW136" s="4"/>
      <c r="PBX136" s="4"/>
      <c r="PBY136" s="4"/>
      <c r="PBZ136" s="4"/>
      <c r="PCA136" s="4"/>
      <c r="PCB136" s="4"/>
      <c r="PCC136" s="4"/>
      <c r="PCD136" s="4"/>
      <c r="PCE136" s="4"/>
      <c r="PCF136" s="4"/>
      <c r="PCG136" s="4"/>
      <c r="PCH136" s="4"/>
      <c r="PCI136" s="4"/>
      <c r="PCJ136" s="4"/>
      <c r="PCK136" s="4"/>
      <c r="PCL136" s="4"/>
      <c r="PCM136" s="4"/>
      <c r="PCN136" s="4"/>
      <c r="PCO136" s="4"/>
      <c r="PCP136" s="4"/>
      <c r="PCQ136" s="4"/>
      <c r="PCR136" s="4"/>
      <c r="PCS136" s="4"/>
      <c r="PCT136" s="4"/>
      <c r="PCU136" s="4"/>
      <c r="PCV136" s="4"/>
      <c r="PCW136" s="4"/>
      <c r="PCX136" s="4"/>
      <c r="PCY136" s="4"/>
      <c r="PCZ136" s="4"/>
      <c r="PDB136" s="4"/>
      <c r="PDC136" s="4"/>
      <c r="PDD136" s="4"/>
      <c r="PDE136" s="4"/>
      <c r="PDF136" s="4"/>
      <c r="PDH136" s="4"/>
      <c r="PDL136" s="4"/>
      <c r="PDM136" s="4"/>
      <c r="PDN136" s="4"/>
      <c r="PDO136" s="4"/>
      <c r="PDP136" s="4"/>
      <c r="PDQ136" s="4"/>
      <c r="PDR136" s="4"/>
      <c r="PDS136" s="4"/>
      <c r="PDT136" s="4"/>
      <c r="PDU136" s="4"/>
      <c r="PDW136" s="4"/>
      <c r="PDX136" s="4"/>
      <c r="PDY136" s="4"/>
      <c r="PDZ136" s="4"/>
      <c r="PEA136" s="4"/>
      <c r="PEB136" s="4"/>
      <c r="PEC136" s="4"/>
      <c r="PED136" s="4"/>
      <c r="PEE136" s="4"/>
      <c r="PEF136" s="4"/>
      <c r="PEG136" s="4"/>
      <c r="PEH136" s="4"/>
      <c r="PEI136" s="4"/>
      <c r="PEJ136" s="4"/>
      <c r="PEK136" s="4"/>
      <c r="PEL136" s="4"/>
      <c r="PEM136" s="4"/>
      <c r="PEN136" s="4"/>
      <c r="PEO136" s="4"/>
      <c r="PEP136" s="4"/>
      <c r="PEQ136" s="4"/>
      <c r="PER136" s="4"/>
      <c r="PES136" s="4"/>
      <c r="PET136" s="4"/>
      <c r="PEU136" s="4"/>
      <c r="PEV136" s="4"/>
      <c r="PEW136" s="4"/>
      <c r="PEX136" s="4"/>
      <c r="PEY136" s="4"/>
      <c r="PEZ136" s="4"/>
      <c r="PFA136" s="4"/>
      <c r="PFB136" s="4"/>
      <c r="PFC136" s="4"/>
      <c r="PFD136" s="4"/>
      <c r="PFE136" s="4"/>
      <c r="PFF136" s="4"/>
      <c r="PFG136" s="4"/>
      <c r="PFH136" s="4"/>
      <c r="PFI136" s="4"/>
      <c r="PFJ136" s="4"/>
      <c r="PFK136" s="4"/>
      <c r="PFL136" s="4"/>
      <c r="PFM136" s="4"/>
      <c r="PFN136" s="4"/>
      <c r="PFO136" s="4"/>
      <c r="PFP136" s="4"/>
      <c r="PFQ136" s="4"/>
      <c r="PFR136" s="4"/>
      <c r="PFS136" s="4"/>
      <c r="PFT136" s="4"/>
      <c r="PFU136" s="4"/>
      <c r="PFV136" s="4"/>
      <c r="PFW136" s="4"/>
      <c r="PFX136" s="4"/>
      <c r="PFY136" s="4"/>
      <c r="PFZ136" s="4"/>
      <c r="PGA136" s="4"/>
      <c r="PGB136" s="4"/>
      <c r="PGC136" s="4"/>
      <c r="PGD136" s="4"/>
      <c r="PGE136" s="4"/>
      <c r="PGF136" s="4"/>
      <c r="PGG136" s="4"/>
      <c r="PGH136" s="4"/>
      <c r="PGI136" s="4"/>
      <c r="PGJ136" s="4"/>
      <c r="PGK136" s="4"/>
      <c r="PGL136" s="4"/>
      <c r="PGM136" s="4"/>
      <c r="PGN136" s="4"/>
      <c r="PGO136" s="4"/>
      <c r="PGP136" s="4"/>
      <c r="PGQ136" s="4"/>
      <c r="PGR136" s="4"/>
      <c r="PGS136" s="4"/>
      <c r="PGT136" s="4"/>
      <c r="PGU136" s="4"/>
      <c r="PGV136" s="4"/>
      <c r="PGW136" s="4"/>
      <c r="PGX136" s="4"/>
      <c r="PGY136" s="4"/>
      <c r="PGZ136" s="4"/>
      <c r="PHA136" s="4"/>
      <c r="PHB136" s="4"/>
      <c r="PHC136" s="4"/>
      <c r="PHD136" s="4"/>
      <c r="PHE136" s="4"/>
      <c r="PHF136" s="4"/>
      <c r="PHG136" s="4"/>
      <c r="PHH136" s="4"/>
      <c r="PHI136" s="4"/>
      <c r="PHJ136" s="4"/>
      <c r="PHK136" s="4"/>
      <c r="PHL136" s="4"/>
      <c r="PHM136" s="4"/>
      <c r="PHN136" s="4"/>
      <c r="PHO136" s="4"/>
      <c r="PHP136" s="4"/>
      <c r="PHQ136" s="4"/>
      <c r="PHR136" s="4"/>
      <c r="PHS136" s="4"/>
      <c r="PHT136" s="4"/>
      <c r="PHU136" s="4"/>
      <c r="PHV136" s="4"/>
      <c r="PHW136" s="4"/>
      <c r="PHX136" s="4"/>
      <c r="PHY136" s="4"/>
      <c r="PHZ136" s="4"/>
      <c r="PIA136" s="4"/>
      <c r="PIB136" s="4"/>
      <c r="PIC136" s="4"/>
      <c r="PID136" s="4"/>
      <c r="PIE136" s="4"/>
      <c r="PIF136" s="4"/>
      <c r="PIG136" s="4"/>
      <c r="PIH136" s="4"/>
      <c r="PII136" s="4"/>
      <c r="PIJ136" s="4"/>
      <c r="PIK136" s="4"/>
      <c r="PIL136" s="4"/>
      <c r="PIM136" s="4"/>
      <c r="PIN136" s="4"/>
      <c r="PIO136" s="4"/>
      <c r="PIP136" s="4"/>
      <c r="PIQ136" s="4"/>
      <c r="PIR136" s="4"/>
      <c r="PIS136" s="4"/>
      <c r="PIT136" s="4"/>
      <c r="PIU136" s="4"/>
      <c r="PIV136" s="4"/>
      <c r="PIW136" s="4"/>
      <c r="PIX136" s="4"/>
      <c r="PIY136" s="4"/>
      <c r="PIZ136" s="4"/>
      <c r="PJA136" s="4"/>
      <c r="PJB136" s="4"/>
      <c r="PJC136" s="4"/>
      <c r="PJD136" s="4"/>
      <c r="PJE136" s="4"/>
      <c r="PJF136" s="4"/>
      <c r="PJG136" s="4"/>
      <c r="PJH136" s="4"/>
      <c r="PJI136" s="4"/>
      <c r="PJJ136" s="4"/>
      <c r="PJK136" s="4"/>
      <c r="PJL136" s="4"/>
      <c r="PJM136" s="4"/>
      <c r="PJN136" s="4"/>
      <c r="PJO136" s="4"/>
      <c r="PJP136" s="4"/>
      <c r="PJQ136" s="4"/>
      <c r="PJR136" s="4"/>
      <c r="PJS136" s="4"/>
      <c r="PJT136" s="4"/>
      <c r="PJU136" s="4"/>
      <c r="PJV136" s="4"/>
      <c r="PJW136" s="4"/>
      <c r="PJX136" s="4"/>
      <c r="PJY136" s="4"/>
      <c r="PJZ136" s="4"/>
      <c r="PKA136" s="4"/>
      <c r="PKB136" s="4"/>
      <c r="PKC136" s="4"/>
      <c r="PKD136" s="4"/>
      <c r="PKE136" s="4"/>
      <c r="PKF136" s="4"/>
      <c r="PKG136" s="4"/>
      <c r="PKH136" s="4"/>
      <c r="PKI136" s="4"/>
      <c r="PKJ136" s="4"/>
      <c r="PKK136" s="4"/>
      <c r="PKL136" s="4"/>
      <c r="PKM136" s="4"/>
      <c r="PKN136" s="4"/>
      <c r="PKO136" s="4"/>
      <c r="PKP136" s="4"/>
      <c r="PKQ136" s="4"/>
      <c r="PKR136" s="4"/>
      <c r="PKS136" s="4"/>
      <c r="PKT136" s="4"/>
      <c r="PKU136" s="4"/>
      <c r="PKV136" s="4"/>
      <c r="PKW136" s="4"/>
      <c r="PKX136" s="4"/>
      <c r="PKY136" s="4"/>
      <c r="PKZ136" s="4"/>
      <c r="PLA136" s="4"/>
      <c r="PLB136" s="4"/>
      <c r="PLC136" s="4"/>
      <c r="PLD136" s="4"/>
      <c r="PLE136" s="4"/>
      <c r="PLF136" s="4"/>
      <c r="PLG136" s="4"/>
      <c r="PLH136" s="4"/>
      <c r="PLI136" s="4"/>
      <c r="PLJ136" s="4"/>
      <c r="PLK136" s="4"/>
      <c r="PLL136" s="4"/>
      <c r="PLM136" s="4"/>
      <c r="PLN136" s="4"/>
      <c r="PLO136" s="4"/>
      <c r="PLP136" s="4"/>
      <c r="PLQ136" s="4"/>
      <c r="PLR136" s="4"/>
      <c r="PLS136" s="4"/>
      <c r="PLT136" s="4"/>
      <c r="PLU136" s="4"/>
      <c r="PLV136" s="4"/>
      <c r="PLW136" s="4"/>
      <c r="PLX136" s="4"/>
      <c r="PLY136" s="4"/>
      <c r="PLZ136" s="4"/>
      <c r="PMA136" s="4"/>
      <c r="PMB136" s="4"/>
      <c r="PMC136" s="4"/>
      <c r="PMD136" s="4"/>
      <c r="PME136" s="4"/>
      <c r="PMF136" s="4"/>
      <c r="PMG136" s="4"/>
      <c r="PMH136" s="4"/>
      <c r="PMI136" s="4"/>
      <c r="PMJ136" s="4"/>
      <c r="PMK136" s="4"/>
      <c r="PML136" s="4"/>
      <c r="PMM136" s="4"/>
      <c r="PMN136" s="4"/>
      <c r="PMO136" s="4"/>
      <c r="PMP136" s="4"/>
      <c r="PMQ136" s="4"/>
      <c r="PMR136" s="4"/>
      <c r="PMS136" s="4"/>
      <c r="PMT136" s="4"/>
      <c r="PMU136" s="4"/>
      <c r="PMV136" s="4"/>
      <c r="PMX136" s="4"/>
      <c r="PMY136" s="4"/>
      <c r="PMZ136" s="4"/>
      <c r="PNA136" s="4"/>
      <c r="PNB136" s="4"/>
      <c r="PND136" s="4"/>
      <c r="PNH136" s="4"/>
      <c r="PNI136" s="4"/>
      <c r="PNJ136" s="4"/>
      <c r="PNK136" s="4"/>
      <c r="PNL136" s="4"/>
      <c r="PNM136" s="4"/>
      <c r="PNN136" s="4"/>
      <c r="PNO136" s="4"/>
      <c r="PNP136" s="4"/>
      <c r="PNQ136" s="4"/>
      <c r="PNS136" s="4"/>
      <c r="PNT136" s="4"/>
      <c r="PNU136" s="4"/>
      <c r="PNV136" s="4"/>
      <c r="PNW136" s="4"/>
      <c r="PNX136" s="4"/>
      <c r="PNY136" s="4"/>
      <c r="PNZ136" s="4"/>
      <c r="POA136" s="4"/>
      <c r="POB136" s="4"/>
      <c r="POC136" s="4"/>
      <c r="POD136" s="4"/>
      <c r="POE136" s="4"/>
      <c r="POF136" s="4"/>
      <c r="POG136" s="4"/>
      <c r="POH136" s="4"/>
      <c r="POI136" s="4"/>
      <c r="POJ136" s="4"/>
      <c r="POK136" s="4"/>
      <c r="POL136" s="4"/>
      <c r="POM136" s="4"/>
      <c r="PON136" s="4"/>
      <c r="POO136" s="4"/>
      <c r="POP136" s="4"/>
      <c r="POQ136" s="4"/>
      <c r="POR136" s="4"/>
      <c r="POS136" s="4"/>
      <c r="POT136" s="4"/>
      <c r="POU136" s="4"/>
      <c r="POV136" s="4"/>
      <c r="POW136" s="4"/>
      <c r="POX136" s="4"/>
      <c r="POY136" s="4"/>
      <c r="POZ136" s="4"/>
      <c r="PPA136" s="4"/>
      <c r="PPB136" s="4"/>
      <c r="PPC136" s="4"/>
      <c r="PPD136" s="4"/>
      <c r="PPE136" s="4"/>
      <c r="PPF136" s="4"/>
      <c r="PPG136" s="4"/>
      <c r="PPH136" s="4"/>
      <c r="PPI136" s="4"/>
      <c r="PPJ136" s="4"/>
      <c r="PPK136" s="4"/>
      <c r="PPL136" s="4"/>
      <c r="PPM136" s="4"/>
      <c r="PPN136" s="4"/>
      <c r="PPO136" s="4"/>
      <c r="PPP136" s="4"/>
      <c r="PPQ136" s="4"/>
      <c r="PPR136" s="4"/>
      <c r="PPS136" s="4"/>
      <c r="PPT136" s="4"/>
      <c r="PPU136" s="4"/>
      <c r="PPV136" s="4"/>
      <c r="PPW136" s="4"/>
      <c r="PPX136" s="4"/>
      <c r="PPY136" s="4"/>
      <c r="PPZ136" s="4"/>
      <c r="PQA136" s="4"/>
      <c r="PQB136" s="4"/>
      <c r="PQC136" s="4"/>
      <c r="PQD136" s="4"/>
      <c r="PQE136" s="4"/>
      <c r="PQF136" s="4"/>
      <c r="PQG136" s="4"/>
      <c r="PQH136" s="4"/>
      <c r="PQI136" s="4"/>
      <c r="PQJ136" s="4"/>
      <c r="PQK136" s="4"/>
      <c r="PQL136" s="4"/>
      <c r="PQM136" s="4"/>
      <c r="PQN136" s="4"/>
      <c r="PQO136" s="4"/>
      <c r="PQP136" s="4"/>
      <c r="PQQ136" s="4"/>
      <c r="PQR136" s="4"/>
      <c r="PQS136" s="4"/>
      <c r="PQT136" s="4"/>
      <c r="PQU136" s="4"/>
      <c r="PQV136" s="4"/>
      <c r="PQW136" s="4"/>
      <c r="PQX136" s="4"/>
      <c r="PQY136" s="4"/>
      <c r="PQZ136" s="4"/>
      <c r="PRA136" s="4"/>
      <c r="PRB136" s="4"/>
      <c r="PRC136" s="4"/>
      <c r="PRD136" s="4"/>
      <c r="PRE136" s="4"/>
      <c r="PRF136" s="4"/>
      <c r="PRG136" s="4"/>
      <c r="PRH136" s="4"/>
      <c r="PRI136" s="4"/>
      <c r="PRJ136" s="4"/>
      <c r="PRK136" s="4"/>
      <c r="PRL136" s="4"/>
      <c r="PRM136" s="4"/>
      <c r="PRN136" s="4"/>
      <c r="PRO136" s="4"/>
      <c r="PRP136" s="4"/>
      <c r="PRQ136" s="4"/>
      <c r="PRR136" s="4"/>
      <c r="PRS136" s="4"/>
      <c r="PRT136" s="4"/>
      <c r="PRU136" s="4"/>
      <c r="PRV136" s="4"/>
      <c r="PRW136" s="4"/>
      <c r="PRX136" s="4"/>
      <c r="PRY136" s="4"/>
      <c r="PRZ136" s="4"/>
      <c r="PSA136" s="4"/>
      <c r="PSB136" s="4"/>
      <c r="PSC136" s="4"/>
      <c r="PSD136" s="4"/>
      <c r="PSE136" s="4"/>
      <c r="PSF136" s="4"/>
      <c r="PSG136" s="4"/>
      <c r="PSH136" s="4"/>
      <c r="PSI136" s="4"/>
      <c r="PSJ136" s="4"/>
      <c r="PSK136" s="4"/>
      <c r="PSL136" s="4"/>
      <c r="PSM136" s="4"/>
      <c r="PSN136" s="4"/>
      <c r="PSO136" s="4"/>
      <c r="PSP136" s="4"/>
      <c r="PSQ136" s="4"/>
      <c r="PSR136" s="4"/>
      <c r="PSS136" s="4"/>
      <c r="PST136" s="4"/>
      <c r="PSU136" s="4"/>
      <c r="PSV136" s="4"/>
      <c r="PSW136" s="4"/>
      <c r="PSX136" s="4"/>
      <c r="PSY136" s="4"/>
      <c r="PSZ136" s="4"/>
      <c r="PTA136" s="4"/>
      <c r="PTB136" s="4"/>
      <c r="PTC136" s="4"/>
      <c r="PTD136" s="4"/>
      <c r="PTE136" s="4"/>
      <c r="PTF136" s="4"/>
      <c r="PTG136" s="4"/>
      <c r="PTH136" s="4"/>
      <c r="PTI136" s="4"/>
      <c r="PTJ136" s="4"/>
      <c r="PTK136" s="4"/>
      <c r="PTL136" s="4"/>
      <c r="PTM136" s="4"/>
      <c r="PTN136" s="4"/>
      <c r="PTO136" s="4"/>
      <c r="PTP136" s="4"/>
      <c r="PTQ136" s="4"/>
      <c r="PTR136" s="4"/>
      <c r="PTS136" s="4"/>
      <c r="PTT136" s="4"/>
      <c r="PTU136" s="4"/>
      <c r="PTV136" s="4"/>
      <c r="PTW136" s="4"/>
      <c r="PTX136" s="4"/>
      <c r="PTY136" s="4"/>
      <c r="PTZ136" s="4"/>
      <c r="PUA136" s="4"/>
      <c r="PUB136" s="4"/>
      <c r="PUC136" s="4"/>
      <c r="PUD136" s="4"/>
      <c r="PUE136" s="4"/>
      <c r="PUF136" s="4"/>
      <c r="PUG136" s="4"/>
      <c r="PUH136" s="4"/>
      <c r="PUI136" s="4"/>
      <c r="PUJ136" s="4"/>
      <c r="PUK136" s="4"/>
      <c r="PUL136" s="4"/>
      <c r="PUM136" s="4"/>
      <c r="PUN136" s="4"/>
      <c r="PUO136" s="4"/>
      <c r="PUP136" s="4"/>
      <c r="PUQ136" s="4"/>
      <c r="PUR136" s="4"/>
      <c r="PUS136" s="4"/>
      <c r="PUT136" s="4"/>
      <c r="PUU136" s="4"/>
      <c r="PUV136" s="4"/>
      <c r="PUW136" s="4"/>
      <c r="PUX136" s="4"/>
      <c r="PUY136" s="4"/>
      <c r="PUZ136" s="4"/>
      <c r="PVA136" s="4"/>
      <c r="PVB136" s="4"/>
      <c r="PVC136" s="4"/>
      <c r="PVD136" s="4"/>
      <c r="PVE136" s="4"/>
      <c r="PVF136" s="4"/>
      <c r="PVG136" s="4"/>
      <c r="PVH136" s="4"/>
      <c r="PVI136" s="4"/>
      <c r="PVJ136" s="4"/>
      <c r="PVK136" s="4"/>
      <c r="PVL136" s="4"/>
      <c r="PVM136" s="4"/>
      <c r="PVN136" s="4"/>
      <c r="PVO136" s="4"/>
      <c r="PVP136" s="4"/>
      <c r="PVQ136" s="4"/>
      <c r="PVR136" s="4"/>
      <c r="PVS136" s="4"/>
      <c r="PVT136" s="4"/>
      <c r="PVU136" s="4"/>
      <c r="PVV136" s="4"/>
      <c r="PVW136" s="4"/>
      <c r="PVX136" s="4"/>
      <c r="PVY136" s="4"/>
      <c r="PVZ136" s="4"/>
      <c r="PWA136" s="4"/>
      <c r="PWB136" s="4"/>
      <c r="PWC136" s="4"/>
      <c r="PWD136" s="4"/>
      <c r="PWE136" s="4"/>
      <c r="PWF136" s="4"/>
      <c r="PWG136" s="4"/>
      <c r="PWH136" s="4"/>
      <c r="PWI136" s="4"/>
      <c r="PWJ136" s="4"/>
      <c r="PWK136" s="4"/>
      <c r="PWL136" s="4"/>
      <c r="PWM136" s="4"/>
      <c r="PWN136" s="4"/>
      <c r="PWO136" s="4"/>
      <c r="PWP136" s="4"/>
      <c r="PWQ136" s="4"/>
      <c r="PWR136" s="4"/>
      <c r="PWT136" s="4"/>
      <c r="PWU136" s="4"/>
      <c r="PWV136" s="4"/>
      <c r="PWW136" s="4"/>
      <c r="PWX136" s="4"/>
      <c r="PWZ136" s="4"/>
      <c r="PXD136" s="4"/>
      <c r="PXE136" s="4"/>
      <c r="PXF136" s="4"/>
      <c r="PXG136" s="4"/>
      <c r="PXH136" s="4"/>
      <c r="PXI136" s="4"/>
      <c r="PXJ136" s="4"/>
      <c r="PXK136" s="4"/>
      <c r="PXL136" s="4"/>
      <c r="PXM136" s="4"/>
      <c r="PXO136" s="4"/>
      <c r="PXP136" s="4"/>
      <c r="PXQ136" s="4"/>
      <c r="PXR136" s="4"/>
      <c r="PXS136" s="4"/>
      <c r="PXT136" s="4"/>
      <c r="PXU136" s="4"/>
      <c r="PXV136" s="4"/>
      <c r="PXW136" s="4"/>
      <c r="PXX136" s="4"/>
      <c r="PXY136" s="4"/>
      <c r="PXZ136" s="4"/>
      <c r="PYA136" s="4"/>
      <c r="PYB136" s="4"/>
      <c r="PYC136" s="4"/>
      <c r="PYD136" s="4"/>
      <c r="PYE136" s="4"/>
      <c r="PYF136" s="4"/>
      <c r="PYG136" s="4"/>
      <c r="PYH136" s="4"/>
      <c r="PYI136" s="4"/>
      <c r="PYJ136" s="4"/>
      <c r="PYK136" s="4"/>
      <c r="PYL136" s="4"/>
      <c r="PYM136" s="4"/>
      <c r="PYN136" s="4"/>
      <c r="PYO136" s="4"/>
      <c r="PYP136" s="4"/>
      <c r="PYQ136" s="4"/>
      <c r="PYR136" s="4"/>
      <c r="PYS136" s="4"/>
      <c r="PYT136" s="4"/>
      <c r="PYU136" s="4"/>
      <c r="PYV136" s="4"/>
      <c r="PYW136" s="4"/>
      <c r="PYX136" s="4"/>
      <c r="PYY136" s="4"/>
      <c r="PYZ136" s="4"/>
      <c r="PZA136" s="4"/>
      <c r="PZB136" s="4"/>
      <c r="PZC136" s="4"/>
      <c r="PZD136" s="4"/>
      <c r="PZE136" s="4"/>
      <c r="PZF136" s="4"/>
      <c r="PZG136" s="4"/>
      <c r="PZH136" s="4"/>
      <c r="PZI136" s="4"/>
      <c r="PZJ136" s="4"/>
      <c r="PZK136" s="4"/>
      <c r="PZL136" s="4"/>
      <c r="PZM136" s="4"/>
      <c r="PZN136" s="4"/>
      <c r="PZO136" s="4"/>
      <c r="PZP136" s="4"/>
      <c r="PZQ136" s="4"/>
      <c r="PZR136" s="4"/>
      <c r="PZS136" s="4"/>
      <c r="PZT136" s="4"/>
      <c r="PZU136" s="4"/>
      <c r="PZV136" s="4"/>
      <c r="PZW136" s="4"/>
      <c r="PZX136" s="4"/>
      <c r="PZY136" s="4"/>
      <c r="PZZ136" s="4"/>
      <c r="QAA136" s="4"/>
      <c r="QAB136" s="4"/>
      <c r="QAC136" s="4"/>
      <c r="QAD136" s="4"/>
      <c r="QAE136" s="4"/>
      <c r="QAF136" s="4"/>
      <c r="QAG136" s="4"/>
      <c r="QAH136" s="4"/>
      <c r="QAI136" s="4"/>
      <c r="QAJ136" s="4"/>
      <c r="QAK136" s="4"/>
      <c r="QAL136" s="4"/>
      <c r="QAM136" s="4"/>
      <c r="QAN136" s="4"/>
      <c r="QAO136" s="4"/>
      <c r="QAP136" s="4"/>
      <c r="QAQ136" s="4"/>
      <c r="QAR136" s="4"/>
      <c r="QAS136" s="4"/>
      <c r="QAT136" s="4"/>
      <c r="QAU136" s="4"/>
      <c r="QAV136" s="4"/>
      <c r="QAW136" s="4"/>
      <c r="QAX136" s="4"/>
      <c r="QAY136" s="4"/>
      <c r="QAZ136" s="4"/>
      <c r="QBA136" s="4"/>
      <c r="QBB136" s="4"/>
      <c r="QBC136" s="4"/>
      <c r="QBD136" s="4"/>
      <c r="QBE136" s="4"/>
      <c r="QBF136" s="4"/>
      <c r="QBG136" s="4"/>
      <c r="QBH136" s="4"/>
      <c r="QBI136" s="4"/>
      <c r="QBJ136" s="4"/>
      <c r="QBK136" s="4"/>
      <c r="QBL136" s="4"/>
      <c r="QBM136" s="4"/>
      <c r="QBN136" s="4"/>
      <c r="QBO136" s="4"/>
      <c r="QBP136" s="4"/>
      <c r="QBQ136" s="4"/>
      <c r="QBR136" s="4"/>
      <c r="QBS136" s="4"/>
      <c r="QBT136" s="4"/>
      <c r="QBU136" s="4"/>
      <c r="QBV136" s="4"/>
      <c r="QBW136" s="4"/>
      <c r="QBX136" s="4"/>
      <c r="QBY136" s="4"/>
      <c r="QBZ136" s="4"/>
      <c r="QCA136" s="4"/>
      <c r="QCB136" s="4"/>
      <c r="QCC136" s="4"/>
      <c r="QCD136" s="4"/>
      <c r="QCE136" s="4"/>
      <c r="QCF136" s="4"/>
      <c r="QCG136" s="4"/>
      <c r="QCH136" s="4"/>
      <c r="QCI136" s="4"/>
      <c r="QCJ136" s="4"/>
      <c r="QCK136" s="4"/>
      <c r="QCL136" s="4"/>
      <c r="QCM136" s="4"/>
      <c r="QCN136" s="4"/>
      <c r="QCO136" s="4"/>
      <c r="QCP136" s="4"/>
      <c r="QCQ136" s="4"/>
      <c r="QCR136" s="4"/>
      <c r="QCS136" s="4"/>
      <c r="QCT136" s="4"/>
      <c r="QCU136" s="4"/>
      <c r="QCV136" s="4"/>
      <c r="QCW136" s="4"/>
      <c r="QCX136" s="4"/>
      <c r="QCY136" s="4"/>
      <c r="QCZ136" s="4"/>
      <c r="QDA136" s="4"/>
      <c r="QDB136" s="4"/>
      <c r="QDC136" s="4"/>
      <c r="QDD136" s="4"/>
      <c r="QDE136" s="4"/>
      <c r="QDF136" s="4"/>
      <c r="QDG136" s="4"/>
      <c r="QDH136" s="4"/>
      <c r="QDI136" s="4"/>
      <c r="QDJ136" s="4"/>
      <c r="QDK136" s="4"/>
      <c r="QDL136" s="4"/>
      <c r="QDM136" s="4"/>
      <c r="QDN136" s="4"/>
      <c r="QDO136" s="4"/>
      <c r="QDP136" s="4"/>
      <c r="QDQ136" s="4"/>
      <c r="QDR136" s="4"/>
      <c r="QDS136" s="4"/>
      <c r="QDT136" s="4"/>
      <c r="QDU136" s="4"/>
      <c r="QDV136" s="4"/>
      <c r="QDW136" s="4"/>
      <c r="QDX136" s="4"/>
      <c r="QDY136" s="4"/>
      <c r="QDZ136" s="4"/>
      <c r="QEA136" s="4"/>
      <c r="QEB136" s="4"/>
      <c r="QEC136" s="4"/>
      <c r="QED136" s="4"/>
      <c r="QEE136" s="4"/>
      <c r="QEF136" s="4"/>
      <c r="QEG136" s="4"/>
      <c r="QEH136" s="4"/>
      <c r="QEI136" s="4"/>
      <c r="QEJ136" s="4"/>
      <c r="QEK136" s="4"/>
      <c r="QEL136" s="4"/>
      <c r="QEM136" s="4"/>
      <c r="QEN136" s="4"/>
      <c r="QEO136" s="4"/>
      <c r="QEP136" s="4"/>
      <c r="QEQ136" s="4"/>
      <c r="QER136" s="4"/>
      <c r="QES136" s="4"/>
      <c r="QET136" s="4"/>
      <c r="QEU136" s="4"/>
      <c r="QEV136" s="4"/>
      <c r="QEW136" s="4"/>
      <c r="QEX136" s="4"/>
      <c r="QEY136" s="4"/>
      <c r="QEZ136" s="4"/>
      <c r="QFA136" s="4"/>
      <c r="QFB136" s="4"/>
      <c r="QFC136" s="4"/>
      <c r="QFD136" s="4"/>
      <c r="QFE136" s="4"/>
      <c r="QFF136" s="4"/>
      <c r="QFG136" s="4"/>
      <c r="QFH136" s="4"/>
      <c r="QFI136" s="4"/>
      <c r="QFJ136" s="4"/>
      <c r="QFK136" s="4"/>
      <c r="QFL136" s="4"/>
      <c r="QFM136" s="4"/>
      <c r="QFN136" s="4"/>
      <c r="QFO136" s="4"/>
      <c r="QFP136" s="4"/>
      <c r="QFQ136" s="4"/>
      <c r="QFR136" s="4"/>
      <c r="QFS136" s="4"/>
      <c r="QFT136" s="4"/>
      <c r="QFU136" s="4"/>
      <c r="QFV136" s="4"/>
      <c r="QFW136" s="4"/>
      <c r="QFX136" s="4"/>
      <c r="QFY136" s="4"/>
      <c r="QFZ136" s="4"/>
      <c r="QGA136" s="4"/>
      <c r="QGB136" s="4"/>
      <c r="QGC136" s="4"/>
      <c r="QGD136" s="4"/>
      <c r="QGE136" s="4"/>
      <c r="QGF136" s="4"/>
      <c r="QGG136" s="4"/>
      <c r="QGH136" s="4"/>
      <c r="QGI136" s="4"/>
      <c r="QGJ136" s="4"/>
      <c r="QGK136" s="4"/>
      <c r="QGL136" s="4"/>
      <c r="QGM136" s="4"/>
      <c r="QGN136" s="4"/>
      <c r="QGP136" s="4"/>
      <c r="QGQ136" s="4"/>
      <c r="QGR136" s="4"/>
      <c r="QGS136" s="4"/>
      <c r="QGT136" s="4"/>
      <c r="QGV136" s="4"/>
      <c r="QGZ136" s="4"/>
      <c r="QHA136" s="4"/>
      <c r="QHB136" s="4"/>
      <c r="QHC136" s="4"/>
      <c r="QHD136" s="4"/>
      <c r="QHE136" s="4"/>
      <c r="QHF136" s="4"/>
      <c r="QHG136" s="4"/>
      <c r="QHH136" s="4"/>
      <c r="QHI136" s="4"/>
      <c r="QHK136" s="4"/>
      <c r="QHL136" s="4"/>
      <c r="QHM136" s="4"/>
      <c r="QHN136" s="4"/>
      <c r="QHO136" s="4"/>
      <c r="QHP136" s="4"/>
      <c r="QHQ136" s="4"/>
      <c r="QHR136" s="4"/>
      <c r="QHS136" s="4"/>
      <c r="QHT136" s="4"/>
      <c r="QHU136" s="4"/>
      <c r="QHV136" s="4"/>
      <c r="QHW136" s="4"/>
      <c r="QHX136" s="4"/>
      <c r="QHY136" s="4"/>
      <c r="QHZ136" s="4"/>
      <c r="QIA136" s="4"/>
      <c r="QIB136" s="4"/>
      <c r="QIC136" s="4"/>
      <c r="QID136" s="4"/>
      <c r="QIE136" s="4"/>
      <c r="QIF136" s="4"/>
      <c r="QIG136" s="4"/>
      <c r="QIH136" s="4"/>
      <c r="QII136" s="4"/>
      <c r="QIJ136" s="4"/>
      <c r="QIK136" s="4"/>
      <c r="QIL136" s="4"/>
      <c r="QIM136" s="4"/>
      <c r="QIN136" s="4"/>
      <c r="QIO136" s="4"/>
      <c r="QIP136" s="4"/>
      <c r="QIQ136" s="4"/>
      <c r="QIR136" s="4"/>
      <c r="QIS136" s="4"/>
      <c r="QIT136" s="4"/>
      <c r="QIU136" s="4"/>
      <c r="QIV136" s="4"/>
      <c r="QIW136" s="4"/>
      <c r="QIX136" s="4"/>
      <c r="QIY136" s="4"/>
      <c r="QIZ136" s="4"/>
      <c r="QJA136" s="4"/>
      <c r="QJB136" s="4"/>
      <c r="QJC136" s="4"/>
      <c r="QJD136" s="4"/>
      <c r="QJE136" s="4"/>
      <c r="QJF136" s="4"/>
      <c r="QJG136" s="4"/>
      <c r="QJH136" s="4"/>
      <c r="QJI136" s="4"/>
      <c r="QJJ136" s="4"/>
      <c r="QJK136" s="4"/>
      <c r="QJL136" s="4"/>
      <c r="QJM136" s="4"/>
      <c r="QJN136" s="4"/>
      <c r="QJO136" s="4"/>
      <c r="QJP136" s="4"/>
      <c r="QJQ136" s="4"/>
      <c r="QJR136" s="4"/>
      <c r="QJS136" s="4"/>
      <c r="QJT136" s="4"/>
      <c r="QJU136" s="4"/>
      <c r="QJV136" s="4"/>
      <c r="QJW136" s="4"/>
      <c r="QJX136" s="4"/>
      <c r="QJY136" s="4"/>
      <c r="QJZ136" s="4"/>
      <c r="QKA136" s="4"/>
      <c r="QKB136" s="4"/>
      <c r="QKC136" s="4"/>
      <c r="QKD136" s="4"/>
      <c r="QKE136" s="4"/>
      <c r="QKF136" s="4"/>
      <c r="QKG136" s="4"/>
      <c r="QKH136" s="4"/>
      <c r="QKI136" s="4"/>
      <c r="QKJ136" s="4"/>
      <c r="QKK136" s="4"/>
      <c r="QKL136" s="4"/>
      <c r="QKM136" s="4"/>
      <c r="QKN136" s="4"/>
      <c r="QKO136" s="4"/>
      <c r="QKP136" s="4"/>
      <c r="QKQ136" s="4"/>
      <c r="QKR136" s="4"/>
      <c r="QKS136" s="4"/>
      <c r="QKT136" s="4"/>
      <c r="QKU136" s="4"/>
      <c r="QKV136" s="4"/>
      <c r="QKW136" s="4"/>
      <c r="QKX136" s="4"/>
      <c r="QKY136" s="4"/>
      <c r="QKZ136" s="4"/>
      <c r="QLA136" s="4"/>
      <c r="QLB136" s="4"/>
      <c r="QLC136" s="4"/>
      <c r="QLD136" s="4"/>
      <c r="QLE136" s="4"/>
      <c r="QLF136" s="4"/>
      <c r="QLG136" s="4"/>
      <c r="QLH136" s="4"/>
      <c r="QLI136" s="4"/>
      <c r="QLJ136" s="4"/>
      <c r="QLK136" s="4"/>
      <c r="QLL136" s="4"/>
      <c r="QLM136" s="4"/>
      <c r="QLN136" s="4"/>
      <c r="QLO136" s="4"/>
      <c r="QLP136" s="4"/>
      <c r="QLQ136" s="4"/>
      <c r="QLR136" s="4"/>
      <c r="QLS136" s="4"/>
      <c r="QLT136" s="4"/>
      <c r="QLU136" s="4"/>
      <c r="QLV136" s="4"/>
      <c r="QLW136" s="4"/>
      <c r="QLX136" s="4"/>
      <c r="QLY136" s="4"/>
      <c r="QLZ136" s="4"/>
      <c r="QMA136" s="4"/>
      <c r="QMB136" s="4"/>
      <c r="QMC136" s="4"/>
      <c r="QMD136" s="4"/>
      <c r="QME136" s="4"/>
      <c r="QMF136" s="4"/>
      <c r="QMG136" s="4"/>
      <c r="QMH136" s="4"/>
      <c r="QMI136" s="4"/>
      <c r="QMJ136" s="4"/>
      <c r="QMK136" s="4"/>
      <c r="QML136" s="4"/>
      <c r="QMM136" s="4"/>
      <c r="QMN136" s="4"/>
      <c r="QMO136" s="4"/>
      <c r="QMP136" s="4"/>
      <c r="QMQ136" s="4"/>
      <c r="QMR136" s="4"/>
      <c r="QMS136" s="4"/>
      <c r="QMT136" s="4"/>
      <c r="QMU136" s="4"/>
      <c r="QMV136" s="4"/>
      <c r="QMW136" s="4"/>
      <c r="QMX136" s="4"/>
      <c r="QMY136" s="4"/>
      <c r="QMZ136" s="4"/>
      <c r="QNA136" s="4"/>
      <c r="QNB136" s="4"/>
      <c r="QNC136" s="4"/>
      <c r="QND136" s="4"/>
      <c r="QNE136" s="4"/>
      <c r="QNF136" s="4"/>
      <c r="QNG136" s="4"/>
      <c r="QNH136" s="4"/>
      <c r="QNI136" s="4"/>
      <c r="QNJ136" s="4"/>
      <c r="QNK136" s="4"/>
      <c r="QNL136" s="4"/>
      <c r="QNM136" s="4"/>
      <c r="QNN136" s="4"/>
      <c r="QNO136" s="4"/>
      <c r="QNP136" s="4"/>
      <c r="QNQ136" s="4"/>
      <c r="QNR136" s="4"/>
      <c r="QNS136" s="4"/>
      <c r="QNT136" s="4"/>
      <c r="QNU136" s="4"/>
      <c r="QNV136" s="4"/>
      <c r="QNW136" s="4"/>
      <c r="QNX136" s="4"/>
      <c r="QNY136" s="4"/>
      <c r="QNZ136" s="4"/>
      <c r="QOA136" s="4"/>
      <c r="QOB136" s="4"/>
      <c r="QOC136" s="4"/>
      <c r="QOD136" s="4"/>
      <c r="QOE136" s="4"/>
      <c r="QOF136" s="4"/>
      <c r="QOG136" s="4"/>
      <c r="QOH136" s="4"/>
      <c r="QOI136" s="4"/>
      <c r="QOJ136" s="4"/>
      <c r="QOK136" s="4"/>
      <c r="QOL136" s="4"/>
      <c r="QOM136" s="4"/>
      <c r="QON136" s="4"/>
      <c r="QOO136" s="4"/>
      <c r="QOP136" s="4"/>
      <c r="QOQ136" s="4"/>
      <c r="QOR136" s="4"/>
      <c r="QOS136" s="4"/>
      <c r="QOT136" s="4"/>
      <c r="QOU136" s="4"/>
      <c r="QOV136" s="4"/>
      <c r="QOW136" s="4"/>
      <c r="QOX136" s="4"/>
      <c r="QOY136" s="4"/>
      <c r="QOZ136" s="4"/>
      <c r="QPA136" s="4"/>
      <c r="QPB136" s="4"/>
      <c r="QPC136" s="4"/>
      <c r="QPD136" s="4"/>
      <c r="QPE136" s="4"/>
      <c r="QPF136" s="4"/>
      <c r="QPG136" s="4"/>
      <c r="QPH136" s="4"/>
      <c r="QPI136" s="4"/>
      <c r="QPJ136" s="4"/>
      <c r="QPK136" s="4"/>
      <c r="QPL136" s="4"/>
      <c r="QPM136" s="4"/>
      <c r="QPN136" s="4"/>
      <c r="QPO136" s="4"/>
      <c r="QPP136" s="4"/>
      <c r="QPQ136" s="4"/>
      <c r="QPR136" s="4"/>
      <c r="QPS136" s="4"/>
      <c r="QPT136" s="4"/>
      <c r="QPU136" s="4"/>
      <c r="QPV136" s="4"/>
      <c r="QPW136" s="4"/>
      <c r="QPX136" s="4"/>
      <c r="QPY136" s="4"/>
      <c r="QPZ136" s="4"/>
      <c r="QQA136" s="4"/>
      <c r="QQB136" s="4"/>
      <c r="QQC136" s="4"/>
      <c r="QQD136" s="4"/>
      <c r="QQE136" s="4"/>
      <c r="QQF136" s="4"/>
      <c r="QQG136" s="4"/>
      <c r="QQH136" s="4"/>
      <c r="QQI136" s="4"/>
      <c r="QQJ136" s="4"/>
      <c r="QQL136" s="4"/>
      <c r="QQM136" s="4"/>
      <c r="QQN136" s="4"/>
      <c r="QQO136" s="4"/>
      <c r="QQP136" s="4"/>
      <c r="QQR136" s="4"/>
      <c r="QQV136" s="4"/>
      <c r="QQW136" s="4"/>
      <c r="QQX136" s="4"/>
      <c r="QQY136" s="4"/>
      <c r="QQZ136" s="4"/>
      <c r="QRA136" s="4"/>
      <c r="QRB136" s="4"/>
      <c r="QRC136" s="4"/>
      <c r="QRD136" s="4"/>
      <c r="QRE136" s="4"/>
      <c r="QRG136" s="4"/>
      <c r="QRH136" s="4"/>
      <c r="QRI136" s="4"/>
      <c r="QRJ136" s="4"/>
      <c r="QRK136" s="4"/>
      <c r="QRL136" s="4"/>
      <c r="QRM136" s="4"/>
      <c r="QRN136" s="4"/>
      <c r="QRO136" s="4"/>
      <c r="QRP136" s="4"/>
      <c r="QRQ136" s="4"/>
      <c r="QRR136" s="4"/>
      <c r="QRS136" s="4"/>
      <c r="QRT136" s="4"/>
      <c r="QRU136" s="4"/>
      <c r="QRV136" s="4"/>
      <c r="QRW136" s="4"/>
      <c r="QRX136" s="4"/>
      <c r="QRY136" s="4"/>
      <c r="QRZ136" s="4"/>
      <c r="QSA136" s="4"/>
      <c r="QSB136" s="4"/>
      <c r="QSC136" s="4"/>
      <c r="QSD136" s="4"/>
      <c r="QSE136" s="4"/>
      <c r="QSF136" s="4"/>
      <c r="QSG136" s="4"/>
      <c r="QSH136" s="4"/>
      <c r="QSI136" s="4"/>
      <c r="QSJ136" s="4"/>
      <c r="QSK136" s="4"/>
      <c r="QSL136" s="4"/>
      <c r="QSM136" s="4"/>
      <c r="QSN136" s="4"/>
      <c r="QSO136" s="4"/>
      <c r="QSP136" s="4"/>
      <c r="QSQ136" s="4"/>
      <c r="QSR136" s="4"/>
      <c r="QSS136" s="4"/>
      <c r="QST136" s="4"/>
      <c r="QSU136" s="4"/>
      <c r="QSV136" s="4"/>
      <c r="QSW136" s="4"/>
      <c r="QSX136" s="4"/>
      <c r="QSY136" s="4"/>
      <c r="QSZ136" s="4"/>
      <c r="QTA136" s="4"/>
      <c r="QTB136" s="4"/>
      <c r="QTC136" s="4"/>
      <c r="QTD136" s="4"/>
      <c r="QTE136" s="4"/>
      <c r="QTF136" s="4"/>
      <c r="QTG136" s="4"/>
      <c r="QTH136" s="4"/>
      <c r="QTI136" s="4"/>
      <c r="QTJ136" s="4"/>
      <c r="QTK136" s="4"/>
      <c r="QTL136" s="4"/>
      <c r="QTM136" s="4"/>
      <c r="QTN136" s="4"/>
      <c r="QTO136" s="4"/>
      <c r="QTP136" s="4"/>
      <c r="QTQ136" s="4"/>
      <c r="QTR136" s="4"/>
      <c r="QTS136" s="4"/>
      <c r="QTT136" s="4"/>
      <c r="QTU136" s="4"/>
      <c r="QTV136" s="4"/>
      <c r="QTW136" s="4"/>
      <c r="QTX136" s="4"/>
      <c r="QTY136" s="4"/>
      <c r="QTZ136" s="4"/>
      <c r="QUA136" s="4"/>
      <c r="QUB136" s="4"/>
      <c r="QUC136" s="4"/>
      <c r="QUD136" s="4"/>
      <c r="QUE136" s="4"/>
      <c r="QUF136" s="4"/>
      <c r="QUG136" s="4"/>
      <c r="QUH136" s="4"/>
      <c r="QUI136" s="4"/>
      <c r="QUJ136" s="4"/>
      <c r="QUK136" s="4"/>
      <c r="QUL136" s="4"/>
      <c r="QUM136" s="4"/>
      <c r="QUN136" s="4"/>
      <c r="QUO136" s="4"/>
      <c r="QUP136" s="4"/>
      <c r="QUQ136" s="4"/>
      <c r="QUR136" s="4"/>
      <c r="QUS136" s="4"/>
      <c r="QUT136" s="4"/>
      <c r="QUU136" s="4"/>
      <c r="QUV136" s="4"/>
      <c r="QUW136" s="4"/>
      <c r="QUX136" s="4"/>
      <c r="QUY136" s="4"/>
      <c r="QUZ136" s="4"/>
      <c r="QVA136" s="4"/>
      <c r="QVB136" s="4"/>
      <c r="QVC136" s="4"/>
      <c r="QVD136" s="4"/>
      <c r="QVE136" s="4"/>
      <c r="QVF136" s="4"/>
      <c r="QVG136" s="4"/>
      <c r="QVH136" s="4"/>
      <c r="QVI136" s="4"/>
      <c r="QVJ136" s="4"/>
      <c r="QVK136" s="4"/>
      <c r="QVL136" s="4"/>
      <c r="QVM136" s="4"/>
      <c r="QVN136" s="4"/>
      <c r="QVO136" s="4"/>
      <c r="QVP136" s="4"/>
      <c r="QVQ136" s="4"/>
      <c r="QVR136" s="4"/>
      <c r="QVS136" s="4"/>
      <c r="QVT136" s="4"/>
      <c r="QVU136" s="4"/>
      <c r="QVV136" s="4"/>
      <c r="QVW136" s="4"/>
      <c r="QVX136" s="4"/>
      <c r="QVY136" s="4"/>
      <c r="QVZ136" s="4"/>
      <c r="QWA136" s="4"/>
      <c r="QWB136" s="4"/>
      <c r="QWC136" s="4"/>
      <c r="QWD136" s="4"/>
      <c r="QWE136" s="4"/>
      <c r="QWF136" s="4"/>
      <c r="QWG136" s="4"/>
      <c r="QWH136" s="4"/>
      <c r="QWI136" s="4"/>
      <c r="QWJ136" s="4"/>
      <c r="QWK136" s="4"/>
      <c r="QWL136" s="4"/>
      <c r="QWM136" s="4"/>
      <c r="QWN136" s="4"/>
      <c r="QWO136" s="4"/>
      <c r="QWP136" s="4"/>
      <c r="QWQ136" s="4"/>
      <c r="QWR136" s="4"/>
      <c r="QWS136" s="4"/>
      <c r="QWT136" s="4"/>
      <c r="QWU136" s="4"/>
      <c r="QWV136" s="4"/>
      <c r="QWW136" s="4"/>
      <c r="QWX136" s="4"/>
      <c r="QWY136" s="4"/>
      <c r="QWZ136" s="4"/>
      <c r="QXA136" s="4"/>
      <c r="QXB136" s="4"/>
      <c r="QXC136" s="4"/>
      <c r="QXD136" s="4"/>
      <c r="QXE136" s="4"/>
      <c r="QXF136" s="4"/>
      <c r="QXG136" s="4"/>
      <c r="QXH136" s="4"/>
      <c r="QXI136" s="4"/>
      <c r="QXJ136" s="4"/>
      <c r="QXK136" s="4"/>
      <c r="QXL136" s="4"/>
      <c r="QXM136" s="4"/>
      <c r="QXN136" s="4"/>
      <c r="QXO136" s="4"/>
      <c r="QXP136" s="4"/>
      <c r="QXQ136" s="4"/>
      <c r="QXR136" s="4"/>
      <c r="QXS136" s="4"/>
      <c r="QXT136" s="4"/>
      <c r="QXU136" s="4"/>
      <c r="QXV136" s="4"/>
      <c r="QXW136" s="4"/>
      <c r="QXX136" s="4"/>
      <c r="QXY136" s="4"/>
      <c r="QXZ136" s="4"/>
      <c r="QYA136" s="4"/>
      <c r="QYB136" s="4"/>
      <c r="QYC136" s="4"/>
      <c r="QYD136" s="4"/>
      <c r="QYE136" s="4"/>
      <c r="QYF136" s="4"/>
      <c r="QYG136" s="4"/>
      <c r="QYH136" s="4"/>
      <c r="QYI136" s="4"/>
      <c r="QYJ136" s="4"/>
      <c r="QYK136" s="4"/>
      <c r="QYL136" s="4"/>
      <c r="QYM136" s="4"/>
      <c r="QYN136" s="4"/>
      <c r="QYO136" s="4"/>
      <c r="QYP136" s="4"/>
      <c r="QYQ136" s="4"/>
      <c r="QYR136" s="4"/>
      <c r="QYS136" s="4"/>
      <c r="QYT136" s="4"/>
      <c r="QYU136" s="4"/>
      <c r="QYV136" s="4"/>
      <c r="QYW136" s="4"/>
      <c r="QYX136" s="4"/>
      <c r="QYY136" s="4"/>
      <c r="QYZ136" s="4"/>
      <c r="QZA136" s="4"/>
      <c r="QZB136" s="4"/>
      <c r="QZC136" s="4"/>
      <c r="QZD136" s="4"/>
      <c r="QZE136" s="4"/>
      <c r="QZF136" s="4"/>
      <c r="QZG136" s="4"/>
      <c r="QZH136" s="4"/>
      <c r="QZI136" s="4"/>
      <c r="QZJ136" s="4"/>
      <c r="QZK136" s="4"/>
      <c r="QZL136" s="4"/>
      <c r="QZM136" s="4"/>
      <c r="QZN136" s="4"/>
      <c r="QZO136" s="4"/>
      <c r="QZP136" s="4"/>
      <c r="QZQ136" s="4"/>
      <c r="QZR136" s="4"/>
      <c r="QZS136" s="4"/>
      <c r="QZT136" s="4"/>
      <c r="QZU136" s="4"/>
      <c r="QZV136" s="4"/>
      <c r="QZW136" s="4"/>
      <c r="QZX136" s="4"/>
      <c r="QZY136" s="4"/>
      <c r="QZZ136" s="4"/>
      <c r="RAA136" s="4"/>
      <c r="RAB136" s="4"/>
      <c r="RAC136" s="4"/>
      <c r="RAD136" s="4"/>
      <c r="RAE136" s="4"/>
      <c r="RAF136" s="4"/>
      <c r="RAH136" s="4"/>
      <c r="RAI136" s="4"/>
      <c r="RAJ136" s="4"/>
      <c r="RAK136" s="4"/>
      <c r="RAL136" s="4"/>
      <c r="RAN136" s="4"/>
      <c r="RAR136" s="4"/>
      <c r="RAS136" s="4"/>
      <c r="RAT136" s="4"/>
      <c r="RAU136" s="4"/>
      <c r="RAV136" s="4"/>
      <c r="RAW136" s="4"/>
      <c r="RAX136" s="4"/>
      <c r="RAY136" s="4"/>
      <c r="RAZ136" s="4"/>
      <c r="RBA136" s="4"/>
      <c r="RBC136" s="4"/>
      <c r="RBD136" s="4"/>
      <c r="RBE136" s="4"/>
      <c r="RBF136" s="4"/>
      <c r="RBG136" s="4"/>
      <c r="RBH136" s="4"/>
      <c r="RBI136" s="4"/>
      <c r="RBJ136" s="4"/>
      <c r="RBK136" s="4"/>
      <c r="RBL136" s="4"/>
      <c r="RBM136" s="4"/>
      <c r="RBN136" s="4"/>
      <c r="RBO136" s="4"/>
      <c r="RBP136" s="4"/>
      <c r="RBQ136" s="4"/>
      <c r="RBR136" s="4"/>
      <c r="RBS136" s="4"/>
      <c r="RBT136" s="4"/>
      <c r="RBU136" s="4"/>
      <c r="RBV136" s="4"/>
      <c r="RBW136" s="4"/>
      <c r="RBX136" s="4"/>
      <c r="RBY136" s="4"/>
      <c r="RBZ136" s="4"/>
      <c r="RCA136" s="4"/>
      <c r="RCB136" s="4"/>
      <c r="RCC136" s="4"/>
      <c r="RCD136" s="4"/>
      <c r="RCE136" s="4"/>
      <c r="RCF136" s="4"/>
      <c r="RCG136" s="4"/>
      <c r="RCH136" s="4"/>
      <c r="RCI136" s="4"/>
      <c r="RCJ136" s="4"/>
      <c r="RCK136" s="4"/>
      <c r="RCL136" s="4"/>
      <c r="RCM136" s="4"/>
      <c r="RCN136" s="4"/>
      <c r="RCO136" s="4"/>
      <c r="RCP136" s="4"/>
      <c r="RCQ136" s="4"/>
      <c r="RCR136" s="4"/>
      <c r="RCS136" s="4"/>
      <c r="RCT136" s="4"/>
      <c r="RCU136" s="4"/>
      <c r="RCV136" s="4"/>
      <c r="RCW136" s="4"/>
      <c r="RCX136" s="4"/>
      <c r="RCY136" s="4"/>
      <c r="RCZ136" s="4"/>
      <c r="RDA136" s="4"/>
      <c r="RDB136" s="4"/>
      <c r="RDC136" s="4"/>
      <c r="RDD136" s="4"/>
      <c r="RDE136" s="4"/>
      <c r="RDF136" s="4"/>
      <c r="RDG136" s="4"/>
      <c r="RDH136" s="4"/>
      <c r="RDI136" s="4"/>
      <c r="RDJ136" s="4"/>
      <c r="RDK136" s="4"/>
      <c r="RDL136" s="4"/>
      <c r="RDM136" s="4"/>
      <c r="RDN136" s="4"/>
      <c r="RDO136" s="4"/>
      <c r="RDP136" s="4"/>
      <c r="RDQ136" s="4"/>
      <c r="RDR136" s="4"/>
      <c r="RDS136" s="4"/>
      <c r="RDT136" s="4"/>
      <c r="RDU136" s="4"/>
      <c r="RDV136" s="4"/>
      <c r="RDW136" s="4"/>
      <c r="RDX136" s="4"/>
      <c r="RDY136" s="4"/>
      <c r="RDZ136" s="4"/>
      <c r="REA136" s="4"/>
      <c r="REB136" s="4"/>
      <c r="REC136" s="4"/>
      <c r="RED136" s="4"/>
      <c r="REE136" s="4"/>
      <c r="REF136" s="4"/>
      <c r="REG136" s="4"/>
      <c r="REH136" s="4"/>
      <c r="REI136" s="4"/>
      <c r="REJ136" s="4"/>
      <c r="REK136" s="4"/>
      <c r="REL136" s="4"/>
      <c r="REM136" s="4"/>
      <c r="REN136" s="4"/>
      <c r="REO136" s="4"/>
      <c r="REP136" s="4"/>
      <c r="REQ136" s="4"/>
      <c r="RER136" s="4"/>
      <c r="RES136" s="4"/>
      <c r="RET136" s="4"/>
      <c r="REU136" s="4"/>
      <c r="REV136" s="4"/>
      <c r="REW136" s="4"/>
      <c r="REX136" s="4"/>
      <c r="REY136" s="4"/>
      <c r="REZ136" s="4"/>
      <c r="RFA136" s="4"/>
      <c r="RFB136" s="4"/>
      <c r="RFC136" s="4"/>
      <c r="RFD136" s="4"/>
      <c r="RFE136" s="4"/>
      <c r="RFF136" s="4"/>
      <c r="RFG136" s="4"/>
      <c r="RFH136" s="4"/>
      <c r="RFI136" s="4"/>
      <c r="RFJ136" s="4"/>
      <c r="RFK136" s="4"/>
      <c r="RFL136" s="4"/>
      <c r="RFM136" s="4"/>
      <c r="RFN136" s="4"/>
      <c r="RFO136" s="4"/>
      <c r="RFP136" s="4"/>
      <c r="RFQ136" s="4"/>
      <c r="RFR136" s="4"/>
      <c r="RFS136" s="4"/>
      <c r="RFT136" s="4"/>
      <c r="RFU136" s="4"/>
      <c r="RFV136" s="4"/>
      <c r="RFW136" s="4"/>
      <c r="RFX136" s="4"/>
      <c r="RFY136" s="4"/>
      <c r="RFZ136" s="4"/>
      <c r="RGA136" s="4"/>
      <c r="RGB136" s="4"/>
      <c r="RGC136" s="4"/>
      <c r="RGD136" s="4"/>
      <c r="RGE136" s="4"/>
      <c r="RGF136" s="4"/>
      <c r="RGG136" s="4"/>
      <c r="RGH136" s="4"/>
      <c r="RGI136" s="4"/>
      <c r="RGJ136" s="4"/>
      <c r="RGK136" s="4"/>
      <c r="RGL136" s="4"/>
      <c r="RGM136" s="4"/>
      <c r="RGN136" s="4"/>
      <c r="RGO136" s="4"/>
      <c r="RGP136" s="4"/>
      <c r="RGQ136" s="4"/>
      <c r="RGR136" s="4"/>
      <c r="RGS136" s="4"/>
      <c r="RGT136" s="4"/>
      <c r="RGU136" s="4"/>
      <c r="RGV136" s="4"/>
      <c r="RGW136" s="4"/>
      <c r="RGX136" s="4"/>
      <c r="RGY136" s="4"/>
      <c r="RGZ136" s="4"/>
      <c r="RHA136" s="4"/>
      <c r="RHB136" s="4"/>
      <c r="RHC136" s="4"/>
      <c r="RHD136" s="4"/>
      <c r="RHE136" s="4"/>
      <c r="RHF136" s="4"/>
      <c r="RHG136" s="4"/>
      <c r="RHH136" s="4"/>
      <c r="RHI136" s="4"/>
      <c r="RHJ136" s="4"/>
      <c r="RHK136" s="4"/>
      <c r="RHL136" s="4"/>
      <c r="RHM136" s="4"/>
      <c r="RHN136" s="4"/>
      <c r="RHO136" s="4"/>
      <c r="RHP136" s="4"/>
      <c r="RHQ136" s="4"/>
      <c r="RHR136" s="4"/>
      <c r="RHS136" s="4"/>
      <c r="RHT136" s="4"/>
      <c r="RHU136" s="4"/>
      <c r="RHV136" s="4"/>
      <c r="RHW136" s="4"/>
      <c r="RHX136" s="4"/>
      <c r="RHY136" s="4"/>
      <c r="RHZ136" s="4"/>
      <c r="RIA136" s="4"/>
      <c r="RIB136" s="4"/>
      <c r="RIC136" s="4"/>
      <c r="RID136" s="4"/>
      <c r="RIE136" s="4"/>
      <c r="RIF136" s="4"/>
      <c r="RIG136" s="4"/>
      <c r="RIH136" s="4"/>
      <c r="RII136" s="4"/>
      <c r="RIJ136" s="4"/>
      <c r="RIK136" s="4"/>
      <c r="RIL136" s="4"/>
      <c r="RIM136" s="4"/>
      <c r="RIN136" s="4"/>
      <c r="RIO136" s="4"/>
      <c r="RIP136" s="4"/>
      <c r="RIQ136" s="4"/>
      <c r="RIR136" s="4"/>
      <c r="RIS136" s="4"/>
      <c r="RIT136" s="4"/>
      <c r="RIU136" s="4"/>
      <c r="RIV136" s="4"/>
      <c r="RIW136" s="4"/>
      <c r="RIX136" s="4"/>
      <c r="RIY136" s="4"/>
      <c r="RIZ136" s="4"/>
      <c r="RJA136" s="4"/>
      <c r="RJB136" s="4"/>
      <c r="RJC136" s="4"/>
      <c r="RJD136" s="4"/>
      <c r="RJE136" s="4"/>
      <c r="RJF136" s="4"/>
      <c r="RJG136" s="4"/>
      <c r="RJH136" s="4"/>
      <c r="RJI136" s="4"/>
      <c r="RJJ136" s="4"/>
      <c r="RJK136" s="4"/>
      <c r="RJL136" s="4"/>
      <c r="RJM136" s="4"/>
      <c r="RJN136" s="4"/>
      <c r="RJO136" s="4"/>
      <c r="RJP136" s="4"/>
      <c r="RJQ136" s="4"/>
      <c r="RJR136" s="4"/>
      <c r="RJS136" s="4"/>
      <c r="RJT136" s="4"/>
      <c r="RJU136" s="4"/>
      <c r="RJV136" s="4"/>
      <c r="RJW136" s="4"/>
      <c r="RJX136" s="4"/>
      <c r="RJY136" s="4"/>
      <c r="RJZ136" s="4"/>
      <c r="RKA136" s="4"/>
      <c r="RKB136" s="4"/>
      <c r="RKD136" s="4"/>
      <c r="RKE136" s="4"/>
      <c r="RKF136" s="4"/>
      <c r="RKG136" s="4"/>
      <c r="RKH136" s="4"/>
      <c r="RKJ136" s="4"/>
      <c r="RKN136" s="4"/>
      <c r="RKO136" s="4"/>
      <c r="RKP136" s="4"/>
      <c r="RKQ136" s="4"/>
      <c r="RKR136" s="4"/>
      <c r="RKS136" s="4"/>
      <c r="RKT136" s="4"/>
      <c r="RKU136" s="4"/>
      <c r="RKV136" s="4"/>
      <c r="RKW136" s="4"/>
      <c r="RKY136" s="4"/>
      <c r="RKZ136" s="4"/>
      <c r="RLA136" s="4"/>
      <c r="RLB136" s="4"/>
      <c r="RLC136" s="4"/>
      <c r="RLD136" s="4"/>
      <c r="RLE136" s="4"/>
      <c r="RLF136" s="4"/>
      <c r="RLG136" s="4"/>
      <c r="RLH136" s="4"/>
      <c r="RLI136" s="4"/>
      <c r="RLJ136" s="4"/>
      <c r="RLK136" s="4"/>
      <c r="RLL136" s="4"/>
      <c r="RLM136" s="4"/>
      <c r="RLN136" s="4"/>
      <c r="RLO136" s="4"/>
      <c r="RLP136" s="4"/>
      <c r="RLQ136" s="4"/>
      <c r="RLR136" s="4"/>
      <c r="RLS136" s="4"/>
      <c r="RLT136" s="4"/>
      <c r="RLU136" s="4"/>
      <c r="RLV136" s="4"/>
      <c r="RLW136" s="4"/>
      <c r="RLX136" s="4"/>
      <c r="RLY136" s="4"/>
      <c r="RLZ136" s="4"/>
      <c r="RMA136" s="4"/>
      <c r="RMB136" s="4"/>
      <c r="RMC136" s="4"/>
      <c r="RMD136" s="4"/>
      <c r="RME136" s="4"/>
      <c r="RMF136" s="4"/>
      <c r="RMG136" s="4"/>
      <c r="RMH136" s="4"/>
      <c r="RMI136" s="4"/>
      <c r="RMJ136" s="4"/>
      <c r="RMK136" s="4"/>
      <c r="RML136" s="4"/>
      <c r="RMM136" s="4"/>
      <c r="RMN136" s="4"/>
      <c r="RMO136" s="4"/>
      <c r="RMP136" s="4"/>
      <c r="RMQ136" s="4"/>
      <c r="RMR136" s="4"/>
      <c r="RMS136" s="4"/>
      <c r="RMT136" s="4"/>
      <c r="RMU136" s="4"/>
      <c r="RMV136" s="4"/>
      <c r="RMW136" s="4"/>
      <c r="RMX136" s="4"/>
      <c r="RMY136" s="4"/>
      <c r="RMZ136" s="4"/>
      <c r="RNA136" s="4"/>
      <c r="RNB136" s="4"/>
      <c r="RNC136" s="4"/>
      <c r="RND136" s="4"/>
      <c r="RNE136" s="4"/>
      <c r="RNF136" s="4"/>
      <c r="RNG136" s="4"/>
      <c r="RNH136" s="4"/>
      <c r="RNI136" s="4"/>
      <c r="RNJ136" s="4"/>
      <c r="RNK136" s="4"/>
      <c r="RNL136" s="4"/>
      <c r="RNM136" s="4"/>
      <c r="RNN136" s="4"/>
      <c r="RNO136" s="4"/>
      <c r="RNP136" s="4"/>
      <c r="RNQ136" s="4"/>
      <c r="RNR136" s="4"/>
      <c r="RNS136" s="4"/>
      <c r="RNT136" s="4"/>
      <c r="RNU136" s="4"/>
      <c r="RNV136" s="4"/>
      <c r="RNW136" s="4"/>
      <c r="RNX136" s="4"/>
      <c r="RNY136" s="4"/>
      <c r="RNZ136" s="4"/>
      <c r="ROA136" s="4"/>
      <c r="ROB136" s="4"/>
      <c r="ROC136" s="4"/>
      <c r="ROD136" s="4"/>
      <c r="ROE136" s="4"/>
      <c r="ROF136" s="4"/>
      <c r="ROG136" s="4"/>
      <c r="ROH136" s="4"/>
      <c r="ROI136" s="4"/>
      <c r="ROJ136" s="4"/>
      <c r="ROK136" s="4"/>
      <c r="ROL136" s="4"/>
      <c r="ROM136" s="4"/>
      <c r="RON136" s="4"/>
      <c r="ROO136" s="4"/>
      <c r="ROP136" s="4"/>
      <c r="ROQ136" s="4"/>
      <c r="ROR136" s="4"/>
      <c r="ROS136" s="4"/>
      <c r="ROT136" s="4"/>
      <c r="ROU136" s="4"/>
      <c r="ROV136" s="4"/>
      <c r="ROW136" s="4"/>
      <c r="ROX136" s="4"/>
      <c r="ROY136" s="4"/>
      <c r="ROZ136" s="4"/>
      <c r="RPA136" s="4"/>
      <c r="RPB136" s="4"/>
      <c r="RPC136" s="4"/>
      <c r="RPD136" s="4"/>
      <c r="RPE136" s="4"/>
      <c r="RPF136" s="4"/>
      <c r="RPG136" s="4"/>
      <c r="RPH136" s="4"/>
      <c r="RPI136" s="4"/>
      <c r="RPJ136" s="4"/>
      <c r="RPK136" s="4"/>
      <c r="RPL136" s="4"/>
      <c r="RPM136" s="4"/>
      <c r="RPN136" s="4"/>
      <c r="RPO136" s="4"/>
      <c r="RPP136" s="4"/>
      <c r="RPQ136" s="4"/>
      <c r="RPR136" s="4"/>
      <c r="RPS136" s="4"/>
      <c r="RPT136" s="4"/>
      <c r="RPU136" s="4"/>
      <c r="RPV136" s="4"/>
      <c r="RPW136" s="4"/>
      <c r="RPX136" s="4"/>
      <c r="RPY136" s="4"/>
      <c r="RPZ136" s="4"/>
      <c r="RQA136" s="4"/>
      <c r="RQB136" s="4"/>
      <c r="RQC136" s="4"/>
      <c r="RQD136" s="4"/>
      <c r="RQE136" s="4"/>
      <c r="RQF136" s="4"/>
      <c r="RQG136" s="4"/>
      <c r="RQH136" s="4"/>
      <c r="RQI136" s="4"/>
      <c r="RQJ136" s="4"/>
      <c r="RQK136" s="4"/>
      <c r="RQL136" s="4"/>
      <c r="RQM136" s="4"/>
      <c r="RQN136" s="4"/>
      <c r="RQO136" s="4"/>
      <c r="RQP136" s="4"/>
      <c r="RQQ136" s="4"/>
      <c r="RQR136" s="4"/>
      <c r="RQS136" s="4"/>
      <c r="RQT136" s="4"/>
      <c r="RQU136" s="4"/>
      <c r="RQV136" s="4"/>
      <c r="RQW136" s="4"/>
      <c r="RQX136" s="4"/>
      <c r="RQY136" s="4"/>
      <c r="RQZ136" s="4"/>
      <c r="RRA136" s="4"/>
      <c r="RRB136" s="4"/>
      <c r="RRC136" s="4"/>
      <c r="RRD136" s="4"/>
      <c r="RRE136" s="4"/>
      <c r="RRF136" s="4"/>
      <c r="RRG136" s="4"/>
      <c r="RRH136" s="4"/>
      <c r="RRI136" s="4"/>
      <c r="RRJ136" s="4"/>
      <c r="RRK136" s="4"/>
      <c r="RRL136" s="4"/>
      <c r="RRM136" s="4"/>
      <c r="RRN136" s="4"/>
      <c r="RRO136" s="4"/>
      <c r="RRP136" s="4"/>
      <c r="RRQ136" s="4"/>
      <c r="RRR136" s="4"/>
      <c r="RRS136" s="4"/>
      <c r="RRT136" s="4"/>
      <c r="RRU136" s="4"/>
      <c r="RRV136" s="4"/>
      <c r="RRW136" s="4"/>
      <c r="RRX136" s="4"/>
      <c r="RRY136" s="4"/>
      <c r="RRZ136" s="4"/>
      <c r="RSA136" s="4"/>
      <c r="RSB136" s="4"/>
      <c r="RSC136" s="4"/>
      <c r="RSD136" s="4"/>
      <c r="RSE136" s="4"/>
      <c r="RSF136" s="4"/>
      <c r="RSG136" s="4"/>
      <c r="RSH136" s="4"/>
      <c r="RSI136" s="4"/>
      <c r="RSJ136" s="4"/>
      <c r="RSK136" s="4"/>
      <c r="RSL136" s="4"/>
      <c r="RSM136" s="4"/>
      <c r="RSN136" s="4"/>
      <c r="RSO136" s="4"/>
      <c r="RSP136" s="4"/>
      <c r="RSQ136" s="4"/>
      <c r="RSR136" s="4"/>
      <c r="RSS136" s="4"/>
      <c r="RST136" s="4"/>
      <c r="RSU136" s="4"/>
      <c r="RSV136" s="4"/>
      <c r="RSW136" s="4"/>
      <c r="RSX136" s="4"/>
      <c r="RSY136" s="4"/>
      <c r="RSZ136" s="4"/>
      <c r="RTA136" s="4"/>
      <c r="RTB136" s="4"/>
      <c r="RTC136" s="4"/>
      <c r="RTD136" s="4"/>
      <c r="RTE136" s="4"/>
      <c r="RTF136" s="4"/>
      <c r="RTG136" s="4"/>
      <c r="RTH136" s="4"/>
      <c r="RTI136" s="4"/>
      <c r="RTJ136" s="4"/>
      <c r="RTK136" s="4"/>
      <c r="RTL136" s="4"/>
      <c r="RTM136" s="4"/>
      <c r="RTN136" s="4"/>
      <c r="RTO136" s="4"/>
      <c r="RTP136" s="4"/>
      <c r="RTQ136" s="4"/>
      <c r="RTR136" s="4"/>
      <c r="RTS136" s="4"/>
      <c r="RTT136" s="4"/>
      <c r="RTU136" s="4"/>
      <c r="RTV136" s="4"/>
      <c r="RTW136" s="4"/>
      <c r="RTX136" s="4"/>
      <c r="RTZ136" s="4"/>
      <c r="RUA136" s="4"/>
      <c r="RUB136" s="4"/>
      <c r="RUC136" s="4"/>
      <c r="RUD136" s="4"/>
      <c r="RUF136" s="4"/>
      <c r="RUJ136" s="4"/>
      <c r="RUK136" s="4"/>
      <c r="RUL136" s="4"/>
      <c r="RUM136" s="4"/>
      <c r="RUN136" s="4"/>
      <c r="RUO136" s="4"/>
      <c r="RUP136" s="4"/>
      <c r="RUQ136" s="4"/>
      <c r="RUR136" s="4"/>
      <c r="RUS136" s="4"/>
      <c r="RUU136" s="4"/>
      <c r="RUV136" s="4"/>
      <c r="RUW136" s="4"/>
      <c r="RUX136" s="4"/>
      <c r="RUY136" s="4"/>
      <c r="RUZ136" s="4"/>
      <c r="RVA136" s="4"/>
      <c r="RVB136" s="4"/>
      <c r="RVC136" s="4"/>
      <c r="RVD136" s="4"/>
      <c r="RVE136" s="4"/>
      <c r="RVF136" s="4"/>
      <c r="RVG136" s="4"/>
      <c r="RVH136" s="4"/>
      <c r="RVI136" s="4"/>
      <c r="RVJ136" s="4"/>
      <c r="RVK136" s="4"/>
      <c r="RVL136" s="4"/>
      <c r="RVM136" s="4"/>
      <c r="RVN136" s="4"/>
      <c r="RVO136" s="4"/>
      <c r="RVP136" s="4"/>
      <c r="RVQ136" s="4"/>
      <c r="RVR136" s="4"/>
      <c r="RVS136" s="4"/>
      <c r="RVT136" s="4"/>
      <c r="RVU136" s="4"/>
      <c r="RVV136" s="4"/>
      <c r="RVW136" s="4"/>
      <c r="RVX136" s="4"/>
      <c r="RVY136" s="4"/>
      <c r="RVZ136" s="4"/>
      <c r="RWA136" s="4"/>
      <c r="RWB136" s="4"/>
      <c r="RWC136" s="4"/>
      <c r="RWD136" s="4"/>
      <c r="RWE136" s="4"/>
      <c r="RWF136" s="4"/>
      <c r="RWG136" s="4"/>
      <c r="RWH136" s="4"/>
      <c r="RWI136" s="4"/>
      <c r="RWJ136" s="4"/>
      <c r="RWK136" s="4"/>
      <c r="RWL136" s="4"/>
      <c r="RWM136" s="4"/>
      <c r="RWN136" s="4"/>
      <c r="RWO136" s="4"/>
      <c r="RWP136" s="4"/>
      <c r="RWQ136" s="4"/>
      <c r="RWR136" s="4"/>
      <c r="RWS136" s="4"/>
      <c r="RWT136" s="4"/>
      <c r="RWU136" s="4"/>
      <c r="RWV136" s="4"/>
      <c r="RWW136" s="4"/>
      <c r="RWX136" s="4"/>
      <c r="RWY136" s="4"/>
      <c r="RWZ136" s="4"/>
      <c r="RXA136" s="4"/>
      <c r="RXB136" s="4"/>
      <c r="RXC136" s="4"/>
      <c r="RXD136" s="4"/>
      <c r="RXE136" s="4"/>
      <c r="RXF136" s="4"/>
      <c r="RXG136" s="4"/>
      <c r="RXH136" s="4"/>
      <c r="RXI136" s="4"/>
      <c r="RXJ136" s="4"/>
      <c r="RXK136" s="4"/>
      <c r="RXL136" s="4"/>
      <c r="RXM136" s="4"/>
      <c r="RXN136" s="4"/>
      <c r="RXO136" s="4"/>
      <c r="RXP136" s="4"/>
      <c r="RXQ136" s="4"/>
      <c r="RXR136" s="4"/>
      <c r="RXS136" s="4"/>
      <c r="RXT136" s="4"/>
      <c r="RXU136" s="4"/>
      <c r="RXV136" s="4"/>
      <c r="RXW136" s="4"/>
      <c r="RXX136" s="4"/>
      <c r="RXY136" s="4"/>
      <c r="RXZ136" s="4"/>
      <c r="RYA136" s="4"/>
      <c r="RYB136" s="4"/>
      <c r="RYC136" s="4"/>
      <c r="RYD136" s="4"/>
      <c r="RYE136" s="4"/>
      <c r="RYF136" s="4"/>
      <c r="RYG136" s="4"/>
      <c r="RYH136" s="4"/>
      <c r="RYI136" s="4"/>
      <c r="RYJ136" s="4"/>
      <c r="RYK136" s="4"/>
      <c r="RYL136" s="4"/>
      <c r="RYM136" s="4"/>
      <c r="RYN136" s="4"/>
      <c r="RYO136" s="4"/>
      <c r="RYP136" s="4"/>
      <c r="RYQ136" s="4"/>
      <c r="RYR136" s="4"/>
      <c r="RYS136" s="4"/>
      <c r="RYT136" s="4"/>
      <c r="RYU136" s="4"/>
      <c r="RYV136" s="4"/>
      <c r="RYW136" s="4"/>
      <c r="RYX136" s="4"/>
      <c r="RYY136" s="4"/>
      <c r="RYZ136" s="4"/>
      <c r="RZA136" s="4"/>
      <c r="RZB136" s="4"/>
      <c r="RZC136" s="4"/>
      <c r="RZD136" s="4"/>
      <c r="RZE136" s="4"/>
      <c r="RZF136" s="4"/>
      <c r="RZG136" s="4"/>
      <c r="RZH136" s="4"/>
      <c r="RZI136" s="4"/>
      <c r="RZJ136" s="4"/>
      <c r="RZK136" s="4"/>
      <c r="RZL136" s="4"/>
      <c r="RZM136" s="4"/>
      <c r="RZN136" s="4"/>
      <c r="RZO136" s="4"/>
      <c r="RZP136" s="4"/>
      <c r="RZQ136" s="4"/>
      <c r="RZR136" s="4"/>
      <c r="RZS136" s="4"/>
      <c r="RZT136" s="4"/>
      <c r="RZU136" s="4"/>
      <c r="RZV136" s="4"/>
      <c r="RZW136" s="4"/>
      <c r="RZX136" s="4"/>
      <c r="RZY136" s="4"/>
      <c r="RZZ136" s="4"/>
      <c r="SAA136" s="4"/>
      <c r="SAB136" s="4"/>
      <c r="SAC136" s="4"/>
      <c r="SAD136" s="4"/>
      <c r="SAE136" s="4"/>
      <c r="SAF136" s="4"/>
      <c r="SAG136" s="4"/>
      <c r="SAH136" s="4"/>
      <c r="SAI136" s="4"/>
      <c r="SAJ136" s="4"/>
      <c r="SAK136" s="4"/>
      <c r="SAL136" s="4"/>
      <c r="SAM136" s="4"/>
      <c r="SAN136" s="4"/>
      <c r="SAO136" s="4"/>
      <c r="SAP136" s="4"/>
      <c r="SAQ136" s="4"/>
      <c r="SAR136" s="4"/>
      <c r="SAS136" s="4"/>
      <c r="SAT136" s="4"/>
      <c r="SAU136" s="4"/>
      <c r="SAV136" s="4"/>
      <c r="SAW136" s="4"/>
      <c r="SAX136" s="4"/>
      <c r="SAY136" s="4"/>
      <c r="SAZ136" s="4"/>
      <c r="SBA136" s="4"/>
      <c r="SBB136" s="4"/>
      <c r="SBC136" s="4"/>
      <c r="SBD136" s="4"/>
      <c r="SBE136" s="4"/>
      <c r="SBF136" s="4"/>
      <c r="SBG136" s="4"/>
      <c r="SBH136" s="4"/>
      <c r="SBI136" s="4"/>
      <c r="SBJ136" s="4"/>
      <c r="SBK136" s="4"/>
      <c r="SBL136" s="4"/>
      <c r="SBM136" s="4"/>
      <c r="SBN136" s="4"/>
      <c r="SBO136" s="4"/>
      <c r="SBP136" s="4"/>
      <c r="SBQ136" s="4"/>
      <c r="SBR136" s="4"/>
      <c r="SBS136" s="4"/>
      <c r="SBT136" s="4"/>
      <c r="SBU136" s="4"/>
      <c r="SBV136" s="4"/>
      <c r="SBW136" s="4"/>
      <c r="SBX136" s="4"/>
      <c r="SBY136" s="4"/>
      <c r="SBZ136" s="4"/>
      <c r="SCA136" s="4"/>
      <c r="SCB136" s="4"/>
      <c r="SCC136" s="4"/>
      <c r="SCD136" s="4"/>
      <c r="SCE136" s="4"/>
      <c r="SCF136" s="4"/>
      <c r="SCG136" s="4"/>
      <c r="SCH136" s="4"/>
      <c r="SCI136" s="4"/>
      <c r="SCJ136" s="4"/>
      <c r="SCK136" s="4"/>
      <c r="SCL136" s="4"/>
      <c r="SCM136" s="4"/>
      <c r="SCN136" s="4"/>
      <c r="SCO136" s="4"/>
      <c r="SCP136" s="4"/>
      <c r="SCQ136" s="4"/>
      <c r="SCR136" s="4"/>
      <c r="SCS136" s="4"/>
      <c r="SCT136" s="4"/>
      <c r="SCU136" s="4"/>
      <c r="SCV136" s="4"/>
      <c r="SCW136" s="4"/>
      <c r="SCX136" s="4"/>
      <c r="SCY136" s="4"/>
      <c r="SCZ136" s="4"/>
      <c r="SDA136" s="4"/>
      <c r="SDB136" s="4"/>
      <c r="SDC136" s="4"/>
      <c r="SDD136" s="4"/>
      <c r="SDE136" s="4"/>
      <c r="SDF136" s="4"/>
      <c r="SDG136" s="4"/>
      <c r="SDH136" s="4"/>
      <c r="SDI136" s="4"/>
      <c r="SDJ136" s="4"/>
      <c r="SDK136" s="4"/>
      <c r="SDL136" s="4"/>
      <c r="SDM136" s="4"/>
      <c r="SDN136" s="4"/>
      <c r="SDO136" s="4"/>
      <c r="SDP136" s="4"/>
      <c r="SDQ136" s="4"/>
      <c r="SDR136" s="4"/>
      <c r="SDS136" s="4"/>
      <c r="SDT136" s="4"/>
      <c r="SDV136" s="4"/>
      <c r="SDW136" s="4"/>
      <c r="SDX136" s="4"/>
      <c r="SDY136" s="4"/>
      <c r="SDZ136" s="4"/>
      <c r="SEB136" s="4"/>
      <c r="SEF136" s="4"/>
      <c r="SEG136" s="4"/>
      <c r="SEH136" s="4"/>
      <c r="SEI136" s="4"/>
      <c r="SEJ136" s="4"/>
      <c r="SEK136" s="4"/>
      <c r="SEL136" s="4"/>
      <c r="SEM136" s="4"/>
      <c r="SEN136" s="4"/>
      <c r="SEO136" s="4"/>
      <c r="SEQ136" s="4"/>
      <c r="SER136" s="4"/>
      <c r="SES136" s="4"/>
      <c r="SET136" s="4"/>
      <c r="SEU136" s="4"/>
      <c r="SEV136" s="4"/>
      <c r="SEW136" s="4"/>
      <c r="SEX136" s="4"/>
      <c r="SEY136" s="4"/>
      <c r="SEZ136" s="4"/>
      <c r="SFA136" s="4"/>
      <c r="SFB136" s="4"/>
      <c r="SFC136" s="4"/>
      <c r="SFD136" s="4"/>
      <c r="SFE136" s="4"/>
      <c r="SFF136" s="4"/>
      <c r="SFG136" s="4"/>
      <c r="SFH136" s="4"/>
      <c r="SFI136" s="4"/>
      <c r="SFJ136" s="4"/>
      <c r="SFK136" s="4"/>
      <c r="SFL136" s="4"/>
      <c r="SFM136" s="4"/>
      <c r="SFN136" s="4"/>
      <c r="SFO136" s="4"/>
      <c r="SFP136" s="4"/>
      <c r="SFQ136" s="4"/>
      <c r="SFR136" s="4"/>
      <c r="SFS136" s="4"/>
      <c r="SFT136" s="4"/>
      <c r="SFU136" s="4"/>
      <c r="SFV136" s="4"/>
      <c r="SFW136" s="4"/>
      <c r="SFX136" s="4"/>
      <c r="SFY136" s="4"/>
      <c r="SFZ136" s="4"/>
      <c r="SGA136" s="4"/>
      <c r="SGB136" s="4"/>
      <c r="SGC136" s="4"/>
      <c r="SGD136" s="4"/>
      <c r="SGE136" s="4"/>
      <c r="SGF136" s="4"/>
      <c r="SGG136" s="4"/>
      <c r="SGH136" s="4"/>
      <c r="SGI136" s="4"/>
      <c r="SGJ136" s="4"/>
      <c r="SGK136" s="4"/>
      <c r="SGL136" s="4"/>
      <c r="SGM136" s="4"/>
      <c r="SGN136" s="4"/>
      <c r="SGO136" s="4"/>
      <c r="SGP136" s="4"/>
      <c r="SGQ136" s="4"/>
      <c r="SGR136" s="4"/>
      <c r="SGS136" s="4"/>
      <c r="SGT136" s="4"/>
      <c r="SGU136" s="4"/>
      <c r="SGV136" s="4"/>
      <c r="SGW136" s="4"/>
      <c r="SGX136" s="4"/>
      <c r="SGY136" s="4"/>
      <c r="SGZ136" s="4"/>
      <c r="SHA136" s="4"/>
      <c r="SHB136" s="4"/>
      <c r="SHC136" s="4"/>
      <c r="SHD136" s="4"/>
      <c r="SHE136" s="4"/>
      <c r="SHF136" s="4"/>
      <c r="SHG136" s="4"/>
      <c r="SHH136" s="4"/>
      <c r="SHI136" s="4"/>
      <c r="SHJ136" s="4"/>
      <c r="SHK136" s="4"/>
      <c r="SHL136" s="4"/>
      <c r="SHM136" s="4"/>
      <c r="SHN136" s="4"/>
      <c r="SHO136" s="4"/>
      <c r="SHP136" s="4"/>
      <c r="SHQ136" s="4"/>
      <c r="SHR136" s="4"/>
      <c r="SHS136" s="4"/>
      <c r="SHT136" s="4"/>
      <c r="SHU136" s="4"/>
      <c r="SHV136" s="4"/>
      <c r="SHW136" s="4"/>
      <c r="SHX136" s="4"/>
      <c r="SHY136" s="4"/>
      <c r="SHZ136" s="4"/>
      <c r="SIA136" s="4"/>
      <c r="SIB136" s="4"/>
      <c r="SIC136" s="4"/>
      <c r="SID136" s="4"/>
      <c r="SIE136" s="4"/>
      <c r="SIF136" s="4"/>
      <c r="SIG136" s="4"/>
      <c r="SIH136" s="4"/>
      <c r="SII136" s="4"/>
      <c r="SIJ136" s="4"/>
      <c r="SIK136" s="4"/>
      <c r="SIL136" s="4"/>
      <c r="SIM136" s="4"/>
      <c r="SIN136" s="4"/>
      <c r="SIO136" s="4"/>
      <c r="SIP136" s="4"/>
      <c r="SIQ136" s="4"/>
      <c r="SIR136" s="4"/>
      <c r="SIS136" s="4"/>
      <c r="SIT136" s="4"/>
      <c r="SIU136" s="4"/>
      <c r="SIV136" s="4"/>
      <c r="SIW136" s="4"/>
      <c r="SIX136" s="4"/>
      <c r="SIY136" s="4"/>
      <c r="SIZ136" s="4"/>
      <c r="SJA136" s="4"/>
      <c r="SJB136" s="4"/>
      <c r="SJC136" s="4"/>
      <c r="SJD136" s="4"/>
      <c r="SJE136" s="4"/>
      <c r="SJF136" s="4"/>
      <c r="SJG136" s="4"/>
      <c r="SJH136" s="4"/>
      <c r="SJI136" s="4"/>
      <c r="SJJ136" s="4"/>
      <c r="SJK136" s="4"/>
      <c r="SJL136" s="4"/>
      <c r="SJM136" s="4"/>
      <c r="SJN136" s="4"/>
      <c r="SJO136" s="4"/>
      <c r="SJP136" s="4"/>
      <c r="SJQ136" s="4"/>
      <c r="SJR136" s="4"/>
      <c r="SJS136" s="4"/>
      <c r="SJT136" s="4"/>
      <c r="SJU136" s="4"/>
      <c r="SJV136" s="4"/>
      <c r="SJW136" s="4"/>
      <c r="SJX136" s="4"/>
      <c r="SJY136" s="4"/>
      <c r="SJZ136" s="4"/>
      <c r="SKA136" s="4"/>
      <c r="SKB136" s="4"/>
      <c r="SKC136" s="4"/>
      <c r="SKD136" s="4"/>
      <c r="SKE136" s="4"/>
      <c r="SKF136" s="4"/>
      <c r="SKG136" s="4"/>
      <c r="SKH136" s="4"/>
      <c r="SKI136" s="4"/>
      <c r="SKJ136" s="4"/>
      <c r="SKK136" s="4"/>
      <c r="SKL136" s="4"/>
      <c r="SKM136" s="4"/>
      <c r="SKN136" s="4"/>
      <c r="SKO136" s="4"/>
      <c r="SKP136" s="4"/>
      <c r="SKQ136" s="4"/>
      <c r="SKR136" s="4"/>
      <c r="SKS136" s="4"/>
      <c r="SKT136" s="4"/>
      <c r="SKU136" s="4"/>
      <c r="SKV136" s="4"/>
      <c r="SKW136" s="4"/>
      <c r="SKX136" s="4"/>
      <c r="SKY136" s="4"/>
      <c r="SKZ136" s="4"/>
      <c r="SLA136" s="4"/>
      <c r="SLB136" s="4"/>
      <c r="SLC136" s="4"/>
      <c r="SLD136" s="4"/>
      <c r="SLE136" s="4"/>
      <c r="SLF136" s="4"/>
      <c r="SLG136" s="4"/>
      <c r="SLH136" s="4"/>
      <c r="SLI136" s="4"/>
      <c r="SLJ136" s="4"/>
      <c r="SLK136" s="4"/>
      <c r="SLL136" s="4"/>
      <c r="SLM136" s="4"/>
      <c r="SLN136" s="4"/>
      <c r="SLO136" s="4"/>
      <c r="SLP136" s="4"/>
      <c r="SLQ136" s="4"/>
      <c r="SLR136" s="4"/>
      <c r="SLS136" s="4"/>
      <c r="SLT136" s="4"/>
      <c r="SLU136" s="4"/>
      <c r="SLV136" s="4"/>
      <c r="SLW136" s="4"/>
      <c r="SLX136" s="4"/>
      <c r="SLY136" s="4"/>
      <c r="SLZ136" s="4"/>
      <c r="SMA136" s="4"/>
      <c r="SMB136" s="4"/>
      <c r="SMC136" s="4"/>
      <c r="SMD136" s="4"/>
      <c r="SME136" s="4"/>
      <c r="SMF136" s="4"/>
      <c r="SMG136" s="4"/>
      <c r="SMH136" s="4"/>
      <c r="SMI136" s="4"/>
      <c r="SMJ136" s="4"/>
      <c r="SMK136" s="4"/>
      <c r="SML136" s="4"/>
      <c r="SMM136" s="4"/>
      <c r="SMN136" s="4"/>
      <c r="SMO136" s="4"/>
      <c r="SMP136" s="4"/>
      <c r="SMQ136" s="4"/>
      <c r="SMR136" s="4"/>
      <c r="SMS136" s="4"/>
      <c r="SMT136" s="4"/>
      <c r="SMU136" s="4"/>
      <c r="SMV136" s="4"/>
      <c r="SMW136" s="4"/>
      <c r="SMX136" s="4"/>
      <c r="SMY136" s="4"/>
      <c r="SMZ136" s="4"/>
      <c r="SNA136" s="4"/>
      <c r="SNB136" s="4"/>
      <c r="SNC136" s="4"/>
      <c r="SND136" s="4"/>
      <c r="SNE136" s="4"/>
      <c r="SNF136" s="4"/>
      <c r="SNG136" s="4"/>
      <c r="SNH136" s="4"/>
      <c r="SNI136" s="4"/>
      <c r="SNJ136" s="4"/>
      <c r="SNK136" s="4"/>
      <c r="SNL136" s="4"/>
      <c r="SNM136" s="4"/>
      <c r="SNN136" s="4"/>
      <c r="SNO136" s="4"/>
      <c r="SNP136" s="4"/>
      <c r="SNR136" s="4"/>
      <c r="SNS136" s="4"/>
      <c r="SNT136" s="4"/>
      <c r="SNU136" s="4"/>
      <c r="SNV136" s="4"/>
      <c r="SNX136" s="4"/>
      <c r="SOB136" s="4"/>
      <c r="SOC136" s="4"/>
      <c r="SOD136" s="4"/>
      <c r="SOE136" s="4"/>
      <c r="SOF136" s="4"/>
      <c r="SOG136" s="4"/>
      <c r="SOH136" s="4"/>
      <c r="SOI136" s="4"/>
      <c r="SOJ136" s="4"/>
      <c r="SOK136" s="4"/>
      <c r="SOM136" s="4"/>
      <c r="SON136" s="4"/>
      <c r="SOO136" s="4"/>
      <c r="SOP136" s="4"/>
      <c r="SOQ136" s="4"/>
      <c r="SOR136" s="4"/>
      <c r="SOS136" s="4"/>
      <c r="SOT136" s="4"/>
      <c r="SOU136" s="4"/>
      <c r="SOV136" s="4"/>
      <c r="SOW136" s="4"/>
      <c r="SOX136" s="4"/>
      <c r="SOY136" s="4"/>
      <c r="SOZ136" s="4"/>
      <c r="SPA136" s="4"/>
      <c r="SPB136" s="4"/>
      <c r="SPC136" s="4"/>
      <c r="SPD136" s="4"/>
      <c r="SPE136" s="4"/>
      <c r="SPF136" s="4"/>
      <c r="SPG136" s="4"/>
      <c r="SPH136" s="4"/>
      <c r="SPI136" s="4"/>
      <c r="SPJ136" s="4"/>
      <c r="SPK136" s="4"/>
      <c r="SPL136" s="4"/>
      <c r="SPM136" s="4"/>
      <c r="SPN136" s="4"/>
      <c r="SPO136" s="4"/>
      <c r="SPP136" s="4"/>
      <c r="SPQ136" s="4"/>
      <c r="SPR136" s="4"/>
      <c r="SPS136" s="4"/>
      <c r="SPT136" s="4"/>
      <c r="SPU136" s="4"/>
      <c r="SPV136" s="4"/>
      <c r="SPW136" s="4"/>
      <c r="SPX136" s="4"/>
      <c r="SPY136" s="4"/>
      <c r="SPZ136" s="4"/>
      <c r="SQA136" s="4"/>
      <c r="SQB136" s="4"/>
      <c r="SQC136" s="4"/>
      <c r="SQD136" s="4"/>
      <c r="SQE136" s="4"/>
      <c r="SQF136" s="4"/>
      <c r="SQG136" s="4"/>
      <c r="SQH136" s="4"/>
      <c r="SQI136" s="4"/>
      <c r="SQJ136" s="4"/>
      <c r="SQK136" s="4"/>
      <c r="SQL136" s="4"/>
      <c r="SQM136" s="4"/>
      <c r="SQN136" s="4"/>
      <c r="SQO136" s="4"/>
      <c r="SQP136" s="4"/>
      <c r="SQQ136" s="4"/>
      <c r="SQR136" s="4"/>
      <c r="SQS136" s="4"/>
      <c r="SQT136" s="4"/>
      <c r="SQU136" s="4"/>
      <c r="SQV136" s="4"/>
      <c r="SQW136" s="4"/>
      <c r="SQX136" s="4"/>
      <c r="SQY136" s="4"/>
      <c r="SQZ136" s="4"/>
      <c r="SRA136" s="4"/>
      <c r="SRB136" s="4"/>
      <c r="SRC136" s="4"/>
      <c r="SRD136" s="4"/>
      <c r="SRE136" s="4"/>
      <c r="SRF136" s="4"/>
      <c r="SRG136" s="4"/>
      <c r="SRH136" s="4"/>
      <c r="SRI136" s="4"/>
      <c r="SRJ136" s="4"/>
      <c r="SRK136" s="4"/>
      <c r="SRL136" s="4"/>
      <c r="SRM136" s="4"/>
      <c r="SRN136" s="4"/>
      <c r="SRO136" s="4"/>
      <c r="SRP136" s="4"/>
      <c r="SRQ136" s="4"/>
      <c r="SRR136" s="4"/>
      <c r="SRS136" s="4"/>
      <c r="SRT136" s="4"/>
      <c r="SRU136" s="4"/>
      <c r="SRV136" s="4"/>
      <c r="SRW136" s="4"/>
      <c r="SRX136" s="4"/>
      <c r="SRY136" s="4"/>
      <c r="SRZ136" s="4"/>
      <c r="SSA136" s="4"/>
      <c r="SSB136" s="4"/>
      <c r="SSC136" s="4"/>
      <c r="SSD136" s="4"/>
      <c r="SSE136" s="4"/>
      <c r="SSF136" s="4"/>
      <c r="SSG136" s="4"/>
      <c r="SSH136" s="4"/>
      <c r="SSI136" s="4"/>
      <c r="SSJ136" s="4"/>
      <c r="SSK136" s="4"/>
      <c r="SSL136" s="4"/>
      <c r="SSM136" s="4"/>
      <c r="SSN136" s="4"/>
      <c r="SSO136" s="4"/>
      <c r="SSP136" s="4"/>
      <c r="SSQ136" s="4"/>
      <c r="SSR136" s="4"/>
      <c r="SSS136" s="4"/>
      <c r="SST136" s="4"/>
      <c r="SSU136" s="4"/>
      <c r="SSV136" s="4"/>
      <c r="SSW136" s="4"/>
      <c r="SSX136" s="4"/>
      <c r="SSY136" s="4"/>
      <c r="SSZ136" s="4"/>
      <c r="STA136" s="4"/>
      <c r="STB136" s="4"/>
      <c r="STC136" s="4"/>
      <c r="STD136" s="4"/>
      <c r="STE136" s="4"/>
      <c r="STF136" s="4"/>
      <c r="STG136" s="4"/>
      <c r="STH136" s="4"/>
      <c r="STI136" s="4"/>
      <c r="STJ136" s="4"/>
      <c r="STK136" s="4"/>
      <c r="STL136" s="4"/>
      <c r="STM136" s="4"/>
      <c r="STN136" s="4"/>
      <c r="STO136" s="4"/>
      <c r="STP136" s="4"/>
      <c r="STQ136" s="4"/>
      <c r="STR136" s="4"/>
      <c r="STS136" s="4"/>
      <c r="STT136" s="4"/>
      <c r="STU136" s="4"/>
      <c r="STV136" s="4"/>
      <c r="STW136" s="4"/>
      <c r="STX136" s="4"/>
      <c r="STY136" s="4"/>
      <c r="STZ136" s="4"/>
      <c r="SUA136" s="4"/>
      <c r="SUB136" s="4"/>
      <c r="SUC136" s="4"/>
      <c r="SUD136" s="4"/>
      <c r="SUE136" s="4"/>
      <c r="SUF136" s="4"/>
      <c r="SUG136" s="4"/>
      <c r="SUH136" s="4"/>
      <c r="SUI136" s="4"/>
      <c r="SUJ136" s="4"/>
      <c r="SUK136" s="4"/>
      <c r="SUL136" s="4"/>
      <c r="SUM136" s="4"/>
      <c r="SUN136" s="4"/>
      <c r="SUO136" s="4"/>
      <c r="SUP136" s="4"/>
      <c r="SUQ136" s="4"/>
      <c r="SUR136" s="4"/>
      <c r="SUS136" s="4"/>
      <c r="SUT136" s="4"/>
      <c r="SUU136" s="4"/>
      <c r="SUV136" s="4"/>
      <c r="SUW136" s="4"/>
      <c r="SUX136" s="4"/>
      <c r="SUY136" s="4"/>
      <c r="SUZ136" s="4"/>
      <c r="SVA136" s="4"/>
      <c r="SVB136" s="4"/>
      <c r="SVC136" s="4"/>
      <c r="SVD136" s="4"/>
      <c r="SVE136" s="4"/>
      <c r="SVF136" s="4"/>
      <c r="SVG136" s="4"/>
      <c r="SVH136" s="4"/>
      <c r="SVI136" s="4"/>
      <c r="SVJ136" s="4"/>
      <c r="SVK136" s="4"/>
      <c r="SVL136" s="4"/>
      <c r="SVM136" s="4"/>
      <c r="SVN136" s="4"/>
      <c r="SVO136" s="4"/>
      <c r="SVP136" s="4"/>
      <c r="SVQ136" s="4"/>
      <c r="SVR136" s="4"/>
      <c r="SVS136" s="4"/>
      <c r="SVT136" s="4"/>
      <c r="SVU136" s="4"/>
      <c r="SVV136" s="4"/>
      <c r="SVW136" s="4"/>
      <c r="SVX136" s="4"/>
      <c r="SVY136" s="4"/>
      <c r="SVZ136" s="4"/>
      <c r="SWA136" s="4"/>
      <c r="SWB136" s="4"/>
      <c r="SWC136" s="4"/>
      <c r="SWD136" s="4"/>
      <c r="SWE136" s="4"/>
      <c r="SWF136" s="4"/>
      <c r="SWG136" s="4"/>
      <c r="SWH136" s="4"/>
      <c r="SWI136" s="4"/>
      <c r="SWJ136" s="4"/>
      <c r="SWK136" s="4"/>
      <c r="SWL136" s="4"/>
      <c r="SWM136" s="4"/>
      <c r="SWN136" s="4"/>
      <c r="SWO136" s="4"/>
      <c r="SWP136" s="4"/>
      <c r="SWQ136" s="4"/>
      <c r="SWR136" s="4"/>
      <c r="SWS136" s="4"/>
      <c r="SWT136" s="4"/>
      <c r="SWU136" s="4"/>
      <c r="SWV136" s="4"/>
      <c r="SWW136" s="4"/>
      <c r="SWX136" s="4"/>
      <c r="SWY136" s="4"/>
      <c r="SWZ136" s="4"/>
      <c r="SXA136" s="4"/>
      <c r="SXB136" s="4"/>
      <c r="SXC136" s="4"/>
      <c r="SXD136" s="4"/>
      <c r="SXE136" s="4"/>
      <c r="SXF136" s="4"/>
      <c r="SXG136" s="4"/>
      <c r="SXH136" s="4"/>
      <c r="SXI136" s="4"/>
      <c r="SXJ136" s="4"/>
      <c r="SXK136" s="4"/>
      <c r="SXL136" s="4"/>
      <c r="SXN136" s="4"/>
      <c r="SXO136" s="4"/>
      <c r="SXP136" s="4"/>
      <c r="SXQ136" s="4"/>
      <c r="SXR136" s="4"/>
      <c r="SXT136" s="4"/>
      <c r="SXX136" s="4"/>
      <c r="SXY136" s="4"/>
      <c r="SXZ136" s="4"/>
      <c r="SYA136" s="4"/>
      <c r="SYB136" s="4"/>
      <c r="SYC136" s="4"/>
      <c r="SYD136" s="4"/>
      <c r="SYE136" s="4"/>
      <c r="SYF136" s="4"/>
      <c r="SYG136" s="4"/>
      <c r="SYI136" s="4"/>
      <c r="SYJ136" s="4"/>
      <c r="SYK136" s="4"/>
      <c r="SYL136" s="4"/>
      <c r="SYM136" s="4"/>
      <c r="SYN136" s="4"/>
      <c r="SYO136" s="4"/>
      <c r="SYP136" s="4"/>
      <c r="SYQ136" s="4"/>
      <c r="SYR136" s="4"/>
      <c r="SYS136" s="4"/>
      <c r="SYT136" s="4"/>
      <c r="SYU136" s="4"/>
      <c r="SYV136" s="4"/>
      <c r="SYW136" s="4"/>
      <c r="SYX136" s="4"/>
      <c r="SYY136" s="4"/>
      <c r="SYZ136" s="4"/>
      <c r="SZA136" s="4"/>
      <c r="SZB136" s="4"/>
      <c r="SZC136" s="4"/>
      <c r="SZD136" s="4"/>
      <c r="SZE136" s="4"/>
      <c r="SZF136" s="4"/>
      <c r="SZG136" s="4"/>
      <c r="SZH136" s="4"/>
      <c r="SZI136" s="4"/>
      <c r="SZJ136" s="4"/>
      <c r="SZK136" s="4"/>
      <c r="SZL136" s="4"/>
      <c r="SZM136" s="4"/>
      <c r="SZN136" s="4"/>
      <c r="SZO136" s="4"/>
      <c r="SZP136" s="4"/>
      <c r="SZQ136" s="4"/>
      <c r="SZR136" s="4"/>
      <c r="SZS136" s="4"/>
      <c r="SZT136" s="4"/>
      <c r="SZU136" s="4"/>
      <c r="SZV136" s="4"/>
      <c r="SZW136" s="4"/>
      <c r="SZX136" s="4"/>
      <c r="SZY136" s="4"/>
      <c r="SZZ136" s="4"/>
      <c r="TAA136" s="4"/>
      <c r="TAB136" s="4"/>
      <c r="TAC136" s="4"/>
      <c r="TAD136" s="4"/>
      <c r="TAE136" s="4"/>
      <c r="TAF136" s="4"/>
      <c r="TAG136" s="4"/>
      <c r="TAH136" s="4"/>
      <c r="TAI136" s="4"/>
      <c r="TAJ136" s="4"/>
      <c r="TAK136" s="4"/>
      <c r="TAL136" s="4"/>
      <c r="TAM136" s="4"/>
      <c r="TAN136" s="4"/>
      <c r="TAO136" s="4"/>
      <c r="TAP136" s="4"/>
      <c r="TAQ136" s="4"/>
      <c r="TAR136" s="4"/>
      <c r="TAS136" s="4"/>
      <c r="TAT136" s="4"/>
      <c r="TAU136" s="4"/>
      <c r="TAV136" s="4"/>
      <c r="TAW136" s="4"/>
      <c r="TAX136" s="4"/>
      <c r="TAY136" s="4"/>
      <c r="TAZ136" s="4"/>
      <c r="TBA136" s="4"/>
      <c r="TBB136" s="4"/>
      <c r="TBC136" s="4"/>
      <c r="TBD136" s="4"/>
      <c r="TBE136" s="4"/>
      <c r="TBF136" s="4"/>
      <c r="TBG136" s="4"/>
      <c r="TBH136" s="4"/>
      <c r="TBI136" s="4"/>
      <c r="TBJ136" s="4"/>
      <c r="TBK136" s="4"/>
      <c r="TBL136" s="4"/>
      <c r="TBM136" s="4"/>
      <c r="TBN136" s="4"/>
      <c r="TBO136" s="4"/>
      <c r="TBP136" s="4"/>
      <c r="TBQ136" s="4"/>
      <c r="TBR136" s="4"/>
      <c r="TBS136" s="4"/>
      <c r="TBT136" s="4"/>
      <c r="TBU136" s="4"/>
      <c r="TBV136" s="4"/>
      <c r="TBW136" s="4"/>
      <c r="TBX136" s="4"/>
      <c r="TBY136" s="4"/>
      <c r="TBZ136" s="4"/>
      <c r="TCA136" s="4"/>
      <c r="TCB136" s="4"/>
      <c r="TCC136" s="4"/>
      <c r="TCD136" s="4"/>
      <c r="TCE136" s="4"/>
      <c r="TCF136" s="4"/>
      <c r="TCG136" s="4"/>
      <c r="TCH136" s="4"/>
      <c r="TCI136" s="4"/>
      <c r="TCJ136" s="4"/>
      <c r="TCK136" s="4"/>
      <c r="TCL136" s="4"/>
      <c r="TCM136" s="4"/>
      <c r="TCN136" s="4"/>
      <c r="TCO136" s="4"/>
      <c r="TCP136" s="4"/>
      <c r="TCQ136" s="4"/>
      <c r="TCR136" s="4"/>
      <c r="TCS136" s="4"/>
      <c r="TCT136" s="4"/>
      <c r="TCU136" s="4"/>
      <c r="TCV136" s="4"/>
      <c r="TCW136" s="4"/>
      <c r="TCX136" s="4"/>
      <c r="TCY136" s="4"/>
      <c r="TCZ136" s="4"/>
      <c r="TDA136" s="4"/>
      <c r="TDB136" s="4"/>
      <c r="TDC136" s="4"/>
      <c r="TDD136" s="4"/>
      <c r="TDE136" s="4"/>
      <c r="TDF136" s="4"/>
      <c r="TDG136" s="4"/>
      <c r="TDH136" s="4"/>
      <c r="TDI136" s="4"/>
      <c r="TDJ136" s="4"/>
      <c r="TDK136" s="4"/>
      <c r="TDL136" s="4"/>
      <c r="TDM136" s="4"/>
      <c r="TDN136" s="4"/>
      <c r="TDO136" s="4"/>
      <c r="TDP136" s="4"/>
      <c r="TDQ136" s="4"/>
      <c r="TDR136" s="4"/>
      <c r="TDS136" s="4"/>
      <c r="TDT136" s="4"/>
      <c r="TDU136" s="4"/>
      <c r="TDV136" s="4"/>
      <c r="TDW136" s="4"/>
      <c r="TDX136" s="4"/>
      <c r="TDY136" s="4"/>
      <c r="TDZ136" s="4"/>
      <c r="TEA136" s="4"/>
      <c r="TEB136" s="4"/>
      <c r="TEC136" s="4"/>
      <c r="TED136" s="4"/>
      <c r="TEE136" s="4"/>
      <c r="TEF136" s="4"/>
      <c r="TEG136" s="4"/>
      <c r="TEH136" s="4"/>
      <c r="TEI136" s="4"/>
      <c r="TEJ136" s="4"/>
      <c r="TEK136" s="4"/>
      <c r="TEL136" s="4"/>
      <c r="TEM136" s="4"/>
      <c r="TEN136" s="4"/>
      <c r="TEO136" s="4"/>
      <c r="TEP136" s="4"/>
      <c r="TEQ136" s="4"/>
      <c r="TER136" s="4"/>
      <c r="TES136" s="4"/>
      <c r="TET136" s="4"/>
      <c r="TEU136" s="4"/>
      <c r="TEV136" s="4"/>
      <c r="TEW136" s="4"/>
      <c r="TEX136" s="4"/>
      <c r="TEY136" s="4"/>
      <c r="TEZ136" s="4"/>
      <c r="TFA136" s="4"/>
      <c r="TFB136" s="4"/>
      <c r="TFC136" s="4"/>
      <c r="TFD136" s="4"/>
      <c r="TFE136" s="4"/>
      <c r="TFF136" s="4"/>
      <c r="TFG136" s="4"/>
      <c r="TFH136" s="4"/>
      <c r="TFI136" s="4"/>
      <c r="TFJ136" s="4"/>
      <c r="TFK136" s="4"/>
      <c r="TFL136" s="4"/>
      <c r="TFM136" s="4"/>
      <c r="TFN136" s="4"/>
      <c r="TFO136" s="4"/>
      <c r="TFP136" s="4"/>
      <c r="TFQ136" s="4"/>
      <c r="TFR136" s="4"/>
      <c r="TFS136" s="4"/>
      <c r="TFT136" s="4"/>
      <c r="TFU136" s="4"/>
      <c r="TFV136" s="4"/>
      <c r="TFW136" s="4"/>
      <c r="TFX136" s="4"/>
      <c r="TFY136" s="4"/>
      <c r="TFZ136" s="4"/>
      <c r="TGA136" s="4"/>
      <c r="TGB136" s="4"/>
      <c r="TGC136" s="4"/>
      <c r="TGD136" s="4"/>
      <c r="TGE136" s="4"/>
      <c r="TGF136" s="4"/>
      <c r="TGG136" s="4"/>
      <c r="TGH136" s="4"/>
      <c r="TGI136" s="4"/>
      <c r="TGJ136" s="4"/>
      <c r="TGK136" s="4"/>
      <c r="TGL136" s="4"/>
      <c r="TGM136" s="4"/>
      <c r="TGN136" s="4"/>
      <c r="TGO136" s="4"/>
      <c r="TGP136" s="4"/>
      <c r="TGQ136" s="4"/>
      <c r="TGR136" s="4"/>
      <c r="TGS136" s="4"/>
      <c r="TGT136" s="4"/>
      <c r="TGU136" s="4"/>
      <c r="TGV136" s="4"/>
      <c r="TGW136" s="4"/>
      <c r="TGX136" s="4"/>
      <c r="TGY136" s="4"/>
      <c r="TGZ136" s="4"/>
      <c r="THA136" s="4"/>
      <c r="THB136" s="4"/>
      <c r="THC136" s="4"/>
      <c r="THD136" s="4"/>
      <c r="THE136" s="4"/>
      <c r="THF136" s="4"/>
      <c r="THG136" s="4"/>
      <c r="THH136" s="4"/>
      <c r="THJ136" s="4"/>
      <c r="THK136" s="4"/>
      <c r="THL136" s="4"/>
      <c r="THM136" s="4"/>
      <c r="THN136" s="4"/>
      <c r="THP136" s="4"/>
      <c r="THT136" s="4"/>
      <c r="THU136" s="4"/>
      <c r="THV136" s="4"/>
      <c r="THW136" s="4"/>
      <c r="THX136" s="4"/>
      <c r="THY136" s="4"/>
      <c r="THZ136" s="4"/>
      <c r="TIA136" s="4"/>
      <c r="TIB136" s="4"/>
      <c r="TIC136" s="4"/>
      <c r="TIE136" s="4"/>
      <c r="TIF136" s="4"/>
      <c r="TIG136" s="4"/>
      <c r="TIH136" s="4"/>
      <c r="TII136" s="4"/>
      <c r="TIJ136" s="4"/>
      <c r="TIK136" s="4"/>
      <c r="TIL136" s="4"/>
      <c r="TIM136" s="4"/>
      <c r="TIN136" s="4"/>
      <c r="TIO136" s="4"/>
      <c r="TIP136" s="4"/>
      <c r="TIQ136" s="4"/>
      <c r="TIR136" s="4"/>
      <c r="TIS136" s="4"/>
      <c r="TIT136" s="4"/>
      <c r="TIU136" s="4"/>
      <c r="TIV136" s="4"/>
      <c r="TIW136" s="4"/>
      <c r="TIX136" s="4"/>
      <c r="TIY136" s="4"/>
      <c r="TIZ136" s="4"/>
      <c r="TJA136" s="4"/>
      <c r="TJB136" s="4"/>
      <c r="TJC136" s="4"/>
      <c r="TJD136" s="4"/>
      <c r="TJE136" s="4"/>
      <c r="TJF136" s="4"/>
      <c r="TJG136" s="4"/>
      <c r="TJH136" s="4"/>
      <c r="TJI136" s="4"/>
      <c r="TJJ136" s="4"/>
      <c r="TJK136" s="4"/>
      <c r="TJL136" s="4"/>
      <c r="TJM136" s="4"/>
      <c r="TJN136" s="4"/>
      <c r="TJO136" s="4"/>
      <c r="TJP136" s="4"/>
      <c r="TJQ136" s="4"/>
      <c r="TJR136" s="4"/>
      <c r="TJS136" s="4"/>
      <c r="TJT136" s="4"/>
      <c r="TJU136" s="4"/>
      <c r="TJV136" s="4"/>
      <c r="TJW136" s="4"/>
      <c r="TJX136" s="4"/>
      <c r="TJY136" s="4"/>
      <c r="TJZ136" s="4"/>
      <c r="TKA136" s="4"/>
      <c r="TKB136" s="4"/>
      <c r="TKC136" s="4"/>
      <c r="TKD136" s="4"/>
      <c r="TKE136" s="4"/>
      <c r="TKF136" s="4"/>
      <c r="TKG136" s="4"/>
      <c r="TKH136" s="4"/>
      <c r="TKI136" s="4"/>
      <c r="TKJ136" s="4"/>
      <c r="TKK136" s="4"/>
      <c r="TKL136" s="4"/>
      <c r="TKM136" s="4"/>
      <c r="TKN136" s="4"/>
      <c r="TKO136" s="4"/>
      <c r="TKP136" s="4"/>
      <c r="TKQ136" s="4"/>
      <c r="TKR136" s="4"/>
      <c r="TKS136" s="4"/>
      <c r="TKT136" s="4"/>
      <c r="TKU136" s="4"/>
      <c r="TKV136" s="4"/>
      <c r="TKW136" s="4"/>
      <c r="TKX136" s="4"/>
      <c r="TKY136" s="4"/>
      <c r="TKZ136" s="4"/>
      <c r="TLA136" s="4"/>
      <c r="TLB136" s="4"/>
      <c r="TLC136" s="4"/>
      <c r="TLD136" s="4"/>
      <c r="TLE136" s="4"/>
      <c r="TLF136" s="4"/>
      <c r="TLG136" s="4"/>
      <c r="TLH136" s="4"/>
      <c r="TLI136" s="4"/>
      <c r="TLJ136" s="4"/>
      <c r="TLK136" s="4"/>
      <c r="TLL136" s="4"/>
      <c r="TLM136" s="4"/>
      <c r="TLN136" s="4"/>
      <c r="TLO136" s="4"/>
      <c r="TLP136" s="4"/>
      <c r="TLQ136" s="4"/>
      <c r="TLR136" s="4"/>
      <c r="TLS136" s="4"/>
      <c r="TLT136" s="4"/>
      <c r="TLU136" s="4"/>
      <c r="TLV136" s="4"/>
      <c r="TLW136" s="4"/>
      <c r="TLX136" s="4"/>
      <c r="TLY136" s="4"/>
      <c r="TLZ136" s="4"/>
      <c r="TMA136" s="4"/>
      <c r="TMB136" s="4"/>
      <c r="TMC136" s="4"/>
      <c r="TMD136" s="4"/>
      <c r="TME136" s="4"/>
      <c r="TMF136" s="4"/>
      <c r="TMG136" s="4"/>
      <c r="TMH136" s="4"/>
      <c r="TMI136" s="4"/>
      <c r="TMJ136" s="4"/>
      <c r="TMK136" s="4"/>
      <c r="TML136" s="4"/>
      <c r="TMM136" s="4"/>
      <c r="TMN136" s="4"/>
      <c r="TMO136" s="4"/>
      <c r="TMP136" s="4"/>
      <c r="TMQ136" s="4"/>
      <c r="TMR136" s="4"/>
      <c r="TMS136" s="4"/>
      <c r="TMT136" s="4"/>
      <c r="TMU136" s="4"/>
      <c r="TMV136" s="4"/>
      <c r="TMW136" s="4"/>
      <c r="TMX136" s="4"/>
      <c r="TMY136" s="4"/>
      <c r="TMZ136" s="4"/>
      <c r="TNA136" s="4"/>
      <c r="TNB136" s="4"/>
      <c r="TNC136" s="4"/>
      <c r="TND136" s="4"/>
      <c r="TNE136" s="4"/>
      <c r="TNF136" s="4"/>
      <c r="TNG136" s="4"/>
      <c r="TNH136" s="4"/>
      <c r="TNI136" s="4"/>
      <c r="TNJ136" s="4"/>
      <c r="TNK136" s="4"/>
      <c r="TNL136" s="4"/>
      <c r="TNM136" s="4"/>
      <c r="TNN136" s="4"/>
      <c r="TNO136" s="4"/>
      <c r="TNP136" s="4"/>
      <c r="TNQ136" s="4"/>
      <c r="TNR136" s="4"/>
      <c r="TNS136" s="4"/>
      <c r="TNT136" s="4"/>
      <c r="TNU136" s="4"/>
      <c r="TNV136" s="4"/>
      <c r="TNW136" s="4"/>
      <c r="TNX136" s="4"/>
      <c r="TNY136" s="4"/>
      <c r="TNZ136" s="4"/>
      <c r="TOA136" s="4"/>
      <c r="TOB136" s="4"/>
      <c r="TOC136" s="4"/>
      <c r="TOD136" s="4"/>
      <c r="TOE136" s="4"/>
      <c r="TOF136" s="4"/>
      <c r="TOG136" s="4"/>
      <c r="TOH136" s="4"/>
      <c r="TOI136" s="4"/>
      <c r="TOJ136" s="4"/>
      <c r="TOK136" s="4"/>
      <c r="TOL136" s="4"/>
      <c r="TOM136" s="4"/>
      <c r="TON136" s="4"/>
      <c r="TOO136" s="4"/>
      <c r="TOP136" s="4"/>
      <c r="TOQ136" s="4"/>
      <c r="TOR136" s="4"/>
      <c r="TOS136" s="4"/>
      <c r="TOT136" s="4"/>
      <c r="TOU136" s="4"/>
      <c r="TOV136" s="4"/>
      <c r="TOW136" s="4"/>
      <c r="TOX136" s="4"/>
      <c r="TOY136" s="4"/>
      <c r="TOZ136" s="4"/>
      <c r="TPA136" s="4"/>
      <c r="TPB136" s="4"/>
      <c r="TPC136" s="4"/>
      <c r="TPD136" s="4"/>
      <c r="TPE136" s="4"/>
      <c r="TPF136" s="4"/>
      <c r="TPG136" s="4"/>
      <c r="TPH136" s="4"/>
      <c r="TPI136" s="4"/>
      <c r="TPJ136" s="4"/>
      <c r="TPK136" s="4"/>
      <c r="TPL136" s="4"/>
      <c r="TPM136" s="4"/>
      <c r="TPN136" s="4"/>
      <c r="TPO136" s="4"/>
      <c r="TPP136" s="4"/>
      <c r="TPQ136" s="4"/>
      <c r="TPR136" s="4"/>
      <c r="TPS136" s="4"/>
      <c r="TPT136" s="4"/>
      <c r="TPU136" s="4"/>
      <c r="TPV136" s="4"/>
      <c r="TPW136" s="4"/>
      <c r="TPX136" s="4"/>
      <c r="TPY136" s="4"/>
      <c r="TPZ136" s="4"/>
      <c r="TQA136" s="4"/>
      <c r="TQB136" s="4"/>
      <c r="TQC136" s="4"/>
      <c r="TQD136" s="4"/>
      <c r="TQE136" s="4"/>
      <c r="TQF136" s="4"/>
      <c r="TQG136" s="4"/>
      <c r="TQH136" s="4"/>
      <c r="TQI136" s="4"/>
      <c r="TQJ136" s="4"/>
      <c r="TQK136" s="4"/>
      <c r="TQL136" s="4"/>
      <c r="TQM136" s="4"/>
      <c r="TQN136" s="4"/>
      <c r="TQO136" s="4"/>
      <c r="TQP136" s="4"/>
      <c r="TQQ136" s="4"/>
      <c r="TQR136" s="4"/>
      <c r="TQS136" s="4"/>
      <c r="TQT136" s="4"/>
      <c r="TQU136" s="4"/>
      <c r="TQV136" s="4"/>
      <c r="TQW136" s="4"/>
      <c r="TQX136" s="4"/>
      <c r="TQY136" s="4"/>
      <c r="TQZ136" s="4"/>
      <c r="TRA136" s="4"/>
      <c r="TRB136" s="4"/>
      <c r="TRC136" s="4"/>
      <c r="TRD136" s="4"/>
      <c r="TRF136" s="4"/>
      <c r="TRG136" s="4"/>
      <c r="TRH136" s="4"/>
      <c r="TRI136" s="4"/>
      <c r="TRJ136" s="4"/>
      <c r="TRL136" s="4"/>
      <c r="TRP136" s="4"/>
      <c r="TRQ136" s="4"/>
      <c r="TRR136" s="4"/>
      <c r="TRS136" s="4"/>
      <c r="TRT136" s="4"/>
      <c r="TRU136" s="4"/>
      <c r="TRV136" s="4"/>
      <c r="TRW136" s="4"/>
      <c r="TRX136" s="4"/>
      <c r="TRY136" s="4"/>
      <c r="TSA136" s="4"/>
      <c r="TSB136" s="4"/>
      <c r="TSC136" s="4"/>
      <c r="TSD136" s="4"/>
      <c r="TSE136" s="4"/>
      <c r="TSF136" s="4"/>
      <c r="TSG136" s="4"/>
      <c r="TSH136" s="4"/>
      <c r="TSI136" s="4"/>
      <c r="TSJ136" s="4"/>
      <c r="TSK136" s="4"/>
      <c r="TSL136" s="4"/>
      <c r="TSM136" s="4"/>
      <c r="TSN136" s="4"/>
      <c r="TSO136" s="4"/>
      <c r="TSP136" s="4"/>
      <c r="TSQ136" s="4"/>
      <c r="TSR136" s="4"/>
      <c r="TSS136" s="4"/>
      <c r="TST136" s="4"/>
      <c r="TSU136" s="4"/>
      <c r="TSV136" s="4"/>
      <c r="TSW136" s="4"/>
      <c r="TSX136" s="4"/>
      <c r="TSY136" s="4"/>
      <c r="TSZ136" s="4"/>
      <c r="TTA136" s="4"/>
      <c r="TTB136" s="4"/>
      <c r="TTC136" s="4"/>
      <c r="TTD136" s="4"/>
      <c r="TTE136" s="4"/>
      <c r="TTF136" s="4"/>
      <c r="TTG136" s="4"/>
      <c r="TTH136" s="4"/>
      <c r="TTI136" s="4"/>
      <c r="TTJ136" s="4"/>
      <c r="TTK136" s="4"/>
      <c r="TTL136" s="4"/>
      <c r="TTM136" s="4"/>
      <c r="TTN136" s="4"/>
      <c r="TTO136" s="4"/>
      <c r="TTP136" s="4"/>
      <c r="TTQ136" s="4"/>
      <c r="TTR136" s="4"/>
      <c r="TTS136" s="4"/>
      <c r="TTT136" s="4"/>
      <c r="TTU136" s="4"/>
      <c r="TTV136" s="4"/>
      <c r="TTW136" s="4"/>
      <c r="TTX136" s="4"/>
      <c r="TTY136" s="4"/>
      <c r="TTZ136" s="4"/>
      <c r="TUA136" s="4"/>
      <c r="TUB136" s="4"/>
      <c r="TUC136" s="4"/>
      <c r="TUD136" s="4"/>
      <c r="TUE136" s="4"/>
      <c r="TUF136" s="4"/>
      <c r="TUG136" s="4"/>
      <c r="TUH136" s="4"/>
      <c r="TUI136" s="4"/>
      <c r="TUJ136" s="4"/>
      <c r="TUK136" s="4"/>
      <c r="TUL136" s="4"/>
      <c r="TUM136" s="4"/>
      <c r="TUN136" s="4"/>
      <c r="TUO136" s="4"/>
      <c r="TUP136" s="4"/>
      <c r="TUQ136" s="4"/>
      <c r="TUR136" s="4"/>
      <c r="TUS136" s="4"/>
      <c r="TUT136" s="4"/>
      <c r="TUU136" s="4"/>
      <c r="TUV136" s="4"/>
      <c r="TUW136" s="4"/>
      <c r="TUX136" s="4"/>
      <c r="TUY136" s="4"/>
      <c r="TUZ136" s="4"/>
      <c r="TVA136" s="4"/>
      <c r="TVB136" s="4"/>
      <c r="TVC136" s="4"/>
      <c r="TVD136" s="4"/>
      <c r="TVE136" s="4"/>
      <c r="TVF136" s="4"/>
      <c r="TVG136" s="4"/>
      <c r="TVH136" s="4"/>
      <c r="TVI136" s="4"/>
      <c r="TVJ136" s="4"/>
      <c r="TVK136" s="4"/>
      <c r="TVL136" s="4"/>
      <c r="TVM136" s="4"/>
      <c r="TVN136" s="4"/>
      <c r="TVO136" s="4"/>
      <c r="TVP136" s="4"/>
      <c r="TVQ136" s="4"/>
      <c r="TVR136" s="4"/>
      <c r="TVS136" s="4"/>
      <c r="TVT136" s="4"/>
      <c r="TVU136" s="4"/>
      <c r="TVV136" s="4"/>
      <c r="TVW136" s="4"/>
      <c r="TVX136" s="4"/>
      <c r="TVY136" s="4"/>
      <c r="TVZ136" s="4"/>
      <c r="TWA136" s="4"/>
      <c r="TWB136" s="4"/>
      <c r="TWC136" s="4"/>
      <c r="TWD136" s="4"/>
      <c r="TWE136" s="4"/>
      <c r="TWF136" s="4"/>
      <c r="TWG136" s="4"/>
      <c r="TWH136" s="4"/>
      <c r="TWI136" s="4"/>
      <c r="TWJ136" s="4"/>
      <c r="TWK136" s="4"/>
      <c r="TWL136" s="4"/>
      <c r="TWM136" s="4"/>
      <c r="TWN136" s="4"/>
      <c r="TWO136" s="4"/>
      <c r="TWP136" s="4"/>
      <c r="TWQ136" s="4"/>
      <c r="TWR136" s="4"/>
      <c r="TWS136" s="4"/>
      <c r="TWT136" s="4"/>
      <c r="TWU136" s="4"/>
      <c r="TWV136" s="4"/>
      <c r="TWW136" s="4"/>
      <c r="TWX136" s="4"/>
      <c r="TWY136" s="4"/>
      <c r="TWZ136" s="4"/>
      <c r="TXA136" s="4"/>
      <c r="TXB136" s="4"/>
      <c r="TXC136" s="4"/>
      <c r="TXD136" s="4"/>
      <c r="TXE136" s="4"/>
      <c r="TXF136" s="4"/>
      <c r="TXG136" s="4"/>
      <c r="TXH136" s="4"/>
      <c r="TXI136" s="4"/>
      <c r="TXJ136" s="4"/>
      <c r="TXK136" s="4"/>
      <c r="TXL136" s="4"/>
      <c r="TXM136" s="4"/>
      <c r="TXN136" s="4"/>
      <c r="TXO136" s="4"/>
      <c r="TXP136" s="4"/>
      <c r="TXQ136" s="4"/>
      <c r="TXR136" s="4"/>
      <c r="TXS136" s="4"/>
      <c r="TXT136" s="4"/>
      <c r="TXU136" s="4"/>
      <c r="TXV136" s="4"/>
      <c r="TXW136" s="4"/>
      <c r="TXX136" s="4"/>
      <c r="TXY136" s="4"/>
      <c r="TXZ136" s="4"/>
      <c r="TYA136" s="4"/>
      <c r="TYB136" s="4"/>
      <c r="TYC136" s="4"/>
      <c r="TYD136" s="4"/>
      <c r="TYE136" s="4"/>
      <c r="TYF136" s="4"/>
      <c r="TYG136" s="4"/>
      <c r="TYH136" s="4"/>
      <c r="TYI136" s="4"/>
      <c r="TYJ136" s="4"/>
      <c r="TYK136" s="4"/>
      <c r="TYL136" s="4"/>
      <c r="TYM136" s="4"/>
      <c r="TYN136" s="4"/>
      <c r="TYO136" s="4"/>
      <c r="TYP136" s="4"/>
      <c r="TYQ136" s="4"/>
      <c r="TYR136" s="4"/>
      <c r="TYS136" s="4"/>
      <c r="TYT136" s="4"/>
      <c r="TYU136" s="4"/>
      <c r="TYV136" s="4"/>
      <c r="TYW136" s="4"/>
      <c r="TYX136" s="4"/>
      <c r="TYY136" s="4"/>
      <c r="TYZ136" s="4"/>
      <c r="TZA136" s="4"/>
      <c r="TZB136" s="4"/>
      <c r="TZC136" s="4"/>
      <c r="TZD136" s="4"/>
      <c r="TZE136" s="4"/>
      <c r="TZF136" s="4"/>
      <c r="TZG136" s="4"/>
      <c r="TZH136" s="4"/>
      <c r="TZI136" s="4"/>
      <c r="TZJ136" s="4"/>
      <c r="TZK136" s="4"/>
      <c r="TZL136" s="4"/>
      <c r="TZM136" s="4"/>
      <c r="TZN136" s="4"/>
      <c r="TZO136" s="4"/>
      <c r="TZP136" s="4"/>
      <c r="TZQ136" s="4"/>
      <c r="TZR136" s="4"/>
      <c r="TZS136" s="4"/>
      <c r="TZT136" s="4"/>
      <c r="TZU136" s="4"/>
      <c r="TZV136" s="4"/>
      <c r="TZW136" s="4"/>
      <c r="TZX136" s="4"/>
      <c r="TZY136" s="4"/>
      <c r="TZZ136" s="4"/>
      <c r="UAA136" s="4"/>
      <c r="UAB136" s="4"/>
      <c r="UAC136" s="4"/>
      <c r="UAD136" s="4"/>
      <c r="UAE136" s="4"/>
      <c r="UAF136" s="4"/>
      <c r="UAG136" s="4"/>
      <c r="UAH136" s="4"/>
      <c r="UAI136" s="4"/>
      <c r="UAJ136" s="4"/>
      <c r="UAK136" s="4"/>
      <c r="UAL136" s="4"/>
      <c r="UAM136" s="4"/>
      <c r="UAN136" s="4"/>
      <c r="UAO136" s="4"/>
      <c r="UAP136" s="4"/>
      <c r="UAQ136" s="4"/>
      <c r="UAR136" s="4"/>
      <c r="UAS136" s="4"/>
      <c r="UAT136" s="4"/>
      <c r="UAU136" s="4"/>
      <c r="UAV136" s="4"/>
      <c r="UAW136" s="4"/>
      <c r="UAX136" s="4"/>
      <c r="UAY136" s="4"/>
      <c r="UAZ136" s="4"/>
      <c r="UBB136" s="4"/>
      <c r="UBC136" s="4"/>
      <c r="UBD136" s="4"/>
      <c r="UBE136" s="4"/>
      <c r="UBF136" s="4"/>
      <c r="UBH136" s="4"/>
      <c r="UBL136" s="4"/>
      <c r="UBM136" s="4"/>
      <c r="UBN136" s="4"/>
      <c r="UBO136" s="4"/>
      <c r="UBP136" s="4"/>
      <c r="UBQ136" s="4"/>
      <c r="UBR136" s="4"/>
      <c r="UBS136" s="4"/>
      <c r="UBT136" s="4"/>
      <c r="UBU136" s="4"/>
      <c r="UBW136" s="4"/>
      <c r="UBX136" s="4"/>
      <c r="UBY136" s="4"/>
      <c r="UBZ136" s="4"/>
      <c r="UCA136" s="4"/>
      <c r="UCB136" s="4"/>
      <c r="UCC136" s="4"/>
      <c r="UCD136" s="4"/>
      <c r="UCE136" s="4"/>
      <c r="UCF136" s="4"/>
      <c r="UCG136" s="4"/>
      <c r="UCH136" s="4"/>
      <c r="UCI136" s="4"/>
      <c r="UCJ136" s="4"/>
      <c r="UCK136" s="4"/>
      <c r="UCL136" s="4"/>
      <c r="UCM136" s="4"/>
      <c r="UCN136" s="4"/>
      <c r="UCO136" s="4"/>
      <c r="UCP136" s="4"/>
      <c r="UCQ136" s="4"/>
      <c r="UCR136" s="4"/>
      <c r="UCS136" s="4"/>
      <c r="UCT136" s="4"/>
      <c r="UCU136" s="4"/>
      <c r="UCV136" s="4"/>
      <c r="UCW136" s="4"/>
      <c r="UCX136" s="4"/>
      <c r="UCY136" s="4"/>
      <c r="UCZ136" s="4"/>
      <c r="UDA136" s="4"/>
      <c r="UDB136" s="4"/>
      <c r="UDC136" s="4"/>
      <c r="UDD136" s="4"/>
      <c r="UDE136" s="4"/>
      <c r="UDF136" s="4"/>
      <c r="UDG136" s="4"/>
      <c r="UDH136" s="4"/>
      <c r="UDI136" s="4"/>
      <c r="UDJ136" s="4"/>
      <c r="UDK136" s="4"/>
      <c r="UDL136" s="4"/>
      <c r="UDM136" s="4"/>
      <c r="UDN136" s="4"/>
      <c r="UDO136" s="4"/>
      <c r="UDP136" s="4"/>
      <c r="UDQ136" s="4"/>
      <c r="UDR136" s="4"/>
      <c r="UDS136" s="4"/>
      <c r="UDT136" s="4"/>
      <c r="UDU136" s="4"/>
      <c r="UDV136" s="4"/>
      <c r="UDW136" s="4"/>
      <c r="UDX136" s="4"/>
      <c r="UDY136" s="4"/>
      <c r="UDZ136" s="4"/>
      <c r="UEA136" s="4"/>
      <c r="UEB136" s="4"/>
      <c r="UEC136" s="4"/>
      <c r="UED136" s="4"/>
      <c r="UEE136" s="4"/>
      <c r="UEF136" s="4"/>
      <c r="UEG136" s="4"/>
      <c r="UEH136" s="4"/>
      <c r="UEI136" s="4"/>
      <c r="UEJ136" s="4"/>
      <c r="UEK136" s="4"/>
      <c r="UEL136" s="4"/>
      <c r="UEM136" s="4"/>
      <c r="UEN136" s="4"/>
      <c r="UEO136" s="4"/>
      <c r="UEP136" s="4"/>
      <c r="UEQ136" s="4"/>
      <c r="UER136" s="4"/>
      <c r="UES136" s="4"/>
      <c r="UET136" s="4"/>
      <c r="UEU136" s="4"/>
      <c r="UEV136" s="4"/>
      <c r="UEW136" s="4"/>
      <c r="UEX136" s="4"/>
      <c r="UEY136" s="4"/>
      <c r="UEZ136" s="4"/>
      <c r="UFA136" s="4"/>
      <c r="UFB136" s="4"/>
      <c r="UFC136" s="4"/>
      <c r="UFD136" s="4"/>
      <c r="UFE136" s="4"/>
      <c r="UFF136" s="4"/>
      <c r="UFG136" s="4"/>
      <c r="UFH136" s="4"/>
      <c r="UFI136" s="4"/>
      <c r="UFJ136" s="4"/>
      <c r="UFK136" s="4"/>
      <c r="UFL136" s="4"/>
      <c r="UFM136" s="4"/>
      <c r="UFN136" s="4"/>
      <c r="UFO136" s="4"/>
      <c r="UFP136" s="4"/>
      <c r="UFQ136" s="4"/>
      <c r="UFR136" s="4"/>
      <c r="UFS136" s="4"/>
      <c r="UFT136" s="4"/>
      <c r="UFU136" s="4"/>
      <c r="UFV136" s="4"/>
      <c r="UFW136" s="4"/>
      <c r="UFX136" s="4"/>
      <c r="UFY136" s="4"/>
      <c r="UFZ136" s="4"/>
      <c r="UGA136" s="4"/>
      <c r="UGB136" s="4"/>
      <c r="UGC136" s="4"/>
      <c r="UGD136" s="4"/>
      <c r="UGE136" s="4"/>
      <c r="UGF136" s="4"/>
      <c r="UGG136" s="4"/>
      <c r="UGH136" s="4"/>
      <c r="UGI136" s="4"/>
      <c r="UGJ136" s="4"/>
      <c r="UGK136" s="4"/>
      <c r="UGL136" s="4"/>
      <c r="UGM136" s="4"/>
      <c r="UGN136" s="4"/>
      <c r="UGO136" s="4"/>
      <c r="UGP136" s="4"/>
      <c r="UGQ136" s="4"/>
      <c r="UGR136" s="4"/>
      <c r="UGS136" s="4"/>
      <c r="UGT136" s="4"/>
      <c r="UGU136" s="4"/>
      <c r="UGV136" s="4"/>
      <c r="UGW136" s="4"/>
      <c r="UGX136" s="4"/>
      <c r="UGY136" s="4"/>
      <c r="UGZ136" s="4"/>
      <c r="UHA136" s="4"/>
      <c r="UHB136" s="4"/>
      <c r="UHC136" s="4"/>
      <c r="UHD136" s="4"/>
      <c r="UHE136" s="4"/>
      <c r="UHF136" s="4"/>
      <c r="UHG136" s="4"/>
      <c r="UHH136" s="4"/>
      <c r="UHI136" s="4"/>
      <c r="UHJ136" s="4"/>
      <c r="UHK136" s="4"/>
      <c r="UHL136" s="4"/>
      <c r="UHM136" s="4"/>
      <c r="UHN136" s="4"/>
      <c r="UHO136" s="4"/>
      <c r="UHP136" s="4"/>
      <c r="UHQ136" s="4"/>
      <c r="UHR136" s="4"/>
      <c r="UHS136" s="4"/>
      <c r="UHT136" s="4"/>
      <c r="UHU136" s="4"/>
      <c r="UHV136" s="4"/>
      <c r="UHW136" s="4"/>
      <c r="UHX136" s="4"/>
      <c r="UHY136" s="4"/>
      <c r="UHZ136" s="4"/>
      <c r="UIA136" s="4"/>
      <c r="UIB136" s="4"/>
      <c r="UIC136" s="4"/>
      <c r="UID136" s="4"/>
      <c r="UIE136" s="4"/>
      <c r="UIF136" s="4"/>
      <c r="UIG136" s="4"/>
      <c r="UIH136" s="4"/>
      <c r="UII136" s="4"/>
      <c r="UIJ136" s="4"/>
      <c r="UIK136" s="4"/>
      <c r="UIL136" s="4"/>
      <c r="UIM136" s="4"/>
      <c r="UIN136" s="4"/>
      <c r="UIO136" s="4"/>
      <c r="UIP136" s="4"/>
      <c r="UIQ136" s="4"/>
      <c r="UIR136" s="4"/>
      <c r="UIS136" s="4"/>
      <c r="UIT136" s="4"/>
      <c r="UIU136" s="4"/>
      <c r="UIV136" s="4"/>
      <c r="UIW136" s="4"/>
      <c r="UIX136" s="4"/>
      <c r="UIY136" s="4"/>
      <c r="UIZ136" s="4"/>
      <c r="UJA136" s="4"/>
      <c r="UJB136" s="4"/>
      <c r="UJC136" s="4"/>
      <c r="UJD136" s="4"/>
      <c r="UJE136" s="4"/>
      <c r="UJF136" s="4"/>
      <c r="UJG136" s="4"/>
      <c r="UJH136" s="4"/>
      <c r="UJI136" s="4"/>
      <c r="UJJ136" s="4"/>
      <c r="UJK136" s="4"/>
      <c r="UJL136" s="4"/>
      <c r="UJM136" s="4"/>
      <c r="UJN136" s="4"/>
      <c r="UJO136" s="4"/>
      <c r="UJP136" s="4"/>
      <c r="UJQ136" s="4"/>
      <c r="UJR136" s="4"/>
      <c r="UJS136" s="4"/>
      <c r="UJT136" s="4"/>
      <c r="UJU136" s="4"/>
      <c r="UJV136" s="4"/>
      <c r="UJW136" s="4"/>
      <c r="UJX136" s="4"/>
      <c r="UJY136" s="4"/>
      <c r="UJZ136" s="4"/>
      <c r="UKA136" s="4"/>
      <c r="UKB136" s="4"/>
      <c r="UKC136" s="4"/>
      <c r="UKD136" s="4"/>
      <c r="UKE136" s="4"/>
      <c r="UKF136" s="4"/>
      <c r="UKG136" s="4"/>
      <c r="UKH136" s="4"/>
      <c r="UKI136" s="4"/>
      <c r="UKJ136" s="4"/>
      <c r="UKK136" s="4"/>
      <c r="UKL136" s="4"/>
      <c r="UKM136" s="4"/>
      <c r="UKN136" s="4"/>
      <c r="UKO136" s="4"/>
      <c r="UKP136" s="4"/>
      <c r="UKQ136" s="4"/>
      <c r="UKR136" s="4"/>
      <c r="UKS136" s="4"/>
      <c r="UKT136" s="4"/>
      <c r="UKU136" s="4"/>
      <c r="UKV136" s="4"/>
      <c r="UKX136" s="4"/>
      <c r="UKY136" s="4"/>
      <c r="UKZ136" s="4"/>
      <c r="ULA136" s="4"/>
      <c r="ULB136" s="4"/>
      <c r="ULD136" s="4"/>
      <c r="ULH136" s="4"/>
      <c r="ULI136" s="4"/>
      <c r="ULJ136" s="4"/>
      <c r="ULK136" s="4"/>
      <c r="ULL136" s="4"/>
      <c r="ULM136" s="4"/>
      <c r="ULN136" s="4"/>
      <c r="ULO136" s="4"/>
      <c r="ULP136" s="4"/>
      <c r="ULQ136" s="4"/>
      <c r="ULS136" s="4"/>
      <c r="ULT136" s="4"/>
      <c r="ULU136" s="4"/>
      <c r="ULV136" s="4"/>
      <c r="ULW136" s="4"/>
      <c r="ULX136" s="4"/>
      <c r="ULY136" s="4"/>
      <c r="ULZ136" s="4"/>
      <c r="UMA136" s="4"/>
      <c r="UMB136" s="4"/>
      <c r="UMC136" s="4"/>
      <c r="UMD136" s="4"/>
      <c r="UME136" s="4"/>
      <c r="UMF136" s="4"/>
      <c r="UMG136" s="4"/>
      <c r="UMH136" s="4"/>
      <c r="UMI136" s="4"/>
      <c r="UMJ136" s="4"/>
      <c r="UMK136" s="4"/>
      <c r="UML136" s="4"/>
      <c r="UMM136" s="4"/>
      <c r="UMN136" s="4"/>
      <c r="UMO136" s="4"/>
      <c r="UMP136" s="4"/>
      <c r="UMQ136" s="4"/>
      <c r="UMR136" s="4"/>
      <c r="UMS136" s="4"/>
      <c r="UMT136" s="4"/>
      <c r="UMU136" s="4"/>
      <c r="UMV136" s="4"/>
      <c r="UMW136" s="4"/>
      <c r="UMX136" s="4"/>
      <c r="UMY136" s="4"/>
      <c r="UMZ136" s="4"/>
      <c r="UNA136" s="4"/>
      <c r="UNB136" s="4"/>
      <c r="UNC136" s="4"/>
      <c r="UND136" s="4"/>
      <c r="UNE136" s="4"/>
      <c r="UNF136" s="4"/>
      <c r="UNG136" s="4"/>
      <c r="UNH136" s="4"/>
      <c r="UNI136" s="4"/>
      <c r="UNJ136" s="4"/>
      <c r="UNK136" s="4"/>
      <c r="UNL136" s="4"/>
      <c r="UNM136" s="4"/>
      <c r="UNN136" s="4"/>
      <c r="UNO136" s="4"/>
      <c r="UNP136" s="4"/>
      <c r="UNQ136" s="4"/>
      <c r="UNR136" s="4"/>
      <c r="UNS136" s="4"/>
      <c r="UNT136" s="4"/>
      <c r="UNU136" s="4"/>
      <c r="UNV136" s="4"/>
      <c r="UNW136" s="4"/>
      <c r="UNX136" s="4"/>
      <c r="UNY136" s="4"/>
      <c r="UNZ136" s="4"/>
      <c r="UOA136" s="4"/>
      <c r="UOB136" s="4"/>
      <c r="UOC136" s="4"/>
      <c r="UOD136" s="4"/>
      <c r="UOE136" s="4"/>
      <c r="UOF136" s="4"/>
      <c r="UOG136" s="4"/>
      <c r="UOH136" s="4"/>
      <c r="UOI136" s="4"/>
      <c r="UOJ136" s="4"/>
      <c r="UOK136" s="4"/>
      <c r="UOL136" s="4"/>
      <c r="UOM136" s="4"/>
      <c r="UON136" s="4"/>
      <c r="UOO136" s="4"/>
      <c r="UOP136" s="4"/>
      <c r="UOQ136" s="4"/>
      <c r="UOR136" s="4"/>
      <c r="UOS136" s="4"/>
      <c r="UOT136" s="4"/>
      <c r="UOU136" s="4"/>
      <c r="UOV136" s="4"/>
      <c r="UOW136" s="4"/>
      <c r="UOX136" s="4"/>
      <c r="UOY136" s="4"/>
      <c r="UOZ136" s="4"/>
      <c r="UPA136" s="4"/>
      <c r="UPB136" s="4"/>
      <c r="UPC136" s="4"/>
      <c r="UPD136" s="4"/>
      <c r="UPE136" s="4"/>
      <c r="UPF136" s="4"/>
      <c r="UPG136" s="4"/>
      <c r="UPH136" s="4"/>
      <c r="UPI136" s="4"/>
      <c r="UPJ136" s="4"/>
      <c r="UPK136" s="4"/>
      <c r="UPL136" s="4"/>
      <c r="UPM136" s="4"/>
      <c r="UPN136" s="4"/>
      <c r="UPO136" s="4"/>
      <c r="UPP136" s="4"/>
      <c r="UPQ136" s="4"/>
      <c r="UPR136" s="4"/>
      <c r="UPS136" s="4"/>
      <c r="UPT136" s="4"/>
      <c r="UPU136" s="4"/>
      <c r="UPV136" s="4"/>
      <c r="UPW136" s="4"/>
      <c r="UPX136" s="4"/>
      <c r="UPY136" s="4"/>
      <c r="UPZ136" s="4"/>
      <c r="UQA136" s="4"/>
      <c r="UQB136" s="4"/>
      <c r="UQC136" s="4"/>
      <c r="UQD136" s="4"/>
      <c r="UQE136" s="4"/>
      <c r="UQF136" s="4"/>
      <c r="UQG136" s="4"/>
      <c r="UQH136" s="4"/>
      <c r="UQI136" s="4"/>
      <c r="UQJ136" s="4"/>
      <c r="UQK136" s="4"/>
      <c r="UQL136" s="4"/>
      <c r="UQM136" s="4"/>
      <c r="UQN136" s="4"/>
      <c r="UQO136" s="4"/>
      <c r="UQP136" s="4"/>
      <c r="UQQ136" s="4"/>
      <c r="UQR136" s="4"/>
      <c r="UQS136" s="4"/>
      <c r="UQT136" s="4"/>
      <c r="UQU136" s="4"/>
      <c r="UQV136" s="4"/>
      <c r="UQW136" s="4"/>
      <c r="UQX136" s="4"/>
      <c r="UQY136" s="4"/>
      <c r="UQZ136" s="4"/>
      <c r="URA136" s="4"/>
      <c r="URB136" s="4"/>
      <c r="URC136" s="4"/>
      <c r="URD136" s="4"/>
      <c r="URE136" s="4"/>
      <c r="URF136" s="4"/>
      <c r="URG136" s="4"/>
      <c r="URH136" s="4"/>
      <c r="URI136" s="4"/>
      <c r="URJ136" s="4"/>
      <c r="URK136" s="4"/>
      <c r="URL136" s="4"/>
      <c r="URM136" s="4"/>
      <c r="URN136" s="4"/>
      <c r="URO136" s="4"/>
      <c r="URP136" s="4"/>
      <c r="URQ136" s="4"/>
      <c r="URR136" s="4"/>
      <c r="URS136" s="4"/>
      <c r="URT136" s="4"/>
      <c r="URU136" s="4"/>
      <c r="URV136" s="4"/>
      <c r="URW136" s="4"/>
      <c r="URX136" s="4"/>
      <c r="URY136" s="4"/>
      <c r="URZ136" s="4"/>
      <c r="USA136" s="4"/>
      <c r="USB136" s="4"/>
      <c r="USC136" s="4"/>
      <c r="USD136" s="4"/>
      <c r="USE136" s="4"/>
      <c r="USF136" s="4"/>
      <c r="USG136" s="4"/>
      <c r="USH136" s="4"/>
      <c r="USI136" s="4"/>
      <c r="USJ136" s="4"/>
      <c r="USK136" s="4"/>
      <c r="USL136" s="4"/>
      <c r="USM136" s="4"/>
      <c r="USN136" s="4"/>
      <c r="USO136" s="4"/>
      <c r="USP136" s="4"/>
      <c r="USQ136" s="4"/>
      <c r="USR136" s="4"/>
      <c r="USS136" s="4"/>
      <c r="UST136" s="4"/>
      <c r="USU136" s="4"/>
      <c r="USV136" s="4"/>
      <c r="USW136" s="4"/>
      <c r="USX136" s="4"/>
      <c r="USY136" s="4"/>
      <c r="USZ136" s="4"/>
      <c r="UTA136" s="4"/>
      <c r="UTB136" s="4"/>
      <c r="UTC136" s="4"/>
      <c r="UTD136" s="4"/>
      <c r="UTE136" s="4"/>
      <c r="UTF136" s="4"/>
      <c r="UTG136" s="4"/>
      <c r="UTH136" s="4"/>
      <c r="UTI136" s="4"/>
      <c r="UTJ136" s="4"/>
      <c r="UTK136" s="4"/>
      <c r="UTL136" s="4"/>
      <c r="UTM136" s="4"/>
      <c r="UTN136" s="4"/>
      <c r="UTO136" s="4"/>
      <c r="UTP136" s="4"/>
      <c r="UTQ136" s="4"/>
      <c r="UTR136" s="4"/>
      <c r="UTS136" s="4"/>
      <c r="UTT136" s="4"/>
      <c r="UTU136" s="4"/>
      <c r="UTV136" s="4"/>
      <c r="UTW136" s="4"/>
      <c r="UTX136" s="4"/>
      <c r="UTY136" s="4"/>
      <c r="UTZ136" s="4"/>
      <c r="UUA136" s="4"/>
      <c r="UUB136" s="4"/>
      <c r="UUC136" s="4"/>
      <c r="UUD136" s="4"/>
      <c r="UUE136" s="4"/>
      <c r="UUF136" s="4"/>
      <c r="UUG136" s="4"/>
      <c r="UUH136" s="4"/>
      <c r="UUI136" s="4"/>
      <c r="UUJ136" s="4"/>
      <c r="UUK136" s="4"/>
      <c r="UUL136" s="4"/>
      <c r="UUM136" s="4"/>
      <c r="UUN136" s="4"/>
      <c r="UUO136" s="4"/>
      <c r="UUP136" s="4"/>
      <c r="UUQ136" s="4"/>
      <c r="UUR136" s="4"/>
      <c r="UUT136" s="4"/>
      <c r="UUU136" s="4"/>
      <c r="UUV136" s="4"/>
      <c r="UUW136" s="4"/>
      <c r="UUX136" s="4"/>
      <c r="UUZ136" s="4"/>
      <c r="UVD136" s="4"/>
      <c r="UVE136" s="4"/>
      <c r="UVF136" s="4"/>
      <c r="UVG136" s="4"/>
      <c r="UVH136" s="4"/>
      <c r="UVI136" s="4"/>
      <c r="UVJ136" s="4"/>
      <c r="UVK136" s="4"/>
      <c r="UVL136" s="4"/>
      <c r="UVM136" s="4"/>
      <c r="UVO136" s="4"/>
      <c r="UVP136" s="4"/>
      <c r="UVQ136" s="4"/>
      <c r="UVR136" s="4"/>
      <c r="UVS136" s="4"/>
      <c r="UVT136" s="4"/>
      <c r="UVU136" s="4"/>
      <c r="UVV136" s="4"/>
      <c r="UVW136" s="4"/>
      <c r="UVX136" s="4"/>
      <c r="UVY136" s="4"/>
      <c r="UVZ136" s="4"/>
      <c r="UWA136" s="4"/>
      <c r="UWB136" s="4"/>
      <c r="UWC136" s="4"/>
      <c r="UWD136" s="4"/>
      <c r="UWE136" s="4"/>
      <c r="UWF136" s="4"/>
      <c r="UWG136" s="4"/>
      <c r="UWH136" s="4"/>
      <c r="UWI136" s="4"/>
      <c r="UWJ136" s="4"/>
      <c r="UWK136" s="4"/>
      <c r="UWL136" s="4"/>
      <c r="UWM136" s="4"/>
      <c r="UWN136" s="4"/>
      <c r="UWO136" s="4"/>
      <c r="UWP136" s="4"/>
      <c r="UWQ136" s="4"/>
      <c r="UWR136" s="4"/>
      <c r="UWS136" s="4"/>
      <c r="UWT136" s="4"/>
      <c r="UWU136" s="4"/>
      <c r="UWV136" s="4"/>
      <c r="UWW136" s="4"/>
      <c r="UWX136" s="4"/>
      <c r="UWY136" s="4"/>
      <c r="UWZ136" s="4"/>
      <c r="UXA136" s="4"/>
      <c r="UXB136" s="4"/>
      <c r="UXC136" s="4"/>
      <c r="UXD136" s="4"/>
      <c r="UXE136" s="4"/>
      <c r="UXF136" s="4"/>
      <c r="UXG136" s="4"/>
      <c r="UXH136" s="4"/>
      <c r="UXI136" s="4"/>
      <c r="UXJ136" s="4"/>
      <c r="UXK136" s="4"/>
      <c r="UXL136" s="4"/>
      <c r="UXM136" s="4"/>
      <c r="UXN136" s="4"/>
      <c r="UXO136" s="4"/>
      <c r="UXP136" s="4"/>
      <c r="UXQ136" s="4"/>
      <c r="UXR136" s="4"/>
      <c r="UXS136" s="4"/>
      <c r="UXT136" s="4"/>
      <c r="UXU136" s="4"/>
      <c r="UXV136" s="4"/>
      <c r="UXW136" s="4"/>
      <c r="UXX136" s="4"/>
      <c r="UXY136" s="4"/>
      <c r="UXZ136" s="4"/>
      <c r="UYA136" s="4"/>
      <c r="UYB136" s="4"/>
      <c r="UYC136" s="4"/>
      <c r="UYD136" s="4"/>
      <c r="UYE136" s="4"/>
      <c r="UYF136" s="4"/>
      <c r="UYG136" s="4"/>
      <c r="UYH136" s="4"/>
      <c r="UYI136" s="4"/>
      <c r="UYJ136" s="4"/>
      <c r="UYK136" s="4"/>
      <c r="UYL136" s="4"/>
      <c r="UYM136" s="4"/>
      <c r="UYN136" s="4"/>
      <c r="UYO136" s="4"/>
      <c r="UYP136" s="4"/>
      <c r="UYQ136" s="4"/>
      <c r="UYR136" s="4"/>
      <c r="UYS136" s="4"/>
      <c r="UYT136" s="4"/>
      <c r="UYU136" s="4"/>
      <c r="UYV136" s="4"/>
      <c r="UYW136" s="4"/>
      <c r="UYX136" s="4"/>
      <c r="UYY136" s="4"/>
      <c r="UYZ136" s="4"/>
      <c r="UZA136" s="4"/>
      <c r="UZB136" s="4"/>
      <c r="UZC136" s="4"/>
      <c r="UZD136" s="4"/>
      <c r="UZE136" s="4"/>
      <c r="UZF136" s="4"/>
      <c r="UZG136" s="4"/>
      <c r="UZH136" s="4"/>
      <c r="UZI136" s="4"/>
      <c r="UZJ136" s="4"/>
      <c r="UZK136" s="4"/>
      <c r="UZL136" s="4"/>
      <c r="UZM136" s="4"/>
      <c r="UZN136" s="4"/>
      <c r="UZO136" s="4"/>
      <c r="UZP136" s="4"/>
      <c r="UZQ136" s="4"/>
      <c r="UZR136" s="4"/>
      <c r="UZS136" s="4"/>
      <c r="UZT136" s="4"/>
      <c r="UZU136" s="4"/>
      <c r="UZV136" s="4"/>
      <c r="UZW136" s="4"/>
      <c r="UZX136" s="4"/>
      <c r="UZY136" s="4"/>
      <c r="UZZ136" s="4"/>
      <c r="VAA136" s="4"/>
      <c r="VAB136" s="4"/>
      <c r="VAC136" s="4"/>
      <c r="VAD136" s="4"/>
      <c r="VAE136" s="4"/>
      <c r="VAF136" s="4"/>
      <c r="VAG136" s="4"/>
      <c r="VAH136" s="4"/>
      <c r="VAI136" s="4"/>
      <c r="VAJ136" s="4"/>
      <c r="VAK136" s="4"/>
      <c r="VAL136" s="4"/>
      <c r="VAM136" s="4"/>
      <c r="VAN136" s="4"/>
      <c r="VAO136" s="4"/>
      <c r="VAP136" s="4"/>
      <c r="VAQ136" s="4"/>
      <c r="VAR136" s="4"/>
      <c r="VAS136" s="4"/>
      <c r="VAT136" s="4"/>
      <c r="VAU136" s="4"/>
      <c r="VAV136" s="4"/>
      <c r="VAW136" s="4"/>
      <c r="VAX136" s="4"/>
      <c r="VAY136" s="4"/>
      <c r="VAZ136" s="4"/>
      <c r="VBA136" s="4"/>
      <c r="VBB136" s="4"/>
      <c r="VBC136" s="4"/>
      <c r="VBD136" s="4"/>
      <c r="VBE136" s="4"/>
      <c r="VBF136" s="4"/>
      <c r="VBG136" s="4"/>
      <c r="VBH136" s="4"/>
      <c r="VBI136" s="4"/>
      <c r="VBJ136" s="4"/>
      <c r="VBK136" s="4"/>
      <c r="VBL136" s="4"/>
      <c r="VBM136" s="4"/>
      <c r="VBN136" s="4"/>
      <c r="VBO136" s="4"/>
      <c r="VBP136" s="4"/>
      <c r="VBQ136" s="4"/>
      <c r="VBR136" s="4"/>
      <c r="VBS136" s="4"/>
      <c r="VBT136" s="4"/>
      <c r="VBU136" s="4"/>
      <c r="VBV136" s="4"/>
      <c r="VBW136" s="4"/>
      <c r="VBX136" s="4"/>
      <c r="VBY136" s="4"/>
      <c r="VBZ136" s="4"/>
      <c r="VCA136" s="4"/>
      <c r="VCB136" s="4"/>
      <c r="VCC136" s="4"/>
      <c r="VCD136" s="4"/>
      <c r="VCE136" s="4"/>
      <c r="VCF136" s="4"/>
      <c r="VCG136" s="4"/>
      <c r="VCH136" s="4"/>
      <c r="VCI136" s="4"/>
      <c r="VCJ136" s="4"/>
      <c r="VCK136" s="4"/>
      <c r="VCL136" s="4"/>
      <c r="VCM136" s="4"/>
      <c r="VCN136" s="4"/>
      <c r="VCO136" s="4"/>
      <c r="VCP136" s="4"/>
      <c r="VCQ136" s="4"/>
      <c r="VCR136" s="4"/>
      <c r="VCS136" s="4"/>
      <c r="VCT136" s="4"/>
      <c r="VCU136" s="4"/>
      <c r="VCV136" s="4"/>
      <c r="VCW136" s="4"/>
      <c r="VCX136" s="4"/>
      <c r="VCY136" s="4"/>
      <c r="VCZ136" s="4"/>
      <c r="VDA136" s="4"/>
      <c r="VDB136" s="4"/>
      <c r="VDC136" s="4"/>
      <c r="VDD136" s="4"/>
      <c r="VDE136" s="4"/>
      <c r="VDF136" s="4"/>
      <c r="VDG136" s="4"/>
      <c r="VDH136" s="4"/>
      <c r="VDI136" s="4"/>
      <c r="VDJ136" s="4"/>
      <c r="VDK136" s="4"/>
      <c r="VDL136" s="4"/>
      <c r="VDM136" s="4"/>
      <c r="VDN136" s="4"/>
      <c r="VDO136" s="4"/>
      <c r="VDP136" s="4"/>
      <c r="VDQ136" s="4"/>
      <c r="VDR136" s="4"/>
      <c r="VDS136" s="4"/>
      <c r="VDT136" s="4"/>
      <c r="VDU136" s="4"/>
      <c r="VDV136" s="4"/>
      <c r="VDW136" s="4"/>
      <c r="VDX136" s="4"/>
      <c r="VDY136" s="4"/>
      <c r="VDZ136" s="4"/>
      <c r="VEA136" s="4"/>
      <c r="VEB136" s="4"/>
      <c r="VEC136" s="4"/>
      <c r="VED136" s="4"/>
      <c r="VEE136" s="4"/>
      <c r="VEF136" s="4"/>
      <c r="VEG136" s="4"/>
      <c r="VEH136" s="4"/>
      <c r="VEI136" s="4"/>
      <c r="VEJ136" s="4"/>
      <c r="VEK136" s="4"/>
      <c r="VEL136" s="4"/>
      <c r="VEM136" s="4"/>
      <c r="VEN136" s="4"/>
      <c r="VEP136" s="4"/>
      <c r="VEQ136" s="4"/>
      <c r="VER136" s="4"/>
      <c r="VES136" s="4"/>
      <c r="VET136" s="4"/>
      <c r="VEV136" s="4"/>
      <c r="VEZ136" s="4"/>
      <c r="VFA136" s="4"/>
      <c r="VFB136" s="4"/>
      <c r="VFC136" s="4"/>
      <c r="VFD136" s="4"/>
      <c r="VFE136" s="4"/>
      <c r="VFF136" s="4"/>
      <c r="VFG136" s="4"/>
      <c r="VFH136" s="4"/>
      <c r="VFI136" s="4"/>
      <c r="VFK136" s="4"/>
      <c r="VFL136" s="4"/>
      <c r="VFM136" s="4"/>
      <c r="VFN136" s="4"/>
      <c r="VFO136" s="4"/>
      <c r="VFP136" s="4"/>
      <c r="VFQ136" s="4"/>
      <c r="VFR136" s="4"/>
      <c r="VFS136" s="4"/>
      <c r="VFT136" s="4"/>
      <c r="VFU136" s="4"/>
      <c r="VFV136" s="4"/>
      <c r="VFW136" s="4"/>
      <c r="VFX136" s="4"/>
      <c r="VFY136" s="4"/>
      <c r="VFZ136" s="4"/>
      <c r="VGA136" s="4"/>
      <c r="VGB136" s="4"/>
      <c r="VGC136" s="4"/>
      <c r="VGD136" s="4"/>
      <c r="VGE136" s="4"/>
      <c r="VGF136" s="4"/>
      <c r="VGG136" s="4"/>
      <c r="VGH136" s="4"/>
      <c r="VGI136" s="4"/>
      <c r="VGJ136" s="4"/>
      <c r="VGK136" s="4"/>
      <c r="VGL136" s="4"/>
      <c r="VGM136" s="4"/>
      <c r="VGN136" s="4"/>
      <c r="VGO136" s="4"/>
      <c r="VGP136" s="4"/>
      <c r="VGQ136" s="4"/>
      <c r="VGR136" s="4"/>
      <c r="VGS136" s="4"/>
      <c r="VGT136" s="4"/>
      <c r="VGU136" s="4"/>
      <c r="VGV136" s="4"/>
      <c r="VGW136" s="4"/>
      <c r="VGX136" s="4"/>
      <c r="VGY136" s="4"/>
      <c r="VGZ136" s="4"/>
      <c r="VHA136" s="4"/>
      <c r="VHB136" s="4"/>
      <c r="VHC136" s="4"/>
      <c r="VHD136" s="4"/>
      <c r="VHE136" s="4"/>
      <c r="VHF136" s="4"/>
      <c r="VHG136" s="4"/>
      <c r="VHH136" s="4"/>
      <c r="VHI136" s="4"/>
      <c r="VHJ136" s="4"/>
      <c r="VHK136" s="4"/>
      <c r="VHL136" s="4"/>
      <c r="VHM136" s="4"/>
      <c r="VHN136" s="4"/>
      <c r="VHO136" s="4"/>
      <c r="VHP136" s="4"/>
      <c r="VHQ136" s="4"/>
      <c r="VHR136" s="4"/>
      <c r="VHS136" s="4"/>
      <c r="VHT136" s="4"/>
      <c r="VHU136" s="4"/>
      <c r="VHV136" s="4"/>
      <c r="VHW136" s="4"/>
      <c r="VHX136" s="4"/>
      <c r="VHY136" s="4"/>
      <c r="VHZ136" s="4"/>
      <c r="VIA136" s="4"/>
      <c r="VIB136" s="4"/>
      <c r="VIC136" s="4"/>
      <c r="VID136" s="4"/>
      <c r="VIE136" s="4"/>
      <c r="VIF136" s="4"/>
      <c r="VIG136" s="4"/>
      <c r="VIH136" s="4"/>
      <c r="VII136" s="4"/>
      <c r="VIJ136" s="4"/>
      <c r="VIK136" s="4"/>
      <c r="VIL136" s="4"/>
      <c r="VIM136" s="4"/>
      <c r="VIN136" s="4"/>
      <c r="VIO136" s="4"/>
      <c r="VIP136" s="4"/>
      <c r="VIQ136" s="4"/>
      <c r="VIR136" s="4"/>
      <c r="VIS136" s="4"/>
      <c r="VIT136" s="4"/>
      <c r="VIU136" s="4"/>
      <c r="VIV136" s="4"/>
      <c r="VIW136" s="4"/>
      <c r="VIX136" s="4"/>
      <c r="VIY136" s="4"/>
      <c r="VIZ136" s="4"/>
      <c r="VJA136" s="4"/>
      <c r="VJB136" s="4"/>
      <c r="VJC136" s="4"/>
      <c r="VJD136" s="4"/>
      <c r="VJE136" s="4"/>
      <c r="VJF136" s="4"/>
      <c r="VJG136" s="4"/>
      <c r="VJH136" s="4"/>
      <c r="VJI136" s="4"/>
      <c r="VJJ136" s="4"/>
      <c r="VJK136" s="4"/>
      <c r="VJL136" s="4"/>
      <c r="VJM136" s="4"/>
      <c r="VJN136" s="4"/>
      <c r="VJO136" s="4"/>
      <c r="VJP136" s="4"/>
      <c r="VJQ136" s="4"/>
      <c r="VJR136" s="4"/>
      <c r="VJS136" s="4"/>
      <c r="VJT136" s="4"/>
      <c r="VJU136" s="4"/>
      <c r="VJV136" s="4"/>
      <c r="VJW136" s="4"/>
      <c r="VJX136" s="4"/>
      <c r="VJY136" s="4"/>
      <c r="VJZ136" s="4"/>
      <c r="VKA136" s="4"/>
      <c r="VKB136" s="4"/>
      <c r="VKC136" s="4"/>
      <c r="VKD136" s="4"/>
      <c r="VKE136" s="4"/>
      <c r="VKF136" s="4"/>
      <c r="VKG136" s="4"/>
      <c r="VKH136" s="4"/>
      <c r="VKI136" s="4"/>
      <c r="VKJ136" s="4"/>
      <c r="VKK136" s="4"/>
      <c r="VKL136" s="4"/>
      <c r="VKM136" s="4"/>
      <c r="VKN136" s="4"/>
      <c r="VKO136" s="4"/>
      <c r="VKP136" s="4"/>
      <c r="VKQ136" s="4"/>
      <c r="VKR136" s="4"/>
      <c r="VKS136" s="4"/>
      <c r="VKT136" s="4"/>
      <c r="VKU136" s="4"/>
      <c r="VKV136" s="4"/>
      <c r="VKW136" s="4"/>
      <c r="VKX136" s="4"/>
      <c r="VKY136" s="4"/>
      <c r="VKZ136" s="4"/>
      <c r="VLA136" s="4"/>
      <c r="VLB136" s="4"/>
      <c r="VLC136" s="4"/>
      <c r="VLD136" s="4"/>
      <c r="VLE136" s="4"/>
      <c r="VLF136" s="4"/>
      <c r="VLG136" s="4"/>
      <c r="VLH136" s="4"/>
      <c r="VLI136" s="4"/>
      <c r="VLJ136" s="4"/>
      <c r="VLK136" s="4"/>
      <c r="VLL136" s="4"/>
      <c r="VLM136" s="4"/>
      <c r="VLN136" s="4"/>
      <c r="VLO136" s="4"/>
      <c r="VLP136" s="4"/>
      <c r="VLQ136" s="4"/>
      <c r="VLR136" s="4"/>
      <c r="VLS136" s="4"/>
      <c r="VLT136" s="4"/>
      <c r="VLU136" s="4"/>
      <c r="VLV136" s="4"/>
      <c r="VLW136" s="4"/>
      <c r="VLX136" s="4"/>
      <c r="VLY136" s="4"/>
      <c r="VLZ136" s="4"/>
      <c r="VMA136" s="4"/>
      <c r="VMB136" s="4"/>
      <c r="VMC136" s="4"/>
      <c r="VMD136" s="4"/>
      <c r="VME136" s="4"/>
      <c r="VMF136" s="4"/>
      <c r="VMG136" s="4"/>
      <c r="VMH136" s="4"/>
      <c r="VMI136" s="4"/>
      <c r="VMJ136" s="4"/>
      <c r="VMK136" s="4"/>
      <c r="VML136" s="4"/>
      <c r="VMM136" s="4"/>
      <c r="VMN136" s="4"/>
      <c r="VMO136" s="4"/>
      <c r="VMP136" s="4"/>
      <c r="VMQ136" s="4"/>
      <c r="VMR136" s="4"/>
      <c r="VMS136" s="4"/>
      <c r="VMT136" s="4"/>
      <c r="VMU136" s="4"/>
      <c r="VMV136" s="4"/>
      <c r="VMW136" s="4"/>
      <c r="VMX136" s="4"/>
      <c r="VMY136" s="4"/>
      <c r="VMZ136" s="4"/>
      <c r="VNA136" s="4"/>
      <c r="VNB136" s="4"/>
      <c r="VNC136" s="4"/>
      <c r="VND136" s="4"/>
      <c r="VNE136" s="4"/>
      <c r="VNF136" s="4"/>
      <c r="VNG136" s="4"/>
      <c r="VNH136" s="4"/>
      <c r="VNI136" s="4"/>
      <c r="VNJ136" s="4"/>
      <c r="VNK136" s="4"/>
      <c r="VNL136" s="4"/>
      <c r="VNM136" s="4"/>
      <c r="VNN136" s="4"/>
      <c r="VNO136" s="4"/>
      <c r="VNP136" s="4"/>
      <c r="VNQ136" s="4"/>
      <c r="VNR136" s="4"/>
      <c r="VNS136" s="4"/>
      <c r="VNT136" s="4"/>
      <c r="VNU136" s="4"/>
      <c r="VNV136" s="4"/>
      <c r="VNW136" s="4"/>
      <c r="VNX136" s="4"/>
      <c r="VNY136" s="4"/>
      <c r="VNZ136" s="4"/>
      <c r="VOA136" s="4"/>
      <c r="VOB136" s="4"/>
      <c r="VOC136" s="4"/>
      <c r="VOD136" s="4"/>
      <c r="VOE136" s="4"/>
      <c r="VOF136" s="4"/>
      <c r="VOG136" s="4"/>
      <c r="VOH136" s="4"/>
      <c r="VOI136" s="4"/>
      <c r="VOJ136" s="4"/>
      <c r="VOL136" s="4"/>
      <c r="VOM136" s="4"/>
      <c r="VON136" s="4"/>
      <c r="VOO136" s="4"/>
      <c r="VOP136" s="4"/>
      <c r="VOR136" s="4"/>
      <c r="VOV136" s="4"/>
      <c r="VOW136" s="4"/>
      <c r="VOX136" s="4"/>
      <c r="VOY136" s="4"/>
      <c r="VOZ136" s="4"/>
      <c r="VPA136" s="4"/>
      <c r="VPB136" s="4"/>
      <c r="VPC136" s="4"/>
      <c r="VPD136" s="4"/>
      <c r="VPE136" s="4"/>
      <c r="VPG136" s="4"/>
      <c r="VPH136" s="4"/>
      <c r="VPI136" s="4"/>
      <c r="VPJ136" s="4"/>
      <c r="VPK136" s="4"/>
      <c r="VPL136" s="4"/>
      <c r="VPM136" s="4"/>
      <c r="VPN136" s="4"/>
      <c r="VPO136" s="4"/>
      <c r="VPP136" s="4"/>
      <c r="VPQ136" s="4"/>
      <c r="VPR136" s="4"/>
      <c r="VPS136" s="4"/>
      <c r="VPT136" s="4"/>
      <c r="VPU136" s="4"/>
      <c r="VPV136" s="4"/>
      <c r="VPW136" s="4"/>
      <c r="VPX136" s="4"/>
      <c r="VPY136" s="4"/>
      <c r="VPZ136" s="4"/>
      <c r="VQA136" s="4"/>
      <c r="VQB136" s="4"/>
      <c r="VQC136" s="4"/>
      <c r="VQD136" s="4"/>
      <c r="VQE136" s="4"/>
      <c r="VQF136" s="4"/>
      <c r="VQG136" s="4"/>
      <c r="VQH136" s="4"/>
      <c r="VQI136" s="4"/>
      <c r="VQJ136" s="4"/>
      <c r="VQK136" s="4"/>
      <c r="VQL136" s="4"/>
      <c r="VQM136" s="4"/>
      <c r="VQN136" s="4"/>
      <c r="VQO136" s="4"/>
      <c r="VQP136" s="4"/>
      <c r="VQQ136" s="4"/>
      <c r="VQR136" s="4"/>
      <c r="VQS136" s="4"/>
      <c r="VQT136" s="4"/>
      <c r="VQU136" s="4"/>
      <c r="VQV136" s="4"/>
      <c r="VQW136" s="4"/>
      <c r="VQX136" s="4"/>
      <c r="VQY136" s="4"/>
      <c r="VQZ136" s="4"/>
      <c r="VRA136" s="4"/>
      <c r="VRB136" s="4"/>
      <c r="VRC136" s="4"/>
      <c r="VRD136" s="4"/>
      <c r="VRE136" s="4"/>
      <c r="VRF136" s="4"/>
      <c r="VRG136" s="4"/>
      <c r="VRH136" s="4"/>
      <c r="VRI136" s="4"/>
      <c r="VRJ136" s="4"/>
      <c r="VRK136" s="4"/>
      <c r="VRL136" s="4"/>
      <c r="VRM136" s="4"/>
      <c r="VRN136" s="4"/>
      <c r="VRO136" s="4"/>
      <c r="VRP136" s="4"/>
      <c r="VRQ136" s="4"/>
      <c r="VRR136" s="4"/>
      <c r="VRS136" s="4"/>
      <c r="VRT136" s="4"/>
      <c r="VRU136" s="4"/>
      <c r="VRV136" s="4"/>
      <c r="VRW136" s="4"/>
      <c r="VRX136" s="4"/>
      <c r="VRY136" s="4"/>
      <c r="VRZ136" s="4"/>
      <c r="VSA136" s="4"/>
      <c r="VSB136" s="4"/>
      <c r="VSC136" s="4"/>
      <c r="VSD136" s="4"/>
      <c r="VSE136" s="4"/>
      <c r="VSF136" s="4"/>
      <c r="VSG136" s="4"/>
      <c r="VSH136" s="4"/>
      <c r="VSI136" s="4"/>
      <c r="VSJ136" s="4"/>
      <c r="VSK136" s="4"/>
      <c r="VSL136" s="4"/>
      <c r="VSM136" s="4"/>
      <c r="VSN136" s="4"/>
      <c r="VSO136" s="4"/>
      <c r="VSP136" s="4"/>
      <c r="VSQ136" s="4"/>
      <c r="VSR136" s="4"/>
      <c r="VSS136" s="4"/>
      <c r="VST136" s="4"/>
      <c r="VSU136" s="4"/>
      <c r="VSV136" s="4"/>
      <c r="VSW136" s="4"/>
      <c r="VSX136" s="4"/>
      <c r="VSY136" s="4"/>
      <c r="VSZ136" s="4"/>
      <c r="VTA136" s="4"/>
      <c r="VTB136" s="4"/>
      <c r="VTC136" s="4"/>
      <c r="VTD136" s="4"/>
      <c r="VTE136" s="4"/>
      <c r="VTF136" s="4"/>
      <c r="VTG136" s="4"/>
      <c r="VTH136" s="4"/>
      <c r="VTI136" s="4"/>
      <c r="VTJ136" s="4"/>
      <c r="VTK136" s="4"/>
      <c r="VTL136" s="4"/>
      <c r="VTM136" s="4"/>
      <c r="VTN136" s="4"/>
      <c r="VTO136" s="4"/>
      <c r="VTP136" s="4"/>
      <c r="VTQ136" s="4"/>
      <c r="VTR136" s="4"/>
      <c r="VTS136" s="4"/>
      <c r="VTT136" s="4"/>
      <c r="VTU136" s="4"/>
      <c r="VTV136" s="4"/>
      <c r="VTW136" s="4"/>
      <c r="VTX136" s="4"/>
      <c r="VTY136" s="4"/>
      <c r="VTZ136" s="4"/>
      <c r="VUA136" s="4"/>
      <c r="VUB136" s="4"/>
      <c r="VUC136" s="4"/>
      <c r="VUD136" s="4"/>
      <c r="VUE136" s="4"/>
      <c r="VUF136" s="4"/>
      <c r="VUG136" s="4"/>
      <c r="VUH136" s="4"/>
      <c r="VUI136" s="4"/>
      <c r="VUJ136" s="4"/>
      <c r="VUK136" s="4"/>
      <c r="VUL136" s="4"/>
      <c r="VUM136" s="4"/>
      <c r="VUN136" s="4"/>
      <c r="VUO136" s="4"/>
      <c r="VUP136" s="4"/>
      <c r="VUQ136" s="4"/>
      <c r="VUR136" s="4"/>
      <c r="VUS136" s="4"/>
      <c r="VUT136" s="4"/>
      <c r="VUU136" s="4"/>
      <c r="VUV136" s="4"/>
      <c r="VUW136" s="4"/>
      <c r="VUX136" s="4"/>
      <c r="VUY136" s="4"/>
      <c r="VUZ136" s="4"/>
      <c r="VVA136" s="4"/>
      <c r="VVB136" s="4"/>
      <c r="VVC136" s="4"/>
      <c r="VVD136" s="4"/>
      <c r="VVE136" s="4"/>
      <c r="VVF136" s="4"/>
      <c r="VVG136" s="4"/>
      <c r="VVH136" s="4"/>
      <c r="VVI136" s="4"/>
      <c r="VVJ136" s="4"/>
      <c r="VVK136" s="4"/>
      <c r="VVL136" s="4"/>
      <c r="VVM136" s="4"/>
      <c r="VVN136" s="4"/>
      <c r="VVO136" s="4"/>
      <c r="VVP136" s="4"/>
      <c r="VVQ136" s="4"/>
      <c r="VVR136" s="4"/>
      <c r="VVS136" s="4"/>
      <c r="VVT136" s="4"/>
      <c r="VVU136" s="4"/>
      <c r="VVV136" s="4"/>
      <c r="VVW136" s="4"/>
      <c r="VVX136" s="4"/>
      <c r="VVY136" s="4"/>
      <c r="VVZ136" s="4"/>
      <c r="VWA136" s="4"/>
      <c r="VWB136" s="4"/>
      <c r="VWC136" s="4"/>
      <c r="VWD136" s="4"/>
      <c r="VWE136" s="4"/>
      <c r="VWF136" s="4"/>
      <c r="VWG136" s="4"/>
      <c r="VWH136" s="4"/>
      <c r="VWI136" s="4"/>
      <c r="VWJ136" s="4"/>
      <c r="VWK136" s="4"/>
      <c r="VWL136" s="4"/>
      <c r="VWM136" s="4"/>
      <c r="VWN136" s="4"/>
      <c r="VWO136" s="4"/>
      <c r="VWP136" s="4"/>
      <c r="VWQ136" s="4"/>
      <c r="VWR136" s="4"/>
      <c r="VWS136" s="4"/>
      <c r="VWT136" s="4"/>
      <c r="VWU136" s="4"/>
      <c r="VWV136" s="4"/>
      <c r="VWW136" s="4"/>
      <c r="VWX136" s="4"/>
      <c r="VWY136" s="4"/>
      <c r="VWZ136" s="4"/>
      <c r="VXA136" s="4"/>
      <c r="VXB136" s="4"/>
      <c r="VXC136" s="4"/>
      <c r="VXD136" s="4"/>
      <c r="VXE136" s="4"/>
      <c r="VXF136" s="4"/>
      <c r="VXG136" s="4"/>
      <c r="VXH136" s="4"/>
      <c r="VXI136" s="4"/>
      <c r="VXJ136" s="4"/>
      <c r="VXK136" s="4"/>
      <c r="VXL136" s="4"/>
      <c r="VXM136" s="4"/>
      <c r="VXN136" s="4"/>
      <c r="VXO136" s="4"/>
      <c r="VXP136" s="4"/>
      <c r="VXQ136" s="4"/>
      <c r="VXR136" s="4"/>
      <c r="VXS136" s="4"/>
      <c r="VXT136" s="4"/>
      <c r="VXU136" s="4"/>
      <c r="VXV136" s="4"/>
      <c r="VXW136" s="4"/>
      <c r="VXX136" s="4"/>
      <c r="VXY136" s="4"/>
      <c r="VXZ136" s="4"/>
      <c r="VYA136" s="4"/>
      <c r="VYB136" s="4"/>
      <c r="VYC136" s="4"/>
      <c r="VYD136" s="4"/>
      <c r="VYE136" s="4"/>
      <c r="VYF136" s="4"/>
      <c r="VYH136" s="4"/>
      <c r="VYI136" s="4"/>
      <c r="VYJ136" s="4"/>
      <c r="VYK136" s="4"/>
      <c r="VYL136" s="4"/>
      <c r="VYN136" s="4"/>
      <c r="VYR136" s="4"/>
      <c r="VYS136" s="4"/>
      <c r="VYT136" s="4"/>
      <c r="VYU136" s="4"/>
      <c r="VYV136" s="4"/>
      <c r="VYW136" s="4"/>
      <c r="VYX136" s="4"/>
      <c r="VYY136" s="4"/>
      <c r="VYZ136" s="4"/>
      <c r="VZA136" s="4"/>
      <c r="VZC136" s="4"/>
      <c r="VZD136" s="4"/>
      <c r="VZE136" s="4"/>
      <c r="VZF136" s="4"/>
      <c r="VZG136" s="4"/>
      <c r="VZH136" s="4"/>
      <c r="VZI136" s="4"/>
      <c r="VZJ136" s="4"/>
      <c r="VZK136" s="4"/>
      <c r="VZL136" s="4"/>
      <c r="VZM136" s="4"/>
      <c r="VZN136" s="4"/>
      <c r="VZO136" s="4"/>
      <c r="VZP136" s="4"/>
      <c r="VZQ136" s="4"/>
      <c r="VZR136" s="4"/>
      <c r="VZS136" s="4"/>
      <c r="VZT136" s="4"/>
      <c r="VZU136" s="4"/>
      <c r="VZV136" s="4"/>
      <c r="VZW136" s="4"/>
      <c r="VZX136" s="4"/>
      <c r="VZY136" s="4"/>
      <c r="VZZ136" s="4"/>
      <c r="WAA136" s="4"/>
      <c r="WAB136" s="4"/>
      <c r="WAC136" s="4"/>
      <c r="WAD136" s="4"/>
      <c r="WAE136" s="4"/>
      <c r="WAF136" s="4"/>
      <c r="WAG136" s="4"/>
      <c r="WAH136" s="4"/>
      <c r="WAI136" s="4"/>
      <c r="WAJ136" s="4"/>
      <c r="WAK136" s="4"/>
      <c r="WAL136" s="4"/>
      <c r="WAM136" s="4"/>
      <c r="WAN136" s="4"/>
      <c r="WAO136" s="4"/>
      <c r="WAP136" s="4"/>
      <c r="WAQ136" s="4"/>
      <c r="WAR136" s="4"/>
      <c r="WAS136" s="4"/>
      <c r="WAT136" s="4"/>
      <c r="WAU136" s="4"/>
      <c r="WAV136" s="4"/>
      <c r="WAW136" s="4"/>
      <c r="WAX136" s="4"/>
      <c r="WAY136" s="4"/>
      <c r="WAZ136" s="4"/>
      <c r="WBA136" s="4"/>
      <c r="WBB136" s="4"/>
      <c r="WBC136" s="4"/>
      <c r="WBD136" s="4"/>
      <c r="WBE136" s="4"/>
      <c r="WBF136" s="4"/>
      <c r="WBG136" s="4"/>
      <c r="WBH136" s="4"/>
      <c r="WBI136" s="4"/>
      <c r="WBJ136" s="4"/>
      <c r="WBK136" s="4"/>
      <c r="WBL136" s="4"/>
      <c r="WBM136" s="4"/>
      <c r="WBN136" s="4"/>
      <c r="WBO136" s="4"/>
      <c r="WBP136" s="4"/>
      <c r="WBQ136" s="4"/>
      <c r="WBR136" s="4"/>
      <c r="WBS136" s="4"/>
      <c r="WBT136" s="4"/>
      <c r="WBU136" s="4"/>
      <c r="WBV136" s="4"/>
      <c r="WBW136" s="4"/>
      <c r="WBX136" s="4"/>
      <c r="WBY136" s="4"/>
      <c r="WBZ136" s="4"/>
      <c r="WCA136" s="4"/>
      <c r="WCB136" s="4"/>
      <c r="WCC136" s="4"/>
      <c r="WCD136" s="4"/>
      <c r="WCE136" s="4"/>
      <c r="WCF136" s="4"/>
      <c r="WCG136" s="4"/>
      <c r="WCH136" s="4"/>
      <c r="WCI136" s="4"/>
      <c r="WCJ136" s="4"/>
      <c r="WCK136" s="4"/>
      <c r="WCL136" s="4"/>
      <c r="WCM136" s="4"/>
      <c r="WCN136" s="4"/>
      <c r="WCO136" s="4"/>
      <c r="WCP136" s="4"/>
      <c r="WCQ136" s="4"/>
      <c r="WCR136" s="4"/>
      <c r="WCS136" s="4"/>
      <c r="WCT136" s="4"/>
      <c r="WCU136" s="4"/>
      <c r="WCV136" s="4"/>
      <c r="WCW136" s="4"/>
      <c r="WCX136" s="4"/>
      <c r="WCY136" s="4"/>
      <c r="WCZ136" s="4"/>
      <c r="WDA136" s="4"/>
      <c r="WDB136" s="4"/>
      <c r="WDC136" s="4"/>
      <c r="WDD136" s="4"/>
      <c r="WDE136" s="4"/>
      <c r="WDF136" s="4"/>
      <c r="WDG136" s="4"/>
      <c r="WDH136" s="4"/>
      <c r="WDI136" s="4"/>
      <c r="WDJ136" s="4"/>
      <c r="WDK136" s="4"/>
      <c r="WDL136" s="4"/>
      <c r="WDM136" s="4"/>
      <c r="WDN136" s="4"/>
      <c r="WDO136" s="4"/>
      <c r="WDP136" s="4"/>
      <c r="WDQ136" s="4"/>
      <c r="WDR136" s="4"/>
      <c r="WDS136" s="4"/>
      <c r="WDT136" s="4"/>
      <c r="WDU136" s="4"/>
      <c r="WDV136" s="4"/>
      <c r="WDW136" s="4"/>
      <c r="WDX136" s="4"/>
      <c r="WDY136" s="4"/>
      <c r="WDZ136" s="4"/>
      <c r="WEA136" s="4"/>
      <c r="WEB136" s="4"/>
      <c r="WEC136" s="4"/>
      <c r="WED136" s="4"/>
      <c r="WEE136" s="4"/>
      <c r="WEF136" s="4"/>
      <c r="WEG136" s="4"/>
      <c r="WEH136" s="4"/>
      <c r="WEI136" s="4"/>
      <c r="WEJ136" s="4"/>
      <c r="WEK136" s="4"/>
      <c r="WEL136" s="4"/>
      <c r="WEM136" s="4"/>
      <c r="WEN136" s="4"/>
      <c r="WEO136" s="4"/>
      <c r="WEP136" s="4"/>
      <c r="WEQ136" s="4"/>
      <c r="WER136" s="4"/>
      <c r="WES136" s="4"/>
      <c r="WET136" s="4"/>
      <c r="WEU136" s="4"/>
      <c r="WEV136" s="4"/>
      <c r="WEW136" s="4"/>
      <c r="WEX136" s="4"/>
      <c r="WEY136" s="4"/>
      <c r="WEZ136" s="4"/>
      <c r="WFA136" s="4"/>
      <c r="WFB136" s="4"/>
      <c r="WFC136" s="4"/>
      <c r="WFD136" s="4"/>
      <c r="WFE136" s="4"/>
      <c r="WFF136" s="4"/>
      <c r="WFG136" s="4"/>
      <c r="WFH136" s="4"/>
      <c r="WFI136" s="4"/>
      <c r="WFJ136" s="4"/>
      <c r="WFK136" s="4"/>
      <c r="WFL136" s="4"/>
      <c r="WFM136" s="4"/>
      <c r="WFN136" s="4"/>
      <c r="WFO136" s="4"/>
      <c r="WFP136" s="4"/>
      <c r="WFQ136" s="4"/>
      <c r="WFR136" s="4"/>
      <c r="WFS136" s="4"/>
      <c r="WFT136" s="4"/>
      <c r="WFU136" s="4"/>
      <c r="WFV136" s="4"/>
      <c r="WFW136" s="4"/>
      <c r="WFX136" s="4"/>
      <c r="WFY136" s="4"/>
      <c r="WFZ136" s="4"/>
      <c r="WGA136" s="4"/>
      <c r="WGB136" s="4"/>
      <c r="WGC136" s="4"/>
      <c r="WGD136" s="4"/>
      <c r="WGE136" s="4"/>
      <c r="WGF136" s="4"/>
      <c r="WGG136" s="4"/>
      <c r="WGH136" s="4"/>
      <c r="WGI136" s="4"/>
      <c r="WGJ136" s="4"/>
      <c r="WGK136" s="4"/>
      <c r="WGL136" s="4"/>
      <c r="WGM136" s="4"/>
      <c r="WGN136" s="4"/>
      <c r="WGO136" s="4"/>
      <c r="WGP136" s="4"/>
      <c r="WGQ136" s="4"/>
      <c r="WGR136" s="4"/>
      <c r="WGS136" s="4"/>
      <c r="WGT136" s="4"/>
      <c r="WGU136" s="4"/>
      <c r="WGV136" s="4"/>
      <c r="WGW136" s="4"/>
      <c r="WGX136" s="4"/>
      <c r="WGY136" s="4"/>
      <c r="WGZ136" s="4"/>
      <c r="WHA136" s="4"/>
      <c r="WHB136" s="4"/>
      <c r="WHC136" s="4"/>
      <c r="WHD136" s="4"/>
      <c r="WHE136" s="4"/>
      <c r="WHF136" s="4"/>
      <c r="WHG136" s="4"/>
      <c r="WHH136" s="4"/>
      <c r="WHI136" s="4"/>
      <c r="WHJ136" s="4"/>
      <c r="WHK136" s="4"/>
      <c r="WHL136" s="4"/>
      <c r="WHM136" s="4"/>
      <c r="WHN136" s="4"/>
      <c r="WHO136" s="4"/>
      <c r="WHP136" s="4"/>
      <c r="WHQ136" s="4"/>
      <c r="WHR136" s="4"/>
      <c r="WHS136" s="4"/>
      <c r="WHT136" s="4"/>
      <c r="WHU136" s="4"/>
      <c r="WHV136" s="4"/>
      <c r="WHW136" s="4"/>
      <c r="WHX136" s="4"/>
      <c r="WHY136" s="4"/>
      <c r="WHZ136" s="4"/>
      <c r="WIA136" s="4"/>
      <c r="WIB136" s="4"/>
      <c r="WID136" s="4"/>
      <c r="WIE136" s="4"/>
      <c r="WIF136" s="4"/>
      <c r="WIG136" s="4"/>
      <c r="WIH136" s="4"/>
      <c r="WIJ136" s="4"/>
      <c r="WIN136" s="4"/>
      <c r="WIO136" s="4"/>
      <c r="WIP136" s="4"/>
      <c r="WIQ136" s="4"/>
      <c r="WIR136" s="4"/>
      <c r="WIS136" s="4"/>
      <c r="WIT136" s="4"/>
      <c r="WIU136" s="4"/>
      <c r="WIV136" s="4"/>
      <c r="WIW136" s="4"/>
      <c r="WIY136" s="4"/>
      <c r="WIZ136" s="4"/>
      <c r="WJA136" s="4"/>
      <c r="WJB136" s="4"/>
      <c r="WJC136" s="4"/>
      <c r="WJD136" s="4"/>
      <c r="WJE136" s="4"/>
      <c r="WJF136" s="4"/>
      <c r="WJG136" s="4"/>
      <c r="WJH136" s="4"/>
      <c r="WJI136" s="4"/>
      <c r="WJJ136" s="4"/>
      <c r="WJK136" s="4"/>
      <c r="WJL136" s="4"/>
      <c r="WJM136" s="4"/>
      <c r="WJN136" s="4"/>
      <c r="WJO136" s="4"/>
      <c r="WJP136" s="4"/>
      <c r="WJQ136" s="4"/>
      <c r="WJR136" s="4"/>
      <c r="WJS136" s="4"/>
      <c r="WJT136" s="4"/>
      <c r="WJU136" s="4"/>
      <c r="WJV136" s="4"/>
      <c r="WJW136" s="4"/>
      <c r="WJX136" s="4"/>
      <c r="WJY136" s="4"/>
      <c r="WJZ136" s="4"/>
      <c r="WKA136" s="4"/>
      <c r="WKB136" s="4"/>
      <c r="WKC136" s="4"/>
      <c r="WKD136" s="4"/>
      <c r="WKE136" s="4"/>
      <c r="WKF136" s="4"/>
      <c r="WKG136" s="4"/>
      <c r="WKH136" s="4"/>
      <c r="WKI136" s="4"/>
      <c r="WKJ136" s="4"/>
      <c r="WKK136" s="4"/>
      <c r="WKL136" s="4"/>
      <c r="WKM136" s="4"/>
      <c r="WKN136" s="4"/>
      <c r="WKO136" s="4"/>
      <c r="WKP136" s="4"/>
      <c r="WKQ136" s="4"/>
      <c r="WKR136" s="4"/>
      <c r="WKS136" s="4"/>
      <c r="WKT136" s="4"/>
      <c r="WKU136" s="4"/>
      <c r="WKV136" s="4"/>
      <c r="WKW136" s="4"/>
      <c r="WKX136" s="4"/>
      <c r="WKY136" s="4"/>
      <c r="WKZ136" s="4"/>
      <c r="WLA136" s="4"/>
      <c r="WLB136" s="4"/>
      <c r="WLC136" s="4"/>
      <c r="WLD136" s="4"/>
      <c r="WLE136" s="4"/>
      <c r="WLF136" s="4"/>
      <c r="WLG136" s="4"/>
      <c r="WLH136" s="4"/>
      <c r="WLI136" s="4"/>
      <c r="WLJ136" s="4"/>
      <c r="WLK136" s="4"/>
      <c r="WLL136" s="4"/>
      <c r="WLM136" s="4"/>
      <c r="WLN136" s="4"/>
      <c r="WLO136" s="4"/>
      <c r="WLP136" s="4"/>
      <c r="WLQ136" s="4"/>
      <c r="WLR136" s="4"/>
      <c r="WLS136" s="4"/>
      <c r="WLT136" s="4"/>
      <c r="WLU136" s="4"/>
      <c r="WLV136" s="4"/>
      <c r="WLW136" s="4"/>
      <c r="WLX136" s="4"/>
      <c r="WLY136" s="4"/>
      <c r="WLZ136" s="4"/>
      <c r="WMA136" s="4"/>
      <c r="WMB136" s="4"/>
      <c r="WMC136" s="4"/>
      <c r="WMD136" s="4"/>
      <c r="WME136" s="4"/>
      <c r="WMF136" s="4"/>
      <c r="WMG136" s="4"/>
      <c r="WMH136" s="4"/>
      <c r="WMI136" s="4"/>
      <c r="WMJ136" s="4"/>
      <c r="WMK136" s="4"/>
      <c r="WML136" s="4"/>
      <c r="WMM136" s="4"/>
      <c r="WMN136" s="4"/>
      <c r="WMO136" s="4"/>
      <c r="WMP136" s="4"/>
      <c r="WMQ136" s="4"/>
      <c r="WMR136" s="4"/>
      <c r="WMS136" s="4"/>
      <c r="WMT136" s="4"/>
      <c r="WMU136" s="4"/>
      <c r="WMV136" s="4"/>
      <c r="WMW136" s="4"/>
      <c r="WMX136" s="4"/>
      <c r="WMY136" s="4"/>
      <c r="WMZ136" s="4"/>
      <c r="WNA136" s="4"/>
      <c r="WNB136" s="4"/>
      <c r="WNC136" s="4"/>
      <c r="WND136" s="4"/>
      <c r="WNE136" s="4"/>
      <c r="WNF136" s="4"/>
      <c r="WNG136" s="4"/>
      <c r="WNH136" s="4"/>
      <c r="WNI136" s="4"/>
      <c r="WNJ136" s="4"/>
      <c r="WNK136" s="4"/>
      <c r="WNL136" s="4"/>
      <c r="WNM136" s="4"/>
      <c r="WNN136" s="4"/>
      <c r="WNO136" s="4"/>
      <c r="WNP136" s="4"/>
      <c r="WNQ136" s="4"/>
      <c r="WNR136" s="4"/>
      <c r="WNS136" s="4"/>
      <c r="WNT136" s="4"/>
      <c r="WNU136" s="4"/>
      <c r="WNV136" s="4"/>
      <c r="WNW136" s="4"/>
      <c r="WNX136" s="4"/>
      <c r="WNY136" s="4"/>
      <c r="WNZ136" s="4"/>
      <c r="WOA136" s="4"/>
      <c r="WOB136" s="4"/>
      <c r="WOC136" s="4"/>
      <c r="WOD136" s="4"/>
      <c r="WOE136" s="4"/>
      <c r="WOF136" s="4"/>
      <c r="WOG136" s="4"/>
      <c r="WOH136" s="4"/>
      <c r="WOI136" s="4"/>
      <c r="WOJ136" s="4"/>
      <c r="WOK136" s="4"/>
      <c r="WOL136" s="4"/>
      <c r="WOM136" s="4"/>
      <c r="WON136" s="4"/>
      <c r="WOO136" s="4"/>
      <c r="WOP136" s="4"/>
      <c r="WOQ136" s="4"/>
      <c r="WOR136" s="4"/>
      <c r="WOS136" s="4"/>
      <c r="WOT136" s="4"/>
      <c r="WOU136" s="4"/>
      <c r="WOV136" s="4"/>
      <c r="WOW136" s="4"/>
      <c r="WOX136" s="4"/>
      <c r="WOY136" s="4"/>
      <c r="WOZ136" s="4"/>
      <c r="WPA136" s="4"/>
      <c r="WPB136" s="4"/>
      <c r="WPC136" s="4"/>
      <c r="WPD136" s="4"/>
      <c r="WPE136" s="4"/>
      <c r="WPF136" s="4"/>
      <c r="WPG136" s="4"/>
      <c r="WPH136" s="4"/>
      <c r="WPI136" s="4"/>
      <c r="WPJ136" s="4"/>
      <c r="WPK136" s="4"/>
      <c r="WPL136" s="4"/>
      <c r="WPM136" s="4"/>
      <c r="WPN136" s="4"/>
      <c r="WPO136" s="4"/>
      <c r="WPP136" s="4"/>
      <c r="WPQ136" s="4"/>
      <c r="WPR136" s="4"/>
      <c r="WPS136" s="4"/>
      <c r="WPT136" s="4"/>
      <c r="WPU136" s="4"/>
      <c r="WPV136" s="4"/>
      <c r="WPW136" s="4"/>
      <c r="WPX136" s="4"/>
      <c r="WPY136" s="4"/>
      <c r="WPZ136" s="4"/>
      <c r="WQA136" s="4"/>
      <c r="WQB136" s="4"/>
      <c r="WQC136" s="4"/>
      <c r="WQD136" s="4"/>
      <c r="WQE136" s="4"/>
      <c r="WQF136" s="4"/>
      <c r="WQG136" s="4"/>
      <c r="WQH136" s="4"/>
      <c r="WQI136" s="4"/>
      <c r="WQJ136" s="4"/>
      <c r="WQK136" s="4"/>
      <c r="WQL136" s="4"/>
      <c r="WQM136" s="4"/>
      <c r="WQN136" s="4"/>
      <c r="WQO136" s="4"/>
      <c r="WQP136" s="4"/>
      <c r="WQQ136" s="4"/>
      <c r="WQR136" s="4"/>
      <c r="WQS136" s="4"/>
      <c r="WQT136" s="4"/>
      <c r="WQU136" s="4"/>
      <c r="WQV136" s="4"/>
      <c r="WQW136" s="4"/>
      <c r="WQX136" s="4"/>
      <c r="WQY136" s="4"/>
      <c r="WQZ136" s="4"/>
      <c r="WRA136" s="4"/>
      <c r="WRB136" s="4"/>
      <c r="WRC136" s="4"/>
      <c r="WRD136" s="4"/>
      <c r="WRE136" s="4"/>
      <c r="WRF136" s="4"/>
      <c r="WRG136" s="4"/>
      <c r="WRH136" s="4"/>
      <c r="WRI136" s="4"/>
      <c r="WRJ136" s="4"/>
      <c r="WRK136" s="4"/>
      <c r="WRL136" s="4"/>
      <c r="WRM136" s="4"/>
      <c r="WRN136" s="4"/>
      <c r="WRO136" s="4"/>
      <c r="WRP136" s="4"/>
      <c r="WRQ136" s="4"/>
      <c r="WRR136" s="4"/>
      <c r="WRS136" s="4"/>
      <c r="WRT136" s="4"/>
      <c r="WRU136" s="4"/>
      <c r="WRV136" s="4"/>
      <c r="WRW136" s="4"/>
      <c r="WRX136" s="4"/>
      <c r="WRZ136" s="4"/>
      <c r="WSA136" s="4"/>
      <c r="WSB136" s="4"/>
      <c r="WSC136" s="4"/>
      <c r="WSD136" s="4"/>
      <c r="WSF136" s="4"/>
      <c r="WSJ136" s="4"/>
      <c r="WSK136" s="4"/>
      <c r="WSL136" s="4"/>
      <c r="WSM136" s="4"/>
      <c r="WSN136" s="4"/>
      <c r="WSO136" s="4"/>
      <c r="WSP136" s="4"/>
      <c r="WSQ136" s="4"/>
      <c r="WSR136" s="4"/>
      <c r="WSS136" s="4"/>
      <c r="WSU136" s="4"/>
      <c r="WSV136" s="4"/>
      <c r="WSW136" s="4"/>
      <c r="WSX136" s="4"/>
      <c r="WSY136" s="4"/>
      <c r="WSZ136" s="4"/>
      <c r="WTA136" s="4"/>
      <c r="WTB136" s="4"/>
      <c r="WTC136" s="4"/>
      <c r="WTD136" s="4"/>
      <c r="WTE136" s="4"/>
      <c r="WTF136" s="4"/>
      <c r="WTG136" s="4"/>
      <c r="WTH136" s="4"/>
      <c r="WTI136" s="4"/>
      <c r="WTJ136" s="4"/>
      <c r="WTK136" s="4"/>
      <c r="WTL136" s="4"/>
      <c r="WTM136" s="4"/>
      <c r="WTN136" s="4"/>
      <c r="WTO136" s="4"/>
      <c r="WTP136" s="4"/>
      <c r="WTQ136" s="4"/>
      <c r="WTR136" s="4"/>
      <c r="WTS136" s="4"/>
      <c r="WTT136" s="4"/>
      <c r="WTU136" s="4"/>
      <c r="WTV136" s="4"/>
      <c r="WTW136" s="4"/>
      <c r="WTX136" s="4"/>
      <c r="WTY136" s="4"/>
      <c r="WTZ136" s="4"/>
      <c r="WUA136" s="4"/>
      <c r="WUB136" s="4"/>
      <c r="WUC136" s="4"/>
      <c r="WUD136" s="4"/>
      <c r="WUE136" s="4"/>
      <c r="WUF136" s="4"/>
      <c r="WUG136" s="4"/>
      <c r="WUH136" s="4"/>
      <c r="WUI136" s="4"/>
      <c r="WUJ136" s="4"/>
      <c r="WUK136" s="4"/>
      <c r="WUL136" s="4"/>
      <c r="WUM136" s="4"/>
      <c r="WUN136" s="4"/>
      <c r="WUO136" s="4"/>
      <c r="WUP136" s="4"/>
      <c r="WUQ136" s="4"/>
      <c r="WUR136" s="4"/>
      <c r="WUS136" s="4"/>
      <c r="WUT136" s="4"/>
      <c r="WUU136" s="4"/>
      <c r="WUV136" s="4"/>
      <c r="WUW136" s="4"/>
      <c r="WUX136" s="4"/>
      <c r="WUY136" s="4"/>
      <c r="WUZ136" s="4"/>
      <c r="WVA136" s="4"/>
      <c r="WVB136" s="4"/>
      <c r="WVC136" s="4"/>
      <c r="WVD136" s="4"/>
      <c r="WVE136" s="4"/>
      <c r="WVF136" s="4"/>
      <c r="WVG136" s="4"/>
      <c r="WVH136" s="4"/>
      <c r="WVI136" s="4"/>
      <c r="WVJ136" s="4"/>
      <c r="WVK136" s="4"/>
      <c r="WVL136" s="4"/>
      <c r="WVM136" s="4"/>
      <c r="WVN136" s="4"/>
      <c r="WVO136" s="4"/>
      <c r="WVP136" s="4"/>
      <c r="WVQ136" s="4"/>
      <c r="WVR136" s="4"/>
      <c r="WVS136" s="4"/>
      <c r="WVT136" s="4"/>
      <c r="WVU136" s="4"/>
      <c r="WVV136" s="4"/>
      <c r="WVW136" s="4"/>
      <c r="WVX136" s="4"/>
      <c r="WVY136" s="4"/>
      <c r="WVZ136" s="4"/>
      <c r="WWA136" s="4"/>
      <c r="WWB136" s="4"/>
      <c r="WWC136" s="4"/>
      <c r="WWD136" s="4"/>
      <c r="WWE136" s="4"/>
      <c r="WWF136" s="4"/>
      <c r="WWG136" s="4"/>
      <c r="WWH136" s="4"/>
      <c r="WWI136" s="4"/>
      <c r="WWJ136" s="4"/>
      <c r="WWK136" s="4"/>
      <c r="WWL136" s="4"/>
      <c r="WWM136" s="4"/>
      <c r="WWN136" s="4"/>
      <c r="WWO136" s="4"/>
      <c r="WWP136" s="4"/>
      <c r="WWQ136" s="4"/>
      <c r="WWR136" s="4"/>
      <c r="WWS136" s="4"/>
      <c r="WWT136" s="4"/>
      <c r="WWU136" s="4"/>
      <c r="WWV136" s="4"/>
      <c r="WWW136" s="4"/>
      <c r="WWX136" s="4"/>
      <c r="WWY136" s="4"/>
      <c r="WWZ136" s="4"/>
      <c r="WXA136" s="4"/>
      <c r="WXB136" s="4"/>
      <c r="WXC136" s="4"/>
      <c r="WXD136" s="4"/>
      <c r="WXE136" s="4"/>
      <c r="WXF136" s="4"/>
      <c r="WXG136" s="4"/>
      <c r="WXH136" s="4"/>
      <c r="WXI136" s="4"/>
      <c r="WXJ136" s="4"/>
      <c r="WXK136" s="4"/>
      <c r="WXL136" s="4"/>
      <c r="WXM136" s="4"/>
      <c r="WXN136" s="4"/>
      <c r="WXO136" s="4"/>
      <c r="WXP136" s="4"/>
      <c r="WXQ136" s="4"/>
      <c r="WXR136" s="4"/>
      <c r="WXS136" s="4"/>
      <c r="WXT136" s="4"/>
      <c r="WXU136" s="4"/>
      <c r="WXV136" s="4"/>
      <c r="WXW136" s="4"/>
      <c r="WXX136" s="4"/>
      <c r="WXY136" s="4"/>
      <c r="WXZ136" s="4"/>
      <c r="WYA136" s="4"/>
      <c r="WYB136" s="4"/>
      <c r="WYC136" s="4"/>
      <c r="WYD136" s="4"/>
      <c r="WYE136" s="4"/>
      <c r="WYF136" s="4"/>
      <c r="WYG136" s="4"/>
      <c r="WYH136" s="4"/>
      <c r="WYI136" s="4"/>
      <c r="WYJ136" s="4"/>
      <c r="WYK136" s="4"/>
      <c r="WYL136" s="4"/>
      <c r="WYM136" s="4"/>
      <c r="WYN136" s="4"/>
      <c r="WYO136" s="4"/>
      <c r="WYP136" s="4"/>
      <c r="WYQ136" s="4"/>
      <c r="WYR136" s="4"/>
      <c r="WYS136" s="4"/>
      <c r="WYT136" s="4"/>
      <c r="WYU136" s="4"/>
      <c r="WYV136" s="4"/>
      <c r="WYW136" s="4"/>
      <c r="WYX136" s="4"/>
      <c r="WYY136" s="4"/>
      <c r="WYZ136" s="4"/>
      <c r="WZA136" s="4"/>
      <c r="WZB136" s="4"/>
      <c r="WZC136" s="4"/>
      <c r="WZD136" s="4"/>
      <c r="WZE136" s="4"/>
      <c r="WZF136" s="4"/>
      <c r="WZG136" s="4"/>
      <c r="WZH136" s="4"/>
      <c r="WZI136" s="4"/>
      <c r="WZJ136" s="4"/>
      <c r="WZK136" s="4"/>
      <c r="WZL136" s="4"/>
      <c r="WZM136" s="4"/>
      <c r="WZN136" s="4"/>
      <c r="WZO136" s="4"/>
      <c r="WZP136" s="4"/>
      <c r="WZQ136" s="4"/>
      <c r="WZR136" s="4"/>
      <c r="WZS136" s="4"/>
      <c r="WZT136" s="4"/>
      <c r="WZU136" s="4"/>
      <c r="WZV136" s="4"/>
      <c r="WZW136" s="4"/>
      <c r="WZX136" s="4"/>
      <c r="WZY136" s="4"/>
      <c r="WZZ136" s="4"/>
      <c r="XAA136" s="4"/>
      <c r="XAB136" s="4"/>
      <c r="XAC136" s="4"/>
      <c r="XAD136" s="4"/>
      <c r="XAE136" s="4"/>
      <c r="XAF136" s="4"/>
      <c r="XAG136" s="4"/>
      <c r="XAH136" s="4"/>
      <c r="XAI136" s="4"/>
      <c r="XAJ136" s="4"/>
      <c r="XAK136" s="4"/>
      <c r="XAL136" s="4"/>
      <c r="XAM136" s="4"/>
      <c r="XAN136" s="4"/>
      <c r="XAO136" s="4"/>
      <c r="XAP136" s="4"/>
      <c r="XAQ136" s="4"/>
      <c r="XAR136" s="4"/>
      <c r="XAS136" s="4"/>
      <c r="XAT136" s="4"/>
      <c r="XAU136" s="4"/>
      <c r="XAV136" s="4"/>
      <c r="XAW136" s="4"/>
      <c r="XAX136" s="4"/>
      <c r="XAY136" s="4"/>
      <c r="XAZ136" s="4"/>
      <c r="XBA136" s="4"/>
      <c r="XBB136" s="4"/>
      <c r="XBC136" s="4"/>
      <c r="XBD136" s="4"/>
      <c r="XBE136" s="4"/>
      <c r="XBF136" s="4"/>
      <c r="XBG136" s="4"/>
      <c r="XBH136" s="4"/>
      <c r="XBI136" s="4"/>
      <c r="XBJ136" s="4"/>
      <c r="XBK136" s="4"/>
      <c r="XBL136" s="4"/>
      <c r="XBM136" s="4"/>
      <c r="XBN136" s="4"/>
      <c r="XBO136" s="4"/>
      <c r="XBP136" s="4"/>
      <c r="XBQ136" s="4"/>
      <c r="XBR136" s="4"/>
      <c r="XBS136" s="4"/>
      <c r="XBT136" s="4"/>
      <c r="XBU136" s="4"/>
      <c r="XBV136" s="4"/>
      <c r="XBW136" s="4"/>
      <c r="XBX136" s="4"/>
      <c r="XBY136" s="4"/>
      <c r="XBZ136" s="4"/>
      <c r="XCA136" s="4"/>
      <c r="XCB136" s="4"/>
      <c r="XCC136" s="4"/>
      <c r="XCD136" s="4"/>
      <c r="XCE136" s="4"/>
      <c r="XCF136" s="4"/>
      <c r="XCG136" s="4"/>
      <c r="XCH136" s="4"/>
      <c r="XCI136" s="4"/>
      <c r="XCJ136" s="4"/>
      <c r="XCK136" s="4"/>
      <c r="XCL136" s="4"/>
      <c r="XCM136" s="4"/>
      <c r="XCN136" s="4"/>
      <c r="XCO136" s="4"/>
      <c r="XCP136" s="4"/>
      <c r="XCQ136" s="4"/>
      <c r="XCR136" s="4"/>
      <c r="XCS136" s="4"/>
      <c r="XCT136" s="4"/>
      <c r="XCU136" s="4"/>
      <c r="XCV136" s="4"/>
      <c r="XCW136" s="4"/>
      <c r="XCX136" s="4"/>
      <c r="XCY136" s="4"/>
      <c r="XCZ136" s="4"/>
      <c r="XDA136" s="4"/>
      <c r="XDB136" s="4"/>
      <c r="XDC136" s="4"/>
      <c r="XDD136" s="4"/>
      <c r="XDE136" s="4"/>
      <c r="XDF136" s="4"/>
      <c r="XDG136" s="4"/>
      <c r="XDH136" s="4"/>
      <c r="XDI136" s="4"/>
      <c r="XDJ136" s="4"/>
      <c r="XDK136" s="4"/>
      <c r="XDL136" s="4"/>
      <c r="XDM136" s="4"/>
      <c r="XDN136" s="4"/>
      <c r="XDO136" s="4"/>
      <c r="XDP136" s="4"/>
      <c r="XDQ136" s="4"/>
      <c r="XDR136" s="4"/>
      <c r="XDS136" s="4"/>
      <c r="XDT136" s="4"/>
      <c r="XDU136" s="4"/>
      <c r="XDV136" s="4"/>
      <c r="XDW136" s="4"/>
      <c r="XDX136" s="4"/>
      <c r="XDY136" s="4"/>
      <c r="XDZ136" s="4"/>
      <c r="XEA136" s="4"/>
      <c r="XEB136" s="4"/>
      <c r="XEC136" s="4"/>
      <c r="XED136" s="4"/>
      <c r="XEE136" s="4"/>
      <c r="XEF136" s="4"/>
      <c r="XEG136" s="4"/>
      <c r="XEH136" s="4"/>
      <c r="XEI136" s="4"/>
      <c r="XEJ136" s="4"/>
      <c r="XEK136" s="4"/>
      <c r="XEL136" s="4"/>
      <c r="XEM136" s="4"/>
      <c r="XEN136" s="4"/>
      <c r="XEO136" s="4"/>
      <c r="XEP136" s="4"/>
      <c r="XEQ136" s="4"/>
      <c r="XER136" s="4"/>
      <c r="XES136" s="4"/>
      <c r="XET136" s="4"/>
      <c r="XEU136" s="4"/>
      <c r="XEV136" s="4"/>
      <c r="XEW136" s="4"/>
      <c r="XEX136" s="4"/>
      <c r="XEY136" s="4"/>
    </row>
    <row r="137" spans="1:16379" ht="16.5" customHeight="1" x14ac:dyDescent="0.2">
      <c r="A137" s="1170"/>
      <c r="B137" s="1170"/>
      <c r="C137" s="1170"/>
      <c r="D137" s="1173"/>
      <c r="E137" s="1173"/>
      <c r="F137" s="1157"/>
      <c r="G137" s="258"/>
      <c r="H137" s="1163" t="s">
        <v>235</v>
      </c>
      <c r="I137" s="1163"/>
      <c r="J137" s="1163"/>
      <c r="K137" s="1163"/>
      <c r="L137" s="1163"/>
      <c r="M137" s="1163"/>
      <c r="N137" s="1163"/>
      <c r="O137" s="1163"/>
      <c r="P137" s="1163"/>
      <c r="Q137" s="1163"/>
      <c r="R137" s="1163"/>
      <c r="S137" s="1163"/>
      <c r="T137" s="1163"/>
      <c r="U137" s="1163"/>
      <c r="V137" s="1164"/>
      <c r="W137" s="107"/>
      <c r="X137" s="107"/>
      <c r="Y137" s="755">
        <f>SUM(Y116:Y136)</f>
        <v>467089000</v>
      </c>
      <c r="Z137" s="755">
        <f>SUM(Z116:Z136)</f>
        <v>0</v>
      </c>
      <c r="AA137" s="755"/>
      <c r="AB137" s="755">
        <f>+Y137+Z137+AA137</f>
        <v>467089000</v>
      </c>
      <c r="AC137" s="105">
        <f t="shared" ref="AC137:AP137" si="39">SUM(AC116:AC133)</f>
        <v>2423551</v>
      </c>
      <c r="AD137" s="105">
        <f t="shared" si="39"/>
        <v>14008040</v>
      </c>
      <c r="AE137" s="105">
        <f t="shared" si="39"/>
        <v>38331573</v>
      </c>
      <c r="AF137" s="105">
        <f t="shared" si="39"/>
        <v>20509757</v>
      </c>
      <c r="AG137" s="105">
        <f t="shared" si="39"/>
        <v>49125097</v>
      </c>
      <c r="AH137" s="105">
        <f t="shared" si="39"/>
        <v>72356213</v>
      </c>
      <c r="AI137" s="105">
        <f t="shared" si="39"/>
        <v>26899960</v>
      </c>
      <c r="AJ137" s="105">
        <f t="shared" si="39"/>
        <v>57881934</v>
      </c>
      <c r="AK137" s="105">
        <f t="shared" si="39"/>
        <v>25653235</v>
      </c>
      <c r="AL137" s="105">
        <f t="shared" si="39"/>
        <v>53246186</v>
      </c>
      <c r="AM137" s="105">
        <f t="shared" si="39"/>
        <v>42219321</v>
      </c>
      <c r="AN137" s="105">
        <f t="shared" si="39"/>
        <v>60649263</v>
      </c>
      <c r="AO137" s="105">
        <f t="shared" si="39"/>
        <v>3784870</v>
      </c>
      <c r="AP137" s="105">
        <f t="shared" si="39"/>
        <v>467089000</v>
      </c>
      <c r="AQ137" s="105"/>
      <c r="AR137" s="105"/>
      <c r="AS137" s="105"/>
      <c r="AT137" s="862"/>
      <c r="AU137" s="862"/>
      <c r="AV137" s="448"/>
      <c r="AW137" s="448"/>
      <c r="AX137" s="448"/>
      <c r="AY137" s="807"/>
      <c r="AZ137" s="1005"/>
      <c r="BA137" s="448"/>
      <c r="BB137" s="448"/>
      <c r="BC137" s="448"/>
      <c r="BD137" s="448"/>
      <c r="BE137" s="448"/>
      <c r="BF137" s="448"/>
    </row>
    <row r="138" spans="1:16379" ht="15" customHeight="1" x14ac:dyDescent="0.2">
      <c r="A138" s="1170"/>
      <c r="B138" s="1170"/>
      <c r="C138" s="1170"/>
      <c r="D138" s="1173"/>
      <c r="E138" s="1173"/>
      <c r="F138" s="1165" t="s">
        <v>33</v>
      </c>
      <c r="G138" s="1165"/>
      <c r="H138" s="1165"/>
      <c r="I138" s="1165"/>
      <c r="J138" s="1165"/>
      <c r="K138" s="1165"/>
      <c r="L138" s="1165"/>
      <c r="M138" s="1165"/>
      <c r="N138" s="1165"/>
      <c r="O138" s="1165"/>
      <c r="P138" s="1165"/>
      <c r="Q138" s="1165"/>
      <c r="R138" s="1165"/>
      <c r="S138" s="1165"/>
      <c r="T138" s="1165"/>
      <c r="U138" s="1165"/>
      <c r="V138" s="1165"/>
      <c r="W138" s="128"/>
      <c r="X138" s="407"/>
      <c r="Y138" s="753">
        <f>+Y137</f>
        <v>467089000</v>
      </c>
      <c r="Z138" s="753">
        <f>+Z137</f>
        <v>0</v>
      </c>
      <c r="AA138" s="753"/>
      <c r="AB138" s="753">
        <f>+Y138+Z138+AA138</f>
        <v>467089000</v>
      </c>
      <c r="AC138" s="100"/>
      <c r="AD138" s="100"/>
      <c r="AE138" s="100"/>
      <c r="AF138" s="100"/>
      <c r="AG138" s="100"/>
      <c r="AH138" s="100"/>
      <c r="AI138" s="100"/>
      <c r="AJ138" s="100"/>
      <c r="AK138" s="100"/>
      <c r="AL138" s="100"/>
      <c r="AM138" s="100"/>
      <c r="AN138" s="100"/>
      <c r="AO138" s="100"/>
      <c r="AP138" s="100">
        <f>+AP137</f>
        <v>467089000</v>
      </c>
      <c r="AQ138" s="100"/>
      <c r="AR138" s="100"/>
      <c r="AS138" s="100"/>
      <c r="AT138" s="859"/>
      <c r="AU138" s="859"/>
      <c r="AV138" s="448"/>
      <c r="AW138" s="448"/>
      <c r="AX138" s="448"/>
      <c r="AY138" s="448"/>
      <c r="AZ138" s="1005"/>
      <c r="BA138" s="448"/>
      <c r="BB138" s="448"/>
      <c r="BC138" s="448"/>
      <c r="BD138" s="448"/>
      <c r="BE138" s="448"/>
      <c r="BF138" s="448"/>
    </row>
    <row r="139" spans="1:16379" ht="27.75" customHeight="1" x14ac:dyDescent="0.2">
      <c r="A139" s="1166" t="s">
        <v>305</v>
      </c>
      <c r="B139" s="1166"/>
      <c r="C139" s="1166"/>
      <c r="D139" s="1166"/>
      <c r="E139" s="1166"/>
      <c r="F139" s="1166"/>
      <c r="G139" s="1166"/>
      <c r="H139" s="1166"/>
      <c r="I139" s="1166"/>
      <c r="J139" s="1166"/>
      <c r="K139" s="1166"/>
      <c r="L139" s="1166"/>
      <c r="M139" s="1166"/>
      <c r="N139" s="1166"/>
      <c r="O139" s="1166"/>
      <c r="P139" s="1166"/>
      <c r="Q139" s="1166"/>
      <c r="R139" s="1166"/>
      <c r="S139" s="1166"/>
      <c r="T139" s="1166"/>
      <c r="U139" s="1166"/>
      <c r="V139" s="1166"/>
      <c r="W139" s="130"/>
      <c r="X139" s="413"/>
      <c r="Y139" s="757">
        <f>+Y109+Y115+Y138</f>
        <v>1680598000</v>
      </c>
      <c r="Z139" s="757">
        <f>+Z109+Z115+Z138</f>
        <v>2491565200</v>
      </c>
      <c r="AA139" s="757"/>
      <c r="AB139" s="757">
        <f t="shared" si="32"/>
        <v>4172163200</v>
      </c>
      <c r="AC139" s="18"/>
      <c r="AD139" s="18"/>
      <c r="AE139" s="18"/>
      <c r="AF139" s="18"/>
      <c r="AG139" s="18"/>
      <c r="AH139" s="18"/>
      <c r="AI139" s="18"/>
      <c r="AJ139" s="18"/>
      <c r="AK139" s="18"/>
      <c r="AL139" s="18"/>
      <c r="AM139" s="18"/>
      <c r="AN139" s="18"/>
      <c r="AO139" s="18"/>
      <c r="AP139" s="18">
        <f>+AP138+AP115+AP109</f>
        <v>1392671274</v>
      </c>
      <c r="AQ139" s="18"/>
      <c r="AR139" s="18"/>
      <c r="AS139" s="18"/>
      <c r="AT139" s="863"/>
      <c r="AU139" s="863"/>
      <c r="AV139" s="449"/>
      <c r="AW139" s="449"/>
      <c r="AX139" s="449"/>
      <c r="AY139" s="449"/>
      <c r="AZ139" s="1007"/>
      <c r="BA139" s="449"/>
      <c r="BB139" s="449"/>
      <c r="BC139" s="449"/>
      <c r="BD139" s="449"/>
      <c r="BE139" s="449"/>
      <c r="BF139" s="449"/>
    </row>
    <row r="140" spans="1:16379" ht="18.75" customHeight="1" x14ac:dyDescent="0.2">
      <c r="A140" s="1167" t="s">
        <v>306</v>
      </c>
      <c r="B140" s="1168"/>
      <c r="C140" s="1168"/>
      <c r="D140" s="1168"/>
      <c r="E140" s="1168"/>
      <c r="F140" s="1168"/>
      <c r="G140" s="1168"/>
      <c r="H140" s="1168"/>
      <c r="I140" s="1168"/>
      <c r="J140" s="1168"/>
      <c r="K140" s="1168"/>
      <c r="L140" s="1168"/>
      <c r="M140" s="1168"/>
      <c r="N140" s="1168"/>
      <c r="O140" s="1168"/>
      <c r="P140" s="1168"/>
      <c r="Q140" s="1168"/>
      <c r="R140" s="1168"/>
      <c r="S140" s="1168"/>
      <c r="T140" s="1168"/>
      <c r="U140" s="1168"/>
      <c r="V140" s="1169"/>
      <c r="W140" s="226"/>
      <c r="X140" s="226"/>
      <c r="Y140" s="758">
        <f>+Y72+Y139</f>
        <v>3007000000</v>
      </c>
      <c r="Z140" s="758">
        <f>+Z72+Z139</f>
        <v>3388758128</v>
      </c>
      <c r="AA140" s="759"/>
      <c r="AB140" s="759">
        <f>+Y140+Z140+AA140</f>
        <v>6395758128</v>
      </c>
      <c r="AC140" s="108"/>
      <c r="AD140" s="108"/>
      <c r="AE140" s="108"/>
      <c r="AF140" s="108"/>
      <c r="AG140" s="108"/>
      <c r="AH140" s="108"/>
      <c r="AI140" s="108"/>
      <c r="AJ140" s="108"/>
      <c r="AK140" s="108"/>
      <c r="AL140" s="108"/>
      <c r="AM140" s="108"/>
      <c r="AN140" s="108"/>
      <c r="AO140" s="108"/>
      <c r="AP140" s="108">
        <f>+AP139+AP72</f>
        <v>2320949484</v>
      </c>
      <c r="AQ140" s="108"/>
      <c r="AR140" s="108"/>
      <c r="AS140" s="108"/>
      <c r="AT140" s="862"/>
      <c r="AU140" s="862"/>
      <c r="AV140" s="862"/>
      <c r="AW140" s="862"/>
      <c r="AX140" s="862"/>
      <c r="AY140" s="862"/>
      <c r="AZ140" s="862"/>
      <c r="BA140" s="862"/>
      <c r="BB140" s="862"/>
      <c r="BC140" s="862"/>
      <c r="BD140" s="862"/>
      <c r="BE140" s="862"/>
      <c r="BF140" s="862"/>
    </row>
    <row r="141" spans="1:16379" ht="62.25" customHeight="1" x14ac:dyDescent="0.25">
      <c r="A141" s="7"/>
      <c r="B141" s="1162" t="s">
        <v>87</v>
      </c>
      <c r="C141" s="1162"/>
      <c r="D141" s="1162"/>
      <c r="E141" s="1162"/>
      <c r="F141" s="1162"/>
      <c r="G141" s="244"/>
      <c r="H141" s="774" t="s">
        <v>108659</v>
      </c>
      <c r="I141" s="1162" t="s">
        <v>108130</v>
      </c>
      <c r="J141" s="1162"/>
      <c r="K141" s="1162"/>
      <c r="L141" s="1162"/>
      <c r="M141" s="1162"/>
      <c r="N141" s="236"/>
      <c r="O141" s="1175" t="s">
        <v>85</v>
      </c>
      <c r="P141" s="1175"/>
      <c r="Q141" s="1175"/>
      <c r="R141" s="1175"/>
      <c r="S141" s="237"/>
      <c r="T141" s="238"/>
      <c r="U141" s="238"/>
      <c r="V141" s="238"/>
      <c r="W141" s="1175" t="s">
        <v>109</v>
      </c>
      <c r="X141" s="1175"/>
      <c r="Y141" s="1175"/>
      <c r="Z141" s="1175"/>
      <c r="AA141" s="760"/>
      <c r="AB141" s="763"/>
      <c r="AT141" s="864"/>
      <c r="AU141" s="628"/>
      <c r="AV141" s="548"/>
      <c r="AW141" s="548"/>
      <c r="AY141" s="548"/>
      <c r="AZ141" s="548"/>
      <c r="BA141" s="548"/>
      <c r="BB141" s="548"/>
      <c r="BC141" s="548"/>
      <c r="BD141" s="548"/>
      <c r="BE141" s="548"/>
      <c r="BF141" s="548"/>
      <c r="BG141" s="548"/>
    </row>
    <row r="142" spans="1:16379" ht="22.5" customHeight="1" x14ac:dyDescent="0.25">
      <c r="B142" s="227"/>
      <c r="C142" s="239" t="s">
        <v>86</v>
      </c>
      <c r="D142" s="239"/>
      <c r="E142" s="239"/>
      <c r="F142" s="240"/>
      <c r="G142" s="240"/>
      <c r="H142" s="6" t="s">
        <v>108658</v>
      </c>
      <c r="I142" s="1158" t="s">
        <v>55</v>
      </c>
      <c r="J142" s="1158"/>
      <c r="K142" s="1158"/>
      <c r="L142" s="1158"/>
      <c r="M142" s="1158"/>
      <c r="N142" s="235"/>
      <c r="O142" s="1158" t="s">
        <v>3</v>
      </c>
      <c r="P142" s="1158"/>
      <c r="Q142" s="1158"/>
      <c r="R142" s="1158"/>
      <c r="S142" s="237"/>
      <c r="T142" s="238"/>
      <c r="U142" s="238"/>
      <c r="V142" s="238"/>
      <c r="W142" s="1158" t="s">
        <v>110</v>
      </c>
      <c r="X142" s="1158"/>
      <c r="Y142" s="1158"/>
      <c r="Z142" s="1158"/>
      <c r="AA142" s="760"/>
      <c r="AB142" s="760"/>
      <c r="AT142" s="1308"/>
      <c r="AU142" s="857"/>
      <c r="AV142" s="36"/>
      <c r="AZ142" s="6"/>
      <c r="BA142" s="36"/>
      <c r="BB142" s="36"/>
    </row>
    <row r="143" spans="1:16379" ht="13.5" customHeight="1" x14ac:dyDescent="0.25">
      <c r="C143" s="235"/>
      <c r="D143" s="235"/>
      <c r="E143" s="235"/>
      <c r="F143" s="235"/>
      <c r="G143" s="588"/>
      <c r="H143" s="36"/>
      <c r="I143" s="241"/>
      <c r="J143" s="235"/>
      <c r="K143" s="235"/>
      <c r="L143" s="235"/>
      <c r="M143" s="235"/>
      <c r="N143" s="235"/>
      <c r="O143" s="235"/>
      <c r="P143" s="235"/>
      <c r="Q143" s="770"/>
      <c r="R143" s="237"/>
      <c r="S143" s="237"/>
      <c r="T143" s="238"/>
      <c r="U143" s="238"/>
      <c r="V143" s="238"/>
      <c r="W143" s="238"/>
      <c r="X143" s="238"/>
      <c r="Y143" s="760"/>
      <c r="Z143" s="760"/>
      <c r="AA143" s="760"/>
      <c r="AB143" s="760"/>
      <c r="AT143" s="864"/>
      <c r="AW143" s="242"/>
    </row>
    <row r="144" spans="1:16379" ht="62.25" customHeight="1" x14ac:dyDescent="0.2">
      <c r="A144" s="7"/>
      <c r="B144" s="7"/>
      <c r="C144" s="7"/>
      <c r="D144" s="7"/>
      <c r="E144" s="7"/>
      <c r="F144" s="1"/>
      <c r="G144" s="1"/>
      <c r="H144" s="30"/>
      <c r="I144" s="29"/>
      <c r="J144" s="13"/>
      <c r="K144" s="13"/>
      <c r="L144" s="13"/>
      <c r="M144" s="12"/>
      <c r="N144" s="12"/>
      <c r="O144" s="12"/>
      <c r="P144" s="12"/>
      <c r="Q144" s="764"/>
      <c r="R144" s="12"/>
      <c r="S144" s="12"/>
      <c r="T144" s="8"/>
      <c r="U144" s="8"/>
      <c r="V144" s="8"/>
      <c r="W144" s="8"/>
      <c r="X144" s="8"/>
      <c r="Y144" s="760"/>
      <c r="Z144" s="760"/>
      <c r="AA144" s="760"/>
      <c r="AB144" s="547"/>
      <c r="AC144" s="547">
        <f t="shared" ref="AC144:AS144" si="40">SUBTOTAL(9,AC21:AC136)</f>
        <v>4988953</v>
      </c>
      <c r="AD144" s="547">
        <f t="shared" si="40"/>
        <v>79594250.599999994</v>
      </c>
      <c r="AE144" s="547">
        <f t="shared" si="40"/>
        <v>406869230</v>
      </c>
      <c r="AF144" s="547">
        <f t="shared" si="40"/>
        <v>234841758.40000001</v>
      </c>
      <c r="AG144" s="547">
        <f t="shared" si="40"/>
        <v>282704950</v>
      </c>
      <c r="AH144" s="547">
        <f t="shared" si="40"/>
        <v>323272058.5</v>
      </c>
      <c r="AI144" s="547">
        <f t="shared" si="40"/>
        <v>554228872.79999995</v>
      </c>
      <c r="AJ144" s="547">
        <f t="shared" si="40"/>
        <v>176684839</v>
      </c>
      <c r="AK144" s="547">
        <f t="shared" si="40"/>
        <v>283243547.5</v>
      </c>
      <c r="AL144" s="547">
        <f t="shared" si="40"/>
        <v>247137733</v>
      </c>
      <c r="AM144" s="547">
        <f t="shared" si="40"/>
        <v>317651942.80000001</v>
      </c>
      <c r="AN144" s="547">
        <f t="shared" si="40"/>
        <v>594602404.39999998</v>
      </c>
      <c r="AO144" s="547">
        <f t="shared" si="40"/>
        <v>8831364</v>
      </c>
      <c r="AP144" s="547">
        <f t="shared" si="40"/>
        <v>6372063662</v>
      </c>
      <c r="AQ144" s="547">
        <f t="shared" si="40"/>
        <v>0</v>
      </c>
      <c r="AR144" s="547">
        <f t="shared" si="40"/>
        <v>0</v>
      </c>
      <c r="AS144" s="547">
        <f t="shared" si="40"/>
        <v>0</v>
      </c>
      <c r="AT144" s="864"/>
    </row>
    <row r="145" spans="1:51" ht="62.25" customHeight="1" x14ac:dyDescent="0.2">
      <c r="A145" s="7"/>
      <c r="B145" s="7"/>
      <c r="C145" s="7"/>
      <c r="D145" s="7"/>
      <c r="E145" s="7"/>
      <c r="F145" s="1"/>
      <c r="G145" s="1"/>
      <c r="H145" s="30"/>
      <c r="I145" s="29"/>
      <c r="J145" s="13"/>
      <c r="K145" s="13"/>
      <c r="L145" s="13"/>
      <c r="M145" s="12"/>
      <c r="N145" s="12"/>
      <c r="O145" s="12"/>
      <c r="P145" s="12"/>
      <c r="Q145" s="764"/>
      <c r="R145" s="12"/>
      <c r="S145" s="12"/>
      <c r="T145" s="8"/>
      <c r="U145" s="8"/>
      <c r="V145" s="8"/>
      <c r="W145" s="8"/>
      <c r="X145" s="8"/>
      <c r="Y145" s="760"/>
      <c r="Z145" s="760"/>
      <c r="AA145" s="760"/>
      <c r="AB145" s="760"/>
      <c r="AT145" s="864"/>
    </row>
    <row r="146" spans="1:51" ht="62.25" customHeight="1" x14ac:dyDescent="0.2">
      <c r="A146" s="7"/>
      <c r="B146" s="7"/>
      <c r="C146" s="7"/>
      <c r="D146" s="7"/>
      <c r="E146" s="7"/>
      <c r="F146" s="1"/>
      <c r="G146" s="1"/>
      <c r="H146" s="30"/>
      <c r="I146" s="29"/>
      <c r="J146" s="13"/>
      <c r="K146" s="13"/>
      <c r="L146" s="13"/>
      <c r="M146" s="12"/>
      <c r="N146" s="12"/>
      <c r="O146" s="12"/>
      <c r="P146" s="12"/>
      <c r="Q146" s="764"/>
      <c r="R146" s="12"/>
      <c r="S146" s="12"/>
      <c r="T146" s="8"/>
      <c r="U146" s="8"/>
      <c r="V146" s="8"/>
      <c r="W146" s="8"/>
      <c r="X146" s="8"/>
      <c r="Y146" s="760"/>
      <c r="Z146" s="760"/>
      <c r="AA146" s="760"/>
      <c r="AB146" s="760"/>
      <c r="AY146" s="800"/>
    </row>
    <row r="147" spans="1:51" ht="62.25" customHeight="1" x14ac:dyDescent="0.2">
      <c r="A147" s="7"/>
      <c r="B147" s="7"/>
      <c r="C147" s="7"/>
      <c r="D147" s="7"/>
      <c r="E147" s="7"/>
      <c r="F147" s="1"/>
      <c r="G147" s="1"/>
      <c r="H147" s="30"/>
      <c r="I147" s="29"/>
      <c r="J147" s="13"/>
      <c r="K147" s="13"/>
      <c r="L147" s="13"/>
      <c r="M147" s="12"/>
      <c r="N147" s="12"/>
      <c r="O147" s="12"/>
      <c r="P147" s="12"/>
      <c r="Q147" s="764"/>
      <c r="R147" s="12"/>
      <c r="S147" s="12"/>
      <c r="T147" s="8"/>
      <c r="U147" s="8"/>
      <c r="V147" s="8"/>
      <c r="W147" s="8"/>
      <c r="X147" s="8"/>
      <c r="Y147" s="760"/>
      <c r="Z147" s="760"/>
      <c r="AA147" s="760"/>
      <c r="AB147" s="760"/>
      <c r="AT147" s="1309"/>
      <c r="AY147" s="242"/>
    </row>
    <row r="148" spans="1:51" ht="62.25" customHeight="1" x14ac:dyDescent="0.2">
      <c r="A148" s="7"/>
      <c r="B148" s="7"/>
      <c r="C148" s="7"/>
      <c r="D148" s="7"/>
      <c r="E148" s="7"/>
      <c r="F148" s="1"/>
      <c r="G148" s="1"/>
      <c r="H148" s="30"/>
      <c r="I148" s="29"/>
      <c r="J148" s="13"/>
      <c r="K148" s="13"/>
      <c r="L148" s="13"/>
      <c r="M148" s="12"/>
      <c r="N148" s="12"/>
      <c r="O148" s="12"/>
      <c r="P148" s="12"/>
      <c r="Q148" s="764"/>
      <c r="R148" s="12"/>
      <c r="S148" s="12"/>
      <c r="T148" s="8"/>
      <c r="U148" s="8"/>
      <c r="V148" s="8"/>
      <c r="W148" s="8"/>
      <c r="X148" s="8"/>
      <c r="Y148" s="760">
        <f>SUBTOTAL(9,Y21:Y136)</f>
        <v>8828339000</v>
      </c>
      <c r="Z148" s="760">
        <f>SUBTOTAL(9,Z21:Z136)</f>
        <v>11063467312</v>
      </c>
      <c r="AA148" s="760">
        <f>SUBTOTAL(9,AA21:AA136)</f>
        <v>0</v>
      </c>
      <c r="AB148" s="760">
        <f>SUBTOTAL(9,AB21:AB136)</f>
        <v>19872846405</v>
      </c>
      <c r="AT148" s="864">
        <f>SUBTOTAL(9,AT15:AT136)</f>
        <v>5987440807</v>
      </c>
      <c r="AU148" s="864">
        <f>SUBTOTAL(9,AU15:AU136)</f>
        <v>1239975181</v>
      </c>
      <c r="AV148" s="547">
        <f>SUBTOTAL(9,AV15:AV136)</f>
        <v>2892275819</v>
      </c>
      <c r="AW148" s="547">
        <f>SUBTOTAL(9,AW15:AW136)</f>
        <v>3095164988</v>
      </c>
      <c r="AX148" s="547">
        <f>SUBTOTAL(9,AX21:AX136)</f>
        <v>0</v>
      </c>
      <c r="AY148" s="547">
        <f>SUBTOTAL(9,AY15:AY136)</f>
        <v>4347461583</v>
      </c>
    </row>
    <row r="149" spans="1:51" ht="62.25" customHeight="1" x14ac:dyDescent="0.2">
      <c r="A149" s="7"/>
      <c r="B149" s="7"/>
      <c r="C149" s="7"/>
      <c r="D149" s="7"/>
      <c r="E149" s="7"/>
      <c r="F149" s="1"/>
      <c r="G149" s="1"/>
      <c r="H149" s="30"/>
      <c r="I149" s="29"/>
      <c r="J149" s="13"/>
      <c r="K149" s="13"/>
      <c r="L149" s="13"/>
      <c r="M149" s="12"/>
      <c r="N149" s="12"/>
      <c r="O149" s="12"/>
      <c r="P149" s="12"/>
      <c r="Q149" s="764"/>
      <c r="R149" s="12"/>
      <c r="S149" s="12"/>
      <c r="T149" s="8"/>
      <c r="U149" s="8"/>
      <c r="V149" s="8"/>
      <c r="W149" s="8"/>
      <c r="X149" s="8"/>
      <c r="Y149" s="760"/>
      <c r="Z149" s="760"/>
      <c r="AA149" s="760"/>
      <c r="AB149" s="760"/>
      <c r="AT149" s="864">
        <v>381185188</v>
      </c>
      <c r="AY149" s="547">
        <f>SUBTOTAL(9,AY15:AY136)</f>
        <v>4347461583</v>
      </c>
    </row>
    <row r="150" spans="1:51" ht="62.25" customHeight="1" x14ac:dyDescent="0.2">
      <c r="A150" s="7"/>
      <c r="B150" s="7"/>
      <c r="C150" s="7"/>
      <c r="D150" s="7"/>
      <c r="E150" s="7"/>
      <c r="F150" s="1"/>
      <c r="G150" s="1"/>
      <c r="H150" s="30"/>
      <c r="I150" s="29"/>
      <c r="J150" s="13"/>
      <c r="K150" s="13"/>
      <c r="L150" s="13"/>
      <c r="M150" s="12"/>
      <c r="N150" s="12"/>
      <c r="O150" s="12"/>
      <c r="P150" s="12"/>
      <c r="Q150" s="764"/>
      <c r="R150" s="12"/>
      <c r="S150" s="12"/>
      <c r="T150" s="8"/>
      <c r="U150" s="8"/>
      <c r="V150" s="8"/>
      <c r="W150" s="8"/>
      <c r="X150" s="8"/>
      <c r="Y150" s="760"/>
      <c r="Z150" s="760"/>
      <c r="AA150" s="760"/>
      <c r="AB150" s="760"/>
      <c r="AT150" s="864">
        <f>AT149-AT148</f>
        <v>-5606255619</v>
      </c>
      <c r="AY150" s="804"/>
    </row>
    <row r="151" spans="1:51" ht="62.25" customHeight="1" x14ac:dyDescent="0.2">
      <c r="A151" s="7"/>
      <c r="B151" s="7"/>
      <c r="C151" s="7"/>
      <c r="D151" s="7"/>
      <c r="E151" s="7"/>
      <c r="F151" s="1"/>
      <c r="G151" s="1"/>
      <c r="H151" s="30"/>
      <c r="I151" s="29"/>
      <c r="J151" s="13"/>
      <c r="K151" s="13"/>
      <c r="L151" s="13"/>
      <c r="M151" s="12"/>
      <c r="N151" s="12"/>
      <c r="O151" s="12"/>
      <c r="P151" s="12"/>
      <c r="Q151" s="764"/>
      <c r="R151" s="12"/>
      <c r="S151" s="12"/>
      <c r="T151" s="8"/>
      <c r="U151" s="8"/>
      <c r="V151" s="8"/>
      <c r="W151" s="8"/>
      <c r="X151" s="8"/>
      <c r="Y151" s="760"/>
      <c r="Z151" s="760"/>
      <c r="AA151" s="760"/>
      <c r="AB151" s="760"/>
    </row>
    <row r="152" spans="1:51" ht="62.25" customHeight="1" x14ac:dyDescent="0.2">
      <c r="A152" s="7"/>
      <c r="B152" s="7"/>
      <c r="C152" s="7"/>
      <c r="D152" s="7"/>
      <c r="E152" s="7"/>
      <c r="F152" s="1"/>
      <c r="G152" s="1"/>
      <c r="H152" s="30"/>
      <c r="I152" s="29"/>
      <c r="J152" s="13"/>
      <c r="K152" s="13"/>
      <c r="L152" s="13"/>
      <c r="M152" s="12"/>
      <c r="N152" s="12"/>
      <c r="O152" s="12"/>
      <c r="P152" s="12"/>
      <c r="Q152" s="764"/>
      <c r="R152" s="12"/>
      <c r="S152" s="12"/>
      <c r="T152" s="8"/>
      <c r="U152" s="8"/>
      <c r="V152" s="8"/>
      <c r="W152" s="8"/>
      <c r="X152" s="8"/>
      <c r="Y152" s="760"/>
      <c r="Z152" s="760"/>
      <c r="AA152" s="760"/>
      <c r="AB152" s="760"/>
    </row>
    <row r="153" spans="1:51" ht="62.25" customHeight="1" x14ac:dyDescent="0.2">
      <c r="A153" s="7"/>
      <c r="B153" s="7"/>
      <c r="C153" s="7"/>
      <c r="D153" s="7"/>
      <c r="E153" s="7"/>
      <c r="F153" s="1"/>
      <c r="G153" s="1"/>
      <c r="H153" s="30"/>
      <c r="I153" s="29"/>
      <c r="J153" s="13"/>
      <c r="K153" s="13"/>
      <c r="L153" s="13"/>
      <c r="M153" s="12"/>
      <c r="N153" s="12"/>
      <c r="O153" s="12"/>
      <c r="P153" s="12"/>
      <c r="Q153" s="764"/>
      <c r="R153" s="12"/>
      <c r="S153" s="12"/>
      <c r="T153" s="8"/>
      <c r="U153" s="8"/>
      <c r="V153" s="8"/>
      <c r="W153" s="8"/>
      <c r="X153" s="8"/>
      <c r="Y153" s="760"/>
      <c r="Z153" s="760"/>
      <c r="AA153" s="760"/>
      <c r="AB153" s="760"/>
    </row>
    <row r="154" spans="1:51" ht="62.25" customHeight="1" x14ac:dyDescent="0.2">
      <c r="A154" s="7"/>
      <c r="B154" s="7"/>
      <c r="C154" s="7"/>
      <c r="D154" s="7"/>
      <c r="E154" s="7"/>
      <c r="F154" s="1"/>
      <c r="G154" s="1"/>
      <c r="H154" s="30"/>
      <c r="I154" s="29"/>
      <c r="J154" s="13"/>
      <c r="K154" s="13"/>
      <c r="L154" s="13"/>
      <c r="M154" s="12"/>
      <c r="N154" s="12"/>
      <c r="O154" s="12"/>
      <c r="P154" s="12"/>
      <c r="Q154" s="764"/>
      <c r="R154" s="12"/>
      <c r="S154" s="12"/>
      <c r="T154" s="8"/>
      <c r="U154" s="8"/>
      <c r="V154" s="8"/>
      <c r="W154" s="8"/>
      <c r="X154" s="8"/>
      <c r="Y154" s="760"/>
      <c r="Z154" s="760"/>
      <c r="AA154" s="760"/>
      <c r="AB154" s="760"/>
    </row>
    <row r="155" spans="1:51" ht="62.25" customHeight="1" x14ac:dyDescent="0.2">
      <c r="A155" s="7"/>
      <c r="B155" s="7"/>
      <c r="C155" s="7"/>
      <c r="D155" s="7"/>
      <c r="E155" s="7"/>
      <c r="F155" s="1"/>
      <c r="G155" s="1"/>
      <c r="H155" s="30"/>
      <c r="I155" s="29"/>
      <c r="J155" s="13"/>
      <c r="K155" s="13"/>
      <c r="L155" s="13"/>
      <c r="M155" s="12"/>
      <c r="N155" s="12"/>
      <c r="O155" s="12"/>
      <c r="P155" s="12"/>
      <c r="Q155" s="764"/>
      <c r="R155" s="12"/>
      <c r="S155" s="12"/>
      <c r="T155" s="8"/>
      <c r="U155" s="8"/>
      <c r="V155" s="8"/>
      <c r="W155" s="8"/>
      <c r="X155" s="8"/>
      <c r="Y155" s="760"/>
      <c r="Z155" s="760"/>
      <c r="AA155" s="760"/>
      <c r="AB155" s="760"/>
    </row>
    <row r="156" spans="1:51" ht="62.25" customHeight="1" x14ac:dyDescent="0.2">
      <c r="A156" s="7"/>
      <c r="B156" s="7"/>
      <c r="C156" s="7"/>
      <c r="D156" s="7"/>
      <c r="E156" s="7"/>
      <c r="F156" s="1"/>
      <c r="G156" s="1"/>
      <c r="H156" s="30"/>
      <c r="I156" s="29"/>
      <c r="J156" s="13"/>
      <c r="K156" s="13"/>
      <c r="L156" s="13"/>
      <c r="M156" s="12"/>
      <c r="N156" s="12"/>
      <c r="O156" s="12"/>
      <c r="P156" s="12"/>
      <c r="Q156" s="764"/>
      <c r="R156" s="12"/>
      <c r="S156" s="12"/>
      <c r="T156" s="8"/>
      <c r="U156" s="8"/>
      <c r="V156" s="8"/>
      <c r="W156" s="8"/>
      <c r="X156" s="8"/>
      <c r="Y156" s="760"/>
      <c r="Z156" s="760"/>
      <c r="AA156" s="760"/>
      <c r="AB156" s="760"/>
    </row>
    <row r="157" spans="1:51" ht="62.25" customHeight="1" x14ac:dyDescent="0.2">
      <c r="A157" s="7"/>
      <c r="B157" s="7"/>
      <c r="C157" s="7"/>
      <c r="D157" s="7"/>
      <c r="E157" s="7"/>
      <c r="F157" s="1"/>
      <c r="G157" s="1"/>
      <c r="H157" s="30"/>
      <c r="I157" s="29"/>
      <c r="J157" s="13"/>
      <c r="K157" s="13"/>
      <c r="L157" s="13"/>
      <c r="M157" s="12"/>
      <c r="N157" s="12"/>
      <c r="O157" s="12"/>
      <c r="P157" s="12"/>
      <c r="Q157" s="764"/>
      <c r="R157" s="12"/>
      <c r="S157" s="12"/>
      <c r="T157" s="8"/>
      <c r="U157" s="8"/>
      <c r="V157" s="8"/>
      <c r="W157" s="8"/>
      <c r="X157" s="8"/>
      <c r="Y157" s="760"/>
      <c r="Z157" s="760"/>
      <c r="AA157" s="760"/>
      <c r="AB157" s="760"/>
    </row>
    <row r="158" spans="1:51" ht="62.25" customHeight="1" x14ac:dyDescent="0.2">
      <c r="A158" s="7"/>
      <c r="B158" s="7"/>
      <c r="C158" s="7"/>
      <c r="D158" s="7"/>
      <c r="E158" s="7"/>
      <c r="F158" s="1"/>
      <c r="G158" s="1"/>
      <c r="H158" s="30"/>
      <c r="I158" s="29"/>
      <c r="J158" s="13"/>
      <c r="K158" s="13"/>
      <c r="L158" s="13"/>
      <c r="M158" s="12"/>
      <c r="N158" s="12"/>
      <c r="O158" s="12"/>
      <c r="P158" s="12"/>
      <c r="Q158" s="764"/>
      <c r="R158" s="12"/>
      <c r="S158" s="12"/>
      <c r="T158" s="8"/>
      <c r="U158" s="8"/>
      <c r="V158" s="8"/>
      <c r="W158" s="8"/>
      <c r="X158" s="8"/>
      <c r="Y158" s="760"/>
      <c r="Z158" s="760"/>
      <c r="AA158" s="760"/>
      <c r="AB158" s="760"/>
    </row>
    <row r="159" spans="1:51" ht="62.25" customHeight="1" x14ac:dyDescent="0.2">
      <c r="A159" s="7"/>
      <c r="B159" s="7"/>
      <c r="C159" s="7"/>
      <c r="D159" s="7"/>
      <c r="E159" s="7"/>
      <c r="F159" s="1"/>
      <c r="G159" s="1"/>
      <c r="H159" s="30"/>
      <c r="I159" s="29"/>
      <c r="J159" s="13"/>
      <c r="K159" s="13"/>
      <c r="L159" s="13"/>
      <c r="M159" s="12"/>
      <c r="N159" s="12"/>
      <c r="O159" s="12"/>
      <c r="P159" s="12"/>
      <c r="Q159" s="764"/>
      <c r="R159" s="12"/>
      <c r="S159" s="12"/>
      <c r="T159" s="8"/>
      <c r="U159" s="8"/>
      <c r="V159" s="8"/>
      <c r="W159" s="8"/>
      <c r="X159" s="8"/>
      <c r="Y159" s="760"/>
      <c r="Z159" s="760"/>
      <c r="AA159" s="760"/>
      <c r="AB159" s="760"/>
    </row>
    <row r="160" spans="1:51" ht="62.25" customHeight="1" x14ac:dyDescent="0.2">
      <c r="A160" s="7"/>
      <c r="B160" s="7"/>
      <c r="C160" s="7"/>
      <c r="D160" s="7"/>
      <c r="E160" s="7"/>
      <c r="F160" s="1"/>
      <c r="G160" s="1"/>
      <c r="H160" s="30"/>
      <c r="I160" s="29"/>
      <c r="J160" s="13"/>
      <c r="K160" s="13"/>
      <c r="L160" s="13"/>
      <c r="M160" s="12"/>
      <c r="N160" s="12"/>
      <c r="O160" s="12"/>
      <c r="P160" s="12"/>
      <c r="Q160" s="764"/>
      <c r="R160" s="12"/>
      <c r="S160" s="12"/>
      <c r="T160" s="8"/>
      <c r="U160" s="8"/>
      <c r="V160" s="8"/>
      <c r="W160" s="8"/>
      <c r="X160" s="8"/>
      <c r="Y160" s="760"/>
      <c r="Z160" s="760"/>
      <c r="AA160" s="760"/>
      <c r="AB160" s="760"/>
    </row>
    <row r="161" spans="1:28" ht="62.25" customHeight="1" x14ac:dyDescent="0.2">
      <c r="A161" s="7"/>
      <c r="B161" s="7"/>
      <c r="C161" s="7"/>
      <c r="D161" s="7"/>
      <c r="E161" s="7"/>
      <c r="F161" s="1"/>
      <c r="G161" s="1"/>
      <c r="H161" s="30"/>
      <c r="I161" s="29"/>
      <c r="J161" s="13"/>
      <c r="K161" s="13"/>
      <c r="L161" s="13"/>
      <c r="M161" s="12"/>
      <c r="N161" s="12"/>
      <c r="O161" s="12"/>
      <c r="P161" s="12"/>
      <c r="Q161" s="764"/>
      <c r="R161" s="12"/>
      <c r="S161" s="12"/>
      <c r="T161" s="8"/>
      <c r="U161" s="8"/>
      <c r="V161" s="8"/>
      <c r="W161" s="8"/>
      <c r="X161" s="8"/>
      <c r="Y161" s="760"/>
      <c r="Z161" s="760"/>
      <c r="AA161" s="760"/>
      <c r="AB161" s="760"/>
    </row>
    <row r="162" spans="1:28" ht="62.25" customHeight="1" x14ac:dyDescent="0.2">
      <c r="A162" s="7"/>
      <c r="B162" s="7"/>
      <c r="C162" s="7"/>
      <c r="D162" s="7"/>
      <c r="E162" s="7"/>
      <c r="F162" s="1"/>
      <c r="G162" s="1"/>
      <c r="H162" s="30"/>
      <c r="I162" s="29"/>
      <c r="J162" s="13"/>
      <c r="K162" s="13"/>
      <c r="L162" s="13"/>
      <c r="M162" s="12"/>
      <c r="N162" s="12"/>
      <c r="O162" s="12"/>
      <c r="P162" s="12"/>
      <c r="Q162" s="764"/>
      <c r="R162" s="12"/>
      <c r="S162" s="12"/>
      <c r="T162" s="8"/>
      <c r="U162" s="8"/>
      <c r="V162" s="8"/>
      <c r="W162" s="8"/>
      <c r="X162" s="8"/>
      <c r="Y162" s="760"/>
      <c r="Z162" s="760"/>
      <c r="AA162" s="760"/>
      <c r="AB162" s="760"/>
    </row>
    <row r="163" spans="1:28" ht="62.25" customHeight="1" x14ac:dyDescent="0.2">
      <c r="A163" s="7"/>
      <c r="B163" s="7"/>
      <c r="C163" s="7"/>
      <c r="D163" s="7"/>
      <c r="E163" s="7"/>
      <c r="F163" s="1"/>
      <c r="G163" s="1"/>
      <c r="H163" s="30"/>
      <c r="I163" s="29"/>
      <c r="J163" s="13"/>
      <c r="K163" s="13"/>
      <c r="L163" s="13"/>
      <c r="M163" s="12"/>
      <c r="N163" s="12"/>
      <c r="O163" s="12"/>
      <c r="P163" s="12"/>
      <c r="Q163" s="764"/>
      <c r="R163" s="12"/>
      <c r="S163" s="12"/>
      <c r="T163" s="8"/>
      <c r="U163" s="8"/>
      <c r="V163" s="8"/>
      <c r="W163" s="8"/>
      <c r="X163" s="8"/>
      <c r="Y163" s="760"/>
      <c r="Z163" s="760"/>
      <c r="AA163" s="760"/>
      <c r="AB163" s="760"/>
    </row>
    <row r="164" spans="1:28" ht="62.25" customHeight="1" x14ac:dyDescent="0.2">
      <c r="A164" s="7"/>
      <c r="B164" s="7"/>
      <c r="C164" s="7"/>
      <c r="D164" s="7"/>
      <c r="E164" s="7"/>
      <c r="F164" s="1"/>
      <c r="G164" s="1"/>
      <c r="H164" s="30"/>
      <c r="I164" s="29"/>
      <c r="J164" s="13"/>
      <c r="K164" s="13"/>
      <c r="L164" s="13"/>
      <c r="M164" s="12"/>
      <c r="N164" s="12"/>
      <c r="O164" s="12"/>
      <c r="P164" s="12"/>
      <c r="Q164" s="764"/>
      <c r="R164" s="12"/>
      <c r="S164" s="12"/>
      <c r="T164" s="8"/>
      <c r="U164" s="8"/>
      <c r="V164" s="8"/>
      <c r="W164" s="8"/>
      <c r="X164" s="8"/>
      <c r="Y164" s="760"/>
      <c r="Z164" s="760"/>
      <c r="AA164" s="760"/>
      <c r="AB164" s="760"/>
    </row>
    <row r="165" spans="1:28" ht="62.25" customHeight="1" x14ac:dyDescent="0.2">
      <c r="A165" s="7"/>
      <c r="B165" s="7"/>
      <c r="C165" s="7"/>
      <c r="D165" s="7"/>
      <c r="E165" s="7"/>
      <c r="F165" s="1"/>
      <c r="G165" s="1"/>
      <c r="H165" s="30"/>
      <c r="I165" s="29"/>
      <c r="J165" s="13"/>
      <c r="K165" s="13"/>
      <c r="L165" s="13"/>
      <c r="M165" s="12"/>
      <c r="N165" s="12"/>
      <c r="O165" s="12"/>
      <c r="P165" s="12"/>
      <c r="Q165" s="764"/>
      <c r="R165" s="12"/>
      <c r="S165" s="12"/>
      <c r="T165" s="8"/>
      <c r="U165" s="8"/>
      <c r="V165" s="8"/>
      <c r="W165" s="8"/>
      <c r="X165" s="8"/>
      <c r="Y165" s="760"/>
      <c r="Z165" s="760"/>
      <c r="AA165" s="760"/>
      <c r="AB165" s="760"/>
    </row>
    <row r="166" spans="1:28" ht="62.25" customHeight="1" x14ac:dyDescent="0.2">
      <c r="A166" s="7"/>
      <c r="B166" s="7"/>
      <c r="C166" s="7"/>
      <c r="D166" s="7"/>
      <c r="E166" s="7"/>
      <c r="F166" s="1"/>
      <c r="G166" s="1"/>
      <c r="H166" s="30"/>
      <c r="I166" s="29"/>
      <c r="J166" s="13"/>
      <c r="K166" s="13"/>
      <c r="L166" s="13"/>
      <c r="M166" s="12"/>
      <c r="N166" s="12"/>
      <c r="O166" s="12"/>
      <c r="P166" s="12"/>
      <c r="Q166" s="764"/>
      <c r="R166" s="12"/>
      <c r="S166" s="12"/>
      <c r="T166" s="8"/>
      <c r="U166" s="8"/>
      <c r="V166" s="8"/>
      <c r="W166" s="8"/>
      <c r="X166" s="8"/>
      <c r="Y166" s="760"/>
      <c r="Z166" s="760"/>
      <c r="AA166" s="760"/>
      <c r="AB166" s="760"/>
    </row>
    <row r="167" spans="1:28" ht="62.25" customHeight="1" x14ac:dyDescent="0.2">
      <c r="A167" s="7"/>
      <c r="B167" s="7"/>
      <c r="C167" s="7"/>
      <c r="D167" s="7"/>
      <c r="E167" s="7"/>
      <c r="F167" s="1"/>
      <c r="G167" s="1"/>
      <c r="H167" s="30"/>
      <c r="I167" s="29"/>
      <c r="J167" s="13"/>
      <c r="K167" s="13"/>
      <c r="L167" s="13"/>
      <c r="M167" s="12"/>
      <c r="N167" s="12"/>
      <c r="O167" s="12"/>
      <c r="P167" s="12"/>
      <c r="Q167" s="764"/>
      <c r="R167" s="12"/>
      <c r="S167" s="12"/>
      <c r="T167" s="8"/>
      <c r="U167" s="8"/>
      <c r="V167" s="8"/>
      <c r="W167" s="8"/>
      <c r="X167" s="8"/>
      <c r="Y167" s="760"/>
      <c r="Z167" s="760"/>
      <c r="AA167" s="760"/>
      <c r="AB167" s="760"/>
    </row>
    <row r="168" spans="1:28" ht="62.25" customHeight="1" x14ac:dyDescent="0.2">
      <c r="A168" s="7"/>
      <c r="B168" s="7"/>
      <c r="C168" s="7"/>
      <c r="D168" s="7"/>
      <c r="E168" s="7"/>
      <c r="F168" s="1"/>
      <c r="G168" s="1"/>
      <c r="H168" s="30"/>
      <c r="I168" s="29"/>
      <c r="J168" s="13"/>
      <c r="K168" s="13"/>
      <c r="L168" s="13"/>
      <c r="M168" s="12"/>
      <c r="N168" s="12"/>
      <c r="O168" s="12"/>
      <c r="P168" s="12"/>
      <c r="Q168" s="764"/>
      <c r="R168" s="12"/>
      <c r="S168" s="12"/>
      <c r="T168" s="8"/>
      <c r="U168" s="8"/>
      <c r="V168" s="8"/>
      <c r="W168" s="8"/>
      <c r="X168" s="8"/>
      <c r="Y168" s="760"/>
      <c r="Z168" s="760"/>
      <c r="AA168" s="760"/>
      <c r="AB168" s="760"/>
    </row>
    <row r="169" spans="1:28" ht="62.25" customHeight="1" x14ac:dyDescent="0.2">
      <c r="A169" s="7"/>
      <c r="B169" s="7"/>
      <c r="C169" s="7"/>
      <c r="D169" s="7"/>
      <c r="E169" s="7"/>
      <c r="F169" s="1"/>
      <c r="G169" s="1"/>
      <c r="H169" s="30"/>
      <c r="I169" s="29"/>
      <c r="J169" s="13"/>
      <c r="K169" s="13"/>
      <c r="L169" s="13"/>
      <c r="M169" s="12"/>
      <c r="N169" s="12"/>
      <c r="O169" s="12"/>
      <c r="P169" s="12"/>
      <c r="Q169" s="764"/>
      <c r="R169" s="12"/>
      <c r="S169" s="12"/>
      <c r="T169" s="8"/>
      <c r="U169" s="8"/>
      <c r="V169" s="8"/>
      <c r="W169" s="8"/>
      <c r="X169" s="8"/>
      <c r="Y169" s="760"/>
      <c r="Z169" s="760"/>
      <c r="AA169" s="760"/>
      <c r="AB169" s="760"/>
    </row>
    <row r="170" spans="1:28" ht="62.25" customHeight="1" x14ac:dyDescent="0.2">
      <c r="A170" s="7"/>
      <c r="B170" s="7"/>
      <c r="C170" s="7"/>
      <c r="D170" s="7"/>
      <c r="E170" s="7"/>
      <c r="F170" s="1"/>
      <c r="G170" s="1"/>
      <c r="H170" s="30"/>
      <c r="I170" s="29"/>
      <c r="J170" s="13"/>
      <c r="K170" s="13"/>
      <c r="L170" s="13"/>
      <c r="M170" s="12"/>
      <c r="N170" s="12"/>
      <c r="O170" s="12"/>
      <c r="P170" s="12"/>
      <c r="Q170" s="764"/>
      <c r="R170" s="12"/>
      <c r="S170" s="12"/>
      <c r="T170" s="8"/>
      <c r="U170" s="8"/>
      <c r="V170" s="8"/>
      <c r="W170" s="8"/>
      <c r="X170" s="8"/>
      <c r="Y170" s="760"/>
      <c r="Z170" s="760"/>
      <c r="AA170" s="760"/>
      <c r="AB170" s="760"/>
    </row>
    <row r="171" spans="1:28" ht="62.25" customHeight="1" x14ac:dyDescent="0.2">
      <c r="A171" s="7"/>
      <c r="B171" s="7"/>
      <c r="C171" s="7"/>
      <c r="D171" s="7"/>
      <c r="E171" s="7"/>
      <c r="F171" s="1"/>
      <c r="G171" s="1"/>
      <c r="H171" s="30"/>
      <c r="I171" s="29"/>
      <c r="J171" s="13"/>
      <c r="K171" s="13"/>
      <c r="L171" s="13"/>
      <c r="M171" s="12"/>
      <c r="N171" s="12"/>
      <c r="O171" s="12"/>
      <c r="P171" s="12"/>
      <c r="Q171" s="764"/>
      <c r="R171" s="12"/>
      <c r="S171" s="12"/>
      <c r="T171" s="8"/>
      <c r="U171" s="8"/>
      <c r="V171" s="8"/>
      <c r="W171" s="8"/>
      <c r="X171" s="8"/>
      <c r="Y171" s="760"/>
      <c r="Z171" s="760"/>
      <c r="AA171" s="760"/>
      <c r="AB171" s="760"/>
    </row>
    <row r="172" spans="1:28" ht="62.25" customHeight="1" x14ac:dyDescent="0.2">
      <c r="A172" s="7"/>
      <c r="B172" s="7"/>
      <c r="C172" s="7"/>
      <c r="D172" s="7"/>
      <c r="E172" s="7"/>
      <c r="F172" s="1"/>
      <c r="G172" s="1"/>
      <c r="H172" s="30"/>
      <c r="I172" s="29"/>
      <c r="J172" s="13"/>
      <c r="K172" s="13"/>
      <c r="L172" s="13"/>
      <c r="M172" s="12"/>
      <c r="N172" s="12"/>
      <c r="O172" s="12"/>
      <c r="P172" s="12"/>
      <c r="Q172" s="764"/>
      <c r="R172" s="12"/>
      <c r="S172" s="12"/>
      <c r="T172" s="8"/>
      <c r="U172" s="8"/>
      <c r="V172" s="8"/>
      <c r="W172" s="8"/>
      <c r="X172" s="8"/>
      <c r="Y172" s="760"/>
      <c r="Z172" s="760"/>
      <c r="AA172" s="760"/>
      <c r="AB172" s="760"/>
    </row>
    <row r="173" spans="1:28" ht="62.25" customHeight="1" x14ac:dyDescent="0.2">
      <c r="A173" s="7"/>
      <c r="B173" s="7"/>
      <c r="C173" s="7"/>
      <c r="D173" s="7"/>
      <c r="E173" s="7"/>
      <c r="F173" s="1"/>
      <c r="G173" s="1"/>
      <c r="H173" s="30"/>
      <c r="I173" s="29"/>
      <c r="J173" s="13"/>
      <c r="K173" s="13"/>
      <c r="L173" s="13"/>
      <c r="M173" s="12"/>
      <c r="N173" s="12"/>
      <c r="O173" s="12"/>
      <c r="P173" s="12"/>
      <c r="Q173" s="764"/>
      <c r="R173" s="12"/>
      <c r="S173" s="12"/>
      <c r="T173" s="8"/>
      <c r="U173" s="8"/>
      <c r="V173" s="8"/>
      <c r="W173" s="8"/>
      <c r="X173" s="8"/>
      <c r="Y173" s="760"/>
      <c r="Z173" s="760"/>
      <c r="AA173" s="760"/>
      <c r="AB173" s="760"/>
    </row>
    <row r="174" spans="1:28" ht="62.25" customHeight="1" x14ac:dyDescent="0.2">
      <c r="A174" s="7"/>
      <c r="B174" s="7"/>
      <c r="C174" s="7"/>
      <c r="D174" s="7"/>
      <c r="E174" s="7"/>
      <c r="F174" s="1"/>
      <c r="G174" s="1"/>
      <c r="H174" s="30"/>
      <c r="I174" s="29"/>
      <c r="J174" s="13"/>
      <c r="K174" s="13"/>
      <c r="L174" s="13"/>
      <c r="M174" s="12"/>
      <c r="N174" s="12"/>
      <c r="O174" s="12"/>
      <c r="P174" s="12"/>
      <c r="Q174" s="764"/>
      <c r="R174" s="12"/>
      <c r="S174" s="12"/>
      <c r="T174" s="8"/>
      <c r="U174" s="8"/>
      <c r="V174" s="8"/>
      <c r="W174" s="8"/>
      <c r="X174" s="8"/>
      <c r="Y174" s="760"/>
      <c r="Z174" s="760"/>
      <c r="AA174" s="760"/>
      <c r="AB174" s="760"/>
    </row>
    <row r="175" spans="1:28" ht="62.25" customHeight="1" x14ac:dyDescent="0.2">
      <c r="A175" s="7"/>
      <c r="B175" s="7"/>
      <c r="C175" s="7"/>
      <c r="D175" s="7"/>
      <c r="E175" s="7"/>
      <c r="F175" s="1"/>
      <c r="G175" s="1"/>
      <c r="H175" s="30"/>
      <c r="I175" s="29"/>
      <c r="J175" s="13"/>
      <c r="K175" s="13"/>
      <c r="L175" s="13"/>
      <c r="M175" s="12"/>
      <c r="N175" s="12"/>
      <c r="O175" s="12"/>
      <c r="P175" s="12"/>
      <c r="Q175" s="764"/>
      <c r="R175" s="12"/>
      <c r="S175" s="12"/>
      <c r="T175" s="8"/>
      <c r="U175" s="8"/>
      <c r="V175" s="8"/>
      <c r="W175" s="8"/>
      <c r="X175" s="8"/>
      <c r="Y175" s="760"/>
      <c r="Z175" s="760"/>
      <c r="AA175" s="760"/>
      <c r="AB175" s="760"/>
    </row>
    <row r="176" spans="1:28" ht="62.25" customHeight="1" x14ac:dyDescent="0.2">
      <c r="A176" s="7"/>
      <c r="B176" s="7"/>
      <c r="C176" s="7"/>
      <c r="D176" s="7"/>
      <c r="E176" s="7"/>
      <c r="F176" s="1"/>
      <c r="G176" s="1"/>
      <c r="H176" s="30"/>
      <c r="I176" s="29"/>
      <c r="J176" s="13"/>
      <c r="K176" s="13"/>
      <c r="L176" s="13"/>
      <c r="M176" s="12"/>
      <c r="N176" s="12"/>
      <c r="O176" s="12"/>
      <c r="P176" s="12"/>
      <c r="Q176" s="764"/>
      <c r="R176" s="12"/>
      <c r="S176" s="12"/>
      <c r="T176" s="8"/>
      <c r="U176" s="8"/>
      <c r="V176" s="8"/>
      <c r="W176" s="8"/>
      <c r="X176" s="8"/>
      <c r="Y176" s="760"/>
      <c r="Z176" s="760"/>
      <c r="AA176" s="760"/>
      <c r="AB176" s="760"/>
    </row>
    <row r="177" spans="1:28" ht="62.25" customHeight="1" x14ac:dyDescent="0.2">
      <c r="A177" s="7"/>
      <c r="B177" s="7"/>
      <c r="C177" s="7"/>
      <c r="D177" s="7"/>
      <c r="E177" s="7"/>
      <c r="F177" s="1"/>
      <c r="G177" s="1"/>
      <c r="H177" s="30"/>
      <c r="I177" s="29"/>
      <c r="J177" s="13"/>
      <c r="K177" s="13"/>
      <c r="L177" s="13"/>
      <c r="M177" s="12"/>
      <c r="N177" s="12"/>
      <c r="O177" s="12"/>
      <c r="P177" s="12"/>
      <c r="Q177" s="764"/>
      <c r="R177" s="12"/>
      <c r="S177" s="12"/>
      <c r="T177" s="8"/>
      <c r="U177" s="8"/>
      <c r="V177" s="8"/>
      <c r="W177" s="8"/>
      <c r="X177" s="8"/>
      <c r="Y177" s="760"/>
      <c r="Z177" s="760"/>
      <c r="AA177" s="760"/>
      <c r="AB177" s="760"/>
    </row>
    <row r="178" spans="1:28" ht="62.25" customHeight="1" x14ac:dyDescent="0.2">
      <c r="A178" s="7"/>
      <c r="B178" s="7"/>
      <c r="C178" s="7"/>
      <c r="D178" s="7"/>
      <c r="E178" s="7"/>
      <c r="F178" s="1"/>
      <c r="G178" s="1"/>
      <c r="H178" s="30"/>
      <c r="I178" s="29"/>
      <c r="J178" s="13"/>
      <c r="K178" s="13"/>
      <c r="L178" s="13"/>
      <c r="M178" s="12"/>
      <c r="N178" s="12"/>
      <c r="O178" s="12"/>
      <c r="P178" s="12"/>
      <c r="Q178" s="764"/>
      <c r="R178" s="12"/>
      <c r="S178" s="12"/>
      <c r="T178" s="8"/>
      <c r="U178" s="8"/>
      <c r="V178" s="8"/>
      <c r="W178" s="8"/>
      <c r="X178" s="8"/>
      <c r="Y178" s="760"/>
      <c r="Z178" s="760"/>
      <c r="AA178" s="760"/>
      <c r="AB178" s="760"/>
    </row>
    <row r="179" spans="1:28" ht="62.25" customHeight="1" x14ac:dyDescent="0.2">
      <c r="A179" s="7"/>
      <c r="B179" s="7"/>
      <c r="C179" s="7"/>
      <c r="D179" s="7"/>
      <c r="E179" s="7"/>
      <c r="F179" s="1"/>
      <c r="G179" s="1"/>
      <c r="H179" s="30"/>
      <c r="I179" s="29"/>
      <c r="J179" s="13"/>
      <c r="K179" s="13"/>
      <c r="L179" s="13"/>
      <c r="M179" s="12"/>
      <c r="N179" s="12"/>
      <c r="O179" s="12"/>
      <c r="P179" s="12"/>
      <c r="Q179" s="764"/>
      <c r="R179" s="12"/>
      <c r="S179" s="12"/>
      <c r="T179" s="8"/>
      <c r="U179" s="8"/>
      <c r="V179" s="8"/>
      <c r="W179" s="8"/>
      <c r="X179" s="8"/>
      <c r="Y179" s="760"/>
      <c r="Z179" s="760"/>
      <c r="AA179" s="760"/>
      <c r="AB179" s="760"/>
    </row>
    <row r="180" spans="1:28" ht="62.25" customHeight="1" x14ac:dyDescent="0.2">
      <c r="A180" s="7"/>
      <c r="B180" s="7"/>
      <c r="C180" s="7"/>
      <c r="D180" s="7"/>
      <c r="E180" s="7"/>
      <c r="F180" s="1"/>
      <c r="G180" s="1"/>
      <c r="H180" s="30"/>
      <c r="I180" s="29"/>
      <c r="J180" s="13"/>
      <c r="K180" s="13"/>
      <c r="L180" s="13"/>
      <c r="M180" s="12"/>
      <c r="N180" s="12"/>
      <c r="O180" s="12"/>
      <c r="P180" s="12"/>
      <c r="Q180" s="764"/>
      <c r="R180" s="12"/>
      <c r="S180" s="12"/>
      <c r="T180" s="8"/>
      <c r="U180" s="8"/>
      <c r="V180" s="8"/>
      <c r="W180" s="8"/>
      <c r="X180" s="8"/>
      <c r="Y180" s="760"/>
      <c r="Z180" s="760"/>
      <c r="AA180" s="760"/>
      <c r="AB180" s="760"/>
    </row>
    <row r="181" spans="1:28" ht="62.25" customHeight="1" x14ac:dyDescent="0.2">
      <c r="A181" s="7"/>
      <c r="B181" s="7"/>
      <c r="C181" s="7"/>
      <c r="D181" s="7"/>
      <c r="E181" s="7"/>
      <c r="F181" s="1"/>
      <c r="G181" s="1"/>
      <c r="H181" s="30"/>
      <c r="I181" s="29"/>
      <c r="J181" s="13"/>
      <c r="K181" s="13"/>
      <c r="L181" s="13"/>
      <c r="M181" s="12"/>
      <c r="N181" s="12"/>
      <c r="O181" s="12"/>
      <c r="P181" s="12"/>
      <c r="Q181" s="764"/>
      <c r="R181" s="12"/>
      <c r="S181" s="12"/>
      <c r="T181" s="8"/>
      <c r="U181" s="8"/>
      <c r="V181" s="8"/>
      <c r="W181" s="8"/>
      <c r="X181" s="8"/>
      <c r="Y181" s="760"/>
      <c r="Z181" s="760"/>
      <c r="AA181" s="760"/>
      <c r="AB181" s="760"/>
    </row>
    <row r="182" spans="1:28" ht="62.25" customHeight="1" x14ac:dyDescent="0.2">
      <c r="A182" s="7"/>
      <c r="B182" s="7"/>
      <c r="C182" s="7"/>
      <c r="D182" s="7"/>
      <c r="E182" s="7"/>
      <c r="F182" s="1"/>
      <c r="G182" s="1"/>
      <c r="H182" s="30"/>
      <c r="I182" s="29"/>
      <c r="J182" s="13"/>
      <c r="K182" s="13"/>
      <c r="L182" s="13"/>
      <c r="M182" s="12"/>
      <c r="N182" s="12"/>
      <c r="O182" s="12"/>
      <c r="P182" s="12"/>
      <c r="Q182" s="764"/>
      <c r="R182" s="12"/>
      <c r="S182" s="12"/>
      <c r="T182" s="8"/>
      <c r="U182" s="8"/>
      <c r="V182" s="8"/>
      <c r="W182" s="8"/>
      <c r="X182" s="8"/>
      <c r="Y182" s="760"/>
      <c r="Z182" s="760"/>
      <c r="AA182" s="760"/>
      <c r="AB182" s="760"/>
    </row>
    <row r="183" spans="1:28" ht="62.25" customHeight="1" x14ac:dyDescent="0.2">
      <c r="A183" s="7"/>
      <c r="B183" s="7"/>
      <c r="C183" s="7"/>
      <c r="D183" s="7"/>
      <c r="E183" s="7"/>
      <c r="F183" s="1"/>
      <c r="G183" s="1"/>
      <c r="H183" s="30"/>
      <c r="I183" s="29"/>
      <c r="J183" s="13"/>
      <c r="K183" s="13"/>
      <c r="L183" s="13"/>
      <c r="M183" s="12"/>
      <c r="N183" s="12"/>
      <c r="O183" s="12"/>
      <c r="P183" s="12"/>
      <c r="Q183" s="764"/>
      <c r="R183" s="12"/>
      <c r="S183" s="12"/>
      <c r="T183" s="8"/>
      <c r="U183" s="8"/>
      <c r="V183" s="8"/>
      <c r="W183" s="8"/>
      <c r="X183" s="8"/>
      <c r="Y183" s="760"/>
      <c r="Z183" s="760"/>
      <c r="AA183" s="760"/>
      <c r="AB183" s="760"/>
    </row>
    <row r="184" spans="1:28" ht="62.25" customHeight="1" x14ac:dyDescent="0.2">
      <c r="A184" s="7"/>
      <c r="B184" s="7"/>
      <c r="C184" s="7"/>
      <c r="D184" s="7"/>
      <c r="E184" s="7"/>
      <c r="F184" s="1"/>
      <c r="G184" s="1"/>
      <c r="H184" s="30"/>
      <c r="I184" s="29"/>
      <c r="J184" s="13"/>
      <c r="K184" s="13"/>
      <c r="L184" s="13"/>
      <c r="M184" s="12"/>
      <c r="N184" s="12"/>
      <c r="O184" s="12"/>
      <c r="P184" s="12"/>
      <c r="Q184" s="764"/>
      <c r="R184" s="12"/>
      <c r="S184" s="12"/>
      <c r="T184" s="8"/>
      <c r="U184" s="8"/>
      <c r="V184" s="8"/>
      <c r="W184" s="8"/>
      <c r="X184" s="8"/>
      <c r="Y184" s="760"/>
      <c r="Z184" s="760"/>
      <c r="AA184" s="760"/>
      <c r="AB184" s="760"/>
    </row>
    <row r="185" spans="1:28" ht="62.25" customHeight="1" x14ac:dyDescent="0.2">
      <c r="A185" s="7"/>
      <c r="B185" s="7"/>
      <c r="C185" s="7"/>
      <c r="D185" s="7"/>
      <c r="E185" s="7"/>
      <c r="F185" s="1"/>
      <c r="G185" s="1"/>
      <c r="H185" s="30"/>
      <c r="I185" s="29"/>
      <c r="J185" s="13"/>
      <c r="K185" s="13"/>
      <c r="L185" s="13"/>
      <c r="M185" s="12"/>
      <c r="N185" s="12"/>
      <c r="O185" s="12"/>
      <c r="P185" s="12"/>
      <c r="Q185" s="764"/>
      <c r="R185" s="12"/>
      <c r="S185" s="12"/>
      <c r="T185" s="8"/>
      <c r="U185" s="8"/>
      <c r="V185" s="8"/>
      <c r="W185" s="8"/>
      <c r="X185" s="8"/>
      <c r="Y185" s="760"/>
      <c r="Z185" s="760"/>
      <c r="AA185" s="760"/>
      <c r="AB185" s="760"/>
    </row>
    <row r="186" spans="1:28" ht="62.25" customHeight="1" x14ac:dyDescent="0.2">
      <c r="A186" s="7"/>
      <c r="B186" s="7"/>
      <c r="C186" s="7"/>
      <c r="D186" s="7"/>
      <c r="E186" s="7"/>
      <c r="F186" s="1"/>
      <c r="G186" s="1"/>
      <c r="H186" s="30"/>
      <c r="I186" s="29"/>
      <c r="J186" s="13"/>
      <c r="K186" s="13"/>
      <c r="L186" s="13"/>
      <c r="M186" s="12"/>
      <c r="N186" s="12"/>
      <c r="O186" s="12"/>
      <c r="P186" s="12"/>
      <c r="Q186" s="764"/>
      <c r="R186" s="12"/>
      <c r="S186" s="12"/>
      <c r="T186" s="8"/>
      <c r="U186" s="8"/>
      <c r="V186" s="8"/>
      <c r="W186" s="8"/>
      <c r="X186" s="8"/>
      <c r="Y186" s="760"/>
      <c r="Z186" s="760"/>
      <c r="AA186" s="760"/>
      <c r="AB186" s="760"/>
    </row>
    <row r="187" spans="1:28" ht="62.25" customHeight="1" x14ac:dyDescent="0.2">
      <c r="A187" s="7"/>
      <c r="B187" s="7"/>
      <c r="C187" s="7"/>
      <c r="D187" s="7"/>
      <c r="E187" s="7"/>
      <c r="F187" s="1"/>
      <c r="G187" s="1"/>
      <c r="H187" s="30"/>
      <c r="I187" s="29"/>
      <c r="J187" s="13"/>
      <c r="K187" s="13"/>
      <c r="L187" s="13"/>
      <c r="M187" s="12"/>
      <c r="N187" s="12"/>
      <c r="O187" s="12"/>
      <c r="P187" s="12"/>
      <c r="Q187" s="764"/>
      <c r="R187" s="12"/>
      <c r="S187" s="12"/>
      <c r="T187" s="8"/>
      <c r="U187" s="8"/>
      <c r="V187" s="8"/>
      <c r="W187" s="8"/>
      <c r="X187" s="8"/>
      <c r="Y187" s="760"/>
      <c r="Z187" s="760"/>
      <c r="AA187" s="760"/>
      <c r="AB187" s="760"/>
    </row>
    <row r="188" spans="1:28" ht="62.25" customHeight="1" x14ac:dyDescent="0.2">
      <c r="A188" s="7"/>
      <c r="B188" s="7"/>
      <c r="C188" s="7"/>
      <c r="D188" s="7"/>
      <c r="E188" s="7"/>
      <c r="F188" s="1"/>
      <c r="G188" s="1"/>
      <c r="H188" s="30"/>
      <c r="I188" s="29"/>
      <c r="J188" s="13"/>
      <c r="K188" s="13"/>
      <c r="L188" s="13"/>
      <c r="M188" s="12"/>
      <c r="N188" s="12"/>
      <c r="O188" s="12"/>
      <c r="P188" s="12"/>
      <c r="Q188" s="764"/>
      <c r="R188" s="12"/>
      <c r="S188" s="12"/>
      <c r="T188" s="8"/>
      <c r="U188" s="8"/>
      <c r="V188" s="8"/>
      <c r="W188" s="8"/>
      <c r="X188" s="8"/>
      <c r="Y188" s="760"/>
      <c r="Z188" s="760"/>
      <c r="AA188" s="760"/>
      <c r="AB188" s="760"/>
    </row>
    <row r="189" spans="1:28" ht="62.25" customHeight="1" x14ac:dyDescent="0.2">
      <c r="A189" s="7"/>
      <c r="B189" s="7"/>
      <c r="C189" s="7"/>
      <c r="D189" s="7"/>
      <c r="E189" s="7"/>
      <c r="F189" s="1"/>
      <c r="G189" s="1"/>
      <c r="H189" s="30"/>
      <c r="I189" s="29"/>
      <c r="J189" s="13"/>
      <c r="K189" s="13"/>
      <c r="L189" s="13"/>
      <c r="M189" s="12"/>
      <c r="N189" s="12"/>
      <c r="O189" s="12"/>
      <c r="P189" s="12"/>
      <c r="Q189" s="764"/>
      <c r="R189" s="12"/>
      <c r="S189" s="12"/>
      <c r="T189" s="8"/>
      <c r="U189" s="8"/>
      <c r="V189" s="8"/>
      <c r="W189" s="8"/>
      <c r="X189" s="8"/>
      <c r="Y189" s="760"/>
      <c r="Z189" s="760"/>
      <c r="AA189" s="760"/>
      <c r="AB189" s="760"/>
    </row>
    <row r="190" spans="1:28" ht="62.25" customHeight="1" x14ac:dyDescent="0.2">
      <c r="A190" s="7"/>
      <c r="B190" s="7"/>
      <c r="C190" s="7"/>
      <c r="D190" s="7"/>
      <c r="E190" s="7"/>
      <c r="F190" s="1"/>
      <c r="G190" s="1"/>
      <c r="H190" s="30"/>
      <c r="I190" s="29"/>
      <c r="J190" s="13"/>
      <c r="K190" s="13"/>
      <c r="L190" s="13"/>
      <c r="M190" s="12"/>
      <c r="N190" s="12"/>
      <c r="O190" s="12"/>
      <c r="P190" s="12"/>
      <c r="Q190" s="764"/>
      <c r="R190" s="12"/>
      <c r="S190" s="12"/>
      <c r="T190" s="8"/>
      <c r="U190" s="8"/>
      <c r="V190" s="8"/>
      <c r="W190" s="8"/>
      <c r="X190" s="8"/>
      <c r="Y190" s="760"/>
      <c r="Z190" s="760"/>
      <c r="AA190" s="760"/>
      <c r="AB190" s="760"/>
    </row>
    <row r="191" spans="1:28" ht="62.25" customHeight="1" x14ac:dyDescent="0.2">
      <c r="A191" s="7"/>
      <c r="B191" s="7"/>
      <c r="C191" s="7"/>
      <c r="D191" s="7"/>
      <c r="E191" s="7"/>
      <c r="F191" s="1"/>
      <c r="G191" s="1"/>
      <c r="H191" s="30"/>
      <c r="I191" s="29"/>
      <c r="J191" s="13"/>
      <c r="K191" s="13"/>
      <c r="L191" s="13"/>
      <c r="M191" s="12"/>
      <c r="N191" s="12"/>
      <c r="O191" s="12"/>
      <c r="P191" s="12"/>
      <c r="Q191" s="764"/>
      <c r="R191" s="12"/>
      <c r="S191" s="12"/>
      <c r="T191" s="8"/>
      <c r="U191" s="8"/>
      <c r="V191" s="8"/>
      <c r="W191" s="8"/>
      <c r="X191" s="8"/>
      <c r="Y191" s="760"/>
      <c r="Z191" s="760"/>
      <c r="AA191" s="760"/>
      <c r="AB191" s="760"/>
    </row>
    <row r="192" spans="1:28" ht="62.25" customHeight="1" x14ac:dyDescent="0.2">
      <c r="A192" s="7"/>
      <c r="B192" s="7"/>
      <c r="C192" s="7"/>
      <c r="D192" s="7"/>
      <c r="E192" s="7"/>
      <c r="F192" s="1"/>
      <c r="G192" s="1"/>
      <c r="H192" s="30"/>
      <c r="I192" s="29"/>
      <c r="J192" s="13"/>
      <c r="K192" s="13"/>
      <c r="L192" s="13"/>
      <c r="M192" s="12"/>
      <c r="N192" s="12"/>
      <c r="O192" s="12"/>
      <c r="P192" s="12"/>
      <c r="Q192" s="764"/>
      <c r="R192" s="12"/>
      <c r="S192" s="12"/>
      <c r="T192" s="8"/>
      <c r="U192" s="8"/>
      <c r="V192" s="8"/>
      <c r="W192" s="8"/>
      <c r="X192" s="8"/>
      <c r="Y192" s="760"/>
      <c r="Z192" s="760"/>
      <c r="AA192" s="760"/>
      <c r="AB192" s="760"/>
    </row>
    <row r="193" spans="1:28" ht="62.25" customHeight="1" x14ac:dyDescent="0.2">
      <c r="A193" s="7"/>
      <c r="B193" s="7"/>
      <c r="C193" s="7"/>
      <c r="D193" s="7"/>
      <c r="E193" s="7"/>
      <c r="F193" s="1"/>
      <c r="G193" s="1"/>
      <c r="H193" s="30"/>
      <c r="I193" s="29"/>
      <c r="J193" s="13"/>
      <c r="K193" s="13"/>
      <c r="L193" s="13"/>
      <c r="M193" s="12"/>
      <c r="N193" s="12"/>
      <c r="O193" s="12"/>
      <c r="P193" s="12"/>
      <c r="Q193" s="764"/>
      <c r="R193" s="12"/>
      <c r="S193" s="12"/>
      <c r="T193" s="8"/>
      <c r="U193" s="8"/>
      <c r="V193" s="8"/>
      <c r="W193" s="8"/>
      <c r="X193" s="8"/>
      <c r="Y193" s="760"/>
      <c r="Z193" s="760"/>
      <c r="AA193" s="760"/>
      <c r="AB193" s="760"/>
    </row>
    <row r="194" spans="1:28" ht="62.25" customHeight="1" x14ac:dyDescent="0.2">
      <c r="A194" s="7"/>
      <c r="B194" s="7"/>
      <c r="C194" s="7"/>
      <c r="D194" s="7"/>
      <c r="E194" s="7"/>
      <c r="F194" s="1"/>
      <c r="G194" s="1"/>
      <c r="H194" s="30"/>
      <c r="I194" s="29"/>
      <c r="J194" s="13"/>
      <c r="K194" s="13"/>
      <c r="L194" s="13"/>
      <c r="M194" s="12"/>
      <c r="N194" s="12"/>
      <c r="O194" s="12"/>
      <c r="P194" s="12"/>
      <c r="Q194" s="764"/>
      <c r="R194" s="12"/>
      <c r="S194" s="12"/>
      <c r="T194" s="8"/>
      <c r="U194" s="8"/>
      <c r="V194" s="8"/>
      <c r="W194" s="8"/>
      <c r="X194" s="8"/>
      <c r="Y194" s="760"/>
      <c r="Z194" s="760"/>
      <c r="AA194" s="760"/>
      <c r="AB194" s="760"/>
    </row>
    <row r="195" spans="1:28" ht="62.25" customHeight="1" x14ac:dyDescent="0.2">
      <c r="A195" s="7"/>
      <c r="B195" s="7"/>
      <c r="C195" s="7"/>
      <c r="D195" s="7"/>
      <c r="E195" s="7"/>
      <c r="F195" s="1"/>
      <c r="G195" s="1"/>
      <c r="H195" s="30"/>
      <c r="I195" s="29"/>
      <c r="J195" s="13"/>
      <c r="K195" s="13"/>
      <c r="L195" s="13"/>
      <c r="M195" s="12"/>
      <c r="N195" s="12"/>
      <c r="O195" s="12"/>
      <c r="P195" s="12"/>
      <c r="Q195" s="764"/>
      <c r="R195" s="12"/>
      <c r="S195" s="12"/>
      <c r="T195" s="8"/>
      <c r="U195" s="8"/>
      <c r="V195" s="8"/>
      <c r="W195" s="8"/>
      <c r="X195" s="8"/>
      <c r="Y195" s="760"/>
      <c r="Z195" s="760"/>
      <c r="AA195" s="760"/>
      <c r="AB195" s="760"/>
    </row>
    <row r="196" spans="1:28" ht="62.25" customHeight="1" x14ac:dyDescent="0.2">
      <c r="A196" s="7"/>
      <c r="B196" s="7"/>
      <c r="C196" s="7"/>
      <c r="D196" s="7"/>
      <c r="E196" s="7"/>
      <c r="F196" s="1"/>
      <c r="G196" s="1"/>
      <c r="H196" s="30"/>
      <c r="I196" s="29"/>
      <c r="J196" s="13"/>
      <c r="K196" s="13"/>
      <c r="L196" s="13"/>
      <c r="M196" s="12"/>
      <c r="N196" s="12"/>
      <c r="O196" s="12"/>
      <c r="P196" s="12"/>
      <c r="Q196" s="764"/>
      <c r="R196" s="12"/>
      <c r="S196" s="12"/>
      <c r="T196" s="8"/>
      <c r="U196" s="8"/>
      <c r="V196" s="8"/>
      <c r="W196" s="8"/>
      <c r="X196" s="8"/>
      <c r="Y196" s="760"/>
      <c r="Z196" s="760"/>
      <c r="AA196" s="760"/>
      <c r="AB196" s="760"/>
    </row>
    <row r="197" spans="1:28" ht="62.25" customHeight="1" x14ac:dyDescent="0.2">
      <c r="A197" s="7"/>
      <c r="B197" s="7"/>
      <c r="C197" s="7"/>
      <c r="D197" s="7"/>
      <c r="E197" s="7"/>
      <c r="F197" s="1"/>
      <c r="G197" s="1"/>
      <c r="H197" s="30"/>
      <c r="I197" s="29"/>
      <c r="J197" s="13"/>
      <c r="K197" s="13"/>
      <c r="L197" s="13"/>
      <c r="M197" s="12"/>
      <c r="N197" s="12"/>
      <c r="O197" s="12"/>
      <c r="P197" s="12"/>
      <c r="Q197" s="764"/>
      <c r="R197" s="12"/>
      <c r="S197" s="12"/>
      <c r="T197" s="8"/>
      <c r="U197" s="8"/>
      <c r="V197" s="8"/>
      <c r="W197" s="8"/>
      <c r="X197" s="8"/>
      <c r="Y197" s="760"/>
      <c r="Z197" s="760"/>
      <c r="AA197" s="760"/>
      <c r="AB197" s="760"/>
    </row>
    <row r="198" spans="1:28" ht="62.25" customHeight="1" x14ac:dyDescent="0.2">
      <c r="A198" s="7"/>
      <c r="B198" s="7"/>
      <c r="C198" s="7"/>
      <c r="D198" s="7"/>
      <c r="E198" s="7"/>
      <c r="F198" s="1"/>
      <c r="G198" s="1"/>
      <c r="H198" s="30"/>
      <c r="I198" s="29"/>
      <c r="J198" s="13"/>
      <c r="K198" s="13"/>
      <c r="L198" s="13"/>
      <c r="M198" s="12"/>
      <c r="N198" s="12"/>
      <c r="O198" s="12"/>
      <c r="P198" s="12"/>
      <c r="Q198" s="764"/>
      <c r="R198" s="12"/>
      <c r="S198" s="12"/>
      <c r="T198" s="8"/>
      <c r="U198" s="8"/>
      <c r="V198" s="8"/>
      <c r="W198" s="8"/>
      <c r="X198" s="8"/>
      <c r="Y198" s="760"/>
      <c r="Z198" s="760"/>
      <c r="AA198" s="760"/>
      <c r="AB198" s="760"/>
    </row>
    <row r="199" spans="1:28" ht="62.25" customHeight="1" x14ac:dyDescent="0.2">
      <c r="A199" s="7"/>
      <c r="B199" s="7"/>
      <c r="C199" s="7"/>
      <c r="D199" s="7"/>
      <c r="E199" s="7"/>
      <c r="F199" s="1"/>
      <c r="G199" s="1"/>
      <c r="H199" s="30"/>
      <c r="I199" s="29"/>
      <c r="J199" s="13"/>
      <c r="K199" s="13"/>
      <c r="L199" s="13"/>
      <c r="M199" s="12"/>
      <c r="N199" s="12"/>
      <c r="O199" s="12"/>
      <c r="P199" s="12"/>
      <c r="Q199" s="764"/>
      <c r="R199" s="12"/>
      <c r="S199" s="12"/>
      <c r="T199" s="8"/>
      <c r="U199" s="8"/>
      <c r="V199" s="8"/>
      <c r="W199" s="8"/>
      <c r="X199" s="8"/>
      <c r="Y199" s="760"/>
      <c r="Z199" s="760"/>
      <c r="AA199" s="760"/>
      <c r="AB199" s="760"/>
    </row>
    <row r="200" spans="1:28" ht="62.25" customHeight="1" x14ac:dyDescent="0.2">
      <c r="A200" s="7"/>
      <c r="B200" s="7"/>
      <c r="C200" s="7"/>
      <c r="D200" s="7"/>
      <c r="E200" s="7"/>
      <c r="F200" s="1"/>
      <c r="G200" s="1"/>
      <c r="H200" s="30"/>
      <c r="I200" s="29"/>
      <c r="J200" s="13"/>
      <c r="K200" s="13"/>
      <c r="L200" s="13"/>
      <c r="M200" s="12"/>
      <c r="N200" s="12"/>
      <c r="O200" s="12"/>
      <c r="P200" s="12"/>
      <c r="Q200" s="764"/>
      <c r="R200" s="12"/>
      <c r="S200" s="12"/>
      <c r="T200" s="8"/>
      <c r="U200" s="8"/>
      <c r="V200" s="8"/>
      <c r="W200" s="8"/>
      <c r="X200" s="8"/>
      <c r="Y200" s="760"/>
      <c r="Z200" s="760"/>
      <c r="AA200" s="760"/>
      <c r="AB200" s="760"/>
    </row>
    <row r="201" spans="1:28" ht="62.25" customHeight="1" x14ac:dyDescent="0.2">
      <c r="A201" s="7"/>
      <c r="B201" s="7"/>
      <c r="C201" s="7"/>
      <c r="D201" s="7"/>
      <c r="E201" s="7"/>
      <c r="F201" s="1"/>
      <c r="G201" s="1"/>
      <c r="H201" s="30"/>
      <c r="I201" s="29"/>
      <c r="J201" s="13"/>
      <c r="K201" s="13"/>
      <c r="L201" s="13"/>
      <c r="M201" s="12"/>
      <c r="N201" s="12"/>
      <c r="O201" s="12"/>
      <c r="P201" s="12"/>
      <c r="Q201" s="764"/>
      <c r="R201" s="12"/>
      <c r="S201" s="12"/>
      <c r="T201" s="8"/>
      <c r="U201" s="8"/>
      <c r="V201" s="8"/>
      <c r="W201" s="8"/>
      <c r="X201" s="8"/>
      <c r="Y201" s="760"/>
      <c r="Z201" s="760"/>
      <c r="AA201" s="760"/>
      <c r="AB201" s="760"/>
    </row>
    <row r="202" spans="1:28" ht="62.25" customHeight="1" x14ac:dyDescent="0.2">
      <c r="A202" s="7"/>
      <c r="B202" s="7"/>
      <c r="C202" s="7"/>
      <c r="D202" s="7"/>
      <c r="E202" s="7"/>
      <c r="F202" s="1"/>
      <c r="G202" s="1"/>
      <c r="H202" s="30"/>
      <c r="I202" s="29"/>
      <c r="J202" s="13"/>
      <c r="K202" s="13"/>
      <c r="L202" s="13"/>
      <c r="M202" s="12"/>
      <c r="N202" s="12"/>
      <c r="O202" s="12"/>
      <c r="P202" s="12"/>
      <c r="Q202" s="764"/>
      <c r="R202" s="12"/>
      <c r="S202" s="12"/>
      <c r="T202" s="8"/>
      <c r="U202" s="8"/>
      <c r="V202" s="8"/>
      <c r="W202" s="8"/>
      <c r="X202" s="8"/>
      <c r="Y202" s="760"/>
      <c r="Z202" s="760"/>
      <c r="AA202" s="760"/>
      <c r="AB202" s="760"/>
    </row>
    <row r="203" spans="1:28" ht="62.25" customHeight="1" x14ac:dyDescent="0.2">
      <c r="A203" s="7"/>
      <c r="B203" s="7"/>
      <c r="C203" s="7"/>
      <c r="D203" s="7"/>
      <c r="E203" s="7"/>
      <c r="F203" s="1"/>
      <c r="G203" s="1"/>
      <c r="H203" s="30"/>
      <c r="I203" s="29"/>
      <c r="J203" s="13"/>
      <c r="K203" s="13"/>
      <c r="L203" s="13"/>
      <c r="M203" s="12"/>
      <c r="N203" s="12"/>
      <c r="O203" s="12"/>
      <c r="P203" s="12"/>
      <c r="Q203" s="764"/>
      <c r="R203" s="12"/>
      <c r="S203" s="12"/>
      <c r="T203" s="8"/>
      <c r="U203" s="8"/>
      <c r="V203" s="8"/>
      <c r="W203" s="8"/>
      <c r="X203" s="8"/>
      <c r="Y203" s="760"/>
      <c r="Z203" s="760"/>
      <c r="AA203" s="760"/>
      <c r="AB203" s="760"/>
    </row>
    <row r="204" spans="1:28" ht="62.25" customHeight="1" x14ac:dyDescent="0.2">
      <c r="A204" s="7"/>
      <c r="B204" s="7"/>
      <c r="C204" s="7"/>
      <c r="D204" s="7"/>
      <c r="E204" s="7"/>
      <c r="F204" s="1"/>
      <c r="G204" s="1"/>
      <c r="H204" s="30"/>
      <c r="I204" s="29"/>
      <c r="J204" s="13"/>
      <c r="K204" s="13"/>
      <c r="L204" s="13"/>
      <c r="M204" s="12"/>
      <c r="N204" s="12"/>
      <c r="O204" s="12"/>
      <c r="P204" s="12"/>
      <c r="Q204" s="764"/>
      <c r="R204" s="12"/>
      <c r="S204" s="12"/>
      <c r="T204" s="8"/>
      <c r="U204" s="8"/>
      <c r="V204" s="8"/>
      <c r="W204" s="8"/>
      <c r="X204" s="8"/>
      <c r="Y204" s="760"/>
      <c r="Z204" s="760"/>
      <c r="AA204" s="760"/>
      <c r="AB204" s="760"/>
    </row>
    <row r="205" spans="1:28" ht="62.25" customHeight="1" x14ac:dyDescent="0.2">
      <c r="A205" s="7"/>
      <c r="B205" s="7"/>
      <c r="C205" s="7"/>
      <c r="D205" s="7"/>
      <c r="E205" s="7"/>
      <c r="F205" s="1"/>
      <c r="G205" s="1"/>
      <c r="H205" s="30"/>
      <c r="I205" s="29"/>
      <c r="J205" s="13"/>
      <c r="K205" s="13"/>
      <c r="L205" s="13"/>
      <c r="M205" s="12"/>
      <c r="N205" s="12"/>
      <c r="O205" s="12"/>
      <c r="P205" s="12"/>
      <c r="Q205" s="764"/>
      <c r="R205" s="12"/>
      <c r="S205" s="12"/>
      <c r="T205" s="8"/>
      <c r="U205" s="8"/>
      <c r="V205" s="8"/>
      <c r="W205" s="8"/>
      <c r="X205" s="8"/>
      <c r="Y205" s="760"/>
      <c r="Z205" s="760"/>
      <c r="AA205" s="760"/>
      <c r="AB205" s="760"/>
    </row>
    <row r="206" spans="1:28" ht="62.25" customHeight="1" x14ac:dyDescent="0.2">
      <c r="A206" s="7"/>
      <c r="B206" s="7"/>
      <c r="C206" s="7"/>
      <c r="D206" s="7"/>
      <c r="E206" s="7"/>
      <c r="F206" s="1"/>
      <c r="G206" s="1"/>
      <c r="H206" s="30"/>
      <c r="I206" s="29"/>
      <c r="J206" s="13"/>
      <c r="K206" s="13"/>
      <c r="L206" s="13"/>
      <c r="M206" s="12"/>
      <c r="N206" s="12"/>
      <c r="O206" s="12"/>
      <c r="P206" s="12"/>
      <c r="Q206" s="764"/>
      <c r="R206" s="12"/>
      <c r="S206" s="12"/>
      <c r="T206" s="8"/>
      <c r="U206" s="8"/>
      <c r="V206" s="8"/>
      <c r="W206" s="8"/>
      <c r="X206" s="8"/>
      <c r="Y206" s="760"/>
      <c r="Z206" s="760"/>
      <c r="AA206" s="760"/>
      <c r="AB206" s="760"/>
    </row>
    <row r="207" spans="1:28" ht="62.25" customHeight="1" x14ac:dyDescent="0.2">
      <c r="A207" s="7"/>
      <c r="B207" s="7"/>
      <c r="C207" s="7"/>
      <c r="D207" s="7"/>
      <c r="E207" s="7"/>
      <c r="F207" s="1"/>
      <c r="G207" s="1"/>
      <c r="H207" s="30"/>
      <c r="I207" s="29"/>
      <c r="J207" s="13"/>
      <c r="K207" s="13"/>
      <c r="L207" s="13"/>
      <c r="M207" s="12"/>
      <c r="N207" s="12"/>
      <c r="O207" s="12"/>
      <c r="P207" s="12"/>
      <c r="Q207" s="764"/>
      <c r="R207" s="12"/>
      <c r="S207" s="12"/>
      <c r="T207" s="8"/>
      <c r="U207" s="8"/>
      <c r="V207" s="8"/>
      <c r="W207" s="8"/>
      <c r="X207" s="8"/>
      <c r="Y207" s="760"/>
      <c r="Z207" s="760"/>
      <c r="AA207" s="760"/>
      <c r="AB207" s="760"/>
    </row>
    <row r="208" spans="1:28" ht="62.25" customHeight="1" x14ac:dyDescent="0.2">
      <c r="A208" s="7"/>
      <c r="B208" s="7"/>
      <c r="C208" s="7"/>
      <c r="D208" s="7"/>
      <c r="E208" s="7"/>
      <c r="F208" s="1"/>
      <c r="G208" s="1"/>
      <c r="H208" s="30"/>
      <c r="I208" s="29"/>
      <c r="J208" s="13"/>
      <c r="K208" s="13"/>
      <c r="L208" s="13"/>
      <c r="M208" s="12"/>
      <c r="N208" s="12"/>
      <c r="O208" s="12"/>
      <c r="P208" s="12"/>
      <c r="Q208" s="764"/>
      <c r="R208" s="12"/>
      <c r="S208" s="12"/>
      <c r="T208" s="8"/>
      <c r="U208" s="8"/>
      <c r="V208" s="8"/>
      <c r="W208" s="8"/>
      <c r="X208" s="8"/>
      <c r="Y208" s="760"/>
      <c r="Z208" s="760"/>
      <c r="AA208" s="760"/>
      <c r="AB208" s="760"/>
    </row>
    <row r="209" spans="1:28" ht="62.25" customHeight="1" x14ac:dyDescent="0.2">
      <c r="A209" s="7"/>
      <c r="B209" s="7"/>
      <c r="C209" s="7"/>
      <c r="D209" s="7"/>
      <c r="E209" s="7"/>
      <c r="F209" s="1"/>
      <c r="G209" s="1"/>
      <c r="H209" s="30"/>
      <c r="I209" s="29"/>
      <c r="J209" s="13"/>
      <c r="K209" s="13"/>
      <c r="L209" s="13"/>
      <c r="M209" s="12"/>
      <c r="N209" s="12"/>
      <c r="O209" s="12"/>
      <c r="P209" s="12"/>
      <c r="Q209" s="764"/>
      <c r="R209" s="12"/>
      <c r="S209" s="12"/>
      <c r="T209" s="8"/>
      <c r="U209" s="8"/>
      <c r="V209" s="8"/>
      <c r="W209" s="8"/>
      <c r="X209" s="8"/>
      <c r="Y209" s="760"/>
      <c r="Z209" s="760"/>
      <c r="AA209" s="760"/>
      <c r="AB209" s="760"/>
    </row>
    <row r="210" spans="1:28" ht="62.25" customHeight="1" x14ac:dyDescent="0.2">
      <c r="A210" s="7"/>
      <c r="B210" s="7"/>
      <c r="C210" s="7"/>
      <c r="D210" s="7"/>
      <c r="E210" s="7"/>
      <c r="F210" s="1"/>
      <c r="G210" s="1"/>
      <c r="H210" s="30"/>
      <c r="I210" s="29"/>
      <c r="J210" s="13"/>
      <c r="K210" s="13"/>
      <c r="L210" s="13"/>
      <c r="M210" s="12"/>
      <c r="N210" s="12"/>
      <c r="O210" s="12"/>
      <c r="P210" s="12"/>
      <c r="Q210" s="764"/>
      <c r="R210" s="12"/>
      <c r="S210" s="12"/>
      <c r="T210" s="8"/>
      <c r="U210" s="8"/>
      <c r="V210" s="8"/>
      <c r="W210" s="8"/>
      <c r="X210" s="8"/>
      <c r="Y210" s="760"/>
      <c r="Z210" s="760"/>
      <c r="AA210" s="760"/>
      <c r="AB210" s="760"/>
    </row>
    <row r="211" spans="1:28" ht="62.25" customHeight="1" x14ac:dyDescent="0.2">
      <c r="A211" s="7"/>
      <c r="B211" s="7"/>
      <c r="C211" s="7"/>
      <c r="D211" s="7"/>
      <c r="E211" s="7"/>
      <c r="F211" s="1"/>
      <c r="G211" s="1"/>
      <c r="H211" s="30"/>
      <c r="I211" s="29"/>
      <c r="J211" s="13"/>
      <c r="K211" s="13"/>
      <c r="L211" s="13"/>
      <c r="M211" s="12"/>
      <c r="N211" s="12"/>
      <c r="O211" s="12"/>
      <c r="P211" s="12"/>
      <c r="Q211" s="764"/>
      <c r="R211" s="12"/>
      <c r="S211" s="12"/>
      <c r="T211" s="8"/>
      <c r="U211" s="8"/>
      <c r="V211" s="8"/>
      <c r="W211" s="8"/>
      <c r="X211" s="8"/>
      <c r="Y211" s="760"/>
      <c r="Z211" s="760"/>
      <c r="AA211" s="760"/>
      <c r="AB211" s="760"/>
    </row>
    <row r="212" spans="1:28" ht="62.25" customHeight="1" x14ac:dyDescent="0.2">
      <c r="A212" s="7"/>
      <c r="B212" s="7"/>
      <c r="C212" s="7"/>
      <c r="D212" s="7"/>
      <c r="E212" s="7"/>
      <c r="F212" s="1"/>
      <c r="G212" s="1"/>
      <c r="H212" s="30"/>
      <c r="I212" s="29"/>
      <c r="J212" s="13"/>
      <c r="K212" s="13"/>
      <c r="L212" s="13"/>
      <c r="M212" s="12"/>
      <c r="N212" s="12"/>
      <c r="O212" s="12"/>
      <c r="P212" s="12"/>
      <c r="Q212" s="764"/>
      <c r="R212" s="12"/>
      <c r="S212" s="12"/>
      <c r="T212" s="8"/>
      <c r="U212" s="8"/>
      <c r="V212" s="8"/>
      <c r="W212" s="8"/>
      <c r="X212" s="8"/>
      <c r="Y212" s="760"/>
      <c r="Z212" s="760"/>
      <c r="AA212" s="760"/>
      <c r="AB212" s="760"/>
    </row>
    <row r="213" spans="1:28" ht="62.25" customHeight="1" x14ac:dyDescent="0.2">
      <c r="A213" s="7"/>
      <c r="B213" s="7"/>
      <c r="C213" s="7"/>
      <c r="D213" s="7"/>
      <c r="E213" s="7"/>
      <c r="F213" s="1"/>
      <c r="G213" s="1"/>
      <c r="H213" s="30"/>
      <c r="I213" s="29"/>
      <c r="J213" s="13"/>
      <c r="K213" s="13"/>
      <c r="L213" s="13"/>
      <c r="M213" s="12"/>
      <c r="N213" s="12"/>
      <c r="O213" s="12"/>
      <c r="P213" s="12"/>
      <c r="Q213" s="764"/>
      <c r="R213" s="12"/>
      <c r="S213" s="12"/>
      <c r="T213" s="8"/>
      <c r="U213" s="8"/>
      <c r="V213" s="8"/>
      <c r="W213" s="8"/>
      <c r="X213" s="8"/>
      <c r="Y213" s="760"/>
      <c r="Z213" s="760"/>
      <c r="AA213" s="760"/>
      <c r="AB213" s="760"/>
    </row>
    <row r="214" spans="1:28" ht="62.25" customHeight="1" x14ac:dyDescent="0.2">
      <c r="A214" s="7"/>
      <c r="B214" s="7"/>
      <c r="C214" s="7"/>
      <c r="D214" s="7"/>
      <c r="E214" s="7"/>
      <c r="F214" s="1"/>
      <c r="G214" s="1"/>
      <c r="H214" s="30"/>
      <c r="I214" s="29"/>
      <c r="J214" s="13"/>
      <c r="K214" s="13"/>
      <c r="L214" s="13"/>
      <c r="M214" s="12"/>
      <c r="N214" s="12"/>
      <c r="O214" s="12"/>
      <c r="P214" s="12"/>
      <c r="Q214" s="764"/>
      <c r="R214" s="12"/>
      <c r="S214" s="12"/>
      <c r="T214" s="8"/>
      <c r="U214" s="8"/>
      <c r="V214" s="8"/>
      <c r="W214" s="8"/>
      <c r="X214" s="8"/>
      <c r="Y214" s="760"/>
      <c r="Z214" s="760"/>
      <c r="AA214" s="760"/>
      <c r="AB214" s="760"/>
    </row>
    <row r="215" spans="1:28" ht="62.25" customHeight="1" x14ac:dyDescent="0.2">
      <c r="A215" s="7"/>
      <c r="B215" s="7"/>
      <c r="C215" s="7"/>
      <c r="D215" s="7"/>
      <c r="E215" s="7"/>
      <c r="F215" s="1"/>
      <c r="G215" s="1"/>
      <c r="H215" s="30"/>
      <c r="I215" s="29"/>
      <c r="J215" s="13"/>
      <c r="K215" s="13"/>
      <c r="L215" s="13"/>
      <c r="M215" s="12"/>
      <c r="N215" s="12"/>
      <c r="O215" s="12"/>
      <c r="P215" s="12"/>
      <c r="Q215" s="764"/>
      <c r="R215" s="12"/>
      <c r="S215" s="12"/>
      <c r="T215" s="8"/>
      <c r="U215" s="8"/>
      <c r="V215" s="8"/>
      <c r="W215" s="8"/>
      <c r="X215" s="8"/>
      <c r="Y215" s="760"/>
      <c r="Z215" s="760"/>
      <c r="AA215" s="760"/>
      <c r="AB215" s="760"/>
    </row>
    <row r="216" spans="1:28" ht="62.25" customHeight="1" x14ac:dyDescent="0.2">
      <c r="A216" s="7"/>
      <c r="B216" s="7"/>
      <c r="C216" s="7"/>
      <c r="D216" s="7"/>
      <c r="E216" s="7"/>
      <c r="F216" s="1"/>
      <c r="G216" s="1"/>
      <c r="H216" s="30"/>
      <c r="I216" s="29"/>
      <c r="J216" s="13"/>
      <c r="K216" s="13"/>
      <c r="L216" s="13"/>
      <c r="M216" s="12"/>
      <c r="N216" s="12"/>
      <c r="O216" s="12"/>
      <c r="P216" s="12"/>
      <c r="Q216" s="764"/>
      <c r="R216" s="12"/>
      <c r="S216" s="12"/>
      <c r="T216" s="8"/>
      <c r="U216" s="8"/>
      <c r="V216" s="8"/>
      <c r="W216" s="8"/>
      <c r="X216" s="8"/>
      <c r="Y216" s="760"/>
      <c r="Z216" s="760"/>
      <c r="AA216" s="760"/>
      <c r="AB216" s="760"/>
    </row>
    <row r="217" spans="1:28" ht="62.25" customHeight="1" x14ac:dyDescent="0.2">
      <c r="A217" s="7"/>
      <c r="B217" s="7"/>
      <c r="C217" s="7"/>
      <c r="D217" s="7"/>
      <c r="E217" s="7"/>
      <c r="F217" s="1"/>
      <c r="G217" s="1"/>
      <c r="H217" s="30"/>
      <c r="I217" s="29"/>
      <c r="J217" s="13"/>
      <c r="K217" s="13"/>
      <c r="L217" s="13"/>
      <c r="M217" s="12"/>
      <c r="N217" s="12"/>
      <c r="O217" s="12"/>
      <c r="P217" s="12"/>
      <c r="Q217" s="764"/>
      <c r="R217" s="12"/>
      <c r="S217" s="12"/>
      <c r="T217" s="8"/>
      <c r="U217" s="8"/>
      <c r="V217" s="8"/>
      <c r="W217" s="8"/>
      <c r="X217" s="8"/>
      <c r="Y217" s="760"/>
      <c r="Z217" s="760"/>
      <c r="AA217" s="760"/>
      <c r="AB217" s="760"/>
    </row>
    <row r="218" spans="1:28" ht="62.25" customHeight="1" x14ac:dyDescent="0.2">
      <c r="A218" s="7"/>
      <c r="B218" s="7"/>
      <c r="C218" s="7"/>
      <c r="D218" s="7"/>
      <c r="E218" s="7"/>
      <c r="F218" s="1"/>
      <c r="G218" s="1"/>
      <c r="H218" s="30"/>
      <c r="I218" s="29"/>
      <c r="J218" s="13"/>
      <c r="K218" s="13"/>
      <c r="L218" s="13"/>
      <c r="M218" s="12"/>
      <c r="N218" s="12"/>
      <c r="O218" s="12"/>
      <c r="P218" s="12"/>
      <c r="Q218" s="764"/>
      <c r="R218" s="12"/>
      <c r="S218" s="12"/>
      <c r="T218" s="8"/>
      <c r="U218" s="8"/>
      <c r="V218" s="8"/>
      <c r="W218" s="8"/>
      <c r="X218" s="8"/>
      <c r="Y218" s="760"/>
      <c r="Z218" s="760"/>
      <c r="AA218" s="760"/>
      <c r="AB218" s="760"/>
    </row>
    <row r="219" spans="1:28" ht="62.25" customHeight="1" x14ac:dyDescent="0.2">
      <c r="A219" s="7"/>
      <c r="B219" s="7"/>
      <c r="C219" s="7"/>
      <c r="D219" s="7"/>
      <c r="E219" s="7"/>
      <c r="F219" s="1"/>
      <c r="G219" s="1"/>
      <c r="H219" s="30"/>
      <c r="I219" s="29"/>
      <c r="J219" s="13"/>
      <c r="K219" s="13"/>
      <c r="L219" s="13"/>
      <c r="M219" s="12"/>
      <c r="N219" s="12"/>
      <c r="O219" s="12"/>
      <c r="P219" s="12"/>
      <c r="Q219" s="764"/>
      <c r="R219" s="12"/>
      <c r="S219" s="12"/>
      <c r="T219" s="8"/>
      <c r="U219" s="8"/>
      <c r="V219" s="8"/>
      <c r="W219" s="8"/>
      <c r="X219" s="8"/>
      <c r="Y219" s="760"/>
      <c r="Z219" s="760"/>
      <c r="AA219" s="760"/>
      <c r="AB219" s="760"/>
    </row>
    <row r="220" spans="1:28" ht="62.25" customHeight="1" x14ac:dyDescent="0.2">
      <c r="A220" s="7"/>
      <c r="B220" s="7"/>
      <c r="C220" s="7"/>
      <c r="D220" s="7"/>
      <c r="E220" s="7"/>
      <c r="F220" s="1"/>
      <c r="G220" s="1"/>
      <c r="H220" s="30"/>
      <c r="I220" s="29"/>
      <c r="J220" s="13"/>
      <c r="K220" s="13"/>
      <c r="L220" s="13"/>
      <c r="M220" s="12"/>
      <c r="N220" s="12"/>
      <c r="O220" s="12"/>
      <c r="P220" s="12"/>
      <c r="Q220" s="764"/>
      <c r="R220" s="12"/>
      <c r="S220" s="12"/>
      <c r="T220" s="8"/>
      <c r="U220" s="8"/>
      <c r="V220" s="8"/>
      <c r="W220" s="8"/>
      <c r="X220" s="8"/>
      <c r="Y220" s="760"/>
      <c r="Z220" s="760"/>
      <c r="AA220" s="760"/>
      <c r="AB220" s="760"/>
    </row>
    <row r="221" spans="1:28" ht="62.25" customHeight="1" x14ac:dyDescent="0.2">
      <c r="A221" s="7"/>
      <c r="B221" s="7"/>
      <c r="C221" s="7"/>
      <c r="D221" s="7"/>
      <c r="E221" s="7"/>
      <c r="F221" s="1"/>
      <c r="G221" s="1"/>
      <c r="H221" s="30"/>
      <c r="I221" s="29"/>
      <c r="J221" s="13"/>
      <c r="K221" s="13"/>
      <c r="L221" s="13"/>
      <c r="M221" s="12"/>
      <c r="N221" s="12"/>
      <c r="O221" s="12"/>
      <c r="P221" s="12"/>
      <c r="Q221" s="764"/>
      <c r="R221" s="12"/>
      <c r="S221" s="12"/>
      <c r="T221" s="8"/>
      <c r="U221" s="8"/>
      <c r="V221" s="8"/>
      <c r="W221" s="8"/>
      <c r="X221" s="8"/>
      <c r="Y221" s="760"/>
      <c r="Z221" s="760"/>
      <c r="AA221" s="760"/>
      <c r="AB221" s="760"/>
    </row>
    <row r="222" spans="1:28" ht="62.25" customHeight="1" x14ac:dyDescent="0.2">
      <c r="A222" s="7"/>
      <c r="B222" s="7"/>
      <c r="C222" s="7"/>
      <c r="D222" s="7"/>
      <c r="E222" s="7"/>
      <c r="F222" s="1"/>
      <c r="G222" s="1"/>
      <c r="H222" s="30"/>
      <c r="I222" s="29"/>
      <c r="J222" s="13"/>
      <c r="K222" s="13"/>
      <c r="L222" s="13"/>
      <c r="M222" s="12"/>
      <c r="N222" s="12"/>
      <c r="O222" s="12"/>
      <c r="P222" s="12"/>
      <c r="Q222" s="764"/>
      <c r="R222" s="12"/>
      <c r="S222" s="12"/>
      <c r="T222" s="8"/>
      <c r="U222" s="8"/>
      <c r="V222" s="8"/>
      <c r="W222" s="8"/>
      <c r="X222" s="8"/>
      <c r="Y222" s="760"/>
      <c r="Z222" s="760"/>
      <c r="AA222" s="760"/>
      <c r="AB222" s="760"/>
    </row>
    <row r="223" spans="1:28" ht="62.25" customHeight="1" x14ac:dyDescent="0.2">
      <c r="A223" s="7"/>
      <c r="B223" s="7"/>
      <c r="C223" s="7"/>
      <c r="D223" s="7"/>
      <c r="E223" s="7"/>
      <c r="F223" s="1"/>
      <c r="G223" s="1"/>
      <c r="H223" s="30"/>
      <c r="I223" s="29"/>
      <c r="J223" s="13"/>
      <c r="K223" s="13"/>
      <c r="L223" s="13"/>
      <c r="M223" s="12"/>
      <c r="N223" s="12"/>
      <c r="O223" s="12"/>
      <c r="P223" s="12"/>
      <c r="Q223" s="764"/>
      <c r="R223" s="12"/>
      <c r="S223" s="12"/>
      <c r="T223" s="8"/>
      <c r="U223" s="8"/>
      <c r="V223" s="8"/>
      <c r="W223" s="8"/>
      <c r="X223" s="8"/>
      <c r="Y223" s="760"/>
      <c r="Z223" s="760"/>
      <c r="AA223" s="760"/>
      <c r="AB223" s="760"/>
    </row>
    <row r="224" spans="1:28" ht="62.25" customHeight="1" x14ac:dyDescent="0.2">
      <c r="A224" s="7"/>
      <c r="B224" s="7"/>
      <c r="C224" s="7"/>
      <c r="D224" s="7"/>
      <c r="E224" s="7"/>
      <c r="F224" s="1"/>
      <c r="G224" s="1"/>
      <c r="H224" s="30"/>
      <c r="I224" s="29"/>
      <c r="J224" s="13"/>
      <c r="K224" s="13"/>
      <c r="L224" s="13"/>
      <c r="M224" s="12"/>
      <c r="N224" s="12"/>
      <c r="O224" s="12"/>
      <c r="P224" s="12"/>
      <c r="Q224" s="764"/>
      <c r="R224" s="12"/>
      <c r="S224" s="12"/>
      <c r="T224" s="8"/>
      <c r="U224" s="8"/>
      <c r="V224" s="8"/>
      <c r="W224" s="8"/>
      <c r="X224" s="8"/>
      <c r="Y224" s="760"/>
      <c r="Z224" s="760"/>
      <c r="AA224" s="760"/>
      <c r="AB224" s="760"/>
    </row>
    <row r="225" spans="1:28" ht="62.25" customHeight="1" x14ac:dyDescent="0.2">
      <c r="A225" s="7"/>
      <c r="B225" s="7"/>
      <c r="C225" s="7"/>
      <c r="D225" s="7"/>
      <c r="E225" s="7"/>
      <c r="F225" s="1"/>
      <c r="G225" s="1"/>
      <c r="H225" s="30"/>
      <c r="I225" s="29"/>
      <c r="J225" s="13"/>
      <c r="K225" s="13"/>
      <c r="L225" s="13"/>
      <c r="M225" s="12"/>
      <c r="N225" s="12"/>
      <c r="O225" s="12"/>
      <c r="P225" s="12"/>
      <c r="Q225" s="764"/>
      <c r="R225" s="12"/>
      <c r="S225" s="12"/>
      <c r="T225" s="8"/>
      <c r="U225" s="8"/>
      <c r="V225" s="8"/>
      <c r="W225" s="8"/>
      <c r="X225" s="8"/>
      <c r="Y225" s="760"/>
      <c r="Z225" s="760"/>
      <c r="AA225" s="760"/>
      <c r="AB225" s="760"/>
    </row>
    <row r="226" spans="1:28" ht="62.25" customHeight="1" x14ac:dyDescent="0.2">
      <c r="A226" s="7"/>
      <c r="B226" s="7"/>
      <c r="C226" s="7"/>
      <c r="D226" s="7"/>
      <c r="E226" s="7"/>
      <c r="F226" s="1"/>
      <c r="G226" s="1"/>
      <c r="H226" s="30"/>
      <c r="I226" s="29"/>
      <c r="J226" s="13"/>
      <c r="K226" s="13"/>
      <c r="L226" s="13"/>
      <c r="M226" s="12"/>
      <c r="N226" s="12"/>
      <c r="O226" s="12"/>
      <c r="P226" s="12"/>
      <c r="Q226" s="764"/>
      <c r="R226" s="12"/>
      <c r="S226" s="12"/>
      <c r="T226" s="8"/>
      <c r="U226" s="8"/>
      <c r="V226" s="8"/>
      <c r="W226" s="8"/>
      <c r="X226" s="8"/>
      <c r="Y226" s="760"/>
      <c r="Z226" s="760"/>
      <c r="AA226" s="760"/>
      <c r="AB226" s="760"/>
    </row>
    <row r="227" spans="1:28" ht="62.25" customHeight="1" x14ac:dyDescent="0.2">
      <c r="A227" s="7"/>
      <c r="B227" s="7"/>
      <c r="C227" s="7"/>
      <c r="D227" s="7"/>
      <c r="E227" s="7"/>
      <c r="F227" s="1"/>
      <c r="G227" s="1"/>
      <c r="H227" s="30"/>
      <c r="I227" s="29"/>
      <c r="J227" s="13"/>
      <c r="K227" s="13"/>
      <c r="L227" s="13"/>
      <c r="M227" s="12"/>
      <c r="N227" s="12"/>
      <c r="O227" s="12"/>
      <c r="P227" s="12"/>
      <c r="Q227" s="764"/>
      <c r="R227" s="12"/>
      <c r="S227" s="12"/>
      <c r="T227" s="8"/>
      <c r="U227" s="8"/>
      <c r="V227" s="8"/>
      <c r="W227" s="8"/>
      <c r="X227" s="8"/>
      <c r="Y227" s="760"/>
      <c r="Z227" s="760"/>
      <c r="AA227" s="760"/>
      <c r="AB227" s="760"/>
    </row>
    <row r="228" spans="1:28" ht="62.25" customHeight="1" x14ac:dyDescent="0.2">
      <c r="A228" s="7"/>
      <c r="B228" s="7"/>
      <c r="C228" s="7"/>
      <c r="D228" s="7"/>
      <c r="E228" s="7"/>
      <c r="F228" s="1"/>
      <c r="G228" s="1"/>
      <c r="H228" s="30"/>
      <c r="I228" s="29"/>
      <c r="J228" s="13"/>
      <c r="K228" s="13"/>
      <c r="L228" s="13"/>
      <c r="M228" s="12"/>
      <c r="N228" s="12"/>
      <c r="O228" s="12"/>
      <c r="P228" s="12"/>
      <c r="Q228" s="764"/>
      <c r="R228" s="12"/>
      <c r="S228" s="12"/>
      <c r="T228" s="8"/>
      <c r="U228" s="8"/>
      <c r="V228" s="8"/>
      <c r="W228" s="8"/>
      <c r="X228" s="8"/>
      <c r="Y228" s="760"/>
      <c r="Z228" s="760"/>
      <c r="AA228" s="760"/>
      <c r="AB228" s="760"/>
    </row>
    <row r="229" spans="1:28" ht="62.25" customHeight="1" x14ac:dyDescent="0.2">
      <c r="A229" s="7"/>
      <c r="B229" s="7"/>
      <c r="C229" s="7"/>
      <c r="D229" s="7"/>
      <c r="E229" s="7"/>
      <c r="F229" s="1"/>
      <c r="G229" s="1"/>
      <c r="H229" s="30"/>
      <c r="I229" s="29"/>
      <c r="J229" s="13"/>
      <c r="K229" s="13"/>
      <c r="L229" s="13"/>
      <c r="M229" s="12"/>
      <c r="N229" s="12"/>
      <c r="O229" s="12"/>
      <c r="P229" s="12"/>
      <c r="Q229" s="764"/>
      <c r="R229" s="12"/>
      <c r="S229" s="12"/>
      <c r="T229" s="8"/>
      <c r="U229" s="8"/>
      <c r="V229" s="8"/>
      <c r="W229" s="8"/>
      <c r="X229" s="8"/>
      <c r="Y229" s="760"/>
      <c r="Z229" s="760"/>
      <c r="AA229" s="760"/>
      <c r="AB229" s="760"/>
    </row>
    <row r="230" spans="1:28" ht="62.25" customHeight="1" x14ac:dyDescent="0.2">
      <c r="A230" s="7"/>
      <c r="B230" s="7"/>
      <c r="C230" s="7"/>
      <c r="D230" s="7"/>
      <c r="E230" s="7"/>
      <c r="F230" s="1"/>
      <c r="G230" s="1"/>
      <c r="H230" s="30"/>
      <c r="I230" s="29"/>
      <c r="J230" s="13"/>
      <c r="K230" s="13"/>
      <c r="L230" s="13"/>
      <c r="M230" s="12"/>
      <c r="N230" s="12"/>
      <c r="O230" s="12"/>
      <c r="P230" s="12"/>
      <c r="Q230" s="764"/>
      <c r="R230" s="12"/>
      <c r="S230" s="12"/>
      <c r="T230" s="8"/>
      <c r="U230" s="8"/>
      <c r="V230" s="8"/>
      <c r="W230" s="8"/>
      <c r="X230" s="8"/>
      <c r="Y230" s="760"/>
      <c r="Z230" s="760"/>
      <c r="AA230" s="760"/>
      <c r="AB230" s="760"/>
    </row>
    <row r="231" spans="1:28" ht="62.25" customHeight="1" x14ac:dyDescent="0.2">
      <c r="A231" s="7"/>
      <c r="B231" s="7"/>
      <c r="C231" s="7"/>
      <c r="D231" s="7"/>
      <c r="E231" s="7"/>
      <c r="F231" s="1"/>
      <c r="G231" s="1"/>
      <c r="H231" s="30"/>
      <c r="I231" s="29"/>
      <c r="J231" s="13"/>
      <c r="K231" s="13"/>
      <c r="L231" s="13"/>
      <c r="M231" s="12"/>
      <c r="N231" s="12"/>
      <c r="O231" s="12"/>
      <c r="P231" s="12"/>
      <c r="Q231" s="764"/>
      <c r="R231" s="12"/>
      <c r="S231" s="12"/>
      <c r="T231" s="8"/>
      <c r="U231" s="8"/>
      <c r="V231" s="8"/>
      <c r="W231" s="8"/>
      <c r="X231" s="8"/>
      <c r="Y231" s="760"/>
      <c r="Z231" s="760"/>
      <c r="AA231" s="760"/>
      <c r="AB231" s="760"/>
    </row>
    <row r="232" spans="1:28" ht="62.25" customHeight="1" x14ac:dyDescent="0.2">
      <c r="A232" s="7"/>
      <c r="B232" s="7"/>
      <c r="C232" s="7"/>
      <c r="D232" s="7"/>
      <c r="E232" s="7"/>
      <c r="F232" s="1"/>
      <c r="G232" s="1"/>
      <c r="H232" s="30"/>
      <c r="I232" s="29"/>
      <c r="J232" s="13"/>
      <c r="K232" s="13"/>
      <c r="L232" s="13"/>
      <c r="M232" s="12"/>
      <c r="N232" s="12"/>
      <c r="O232" s="12"/>
      <c r="P232" s="12"/>
      <c r="Q232" s="764"/>
      <c r="R232" s="12"/>
      <c r="S232" s="12"/>
      <c r="T232" s="8"/>
      <c r="U232" s="8"/>
      <c r="V232" s="8"/>
      <c r="W232" s="8"/>
      <c r="X232" s="8"/>
      <c r="Y232" s="760"/>
      <c r="Z232" s="760"/>
      <c r="AA232" s="760"/>
      <c r="AB232" s="760"/>
    </row>
    <row r="233" spans="1:28" ht="62.25" customHeight="1" x14ac:dyDescent="0.2">
      <c r="A233" s="7"/>
      <c r="B233" s="7"/>
      <c r="C233" s="7"/>
      <c r="D233" s="7"/>
      <c r="E233" s="7"/>
      <c r="F233" s="1"/>
      <c r="G233" s="1"/>
      <c r="H233" s="30"/>
      <c r="I233" s="29"/>
      <c r="J233" s="13"/>
      <c r="K233" s="13"/>
      <c r="L233" s="13"/>
      <c r="M233" s="12"/>
      <c r="N233" s="12"/>
      <c r="O233" s="12"/>
      <c r="P233" s="12"/>
      <c r="Q233" s="764"/>
      <c r="R233" s="12"/>
      <c r="S233" s="12"/>
      <c r="T233" s="8"/>
      <c r="U233" s="8"/>
      <c r="V233" s="8"/>
      <c r="W233" s="8"/>
      <c r="X233" s="8"/>
      <c r="Y233" s="760"/>
      <c r="Z233" s="760"/>
      <c r="AA233" s="760"/>
      <c r="AB233" s="760"/>
    </row>
    <row r="234" spans="1:28" ht="62.25" customHeight="1" x14ac:dyDescent="0.2">
      <c r="A234" s="7"/>
      <c r="B234" s="7"/>
      <c r="C234" s="7"/>
      <c r="D234" s="7"/>
      <c r="E234" s="7"/>
      <c r="F234" s="1"/>
      <c r="G234" s="1"/>
      <c r="H234" s="30"/>
      <c r="I234" s="29"/>
      <c r="J234" s="13"/>
      <c r="K234" s="13"/>
      <c r="L234" s="13"/>
      <c r="M234" s="12"/>
      <c r="N234" s="12"/>
      <c r="O234" s="12"/>
      <c r="P234" s="12"/>
      <c r="Q234" s="764"/>
      <c r="R234" s="12"/>
      <c r="S234" s="12"/>
      <c r="T234" s="8"/>
      <c r="U234" s="8"/>
      <c r="V234" s="8"/>
      <c r="W234" s="8"/>
      <c r="X234" s="8"/>
      <c r="Y234" s="760"/>
      <c r="Z234" s="760"/>
      <c r="AA234" s="760"/>
      <c r="AB234" s="760"/>
    </row>
    <row r="235" spans="1:28" ht="62.25" customHeight="1" x14ac:dyDescent="0.2">
      <c r="A235" s="7"/>
      <c r="B235" s="7"/>
      <c r="C235" s="7"/>
      <c r="D235" s="7"/>
      <c r="E235" s="7"/>
      <c r="F235" s="1"/>
      <c r="G235" s="1"/>
      <c r="H235" s="30"/>
      <c r="I235" s="29"/>
      <c r="J235" s="13"/>
      <c r="K235" s="13"/>
      <c r="L235" s="13"/>
      <c r="M235" s="12"/>
      <c r="N235" s="12"/>
      <c r="O235" s="12"/>
      <c r="P235" s="12"/>
      <c r="Q235" s="764"/>
      <c r="R235" s="12"/>
      <c r="S235" s="12"/>
      <c r="T235" s="8"/>
      <c r="U235" s="8"/>
      <c r="V235" s="8"/>
      <c r="W235" s="8"/>
      <c r="X235" s="8"/>
      <c r="Y235" s="760"/>
      <c r="Z235" s="760"/>
      <c r="AA235" s="760"/>
      <c r="AB235" s="760"/>
    </row>
    <row r="236" spans="1:28" ht="62.25" customHeight="1" x14ac:dyDescent="0.2">
      <c r="A236" s="7"/>
      <c r="B236" s="7"/>
      <c r="C236" s="7"/>
      <c r="D236" s="7"/>
      <c r="E236" s="7"/>
      <c r="F236" s="1"/>
      <c r="G236" s="1"/>
      <c r="H236" s="30"/>
      <c r="I236" s="29"/>
      <c r="J236" s="13"/>
      <c r="K236" s="13"/>
      <c r="L236" s="13"/>
      <c r="M236" s="12"/>
      <c r="N236" s="12"/>
      <c r="O236" s="12"/>
      <c r="P236" s="12"/>
      <c r="Q236" s="764"/>
      <c r="R236" s="12"/>
      <c r="S236" s="12"/>
      <c r="T236" s="8"/>
      <c r="U236" s="8"/>
      <c r="V236" s="8"/>
      <c r="W236" s="8"/>
      <c r="X236" s="8"/>
      <c r="Y236" s="760"/>
      <c r="Z236" s="760"/>
      <c r="AA236" s="760"/>
      <c r="AB236" s="760"/>
    </row>
    <row r="237" spans="1:28" ht="62.25" customHeight="1" x14ac:dyDescent="0.2">
      <c r="A237" s="7"/>
      <c r="B237" s="7"/>
      <c r="C237" s="7"/>
      <c r="D237" s="7"/>
      <c r="E237" s="7"/>
      <c r="F237" s="1"/>
      <c r="G237" s="1"/>
      <c r="H237" s="30"/>
      <c r="I237" s="29"/>
      <c r="J237" s="13"/>
      <c r="K237" s="13"/>
      <c r="L237" s="13"/>
      <c r="M237" s="12"/>
      <c r="N237" s="12"/>
      <c r="O237" s="12"/>
      <c r="P237" s="12"/>
      <c r="Q237" s="764"/>
      <c r="R237" s="12"/>
      <c r="S237" s="12"/>
      <c r="T237" s="8"/>
      <c r="U237" s="8"/>
      <c r="V237" s="8"/>
      <c r="W237" s="8"/>
      <c r="X237" s="8"/>
      <c r="Y237" s="760"/>
      <c r="Z237" s="760"/>
      <c r="AA237" s="760"/>
      <c r="AB237" s="760"/>
    </row>
    <row r="238" spans="1:28" ht="62.25" customHeight="1" x14ac:dyDescent="0.2">
      <c r="A238" s="7"/>
      <c r="B238" s="7"/>
      <c r="C238" s="7"/>
      <c r="D238" s="7"/>
      <c r="E238" s="7"/>
      <c r="F238" s="1"/>
      <c r="G238" s="1"/>
      <c r="H238" s="30"/>
      <c r="I238" s="29"/>
      <c r="J238" s="13"/>
      <c r="K238" s="13"/>
      <c r="L238" s="13"/>
      <c r="M238" s="12"/>
      <c r="N238" s="12"/>
      <c r="O238" s="12"/>
      <c r="P238" s="12"/>
      <c r="Q238" s="764"/>
      <c r="R238" s="12"/>
      <c r="S238" s="12"/>
      <c r="T238" s="8"/>
      <c r="U238" s="8"/>
      <c r="V238" s="8"/>
      <c r="W238" s="8"/>
      <c r="X238" s="8"/>
      <c r="Y238" s="760"/>
      <c r="Z238" s="760"/>
      <c r="AA238" s="760"/>
      <c r="AB238" s="760"/>
    </row>
    <row r="239" spans="1:28" ht="62.25" customHeight="1" x14ac:dyDescent="0.2">
      <c r="A239" s="7"/>
      <c r="B239" s="7"/>
      <c r="C239" s="7"/>
      <c r="D239" s="7"/>
      <c r="E239" s="7"/>
      <c r="F239" s="1"/>
      <c r="G239" s="1"/>
      <c r="H239" s="30"/>
      <c r="I239" s="29"/>
      <c r="J239" s="13"/>
      <c r="K239" s="13"/>
      <c r="L239" s="13"/>
      <c r="M239" s="12"/>
      <c r="N239" s="12"/>
      <c r="O239" s="12"/>
      <c r="P239" s="12"/>
      <c r="Q239" s="764"/>
      <c r="R239" s="12"/>
      <c r="S239" s="12"/>
      <c r="T239" s="8"/>
      <c r="U239" s="8"/>
      <c r="V239" s="8"/>
      <c r="W239" s="8"/>
      <c r="X239" s="8"/>
      <c r="Y239" s="760"/>
      <c r="Z239" s="760"/>
      <c r="AA239" s="760"/>
      <c r="AB239" s="760"/>
    </row>
    <row r="240" spans="1:28" ht="62.25" customHeight="1" x14ac:dyDescent="0.2">
      <c r="A240" s="7"/>
      <c r="B240" s="7"/>
      <c r="C240" s="7"/>
      <c r="D240" s="7"/>
      <c r="E240" s="7"/>
      <c r="F240" s="1"/>
      <c r="G240" s="1"/>
      <c r="H240" s="30"/>
      <c r="I240" s="29"/>
      <c r="J240" s="13"/>
      <c r="K240" s="13"/>
      <c r="L240" s="13"/>
      <c r="M240" s="12"/>
      <c r="N240" s="12"/>
      <c r="O240" s="12"/>
      <c r="P240" s="12"/>
      <c r="Q240" s="764"/>
      <c r="R240" s="12"/>
      <c r="S240" s="12"/>
      <c r="T240" s="8"/>
      <c r="U240" s="8"/>
      <c r="V240" s="8"/>
      <c r="W240" s="8"/>
      <c r="X240" s="8"/>
      <c r="Y240" s="760"/>
      <c r="Z240" s="760"/>
      <c r="AA240" s="760"/>
      <c r="AB240" s="760"/>
    </row>
    <row r="241" spans="1:28" ht="62.25" customHeight="1" x14ac:dyDescent="0.2">
      <c r="A241" s="7"/>
      <c r="B241" s="7"/>
      <c r="C241" s="7"/>
      <c r="D241" s="7"/>
      <c r="E241" s="7"/>
      <c r="F241" s="1"/>
      <c r="G241" s="1"/>
      <c r="H241" s="30"/>
      <c r="I241" s="29"/>
      <c r="J241" s="13"/>
      <c r="K241" s="13"/>
      <c r="L241" s="13"/>
      <c r="M241" s="12"/>
      <c r="N241" s="12"/>
      <c r="O241" s="12"/>
      <c r="P241" s="12"/>
      <c r="Q241" s="764"/>
      <c r="R241" s="12"/>
      <c r="S241" s="12"/>
      <c r="T241" s="8"/>
      <c r="U241" s="8"/>
      <c r="V241" s="8"/>
      <c r="W241" s="8"/>
      <c r="X241" s="8"/>
      <c r="Y241" s="760"/>
      <c r="Z241" s="760"/>
      <c r="AA241" s="760"/>
      <c r="AB241" s="760"/>
    </row>
    <row r="242" spans="1:28" ht="62.25" customHeight="1" x14ac:dyDescent="0.2">
      <c r="A242" s="7"/>
      <c r="B242" s="7"/>
      <c r="C242" s="7"/>
      <c r="D242" s="7"/>
      <c r="E242" s="7"/>
      <c r="F242" s="1"/>
      <c r="G242" s="1"/>
      <c r="H242" s="30"/>
      <c r="I242" s="29"/>
      <c r="J242" s="13"/>
      <c r="K242" s="13"/>
      <c r="L242" s="13"/>
      <c r="M242" s="12"/>
      <c r="N242" s="12"/>
      <c r="O242" s="12"/>
      <c r="P242" s="12"/>
      <c r="Q242" s="764"/>
      <c r="R242" s="12"/>
      <c r="S242" s="12"/>
      <c r="T242" s="8"/>
      <c r="U242" s="8"/>
      <c r="V242" s="8"/>
      <c r="W242" s="8"/>
      <c r="X242" s="8"/>
      <c r="Y242" s="760"/>
      <c r="Z242" s="760"/>
      <c r="AA242" s="760"/>
      <c r="AB242" s="760"/>
    </row>
    <row r="243" spans="1:28" ht="62.25" customHeight="1" x14ac:dyDescent="0.2">
      <c r="A243" s="7"/>
      <c r="B243" s="7"/>
      <c r="C243" s="7"/>
      <c r="D243" s="7"/>
      <c r="E243" s="7"/>
      <c r="F243" s="1"/>
      <c r="G243" s="1"/>
      <c r="H243" s="30"/>
      <c r="I243" s="29"/>
      <c r="J243" s="13"/>
      <c r="K243" s="13"/>
      <c r="L243" s="13"/>
      <c r="M243" s="12"/>
      <c r="N243" s="12"/>
      <c r="O243" s="12"/>
      <c r="P243" s="12"/>
      <c r="Q243" s="764"/>
      <c r="R243" s="12"/>
      <c r="S243" s="12"/>
      <c r="T243" s="8"/>
      <c r="U243" s="8"/>
      <c r="V243" s="8"/>
      <c r="W243" s="8"/>
      <c r="X243" s="8"/>
      <c r="Y243" s="760"/>
      <c r="Z243" s="760"/>
      <c r="AA243" s="760"/>
      <c r="AB243" s="760"/>
    </row>
    <row r="244" spans="1:28" ht="62.25" customHeight="1" x14ac:dyDescent="0.2">
      <c r="A244" s="7"/>
      <c r="B244" s="7"/>
      <c r="C244" s="7"/>
      <c r="D244" s="7"/>
      <c r="E244" s="7"/>
      <c r="F244" s="1"/>
      <c r="G244" s="1"/>
      <c r="H244" s="30"/>
      <c r="I244" s="29"/>
      <c r="J244" s="13"/>
      <c r="K244" s="13"/>
      <c r="L244" s="13"/>
      <c r="M244" s="12"/>
      <c r="N244" s="12"/>
      <c r="O244" s="12"/>
      <c r="P244" s="12"/>
      <c r="Q244" s="764"/>
      <c r="R244" s="12"/>
      <c r="S244" s="12"/>
      <c r="T244" s="8"/>
      <c r="U244" s="8"/>
      <c r="V244" s="8"/>
      <c r="W244" s="8"/>
      <c r="X244" s="8"/>
      <c r="Y244" s="760"/>
      <c r="Z244" s="760"/>
      <c r="AA244" s="760"/>
      <c r="AB244" s="760"/>
    </row>
    <row r="245" spans="1:28" ht="62.25" customHeight="1" x14ac:dyDescent="0.2">
      <c r="A245" s="7"/>
      <c r="B245" s="7"/>
      <c r="C245" s="7"/>
      <c r="D245" s="7"/>
      <c r="E245" s="7"/>
      <c r="F245" s="1"/>
      <c r="G245" s="1"/>
      <c r="H245" s="30"/>
      <c r="I245" s="29"/>
      <c r="J245" s="13"/>
      <c r="K245" s="13"/>
      <c r="L245" s="13"/>
      <c r="M245" s="12"/>
      <c r="N245" s="12"/>
      <c r="O245" s="12"/>
      <c r="P245" s="12"/>
      <c r="Q245" s="764"/>
      <c r="R245" s="12"/>
      <c r="S245" s="12"/>
      <c r="T245" s="8"/>
      <c r="U245" s="8"/>
      <c r="V245" s="8"/>
      <c r="W245" s="8"/>
      <c r="X245" s="8"/>
      <c r="Y245" s="760"/>
      <c r="Z245" s="760"/>
      <c r="AA245" s="760"/>
      <c r="AB245" s="760"/>
    </row>
    <row r="246" spans="1:28" ht="62.25" customHeight="1" x14ac:dyDescent="0.2">
      <c r="A246" s="7"/>
      <c r="B246" s="7"/>
      <c r="C246" s="7"/>
      <c r="D246" s="7"/>
      <c r="E246" s="7"/>
      <c r="F246" s="1"/>
      <c r="G246" s="1"/>
      <c r="H246" s="30"/>
      <c r="I246" s="29"/>
      <c r="J246" s="13"/>
      <c r="K246" s="13"/>
      <c r="L246" s="13"/>
      <c r="M246" s="12"/>
      <c r="N246" s="12"/>
      <c r="O246" s="12"/>
      <c r="P246" s="12"/>
      <c r="Q246" s="764"/>
      <c r="R246" s="12"/>
      <c r="S246" s="12"/>
      <c r="T246" s="8"/>
      <c r="U246" s="8"/>
      <c r="V246" s="8"/>
      <c r="W246" s="8"/>
      <c r="X246" s="8"/>
      <c r="Y246" s="760"/>
      <c r="Z246" s="760"/>
      <c r="AA246" s="760"/>
      <c r="AB246" s="760"/>
    </row>
    <row r="247" spans="1:28" ht="62.25" customHeight="1" x14ac:dyDescent="0.2">
      <c r="A247" s="7"/>
      <c r="B247" s="7"/>
      <c r="C247" s="7"/>
      <c r="D247" s="7"/>
      <c r="E247" s="7"/>
      <c r="F247" s="1"/>
      <c r="G247" s="1"/>
      <c r="H247" s="30"/>
      <c r="I247" s="29"/>
      <c r="J247" s="13"/>
      <c r="K247" s="13"/>
      <c r="L247" s="13"/>
      <c r="M247" s="12"/>
      <c r="N247" s="12"/>
      <c r="O247" s="12"/>
      <c r="P247" s="12"/>
      <c r="Q247" s="764"/>
      <c r="R247" s="12"/>
      <c r="S247" s="12"/>
      <c r="T247" s="8"/>
      <c r="U247" s="8"/>
      <c r="V247" s="8"/>
      <c r="W247" s="8"/>
      <c r="X247" s="8"/>
      <c r="Y247" s="760"/>
      <c r="Z247" s="760"/>
      <c r="AA247" s="760"/>
      <c r="AB247" s="760"/>
    </row>
    <row r="248" spans="1:28" ht="62.25" customHeight="1" x14ac:dyDescent="0.2">
      <c r="A248" s="7"/>
      <c r="B248" s="7"/>
      <c r="C248" s="7"/>
      <c r="D248" s="7"/>
      <c r="E248" s="7"/>
      <c r="F248" s="1"/>
      <c r="G248" s="1"/>
      <c r="H248" s="30"/>
      <c r="I248" s="29"/>
      <c r="J248" s="13"/>
      <c r="K248" s="13"/>
      <c r="L248" s="13"/>
      <c r="M248" s="12"/>
      <c r="N248" s="12"/>
      <c r="O248" s="12"/>
      <c r="P248" s="12"/>
      <c r="Q248" s="764"/>
      <c r="R248" s="12"/>
      <c r="S248" s="12"/>
      <c r="T248" s="8"/>
      <c r="U248" s="8"/>
      <c r="V248" s="8"/>
      <c r="W248" s="8"/>
      <c r="X248" s="8"/>
      <c r="Y248" s="760"/>
      <c r="Z248" s="760"/>
      <c r="AA248" s="760"/>
      <c r="AB248" s="760"/>
    </row>
    <row r="249" spans="1:28" ht="62.25" customHeight="1" x14ac:dyDescent="0.2">
      <c r="A249" s="7"/>
      <c r="B249" s="7"/>
      <c r="C249" s="7"/>
      <c r="D249" s="7"/>
      <c r="E249" s="7"/>
      <c r="F249" s="1"/>
      <c r="G249" s="1"/>
      <c r="H249" s="30"/>
      <c r="I249" s="29"/>
      <c r="J249" s="13"/>
      <c r="K249" s="13"/>
      <c r="L249" s="13"/>
      <c r="M249" s="12"/>
      <c r="N249" s="12"/>
      <c r="O249" s="12"/>
      <c r="P249" s="12"/>
      <c r="Q249" s="764"/>
      <c r="R249" s="12"/>
      <c r="S249" s="12"/>
      <c r="T249" s="8"/>
      <c r="U249" s="8"/>
      <c r="V249" s="8"/>
      <c r="W249" s="8"/>
      <c r="X249" s="8"/>
      <c r="Y249" s="760"/>
      <c r="Z249" s="760"/>
      <c r="AA249" s="760"/>
      <c r="AB249" s="760"/>
    </row>
    <row r="250" spans="1:28" ht="62.25" customHeight="1" x14ac:dyDescent="0.2">
      <c r="A250" s="7"/>
      <c r="B250" s="7"/>
      <c r="C250" s="7"/>
      <c r="D250" s="7"/>
      <c r="E250" s="7"/>
      <c r="F250" s="1"/>
      <c r="G250" s="1"/>
      <c r="H250" s="30"/>
      <c r="I250" s="29"/>
      <c r="J250" s="13"/>
      <c r="K250" s="13"/>
      <c r="L250" s="13"/>
      <c r="M250" s="12"/>
      <c r="N250" s="12"/>
      <c r="O250" s="12"/>
      <c r="P250" s="12"/>
      <c r="Q250" s="764"/>
      <c r="R250" s="12"/>
      <c r="S250" s="12"/>
      <c r="T250" s="8"/>
      <c r="U250" s="8"/>
      <c r="V250" s="8"/>
      <c r="W250" s="8"/>
      <c r="X250" s="8"/>
      <c r="Y250" s="760"/>
      <c r="Z250" s="760"/>
      <c r="AA250" s="760"/>
      <c r="AB250" s="760"/>
    </row>
    <row r="251" spans="1:28" ht="62.25" customHeight="1" x14ac:dyDescent="0.2">
      <c r="A251" s="7"/>
      <c r="B251" s="7"/>
      <c r="C251" s="7"/>
      <c r="D251" s="7"/>
      <c r="E251" s="7"/>
      <c r="F251" s="1"/>
      <c r="G251" s="1"/>
      <c r="H251" s="30"/>
      <c r="I251" s="29"/>
      <c r="J251" s="13"/>
      <c r="K251" s="13"/>
      <c r="L251" s="13"/>
      <c r="M251" s="12"/>
      <c r="N251" s="12"/>
      <c r="O251" s="12"/>
      <c r="P251" s="12"/>
      <c r="Q251" s="764"/>
      <c r="R251" s="12"/>
      <c r="S251" s="12"/>
      <c r="T251" s="8"/>
      <c r="U251" s="8"/>
      <c r="V251" s="8"/>
      <c r="W251" s="8"/>
      <c r="X251" s="8"/>
      <c r="Y251" s="760"/>
      <c r="Z251" s="760"/>
      <c r="AA251" s="760"/>
      <c r="AB251" s="760"/>
    </row>
    <row r="252" spans="1:28" ht="62.25" customHeight="1" x14ac:dyDescent="0.2">
      <c r="A252" s="7"/>
      <c r="B252" s="7"/>
      <c r="C252" s="7"/>
      <c r="D252" s="7"/>
      <c r="E252" s="7"/>
      <c r="F252" s="1"/>
      <c r="G252" s="1"/>
      <c r="H252" s="30"/>
      <c r="I252" s="29"/>
      <c r="J252" s="13"/>
      <c r="K252" s="13"/>
      <c r="L252" s="13"/>
      <c r="M252" s="12"/>
      <c r="N252" s="12"/>
      <c r="O252" s="12"/>
      <c r="P252" s="12"/>
      <c r="Q252" s="764"/>
      <c r="R252" s="12"/>
      <c r="S252" s="12"/>
      <c r="T252" s="8"/>
      <c r="U252" s="8"/>
      <c r="V252" s="8"/>
      <c r="W252" s="8"/>
      <c r="X252" s="8"/>
      <c r="Y252" s="760"/>
      <c r="Z252" s="760"/>
      <c r="AA252" s="760"/>
      <c r="AB252" s="760"/>
    </row>
    <row r="253" spans="1:28" ht="62.25" customHeight="1" x14ac:dyDescent="0.2">
      <c r="A253" s="7"/>
      <c r="B253" s="7"/>
      <c r="C253" s="7"/>
      <c r="D253" s="7"/>
      <c r="E253" s="7"/>
      <c r="F253" s="1"/>
      <c r="G253" s="1"/>
      <c r="H253" s="30"/>
      <c r="I253" s="29"/>
      <c r="J253" s="13"/>
      <c r="K253" s="13"/>
      <c r="L253" s="13"/>
      <c r="M253" s="12"/>
      <c r="N253" s="12"/>
      <c r="O253" s="12"/>
      <c r="P253" s="12"/>
      <c r="Q253" s="764"/>
      <c r="R253" s="12"/>
      <c r="S253" s="12"/>
      <c r="T253" s="8"/>
      <c r="U253" s="8"/>
      <c r="V253" s="8"/>
      <c r="W253" s="8"/>
      <c r="X253" s="8"/>
      <c r="Y253" s="760"/>
      <c r="Z253" s="760"/>
      <c r="AA253" s="760"/>
      <c r="AB253" s="760"/>
    </row>
    <row r="254" spans="1:28" ht="62.25" customHeight="1" x14ac:dyDescent="0.2">
      <c r="A254" s="7"/>
      <c r="B254" s="7"/>
      <c r="C254" s="7"/>
      <c r="D254" s="7"/>
      <c r="E254" s="7"/>
      <c r="F254" s="1"/>
      <c r="G254" s="1"/>
      <c r="H254" s="30"/>
      <c r="I254" s="29"/>
      <c r="J254" s="13"/>
      <c r="K254" s="13"/>
      <c r="L254" s="13"/>
      <c r="M254" s="12"/>
      <c r="N254" s="12"/>
      <c r="O254" s="12"/>
      <c r="P254" s="12"/>
      <c r="Q254" s="764"/>
      <c r="R254" s="12"/>
      <c r="S254" s="12"/>
      <c r="T254" s="8"/>
      <c r="U254" s="8"/>
      <c r="V254" s="8"/>
      <c r="W254" s="8"/>
      <c r="X254" s="8"/>
      <c r="Y254" s="760"/>
      <c r="Z254" s="760"/>
      <c r="AA254" s="760"/>
      <c r="AB254" s="760"/>
    </row>
    <row r="255" spans="1:28" ht="62.25" customHeight="1" x14ac:dyDescent="0.2">
      <c r="A255" s="7"/>
      <c r="B255" s="7"/>
      <c r="C255" s="7"/>
      <c r="D255" s="7"/>
      <c r="E255" s="7"/>
      <c r="F255" s="1"/>
      <c r="G255" s="1"/>
      <c r="H255" s="30"/>
      <c r="I255" s="29"/>
      <c r="J255" s="13"/>
      <c r="K255" s="13"/>
      <c r="L255" s="13"/>
      <c r="M255" s="12"/>
      <c r="N255" s="12"/>
      <c r="O255" s="12"/>
      <c r="P255" s="12"/>
      <c r="Q255" s="764"/>
      <c r="R255" s="12"/>
      <c r="S255" s="12"/>
      <c r="T255" s="8"/>
      <c r="U255" s="8"/>
      <c r="V255" s="8"/>
      <c r="W255" s="8"/>
      <c r="X255" s="8"/>
      <c r="Y255" s="760"/>
      <c r="Z255" s="760"/>
      <c r="AA255" s="760"/>
      <c r="AB255" s="760"/>
    </row>
    <row r="256" spans="1:28" ht="62.25" customHeight="1" x14ac:dyDescent="0.2">
      <c r="A256" s="7"/>
      <c r="B256" s="7"/>
      <c r="C256" s="7"/>
      <c r="D256" s="7"/>
      <c r="E256" s="7"/>
      <c r="F256" s="1"/>
      <c r="G256" s="1"/>
      <c r="H256" s="30"/>
      <c r="I256" s="29"/>
      <c r="J256" s="13"/>
      <c r="K256" s="13"/>
      <c r="L256" s="13"/>
      <c r="M256" s="12"/>
      <c r="N256" s="12"/>
      <c r="O256" s="12"/>
      <c r="P256" s="12"/>
      <c r="Q256" s="764"/>
      <c r="R256" s="12"/>
      <c r="S256" s="12"/>
      <c r="T256" s="8"/>
      <c r="U256" s="8"/>
      <c r="V256" s="8"/>
      <c r="W256" s="8"/>
      <c r="X256" s="8"/>
      <c r="Y256" s="760"/>
      <c r="Z256" s="760"/>
      <c r="AA256" s="760"/>
      <c r="AB256" s="760"/>
    </row>
    <row r="257" spans="1:28" ht="62.25" customHeight="1" x14ac:dyDescent="0.2">
      <c r="A257" s="7"/>
      <c r="B257" s="7"/>
      <c r="C257" s="7"/>
      <c r="D257" s="7"/>
      <c r="E257" s="7"/>
      <c r="F257" s="1"/>
      <c r="G257" s="1"/>
      <c r="H257" s="30"/>
      <c r="I257" s="29"/>
      <c r="J257" s="13"/>
      <c r="K257" s="13"/>
      <c r="L257" s="13"/>
      <c r="M257" s="12"/>
      <c r="N257" s="12"/>
      <c r="O257" s="12"/>
      <c r="P257" s="12"/>
      <c r="Q257" s="764"/>
      <c r="R257" s="12"/>
      <c r="S257" s="12"/>
      <c r="T257" s="8"/>
      <c r="U257" s="8"/>
      <c r="V257" s="8"/>
      <c r="W257" s="8"/>
      <c r="X257" s="8"/>
      <c r="Y257" s="760"/>
      <c r="Z257" s="760"/>
      <c r="AA257" s="760"/>
      <c r="AB257" s="760"/>
    </row>
    <row r="258" spans="1:28" ht="62.25" customHeight="1" x14ac:dyDescent="0.2">
      <c r="A258" s="7"/>
      <c r="B258" s="7"/>
      <c r="C258" s="7"/>
      <c r="D258" s="7"/>
      <c r="E258" s="7"/>
      <c r="F258" s="1"/>
      <c r="G258" s="1"/>
      <c r="H258" s="30"/>
      <c r="I258" s="29"/>
      <c r="J258" s="13"/>
      <c r="K258" s="13"/>
      <c r="L258" s="13"/>
      <c r="M258" s="12"/>
      <c r="N258" s="12"/>
      <c r="O258" s="12"/>
      <c r="P258" s="12"/>
      <c r="Q258" s="764"/>
      <c r="R258" s="12"/>
      <c r="S258" s="12"/>
      <c r="T258" s="8"/>
      <c r="U258" s="8"/>
      <c r="V258" s="8"/>
      <c r="W258" s="8"/>
      <c r="X258" s="8"/>
      <c r="Y258" s="760"/>
      <c r="Z258" s="760"/>
      <c r="AA258" s="760"/>
      <c r="AB258" s="760"/>
    </row>
    <row r="259" spans="1:28" ht="62.25" customHeight="1" x14ac:dyDescent="0.2">
      <c r="A259" s="7"/>
      <c r="B259" s="7"/>
      <c r="C259" s="7"/>
      <c r="D259" s="7"/>
      <c r="E259" s="7"/>
      <c r="F259" s="1"/>
      <c r="G259" s="1"/>
      <c r="H259" s="30"/>
      <c r="I259" s="29"/>
      <c r="J259" s="13"/>
      <c r="K259" s="13"/>
      <c r="L259" s="13"/>
      <c r="M259" s="12"/>
      <c r="N259" s="12"/>
      <c r="O259" s="12"/>
      <c r="P259" s="12"/>
      <c r="Q259" s="764"/>
      <c r="R259" s="12"/>
      <c r="S259" s="12"/>
      <c r="T259" s="8"/>
      <c r="U259" s="8"/>
      <c r="V259" s="8"/>
      <c r="W259" s="8"/>
      <c r="X259" s="8"/>
      <c r="Y259" s="760"/>
      <c r="Z259" s="760"/>
      <c r="AA259" s="760"/>
      <c r="AB259" s="760"/>
    </row>
    <row r="260" spans="1:28" ht="62.25" customHeight="1" x14ac:dyDescent="0.2">
      <c r="A260" s="7"/>
      <c r="B260" s="7"/>
      <c r="C260" s="7"/>
      <c r="D260" s="7"/>
      <c r="E260" s="7"/>
      <c r="F260" s="1"/>
      <c r="G260" s="1"/>
      <c r="H260" s="30"/>
      <c r="I260" s="29"/>
      <c r="J260" s="13"/>
      <c r="K260" s="13"/>
      <c r="L260" s="13"/>
      <c r="M260" s="12"/>
      <c r="N260" s="12"/>
      <c r="O260" s="12"/>
      <c r="P260" s="12"/>
      <c r="Q260" s="764"/>
      <c r="R260" s="12"/>
      <c r="S260" s="12"/>
      <c r="T260" s="8"/>
      <c r="U260" s="8"/>
      <c r="V260" s="8"/>
      <c r="W260" s="8"/>
      <c r="X260" s="8"/>
      <c r="Y260" s="760"/>
      <c r="Z260" s="760"/>
      <c r="AA260" s="760"/>
      <c r="AB260" s="760"/>
    </row>
    <row r="261" spans="1:28" ht="62.25" customHeight="1" x14ac:dyDescent="0.2">
      <c r="A261" s="7"/>
      <c r="B261" s="7"/>
      <c r="C261" s="7"/>
      <c r="D261" s="7"/>
      <c r="E261" s="7"/>
      <c r="F261" s="1"/>
      <c r="G261" s="1"/>
      <c r="H261" s="30"/>
      <c r="I261" s="29"/>
      <c r="J261" s="13"/>
      <c r="K261" s="13"/>
      <c r="L261" s="13"/>
      <c r="M261" s="12"/>
      <c r="N261" s="12"/>
      <c r="O261" s="12"/>
      <c r="P261" s="12"/>
      <c r="Q261" s="764"/>
      <c r="R261" s="12"/>
      <c r="S261" s="12"/>
      <c r="T261" s="8"/>
      <c r="U261" s="8"/>
      <c r="V261" s="8"/>
      <c r="W261" s="8"/>
      <c r="X261" s="8"/>
      <c r="Y261" s="760"/>
      <c r="Z261" s="760"/>
      <c r="AA261" s="760"/>
      <c r="AB261" s="760"/>
    </row>
    <row r="262" spans="1:28" ht="62.25" customHeight="1" x14ac:dyDescent="0.2">
      <c r="A262" s="7"/>
      <c r="B262" s="7"/>
      <c r="C262" s="7"/>
      <c r="D262" s="7"/>
      <c r="E262" s="7"/>
      <c r="F262" s="1"/>
      <c r="G262" s="1"/>
      <c r="H262" s="30"/>
      <c r="I262" s="29"/>
      <c r="J262" s="13"/>
      <c r="K262" s="13"/>
      <c r="L262" s="13"/>
      <c r="M262" s="12"/>
      <c r="N262" s="12"/>
      <c r="O262" s="12"/>
      <c r="P262" s="12"/>
      <c r="Q262" s="764"/>
      <c r="R262" s="12"/>
      <c r="S262" s="12"/>
      <c r="T262" s="8"/>
      <c r="U262" s="8"/>
      <c r="V262" s="8"/>
      <c r="W262" s="8"/>
      <c r="X262" s="8"/>
      <c r="Y262" s="760"/>
      <c r="Z262" s="760"/>
      <c r="AA262" s="760"/>
      <c r="AB262" s="760"/>
    </row>
    <row r="263" spans="1:28" ht="62.25" customHeight="1" x14ac:dyDescent="0.2">
      <c r="A263" s="7"/>
      <c r="B263" s="7"/>
      <c r="C263" s="7"/>
      <c r="D263" s="7"/>
      <c r="E263" s="7"/>
      <c r="F263" s="1"/>
      <c r="G263" s="1"/>
      <c r="H263" s="30"/>
      <c r="I263" s="29"/>
      <c r="J263" s="13"/>
      <c r="K263" s="13"/>
      <c r="L263" s="13"/>
      <c r="M263" s="12"/>
      <c r="N263" s="12"/>
      <c r="O263" s="12"/>
      <c r="P263" s="12"/>
      <c r="Q263" s="764"/>
      <c r="R263" s="12"/>
      <c r="S263" s="12"/>
      <c r="T263" s="8"/>
      <c r="U263" s="8"/>
      <c r="V263" s="8"/>
      <c r="W263" s="8"/>
      <c r="X263" s="8"/>
      <c r="Y263" s="760"/>
      <c r="Z263" s="760"/>
      <c r="AA263" s="760"/>
      <c r="AB263" s="760"/>
    </row>
    <row r="264" spans="1:28" ht="62.25" customHeight="1" x14ac:dyDescent="0.2">
      <c r="A264" s="7"/>
      <c r="B264" s="7"/>
      <c r="C264" s="7"/>
      <c r="D264" s="7"/>
      <c r="E264" s="7"/>
      <c r="F264" s="1"/>
      <c r="G264" s="1"/>
      <c r="H264" s="30"/>
      <c r="I264" s="29"/>
      <c r="J264" s="13"/>
      <c r="K264" s="13"/>
      <c r="L264" s="13"/>
      <c r="M264" s="12"/>
      <c r="N264" s="12"/>
      <c r="O264" s="12"/>
      <c r="P264" s="12"/>
      <c r="Q264" s="764"/>
      <c r="R264" s="12"/>
      <c r="S264" s="12"/>
      <c r="T264" s="8"/>
      <c r="U264" s="8"/>
      <c r="V264" s="8"/>
      <c r="W264" s="8"/>
      <c r="X264" s="8"/>
      <c r="Y264" s="760"/>
      <c r="Z264" s="760"/>
      <c r="AA264" s="760"/>
      <c r="AB264" s="760"/>
    </row>
    <row r="265" spans="1:28" ht="62.25" customHeight="1" x14ac:dyDescent="0.2">
      <c r="A265" s="7"/>
      <c r="B265" s="7"/>
      <c r="C265" s="7"/>
      <c r="D265" s="7"/>
      <c r="E265" s="7"/>
      <c r="F265" s="1"/>
      <c r="G265" s="1"/>
      <c r="H265" s="30"/>
      <c r="I265" s="29"/>
      <c r="J265" s="13"/>
      <c r="K265" s="13"/>
      <c r="L265" s="13"/>
      <c r="M265" s="12"/>
      <c r="N265" s="12"/>
      <c r="O265" s="12"/>
      <c r="P265" s="12"/>
      <c r="Q265" s="764"/>
      <c r="R265" s="12"/>
      <c r="S265" s="12"/>
      <c r="T265" s="8"/>
      <c r="U265" s="8"/>
      <c r="V265" s="8"/>
      <c r="W265" s="8"/>
      <c r="X265" s="8"/>
      <c r="Y265" s="760"/>
      <c r="Z265" s="760"/>
      <c r="AA265" s="760"/>
      <c r="AB265" s="760"/>
    </row>
    <row r="266" spans="1:28" ht="62.25" customHeight="1" x14ac:dyDescent="0.2">
      <c r="A266" s="7"/>
      <c r="B266" s="7"/>
      <c r="C266" s="7"/>
      <c r="D266" s="7"/>
      <c r="E266" s="7"/>
      <c r="F266" s="1"/>
      <c r="G266" s="1"/>
      <c r="H266" s="30"/>
      <c r="I266" s="29"/>
      <c r="J266" s="13"/>
      <c r="K266" s="13"/>
      <c r="L266" s="13"/>
      <c r="M266" s="12"/>
      <c r="N266" s="12"/>
      <c r="O266" s="12"/>
      <c r="P266" s="12"/>
      <c r="Q266" s="764"/>
      <c r="R266" s="12"/>
      <c r="S266" s="12"/>
      <c r="T266" s="8"/>
      <c r="U266" s="8"/>
      <c r="V266" s="8"/>
      <c r="W266" s="8"/>
      <c r="X266" s="8"/>
      <c r="Y266" s="760"/>
      <c r="Z266" s="760"/>
      <c r="AA266" s="760"/>
      <c r="AB266" s="760"/>
    </row>
    <row r="267" spans="1:28" ht="62.25" customHeight="1" x14ac:dyDescent="0.2">
      <c r="A267" s="7"/>
      <c r="B267" s="7"/>
      <c r="C267" s="7"/>
      <c r="D267" s="7"/>
      <c r="E267" s="7"/>
      <c r="F267" s="1"/>
      <c r="G267" s="1"/>
      <c r="H267" s="30"/>
      <c r="I267" s="29"/>
      <c r="J267" s="13"/>
      <c r="K267" s="13"/>
      <c r="L267" s="13"/>
      <c r="M267" s="12"/>
      <c r="N267" s="12"/>
      <c r="O267" s="12"/>
      <c r="P267" s="12"/>
      <c r="Q267" s="764"/>
      <c r="R267" s="12"/>
      <c r="S267" s="12"/>
      <c r="T267" s="8"/>
      <c r="U267" s="8"/>
      <c r="V267" s="8"/>
      <c r="W267" s="8"/>
      <c r="X267" s="8"/>
      <c r="Y267" s="760"/>
      <c r="Z267" s="760"/>
      <c r="AA267" s="760"/>
      <c r="AB267" s="760"/>
    </row>
    <row r="268" spans="1:28" ht="62.25" customHeight="1" x14ac:dyDescent="0.2">
      <c r="A268" s="7"/>
      <c r="B268" s="7"/>
      <c r="C268" s="7"/>
      <c r="D268" s="7"/>
      <c r="E268" s="7"/>
      <c r="F268" s="1"/>
      <c r="G268" s="1"/>
      <c r="H268" s="30"/>
      <c r="I268" s="29"/>
      <c r="J268" s="13"/>
      <c r="K268" s="13"/>
      <c r="L268" s="13"/>
      <c r="M268" s="12"/>
      <c r="N268" s="12"/>
      <c r="O268" s="12"/>
      <c r="P268" s="12"/>
      <c r="Q268" s="764"/>
      <c r="R268" s="12"/>
      <c r="S268" s="12"/>
      <c r="T268" s="8"/>
      <c r="U268" s="8"/>
      <c r="V268" s="8"/>
      <c r="W268" s="8"/>
      <c r="X268" s="8"/>
      <c r="Y268" s="760"/>
      <c r="Z268" s="760"/>
      <c r="AA268" s="760"/>
      <c r="AB268" s="760"/>
    </row>
    <row r="269" spans="1:28" ht="62.25" customHeight="1" x14ac:dyDescent="0.2">
      <c r="A269" s="7"/>
      <c r="B269" s="7"/>
      <c r="C269" s="7"/>
      <c r="D269" s="7"/>
      <c r="E269" s="7"/>
      <c r="F269" s="1"/>
      <c r="G269" s="1"/>
      <c r="H269" s="30"/>
      <c r="I269" s="29"/>
      <c r="J269" s="13"/>
      <c r="K269" s="13"/>
      <c r="L269" s="13"/>
      <c r="M269" s="12"/>
      <c r="N269" s="12"/>
      <c r="O269" s="12"/>
      <c r="P269" s="12"/>
      <c r="Q269" s="764"/>
      <c r="R269" s="12"/>
      <c r="S269" s="12"/>
      <c r="T269" s="8"/>
      <c r="U269" s="8"/>
      <c r="V269" s="8"/>
      <c r="W269" s="8"/>
      <c r="X269" s="8"/>
      <c r="Y269" s="760"/>
      <c r="Z269" s="760"/>
      <c r="AA269" s="760"/>
      <c r="AB269" s="760"/>
    </row>
    <row r="270" spans="1:28" ht="62.25" customHeight="1" x14ac:dyDescent="0.2">
      <c r="A270" s="7"/>
      <c r="B270" s="7"/>
      <c r="C270" s="7"/>
      <c r="D270" s="7"/>
      <c r="E270" s="7"/>
      <c r="F270" s="1"/>
      <c r="G270" s="1"/>
      <c r="H270" s="30"/>
      <c r="I270" s="29"/>
      <c r="J270" s="13"/>
      <c r="K270" s="13"/>
      <c r="L270" s="13"/>
      <c r="M270" s="12"/>
      <c r="N270" s="12"/>
      <c r="O270" s="12"/>
      <c r="P270" s="12"/>
      <c r="Q270" s="764"/>
      <c r="R270" s="12"/>
      <c r="S270" s="12"/>
      <c r="T270" s="8"/>
      <c r="U270" s="8"/>
      <c r="V270" s="8"/>
      <c r="W270" s="8"/>
      <c r="X270" s="8"/>
      <c r="Y270" s="760"/>
      <c r="Z270" s="760"/>
      <c r="AA270" s="760"/>
      <c r="AB270" s="760"/>
    </row>
    <row r="271" spans="1:28" ht="62.25" customHeight="1" x14ac:dyDescent="0.2">
      <c r="A271" s="7"/>
      <c r="B271" s="7"/>
      <c r="C271" s="7"/>
      <c r="D271" s="7"/>
      <c r="E271" s="7"/>
      <c r="F271" s="1"/>
      <c r="G271" s="1"/>
      <c r="H271" s="30"/>
      <c r="I271" s="29"/>
      <c r="J271" s="13"/>
      <c r="K271" s="13"/>
      <c r="L271" s="13"/>
      <c r="M271" s="12"/>
      <c r="N271" s="12"/>
      <c r="O271" s="12"/>
      <c r="P271" s="12"/>
      <c r="Q271" s="764"/>
      <c r="R271" s="12"/>
      <c r="S271" s="12"/>
      <c r="T271" s="8"/>
      <c r="U271" s="8"/>
      <c r="V271" s="8"/>
      <c r="W271" s="8"/>
      <c r="X271" s="8"/>
      <c r="Y271" s="760"/>
      <c r="Z271" s="760"/>
      <c r="AA271" s="760"/>
      <c r="AB271" s="760"/>
    </row>
    <row r="272" spans="1:28" ht="62.25" customHeight="1" x14ac:dyDescent="0.2">
      <c r="A272" s="7"/>
      <c r="B272" s="7"/>
      <c r="C272" s="7"/>
      <c r="D272" s="7"/>
      <c r="E272" s="7"/>
      <c r="F272" s="1"/>
      <c r="G272" s="1"/>
      <c r="H272" s="30"/>
      <c r="I272" s="29"/>
      <c r="J272" s="13"/>
      <c r="K272" s="13"/>
      <c r="L272" s="13"/>
      <c r="M272" s="12"/>
      <c r="N272" s="12"/>
      <c r="O272" s="12"/>
      <c r="P272" s="12"/>
      <c r="Q272" s="764"/>
      <c r="R272" s="12"/>
      <c r="S272" s="12"/>
      <c r="T272" s="8"/>
      <c r="U272" s="8"/>
      <c r="V272" s="8"/>
      <c r="W272" s="8"/>
      <c r="X272" s="8"/>
      <c r="Y272" s="760"/>
      <c r="Z272" s="760"/>
      <c r="AA272" s="760"/>
      <c r="AB272" s="760"/>
    </row>
    <row r="273" spans="1:28" ht="62.25" customHeight="1" x14ac:dyDescent="0.2">
      <c r="A273" s="7"/>
      <c r="B273" s="7"/>
      <c r="C273" s="7"/>
      <c r="D273" s="7"/>
      <c r="E273" s="7"/>
      <c r="F273" s="1"/>
      <c r="G273" s="1"/>
      <c r="H273" s="30"/>
      <c r="I273" s="29"/>
      <c r="J273" s="13"/>
      <c r="K273" s="13"/>
      <c r="L273" s="13"/>
      <c r="M273" s="12"/>
      <c r="N273" s="12"/>
      <c r="O273" s="12"/>
      <c r="P273" s="12"/>
      <c r="Q273" s="764"/>
      <c r="R273" s="12"/>
      <c r="S273" s="12"/>
      <c r="T273" s="8"/>
      <c r="U273" s="8"/>
      <c r="V273" s="8"/>
      <c r="W273" s="8"/>
      <c r="X273" s="8"/>
      <c r="Y273" s="760"/>
      <c r="Z273" s="760"/>
      <c r="AA273" s="760"/>
      <c r="AB273" s="760"/>
    </row>
    <row r="274" spans="1:28" ht="62.25" customHeight="1" x14ac:dyDescent="0.2">
      <c r="A274" s="7"/>
      <c r="B274" s="7"/>
      <c r="C274" s="7"/>
      <c r="D274" s="7"/>
      <c r="E274" s="7"/>
      <c r="F274" s="1"/>
      <c r="G274" s="1"/>
      <c r="H274" s="30"/>
      <c r="I274" s="29"/>
      <c r="J274" s="13"/>
      <c r="K274" s="13"/>
      <c r="L274" s="13"/>
      <c r="M274" s="12"/>
      <c r="N274" s="12"/>
      <c r="O274" s="12"/>
      <c r="P274" s="12"/>
      <c r="Q274" s="764"/>
      <c r="R274" s="12"/>
      <c r="S274" s="12"/>
      <c r="T274" s="8"/>
      <c r="U274" s="8"/>
      <c r="V274" s="8"/>
      <c r="W274" s="8"/>
      <c r="X274" s="8"/>
      <c r="Y274" s="760"/>
      <c r="Z274" s="760"/>
      <c r="AA274" s="760"/>
      <c r="AB274" s="760"/>
    </row>
    <row r="275" spans="1:28" ht="62.25" customHeight="1" x14ac:dyDescent="0.2">
      <c r="A275" s="7"/>
      <c r="B275" s="7"/>
      <c r="C275" s="7"/>
      <c r="D275" s="7"/>
      <c r="E275" s="7"/>
      <c r="F275" s="1"/>
      <c r="G275" s="1"/>
      <c r="H275" s="30"/>
      <c r="I275" s="29"/>
      <c r="J275" s="13"/>
      <c r="K275" s="13"/>
      <c r="L275" s="13"/>
      <c r="M275" s="12"/>
      <c r="N275" s="12"/>
      <c r="O275" s="12"/>
      <c r="P275" s="12"/>
      <c r="Q275" s="764"/>
      <c r="R275" s="12"/>
      <c r="S275" s="12"/>
      <c r="T275" s="8"/>
      <c r="U275" s="8"/>
      <c r="V275" s="8"/>
      <c r="W275" s="8"/>
      <c r="X275" s="8"/>
      <c r="Y275" s="760"/>
      <c r="Z275" s="760"/>
      <c r="AA275" s="760"/>
      <c r="AB275" s="760"/>
    </row>
    <row r="276" spans="1:28" ht="62.25" customHeight="1" x14ac:dyDescent="0.2">
      <c r="A276" s="7"/>
      <c r="B276" s="7"/>
      <c r="C276" s="7"/>
      <c r="D276" s="7"/>
      <c r="E276" s="7"/>
      <c r="F276" s="1"/>
      <c r="G276" s="1"/>
      <c r="H276" s="30"/>
      <c r="I276" s="29"/>
      <c r="J276" s="13"/>
      <c r="K276" s="13"/>
      <c r="L276" s="13"/>
      <c r="M276" s="12"/>
      <c r="N276" s="12"/>
      <c r="O276" s="12"/>
      <c r="P276" s="12"/>
      <c r="Q276" s="764"/>
      <c r="R276" s="12"/>
      <c r="S276" s="12"/>
      <c r="T276" s="8"/>
      <c r="U276" s="8"/>
      <c r="V276" s="8"/>
      <c r="W276" s="8"/>
      <c r="X276" s="8"/>
      <c r="Y276" s="760"/>
      <c r="Z276" s="760"/>
      <c r="AA276" s="760"/>
      <c r="AB276" s="760"/>
    </row>
    <row r="277" spans="1:28" ht="62.25" customHeight="1" x14ac:dyDescent="0.2">
      <c r="A277" s="7"/>
      <c r="B277" s="7"/>
      <c r="C277" s="7"/>
      <c r="D277" s="7"/>
      <c r="E277" s="7"/>
      <c r="F277" s="1"/>
      <c r="G277" s="1"/>
      <c r="H277" s="30"/>
      <c r="I277" s="29"/>
      <c r="J277" s="13"/>
      <c r="K277" s="13"/>
      <c r="L277" s="13"/>
      <c r="M277" s="12"/>
      <c r="N277" s="12"/>
      <c r="O277" s="12"/>
      <c r="P277" s="12"/>
      <c r="Q277" s="764"/>
      <c r="R277" s="12"/>
      <c r="S277" s="12"/>
      <c r="T277" s="8"/>
      <c r="U277" s="8"/>
      <c r="V277" s="8"/>
      <c r="W277" s="8"/>
      <c r="X277" s="8"/>
      <c r="Y277" s="760"/>
      <c r="Z277" s="760"/>
      <c r="AA277" s="760"/>
      <c r="AB277" s="760"/>
    </row>
    <row r="278" spans="1:28" ht="62.25" customHeight="1" x14ac:dyDescent="0.2">
      <c r="A278" s="7"/>
      <c r="B278" s="7"/>
      <c r="C278" s="7"/>
      <c r="D278" s="7"/>
      <c r="E278" s="7"/>
      <c r="F278" s="1"/>
      <c r="G278" s="1"/>
      <c r="H278" s="30"/>
      <c r="I278" s="29"/>
      <c r="J278" s="13"/>
      <c r="K278" s="13"/>
      <c r="L278" s="13"/>
      <c r="M278" s="12"/>
      <c r="N278" s="12"/>
      <c r="O278" s="12"/>
      <c r="P278" s="12"/>
      <c r="Q278" s="764"/>
      <c r="R278" s="12"/>
      <c r="S278" s="12"/>
      <c r="T278" s="8"/>
      <c r="U278" s="8"/>
      <c r="V278" s="8"/>
      <c r="W278" s="8"/>
      <c r="X278" s="8"/>
      <c r="Y278" s="760"/>
      <c r="Z278" s="760"/>
      <c r="AA278" s="760"/>
      <c r="AB278" s="760"/>
    </row>
    <row r="279" spans="1:28" ht="62.25" customHeight="1" x14ac:dyDescent="0.2">
      <c r="A279" s="7"/>
      <c r="B279" s="7"/>
      <c r="C279" s="7"/>
      <c r="D279" s="7"/>
      <c r="E279" s="7"/>
      <c r="F279" s="1"/>
      <c r="G279" s="1"/>
      <c r="H279" s="30"/>
      <c r="I279" s="29"/>
      <c r="J279" s="13"/>
      <c r="K279" s="13"/>
      <c r="L279" s="13"/>
      <c r="M279" s="12"/>
      <c r="N279" s="12"/>
      <c r="O279" s="12"/>
      <c r="P279" s="12"/>
      <c r="Q279" s="764"/>
      <c r="R279" s="12"/>
      <c r="S279" s="12"/>
      <c r="T279" s="8"/>
      <c r="U279" s="8"/>
      <c r="V279" s="8"/>
      <c r="W279" s="8"/>
      <c r="X279" s="8"/>
      <c r="Y279" s="760"/>
      <c r="Z279" s="760"/>
      <c r="AA279" s="760"/>
      <c r="AB279" s="760"/>
    </row>
    <row r="280" spans="1:28" ht="62.25" customHeight="1" x14ac:dyDescent="0.2">
      <c r="A280" s="7"/>
      <c r="B280" s="7"/>
      <c r="C280" s="7"/>
      <c r="D280" s="7"/>
      <c r="E280" s="7"/>
      <c r="F280" s="1"/>
      <c r="G280" s="1"/>
      <c r="H280" s="30"/>
      <c r="I280" s="29"/>
      <c r="J280" s="13"/>
      <c r="K280" s="13"/>
      <c r="L280" s="13"/>
      <c r="M280" s="12"/>
      <c r="N280" s="12"/>
      <c r="O280" s="12"/>
      <c r="P280" s="12"/>
      <c r="Q280" s="764"/>
      <c r="R280" s="12"/>
      <c r="S280" s="12"/>
      <c r="T280" s="8"/>
      <c r="U280" s="8"/>
      <c r="V280" s="8"/>
      <c r="W280" s="8"/>
      <c r="X280" s="8"/>
      <c r="Y280" s="760"/>
      <c r="Z280" s="760"/>
      <c r="AA280" s="760"/>
      <c r="AB280" s="760"/>
    </row>
    <row r="281" spans="1:28" ht="62.25" customHeight="1" x14ac:dyDescent="0.2">
      <c r="A281" s="7"/>
      <c r="B281" s="7"/>
      <c r="C281" s="7"/>
      <c r="D281" s="7"/>
      <c r="E281" s="7"/>
      <c r="F281" s="1"/>
      <c r="G281" s="1"/>
      <c r="H281" s="30"/>
      <c r="I281" s="29"/>
      <c r="J281" s="13"/>
      <c r="K281" s="13"/>
      <c r="L281" s="13"/>
      <c r="M281" s="12"/>
      <c r="N281" s="12"/>
      <c r="O281" s="12"/>
      <c r="P281" s="12"/>
      <c r="Q281" s="764"/>
      <c r="R281" s="12"/>
      <c r="S281" s="12"/>
      <c r="T281" s="8"/>
      <c r="U281" s="8"/>
      <c r="V281" s="8"/>
      <c r="W281" s="8"/>
      <c r="X281" s="8"/>
      <c r="Y281" s="760"/>
      <c r="Z281" s="760"/>
      <c r="AA281" s="760"/>
      <c r="AB281" s="760"/>
    </row>
    <row r="282" spans="1:28" ht="62.25" customHeight="1" x14ac:dyDescent="0.2">
      <c r="A282" s="7"/>
      <c r="B282" s="7"/>
      <c r="C282" s="7"/>
      <c r="D282" s="7"/>
      <c r="E282" s="7"/>
      <c r="F282" s="1"/>
      <c r="G282" s="1"/>
      <c r="H282" s="30"/>
      <c r="I282" s="29"/>
      <c r="J282" s="13"/>
      <c r="K282" s="13"/>
      <c r="L282" s="13"/>
      <c r="M282" s="12"/>
      <c r="N282" s="12"/>
      <c r="O282" s="12"/>
      <c r="P282" s="12"/>
      <c r="Q282" s="764"/>
      <c r="R282" s="12"/>
      <c r="S282" s="12"/>
      <c r="T282" s="8"/>
      <c r="U282" s="8"/>
      <c r="V282" s="8"/>
      <c r="W282" s="8"/>
      <c r="X282" s="8"/>
      <c r="Y282" s="760"/>
      <c r="Z282" s="760"/>
      <c r="AA282" s="760"/>
      <c r="AB282" s="760"/>
    </row>
    <row r="283" spans="1:28" ht="62.25" customHeight="1" x14ac:dyDescent="0.2">
      <c r="A283" s="7"/>
      <c r="B283" s="7"/>
      <c r="C283" s="7"/>
      <c r="D283" s="7"/>
      <c r="E283" s="7"/>
      <c r="F283" s="1"/>
      <c r="G283" s="1"/>
      <c r="H283" s="30"/>
      <c r="I283" s="29"/>
      <c r="J283" s="13"/>
      <c r="K283" s="13"/>
      <c r="L283" s="13"/>
      <c r="M283" s="12"/>
      <c r="N283" s="12"/>
      <c r="O283" s="12"/>
      <c r="P283" s="12"/>
      <c r="Q283" s="764"/>
      <c r="R283" s="12"/>
      <c r="S283" s="12"/>
      <c r="T283" s="8"/>
      <c r="U283" s="8"/>
      <c r="V283" s="8"/>
      <c r="W283" s="8"/>
      <c r="X283" s="8"/>
      <c r="Y283" s="760"/>
      <c r="Z283" s="760"/>
      <c r="AA283" s="760"/>
      <c r="AB283" s="760"/>
    </row>
    <row r="284" spans="1:28" ht="62.25" customHeight="1" x14ac:dyDescent="0.2">
      <c r="A284" s="7"/>
      <c r="B284" s="7"/>
      <c r="C284" s="7"/>
      <c r="D284" s="7"/>
      <c r="E284" s="7"/>
      <c r="F284" s="1"/>
      <c r="G284" s="1"/>
      <c r="H284" s="30"/>
      <c r="I284" s="29"/>
      <c r="J284" s="13"/>
      <c r="K284" s="13"/>
      <c r="L284" s="13"/>
      <c r="M284" s="12"/>
      <c r="N284" s="12"/>
      <c r="O284" s="12"/>
      <c r="P284" s="12"/>
      <c r="Q284" s="764"/>
      <c r="R284" s="12"/>
      <c r="S284" s="12"/>
      <c r="T284" s="8"/>
      <c r="U284" s="8"/>
      <c r="V284" s="8"/>
      <c r="W284" s="8"/>
      <c r="X284" s="8"/>
      <c r="Y284" s="760"/>
      <c r="Z284" s="760"/>
      <c r="AA284" s="760"/>
      <c r="AB284" s="760"/>
    </row>
    <row r="285" spans="1:28" ht="62.25" customHeight="1" x14ac:dyDescent="0.2">
      <c r="A285" s="7"/>
      <c r="B285" s="7"/>
      <c r="C285" s="7"/>
      <c r="D285" s="7"/>
      <c r="E285" s="7"/>
      <c r="F285" s="1"/>
      <c r="G285" s="1"/>
      <c r="H285" s="30"/>
      <c r="I285" s="29"/>
      <c r="J285" s="13"/>
      <c r="K285" s="13"/>
      <c r="L285" s="13"/>
      <c r="M285" s="12"/>
      <c r="N285" s="12"/>
      <c r="O285" s="12"/>
      <c r="P285" s="12"/>
      <c r="Q285" s="764"/>
      <c r="R285" s="12"/>
      <c r="S285" s="12"/>
      <c r="T285" s="8"/>
      <c r="U285" s="8"/>
      <c r="V285" s="8"/>
      <c r="W285" s="8"/>
      <c r="X285" s="8"/>
      <c r="Y285" s="760"/>
      <c r="Z285" s="760"/>
      <c r="AA285" s="760"/>
      <c r="AB285" s="760"/>
    </row>
    <row r="286" spans="1:28" ht="62.25" customHeight="1" x14ac:dyDescent="0.2">
      <c r="A286" s="7"/>
      <c r="B286" s="7"/>
      <c r="C286" s="7"/>
      <c r="D286" s="7"/>
      <c r="E286" s="7"/>
      <c r="F286" s="1"/>
      <c r="G286" s="1"/>
      <c r="H286" s="30"/>
      <c r="I286" s="29"/>
      <c r="J286" s="13"/>
      <c r="K286" s="13"/>
      <c r="L286" s="13"/>
      <c r="M286" s="12"/>
      <c r="N286" s="12"/>
      <c r="O286" s="12"/>
      <c r="P286" s="12"/>
      <c r="Q286" s="764"/>
      <c r="R286" s="12"/>
      <c r="S286" s="12"/>
      <c r="T286" s="8"/>
      <c r="U286" s="8"/>
      <c r="V286" s="8"/>
      <c r="W286" s="8"/>
      <c r="X286" s="8"/>
      <c r="Y286" s="760"/>
      <c r="Z286" s="760"/>
      <c r="AA286" s="760"/>
      <c r="AB286" s="760"/>
    </row>
    <row r="287" spans="1:28" ht="62.25" customHeight="1" x14ac:dyDescent="0.2">
      <c r="A287" s="7"/>
      <c r="B287" s="7"/>
      <c r="C287" s="7"/>
      <c r="D287" s="7"/>
      <c r="E287" s="7"/>
      <c r="F287" s="1"/>
      <c r="G287" s="1"/>
      <c r="H287" s="30"/>
      <c r="I287" s="29"/>
      <c r="J287" s="13"/>
      <c r="K287" s="13"/>
      <c r="L287" s="13"/>
      <c r="M287" s="12"/>
      <c r="N287" s="12"/>
      <c r="O287" s="12"/>
      <c r="P287" s="12"/>
      <c r="Q287" s="764"/>
      <c r="R287" s="12"/>
      <c r="S287" s="12"/>
      <c r="T287" s="8"/>
      <c r="U287" s="8"/>
      <c r="V287" s="8"/>
      <c r="W287" s="8"/>
      <c r="X287" s="8"/>
      <c r="Y287" s="760"/>
      <c r="Z287" s="760"/>
      <c r="AA287" s="760"/>
      <c r="AB287" s="760"/>
    </row>
    <row r="288" spans="1:28" ht="62.25" customHeight="1" x14ac:dyDescent="0.2">
      <c r="A288" s="7"/>
      <c r="B288" s="7"/>
      <c r="C288" s="7"/>
      <c r="D288" s="7"/>
      <c r="E288" s="7"/>
      <c r="F288" s="1"/>
      <c r="G288" s="1"/>
      <c r="H288" s="30"/>
      <c r="I288" s="29"/>
      <c r="J288" s="13"/>
      <c r="K288" s="13"/>
      <c r="L288" s="13"/>
      <c r="M288" s="12"/>
      <c r="N288" s="12"/>
      <c r="O288" s="12"/>
      <c r="P288" s="12"/>
      <c r="Q288" s="764"/>
      <c r="R288" s="12"/>
      <c r="S288" s="12"/>
      <c r="T288" s="8"/>
      <c r="U288" s="8"/>
      <c r="V288" s="8"/>
      <c r="W288" s="8"/>
      <c r="X288" s="8"/>
      <c r="Y288" s="760"/>
      <c r="Z288" s="760"/>
      <c r="AA288" s="760"/>
      <c r="AB288" s="760"/>
    </row>
    <row r="289" spans="1:28" ht="62.25" customHeight="1" x14ac:dyDescent="0.2">
      <c r="A289" s="7"/>
      <c r="B289" s="7"/>
      <c r="C289" s="7"/>
      <c r="D289" s="7"/>
      <c r="E289" s="7"/>
      <c r="F289" s="1"/>
      <c r="G289" s="1"/>
      <c r="H289" s="30"/>
      <c r="I289" s="29"/>
      <c r="J289" s="13"/>
      <c r="K289" s="13"/>
      <c r="L289" s="13"/>
      <c r="M289" s="12"/>
      <c r="N289" s="12"/>
      <c r="O289" s="12"/>
      <c r="P289" s="12"/>
      <c r="Q289" s="764"/>
      <c r="R289" s="12"/>
      <c r="S289" s="12"/>
      <c r="T289" s="8"/>
      <c r="U289" s="8"/>
      <c r="V289" s="8"/>
      <c r="W289" s="8"/>
      <c r="X289" s="8"/>
      <c r="Y289" s="760"/>
      <c r="Z289" s="760"/>
      <c r="AA289" s="760"/>
      <c r="AB289" s="760"/>
    </row>
    <row r="290" spans="1:28" ht="62.25" customHeight="1" x14ac:dyDescent="0.2">
      <c r="A290" s="7"/>
      <c r="B290" s="7"/>
      <c r="C290" s="7"/>
      <c r="D290" s="7"/>
      <c r="E290" s="7"/>
      <c r="F290" s="1"/>
      <c r="G290" s="1"/>
      <c r="H290" s="30"/>
      <c r="I290" s="29"/>
      <c r="J290" s="13"/>
      <c r="K290" s="13"/>
      <c r="L290" s="13"/>
      <c r="M290" s="12"/>
      <c r="N290" s="12"/>
      <c r="O290" s="12"/>
      <c r="P290" s="12"/>
      <c r="Q290" s="764"/>
      <c r="R290" s="12"/>
      <c r="S290" s="12"/>
      <c r="T290" s="8"/>
      <c r="U290" s="8"/>
      <c r="V290" s="8"/>
      <c r="W290" s="8"/>
      <c r="X290" s="8"/>
      <c r="Y290" s="760"/>
      <c r="Z290" s="760"/>
      <c r="AA290" s="760"/>
      <c r="AB290" s="760"/>
    </row>
    <row r="291" spans="1:28" ht="62.25" customHeight="1" x14ac:dyDescent="0.2">
      <c r="A291" s="7"/>
      <c r="B291" s="7"/>
      <c r="C291" s="7"/>
      <c r="D291" s="7"/>
      <c r="E291" s="7"/>
      <c r="F291" s="1"/>
      <c r="G291" s="1"/>
      <c r="H291" s="30"/>
      <c r="I291" s="29"/>
      <c r="J291" s="13"/>
      <c r="K291" s="13"/>
      <c r="L291" s="13"/>
      <c r="M291" s="12"/>
      <c r="N291" s="12"/>
      <c r="O291" s="12"/>
      <c r="P291" s="12"/>
      <c r="Q291" s="764"/>
      <c r="R291" s="12"/>
      <c r="S291" s="12"/>
      <c r="T291" s="8"/>
      <c r="U291" s="8"/>
      <c r="V291" s="8"/>
      <c r="W291" s="8"/>
      <c r="X291" s="8"/>
      <c r="Y291" s="760"/>
      <c r="Z291" s="760"/>
      <c r="AA291" s="760"/>
      <c r="AB291" s="760"/>
    </row>
    <row r="292" spans="1:28" ht="62.25" customHeight="1" x14ac:dyDescent="0.2">
      <c r="A292" s="7"/>
      <c r="B292" s="7"/>
      <c r="C292" s="7"/>
      <c r="D292" s="7"/>
      <c r="E292" s="7"/>
      <c r="F292" s="1"/>
      <c r="G292" s="1"/>
      <c r="H292" s="30"/>
      <c r="I292" s="29"/>
      <c r="J292" s="13"/>
      <c r="K292" s="13"/>
      <c r="L292" s="13"/>
      <c r="M292" s="12"/>
      <c r="N292" s="12"/>
      <c r="O292" s="12"/>
      <c r="P292" s="12"/>
      <c r="Q292" s="764"/>
      <c r="R292" s="12"/>
      <c r="S292" s="12"/>
      <c r="T292" s="8"/>
      <c r="U292" s="8"/>
      <c r="V292" s="8"/>
      <c r="W292" s="8"/>
      <c r="X292" s="8"/>
      <c r="Y292" s="760"/>
      <c r="Z292" s="760"/>
      <c r="AA292" s="760"/>
      <c r="AB292" s="760"/>
    </row>
    <row r="293" spans="1:28" ht="62.25" customHeight="1" x14ac:dyDescent="0.2">
      <c r="A293" s="7"/>
      <c r="B293" s="7"/>
      <c r="C293" s="7"/>
      <c r="D293" s="7"/>
      <c r="E293" s="7"/>
      <c r="F293" s="1"/>
      <c r="G293" s="1"/>
      <c r="H293" s="30"/>
      <c r="I293" s="29"/>
      <c r="J293" s="13"/>
      <c r="K293" s="13"/>
      <c r="L293" s="13"/>
      <c r="M293" s="12"/>
      <c r="N293" s="12"/>
      <c r="O293" s="12"/>
      <c r="P293" s="12"/>
      <c r="Q293" s="764"/>
      <c r="R293" s="12"/>
      <c r="S293" s="12"/>
      <c r="T293" s="8"/>
      <c r="U293" s="8"/>
      <c r="V293" s="8"/>
      <c r="W293" s="8"/>
      <c r="X293" s="8"/>
      <c r="Y293" s="760"/>
      <c r="Z293" s="760"/>
      <c r="AA293" s="760"/>
      <c r="AB293" s="760"/>
    </row>
    <row r="294" spans="1:28" ht="62.25" customHeight="1" x14ac:dyDescent="0.2">
      <c r="A294" s="7"/>
      <c r="B294" s="7"/>
      <c r="C294" s="7"/>
      <c r="D294" s="7"/>
      <c r="E294" s="7"/>
      <c r="F294" s="10"/>
      <c r="G294" s="10"/>
      <c r="H294" s="11"/>
      <c r="I294" s="12"/>
      <c r="J294" s="13"/>
      <c r="K294" s="13"/>
      <c r="L294" s="13"/>
      <c r="M294" s="12"/>
      <c r="N294" s="12"/>
      <c r="O294" s="12"/>
      <c r="P294" s="12"/>
      <c r="Q294" s="764"/>
      <c r="R294" s="12"/>
      <c r="S294" s="12"/>
      <c r="T294" s="8"/>
      <c r="U294" s="8"/>
      <c r="V294" s="8"/>
      <c r="W294" s="8"/>
      <c r="X294" s="8"/>
      <c r="Y294" s="760"/>
      <c r="Z294" s="760"/>
      <c r="AA294" s="760"/>
      <c r="AB294" s="760"/>
    </row>
    <row r="295" spans="1:28" ht="62.25" customHeight="1" x14ac:dyDescent="0.2">
      <c r="A295" s="7"/>
      <c r="B295" s="7"/>
      <c r="C295" s="7"/>
      <c r="D295" s="7"/>
      <c r="E295" s="7"/>
      <c r="F295" s="10"/>
      <c r="G295" s="10"/>
      <c r="H295" s="11"/>
      <c r="I295" s="12"/>
      <c r="J295" s="13"/>
      <c r="K295" s="13"/>
      <c r="L295" s="13"/>
      <c r="M295" s="12"/>
      <c r="N295" s="12"/>
      <c r="O295" s="12"/>
      <c r="P295" s="12"/>
      <c r="Q295" s="764"/>
      <c r="R295" s="12"/>
      <c r="S295" s="12"/>
      <c r="T295" s="8"/>
      <c r="U295" s="8"/>
      <c r="V295" s="8"/>
      <c r="W295" s="8"/>
      <c r="X295" s="8"/>
      <c r="Y295" s="760"/>
      <c r="Z295" s="760"/>
      <c r="AA295" s="760"/>
      <c r="AB295" s="760"/>
    </row>
    <row r="296" spans="1:28" ht="62.25" customHeight="1" x14ac:dyDescent="0.2">
      <c r="A296" s="7"/>
      <c r="B296" s="7"/>
      <c r="C296" s="7"/>
      <c r="D296" s="7"/>
      <c r="E296" s="7"/>
      <c r="F296" s="10"/>
      <c r="G296" s="10"/>
      <c r="H296" s="11"/>
      <c r="I296" s="12"/>
      <c r="J296" s="13"/>
      <c r="K296" s="13"/>
      <c r="L296" s="13"/>
      <c r="M296" s="12"/>
      <c r="N296" s="12"/>
      <c r="O296" s="12"/>
      <c r="P296" s="12"/>
      <c r="Q296" s="764"/>
      <c r="R296" s="12"/>
      <c r="S296" s="12"/>
      <c r="T296" s="8"/>
      <c r="U296" s="8"/>
      <c r="V296" s="8"/>
      <c r="W296" s="8"/>
      <c r="X296" s="8"/>
      <c r="Y296" s="760"/>
      <c r="Z296" s="760"/>
      <c r="AA296" s="760"/>
      <c r="AB296" s="760"/>
    </row>
    <row r="297" spans="1:28" ht="62.25" customHeight="1" x14ac:dyDescent="0.2">
      <c r="A297" s="7"/>
      <c r="B297" s="7"/>
      <c r="C297" s="7"/>
      <c r="D297" s="7"/>
      <c r="E297" s="7"/>
      <c r="F297" s="10"/>
      <c r="G297" s="10"/>
      <c r="H297" s="11"/>
      <c r="I297" s="12"/>
      <c r="J297" s="13"/>
      <c r="K297" s="13"/>
      <c r="L297" s="13"/>
      <c r="M297" s="12"/>
      <c r="N297" s="12"/>
      <c r="O297" s="12"/>
      <c r="P297" s="12"/>
      <c r="Q297" s="764"/>
      <c r="R297" s="12"/>
      <c r="S297" s="12"/>
      <c r="T297" s="8"/>
      <c r="U297" s="8"/>
      <c r="V297" s="8"/>
      <c r="W297" s="8"/>
      <c r="X297" s="8"/>
      <c r="Y297" s="760"/>
      <c r="Z297" s="760"/>
      <c r="AA297" s="760"/>
      <c r="AB297" s="760"/>
    </row>
    <row r="298" spans="1:28" ht="62.25" customHeight="1" x14ac:dyDescent="0.2">
      <c r="A298" s="7"/>
      <c r="B298" s="7"/>
      <c r="C298" s="7"/>
      <c r="D298" s="7"/>
      <c r="E298" s="7"/>
      <c r="F298" s="10"/>
      <c r="G298" s="10"/>
      <c r="H298" s="11"/>
      <c r="I298" s="12"/>
      <c r="J298" s="13"/>
      <c r="K298" s="13"/>
      <c r="L298" s="13"/>
      <c r="M298" s="12"/>
      <c r="N298" s="12"/>
      <c r="O298" s="12"/>
      <c r="P298" s="12"/>
      <c r="Q298" s="764"/>
      <c r="R298" s="12"/>
      <c r="S298" s="12"/>
      <c r="T298" s="8"/>
      <c r="U298" s="8"/>
      <c r="V298" s="8"/>
      <c r="W298" s="8"/>
      <c r="X298" s="8"/>
      <c r="Y298" s="760"/>
      <c r="Z298" s="760"/>
      <c r="AA298" s="760"/>
      <c r="AB298" s="760"/>
    </row>
    <row r="299" spans="1:28" ht="62.25" customHeight="1" x14ac:dyDescent="0.2">
      <c r="A299" s="7"/>
      <c r="B299" s="7"/>
      <c r="C299" s="7"/>
      <c r="D299" s="7"/>
      <c r="E299" s="7"/>
      <c r="F299" s="10"/>
      <c r="G299" s="10"/>
      <c r="H299" s="11"/>
      <c r="I299" s="12"/>
      <c r="J299" s="13"/>
      <c r="K299" s="13"/>
      <c r="L299" s="13"/>
      <c r="M299" s="12"/>
      <c r="N299" s="12"/>
      <c r="O299" s="12"/>
      <c r="P299" s="12"/>
      <c r="Q299" s="764"/>
      <c r="R299" s="12"/>
      <c r="S299" s="12"/>
      <c r="T299" s="8"/>
      <c r="U299" s="8"/>
      <c r="V299" s="8"/>
      <c r="W299" s="8"/>
      <c r="X299" s="8"/>
      <c r="Y299" s="760"/>
      <c r="Z299" s="760"/>
      <c r="AA299" s="760"/>
      <c r="AB299" s="760"/>
    </row>
    <row r="300" spans="1:28" ht="62.25" customHeight="1" x14ac:dyDescent="0.2">
      <c r="A300" s="7"/>
      <c r="B300" s="7"/>
      <c r="C300" s="7"/>
      <c r="D300" s="7"/>
      <c r="E300" s="7"/>
      <c r="F300" s="10"/>
      <c r="G300" s="10"/>
      <c r="H300" s="11"/>
      <c r="I300" s="12"/>
      <c r="J300" s="13"/>
      <c r="K300" s="13"/>
      <c r="L300" s="13"/>
      <c r="M300" s="12"/>
      <c r="N300" s="12"/>
      <c r="O300" s="12"/>
      <c r="P300" s="12"/>
      <c r="Q300" s="764"/>
      <c r="R300" s="12"/>
      <c r="S300" s="12"/>
      <c r="T300" s="8"/>
      <c r="U300" s="8"/>
      <c r="V300" s="8"/>
      <c r="W300" s="8"/>
      <c r="X300" s="8"/>
      <c r="Y300" s="760"/>
      <c r="Z300" s="760"/>
      <c r="AA300" s="760"/>
      <c r="AB300" s="760"/>
    </row>
    <row r="301" spans="1:28" ht="62.25" customHeight="1" x14ac:dyDescent="0.2">
      <c r="A301" s="7"/>
      <c r="B301" s="7"/>
      <c r="C301" s="7"/>
      <c r="D301" s="7"/>
      <c r="E301" s="7"/>
      <c r="F301" s="10"/>
      <c r="G301" s="10"/>
      <c r="H301" s="11"/>
      <c r="I301" s="12"/>
      <c r="J301" s="13"/>
      <c r="K301" s="13"/>
      <c r="L301" s="13"/>
      <c r="M301" s="12"/>
      <c r="N301" s="12"/>
      <c r="O301" s="12"/>
      <c r="P301" s="12"/>
      <c r="Q301" s="764"/>
      <c r="R301" s="12"/>
      <c r="S301" s="12"/>
      <c r="T301" s="8"/>
      <c r="U301" s="8"/>
      <c r="V301" s="8"/>
      <c r="W301" s="8"/>
      <c r="X301" s="8"/>
      <c r="Y301" s="760"/>
      <c r="Z301" s="760"/>
      <c r="AA301" s="760"/>
      <c r="AB301" s="760"/>
    </row>
    <row r="302" spans="1:28" ht="62.25" customHeight="1" x14ac:dyDescent="0.2">
      <c r="A302" s="7"/>
      <c r="B302" s="7"/>
      <c r="C302" s="7"/>
      <c r="D302" s="7"/>
      <c r="E302" s="7"/>
      <c r="F302" s="10"/>
      <c r="G302" s="10"/>
      <c r="H302" s="11"/>
      <c r="I302" s="12"/>
      <c r="J302" s="13"/>
      <c r="K302" s="13"/>
      <c r="L302" s="13"/>
      <c r="M302" s="12"/>
      <c r="N302" s="12"/>
      <c r="O302" s="12"/>
      <c r="P302" s="12"/>
      <c r="Q302" s="764"/>
      <c r="R302" s="12"/>
      <c r="S302" s="12"/>
      <c r="T302" s="8"/>
      <c r="U302" s="8"/>
      <c r="V302" s="8"/>
      <c r="W302" s="8"/>
      <c r="X302" s="8"/>
      <c r="Y302" s="760"/>
      <c r="Z302" s="760"/>
      <c r="AA302" s="760"/>
      <c r="AB302" s="760"/>
    </row>
    <row r="303" spans="1:28" ht="62.25" customHeight="1" x14ac:dyDescent="0.2">
      <c r="A303" s="7"/>
      <c r="B303" s="7"/>
      <c r="C303" s="7"/>
      <c r="D303" s="7"/>
      <c r="E303" s="7"/>
      <c r="F303" s="10"/>
      <c r="G303" s="10"/>
      <c r="H303" s="11"/>
      <c r="I303" s="12"/>
      <c r="J303" s="13"/>
      <c r="K303" s="13"/>
      <c r="L303" s="13"/>
      <c r="M303" s="12"/>
      <c r="N303" s="12"/>
      <c r="O303" s="12"/>
      <c r="P303" s="12"/>
      <c r="Q303" s="764"/>
      <c r="R303" s="12"/>
      <c r="S303" s="12"/>
      <c r="T303" s="8"/>
      <c r="U303" s="8"/>
      <c r="V303" s="8"/>
      <c r="W303" s="8"/>
      <c r="X303" s="8"/>
      <c r="Y303" s="760"/>
      <c r="Z303" s="760"/>
      <c r="AA303" s="760"/>
      <c r="AB303" s="760"/>
    </row>
    <row r="304" spans="1:28" ht="62.25" customHeight="1" x14ac:dyDescent="0.2">
      <c r="A304" s="7"/>
      <c r="B304" s="7"/>
      <c r="C304" s="7"/>
      <c r="D304" s="7"/>
      <c r="E304" s="7"/>
      <c r="F304" s="10"/>
      <c r="G304" s="10"/>
      <c r="H304" s="11"/>
      <c r="I304" s="12"/>
      <c r="J304" s="13"/>
      <c r="K304" s="13"/>
      <c r="L304" s="13"/>
      <c r="M304" s="12"/>
      <c r="N304" s="12"/>
      <c r="O304" s="12"/>
      <c r="P304" s="12"/>
      <c r="Q304" s="764"/>
      <c r="R304" s="12"/>
      <c r="S304" s="12"/>
      <c r="T304" s="8"/>
      <c r="U304" s="8"/>
      <c r="V304" s="8"/>
      <c r="W304" s="8"/>
      <c r="X304" s="8"/>
      <c r="Y304" s="760"/>
      <c r="Z304" s="760"/>
      <c r="AA304" s="760"/>
      <c r="AB304" s="760"/>
    </row>
    <row r="305" spans="1:28" ht="62.25" customHeight="1" x14ac:dyDescent="0.2">
      <c r="A305" s="7"/>
      <c r="B305" s="7"/>
      <c r="C305" s="7"/>
      <c r="D305" s="7"/>
      <c r="E305" s="7"/>
      <c r="F305" s="10"/>
      <c r="G305" s="10"/>
      <c r="H305" s="11"/>
      <c r="I305" s="12"/>
      <c r="J305" s="13"/>
      <c r="K305" s="13"/>
      <c r="L305" s="13"/>
      <c r="M305" s="12"/>
      <c r="N305" s="12"/>
      <c r="O305" s="12"/>
      <c r="P305" s="12"/>
      <c r="Q305" s="764"/>
      <c r="R305" s="12"/>
      <c r="S305" s="12"/>
      <c r="T305" s="8"/>
      <c r="U305" s="8"/>
      <c r="V305" s="8"/>
      <c r="W305" s="8"/>
      <c r="X305" s="8"/>
      <c r="Y305" s="760"/>
      <c r="Z305" s="760"/>
      <c r="AA305" s="760"/>
      <c r="AB305" s="760"/>
    </row>
    <row r="306" spans="1:28" ht="62.25" customHeight="1" x14ac:dyDescent="0.2">
      <c r="A306" s="7"/>
      <c r="B306" s="7"/>
      <c r="C306" s="7"/>
      <c r="D306" s="7"/>
      <c r="E306" s="7"/>
      <c r="F306" s="10"/>
      <c r="G306" s="10"/>
      <c r="H306" s="11"/>
      <c r="I306" s="12"/>
      <c r="J306" s="13"/>
      <c r="K306" s="13"/>
      <c r="L306" s="13"/>
      <c r="M306" s="12"/>
      <c r="N306" s="12"/>
      <c r="O306" s="12"/>
      <c r="P306" s="12"/>
      <c r="Q306" s="764"/>
      <c r="R306" s="12"/>
      <c r="S306" s="12"/>
      <c r="T306" s="8"/>
      <c r="U306" s="8"/>
      <c r="V306" s="8"/>
      <c r="W306" s="8"/>
      <c r="X306" s="8"/>
      <c r="Y306" s="760"/>
      <c r="Z306" s="760"/>
      <c r="AA306" s="760"/>
      <c r="AB306" s="760"/>
    </row>
    <row r="307" spans="1:28" ht="62.25" customHeight="1" x14ac:dyDescent="0.2">
      <c r="A307" s="7"/>
      <c r="B307" s="7"/>
      <c r="C307" s="7"/>
      <c r="D307" s="7"/>
      <c r="E307" s="7"/>
      <c r="F307" s="10"/>
      <c r="G307" s="10"/>
      <c r="H307" s="11"/>
      <c r="I307" s="12"/>
      <c r="J307" s="13"/>
      <c r="K307" s="13"/>
      <c r="L307" s="13"/>
      <c r="M307" s="12"/>
      <c r="N307" s="12"/>
      <c r="O307" s="12"/>
      <c r="P307" s="12"/>
      <c r="Q307" s="764"/>
      <c r="R307" s="12"/>
      <c r="S307" s="12"/>
      <c r="T307" s="8"/>
      <c r="U307" s="8"/>
      <c r="V307" s="8"/>
      <c r="W307" s="8"/>
      <c r="X307" s="8"/>
      <c r="Y307" s="760"/>
      <c r="Z307" s="760"/>
      <c r="AA307" s="760"/>
      <c r="AB307" s="760"/>
    </row>
    <row r="308" spans="1:28" ht="62.25" customHeight="1" x14ac:dyDescent="0.2">
      <c r="A308" s="7"/>
      <c r="B308" s="7"/>
      <c r="C308" s="7"/>
      <c r="D308" s="7"/>
      <c r="E308" s="7"/>
      <c r="F308" s="10"/>
      <c r="G308" s="10"/>
      <c r="H308" s="11"/>
      <c r="I308" s="12"/>
      <c r="J308" s="13"/>
      <c r="K308" s="13"/>
      <c r="L308" s="13"/>
      <c r="M308" s="12"/>
      <c r="N308" s="12"/>
      <c r="O308" s="12"/>
      <c r="P308" s="12"/>
      <c r="Q308" s="764"/>
      <c r="R308" s="12"/>
      <c r="S308" s="12"/>
      <c r="T308" s="8"/>
      <c r="U308" s="8"/>
      <c r="V308" s="8"/>
      <c r="W308" s="8"/>
      <c r="X308" s="8"/>
      <c r="Y308" s="760"/>
      <c r="Z308" s="760"/>
      <c r="AA308" s="760"/>
      <c r="AB308" s="760"/>
    </row>
    <row r="309" spans="1:28" ht="62.25" customHeight="1" x14ac:dyDescent="0.2">
      <c r="A309" s="7"/>
      <c r="B309" s="7"/>
      <c r="C309" s="7"/>
      <c r="D309" s="7"/>
      <c r="E309" s="7"/>
      <c r="F309" s="10"/>
      <c r="G309" s="10"/>
      <c r="H309" s="11"/>
      <c r="I309" s="12"/>
      <c r="J309" s="13"/>
      <c r="K309" s="13"/>
      <c r="L309" s="13"/>
      <c r="M309" s="12"/>
      <c r="N309" s="12"/>
      <c r="O309" s="12"/>
      <c r="P309" s="12"/>
      <c r="Q309" s="764"/>
      <c r="R309" s="12"/>
      <c r="S309" s="12"/>
      <c r="T309" s="8"/>
      <c r="U309" s="8"/>
      <c r="V309" s="8"/>
      <c r="W309" s="8"/>
      <c r="X309" s="8"/>
      <c r="Y309" s="760"/>
      <c r="Z309" s="760"/>
      <c r="AA309" s="760"/>
      <c r="AB309" s="760"/>
    </row>
    <row r="310" spans="1:28" ht="62.25" customHeight="1" x14ac:dyDescent="0.2">
      <c r="A310" s="7"/>
      <c r="B310" s="7"/>
      <c r="C310" s="7"/>
      <c r="D310" s="7"/>
      <c r="E310" s="7"/>
      <c r="F310" s="10"/>
      <c r="G310" s="10"/>
      <c r="H310" s="11"/>
      <c r="I310" s="12"/>
      <c r="J310" s="13"/>
      <c r="K310" s="13"/>
      <c r="L310" s="13"/>
      <c r="M310" s="12"/>
      <c r="N310" s="12"/>
      <c r="O310" s="12"/>
      <c r="P310" s="12"/>
      <c r="Q310" s="764"/>
      <c r="R310" s="12"/>
      <c r="S310" s="12"/>
      <c r="T310" s="8"/>
      <c r="U310" s="8"/>
      <c r="V310" s="8"/>
      <c r="W310" s="8"/>
      <c r="X310" s="8"/>
      <c r="Y310" s="760"/>
      <c r="Z310" s="760"/>
      <c r="AA310" s="760"/>
      <c r="AB310" s="760"/>
    </row>
    <row r="311" spans="1:28" ht="62.25" customHeight="1" x14ac:dyDescent="0.2">
      <c r="A311" s="7"/>
      <c r="B311" s="7"/>
      <c r="C311" s="7"/>
      <c r="D311" s="7"/>
      <c r="E311" s="7"/>
      <c r="F311" s="10"/>
      <c r="G311" s="10"/>
      <c r="H311" s="11"/>
      <c r="I311" s="12"/>
      <c r="J311" s="13"/>
      <c r="K311" s="13"/>
      <c r="L311" s="13"/>
      <c r="M311" s="12"/>
      <c r="N311" s="12"/>
      <c r="O311" s="12"/>
      <c r="P311" s="12"/>
      <c r="Q311" s="764"/>
      <c r="R311" s="12"/>
      <c r="S311" s="12"/>
      <c r="T311" s="8"/>
      <c r="U311" s="8"/>
      <c r="V311" s="8"/>
      <c r="W311" s="8"/>
      <c r="X311" s="8"/>
      <c r="Y311" s="760"/>
      <c r="Z311" s="760"/>
      <c r="AA311" s="760"/>
      <c r="AB311" s="760"/>
    </row>
    <row r="312" spans="1:28" ht="62.25" customHeight="1" x14ac:dyDescent="0.2">
      <c r="A312" s="7"/>
      <c r="B312" s="7"/>
      <c r="C312" s="7"/>
      <c r="D312" s="7"/>
      <c r="E312" s="7"/>
      <c r="F312" s="10"/>
      <c r="G312" s="10"/>
      <c r="H312" s="11"/>
      <c r="I312" s="12"/>
      <c r="J312" s="13"/>
      <c r="K312" s="13"/>
      <c r="L312" s="13"/>
      <c r="M312" s="12"/>
      <c r="N312" s="12"/>
      <c r="O312" s="12"/>
      <c r="P312" s="12"/>
      <c r="Q312" s="764"/>
      <c r="R312" s="12"/>
      <c r="S312" s="12"/>
      <c r="T312" s="8"/>
      <c r="U312" s="8"/>
      <c r="V312" s="8"/>
      <c r="W312" s="8"/>
      <c r="X312" s="8"/>
      <c r="Y312" s="760"/>
      <c r="Z312" s="760"/>
      <c r="AA312" s="760"/>
      <c r="AB312" s="760"/>
    </row>
    <row r="313" spans="1:28" ht="62.25" customHeight="1" x14ac:dyDescent="0.2">
      <c r="A313" s="7"/>
      <c r="B313" s="7"/>
      <c r="C313" s="7"/>
      <c r="D313" s="7"/>
      <c r="E313" s="7"/>
      <c r="F313" s="10"/>
      <c r="G313" s="10"/>
      <c r="H313" s="11"/>
      <c r="I313" s="12"/>
      <c r="J313" s="13"/>
      <c r="K313" s="13"/>
      <c r="L313" s="13"/>
      <c r="M313" s="12"/>
      <c r="N313" s="12"/>
      <c r="O313" s="12"/>
      <c r="P313" s="12"/>
      <c r="Q313" s="764"/>
      <c r="R313" s="12"/>
      <c r="S313" s="12"/>
      <c r="T313" s="8"/>
      <c r="U313" s="8"/>
      <c r="V313" s="8"/>
      <c r="W313" s="8"/>
      <c r="X313" s="8"/>
      <c r="Y313" s="760"/>
      <c r="Z313" s="760"/>
      <c r="AA313" s="760"/>
      <c r="AB313" s="760"/>
    </row>
    <row r="314" spans="1:28" ht="62.25" customHeight="1" x14ac:dyDescent="0.2">
      <c r="A314" s="7"/>
      <c r="B314" s="7"/>
      <c r="C314" s="7"/>
      <c r="D314" s="7"/>
      <c r="E314" s="7"/>
      <c r="F314" s="10"/>
      <c r="G314" s="10"/>
      <c r="H314" s="11"/>
      <c r="I314" s="12"/>
      <c r="J314" s="13"/>
      <c r="K314" s="13"/>
      <c r="L314" s="13"/>
      <c r="M314" s="12"/>
      <c r="N314" s="12"/>
      <c r="O314" s="12"/>
      <c r="P314" s="12"/>
      <c r="Q314" s="764"/>
      <c r="R314" s="12"/>
      <c r="S314" s="12"/>
      <c r="T314" s="8"/>
      <c r="U314" s="8"/>
      <c r="V314" s="8"/>
      <c r="W314" s="8"/>
      <c r="X314" s="8"/>
      <c r="Y314" s="760"/>
      <c r="Z314" s="760"/>
      <c r="AA314" s="760"/>
      <c r="AB314" s="760"/>
    </row>
    <row r="315" spans="1:28" ht="62.25" customHeight="1" x14ac:dyDescent="0.2">
      <c r="A315" s="7"/>
      <c r="B315" s="7"/>
      <c r="C315" s="7"/>
      <c r="D315" s="7"/>
      <c r="E315" s="7"/>
      <c r="F315" s="10"/>
      <c r="G315" s="10"/>
      <c r="H315" s="11"/>
      <c r="I315" s="12"/>
      <c r="J315" s="13"/>
      <c r="K315" s="13"/>
      <c r="L315" s="13"/>
      <c r="M315" s="12"/>
      <c r="N315" s="12"/>
      <c r="O315" s="12"/>
      <c r="P315" s="12"/>
      <c r="Q315" s="764"/>
      <c r="R315" s="12"/>
      <c r="S315" s="12"/>
      <c r="T315" s="8"/>
      <c r="U315" s="8"/>
      <c r="V315" s="8"/>
      <c r="W315" s="8"/>
      <c r="X315" s="8"/>
      <c r="Y315" s="760"/>
      <c r="Z315" s="760"/>
      <c r="AA315" s="760"/>
      <c r="AB315" s="760"/>
    </row>
    <row r="316" spans="1:28" ht="62.25" customHeight="1" x14ac:dyDescent="0.2">
      <c r="A316" s="7"/>
      <c r="B316" s="7"/>
      <c r="C316" s="7"/>
      <c r="D316" s="7"/>
      <c r="E316" s="7"/>
      <c r="F316" s="10"/>
      <c r="G316" s="10"/>
      <c r="H316" s="11"/>
      <c r="I316" s="12"/>
      <c r="J316" s="13"/>
      <c r="K316" s="13"/>
      <c r="L316" s="13"/>
      <c r="M316" s="12"/>
      <c r="N316" s="12"/>
      <c r="O316" s="12"/>
      <c r="P316" s="12"/>
      <c r="Q316" s="764"/>
      <c r="R316" s="12"/>
      <c r="S316" s="12"/>
      <c r="T316" s="8"/>
      <c r="U316" s="8"/>
      <c r="V316" s="8"/>
      <c r="W316" s="8"/>
      <c r="X316" s="8"/>
      <c r="Y316" s="760"/>
      <c r="Z316" s="760"/>
      <c r="AA316" s="760"/>
      <c r="AB316" s="760"/>
    </row>
    <row r="317" spans="1:28" ht="62.25" customHeight="1" x14ac:dyDescent="0.2">
      <c r="A317" s="7"/>
      <c r="B317" s="7"/>
      <c r="C317" s="7"/>
      <c r="D317" s="7"/>
      <c r="E317" s="7"/>
      <c r="F317" s="10"/>
      <c r="G317" s="10"/>
      <c r="H317" s="11"/>
      <c r="I317" s="12"/>
      <c r="J317" s="13"/>
      <c r="K317" s="13"/>
      <c r="L317" s="13"/>
      <c r="M317" s="12"/>
      <c r="N317" s="12"/>
      <c r="O317" s="12"/>
      <c r="P317" s="12"/>
      <c r="Q317" s="764"/>
      <c r="R317" s="12"/>
      <c r="S317" s="12"/>
      <c r="T317" s="8"/>
      <c r="U317" s="8"/>
      <c r="V317" s="8"/>
      <c r="W317" s="8"/>
      <c r="X317" s="8"/>
      <c r="Y317" s="760"/>
      <c r="Z317" s="760"/>
      <c r="AA317" s="760"/>
      <c r="AB317" s="760"/>
    </row>
    <row r="318" spans="1:28" ht="62.25" customHeight="1" x14ac:dyDescent="0.2">
      <c r="A318" s="7"/>
      <c r="B318" s="7"/>
      <c r="C318" s="7"/>
      <c r="D318" s="7"/>
      <c r="E318" s="7"/>
      <c r="F318" s="10"/>
      <c r="G318" s="10"/>
      <c r="H318" s="11"/>
      <c r="I318" s="12"/>
      <c r="J318" s="13"/>
      <c r="K318" s="13"/>
      <c r="L318" s="13"/>
      <c r="M318" s="12"/>
      <c r="N318" s="12"/>
      <c r="O318" s="12"/>
      <c r="P318" s="12"/>
      <c r="Q318" s="764"/>
      <c r="R318" s="12"/>
      <c r="S318" s="12"/>
      <c r="T318" s="8"/>
      <c r="U318" s="8"/>
      <c r="V318" s="8"/>
      <c r="W318" s="8"/>
      <c r="X318" s="8"/>
      <c r="Y318" s="760"/>
      <c r="Z318" s="760"/>
      <c r="AA318" s="760"/>
      <c r="AB318" s="760"/>
    </row>
    <row r="319" spans="1:28" ht="62.25" customHeight="1" x14ac:dyDescent="0.2">
      <c r="A319" s="7"/>
      <c r="B319" s="7"/>
      <c r="C319" s="7"/>
      <c r="D319" s="7"/>
      <c r="E319" s="7"/>
      <c r="F319" s="10"/>
      <c r="G319" s="10"/>
      <c r="H319" s="11"/>
      <c r="I319" s="12"/>
      <c r="J319" s="13"/>
      <c r="K319" s="13"/>
      <c r="L319" s="13"/>
      <c r="M319" s="12"/>
      <c r="N319" s="12"/>
      <c r="O319" s="12"/>
      <c r="P319" s="12"/>
      <c r="Q319" s="764"/>
      <c r="R319" s="12"/>
      <c r="S319" s="12"/>
      <c r="T319" s="8"/>
      <c r="U319" s="8"/>
      <c r="V319" s="8"/>
      <c r="W319" s="8"/>
      <c r="X319" s="8"/>
      <c r="Y319" s="760"/>
      <c r="Z319" s="760"/>
      <c r="AA319" s="760"/>
      <c r="AB319" s="760"/>
    </row>
    <row r="320" spans="1:28" ht="62.25" customHeight="1" x14ac:dyDescent="0.2">
      <c r="A320" s="7"/>
      <c r="B320" s="7"/>
      <c r="C320" s="7"/>
      <c r="D320" s="7"/>
      <c r="E320" s="7"/>
      <c r="F320" s="10"/>
      <c r="G320" s="10"/>
      <c r="H320" s="11"/>
      <c r="I320" s="12"/>
      <c r="J320" s="13"/>
      <c r="K320" s="13"/>
      <c r="L320" s="13"/>
      <c r="M320" s="12"/>
      <c r="N320" s="12"/>
      <c r="O320" s="12"/>
      <c r="P320" s="12"/>
      <c r="Q320" s="764"/>
      <c r="R320" s="12"/>
      <c r="S320" s="12"/>
      <c r="T320" s="8"/>
      <c r="U320" s="8"/>
      <c r="V320" s="8"/>
      <c r="W320" s="8"/>
      <c r="X320" s="8"/>
      <c r="Y320" s="760"/>
      <c r="Z320" s="760"/>
      <c r="AA320" s="760"/>
      <c r="AB320" s="760"/>
    </row>
    <row r="321" spans="1:28" ht="62.25" customHeight="1" x14ac:dyDescent="0.2">
      <c r="A321" s="7"/>
      <c r="B321" s="7"/>
      <c r="C321" s="7"/>
      <c r="D321" s="7"/>
      <c r="E321" s="7"/>
      <c r="F321" s="10"/>
      <c r="G321" s="10"/>
      <c r="H321" s="11"/>
      <c r="I321" s="12"/>
      <c r="J321" s="13"/>
      <c r="K321" s="13"/>
      <c r="L321" s="13"/>
      <c r="M321" s="12"/>
      <c r="N321" s="12"/>
      <c r="O321" s="12"/>
      <c r="P321" s="12"/>
      <c r="Q321" s="764"/>
      <c r="R321" s="12"/>
      <c r="S321" s="12"/>
      <c r="T321" s="8"/>
      <c r="U321" s="8"/>
      <c r="V321" s="8"/>
      <c r="W321" s="8"/>
      <c r="X321" s="8"/>
      <c r="Y321" s="760"/>
      <c r="Z321" s="760"/>
      <c r="AA321" s="760"/>
      <c r="AB321" s="760"/>
    </row>
    <row r="322" spans="1:28" ht="62.25" customHeight="1" x14ac:dyDescent="0.2">
      <c r="A322" s="7"/>
      <c r="B322" s="7"/>
      <c r="C322" s="7"/>
      <c r="D322" s="7"/>
      <c r="E322" s="7"/>
      <c r="F322" s="10"/>
      <c r="G322" s="10"/>
      <c r="H322" s="11"/>
      <c r="I322" s="12"/>
      <c r="J322" s="13"/>
      <c r="K322" s="13"/>
      <c r="L322" s="13"/>
      <c r="M322" s="12"/>
      <c r="N322" s="12"/>
      <c r="O322" s="12"/>
      <c r="P322" s="12"/>
      <c r="Q322" s="764"/>
      <c r="R322" s="12"/>
      <c r="S322" s="12"/>
      <c r="T322" s="8"/>
      <c r="U322" s="8"/>
      <c r="V322" s="8"/>
      <c r="W322" s="8"/>
      <c r="X322" s="8"/>
      <c r="Y322" s="760"/>
      <c r="Z322" s="760"/>
      <c r="AA322" s="760"/>
      <c r="AB322" s="760"/>
    </row>
    <row r="323" spans="1:28" ht="62.25" customHeight="1" x14ac:dyDescent="0.2">
      <c r="A323" s="7"/>
      <c r="B323" s="7"/>
      <c r="C323" s="7"/>
      <c r="D323" s="7"/>
      <c r="E323" s="7"/>
      <c r="F323" s="10"/>
      <c r="G323" s="10"/>
      <c r="H323" s="11"/>
      <c r="I323" s="12"/>
      <c r="J323" s="13"/>
      <c r="K323" s="13"/>
      <c r="L323" s="13"/>
      <c r="M323" s="12"/>
      <c r="N323" s="12"/>
      <c r="O323" s="12"/>
      <c r="P323" s="12"/>
      <c r="Q323" s="764"/>
      <c r="R323" s="12"/>
      <c r="S323" s="12"/>
      <c r="T323" s="8"/>
      <c r="U323" s="8"/>
      <c r="V323" s="8"/>
      <c r="W323" s="8"/>
      <c r="X323" s="8"/>
      <c r="Y323" s="760"/>
      <c r="Z323" s="760"/>
      <c r="AA323" s="760"/>
      <c r="AB323" s="760"/>
    </row>
    <row r="324" spans="1:28" ht="62.25" customHeight="1" x14ac:dyDescent="0.2">
      <c r="A324" s="7"/>
      <c r="B324" s="7"/>
      <c r="C324" s="7"/>
      <c r="D324" s="7"/>
      <c r="E324" s="7"/>
      <c r="F324" s="10"/>
      <c r="G324" s="10"/>
      <c r="H324" s="11"/>
      <c r="I324" s="12"/>
      <c r="J324" s="13"/>
      <c r="K324" s="13"/>
      <c r="L324" s="13"/>
      <c r="M324" s="12"/>
      <c r="N324" s="12"/>
      <c r="O324" s="12"/>
      <c r="P324" s="12"/>
      <c r="Q324" s="764"/>
      <c r="R324" s="12"/>
      <c r="S324" s="12"/>
      <c r="T324" s="8"/>
      <c r="U324" s="8"/>
      <c r="V324" s="8"/>
      <c r="W324" s="8"/>
      <c r="X324" s="8"/>
      <c r="Y324" s="760"/>
      <c r="Z324" s="760"/>
      <c r="AA324" s="760"/>
      <c r="AB324" s="760"/>
    </row>
    <row r="325" spans="1:28" ht="62.25" customHeight="1" x14ac:dyDescent="0.2">
      <c r="A325" s="7"/>
      <c r="B325" s="7"/>
      <c r="C325" s="7"/>
      <c r="D325" s="7"/>
      <c r="E325" s="7"/>
      <c r="F325" s="10"/>
      <c r="G325" s="10"/>
      <c r="H325" s="11"/>
      <c r="I325" s="12"/>
      <c r="J325" s="13"/>
      <c r="K325" s="13"/>
      <c r="L325" s="13"/>
      <c r="M325" s="12"/>
      <c r="N325" s="12"/>
      <c r="O325" s="12"/>
      <c r="P325" s="12"/>
      <c r="Q325" s="764"/>
      <c r="R325" s="12"/>
      <c r="S325" s="12"/>
      <c r="T325" s="8"/>
      <c r="U325" s="8"/>
      <c r="V325" s="8"/>
      <c r="W325" s="8"/>
      <c r="X325" s="8"/>
      <c r="Y325" s="760"/>
      <c r="Z325" s="760"/>
      <c r="AA325" s="760"/>
      <c r="AB325" s="760"/>
    </row>
    <row r="326" spans="1:28" ht="62.25" customHeight="1" x14ac:dyDescent="0.2">
      <c r="A326" s="7"/>
      <c r="B326" s="7"/>
      <c r="C326" s="7"/>
      <c r="D326" s="7"/>
      <c r="E326" s="7"/>
      <c r="F326" s="10"/>
      <c r="G326" s="10"/>
      <c r="H326" s="11"/>
      <c r="I326" s="12"/>
      <c r="J326" s="13"/>
      <c r="K326" s="13"/>
      <c r="L326" s="13"/>
      <c r="M326" s="12"/>
      <c r="N326" s="12"/>
      <c r="O326" s="12"/>
      <c r="P326" s="12"/>
      <c r="Q326" s="764"/>
      <c r="R326" s="12"/>
      <c r="S326" s="12"/>
      <c r="T326" s="8"/>
      <c r="U326" s="8"/>
      <c r="V326" s="8"/>
      <c r="W326" s="8"/>
      <c r="X326" s="8"/>
      <c r="Y326" s="760"/>
      <c r="Z326" s="760"/>
      <c r="AA326" s="760"/>
      <c r="AB326" s="760"/>
    </row>
    <row r="327" spans="1:28" ht="62.25" customHeight="1" x14ac:dyDescent="0.2">
      <c r="A327" s="7"/>
      <c r="B327" s="7"/>
      <c r="C327" s="7"/>
      <c r="D327" s="7"/>
      <c r="E327" s="7"/>
      <c r="F327" s="10"/>
      <c r="G327" s="10"/>
      <c r="H327" s="11"/>
      <c r="I327" s="12"/>
      <c r="J327" s="13"/>
      <c r="K327" s="13"/>
      <c r="L327" s="13"/>
      <c r="M327" s="12"/>
      <c r="N327" s="12"/>
      <c r="O327" s="12"/>
      <c r="P327" s="12"/>
      <c r="Q327" s="764"/>
      <c r="R327" s="12"/>
      <c r="S327" s="12"/>
      <c r="T327" s="8"/>
      <c r="U327" s="8"/>
      <c r="V327" s="8"/>
      <c r="W327" s="8"/>
      <c r="X327" s="8"/>
      <c r="Y327" s="760"/>
      <c r="Z327" s="760"/>
      <c r="AA327" s="760"/>
      <c r="AB327" s="760"/>
    </row>
    <row r="328" spans="1:28" ht="62.25" customHeight="1" x14ac:dyDescent="0.2">
      <c r="A328" s="7"/>
      <c r="B328" s="7"/>
      <c r="C328" s="7"/>
      <c r="D328" s="7"/>
      <c r="E328" s="7"/>
      <c r="F328" s="10"/>
      <c r="G328" s="10"/>
      <c r="H328" s="11"/>
      <c r="I328" s="12"/>
      <c r="J328" s="13"/>
      <c r="K328" s="13"/>
      <c r="L328" s="13"/>
      <c r="M328" s="12"/>
      <c r="N328" s="12"/>
      <c r="O328" s="12"/>
      <c r="P328" s="12"/>
      <c r="Q328" s="764"/>
      <c r="R328" s="12"/>
      <c r="S328" s="12"/>
      <c r="T328" s="8"/>
      <c r="U328" s="8"/>
      <c r="V328" s="8"/>
      <c r="W328" s="8"/>
      <c r="X328" s="8"/>
      <c r="Y328" s="760"/>
      <c r="Z328" s="760"/>
      <c r="AA328" s="760"/>
      <c r="AB328" s="760"/>
    </row>
    <row r="329" spans="1:28" ht="62.25" customHeight="1" x14ac:dyDescent="0.2">
      <c r="A329" s="7"/>
      <c r="B329" s="7"/>
      <c r="C329" s="7"/>
      <c r="D329" s="7"/>
      <c r="E329" s="7"/>
      <c r="F329" s="10"/>
      <c r="G329" s="10"/>
      <c r="H329" s="11"/>
      <c r="I329" s="12"/>
      <c r="J329" s="13"/>
      <c r="K329" s="13"/>
      <c r="L329" s="13"/>
      <c r="M329" s="12"/>
      <c r="N329" s="12"/>
      <c r="O329" s="12"/>
      <c r="P329" s="12"/>
      <c r="Q329" s="764"/>
      <c r="R329" s="12"/>
      <c r="S329" s="12"/>
      <c r="T329" s="8"/>
      <c r="U329" s="8"/>
      <c r="V329" s="8"/>
      <c r="W329" s="8"/>
      <c r="X329" s="8"/>
      <c r="Y329" s="760"/>
      <c r="Z329" s="760"/>
      <c r="AA329" s="760"/>
      <c r="AB329" s="760"/>
    </row>
    <row r="330" spans="1:28" ht="62.25" customHeight="1" x14ac:dyDescent="0.2">
      <c r="A330" s="7"/>
      <c r="B330" s="7"/>
      <c r="C330" s="7"/>
      <c r="D330" s="7"/>
      <c r="E330" s="7"/>
      <c r="F330" s="10"/>
      <c r="G330" s="10"/>
      <c r="H330" s="11"/>
      <c r="I330" s="12"/>
      <c r="J330" s="13"/>
      <c r="K330" s="13"/>
      <c r="L330" s="13"/>
      <c r="M330" s="12"/>
      <c r="N330" s="12"/>
      <c r="O330" s="12"/>
      <c r="P330" s="12"/>
      <c r="Q330" s="764"/>
      <c r="R330" s="12"/>
      <c r="S330" s="12"/>
      <c r="T330" s="8"/>
      <c r="U330" s="8"/>
      <c r="V330" s="8"/>
      <c r="W330" s="8"/>
      <c r="X330" s="8"/>
      <c r="Y330" s="760"/>
      <c r="Z330" s="760"/>
      <c r="AA330" s="760"/>
      <c r="AB330" s="760"/>
    </row>
    <row r="331" spans="1:28" ht="62.25" customHeight="1" x14ac:dyDescent="0.2">
      <c r="A331" s="7"/>
      <c r="B331" s="7"/>
      <c r="C331" s="7"/>
      <c r="D331" s="7"/>
      <c r="E331" s="7"/>
      <c r="F331" s="10"/>
      <c r="G331" s="10"/>
      <c r="H331" s="11"/>
      <c r="I331" s="12"/>
      <c r="J331" s="13"/>
      <c r="K331" s="13"/>
      <c r="L331" s="13"/>
      <c r="M331" s="12"/>
      <c r="N331" s="12"/>
      <c r="O331" s="12"/>
      <c r="P331" s="12"/>
      <c r="Q331" s="764"/>
      <c r="R331" s="12"/>
      <c r="S331" s="12"/>
      <c r="T331" s="8"/>
      <c r="U331" s="8"/>
      <c r="V331" s="8"/>
      <c r="W331" s="8"/>
      <c r="X331" s="8"/>
      <c r="Y331" s="760"/>
      <c r="Z331" s="760"/>
      <c r="AA331" s="760"/>
      <c r="AB331" s="760"/>
    </row>
    <row r="332" spans="1:28" ht="62.25" customHeight="1" x14ac:dyDescent="0.2">
      <c r="A332" s="7"/>
      <c r="B332" s="7"/>
      <c r="C332" s="7"/>
      <c r="D332" s="7"/>
      <c r="E332" s="7"/>
      <c r="F332" s="10"/>
      <c r="G332" s="10"/>
      <c r="H332" s="11"/>
      <c r="I332" s="12"/>
      <c r="J332" s="13"/>
      <c r="K332" s="13"/>
      <c r="L332" s="13"/>
      <c r="M332" s="12"/>
      <c r="N332" s="12"/>
      <c r="O332" s="12"/>
      <c r="P332" s="12"/>
      <c r="Q332" s="764"/>
      <c r="R332" s="12"/>
      <c r="S332" s="12"/>
      <c r="T332" s="8"/>
      <c r="U332" s="8"/>
      <c r="V332" s="8"/>
      <c r="W332" s="8"/>
      <c r="X332" s="8"/>
      <c r="Y332" s="760"/>
      <c r="Z332" s="760"/>
      <c r="AA332" s="760"/>
      <c r="AB332" s="760"/>
    </row>
    <row r="333" spans="1:28" ht="62.25" customHeight="1" x14ac:dyDescent="0.2">
      <c r="A333" s="7"/>
      <c r="B333" s="7"/>
      <c r="C333" s="7"/>
      <c r="D333" s="7"/>
      <c r="E333" s="7"/>
      <c r="F333" s="10"/>
      <c r="G333" s="10"/>
      <c r="H333" s="11"/>
      <c r="I333" s="12"/>
      <c r="J333" s="13"/>
      <c r="K333" s="13"/>
      <c r="L333" s="13"/>
      <c r="M333" s="12"/>
      <c r="N333" s="12"/>
      <c r="O333" s="12"/>
      <c r="P333" s="12"/>
      <c r="Q333" s="764"/>
      <c r="R333" s="12"/>
      <c r="S333" s="12"/>
      <c r="T333" s="8"/>
      <c r="U333" s="8"/>
      <c r="V333" s="8"/>
      <c r="W333" s="8"/>
      <c r="X333" s="8"/>
      <c r="Y333" s="760"/>
      <c r="Z333" s="760"/>
      <c r="AA333" s="760"/>
      <c r="AB333" s="760"/>
    </row>
    <row r="334" spans="1:28" ht="62.25" customHeight="1" x14ac:dyDescent="0.2">
      <c r="A334" s="7"/>
      <c r="B334" s="7"/>
      <c r="C334" s="7"/>
      <c r="D334" s="7"/>
      <c r="E334" s="7"/>
      <c r="F334" s="10"/>
      <c r="G334" s="10"/>
      <c r="H334" s="11"/>
      <c r="I334" s="12"/>
      <c r="J334" s="13"/>
      <c r="K334" s="13"/>
      <c r="L334" s="13"/>
      <c r="M334" s="12"/>
      <c r="N334" s="12"/>
      <c r="O334" s="12"/>
      <c r="P334" s="12"/>
      <c r="Q334" s="764"/>
      <c r="R334" s="12"/>
      <c r="S334" s="12"/>
      <c r="T334" s="8"/>
      <c r="U334" s="8"/>
      <c r="V334" s="8"/>
      <c r="W334" s="8"/>
      <c r="X334" s="8"/>
      <c r="Y334" s="760"/>
      <c r="Z334" s="760"/>
      <c r="AA334" s="760"/>
      <c r="AB334" s="760"/>
    </row>
    <row r="335" spans="1:28" ht="62.25" customHeight="1" x14ac:dyDescent="0.2">
      <c r="A335" s="7"/>
      <c r="B335" s="7"/>
      <c r="C335" s="7"/>
      <c r="D335" s="7"/>
      <c r="E335" s="7"/>
      <c r="F335" s="10"/>
      <c r="G335" s="10"/>
      <c r="H335" s="11"/>
      <c r="I335" s="12"/>
      <c r="J335" s="13"/>
      <c r="K335" s="13"/>
      <c r="L335" s="13"/>
      <c r="M335" s="12"/>
      <c r="N335" s="12"/>
      <c r="O335" s="12"/>
      <c r="P335" s="12"/>
      <c r="Q335" s="764"/>
      <c r="R335" s="12"/>
      <c r="S335" s="12"/>
      <c r="T335" s="8"/>
      <c r="U335" s="8"/>
      <c r="V335" s="8"/>
      <c r="W335" s="8"/>
      <c r="X335" s="8"/>
      <c r="Y335" s="760"/>
      <c r="Z335" s="760"/>
      <c r="AA335" s="760"/>
      <c r="AB335" s="760"/>
    </row>
    <row r="336" spans="1:28" ht="62.25" customHeight="1" x14ac:dyDescent="0.2">
      <c r="A336" s="7"/>
      <c r="B336" s="7"/>
      <c r="C336" s="7"/>
      <c r="D336" s="7"/>
      <c r="E336" s="7"/>
      <c r="F336" s="10"/>
      <c r="G336" s="10"/>
      <c r="H336" s="11"/>
      <c r="I336" s="12"/>
      <c r="J336" s="13"/>
      <c r="K336" s="13"/>
      <c r="L336" s="13"/>
      <c r="M336" s="12"/>
      <c r="N336" s="12"/>
      <c r="O336" s="12"/>
      <c r="P336" s="12"/>
      <c r="Q336" s="764"/>
      <c r="R336" s="12"/>
      <c r="S336" s="12"/>
      <c r="T336" s="8"/>
      <c r="U336" s="8"/>
      <c r="V336" s="8"/>
      <c r="W336" s="8"/>
      <c r="X336" s="8"/>
      <c r="Y336" s="760"/>
      <c r="Z336" s="760"/>
      <c r="AA336" s="760"/>
      <c r="AB336" s="760"/>
    </row>
    <row r="337" spans="1:28" ht="62.25" customHeight="1" x14ac:dyDescent="0.2">
      <c r="A337" s="7"/>
      <c r="B337" s="7"/>
      <c r="C337" s="7"/>
      <c r="D337" s="7"/>
      <c r="E337" s="7"/>
      <c r="F337" s="10"/>
      <c r="G337" s="10"/>
      <c r="H337" s="11"/>
      <c r="I337" s="12"/>
      <c r="J337" s="13"/>
      <c r="K337" s="13"/>
      <c r="L337" s="13"/>
      <c r="M337" s="12"/>
      <c r="N337" s="12"/>
      <c r="O337" s="12"/>
      <c r="P337" s="12"/>
      <c r="Q337" s="764"/>
      <c r="R337" s="12"/>
      <c r="S337" s="12"/>
      <c r="T337" s="8"/>
      <c r="U337" s="8"/>
      <c r="V337" s="8"/>
      <c r="W337" s="8"/>
      <c r="X337" s="8"/>
      <c r="Y337" s="760"/>
      <c r="Z337" s="760"/>
      <c r="AA337" s="760"/>
      <c r="AB337" s="760"/>
    </row>
    <row r="338" spans="1:28" ht="62.25" customHeight="1" x14ac:dyDescent="0.2">
      <c r="A338" s="7"/>
      <c r="B338" s="7"/>
      <c r="C338" s="7"/>
      <c r="D338" s="7"/>
      <c r="E338" s="7"/>
      <c r="F338" s="10"/>
      <c r="G338" s="10"/>
      <c r="H338" s="11"/>
      <c r="I338" s="12"/>
      <c r="J338" s="13"/>
      <c r="K338" s="13"/>
      <c r="L338" s="13"/>
      <c r="M338" s="12"/>
      <c r="N338" s="12"/>
      <c r="O338" s="12"/>
      <c r="P338" s="12"/>
      <c r="Q338" s="764"/>
      <c r="R338" s="12"/>
      <c r="S338" s="12"/>
      <c r="T338" s="8"/>
      <c r="U338" s="8"/>
      <c r="V338" s="8"/>
      <c r="W338" s="8"/>
      <c r="X338" s="8"/>
      <c r="Y338" s="760"/>
      <c r="Z338" s="760"/>
      <c r="AA338" s="760"/>
      <c r="AB338" s="760"/>
    </row>
    <row r="339" spans="1:28" ht="62.25" customHeight="1" x14ac:dyDescent="0.2">
      <c r="A339" s="7"/>
      <c r="B339" s="7"/>
      <c r="C339" s="7"/>
      <c r="D339" s="7"/>
      <c r="E339" s="7"/>
      <c r="F339" s="10"/>
      <c r="G339" s="10"/>
      <c r="H339" s="11"/>
      <c r="I339" s="12"/>
      <c r="J339" s="13"/>
      <c r="K339" s="13"/>
      <c r="L339" s="13"/>
      <c r="M339" s="12"/>
      <c r="N339" s="12"/>
      <c r="O339" s="12"/>
      <c r="P339" s="12"/>
      <c r="Q339" s="764"/>
      <c r="R339" s="12"/>
      <c r="S339" s="12"/>
      <c r="T339" s="8"/>
      <c r="U339" s="8"/>
      <c r="V339" s="8"/>
      <c r="W339" s="8"/>
      <c r="X339" s="8"/>
      <c r="Y339" s="760"/>
      <c r="Z339" s="760"/>
      <c r="AA339" s="760"/>
      <c r="AB339" s="760"/>
    </row>
    <row r="340" spans="1:28" ht="62.25" customHeight="1" x14ac:dyDescent="0.2">
      <c r="A340" s="7"/>
      <c r="B340" s="7"/>
      <c r="C340" s="7"/>
      <c r="D340" s="7"/>
      <c r="E340" s="7"/>
      <c r="F340" s="10"/>
      <c r="G340" s="10"/>
      <c r="H340" s="11"/>
      <c r="I340" s="12"/>
      <c r="J340" s="13"/>
      <c r="K340" s="13"/>
      <c r="L340" s="13"/>
      <c r="M340" s="12"/>
      <c r="N340" s="12"/>
      <c r="O340" s="12"/>
      <c r="P340" s="12"/>
      <c r="Q340" s="764"/>
      <c r="R340" s="12"/>
      <c r="S340" s="12"/>
      <c r="T340" s="8"/>
      <c r="U340" s="8"/>
      <c r="V340" s="8"/>
      <c r="W340" s="8"/>
      <c r="X340" s="8"/>
      <c r="Y340" s="760"/>
      <c r="Z340" s="760"/>
      <c r="AA340" s="760"/>
      <c r="AB340" s="760"/>
    </row>
    <row r="341" spans="1:28" ht="62.25" customHeight="1" x14ac:dyDescent="0.2">
      <c r="A341" s="7"/>
      <c r="B341" s="7"/>
      <c r="C341" s="7"/>
      <c r="D341" s="7"/>
      <c r="E341" s="7"/>
      <c r="F341" s="10"/>
      <c r="G341" s="10"/>
      <c r="H341" s="11"/>
      <c r="I341" s="12"/>
      <c r="J341" s="13"/>
      <c r="K341" s="13"/>
      <c r="L341" s="13"/>
      <c r="M341" s="12"/>
      <c r="N341" s="12"/>
      <c r="O341" s="12"/>
      <c r="P341" s="12"/>
      <c r="Q341" s="764"/>
      <c r="R341" s="12"/>
      <c r="S341" s="12"/>
      <c r="T341" s="8"/>
      <c r="U341" s="8"/>
      <c r="V341" s="8"/>
      <c r="W341" s="8"/>
      <c r="X341" s="8"/>
      <c r="Y341" s="760"/>
      <c r="Z341" s="760"/>
      <c r="AA341" s="760"/>
      <c r="AB341" s="760"/>
    </row>
    <row r="342" spans="1:28" ht="62.25" customHeight="1" x14ac:dyDescent="0.2">
      <c r="A342" s="7"/>
      <c r="B342" s="7"/>
      <c r="C342" s="7"/>
      <c r="D342" s="7"/>
      <c r="E342" s="7"/>
      <c r="F342" s="10"/>
      <c r="G342" s="10"/>
      <c r="H342" s="11"/>
      <c r="I342" s="12"/>
      <c r="J342" s="13"/>
      <c r="K342" s="13"/>
      <c r="L342" s="13"/>
      <c r="M342" s="12"/>
      <c r="N342" s="12"/>
      <c r="O342" s="12"/>
      <c r="P342" s="12"/>
      <c r="Q342" s="764"/>
      <c r="R342" s="12"/>
      <c r="S342" s="12"/>
      <c r="T342" s="8"/>
      <c r="U342" s="8"/>
      <c r="V342" s="8"/>
      <c r="W342" s="8"/>
      <c r="X342" s="8"/>
      <c r="Y342" s="760"/>
      <c r="Z342" s="760"/>
      <c r="AA342" s="760"/>
      <c r="AB342" s="760"/>
    </row>
    <row r="343" spans="1:28" ht="62.25" customHeight="1" x14ac:dyDescent="0.2">
      <c r="A343" s="7"/>
      <c r="B343" s="7"/>
      <c r="C343" s="7"/>
      <c r="D343" s="7"/>
      <c r="E343" s="7"/>
      <c r="F343" s="10"/>
      <c r="G343" s="10"/>
      <c r="H343" s="11"/>
      <c r="I343" s="12"/>
      <c r="J343" s="13"/>
      <c r="K343" s="13"/>
      <c r="L343" s="13"/>
      <c r="M343" s="12"/>
      <c r="N343" s="12"/>
      <c r="O343" s="12"/>
      <c r="P343" s="12"/>
      <c r="Q343" s="764"/>
      <c r="R343" s="12"/>
      <c r="S343" s="12"/>
      <c r="T343" s="8"/>
      <c r="U343" s="8"/>
      <c r="V343" s="8"/>
      <c r="W343" s="8"/>
      <c r="X343" s="8"/>
      <c r="Y343" s="760"/>
      <c r="Z343" s="760"/>
      <c r="AA343" s="760"/>
      <c r="AB343" s="760"/>
    </row>
    <row r="344" spans="1:28" ht="62.25" customHeight="1" x14ac:dyDescent="0.2">
      <c r="A344" s="7"/>
      <c r="B344" s="7"/>
      <c r="C344" s="7"/>
      <c r="D344" s="7"/>
      <c r="E344" s="7"/>
      <c r="F344" s="10"/>
      <c r="G344" s="10"/>
      <c r="H344" s="11"/>
      <c r="I344" s="12"/>
      <c r="J344" s="13"/>
      <c r="K344" s="13"/>
      <c r="L344" s="13"/>
      <c r="M344" s="12"/>
      <c r="N344" s="12"/>
      <c r="O344" s="12"/>
      <c r="P344" s="12"/>
      <c r="Q344" s="764"/>
      <c r="R344" s="12"/>
      <c r="S344" s="12"/>
      <c r="T344" s="8"/>
      <c r="U344" s="8"/>
      <c r="V344" s="8"/>
      <c r="W344" s="8"/>
      <c r="X344" s="8"/>
      <c r="Y344" s="760"/>
      <c r="Z344" s="760"/>
      <c r="AA344" s="760"/>
      <c r="AB344" s="760"/>
    </row>
    <row r="345" spans="1:28" ht="62.25" customHeight="1" x14ac:dyDescent="0.2">
      <c r="A345" s="7"/>
      <c r="B345" s="7"/>
      <c r="C345" s="7"/>
      <c r="D345" s="7"/>
      <c r="E345" s="7"/>
      <c r="F345" s="10"/>
      <c r="G345" s="10"/>
      <c r="H345" s="11"/>
      <c r="I345" s="12"/>
      <c r="J345" s="13"/>
      <c r="K345" s="13"/>
      <c r="L345" s="13"/>
      <c r="M345" s="12"/>
      <c r="N345" s="12"/>
      <c r="O345" s="12"/>
      <c r="P345" s="12"/>
      <c r="Q345" s="764"/>
      <c r="R345" s="12"/>
      <c r="S345" s="12"/>
      <c r="T345" s="8"/>
      <c r="U345" s="8"/>
      <c r="V345" s="8"/>
      <c r="W345" s="8"/>
      <c r="X345" s="8"/>
      <c r="Y345" s="760"/>
      <c r="Z345" s="760"/>
      <c r="AA345" s="760"/>
      <c r="AB345" s="760"/>
    </row>
    <row r="346" spans="1:28" ht="62.25" customHeight="1" x14ac:dyDescent="0.2">
      <c r="A346" s="7"/>
      <c r="B346" s="7"/>
      <c r="C346" s="7"/>
      <c r="D346" s="7"/>
      <c r="E346" s="7"/>
      <c r="F346" s="10"/>
      <c r="G346" s="10"/>
      <c r="H346" s="11"/>
      <c r="I346" s="12"/>
      <c r="J346" s="13"/>
      <c r="K346" s="13"/>
      <c r="L346" s="13"/>
      <c r="M346" s="12"/>
      <c r="N346" s="12"/>
      <c r="O346" s="12"/>
      <c r="P346" s="12"/>
      <c r="Q346" s="764"/>
      <c r="R346" s="12"/>
      <c r="S346" s="12"/>
      <c r="T346" s="8"/>
      <c r="U346" s="8"/>
      <c r="V346" s="8"/>
      <c r="W346" s="8"/>
      <c r="X346" s="8"/>
      <c r="Y346" s="760"/>
      <c r="Z346" s="760"/>
      <c r="AA346" s="760"/>
      <c r="AB346" s="760"/>
    </row>
    <row r="347" spans="1:28" ht="62.25" customHeight="1" x14ac:dyDescent="0.2">
      <c r="A347" s="7"/>
      <c r="B347" s="7"/>
      <c r="C347" s="7"/>
      <c r="D347" s="7"/>
      <c r="E347" s="7"/>
      <c r="F347" s="10"/>
      <c r="G347" s="10"/>
      <c r="H347" s="11"/>
      <c r="I347" s="12"/>
      <c r="J347" s="13"/>
      <c r="K347" s="13"/>
      <c r="L347" s="13"/>
      <c r="M347" s="12"/>
      <c r="N347" s="12"/>
      <c r="O347" s="12"/>
      <c r="P347" s="12"/>
      <c r="Q347" s="764"/>
      <c r="R347" s="12"/>
      <c r="S347" s="12"/>
      <c r="T347" s="8"/>
      <c r="U347" s="8"/>
      <c r="V347" s="8"/>
      <c r="W347" s="8"/>
      <c r="X347" s="8"/>
      <c r="Y347" s="760"/>
      <c r="Z347" s="760"/>
      <c r="AA347" s="760"/>
      <c r="AB347" s="760"/>
    </row>
    <row r="348" spans="1:28" ht="62.25" customHeight="1" x14ac:dyDescent="0.2">
      <c r="A348" s="7"/>
      <c r="B348" s="7"/>
      <c r="C348" s="7"/>
      <c r="D348" s="7"/>
      <c r="E348" s="7"/>
      <c r="F348" s="10"/>
      <c r="G348" s="10"/>
      <c r="H348" s="11"/>
      <c r="I348" s="12"/>
      <c r="J348" s="13"/>
      <c r="K348" s="13"/>
      <c r="L348" s="13"/>
      <c r="M348" s="12"/>
      <c r="N348" s="12"/>
      <c r="O348" s="12"/>
      <c r="P348" s="12"/>
      <c r="Q348" s="764"/>
      <c r="R348" s="12"/>
      <c r="S348" s="12"/>
      <c r="T348" s="8"/>
      <c r="U348" s="8"/>
      <c r="V348" s="8"/>
      <c r="W348" s="8"/>
      <c r="X348" s="8"/>
      <c r="Y348" s="760"/>
      <c r="Z348" s="760"/>
      <c r="AA348" s="760"/>
      <c r="AB348" s="760"/>
    </row>
    <row r="349" spans="1:28" ht="62.25" customHeight="1" x14ac:dyDescent="0.2">
      <c r="A349" s="7"/>
      <c r="B349" s="7"/>
      <c r="C349" s="7"/>
      <c r="D349" s="7"/>
      <c r="E349" s="7"/>
      <c r="F349" s="10"/>
      <c r="G349" s="10"/>
      <c r="H349" s="11"/>
      <c r="I349" s="12"/>
      <c r="J349" s="13"/>
      <c r="K349" s="13"/>
      <c r="L349" s="13"/>
      <c r="M349" s="12"/>
      <c r="N349" s="12"/>
      <c r="O349" s="12"/>
      <c r="P349" s="12"/>
      <c r="Q349" s="764"/>
      <c r="R349" s="12"/>
      <c r="S349" s="12"/>
      <c r="T349" s="8"/>
      <c r="U349" s="8"/>
      <c r="V349" s="8"/>
      <c r="W349" s="8"/>
      <c r="X349" s="8"/>
      <c r="Y349" s="760"/>
      <c r="Z349" s="760"/>
      <c r="AA349" s="760"/>
      <c r="AB349" s="760"/>
    </row>
    <row r="350" spans="1:28" ht="62.25" customHeight="1" x14ac:dyDescent="0.2">
      <c r="A350" s="7"/>
      <c r="B350" s="7"/>
      <c r="C350" s="7"/>
      <c r="D350" s="7"/>
      <c r="E350" s="7"/>
      <c r="F350" s="10"/>
      <c r="G350" s="10"/>
      <c r="H350" s="11"/>
      <c r="I350" s="12"/>
      <c r="J350" s="13"/>
      <c r="K350" s="13"/>
      <c r="L350" s="13"/>
      <c r="M350" s="12"/>
      <c r="N350" s="12"/>
      <c r="O350" s="12"/>
      <c r="P350" s="12"/>
      <c r="Q350" s="764"/>
      <c r="R350" s="12"/>
      <c r="S350" s="12"/>
      <c r="T350" s="8"/>
      <c r="U350" s="8"/>
      <c r="V350" s="8"/>
      <c r="W350" s="8"/>
      <c r="X350" s="8"/>
      <c r="Y350" s="760"/>
      <c r="Z350" s="760"/>
      <c r="AA350" s="760"/>
      <c r="AB350" s="760"/>
    </row>
    <row r="351" spans="1:28" ht="62.25" customHeight="1" x14ac:dyDescent="0.2">
      <c r="A351" s="7"/>
      <c r="B351" s="7"/>
      <c r="C351" s="7"/>
      <c r="D351" s="7"/>
      <c r="E351" s="7"/>
      <c r="F351" s="10"/>
      <c r="G351" s="10"/>
      <c r="H351" s="11"/>
      <c r="I351" s="12"/>
      <c r="J351" s="13"/>
      <c r="K351" s="13"/>
      <c r="L351" s="13"/>
      <c r="M351" s="12"/>
      <c r="N351" s="12"/>
      <c r="O351" s="12"/>
      <c r="P351" s="12"/>
      <c r="Q351" s="764"/>
      <c r="R351" s="12"/>
      <c r="S351" s="12"/>
      <c r="T351" s="8"/>
      <c r="U351" s="8"/>
      <c r="V351" s="8"/>
      <c r="W351" s="8"/>
      <c r="X351" s="8"/>
      <c r="Y351" s="760"/>
      <c r="Z351" s="760"/>
      <c r="AA351" s="760"/>
      <c r="AB351" s="760"/>
    </row>
    <row r="352" spans="1:28" ht="62.25" customHeight="1" x14ac:dyDescent="0.2">
      <c r="A352" s="7"/>
      <c r="B352" s="7"/>
      <c r="C352" s="7"/>
      <c r="D352" s="7"/>
      <c r="E352" s="7"/>
      <c r="F352" s="10"/>
      <c r="G352" s="10"/>
      <c r="H352" s="11"/>
      <c r="I352" s="12"/>
      <c r="J352" s="13"/>
      <c r="K352" s="13"/>
      <c r="L352" s="13"/>
      <c r="M352" s="12"/>
      <c r="N352" s="12"/>
      <c r="O352" s="12"/>
      <c r="P352" s="12"/>
      <c r="Q352" s="764"/>
      <c r="R352" s="12"/>
      <c r="S352" s="12"/>
      <c r="T352" s="8"/>
      <c r="U352" s="8"/>
      <c r="V352" s="8"/>
      <c r="W352" s="8"/>
      <c r="X352" s="8"/>
      <c r="Y352" s="760"/>
      <c r="Z352" s="760"/>
      <c r="AA352" s="760"/>
      <c r="AB352" s="760"/>
    </row>
    <row r="353" spans="1:28" ht="62.25" customHeight="1" x14ac:dyDescent="0.2">
      <c r="A353" s="7"/>
      <c r="B353" s="7"/>
      <c r="C353" s="7"/>
      <c r="D353" s="7"/>
      <c r="E353" s="7"/>
      <c r="F353" s="10"/>
      <c r="G353" s="10"/>
      <c r="H353" s="11"/>
      <c r="I353" s="12"/>
      <c r="J353" s="13"/>
      <c r="K353" s="13"/>
      <c r="L353" s="13"/>
      <c r="M353" s="12"/>
      <c r="N353" s="12"/>
      <c r="O353" s="12"/>
      <c r="P353" s="12"/>
      <c r="Q353" s="764"/>
      <c r="R353" s="12"/>
      <c r="S353" s="12"/>
      <c r="T353" s="8"/>
      <c r="U353" s="8"/>
      <c r="V353" s="8"/>
      <c r="W353" s="8"/>
      <c r="X353" s="8"/>
      <c r="Y353" s="760"/>
      <c r="Z353" s="760"/>
      <c r="AA353" s="760"/>
      <c r="AB353" s="760"/>
    </row>
    <row r="354" spans="1:28" ht="62.25" customHeight="1" x14ac:dyDescent="0.2">
      <c r="A354" s="7"/>
      <c r="B354" s="7"/>
      <c r="C354" s="7"/>
      <c r="D354" s="7"/>
      <c r="E354" s="7"/>
      <c r="F354" s="10"/>
      <c r="G354" s="10"/>
      <c r="H354" s="11"/>
      <c r="I354" s="12"/>
      <c r="J354" s="13"/>
      <c r="K354" s="13"/>
      <c r="L354" s="13"/>
      <c r="M354" s="12"/>
      <c r="N354" s="12"/>
      <c r="O354" s="12"/>
      <c r="P354" s="12"/>
      <c r="Q354" s="764"/>
      <c r="R354" s="12"/>
      <c r="S354" s="12"/>
      <c r="T354" s="8"/>
      <c r="U354" s="8"/>
      <c r="V354" s="8"/>
      <c r="W354" s="8"/>
      <c r="X354" s="8"/>
      <c r="Y354" s="760"/>
      <c r="Z354" s="760"/>
      <c r="AA354" s="760"/>
      <c r="AB354" s="760"/>
    </row>
    <row r="355" spans="1:28" ht="62.25" customHeight="1" x14ac:dyDescent="0.2">
      <c r="A355" s="7"/>
      <c r="B355" s="7"/>
      <c r="C355" s="7"/>
      <c r="D355" s="7"/>
      <c r="E355" s="7"/>
      <c r="F355" s="10"/>
      <c r="G355" s="10"/>
      <c r="H355" s="11"/>
      <c r="I355" s="12"/>
      <c r="J355" s="13"/>
      <c r="K355" s="13"/>
      <c r="L355" s="13"/>
      <c r="M355" s="12"/>
      <c r="N355" s="12"/>
      <c r="O355" s="12"/>
      <c r="P355" s="12"/>
      <c r="Q355" s="764"/>
      <c r="R355" s="12"/>
      <c r="S355" s="12"/>
      <c r="T355" s="8"/>
      <c r="U355" s="8"/>
      <c r="V355" s="8"/>
      <c r="W355" s="8"/>
      <c r="X355" s="8"/>
      <c r="Y355" s="760"/>
      <c r="Z355" s="760"/>
      <c r="AA355" s="760"/>
      <c r="AB355" s="760"/>
    </row>
    <row r="356" spans="1:28" ht="62.25" customHeight="1" x14ac:dyDescent="0.2">
      <c r="A356" s="7"/>
      <c r="B356" s="7"/>
      <c r="C356" s="7"/>
      <c r="D356" s="7"/>
      <c r="E356" s="7"/>
      <c r="F356" s="10"/>
      <c r="G356" s="10"/>
      <c r="H356" s="11"/>
      <c r="I356" s="12"/>
      <c r="J356" s="13"/>
      <c r="K356" s="13"/>
      <c r="L356" s="13"/>
      <c r="M356" s="12"/>
      <c r="N356" s="12"/>
      <c r="O356" s="12"/>
      <c r="P356" s="12"/>
      <c r="Q356" s="764"/>
      <c r="R356" s="12"/>
      <c r="S356" s="12"/>
      <c r="T356" s="8"/>
      <c r="U356" s="8"/>
      <c r="V356" s="8"/>
      <c r="W356" s="8"/>
      <c r="X356" s="8"/>
      <c r="Y356" s="760"/>
      <c r="Z356" s="760"/>
      <c r="AA356" s="760"/>
      <c r="AB356" s="760"/>
    </row>
    <row r="357" spans="1:28" ht="62.25" customHeight="1" x14ac:dyDescent="0.2">
      <c r="A357" s="7"/>
      <c r="B357" s="7"/>
      <c r="C357" s="7"/>
      <c r="D357" s="7"/>
      <c r="E357" s="7"/>
      <c r="F357" s="10"/>
      <c r="G357" s="10"/>
      <c r="H357" s="11"/>
      <c r="I357" s="12"/>
      <c r="J357" s="13"/>
      <c r="K357" s="13"/>
      <c r="L357" s="13"/>
      <c r="M357" s="12"/>
      <c r="N357" s="12"/>
      <c r="O357" s="12"/>
      <c r="P357" s="12"/>
      <c r="Q357" s="764"/>
      <c r="R357" s="12"/>
      <c r="S357" s="12"/>
      <c r="T357" s="8"/>
      <c r="U357" s="8"/>
      <c r="V357" s="8"/>
      <c r="W357" s="8"/>
      <c r="X357" s="8"/>
      <c r="Y357" s="760"/>
      <c r="Z357" s="760"/>
      <c r="AA357" s="760"/>
      <c r="AB357" s="760"/>
    </row>
    <row r="358" spans="1:28" ht="62.25" customHeight="1" x14ac:dyDescent="0.2">
      <c r="A358" s="7"/>
      <c r="B358" s="7"/>
      <c r="C358" s="7"/>
      <c r="D358" s="7"/>
      <c r="E358" s="7"/>
      <c r="F358" s="10"/>
      <c r="G358" s="10"/>
      <c r="H358" s="11"/>
      <c r="I358" s="12"/>
      <c r="J358" s="13"/>
      <c r="K358" s="13"/>
      <c r="L358" s="13"/>
      <c r="M358" s="12"/>
      <c r="N358" s="12"/>
      <c r="O358" s="12"/>
      <c r="P358" s="12"/>
      <c r="Q358" s="764"/>
      <c r="R358" s="12"/>
      <c r="S358" s="12"/>
      <c r="T358" s="8"/>
      <c r="U358" s="8"/>
      <c r="V358" s="8"/>
      <c r="W358" s="8"/>
      <c r="X358" s="8"/>
      <c r="Y358" s="760"/>
      <c r="Z358" s="760"/>
      <c r="AA358" s="760"/>
      <c r="AB358" s="760"/>
    </row>
    <row r="359" spans="1:28" ht="62.25" customHeight="1" x14ac:dyDescent="0.2">
      <c r="A359" s="7"/>
      <c r="B359" s="7"/>
      <c r="C359" s="7"/>
      <c r="D359" s="7"/>
      <c r="E359" s="7"/>
      <c r="F359" s="10"/>
      <c r="G359" s="10"/>
      <c r="H359" s="11"/>
      <c r="I359" s="12"/>
      <c r="J359" s="13"/>
      <c r="K359" s="13"/>
      <c r="L359" s="13"/>
      <c r="M359" s="12"/>
      <c r="N359" s="12"/>
      <c r="O359" s="12"/>
      <c r="P359" s="12"/>
      <c r="Q359" s="764"/>
      <c r="R359" s="12"/>
      <c r="S359" s="12"/>
      <c r="T359" s="8"/>
      <c r="U359" s="8"/>
      <c r="V359" s="8"/>
      <c r="W359" s="8"/>
      <c r="X359" s="8"/>
      <c r="Y359" s="760"/>
      <c r="Z359" s="760"/>
      <c r="AA359" s="760"/>
      <c r="AB359" s="760"/>
    </row>
    <row r="360" spans="1:28" ht="62.25" customHeight="1" x14ac:dyDescent="0.2">
      <c r="A360" s="7"/>
      <c r="B360" s="7"/>
      <c r="C360" s="7"/>
      <c r="D360" s="7"/>
      <c r="E360" s="7"/>
      <c r="F360" s="10"/>
      <c r="G360" s="10"/>
      <c r="H360" s="11"/>
      <c r="I360" s="12"/>
      <c r="J360" s="13"/>
      <c r="K360" s="13"/>
      <c r="L360" s="13"/>
      <c r="M360" s="12"/>
      <c r="N360" s="12"/>
      <c r="O360" s="12"/>
      <c r="P360" s="12"/>
      <c r="Q360" s="764"/>
      <c r="R360" s="12"/>
      <c r="S360" s="12"/>
      <c r="T360" s="8"/>
      <c r="U360" s="8"/>
      <c r="V360" s="8"/>
      <c r="W360" s="8"/>
      <c r="X360" s="8"/>
      <c r="Y360" s="760"/>
      <c r="Z360" s="760"/>
      <c r="AA360" s="760"/>
      <c r="AB360" s="760"/>
    </row>
    <row r="361" spans="1:28" ht="62.25" customHeight="1" x14ac:dyDescent="0.2">
      <c r="A361" s="7"/>
      <c r="B361" s="7"/>
      <c r="C361" s="7"/>
      <c r="D361" s="7"/>
      <c r="E361" s="7"/>
      <c r="F361" s="10"/>
      <c r="G361" s="10"/>
      <c r="H361" s="11"/>
      <c r="I361" s="12"/>
      <c r="J361" s="13"/>
      <c r="K361" s="13"/>
      <c r="L361" s="13"/>
      <c r="M361" s="12"/>
      <c r="N361" s="12"/>
      <c r="O361" s="12"/>
      <c r="P361" s="12"/>
      <c r="Q361" s="764"/>
      <c r="R361" s="12"/>
      <c r="S361" s="12"/>
      <c r="T361" s="8"/>
      <c r="U361" s="8"/>
      <c r="V361" s="8"/>
      <c r="W361" s="8"/>
      <c r="X361" s="8"/>
      <c r="Y361" s="760"/>
      <c r="Z361" s="760"/>
      <c r="AA361" s="760"/>
      <c r="AB361" s="760"/>
    </row>
    <row r="362" spans="1:28" ht="62.25" customHeight="1" x14ac:dyDescent="0.2">
      <c r="A362" s="7"/>
      <c r="B362" s="7"/>
      <c r="C362" s="7"/>
      <c r="D362" s="7"/>
      <c r="E362" s="7"/>
      <c r="F362" s="10"/>
      <c r="G362" s="10"/>
      <c r="H362" s="11"/>
      <c r="I362" s="12"/>
      <c r="J362" s="13"/>
      <c r="K362" s="13"/>
      <c r="L362" s="13"/>
      <c r="M362" s="12"/>
      <c r="N362" s="12"/>
      <c r="O362" s="12"/>
      <c r="P362" s="12"/>
      <c r="Q362" s="764"/>
      <c r="R362" s="12"/>
      <c r="S362" s="12"/>
      <c r="T362" s="8"/>
      <c r="U362" s="8"/>
      <c r="V362" s="8"/>
      <c r="W362" s="8"/>
      <c r="X362" s="8"/>
      <c r="Y362" s="760"/>
      <c r="Z362" s="760"/>
      <c r="AA362" s="760"/>
      <c r="AB362" s="760"/>
    </row>
    <row r="363" spans="1:28" ht="62.25" customHeight="1" x14ac:dyDescent="0.2">
      <c r="A363" s="7"/>
      <c r="B363" s="7"/>
      <c r="C363" s="7"/>
      <c r="D363" s="7"/>
      <c r="E363" s="7"/>
      <c r="F363" s="10"/>
      <c r="G363" s="10"/>
      <c r="H363" s="11"/>
      <c r="I363" s="12"/>
      <c r="J363" s="13"/>
      <c r="K363" s="13"/>
      <c r="L363" s="13"/>
      <c r="M363" s="12"/>
      <c r="N363" s="12"/>
      <c r="O363" s="12"/>
      <c r="P363" s="12"/>
      <c r="Q363" s="764"/>
      <c r="R363" s="12"/>
      <c r="S363" s="12"/>
      <c r="T363" s="8"/>
      <c r="U363" s="8"/>
      <c r="V363" s="8"/>
      <c r="W363" s="8"/>
      <c r="X363" s="8"/>
      <c r="Y363" s="760"/>
      <c r="Z363" s="760"/>
      <c r="AA363" s="760"/>
      <c r="AB363" s="760"/>
    </row>
    <row r="364" spans="1:28" ht="62.25" customHeight="1" x14ac:dyDescent="0.2">
      <c r="A364" s="7"/>
      <c r="B364" s="7"/>
      <c r="C364" s="7"/>
      <c r="D364" s="7"/>
      <c r="E364" s="7"/>
      <c r="F364" s="10"/>
      <c r="G364" s="10"/>
      <c r="H364" s="11"/>
      <c r="I364" s="12"/>
      <c r="J364" s="13"/>
      <c r="K364" s="13"/>
      <c r="L364" s="13"/>
      <c r="M364" s="12"/>
      <c r="N364" s="12"/>
      <c r="O364" s="12"/>
      <c r="P364" s="12"/>
      <c r="Q364" s="764"/>
      <c r="R364" s="12"/>
      <c r="S364" s="12"/>
      <c r="T364" s="8"/>
      <c r="U364" s="8"/>
      <c r="V364" s="8"/>
      <c r="W364" s="8"/>
      <c r="X364" s="8"/>
      <c r="Y364" s="760"/>
      <c r="Z364" s="760"/>
      <c r="AA364" s="760"/>
      <c r="AB364" s="760"/>
    </row>
    <row r="365" spans="1:28" ht="62.25" customHeight="1" x14ac:dyDescent="0.2">
      <c r="A365" s="7"/>
      <c r="B365" s="7"/>
      <c r="C365" s="7"/>
      <c r="D365" s="7"/>
      <c r="E365" s="7"/>
      <c r="F365" s="10"/>
      <c r="G365" s="10"/>
      <c r="H365" s="11"/>
      <c r="I365" s="12"/>
      <c r="J365" s="13"/>
      <c r="K365" s="13"/>
      <c r="L365" s="13"/>
      <c r="M365" s="12"/>
      <c r="N365" s="12"/>
      <c r="O365" s="12"/>
      <c r="P365" s="12"/>
      <c r="Q365" s="764"/>
      <c r="R365" s="12"/>
      <c r="S365" s="12"/>
      <c r="T365" s="8"/>
      <c r="U365" s="8"/>
      <c r="V365" s="8"/>
      <c r="W365" s="8"/>
      <c r="X365" s="8"/>
      <c r="Y365" s="760"/>
      <c r="Z365" s="760"/>
      <c r="AA365" s="760"/>
      <c r="AB365" s="760"/>
    </row>
    <row r="366" spans="1:28" ht="62.25" customHeight="1" x14ac:dyDescent="0.2">
      <c r="A366" s="7"/>
      <c r="B366" s="7"/>
      <c r="C366" s="7"/>
      <c r="D366" s="7"/>
      <c r="E366" s="7"/>
      <c r="F366" s="10"/>
      <c r="G366" s="10"/>
      <c r="H366" s="11"/>
      <c r="I366" s="12"/>
      <c r="J366" s="13"/>
      <c r="K366" s="13"/>
      <c r="L366" s="13"/>
      <c r="M366" s="12"/>
      <c r="N366" s="12"/>
      <c r="O366" s="12"/>
      <c r="P366" s="12"/>
      <c r="Q366" s="764"/>
      <c r="R366" s="12"/>
      <c r="S366" s="12"/>
      <c r="T366" s="8"/>
      <c r="U366" s="8"/>
      <c r="V366" s="8"/>
      <c r="W366" s="8"/>
      <c r="X366" s="8"/>
      <c r="Y366" s="760"/>
      <c r="Z366" s="760"/>
      <c r="AA366" s="760"/>
      <c r="AB366" s="760"/>
    </row>
    <row r="367" spans="1:28" ht="62.25" customHeight="1" x14ac:dyDescent="0.2">
      <c r="A367" s="7"/>
      <c r="B367" s="7"/>
      <c r="C367" s="7"/>
      <c r="D367" s="7"/>
      <c r="E367" s="7"/>
      <c r="F367" s="10"/>
      <c r="G367" s="10"/>
      <c r="H367" s="11"/>
      <c r="I367" s="12"/>
      <c r="J367" s="13"/>
      <c r="K367" s="13"/>
      <c r="L367" s="13"/>
      <c r="M367" s="12"/>
      <c r="N367" s="12"/>
      <c r="O367" s="12"/>
      <c r="P367" s="12"/>
      <c r="Q367" s="764"/>
      <c r="R367" s="12"/>
      <c r="S367" s="12"/>
      <c r="T367" s="8"/>
      <c r="U367" s="8"/>
      <c r="V367" s="8"/>
      <c r="W367" s="8"/>
      <c r="X367" s="8"/>
      <c r="Y367" s="760"/>
      <c r="Z367" s="760"/>
      <c r="AA367" s="760"/>
      <c r="AB367" s="760"/>
    </row>
    <row r="368" spans="1:28" ht="62.25" customHeight="1" x14ac:dyDescent="0.2">
      <c r="A368" s="7"/>
      <c r="B368" s="7"/>
      <c r="C368" s="7"/>
      <c r="D368" s="7"/>
      <c r="E368" s="7"/>
      <c r="F368" s="10"/>
      <c r="G368" s="10"/>
      <c r="H368" s="11"/>
      <c r="I368" s="12"/>
      <c r="J368" s="13"/>
      <c r="K368" s="13"/>
      <c r="L368" s="13"/>
      <c r="M368" s="12"/>
      <c r="N368" s="12"/>
      <c r="O368" s="12"/>
      <c r="P368" s="12"/>
      <c r="Q368" s="764"/>
      <c r="R368" s="12"/>
      <c r="S368" s="12"/>
      <c r="T368" s="8"/>
      <c r="U368" s="8"/>
      <c r="V368" s="8"/>
      <c r="W368" s="8"/>
      <c r="X368" s="8"/>
      <c r="Y368" s="760"/>
      <c r="Z368" s="760"/>
      <c r="AA368" s="760"/>
      <c r="AB368" s="760"/>
    </row>
    <row r="369" spans="1:28" ht="62.25" customHeight="1" x14ac:dyDescent="0.2">
      <c r="A369" s="7"/>
      <c r="B369" s="7"/>
      <c r="C369" s="7"/>
      <c r="D369" s="7"/>
      <c r="E369" s="7"/>
      <c r="F369" s="10"/>
      <c r="G369" s="10"/>
      <c r="H369" s="11"/>
      <c r="I369" s="12"/>
      <c r="J369" s="13"/>
      <c r="K369" s="13"/>
      <c r="L369" s="13"/>
      <c r="M369" s="12"/>
      <c r="N369" s="12"/>
      <c r="O369" s="12"/>
      <c r="P369" s="12"/>
      <c r="Q369" s="764"/>
      <c r="R369" s="12"/>
      <c r="S369" s="12"/>
      <c r="T369" s="8"/>
      <c r="U369" s="8"/>
      <c r="V369" s="8"/>
      <c r="W369" s="8"/>
      <c r="X369" s="8"/>
      <c r="Y369" s="760"/>
      <c r="Z369" s="760"/>
      <c r="AA369" s="760"/>
      <c r="AB369" s="760"/>
    </row>
    <row r="370" spans="1:28" ht="62.25" customHeight="1" x14ac:dyDescent="0.2">
      <c r="A370" s="7"/>
      <c r="B370" s="7"/>
      <c r="C370" s="7"/>
      <c r="D370" s="7"/>
      <c r="E370" s="7"/>
      <c r="F370" s="10"/>
      <c r="G370" s="10"/>
      <c r="H370" s="11"/>
      <c r="I370" s="12"/>
      <c r="J370" s="13"/>
      <c r="K370" s="13"/>
      <c r="L370" s="13"/>
      <c r="M370" s="12"/>
      <c r="N370" s="12"/>
      <c r="O370" s="12"/>
      <c r="P370" s="12"/>
      <c r="Q370" s="764"/>
      <c r="R370" s="12"/>
      <c r="S370" s="12"/>
      <c r="T370" s="8"/>
      <c r="U370" s="8"/>
      <c r="V370" s="8"/>
      <c r="W370" s="8"/>
      <c r="X370" s="8"/>
      <c r="Y370" s="760"/>
      <c r="Z370" s="760"/>
      <c r="AA370" s="760"/>
      <c r="AB370" s="760"/>
    </row>
    <row r="371" spans="1:28" ht="62.25" customHeight="1" x14ac:dyDescent="0.2">
      <c r="A371" s="7"/>
      <c r="B371" s="7"/>
      <c r="C371" s="7"/>
      <c r="D371" s="7"/>
      <c r="E371" s="7"/>
      <c r="F371" s="10"/>
      <c r="G371" s="10"/>
      <c r="H371" s="11"/>
      <c r="I371" s="12"/>
      <c r="J371" s="13"/>
      <c r="K371" s="13"/>
      <c r="L371" s="13"/>
      <c r="M371" s="12"/>
      <c r="N371" s="12"/>
      <c r="O371" s="12"/>
      <c r="P371" s="12"/>
      <c r="Q371" s="764"/>
      <c r="R371" s="12"/>
      <c r="S371" s="12"/>
      <c r="T371" s="8"/>
      <c r="U371" s="8"/>
      <c r="V371" s="8"/>
      <c r="W371" s="8"/>
      <c r="X371" s="8"/>
      <c r="Y371" s="760"/>
      <c r="Z371" s="760"/>
      <c r="AA371" s="760"/>
      <c r="AB371" s="760"/>
    </row>
    <row r="372" spans="1:28" ht="62.25" customHeight="1" x14ac:dyDescent="0.2">
      <c r="A372" s="7"/>
      <c r="B372" s="7"/>
      <c r="C372" s="7"/>
      <c r="D372" s="7"/>
      <c r="E372" s="7"/>
      <c r="F372" s="10"/>
      <c r="G372" s="10"/>
      <c r="H372" s="11"/>
      <c r="I372" s="12"/>
      <c r="J372" s="13"/>
      <c r="K372" s="13"/>
      <c r="L372" s="13"/>
      <c r="M372" s="12"/>
      <c r="N372" s="12"/>
      <c r="O372" s="12"/>
      <c r="P372" s="12"/>
      <c r="Q372" s="764"/>
      <c r="R372" s="12"/>
      <c r="S372" s="12"/>
      <c r="T372" s="8"/>
      <c r="U372" s="8"/>
      <c r="V372" s="8"/>
      <c r="W372" s="8"/>
      <c r="X372" s="8"/>
      <c r="Y372" s="760"/>
      <c r="Z372" s="760"/>
      <c r="AA372" s="760"/>
      <c r="AB372" s="760"/>
    </row>
    <row r="373" spans="1:28" ht="62.25" customHeight="1" x14ac:dyDescent="0.2">
      <c r="A373" s="7"/>
      <c r="B373" s="7"/>
      <c r="C373" s="7"/>
      <c r="D373" s="7"/>
      <c r="E373" s="7"/>
      <c r="F373" s="10"/>
      <c r="G373" s="10"/>
      <c r="H373" s="11"/>
      <c r="I373" s="12"/>
      <c r="J373" s="13"/>
      <c r="K373" s="13"/>
      <c r="L373" s="13"/>
      <c r="M373" s="12"/>
      <c r="N373" s="12"/>
      <c r="O373" s="12"/>
      <c r="P373" s="12"/>
      <c r="Q373" s="764"/>
      <c r="R373" s="12"/>
      <c r="S373" s="12"/>
      <c r="T373" s="8"/>
      <c r="U373" s="8"/>
      <c r="V373" s="8"/>
      <c r="W373" s="8"/>
      <c r="X373" s="8"/>
      <c r="Y373" s="760"/>
      <c r="Z373" s="760"/>
      <c r="AA373" s="760"/>
      <c r="AB373" s="760"/>
    </row>
    <row r="374" spans="1:28" ht="62.25" customHeight="1" x14ac:dyDescent="0.2">
      <c r="A374" s="7"/>
      <c r="B374" s="7"/>
      <c r="C374" s="7"/>
      <c r="D374" s="7"/>
      <c r="E374" s="7"/>
      <c r="F374" s="10"/>
      <c r="G374" s="10"/>
      <c r="H374" s="11"/>
      <c r="I374" s="12"/>
      <c r="J374" s="13"/>
      <c r="K374" s="13"/>
      <c r="L374" s="13"/>
      <c r="M374" s="12"/>
      <c r="N374" s="12"/>
      <c r="O374" s="12"/>
      <c r="P374" s="12"/>
      <c r="Q374" s="764"/>
      <c r="R374" s="12"/>
      <c r="S374" s="12"/>
      <c r="T374" s="8"/>
      <c r="U374" s="8"/>
      <c r="V374" s="8"/>
      <c r="W374" s="8"/>
      <c r="X374" s="8"/>
      <c r="Y374" s="760"/>
      <c r="Z374" s="760"/>
      <c r="AA374" s="760"/>
      <c r="AB374" s="760"/>
    </row>
    <row r="375" spans="1:28" ht="62.25" customHeight="1" x14ac:dyDescent="0.2">
      <c r="A375" s="7"/>
      <c r="B375" s="7"/>
      <c r="C375" s="7"/>
      <c r="D375" s="7"/>
      <c r="E375" s="7"/>
      <c r="F375" s="10"/>
      <c r="G375" s="10"/>
      <c r="H375" s="11"/>
      <c r="I375" s="12"/>
      <c r="J375" s="13"/>
      <c r="K375" s="13"/>
      <c r="L375" s="13"/>
      <c r="M375" s="12"/>
      <c r="N375" s="12"/>
      <c r="O375" s="12"/>
      <c r="P375" s="12"/>
      <c r="Q375" s="764"/>
      <c r="R375" s="12"/>
      <c r="S375" s="12"/>
      <c r="T375" s="8"/>
      <c r="U375" s="8"/>
      <c r="V375" s="8"/>
      <c r="W375" s="8"/>
      <c r="X375" s="8"/>
      <c r="Y375" s="760"/>
      <c r="Z375" s="760"/>
      <c r="AA375" s="760"/>
      <c r="AB375" s="760"/>
    </row>
    <row r="376" spans="1:28" ht="62.25" customHeight="1" x14ac:dyDescent="0.2">
      <c r="A376" s="7"/>
      <c r="B376" s="7"/>
      <c r="C376" s="7"/>
      <c r="D376" s="7"/>
      <c r="E376" s="7"/>
      <c r="F376" s="10"/>
      <c r="G376" s="10"/>
      <c r="H376" s="11"/>
      <c r="I376" s="12"/>
      <c r="J376" s="13"/>
      <c r="K376" s="13"/>
      <c r="L376" s="13"/>
      <c r="M376" s="12"/>
      <c r="N376" s="12"/>
      <c r="O376" s="12"/>
      <c r="P376" s="12"/>
      <c r="Q376" s="764"/>
      <c r="R376" s="12"/>
      <c r="S376" s="12"/>
      <c r="T376" s="8"/>
      <c r="U376" s="8"/>
      <c r="V376" s="8"/>
      <c r="W376" s="8"/>
      <c r="X376" s="8"/>
      <c r="Y376" s="760"/>
      <c r="Z376" s="760"/>
      <c r="AA376" s="760"/>
      <c r="AB376" s="760"/>
    </row>
    <row r="377" spans="1:28" ht="62.25" customHeight="1" x14ac:dyDescent="0.2">
      <c r="A377" s="7"/>
      <c r="B377" s="7"/>
      <c r="C377" s="7"/>
      <c r="D377" s="7"/>
      <c r="E377" s="7"/>
      <c r="F377" s="10"/>
      <c r="G377" s="10"/>
      <c r="H377" s="11"/>
      <c r="I377" s="12"/>
      <c r="J377" s="13"/>
      <c r="K377" s="13"/>
      <c r="L377" s="13"/>
      <c r="M377" s="12"/>
      <c r="N377" s="12"/>
      <c r="O377" s="12"/>
      <c r="P377" s="12"/>
      <c r="Q377" s="764"/>
      <c r="R377" s="12"/>
      <c r="S377" s="12"/>
      <c r="T377" s="8"/>
      <c r="U377" s="8"/>
      <c r="V377" s="8"/>
      <c r="W377" s="8"/>
      <c r="X377" s="8"/>
      <c r="Y377" s="760"/>
      <c r="Z377" s="760"/>
      <c r="AA377" s="760"/>
      <c r="AB377" s="760"/>
    </row>
    <row r="378" spans="1:28" ht="62.25" customHeight="1" x14ac:dyDescent="0.2">
      <c r="A378" s="7"/>
      <c r="B378" s="7"/>
      <c r="C378" s="7"/>
      <c r="D378" s="7"/>
      <c r="E378" s="7"/>
      <c r="F378" s="10"/>
      <c r="G378" s="10"/>
      <c r="H378" s="11"/>
      <c r="I378" s="12"/>
      <c r="J378" s="13"/>
      <c r="K378" s="13"/>
      <c r="L378" s="13"/>
      <c r="M378" s="12"/>
      <c r="N378" s="12"/>
      <c r="O378" s="12"/>
      <c r="P378" s="12"/>
      <c r="Q378" s="764"/>
      <c r="R378" s="12"/>
      <c r="S378" s="12"/>
      <c r="T378" s="8"/>
      <c r="U378" s="8"/>
      <c r="V378" s="8"/>
      <c r="W378" s="8"/>
      <c r="X378" s="8"/>
      <c r="Y378" s="760"/>
      <c r="Z378" s="760"/>
      <c r="AA378" s="760"/>
      <c r="AB378" s="760"/>
    </row>
    <row r="379" spans="1:28" ht="62.25" customHeight="1" x14ac:dyDescent="0.2">
      <c r="A379" s="7"/>
      <c r="B379" s="7"/>
      <c r="C379" s="7"/>
      <c r="D379" s="7"/>
      <c r="E379" s="7"/>
      <c r="F379" s="10"/>
      <c r="G379" s="10"/>
      <c r="H379" s="11"/>
      <c r="I379" s="12"/>
      <c r="J379" s="13"/>
      <c r="K379" s="13"/>
      <c r="L379" s="13"/>
      <c r="M379" s="12"/>
      <c r="N379" s="12"/>
      <c r="O379" s="12"/>
      <c r="P379" s="12"/>
      <c r="Q379" s="764"/>
      <c r="R379" s="12"/>
      <c r="S379" s="12"/>
      <c r="T379" s="8"/>
      <c r="U379" s="8"/>
      <c r="V379" s="8"/>
      <c r="W379" s="8"/>
      <c r="X379" s="8"/>
      <c r="Y379" s="760"/>
      <c r="Z379" s="760"/>
      <c r="AA379" s="760"/>
      <c r="AB379" s="760"/>
    </row>
    <row r="380" spans="1:28" ht="62.25" customHeight="1" x14ac:dyDescent="0.2">
      <c r="A380" s="7"/>
      <c r="B380" s="7"/>
      <c r="C380" s="7"/>
      <c r="D380" s="7"/>
      <c r="E380" s="7"/>
      <c r="F380" s="10"/>
      <c r="G380" s="10"/>
      <c r="H380" s="11"/>
      <c r="I380" s="12"/>
      <c r="J380" s="13"/>
      <c r="K380" s="13"/>
      <c r="L380" s="13"/>
      <c r="M380" s="12"/>
      <c r="N380" s="12"/>
      <c r="O380" s="12"/>
      <c r="P380" s="12"/>
      <c r="Q380" s="764"/>
      <c r="R380" s="12"/>
      <c r="S380" s="12"/>
      <c r="T380" s="8"/>
      <c r="U380" s="8"/>
      <c r="V380" s="8"/>
      <c r="W380" s="8"/>
      <c r="X380" s="8"/>
      <c r="Y380" s="760"/>
      <c r="Z380" s="760"/>
      <c r="AA380" s="760"/>
      <c r="AB380" s="760"/>
    </row>
    <row r="381" spans="1:28" ht="62.25" customHeight="1" x14ac:dyDescent="0.2">
      <c r="A381" s="7"/>
      <c r="B381" s="7"/>
      <c r="C381" s="7"/>
      <c r="D381" s="7"/>
      <c r="E381" s="7"/>
      <c r="F381" s="10"/>
      <c r="G381" s="10"/>
      <c r="H381" s="11"/>
      <c r="I381" s="12"/>
      <c r="J381" s="13"/>
      <c r="K381" s="13"/>
      <c r="L381" s="13"/>
      <c r="M381" s="12"/>
      <c r="N381" s="12"/>
      <c r="O381" s="12"/>
      <c r="P381" s="12"/>
      <c r="Q381" s="764"/>
      <c r="R381" s="12"/>
      <c r="S381" s="12"/>
      <c r="T381" s="8"/>
      <c r="U381" s="8"/>
      <c r="V381" s="8"/>
      <c r="W381" s="8"/>
      <c r="X381" s="8"/>
      <c r="Y381" s="760"/>
      <c r="Z381" s="760"/>
      <c r="AA381" s="760"/>
      <c r="AB381" s="760"/>
    </row>
    <row r="382" spans="1:28" ht="62.25" customHeight="1" x14ac:dyDescent="0.2">
      <c r="A382" s="7"/>
      <c r="B382" s="7"/>
      <c r="C382" s="7"/>
      <c r="D382" s="7"/>
      <c r="E382" s="7"/>
      <c r="F382" s="10"/>
      <c r="G382" s="10"/>
      <c r="H382" s="11"/>
      <c r="I382" s="12"/>
      <c r="J382" s="13"/>
      <c r="K382" s="13"/>
      <c r="L382" s="13"/>
      <c r="M382" s="12"/>
      <c r="N382" s="12"/>
      <c r="O382" s="12"/>
      <c r="P382" s="12"/>
      <c r="Q382" s="764"/>
      <c r="R382" s="12"/>
      <c r="S382" s="12"/>
      <c r="T382" s="8"/>
      <c r="U382" s="8"/>
      <c r="V382" s="8"/>
      <c r="W382" s="8"/>
      <c r="X382" s="8"/>
      <c r="Y382" s="760"/>
      <c r="Z382" s="760"/>
      <c r="AA382" s="760"/>
      <c r="AB382" s="760"/>
    </row>
    <row r="383" spans="1:28" ht="62.25" customHeight="1" x14ac:dyDescent="0.2">
      <c r="A383" s="7"/>
      <c r="B383" s="7"/>
      <c r="C383" s="7"/>
      <c r="D383" s="7"/>
      <c r="E383" s="7"/>
      <c r="F383" s="10"/>
      <c r="G383" s="10"/>
      <c r="H383" s="11"/>
      <c r="I383" s="12"/>
      <c r="J383" s="13"/>
      <c r="K383" s="13"/>
      <c r="L383" s="13"/>
      <c r="M383" s="12"/>
      <c r="N383" s="12"/>
      <c r="O383" s="12"/>
      <c r="P383" s="12"/>
      <c r="Q383" s="764"/>
      <c r="R383" s="12"/>
      <c r="S383" s="12"/>
      <c r="T383" s="8"/>
      <c r="U383" s="8"/>
      <c r="V383" s="8"/>
      <c r="W383" s="8"/>
      <c r="X383" s="8"/>
      <c r="Y383" s="760"/>
      <c r="Z383" s="760"/>
      <c r="AA383" s="760"/>
      <c r="AB383" s="760"/>
    </row>
    <row r="384" spans="1:28" ht="62.25" customHeight="1" x14ac:dyDescent="0.2">
      <c r="A384" s="7"/>
      <c r="B384" s="7"/>
      <c r="C384" s="7"/>
      <c r="D384" s="7"/>
      <c r="E384" s="7"/>
      <c r="F384" s="10"/>
      <c r="G384" s="10"/>
      <c r="H384" s="11"/>
      <c r="I384" s="12"/>
      <c r="J384" s="13"/>
      <c r="K384" s="13"/>
      <c r="L384" s="13"/>
      <c r="M384" s="12"/>
      <c r="N384" s="12"/>
      <c r="O384" s="12"/>
      <c r="P384" s="12"/>
      <c r="Q384" s="764"/>
      <c r="R384" s="12"/>
      <c r="S384" s="12"/>
      <c r="T384" s="8"/>
      <c r="U384" s="8"/>
      <c r="V384" s="8"/>
      <c r="W384" s="8"/>
      <c r="X384" s="8"/>
      <c r="Y384" s="760"/>
      <c r="Z384" s="760"/>
      <c r="AA384" s="760"/>
      <c r="AB384" s="760"/>
    </row>
    <row r="385" spans="1:28" ht="62.25" customHeight="1" x14ac:dyDescent="0.2">
      <c r="A385" s="7"/>
      <c r="B385" s="7"/>
      <c r="C385" s="7"/>
      <c r="D385" s="7"/>
      <c r="E385" s="7"/>
      <c r="F385" s="10"/>
      <c r="G385" s="10"/>
      <c r="H385" s="11"/>
      <c r="I385" s="12"/>
      <c r="J385" s="13"/>
      <c r="K385" s="13"/>
      <c r="L385" s="13"/>
      <c r="M385" s="12"/>
      <c r="N385" s="12"/>
      <c r="O385" s="12"/>
      <c r="P385" s="12"/>
      <c r="Q385" s="764"/>
      <c r="R385" s="12"/>
      <c r="S385" s="12"/>
      <c r="T385" s="8"/>
      <c r="U385" s="8"/>
      <c r="V385" s="8"/>
      <c r="W385" s="8"/>
      <c r="X385" s="8"/>
      <c r="Y385" s="760"/>
      <c r="Z385" s="760"/>
      <c r="AA385" s="760"/>
      <c r="AB385" s="760"/>
    </row>
    <row r="386" spans="1:28" ht="62.25" customHeight="1" x14ac:dyDescent="0.2">
      <c r="A386" s="7"/>
      <c r="B386" s="7"/>
      <c r="C386" s="7"/>
      <c r="D386" s="7"/>
      <c r="E386" s="7"/>
      <c r="F386" s="10"/>
      <c r="G386" s="10"/>
      <c r="H386" s="11"/>
      <c r="I386" s="12"/>
      <c r="J386" s="13"/>
      <c r="K386" s="13"/>
      <c r="L386" s="13"/>
      <c r="M386" s="12"/>
      <c r="N386" s="12"/>
      <c r="O386" s="12"/>
      <c r="P386" s="12"/>
      <c r="Q386" s="764"/>
      <c r="R386" s="12"/>
      <c r="S386" s="12"/>
      <c r="T386" s="8"/>
      <c r="U386" s="8"/>
      <c r="V386" s="8"/>
      <c r="W386" s="8"/>
      <c r="X386" s="8"/>
      <c r="Y386" s="760"/>
      <c r="Z386" s="760"/>
      <c r="AA386" s="760"/>
      <c r="AB386" s="760"/>
    </row>
    <row r="387" spans="1:28" ht="62.25" customHeight="1" x14ac:dyDescent="0.2">
      <c r="A387" s="7"/>
      <c r="B387" s="7"/>
      <c r="C387" s="7"/>
      <c r="D387" s="7"/>
      <c r="E387" s="7"/>
      <c r="F387" s="10"/>
      <c r="G387" s="10"/>
      <c r="H387" s="11"/>
      <c r="I387" s="12"/>
      <c r="J387" s="13"/>
      <c r="K387" s="13"/>
      <c r="L387" s="13"/>
      <c r="M387" s="12"/>
      <c r="N387" s="12"/>
      <c r="O387" s="12"/>
      <c r="P387" s="12"/>
      <c r="Q387" s="764"/>
      <c r="R387" s="12"/>
      <c r="S387" s="12"/>
      <c r="T387" s="8"/>
      <c r="U387" s="8"/>
      <c r="V387" s="8"/>
      <c r="W387" s="8"/>
      <c r="X387" s="8"/>
      <c r="Y387" s="760"/>
      <c r="Z387" s="760"/>
      <c r="AA387" s="760"/>
      <c r="AB387" s="760"/>
    </row>
    <row r="388" spans="1:28" ht="62.25" customHeight="1" x14ac:dyDescent="0.2">
      <c r="A388" s="7"/>
      <c r="B388" s="7"/>
      <c r="C388" s="7"/>
      <c r="D388" s="7"/>
      <c r="E388" s="7"/>
      <c r="F388" s="10"/>
      <c r="G388" s="10"/>
      <c r="H388" s="11"/>
      <c r="I388" s="12"/>
      <c r="J388" s="13"/>
      <c r="K388" s="13"/>
      <c r="L388" s="13"/>
      <c r="M388" s="12"/>
      <c r="N388" s="12"/>
      <c r="O388" s="12"/>
      <c r="P388" s="12"/>
      <c r="Q388" s="764"/>
      <c r="R388" s="12"/>
      <c r="S388" s="12"/>
      <c r="T388" s="8"/>
      <c r="U388" s="8"/>
      <c r="V388" s="8"/>
      <c r="W388" s="8"/>
      <c r="X388" s="8"/>
      <c r="Y388" s="760"/>
      <c r="Z388" s="760"/>
      <c r="AA388" s="760"/>
      <c r="AB388" s="760"/>
    </row>
    <row r="389" spans="1:28" ht="62.25" customHeight="1" x14ac:dyDescent="0.2">
      <c r="A389" s="7"/>
      <c r="B389" s="7"/>
      <c r="C389" s="7"/>
      <c r="D389" s="7"/>
      <c r="E389" s="7"/>
      <c r="F389" s="10"/>
      <c r="G389" s="10"/>
      <c r="H389" s="11"/>
      <c r="I389" s="12"/>
      <c r="J389" s="13"/>
      <c r="K389" s="13"/>
      <c r="L389" s="13"/>
      <c r="M389" s="12"/>
      <c r="N389" s="12"/>
      <c r="O389" s="12"/>
      <c r="P389" s="12"/>
      <c r="Q389" s="764"/>
      <c r="R389" s="12"/>
      <c r="S389" s="12"/>
      <c r="T389" s="8"/>
      <c r="U389" s="8"/>
      <c r="V389" s="8"/>
      <c r="W389" s="8"/>
      <c r="X389" s="8"/>
      <c r="Y389" s="760"/>
      <c r="Z389" s="760"/>
      <c r="AA389" s="760"/>
      <c r="AB389" s="760"/>
    </row>
    <row r="390" spans="1:28" ht="62.25" customHeight="1" x14ac:dyDescent="0.2">
      <c r="A390" s="7"/>
      <c r="B390" s="7"/>
      <c r="C390" s="7"/>
      <c r="D390" s="7"/>
      <c r="E390" s="7"/>
      <c r="F390" s="10"/>
      <c r="G390" s="10"/>
      <c r="H390" s="11"/>
      <c r="I390" s="12"/>
      <c r="J390" s="13"/>
      <c r="K390" s="13"/>
      <c r="L390" s="13"/>
      <c r="M390" s="12"/>
      <c r="N390" s="12"/>
      <c r="O390" s="12"/>
      <c r="P390" s="12"/>
      <c r="Q390" s="764"/>
      <c r="R390" s="12"/>
      <c r="S390" s="12"/>
      <c r="T390" s="8"/>
      <c r="U390" s="8"/>
      <c r="V390" s="8"/>
      <c r="W390" s="8"/>
      <c r="X390" s="8"/>
      <c r="Y390" s="760"/>
      <c r="Z390" s="760"/>
      <c r="AA390" s="760"/>
      <c r="AB390" s="760"/>
    </row>
    <row r="391" spans="1:28" ht="62.25" customHeight="1" x14ac:dyDescent="0.2">
      <c r="A391" s="7"/>
      <c r="B391" s="7"/>
      <c r="C391" s="7"/>
      <c r="D391" s="7"/>
      <c r="E391" s="7"/>
      <c r="F391" s="10"/>
      <c r="G391" s="10"/>
      <c r="H391" s="11"/>
      <c r="I391" s="12"/>
      <c r="J391" s="13"/>
      <c r="K391" s="13"/>
      <c r="L391" s="13"/>
      <c r="M391" s="12"/>
      <c r="N391" s="12"/>
      <c r="O391" s="12"/>
      <c r="P391" s="12"/>
      <c r="Q391" s="764"/>
      <c r="R391" s="12"/>
      <c r="S391" s="12"/>
      <c r="T391" s="8"/>
      <c r="U391" s="8"/>
      <c r="V391" s="8"/>
      <c r="W391" s="8"/>
      <c r="X391" s="8"/>
      <c r="Y391" s="760"/>
      <c r="Z391" s="760"/>
      <c r="AA391" s="760"/>
      <c r="AB391" s="760"/>
    </row>
    <row r="392" spans="1:28" ht="62.25" customHeight="1" x14ac:dyDescent="0.2">
      <c r="A392" s="7"/>
      <c r="B392" s="7"/>
      <c r="C392" s="7"/>
      <c r="D392" s="7"/>
      <c r="E392" s="7"/>
      <c r="F392" s="10"/>
      <c r="G392" s="10"/>
      <c r="H392" s="11"/>
      <c r="I392" s="12"/>
      <c r="J392" s="13"/>
      <c r="K392" s="13"/>
      <c r="L392" s="13"/>
      <c r="M392" s="12"/>
      <c r="N392" s="12"/>
      <c r="O392" s="12"/>
      <c r="P392" s="12"/>
      <c r="Q392" s="764"/>
      <c r="R392" s="12"/>
      <c r="S392" s="12"/>
      <c r="T392" s="8"/>
      <c r="U392" s="8"/>
      <c r="V392" s="8"/>
      <c r="W392" s="8"/>
      <c r="X392" s="8"/>
      <c r="Y392" s="760"/>
      <c r="Z392" s="760"/>
      <c r="AA392" s="760"/>
      <c r="AB392" s="760"/>
    </row>
    <row r="393" spans="1:28" ht="62.25" customHeight="1" x14ac:dyDescent="0.2">
      <c r="A393" s="7"/>
      <c r="B393" s="7"/>
      <c r="C393" s="7"/>
      <c r="D393" s="7"/>
      <c r="E393" s="7"/>
      <c r="F393" s="10"/>
      <c r="G393" s="10"/>
      <c r="H393" s="11"/>
      <c r="I393" s="12"/>
      <c r="J393" s="13"/>
      <c r="K393" s="13"/>
      <c r="L393" s="13"/>
      <c r="M393" s="12"/>
      <c r="N393" s="12"/>
      <c r="O393" s="12"/>
      <c r="P393" s="12"/>
      <c r="Q393" s="764"/>
      <c r="R393" s="12"/>
      <c r="S393" s="12"/>
      <c r="T393" s="8"/>
      <c r="U393" s="8"/>
      <c r="V393" s="8"/>
      <c r="W393" s="8"/>
      <c r="X393" s="8"/>
      <c r="Y393" s="760"/>
      <c r="Z393" s="760"/>
      <c r="AA393" s="760"/>
      <c r="AB393" s="760"/>
    </row>
    <row r="394" spans="1:28" ht="62.25" customHeight="1" x14ac:dyDescent="0.2">
      <c r="A394" s="7"/>
      <c r="B394" s="7"/>
      <c r="C394" s="7"/>
      <c r="D394" s="7"/>
      <c r="E394" s="7"/>
      <c r="F394" s="10"/>
      <c r="G394" s="10"/>
      <c r="H394" s="11"/>
      <c r="I394" s="12"/>
      <c r="J394" s="13"/>
      <c r="K394" s="13"/>
      <c r="L394" s="13"/>
      <c r="M394" s="12"/>
      <c r="N394" s="12"/>
      <c r="O394" s="12"/>
      <c r="P394" s="12"/>
      <c r="Q394" s="764"/>
      <c r="R394" s="12"/>
      <c r="S394" s="12"/>
      <c r="T394" s="8"/>
      <c r="U394" s="8"/>
      <c r="V394" s="8"/>
      <c r="W394" s="8"/>
      <c r="X394" s="8"/>
      <c r="Y394" s="760"/>
      <c r="Z394" s="760"/>
      <c r="AA394" s="760"/>
      <c r="AB394" s="760"/>
    </row>
    <row r="395" spans="1:28" ht="62.25" customHeight="1" x14ac:dyDescent="0.2">
      <c r="A395" s="7"/>
      <c r="B395" s="7"/>
      <c r="C395" s="7"/>
      <c r="D395" s="7"/>
      <c r="E395" s="7"/>
      <c r="F395" s="10"/>
      <c r="G395" s="10"/>
      <c r="H395" s="11"/>
      <c r="I395" s="12"/>
      <c r="J395" s="13"/>
      <c r="K395" s="13"/>
      <c r="L395" s="13"/>
      <c r="M395" s="12"/>
      <c r="N395" s="12"/>
      <c r="O395" s="12"/>
      <c r="P395" s="12"/>
      <c r="Q395" s="764"/>
      <c r="R395" s="12"/>
      <c r="S395" s="12"/>
      <c r="T395" s="8"/>
      <c r="U395" s="8"/>
      <c r="V395" s="8"/>
      <c r="W395" s="8"/>
      <c r="X395" s="8"/>
      <c r="Y395" s="760"/>
      <c r="Z395" s="760"/>
      <c r="AA395" s="760"/>
      <c r="AB395" s="760"/>
    </row>
    <row r="396" spans="1:28" ht="62.25" customHeight="1" x14ac:dyDescent="0.2">
      <c r="A396" s="7"/>
      <c r="B396" s="7"/>
      <c r="C396" s="7"/>
      <c r="D396" s="7"/>
      <c r="E396" s="7"/>
      <c r="F396" s="10"/>
      <c r="G396" s="10"/>
      <c r="H396" s="11"/>
      <c r="I396" s="12"/>
      <c r="J396" s="13"/>
      <c r="K396" s="13"/>
      <c r="L396" s="13"/>
      <c r="M396" s="12"/>
      <c r="N396" s="12"/>
      <c r="O396" s="12"/>
      <c r="P396" s="12"/>
      <c r="Q396" s="764"/>
      <c r="R396" s="12"/>
      <c r="S396" s="12"/>
      <c r="T396" s="8"/>
      <c r="U396" s="8"/>
      <c r="V396" s="8"/>
      <c r="W396" s="8"/>
      <c r="X396" s="8"/>
      <c r="Y396" s="760"/>
      <c r="Z396" s="760"/>
      <c r="AA396" s="760"/>
      <c r="AB396" s="760"/>
    </row>
    <row r="397" spans="1:28" ht="62.25" customHeight="1" x14ac:dyDescent="0.2">
      <c r="A397" s="7"/>
      <c r="B397" s="7"/>
      <c r="C397" s="7"/>
      <c r="D397" s="7"/>
      <c r="E397" s="7"/>
      <c r="F397" s="10"/>
      <c r="G397" s="10"/>
      <c r="H397" s="11"/>
      <c r="I397" s="12"/>
      <c r="J397" s="13"/>
      <c r="K397" s="13"/>
      <c r="L397" s="13"/>
      <c r="M397" s="12"/>
      <c r="N397" s="12"/>
      <c r="O397" s="12"/>
      <c r="P397" s="12"/>
      <c r="Q397" s="764"/>
      <c r="R397" s="12"/>
      <c r="S397" s="12"/>
      <c r="T397" s="8"/>
      <c r="U397" s="8"/>
      <c r="V397" s="8"/>
      <c r="W397" s="8"/>
      <c r="X397" s="8"/>
      <c r="Y397" s="760"/>
      <c r="Z397" s="760"/>
      <c r="AA397" s="760"/>
      <c r="AB397" s="760"/>
    </row>
    <row r="398" spans="1:28" ht="62.25" customHeight="1" x14ac:dyDescent="0.2">
      <c r="A398" s="7"/>
      <c r="B398" s="7"/>
      <c r="C398" s="7"/>
      <c r="D398" s="7"/>
      <c r="E398" s="7"/>
      <c r="F398" s="10"/>
      <c r="G398" s="10"/>
      <c r="H398" s="11"/>
      <c r="I398" s="12"/>
      <c r="J398" s="13"/>
      <c r="K398" s="13"/>
      <c r="L398" s="13"/>
      <c r="M398" s="12"/>
      <c r="N398" s="12"/>
      <c r="O398" s="12"/>
      <c r="P398" s="12"/>
      <c r="Q398" s="764"/>
      <c r="R398" s="12"/>
      <c r="S398" s="12"/>
      <c r="T398" s="8"/>
      <c r="U398" s="8"/>
      <c r="V398" s="8"/>
      <c r="W398" s="8"/>
      <c r="X398" s="8"/>
      <c r="Y398" s="760"/>
      <c r="Z398" s="760"/>
      <c r="AA398" s="760"/>
      <c r="AB398" s="760"/>
    </row>
    <row r="399" spans="1:28" ht="62.25" customHeight="1" x14ac:dyDescent="0.2">
      <c r="A399" s="7"/>
      <c r="B399" s="7"/>
      <c r="C399" s="7"/>
      <c r="D399" s="7"/>
      <c r="E399" s="7"/>
      <c r="F399" s="10"/>
      <c r="G399" s="10"/>
      <c r="H399" s="11"/>
      <c r="I399" s="12"/>
      <c r="J399" s="13"/>
      <c r="K399" s="13"/>
      <c r="L399" s="13"/>
      <c r="M399" s="12"/>
      <c r="N399" s="12"/>
      <c r="O399" s="12"/>
      <c r="P399" s="12"/>
      <c r="Q399" s="764"/>
      <c r="R399" s="12"/>
      <c r="S399" s="12"/>
      <c r="T399" s="8"/>
      <c r="U399" s="8"/>
      <c r="V399" s="8"/>
      <c r="W399" s="8"/>
      <c r="X399" s="8"/>
      <c r="Y399" s="760"/>
      <c r="Z399" s="760"/>
      <c r="AA399" s="760"/>
      <c r="AB399" s="760"/>
    </row>
    <row r="400" spans="1:28" ht="62.25" customHeight="1" x14ac:dyDescent="0.2">
      <c r="A400" s="7"/>
      <c r="B400" s="7"/>
      <c r="C400" s="7"/>
      <c r="D400" s="7"/>
      <c r="E400" s="7"/>
      <c r="F400" s="10"/>
      <c r="G400" s="10"/>
      <c r="H400" s="11"/>
      <c r="I400" s="12"/>
      <c r="J400" s="13"/>
      <c r="K400" s="13"/>
      <c r="L400" s="13"/>
      <c r="M400" s="12"/>
      <c r="N400" s="12"/>
      <c r="O400" s="12"/>
      <c r="P400" s="12"/>
      <c r="Q400" s="764"/>
      <c r="R400" s="12"/>
      <c r="S400" s="12"/>
      <c r="T400" s="8"/>
      <c r="U400" s="8"/>
      <c r="V400" s="8"/>
      <c r="W400" s="8"/>
      <c r="X400" s="8"/>
      <c r="Y400" s="760"/>
      <c r="Z400" s="760"/>
      <c r="AA400" s="760"/>
      <c r="AB400" s="760"/>
    </row>
    <row r="401" spans="1:28" ht="62.25" customHeight="1" x14ac:dyDescent="0.2">
      <c r="A401" s="7"/>
      <c r="B401" s="7"/>
      <c r="C401" s="7"/>
      <c r="D401" s="7"/>
      <c r="E401" s="7"/>
      <c r="F401" s="10"/>
      <c r="G401" s="10"/>
      <c r="H401" s="11"/>
      <c r="I401" s="12"/>
      <c r="J401" s="13"/>
      <c r="K401" s="13"/>
      <c r="L401" s="13"/>
      <c r="M401" s="12"/>
      <c r="N401" s="12"/>
      <c r="O401" s="12"/>
      <c r="P401" s="12"/>
      <c r="Q401" s="764"/>
      <c r="R401" s="12"/>
      <c r="S401" s="12"/>
      <c r="T401" s="8"/>
      <c r="U401" s="8"/>
      <c r="V401" s="8"/>
      <c r="W401" s="8"/>
      <c r="X401" s="8"/>
      <c r="Y401" s="760"/>
      <c r="Z401" s="760"/>
      <c r="AA401" s="760"/>
      <c r="AB401" s="760"/>
    </row>
    <row r="402" spans="1:28" ht="62.25" customHeight="1" x14ac:dyDescent="0.2">
      <c r="A402" s="7"/>
      <c r="B402" s="7"/>
      <c r="C402" s="7"/>
      <c r="D402" s="7"/>
      <c r="E402" s="7"/>
      <c r="F402" s="10"/>
      <c r="G402" s="10"/>
      <c r="H402" s="11"/>
      <c r="I402" s="12"/>
      <c r="J402" s="13"/>
      <c r="K402" s="13"/>
      <c r="L402" s="13"/>
      <c r="M402" s="12"/>
      <c r="N402" s="12"/>
      <c r="O402" s="12"/>
      <c r="P402" s="12"/>
      <c r="Q402" s="764"/>
      <c r="R402" s="12"/>
      <c r="S402" s="12"/>
      <c r="T402" s="8"/>
      <c r="U402" s="8"/>
      <c r="V402" s="8"/>
      <c r="W402" s="8"/>
      <c r="X402" s="8"/>
      <c r="Y402" s="760"/>
      <c r="Z402" s="760"/>
      <c r="AA402" s="760"/>
      <c r="AB402" s="760"/>
    </row>
    <row r="403" spans="1:28" ht="62.25" customHeight="1" x14ac:dyDescent="0.2">
      <c r="A403" s="7"/>
      <c r="B403" s="7"/>
      <c r="C403" s="7"/>
      <c r="D403" s="7"/>
      <c r="E403" s="7"/>
      <c r="F403" s="10"/>
      <c r="G403" s="10"/>
      <c r="H403" s="11"/>
      <c r="I403" s="12"/>
      <c r="J403" s="13"/>
      <c r="K403" s="13"/>
      <c r="L403" s="13"/>
      <c r="M403" s="12"/>
      <c r="N403" s="12"/>
      <c r="O403" s="12"/>
      <c r="P403" s="12"/>
      <c r="Q403" s="764"/>
      <c r="R403" s="12"/>
      <c r="S403" s="12"/>
      <c r="T403" s="8"/>
      <c r="U403" s="8"/>
      <c r="V403" s="8"/>
      <c r="W403" s="8"/>
      <c r="X403" s="8"/>
      <c r="Y403" s="760"/>
      <c r="Z403" s="760"/>
      <c r="AA403" s="760"/>
      <c r="AB403" s="760"/>
    </row>
    <row r="404" spans="1:28" ht="62.25" customHeight="1" x14ac:dyDescent="0.2">
      <c r="A404" s="7"/>
      <c r="B404" s="7"/>
      <c r="C404" s="7"/>
      <c r="D404" s="7"/>
      <c r="E404" s="7"/>
      <c r="F404" s="10"/>
      <c r="G404" s="10"/>
      <c r="H404" s="11"/>
      <c r="I404" s="12"/>
      <c r="J404" s="13"/>
      <c r="K404" s="13"/>
      <c r="L404" s="13"/>
      <c r="M404" s="12"/>
      <c r="N404" s="12"/>
      <c r="O404" s="12"/>
      <c r="P404" s="12"/>
      <c r="Q404" s="764"/>
      <c r="R404" s="12"/>
      <c r="S404" s="12"/>
      <c r="T404" s="8"/>
      <c r="U404" s="8"/>
      <c r="V404" s="8"/>
      <c r="W404" s="8"/>
      <c r="X404" s="8"/>
      <c r="Y404" s="760"/>
      <c r="Z404" s="760"/>
      <c r="AA404" s="760"/>
      <c r="AB404" s="760"/>
    </row>
    <row r="405" spans="1:28" ht="62.25" customHeight="1" x14ac:dyDescent="0.2">
      <c r="A405" s="7"/>
      <c r="B405" s="7"/>
      <c r="C405" s="7"/>
      <c r="D405" s="7"/>
      <c r="E405" s="7"/>
      <c r="F405" s="10"/>
      <c r="G405" s="10"/>
      <c r="H405" s="11"/>
      <c r="I405" s="12"/>
      <c r="J405" s="13"/>
      <c r="K405" s="13"/>
      <c r="L405" s="13"/>
      <c r="M405" s="12"/>
      <c r="N405" s="12"/>
      <c r="O405" s="12"/>
      <c r="P405" s="12"/>
      <c r="Q405" s="764"/>
      <c r="R405" s="12"/>
      <c r="S405" s="12"/>
      <c r="T405" s="8"/>
      <c r="U405" s="8"/>
      <c r="V405" s="8"/>
      <c r="W405" s="8"/>
      <c r="X405" s="8"/>
      <c r="Y405" s="760"/>
      <c r="Z405" s="760"/>
      <c r="AA405" s="760"/>
      <c r="AB405" s="760"/>
    </row>
    <row r="406" spans="1:28" ht="62.25" customHeight="1" x14ac:dyDescent="0.2">
      <c r="A406" s="7"/>
      <c r="B406" s="7"/>
      <c r="C406" s="7"/>
      <c r="D406" s="7"/>
      <c r="E406" s="7"/>
      <c r="F406" s="10"/>
      <c r="G406" s="10"/>
      <c r="H406" s="11"/>
      <c r="I406" s="12"/>
      <c r="J406" s="13"/>
      <c r="K406" s="13"/>
      <c r="L406" s="13"/>
      <c r="M406" s="12"/>
      <c r="N406" s="12"/>
      <c r="O406" s="12"/>
      <c r="P406" s="12"/>
      <c r="Q406" s="764"/>
      <c r="R406" s="12"/>
      <c r="S406" s="12"/>
      <c r="T406" s="8"/>
      <c r="U406" s="8"/>
      <c r="V406" s="8"/>
      <c r="W406" s="8"/>
      <c r="X406" s="8"/>
      <c r="Y406" s="760"/>
      <c r="Z406" s="760"/>
      <c r="AA406" s="760"/>
      <c r="AB406" s="760"/>
    </row>
    <row r="407" spans="1:28" ht="62.25" customHeight="1" x14ac:dyDescent="0.2">
      <c r="A407" s="7"/>
      <c r="B407" s="7"/>
      <c r="C407" s="7"/>
      <c r="D407" s="7"/>
      <c r="E407" s="7"/>
      <c r="F407" s="10"/>
      <c r="G407" s="10"/>
      <c r="H407" s="11"/>
      <c r="I407" s="12"/>
      <c r="J407" s="13"/>
      <c r="K407" s="13"/>
      <c r="L407" s="13"/>
      <c r="M407" s="12"/>
      <c r="N407" s="12"/>
      <c r="O407" s="12"/>
      <c r="P407" s="12"/>
      <c r="Q407" s="764"/>
      <c r="R407" s="12"/>
      <c r="S407" s="12"/>
      <c r="T407" s="8"/>
      <c r="U407" s="8"/>
      <c r="V407" s="8"/>
      <c r="W407" s="8"/>
      <c r="X407" s="8"/>
      <c r="Y407" s="760"/>
      <c r="Z407" s="760"/>
      <c r="AA407" s="760"/>
      <c r="AB407" s="760"/>
    </row>
    <row r="408" spans="1:28" ht="62.25" customHeight="1" x14ac:dyDescent="0.2">
      <c r="A408" s="7"/>
      <c r="B408" s="7"/>
      <c r="C408" s="7"/>
      <c r="D408" s="7"/>
      <c r="E408" s="7"/>
      <c r="F408" s="10"/>
      <c r="G408" s="10"/>
      <c r="H408" s="11"/>
      <c r="I408" s="12"/>
      <c r="J408" s="13"/>
      <c r="K408" s="13"/>
      <c r="L408" s="13"/>
      <c r="M408" s="12"/>
      <c r="N408" s="12"/>
      <c r="O408" s="12"/>
      <c r="P408" s="12"/>
      <c r="Q408" s="764"/>
      <c r="R408" s="12"/>
      <c r="S408" s="12"/>
      <c r="T408" s="8"/>
      <c r="U408" s="8"/>
      <c r="V408" s="8"/>
      <c r="W408" s="8"/>
      <c r="X408" s="8"/>
      <c r="Y408" s="760"/>
      <c r="Z408" s="760"/>
      <c r="AA408" s="760"/>
      <c r="AB408" s="760"/>
    </row>
    <row r="409" spans="1:28" ht="62.25" customHeight="1" x14ac:dyDescent="0.2">
      <c r="A409" s="7"/>
      <c r="B409" s="7"/>
      <c r="C409" s="7"/>
      <c r="D409" s="7"/>
      <c r="E409" s="7"/>
      <c r="F409" s="10"/>
      <c r="G409" s="10"/>
      <c r="H409" s="11"/>
      <c r="I409" s="12"/>
      <c r="J409" s="13"/>
      <c r="K409" s="13"/>
      <c r="L409" s="13"/>
      <c r="M409" s="12"/>
      <c r="N409" s="12"/>
      <c r="O409" s="12"/>
      <c r="P409" s="12"/>
      <c r="Q409" s="764"/>
      <c r="R409" s="12"/>
      <c r="S409" s="12"/>
      <c r="T409" s="8"/>
      <c r="U409" s="8"/>
      <c r="V409" s="8"/>
      <c r="W409" s="8"/>
      <c r="X409" s="8"/>
      <c r="Y409" s="760"/>
      <c r="Z409" s="760"/>
      <c r="AA409" s="760"/>
      <c r="AB409" s="760"/>
    </row>
    <row r="410" spans="1:28" ht="62.25" customHeight="1" x14ac:dyDescent="0.2">
      <c r="A410" s="7"/>
      <c r="B410" s="7"/>
      <c r="C410" s="7"/>
      <c r="D410" s="7"/>
      <c r="E410" s="7"/>
      <c r="F410" s="10"/>
      <c r="G410" s="10"/>
      <c r="H410" s="11"/>
      <c r="I410" s="12"/>
      <c r="J410" s="13"/>
      <c r="K410" s="13"/>
      <c r="L410" s="13"/>
      <c r="M410" s="12"/>
      <c r="N410" s="12"/>
      <c r="O410" s="12"/>
      <c r="P410" s="12"/>
      <c r="Q410" s="764"/>
      <c r="R410" s="12"/>
      <c r="S410" s="12"/>
      <c r="T410" s="8"/>
      <c r="U410" s="8"/>
      <c r="V410" s="8"/>
      <c r="W410" s="8"/>
      <c r="X410" s="8"/>
      <c r="Y410" s="760"/>
      <c r="Z410" s="760"/>
      <c r="AA410" s="760"/>
      <c r="AB410" s="760"/>
    </row>
    <row r="411" spans="1:28" ht="62.25" customHeight="1" x14ac:dyDescent="0.2">
      <c r="A411" s="7"/>
      <c r="B411" s="7"/>
      <c r="C411" s="7"/>
      <c r="D411" s="7"/>
      <c r="E411" s="7"/>
      <c r="F411" s="10"/>
      <c r="G411" s="10"/>
      <c r="H411" s="11"/>
      <c r="I411" s="12"/>
      <c r="J411" s="13"/>
      <c r="K411" s="13"/>
      <c r="L411" s="13"/>
      <c r="M411" s="12"/>
      <c r="N411" s="12"/>
      <c r="O411" s="12"/>
      <c r="P411" s="12"/>
      <c r="Q411" s="764"/>
      <c r="R411" s="12"/>
      <c r="S411" s="12"/>
      <c r="T411" s="8"/>
      <c r="U411" s="8"/>
      <c r="V411" s="8"/>
      <c r="W411" s="8"/>
      <c r="X411" s="8"/>
      <c r="Y411" s="760"/>
      <c r="Z411" s="760"/>
      <c r="AA411" s="760"/>
      <c r="AB411" s="760"/>
    </row>
    <row r="412" spans="1:28" ht="62.25" customHeight="1" x14ac:dyDescent="0.2">
      <c r="A412" s="7"/>
      <c r="B412" s="7"/>
      <c r="C412" s="7"/>
      <c r="D412" s="7"/>
      <c r="E412" s="7"/>
      <c r="F412" s="10"/>
      <c r="G412" s="10"/>
      <c r="H412" s="11"/>
      <c r="I412" s="12"/>
      <c r="J412" s="13"/>
      <c r="K412" s="13"/>
      <c r="L412" s="13"/>
      <c r="M412" s="12"/>
      <c r="N412" s="12"/>
      <c r="O412" s="12"/>
      <c r="P412" s="12"/>
      <c r="Q412" s="764"/>
      <c r="R412" s="12"/>
      <c r="S412" s="12"/>
      <c r="T412" s="8"/>
      <c r="U412" s="8"/>
      <c r="V412" s="8"/>
      <c r="W412" s="8"/>
      <c r="X412" s="8"/>
      <c r="Y412" s="760"/>
      <c r="Z412" s="760"/>
      <c r="AA412" s="760"/>
      <c r="AB412" s="760"/>
    </row>
    <row r="413" spans="1:28" ht="62.25" customHeight="1" x14ac:dyDescent="0.2">
      <c r="A413" s="7"/>
      <c r="B413" s="7"/>
      <c r="C413" s="7"/>
      <c r="D413" s="7"/>
      <c r="E413" s="7"/>
      <c r="F413" s="10"/>
      <c r="G413" s="10"/>
      <c r="H413" s="11"/>
      <c r="I413" s="12"/>
      <c r="J413" s="13"/>
      <c r="K413" s="13"/>
      <c r="L413" s="13"/>
      <c r="M413" s="12"/>
      <c r="N413" s="12"/>
      <c r="O413" s="12"/>
      <c r="P413" s="12"/>
      <c r="Q413" s="764"/>
      <c r="R413" s="12"/>
      <c r="S413" s="12"/>
      <c r="T413" s="8"/>
      <c r="U413" s="8"/>
      <c r="V413" s="8"/>
      <c r="W413" s="8"/>
      <c r="X413" s="8"/>
      <c r="Y413" s="760"/>
      <c r="Z413" s="760"/>
      <c r="AA413" s="760"/>
      <c r="AB413" s="760"/>
    </row>
    <row r="414" spans="1:28" ht="62.25" customHeight="1" x14ac:dyDescent="0.2">
      <c r="A414" s="7"/>
      <c r="B414" s="7"/>
      <c r="C414" s="7"/>
      <c r="D414" s="7"/>
      <c r="E414" s="7"/>
      <c r="F414" s="10"/>
      <c r="G414" s="10"/>
      <c r="H414" s="11"/>
      <c r="I414" s="12"/>
      <c r="J414" s="13"/>
      <c r="K414" s="13"/>
      <c r="L414" s="13"/>
      <c r="M414" s="12"/>
      <c r="N414" s="12"/>
      <c r="O414" s="12"/>
      <c r="P414" s="12"/>
      <c r="Q414" s="764"/>
      <c r="R414" s="12"/>
      <c r="S414" s="12"/>
      <c r="T414" s="8"/>
      <c r="U414" s="8"/>
      <c r="V414" s="8"/>
      <c r="W414" s="8"/>
      <c r="X414" s="8"/>
      <c r="Y414" s="760"/>
      <c r="Z414" s="760"/>
      <c r="AA414" s="760"/>
      <c r="AB414" s="760"/>
    </row>
    <row r="415" spans="1:28" ht="62.25" customHeight="1" x14ac:dyDescent="0.2">
      <c r="A415" s="7"/>
      <c r="B415" s="7"/>
      <c r="C415" s="7"/>
      <c r="D415" s="7"/>
      <c r="E415" s="7"/>
      <c r="F415" s="10"/>
      <c r="G415" s="10"/>
      <c r="H415" s="11"/>
      <c r="I415" s="12"/>
      <c r="J415" s="13"/>
      <c r="K415" s="13"/>
      <c r="L415" s="13"/>
      <c r="M415" s="12"/>
      <c r="N415" s="12"/>
      <c r="O415" s="12"/>
      <c r="P415" s="12"/>
      <c r="Q415" s="764"/>
      <c r="R415" s="12"/>
      <c r="S415" s="12"/>
      <c r="T415" s="8"/>
      <c r="U415" s="8"/>
      <c r="V415" s="8"/>
      <c r="W415" s="8"/>
      <c r="X415" s="8"/>
      <c r="Y415" s="760"/>
      <c r="Z415" s="760"/>
      <c r="AA415" s="760"/>
      <c r="AB415" s="760"/>
    </row>
    <row r="416" spans="1:28" ht="62.25" customHeight="1" x14ac:dyDescent="0.2">
      <c r="A416" s="7"/>
      <c r="B416" s="7"/>
      <c r="C416" s="7"/>
      <c r="D416" s="7"/>
      <c r="E416" s="7"/>
      <c r="F416" s="10"/>
      <c r="G416" s="10"/>
      <c r="H416" s="11"/>
      <c r="I416" s="12"/>
      <c r="J416" s="13"/>
      <c r="K416" s="13"/>
      <c r="L416" s="13"/>
      <c r="M416" s="12"/>
      <c r="N416" s="12"/>
      <c r="O416" s="12"/>
      <c r="P416" s="12"/>
      <c r="Q416" s="764"/>
      <c r="R416" s="12"/>
      <c r="S416" s="12"/>
      <c r="T416" s="8"/>
      <c r="U416" s="8"/>
      <c r="V416" s="8"/>
      <c r="W416" s="8"/>
      <c r="X416" s="8"/>
      <c r="Y416" s="760"/>
      <c r="Z416" s="760"/>
      <c r="AA416" s="760"/>
      <c r="AB416" s="760"/>
    </row>
    <row r="417" spans="1:28" ht="62.25" customHeight="1" x14ac:dyDescent="0.2">
      <c r="A417" s="7"/>
      <c r="B417" s="7"/>
      <c r="C417" s="7"/>
      <c r="D417" s="7"/>
      <c r="E417" s="7"/>
      <c r="F417" s="10"/>
      <c r="G417" s="10"/>
      <c r="H417" s="11"/>
      <c r="I417" s="12"/>
      <c r="J417" s="13"/>
      <c r="K417" s="13"/>
      <c r="L417" s="13"/>
      <c r="M417" s="12"/>
      <c r="N417" s="12"/>
      <c r="O417" s="12"/>
      <c r="P417" s="12"/>
      <c r="Q417" s="764"/>
      <c r="R417" s="12"/>
      <c r="S417" s="12"/>
      <c r="T417" s="8"/>
      <c r="U417" s="8"/>
      <c r="V417" s="8"/>
      <c r="W417" s="8"/>
      <c r="X417" s="8"/>
      <c r="Y417" s="760"/>
      <c r="Z417" s="760"/>
      <c r="AA417" s="760"/>
      <c r="AB417" s="760"/>
    </row>
    <row r="418" spans="1:28" ht="62.25" customHeight="1" x14ac:dyDescent="0.2">
      <c r="A418" s="7"/>
      <c r="B418" s="7"/>
      <c r="C418" s="7"/>
      <c r="D418" s="7"/>
      <c r="E418" s="7"/>
      <c r="F418" s="10"/>
      <c r="G418" s="10"/>
      <c r="H418" s="11"/>
      <c r="I418" s="12"/>
      <c r="J418" s="13"/>
      <c r="K418" s="13"/>
      <c r="L418" s="13"/>
      <c r="M418" s="12"/>
      <c r="N418" s="12"/>
      <c r="O418" s="12"/>
      <c r="P418" s="12"/>
      <c r="Q418" s="764"/>
      <c r="R418" s="12"/>
      <c r="S418" s="12"/>
      <c r="T418" s="8"/>
      <c r="U418" s="8"/>
      <c r="V418" s="8"/>
      <c r="W418" s="8"/>
      <c r="X418" s="8"/>
      <c r="Y418" s="760"/>
      <c r="Z418" s="760"/>
      <c r="AA418" s="760"/>
      <c r="AB418" s="760"/>
    </row>
    <row r="419" spans="1:28" ht="62.25" customHeight="1" x14ac:dyDescent="0.2">
      <c r="A419" s="7"/>
      <c r="B419" s="7"/>
      <c r="C419" s="7"/>
      <c r="D419" s="7"/>
      <c r="E419" s="7"/>
      <c r="F419" s="10"/>
      <c r="G419" s="10"/>
      <c r="H419" s="11"/>
      <c r="I419" s="12"/>
      <c r="J419" s="13"/>
      <c r="K419" s="13"/>
      <c r="L419" s="13"/>
      <c r="M419" s="12"/>
      <c r="N419" s="12"/>
      <c r="O419" s="12"/>
      <c r="P419" s="12"/>
      <c r="Q419" s="764"/>
      <c r="R419" s="12"/>
      <c r="S419" s="12"/>
      <c r="T419" s="8"/>
      <c r="U419" s="8"/>
      <c r="V419" s="8"/>
      <c r="W419" s="8"/>
      <c r="X419" s="8"/>
      <c r="Y419" s="760"/>
      <c r="Z419" s="760"/>
      <c r="AA419" s="760"/>
      <c r="AB419" s="760"/>
    </row>
    <row r="420" spans="1:28" ht="62.25" customHeight="1" x14ac:dyDescent="0.2">
      <c r="A420" s="7"/>
      <c r="B420" s="7"/>
      <c r="C420" s="7"/>
      <c r="D420" s="7"/>
      <c r="E420" s="7"/>
      <c r="F420" s="10"/>
      <c r="G420" s="10"/>
      <c r="H420" s="11"/>
      <c r="I420" s="12"/>
      <c r="J420" s="13"/>
      <c r="K420" s="13"/>
      <c r="L420" s="13"/>
      <c r="M420" s="12"/>
      <c r="N420" s="12"/>
      <c r="O420" s="12"/>
      <c r="P420" s="12"/>
      <c r="Q420" s="764"/>
      <c r="R420" s="12"/>
      <c r="S420" s="12"/>
      <c r="T420" s="8"/>
      <c r="U420" s="8"/>
      <c r="V420" s="8"/>
      <c r="W420" s="8"/>
      <c r="X420" s="8"/>
      <c r="Y420" s="760"/>
      <c r="Z420" s="760"/>
      <c r="AA420" s="760"/>
      <c r="AB420" s="760"/>
    </row>
    <row r="421" spans="1:28" ht="62.25" customHeight="1" x14ac:dyDescent="0.2">
      <c r="A421" s="7"/>
      <c r="B421" s="7"/>
      <c r="C421" s="7"/>
      <c r="D421" s="7"/>
      <c r="E421" s="7"/>
      <c r="F421" s="10"/>
      <c r="G421" s="10"/>
      <c r="H421" s="11"/>
      <c r="I421" s="12"/>
      <c r="J421" s="13"/>
      <c r="K421" s="13"/>
      <c r="L421" s="13"/>
      <c r="M421" s="12"/>
      <c r="N421" s="12"/>
      <c r="O421" s="12"/>
      <c r="P421" s="12"/>
      <c r="Q421" s="764"/>
      <c r="R421" s="12"/>
      <c r="S421" s="12"/>
      <c r="T421" s="8"/>
      <c r="U421" s="8"/>
      <c r="V421" s="8"/>
      <c r="W421" s="8"/>
      <c r="X421" s="8"/>
      <c r="Y421" s="760"/>
      <c r="Z421" s="760"/>
      <c r="AA421" s="760"/>
      <c r="AB421" s="760"/>
    </row>
    <row r="422" spans="1:28" ht="62.25" customHeight="1" x14ac:dyDescent="0.2">
      <c r="A422" s="7"/>
      <c r="B422" s="7"/>
      <c r="C422" s="7"/>
      <c r="D422" s="7"/>
      <c r="E422" s="7"/>
      <c r="F422" s="10"/>
      <c r="G422" s="10"/>
      <c r="H422" s="11"/>
      <c r="I422" s="12"/>
      <c r="J422" s="13"/>
      <c r="K422" s="13"/>
      <c r="L422" s="13"/>
      <c r="M422" s="12"/>
      <c r="N422" s="12"/>
      <c r="O422" s="12"/>
      <c r="P422" s="12"/>
      <c r="Q422" s="764"/>
      <c r="R422" s="12"/>
      <c r="S422" s="12"/>
      <c r="T422" s="8"/>
      <c r="U422" s="8"/>
      <c r="V422" s="8"/>
      <c r="W422" s="8"/>
      <c r="X422" s="8"/>
      <c r="Y422" s="760"/>
      <c r="Z422" s="760"/>
      <c r="AA422" s="760"/>
      <c r="AB422" s="760"/>
    </row>
    <row r="423" spans="1:28" ht="62.25" customHeight="1" x14ac:dyDescent="0.2">
      <c r="A423" s="7"/>
      <c r="B423" s="7"/>
      <c r="C423" s="7"/>
      <c r="D423" s="7"/>
      <c r="E423" s="7"/>
      <c r="F423" s="10"/>
      <c r="G423" s="10"/>
      <c r="H423" s="11"/>
      <c r="I423" s="12"/>
      <c r="J423" s="13"/>
      <c r="K423" s="13"/>
      <c r="L423" s="13"/>
      <c r="M423" s="12"/>
      <c r="N423" s="12"/>
      <c r="O423" s="12"/>
      <c r="P423" s="12"/>
      <c r="Q423" s="764"/>
      <c r="R423" s="12"/>
      <c r="S423" s="12"/>
      <c r="T423" s="8"/>
      <c r="U423" s="8"/>
      <c r="V423" s="8"/>
      <c r="W423" s="8"/>
      <c r="X423" s="8"/>
      <c r="Y423" s="760"/>
      <c r="Z423" s="760"/>
      <c r="AA423" s="760"/>
      <c r="AB423" s="760"/>
    </row>
    <row r="424" spans="1:28" ht="62.25" customHeight="1" x14ac:dyDescent="0.2">
      <c r="A424" s="7"/>
      <c r="B424" s="7"/>
      <c r="C424" s="7"/>
      <c r="D424" s="7"/>
      <c r="E424" s="7"/>
      <c r="F424" s="10"/>
      <c r="G424" s="10"/>
      <c r="H424" s="11"/>
      <c r="I424" s="12"/>
      <c r="J424" s="13"/>
      <c r="K424" s="13"/>
      <c r="L424" s="13"/>
      <c r="M424" s="12"/>
      <c r="N424" s="12"/>
      <c r="O424" s="12"/>
      <c r="P424" s="12"/>
      <c r="Q424" s="764"/>
      <c r="R424" s="12"/>
      <c r="S424" s="12"/>
      <c r="T424" s="8"/>
      <c r="U424" s="8"/>
      <c r="V424" s="8"/>
      <c r="W424" s="8"/>
      <c r="X424" s="8"/>
      <c r="Y424" s="760"/>
      <c r="Z424" s="760"/>
      <c r="AA424" s="760"/>
      <c r="AB424" s="760"/>
    </row>
    <row r="425" spans="1:28" ht="62.25" customHeight="1" x14ac:dyDescent="0.2">
      <c r="A425" s="7"/>
      <c r="B425" s="7"/>
      <c r="C425" s="7"/>
      <c r="D425" s="7"/>
      <c r="E425" s="7"/>
      <c r="F425" s="10"/>
      <c r="G425" s="10"/>
      <c r="H425" s="11"/>
      <c r="I425" s="12"/>
      <c r="J425" s="13"/>
      <c r="K425" s="13"/>
      <c r="L425" s="13"/>
      <c r="M425" s="12"/>
      <c r="N425" s="12"/>
      <c r="O425" s="12"/>
      <c r="P425" s="12"/>
      <c r="Q425" s="764"/>
      <c r="R425" s="12"/>
      <c r="S425" s="12"/>
      <c r="T425" s="8"/>
      <c r="U425" s="8"/>
      <c r="V425" s="8"/>
      <c r="W425" s="8"/>
      <c r="X425" s="8"/>
      <c r="Y425" s="760"/>
      <c r="Z425" s="760"/>
      <c r="AA425" s="760"/>
      <c r="AB425" s="760"/>
    </row>
    <row r="426" spans="1:28" ht="62.25" customHeight="1" x14ac:dyDescent="0.2">
      <c r="A426" s="7"/>
      <c r="B426" s="7"/>
      <c r="C426" s="7"/>
      <c r="D426" s="7"/>
      <c r="E426" s="7"/>
      <c r="F426" s="10"/>
      <c r="G426" s="10"/>
      <c r="H426" s="11"/>
      <c r="I426" s="12"/>
      <c r="J426" s="13"/>
      <c r="K426" s="13"/>
      <c r="L426" s="13"/>
      <c r="M426" s="12"/>
      <c r="N426" s="12"/>
      <c r="O426" s="12"/>
      <c r="P426" s="12"/>
      <c r="Q426" s="764"/>
      <c r="R426" s="12"/>
      <c r="S426" s="12"/>
      <c r="T426" s="8"/>
      <c r="U426" s="8"/>
      <c r="V426" s="8"/>
      <c r="W426" s="8"/>
      <c r="X426" s="8"/>
      <c r="Y426" s="760"/>
      <c r="Z426" s="760"/>
      <c r="AA426" s="760"/>
      <c r="AB426" s="760"/>
    </row>
    <row r="427" spans="1:28" ht="62.25" customHeight="1" x14ac:dyDescent="0.2">
      <c r="A427" s="7"/>
      <c r="B427" s="7"/>
      <c r="C427" s="7"/>
      <c r="D427" s="7"/>
      <c r="E427" s="7"/>
      <c r="F427" s="10"/>
      <c r="G427" s="10"/>
      <c r="H427" s="11"/>
      <c r="I427" s="12"/>
      <c r="J427" s="13"/>
      <c r="K427" s="13"/>
      <c r="L427" s="13"/>
      <c r="M427" s="12"/>
      <c r="N427" s="12"/>
      <c r="O427" s="12"/>
      <c r="P427" s="12"/>
      <c r="Q427" s="764"/>
      <c r="R427" s="12"/>
      <c r="S427" s="12"/>
      <c r="T427" s="8"/>
      <c r="U427" s="8"/>
      <c r="V427" s="8"/>
      <c r="W427" s="8"/>
      <c r="X427" s="8"/>
      <c r="Y427" s="760"/>
      <c r="Z427" s="760"/>
      <c r="AA427" s="760"/>
      <c r="AB427" s="760"/>
    </row>
    <row r="428" spans="1:28" ht="62.25" customHeight="1" x14ac:dyDescent="0.2">
      <c r="A428" s="7"/>
      <c r="B428" s="7"/>
      <c r="C428" s="7"/>
      <c r="D428" s="7"/>
      <c r="E428" s="7"/>
      <c r="F428" s="10"/>
      <c r="G428" s="10"/>
      <c r="H428" s="11"/>
      <c r="I428" s="12"/>
      <c r="J428" s="13"/>
      <c r="K428" s="13"/>
      <c r="L428" s="13"/>
      <c r="M428" s="12"/>
      <c r="N428" s="12"/>
      <c r="O428" s="12"/>
      <c r="P428" s="12"/>
      <c r="Q428" s="764"/>
      <c r="R428" s="12"/>
      <c r="S428" s="12"/>
      <c r="T428" s="8"/>
      <c r="U428" s="8"/>
      <c r="V428" s="8"/>
      <c r="W428" s="8"/>
      <c r="X428" s="8"/>
      <c r="Y428" s="760"/>
      <c r="Z428" s="760"/>
      <c r="AA428" s="760"/>
      <c r="AB428" s="760"/>
    </row>
    <row r="429" spans="1:28" ht="62.25" customHeight="1" x14ac:dyDescent="0.2">
      <c r="A429" s="7"/>
      <c r="B429" s="7"/>
      <c r="C429" s="7"/>
      <c r="D429" s="7"/>
      <c r="E429" s="7"/>
      <c r="F429" s="10"/>
      <c r="G429" s="10"/>
      <c r="H429" s="11"/>
      <c r="I429" s="12"/>
      <c r="J429" s="13"/>
      <c r="K429" s="13"/>
      <c r="L429" s="13"/>
      <c r="M429" s="12"/>
      <c r="N429" s="12"/>
      <c r="O429" s="12"/>
      <c r="P429" s="12"/>
      <c r="Q429" s="764"/>
      <c r="R429" s="12"/>
      <c r="S429" s="12"/>
      <c r="T429" s="8"/>
      <c r="U429" s="8"/>
      <c r="V429" s="8"/>
      <c r="W429" s="8"/>
      <c r="X429" s="8"/>
      <c r="Y429" s="760"/>
      <c r="Z429" s="760"/>
      <c r="AA429" s="760"/>
      <c r="AB429" s="760"/>
    </row>
    <row r="430" spans="1:28" ht="62.25" customHeight="1" x14ac:dyDescent="0.2">
      <c r="A430" s="7"/>
      <c r="B430" s="7"/>
      <c r="C430" s="7"/>
      <c r="D430" s="7"/>
      <c r="E430" s="7"/>
      <c r="F430" s="10"/>
      <c r="G430" s="10"/>
      <c r="H430" s="11"/>
      <c r="I430" s="12"/>
      <c r="J430" s="13"/>
      <c r="K430" s="13"/>
      <c r="L430" s="13"/>
      <c r="M430" s="12"/>
      <c r="N430" s="12"/>
      <c r="O430" s="12"/>
      <c r="P430" s="12"/>
      <c r="Q430" s="764"/>
      <c r="R430" s="12"/>
      <c r="S430" s="12"/>
      <c r="T430" s="8"/>
      <c r="U430" s="8"/>
      <c r="V430" s="8"/>
      <c r="W430" s="8"/>
      <c r="X430" s="8"/>
      <c r="Y430" s="760"/>
      <c r="Z430" s="760"/>
      <c r="AA430" s="760"/>
      <c r="AB430" s="760"/>
    </row>
    <row r="431" spans="1:28" ht="62.25" customHeight="1" x14ac:dyDescent="0.2">
      <c r="A431" s="7"/>
      <c r="B431" s="7"/>
      <c r="C431" s="7"/>
      <c r="D431" s="7"/>
      <c r="E431" s="7"/>
      <c r="F431" s="10"/>
      <c r="G431" s="10"/>
      <c r="H431" s="11"/>
      <c r="I431" s="12"/>
      <c r="J431" s="13"/>
      <c r="K431" s="13"/>
      <c r="L431" s="13"/>
      <c r="M431" s="12"/>
      <c r="N431" s="12"/>
      <c r="O431" s="12"/>
      <c r="P431" s="12"/>
      <c r="Q431" s="764"/>
      <c r="R431" s="12"/>
      <c r="S431" s="12"/>
      <c r="T431" s="8"/>
      <c r="U431" s="8"/>
      <c r="V431" s="8"/>
      <c r="W431" s="8"/>
      <c r="X431" s="8"/>
      <c r="Y431" s="760"/>
      <c r="Z431" s="760"/>
      <c r="AA431" s="760"/>
      <c r="AB431" s="760"/>
    </row>
    <row r="432" spans="1:28" ht="62.25" customHeight="1" x14ac:dyDescent="0.2">
      <c r="A432" s="7"/>
      <c r="B432" s="7"/>
      <c r="C432" s="7"/>
      <c r="D432" s="7"/>
      <c r="E432" s="7"/>
      <c r="F432" s="10"/>
      <c r="G432" s="10"/>
      <c r="H432" s="11"/>
      <c r="I432" s="12"/>
      <c r="J432" s="13"/>
      <c r="K432" s="13"/>
      <c r="L432" s="13"/>
      <c r="M432" s="12"/>
      <c r="N432" s="12"/>
      <c r="O432" s="12"/>
      <c r="P432" s="12"/>
      <c r="Q432" s="764"/>
      <c r="R432" s="12"/>
      <c r="S432" s="12"/>
      <c r="T432" s="8"/>
      <c r="U432" s="8"/>
      <c r="V432" s="8"/>
      <c r="W432" s="8"/>
      <c r="X432" s="8"/>
      <c r="Y432" s="760"/>
      <c r="Z432" s="760"/>
      <c r="AA432" s="760"/>
      <c r="AB432" s="760"/>
    </row>
    <row r="433" spans="1:28" ht="62.25" customHeight="1" x14ac:dyDescent="0.2">
      <c r="A433" s="7"/>
      <c r="B433" s="7"/>
      <c r="C433" s="7"/>
      <c r="D433" s="7"/>
      <c r="E433" s="7"/>
      <c r="F433" s="10"/>
      <c r="G433" s="10"/>
      <c r="H433" s="11"/>
      <c r="I433" s="12"/>
      <c r="J433" s="13"/>
      <c r="K433" s="13"/>
      <c r="L433" s="13"/>
      <c r="M433" s="12"/>
      <c r="N433" s="12"/>
      <c r="O433" s="12"/>
      <c r="P433" s="12"/>
      <c r="Q433" s="764"/>
      <c r="R433" s="12"/>
      <c r="S433" s="12"/>
      <c r="T433" s="8"/>
      <c r="U433" s="8"/>
      <c r="V433" s="8"/>
      <c r="W433" s="8"/>
      <c r="X433" s="8"/>
      <c r="Y433" s="760"/>
      <c r="Z433" s="760"/>
      <c r="AA433" s="760"/>
      <c r="AB433" s="760"/>
    </row>
    <row r="434" spans="1:28" ht="62.25" customHeight="1" x14ac:dyDescent="0.2">
      <c r="A434" s="7"/>
      <c r="B434" s="7"/>
      <c r="C434" s="7"/>
      <c r="D434" s="7"/>
      <c r="E434" s="7"/>
      <c r="F434" s="10"/>
      <c r="G434" s="10"/>
      <c r="H434" s="11"/>
      <c r="I434" s="12"/>
      <c r="J434" s="13"/>
      <c r="K434" s="13"/>
      <c r="L434" s="13"/>
      <c r="M434" s="12"/>
      <c r="N434" s="12"/>
      <c r="O434" s="12"/>
      <c r="P434" s="12"/>
      <c r="Q434" s="764"/>
      <c r="R434" s="12"/>
      <c r="S434" s="12"/>
      <c r="T434" s="8"/>
      <c r="U434" s="8"/>
      <c r="V434" s="8"/>
      <c r="W434" s="8"/>
      <c r="X434" s="8"/>
      <c r="Y434" s="760"/>
      <c r="Z434" s="760"/>
      <c r="AA434" s="760"/>
      <c r="AB434" s="760"/>
    </row>
    <row r="435" spans="1:28" ht="62.25" customHeight="1" x14ac:dyDescent="0.2">
      <c r="A435" s="7"/>
      <c r="B435" s="7"/>
      <c r="C435" s="7"/>
      <c r="D435" s="7"/>
      <c r="E435" s="7"/>
      <c r="F435" s="10"/>
      <c r="G435" s="10"/>
      <c r="H435" s="11"/>
      <c r="I435" s="12"/>
      <c r="J435" s="13"/>
      <c r="K435" s="13"/>
      <c r="L435" s="13"/>
      <c r="M435" s="12"/>
      <c r="N435" s="12"/>
      <c r="O435" s="12"/>
      <c r="P435" s="12"/>
      <c r="Q435" s="764"/>
      <c r="R435" s="12"/>
      <c r="S435" s="12"/>
      <c r="T435" s="8"/>
      <c r="U435" s="8"/>
      <c r="V435" s="8"/>
      <c r="W435" s="8"/>
      <c r="X435" s="8"/>
      <c r="Y435" s="760"/>
      <c r="Z435" s="760"/>
      <c r="AA435" s="760"/>
      <c r="AB435" s="760"/>
    </row>
    <row r="436" spans="1:28" ht="62.25" customHeight="1" x14ac:dyDescent="0.2">
      <c r="A436" s="7"/>
      <c r="B436" s="7"/>
      <c r="C436" s="7"/>
      <c r="D436" s="7"/>
      <c r="E436" s="7"/>
      <c r="F436" s="10"/>
      <c r="G436" s="10"/>
      <c r="H436" s="11"/>
      <c r="I436" s="12"/>
      <c r="J436" s="13"/>
      <c r="K436" s="13"/>
      <c r="L436" s="13"/>
      <c r="M436" s="12"/>
      <c r="N436" s="12"/>
      <c r="O436" s="12"/>
      <c r="P436" s="12"/>
      <c r="Q436" s="764"/>
      <c r="R436" s="12"/>
      <c r="S436" s="12"/>
      <c r="T436" s="8"/>
      <c r="U436" s="8"/>
      <c r="V436" s="8"/>
      <c r="W436" s="8"/>
      <c r="X436" s="8"/>
      <c r="Y436" s="760"/>
      <c r="Z436" s="760"/>
      <c r="AA436" s="760"/>
      <c r="AB436" s="760"/>
    </row>
    <row r="437" spans="1:28" ht="62.25" customHeight="1" x14ac:dyDescent="0.2">
      <c r="A437" s="7"/>
      <c r="B437" s="7"/>
      <c r="C437" s="7"/>
      <c r="D437" s="7"/>
      <c r="E437" s="7"/>
      <c r="F437" s="10"/>
      <c r="G437" s="10"/>
      <c r="H437" s="11"/>
      <c r="I437" s="12"/>
      <c r="J437" s="13"/>
      <c r="K437" s="13"/>
      <c r="L437" s="13"/>
      <c r="M437" s="12"/>
      <c r="N437" s="12"/>
      <c r="O437" s="12"/>
      <c r="P437" s="12"/>
      <c r="Q437" s="764"/>
      <c r="R437" s="12"/>
      <c r="S437" s="12"/>
      <c r="T437" s="8"/>
      <c r="U437" s="8"/>
      <c r="V437" s="8"/>
      <c r="W437" s="8"/>
      <c r="X437" s="8"/>
      <c r="Y437" s="760"/>
      <c r="Z437" s="760"/>
      <c r="AA437" s="760"/>
      <c r="AB437" s="760"/>
    </row>
    <row r="438" spans="1:28" ht="62.25" customHeight="1" x14ac:dyDescent="0.2">
      <c r="A438" s="7"/>
      <c r="B438" s="7"/>
      <c r="C438" s="7"/>
      <c r="D438" s="7"/>
      <c r="E438" s="7"/>
      <c r="F438" s="10"/>
      <c r="G438" s="10"/>
      <c r="H438" s="11"/>
      <c r="I438" s="12"/>
      <c r="J438" s="13"/>
      <c r="K438" s="13"/>
      <c r="L438" s="13"/>
      <c r="M438" s="12"/>
      <c r="N438" s="12"/>
      <c r="O438" s="12"/>
      <c r="P438" s="12"/>
      <c r="Q438" s="764"/>
      <c r="R438" s="12"/>
      <c r="S438" s="12"/>
      <c r="T438" s="8"/>
      <c r="U438" s="8"/>
      <c r="V438" s="8"/>
      <c r="W438" s="8"/>
      <c r="X438" s="8"/>
      <c r="Y438" s="760"/>
      <c r="Z438" s="760"/>
      <c r="AA438" s="760"/>
      <c r="AB438" s="760"/>
    </row>
    <row r="439" spans="1:28" ht="62.25" customHeight="1" x14ac:dyDescent="0.2">
      <c r="A439" s="7"/>
      <c r="B439" s="7"/>
      <c r="C439" s="7"/>
      <c r="D439" s="7"/>
      <c r="E439" s="7"/>
      <c r="F439" s="10"/>
      <c r="G439" s="10"/>
      <c r="H439" s="11"/>
      <c r="I439" s="12"/>
      <c r="J439" s="13"/>
      <c r="K439" s="13"/>
      <c r="L439" s="13"/>
      <c r="M439" s="12"/>
      <c r="N439" s="12"/>
      <c r="O439" s="12"/>
      <c r="P439" s="12"/>
      <c r="Q439" s="764"/>
      <c r="R439" s="12"/>
      <c r="S439" s="12"/>
      <c r="T439" s="8"/>
      <c r="U439" s="8"/>
      <c r="V439" s="8"/>
      <c r="W439" s="8"/>
      <c r="X439" s="8"/>
      <c r="Y439" s="760"/>
      <c r="Z439" s="760"/>
      <c r="AA439" s="760"/>
      <c r="AB439" s="760"/>
    </row>
    <row r="440" spans="1:28" ht="62.25" customHeight="1" x14ac:dyDescent="0.2">
      <c r="A440" s="7"/>
      <c r="B440" s="7"/>
      <c r="C440" s="7"/>
      <c r="D440" s="7"/>
      <c r="E440" s="7"/>
      <c r="F440" s="10"/>
      <c r="G440" s="10"/>
      <c r="H440" s="11"/>
      <c r="I440" s="12"/>
      <c r="J440" s="13"/>
      <c r="K440" s="13"/>
      <c r="L440" s="13"/>
      <c r="M440" s="12"/>
      <c r="N440" s="12"/>
      <c r="O440" s="12"/>
      <c r="P440" s="12"/>
      <c r="Q440" s="764"/>
      <c r="R440" s="12"/>
      <c r="S440" s="12"/>
      <c r="T440" s="8"/>
      <c r="U440" s="8"/>
      <c r="V440" s="8"/>
      <c r="W440" s="8"/>
      <c r="X440" s="8"/>
      <c r="Y440" s="760"/>
      <c r="Z440" s="760"/>
      <c r="AA440" s="760"/>
      <c r="AB440" s="760"/>
    </row>
    <row r="441" spans="1:28" ht="62.25" customHeight="1" x14ac:dyDescent="0.2">
      <c r="A441" s="7"/>
      <c r="B441" s="7"/>
      <c r="C441" s="7"/>
      <c r="D441" s="7"/>
      <c r="E441" s="7"/>
      <c r="F441" s="10"/>
      <c r="G441" s="10"/>
      <c r="H441" s="11"/>
      <c r="I441" s="12"/>
      <c r="J441" s="13"/>
      <c r="K441" s="13"/>
      <c r="L441" s="13"/>
      <c r="M441" s="12"/>
      <c r="N441" s="12"/>
      <c r="O441" s="12"/>
      <c r="P441" s="12"/>
      <c r="Q441" s="764"/>
      <c r="R441" s="12"/>
      <c r="S441" s="12"/>
      <c r="T441" s="8"/>
      <c r="U441" s="8"/>
      <c r="V441" s="8"/>
      <c r="W441" s="8"/>
      <c r="X441" s="8"/>
      <c r="Y441" s="760"/>
      <c r="Z441" s="760"/>
      <c r="AA441" s="760"/>
      <c r="AB441" s="760"/>
    </row>
    <row r="442" spans="1:28" ht="62.25" customHeight="1" x14ac:dyDescent="0.2">
      <c r="A442" s="7"/>
      <c r="B442" s="7"/>
      <c r="C442" s="7"/>
      <c r="D442" s="7"/>
      <c r="E442" s="7"/>
      <c r="F442" s="10"/>
      <c r="G442" s="10"/>
      <c r="H442" s="11"/>
      <c r="I442" s="12"/>
      <c r="J442" s="13"/>
      <c r="K442" s="13"/>
      <c r="L442" s="13"/>
      <c r="M442" s="12"/>
      <c r="N442" s="12"/>
      <c r="O442" s="12"/>
      <c r="P442" s="12"/>
      <c r="Q442" s="764"/>
      <c r="R442" s="12"/>
      <c r="S442" s="12"/>
      <c r="T442" s="8"/>
      <c r="U442" s="8"/>
      <c r="V442" s="8"/>
      <c r="W442" s="8"/>
      <c r="X442" s="8"/>
      <c r="Y442" s="760"/>
      <c r="Z442" s="760"/>
      <c r="AA442" s="760"/>
      <c r="AB442" s="760"/>
    </row>
    <row r="443" spans="1:28" ht="62.25" customHeight="1" x14ac:dyDescent="0.2">
      <c r="A443" s="7"/>
      <c r="B443" s="7"/>
      <c r="C443" s="7"/>
      <c r="D443" s="7"/>
      <c r="E443" s="7"/>
      <c r="F443" s="10"/>
      <c r="G443" s="10"/>
      <c r="H443" s="11"/>
      <c r="I443" s="12"/>
      <c r="J443" s="13"/>
      <c r="K443" s="13"/>
      <c r="L443" s="13"/>
      <c r="M443" s="12"/>
      <c r="N443" s="12"/>
      <c r="O443" s="12"/>
      <c r="P443" s="12"/>
      <c r="Q443" s="764"/>
      <c r="R443" s="12"/>
      <c r="S443" s="12"/>
      <c r="T443" s="8"/>
      <c r="U443" s="8"/>
      <c r="V443" s="8"/>
      <c r="W443" s="8"/>
      <c r="X443" s="8"/>
      <c r="Y443" s="760"/>
      <c r="Z443" s="760"/>
      <c r="AA443" s="760"/>
      <c r="AB443" s="760"/>
    </row>
    <row r="444" spans="1:28" ht="62.25" customHeight="1" x14ac:dyDescent="0.2">
      <c r="A444" s="7"/>
      <c r="B444" s="7"/>
      <c r="C444" s="7"/>
      <c r="D444" s="7"/>
      <c r="E444" s="7"/>
      <c r="F444" s="10"/>
      <c r="G444" s="10"/>
      <c r="H444" s="11"/>
      <c r="I444" s="12"/>
      <c r="J444" s="13"/>
      <c r="K444" s="13"/>
      <c r="L444" s="13"/>
      <c r="M444" s="12"/>
      <c r="N444" s="12"/>
      <c r="O444" s="12"/>
      <c r="P444" s="12"/>
      <c r="Q444" s="764"/>
      <c r="R444" s="12"/>
      <c r="S444" s="12"/>
      <c r="T444" s="8"/>
      <c r="U444" s="8"/>
      <c r="V444" s="8"/>
      <c r="W444" s="8"/>
      <c r="X444" s="8"/>
      <c r="Y444" s="760"/>
      <c r="Z444" s="760"/>
      <c r="AA444" s="760"/>
      <c r="AB444" s="760"/>
    </row>
    <row r="445" spans="1:28" ht="62.25" customHeight="1" x14ac:dyDescent="0.2">
      <c r="A445" s="7"/>
      <c r="B445" s="7"/>
      <c r="C445" s="7"/>
      <c r="D445" s="7"/>
      <c r="E445" s="7"/>
      <c r="F445" s="10"/>
      <c r="G445" s="10"/>
      <c r="H445" s="11"/>
      <c r="I445" s="12"/>
      <c r="J445" s="13"/>
      <c r="K445" s="13"/>
      <c r="L445" s="13"/>
      <c r="M445" s="12"/>
      <c r="N445" s="12"/>
      <c r="O445" s="12"/>
      <c r="P445" s="12"/>
      <c r="Q445" s="764"/>
      <c r="R445" s="12"/>
      <c r="S445" s="12"/>
      <c r="T445" s="8"/>
      <c r="U445" s="8"/>
      <c r="V445" s="8"/>
      <c r="W445" s="8"/>
      <c r="X445" s="8"/>
      <c r="Y445" s="760"/>
      <c r="Z445" s="760"/>
      <c r="AA445" s="760"/>
      <c r="AB445" s="760"/>
    </row>
    <row r="446" spans="1:28" ht="62.25" customHeight="1" x14ac:dyDescent="0.2">
      <c r="A446" s="7"/>
      <c r="B446" s="7"/>
      <c r="C446" s="7"/>
      <c r="D446" s="7"/>
      <c r="E446" s="7"/>
      <c r="F446" s="10"/>
      <c r="G446" s="10"/>
      <c r="H446" s="11"/>
      <c r="I446" s="12"/>
      <c r="J446" s="13"/>
      <c r="K446" s="13"/>
      <c r="L446" s="13"/>
      <c r="M446" s="12"/>
      <c r="N446" s="12"/>
      <c r="O446" s="12"/>
      <c r="P446" s="12"/>
      <c r="Q446" s="764"/>
      <c r="R446" s="12"/>
      <c r="S446" s="12"/>
      <c r="T446" s="8"/>
      <c r="U446" s="8"/>
      <c r="V446" s="8"/>
      <c r="W446" s="8"/>
      <c r="X446" s="8"/>
      <c r="Y446" s="760"/>
      <c r="Z446" s="760"/>
      <c r="AA446" s="760"/>
      <c r="AB446" s="760"/>
    </row>
    <row r="447" spans="1:28" ht="62.25" customHeight="1" x14ac:dyDescent="0.2">
      <c r="A447" s="7"/>
      <c r="B447" s="7"/>
      <c r="C447" s="7"/>
      <c r="D447" s="7"/>
      <c r="E447" s="7"/>
      <c r="F447" s="10"/>
      <c r="G447" s="10"/>
      <c r="H447" s="11"/>
      <c r="I447" s="12"/>
      <c r="J447" s="13"/>
      <c r="K447" s="13"/>
      <c r="L447" s="13"/>
      <c r="M447" s="12"/>
      <c r="N447" s="12"/>
      <c r="O447" s="12"/>
      <c r="P447" s="12"/>
      <c r="Q447" s="764"/>
      <c r="R447" s="12"/>
      <c r="S447" s="12"/>
      <c r="T447" s="8"/>
      <c r="U447" s="8"/>
      <c r="V447" s="8"/>
      <c r="W447" s="8"/>
      <c r="X447" s="8"/>
      <c r="Y447" s="760"/>
      <c r="Z447" s="760"/>
      <c r="AA447" s="760"/>
      <c r="AB447" s="760"/>
    </row>
    <row r="448" spans="1:28" ht="62.25" customHeight="1" x14ac:dyDescent="0.2">
      <c r="A448" s="7"/>
      <c r="B448" s="7"/>
      <c r="C448" s="7"/>
      <c r="D448" s="7"/>
      <c r="E448" s="7"/>
      <c r="F448" s="10"/>
      <c r="G448" s="10"/>
      <c r="H448" s="11"/>
      <c r="I448" s="12"/>
      <c r="J448" s="13"/>
      <c r="K448" s="13"/>
      <c r="L448" s="13"/>
      <c r="M448" s="12"/>
      <c r="N448" s="12"/>
      <c r="O448" s="12"/>
      <c r="P448" s="12"/>
      <c r="Q448" s="764"/>
      <c r="R448" s="12"/>
      <c r="S448" s="12"/>
      <c r="T448" s="8"/>
      <c r="U448" s="8"/>
      <c r="V448" s="8"/>
      <c r="W448" s="8"/>
      <c r="X448" s="8"/>
      <c r="Y448" s="760"/>
      <c r="Z448" s="760"/>
      <c r="AA448" s="760"/>
      <c r="AB448" s="760"/>
    </row>
    <row r="449" spans="1:28" ht="62.25" customHeight="1" x14ac:dyDescent="0.2">
      <c r="A449" s="7"/>
      <c r="B449" s="7"/>
      <c r="C449" s="7"/>
      <c r="D449" s="7"/>
      <c r="E449" s="7"/>
      <c r="F449" s="10"/>
      <c r="G449" s="10"/>
      <c r="H449" s="11"/>
      <c r="I449" s="12"/>
      <c r="J449" s="13"/>
      <c r="K449" s="13"/>
      <c r="L449" s="13"/>
      <c r="M449" s="12"/>
      <c r="N449" s="12"/>
      <c r="O449" s="12"/>
      <c r="P449" s="12"/>
      <c r="Q449" s="764"/>
      <c r="R449" s="12"/>
      <c r="S449" s="12"/>
      <c r="T449" s="8"/>
      <c r="U449" s="8"/>
      <c r="V449" s="8"/>
      <c r="W449" s="8"/>
      <c r="X449" s="8"/>
      <c r="Y449" s="760"/>
      <c r="Z449" s="760"/>
      <c r="AA449" s="760"/>
      <c r="AB449" s="760"/>
    </row>
    <row r="450" spans="1:28" ht="62.25" customHeight="1" x14ac:dyDescent="0.2">
      <c r="A450" s="7"/>
      <c r="B450" s="7"/>
      <c r="C450" s="7"/>
      <c r="D450" s="7"/>
      <c r="E450" s="7"/>
      <c r="F450" s="10"/>
      <c r="G450" s="10"/>
      <c r="H450" s="11"/>
      <c r="I450" s="12"/>
      <c r="J450" s="13"/>
      <c r="K450" s="13"/>
      <c r="L450" s="13"/>
      <c r="M450" s="12"/>
      <c r="N450" s="12"/>
      <c r="O450" s="12"/>
      <c r="P450" s="12"/>
      <c r="Q450" s="764"/>
      <c r="R450" s="12"/>
      <c r="S450" s="12"/>
      <c r="T450" s="8"/>
      <c r="U450" s="8"/>
      <c r="V450" s="8"/>
      <c r="W450" s="8"/>
      <c r="X450" s="8"/>
      <c r="Y450" s="760"/>
      <c r="Z450" s="760"/>
      <c r="AA450" s="760"/>
      <c r="AB450" s="760"/>
    </row>
    <row r="451" spans="1:28" ht="62.25" customHeight="1" x14ac:dyDescent="0.2">
      <c r="A451" s="7"/>
      <c r="B451" s="7"/>
      <c r="C451" s="7"/>
      <c r="D451" s="7"/>
      <c r="E451" s="7"/>
      <c r="F451" s="10"/>
      <c r="G451" s="10"/>
      <c r="H451" s="11"/>
      <c r="I451" s="12"/>
      <c r="J451" s="13"/>
      <c r="K451" s="13"/>
      <c r="L451" s="13"/>
      <c r="M451" s="12"/>
      <c r="N451" s="12"/>
      <c r="O451" s="12"/>
      <c r="P451" s="12"/>
      <c r="Q451" s="764"/>
      <c r="R451" s="12"/>
      <c r="S451" s="12"/>
      <c r="T451" s="8"/>
      <c r="U451" s="8"/>
      <c r="V451" s="8"/>
      <c r="W451" s="8"/>
      <c r="X451" s="8"/>
      <c r="Y451" s="760"/>
      <c r="Z451" s="760"/>
      <c r="AA451" s="760"/>
      <c r="AB451" s="760"/>
    </row>
    <row r="452" spans="1:28" ht="62.25" customHeight="1" x14ac:dyDescent="0.2">
      <c r="A452" s="7"/>
      <c r="B452" s="7"/>
      <c r="C452" s="7"/>
      <c r="D452" s="7"/>
      <c r="E452" s="7"/>
      <c r="F452" s="10"/>
      <c r="G452" s="10"/>
      <c r="H452" s="11"/>
      <c r="I452" s="12"/>
      <c r="J452" s="13"/>
      <c r="K452" s="13"/>
      <c r="L452" s="13"/>
      <c r="M452" s="12"/>
      <c r="N452" s="12"/>
      <c r="O452" s="12"/>
      <c r="P452" s="12"/>
      <c r="Q452" s="764"/>
      <c r="R452" s="12"/>
      <c r="S452" s="12"/>
      <c r="T452" s="8"/>
      <c r="U452" s="8"/>
      <c r="V452" s="8"/>
      <c r="W452" s="8"/>
      <c r="X452" s="8"/>
      <c r="Y452" s="760"/>
      <c r="Z452" s="760"/>
      <c r="AA452" s="760"/>
      <c r="AB452" s="760"/>
    </row>
    <row r="453" spans="1:28" ht="62.25" customHeight="1" x14ac:dyDescent="0.2">
      <c r="A453" s="7"/>
      <c r="B453" s="7"/>
      <c r="C453" s="7"/>
      <c r="D453" s="7"/>
      <c r="E453" s="7"/>
      <c r="F453" s="10"/>
      <c r="G453" s="10"/>
      <c r="H453" s="11"/>
      <c r="I453" s="12"/>
      <c r="J453" s="13"/>
      <c r="K453" s="13"/>
      <c r="L453" s="13"/>
      <c r="M453" s="12"/>
      <c r="N453" s="12"/>
      <c r="O453" s="12"/>
      <c r="P453" s="12"/>
      <c r="Q453" s="764"/>
      <c r="R453" s="12"/>
      <c r="S453" s="12"/>
      <c r="T453" s="8"/>
      <c r="U453" s="8"/>
      <c r="V453" s="8"/>
      <c r="W453" s="8"/>
      <c r="X453" s="8"/>
      <c r="Y453" s="760"/>
      <c r="Z453" s="760"/>
      <c r="AA453" s="760"/>
      <c r="AB453" s="760"/>
    </row>
    <row r="454" spans="1:28" ht="62.25" customHeight="1" x14ac:dyDescent="0.2">
      <c r="A454" s="7"/>
      <c r="B454" s="7"/>
      <c r="C454" s="7"/>
      <c r="D454" s="7"/>
      <c r="E454" s="7"/>
      <c r="F454" s="10"/>
      <c r="G454" s="10"/>
      <c r="H454" s="11"/>
      <c r="I454" s="12"/>
      <c r="J454" s="13"/>
      <c r="K454" s="13"/>
      <c r="L454" s="13"/>
      <c r="M454" s="12"/>
      <c r="N454" s="12"/>
      <c r="O454" s="12"/>
      <c r="P454" s="12"/>
      <c r="Q454" s="764"/>
      <c r="R454" s="12"/>
      <c r="S454" s="12"/>
      <c r="T454" s="8"/>
      <c r="U454" s="8"/>
      <c r="V454" s="8"/>
      <c r="W454" s="8"/>
      <c r="X454" s="8"/>
      <c r="Y454" s="760"/>
      <c r="Z454" s="760"/>
      <c r="AA454" s="760"/>
      <c r="AB454" s="760"/>
    </row>
    <row r="455" spans="1:28" ht="62.25" customHeight="1" x14ac:dyDescent="0.2">
      <c r="A455" s="7"/>
      <c r="B455" s="7"/>
      <c r="C455" s="7"/>
      <c r="D455" s="7"/>
      <c r="E455" s="7"/>
      <c r="F455" s="10"/>
      <c r="G455" s="10"/>
      <c r="H455" s="11"/>
      <c r="I455" s="12"/>
      <c r="J455" s="13"/>
      <c r="K455" s="13"/>
      <c r="L455" s="13"/>
      <c r="M455" s="12"/>
      <c r="N455" s="12"/>
      <c r="O455" s="12"/>
      <c r="P455" s="12"/>
      <c r="Q455" s="764"/>
      <c r="R455" s="12"/>
      <c r="S455" s="12"/>
      <c r="T455" s="8"/>
      <c r="U455" s="8"/>
      <c r="V455" s="8"/>
      <c r="W455" s="8"/>
      <c r="X455" s="8"/>
      <c r="Y455" s="760"/>
      <c r="Z455" s="760"/>
      <c r="AA455" s="760"/>
      <c r="AB455" s="760"/>
    </row>
    <row r="456" spans="1:28" ht="62.25" customHeight="1" x14ac:dyDescent="0.2">
      <c r="A456" s="7"/>
      <c r="B456" s="7"/>
      <c r="C456" s="7"/>
      <c r="D456" s="7"/>
      <c r="E456" s="7"/>
      <c r="F456" s="10"/>
      <c r="G456" s="10"/>
      <c r="H456" s="11"/>
      <c r="I456" s="12"/>
      <c r="J456" s="13"/>
      <c r="K456" s="13"/>
      <c r="L456" s="13"/>
      <c r="M456" s="12"/>
      <c r="N456" s="12"/>
      <c r="O456" s="12"/>
      <c r="P456" s="12"/>
      <c r="Q456" s="764"/>
      <c r="R456" s="12"/>
      <c r="S456" s="12"/>
      <c r="T456" s="8"/>
      <c r="U456" s="8"/>
      <c r="V456" s="8"/>
      <c r="W456" s="8"/>
      <c r="X456" s="8"/>
      <c r="Y456" s="760"/>
      <c r="Z456" s="760"/>
      <c r="AA456" s="760"/>
      <c r="AB456" s="760"/>
    </row>
    <row r="457" spans="1:28" ht="62.25" customHeight="1" x14ac:dyDescent="0.2">
      <c r="A457" s="7"/>
      <c r="B457" s="7"/>
      <c r="C457" s="7"/>
      <c r="D457" s="7"/>
      <c r="E457" s="7"/>
      <c r="F457" s="10"/>
      <c r="G457" s="10"/>
      <c r="H457" s="11"/>
      <c r="I457" s="12"/>
      <c r="J457" s="13"/>
      <c r="K457" s="13"/>
      <c r="L457" s="13"/>
      <c r="M457" s="12"/>
      <c r="N457" s="12"/>
      <c r="O457" s="12"/>
      <c r="P457" s="12"/>
      <c r="Q457" s="764"/>
      <c r="R457" s="12"/>
      <c r="S457" s="12"/>
      <c r="T457" s="8"/>
      <c r="U457" s="8"/>
      <c r="V457" s="8"/>
      <c r="W457" s="8"/>
      <c r="X457" s="8"/>
      <c r="Y457" s="760"/>
      <c r="Z457" s="760"/>
      <c r="AA457" s="760"/>
      <c r="AB457" s="760"/>
    </row>
    <row r="458" spans="1:28" ht="62.25" customHeight="1" x14ac:dyDescent="0.2">
      <c r="A458" s="7"/>
      <c r="B458" s="7"/>
      <c r="C458" s="7"/>
      <c r="D458" s="7"/>
      <c r="E458" s="7"/>
      <c r="F458" s="10"/>
      <c r="G458" s="10"/>
      <c r="H458" s="11"/>
      <c r="I458" s="12"/>
      <c r="J458" s="13"/>
      <c r="K458" s="13"/>
      <c r="L458" s="13"/>
      <c r="M458" s="12"/>
      <c r="N458" s="12"/>
      <c r="O458" s="12"/>
      <c r="P458" s="12"/>
      <c r="Q458" s="764"/>
      <c r="R458" s="12"/>
      <c r="S458" s="12"/>
      <c r="T458" s="8"/>
      <c r="U458" s="8"/>
      <c r="V458" s="8"/>
      <c r="W458" s="8"/>
      <c r="X458" s="8"/>
      <c r="Y458" s="760"/>
      <c r="Z458" s="760"/>
      <c r="AA458" s="760"/>
      <c r="AB458" s="760"/>
    </row>
    <row r="459" spans="1:28" ht="62.25" customHeight="1" x14ac:dyDescent="0.2">
      <c r="A459" s="7"/>
      <c r="B459" s="7"/>
      <c r="C459" s="7"/>
      <c r="D459" s="7"/>
      <c r="E459" s="7"/>
      <c r="F459" s="10"/>
      <c r="G459" s="10"/>
      <c r="H459" s="11"/>
      <c r="I459" s="12"/>
      <c r="J459" s="13"/>
      <c r="K459" s="13"/>
      <c r="L459" s="13"/>
      <c r="M459" s="12"/>
      <c r="N459" s="12"/>
      <c r="O459" s="12"/>
      <c r="P459" s="12"/>
      <c r="Q459" s="764"/>
      <c r="R459" s="12"/>
      <c r="S459" s="12"/>
      <c r="T459" s="8"/>
      <c r="U459" s="8"/>
      <c r="V459" s="8"/>
      <c r="W459" s="8"/>
      <c r="X459" s="8"/>
      <c r="Y459" s="760"/>
      <c r="Z459" s="760"/>
      <c r="AA459" s="760"/>
      <c r="AB459" s="760"/>
    </row>
    <row r="460" spans="1:28" ht="62.25" customHeight="1" x14ac:dyDescent="0.2">
      <c r="A460" s="7"/>
      <c r="B460" s="7"/>
      <c r="C460" s="7"/>
      <c r="D460" s="7"/>
      <c r="E460" s="7"/>
      <c r="F460" s="10"/>
      <c r="G460" s="10"/>
      <c r="H460" s="11"/>
      <c r="I460" s="12"/>
      <c r="J460" s="13"/>
      <c r="K460" s="13"/>
      <c r="L460" s="13"/>
      <c r="M460" s="12"/>
      <c r="N460" s="12"/>
      <c r="O460" s="12"/>
      <c r="P460" s="12"/>
      <c r="Q460" s="764"/>
      <c r="R460" s="12"/>
      <c r="S460" s="12"/>
      <c r="T460" s="8"/>
      <c r="U460" s="8"/>
      <c r="V460" s="8"/>
      <c r="W460" s="8"/>
      <c r="X460" s="8"/>
      <c r="Y460" s="760"/>
      <c r="Z460" s="760"/>
      <c r="AA460" s="760"/>
      <c r="AB460" s="760"/>
    </row>
    <row r="461" spans="1:28" ht="62.25" customHeight="1" x14ac:dyDescent="0.2">
      <c r="A461" s="7"/>
      <c r="B461" s="7"/>
      <c r="C461" s="7"/>
      <c r="D461" s="7"/>
      <c r="E461" s="7"/>
      <c r="F461" s="10"/>
      <c r="G461" s="10"/>
      <c r="H461" s="11"/>
      <c r="I461" s="12"/>
      <c r="J461" s="13"/>
      <c r="K461" s="13"/>
      <c r="L461" s="13"/>
      <c r="M461" s="12"/>
      <c r="N461" s="12"/>
      <c r="O461" s="12"/>
      <c r="P461" s="12"/>
      <c r="Q461" s="764"/>
      <c r="R461" s="12"/>
      <c r="S461" s="12"/>
      <c r="T461" s="8"/>
      <c r="U461" s="8"/>
      <c r="V461" s="8"/>
      <c r="W461" s="8"/>
      <c r="X461" s="8"/>
      <c r="Y461" s="760"/>
      <c r="Z461" s="760"/>
      <c r="AA461" s="760"/>
      <c r="AB461" s="760"/>
    </row>
    <row r="462" spans="1:28" ht="62.25" customHeight="1" x14ac:dyDescent="0.2">
      <c r="A462" s="7"/>
      <c r="B462" s="7"/>
      <c r="C462" s="7"/>
      <c r="D462" s="7"/>
      <c r="E462" s="7"/>
      <c r="F462" s="10"/>
      <c r="G462" s="10"/>
      <c r="H462" s="11"/>
      <c r="I462" s="12"/>
      <c r="J462" s="13"/>
      <c r="K462" s="13"/>
      <c r="L462" s="13"/>
      <c r="M462" s="12"/>
      <c r="N462" s="12"/>
      <c r="O462" s="12"/>
      <c r="P462" s="12"/>
      <c r="Q462" s="764"/>
      <c r="R462" s="12"/>
      <c r="S462" s="12"/>
      <c r="T462" s="8"/>
      <c r="U462" s="8"/>
      <c r="V462" s="8"/>
      <c r="W462" s="8"/>
      <c r="X462" s="8"/>
      <c r="Y462" s="760"/>
      <c r="Z462" s="760"/>
      <c r="AA462" s="760"/>
      <c r="AB462" s="760"/>
    </row>
    <row r="463" spans="1:28" ht="62.25" customHeight="1" x14ac:dyDescent="0.2">
      <c r="A463" s="7"/>
      <c r="B463" s="7"/>
      <c r="C463" s="7"/>
      <c r="D463" s="7"/>
      <c r="E463" s="7"/>
      <c r="F463" s="10"/>
      <c r="G463" s="10"/>
      <c r="H463" s="11"/>
      <c r="I463" s="12"/>
      <c r="J463" s="13"/>
      <c r="K463" s="13"/>
      <c r="L463" s="13"/>
      <c r="M463" s="12"/>
      <c r="N463" s="12"/>
      <c r="O463" s="12"/>
      <c r="P463" s="12"/>
      <c r="Q463" s="764"/>
      <c r="R463" s="12"/>
      <c r="S463" s="12"/>
      <c r="T463" s="8"/>
      <c r="U463" s="8"/>
      <c r="V463" s="8"/>
      <c r="W463" s="8"/>
      <c r="X463" s="8"/>
      <c r="Y463" s="760"/>
      <c r="Z463" s="760"/>
      <c r="AA463" s="760"/>
      <c r="AB463" s="760"/>
    </row>
    <row r="464" spans="1:28" ht="62.25" customHeight="1" x14ac:dyDescent="0.2">
      <c r="A464" s="7"/>
      <c r="B464" s="7"/>
      <c r="C464" s="7"/>
      <c r="D464" s="7"/>
      <c r="E464" s="7"/>
      <c r="F464" s="10"/>
      <c r="G464" s="10"/>
      <c r="H464" s="11"/>
      <c r="I464" s="12"/>
      <c r="J464" s="13"/>
      <c r="K464" s="13"/>
      <c r="L464" s="13"/>
      <c r="M464" s="12"/>
      <c r="N464" s="12"/>
      <c r="O464" s="12"/>
      <c r="P464" s="12"/>
      <c r="Q464" s="764"/>
      <c r="R464" s="12"/>
      <c r="S464" s="12"/>
      <c r="T464" s="8"/>
      <c r="U464" s="8"/>
      <c r="V464" s="8"/>
      <c r="W464" s="8"/>
      <c r="X464" s="8"/>
      <c r="Y464" s="760"/>
      <c r="Z464" s="760"/>
      <c r="AA464" s="760"/>
      <c r="AB464" s="760"/>
    </row>
    <row r="465" spans="1:28" ht="62.25" customHeight="1" x14ac:dyDescent="0.2">
      <c r="A465" s="7"/>
      <c r="B465" s="7"/>
      <c r="C465" s="7"/>
      <c r="D465" s="7"/>
      <c r="E465" s="7"/>
      <c r="F465" s="10"/>
      <c r="G465" s="10"/>
      <c r="H465" s="11"/>
      <c r="I465" s="12"/>
      <c r="J465" s="13"/>
      <c r="K465" s="13"/>
      <c r="L465" s="13"/>
      <c r="M465" s="12"/>
      <c r="N465" s="12"/>
      <c r="O465" s="12"/>
      <c r="P465" s="12"/>
      <c r="Q465" s="764"/>
      <c r="R465" s="12"/>
      <c r="S465" s="12"/>
      <c r="T465" s="8"/>
      <c r="U465" s="8"/>
      <c r="V465" s="8"/>
      <c r="W465" s="8"/>
      <c r="X465" s="8"/>
      <c r="Y465" s="760"/>
      <c r="Z465" s="760"/>
      <c r="AA465" s="760"/>
      <c r="AB465" s="760"/>
    </row>
    <row r="466" spans="1:28" ht="62.25" customHeight="1" x14ac:dyDescent="0.2">
      <c r="A466" s="7"/>
      <c r="B466" s="7"/>
      <c r="C466" s="7"/>
      <c r="D466" s="7"/>
      <c r="E466" s="7"/>
      <c r="F466" s="10"/>
      <c r="G466" s="10"/>
      <c r="H466" s="11"/>
      <c r="I466" s="12"/>
      <c r="J466" s="13"/>
      <c r="K466" s="13"/>
      <c r="L466" s="13"/>
      <c r="M466" s="12"/>
      <c r="N466" s="12"/>
      <c r="O466" s="12"/>
      <c r="P466" s="12"/>
      <c r="Q466" s="764"/>
      <c r="R466" s="12"/>
      <c r="S466" s="12"/>
      <c r="T466" s="8"/>
      <c r="U466" s="8"/>
      <c r="V466" s="8"/>
      <c r="W466" s="8"/>
      <c r="X466" s="8"/>
      <c r="Y466" s="760"/>
      <c r="Z466" s="760"/>
      <c r="AA466" s="760"/>
      <c r="AB466" s="760"/>
    </row>
    <row r="467" spans="1:28" ht="62.25" customHeight="1" x14ac:dyDescent="0.2">
      <c r="A467" s="7"/>
      <c r="B467" s="7"/>
      <c r="C467" s="7"/>
      <c r="D467" s="7"/>
      <c r="E467" s="7"/>
      <c r="F467" s="10"/>
      <c r="G467" s="10"/>
      <c r="H467" s="11"/>
      <c r="I467" s="12"/>
      <c r="J467" s="13"/>
      <c r="K467" s="13"/>
      <c r="L467" s="13"/>
      <c r="M467" s="12"/>
      <c r="N467" s="12"/>
      <c r="O467" s="12"/>
      <c r="P467" s="12"/>
      <c r="Q467" s="764"/>
      <c r="R467" s="12"/>
      <c r="S467" s="12"/>
      <c r="T467" s="8"/>
      <c r="U467" s="8"/>
      <c r="V467" s="8"/>
      <c r="W467" s="8"/>
      <c r="X467" s="8"/>
      <c r="Y467" s="760"/>
      <c r="Z467" s="760"/>
      <c r="AA467" s="760"/>
      <c r="AB467" s="760"/>
    </row>
    <row r="468" spans="1:28" ht="62.25" customHeight="1" x14ac:dyDescent="0.2">
      <c r="A468" s="7"/>
      <c r="B468" s="7"/>
      <c r="C468" s="7"/>
      <c r="D468" s="7"/>
      <c r="E468" s="7"/>
      <c r="F468" s="10"/>
      <c r="G468" s="10"/>
      <c r="H468" s="11"/>
      <c r="I468" s="12"/>
      <c r="J468" s="13"/>
      <c r="K468" s="13"/>
      <c r="L468" s="13"/>
      <c r="M468" s="12"/>
      <c r="N468" s="12"/>
      <c r="O468" s="12"/>
      <c r="P468" s="12"/>
      <c r="Q468" s="764"/>
      <c r="R468" s="12"/>
      <c r="S468" s="12"/>
      <c r="T468" s="8"/>
      <c r="U468" s="8"/>
      <c r="V468" s="8"/>
      <c r="W468" s="8"/>
      <c r="X468" s="8"/>
      <c r="Y468" s="760"/>
      <c r="Z468" s="760"/>
      <c r="AA468" s="760"/>
      <c r="AB468" s="760"/>
    </row>
    <row r="469" spans="1:28" ht="62.25" customHeight="1" x14ac:dyDescent="0.2">
      <c r="A469" s="7"/>
      <c r="B469" s="7"/>
      <c r="C469" s="7"/>
      <c r="D469" s="7"/>
      <c r="E469" s="7"/>
      <c r="F469" s="10"/>
      <c r="G469" s="10"/>
      <c r="H469" s="11"/>
      <c r="I469" s="12"/>
      <c r="J469" s="13"/>
      <c r="K469" s="13"/>
      <c r="L469" s="13"/>
      <c r="M469" s="12"/>
      <c r="N469" s="12"/>
      <c r="O469" s="12"/>
      <c r="P469" s="12"/>
      <c r="Q469" s="764"/>
      <c r="R469" s="12"/>
      <c r="S469" s="12"/>
      <c r="T469" s="8"/>
      <c r="U469" s="8"/>
      <c r="V469" s="8"/>
      <c r="W469" s="8"/>
      <c r="X469" s="8"/>
      <c r="Y469" s="760"/>
      <c r="Z469" s="760"/>
      <c r="AA469" s="760"/>
      <c r="AB469" s="760"/>
    </row>
    <row r="470" spans="1:28" ht="62.25" customHeight="1" x14ac:dyDescent="0.2">
      <c r="A470" s="7"/>
      <c r="B470" s="7"/>
      <c r="C470" s="7"/>
      <c r="D470" s="7"/>
      <c r="E470" s="7"/>
      <c r="F470" s="10"/>
      <c r="G470" s="10"/>
      <c r="H470" s="11"/>
      <c r="I470" s="12"/>
      <c r="J470" s="13"/>
      <c r="K470" s="13"/>
      <c r="L470" s="13"/>
      <c r="M470" s="12"/>
      <c r="N470" s="12"/>
      <c r="O470" s="12"/>
      <c r="P470" s="12"/>
      <c r="Q470" s="764"/>
      <c r="R470" s="12"/>
      <c r="S470" s="12"/>
      <c r="T470" s="8"/>
      <c r="U470" s="8"/>
      <c r="V470" s="8"/>
      <c r="W470" s="8"/>
      <c r="X470" s="8"/>
      <c r="Y470" s="760"/>
      <c r="Z470" s="760"/>
      <c r="AA470" s="760"/>
      <c r="AB470" s="760"/>
    </row>
    <row r="471" spans="1:28" ht="62.25" customHeight="1" x14ac:dyDescent="0.2">
      <c r="A471" s="7"/>
      <c r="B471" s="7"/>
      <c r="C471" s="7"/>
      <c r="D471" s="7"/>
      <c r="E471" s="7"/>
      <c r="F471" s="10"/>
      <c r="G471" s="10"/>
      <c r="H471" s="11"/>
      <c r="I471" s="12"/>
      <c r="J471" s="13"/>
      <c r="K471" s="13"/>
      <c r="L471" s="13"/>
      <c r="M471" s="12"/>
      <c r="N471" s="12"/>
      <c r="O471" s="12"/>
      <c r="P471" s="12"/>
      <c r="Q471" s="764"/>
      <c r="R471" s="12"/>
      <c r="S471" s="12"/>
      <c r="T471" s="8"/>
      <c r="U471" s="8"/>
      <c r="V471" s="8"/>
      <c r="W471" s="8"/>
      <c r="X471" s="8"/>
      <c r="Y471" s="760"/>
      <c r="Z471" s="760"/>
      <c r="AA471" s="760"/>
      <c r="AB471" s="760"/>
    </row>
    <row r="472" spans="1:28" ht="62.25" customHeight="1" x14ac:dyDescent="0.2">
      <c r="A472" s="7"/>
      <c r="B472" s="7"/>
      <c r="C472" s="7"/>
      <c r="D472" s="7"/>
      <c r="E472" s="7"/>
      <c r="F472" s="10"/>
      <c r="G472" s="10"/>
      <c r="H472" s="11"/>
      <c r="I472" s="12"/>
      <c r="J472" s="13"/>
      <c r="K472" s="13"/>
      <c r="L472" s="13"/>
      <c r="M472" s="12"/>
      <c r="N472" s="12"/>
      <c r="O472" s="12"/>
      <c r="P472" s="12"/>
      <c r="Q472" s="764"/>
      <c r="R472" s="12"/>
      <c r="S472" s="12"/>
      <c r="T472" s="8"/>
      <c r="U472" s="8"/>
      <c r="V472" s="8"/>
      <c r="W472" s="8"/>
      <c r="X472" s="8"/>
      <c r="Y472" s="760"/>
      <c r="Z472" s="760"/>
      <c r="AA472" s="760"/>
      <c r="AB472" s="760"/>
    </row>
    <row r="473" spans="1:28" ht="62.25" customHeight="1" x14ac:dyDescent="0.2">
      <c r="A473" s="7"/>
      <c r="B473" s="7"/>
      <c r="C473" s="7"/>
      <c r="D473" s="7"/>
      <c r="E473" s="7"/>
      <c r="F473" s="10"/>
      <c r="G473" s="10"/>
      <c r="H473" s="11"/>
      <c r="I473" s="12"/>
      <c r="J473" s="13"/>
      <c r="K473" s="13"/>
      <c r="L473" s="13"/>
      <c r="M473" s="12"/>
      <c r="N473" s="12"/>
      <c r="O473" s="12"/>
      <c r="P473" s="12"/>
      <c r="Q473" s="764"/>
      <c r="R473" s="12"/>
      <c r="S473" s="12"/>
      <c r="T473" s="8"/>
      <c r="U473" s="8"/>
      <c r="V473" s="8"/>
      <c r="W473" s="8"/>
      <c r="X473" s="8"/>
      <c r="Y473" s="760"/>
      <c r="Z473" s="760"/>
      <c r="AA473" s="760"/>
      <c r="AB473" s="760"/>
    </row>
    <row r="474" spans="1:28" ht="62.25" customHeight="1" x14ac:dyDescent="0.2">
      <c r="A474" s="7"/>
      <c r="B474" s="7"/>
      <c r="C474" s="7"/>
      <c r="D474" s="7"/>
      <c r="E474" s="7"/>
      <c r="F474" s="10"/>
      <c r="G474" s="10"/>
      <c r="H474" s="11"/>
      <c r="I474" s="12"/>
      <c r="J474" s="13"/>
      <c r="K474" s="13"/>
      <c r="L474" s="13"/>
      <c r="M474" s="12"/>
      <c r="N474" s="12"/>
      <c r="O474" s="12"/>
      <c r="P474" s="12"/>
      <c r="Q474" s="764"/>
      <c r="R474" s="12"/>
      <c r="S474" s="12"/>
      <c r="T474" s="8"/>
      <c r="U474" s="8"/>
      <c r="V474" s="8"/>
      <c r="W474" s="8"/>
      <c r="X474" s="8"/>
      <c r="Y474" s="760"/>
      <c r="Z474" s="760"/>
      <c r="AA474" s="760"/>
      <c r="AB474" s="760"/>
    </row>
    <row r="475" spans="1:28" ht="62.25" customHeight="1" x14ac:dyDescent="0.2">
      <c r="A475" s="7"/>
      <c r="B475" s="7"/>
      <c r="C475" s="7"/>
      <c r="D475" s="7"/>
      <c r="E475" s="7"/>
      <c r="F475" s="10"/>
      <c r="G475" s="10"/>
      <c r="H475" s="11"/>
      <c r="I475" s="12"/>
      <c r="J475" s="13"/>
      <c r="K475" s="13"/>
      <c r="L475" s="13"/>
      <c r="M475" s="12"/>
      <c r="N475" s="12"/>
      <c r="O475" s="12"/>
      <c r="P475" s="12"/>
      <c r="Q475" s="764"/>
      <c r="R475" s="12"/>
      <c r="S475" s="12"/>
      <c r="T475" s="8"/>
      <c r="U475" s="8"/>
      <c r="V475" s="8"/>
      <c r="W475" s="8"/>
      <c r="X475" s="8"/>
      <c r="Y475" s="760"/>
      <c r="Z475" s="760"/>
      <c r="AA475" s="760"/>
      <c r="AB475" s="760"/>
    </row>
    <row r="476" spans="1:28" ht="62.25" customHeight="1" x14ac:dyDescent="0.2">
      <c r="A476" s="7"/>
      <c r="B476" s="7"/>
      <c r="C476" s="7"/>
      <c r="D476" s="7"/>
      <c r="E476" s="7"/>
      <c r="F476" s="10"/>
      <c r="G476" s="10"/>
      <c r="H476" s="11"/>
      <c r="I476" s="12"/>
      <c r="J476" s="13"/>
      <c r="K476" s="13"/>
      <c r="L476" s="13"/>
      <c r="M476" s="12"/>
      <c r="N476" s="12"/>
      <c r="O476" s="12"/>
      <c r="P476" s="12"/>
      <c r="Q476" s="764"/>
      <c r="R476" s="12"/>
      <c r="S476" s="12"/>
      <c r="T476" s="8"/>
      <c r="U476" s="8"/>
      <c r="V476" s="8"/>
      <c r="W476" s="8"/>
      <c r="X476" s="8"/>
      <c r="Y476" s="760"/>
      <c r="Z476" s="760"/>
      <c r="AA476" s="760"/>
      <c r="AB476" s="760"/>
    </row>
    <row r="477" spans="1:28" ht="62.25" customHeight="1" x14ac:dyDescent="0.2">
      <c r="A477" s="7"/>
      <c r="B477" s="7"/>
      <c r="C477" s="7"/>
      <c r="D477" s="7"/>
      <c r="E477" s="7"/>
      <c r="F477" s="10"/>
      <c r="G477" s="10"/>
      <c r="H477" s="11"/>
      <c r="I477" s="12"/>
      <c r="J477" s="13"/>
      <c r="K477" s="13"/>
      <c r="L477" s="13"/>
      <c r="M477" s="12"/>
      <c r="N477" s="12"/>
      <c r="O477" s="12"/>
      <c r="P477" s="12"/>
      <c r="Q477" s="764"/>
      <c r="R477" s="12"/>
      <c r="S477" s="12"/>
      <c r="T477" s="8"/>
      <c r="U477" s="8"/>
      <c r="V477" s="8"/>
      <c r="W477" s="8"/>
      <c r="X477" s="8"/>
      <c r="Y477" s="760"/>
      <c r="Z477" s="760"/>
      <c r="AA477" s="760"/>
      <c r="AB477" s="760"/>
    </row>
    <row r="478" spans="1:28" ht="62.25" customHeight="1" x14ac:dyDescent="0.2">
      <c r="A478" s="7"/>
      <c r="B478" s="7"/>
      <c r="C478" s="7"/>
      <c r="D478" s="7"/>
      <c r="E478" s="7"/>
      <c r="F478" s="10"/>
      <c r="G478" s="10"/>
      <c r="H478" s="11"/>
      <c r="I478" s="12"/>
      <c r="J478" s="13"/>
      <c r="K478" s="13"/>
      <c r="L478" s="13"/>
      <c r="M478" s="12"/>
      <c r="N478" s="12"/>
      <c r="O478" s="12"/>
      <c r="P478" s="12"/>
      <c r="Q478" s="764"/>
      <c r="R478" s="12"/>
      <c r="S478" s="12"/>
      <c r="T478" s="8"/>
      <c r="U478" s="8"/>
      <c r="V478" s="8"/>
      <c r="W478" s="8"/>
      <c r="X478" s="8"/>
      <c r="Y478" s="760"/>
      <c r="Z478" s="760"/>
      <c r="AA478" s="760"/>
      <c r="AB478" s="760"/>
    </row>
    <row r="479" spans="1:28" ht="62.25" customHeight="1" x14ac:dyDescent="0.2">
      <c r="A479" s="7"/>
      <c r="B479" s="7"/>
      <c r="C479" s="7"/>
      <c r="D479" s="7"/>
      <c r="E479" s="7"/>
      <c r="F479" s="10"/>
      <c r="G479" s="10"/>
      <c r="H479" s="11"/>
      <c r="I479" s="12"/>
      <c r="J479" s="13"/>
      <c r="K479" s="13"/>
      <c r="L479" s="13"/>
      <c r="M479" s="12"/>
      <c r="N479" s="12"/>
      <c r="O479" s="12"/>
      <c r="P479" s="12"/>
      <c r="Q479" s="764"/>
      <c r="R479" s="12"/>
      <c r="S479" s="12"/>
      <c r="T479" s="8"/>
      <c r="U479" s="8"/>
      <c r="V479" s="8"/>
      <c r="W479" s="8"/>
      <c r="X479" s="8"/>
      <c r="Y479" s="760"/>
      <c r="Z479" s="760"/>
      <c r="AA479" s="760"/>
      <c r="AB479" s="760"/>
    </row>
    <row r="480" spans="1:28" ht="62.25" customHeight="1" x14ac:dyDescent="0.2">
      <c r="A480" s="7"/>
      <c r="B480" s="7"/>
      <c r="C480" s="7"/>
      <c r="D480" s="7"/>
      <c r="E480" s="7"/>
      <c r="F480" s="10"/>
      <c r="G480" s="10"/>
      <c r="H480" s="11"/>
      <c r="I480" s="12"/>
      <c r="J480" s="13"/>
      <c r="K480" s="13"/>
      <c r="L480" s="13"/>
      <c r="M480" s="12"/>
      <c r="N480" s="12"/>
      <c r="O480" s="12"/>
      <c r="P480" s="12"/>
      <c r="Q480" s="764"/>
      <c r="R480" s="12"/>
      <c r="S480" s="12"/>
      <c r="T480" s="8"/>
      <c r="U480" s="8"/>
      <c r="V480" s="8"/>
      <c r="W480" s="8"/>
      <c r="X480" s="8"/>
      <c r="Y480" s="760"/>
      <c r="Z480" s="760"/>
      <c r="AA480" s="760"/>
      <c r="AB480" s="760"/>
    </row>
    <row r="481" spans="1:28" ht="62.25" customHeight="1" x14ac:dyDescent="0.2">
      <c r="A481" s="7"/>
      <c r="B481" s="7"/>
      <c r="C481" s="7"/>
      <c r="D481" s="7"/>
      <c r="E481" s="7"/>
      <c r="F481" s="10"/>
      <c r="G481" s="10"/>
      <c r="H481" s="11"/>
      <c r="I481" s="12"/>
      <c r="J481" s="13"/>
      <c r="K481" s="13"/>
      <c r="L481" s="13"/>
      <c r="M481" s="12"/>
      <c r="N481" s="12"/>
      <c r="O481" s="12"/>
      <c r="P481" s="12"/>
      <c r="Q481" s="764"/>
      <c r="R481" s="12"/>
      <c r="S481" s="12"/>
      <c r="T481" s="8"/>
      <c r="U481" s="8"/>
      <c r="V481" s="8"/>
      <c r="W481" s="8"/>
      <c r="X481" s="8"/>
      <c r="Y481" s="760"/>
      <c r="Z481" s="760"/>
      <c r="AA481" s="760"/>
      <c r="AB481" s="760"/>
    </row>
    <row r="482" spans="1:28" ht="62.25" customHeight="1" x14ac:dyDescent="0.2">
      <c r="A482" s="7"/>
      <c r="B482" s="7"/>
      <c r="C482" s="7"/>
      <c r="D482" s="7"/>
      <c r="E482" s="7"/>
      <c r="F482" s="10"/>
      <c r="G482" s="10"/>
      <c r="H482" s="11"/>
      <c r="I482" s="12"/>
      <c r="J482" s="13"/>
      <c r="K482" s="13"/>
      <c r="L482" s="13"/>
      <c r="M482" s="12"/>
      <c r="N482" s="12"/>
      <c r="O482" s="12"/>
      <c r="P482" s="12"/>
      <c r="Q482" s="764"/>
      <c r="R482" s="12"/>
      <c r="S482" s="12"/>
      <c r="T482" s="8"/>
      <c r="U482" s="8"/>
      <c r="V482" s="8"/>
      <c r="W482" s="8"/>
      <c r="X482" s="8"/>
      <c r="Y482" s="760"/>
      <c r="Z482" s="760"/>
      <c r="AA482" s="760"/>
      <c r="AB482" s="760"/>
    </row>
    <row r="483" spans="1:28" ht="62.25" customHeight="1" x14ac:dyDescent="0.2">
      <c r="A483" s="7"/>
      <c r="B483" s="7"/>
      <c r="C483" s="7"/>
      <c r="D483" s="7"/>
      <c r="E483" s="7"/>
      <c r="F483" s="10"/>
      <c r="G483" s="10"/>
      <c r="H483" s="11"/>
      <c r="I483" s="12"/>
      <c r="J483" s="13"/>
      <c r="K483" s="13"/>
      <c r="L483" s="13"/>
      <c r="M483" s="12"/>
      <c r="N483" s="12"/>
      <c r="O483" s="12"/>
      <c r="P483" s="12"/>
      <c r="Q483" s="764"/>
      <c r="R483" s="12"/>
      <c r="S483" s="12"/>
      <c r="T483" s="8"/>
      <c r="U483" s="8"/>
      <c r="V483" s="8"/>
      <c r="W483" s="8"/>
      <c r="X483" s="8"/>
      <c r="Y483" s="760"/>
      <c r="Z483" s="760"/>
      <c r="AA483" s="760"/>
      <c r="AB483" s="760"/>
    </row>
    <row r="484" spans="1:28" ht="62.25" customHeight="1" x14ac:dyDescent="0.2">
      <c r="A484" s="7"/>
      <c r="B484" s="7"/>
      <c r="C484" s="7"/>
      <c r="D484" s="7"/>
      <c r="E484" s="7"/>
      <c r="F484" s="10"/>
      <c r="G484" s="10"/>
      <c r="H484" s="11"/>
      <c r="I484" s="12"/>
      <c r="J484" s="13"/>
      <c r="K484" s="13"/>
      <c r="L484" s="13"/>
      <c r="M484" s="12"/>
      <c r="N484" s="12"/>
      <c r="O484" s="12"/>
      <c r="P484" s="12"/>
      <c r="Q484" s="764"/>
      <c r="R484" s="12"/>
      <c r="S484" s="12"/>
      <c r="T484" s="8"/>
      <c r="U484" s="8"/>
      <c r="V484" s="8"/>
      <c r="W484" s="8"/>
      <c r="X484" s="8"/>
      <c r="Y484" s="760"/>
      <c r="Z484" s="760"/>
      <c r="AA484" s="760"/>
      <c r="AB484" s="760"/>
    </row>
    <row r="485" spans="1:28" ht="62.25" customHeight="1" x14ac:dyDescent="0.2">
      <c r="A485" s="7"/>
      <c r="B485" s="7"/>
      <c r="C485" s="7"/>
      <c r="D485" s="7"/>
      <c r="E485" s="7"/>
      <c r="F485" s="10"/>
      <c r="G485" s="10"/>
      <c r="H485" s="11"/>
      <c r="I485" s="12"/>
      <c r="J485" s="13"/>
      <c r="K485" s="13"/>
      <c r="L485" s="13"/>
      <c r="M485" s="12"/>
      <c r="N485" s="12"/>
      <c r="O485" s="12"/>
      <c r="P485" s="12"/>
      <c r="Q485" s="764"/>
      <c r="R485" s="12"/>
      <c r="S485" s="12"/>
      <c r="T485" s="8"/>
      <c r="U485" s="8"/>
      <c r="V485" s="8"/>
      <c r="W485" s="8"/>
      <c r="X485" s="8"/>
      <c r="Y485" s="760"/>
      <c r="Z485" s="760"/>
      <c r="AA485" s="760"/>
      <c r="AB485" s="760"/>
    </row>
    <row r="486" spans="1:28" ht="62.25" customHeight="1" x14ac:dyDescent="0.2">
      <c r="A486" s="7"/>
      <c r="B486" s="7"/>
      <c r="C486" s="7"/>
      <c r="D486" s="7"/>
      <c r="E486" s="7"/>
      <c r="F486" s="10"/>
      <c r="G486" s="10"/>
      <c r="H486" s="11"/>
      <c r="I486" s="12"/>
      <c r="J486" s="13"/>
      <c r="K486" s="13"/>
      <c r="L486" s="13"/>
      <c r="M486" s="12"/>
      <c r="N486" s="12"/>
      <c r="O486" s="12"/>
      <c r="P486" s="12"/>
      <c r="Q486" s="764"/>
      <c r="R486" s="12"/>
      <c r="S486" s="12"/>
      <c r="T486" s="8"/>
      <c r="U486" s="8"/>
      <c r="V486" s="8"/>
      <c r="W486" s="8"/>
      <c r="X486" s="8"/>
      <c r="Y486" s="760"/>
      <c r="Z486" s="760"/>
      <c r="AA486" s="760"/>
      <c r="AB486" s="760"/>
    </row>
    <row r="487" spans="1:28" ht="62.25" customHeight="1" x14ac:dyDescent="0.2">
      <c r="A487" s="7"/>
      <c r="B487" s="7"/>
      <c r="C487" s="7"/>
      <c r="D487" s="7"/>
      <c r="E487" s="7"/>
      <c r="F487" s="10"/>
      <c r="G487" s="10"/>
      <c r="H487" s="11"/>
      <c r="I487" s="12"/>
      <c r="J487" s="13"/>
      <c r="K487" s="13"/>
      <c r="L487" s="13"/>
      <c r="M487" s="12"/>
      <c r="N487" s="12"/>
      <c r="O487" s="12"/>
      <c r="P487" s="12"/>
      <c r="Q487" s="764"/>
      <c r="R487" s="12"/>
      <c r="S487" s="12"/>
      <c r="T487" s="8"/>
      <c r="U487" s="8"/>
      <c r="V487" s="8"/>
      <c r="W487" s="8"/>
      <c r="X487" s="8"/>
      <c r="Y487" s="760"/>
      <c r="Z487" s="760"/>
      <c r="AA487" s="760"/>
      <c r="AB487" s="760"/>
    </row>
    <row r="488" spans="1:28" ht="62.25" customHeight="1" x14ac:dyDescent="0.2">
      <c r="A488" s="7"/>
      <c r="B488" s="7"/>
      <c r="C488" s="7"/>
      <c r="D488" s="7"/>
      <c r="E488" s="7"/>
      <c r="F488" s="10"/>
      <c r="G488" s="10"/>
      <c r="H488" s="11"/>
      <c r="I488" s="12"/>
      <c r="J488" s="13"/>
      <c r="K488" s="13"/>
      <c r="L488" s="13"/>
      <c r="M488" s="12"/>
      <c r="N488" s="12"/>
      <c r="O488" s="12"/>
      <c r="P488" s="12"/>
      <c r="Q488" s="764"/>
      <c r="R488" s="12"/>
      <c r="S488" s="12"/>
      <c r="T488" s="8"/>
      <c r="U488" s="8"/>
      <c r="V488" s="8"/>
      <c r="W488" s="8"/>
      <c r="X488" s="8"/>
      <c r="Y488" s="760"/>
      <c r="Z488" s="760"/>
      <c r="AA488" s="760"/>
      <c r="AB488" s="760"/>
    </row>
    <row r="489" spans="1:28" ht="62.25" customHeight="1" x14ac:dyDescent="0.2">
      <c r="A489" s="7"/>
      <c r="B489" s="7"/>
      <c r="C489" s="7"/>
      <c r="D489" s="7"/>
      <c r="E489" s="7"/>
      <c r="F489" s="10"/>
      <c r="G489" s="10"/>
      <c r="H489" s="11"/>
      <c r="I489" s="12"/>
      <c r="J489" s="13"/>
      <c r="K489" s="13"/>
      <c r="L489" s="13"/>
      <c r="M489" s="12"/>
      <c r="N489" s="12"/>
      <c r="O489" s="12"/>
      <c r="P489" s="12"/>
      <c r="Q489" s="764"/>
      <c r="R489" s="12"/>
      <c r="S489" s="12"/>
      <c r="T489" s="8"/>
      <c r="U489" s="8"/>
      <c r="V489" s="8"/>
      <c r="W489" s="8"/>
      <c r="X489" s="8"/>
      <c r="Y489" s="760"/>
      <c r="Z489" s="760"/>
      <c r="AA489" s="760"/>
      <c r="AB489" s="760"/>
    </row>
    <row r="490" spans="1:28" ht="62.25" customHeight="1" x14ac:dyDescent="0.2">
      <c r="A490" s="7"/>
      <c r="B490" s="7"/>
      <c r="C490" s="7"/>
      <c r="D490" s="7"/>
      <c r="E490" s="7"/>
      <c r="F490" s="10"/>
      <c r="G490" s="10"/>
      <c r="H490" s="11"/>
      <c r="I490" s="12"/>
      <c r="J490" s="13"/>
      <c r="K490" s="13"/>
      <c r="L490" s="13"/>
      <c r="M490" s="12"/>
      <c r="N490" s="12"/>
      <c r="O490" s="12"/>
      <c r="P490" s="12"/>
      <c r="Q490" s="764"/>
      <c r="R490" s="12"/>
      <c r="S490" s="12"/>
      <c r="T490" s="8"/>
      <c r="U490" s="8"/>
      <c r="V490" s="8"/>
      <c r="W490" s="8"/>
      <c r="X490" s="8"/>
      <c r="Y490" s="760"/>
      <c r="Z490" s="760"/>
      <c r="AA490" s="760"/>
      <c r="AB490" s="760"/>
    </row>
    <row r="491" spans="1:28" ht="62.25" customHeight="1" x14ac:dyDescent="0.2">
      <c r="A491" s="7"/>
      <c r="B491" s="7"/>
      <c r="C491" s="7"/>
      <c r="D491" s="7"/>
      <c r="E491" s="7"/>
      <c r="F491" s="10"/>
      <c r="G491" s="10"/>
      <c r="H491" s="11"/>
      <c r="I491" s="12"/>
      <c r="J491" s="13"/>
      <c r="K491" s="13"/>
      <c r="L491" s="13"/>
      <c r="M491" s="12"/>
      <c r="N491" s="12"/>
      <c r="O491" s="12"/>
      <c r="P491" s="12"/>
      <c r="Q491" s="764"/>
      <c r="R491" s="12"/>
      <c r="S491" s="12"/>
      <c r="T491" s="8"/>
      <c r="U491" s="8"/>
      <c r="V491" s="8"/>
      <c r="W491" s="8"/>
      <c r="X491" s="8"/>
      <c r="Y491" s="760"/>
      <c r="Z491" s="760"/>
      <c r="AA491" s="760"/>
      <c r="AB491" s="760"/>
    </row>
    <row r="492" spans="1:28" ht="62.25" customHeight="1" x14ac:dyDescent="0.2">
      <c r="A492" s="7"/>
      <c r="B492" s="7"/>
      <c r="C492" s="7"/>
      <c r="D492" s="7"/>
      <c r="E492" s="7"/>
      <c r="F492" s="10"/>
      <c r="G492" s="10"/>
      <c r="H492" s="11"/>
      <c r="I492" s="12"/>
      <c r="J492" s="13"/>
      <c r="K492" s="13"/>
      <c r="L492" s="13"/>
      <c r="M492" s="12"/>
      <c r="N492" s="12"/>
      <c r="O492" s="12"/>
      <c r="P492" s="12"/>
      <c r="Q492" s="764"/>
      <c r="R492" s="12"/>
      <c r="S492" s="12"/>
      <c r="T492" s="8"/>
      <c r="U492" s="8"/>
      <c r="V492" s="8"/>
      <c r="W492" s="8"/>
      <c r="X492" s="8"/>
      <c r="Y492" s="760"/>
      <c r="Z492" s="760"/>
      <c r="AA492" s="760"/>
      <c r="AB492" s="760"/>
    </row>
    <row r="493" spans="1:28" ht="62.25" customHeight="1" x14ac:dyDescent="0.2">
      <c r="A493" s="7"/>
      <c r="B493" s="7"/>
      <c r="C493" s="7"/>
      <c r="D493" s="7"/>
      <c r="E493" s="7"/>
      <c r="F493" s="10"/>
      <c r="G493" s="10"/>
      <c r="H493" s="11"/>
      <c r="I493" s="12"/>
      <c r="J493" s="13"/>
      <c r="K493" s="13"/>
      <c r="L493" s="13"/>
      <c r="M493" s="12"/>
      <c r="N493" s="12"/>
      <c r="O493" s="12"/>
      <c r="P493" s="12"/>
      <c r="Q493" s="764"/>
      <c r="R493" s="12"/>
      <c r="S493" s="12"/>
      <c r="T493" s="8"/>
      <c r="U493" s="8"/>
      <c r="V493" s="8"/>
      <c r="W493" s="8"/>
      <c r="X493" s="8"/>
      <c r="Y493" s="760"/>
      <c r="Z493" s="760"/>
      <c r="AA493" s="760"/>
      <c r="AB493" s="760"/>
    </row>
    <row r="494" spans="1:28" ht="62.25" customHeight="1" x14ac:dyDescent="0.2">
      <c r="A494" s="7"/>
      <c r="B494" s="7"/>
      <c r="C494" s="7"/>
      <c r="D494" s="7"/>
      <c r="E494" s="7"/>
      <c r="F494" s="10"/>
      <c r="G494" s="10"/>
      <c r="H494" s="11"/>
      <c r="I494" s="12"/>
      <c r="J494" s="13"/>
      <c r="K494" s="13"/>
      <c r="L494" s="13"/>
      <c r="M494" s="12"/>
      <c r="N494" s="12"/>
      <c r="O494" s="12"/>
      <c r="P494" s="12"/>
      <c r="Q494" s="764"/>
      <c r="R494" s="12"/>
      <c r="S494" s="12"/>
      <c r="T494" s="8"/>
      <c r="U494" s="8"/>
      <c r="V494" s="8"/>
      <c r="W494" s="8"/>
      <c r="X494" s="8"/>
      <c r="Y494" s="760"/>
      <c r="Z494" s="760"/>
      <c r="AA494" s="760"/>
      <c r="AB494" s="760"/>
    </row>
    <row r="495" spans="1:28" ht="62.25" customHeight="1" x14ac:dyDescent="0.2">
      <c r="A495" s="7"/>
      <c r="B495" s="7"/>
      <c r="C495" s="7"/>
      <c r="D495" s="7"/>
      <c r="E495" s="7"/>
      <c r="F495" s="10"/>
      <c r="G495" s="10"/>
      <c r="H495" s="11"/>
      <c r="I495" s="12"/>
      <c r="J495" s="13"/>
      <c r="K495" s="13"/>
      <c r="L495" s="13"/>
      <c r="M495" s="12"/>
      <c r="N495" s="12"/>
      <c r="O495" s="12"/>
      <c r="P495" s="12"/>
      <c r="Q495" s="764"/>
      <c r="R495" s="12"/>
      <c r="S495" s="12"/>
      <c r="T495" s="8"/>
      <c r="U495" s="8"/>
      <c r="V495" s="8"/>
      <c r="W495" s="8"/>
      <c r="X495" s="8"/>
      <c r="Y495" s="760"/>
      <c r="Z495" s="760"/>
      <c r="AA495" s="760"/>
      <c r="AB495" s="760"/>
    </row>
    <row r="496" spans="1:28" ht="62.25" customHeight="1" x14ac:dyDescent="0.2">
      <c r="A496" s="7"/>
      <c r="B496" s="7"/>
      <c r="C496" s="7"/>
      <c r="D496" s="7"/>
      <c r="E496" s="7"/>
      <c r="F496" s="10"/>
      <c r="G496" s="10"/>
      <c r="H496" s="11"/>
      <c r="I496" s="12"/>
      <c r="J496" s="13"/>
      <c r="K496" s="13"/>
      <c r="L496" s="13"/>
      <c r="M496" s="12"/>
      <c r="N496" s="12"/>
      <c r="O496" s="12"/>
      <c r="P496" s="12"/>
      <c r="Q496" s="764"/>
      <c r="R496" s="12"/>
      <c r="S496" s="12"/>
      <c r="T496" s="8"/>
      <c r="U496" s="8"/>
      <c r="V496" s="8"/>
      <c r="W496" s="8"/>
      <c r="X496" s="8"/>
      <c r="Y496" s="760"/>
      <c r="Z496" s="760"/>
      <c r="AA496" s="760"/>
      <c r="AB496" s="760"/>
    </row>
    <row r="497" spans="1:28" ht="62.25" customHeight="1" x14ac:dyDescent="0.2">
      <c r="A497" s="7"/>
      <c r="B497" s="7"/>
      <c r="C497" s="7"/>
      <c r="D497" s="7"/>
      <c r="E497" s="7"/>
      <c r="F497" s="10"/>
      <c r="G497" s="10"/>
      <c r="H497" s="11"/>
      <c r="I497" s="12"/>
      <c r="J497" s="13"/>
      <c r="K497" s="13"/>
      <c r="L497" s="13"/>
      <c r="M497" s="12"/>
      <c r="N497" s="12"/>
      <c r="O497" s="12"/>
      <c r="P497" s="12"/>
      <c r="Q497" s="764"/>
      <c r="R497" s="12"/>
      <c r="S497" s="12"/>
      <c r="T497" s="8"/>
      <c r="U497" s="8"/>
      <c r="V497" s="8"/>
      <c r="W497" s="8"/>
      <c r="X497" s="8"/>
      <c r="Y497" s="760"/>
      <c r="Z497" s="760"/>
      <c r="AA497" s="760"/>
      <c r="AB497" s="760"/>
    </row>
    <row r="498" spans="1:28" ht="62.25" customHeight="1" x14ac:dyDescent="0.2">
      <c r="A498" s="7"/>
      <c r="B498" s="7"/>
      <c r="C498" s="7"/>
      <c r="D498" s="7"/>
      <c r="E498" s="7"/>
      <c r="F498" s="10"/>
      <c r="G498" s="10"/>
      <c r="H498" s="11"/>
      <c r="I498" s="12"/>
      <c r="J498" s="13"/>
      <c r="K498" s="13"/>
      <c r="L498" s="13"/>
      <c r="M498" s="12"/>
      <c r="N498" s="12"/>
      <c r="O498" s="12"/>
      <c r="P498" s="12"/>
      <c r="Q498" s="764"/>
      <c r="R498" s="12"/>
      <c r="S498" s="12"/>
      <c r="T498" s="8"/>
      <c r="U498" s="8"/>
      <c r="V498" s="8"/>
      <c r="W498" s="8"/>
      <c r="X498" s="8"/>
      <c r="Y498" s="760"/>
      <c r="Z498" s="760"/>
      <c r="AA498" s="760"/>
      <c r="AB498" s="760"/>
    </row>
    <row r="499" spans="1:28" ht="62.25" customHeight="1" x14ac:dyDescent="0.2">
      <c r="A499" s="7"/>
      <c r="B499" s="7"/>
      <c r="C499" s="7"/>
      <c r="D499" s="7"/>
      <c r="E499" s="7"/>
      <c r="F499" s="10"/>
      <c r="G499" s="10"/>
      <c r="H499" s="11"/>
      <c r="I499" s="12"/>
      <c r="J499" s="13"/>
      <c r="K499" s="13"/>
      <c r="L499" s="13"/>
      <c r="M499" s="12"/>
      <c r="N499" s="12"/>
      <c r="O499" s="12"/>
      <c r="P499" s="12"/>
      <c r="Q499" s="764"/>
      <c r="R499" s="12"/>
      <c r="S499" s="12"/>
      <c r="T499" s="8"/>
      <c r="U499" s="8"/>
      <c r="V499" s="8"/>
      <c r="W499" s="8"/>
      <c r="X499" s="8"/>
      <c r="Y499" s="760"/>
      <c r="Z499" s="760"/>
      <c r="AA499" s="760"/>
      <c r="AB499" s="760"/>
    </row>
    <row r="500" spans="1:28" ht="62.25" customHeight="1" x14ac:dyDescent="0.2">
      <c r="A500" s="7"/>
      <c r="B500" s="7"/>
      <c r="C500" s="7"/>
      <c r="D500" s="7"/>
      <c r="E500" s="7"/>
      <c r="F500" s="10"/>
      <c r="G500" s="10"/>
      <c r="H500" s="11"/>
      <c r="I500" s="12"/>
      <c r="J500" s="13"/>
      <c r="K500" s="13"/>
      <c r="L500" s="13"/>
      <c r="M500" s="12"/>
      <c r="N500" s="12"/>
      <c r="O500" s="12"/>
      <c r="P500" s="12"/>
      <c r="Q500" s="764"/>
      <c r="R500" s="12"/>
      <c r="S500" s="12"/>
      <c r="T500" s="8"/>
      <c r="U500" s="8"/>
      <c r="V500" s="8"/>
      <c r="W500" s="8"/>
      <c r="X500" s="8"/>
      <c r="Y500" s="760"/>
      <c r="Z500" s="760"/>
      <c r="AA500" s="760"/>
      <c r="AB500" s="760"/>
    </row>
    <row r="501" spans="1:28" ht="62.25" customHeight="1" x14ac:dyDescent="0.2">
      <c r="A501" s="7"/>
      <c r="B501" s="7"/>
      <c r="C501" s="7"/>
      <c r="D501" s="7"/>
      <c r="E501" s="7"/>
      <c r="F501" s="10"/>
      <c r="G501" s="10"/>
      <c r="H501" s="11"/>
      <c r="I501" s="12"/>
      <c r="J501" s="13"/>
      <c r="K501" s="13"/>
      <c r="L501" s="13"/>
      <c r="M501" s="12"/>
      <c r="N501" s="12"/>
      <c r="O501" s="12"/>
      <c r="P501" s="12"/>
      <c r="Q501" s="764"/>
      <c r="R501" s="12"/>
      <c r="S501" s="12"/>
      <c r="T501" s="8"/>
      <c r="U501" s="8"/>
      <c r="V501" s="8"/>
      <c r="W501" s="8"/>
      <c r="X501" s="8"/>
      <c r="Y501" s="760"/>
      <c r="Z501" s="760"/>
      <c r="AA501" s="760"/>
      <c r="AB501" s="760"/>
    </row>
    <row r="502" spans="1:28" ht="62.25" customHeight="1" x14ac:dyDescent="0.2">
      <c r="A502" s="7"/>
      <c r="B502" s="7"/>
      <c r="C502" s="7"/>
      <c r="D502" s="7"/>
      <c r="E502" s="7"/>
      <c r="F502" s="10"/>
      <c r="G502" s="10"/>
      <c r="H502" s="11"/>
      <c r="I502" s="12"/>
      <c r="J502" s="13"/>
      <c r="K502" s="13"/>
      <c r="L502" s="13"/>
      <c r="M502" s="12"/>
      <c r="N502" s="12"/>
      <c r="O502" s="12"/>
      <c r="P502" s="12"/>
      <c r="Q502" s="764"/>
      <c r="R502" s="12"/>
      <c r="S502" s="12"/>
      <c r="T502" s="8"/>
      <c r="U502" s="8"/>
      <c r="V502" s="8"/>
      <c r="W502" s="8"/>
      <c r="X502" s="8"/>
      <c r="Y502" s="760"/>
      <c r="Z502" s="760"/>
      <c r="AA502" s="760"/>
      <c r="AB502" s="760"/>
    </row>
    <row r="503" spans="1:28" ht="62.25" customHeight="1" x14ac:dyDescent="0.2">
      <c r="A503" s="7"/>
      <c r="B503" s="7"/>
      <c r="C503" s="7"/>
      <c r="D503" s="7"/>
      <c r="E503" s="7"/>
      <c r="F503" s="10"/>
      <c r="G503" s="10"/>
      <c r="H503" s="11"/>
      <c r="I503" s="12"/>
      <c r="J503" s="13"/>
      <c r="K503" s="13"/>
      <c r="L503" s="13"/>
      <c r="M503" s="12"/>
      <c r="N503" s="12"/>
      <c r="O503" s="12"/>
      <c r="P503" s="12"/>
      <c r="Q503" s="764"/>
      <c r="R503" s="12"/>
      <c r="S503" s="12"/>
      <c r="T503" s="8"/>
      <c r="U503" s="8"/>
      <c r="V503" s="8"/>
      <c r="W503" s="8"/>
      <c r="X503" s="8"/>
      <c r="Y503" s="760"/>
      <c r="Z503" s="760"/>
      <c r="AA503" s="760"/>
      <c r="AB503" s="760"/>
    </row>
    <row r="504" spans="1:28" ht="62.25" customHeight="1" x14ac:dyDescent="0.2">
      <c r="A504" s="7"/>
      <c r="B504" s="7"/>
      <c r="C504" s="7"/>
      <c r="D504" s="7"/>
      <c r="E504" s="7"/>
      <c r="F504" s="10"/>
      <c r="G504" s="10"/>
      <c r="H504" s="11"/>
      <c r="I504" s="12"/>
      <c r="J504" s="13"/>
      <c r="K504" s="13"/>
      <c r="L504" s="13"/>
      <c r="M504" s="12"/>
      <c r="N504" s="12"/>
      <c r="O504" s="12"/>
      <c r="P504" s="12"/>
      <c r="Q504" s="764"/>
      <c r="R504" s="12"/>
      <c r="S504" s="12"/>
      <c r="T504" s="8"/>
      <c r="U504" s="8"/>
      <c r="V504" s="8"/>
      <c r="W504" s="8"/>
      <c r="X504" s="8"/>
      <c r="Y504" s="760"/>
      <c r="Z504" s="760"/>
      <c r="AA504" s="760"/>
      <c r="AB504" s="760"/>
    </row>
    <row r="505" spans="1:28" ht="62.25" customHeight="1" x14ac:dyDescent="0.2">
      <c r="A505" s="7"/>
      <c r="B505" s="7"/>
      <c r="C505" s="7"/>
      <c r="D505" s="7"/>
      <c r="E505" s="7"/>
      <c r="F505" s="10"/>
      <c r="G505" s="10"/>
      <c r="H505" s="11"/>
      <c r="I505" s="12"/>
      <c r="J505" s="13"/>
      <c r="K505" s="13"/>
      <c r="L505" s="13"/>
      <c r="M505" s="12"/>
      <c r="N505" s="12"/>
      <c r="O505" s="12"/>
      <c r="P505" s="12"/>
      <c r="Q505" s="764"/>
      <c r="R505" s="12"/>
      <c r="S505" s="12"/>
      <c r="T505" s="8"/>
      <c r="U505" s="8"/>
      <c r="V505" s="8"/>
      <c r="W505" s="8"/>
      <c r="X505" s="8"/>
      <c r="Y505" s="760"/>
      <c r="Z505" s="760"/>
      <c r="AA505" s="760"/>
      <c r="AB505" s="760"/>
    </row>
    <row r="506" spans="1:28" ht="62.25" customHeight="1" x14ac:dyDescent="0.2">
      <c r="A506" s="7"/>
      <c r="B506" s="7"/>
      <c r="C506" s="7"/>
      <c r="D506" s="7"/>
      <c r="E506" s="7"/>
      <c r="F506" s="10"/>
      <c r="G506" s="10"/>
      <c r="H506" s="11"/>
      <c r="I506" s="12"/>
      <c r="J506" s="13"/>
      <c r="K506" s="13"/>
      <c r="L506" s="13"/>
      <c r="M506" s="12"/>
      <c r="N506" s="12"/>
      <c r="O506" s="12"/>
      <c r="P506" s="12"/>
      <c r="Q506" s="764"/>
      <c r="R506" s="12"/>
      <c r="S506" s="12"/>
      <c r="T506" s="8"/>
      <c r="U506" s="8"/>
      <c r="V506" s="8"/>
      <c r="W506" s="8"/>
      <c r="X506" s="8"/>
      <c r="Y506" s="760"/>
      <c r="Z506" s="760"/>
      <c r="AA506" s="760"/>
      <c r="AB506" s="760"/>
    </row>
    <row r="507" spans="1:28" ht="62.25" customHeight="1" x14ac:dyDescent="0.2">
      <c r="A507" s="7"/>
      <c r="B507" s="7"/>
      <c r="C507" s="7"/>
      <c r="D507" s="7"/>
      <c r="E507" s="7"/>
      <c r="F507" s="10"/>
      <c r="G507" s="10"/>
      <c r="H507" s="11"/>
      <c r="I507" s="12"/>
      <c r="J507" s="13"/>
      <c r="K507" s="13"/>
      <c r="L507" s="13"/>
      <c r="M507" s="12"/>
      <c r="N507" s="12"/>
      <c r="O507" s="12"/>
      <c r="P507" s="12"/>
      <c r="Q507" s="764"/>
      <c r="R507" s="12"/>
      <c r="S507" s="12"/>
      <c r="T507" s="8"/>
      <c r="U507" s="8"/>
      <c r="V507" s="8"/>
      <c r="W507" s="8"/>
      <c r="X507" s="8"/>
      <c r="Y507" s="760"/>
      <c r="Z507" s="760"/>
      <c r="AA507" s="760"/>
      <c r="AB507" s="760"/>
    </row>
    <row r="508" spans="1:28" ht="62.25" customHeight="1" x14ac:dyDescent="0.2">
      <c r="A508" s="7"/>
      <c r="B508" s="7"/>
      <c r="C508" s="7"/>
      <c r="D508" s="7"/>
      <c r="E508" s="7"/>
      <c r="F508" s="10"/>
      <c r="G508" s="10"/>
      <c r="H508" s="11"/>
      <c r="I508" s="12"/>
      <c r="J508" s="13"/>
      <c r="K508" s="13"/>
      <c r="L508" s="13"/>
      <c r="M508" s="12"/>
      <c r="N508" s="12"/>
      <c r="O508" s="12"/>
      <c r="P508" s="12"/>
      <c r="Q508" s="764"/>
      <c r="R508" s="12"/>
      <c r="S508" s="12"/>
      <c r="T508" s="8"/>
      <c r="U508" s="8"/>
      <c r="V508" s="8"/>
      <c r="W508" s="8"/>
      <c r="X508" s="8"/>
      <c r="Y508" s="760"/>
      <c r="Z508" s="760"/>
      <c r="AA508" s="760"/>
      <c r="AB508" s="760"/>
    </row>
    <row r="509" spans="1:28" ht="62.25" customHeight="1" x14ac:dyDescent="0.2">
      <c r="A509" s="7"/>
      <c r="B509" s="7"/>
      <c r="C509" s="7"/>
      <c r="D509" s="7"/>
      <c r="E509" s="7"/>
      <c r="F509" s="10"/>
      <c r="G509" s="10"/>
      <c r="H509" s="11"/>
      <c r="I509" s="12"/>
      <c r="J509" s="13"/>
      <c r="K509" s="13"/>
      <c r="L509" s="13"/>
      <c r="M509" s="12"/>
      <c r="N509" s="12"/>
      <c r="O509" s="12"/>
      <c r="P509" s="12"/>
      <c r="Q509" s="764"/>
      <c r="R509" s="12"/>
      <c r="S509" s="12"/>
      <c r="T509" s="8"/>
      <c r="U509" s="8"/>
      <c r="V509" s="8"/>
      <c r="W509" s="8"/>
      <c r="X509" s="8"/>
      <c r="Y509" s="760"/>
      <c r="Z509" s="760"/>
      <c r="AA509" s="760"/>
      <c r="AB509" s="760"/>
    </row>
    <row r="510" spans="1:28" ht="62.25" customHeight="1" x14ac:dyDescent="0.2">
      <c r="A510" s="7"/>
      <c r="B510" s="7"/>
      <c r="C510" s="7"/>
      <c r="D510" s="7"/>
      <c r="E510" s="7"/>
      <c r="F510" s="10"/>
      <c r="G510" s="10"/>
      <c r="H510" s="11"/>
      <c r="I510" s="12"/>
      <c r="J510" s="13"/>
      <c r="K510" s="13"/>
      <c r="L510" s="13"/>
      <c r="M510" s="12"/>
      <c r="N510" s="12"/>
      <c r="O510" s="12"/>
      <c r="P510" s="12"/>
      <c r="Q510" s="764"/>
      <c r="R510" s="12"/>
      <c r="S510" s="12"/>
      <c r="T510" s="8"/>
      <c r="U510" s="8"/>
      <c r="V510" s="8"/>
      <c r="W510" s="8"/>
      <c r="X510" s="8"/>
      <c r="Y510" s="760"/>
      <c r="Z510" s="760"/>
      <c r="AA510" s="760"/>
      <c r="AB510" s="760"/>
    </row>
    <row r="511" spans="1:28" ht="62.25" customHeight="1" x14ac:dyDescent="0.2">
      <c r="A511" s="7"/>
      <c r="B511" s="7"/>
      <c r="C511" s="7"/>
      <c r="D511" s="7"/>
      <c r="E511" s="7"/>
      <c r="F511" s="10"/>
      <c r="G511" s="10"/>
      <c r="H511" s="11"/>
      <c r="I511" s="12"/>
      <c r="J511" s="13"/>
      <c r="K511" s="13"/>
      <c r="L511" s="13"/>
      <c r="M511" s="12"/>
      <c r="N511" s="12"/>
      <c r="O511" s="12"/>
      <c r="P511" s="12"/>
      <c r="Q511" s="764"/>
      <c r="R511" s="12"/>
      <c r="S511" s="12"/>
      <c r="T511" s="8"/>
      <c r="U511" s="8"/>
      <c r="V511" s="8"/>
      <c r="W511" s="8"/>
      <c r="X511" s="8"/>
      <c r="Y511" s="760"/>
      <c r="Z511" s="760"/>
      <c r="AA511" s="760"/>
      <c r="AB511" s="760"/>
    </row>
    <row r="512" spans="1:28" ht="62.25" customHeight="1" x14ac:dyDescent="0.2">
      <c r="A512" s="7"/>
      <c r="B512" s="7"/>
      <c r="C512" s="7"/>
      <c r="D512" s="7"/>
      <c r="E512" s="7"/>
      <c r="F512" s="10"/>
      <c r="G512" s="10"/>
      <c r="H512" s="11"/>
      <c r="I512" s="12"/>
      <c r="J512" s="13"/>
      <c r="K512" s="13"/>
      <c r="L512" s="13"/>
      <c r="M512" s="12"/>
      <c r="N512" s="12"/>
      <c r="O512" s="12"/>
      <c r="P512" s="12"/>
      <c r="Q512" s="764"/>
      <c r="R512" s="12"/>
      <c r="S512" s="12"/>
      <c r="T512" s="8"/>
      <c r="U512" s="8"/>
      <c r="V512" s="8"/>
      <c r="W512" s="8"/>
      <c r="X512" s="8"/>
      <c r="Y512" s="760"/>
      <c r="Z512" s="760"/>
      <c r="AA512" s="760"/>
      <c r="AB512" s="760"/>
    </row>
    <row r="513" spans="1:28" ht="62.25" customHeight="1" x14ac:dyDescent="0.2">
      <c r="A513" s="7"/>
      <c r="B513" s="7"/>
      <c r="C513" s="7"/>
      <c r="D513" s="7"/>
      <c r="E513" s="7"/>
      <c r="F513" s="10"/>
      <c r="G513" s="10"/>
      <c r="H513" s="11"/>
      <c r="I513" s="12"/>
      <c r="J513" s="13"/>
      <c r="K513" s="13"/>
      <c r="L513" s="13"/>
      <c r="M513" s="12"/>
      <c r="N513" s="12"/>
      <c r="O513" s="12"/>
      <c r="P513" s="12"/>
      <c r="Q513" s="764"/>
      <c r="R513" s="12"/>
      <c r="S513" s="12"/>
      <c r="T513" s="8"/>
      <c r="U513" s="8"/>
      <c r="V513" s="8"/>
      <c r="W513" s="8"/>
      <c r="X513" s="8"/>
      <c r="Y513" s="760"/>
      <c r="Z513" s="760"/>
      <c r="AA513" s="760"/>
      <c r="AB513" s="760"/>
    </row>
    <row r="514" spans="1:28" ht="62.25" customHeight="1" x14ac:dyDescent="0.2">
      <c r="A514" s="7"/>
      <c r="B514" s="7"/>
      <c r="C514" s="7"/>
      <c r="D514" s="7"/>
      <c r="E514" s="7"/>
      <c r="F514" s="10"/>
      <c r="G514" s="10"/>
      <c r="H514" s="11"/>
      <c r="I514" s="12"/>
      <c r="J514" s="13"/>
      <c r="K514" s="13"/>
      <c r="L514" s="13"/>
      <c r="M514" s="12"/>
      <c r="N514" s="12"/>
      <c r="O514" s="12"/>
      <c r="P514" s="12"/>
      <c r="Q514" s="764"/>
      <c r="R514" s="12"/>
      <c r="S514" s="12"/>
      <c r="T514" s="8"/>
      <c r="U514" s="8"/>
      <c r="V514" s="8"/>
      <c r="W514" s="8"/>
      <c r="X514" s="8"/>
      <c r="Y514" s="760"/>
      <c r="Z514" s="760"/>
      <c r="AA514" s="760"/>
      <c r="AB514" s="760"/>
    </row>
    <row r="515" spans="1:28" ht="62.25" customHeight="1" x14ac:dyDescent="0.2">
      <c r="A515" s="7"/>
      <c r="B515" s="7"/>
      <c r="C515" s="7"/>
      <c r="D515" s="7"/>
      <c r="E515" s="7"/>
      <c r="F515" s="10"/>
      <c r="G515" s="10"/>
      <c r="H515" s="11"/>
      <c r="I515" s="12"/>
      <c r="J515" s="13"/>
      <c r="K515" s="13"/>
      <c r="L515" s="13"/>
      <c r="M515" s="12"/>
      <c r="N515" s="12"/>
      <c r="O515" s="12"/>
      <c r="P515" s="12"/>
      <c r="Q515" s="764"/>
      <c r="R515" s="12"/>
      <c r="S515" s="12"/>
      <c r="T515" s="8"/>
      <c r="U515" s="8"/>
      <c r="V515" s="8"/>
      <c r="W515" s="8"/>
      <c r="X515" s="8"/>
      <c r="Y515" s="760"/>
      <c r="Z515" s="760"/>
      <c r="AA515" s="760"/>
      <c r="AB515" s="760"/>
    </row>
    <row r="516" spans="1:28" ht="62.25" customHeight="1" x14ac:dyDescent="0.2">
      <c r="A516" s="7"/>
      <c r="B516" s="7"/>
      <c r="C516" s="7"/>
      <c r="D516" s="7"/>
      <c r="E516" s="7"/>
      <c r="F516" s="10"/>
      <c r="G516" s="10"/>
      <c r="H516" s="11"/>
      <c r="I516" s="12"/>
      <c r="J516" s="13"/>
      <c r="K516" s="13"/>
      <c r="L516" s="13"/>
      <c r="M516" s="12"/>
      <c r="N516" s="12"/>
      <c r="O516" s="12"/>
      <c r="P516" s="12"/>
      <c r="Q516" s="764"/>
      <c r="R516" s="12"/>
      <c r="S516" s="12"/>
      <c r="T516" s="8"/>
      <c r="U516" s="8"/>
      <c r="V516" s="8"/>
      <c r="W516" s="8"/>
      <c r="X516" s="8"/>
      <c r="Y516" s="760"/>
      <c r="Z516" s="760"/>
      <c r="AA516" s="760"/>
      <c r="AB516" s="760"/>
    </row>
    <row r="517" spans="1:28" ht="62.25" customHeight="1" x14ac:dyDescent="0.2">
      <c r="A517" s="7"/>
      <c r="B517" s="7"/>
      <c r="C517" s="7"/>
      <c r="D517" s="7"/>
      <c r="E517" s="7"/>
      <c r="F517" s="10"/>
      <c r="G517" s="10"/>
      <c r="H517" s="11"/>
      <c r="I517" s="12"/>
      <c r="J517" s="13"/>
      <c r="K517" s="13"/>
      <c r="L517" s="13"/>
      <c r="M517" s="12"/>
      <c r="N517" s="12"/>
      <c r="O517" s="12"/>
      <c r="P517" s="12"/>
      <c r="Q517" s="764"/>
      <c r="R517" s="12"/>
      <c r="S517" s="12"/>
      <c r="T517" s="8"/>
      <c r="U517" s="8"/>
      <c r="V517" s="8"/>
      <c r="W517" s="8"/>
      <c r="X517" s="8"/>
      <c r="Y517" s="760"/>
      <c r="Z517" s="760"/>
      <c r="AA517" s="760"/>
      <c r="AB517" s="760"/>
    </row>
    <row r="518" spans="1:28" ht="62.25" customHeight="1" x14ac:dyDescent="0.2">
      <c r="A518" s="7"/>
      <c r="B518" s="7"/>
      <c r="C518" s="7"/>
      <c r="D518" s="7"/>
      <c r="E518" s="7"/>
      <c r="F518" s="10"/>
      <c r="G518" s="10"/>
      <c r="H518" s="11"/>
      <c r="I518" s="12"/>
      <c r="J518" s="13"/>
      <c r="K518" s="13"/>
      <c r="L518" s="13"/>
      <c r="M518" s="12"/>
      <c r="N518" s="12"/>
      <c r="O518" s="12"/>
      <c r="P518" s="12"/>
      <c r="Q518" s="764"/>
      <c r="R518" s="12"/>
      <c r="S518" s="12"/>
      <c r="T518" s="8"/>
      <c r="U518" s="8"/>
      <c r="V518" s="8"/>
      <c r="W518" s="8"/>
      <c r="X518" s="8"/>
      <c r="Y518" s="760"/>
      <c r="Z518" s="760"/>
      <c r="AA518" s="760"/>
      <c r="AB518" s="760"/>
    </row>
    <row r="519" spans="1:28" ht="62.25" customHeight="1" x14ac:dyDescent="0.2">
      <c r="A519" s="7"/>
      <c r="B519" s="7"/>
      <c r="C519" s="7"/>
      <c r="D519" s="7"/>
      <c r="E519" s="7"/>
      <c r="F519" s="10"/>
      <c r="G519" s="10"/>
      <c r="H519" s="11"/>
      <c r="I519" s="12"/>
      <c r="J519" s="13"/>
      <c r="K519" s="13"/>
      <c r="L519" s="13"/>
      <c r="M519" s="12"/>
      <c r="N519" s="12"/>
      <c r="O519" s="12"/>
      <c r="P519" s="12"/>
      <c r="Q519" s="764"/>
      <c r="R519" s="12"/>
      <c r="S519" s="12"/>
      <c r="T519" s="8"/>
      <c r="U519" s="8"/>
      <c r="V519" s="8"/>
      <c r="W519" s="8"/>
      <c r="X519" s="8"/>
      <c r="Y519" s="760"/>
      <c r="Z519" s="760"/>
      <c r="AA519" s="760"/>
      <c r="AB519" s="760"/>
    </row>
    <row r="520" spans="1:28" ht="62.25" customHeight="1" x14ac:dyDescent="0.2">
      <c r="A520" s="7"/>
      <c r="B520" s="7"/>
      <c r="C520" s="7"/>
      <c r="D520" s="7"/>
      <c r="E520" s="7"/>
      <c r="F520" s="10"/>
      <c r="G520" s="10"/>
      <c r="H520" s="11"/>
      <c r="I520" s="12"/>
      <c r="J520" s="13"/>
      <c r="K520" s="13"/>
      <c r="L520" s="13"/>
      <c r="M520" s="12"/>
      <c r="N520" s="12"/>
      <c r="O520" s="12"/>
      <c r="P520" s="12"/>
      <c r="Q520" s="764"/>
      <c r="R520" s="12"/>
      <c r="S520" s="12"/>
      <c r="T520" s="8"/>
      <c r="U520" s="8"/>
      <c r="V520" s="8"/>
      <c r="W520" s="8"/>
      <c r="X520" s="8"/>
      <c r="Y520" s="760"/>
      <c r="Z520" s="760"/>
      <c r="AA520" s="760"/>
      <c r="AB520" s="760"/>
    </row>
    <row r="521" spans="1:28" ht="62.25" customHeight="1" x14ac:dyDescent="0.2">
      <c r="A521" s="7"/>
      <c r="B521" s="7"/>
      <c r="C521" s="7"/>
      <c r="D521" s="7"/>
      <c r="E521" s="7"/>
      <c r="F521" s="10"/>
      <c r="G521" s="10"/>
      <c r="H521" s="11"/>
      <c r="I521" s="12"/>
      <c r="J521" s="13"/>
      <c r="K521" s="13"/>
      <c r="L521" s="13"/>
      <c r="M521" s="12"/>
      <c r="N521" s="12"/>
      <c r="O521" s="12"/>
      <c r="P521" s="12"/>
      <c r="Q521" s="764"/>
      <c r="R521" s="12"/>
      <c r="S521" s="12"/>
      <c r="T521" s="8"/>
      <c r="U521" s="8"/>
      <c r="V521" s="8"/>
      <c r="W521" s="8"/>
      <c r="X521" s="8"/>
      <c r="Y521" s="760"/>
      <c r="Z521" s="760"/>
      <c r="AA521" s="760"/>
      <c r="AB521" s="760"/>
    </row>
    <row r="522" spans="1:28" ht="62.25" customHeight="1" x14ac:dyDescent="0.2">
      <c r="A522" s="7"/>
      <c r="B522" s="7"/>
      <c r="C522" s="7"/>
      <c r="D522" s="7"/>
      <c r="E522" s="7"/>
      <c r="F522" s="10"/>
      <c r="G522" s="10"/>
      <c r="H522" s="11"/>
      <c r="I522" s="12"/>
      <c r="J522" s="13"/>
      <c r="K522" s="13"/>
      <c r="L522" s="13"/>
      <c r="M522" s="12"/>
      <c r="N522" s="12"/>
      <c r="O522" s="12"/>
      <c r="P522" s="12"/>
      <c r="Q522" s="764"/>
      <c r="R522" s="12"/>
      <c r="S522" s="12"/>
      <c r="T522" s="8"/>
      <c r="U522" s="8"/>
      <c r="V522" s="8"/>
      <c r="W522" s="8"/>
      <c r="X522" s="8"/>
      <c r="Y522" s="760"/>
      <c r="Z522" s="760"/>
      <c r="AA522" s="760"/>
      <c r="AB522" s="760"/>
    </row>
    <row r="523" spans="1:28" ht="62.25" customHeight="1" x14ac:dyDescent="0.2">
      <c r="A523" s="7"/>
      <c r="B523" s="7"/>
      <c r="C523" s="7"/>
      <c r="D523" s="7"/>
      <c r="E523" s="7"/>
      <c r="F523" s="10"/>
      <c r="G523" s="10"/>
      <c r="H523" s="11"/>
      <c r="I523" s="12"/>
      <c r="J523" s="13"/>
      <c r="K523" s="13"/>
      <c r="L523" s="13"/>
      <c r="M523" s="12"/>
      <c r="N523" s="12"/>
      <c r="O523" s="12"/>
      <c r="P523" s="12"/>
      <c r="Q523" s="764"/>
      <c r="R523" s="12"/>
      <c r="S523" s="12"/>
      <c r="T523" s="8"/>
      <c r="U523" s="8"/>
      <c r="V523" s="8"/>
      <c r="W523" s="8"/>
      <c r="X523" s="8"/>
      <c r="Y523" s="760"/>
      <c r="Z523" s="760"/>
      <c r="AA523" s="760"/>
      <c r="AB523" s="760"/>
    </row>
    <row r="524" spans="1:28" ht="62.25" customHeight="1" x14ac:dyDescent="0.2">
      <c r="A524" s="7"/>
      <c r="B524" s="7"/>
      <c r="C524" s="7"/>
      <c r="D524" s="7"/>
      <c r="E524" s="7"/>
      <c r="F524" s="10"/>
      <c r="G524" s="10"/>
      <c r="H524" s="11"/>
      <c r="I524" s="12"/>
      <c r="J524" s="13"/>
      <c r="K524" s="13"/>
      <c r="L524" s="13"/>
      <c r="M524" s="12"/>
      <c r="N524" s="12"/>
      <c r="O524" s="12"/>
      <c r="P524" s="12"/>
      <c r="Q524" s="764"/>
      <c r="R524" s="12"/>
      <c r="S524" s="12"/>
      <c r="T524" s="8"/>
      <c r="U524" s="8"/>
      <c r="V524" s="8"/>
      <c r="W524" s="8"/>
      <c r="X524" s="8"/>
      <c r="Y524" s="760"/>
      <c r="Z524" s="760"/>
      <c r="AA524" s="760"/>
      <c r="AB524" s="760"/>
    </row>
    <row r="525" spans="1:28" ht="62.25" customHeight="1" x14ac:dyDescent="0.2">
      <c r="A525" s="7"/>
      <c r="B525" s="7"/>
      <c r="C525" s="7"/>
      <c r="D525" s="7"/>
      <c r="E525" s="7"/>
      <c r="F525" s="10"/>
      <c r="G525" s="10"/>
      <c r="H525" s="11"/>
      <c r="I525" s="12"/>
      <c r="J525" s="13"/>
      <c r="K525" s="13"/>
      <c r="L525" s="13"/>
      <c r="M525" s="12"/>
      <c r="N525" s="12"/>
      <c r="O525" s="12"/>
      <c r="P525" s="12"/>
      <c r="Q525" s="764"/>
      <c r="R525" s="12"/>
      <c r="S525" s="12"/>
      <c r="T525" s="8"/>
      <c r="U525" s="8"/>
      <c r="V525" s="8"/>
      <c r="W525" s="8"/>
      <c r="X525" s="8"/>
      <c r="Y525" s="760"/>
      <c r="Z525" s="760"/>
      <c r="AA525" s="760"/>
      <c r="AB525" s="760"/>
    </row>
    <row r="526" spans="1:28" ht="62.25" customHeight="1" x14ac:dyDescent="0.2">
      <c r="A526" s="7"/>
      <c r="B526" s="7"/>
      <c r="C526" s="7"/>
      <c r="D526" s="7"/>
      <c r="E526" s="7"/>
      <c r="F526" s="10"/>
      <c r="G526" s="10"/>
      <c r="H526" s="11"/>
      <c r="I526" s="12"/>
      <c r="J526" s="13"/>
      <c r="K526" s="13"/>
      <c r="L526" s="13"/>
      <c r="M526" s="12"/>
      <c r="N526" s="12"/>
      <c r="O526" s="12"/>
      <c r="P526" s="12"/>
      <c r="Q526" s="764"/>
      <c r="R526" s="12"/>
      <c r="S526" s="12"/>
      <c r="T526" s="8"/>
      <c r="U526" s="8"/>
      <c r="V526" s="8"/>
      <c r="W526" s="8"/>
      <c r="X526" s="8"/>
      <c r="Y526" s="760"/>
      <c r="Z526" s="760"/>
      <c r="AA526" s="760"/>
      <c r="AB526" s="760"/>
    </row>
    <row r="527" spans="1:28" ht="62.25" customHeight="1" x14ac:dyDescent="0.2">
      <c r="A527" s="7"/>
      <c r="B527" s="7"/>
      <c r="C527" s="7"/>
      <c r="D527" s="7"/>
      <c r="E527" s="7"/>
      <c r="F527" s="10"/>
      <c r="G527" s="10"/>
      <c r="H527" s="11"/>
      <c r="I527" s="12"/>
      <c r="J527" s="13"/>
      <c r="K527" s="13"/>
      <c r="L527" s="13"/>
      <c r="M527" s="12"/>
      <c r="N527" s="12"/>
      <c r="O527" s="12"/>
      <c r="P527" s="12"/>
      <c r="Q527" s="764"/>
      <c r="R527" s="12"/>
      <c r="S527" s="12"/>
      <c r="T527" s="8"/>
      <c r="U527" s="8"/>
      <c r="V527" s="8"/>
      <c r="W527" s="8"/>
      <c r="X527" s="8"/>
      <c r="Y527" s="760"/>
      <c r="Z527" s="760"/>
      <c r="AA527" s="760"/>
      <c r="AB527" s="760"/>
    </row>
    <row r="528" spans="1:28" ht="62.25" customHeight="1" x14ac:dyDescent="0.2">
      <c r="A528" s="7"/>
      <c r="B528" s="7"/>
      <c r="C528" s="7"/>
      <c r="D528" s="7"/>
      <c r="E528" s="7"/>
      <c r="F528" s="10"/>
      <c r="G528" s="10"/>
      <c r="H528" s="11"/>
      <c r="I528" s="12"/>
      <c r="J528" s="13"/>
      <c r="K528" s="13"/>
      <c r="L528" s="13"/>
      <c r="M528" s="12"/>
      <c r="N528" s="12"/>
      <c r="O528" s="12"/>
      <c r="P528" s="12"/>
      <c r="Q528" s="764"/>
      <c r="R528" s="12"/>
      <c r="S528" s="12"/>
      <c r="T528" s="8"/>
      <c r="U528" s="8"/>
      <c r="V528" s="8"/>
      <c r="W528" s="8"/>
      <c r="X528" s="8"/>
      <c r="Y528" s="760"/>
      <c r="Z528" s="760"/>
      <c r="AA528" s="760"/>
      <c r="AB528" s="760"/>
    </row>
    <row r="529" spans="1:28" ht="62.25" customHeight="1" x14ac:dyDescent="0.2">
      <c r="A529" s="7"/>
      <c r="B529" s="7"/>
      <c r="C529" s="7"/>
      <c r="D529" s="7"/>
      <c r="E529" s="7"/>
      <c r="F529" s="10"/>
      <c r="G529" s="10"/>
      <c r="H529" s="11"/>
      <c r="I529" s="12"/>
      <c r="J529" s="13"/>
      <c r="K529" s="13"/>
      <c r="L529" s="13"/>
      <c r="M529" s="12"/>
      <c r="N529" s="12"/>
      <c r="O529" s="12"/>
      <c r="P529" s="12"/>
      <c r="Q529" s="764"/>
      <c r="R529" s="12"/>
      <c r="S529" s="12"/>
      <c r="T529" s="8"/>
      <c r="U529" s="8"/>
      <c r="V529" s="8"/>
      <c r="W529" s="8"/>
      <c r="X529" s="8"/>
      <c r="Y529" s="760"/>
      <c r="Z529" s="760"/>
      <c r="AA529" s="760"/>
      <c r="AB529" s="760"/>
    </row>
    <row r="530" spans="1:28" ht="62.25" customHeight="1" x14ac:dyDescent="0.2">
      <c r="A530" s="7"/>
      <c r="B530" s="7"/>
      <c r="C530" s="7"/>
      <c r="D530" s="7"/>
      <c r="E530" s="7"/>
      <c r="F530" s="10"/>
      <c r="G530" s="10"/>
      <c r="H530" s="11"/>
      <c r="I530" s="12"/>
      <c r="J530" s="13"/>
      <c r="K530" s="13"/>
      <c r="L530" s="13"/>
      <c r="M530" s="12"/>
      <c r="N530" s="12"/>
      <c r="O530" s="12"/>
      <c r="P530" s="12"/>
      <c r="Q530" s="764"/>
      <c r="R530" s="12"/>
      <c r="S530" s="12"/>
      <c r="T530" s="8"/>
      <c r="U530" s="8"/>
      <c r="V530" s="8"/>
      <c r="W530" s="8"/>
      <c r="X530" s="8"/>
      <c r="Y530" s="760"/>
      <c r="Z530" s="760"/>
      <c r="AA530" s="760"/>
      <c r="AB530" s="760"/>
    </row>
    <row r="531" spans="1:28" ht="62.25" customHeight="1" x14ac:dyDescent="0.2">
      <c r="A531" s="7"/>
      <c r="B531" s="7"/>
      <c r="C531" s="7"/>
      <c r="D531" s="7"/>
      <c r="E531" s="7"/>
      <c r="F531" s="10"/>
      <c r="G531" s="10"/>
      <c r="H531" s="11"/>
      <c r="I531" s="12"/>
      <c r="J531" s="13"/>
      <c r="K531" s="13"/>
      <c r="L531" s="13"/>
      <c r="M531" s="12"/>
      <c r="N531" s="12"/>
      <c r="O531" s="12"/>
      <c r="P531" s="12"/>
      <c r="Q531" s="764"/>
      <c r="R531" s="12"/>
      <c r="S531" s="12"/>
      <c r="T531" s="8"/>
      <c r="U531" s="8"/>
      <c r="V531" s="8"/>
      <c r="W531" s="8"/>
      <c r="X531" s="8"/>
      <c r="Y531" s="760"/>
      <c r="Z531" s="760"/>
      <c r="AA531" s="760"/>
      <c r="AB531" s="760"/>
    </row>
    <row r="532" spans="1:28" ht="62.25" customHeight="1" x14ac:dyDescent="0.2">
      <c r="A532" s="7"/>
      <c r="B532" s="7"/>
      <c r="C532" s="7"/>
      <c r="D532" s="7"/>
      <c r="E532" s="7"/>
      <c r="F532" s="10"/>
      <c r="G532" s="10"/>
      <c r="H532" s="11"/>
      <c r="I532" s="12"/>
      <c r="J532" s="13"/>
      <c r="K532" s="13"/>
      <c r="L532" s="13"/>
      <c r="M532" s="12"/>
      <c r="N532" s="12"/>
      <c r="O532" s="12"/>
      <c r="P532" s="12"/>
      <c r="Q532" s="764"/>
      <c r="R532" s="12"/>
      <c r="S532" s="12"/>
      <c r="T532" s="8"/>
      <c r="U532" s="8"/>
      <c r="V532" s="8"/>
      <c r="W532" s="8"/>
      <c r="X532" s="8"/>
      <c r="Y532" s="760"/>
      <c r="Z532" s="760"/>
      <c r="AA532" s="760"/>
      <c r="AB532" s="760"/>
    </row>
    <row r="533" spans="1:28" ht="62.25" customHeight="1" x14ac:dyDescent="0.2">
      <c r="A533" s="7"/>
      <c r="B533" s="7"/>
      <c r="C533" s="7"/>
      <c r="D533" s="7"/>
      <c r="E533" s="7"/>
      <c r="F533" s="10"/>
      <c r="G533" s="10"/>
      <c r="H533" s="11"/>
      <c r="I533" s="12"/>
      <c r="J533" s="13"/>
      <c r="K533" s="13"/>
      <c r="L533" s="13"/>
      <c r="M533" s="12"/>
      <c r="N533" s="12"/>
      <c r="O533" s="12"/>
      <c r="P533" s="12"/>
      <c r="Q533" s="764"/>
      <c r="R533" s="12"/>
      <c r="S533" s="12"/>
      <c r="T533" s="8"/>
      <c r="U533" s="8"/>
      <c r="V533" s="8"/>
      <c r="W533" s="8"/>
      <c r="X533" s="8"/>
      <c r="Y533" s="760"/>
      <c r="Z533" s="760"/>
      <c r="AA533" s="760"/>
      <c r="AB533" s="760"/>
    </row>
    <row r="534" spans="1:28" ht="62.25" customHeight="1" x14ac:dyDescent="0.2">
      <c r="A534" s="7"/>
      <c r="B534" s="7"/>
      <c r="C534" s="7"/>
      <c r="D534" s="7"/>
      <c r="E534" s="7"/>
      <c r="F534" s="10"/>
      <c r="G534" s="10"/>
      <c r="H534" s="11"/>
      <c r="I534" s="12"/>
      <c r="J534" s="13"/>
      <c r="K534" s="13"/>
      <c r="L534" s="13"/>
      <c r="M534" s="12"/>
      <c r="N534" s="12"/>
      <c r="O534" s="12"/>
      <c r="P534" s="12"/>
      <c r="Q534" s="764"/>
      <c r="R534" s="12"/>
      <c r="S534" s="12"/>
      <c r="T534" s="8"/>
      <c r="U534" s="8"/>
      <c r="V534" s="8"/>
      <c r="W534" s="8"/>
      <c r="X534" s="8"/>
      <c r="Y534" s="760"/>
      <c r="Z534" s="760"/>
      <c r="AA534" s="760"/>
      <c r="AB534" s="760"/>
    </row>
    <row r="535" spans="1:28" ht="62.25" customHeight="1" x14ac:dyDescent="0.2">
      <c r="A535" s="7"/>
      <c r="B535" s="7"/>
      <c r="C535" s="7"/>
      <c r="D535" s="7"/>
      <c r="E535" s="7"/>
      <c r="F535" s="10"/>
      <c r="G535" s="10"/>
      <c r="H535" s="11"/>
      <c r="I535" s="12"/>
      <c r="J535" s="13"/>
      <c r="K535" s="13"/>
      <c r="L535" s="13"/>
      <c r="M535" s="12"/>
      <c r="N535" s="12"/>
      <c r="O535" s="12"/>
      <c r="P535" s="12"/>
      <c r="Q535" s="764"/>
      <c r="R535" s="12"/>
      <c r="S535" s="12"/>
      <c r="T535" s="8"/>
      <c r="U535" s="8"/>
      <c r="V535" s="8"/>
      <c r="W535" s="8"/>
      <c r="X535" s="8"/>
      <c r="Y535" s="760"/>
      <c r="Z535" s="760"/>
      <c r="AA535" s="760"/>
      <c r="AB535" s="760"/>
    </row>
    <row r="536" spans="1:28" ht="62.25" customHeight="1" x14ac:dyDescent="0.2">
      <c r="A536" s="7"/>
      <c r="B536" s="7"/>
      <c r="C536" s="7"/>
      <c r="D536" s="7"/>
      <c r="E536" s="7"/>
      <c r="F536" s="10"/>
      <c r="G536" s="10"/>
      <c r="H536" s="11"/>
      <c r="I536" s="12"/>
      <c r="J536" s="13"/>
      <c r="K536" s="13"/>
      <c r="L536" s="13"/>
      <c r="M536" s="12"/>
      <c r="N536" s="12"/>
      <c r="O536" s="12"/>
      <c r="P536" s="12"/>
      <c r="Q536" s="764"/>
      <c r="R536" s="12"/>
      <c r="S536" s="12"/>
      <c r="T536" s="8"/>
      <c r="U536" s="8"/>
      <c r="V536" s="8"/>
      <c r="W536" s="8"/>
      <c r="X536" s="8"/>
      <c r="Y536" s="760"/>
      <c r="Z536" s="760"/>
      <c r="AA536" s="760"/>
      <c r="AB536" s="760"/>
    </row>
    <row r="537" spans="1:28" ht="62.25" customHeight="1" x14ac:dyDescent="0.2">
      <c r="A537" s="7"/>
      <c r="B537" s="7"/>
      <c r="C537" s="7"/>
      <c r="D537" s="7"/>
      <c r="E537" s="7"/>
      <c r="F537" s="10"/>
      <c r="G537" s="10"/>
      <c r="H537" s="11"/>
      <c r="I537" s="12"/>
      <c r="J537" s="13"/>
      <c r="K537" s="13"/>
      <c r="L537" s="13"/>
      <c r="M537" s="12"/>
      <c r="N537" s="12"/>
      <c r="O537" s="12"/>
      <c r="P537" s="12"/>
      <c r="Q537" s="764"/>
      <c r="R537" s="12"/>
      <c r="S537" s="12"/>
      <c r="T537" s="8"/>
      <c r="U537" s="8"/>
      <c r="V537" s="8"/>
      <c r="W537" s="8"/>
      <c r="X537" s="8"/>
      <c r="Y537" s="760"/>
      <c r="Z537" s="760"/>
      <c r="AA537" s="760"/>
      <c r="AB537" s="760"/>
    </row>
    <row r="538" spans="1:28" ht="62.25" customHeight="1" x14ac:dyDescent="0.2">
      <c r="A538" s="7"/>
      <c r="B538" s="7"/>
      <c r="C538" s="7"/>
      <c r="D538" s="7"/>
      <c r="E538" s="7"/>
      <c r="F538" s="10"/>
      <c r="G538" s="10"/>
      <c r="H538" s="11"/>
      <c r="I538" s="12"/>
      <c r="J538" s="13"/>
      <c r="K538" s="13"/>
      <c r="L538" s="13"/>
      <c r="M538" s="12"/>
      <c r="N538" s="12"/>
      <c r="O538" s="12"/>
      <c r="P538" s="12"/>
      <c r="Q538" s="764"/>
      <c r="R538" s="12"/>
      <c r="S538" s="12"/>
      <c r="T538" s="8"/>
      <c r="U538" s="8"/>
      <c r="V538" s="8"/>
      <c r="W538" s="8"/>
      <c r="X538" s="8"/>
      <c r="Y538" s="760"/>
      <c r="Z538" s="760"/>
      <c r="AA538" s="760"/>
      <c r="AB538" s="760"/>
    </row>
    <row r="539" spans="1:28" ht="62.25" customHeight="1" x14ac:dyDescent="0.2">
      <c r="A539" s="7"/>
      <c r="B539" s="7"/>
      <c r="C539" s="7"/>
      <c r="D539" s="7"/>
      <c r="E539" s="7"/>
      <c r="F539" s="10"/>
      <c r="G539" s="10"/>
      <c r="H539" s="11"/>
      <c r="I539" s="12"/>
      <c r="J539" s="13"/>
      <c r="K539" s="13"/>
      <c r="L539" s="13"/>
      <c r="M539" s="12"/>
      <c r="N539" s="12"/>
      <c r="O539" s="12"/>
      <c r="P539" s="12"/>
      <c r="Q539" s="764"/>
      <c r="R539" s="12"/>
      <c r="S539" s="12"/>
      <c r="T539" s="8"/>
      <c r="U539" s="8"/>
      <c r="V539" s="8"/>
      <c r="W539" s="8"/>
      <c r="X539" s="8"/>
      <c r="Y539" s="760"/>
      <c r="Z539" s="760"/>
      <c r="AA539" s="760"/>
      <c r="AB539" s="760"/>
    </row>
    <row r="540" spans="1:28" ht="62.25" customHeight="1" x14ac:dyDescent="0.2">
      <c r="A540" s="7"/>
      <c r="B540" s="7"/>
      <c r="C540" s="7"/>
      <c r="D540" s="7"/>
      <c r="E540" s="7"/>
      <c r="F540" s="10"/>
      <c r="G540" s="10"/>
      <c r="H540" s="11"/>
      <c r="I540" s="12"/>
      <c r="J540" s="13"/>
      <c r="K540" s="13"/>
      <c r="L540" s="13"/>
      <c r="M540" s="12"/>
      <c r="N540" s="12"/>
      <c r="O540" s="12"/>
      <c r="P540" s="12"/>
      <c r="Q540" s="764"/>
      <c r="R540" s="12"/>
      <c r="S540" s="12"/>
      <c r="T540" s="8"/>
      <c r="U540" s="8"/>
      <c r="V540" s="8"/>
      <c r="W540" s="8"/>
      <c r="X540" s="8"/>
      <c r="Y540" s="760"/>
      <c r="Z540" s="760"/>
      <c r="AA540" s="760"/>
      <c r="AB540" s="760"/>
    </row>
    <row r="541" spans="1:28" ht="62.25" customHeight="1" x14ac:dyDescent="0.2">
      <c r="A541" s="7"/>
      <c r="B541" s="7"/>
      <c r="C541" s="7"/>
      <c r="D541" s="7"/>
      <c r="E541" s="7"/>
      <c r="F541" s="10"/>
      <c r="G541" s="10"/>
      <c r="H541" s="11"/>
      <c r="I541" s="12"/>
      <c r="J541" s="13"/>
      <c r="K541" s="13"/>
      <c r="L541" s="13"/>
      <c r="M541" s="12"/>
      <c r="N541" s="12"/>
      <c r="O541" s="12"/>
      <c r="P541" s="12"/>
      <c r="Q541" s="764"/>
      <c r="R541" s="12"/>
      <c r="S541" s="12"/>
      <c r="T541" s="8"/>
      <c r="U541" s="8"/>
      <c r="V541" s="8"/>
      <c r="W541" s="8"/>
      <c r="X541" s="8"/>
      <c r="Y541" s="760"/>
      <c r="Z541" s="760"/>
      <c r="AA541" s="760"/>
      <c r="AB541" s="760"/>
    </row>
    <row r="542" spans="1:28" ht="62.25" customHeight="1" x14ac:dyDescent="0.2">
      <c r="A542" s="7"/>
      <c r="B542" s="7"/>
      <c r="C542" s="7"/>
      <c r="D542" s="7"/>
      <c r="E542" s="7"/>
      <c r="F542" s="10"/>
      <c r="G542" s="10"/>
      <c r="H542" s="11"/>
      <c r="I542" s="12"/>
      <c r="J542" s="13"/>
      <c r="K542" s="13"/>
      <c r="L542" s="13"/>
      <c r="M542" s="12"/>
      <c r="N542" s="12"/>
      <c r="O542" s="12"/>
      <c r="P542" s="12"/>
      <c r="Q542" s="764"/>
      <c r="R542" s="12"/>
      <c r="S542" s="12"/>
      <c r="T542" s="8"/>
      <c r="U542" s="8"/>
      <c r="V542" s="8"/>
      <c r="W542" s="8"/>
      <c r="X542" s="8"/>
      <c r="Y542" s="760"/>
      <c r="Z542" s="760"/>
      <c r="AA542" s="760"/>
      <c r="AB542" s="760"/>
    </row>
    <row r="543" spans="1:28" ht="62.25" customHeight="1" x14ac:dyDescent="0.2">
      <c r="A543" s="7"/>
      <c r="B543" s="7"/>
      <c r="C543" s="7"/>
      <c r="D543" s="7"/>
      <c r="E543" s="7"/>
      <c r="F543" s="10"/>
      <c r="G543" s="10"/>
      <c r="H543" s="11"/>
      <c r="I543" s="12"/>
      <c r="J543" s="13"/>
      <c r="K543" s="13"/>
      <c r="L543" s="13"/>
      <c r="M543" s="12"/>
      <c r="N543" s="12"/>
      <c r="O543" s="12"/>
      <c r="P543" s="12"/>
      <c r="Q543" s="764"/>
      <c r="R543" s="12"/>
      <c r="S543" s="12"/>
      <c r="T543" s="8"/>
      <c r="U543" s="8"/>
      <c r="V543" s="8"/>
      <c r="W543" s="8"/>
      <c r="X543" s="8"/>
      <c r="Y543" s="760"/>
      <c r="Z543" s="760"/>
      <c r="AA543" s="760"/>
      <c r="AB543" s="760"/>
    </row>
    <row r="544" spans="1:28" ht="62.25" customHeight="1" x14ac:dyDescent="0.2">
      <c r="A544" s="7"/>
      <c r="B544" s="7"/>
      <c r="C544" s="7"/>
      <c r="D544" s="7"/>
      <c r="E544" s="7"/>
      <c r="F544" s="10"/>
      <c r="G544" s="10"/>
      <c r="H544" s="11"/>
      <c r="I544" s="12"/>
      <c r="J544" s="13"/>
      <c r="K544" s="13"/>
      <c r="L544" s="13"/>
      <c r="M544" s="12"/>
      <c r="N544" s="12"/>
      <c r="O544" s="12"/>
      <c r="P544" s="12"/>
      <c r="Q544" s="764"/>
      <c r="R544" s="12"/>
      <c r="S544" s="12"/>
      <c r="T544" s="8"/>
      <c r="U544" s="8"/>
      <c r="V544" s="8"/>
      <c r="W544" s="8"/>
      <c r="X544" s="8"/>
      <c r="Y544" s="760"/>
      <c r="Z544" s="760"/>
      <c r="AA544" s="760"/>
      <c r="AB544" s="760"/>
    </row>
    <row r="545" spans="1:28" ht="62.25" customHeight="1" x14ac:dyDescent="0.2">
      <c r="A545" s="7"/>
      <c r="B545" s="7"/>
      <c r="C545" s="7"/>
      <c r="D545" s="7"/>
      <c r="E545" s="7"/>
      <c r="F545" s="10"/>
      <c r="G545" s="10"/>
      <c r="H545" s="11"/>
      <c r="I545" s="12"/>
      <c r="J545" s="13"/>
      <c r="K545" s="13"/>
      <c r="L545" s="13"/>
      <c r="M545" s="12"/>
      <c r="N545" s="12"/>
      <c r="O545" s="12"/>
      <c r="P545" s="12"/>
      <c r="Q545" s="764"/>
      <c r="R545" s="12"/>
      <c r="S545" s="12"/>
      <c r="T545" s="8"/>
      <c r="U545" s="8"/>
      <c r="V545" s="8"/>
      <c r="W545" s="8"/>
      <c r="X545" s="8"/>
      <c r="Y545" s="760"/>
      <c r="Z545" s="760"/>
      <c r="AA545" s="760"/>
      <c r="AB545" s="760"/>
    </row>
    <row r="546" spans="1:28" ht="62.25" customHeight="1" x14ac:dyDescent="0.2">
      <c r="A546" s="7"/>
      <c r="B546" s="7"/>
      <c r="C546" s="7"/>
      <c r="D546" s="7"/>
      <c r="E546" s="7"/>
      <c r="F546" s="10"/>
      <c r="G546" s="10"/>
      <c r="H546" s="11"/>
      <c r="I546" s="12"/>
      <c r="J546" s="13"/>
      <c r="K546" s="13"/>
      <c r="L546" s="13"/>
      <c r="M546" s="12"/>
      <c r="N546" s="12"/>
      <c r="O546" s="12"/>
      <c r="P546" s="12"/>
      <c r="Q546" s="764"/>
      <c r="R546" s="12"/>
      <c r="S546" s="12"/>
      <c r="T546" s="8"/>
      <c r="U546" s="8"/>
      <c r="V546" s="8"/>
      <c r="W546" s="8"/>
      <c r="X546" s="8"/>
      <c r="Y546" s="760"/>
      <c r="Z546" s="760"/>
      <c r="AA546" s="760"/>
      <c r="AB546" s="760"/>
    </row>
    <row r="547" spans="1:28" ht="62.25" customHeight="1" x14ac:dyDescent="0.2">
      <c r="A547" s="7"/>
      <c r="B547" s="7"/>
      <c r="C547" s="7"/>
      <c r="D547" s="7"/>
      <c r="E547" s="7"/>
      <c r="F547" s="10"/>
      <c r="G547" s="10"/>
      <c r="H547" s="11"/>
      <c r="I547" s="12"/>
      <c r="J547" s="13"/>
      <c r="K547" s="13"/>
      <c r="L547" s="13"/>
      <c r="M547" s="12"/>
      <c r="N547" s="12"/>
      <c r="O547" s="12"/>
      <c r="P547" s="12"/>
      <c r="Q547" s="764"/>
      <c r="R547" s="12"/>
      <c r="S547" s="12"/>
      <c r="T547" s="8"/>
      <c r="U547" s="8"/>
      <c r="V547" s="8"/>
      <c r="W547" s="8"/>
      <c r="X547" s="8"/>
      <c r="Y547" s="760"/>
      <c r="Z547" s="760"/>
      <c r="AA547" s="760"/>
      <c r="AB547" s="760"/>
    </row>
    <row r="548" spans="1:28" ht="62.25" customHeight="1" x14ac:dyDescent="0.2">
      <c r="A548" s="7"/>
      <c r="B548" s="7"/>
      <c r="C548" s="7"/>
      <c r="D548" s="7"/>
      <c r="E548" s="7"/>
      <c r="F548" s="10"/>
      <c r="G548" s="10"/>
      <c r="H548" s="11"/>
      <c r="I548" s="12"/>
      <c r="J548" s="13"/>
      <c r="K548" s="13"/>
      <c r="L548" s="13"/>
      <c r="M548" s="12"/>
      <c r="N548" s="12"/>
      <c r="O548" s="12"/>
      <c r="P548" s="12"/>
      <c r="Q548" s="764"/>
      <c r="R548" s="12"/>
      <c r="S548" s="12"/>
      <c r="T548" s="8"/>
      <c r="U548" s="8"/>
      <c r="V548" s="8"/>
      <c r="W548" s="8"/>
      <c r="X548" s="8"/>
      <c r="Y548" s="760"/>
      <c r="Z548" s="760"/>
      <c r="AA548" s="760"/>
      <c r="AB548" s="760"/>
    </row>
    <row r="549" spans="1:28" ht="62.25" customHeight="1" x14ac:dyDescent="0.2">
      <c r="A549" s="7"/>
      <c r="B549" s="7"/>
      <c r="C549" s="7"/>
      <c r="D549" s="7"/>
      <c r="E549" s="7"/>
      <c r="F549" s="10"/>
      <c r="G549" s="10"/>
      <c r="H549" s="11"/>
      <c r="I549" s="12"/>
      <c r="J549" s="13"/>
      <c r="K549" s="13"/>
      <c r="L549" s="13"/>
      <c r="M549" s="12"/>
      <c r="N549" s="12"/>
      <c r="O549" s="12"/>
      <c r="P549" s="12"/>
      <c r="Q549" s="764"/>
      <c r="R549" s="12"/>
      <c r="S549" s="12"/>
      <c r="T549" s="8"/>
      <c r="U549" s="8"/>
      <c r="V549" s="8"/>
      <c r="W549" s="8"/>
      <c r="X549" s="8"/>
      <c r="Y549" s="760"/>
      <c r="Z549" s="760"/>
      <c r="AA549" s="760"/>
      <c r="AB549" s="760"/>
    </row>
    <row r="550" spans="1:28" ht="62.25" customHeight="1" x14ac:dyDescent="0.2">
      <c r="A550" s="7"/>
      <c r="B550" s="7"/>
      <c r="C550" s="7"/>
      <c r="D550" s="7"/>
      <c r="E550" s="7"/>
      <c r="F550" s="10"/>
      <c r="G550" s="10"/>
      <c r="H550" s="11"/>
      <c r="I550" s="12"/>
      <c r="J550" s="13"/>
      <c r="K550" s="13"/>
      <c r="L550" s="13"/>
      <c r="M550" s="12"/>
      <c r="N550" s="12"/>
      <c r="O550" s="12"/>
      <c r="P550" s="12"/>
      <c r="Q550" s="764"/>
      <c r="R550" s="12"/>
      <c r="S550" s="12"/>
      <c r="T550" s="8"/>
      <c r="U550" s="8"/>
      <c r="V550" s="8"/>
      <c r="W550" s="8"/>
      <c r="X550" s="8"/>
      <c r="Y550" s="760"/>
      <c r="Z550" s="760"/>
      <c r="AA550" s="760"/>
      <c r="AB550" s="760"/>
    </row>
    <row r="551" spans="1:28" ht="62.25" customHeight="1" x14ac:dyDescent="0.2">
      <c r="A551" s="7"/>
      <c r="B551" s="7"/>
      <c r="C551" s="7"/>
      <c r="D551" s="7"/>
      <c r="E551" s="7"/>
      <c r="F551" s="10"/>
      <c r="G551" s="10"/>
      <c r="H551" s="11"/>
      <c r="I551" s="12"/>
      <c r="J551" s="13"/>
      <c r="K551" s="13"/>
      <c r="L551" s="13"/>
      <c r="M551" s="12"/>
      <c r="N551" s="12"/>
      <c r="O551" s="12"/>
      <c r="P551" s="12"/>
      <c r="Q551" s="764"/>
      <c r="R551" s="12"/>
      <c r="S551" s="12"/>
      <c r="T551" s="8"/>
      <c r="U551" s="8"/>
      <c r="V551" s="8"/>
      <c r="W551" s="8"/>
      <c r="X551" s="8"/>
      <c r="Y551" s="760"/>
      <c r="Z551" s="760"/>
      <c r="AA551" s="760"/>
      <c r="AB551" s="760"/>
    </row>
    <row r="552" spans="1:28" ht="62.25" customHeight="1" x14ac:dyDescent="0.2">
      <c r="A552" s="7"/>
      <c r="B552" s="7"/>
      <c r="C552" s="7"/>
      <c r="D552" s="7"/>
      <c r="E552" s="7"/>
      <c r="F552" s="10"/>
      <c r="G552" s="10"/>
      <c r="H552" s="11"/>
      <c r="I552" s="12"/>
      <c r="J552" s="13"/>
      <c r="K552" s="13"/>
      <c r="L552" s="13"/>
      <c r="M552" s="12"/>
      <c r="N552" s="12"/>
      <c r="O552" s="12"/>
      <c r="P552" s="12"/>
      <c r="Q552" s="764"/>
      <c r="R552" s="12"/>
      <c r="S552" s="12"/>
      <c r="T552" s="8"/>
      <c r="U552" s="8"/>
      <c r="V552" s="8"/>
      <c r="W552" s="8"/>
      <c r="X552" s="8"/>
      <c r="Y552" s="760"/>
      <c r="Z552" s="760"/>
      <c r="AA552" s="760"/>
      <c r="AB552" s="760"/>
    </row>
    <row r="553" spans="1:28" ht="62.25" customHeight="1" x14ac:dyDescent="0.2">
      <c r="A553" s="7"/>
      <c r="B553" s="7"/>
      <c r="C553" s="7"/>
      <c r="D553" s="7"/>
      <c r="E553" s="7"/>
      <c r="F553" s="10"/>
      <c r="G553" s="10"/>
      <c r="H553" s="11"/>
      <c r="I553" s="12"/>
      <c r="J553" s="13"/>
      <c r="K553" s="13"/>
      <c r="L553" s="13"/>
      <c r="M553" s="12"/>
      <c r="N553" s="12"/>
      <c r="O553" s="12"/>
      <c r="P553" s="12"/>
      <c r="Q553" s="764"/>
      <c r="R553" s="12"/>
      <c r="S553" s="12"/>
      <c r="T553" s="8"/>
      <c r="U553" s="8"/>
      <c r="V553" s="8"/>
      <c r="W553" s="8"/>
      <c r="X553" s="8"/>
      <c r="Y553" s="760"/>
      <c r="Z553" s="760"/>
      <c r="AA553" s="760"/>
      <c r="AB553" s="760"/>
    </row>
    <row r="554" spans="1:28" ht="62.25" customHeight="1" x14ac:dyDescent="0.2">
      <c r="A554" s="7"/>
      <c r="B554" s="7"/>
      <c r="C554" s="7"/>
      <c r="D554" s="7"/>
      <c r="E554" s="7"/>
      <c r="F554" s="10"/>
      <c r="G554" s="10"/>
      <c r="H554" s="11"/>
      <c r="I554" s="12"/>
      <c r="J554" s="13"/>
      <c r="K554" s="13"/>
      <c r="L554" s="13"/>
      <c r="M554" s="12"/>
      <c r="N554" s="12"/>
      <c r="O554" s="12"/>
      <c r="P554" s="12"/>
      <c r="Q554" s="764"/>
      <c r="R554" s="12"/>
      <c r="S554" s="12"/>
      <c r="T554" s="8"/>
      <c r="U554" s="8"/>
      <c r="V554" s="8"/>
      <c r="W554" s="8"/>
      <c r="X554" s="8"/>
      <c r="Y554" s="760"/>
      <c r="Z554" s="760"/>
      <c r="AA554" s="760"/>
      <c r="AB554" s="760"/>
    </row>
    <row r="555" spans="1:28" ht="62.25" customHeight="1" x14ac:dyDescent="0.2">
      <c r="A555" s="7"/>
      <c r="B555" s="7"/>
      <c r="C555" s="7"/>
      <c r="D555" s="7"/>
      <c r="E555" s="7"/>
      <c r="F555" s="10"/>
      <c r="G555" s="10"/>
      <c r="H555" s="11"/>
      <c r="I555" s="12"/>
      <c r="J555" s="13"/>
      <c r="K555" s="13"/>
      <c r="L555" s="13"/>
      <c r="M555" s="12"/>
      <c r="N555" s="12"/>
      <c r="O555" s="12"/>
      <c r="P555" s="12"/>
      <c r="Q555" s="764"/>
      <c r="R555" s="12"/>
      <c r="S555" s="12"/>
      <c r="T555" s="8"/>
      <c r="U555" s="8"/>
      <c r="V555" s="8"/>
      <c r="W555" s="8"/>
      <c r="X555" s="8"/>
      <c r="Y555" s="760"/>
      <c r="Z555" s="760"/>
      <c r="AA555" s="760"/>
      <c r="AB555" s="760"/>
    </row>
    <row r="556" spans="1:28" ht="62.25" customHeight="1" x14ac:dyDescent="0.2">
      <c r="A556" s="7"/>
      <c r="B556" s="7"/>
      <c r="C556" s="7"/>
      <c r="D556" s="7"/>
      <c r="E556" s="7"/>
      <c r="F556" s="10"/>
      <c r="G556" s="10"/>
      <c r="H556" s="11"/>
      <c r="I556" s="12"/>
      <c r="J556" s="13"/>
      <c r="K556" s="13"/>
      <c r="L556" s="13"/>
      <c r="M556" s="12"/>
      <c r="N556" s="12"/>
      <c r="O556" s="12"/>
      <c r="P556" s="12"/>
      <c r="Q556" s="764"/>
      <c r="R556" s="12"/>
      <c r="S556" s="12"/>
      <c r="T556" s="8"/>
      <c r="U556" s="8"/>
      <c r="V556" s="8"/>
      <c r="W556" s="8"/>
      <c r="X556" s="8"/>
      <c r="Y556" s="760"/>
      <c r="Z556" s="760"/>
      <c r="AA556" s="760"/>
      <c r="AB556" s="760"/>
    </row>
    <row r="557" spans="1:28" ht="62.25" customHeight="1" x14ac:dyDescent="0.2">
      <c r="A557" s="7"/>
      <c r="B557" s="7"/>
      <c r="C557" s="7"/>
      <c r="D557" s="7"/>
      <c r="E557" s="7"/>
      <c r="F557" s="10"/>
      <c r="G557" s="10"/>
      <c r="H557" s="11"/>
      <c r="I557" s="12"/>
      <c r="J557" s="13"/>
      <c r="K557" s="13"/>
      <c r="L557" s="13"/>
      <c r="M557" s="12"/>
      <c r="N557" s="12"/>
      <c r="O557" s="12"/>
      <c r="P557" s="12"/>
      <c r="Q557" s="764"/>
      <c r="R557" s="12"/>
      <c r="S557" s="12"/>
      <c r="T557" s="8"/>
      <c r="U557" s="8"/>
      <c r="V557" s="8"/>
      <c r="W557" s="8"/>
      <c r="X557" s="8"/>
      <c r="Y557" s="760"/>
      <c r="Z557" s="760"/>
      <c r="AA557" s="760"/>
      <c r="AB557" s="760"/>
    </row>
    <row r="558" spans="1:28" ht="62.25" customHeight="1" x14ac:dyDescent="0.2">
      <c r="A558" s="7"/>
      <c r="B558" s="7"/>
      <c r="C558" s="7"/>
      <c r="D558" s="7"/>
      <c r="E558" s="7"/>
      <c r="F558" s="10"/>
      <c r="G558" s="10"/>
      <c r="H558" s="11"/>
      <c r="I558" s="12"/>
      <c r="J558" s="13"/>
      <c r="K558" s="13"/>
      <c r="L558" s="13"/>
      <c r="M558" s="12"/>
      <c r="N558" s="12"/>
      <c r="O558" s="12"/>
      <c r="P558" s="12"/>
      <c r="Q558" s="764"/>
      <c r="R558" s="12"/>
      <c r="S558" s="12"/>
      <c r="T558" s="8"/>
      <c r="U558" s="8"/>
      <c r="V558" s="8"/>
      <c r="W558" s="8"/>
      <c r="X558" s="8"/>
      <c r="Y558" s="760"/>
      <c r="Z558" s="760"/>
      <c r="AA558" s="760"/>
      <c r="AB558" s="760"/>
    </row>
    <row r="559" spans="1:28" ht="62.25" customHeight="1" x14ac:dyDescent="0.2">
      <c r="A559" s="7"/>
      <c r="B559" s="7"/>
      <c r="C559" s="7"/>
      <c r="D559" s="7"/>
      <c r="E559" s="7"/>
      <c r="F559" s="10"/>
      <c r="G559" s="10"/>
      <c r="H559" s="11"/>
      <c r="I559" s="12"/>
      <c r="J559" s="13"/>
      <c r="K559" s="13"/>
      <c r="L559" s="13"/>
      <c r="M559" s="12"/>
      <c r="N559" s="12"/>
      <c r="O559" s="12"/>
      <c r="P559" s="12"/>
      <c r="Q559" s="764"/>
      <c r="R559" s="12"/>
      <c r="S559" s="12"/>
      <c r="T559" s="8"/>
      <c r="U559" s="8"/>
      <c r="V559" s="8"/>
      <c r="W559" s="8"/>
      <c r="X559" s="8"/>
      <c r="Y559" s="760"/>
      <c r="Z559" s="760"/>
      <c r="AA559" s="760"/>
      <c r="AB559" s="760"/>
    </row>
    <row r="560" spans="1:28" ht="62.25" customHeight="1" x14ac:dyDescent="0.2">
      <c r="A560" s="7"/>
      <c r="B560" s="7"/>
      <c r="C560" s="7"/>
      <c r="D560" s="7"/>
      <c r="E560" s="7"/>
      <c r="F560" s="10"/>
      <c r="G560" s="10"/>
      <c r="H560" s="11"/>
      <c r="I560" s="12"/>
      <c r="J560" s="13"/>
      <c r="K560" s="13"/>
      <c r="L560" s="13"/>
      <c r="M560" s="12"/>
      <c r="N560" s="12"/>
      <c r="O560" s="12"/>
      <c r="P560" s="12"/>
      <c r="Q560" s="764"/>
      <c r="R560" s="12"/>
      <c r="S560" s="12"/>
      <c r="T560" s="8"/>
      <c r="U560" s="8"/>
      <c r="V560" s="8"/>
      <c r="W560" s="8"/>
      <c r="X560" s="8"/>
      <c r="Y560" s="760"/>
      <c r="Z560" s="760"/>
      <c r="AA560" s="760"/>
      <c r="AB560" s="760"/>
    </row>
    <row r="561" spans="1:28" ht="62.25" customHeight="1" x14ac:dyDescent="0.2">
      <c r="A561" s="7"/>
      <c r="B561" s="7"/>
      <c r="C561" s="7"/>
      <c r="D561" s="7"/>
      <c r="E561" s="7"/>
      <c r="F561" s="10"/>
      <c r="G561" s="10"/>
      <c r="H561" s="11"/>
      <c r="I561" s="12"/>
      <c r="J561" s="13"/>
      <c r="K561" s="13"/>
      <c r="L561" s="13"/>
      <c r="M561" s="12"/>
      <c r="N561" s="12"/>
      <c r="O561" s="12"/>
      <c r="P561" s="12"/>
      <c r="Q561" s="764"/>
      <c r="R561" s="12"/>
      <c r="S561" s="12"/>
      <c r="T561" s="8"/>
      <c r="U561" s="8"/>
      <c r="V561" s="8"/>
      <c r="W561" s="8"/>
      <c r="X561" s="8"/>
      <c r="Y561" s="760"/>
      <c r="Z561" s="760"/>
      <c r="AA561" s="760"/>
      <c r="AB561" s="760"/>
    </row>
    <row r="562" spans="1:28" ht="62.25" customHeight="1" x14ac:dyDescent="0.2">
      <c r="A562" s="7"/>
      <c r="B562" s="7"/>
      <c r="C562" s="7"/>
      <c r="D562" s="7"/>
      <c r="E562" s="7"/>
      <c r="F562" s="10"/>
      <c r="G562" s="10"/>
      <c r="H562" s="11"/>
      <c r="I562" s="12"/>
      <c r="J562" s="13"/>
      <c r="K562" s="13"/>
      <c r="L562" s="13"/>
      <c r="M562" s="12"/>
      <c r="N562" s="12"/>
      <c r="O562" s="12"/>
      <c r="P562" s="12"/>
      <c r="Q562" s="764"/>
      <c r="R562" s="12"/>
      <c r="S562" s="12"/>
      <c r="T562" s="8"/>
      <c r="U562" s="8"/>
      <c r="V562" s="8"/>
      <c r="W562" s="8"/>
      <c r="X562" s="8"/>
      <c r="Y562" s="760"/>
      <c r="Z562" s="760"/>
      <c r="AA562" s="760"/>
      <c r="AB562" s="760"/>
    </row>
    <row r="563" spans="1:28" ht="62.25" customHeight="1" x14ac:dyDescent="0.2">
      <c r="A563" s="7"/>
      <c r="B563" s="7"/>
      <c r="C563" s="7"/>
      <c r="D563" s="7"/>
      <c r="E563" s="7"/>
      <c r="F563" s="10"/>
      <c r="G563" s="10"/>
      <c r="H563" s="11"/>
      <c r="I563" s="12"/>
      <c r="J563" s="13"/>
      <c r="K563" s="13"/>
      <c r="L563" s="13"/>
      <c r="M563" s="12"/>
      <c r="N563" s="12"/>
      <c r="O563" s="12"/>
      <c r="P563" s="12"/>
      <c r="Q563" s="764"/>
      <c r="R563" s="12"/>
      <c r="S563" s="12"/>
      <c r="T563" s="8"/>
      <c r="U563" s="8"/>
      <c r="V563" s="8"/>
      <c r="W563" s="8"/>
      <c r="X563" s="8"/>
      <c r="Y563" s="760"/>
      <c r="Z563" s="760"/>
      <c r="AA563" s="760"/>
      <c r="AB563" s="760"/>
    </row>
    <row r="564" spans="1:28" ht="62.25" customHeight="1" x14ac:dyDescent="0.2">
      <c r="A564" s="7"/>
      <c r="B564" s="7"/>
      <c r="C564" s="7"/>
      <c r="D564" s="7"/>
      <c r="E564" s="7"/>
      <c r="F564" s="10"/>
      <c r="G564" s="10"/>
      <c r="H564" s="11"/>
      <c r="I564" s="12"/>
      <c r="J564" s="13"/>
      <c r="K564" s="13"/>
      <c r="L564" s="13"/>
      <c r="M564" s="12"/>
      <c r="N564" s="12"/>
      <c r="O564" s="12"/>
      <c r="P564" s="12"/>
      <c r="Q564" s="764"/>
      <c r="R564" s="12"/>
      <c r="S564" s="12"/>
      <c r="T564" s="8"/>
      <c r="U564" s="8"/>
      <c r="V564" s="8"/>
      <c r="W564" s="8"/>
      <c r="X564" s="8"/>
      <c r="Y564" s="760"/>
      <c r="Z564" s="760"/>
      <c r="AA564" s="760"/>
      <c r="AB564" s="760"/>
    </row>
    <row r="565" spans="1:28" ht="62.25" customHeight="1" x14ac:dyDescent="0.2">
      <c r="A565" s="7"/>
      <c r="B565" s="7"/>
      <c r="C565" s="7"/>
      <c r="D565" s="7"/>
      <c r="E565" s="7"/>
      <c r="F565" s="10"/>
      <c r="G565" s="10"/>
      <c r="H565" s="11"/>
      <c r="I565" s="12"/>
      <c r="J565" s="13"/>
      <c r="K565" s="13"/>
      <c r="L565" s="13"/>
      <c r="M565" s="12"/>
      <c r="N565" s="12"/>
      <c r="O565" s="12"/>
      <c r="P565" s="12"/>
      <c r="Q565" s="764"/>
      <c r="R565" s="12"/>
      <c r="S565" s="12"/>
      <c r="T565" s="8"/>
      <c r="U565" s="8"/>
      <c r="V565" s="8"/>
      <c r="W565" s="8"/>
      <c r="X565" s="8"/>
      <c r="Y565" s="760"/>
      <c r="Z565" s="760"/>
      <c r="AA565" s="760"/>
      <c r="AB565" s="760"/>
    </row>
    <row r="566" spans="1:28" ht="62.25" customHeight="1" x14ac:dyDescent="0.2">
      <c r="A566" s="7"/>
      <c r="B566" s="7"/>
      <c r="C566" s="7"/>
      <c r="D566" s="7"/>
      <c r="E566" s="7"/>
      <c r="F566" s="10"/>
      <c r="G566" s="10"/>
      <c r="H566" s="11"/>
      <c r="I566" s="12"/>
      <c r="J566" s="13"/>
      <c r="K566" s="13"/>
      <c r="L566" s="13"/>
      <c r="M566" s="12"/>
      <c r="N566" s="12"/>
      <c r="O566" s="12"/>
      <c r="P566" s="12"/>
      <c r="Q566" s="764"/>
      <c r="R566" s="12"/>
      <c r="S566" s="12"/>
      <c r="T566" s="8"/>
      <c r="U566" s="8"/>
      <c r="V566" s="8"/>
      <c r="W566" s="8"/>
      <c r="X566" s="8"/>
      <c r="Y566" s="760"/>
      <c r="Z566" s="760"/>
      <c r="AA566" s="760"/>
      <c r="AB566" s="760"/>
    </row>
    <row r="567" spans="1:28" ht="62.25" customHeight="1" x14ac:dyDescent="0.2">
      <c r="A567" s="7"/>
      <c r="B567" s="7"/>
      <c r="C567" s="7"/>
      <c r="D567" s="7"/>
      <c r="E567" s="7"/>
      <c r="F567" s="10"/>
      <c r="G567" s="10"/>
      <c r="H567" s="11"/>
      <c r="I567" s="12"/>
      <c r="J567" s="13"/>
      <c r="K567" s="13"/>
      <c r="L567" s="13"/>
      <c r="M567" s="12"/>
      <c r="N567" s="12"/>
      <c r="O567" s="12"/>
      <c r="P567" s="12"/>
      <c r="Q567" s="764"/>
      <c r="R567" s="12"/>
      <c r="S567" s="12"/>
      <c r="T567" s="8"/>
      <c r="U567" s="8"/>
      <c r="V567" s="8"/>
      <c r="W567" s="8"/>
      <c r="X567" s="8"/>
      <c r="Y567" s="760"/>
      <c r="Z567" s="760"/>
      <c r="AA567" s="760"/>
      <c r="AB567" s="760"/>
    </row>
    <row r="568" spans="1:28" ht="62.25" customHeight="1" x14ac:dyDescent="0.2">
      <c r="A568" s="7"/>
      <c r="B568" s="7"/>
      <c r="C568" s="7"/>
      <c r="D568" s="7"/>
      <c r="E568" s="7"/>
      <c r="F568" s="10"/>
      <c r="G568" s="10"/>
      <c r="H568" s="11"/>
      <c r="I568" s="12"/>
      <c r="J568" s="13"/>
      <c r="K568" s="13"/>
      <c r="L568" s="13"/>
      <c r="M568" s="12"/>
      <c r="N568" s="12"/>
      <c r="O568" s="12"/>
      <c r="P568" s="12"/>
      <c r="Q568" s="764"/>
      <c r="R568" s="12"/>
      <c r="S568" s="12"/>
      <c r="T568" s="8"/>
      <c r="U568" s="8"/>
      <c r="V568" s="8"/>
      <c r="W568" s="8"/>
      <c r="X568" s="8"/>
      <c r="Y568" s="760"/>
      <c r="Z568" s="760"/>
      <c r="AA568" s="760"/>
      <c r="AB568" s="760"/>
    </row>
    <row r="569" spans="1:28" ht="62.25" customHeight="1" x14ac:dyDescent="0.2">
      <c r="A569" s="7"/>
      <c r="B569" s="7"/>
      <c r="C569" s="7"/>
      <c r="D569" s="7"/>
      <c r="E569" s="7"/>
      <c r="F569" s="10"/>
      <c r="G569" s="10"/>
      <c r="H569" s="11"/>
      <c r="I569" s="12"/>
      <c r="J569" s="13"/>
      <c r="K569" s="13"/>
      <c r="L569" s="13"/>
      <c r="M569" s="12"/>
      <c r="N569" s="12"/>
      <c r="O569" s="12"/>
      <c r="P569" s="12"/>
      <c r="Q569" s="764"/>
      <c r="R569" s="12"/>
      <c r="S569" s="12"/>
      <c r="T569" s="8"/>
      <c r="U569" s="8"/>
      <c r="V569" s="8"/>
      <c r="W569" s="8"/>
      <c r="X569" s="8"/>
      <c r="Y569" s="760"/>
      <c r="Z569" s="760"/>
      <c r="AA569" s="760"/>
      <c r="AB569" s="760"/>
    </row>
    <row r="570" spans="1:28" ht="62.25" customHeight="1" x14ac:dyDescent="0.2">
      <c r="A570" s="7"/>
      <c r="B570" s="7"/>
      <c r="C570" s="7"/>
      <c r="D570" s="7"/>
      <c r="E570" s="7"/>
      <c r="F570" s="10"/>
      <c r="G570" s="10"/>
      <c r="H570" s="11"/>
      <c r="I570" s="12"/>
      <c r="J570" s="13"/>
      <c r="K570" s="13"/>
      <c r="L570" s="13"/>
      <c r="M570" s="12"/>
      <c r="N570" s="12"/>
      <c r="O570" s="12"/>
      <c r="P570" s="12"/>
      <c r="Q570" s="764"/>
      <c r="R570" s="12"/>
      <c r="S570" s="12"/>
      <c r="T570" s="8"/>
      <c r="U570" s="8"/>
      <c r="V570" s="8"/>
      <c r="W570" s="8"/>
      <c r="X570" s="8"/>
      <c r="Y570" s="760"/>
      <c r="Z570" s="760"/>
      <c r="AA570" s="760"/>
      <c r="AB570" s="760"/>
    </row>
    <row r="571" spans="1:28" ht="62.25" customHeight="1" x14ac:dyDescent="0.2">
      <c r="A571" s="7"/>
      <c r="B571" s="7"/>
      <c r="C571" s="7"/>
      <c r="D571" s="7"/>
      <c r="E571" s="7"/>
      <c r="F571" s="10"/>
      <c r="G571" s="10"/>
      <c r="H571" s="11"/>
      <c r="I571" s="12"/>
      <c r="J571" s="13"/>
      <c r="K571" s="13"/>
      <c r="L571" s="13"/>
      <c r="M571" s="12"/>
      <c r="N571" s="12"/>
      <c r="O571" s="12"/>
      <c r="P571" s="12"/>
      <c r="Q571" s="764"/>
      <c r="R571" s="12"/>
      <c r="S571" s="12"/>
      <c r="T571" s="8"/>
      <c r="U571" s="8"/>
      <c r="V571" s="8"/>
      <c r="W571" s="8"/>
      <c r="X571" s="8"/>
      <c r="Y571" s="760"/>
      <c r="Z571" s="760"/>
      <c r="AA571" s="760"/>
      <c r="AB571" s="760"/>
    </row>
    <row r="572" spans="1:28" ht="62.25" customHeight="1" x14ac:dyDescent="0.2">
      <c r="A572" s="7"/>
      <c r="B572" s="7"/>
      <c r="C572" s="7"/>
      <c r="D572" s="7"/>
      <c r="E572" s="7"/>
      <c r="F572" s="10"/>
      <c r="G572" s="10"/>
      <c r="H572" s="11"/>
      <c r="I572" s="12"/>
      <c r="J572" s="13"/>
      <c r="K572" s="13"/>
      <c r="L572" s="13"/>
      <c r="M572" s="12"/>
      <c r="N572" s="12"/>
      <c r="O572" s="12"/>
      <c r="P572" s="12"/>
      <c r="Q572" s="764"/>
      <c r="R572" s="12"/>
      <c r="S572" s="12"/>
      <c r="T572" s="8"/>
      <c r="U572" s="8"/>
      <c r="V572" s="8"/>
      <c r="W572" s="8"/>
      <c r="X572" s="8"/>
      <c r="Y572" s="760"/>
      <c r="Z572" s="760"/>
      <c r="AA572" s="760"/>
      <c r="AB572" s="760"/>
    </row>
    <row r="573" spans="1:28" ht="62.25" customHeight="1" x14ac:dyDescent="0.2">
      <c r="A573" s="7"/>
      <c r="B573" s="7"/>
      <c r="C573" s="7"/>
      <c r="D573" s="7"/>
      <c r="E573" s="7"/>
      <c r="F573" s="10"/>
      <c r="G573" s="10"/>
      <c r="H573" s="11"/>
      <c r="I573" s="12"/>
      <c r="J573" s="13"/>
      <c r="K573" s="13"/>
      <c r="L573" s="13"/>
      <c r="M573" s="12"/>
      <c r="N573" s="12"/>
      <c r="O573" s="12"/>
      <c r="P573" s="12"/>
      <c r="Q573" s="764"/>
      <c r="R573" s="12"/>
      <c r="S573" s="12"/>
      <c r="T573" s="8"/>
      <c r="U573" s="8"/>
      <c r="V573" s="8"/>
      <c r="W573" s="8"/>
      <c r="X573" s="8"/>
      <c r="Y573" s="760"/>
      <c r="Z573" s="760"/>
      <c r="AA573" s="760"/>
      <c r="AB573" s="760"/>
    </row>
    <row r="574" spans="1:28" ht="62.25" customHeight="1" x14ac:dyDescent="0.2">
      <c r="A574" s="7"/>
      <c r="B574" s="7"/>
      <c r="C574" s="7"/>
      <c r="D574" s="7"/>
      <c r="E574" s="7"/>
      <c r="F574" s="10"/>
      <c r="G574" s="10"/>
      <c r="H574" s="11"/>
      <c r="I574" s="12"/>
      <c r="J574" s="13"/>
      <c r="K574" s="13"/>
      <c r="L574" s="13"/>
      <c r="M574" s="12"/>
      <c r="N574" s="12"/>
      <c r="O574" s="12"/>
      <c r="P574" s="12"/>
      <c r="Q574" s="764"/>
      <c r="R574" s="12"/>
      <c r="S574" s="12"/>
      <c r="T574" s="8"/>
      <c r="U574" s="8"/>
      <c r="V574" s="8"/>
      <c r="W574" s="8"/>
      <c r="X574" s="8"/>
      <c r="Y574" s="760"/>
      <c r="Z574" s="760"/>
      <c r="AA574" s="760"/>
      <c r="AB574" s="760"/>
    </row>
    <row r="575" spans="1:28" ht="62.25" customHeight="1" x14ac:dyDescent="0.2">
      <c r="A575" s="7"/>
      <c r="B575" s="7"/>
      <c r="C575" s="7"/>
      <c r="D575" s="7"/>
      <c r="E575" s="7"/>
      <c r="F575" s="10"/>
      <c r="G575" s="10"/>
      <c r="H575" s="11"/>
      <c r="I575" s="12"/>
      <c r="J575" s="13"/>
      <c r="K575" s="13"/>
      <c r="L575" s="13"/>
      <c r="M575" s="12"/>
      <c r="N575" s="12"/>
      <c r="O575" s="12"/>
      <c r="P575" s="12"/>
      <c r="Q575" s="764"/>
      <c r="R575" s="12"/>
      <c r="S575" s="12"/>
      <c r="T575" s="8"/>
      <c r="U575" s="8"/>
      <c r="V575" s="8"/>
      <c r="W575" s="8"/>
      <c r="X575" s="8"/>
      <c r="Y575" s="760"/>
      <c r="Z575" s="760"/>
      <c r="AA575" s="760"/>
      <c r="AB575" s="760"/>
    </row>
    <row r="576" spans="1:28" ht="62.25" customHeight="1" x14ac:dyDescent="0.2">
      <c r="A576" s="7"/>
      <c r="B576" s="7"/>
      <c r="C576" s="7"/>
      <c r="D576" s="7"/>
      <c r="E576" s="7"/>
      <c r="F576" s="10"/>
      <c r="G576" s="10"/>
      <c r="H576" s="11"/>
      <c r="I576" s="12"/>
      <c r="J576" s="13"/>
      <c r="K576" s="13"/>
      <c r="L576" s="13"/>
      <c r="M576" s="12"/>
      <c r="N576" s="12"/>
      <c r="O576" s="12"/>
      <c r="P576" s="12"/>
      <c r="Q576" s="764"/>
      <c r="R576" s="12"/>
      <c r="S576" s="12"/>
      <c r="T576" s="8"/>
      <c r="U576" s="8"/>
      <c r="V576" s="8"/>
      <c r="W576" s="8"/>
      <c r="X576" s="8"/>
      <c r="Y576" s="760"/>
      <c r="Z576" s="760"/>
      <c r="AA576" s="760"/>
      <c r="AB576" s="760"/>
    </row>
    <row r="577" spans="1:28" ht="62.25" customHeight="1" x14ac:dyDescent="0.2">
      <c r="A577" s="7"/>
      <c r="B577" s="7"/>
      <c r="C577" s="7"/>
      <c r="D577" s="7"/>
      <c r="E577" s="7"/>
      <c r="F577" s="10"/>
      <c r="G577" s="10"/>
      <c r="H577" s="11"/>
      <c r="I577" s="12"/>
      <c r="J577" s="13"/>
      <c r="K577" s="13"/>
      <c r="L577" s="13"/>
      <c r="M577" s="12"/>
      <c r="N577" s="12"/>
      <c r="O577" s="12"/>
      <c r="P577" s="12"/>
      <c r="Q577" s="764"/>
      <c r="R577" s="12"/>
      <c r="S577" s="12"/>
      <c r="T577" s="8"/>
      <c r="U577" s="8"/>
      <c r="V577" s="8"/>
      <c r="W577" s="8"/>
      <c r="X577" s="8"/>
      <c r="Y577" s="760"/>
      <c r="Z577" s="760"/>
      <c r="AA577" s="760"/>
      <c r="AB577" s="760"/>
    </row>
    <row r="578" spans="1:28" ht="62.25" customHeight="1" x14ac:dyDescent="0.2">
      <c r="A578" s="7"/>
      <c r="B578" s="7"/>
      <c r="C578" s="7"/>
      <c r="D578" s="7"/>
      <c r="E578" s="7"/>
      <c r="F578" s="10"/>
      <c r="G578" s="10"/>
      <c r="H578" s="11"/>
      <c r="I578" s="12"/>
      <c r="J578" s="13"/>
      <c r="K578" s="13"/>
      <c r="L578" s="13"/>
      <c r="M578" s="12"/>
      <c r="N578" s="12"/>
      <c r="O578" s="12"/>
      <c r="P578" s="12"/>
      <c r="Q578" s="764"/>
      <c r="R578" s="12"/>
      <c r="S578" s="12"/>
      <c r="T578" s="8"/>
      <c r="U578" s="8"/>
      <c r="V578" s="8"/>
      <c r="W578" s="8"/>
      <c r="X578" s="8"/>
      <c r="Y578" s="760"/>
      <c r="Z578" s="760"/>
      <c r="AA578" s="760"/>
      <c r="AB578" s="760"/>
    </row>
    <row r="579" spans="1:28" ht="62.25" customHeight="1" x14ac:dyDescent="0.2">
      <c r="A579" s="7"/>
      <c r="B579" s="7"/>
      <c r="C579" s="7"/>
      <c r="D579" s="7"/>
      <c r="E579" s="7"/>
      <c r="F579" s="10"/>
      <c r="G579" s="10"/>
      <c r="H579" s="11"/>
      <c r="I579" s="12"/>
      <c r="J579" s="13"/>
      <c r="K579" s="13"/>
      <c r="L579" s="13"/>
      <c r="M579" s="12"/>
      <c r="N579" s="12"/>
      <c r="O579" s="12"/>
      <c r="P579" s="12"/>
      <c r="Q579" s="764"/>
      <c r="R579" s="12"/>
      <c r="S579" s="12"/>
      <c r="T579" s="8"/>
      <c r="U579" s="8"/>
      <c r="V579" s="8"/>
      <c r="W579" s="8"/>
      <c r="X579" s="8"/>
      <c r="Y579" s="760"/>
      <c r="Z579" s="760"/>
      <c r="AA579" s="760"/>
      <c r="AB579" s="760"/>
    </row>
    <row r="580" spans="1:28" ht="62.25" customHeight="1" x14ac:dyDescent="0.2">
      <c r="A580" s="7"/>
      <c r="B580" s="7"/>
      <c r="C580" s="7"/>
      <c r="D580" s="7"/>
      <c r="E580" s="7"/>
      <c r="F580" s="10"/>
      <c r="G580" s="10"/>
      <c r="H580" s="11"/>
      <c r="I580" s="12"/>
      <c r="J580" s="13"/>
      <c r="K580" s="13"/>
      <c r="L580" s="13"/>
      <c r="M580" s="12"/>
      <c r="N580" s="12"/>
      <c r="O580" s="12"/>
      <c r="P580" s="12"/>
      <c r="Q580" s="764"/>
      <c r="R580" s="12"/>
      <c r="S580" s="12"/>
      <c r="T580" s="8"/>
      <c r="U580" s="8"/>
      <c r="V580" s="8"/>
      <c r="W580" s="8"/>
      <c r="X580" s="8"/>
      <c r="Y580" s="760"/>
      <c r="Z580" s="760"/>
      <c r="AA580" s="760"/>
      <c r="AB580" s="760"/>
    </row>
    <row r="581" spans="1:28" ht="62.25" customHeight="1" x14ac:dyDescent="0.2">
      <c r="A581" s="7"/>
      <c r="B581" s="7"/>
      <c r="C581" s="7"/>
      <c r="D581" s="7"/>
      <c r="E581" s="7"/>
      <c r="F581" s="10"/>
      <c r="G581" s="10"/>
      <c r="H581" s="11"/>
      <c r="I581" s="12"/>
      <c r="J581" s="13"/>
      <c r="K581" s="13"/>
      <c r="L581" s="13"/>
      <c r="M581" s="12"/>
      <c r="N581" s="12"/>
      <c r="O581" s="12"/>
      <c r="P581" s="12"/>
      <c r="Q581" s="764"/>
      <c r="R581" s="12"/>
      <c r="S581" s="12"/>
      <c r="T581" s="8"/>
      <c r="U581" s="8"/>
      <c r="V581" s="8"/>
      <c r="W581" s="8"/>
      <c r="X581" s="8"/>
      <c r="Y581" s="760"/>
      <c r="Z581" s="760"/>
      <c r="AA581" s="760"/>
      <c r="AB581" s="760"/>
    </row>
    <row r="582" spans="1:28" ht="62.25" customHeight="1" x14ac:dyDescent="0.2">
      <c r="A582" s="7"/>
      <c r="B582" s="7"/>
      <c r="C582" s="7"/>
      <c r="D582" s="7"/>
      <c r="E582" s="7"/>
      <c r="F582" s="10"/>
      <c r="G582" s="10"/>
      <c r="H582" s="11"/>
      <c r="I582" s="12"/>
      <c r="J582" s="13"/>
      <c r="K582" s="13"/>
      <c r="L582" s="13"/>
      <c r="M582" s="12"/>
      <c r="N582" s="12"/>
      <c r="O582" s="12"/>
      <c r="P582" s="12"/>
      <c r="Q582" s="764"/>
      <c r="R582" s="12"/>
      <c r="S582" s="12"/>
      <c r="T582" s="8"/>
      <c r="U582" s="8"/>
      <c r="V582" s="8"/>
      <c r="W582" s="8"/>
      <c r="X582" s="8"/>
      <c r="Y582" s="760"/>
      <c r="Z582" s="760"/>
      <c r="AA582" s="760"/>
      <c r="AB582" s="760"/>
    </row>
    <row r="583" spans="1:28" ht="62.25" customHeight="1" x14ac:dyDescent="0.2">
      <c r="A583" s="7"/>
      <c r="B583" s="7"/>
      <c r="C583" s="7"/>
      <c r="D583" s="7"/>
      <c r="E583" s="7"/>
      <c r="F583" s="10"/>
      <c r="G583" s="10"/>
      <c r="H583" s="11"/>
      <c r="I583" s="12"/>
      <c r="J583" s="13"/>
      <c r="K583" s="13"/>
      <c r="L583" s="13"/>
      <c r="M583" s="12"/>
      <c r="N583" s="12"/>
      <c r="O583" s="12"/>
      <c r="P583" s="12"/>
      <c r="Q583" s="764"/>
      <c r="R583" s="12"/>
      <c r="S583" s="12"/>
      <c r="T583" s="8"/>
      <c r="U583" s="8"/>
      <c r="V583" s="8"/>
      <c r="W583" s="8"/>
      <c r="X583" s="8"/>
      <c r="Y583" s="760"/>
      <c r="Z583" s="760"/>
      <c r="AA583" s="760"/>
      <c r="AB583" s="760"/>
    </row>
    <row r="584" spans="1:28" ht="62.25" customHeight="1" x14ac:dyDescent="0.2">
      <c r="A584" s="7"/>
      <c r="B584" s="7"/>
      <c r="C584" s="7"/>
      <c r="D584" s="7"/>
      <c r="E584" s="7"/>
      <c r="F584" s="10"/>
      <c r="G584" s="10"/>
      <c r="H584" s="11"/>
      <c r="I584" s="12"/>
      <c r="J584" s="13"/>
      <c r="K584" s="13"/>
      <c r="L584" s="13"/>
      <c r="M584" s="12"/>
      <c r="N584" s="12"/>
      <c r="O584" s="12"/>
      <c r="P584" s="12"/>
      <c r="Q584" s="764"/>
      <c r="R584" s="12"/>
      <c r="S584" s="12"/>
      <c r="T584" s="8"/>
      <c r="U584" s="8"/>
      <c r="V584" s="8"/>
      <c r="W584" s="8"/>
      <c r="X584" s="8"/>
      <c r="Y584" s="760"/>
      <c r="Z584" s="760"/>
      <c r="AA584" s="760"/>
      <c r="AB584" s="760"/>
    </row>
    <row r="585" spans="1:28" ht="62.25" customHeight="1" x14ac:dyDescent="0.2">
      <c r="A585" s="7"/>
      <c r="B585" s="7"/>
      <c r="C585" s="7"/>
      <c r="D585" s="7"/>
      <c r="E585" s="7"/>
      <c r="F585" s="10"/>
      <c r="G585" s="10"/>
      <c r="H585" s="11"/>
      <c r="I585" s="12"/>
      <c r="J585" s="13"/>
      <c r="K585" s="13"/>
      <c r="L585" s="13"/>
      <c r="M585" s="12"/>
      <c r="N585" s="12"/>
      <c r="O585" s="12"/>
      <c r="P585" s="12"/>
      <c r="Q585" s="764"/>
      <c r="R585" s="12"/>
      <c r="S585" s="12"/>
      <c r="T585" s="8"/>
      <c r="U585" s="8"/>
      <c r="V585" s="8"/>
      <c r="W585" s="8"/>
      <c r="X585" s="8"/>
      <c r="Y585" s="760"/>
      <c r="Z585" s="760"/>
      <c r="AA585" s="760"/>
      <c r="AB585" s="760"/>
    </row>
    <row r="586" spans="1:28" ht="62.25" customHeight="1" x14ac:dyDescent="0.2">
      <c r="A586" s="7"/>
      <c r="B586" s="7"/>
      <c r="C586" s="7"/>
      <c r="D586" s="7"/>
      <c r="E586" s="7"/>
      <c r="F586" s="10"/>
      <c r="G586" s="10"/>
      <c r="H586" s="11"/>
      <c r="I586" s="12"/>
      <c r="J586" s="13"/>
      <c r="K586" s="13"/>
      <c r="L586" s="13"/>
      <c r="M586" s="12"/>
      <c r="N586" s="12"/>
      <c r="O586" s="12"/>
      <c r="P586" s="12"/>
      <c r="Q586" s="764"/>
      <c r="R586" s="12"/>
      <c r="S586" s="12"/>
      <c r="T586" s="8"/>
      <c r="U586" s="8"/>
      <c r="V586" s="8"/>
      <c r="W586" s="8"/>
      <c r="X586" s="8"/>
      <c r="Y586" s="760"/>
      <c r="Z586" s="760"/>
      <c r="AA586" s="760"/>
      <c r="AB586" s="760"/>
    </row>
    <row r="587" spans="1:28" ht="62.25" customHeight="1" x14ac:dyDescent="0.2">
      <c r="A587" s="7"/>
      <c r="B587" s="7"/>
      <c r="C587" s="7"/>
      <c r="D587" s="7"/>
      <c r="E587" s="7"/>
      <c r="F587" s="10"/>
      <c r="G587" s="10"/>
      <c r="H587" s="11"/>
      <c r="I587" s="12"/>
      <c r="J587" s="13"/>
      <c r="K587" s="13"/>
      <c r="L587" s="13"/>
      <c r="M587" s="12"/>
      <c r="N587" s="12"/>
      <c r="O587" s="12"/>
      <c r="P587" s="12"/>
      <c r="Q587" s="764"/>
      <c r="R587" s="12"/>
      <c r="S587" s="12"/>
      <c r="T587" s="8"/>
      <c r="U587" s="8"/>
      <c r="V587" s="8"/>
      <c r="W587" s="8"/>
      <c r="X587" s="8"/>
      <c r="Y587" s="760"/>
      <c r="Z587" s="760"/>
      <c r="AA587" s="760"/>
      <c r="AB587" s="760"/>
    </row>
    <row r="588" spans="1:28" ht="62.25" customHeight="1" x14ac:dyDescent="0.2">
      <c r="A588" s="7"/>
      <c r="B588" s="7"/>
      <c r="C588" s="7"/>
      <c r="D588" s="7"/>
      <c r="E588" s="7"/>
      <c r="F588" s="10"/>
      <c r="G588" s="10"/>
      <c r="H588" s="11"/>
      <c r="I588" s="12"/>
      <c r="J588" s="13"/>
      <c r="K588" s="13"/>
      <c r="L588" s="13"/>
      <c r="M588" s="12"/>
      <c r="N588" s="12"/>
      <c r="O588" s="12"/>
      <c r="P588" s="12"/>
      <c r="Q588" s="764"/>
      <c r="R588" s="12"/>
      <c r="S588" s="12"/>
      <c r="T588" s="8"/>
      <c r="U588" s="8"/>
      <c r="V588" s="8"/>
      <c r="W588" s="8"/>
      <c r="X588" s="8"/>
      <c r="Y588" s="760"/>
      <c r="Z588" s="760"/>
      <c r="AA588" s="760"/>
      <c r="AB588" s="760"/>
    </row>
    <row r="589" spans="1:28" ht="62.25" customHeight="1" x14ac:dyDescent="0.2">
      <c r="A589" s="7"/>
      <c r="B589" s="7"/>
      <c r="C589" s="7"/>
      <c r="D589" s="7"/>
      <c r="E589" s="7"/>
      <c r="F589" s="10"/>
      <c r="G589" s="10"/>
      <c r="H589" s="11"/>
      <c r="I589" s="12"/>
      <c r="J589" s="13"/>
      <c r="K589" s="13"/>
      <c r="L589" s="13"/>
      <c r="M589" s="12"/>
      <c r="N589" s="12"/>
      <c r="O589" s="12"/>
      <c r="P589" s="12"/>
      <c r="Q589" s="764"/>
      <c r="R589" s="12"/>
      <c r="S589" s="12"/>
      <c r="T589" s="8"/>
      <c r="U589" s="8"/>
      <c r="V589" s="8"/>
      <c r="W589" s="8"/>
      <c r="X589" s="8"/>
      <c r="Y589" s="760"/>
      <c r="Z589" s="760"/>
      <c r="AA589" s="760"/>
      <c r="AB589" s="760"/>
    </row>
    <row r="590" spans="1:28" ht="62.25" customHeight="1" x14ac:dyDescent="0.2">
      <c r="A590" s="7"/>
      <c r="B590" s="7"/>
      <c r="C590" s="7"/>
      <c r="D590" s="7"/>
      <c r="E590" s="7"/>
      <c r="F590" s="10"/>
      <c r="G590" s="10"/>
      <c r="H590" s="11"/>
      <c r="I590" s="12"/>
      <c r="J590" s="13"/>
      <c r="K590" s="13"/>
      <c r="L590" s="13"/>
      <c r="M590" s="12"/>
      <c r="N590" s="12"/>
      <c r="O590" s="12"/>
      <c r="P590" s="12"/>
      <c r="Q590" s="764"/>
      <c r="R590" s="12"/>
      <c r="S590" s="12"/>
      <c r="T590" s="8"/>
      <c r="U590" s="8"/>
      <c r="V590" s="8"/>
      <c r="W590" s="8"/>
      <c r="X590" s="8"/>
      <c r="Y590" s="760"/>
      <c r="Z590" s="760"/>
      <c r="AA590" s="760"/>
      <c r="AB590" s="760"/>
    </row>
    <row r="591" spans="1:28" ht="62.25" customHeight="1" x14ac:dyDescent="0.2">
      <c r="A591" s="7"/>
      <c r="B591" s="7"/>
      <c r="C591" s="7"/>
      <c r="D591" s="7"/>
      <c r="E591" s="7"/>
      <c r="F591" s="10"/>
      <c r="G591" s="10"/>
      <c r="H591" s="11"/>
      <c r="I591" s="12"/>
      <c r="J591" s="13"/>
      <c r="K591" s="13"/>
      <c r="L591" s="13"/>
      <c r="M591" s="12"/>
      <c r="N591" s="12"/>
      <c r="O591" s="12"/>
      <c r="P591" s="12"/>
      <c r="Q591" s="764"/>
      <c r="R591" s="12"/>
      <c r="S591" s="12"/>
      <c r="T591" s="8"/>
      <c r="U591" s="8"/>
      <c r="V591" s="8"/>
      <c r="W591" s="8"/>
      <c r="X591" s="8"/>
      <c r="Y591" s="760"/>
      <c r="Z591" s="760"/>
      <c r="AA591" s="760"/>
      <c r="AB591" s="760"/>
    </row>
    <row r="592" spans="1:28" ht="62.25" customHeight="1" x14ac:dyDescent="0.2">
      <c r="A592" s="7"/>
      <c r="B592" s="7"/>
      <c r="C592" s="7"/>
      <c r="D592" s="7"/>
      <c r="E592" s="7"/>
      <c r="F592" s="10"/>
      <c r="G592" s="10"/>
      <c r="H592" s="11"/>
      <c r="I592" s="12"/>
      <c r="J592" s="13"/>
      <c r="K592" s="13"/>
      <c r="L592" s="13"/>
      <c r="M592" s="12"/>
      <c r="N592" s="12"/>
      <c r="O592" s="12"/>
      <c r="P592" s="12"/>
      <c r="Q592" s="764"/>
      <c r="R592" s="12"/>
      <c r="S592" s="12"/>
      <c r="T592" s="8"/>
      <c r="U592" s="8"/>
      <c r="V592" s="8"/>
      <c r="W592" s="8"/>
      <c r="X592" s="8"/>
      <c r="Y592" s="760"/>
      <c r="Z592" s="760"/>
      <c r="AA592" s="760"/>
      <c r="AB592" s="760"/>
    </row>
    <row r="593" spans="1:28" ht="62.25" customHeight="1" x14ac:dyDescent="0.2">
      <c r="A593" s="7"/>
      <c r="B593" s="7"/>
      <c r="C593" s="7"/>
      <c r="D593" s="7"/>
      <c r="E593" s="7"/>
      <c r="F593" s="10"/>
      <c r="G593" s="10"/>
      <c r="H593" s="11"/>
      <c r="I593" s="12"/>
      <c r="J593" s="13"/>
      <c r="K593" s="13"/>
      <c r="L593" s="13"/>
      <c r="M593" s="12"/>
      <c r="N593" s="12"/>
      <c r="O593" s="12"/>
      <c r="P593" s="12"/>
      <c r="Q593" s="764"/>
      <c r="R593" s="12"/>
      <c r="S593" s="12"/>
      <c r="T593" s="8"/>
      <c r="U593" s="8"/>
      <c r="V593" s="8"/>
      <c r="W593" s="8"/>
      <c r="X593" s="8"/>
      <c r="Y593" s="760"/>
      <c r="Z593" s="760"/>
      <c r="AA593" s="760"/>
      <c r="AB593" s="760"/>
    </row>
    <row r="594" spans="1:28" ht="62.25" customHeight="1" x14ac:dyDescent="0.2">
      <c r="A594" s="7"/>
      <c r="B594" s="7"/>
      <c r="C594" s="7"/>
      <c r="D594" s="7"/>
      <c r="E594" s="7"/>
      <c r="F594" s="10"/>
      <c r="G594" s="10"/>
      <c r="H594" s="11"/>
      <c r="I594" s="12"/>
      <c r="J594" s="13"/>
      <c r="K594" s="13"/>
      <c r="L594" s="13"/>
      <c r="M594" s="12"/>
      <c r="N594" s="12"/>
      <c r="O594" s="12"/>
      <c r="P594" s="12"/>
      <c r="Q594" s="764"/>
      <c r="R594" s="12"/>
      <c r="S594" s="12"/>
      <c r="T594" s="8"/>
      <c r="U594" s="8"/>
      <c r="V594" s="8"/>
      <c r="W594" s="8"/>
      <c r="X594" s="8"/>
      <c r="Y594" s="760"/>
      <c r="Z594" s="760"/>
      <c r="AA594" s="760"/>
      <c r="AB594" s="760"/>
    </row>
    <row r="595" spans="1:28" ht="62.25" customHeight="1" x14ac:dyDescent="0.2">
      <c r="A595" s="7"/>
      <c r="B595" s="7"/>
      <c r="C595" s="7"/>
      <c r="D595" s="7"/>
      <c r="E595" s="7"/>
      <c r="F595" s="10"/>
      <c r="G595" s="10"/>
      <c r="H595" s="11"/>
      <c r="I595" s="12"/>
      <c r="J595" s="13"/>
      <c r="K595" s="13"/>
      <c r="L595" s="13"/>
      <c r="M595" s="12"/>
      <c r="N595" s="12"/>
      <c r="O595" s="12"/>
      <c r="P595" s="12"/>
      <c r="Q595" s="764"/>
      <c r="R595" s="12"/>
      <c r="S595" s="12"/>
      <c r="T595" s="8"/>
      <c r="U595" s="8"/>
      <c r="V595" s="8"/>
      <c r="W595" s="8"/>
      <c r="X595" s="8"/>
      <c r="Y595" s="760"/>
      <c r="Z595" s="760"/>
      <c r="AA595" s="760"/>
      <c r="AB595" s="760"/>
    </row>
    <row r="596" spans="1:28" ht="62.25" customHeight="1" x14ac:dyDescent="0.2">
      <c r="A596" s="7"/>
      <c r="B596" s="7"/>
      <c r="C596" s="7"/>
      <c r="D596" s="7"/>
      <c r="E596" s="7"/>
      <c r="F596" s="10"/>
      <c r="G596" s="10"/>
      <c r="H596" s="11"/>
      <c r="I596" s="12"/>
      <c r="J596" s="13"/>
      <c r="K596" s="13"/>
      <c r="L596" s="13"/>
      <c r="M596" s="12"/>
      <c r="N596" s="12"/>
      <c r="O596" s="12"/>
      <c r="P596" s="12"/>
      <c r="Q596" s="764"/>
      <c r="R596" s="12"/>
      <c r="S596" s="12"/>
      <c r="T596" s="8"/>
      <c r="U596" s="8"/>
      <c r="V596" s="8"/>
      <c r="W596" s="8"/>
      <c r="X596" s="8"/>
      <c r="Y596" s="760"/>
      <c r="Z596" s="760"/>
      <c r="AA596" s="760"/>
      <c r="AB596" s="760"/>
    </row>
    <row r="597" spans="1:28" ht="62.25" customHeight="1" x14ac:dyDescent="0.2">
      <c r="A597" s="7"/>
      <c r="B597" s="7"/>
      <c r="C597" s="7"/>
      <c r="D597" s="7"/>
      <c r="E597" s="7"/>
      <c r="F597" s="10"/>
      <c r="G597" s="10"/>
      <c r="H597" s="11"/>
      <c r="I597" s="12"/>
      <c r="J597" s="13"/>
      <c r="K597" s="13"/>
      <c r="L597" s="13"/>
      <c r="M597" s="12"/>
      <c r="N597" s="12"/>
      <c r="O597" s="12"/>
      <c r="P597" s="12"/>
      <c r="Q597" s="764"/>
      <c r="R597" s="12"/>
      <c r="S597" s="12"/>
      <c r="T597" s="8"/>
      <c r="U597" s="8"/>
      <c r="V597" s="8"/>
      <c r="W597" s="8"/>
      <c r="X597" s="8"/>
      <c r="Y597" s="760"/>
      <c r="Z597" s="760"/>
      <c r="AA597" s="760"/>
      <c r="AB597" s="760"/>
    </row>
    <row r="598" spans="1:28" ht="62.25" customHeight="1" x14ac:dyDescent="0.2">
      <c r="A598" s="7"/>
      <c r="B598" s="7"/>
      <c r="C598" s="7"/>
      <c r="D598" s="7"/>
      <c r="E598" s="7"/>
      <c r="F598" s="10"/>
      <c r="G598" s="10"/>
      <c r="H598" s="11"/>
      <c r="I598" s="12"/>
      <c r="J598" s="13"/>
      <c r="K598" s="13"/>
      <c r="L598" s="13"/>
      <c r="M598" s="12"/>
      <c r="N598" s="12"/>
      <c r="O598" s="12"/>
      <c r="P598" s="12"/>
      <c r="Q598" s="764"/>
      <c r="R598" s="12"/>
      <c r="S598" s="12"/>
      <c r="T598" s="8"/>
      <c r="U598" s="8"/>
      <c r="V598" s="8"/>
      <c r="W598" s="8"/>
      <c r="X598" s="8"/>
      <c r="Y598" s="760"/>
      <c r="Z598" s="760"/>
      <c r="AA598" s="760"/>
      <c r="AB598" s="760"/>
    </row>
    <row r="599" spans="1:28" ht="62.25" customHeight="1" x14ac:dyDescent="0.2">
      <c r="A599" s="7"/>
      <c r="B599" s="7"/>
      <c r="C599" s="7"/>
      <c r="D599" s="7"/>
      <c r="E599" s="7"/>
      <c r="F599" s="10"/>
      <c r="G599" s="10"/>
      <c r="H599" s="11"/>
      <c r="I599" s="12"/>
      <c r="J599" s="13"/>
      <c r="K599" s="13"/>
      <c r="L599" s="13"/>
      <c r="M599" s="12"/>
      <c r="N599" s="12"/>
      <c r="O599" s="12"/>
      <c r="P599" s="12"/>
      <c r="Q599" s="764"/>
      <c r="R599" s="12"/>
      <c r="S599" s="12"/>
      <c r="T599" s="8"/>
      <c r="U599" s="8"/>
      <c r="V599" s="8"/>
      <c r="W599" s="8"/>
      <c r="X599" s="8"/>
      <c r="Y599" s="760"/>
      <c r="Z599" s="760"/>
      <c r="AA599" s="760"/>
      <c r="AB599" s="760"/>
    </row>
    <row r="600" spans="1:28" ht="62.25" customHeight="1" x14ac:dyDescent="0.2">
      <c r="A600" s="7"/>
      <c r="B600" s="7"/>
      <c r="C600" s="7"/>
      <c r="D600" s="7"/>
      <c r="E600" s="7"/>
      <c r="F600" s="10"/>
      <c r="G600" s="10"/>
      <c r="H600" s="11"/>
      <c r="I600" s="12"/>
      <c r="J600" s="13"/>
      <c r="K600" s="13"/>
      <c r="L600" s="13"/>
      <c r="M600" s="12"/>
      <c r="N600" s="12"/>
      <c r="O600" s="12"/>
      <c r="P600" s="12"/>
      <c r="Q600" s="764"/>
      <c r="R600" s="12"/>
      <c r="S600" s="12"/>
      <c r="T600" s="8"/>
      <c r="U600" s="8"/>
      <c r="V600" s="8"/>
      <c r="W600" s="8"/>
      <c r="X600" s="8"/>
      <c r="Y600" s="760"/>
      <c r="Z600" s="760"/>
      <c r="AA600" s="760"/>
      <c r="AB600" s="760"/>
    </row>
    <row r="601" spans="1:28" ht="62.25" customHeight="1" x14ac:dyDescent="0.2">
      <c r="A601" s="7"/>
      <c r="B601" s="7"/>
      <c r="C601" s="7"/>
      <c r="D601" s="7"/>
      <c r="E601" s="7"/>
      <c r="F601" s="10"/>
      <c r="G601" s="10"/>
      <c r="H601" s="11"/>
      <c r="I601" s="12"/>
      <c r="J601" s="13"/>
      <c r="K601" s="13"/>
      <c r="L601" s="13"/>
      <c r="M601" s="12"/>
      <c r="N601" s="12"/>
      <c r="O601" s="12"/>
      <c r="P601" s="12"/>
      <c r="Q601" s="764"/>
      <c r="R601" s="12"/>
      <c r="S601" s="12"/>
      <c r="T601" s="8"/>
      <c r="U601" s="8"/>
      <c r="V601" s="8"/>
      <c r="W601" s="8"/>
      <c r="X601" s="8"/>
      <c r="Y601" s="760"/>
      <c r="Z601" s="760"/>
      <c r="AA601" s="760"/>
      <c r="AB601" s="760"/>
    </row>
    <row r="602" spans="1:28" ht="62.25" customHeight="1" x14ac:dyDescent="0.2">
      <c r="A602" s="7"/>
      <c r="B602" s="7"/>
      <c r="C602" s="7"/>
      <c r="D602" s="7"/>
      <c r="E602" s="7"/>
      <c r="F602" s="10"/>
      <c r="G602" s="10"/>
      <c r="H602" s="11"/>
      <c r="I602" s="12"/>
      <c r="J602" s="13"/>
      <c r="K602" s="13"/>
      <c r="L602" s="13"/>
      <c r="M602" s="12"/>
      <c r="N602" s="12"/>
      <c r="O602" s="12"/>
      <c r="P602" s="12"/>
      <c r="Q602" s="764"/>
      <c r="R602" s="12"/>
      <c r="S602" s="12"/>
      <c r="T602" s="8"/>
      <c r="U602" s="8"/>
      <c r="V602" s="8"/>
      <c r="W602" s="8"/>
      <c r="X602" s="8"/>
      <c r="Y602" s="760"/>
      <c r="Z602" s="760"/>
      <c r="AA602" s="760"/>
      <c r="AB602" s="760"/>
    </row>
    <row r="603" spans="1:28" ht="62.25" customHeight="1" x14ac:dyDescent="0.2">
      <c r="A603" s="7"/>
      <c r="B603" s="7"/>
      <c r="C603" s="7"/>
      <c r="D603" s="7"/>
      <c r="E603" s="7"/>
      <c r="F603" s="10"/>
      <c r="G603" s="10"/>
      <c r="H603" s="11"/>
      <c r="I603" s="12"/>
      <c r="J603" s="13"/>
      <c r="K603" s="13"/>
      <c r="L603" s="13"/>
      <c r="M603" s="12"/>
      <c r="N603" s="12"/>
      <c r="O603" s="12"/>
      <c r="P603" s="12"/>
      <c r="Q603" s="764"/>
      <c r="R603" s="12"/>
      <c r="S603" s="12"/>
      <c r="T603" s="8"/>
      <c r="U603" s="8"/>
      <c r="V603" s="8"/>
      <c r="W603" s="8"/>
      <c r="X603" s="8"/>
      <c r="Y603" s="760"/>
      <c r="Z603" s="760"/>
      <c r="AA603" s="760"/>
      <c r="AB603" s="760"/>
    </row>
    <row r="604" spans="1:28" ht="62.25" customHeight="1" x14ac:dyDescent="0.2">
      <c r="A604" s="7"/>
      <c r="B604" s="7"/>
      <c r="C604" s="7"/>
      <c r="D604" s="7"/>
      <c r="E604" s="7"/>
      <c r="F604" s="10"/>
      <c r="G604" s="10"/>
      <c r="H604" s="11"/>
      <c r="I604" s="12"/>
      <c r="J604" s="13"/>
      <c r="K604" s="13"/>
      <c r="L604" s="13"/>
      <c r="M604" s="12"/>
      <c r="N604" s="12"/>
      <c r="O604" s="12"/>
      <c r="P604" s="12"/>
      <c r="Q604" s="764"/>
      <c r="R604" s="12"/>
      <c r="S604" s="12"/>
      <c r="T604" s="8"/>
      <c r="U604" s="8"/>
      <c r="V604" s="8"/>
      <c r="W604" s="8"/>
      <c r="X604" s="8"/>
      <c r="Y604" s="760"/>
      <c r="Z604" s="760"/>
      <c r="AA604" s="760"/>
      <c r="AB604" s="760"/>
    </row>
    <row r="605" spans="1:28" ht="62.25" customHeight="1" x14ac:dyDescent="0.2">
      <c r="A605" s="7"/>
      <c r="B605" s="7"/>
      <c r="C605" s="7"/>
      <c r="D605" s="7"/>
      <c r="E605" s="7"/>
      <c r="F605" s="10"/>
      <c r="G605" s="10"/>
      <c r="H605" s="11"/>
      <c r="I605" s="12"/>
      <c r="J605" s="13"/>
      <c r="K605" s="13"/>
      <c r="L605" s="13"/>
      <c r="M605" s="12"/>
      <c r="N605" s="12"/>
      <c r="O605" s="12"/>
      <c r="P605" s="12"/>
      <c r="Q605" s="764"/>
      <c r="R605" s="12"/>
      <c r="S605" s="12"/>
      <c r="T605" s="8"/>
      <c r="U605" s="8"/>
      <c r="V605" s="8"/>
      <c r="W605" s="8"/>
      <c r="X605" s="8"/>
      <c r="Y605" s="760"/>
      <c r="Z605" s="760"/>
      <c r="AA605" s="760"/>
      <c r="AB605" s="760"/>
    </row>
    <row r="606" spans="1:28" ht="62.25" customHeight="1" x14ac:dyDescent="0.2">
      <c r="A606" s="7"/>
      <c r="B606" s="7"/>
      <c r="C606" s="7"/>
      <c r="D606" s="7"/>
      <c r="E606" s="7"/>
      <c r="F606" s="10"/>
      <c r="G606" s="10"/>
      <c r="H606" s="11"/>
      <c r="I606" s="12"/>
      <c r="J606" s="13"/>
      <c r="K606" s="13"/>
      <c r="L606" s="13"/>
      <c r="M606" s="12"/>
      <c r="N606" s="12"/>
      <c r="O606" s="12"/>
      <c r="P606" s="12"/>
      <c r="Q606" s="764"/>
      <c r="R606" s="12"/>
      <c r="S606" s="12"/>
      <c r="T606" s="8"/>
      <c r="U606" s="8"/>
      <c r="V606" s="8"/>
      <c r="W606" s="8"/>
      <c r="X606" s="8"/>
      <c r="Y606" s="760"/>
      <c r="Z606" s="760"/>
      <c r="AA606" s="760"/>
      <c r="AB606" s="760"/>
    </row>
    <row r="607" spans="1:28" ht="62.25" customHeight="1" x14ac:dyDescent="0.2">
      <c r="A607" s="7"/>
      <c r="B607" s="7"/>
      <c r="C607" s="7"/>
      <c r="D607" s="7"/>
      <c r="E607" s="7"/>
      <c r="F607" s="10"/>
      <c r="G607" s="10"/>
      <c r="H607" s="11"/>
      <c r="I607" s="12"/>
      <c r="J607" s="13"/>
      <c r="K607" s="13"/>
      <c r="L607" s="13"/>
      <c r="M607" s="12"/>
      <c r="N607" s="12"/>
      <c r="O607" s="12"/>
      <c r="P607" s="12"/>
      <c r="Q607" s="764"/>
      <c r="R607" s="12"/>
      <c r="S607" s="12"/>
      <c r="T607" s="8"/>
      <c r="U607" s="8"/>
      <c r="V607" s="8"/>
      <c r="W607" s="8"/>
      <c r="X607" s="8"/>
      <c r="Y607" s="760"/>
      <c r="Z607" s="760"/>
      <c r="AA607" s="760"/>
      <c r="AB607" s="760"/>
    </row>
    <row r="608" spans="1:28" ht="62.25" customHeight="1" x14ac:dyDescent="0.2">
      <c r="A608" s="7"/>
      <c r="B608" s="7"/>
      <c r="C608" s="7"/>
      <c r="D608" s="7"/>
      <c r="E608" s="7"/>
      <c r="F608" s="10"/>
      <c r="G608" s="10"/>
      <c r="H608" s="11"/>
      <c r="I608" s="12"/>
      <c r="J608" s="13"/>
      <c r="K608" s="13"/>
      <c r="L608" s="13"/>
      <c r="M608" s="12"/>
      <c r="N608" s="12"/>
      <c r="O608" s="12"/>
      <c r="P608" s="12"/>
      <c r="Q608" s="764"/>
      <c r="R608" s="12"/>
      <c r="S608" s="12"/>
      <c r="T608" s="8"/>
      <c r="U608" s="8"/>
      <c r="V608" s="8"/>
      <c r="W608" s="8"/>
      <c r="X608" s="8"/>
      <c r="Y608" s="760"/>
      <c r="Z608" s="760"/>
      <c r="AA608" s="760"/>
      <c r="AB608" s="760"/>
    </row>
    <row r="609" spans="1:28" ht="62.25" customHeight="1" x14ac:dyDescent="0.2">
      <c r="A609" s="7"/>
      <c r="B609" s="7"/>
      <c r="C609" s="7"/>
      <c r="D609" s="7"/>
      <c r="E609" s="7"/>
      <c r="F609" s="10"/>
      <c r="G609" s="10"/>
      <c r="H609" s="11"/>
      <c r="I609" s="12"/>
      <c r="J609" s="13"/>
      <c r="K609" s="13"/>
      <c r="L609" s="13"/>
      <c r="M609" s="12"/>
      <c r="N609" s="12"/>
      <c r="O609" s="12"/>
      <c r="P609" s="12"/>
      <c r="Q609" s="764"/>
      <c r="R609" s="12"/>
      <c r="S609" s="12"/>
      <c r="T609" s="8"/>
      <c r="U609" s="8"/>
      <c r="V609" s="8"/>
      <c r="W609" s="8"/>
      <c r="X609" s="8"/>
      <c r="Y609" s="760"/>
      <c r="Z609" s="760"/>
      <c r="AA609" s="760"/>
      <c r="AB609" s="760"/>
    </row>
    <row r="610" spans="1:28" ht="62.25" customHeight="1" x14ac:dyDescent="0.2">
      <c r="A610" s="7"/>
      <c r="B610" s="7"/>
      <c r="C610" s="7"/>
      <c r="D610" s="7"/>
      <c r="E610" s="7"/>
      <c r="F610" s="10"/>
      <c r="G610" s="10"/>
      <c r="H610" s="11"/>
      <c r="I610" s="12"/>
      <c r="J610" s="13"/>
      <c r="K610" s="13"/>
      <c r="L610" s="13"/>
      <c r="M610" s="12"/>
      <c r="N610" s="12"/>
      <c r="O610" s="12"/>
      <c r="P610" s="12"/>
      <c r="Q610" s="764"/>
      <c r="R610" s="12"/>
      <c r="S610" s="12"/>
      <c r="T610" s="8"/>
      <c r="U610" s="8"/>
      <c r="V610" s="8"/>
      <c r="W610" s="8"/>
      <c r="X610" s="8"/>
      <c r="Y610" s="760"/>
      <c r="Z610" s="760"/>
      <c r="AA610" s="760"/>
      <c r="AB610" s="760"/>
    </row>
    <row r="611" spans="1:28" ht="62.25" customHeight="1" x14ac:dyDescent="0.2">
      <c r="A611" s="7"/>
      <c r="B611" s="7"/>
      <c r="C611" s="7"/>
      <c r="D611" s="7"/>
      <c r="E611" s="7"/>
      <c r="F611" s="10"/>
      <c r="G611" s="10"/>
      <c r="H611" s="11"/>
      <c r="I611" s="12"/>
      <c r="J611" s="13"/>
      <c r="K611" s="13"/>
      <c r="L611" s="13"/>
      <c r="M611" s="12"/>
      <c r="N611" s="12"/>
      <c r="O611" s="12"/>
      <c r="P611" s="12"/>
      <c r="Q611" s="764"/>
      <c r="R611" s="12"/>
      <c r="S611" s="12"/>
      <c r="T611" s="8"/>
      <c r="U611" s="8"/>
      <c r="V611" s="8"/>
      <c r="W611" s="8"/>
      <c r="X611" s="8"/>
      <c r="Y611" s="760"/>
      <c r="Z611" s="760"/>
      <c r="AA611" s="760"/>
      <c r="AB611" s="760"/>
    </row>
    <row r="612" spans="1:28" ht="62.25" customHeight="1" x14ac:dyDescent="0.2">
      <c r="A612" s="7"/>
      <c r="B612" s="7"/>
      <c r="C612" s="7"/>
      <c r="D612" s="7"/>
      <c r="E612" s="7"/>
      <c r="F612" s="10"/>
      <c r="G612" s="10"/>
      <c r="H612" s="11"/>
      <c r="I612" s="12"/>
      <c r="J612" s="13"/>
      <c r="K612" s="13"/>
      <c r="L612" s="13"/>
      <c r="M612" s="12"/>
      <c r="N612" s="12"/>
      <c r="O612" s="12"/>
      <c r="P612" s="12"/>
      <c r="Q612" s="764"/>
      <c r="R612" s="12"/>
      <c r="S612" s="12"/>
      <c r="T612" s="8"/>
      <c r="U612" s="8"/>
      <c r="V612" s="8"/>
      <c r="W612" s="8"/>
      <c r="X612" s="8"/>
      <c r="Y612" s="760"/>
      <c r="Z612" s="760"/>
      <c r="AA612" s="760"/>
      <c r="AB612" s="760"/>
    </row>
    <row r="613" spans="1:28" ht="62.25" customHeight="1" x14ac:dyDescent="0.2">
      <c r="A613" s="7"/>
      <c r="B613" s="7"/>
      <c r="C613" s="7"/>
      <c r="D613" s="7"/>
      <c r="E613" s="7"/>
      <c r="F613" s="10"/>
      <c r="G613" s="10"/>
      <c r="H613" s="11"/>
      <c r="I613" s="12"/>
      <c r="J613" s="13"/>
      <c r="K613" s="13"/>
      <c r="L613" s="13"/>
      <c r="M613" s="12"/>
      <c r="N613" s="12"/>
      <c r="O613" s="12"/>
      <c r="P613" s="12"/>
      <c r="Q613" s="764"/>
      <c r="R613" s="12"/>
      <c r="S613" s="12"/>
      <c r="T613" s="8"/>
      <c r="U613" s="8"/>
      <c r="V613" s="8"/>
      <c r="W613" s="8"/>
      <c r="X613" s="8"/>
      <c r="Y613" s="760"/>
      <c r="Z613" s="760"/>
      <c r="AA613" s="760"/>
      <c r="AB613" s="760"/>
    </row>
    <row r="614" spans="1:28" ht="62.25" customHeight="1" x14ac:dyDescent="0.2">
      <c r="A614" s="7"/>
      <c r="B614" s="7"/>
      <c r="C614" s="7"/>
      <c r="D614" s="7"/>
      <c r="E614" s="7"/>
      <c r="F614" s="10"/>
      <c r="G614" s="10"/>
      <c r="H614" s="11"/>
      <c r="I614" s="12"/>
      <c r="J614" s="13"/>
      <c r="K614" s="13"/>
      <c r="L614" s="13"/>
      <c r="M614" s="12"/>
      <c r="N614" s="12"/>
      <c r="O614" s="12"/>
      <c r="P614" s="12"/>
      <c r="Q614" s="764"/>
      <c r="R614" s="12"/>
      <c r="S614" s="12"/>
      <c r="T614" s="8"/>
      <c r="U614" s="8"/>
      <c r="V614" s="8"/>
      <c r="W614" s="8"/>
      <c r="X614" s="8"/>
      <c r="Y614" s="760"/>
      <c r="Z614" s="760"/>
      <c r="AA614" s="760"/>
      <c r="AB614" s="760"/>
    </row>
    <row r="615" spans="1:28" ht="62.25" customHeight="1" x14ac:dyDescent="0.2">
      <c r="A615" s="7"/>
      <c r="B615" s="7"/>
      <c r="C615" s="7"/>
      <c r="D615" s="7"/>
      <c r="E615" s="7"/>
      <c r="F615" s="10"/>
      <c r="G615" s="10"/>
      <c r="H615" s="11"/>
      <c r="I615" s="12"/>
      <c r="J615" s="13"/>
      <c r="K615" s="13"/>
      <c r="L615" s="13"/>
      <c r="M615" s="12"/>
      <c r="N615" s="12"/>
      <c r="O615" s="12"/>
      <c r="P615" s="12"/>
      <c r="Q615" s="764"/>
      <c r="R615" s="12"/>
      <c r="S615" s="12"/>
      <c r="T615" s="8"/>
      <c r="U615" s="8"/>
      <c r="V615" s="8"/>
      <c r="W615" s="8"/>
      <c r="X615" s="8"/>
      <c r="Y615" s="760"/>
      <c r="Z615" s="760"/>
      <c r="AA615" s="760"/>
      <c r="AB615" s="760"/>
    </row>
    <row r="616" spans="1:28" ht="62.25" customHeight="1" x14ac:dyDescent="0.2">
      <c r="A616" s="7"/>
      <c r="B616" s="7"/>
      <c r="C616" s="7"/>
      <c r="D616" s="7"/>
      <c r="E616" s="7"/>
      <c r="F616" s="10"/>
      <c r="G616" s="10"/>
      <c r="H616" s="11"/>
      <c r="I616" s="12"/>
      <c r="J616" s="13"/>
      <c r="K616" s="13"/>
      <c r="L616" s="13"/>
      <c r="M616" s="12"/>
      <c r="N616" s="12"/>
      <c r="O616" s="12"/>
      <c r="P616" s="12"/>
      <c r="Q616" s="764"/>
      <c r="R616" s="12"/>
      <c r="S616" s="12"/>
      <c r="T616" s="8"/>
      <c r="U616" s="8"/>
      <c r="V616" s="8"/>
      <c r="W616" s="8"/>
      <c r="X616" s="8"/>
      <c r="Y616" s="760"/>
      <c r="Z616" s="760"/>
      <c r="AA616" s="760"/>
      <c r="AB616" s="760"/>
    </row>
    <row r="617" spans="1:28" ht="62.25" customHeight="1" x14ac:dyDescent="0.2">
      <c r="A617" s="7"/>
      <c r="B617" s="7"/>
      <c r="C617" s="7"/>
      <c r="D617" s="7"/>
      <c r="E617" s="7"/>
      <c r="F617" s="10"/>
      <c r="G617" s="10"/>
      <c r="H617" s="11"/>
      <c r="I617" s="12"/>
      <c r="J617" s="13"/>
      <c r="K617" s="13"/>
      <c r="L617" s="13"/>
      <c r="M617" s="12"/>
      <c r="N617" s="12"/>
      <c r="O617" s="12"/>
      <c r="P617" s="12"/>
      <c r="Q617" s="764"/>
      <c r="R617" s="12"/>
      <c r="S617" s="12"/>
      <c r="T617" s="8"/>
      <c r="U617" s="8"/>
      <c r="V617" s="8"/>
      <c r="W617" s="8"/>
      <c r="X617" s="8"/>
      <c r="Y617" s="760"/>
      <c r="Z617" s="760"/>
      <c r="AA617" s="760"/>
      <c r="AB617" s="760"/>
    </row>
    <row r="618" spans="1:28" ht="62.25" customHeight="1" x14ac:dyDescent="0.2">
      <c r="A618" s="7"/>
      <c r="B618" s="7"/>
      <c r="C618" s="7"/>
      <c r="D618" s="7"/>
      <c r="E618" s="7"/>
      <c r="F618" s="10"/>
      <c r="G618" s="10"/>
      <c r="H618" s="11"/>
      <c r="I618" s="12"/>
      <c r="J618" s="13"/>
      <c r="K618" s="13"/>
      <c r="L618" s="13"/>
      <c r="M618" s="12"/>
      <c r="N618" s="12"/>
      <c r="O618" s="12"/>
      <c r="P618" s="12"/>
      <c r="Q618" s="764"/>
      <c r="R618" s="12"/>
      <c r="S618" s="12"/>
      <c r="T618" s="8"/>
      <c r="U618" s="8"/>
      <c r="V618" s="8"/>
      <c r="W618" s="8"/>
      <c r="X618" s="8"/>
      <c r="Y618" s="760"/>
      <c r="Z618" s="760"/>
      <c r="AA618" s="760"/>
      <c r="AB618" s="760"/>
    </row>
    <row r="619" spans="1:28" ht="62.25" customHeight="1" x14ac:dyDescent="0.2">
      <c r="A619" s="7"/>
      <c r="B619" s="7"/>
      <c r="C619" s="7"/>
      <c r="D619" s="7"/>
      <c r="E619" s="7"/>
      <c r="F619" s="10"/>
      <c r="G619" s="10"/>
      <c r="H619" s="11"/>
      <c r="I619" s="12"/>
      <c r="J619" s="13"/>
      <c r="K619" s="13"/>
      <c r="L619" s="13"/>
      <c r="M619" s="12"/>
      <c r="N619" s="12"/>
      <c r="O619" s="12"/>
      <c r="P619" s="12"/>
      <c r="Q619" s="764"/>
      <c r="R619" s="12"/>
      <c r="S619" s="12"/>
      <c r="T619" s="8"/>
      <c r="U619" s="8"/>
      <c r="V619" s="8"/>
      <c r="W619" s="8"/>
      <c r="X619" s="8"/>
      <c r="Y619" s="760"/>
      <c r="Z619" s="760"/>
      <c r="AA619" s="760"/>
      <c r="AB619" s="760"/>
    </row>
    <row r="620" spans="1:28" ht="62.25" customHeight="1" x14ac:dyDescent="0.2">
      <c r="A620" s="7"/>
      <c r="B620" s="7"/>
      <c r="C620" s="7"/>
      <c r="D620" s="7"/>
      <c r="E620" s="7"/>
      <c r="F620" s="10"/>
      <c r="G620" s="10"/>
      <c r="H620" s="11"/>
      <c r="I620" s="12"/>
      <c r="J620" s="13"/>
      <c r="K620" s="13"/>
      <c r="L620" s="13"/>
      <c r="M620" s="12"/>
      <c r="N620" s="12"/>
      <c r="O620" s="12"/>
      <c r="P620" s="12"/>
      <c r="Q620" s="764"/>
      <c r="R620" s="12"/>
      <c r="S620" s="12"/>
      <c r="T620" s="8"/>
      <c r="U620" s="8"/>
      <c r="V620" s="8"/>
      <c r="W620" s="8"/>
      <c r="X620" s="8"/>
      <c r="Y620" s="760"/>
      <c r="Z620" s="760"/>
      <c r="AA620" s="760"/>
      <c r="AB620" s="760"/>
    </row>
    <row r="621" spans="1:28" ht="62.25" customHeight="1" x14ac:dyDescent="0.2">
      <c r="A621" s="7"/>
      <c r="B621" s="7"/>
      <c r="C621" s="7"/>
      <c r="D621" s="7"/>
      <c r="E621" s="7"/>
      <c r="F621" s="10"/>
      <c r="G621" s="10"/>
      <c r="H621" s="11"/>
      <c r="I621" s="12"/>
      <c r="J621" s="13"/>
      <c r="K621" s="13"/>
      <c r="L621" s="13"/>
      <c r="M621" s="12"/>
      <c r="N621" s="12"/>
      <c r="O621" s="12"/>
      <c r="P621" s="12"/>
      <c r="Q621" s="764"/>
      <c r="R621" s="12"/>
      <c r="S621" s="12"/>
      <c r="T621" s="8"/>
      <c r="U621" s="8"/>
      <c r="V621" s="8"/>
      <c r="W621" s="8"/>
      <c r="X621" s="8"/>
      <c r="Y621" s="760"/>
      <c r="Z621" s="760"/>
      <c r="AA621" s="760"/>
      <c r="AB621" s="760"/>
    </row>
    <row r="622" spans="1:28" ht="62.25" customHeight="1" x14ac:dyDescent="0.2">
      <c r="A622" s="7"/>
      <c r="B622" s="7"/>
      <c r="C622" s="7"/>
      <c r="D622" s="7"/>
      <c r="E622" s="7"/>
      <c r="F622" s="10"/>
      <c r="G622" s="10"/>
      <c r="H622" s="11"/>
      <c r="I622" s="12"/>
      <c r="J622" s="13"/>
      <c r="K622" s="13"/>
      <c r="L622" s="13"/>
      <c r="M622" s="12"/>
      <c r="N622" s="12"/>
      <c r="O622" s="12"/>
      <c r="P622" s="12"/>
      <c r="Q622" s="764"/>
      <c r="R622" s="12"/>
      <c r="S622" s="12"/>
      <c r="T622" s="8"/>
      <c r="U622" s="8"/>
      <c r="V622" s="8"/>
      <c r="W622" s="8"/>
      <c r="X622" s="8"/>
      <c r="Y622" s="760"/>
      <c r="Z622" s="760"/>
      <c r="AA622" s="760"/>
      <c r="AB622" s="760"/>
    </row>
    <row r="623" spans="1:28" ht="62.25" customHeight="1" x14ac:dyDescent="0.2">
      <c r="A623" s="7"/>
      <c r="B623" s="7"/>
      <c r="C623" s="7"/>
      <c r="D623" s="7"/>
      <c r="E623" s="7"/>
      <c r="F623" s="10"/>
      <c r="G623" s="10"/>
      <c r="H623" s="11"/>
      <c r="I623" s="12"/>
      <c r="J623" s="13"/>
      <c r="K623" s="13"/>
      <c r="L623" s="13"/>
      <c r="M623" s="12"/>
      <c r="N623" s="12"/>
      <c r="O623" s="12"/>
      <c r="P623" s="12"/>
      <c r="Q623" s="764"/>
      <c r="R623" s="12"/>
      <c r="S623" s="12"/>
      <c r="T623" s="8"/>
      <c r="U623" s="8"/>
      <c r="V623" s="8"/>
      <c r="W623" s="8"/>
      <c r="X623" s="8"/>
      <c r="Y623" s="760"/>
      <c r="Z623" s="760"/>
      <c r="AA623" s="760"/>
      <c r="AB623" s="760"/>
    </row>
    <row r="624" spans="1:28" ht="62.25" customHeight="1" x14ac:dyDescent="0.2">
      <c r="A624" s="7"/>
      <c r="B624" s="7"/>
      <c r="C624" s="7"/>
      <c r="D624" s="7"/>
      <c r="E624" s="7"/>
      <c r="F624" s="10"/>
      <c r="G624" s="10"/>
      <c r="H624" s="11"/>
      <c r="I624" s="12"/>
      <c r="J624" s="13"/>
      <c r="K624" s="13"/>
      <c r="L624" s="13"/>
      <c r="M624" s="12"/>
      <c r="N624" s="12"/>
      <c r="O624" s="12"/>
      <c r="P624" s="12"/>
      <c r="Q624" s="764"/>
      <c r="R624" s="12"/>
      <c r="S624" s="12"/>
      <c r="T624" s="8"/>
      <c r="U624" s="8"/>
      <c r="V624" s="8"/>
      <c r="W624" s="8"/>
      <c r="X624" s="8"/>
      <c r="Y624" s="760"/>
      <c r="Z624" s="760"/>
      <c r="AA624" s="760"/>
      <c r="AB624" s="760"/>
    </row>
    <row r="625" spans="1:28" ht="62.25" customHeight="1" x14ac:dyDescent="0.2">
      <c r="A625" s="7"/>
      <c r="B625" s="7"/>
      <c r="C625" s="7"/>
      <c r="D625" s="7"/>
      <c r="E625" s="7"/>
      <c r="F625" s="10"/>
      <c r="G625" s="10"/>
      <c r="H625" s="11"/>
      <c r="I625" s="12"/>
      <c r="J625" s="13"/>
      <c r="K625" s="13"/>
      <c r="L625" s="13"/>
      <c r="M625" s="12"/>
      <c r="N625" s="12"/>
      <c r="O625" s="12"/>
      <c r="P625" s="12"/>
      <c r="Q625" s="764"/>
      <c r="R625" s="12"/>
      <c r="S625" s="12"/>
      <c r="T625" s="8"/>
      <c r="U625" s="8"/>
      <c r="V625" s="8"/>
      <c r="W625" s="8"/>
      <c r="X625" s="8"/>
      <c r="Y625" s="760"/>
      <c r="Z625" s="760"/>
      <c r="AA625" s="760"/>
      <c r="AB625" s="760"/>
    </row>
    <row r="626" spans="1:28" ht="62.25" customHeight="1" x14ac:dyDescent="0.2">
      <c r="A626" s="7"/>
      <c r="B626" s="7"/>
      <c r="C626" s="7"/>
      <c r="D626" s="7"/>
      <c r="E626" s="7"/>
      <c r="F626" s="10"/>
      <c r="G626" s="10"/>
      <c r="H626" s="11"/>
      <c r="I626" s="12"/>
      <c r="J626" s="13"/>
      <c r="K626" s="13"/>
      <c r="L626" s="13"/>
      <c r="M626" s="12"/>
      <c r="N626" s="12"/>
      <c r="O626" s="12"/>
      <c r="P626" s="12"/>
      <c r="Q626" s="764"/>
      <c r="R626" s="12"/>
      <c r="S626" s="12"/>
      <c r="T626" s="8"/>
      <c r="U626" s="8"/>
      <c r="V626" s="8"/>
      <c r="W626" s="8"/>
      <c r="X626" s="8"/>
      <c r="Y626" s="760"/>
      <c r="Z626" s="760"/>
      <c r="AA626" s="760"/>
      <c r="AB626" s="760"/>
    </row>
    <row r="627" spans="1:28" ht="62.25" customHeight="1" x14ac:dyDescent="0.2">
      <c r="A627" s="7"/>
      <c r="B627" s="7"/>
      <c r="C627" s="7"/>
      <c r="D627" s="7"/>
      <c r="E627" s="7"/>
      <c r="F627" s="10"/>
      <c r="G627" s="10"/>
      <c r="H627" s="11"/>
      <c r="I627" s="12"/>
      <c r="J627" s="13"/>
      <c r="K627" s="13"/>
      <c r="L627" s="13"/>
      <c r="M627" s="12"/>
      <c r="N627" s="12"/>
      <c r="O627" s="12"/>
      <c r="P627" s="12"/>
      <c r="Q627" s="764"/>
      <c r="R627" s="12"/>
      <c r="S627" s="12"/>
      <c r="T627" s="8"/>
      <c r="U627" s="8"/>
      <c r="V627" s="8"/>
      <c r="W627" s="8"/>
      <c r="X627" s="8"/>
      <c r="Y627" s="760"/>
      <c r="Z627" s="760"/>
      <c r="AA627" s="760"/>
      <c r="AB627" s="760"/>
    </row>
    <row r="628" spans="1:28" ht="62.25" customHeight="1" x14ac:dyDescent="0.2">
      <c r="A628" s="7"/>
      <c r="B628" s="7"/>
      <c r="C628" s="7"/>
      <c r="D628" s="7"/>
      <c r="E628" s="7"/>
      <c r="F628" s="10"/>
      <c r="G628" s="10"/>
      <c r="H628" s="11"/>
      <c r="I628" s="12"/>
      <c r="J628" s="13"/>
      <c r="K628" s="13"/>
      <c r="L628" s="13"/>
      <c r="M628" s="12"/>
      <c r="N628" s="12"/>
      <c r="O628" s="12"/>
      <c r="P628" s="12"/>
      <c r="Q628" s="764"/>
      <c r="R628" s="12"/>
      <c r="S628" s="12"/>
      <c r="T628" s="8"/>
      <c r="U628" s="8"/>
      <c r="V628" s="8"/>
      <c r="W628" s="8"/>
      <c r="X628" s="8"/>
      <c r="Y628" s="760"/>
      <c r="Z628" s="760"/>
      <c r="AA628" s="760"/>
      <c r="AB628" s="760"/>
    </row>
    <row r="629" spans="1:28" ht="62.25" customHeight="1" x14ac:dyDescent="0.2">
      <c r="A629" s="7"/>
      <c r="B629" s="7"/>
      <c r="C629" s="7"/>
      <c r="D629" s="7"/>
      <c r="E629" s="7"/>
      <c r="F629" s="10"/>
      <c r="G629" s="10"/>
      <c r="H629" s="11"/>
      <c r="I629" s="12"/>
      <c r="J629" s="13"/>
      <c r="K629" s="13"/>
      <c r="L629" s="13"/>
      <c r="M629" s="12"/>
      <c r="N629" s="12"/>
      <c r="O629" s="12"/>
      <c r="P629" s="12"/>
      <c r="Q629" s="764"/>
      <c r="R629" s="12"/>
      <c r="S629" s="12"/>
      <c r="T629" s="8"/>
      <c r="U629" s="8"/>
      <c r="V629" s="8"/>
      <c r="W629" s="8"/>
      <c r="X629" s="8"/>
      <c r="Y629" s="760"/>
      <c r="Z629" s="760"/>
      <c r="AA629" s="760"/>
      <c r="AB629" s="760"/>
    </row>
    <row r="630" spans="1:28" ht="62.25" customHeight="1" x14ac:dyDescent="0.2">
      <c r="A630" s="7"/>
      <c r="B630" s="7"/>
      <c r="C630" s="7"/>
      <c r="D630" s="7"/>
      <c r="E630" s="7"/>
      <c r="F630" s="10"/>
      <c r="G630" s="10"/>
      <c r="H630" s="11"/>
      <c r="I630" s="12"/>
      <c r="J630" s="13"/>
      <c r="K630" s="13"/>
      <c r="L630" s="13"/>
      <c r="M630" s="12"/>
      <c r="N630" s="12"/>
      <c r="O630" s="12"/>
      <c r="P630" s="12"/>
      <c r="Q630" s="764"/>
      <c r="R630" s="12"/>
      <c r="S630" s="12"/>
      <c r="T630" s="8"/>
      <c r="U630" s="8"/>
      <c r="V630" s="8"/>
      <c r="W630" s="8"/>
      <c r="X630" s="8"/>
      <c r="Y630" s="760"/>
      <c r="Z630" s="760"/>
      <c r="AA630" s="760"/>
      <c r="AB630" s="760"/>
    </row>
    <row r="631" spans="1:28" ht="62.25" customHeight="1" x14ac:dyDescent="0.2">
      <c r="A631" s="7"/>
      <c r="B631" s="7"/>
      <c r="C631" s="7"/>
      <c r="D631" s="7"/>
      <c r="E631" s="7"/>
      <c r="F631" s="10"/>
      <c r="G631" s="10"/>
      <c r="H631" s="11"/>
      <c r="I631" s="12"/>
      <c r="J631" s="13"/>
      <c r="K631" s="13"/>
      <c r="L631" s="13"/>
      <c r="M631" s="12"/>
      <c r="N631" s="12"/>
      <c r="O631" s="12"/>
      <c r="P631" s="12"/>
      <c r="Q631" s="764"/>
      <c r="R631" s="12"/>
      <c r="S631" s="12"/>
      <c r="T631" s="8"/>
      <c r="U631" s="8"/>
      <c r="V631" s="8"/>
      <c r="W631" s="8"/>
      <c r="X631" s="8"/>
      <c r="Y631" s="760"/>
      <c r="Z631" s="760"/>
      <c r="AA631" s="760"/>
      <c r="AB631" s="760"/>
    </row>
    <row r="632" spans="1:28" ht="62.25" customHeight="1" x14ac:dyDescent="0.2">
      <c r="A632" s="7"/>
      <c r="B632" s="7"/>
      <c r="C632" s="7"/>
      <c r="D632" s="7"/>
      <c r="E632" s="7"/>
      <c r="F632" s="10"/>
      <c r="G632" s="10"/>
      <c r="H632" s="11"/>
      <c r="I632" s="12"/>
      <c r="J632" s="13"/>
      <c r="K632" s="13"/>
      <c r="L632" s="13"/>
      <c r="M632" s="12"/>
      <c r="N632" s="12"/>
      <c r="O632" s="12"/>
      <c r="P632" s="12"/>
      <c r="Q632" s="764"/>
      <c r="R632" s="12"/>
      <c r="S632" s="12"/>
      <c r="T632" s="8"/>
      <c r="U632" s="8"/>
      <c r="V632" s="8"/>
      <c r="W632" s="8"/>
      <c r="X632" s="8"/>
      <c r="Y632" s="760"/>
      <c r="Z632" s="760"/>
      <c r="AA632" s="760"/>
      <c r="AB632" s="760"/>
    </row>
    <row r="633" spans="1:28" ht="62.25" customHeight="1" x14ac:dyDescent="0.2">
      <c r="A633" s="7"/>
      <c r="B633" s="7"/>
      <c r="C633" s="7"/>
      <c r="D633" s="7"/>
      <c r="E633" s="7"/>
      <c r="F633" s="10"/>
      <c r="G633" s="10"/>
      <c r="H633" s="11"/>
      <c r="I633" s="12"/>
      <c r="J633" s="13"/>
      <c r="K633" s="13"/>
      <c r="L633" s="13"/>
      <c r="M633" s="12"/>
      <c r="N633" s="12"/>
      <c r="O633" s="12"/>
      <c r="P633" s="12"/>
      <c r="Q633" s="764"/>
      <c r="R633" s="12"/>
      <c r="S633" s="12"/>
      <c r="T633" s="8"/>
      <c r="U633" s="8"/>
      <c r="V633" s="8"/>
      <c r="W633" s="8"/>
      <c r="X633" s="8"/>
      <c r="Y633" s="760"/>
      <c r="Z633" s="760"/>
      <c r="AA633" s="760"/>
      <c r="AB633" s="760"/>
    </row>
    <row r="634" spans="1:28" ht="62.25" customHeight="1" x14ac:dyDescent="0.2">
      <c r="A634" s="7"/>
      <c r="B634" s="7"/>
      <c r="C634" s="7"/>
      <c r="D634" s="7"/>
      <c r="E634" s="7"/>
      <c r="F634" s="10"/>
      <c r="G634" s="10"/>
      <c r="H634" s="11"/>
      <c r="I634" s="12"/>
      <c r="J634" s="13"/>
      <c r="K634" s="13"/>
      <c r="L634" s="13"/>
      <c r="M634" s="12"/>
      <c r="N634" s="12"/>
      <c r="O634" s="12"/>
      <c r="P634" s="12"/>
      <c r="Q634" s="764"/>
      <c r="R634" s="12"/>
      <c r="S634" s="12"/>
      <c r="T634" s="8"/>
      <c r="U634" s="8"/>
      <c r="V634" s="8"/>
      <c r="W634" s="8"/>
      <c r="X634" s="8"/>
      <c r="Y634" s="760"/>
      <c r="Z634" s="760"/>
      <c r="AA634" s="760"/>
      <c r="AB634" s="760"/>
    </row>
    <row r="635" spans="1:28" ht="62.25" customHeight="1" x14ac:dyDescent="0.2">
      <c r="A635" s="7"/>
      <c r="B635" s="7"/>
      <c r="C635" s="7"/>
      <c r="D635" s="7"/>
      <c r="E635" s="7"/>
      <c r="F635" s="10"/>
      <c r="G635" s="10"/>
      <c r="H635" s="11"/>
      <c r="I635" s="12"/>
      <c r="J635" s="13"/>
      <c r="K635" s="13"/>
      <c r="L635" s="13"/>
      <c r="M635" s="12"/>
      <c r="N635" s="12"/>
      <c r="O635" s="12"/>
      <c r="P635" s="12"/>
      <c r="Q635" s="764"/>
      <c r="R635" s="12"/>
      <c r="S635" s="12"/>
      <c r="T635" s="8"/>
      <c r="U635" s="8"/>
      <c r="V635" s="8"/>
      <c r="W635" s="8"/>
      <c r="X635" s="8"/>
      <c r="Y635" s="760"/>
      <c r="Z635" s="760"/>
      <c r="AA635" s="760"/>
      <c r="AB635" s="760"/>
    </row>
    <row r="636" spans="1:28" ht="62.25" customHeight="1" x14ac:dyDescent="0.2">
      <c r="A636" s="7"/>
      <c r="B636" s="7"/>
      <c r="C636" s="7"/>
      <c r="D636" s="7"/>
      <c r="E636" s="7"/>
      <c r="F636" s="10"/>
      <c r="G636" s="10"/>
      <c r="H636" s="11"/>
      <c r="I636" s="12"/>
      <c r="J636" s="13"/>
      <c r="K636" s="13"/>
      <c r="L636" s="13"/>
      <c r="M636" s="12"/>
      <c r="N636" s="12"/>
      <c r="O636" s="12"/>
      <c r="P636" s="12"/>
      <c r="Q636" s="764"/>
      <c r="R636" s="12"/>
      <c r="S636" s="12"/>
      <c r="T636" s="8"/>
      <c r="U636" s="8"/>
      <c r="V636" s="8"/>
      <c r="W636" s="8"/>
      <c r="X636" s="8"/>
      <c r="Y636" s="760"/>
      <c r="Z636" s="760"/>
      <c r="AA636" s="760"/>
      <c r="AB636" s="760"/>
    </row>
    <row r="637" spans="1:28" ht="62.25" customHeight="1" x14ac:dyDescent="0.2">
      <c r="A637" s="7"/>
      <c r="B637" s="7"/>
      <c r="C637" s="7"/>
      <c r="D637" s="7"/>
      <c r="E637" s="7"/>
      <c r="F637" s="10"/>
      <c r="G637" s="10"/>
      <c r="H637" s="11"/>
      <c r="I637" s="12"/>
      <c r="J637" s="13"/>
      <c r="K637" s="13"/>
      <c r="L637" s="13"/>
      <c r="M637" s="12"/>
      <c r="N637" s="12"/>
      <c r="O637" s="12"/>
      <c r="P637" s="12"/>
      <c r="Q637" s="764"/>
      <c r="R637" s="12"/>
      <c r="S637" s="12"/>
      <c r="T637" s="8"/>
      <c r="U637" s="8"/>
      <c r="V637" s="8"/>
      <c r="W637" s="8"/>
      <c r="X637" s="8"/>
      <c r="Y637" s="760"/>
      <c r="Z637" s="760"/>
      <c r="AA637" s="760"/>
      <c r="AB637" s="760"/>
    </row>
    <row r="638" spans="1:28" ht="62.25" customHeight="1" x14ac:dyDescent="0.2">
      <c r="A638" s="7"/>
      <c r="B638" s="7"/>
      <c r="C638" s="7"/>
      <c r="D638" s="7"/>
      <c r="E638" s="7"/>
      <c r="F638" s="10"/>
      <c r="G638" s="10"/>
      <c r="H638" s="11"/>
      <c r="I638" s="12"/>
      <c r="J638" s="13"/>
      <c r="K638" s="13"/>
      <c r="L638" s="13"/>
      <c r="M638" s="12"/>
      <c r="N638" s="12"/>
      <c r="O638" s="12"/>
      <c r="P638" s="12"/>
      <c r="Q638" s="764"/>
      <c r="R638" s="12"/>
      <c r="S638" s="12"/>
      <c r="T638" s="8"/>
      <c r="U638" s="8"/>
      <c r="V638" s="8"/>
      <c r="W638" s="8"/>
      <c r="X638" s="8"/>
      <c r="Y638" s="760"/>
      <c r="Z638" s="760"/>
      <c r="AA638" s="760"/>
      <c r="AB638" s="760"/>
    </row>
    <row r="639" spans="1:28" ht="62.25" customHeight="1" x14ac:dyDescent="0.2">
      <c r="A639" s="7"/>
      <c r="B639" s="7"/>
      <c r="C639" s="7"/>
      <c r="D639" s="7"/>
      <c r="E639" s="7"/>
      <c r="F639" s="10"/>
      <c r="G639" s="10"/>
      <c r="H639" s="11"/>
      <c r="I639" s="12"/>
      <c r="J639" s="13"/>
      <c r="K639" s="13"/>
      <c r="L639" s="13"/>
      <c r="M639" s="12"/>
      <c r="N639" s="12"/>
      <c r="O639" s="12"/>
      <c r="P639" s="12"/>
      <c r="Q639" s="764"/>
      <c r="R639" s="12"/>
      <c r="S639" s="12"/>
      <c r="T639" s="8"/>
      <c r="U639" s="8"/>
      <c r="V639" s="8"/>
      <c r="W639" s="8"/>
      <c r="X639" s="8"/>
      <c r="Y639" s="760"/>
      <c r="Z639" s="760"/>
      <c r="AA639" s="760"/>
      <c r="AB639" s="760"/>
    </row>
    <row r="640" spans="1:28" ht="62.25" customHeight="1" x14ac:dyDescent="0.2">
      <c r="A640" s="7"/>
      <c r="B640" s="7"/>
      <c r="C640" s="7"/>
      <c r="D640" s="7"/>
      <c r="E640" s="7"/>
      <c r="F640" s="10"/>
      <c r="G640" s="10"/>
      <c r="H640" s="11"/>
      <c r="I640" s="12"/>
      <c r="J640" s="13"/>
      <c r="K640" s="13"/>
      <c r="L640" s="13"/>
      <c r="M640" s="12"/>
      <c r="N640" s="12"/>
      <c r="O640" s="12"/>
      <c r="P640" s="12"/>
      <c r="Q640" s="764"/>
      <c r="R640" s="12"/>
      <c r="S640" s="12"/>
      <c r="T640" s="8"/>
      <c r="U640" s="8"/>
      <c r="V640" s="8"/>
      <c r="W640" s="8"/>
      <c r="X640" s="8"/>
      <c r="Y640" s="760"/>
      <c r="Z640" s="760"/>
      <c r="AA640" s="760"/>
      <c r="AB640" s="760"/>
    </row>
    <row r="641" spans="1:28" ht="62.25" customHeight="1" x14ac:dyDescent="0.2">
      <c r="A641" s="7"/>
      <c r="B641" s="7"/>
      <c r="C641" s="7"/>
      <c r="D641" s="7"/>
      <c r="E641" s="7"/>
      <c r="F641" s="10"/>
      <c r="G641" s="10"/>
      <c r="H641" s="11"/>
      <c r="I641" s="12"/>
      <c r="J641" s="13"/>
      <c r="K641" s="13"/>
      <c r="L641" s="13"/>
      <c r="M641" s="12"/>
      <c r="N641" s="12"/>
      <c r="O641" s="12"/>
      <c r="P641" s="12"/>
      <c r="Q641" s="764"/>
      <c r="R641" s="12"/>
      <c r="S641" s="12"/>
      <c r="T641" s="8"/>
      <c r="U641" s="8"/>
      <c r="V641" s="8"/>
      <c r="W641" s="8"/>
      <c r="X641" s="8"/>
      <c r="Y641" s="760"/>
      <c r="Z641" s="760"/>
      <c r="AA641" s="760"/>
      <c r="AB641" s="760"/>
    </row>
    <row r="642" spans="1:28" ht="62.25" customHeight="1" x14ac:dyDescent="0.2">
      <c r="A642" s="7"/>
      <c r="B642" s="7"/>
      <c r="C642" s="7"/>
      <c r="D642" s="7"/>
      <c r="E642" s="7"/>
      <c r="F642" s="10"/>
      <c r="G642" s="10"/>
      <c r="H642" s="11"/>
      <c r="I642" s="12"/>
      <c r="J642" s="13"/>
      <c r="K642" s="13"/>
      <c r="L642" s="13"/>
      <c r="M642" s="12"/>
      <c r="N642" s="12"/>
      <c r="O642" s="12"/>
      <c r="P642" s="12"/>
      <c r="Q642" s="764"/>
      <c r="R642" s="12"/>
      <c r="S642" s="12"/>
      <c r="T642" s="8"/>
      <c r="U642" s="8"/>
      <c r="V642" s="8"/>
      <c r="W642" s="8"/>
      <c r="X642" s="8"/>
      <c r="Y642" s="760"/>
      <c r="Z642" s="760"/>
      <c r="AA642" s="760"/>
      <c r="AB642" s="760"/>
    </row>
    <row r="643" spans="1:28" ht="62.25" customHeight="1" x14ac:dyDescent="0.2">
      <c r="A643" s="7"/>
      <c r="B643" s="7"/>
      <c r="C643" s="7"/>
      <c r="D643" s="7"/>
      <c r="E643" s="7"/>
      <c r="F643" s="10"/>
      <c r="G643" s="10"/>
      <c r="H643" s="11"/>
      <c r="I643" s="12"/>
      <c r="J643" s="13"/>
      <c r="K643" s="13"/>
      <c r="L643" s="13"/>
      <c r="M643" s="12"/>
      <c r="N643" s="12"/>
      <c r="O643" s="12"/>
      <c r="P643" s="12"/>
      <c r="Q643" s="764"/>
      <c r="R643" s="12"/>
      <c r="S643" s="12"/>
      <c r="T643" s="8"/>
      <c r="U643" s="8"/>
      <c r="V643" s="8"/>
      <c r="W643" s="8"/>
      <c r="X643" s="8"/>
      <c r="Y643" s="760"/>
      <c r="Z643" s="760"/>
      <c r="AA643" s="760"/>
      <c r="AB643" s="760"/>
    </row>
    <row r="644" spans="1:28" ht="62.25" customHeight="1" x14ac:dyDescent="0.2">
      <c r="A644" s="7"/>
      <c r="B644" s="7"/>
      <c r="C644" s="7"/>
      <c r="D644" s="7"/>
      <c r="E644" s="7"/>
      <c r="F644" s="10"/>
      <c r="G644" s="10"/>
      <c r="H644" s="11"/>
      <c r="I644" s="12"/>
      <c r="J644" s="13"/>
      <c r="K644" s="13"/>
      <c r="L644" s="13"/>
      <c r="M644" s="12"/>
      <c r="N644" s="12"/>
      <c r="O644" s="12"/>
      <c r="P644" s="12"/>
      <c r="Q644" s="764"/>
      <c r="R644" s="12"/>
      <c r="S644" s="12"/>
      <c r="T644" s="8"/>
      <c r="U644" s="8"/>
      <c r="V644" s="8"/>
      <c r="W644" s="8"/>
      <c r="X644" s="8"/>
      <c r="Y644" s="760"/>
      <c r="Z644" s="760"/>
      <c r="AA644" s="760"/>
      <c r="AB644" s="760"/>
    </row>
    <row r="645" spans="1:28" ht="62.25" customHeight="1" x14ac:dyDescent="0.2">
      <c r="A645" s="7"/>
      <c r="B645" s="7"/>
      <c r="C645" s="7"/>
      <c r="D645" s="7"/>
      <c r="E645" s="7"/>
      <c r="F645" s="10"/>
      <c r="G645" s="10"/>
      <c r="H645" s="11"/>
      <c r="I645" s="12"/>
      <c r="J645" s="13"/>
      <c r="K645" s="13"/>
      <c r="L645" s="13"/>
      <c r="M645" s="12"/>
      <c r="N645" s="12"/>
      <c r="O645" s="12"/>
      <c r="P645" s="12"/>
      <c r="Q645" s="764"/>
      <c r="R645" s="12"/>
      <c r="S645" s="12"/>
      <c r="T645" s="8"/>
      <c r="U645" s="8"/>
      <c r="V645" s="8"/>
      <c r="W645" s="8"/>
      <c r="X645" s="8"/>
      <c r="Y645" s="760"/>
      <c r="Z645" s="760"/>
      <c r="AA645" s="760"/>
      <c r="AB645" s="760"/>
    </row>
    <row r="646" spans="1:28" ht="62.25" customHeight="1" x14ac:dyDescent="0.2">
      <c r="A646" s="7"/>
      <c r="B646" s="7"/>
      <c r="C646" s="7"/>
      <c r="D646" s="7"/>
      <c r="E646" s="7"/>
      <c r="F646" s="10"/>
      <c r="G646" s="10"/>
      <c r="H646" s="11"/>
      <c r="I646" s="12"/>
      <c r="J646" s="13"/>
      <c r="K646" s="13"/>
      <c r="L646" s="13"/>
      <c r="M646" s="12"/>
      <c r="N646" s="12"/>
      <c r="O646" s="12"/>
      <c r="P646" s="12"/>
      <c r="Q646" s="764"/>
      <c r="R646" s="12"/>
      <c r="S646" s="12"/>
      <c r="T646" s="8"/>
      <c r="U646" s="8"/>
      <c r="V646" s="8"/>
      <c r="W646" s="8"/>
      <c r="X646" s="8"/>
      <c r="Y646" s="760"/>
      <c r="Z646" s="760"/>
      <c r="AA646" s="760"/>
      <c r="AB646" s="760"/>
    </row>
    <row r="647" spans="1:28" ht="62.25" customHeight="1" x14ac:dyDescent="0.2">
      <c r="A647" s="7"/>
      <c r="B647" s="7"/>
      <c r="C647" s="7"/>
      <c r="D647" s="7"/>
      <c r="E647" s="7"/>
      <c r="F647" s="10"/>
      <c r="G647" s="10"/>
      <c r="H647" s="11"/>
      <c r="I647" s="12"/>
      <c r="J647" s="13"/>
      <c r="K647" s="13"/>
      <c r="L647" s="13"/>
      <c r="M647" s="12"/>
      <c r="N647" s="12"/>
      <c r="O647" s="12"/>
      <c r="P647" s="12"/>
      <c r="Q647" s="764"/>
      <c r="R647" s="12"/>
      <c r="S647" s="12"/>
      <c r="T647" s="8"/>
      <c r="U647" s="8"/>
      <c r="V647" s="8"/>
      <c r="W647" s="8"/>
      <c r="X647" s="8"/>
      <c r="Y647" s="760"/>
      <c r="Z647" s="760"/>
      <c r="AA647" s="760"/>
      <c r="AB647" s="760"/>
    </row>
    <row r="648" spans="1:28" ht="62.25" customHeight="1" x14ac:dyDescent="0.2">
      <c r="A648" s="7"/>
      <c r="B648" s="7"/>
      <c r="C648" s="7"/>
      <c r="D648" s="7"/>
      <c r="E648" s="7"/>
      <c r="F648" s="10"/>
      <c r="G648" s="10"/>
      <c r="H648" s="11"/>
      <c r="I648" s="12"/>
      <c r="J648" s="13"/>
      <c r="K648" s="13"/>
      <c r="L648" s="13"/>
      <c r="M648" s="12"/>
      <c r="N648" s="12"/>
      <c r="O648" s="12"/>
      <c r="P648" s="12"/>
      <c r="Q648" s="764"/>
      <c r="R648" s="12"/>
      <c r="S648" s="12"/>
      <c r="T648" s="8"/>
      <c r="U648" s="8"/>
      <c r="V648" s="8"/>
      <c r="W648" s="8"/>
      <c r="X648" s="8"/>
      <c r="Y648" s="760"/>
      <c r="Z648" s="760"/>
      <c r="AA648" s="760"/>
      <c r="AB648" s="760"/>
    </row>
    <row r="649" spans="1:28" ht="62.25" customHeight="1" x14ac:dyDescent="0.2">
      <c r="A649" s="7"/>
      <c r="B649" s="7"/>
      <c r="C649" s="7"/>
      <c r="D649" s="7"/>
      <c r="E649" s="7"/>
      <c r="F649" s="10"/>
      <c r="G649" s="10"/>
      <c r="H649" s="11"/>
      <c r="I649" s="12"/>
      <c r="J649" s="13"/>
      <c r="K649" s="13"/>
      <c r="L649" s="13"/>
      <c r="M649" s="12"/>
      <c r="N649" s="12"/>
      <c r="O649" s="12"/>
      <c r="P649" s="12"/>
      <c r="Q649" s="764"/>
      <c r="R649" s="12"/>
      <c r="S649" s="12"/>
      <c r="T649" s="8"/>
      <c r="U649" s="8"/>
      <c r="V649" s="8"/>
      <c r="W649" s="8"/>
      <c r="X649" s="8"/>
      <c r="Y649" s="760"/>
      <c r="Z649" s="760"/>
      <c r="AA649" s="760"/>
      <c r="AB649" s="760"/>
    </row>
    <row r="650" spans="1:28" ht="62.25" customHeight="1" x14ac:dyDescent="0.2">
      <c r="A650" s="7"/>
      <c r="B650" s="7"/>
      <c r="C650" s="7"/>
      <c r="D650" s="7"/>
      <c r="E650" s="7"/>
      <c r="F650" s="10"/>
      <c r="G650" s="10"/>
      <c r="H650" s="11"/>
      <c r="I650" s="12"/>
      <c r="J650" s="13"/>
      <c r="K650" s="13"/>
      <c r="L650" s="13"/>
      <c r="M650" s="12"/>
      <c r="N650" s="12"/>
      <c r="O650" s="12"/>
      <c r="P650" s="12"/>
      <c r="Q650" s="764"/>
      <c r="R650" s="12"/>
      <c r="S650" s="12"/>
      <c r="T650" s="8"/>
      <c r="U650" s="8"/>
      <c r="V650" s="8"/>
      <c r="W650" s="8"/>
      <c r="X650" s="8"/>
      <c r="Y650" s="760"/>
      <c r="Z650" s="760"/>
      <c r="AA650" s="760"/>
      <c r="AB650" s="760"/>
    </row>
    <row r="651" spans="1:28" ht="62.25" customHeight="1" x14ac:dyDescent="0.2">
      <c r="A651" s="7"/>
      <c r="B651" s="7"/>
      <c r="C651" s="7"/>
      <c r="D651" s="7"/>
      <c r="E651" s="7"/>
      <c r="F651" s="10"/>
      <c r="G651" s="10"/>
      <c r="H651" s="11"/>
      <c r="I651" s="12"/>
      <c r="J651" s="13"/>
      <c r="K651" s="13"/>
      <c r="L651" s="13"/>
      <c r="M651" s="12"/>
      <c r="N651" s="12"/>
      <c r="O651" s="12"/>
      <c r="P651" s="12"/>
      <c r="Q651" s="764"/>
      <c r="R651" s="12"/>
      <c r="S651" s="12"/>
      <c r="T651" s="8"/>
      <c r="U651" s="8"/>
      <c r="V651" s="8"/>
      <c r="W651" s="8"/>
      <c r="X651" s="8"/>
      <c r="Y651" s="760"/>
      <c r="Z651" s="760"/>
      <c r="AA651" s="760"/>
      <c r="AB651" s="760"/>
    </row>
    <row r="652" spans="1:28" ht="62.25" customHeight="1" x14ac:dyDescent="0.2">
      <c r="A652" s="7"/>
      <c r="B652" s="7"/>
      <c r="C652" s="7"/>
      <c r="D652" s="7"/>
      <c r="E652" s="7"/>
      <c r="F652" s="10"/>
      <c r="G652" s="10"/>
      <c r="H652" s="11"/>
      <c r="I652" s="12"/>
      <c r="J652" s="13"/>
      <c r="K652" s="13"/>
      <c r="L652" s="13"/>
      <c r="M652" s="12"/>
      <c r="N652" s="12"/>
      <c r="O652" s="12"/>
      <c r="P652" s="12"/>
      <c r="Q652" s="764"/>
      <c r="R652" s="12"/>
      <c r="S652" s="12"/>
      <c r="T652" s="8"/>
      <c r="U652" s="8"/>
      <c r="V652" s="8"/>
      <c r="W652" s="8"/>
      <c r="X652" s="8"/>
      <c r="Y652" s="760"/>
      <c r="Z652" s="760"/>
      <c r="AA652" s="760"/>
      <c r="AB652" s="760"/>
    </row>
    <row r="653" spans="1:28" ht="62.25" customHeight="1" x14ac:dyDescent="0.2">
      <c r="A653" s="7"/>
      <c r="B653" s="7"/>
      <c r="C653" s="7"/>
      <c r="D653" s="7"/>
      <c r="E653" s="7"/>
      <c r="F653" s="10"/>
      <c r="G653" s="10"/>
      <c r="H653" s="11"/>
      <c r="I653" s="12"/>
      <c r="J653" s="13"/>
      <c r="K653" s="13"/>
      <c r="L653" s="13"/>
      <c r="M653" s="12"/>
      <c r="N653" s="12"/>
      <c r="O653" s="12"/>
      <c r="P653" s="12"/>
      <c r="Q653" s="764"/>
      <c r="R653" s="12"/>
      <c r="S653" s="12"/>
      <c r="T653" s="8"/>
      <c r="U653" s="8"/>
      <c r="V653" s="8"/>
      <c r="W653" s="8"/>
      <c r="X653" s="8"/>
      <c r="Y653" s="760"/>
      <c r="Z653" s="760"/>
      <c r="AA653" s="760"/>
      <c r="AB653" s="760"/>
    </row>
    <row r="654" spans="1:28" ht="62.25" customHeight="1" x14ac:dyDescent="0.2">
      <c r="A654" s="7"/>
      <c r="B654" s="7"/>
      <c r="C654" s="7"/>
      <c r="D654" s="7"/>
      <c r="E654" s="7"/>
      <c r="F654" s="10"/>
      <c r="G654" s="10"/>
      <c r="H654" s="11"/>
      <c r="I654" s="12"/>
      <c r="J654" s="13"/>
      <c r="K654" s="13"/>
      <c r="L654" s="13"/>
      <c r="M654" s="12"/>
      <c r="N654" s="12"/>
      <c r="O654" s="12"/>
      <c r="P654" s="12"/>
      <c r="Q654" s="764"/>
      <c r="R654" s="12"/>
      <c r="S654" s="12"/>
      <c r="T654" s="8"/>
      <c r="U654" s="8"/>
      <c r="V654" s="8"/>
      <c r="W654" s="8"/>
      <c r="X654" s="8"/>
      <c r="Y654" s="760"/>
      <c r="Z654" s="760"/>
      <c r="AA654" s="760"/>
      <c r="AB654" s="760"/>
    </row>
    <row r="655" spans="1:28" ht="62.25" customHeight="1" x14ac:dyDescent="0.2">
      <c r="A655" s="7"/>
      <c r="B655" s="7"/>
      <c r="C655" s="7"/>
      <c r="D655" s="7"/>
      <c r="E655" s="7"/>
      <c r="F655" s="10"/>
      <c r="G655" s="10"/>
      <c r="H655" s="11"/>
      <c r="I655" s="12"/>
      <c r="J655" s="13"/>
      <c r="K655" s="13"/>
      <c r="L655" s="13"/>
      <c r="M655" s="12"/>
      <c r="N655" s="12"/>
      <c r="O655" s="12"/>
      <c r="P655" s="12"/>
      <c r="Q655" s="764"/>
      <c r="R655" s="12"/>
      <c r="S655" s="12"/>
      <c r="T655" s="8"/>
      <c r="U655" s="8"/>
      <c r="V655" s="8"/>
      <c r="W655" s="8"/>
      <c r="X655" s="8"/>
      <c r="Y655" s="760"/>
      <c r="Z655" s="760"/>
      <c r="AA655" s="760"/>
      <c r="AB655" s="760"/>
    </row>
    <row r="656" spans="1:28" ht="62.25" customHeight="1" x14ac:dyDescent="0.2">
      <c r="A656" s="7"/>
      <c r="B656" s="7"/>
      <c r="C656" s="7"/>
      <c r="D656" s="7"/>
      <c r="E656" s="7"/>
      <c r="F656" s="10"/>
      <c r="G656" s="10"/>
      <c r="H656" s="11"/>
      <c r="I656" s="12"/>
      <c r="J656" s="13"/>
      <c r="K656" s="13"/>
      <c r="L656" s="13"/>
      <c r="M656" s="12"/>
      <c r="N656" s="12"/>
      <c r="O656" s="12"/>
      <c r="P656" s="12"/>
      <c r="Q656" s="764"/>
      <c r="R656" s="12"/>
      <c r="S656" s="12"/>
      <c r="T656" s="8"/>
      <c r="U656" s="8"/>
      <c r="V656" s="8"/>
      <c r="W656" s="8"/>
      <c r="X656" s="8"/>
      <c r="Y656" s="760"/>
      <c r="Z656" s="760"/>
      <c r="AA656" s="760"/>
      <c r="AB656" s="760"/>
    </row>
    <row r="657" spans="1:28" ht="62.25" customHeight="1" x14ac:dyDescent="0.2">
      <c r="A657" s="7"/>
      <c r="B657" s="7"/>
      <c r="C657" s="7"/>
      <c r="D657" s="7"/>
      <c r="E657" s="7"/>
      <c r="F657" s="10"/>
      <c r="G657" s="10"/>
      <c r="H657" s="11"/>
      <c r="I657" s="12"/>
      <c r="J657" s="13"/>
      <c r="K657" s="13"/>
      <c r="L657" s="13"/>
      <c r="M657" s="12"/>
      <c r="N657" s="12"/>
      <c r="O657" s="12"/>
      <c r="P657" s="12"/>
      <c r="Q657" s="764"/>
      <c r="R657" s="12"/>
      <c r="S657" s="12"/>
      <c r="T657" s="8"/>
      <c r="U657" s="8"/>
      <c r="V657" s="8"/>
      <c r="W657" s="8"/>
      <c r="X657" s="8"/>
      <c r="Y657" s="760"/>
      <c r="Z657" s="760"/>
      <c r="AA657" s="760"/>
      <c r="AB657" s="760"/>
    </row>
    <row r="658" spans="1:28" ht="62.25" customHeight="1" x14ac:dyDescent="0.2">
      <c r="A658" s="7"/>
      <c r="B658" s="7"/>
      <c r="C658" s="7"/>
      <c r="D658" s="7"/>
      <c r="E658" s="7"/>
      <c r="F658" s="10"/>
      <c r="G658" s="10"/>
      <c r="H658" s="11"/>
      <c r="I658" s="12"/>
      <c r="J658" s="13"/>
      <c r="K658" s="13"/>
      <c r="L658" s="13"/>
      <c r="M658" s="12"/>
      <c r="N658" s="12"/>
      <c r="O658" s="12"/>
      <c r="P658" s="12"/>
      <c r="Q658" s="764"/>
      <c r="R658" s="12"/>
      <c r="S658" s="12"/>
      <c r="T658" s="8"/>
      <c r="U658" s="8"/>
      <c r="V658" s="8"/>
      <c r="W658" s="8"/>
      <c r="X658" s="8"/>
      <c r="Y658" s="760"/>
      <c r="Z658" s="760"/>
      <c r="AA658" s="760"/>
      <c r="AB658" s="760"/>
    </row>
    <row r="659" spans="1:28" ht="62.25" customHeight="1" x14ac:dyDescent="0.2">
      <c r="A659" s="7"/>
      <c r="B659" s="7"/>
      <c r="C659" s="7"/>
      <c r="D659" s="7"/>
      <c r="E659" s="7"/>
      <c r="F659" s="10"/>
      <c r="G659" s="10"/>
      <c r="H659" s="11"/>
      <c r="I659" s="12"/>
      <c r="J659" s="13"/>
      <c r="K659" s="13"/>
      <c r="L659" s="13"/>
      <c r="M659" s="12"/>
      <c r="N659" s="12"/>
      <c r="O659" s="12"/>
      <c r="P659" s="12"/>
      <c r="Q659" s="764"/>
      <c r="R659" s="12"/>
      <c r="S659" s="12"/>
      <c r="T659" s="8"/>
      <c r="U659" s="8"/>
      <c r="V659" s="8"/>
      <c r="W659" s="8"/>
      <c r="X659" s="8"/>
      <c r="Y659" s="760"/>
      <c r="Z659" s="760"/>
      <c r="AA659" s="760"/>
      <c r="AB659" s="760"/>
    </row>
    <row r="660" spans="1:28" ht="62.25" customHeight="1" x14ac:dyDescent="0.2">
      <c r="A660" s="7"/>
      <c r="B660" s="7"/>
      <c r="C660" s="7"/>
      <c r="D660" s="7"/>
      <c r="E660" s="7"/>
      <c r="F660" s="10"/>
      <c r="G660" s="10"/>
      <c r="H660" s="11"/>
      <c r="I660" s="12"/>
      <c r="J660" s="13"/>
      <c r="K660" s="13"/>
      <c r="L660" s="13"/>
      <c r="M660" s="12"/>
      <c r="N660" s="12"/>
      <c r="O660" s="12"/>
      <c r="P660" s="12"/>
      <c r="Q660" s="764"/>
      <c r="R660" s="12"/>
      <c r="S660" s="12"/>
      <c r="T660" s="8"/>
      <c r="U660" s="8"/>
      <c r="V660" s="8"/>
      <c r="W660" s="8"/>
      <c r="X660" s="8"/>
      <c r="Y660" s="760"/>
      <c r="Z660" s="760"/>
      <c r="AA660" s="760"/>
      <c r="AB660" s="760"/>
    </row>
    <row r="661" spans="1:28" ht="62.25" customHeight="1" x14ac:dyDescent="0.2">
      <c r="A661" s="7"/>
      <c r="B661" s="7"/>
      <c r="C661" s="7"/>
      <c r="D661" s="7"/>
      <c r="E661" s="7"/>
      <c r="F661" s="10"/>
      <c r="G661" s="10"/>
      <c r="H661" s="11"/>
      <c r="I661" s="12"/>
      <c r="J661" s="13"/>
      <c r="K661" s="13"/>
      <c r="L661" s="13"/>
      <c r="M661" s="12"/>
      <c r="N661" s="12"/>
      <c r="O661" s="12"/>
      <c r="P661" s="12"/>
      <c r="Q661" s="764"/>
      <c r="R661" s="12"/>
      <c r="S661" s="12"/>
      <c r="T661" s="8"/>
      <c r="U661" s="8"/>
      <c r="V661" s="8"/>
      <c r="W661" s="8"/>
      <c r="X661" s="8"/>
      <c r="Y661" s="760"/>
      <c r="Z661" s="760"/>
      <c r="AA661" s="760"/>
      <c r="AB661" s="760"/>
    </row>
    <row r="662" spans="1:28" ht="62.25" customHeight="1" x14ac:dyDescent="0.2">
      <c r="A662" s="7"/>
      <c r="B662" s="7"/>
      <c r="C662" s="7"/>
      <c r="D662" s="7"/>
      <c r="E662" s="7"/>
      <c r="F662" s="10"/>
      <c r="G662" s="10"/>
      <c r="H662" s="11"/>
      <c r="I662" s="12"/>
      <c r="J662" s="13"/>
      <c r="K662" s="13"/>
      <c r="L662" s="13"/>
      <c r="M662" s="12"/>
      <c r="N662" s="12"/>
      <c r="O662" s="12"/>
      <c r="P662" s="12"/>
      <c r="Q662" s="764"/>
      <c r="R662" s="12"/>
      <c r="S662" s="12"/>
      <c r="T662" s="8"/>
      <c r="U662" s="8"/>
      <c r="V662" s="8"/>
      <c r="W662" s="8"/>
      <c r="X662" s="8"/>
      <c r="Y662" s="760"/>
      <c r="Z662" s="760"/>
      <c r="AA662" s="760"/>
      <c r="AB662" s="760"/>
    </row>
    <row r="663" spans="1:28" ht="62.25" customHeight="1" x14ac:dyDescent="0.2">
      <c r="A663" s="7"/>
      <c r="B663" s="7"/>
      <c r="C663" s="7"/>
      <c r="D663" s="7"/>
      <c r="E663" s="7"/>
      <c r="F663" s="10"/>
      <c r="G663" s="10"/>
      <c r="H663" s="11"/>
      <c r="I663" s="12"/>
      <c r="J663" s="13"/>
      <c r="K663" s="13"/>
      <c r="L663" s="13"/>
      <c r="M663" s="12"/>
      <c r="N663" s="12"/>
      <c r="O663" s="12"/>
      <c r="P663" s="12"/>
      <c r="Q663" s="764"/>
      <c r="R663" s="12"/>
      <c r="S663" s="12"/>
      <c r="T663" s="8"/>
      <c r="U663" s="8"/>
      <c r="V663" s="8"/>
      <c r="W663" s="8"/>
      <c r="X663" s="8"/>
      <c r="Y663" s="760"/>
      <c r="Z663" s="760"/>
      <c r="AA663" s="760"/>
      <c r="AB663" s="760"/>
    </row>
    <row r="664" spans="1:28" ht="62.25" customHeight="1" x14ac:dyDescent="0.2">
      <c r="A664" s="7"/>
      <c r="B664" s="7"/>
      <c r="C664" s="7"/>
      <c r="D664" s="7"/>
      <c r="E664" s="7"/>
      <c r="F664" s="10"/>
      <c r="G664" s="10"/>
      <c r="H664" s="11"/>
      <c r="I664" s="12"/>
      <c r="J664" s="13"/>
      <c r="K664" s="13"/>
      <c r="L664" s="13"/>
      <c r="M664" s="12"/>
      <c r="N664" s="12"/>
      <c r="O664" s="12"/>
      <c r="P664" s="12"/>
      <c r="Q664" s="764"/>
      <c r="R664" s="12"/>
      <c r="S664" s="12"/>
      <c r="T664" s="8"/>
      <c r="U664" s="8"/>
      <c r="V664" s="8"/>
      <c r="W664" s="8"/>
      <c r="X664" s="8"/>
      <c r="Y664" s="760"/>
      <c r="Z664" s="760"/>
      <c r="AA664" s="760"/>
      <c r="AB664" s="760"/>
    </row>
    <row r="665" spans="1:28" ht="62.25" customHeight="1" x14ac:dyDescent="0.2">
      <c r="A665" s="7"/>
      <c r="B665" s="7"/>
      <c r="C665" s="7"/>
      <c r="D665" s="7"/>
      <c r="E665" s="7"/>
      <c r="F665" s="10"/>
      <c r="G665" s="10"/>
      <c r="H665" s="11"/>
      <c r="I665" s="12"/>
      <c r="J665" s="13"/>
      <c r="K665" s="13"/>
      <c r="L665" s="13"/>
      <c r="M665" s="12"/>
      <c r="N665" s="12"/>
      <c r="O665" s="12"/>
      <c r="P665" s="12"/>
      <c r="Q665" s="764"/>
      <c r="R665" s="12"/>
      <c r="S665" s="12"/>
      <c r="T665" s="8"/>
      <c r="U665" s="8"/>
      <c r="V665" s="8"/>
      <c r="W665" s="8"/>
      <c r="X665" s="8"/>
      <c r="Y665" s="760"/>
      <c r="Z665" s="760"/>
      <c r="AA665" s="760"/>
      <c r="AB665" s="760"/>
    </row>
    <row r="666" spans="1:28" ht="62.25" customHeight="1" x14ac:dyDescent="0.2">
      <c r="A666" s="7"/>
      <c r="B666" s="7"/>
      <c r="C666" s="7"/>
      <c r="D666" s="7"/>
      <c r="E666" s="7"/>
      <c r="F666" s="10"/>
      <c r="G666" s="10"/>
      <c r="H666" s="11"/>
      <c r="I666" s="12"/>
      <c r="J666" s="13"/>
      <c r="K666" s="13"/>
      <c r="L666" s="13"/>
      <c r="M666" s="12"/>
      <c r="N666" s="12"/>
      <c r="O666" s="12"/>
      <c r="P666" s="12"/>
      <c r="Q666" s="764"/>
      <c r="R666" s="12"/>
      <c r="S666" s="12"/>
      <c r="T666" s="8"/>
      <c r="U666" s="8"/>
      <c r="V666" s="8"/>
      <c r="W666" s="8"/>
      <c r="X666" s="8"/>
      <c r="Y666" s="760"/>
      <c r="Z666" s="760"/>
      <c r="AA666" s="760"/>
      <c r="AB666" s="760"/>
    </row>
    <row r="667" spans="1:28" ht="62.25" customHeight="1" x14ac:dyDescent="0.2">
      <c r="A667" s="7"/>
      <c r="B667" s="7"/>
      <c r="C667" s="7"/>
      <c r="D667" s="7"/>
      <c r="E667" s="7"/>
      <c r="F667" s="10"/>
      <c r="G667" s="10"/>
      <c r="H667" s="11"/>
      <c r="I667" s="12"/>
      <c r="J667" s="13"/>
      <c r="K667" s="13"/>
      <c r="L667" s="13"/>
      <c r="M667" s="12"/>
      <c r="N667" s="12"/>
      <c r="O667" s="12"/>
      <c r="P667" s="12"/>
      <c r="Q667" s="764"/>
      <c r="R667" s="12"/>
      <c r="S667" s="12"/>
      <c r="T667" s="8"/>
      <c r="U667" s="8"/>
      <c r="V667" s="8"/>
      <c r="W667" s="8"/>
      <c r="X667" s="8"/>
      <c r="Y667" s="760"/>
      <c r="Z667" s="760"/>
      <c r="AA667" s="760"/>
      <c r="AB667" s="760"/>
    </row>
    <row r="668" spans="1:28" ht="62.25" customHeight="1" x14ac:dyDescent="0.2">
      <c r="A668" s="7"/>
      <c r="B668" s="7"/>
      <c r="C668" s="7"/>
      <c r="D668" s="7"/>
      <c r="E668" s="7"/>
      <c r="F668" s="10"/>
      <c r="G668" s="10"/>
      <c r="H668" s="11"/>
      <c r="I668" s="12"/>
      <c r="J668" s="13"/>
      <c r="K668" s="13"/>
      <c r="L668" s="13"/>
      <c r="M668" s="12"/>
      <c r="N668" s="12"/>
      <c r="O668" s="12"/>
      <c r="P668" s="12"/>
      <c r="Q668" s="764"/>
      <c r="R668" s="12"/>
      <c r="S668" s="12"/>
      <c r="T668" s="8"/>
      <c r="U668" s="8"/>
      <c r="V668" s="8"/>
      <c r="W668" s="8"/>
      <c r="X668" s="8"/>
      <c r="Y668" s="760"/>
      <c r="Z668" s="760"/>
      <c r="AA668" s="760"/>
      <c r="AB668" s="760"/>
    </row>
    <row r="669" spans="1:28" ht="62.25" customHeight="1" x14ac:dyDescent="0.2">
      <c r="A669" s="7"/>
      <c r="B669" s="7"/>
      <c r="C669" s="7"/>
      <c r="D669" s="7"/>
      <c r="E669" s="7"/>
      <c r="F669" s="10"/>
      <c r="G669" s="10"/>
      <c r="H669" s="11"/>
      <c r="I669" s="12"/>
      <c r="J669" s="13"/>
      <c r="K669" s="13"/>
      <c r="L669" s="13"/>
      <c r="M669" s="12"/>
      <c r="N669" s="12"/>
      <c r="O669" s="12"/>
      <c r="P669" s="12"/>
      <c r="Q669" s="764"/>
      <c r="R669" s="12"/>
      <c r="S669" s="12"/>
      <c r="T669" s="8"/>
      <c r="U669" s="8"/>
      <c r="V669" s="8"/>
      <c r="W669" s="8"/>
      <c r="X669" s="8"/>
      <c r="Y669" s="760"/>
      <c r="Z669" s="760"/>
      <c r="AA669" s="760"/>
      <c r="AB669" s="760"/>
    </row>
    <row r="670" spans="1:28" ht="62.25" customHeight="1" x14ac:dyDescent="0.2">
      <c r="A670" s="7"/>
      <c r="B670" s="7"/>
      <c r="C670" s="7"/>
      <c r="D670" s="7"/>
      <c r="E670" s="7"/>
      <c r="F670" s="10"/>
      <c r="G670" s="10"/>
      <c r="H670" s="11"/>
      <c r="I670" s="12"/>
      <c r="J670" s="13"/>
      <c r="K670" s="13"/>
      <c r="L670" s="13"/>
      <c r="M670" s="12"/>
      <c r="N670" s="12"/>
      <c r="O670" s="12"/>
      <c r="P670" s="12"/>
      <c r="Q670" s="764"/>
      <c r="R670" s="12"/>
      <c r="S670" s="12"/>
      <c r="T670" s="8"/>
      <c r="U670" s="8"/>
      <c r="V670" s="8"/>
      <c r="W670" s="8"/>
      <c r="X670" s="8"/>
      <c r="Y670" s="760"/>
      <c r="Z670" s="760"/>
      <c r="AA670" s="760"/>
      <c r="AB670" s="760"/>
    </row>
    <row r="671" spans="1:28" ht="62.25" customHeight="1" x14ac:dyDescent="0.2">
      <c r="A671" s="7"/>
      <c r="B671" s="7"/>
      <c r="C671" s="7"/>
      <c r="D671" s="7"/>
      <c r="E671" s="7"/>
      <c r="F671" s="10"/>
      <c r="G671" s="10"/>
      <c r="H671" s="11"/>
      <c r="I671" s="12"/>
      <c r="J671" s="13"/>
      <c r="K671" s="13"/>
      <c r="L671" s="13"/>
      <c r="M671" s="12"/>
      <c r="N671" s="12"/>
      <c r="O671" s="12"/>
      <c r="P671" s="12"/>
      <c r="Q671" s="764"/>
      <c r="R671" s="12"/>
      <c r="S671" s="12"/>
      <c r="T671" s="8"/>
      <c r="U671" s="8"/>
      <c r="V671" s="8"/>
      <c r="W671" s="8"/>
      <c r="X671" s="8"/>
      <c r="Y671" s="760"/>
      <c r="Z671" s="760"/>
      <c r="AA671" s="760"/>
      <c r="AB671" s="760"/>
    </row>
    <row r="672" spans="1:28" ht="62.25" customHeight="1" x14ac:dyDescent="0.2">
      <c r="A672" s="7"/>
      <c r="B672" s="7"/>
      <c r="C672" s="7"/>
      <c r="D672" s="7"/>
      <c r="E672" s="7"/>
      <c r="F672" s="10"/>
      <c r="G672" s="10"/>
      <c r="H672" s="11"/>
      <c r="I672" s="12"/>
      <c r="J672" s="13"/>
      <c r="K672" s="13"/>
      <c r="L672" s="13"/>
      <c r="M672" s="12"/>
      <c r="N672" s="12"/>
      <c r="O672" s="12"/>
      <c r="P672" s="12"/>
      <c r="Q672" s="764"/>
      <c r="R672" s="8"/>
      <c r="S672" s="8"/>
      <c r="T672" s="8"/>
      <c r="U672" s="8"/>
      <c r="V672" s="8"/>
      <c r="W672" s="8"/>
      <c r="X672" s="8"/>
      <c r="Y672" s="760"/>
      <c r="Z672" s="760"/>
      <c r="AA672" s="760"/>
      <c r="AB672" s="760"/>
    </row>
    <row r="673" spans="1:28" ht="62.25" customHeight="1" x14ac:dyDescent="0.2">
      <c r="A673" s="7"/>
      <c r="B673" s="7"/>
      <c r="C673" s="7"/>
      <c r="D673" s="7"/>
      <c r="E673" s="7"/>
      <c r="F673" s="10"/>
      <c r="G673" s="10"/>
      <c r="H673" s="11"/>
      <c r="I673" s="12"/>
      <c r="J673" s="13"/>
      <c r="K673" s="13"/>
      <c r="L673" s="13"/>
      <c r="M673" s="12"/>
      <c r="N673" s="12"/>
      <c r="O673" s="12"/>
      <c r="P673" s="12"/>
      <c r="Q673" s="764"/>
      <c r="R673" s="8"/>
      <c r="S673" s="8"/>
      <c r="T673" s="8"/>
      <c r="U673" s="8"/>
      <c r="V673" s="8"/>
      <c r="W673" s="8"/>
      <c r="X673" s="8"/>
      <c r="Y673" s="760"/>
      <c r="Z673" s="760"/>
      <c r="AA673" s="760"/>
      <c r="AB673" s="760"/>
    </row>
    <row r="674" spans="1:28" ht="62.25" customHeight="1" x14ac:dyDescent="0.2">
      <c r="A674" s="7"/>
      <c r="B674" s="7"/>
      <c r="C674" s="7"/>
      <c r="D674" s="7"/>
      <c r="E674" s="7"/>
      <c r="F674" s="10"/>
      <c r="G674" s="10"/>
      <c r="H674" s="11"/>
      <c r="I674" s="12"/>
      <c r="J674" s="13"/>
      <c r="K674" s="13"/>
      <c r="L674" s="13"/>
      <c r="M674" s="12"/>
      <c r="N674" s="12"/>
      <c r="O674" s="12"/>
      <c r="P674" s="12"/>
      <c r="Q674" s="764"/>
      <c r="R674" s="8"/>
      <c r="S674" s="8"/>
      <c r="T674" s="8"/>
      <c r="U674" s="8"/>
      <c r="V674" s="8"/>
      <c r="W674" s="8"/>
      <c r="X674" s="8"/>
      <c r="Y674" s="760"/>
      <c r="Z674" s="760"/>
      <c r="AA674" s="760"/>
      <c r="AB674" s="760"/>
    </row>
  </sheetData>
  <mergeCells count="92">
    <mergeCell ref="BC13:BF13"/>
    <mergeCell ref="A110:A115"/>
    <mergeCell ref="D108:D109"/>
    <mergeCell ref="F109:V109"/>
    <mergeCell ref="B110:B115"/>
    <mergeCell ref="C110:C115"/>
    <mergeCell ref="D110:D115"/>
    <mergeCell ref="A24:A50"/>
    <mergeCell ref="F47:W47"/>
    <mergeCell ref="F49:V49"/>
    <mergeCell ref="B24:B50"/>
    <mergeCell ref="AC13:AP13"/>
    <mergeCell ref="AQ13:AS13"/>
    <mergeCell ref="F110:F111"/>
    <mergeCell ref="D15:D23"/>
    <mergeCell ref="E15:E23"/>
    <mergeCell ref="A73:A109"/>
    <mergeCell ref="AT13:BB13"/>
    <mergeCell ref="F22:V22"/>
    <mergeCell ref="F23:V23"/>
    <mergeCell ref="A13:A14"/>
    <mergeCell ref="B13:B14"/>
    <mergeCell ref="C13:C14"/>
    <mergeCell ref="D13:D14"/>
    <mergeCell ref="E13:E14"/>
    <mergeCell ref="F15:F21"/>
    <mergeCell ref="J13:J14"/>
    <mergeCell ref="K13:K14"/>
    <mergeCell ref="L13:L14"/>
    <mergeCell ref="M13:M14"/>
    <mergeCell ref="N13:N14"/>
    <mergeCell ref="A15:A23"/>
    <mergeCell ref="B15:B23"/>
    <mergeCell ref="C15:C23"/>
    <mergeCell ref="E11:AB11"/>
    <mergeCell ref="E12:AB12"/>
    <mergeCell ref="F13:F14"/>
    <mergeCell ref="H13:H14"/>
    <mergeCell ref="I13:I14"/>
    <mergeCell ref="R13:V13"/>
    <mergeCell ref="Y13:AB13"/>
    <mergeCell ref="O13:P13"/>
    <mergeCell ref="G13:G14"/>
    <mergeCell ref="Q13:Q14"/>
    <mergeCell ref="E1:Y5"/>
    <mergeCell ref="E7:AB7"/>
    <mergeCell ref="E8:AB8"/>
    <mergeCell ref="E9:AB9"/>
    <mergeCell ref="E10:AB10"/>
    <mergeCell ref="A51:A71"/>
    <mergeCell ref="O141:R141"/>
    <mergeCell ref="W141:Z141"/>
    <mergeCell ref="F108:W108"/>
    <mergeCell ref="F70:W70"/>
    <mergeCell ref="B51:B71"/>
    <mergeCell ref="C51:C71"/>
    <mergeCell ref="D51:D71"/>
    <mergeCell ref="E71:W71"/>
    <mergeCell ref="F115:V115"/>
    <mergeCell ref="A72:V72"/>
    <mergeCell ref="B141:F141"/>
    <mergeCell ref="E110:E115"/>
    <mergeCell ref="C73:C109"/>
    <mergeCell ref="E73:E96"/>
    <mergeCell ref="B73:B109"/>
    <mergeCell ref="O142:R142"/>
    <mergeCell ref="W142:Z142"/>
    <mergeCell ref="F112:W112"/>
    <mergeCell ref="F114:W114"/>
    <mergeCell ref="I142:M142"/>
    <mergeCell ref="I141:M141"/>
    <mergeCell ref="H137:V137"/>
    <mergeCell ref="F138:V138"/>
    <mergeCell ref="A139:V139"/>
    <mergeCell ref="A140:V140"/>
    <mergeCell ref="A116:A138"/>
    <mergeCell ref="B116:B138"/>
    <mergeCell ref="C116:C138"/>
    <mergeCell ref="D116:D138"/>
    <mergeCell ref="E116:E138"/>
    <mergeCell ref="F116:F137"/>
    <mergeCell ref="C24:C50"/>
    <mergeCell ref="F51:F69"/>
    <mergeCell ref="E51:E70"/>
    <mergeCell ref="F39:F46"/>
    <mergeCell ref="F73:F107"/>
    <mergeCell ref="D73:D96"/>
    <mergeCell ref="E50:W50"/>
    <mergeCell ref="F38:V38"/>
    <mergeCell ref="E24:E49"/>
    <mergeCell ref="D24:D50"/>
    <mergeCell ref="F24:F37"/>
  </mergeCells>
  <dataValidations count="1">
    <dataValidation type="list" allowBlank="1" showInputMessage="1" showErrorMessage="1" sqref="V24:V37 V113 V15:V21 V39:V46 V51:V69 V110:V111 V48 V116:V136 V73:V107">
      <formula1>listas</formula1>
    </dataValidation>
  </dataValidations>
  <hyperlinks>
    <hyperlink ref="Q81" r:id="rId1"/>
    <hyperlink ref="Q21" r:id="rId2"/>
    <hyperlink ref="Q134" r:id="rId3"/>
    <hyperlink ref="Q51" r:id="rId4"/>
    <hyperlink ref="Q83" r:id="rId5"/>
    <hyperlink ref="Q66" r:id="rId6"/>
    <hyperlink ref="Q131" r:id="rId7"/>
    <hyperlink ref="Q48" r:id="rId8"/>
    <hyperlink ref="Q110" r:id="rId9"/>
    <hyperlink ref="Q113" r:id="rId10"/>
    <hyperlink ref="Q69" r:id="rId11"/>
    <hyperlink ref="Q136" r:id="rId12"/>
    <hyperlink ref="Q82" r:id="rId13"/>
    <hyperlink ref="Q85" r:id="rId14"/>
    <hyperlink ref="Q86" r:id="rId15"/>
    <hyperlink ref="Q87" r:id="rId16"/>
    <hyperlink ref="Q88:Q89" r:id="rId17" display="eortiz@idep.edu.co"/>
    <hyperlink ref="Q91" r:id="rId18"/>
    <hyperlink ref="Q92" r:id="rId19"/>
    <hyperlink ref="Q93" r:id="rId20"/>
    <hyperlink ref="Q94" r:id="rId21"/>
    <hyperlink ref="Q95" r:id="rId22"/>
    <hyperlink ref="Q96" r:id="rId23"/>
    <hyperlink ref="Q90" r:id="rId24"/>
    <hyperlink ref="Q132" r:id="rId25"/>
    <hyperlink ref="Q117" r:id="rId26"/>
    <hyperlink ref="Q34" r:id="rId27"/>
    <hyperlink ref="Q35" r:id="rId28"/>
    <hyperlink ref="Q36" r:id="rId29"/>
    <hyperlink ref="Q37" r:id="rId30"/>
    <hyperlink ref="Q97" r:id="rId31"/>
    <hyperlink ref="Q98" r:id="rId32"/>
    <hyperlink ref="Q99" r:id="rId33"/>
    <hyperlink ref="Q100" r:id="rId34"/>
    <hyperlink ref="Q101" r:id="rId35"/>
    <hyperlink ref="Q102" r:id="rId36"/>
    <hyperlink ref="Q103" r:id="rId37"/>
    <hyperlink ref="Q104:Q105" r:id="rId38" display="mbernal@idep.edu.co"/>
    <hyperlink ref="Q106" r:id="rId39"/>
    <hyperlink ref="Q107" r:id="rId40"/>
  </hyperlinks>
  <printOptions horizontalCentered="1" verticalCentered="1"/>
  <pageMargins left="0" right="0" top="0" bottom="0" header="0.11811023622047245" footer="0.31496062992125984"/>
  <pageSetup paperSize="41" scale="32" orientation="landscape" r:id="rId41"/>
  <headerFooter>
    <oddFooter>&amp;LElaboró: Oficina Asesora de Planeación
&amp;CPLAN DE ADQUISICIONES 2019   
Versión 12
26/06/2019</oddFooter>
  </headerFooter>
  <rowBreaks count="5" manualBreakCount="5">
    <brk id="38" max="16383" man="1"/>
    <brk id="50" max="16383" man="1"/>
    <brk id="72" max="16383" man="1"/>
    <brk id="109" max="16383" man="1"/>
    <brk id="143" max="16383" man="1"/>
  </rowBreaks>
  <colBreaks count="1" manualBreakCount="1">
    <brk id="28" max="1048575" man="1"/>
  </colBreaks>
  <drawing r:id="rId42"/>
  <legacyDrawing r:id="rId4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CT137"/>
  <sheetViews>
    <sheetView view="pageBreakPreview" zoomScale="80" zoomScaleNormal="90" zoomScaleSheetLayoutView="80" workbookViewId="0">
      <selection activeCell="J11" sqref="J11"/>
    </sheetView>
  </sheetViews>
  <sheetFormatPr baseColWidth="10" defaultColWidth="11.42578125" defaultRowHeight="12.75" x14ac:dyDescent="0.2"/>
  <cols>
    <col min="1" max="2" width="2" style="321" customWidth="1"/>
    <col min="3" max="3" width="3.5703125" style="321" customWidth="1"/>
    <col min="4" max="4" width="4.5703125" style="321" customWidth="1"/>
    <col min="5" max="5" width="4.85546875" style="321" customWidth="1"/>
    <col min="6" max="6" width="3" style="321" customWidth="1"/>
    <col min="7" max="7" width="9" style="321" customWidth="1"/>
    <col min="8" max="8" width="7.5703125" style="321" customWidth="1"/>
    <col min="9" max="9" width="7.42578125" style="321" customWidth="1"/>
    <col min="10" max="10" width="23.85546875" style="143" customWidth="1"/>
    <col min="11" max="11" width="15" style="403" customWidth="1"/>
    <col min="12" max="12" width="31" style="143" customWidth="1"/>
    <col min="13" max="13" width="22" style="143" customWidth="1"/>
    <col min="14" max="14" width="18.7109375" style="143" customWidth="1"/>
    <col min="15" max="15" width="14.7109375" style="143" customWidth="1"/>
    <col min="16" max="16" width="11.85546875" style="143" customWidth="1"/>
    <col min="17" max="17" width="15.5703125" style="143" customWidth="1"/>
    <col min="18" max="18" width="10.42578125" style="143" bestFit="1" customWidth="1"/>
    <col min="19" max="19" width="16.85546875" style="143" customWidth="1"/>
    <col min="20" max="20" width="14.7109375" style="143" customWidth="1"/>
    <col min="21" max="21" width="13.7109375" style="143" customWidth="1"/>
    <col min="22" max="22" width="17.140625" style="143" customWidth="1"/>
    <col min="23" max="23" width="15.140625" style="143" customWidth="1"/>
    <col min="24" max="24" width="9.7109375" style="143" customWidth="1"/>
    <col min="25" max="25" width="10.85546875" style="143" customWidth="1"/>
    <col min="26" max="26" width="15.42578125" style="143" customWidth="1"/>
    <col min="27" max="27" width="20" style="143" customWidth="1"/>
    <col min="28" max="28" width="34.5703125" style="143" hidden="1" customWidth="1"/>
    <col min="29" max="29" width="16.28515625" style="211" customWidth="1"/>
    <col min="30" max="30" width="9.85546875" style="211" customWidth="1"/>
    <col min="31" max="31" width="17" style="211" customWidth="1"/>
    <col min="32" max="32" width="18.28515625" style="211" customWidth="1"/>
    <col min="33" max="33" width="9.85546875" style="143" hidden="1" customWidth="1"/>
    <col min="34" max="34" width="12" style="143" hidden="1" customWidth="1"/>
    <col min="35" max="35" width="11.28515625" style="143" hidden="1" customWidth="1"/>
    <col min="36" max="38" width="12" style="143" hidden="1" customWidth="1"/>
    <col min="39" max="39" width="13" style="143" hidden="1" customWidth="1"/>
    <col min="40" max="40" width="12" style="143" hidden="1" customWidth="1"/>
    <col min="41" max="41" width="12.7109375" style="143" hidden="1" customWidth="1"/>
    <col min="42" max="45" width="12" style="143" hidden="1" customWidth="1"/>
    <col min="46" max="46" width="13" style="143" hidden="1" customWidth="1"/>
    <col min="47" max="48" width="12" style="143" hidden="1" customWidth="1"/>
    <col min="49" max="49" width="2.28515625" style="143" hidden="1" customWidth="1"/>
    <col min="50" max="50" width="15.140625" style="552" hidden="1" customWidth="1"/>
    <col min="51" max="51" width="19.28515625" style="1022" customWidth="1"/>
    <col min="52" max="52" width="18.7109375" style="1022" customWidth="1"/>
    <col min="53" max="53" width="17.85546875" style="552" customWidth="1"/>
    <col min="54" max="55" width="11.42578125" style="552" customWidth="1"/>
    <col min="56" max="56" width="17.140625" style="481" customWidth="1"/>
    <col min="57" max="57" width="11.42578125" style="552" customWidth="1"/>
    <col min="58" max="58" width="11.42578125" style="481" customWidth="1"/>
    <col min="59" max="59" width="20.7109375" style="506" customWidth="1"/>
    <col min="60" max="60" width="20.7109375" style="143" customWidth="1"/>
    <col min="61" max="62" width="11.42578125" style="143" customWidth="1"/>
    <col min="63" max="63" width="16.140625" style="143" customWidth="1"/>
    <col min="64" max="16384" width="11.42578125" style="143"/>
  </cols>
  <sheetData>
    <row r="1" spans="1:63" x14ac:dyDescent="0.2">
      <c r="A1" s="1245"/>
      <c r="B1" s="1245"/>
      <c r="C1" s="1245"/>
      <c r="D1" s="1245"/>
      <c r="E1" s="1245"/>
      <c r="F1" s="1245"/>
      <c r="G1" s="1245"/>
      <c r="H1" s="1245"/>
      <c r="I1" s="1245"/>
      <c r="J1" s="1245"/>
      <c r="K1" s="1246"/>
      <c r="L1" s="1225" t="s">
        <v>92</v>
      </c>
      <c r="M1" s="1225"/>
      <c r="N1" s="1225"/>
      <c r="O1" s="1225"/>
      <c r="P1" s="1225"/>
      <c r="Q1" s="1225"/>
      <c r="R1" s="1225"/>
      <c r="S1" s="1225"/>
      <c r="T1" s="1225"/>
      <c r="U1" s="1225"/>
      <c r="V1" s="1225"/>
      <c r="W1" s="1225"/>
      <c r="X1" s="1225"/>
      <c r="Y1" s="1225"/>
      <c r="Z1" s="1225"/>
      <c r="AA1" s="141"/>
      <c r="AB1" s="141"/>
      <c r="AC1" s="1221" t="s">
        <v>52</v>
      </c>
      <c r="AD1" s="1221"/>
      <c r="AE1" s="1221"/>
      <c r="AF1" s="1221"/>
      <c r="AG1" s="142"/>
      <c r="AH1" s="142"/>
      <c r="AI1" s="142"/>
      <c r="AJ1" s="142"/>
      <c r="AK1" s="142"/>
      <c r="AL1" s="142"/>
      <c r="AM1" s="142"/>
      <c r="AN1" s="142"/>
      <c r="AO1" s="142"/>
      <c r="AP1" s="142"/>
      <c r="AQ1" s="142"/>
      <c r="AR1" s="142"/>
      <c r="AS1" s="142"/>
      <c r="AT1" s="142"/>
      <c r="AU1" s="142"/>
      <c r="AV1" s="142"/>
      <c r="AW1" s="142"/>
    </row>
    <row r="2" spans="1:63" x14ac:dyDescent="0.2">
      <c r="A2" s="1245"/>
      <c r="B2" s="1245"/>
      <c r="C2" s="1245"/>
      <c r="D2" s="1245"/>
      <c r="E2" s="1245"/>
      <c r="F2" s="1245"/>
      <c r="G2" s="1245"/>
      <c r="H2" s="1245"/>
      <c r="I2" s="1245"/>
      <c r="J2" s="1245"/>
      <c r="K2" s="1246"/>
      <c r="L2" s="1226"/>
      <c r="M2" s="1226"/>
      <c r="N2" s="1226"/>
      <c r="O2" s="1226"/>
      <c r="P2" s="1226"/>
      <c r="Q2" s="1226"/>
      <c r="R2" s="1226"/>
      <c r="S2" s="1226"/>
      <c r="T2" s="1226"/>
      <c r="U2" s="1226"/>
      <c r="V2" s="1226"/>
      <c r="W2" s="1226"/>
      <c r="X2" s="1226"/>
      <c r="Y2" s="1226"/>
      <c r="Z2" s="1226"/>
      <c r="AA2" s="144"/>
      <c r="AB2" s="144"/>
      <c r="AC2" s="1221" t="s">
        <v>64</v>
      </c>
      <c r="AD2" s="1221"/>
      <c r="AE2" s="1221"/>
      <c r="AF2" s="1221"/>
      <c r="AG2" s="142"/>
      <c r="AH2" s="142"/>
      <c r="AI2" s="142"/>
      <c r="AJ2" s="142"/>
      <c r="AK2" s="142"/>
      <c r="AL2" s="142"/>
      <c r="AM2" s="142"/>
      <c r="AN2" s="142"/>
      <c r="AO2" s="142"/>
      <c r="AP2" s="142"/>
      <c r="AQ2" s="142"/>
      <c r="AR2" s="142"/>
      <c r="AS2" s="142"/>
      <c r="AT2" s="142"/>
      <c r="AU2" s="142"/>
      <c r="AV2" s="142"/>
      <c r="AW2" s="142"/>
    </row>
    <row r="3" spans="1:63" x14ac:dyDescent="0.2">
      <c r="A3" s="1245"/>
      <c r="B3" s="1245"/>
      <c r="C3" s="1245"/>
      <c r="D3" s="1245"/>
      <c r="E3" s="1245"/>
      <c r="F3" s="1245"/>
      <c r="G3" s="1245"/>
      <c r="H3" s="1245"/>
      <c r="I3" s="1245"/>
      <c r="J3" s="1245"/>
      <c r="K3" s="1246"/>
      <c r="L3" s="1226"/>
      <c r="M3" s="1226"/>
      <c r="N3" s="1226"/>
      <c r="O3" s="1226"/>
      <c r="P3" s="1226"/>
      <c r="Q3" s="1226"/>
      <c r="R3" s="1226"/>
      <c r="S3" s="1226"/>
      <c r="T3" s="1226"/>
      <c r="U3" s="1226"/>
      <c r="V3" s="1226"/>
      <c r="W3" s="1226"/>
      <c r="X3" s="1226"/>
      <c r="Y3" s="1226"/>
      <c r="Z3" s="1226"/>
      <c r="AA3" s="144"/>
      <c r="AB3" s="144"/>
      <c r="AC3" s="1221"/>
      <c r="AD3" s="1221"/>
      <c r="AE3" s="1221"/>
      <c r="AF3" s="1221"/>
      <c r="AG3" s="142"/>
      <c r="AH3" s="142"/>
      <c r="AI3" s="142"/>
      <c r="AJ3" s="142"/>
      <c r="AK3" s="142"/>
      <c r="AL3" s="142"/>
      <c r="AM3" s="142"/>
      <c r="AN3" s="142"/>
      <c r="AO3" s="142"/>
      <c r="AP3" s="142"/>
      <c r="AQ3" s="142"/>
      <c r="AR3" s="142"/>
      <c r="AS3" s="142"/>
      <c r="AT3" s="142"/>
      <c r="AU3" s="142"/>
      <c r="AV3" s="142"/>
      <c r="AW3" s="142"/>
    </row>
    <row r="4" spans="1:63" ht="15.75" customHeight="1" x14ac:dyDescent="0.2">
      <c r="A4" s="1245"/>
      <c r="B4" s="1245"/>
      <c r="C4" s="1245"/>
      <c r="D4" s="1245"/>
      <c r="E4" s="1245"/>
      <c r="F4" s="1245"/>
      <c r="G4" s="1245"/>
      <c r="H4" s="1245"/>
      <c r="I4" s="1245"/>
      <c r="J4" s="1245"/>
      <c r="K4" s="1246"/>
      <c r="L4" s="1226"/>
      <c r="M4" s="1226"/>
      <c r="N4" s="1226"/>
      <c r="O4" s="1226"/>
      <c r="P4" s="1226"/>
      <c r="Q4" s="1226"/>
      <c r="R4" s="1226"/>
      <c r="S4" s="1226"/>
      <c r="T4" s="1226"/>
      <c r="U4" s="1226"/>
      <c r="V4" s="1226"/>
      <c r="W4" s="1226"/>
      <c r="X4" s="1226"/>
      <c r="Y4" s="1226"/>
      <c r="Z4" s="1226"/>
      <c r="AA4" s="144"/>
      <c r="AB4" s="144"/>
      <c r="AC4" s="1221" t="s">
        <v>71</v>
      </c>
      <c r="AD4" s="1221"/>
      <c r="AE4" s="1221"/>
      <c r="AF4" s="1221"/>
      <c r="AG4" s="142"/>
      <c r="AH4" s="142"/>
      <c r="AI4" s="142"/>
      <c r="AJ4" s="142"/>
      <c r="AK4" s="142"/>
      <c r="AL4" s="142"/>
      <c r="AM4" s="142"/>
      <c r="AN4" s="142"/>
      <c r="AO4" s="142"/>
      <c r="AP4" s="142"/>
      <c r="AQ4" s="142"/>
      <c r="AR4" s="142"/>
      <c r="AS4" s="142"/>
      <c r="AT4" s="142"/>
      <c r="AU4" s="142"/>
      <c r="AV4" s="142"/>
      <c r="AW4" s="142"/>
    </row>
    <row r="5" spans="1:63" ht="6" customHeight="1" x14ac:dyDescent="0.2">
      <c r="A5" s="1245"/>
      <c r="B5" s="1245"/>
      <c r="C5" s="1245"/>
      <c r="D5" s="1245"/>
      <c r="E5" s="1245"/>
      <c r="F5" s="1245"/>
      <c r="G5" s="1245"/>
      <c r="H5" s="1245"/>
      <c r="I5" s="1245"/>
      <c r="J5" s="1245"/>
      <c r="K5" s="1246"/>
      <c r="L5" s="1226"/>
      <c r="M5" s="1226"/>
      <c r="N5" s="1226"/>
      <c r="O5" s="1226"/>
      <c r="P5" s="1226"/>
      <c r="Q5" s="1226"/>
      <c r="R5" s="1226"/>
      <c r="S5" s="1226"/>
      <c r="T5" s="1226"/>
      <c r="U5" s="1226"/>
      <c r="V5" s="1226"/>
      <c r="W5" s="1226"/>
      <c r="X5" s="1226"/>
      <c r="Y5" s="1226"/>
      <c r="Z5" s="1226"/>
      <c r="AA5" s="144"/>
      <c r="AB5" s="144"/>
      <c r="AC5" s="1222" t="s">
        <v>72</v>
      </c>
      <c r="AD5" s="1223"/>
      <c r="AE5" s="1223"/>
      <c r="AF5" s="1224"/>
      <c r="AG5" s="142"/>
      <c r="AH5" s="142"/>
      <c r="AI5" s="142"/>
      <c r="AJ5" s="142"/>
      <c r="AK5" s="142"/>
      <c r="AL5" s="142"/>
      <c r="AM5" s="142"/>
      <c r="AN5" s="142"/>
      <c r="AO5" s="142"/>
      <c r="AP5" s="142"/>
      <c r="AQ5" s="142"/>
      <c r="AR5" s="142"/>
      <c r="AS5" s="142"/>
      <c r="AT5" s="142"/>
      <c r="AU5" s="142"/>
      <c r="AV5" s="142"/>
      <c r="AW5" s="142"/>
    </row>
    <row r="6" spans="1:63" x14ac:dyDescent="0.2">
      <c r="H6" s="1227" t="s">
        <v>108131</v>
      </c>
      <c r="I6" s="1228"/>
      <c r="J6" s="1228"/>
      <c r="K6" s="1228"/>
      <c r="L6" s="1232">
        <v>2019</v>
      </c>
      <c r="M6" s="1232"/>
      <c r="N6" s="1232"/>
      <c r="O6" s="1232"/>
      <c r="P6" s="1232"/>
      <c r="Q6" s="1232"/>
      <c r="R6" s="1232"/>
      <c r="S6" s="1232"/>
      <c r="T6" s="1232"/>
      <c r="U6" s="1232"/>
      <c r="V6" s="1232"/>
      <c r="W6" s="1232"/>
      <c r="X6" s="1232"/>
      <c r="Y6" s="1232"/>
      <c r="Z6" s="1232"/>
      <c r="AA6" s="1232"/>
      <c r="AB6" s="1232"/>
      <c r="AC6" s="1232"/>
      <c r="AD6" s="1232"/>
      <c r="AE6" s="1232"/>
      <c r="AF6" s="1232"/>
      <c r="AG6" s="142"/>
      <c r="AH6" s="142"/>
      <c r="AI6" s="142"/>
      <c r="AJ6" s="142"/>
      <c r="AK6" s="142"/>
      <c r="AL6" s="142"/>
      <c r="AM6" s="142"/>
      <c r="AN6" s="142"/>
      <c r="AO6" s="142"/>
      <c r="AP6" s="142"/>
      <c r="AQ6" s="142"/>
      <c r="AR6" s="142"/>
      <c r="AS6" s="142"/>
      <c r="AT6" s="142"/>
      <c r="AU6" s="142"/>
      <c r="AV6" s="142"/>
      <c r="AW6" s="142"/>
    </row>
    <row r="7" spans="1:63" s="481" customFormat="1" ht="35.25" customHeight="1" x14ac:dyDescent="0.25">
      <c r="A7" s="1236" t="s">
        <v>53</v>
      </c>
      <c r="B7" s="1236"/>
      <c r="C7" s="1236"/>
      <c r="D7" s="1236"/>
      <c r="E7" s="1236"/>
      <c r="F7" s="1236"/>
      <c r="G7" s="1236"/>
      <c r="H7" s="1236"/>
      <c r="I7" s="1240" t="s">
        <v>108182</v>
      </c>
      <c r="J7" s="1229" t="s">
        <v>108192</v>
      </c>
      <c r="K7" s="1217" t="s">
        <v>108193</v>
      </c>
      <c r="L7" s="1229" t="s">
        <v>65</v>
      </c>
      <c r="M7" s="1229" t="s">
        <v>51</v>
      </c>
      <c r="N7" s="1229" t="s">
        <v>104</v>
      </c>
      <c r="O7" s="1231" t="s">
        <v>56</v>
      </c>
      <c r="P7" s="1231" t="s">
        <v>40</v>
      </c>
      <c r="Q7" s="1229" t="s">
        <v>213</v>
      </c>
      <c r="R7" s="1229" t="s">
        <v>76</v>
      </c>
      <c r="S7" s="1231" t="s">
        <v>77</v>
      </c>
      <c r="T7" s="1237" t="s">
        <v>367</v>
      </c>
      <c r="U7" s="1239"/>
      <c r="V7" s="1237" t="s">
        <v>32</v>
      </c>
      <c r="W7" s="1238"/>
      <c r="X7" s="1238"/>
      <c r="Y7" s="1238"/>
      <c r="Z7" s="1238"/>
      <c r="AA7" s="288"/>
      <c r="AB7" s="288"/>
      <c r="AC7" s="1233" t="s">
        <v>61</v>
      </c>
      <c r="AD7" s="1234"/>
      <c r="AE7" s="1234"/>
      <c r="AF7" s="1235"/>
      <c r="AG7" s="1267" t="s">
        <v>97</v>
      </c>
      <c r="AH7" s="1267"/>
      <c r="AI7" s="1267"/>
      <c r="AJ7" s="1267"/>
      <c r="AK7" s="1267"/>
      <c r="AL7" s="1267"/>
      <c r="AM7" s="1267"/>
      <c r="AN7" s="1267"/>
      <c r="AO7" s="1267"/>
      <c r="AP7" s="1267"/>
      <c r="AQ7" s="1267"/>
      <c r="AR7" s="1267"/>
      <c r="AS7" s="1267"/>
      <c r="AT7" s="1267"/>
      <c r="AU7" s="1266" t="s">
        <v>98</v>
      </c>
      <c r="AV7" s="1266"/>
      <c r="AW7" s="1266"/>
      <c r="AX7" s="1259" t="s">
        <v>108594</v>
      </c>
      <c r="AY7" s="1260"/>
      <c r="AZ7" s="1260"/>
      <c r="BA7" s="1260"/>
      <c r="BB7" s="1260"/>
      <c r="BC7" s="1260"/>
      <c r="BD7" s="1129"/>
      <c r="BE7" s="1260"/>
      <c r="BF7" s="1129"/>
      <c r="BG7" s="1130"/>
      <c r="BH7" s="1126" t="s">
        <v>108209</v>
      </c>
      <c r="BI7" s="1127"/>
      <c r="BJ7" s="1127"/>
      <c r="BK7" s="1128"/>
    </row>
    <row r="8" spans="1:63" s="215" customFormat="1" ht="42.75" customHeight="1" x14ac:dyDescent="0.2">
      <c r="A8" s="1236"/>
      <c r="B8" s="1236"/>
      <c r="C8" s="1236"/>
      <c r="D8" s="1236"/>
      <c r="E8" s="1236"/>
      <c r="F8" s="1236"/>
      <c r="G8" s="1236"/>
      <c r="H8" s="1236"/>
      <c r="I8" s="1241"/>
      <c r="J8" s="1230"/>
      <c r="K8" s="1218"/>
      <c r="L8" s="1230"/>
      <c r="M8" s="1230"/>
      <c r="N8" s="1230"/>
      <c r="O8" s="1231"/>
      <c r="P8" s="1231"/>
      <c r="Q8" s="1230"/>
      <c r="R8" s="1230"/>
      <c r="S8" s="1231" t="s">
        <v>77</v>
      </c>
      <c r="T8" s="289" t="s">
        <v>368</v>
      </c>
      <c r="U8" s="289" t="s">
        <v>369</v>
      </c>
      <c r="V8" s="290" t="s">
        <v>106</v>
      </c>
      <c r="W8" s="290" t="s">
        <v>62</v>
      </c>
      <c r="X8" s="290" t="s">
        <v>107</v>
      </c>
      <c r="Y8" s="290" t="s">
        <v>108</v>
      </c>
      <c r="Z8" s="291" t="s">
        <v>46</v>
      </c>
      <c r="AA8" s="291" t="s">
        <v>73</v>
      </c>
      <c r="AB8" s="291" t="s">
        <v>108203</v>
      </c>
      <c r="AC8" s="292" t="s">
        <v>63</v>
      </c>
      <c r="AD8" s="293" t="s">
        <v>330</v>
      </c>
      <c r="AE8" s="293" t="s">
        <v>74</v>
      </c>
      <c r="AF8" s="294" t="s">
        <v>2</v>
      </c>
      <c r="AG8" s="477" t="s">
        <v>94</v>
      </c>
      <c r="AH8" s="477" t="s">
        <v>10</v>
      </c>
      <c r="AI8" s="477" t="s">
        <v>9</v>
      </c>
      <c r="AJ8" s="477" t="s">
        <v>7</v>
      </c>
      <c r="AK8" s="477" t="s">
        <v>95</v>
      </c>
      <c r="AL8" s="477" t="s">
        <v>13</v>
      </c>
      <c r="AM8" s="477" t="s">
        <v>12</v>
      </c>
      <c r="AN8" s="477" t="s">
        <v>8</v>
      </c>
      <c r="AO8" s="477" t="s">
        <v>41</v>
      </c>
      <c r="AP8" s="477" t="s">
        <v>42</v>
      </c>
      <c r="AQ8" s="477" t="s">
        <v>43</v>
      </c>
      <c r="AR8" s="477" t="s">
        <v>44</v>
      </c>
      <c r="AS8" s="478" t="s">
        <v>96</v>
      </c>
      <c r="AT8" s="479" t="s">
        <v>45</v>
      </c>
      <c r="AU8" s="480" t="s">
        <v>94</v>
      </c>
      <c r="AV8" s="480" t="s">
        <v>6</v>
      </c>
      <c r="AW8" s="480" t="s">
        <v>11</v>
      </c>
      <c r="AX8" s="482" t="s">
        <v>108202</v>
      </c>
      <c r="AY8" s="1023" t="s">
        <v>108211</v>
      </c>
      <c r="AZ8" s="1023" t="s">
        <v>108212</v>
      </c>
      <c r="BA8" s="483" t="s">
        <v>18</v>
      </c>
      <c r="BB8" s="484" t="s">
        <v>17</v>
      </c>
      <c r="BC8" s="484" t="s">
        <v>108210</v>
      </c>
      <c r="BD8" s="485" t="s">
        <v>2</v>
      </c>
      <c r="BE8" s="486" t="s">
        <v>16</v>
      </c>
      <c r="BF8" s="487" t="s">
        <v>15</v>
      </c>
      <c r="BG8" s="487" t="s">
        <v>14</v>
      </c>
      <c r="BH8" s="460" t="s">
        <v>18</v>
      </c>
      <c r="BI8" s="461" t="s">
        <v>17</v>
      </c>
      <c r="BJ8" s="461" t="s">
        <v>108210</v>
      </c>
      <c r="BK8" s="462" t="s">
        <v>2</v>
      </c>
    </row>
    <row r="9" spans="1:63" ht="63" customHeight="1" x14ac:dyDescent="0.2">
      <c r="A9" s="254">
        <v>3</v>
      </c>
      <c r="B9" s="254">
        <v>1</v>
      </c>
      <c r="C9" s="322">
        <v>2</v>
      </c>
      <c r="D9" s="254" t="s">
        <v>108133</v>
      </c>
      <c r="E9" s="254" t="s">
        <v>108134</v>
      </c>
      <c r="F9" s="254" t="s">
        <v>108134</v>
      </c>
      <c r="G9" s="254" t="s">
        <v>108135</v>
      </c>
      <c r="H9" s="254"/>
      <c r="I9" s="254">
        <v>90</v>
      </c>
      <c r="J9" s="306" t="s">
        <v>108194</v>
      </c>
      <c r="K9" s="307">
        <v>3600000</v>
      </c>
      <c r="L9" s="603" t="s">
        <v>108372</v>
      </c>
      <c r="M9" s="300" t="s">
        <v>108373</v>
      </c>
      <c r="N9" s="302" t="s">
        <v>120</v>
      </c>
      <c r="O9" s="145" t="s">
        <v>196</v>
      </c>
      <c r="P9" s="304">
        <v>10106</v>
      </c>
      <c r="Q9" s="146" t="s">
        <v>121</v>
      </c>
      <c r="R9" s="304" t="s">
        <v>122</v>
      </c>
      <c r="S9" s="146" t="s">
        <v>331</v>
      </c>
      <c r="T9" s="146" t="s">
        <v>108108</v>
      </c>
      <c r="U9" s="146" t="s">
        <v>108109</v>
      </c>
      <c r="V9" s="701" t="s">
        <v>9</v>
      </c>
      <c r="W9" s="701" t="s">
        <v>7</v>
      </c>
      <c r="X9" s="147">
        <v>3</v>
      </c>
      <c r="Y9" s="146">
        <v>1</v>
      </c>
      <c r="Z9" s="302" t="s">
        <v>307</v>
      </c>
      <c r="AA9" s="148" t="s">
        <v>48</v>
      </c>
      <c r="AB9" s="695" t="s">
        <v>108374</v>
      </c>
      <c r="AC9" s="149">
        <f>K9</f>
        <v>3600000</v>
      </c>
      <c r="AD9" s="149"/>
      <c r="AE9" s="149"/>
      <c r="AF9" s="149">
        <f>SUM(AC9:AE9)</f>
        <v>3600000</v>
      </c>
      <c r="AG9" s="150"/>
      <c r="AH9" s="150"/>
      <c r="AI9" s="150"/>
      <c r="AJ9" s="150"/>
      <c r="AK9" s="151">
        <v>3600000</v>
      </c>
      <c r="AL9" s="150"/>
      <c r="AM9" s="150"/>
      <c r="AN9" s="150"/>
      <c r="AO9" s="150"/>
      <c r="AP9" s="150"/>
      <c r="AQ9" s="150"/>
      <c r="AR9" s="150"/>
      <c r="AS9" s="150"/>
      <c r="AT9" s="151">
        <f>SUM(AK9:AS9)</f>
        <v>3600000</v>
      </c>
      <c r="AU9" s="150"/>
      <c r="AV9" s="150"/>
      <c r="AW9" s="175"/>
      <c r="AX9" s="283"/>
      <c r="AY9" s="1058">
        <v>3600000</v>
      </c>
      <c r="AZ9" s="1058">
        <f>BK9</f>
        <v>3600000</v>
      </c>
      <c r="BA9" s="1058">
        <v>3600000</v>
      </c>
      <c r="BB9" s="1058"/>
      <c r="BC9" s="1058"/>
      <c r="BD9" s="1058">
        <f>SUM(BA9:BC9)</f>
        <v>3600000</v>
      </c>
      <c r="BE9" s="1018">
        <v>43560</v>
      </c>
      <c r="BF9" s="818">
        <v>57</v>
      </c>
      <c r="BG9" s="818" t="s">
        <v>108483</v>
      </c>
      <c r="BH9" s="1017">
        <v>3600000</v>
      </c>
      <c r="BI9" s="836"/>
      <c r="BJ9" s="836"/>
      <c r="BK9" s="1017">
        <f>SUM(BH9:BJ9)</f>
        <v>3600000</v>
      </c>
    </row>
    <row r="10" spans="1:63" x14ac:dyDescent="0.2">
      <c r="A10" s="334"/>
      <c r="B10" s="334"/>
      <c r="C10" s="334"/>
      <c r="D10" s="334"/>
      <c r="E10" s="334"/>
      <c r="F10" s="334"/>
      <c r="G10" s="334"/>
      <c r="H10" s="335"/>
      <c r="I10" s="335"/>
      <c r="J10" s="336"/>
      <c r="K10" s="390">
        <f>K9</f>
        <v>3600000</v>
      </c>
      <c r="L10" s="1219"/>
      <c r="M10" s="1219"/>
      <c r="N10" s="1219"/>
      <c r="O10" s="1219"/>
      <c r="P10" s="1219"/>
      <c r="Q10" s="1219"/>
      <c r="R10" s="1219"/>
      <c r="S10" s="1219"/>
      <c r="T10" s="1219"/>
      <c r="U10" s="1219"/>
      <c r="V10" s="1219"/>
      <c r="W10" s="1219"/>
      <c r="X10" s="1219"/>
      <c r="Y10" s="1219"/>
      <c r="Z10" s="1220"/>
      <c r="AA10" s="335"/>
      <c r="AB10" s="335"/>
      <c r="AC10" s="337">
        <f>SUM(AC9)</f>
        <v>3600000</v>
      </c>
      <c r="AD10" s="338"/>
      <c r="AE10" s="338"/>
      <c r="AF10" s="337">
        <f t="shared" ref="AF10:AF98" si="0">SUM(AC10:AE10)</f>
        <v>3600000</v>
      </c>
      <c r="AG10" s="152">
        <f t="shared" ref="AG10:AS10" si="1">+AG9</f>
        <v>0</v>
      </c>
      <c r="AH10" s="152">
        <f t="shared" si="1"/>
        <v>0</v>
      </c>
      <c r="AI10" s="152">
        <f t="shared" si="1"/>
        <v>0</v>
      </c>
      <c r="AJ10" s="152">
        <f t="shared" si="1"/>
        <v>0</v>
      </c>
      <c r="AK10" s="152">
        <f t="shared" si="1"/>
        <v>3600000</v>
      </c>
      <c r="AL10" s="152">
        <f t="shared" si="1"/>
        <v>0</v>
      </c>
      <c r="AM10" s="152">
        <f t="shared" si="1"/>
        <v>0</v>
      </c>
      <c r="AN10" s="152">
        <f t="shared" si="1"/>
        <v>0</v>
      </c>
      <c r="AO10" s="152">
        <f t="shared" si="1"/>
        <v>0</v>
      </c>
      <c r="AP10" s="152">
        <f t="shared" si="1"/>
        <v>0</v>
      </c>
      <c r="AQ10" s="152">
        <f t="shared" si="1"/>
        <v>0</v>
      </c>
      <c r="AR10" s="152">
        <f t="shared" si="1"/>
        <v>0</v>
      </c>
      <c r="AS10" s="152">
        <f t="shared" si="1"/>
        <v>0</v>
      </c>
      <c r="AT10" s="152">
        <f>+AT9</f>
        <v>3600000</v>
      </c>
      <c r="AU10" s="152"/>
      <c r="AV10" s="152"/>
      <c r="AW10" s="152"/>
      <c r="AX10" s="283"/>
      <c r="AY10" s="1063"/>
      <c r="AZ10" s="1058"/>
      <c r="BA10" s="1063"/>
      <c r="BB10" s="1063"/>
      <c r="BC10" s="1063"/>
      <c r="BD10" s="1063"/>
      <c r="BE10" s="283"/>
      <c r="BF10" s="283"/>
      <c r="BG10" s="283"/>
      <c r="BH10" s="283"/>
      <c r="BI10" s="283"/>
      <c r="BJ10" s="283"/>
      <c r="BK10" s="283"/>
    </row>
    <row r="11" spans="1:63" ht="56.25" customHeight="1" x14ac:dyDescent="0.2">
      <c r="A11" s="318">
        <v>3</v>
      </c>
      <c r="B11" s="254">
        <v>1</v>
      </c>
      <c r="C11" s="322">
        <v>2</v>
      </c>
      <c r="D11" s="254" t="s">
        <v>108133</v>
      </c>
      <c r="E11" s="254" t="s">
        <v>108134</v>
      </c>
      <c r="F11" s="254" t="s">
        <v>108133</v>
      </c>
      <c r="G11" s="254" t="s">
        <v>108157</v>
      </c>
      <c r="H11" s="254"/>
      <c r="I11" s="252">
        <v>5</v>
      </c>
      <c r="J11" s="253" t="s">
        <v>108175</v>
      </c>
      <c r="K11" s="307">
        <v>7000000</v>
      </c>
      <c r="L11" s="308" t="s">
        <v>139</v>
      </c>
      <c r="M11" s="582" t="s">
        <v>108181</v>
      </c>
      <c r="N11" s="302" t="s">
        <v>135</v>
      </c>
      <c r="O11" s="303" t="s">
        <v>136</v>
      </c>
      <c r="P11" s="304">
        <v>1010801</v>
      </c>
      <c r="Q11" s="302" t="s">
        <v>140</v>
      </c>
      <c r="R11" s="304" t="s">
        <v>141</v>
      </c>
      <c r="S11" s="146" t="s">
        <v>336</v>
      </c>
      <c r="T11" s="146" t="s">
        <v>108108</v>
      </c>
      <c r="U11" s="146" t="s">
        <v>108109</v>
      </c>
      <c r="V11" s="147" t="s">
        <v>12</v>
      </c>
      <c r="W11" s="147" t="s">
        <v>8</v>
      </c>
      <c r="X11" s="147">
        <v>5</v>
      </c>
      <c r="Y11" s="146">
        <v>1</v>
      </c>
      <c r="Z11" s="300" t="s">
        <v>307</v>
      </c>
      <c r="AA11" s="148" t="s">
        <v>48</v>
      </c>
      <c r="AB11" s="148"/>
      <c r="AC11" s="149">
        <f>K11</f>
        <v>7000000</v>
      </c>
      <c r="AD11" s="149"/>
      <c r="AE11" s="149"/>
      <c r="AF11" s="149">
        <f t="shared" si="0"/>
        <v>7000000</v>
      </c>
      <c r="AG11" s="151"/>
      <c r="AH11" s="151"/>
      <c r="AI11" s="151"/>
      <c r="AJ11" s="151"/>
      <c r="AK11" s="151"/>
      <c r="AL11" s="151"/>
      <c r="AM11" s="151"/>
      <c r="AN11" s="151"/>
      <c r="AO11" s="151">
        <v>3500000</v>
      </c>
      <c r="AP11" s="151"/>
      <c r="AQ11" s="151">
        <v>3500000</v>
      </c>
      <c r="AR11" s="151"/>
      <c r="AS11" s="151"/>
      <c r="AT11" s="151">
        <f>SUM(AG11:AS11)</f>
        <v>7000000</v>
      </c>
      <c r="AU11" s="151"/>
      <c r="AV11" s="149"/>
      <c r="AW11" s="151"/>
      <c r="AX11" s="283"/>
      <c r="AY11" s="1063"/>
      <c r="AZ11" s="1058">
        <f t="shared" ref="AZ11:AZ76" si="2">BK11</f>
        <v>0</v>
      </c>
      <c r="BA11" s="1063"/>
      <c r="BB11" s="1063"/>
      <c r="BC11" s="1063"/>
      <c r="BD11" s="1063"/>
      <c r="BE11" s="283"/>
      <c r="BF11" s="283"/>
      <c r="BG11" s="283"/>
      <c r="BH11" s="283"/>
      <c r="BI11" s="283"/>
      <c r="BJ11" s="283"/>
      <c r="BK11" s="283"/>
    </row>
    <row r="12" spans="1:63" ht="51" customHeight="1" x14ac:dyDescent="0.2">
      <c r="A12" s="318">
        <v>3</v>
      </c>
      <c r="B12" s="254">
        <v>1</v>
      </c>
      <c r="C12" s="322">
        <v>2</v>
      </c>
      <c r="D12" s="254" t="s">
        <v>108133</v>
      </c>
      <c r="E12" s="254" t="s">
        <v>108134</v>
      </c>
      <c r="F12" s="254" t="s">
        <v>108133</v>
      </c>
      <c r="G12" s="254" t="s">
        <v>108157</v>
      </c>
      <c r="H12" s="254"/>
      <c r="I12" s="252">
        <v>28</v>
      </c>
      <c r="J12" s="253" t="s">
        <v>108175</v>
      </c>
      <c r="K12" s="307">
        <v>2750000</v>
      </c>
      <c r="L12" s="300" t="s">
        <v>142</v>
      </c>
      <c r="M12" s="302" t="s">
        <v>129</v>
      </c>
      <c r="N12" s="302" t="s">
        <v>143</v>
      </c>
      <c r="O12" s="166" t="s">
        <v>144</v>
      </c>
      <c r="P12" s="300" t="s">
        <v>145</v>
      </c>
      <c r="Q12" s="300" t="s">
        <v>146</v>
      </c>
      <c r="R12" s="167" t="s">
        <v>147</v>
      </c>
      <c r="S12" s="305" t="s">
        <v>337</v>
      </c>
      <c r="T12" s="146" t="s">
        <v>129</v>
      </c>
      <c r="U12" s="146" t="s">
        <v>129</v>
      </c>
      <c r="V12" s="147" t="s">
        <v>10</v>
      </c>
      <c r="W12" s="147" t="s">
        <v>129</v>
      </c>
      <c r="X12" s="168" t="s">
        <v>129</v>
      </c>
      <c r="Y12" s="168" t="s">
        <v>129</v>
      </c>
      <c r="Z12" s="168" t="s">
        <v>129</v>
      </c>
      <c r="AA12" s="302" t="s">
        <v>129</v>
      </c>
      <c r="AB12" s="416"/>
      <c r="AC12" s="149">
        <f>K12</f>
        <v>2750000</v>
      </c>
      <c r="AD12" s="149"/>
      <c r="AE12" s="149"/>
      <c r="AF12" s="583">
        <f t="shared" si="0"/>
        <v>2750000</v>
      </c>
      <c r="AG12" s="151"/>
      <c r="AH12" s="151">
        <f>+AC12/11</f>
        <v>250000</v>
      </c>
      <c r="AI12" s="151">
        <f t="shared" ref="AI12:AR12" si="3">+AH12</f>
        <v>250000</v>
      </c>
      <c r="AJ12" s="151">
        <f t="shared" si="3"/>
        <v>250000</v>
      </c>
      <c r="AK12" s="151">
        <f t="shared" si="3"/>
        <v>250000</v>
      </c>
      <c r="AL12" s="151">
        <f t="shared" si="3"/>
        <v>250000</v>
      </c>
      <c r="AM12" s="151">
        <f t="shared" si="3"/>
        <v>250000</v>
      </c>
      <c r="AN12" s="151">
        <f t="shared" si="3"/>
        <v>250000</v>
      </c>
      <c r="AO12" s="151">
        <f t="shared" si="3"/>
        <v>250000</v>
      </c>
      <c r="AP12" s="151">
        <f t="shared" si="3"/>
        <v>250000</v>
      </c>
      <c r="AQ12" s="151">
        <f t="shared" si="3"/>
        <v>250000</v>
      </c>
      <c r="AR12" s="151">
        <f t="shared" si="3"/>
        <v>250000</v>
      </c>
      <c r="AS12" s="151"/>
      <c r="AT12" s="151">
        <f>SUM(AH12:AS12)</f>
        <v>2750000</v>
      </c>
      <c r="AU12" s="151"/>
      <c r="AV12" s="149"/>
      <c r="AW12" s="151"/>
      <c r="AX12" s="283"/>
      <c r="AY12" s="1063"/>
      <c r="AZ12" s="1058">
        <f t="shared" si="2"/>
        <v>0</v>
      </c>
      <c r="BA12" s="1063"/>
      <c r="BB12" s="1063"/>
      <c r="BC12" s="1063"/>
      <c r="BD12" s="1063"/>
      <c r="BE12" s="283"/>
      <c r="BF12" s="283"/>
      <c r="BG12" s="283"/>
      <c r="BH12" s="283"/>
      <c r="BI12" s="283"/>
      <c r="BJ12" s="283"/>
      <c r="BK12" s="283"/>
    </row>
    <row r="13" spans="1:63" x14ac:dyDescent="0.2">
      <c r="A13" s="339"/>
      <c r="B13" s="339"/>
      <c r="C13" s="339"/>
      <c r="D13" s="339"/>
      <c r="E13" s="339"/>
      <c r="F13" s="339"/>
      <c r="G13" s="339"/>
      <c r="H13" s="335"/>
      <c r="I13" s="335"/>
      <c r="J13" s="336"/>
      <c r="K13" s="391">
        <f>SUM(K11:K12)</f>
        <v>9750000</v>
      </c>
      <c r="L13" s="1219"/>
      <c r="M13" s="1219"/>
      <c r="N13" s="1219"/>
      <c r="O13" s="1219"/>
      <c r="P13" s="1219"/>
      <c r="Q13" s="1219"/>
      <c r="R13" s="1219"/>
      <c r="S13" s="1219"/>
      <c r="T13" s="1219"/>
      <c r="U13" s="1219"/>
      <c r="V13" s="1219"/>
      <c r="W13" s="1219"/>
      <c r="X13" s="1219"/>
      <c r="Y13" s="1219"/>
      <c r="Z13" s="1220"/>
      <c r="AA13" s="335"/>
      <c r="AB13" s="335"/>
      <c r="AC13" s="337">
        <f>SUM(AC11:AC12)</f>
        <v>9750000</v>
      </c>
      <c r="AD13" s="340">
        <f>+AD12+AD11</f>
        <v>0</v>
      </c>
      <c r="AE13" s="340">
        <f>+AE12+AE11</f>
        <v>0</v>
      </c>
      <c r="AF13" s="337">
        <f>SUM(AC13:AE13)</f>
        <v>9750000</v>
      </c>
      <c r="AG13" s="152"/>
      <c r="AH13" s="152">
        <f t="shared" ref="AH13:AS13" si="4">+AH11+AH12</f>
        <v>250000</v>
      </c>
      <c r="AI13" s="152">
        <f t="shared" si="4"/>
        <v>250000</v>
      </c>
      <c r="AJ13" s="152">
        <f t="shared" si="4"/>
        <v>250000</v>
      </c>
      <c r="AK13" s="152">
        <f t="shared" si="4"/>
        <v>250000</v>
      </c>
      <c r="AL13" s="152">
        <f t="shared" si="4"/>
        <v>250000</v>
      </c>
      <c r="AM13" s="152">
        <f t="shared" si="4"/>
        <v>250000</v>
      </c>
      <c r="AN13" s="152">
        <f t="shared" si="4"/>
        <v>250000</v>
      </c>
      <c r="AO13" s="152">
        <f t="shared" si="4"/>
        <v>3750000</v>
      </c>
      <c r="AP13" s="152">
        <f t="shared" si="4"/>
        <v>250000</v>
      </c>
      <c r="AQ13" s="152">
        <f t="shared" si="4"/>
        <v>3750000</v>
      </c>
      <c r="AR13" s="152">
        <f t="shared" si="4"/>
        <v>250000</v>
      </c>
      <c r="AS13" s="152">
        <f t="shared" si="4"/>
        <v>0</v>
      </c>
      <c r="AT13" s="152">
        <f>SUM(AT11:AT12)</f>
        <v>9750000</v>
      </c>
      <c r="AU13" s="152"/>
      <c r="AV13" s="169"/>
      <c r="AW13" s="169"/>
      <c r="AX13" s="283"/>
      <c r="AY13" s="1063"/>
      <c r="AZ13" s="1058"/>
      <c r="BA13" s="1063"/>
      <c r="BB13" s="1063"/>
      <c r="BC13" s="1063"/>
      <c r="BD13" s="1063"/>
      <c r="BE13" s="283"/>
      <c r="BF13" s="283"/>
      <c r="BG13" s="283"/>
      <c r="BH13" s="283"/>
      <c r="BI13" s="283"/>
      <c r="BJ13" s="283"/>
      <c r="BK13" s="283"/>
    </row>
    <row r="14" spans="1:63" ht="64.5" customHeight="1" x14ac:dyDescent="0.2">
      <c r="A14" s="318">
        <v>3</v>
      </c>
      <c r="B14" s="254">
        <v>1</v>
      </c>
      <c r="C14" s="322">
        <v>2</v>
      </c>
      <c r="D14" s="254" t="s">
        <v>108133</v>
      </c>
      <c r="E14" s="254" t="s">
        <v>108134</v>
      </c>
      <c r="F14" s="254" t="s">
        <v>108133</v>
      </c>
      <c r="G14" s="254" t="s">
        <v>108160</v>
      </c>
      <c r="H14" s="254"/>
      <c r="I14" s="602">
        <v>65</v>
      </c>
      <c r="J14" s="253" t="s">
        <v>108174</v>
      </c>
      <c r="K14" s="149">
        <v>7914465</v>
      </c>
      <c r="L14" s="603" t="s">
        <v>108292</v>
      </c>
      <c r="M14" s="584" t="s">
        <v>108293</v>
      </c>
      <c r="N14" s="302" t="s">
        <v>135</v>
      </c>
      <c r="O14" s="256" t="s">
        <v>136</v>
      </c>
      <c r="P14" s="302">
        <v>1010804</v>
      </c>
      <c r="Q14" s="302" t="s">
        <v>137</v>
      </c>
      <c r="R14" s="302" t="s">
        <v>138</v>
      </c>
      <c r="S14" s="146" t="s">
        <v>66</v>
      </c>
      <c r="T14" s="146" t="s">
        <v>108114</v>
      </c>
      <c r="U14" s="146" t="s">
        <v>108118</v>
      </c>
      <c r="V14" s="305" t="s">
        <v>10</v>
      </c>
      <c r="W14" s="147" t="s">
        <v>9</v>
      </c>
      <c r="X14" s="302">
        <v>10</v>
      </c>
      <c r="Y14" s="146">
        <v>1</v>
      </c>
      <c r="Z14" s="300" t="s">
        <v>108295</v>
      </c>
      <c r="AA14" s="148" t="s">
        <v>48</v>
      </c>
      <c r="AB14" s="590" t="s">
        <v>108294</v>
      </c>
      <c r="AC14" s="149">
        <v>7914465</v>
      </c>
      <c r="AD14" s="149"/>
      <c r="AF14" s="149">
        <f t="shared" si="0"/>
        <v>7914465</v>
      </c>
      <c r="AG14" s="151"/>
      <c r="AH14" s="151"/>
      <c r="AI14" s="151">
        <f>+AF14/12</f>
        <v>659538.75</v>
      </c>
      <c r="AJ14" s="151">
        <f>+AI14</f>
        <v>659538.75</v>
      </c>
      <c r="AK14" s="151">
        <f t="shared" ref="AK14:AS14" si="5">+AJ14</f>
        <v>659538.75</v>
      </c>
      <c r="AL14" s="151">
        <f t="shared" si="5"/>
        <v>659538.75</v>
      </c>
      <c r="AM14" s="151">
        <f t="shared" si="5"/>
        <v>659538.75</v>
      </c>
      <c r="AN14" s="151">
        <f t="shared" si="5"/>
        <v>659538.75</v>
      </c>
      <c r="AO14" s="151">
        <f t="shared" si="5"/>
        <v>659538.75</v>
      </c>
      <c r="AP14" s="151">
        <f t="shared" si="5"/>
        <v>659538.75</v>
      </c>
      <c r="AQ14" s="151">
        <f t="shared" si="5"/>
        <v>659538.75</v>
      </c>
      <c r="AR14" s="151">
        <f t="shared" si="5"/>
        <v>659538.75</v>
      </c>
      <c r="AS14" s="151">
        <f t="shared" si="5"/>
        <v>659538.75</v>
      </c>
      <c r="AT14" s="151">
        <f>SUM(AI14:AS14)</f>
        <v>7254926.25</v>
      </c>
      <c r="AU14" s="151">
        <f>+AS14</f>
        <v>659538.75</v>
      </c>
      <c r="AV14" s="149"/>
      <c r="AW14" s="151"/>
      <c r="AX14" s="818" t="s">
        <v>108202</v>
      </c>
      <c r="AY14" s="1058">
        <v>7914465</v>
      </c>
      <c r="AZ14" s="1058">
        <f t="shared" si="2"/>
        <v>7914465</v>
      </c>
      <c r="BA14" s="1058">
        <v>7914465</v>
      </c>
      <c r="BB14" s="1061"/>
      <c r="BC14" s="1061"/>
      <c r="BD14" s="1061">
        <f>SUM(BA14:BC14)</f>
        <v>7914465</v>
      </c>
      <c r="BE14" s="822">
        <v>43529</v>
      </c>
      <c r="BF14" s="820">
        <v>41</v>
      </c>
      <c r="BG14" s="823" t="s">
        <v>108359</v>
      </c>
      <c r="BH14" s="819">
        <v>7914465</v>
      </c>
      <c r="BI14" s="283"/>
      <c r="BJ14" s="283"/>
      <c r="BK14" s="819">
        <f>SUM(BH14:BJ14)</f>
        <v>7914465</v>
      </c>
    </row>
    <row r="15" spans="1:63" s="671" customFormat="1" ht="64.5" customHeight="1" x14ac:dyDescent="0.2">
      <c r="A15" s="1028"/>
      <c r="B15" s="1029"/>
      <c r="C15" s="1030"/>
      <c r="D15" s="1029"/>
      <c r="E15" s="1029"/>
      <c r="F15" s="1029"/>
      <c r="G15" s="1029"/>
      <c r="H15" s="657"/>
      <c r="I15" s="1031"/>
      <c r="J15" s="1032"/>
      <c r="K15" s="668">
        <v>5535</v>
      </c>
      <c r="L15" s="1033" t="s">
        <v>108607</v>
      </c>
      <c r="M15" s="1034"/>
      <c r="N15" s="1035"/>
      <c r="O15" s="1036"/>
      <c r="P15" s="1035"/>
      <c r="Q15" s="1035"/>
      <c r="R15" s="1035"/>
      <c r="S15" s="1037"/>
      <c r="T15" s="1037"/>
      <c r="U15" s="1037"/>
      <c r="V15" s="1038"/>
      <c r="W15" s="1039"/>
      <c r="X15" s="1035"/>
      <c r="Y15" s="1037"/>
      <c r="Z15" s="1040"/>
      <c r="AA15" s="667"/>
      <c r="AB15" s="1041"/>
      <c r="AC15" s="668">
        <v>5535</v>
      </c>
      <c r="AD15" s="668"/>
      <c r="AE15" s="1042"/>
      <c r="AF15" s="668">
        <f>SUM(AC15:AE15)</f>
        <v>5535</v>
      </c>
      <c r="AG15" s="669"/>
      <c r="AH15" s="669"/>
      <c r="AI15" s="669"/>
      <c r="AJ15" s="669"/>
      <c r="AK15" s="669"/>
      <c r="AL15" s="669"/>
      <c r="AM15" s="669"/>
      <c r="AN15" s="669"/>
      <c r="AO15" s="669"/>
      <c r="AP15" s="669"/>
      <c r="AQ15" s="669"/>
      <c r="AR15" s="669"/>
      <c r="AS15" s="669"/>
      <c r="AT15" s="669"/>
      <c r="AU15" s="669"/>
      <c r="AV15" s="668"/>
      <c r="AW15" s="669"/>
      <c r="AX15" s="684"/>
      <c r="AY15" s="1059"/>
      <c r="AZ15" s="1059"/>
      <c r="BA15" s="1059"/>
      <c r="BB15" s="1062"/>
      <c r="BC15" s="1062"/>
      <c r="BD15" s="1062"/>
      <c r="BE15" s="686"/>
      <c r="BF15" s="684"/>
      <c r="BG15" s="1044"/>
      <c r="BH15" s="1043"/>
      <c r="BI15" s="689"/>
      <c r="BJ15" s="689"/>
      <c r="BK15" s="1043"/>
    </row>
    <row r="16" spans="1:63" x14ac:dyDescent="0.2">
      <c r="A16" s="339"/>
      <c r="B16" s="339"/>
      <c r="C16" s="339"/>
      <c r="D16" s="339"/>
      <c r="E16" s="339"/>
      <c r="F16" s="339"/>
      <c r="G16" s="339"/>
      <c r="H16" s="335"/>
      <c r="I16" s="335"/>
      <c r="J16" s="336"/>
      <c r="K16" s="343">
        <f>K14+K15</f>
        <v>7920000</v>
      </c>
      <c r="L16" s="1219"/>
      <c r="M16" s="1219"/>
      <c r="N16" s="1219"/>
      <c r="O16" s="1219"/>
      <c r="P16" s="1219"/>
      <c r="Q16" s="1219"/>
      <c r="R16" s="1219"/>
      <c r="S16" s="1219"/>
      <c r="T16" s="1219"/>
      <c r="U16" s="1219"/>
      <c r="V16" s="1219"/>
      <c r="W16" s="1219"/>
      <c r="X16" s="1219"/>
      <c r="Y16" s="1219"/>
      <c r="Z16" s="1220"/>
      <c r="AA16" s="335"/>
      <c r="AB16" s="335"/>
      <c r="AC16" s="337">
        <f>AC14+AC15</f>
        <v>7920000</v>
      </c>
      <c r="AD16" s="338">
        <f>+AD14</f>
        <v>0</v>
      </c>
      <c r="AE16" s="338"/>
      <c r="AF16" s="337">
        <f>SUM(AC16:AE16)</f>
        <v>7920000</v>
      </c>
      <c r="AG16" s="152">
        <f t="shared" ref="AG16:AS16" si="6">+AG14</f>
        <v>0</v>
      </c>
      <c r="AH16" s="152">
        <f t="shared" si="6"/>
        <v>0</v>
      </c>
      <c r="AI16" s="152">
        <f t="shared" si="6"/>
        <v>659538.75</v>
      </c>
      <c r="AJ16" s="152">
        <f t="shared" si="6"/>
        <v>659538.75</v>
      </c>
      <c r="AK16" s="152">
        <f t="shared" si="6"/>
        <v>659538.75</v>
      </c>
      <c r="AL16" s="152">
        <f t="shared" si="6"/>
        <v>659538.75</v>
      </c>
      <c r="AM16" s="152">
        <f t="shared" si="6"/>
        <v>659538.75</v>
      </c>
      <c r="AN16" s="152">
        <f t="shared" si="6"/>
        <v>659538.75</v>
      </c>
      <c r="AO16" s="152">
        <f t="shared" si="6"/>
        <v>659538.75</v>
      </c>
      <c r="AP16" s="152">
        <f t="shared" si="6"/>
        <v>659538.75</v>
      </c>
      <c r="AQ16" s="152">
        <f t="shared" si="6"/>
        <v>659538.75</v>
      </c>
      <c r="AR16" s="152">
        <f t="shared" si="6"/>
        <v>659538.75</v>
      </c>
      <c r="AS16" s="152">
        <f t="shared" si="6"/>
        <v>659538.75</v>
      </c>
      <c r="AT16" s="152">
        <f>+AT14</f>
        <v>7254926.25</v>
      </c>
      <c r="AU16" s="152">
        <f>+AU14</f>
        <v>659538.75</v>
      </c>
      <c r="AV16" s="164"/>
      <c r="AW16" s="152"/>
      <c r="AX16" s="283"/>
      <c r="AY16" s="1060"/>
      <c r="AZ16" s="1058"/>
      <c r="BA16" s="1063"/>
      <c r="BB16" s="1063"/>
      <c r="BC16" s="1063"/>
      <c r="BD16" s="1063"/>
      <c r="BE16" s="283"/>
      <c r="BF16" s="283"/>
      <c r="BG16" s="283"/>
      <c r="BH16" s="283"/>
      <c r="BI16" s="283"/>
      <c r="BJ16" s="283"/>
      <c r="BK16" s="283"/>
    </row>
    <row r="17" spans="1:63" s="157" customFormat="1" ht="54.75" customHeight="1" x14ac:dyDescent="0.2">
      <c r="A17" s="318">
        <v>3</v>
      </c>
      <c r="B17" s="318">
        <v>1</v>
      </c>
      <c r="C17" s="323">
        <v>2</v>
      </c>
      <c r="D17" s="318" t="s">
        <v>108133</v>
      </c>
      <c r="E17" s="318" t="s">
        <v>108134</v>
      </c>
      <c r="F17" s="318" t="s">
        <v>108136</v>
      </c>
      <c r="G17" s="318"/>
      <c r="H17" s="318"/>
      <c r="I17" s="248">
        <v>6</v>
      </c>
      <c r="J17" s="231" t="s">
        <v>108200</v>
      </c>
      <c r="K17" s="309">
        <v>675000</v>
      </c>
      <c r="L17" s="310" t="s">
        <v>139</v>
      </c>
      <c r="M17" s="582" t="s">
        <v>108181</v>
      </c>
      <c r="N17" s="302" t="s">
        <v>135</v>
      </c>
      <c r="O17" s="302" t="s">
        <v>136</v>
      </c>
      <c r="P17" s="304">
        <v>1010801</v>
      </c>
      <c r="Q17" s="302" t="s">
        <v>140</v>
      </c>
      <c r="R17" s="304" t="s">
        <v>141</v>
      </c>
      <c r="S17" s="146" t="s">
        <v>336</v>
      </c>
      <c r="T17" s="146" t="s">
        <v>108108</v>
      </c>
      <c r="U17" s="146" t="s">
        <v>108109</v>
      </c>
      <c r="V17" s="147" t="s">
        <v>12</v>
      </c>
      <c r="W17" s="147" t="s">
        <v>5</v>
      </c>
      <c r="X17" s="147">
        <v>5</v>
      </c>
      <c r="Y17" s="146">
        <v>1</v>
      </c>
      <c r="Z17" s="302" t="s">
        <v>307</v>
      </c>
      <c r="AA17" s="148" t="s">
        <v>48</v>
      </c>
      <c r="AB17" s="148"/>
      <c r="AC17" s="149">
        <f>K17</f>
        <v>675000</v>
      </c>
      <c r="AD17" s="149"/>
      <c r="AE17" s="149"/>
      <c r="AF17" s="149">
        <f t="shared" si="0"/>
        <v>675000</v>
      </c>
      <c r="AG17" s="154"/>
      <c r="AH17" s="154"/>
      <c r="AI17" s="154"/>
      <c r="AJ17" s="154"/>
      <c r="AK17" s="154"/>
      <c r="AL17" s="154"/>
      <c r="AM17" s="154"/>
      <c r="AN17" s="154"/>
      <c r="AO17" s="154"/>
      <c r="AP17" s="163">
        <f>+AC17</f>
        <v>675000</v>
      </c>
      <c r="AQ17" s="154"/>
      <c r="AR17" s="154"/>
      <c r="AS17" s="154"/>
      <c r="AT17" s="156">
        <f>SUM(AG17:AS17)</f>
        <v>675000</v>
      </c>
      <c r="AU17" s="154"/>
      <c r="AV17" s="154"/>
      <c r="AW17" s="488"/>
      <c r="AX17" s="283"/>
      <c r="AY17" s="1060"/>
      <c r="AZ17" s="1058">
        <f t="shared" si="2"/>
        <v>0</v>
      </c>
      <c r="BA17" s="1063"/>
      <c r="BB17" s="1063"/>
      <c r="BC17" s="1063"/>
      <c r="BD17" s="1063"/>
      <c r="BE17" s="283"/>
      <c r="BF17" s="283"/>
      <c r="BG17" s="283"/>
      <c r="BH17" s="283"/>
      <c r="BI17" s="283"/>
      <c r="BJ17" s="283"/>
      <c r="BK17" s="283"/>
    </row>
    <row r="18" spans="1:63" x14ac:dyDescent="0.2">
      <c r="A18" s="339"/>
      <c r="B18" s="339"/>
      <c r="C18" s="339"/>
      <c r="D18" s="339"/>
      <c r="E18" s="339"/>
      <c r="F18" s="339"/>
      <c r="G18" s="339"/>
      <c r="H18" s="341"/>
      <c r="I18" s="341"/>
      <c r="J18" s="342"/>
      <c r="K18" s="392">
        <f>K17</f>
        <v>675000</v>
      </c>
      <c r="L18" s="1219"/>
      <c r="M18" s="1219"/>
      <c r="N18" s="1219"/>
      <c r="O18" s="1219"/>
      <c r="P18" s="1219"/>
      <c r="Q18" s="1219"/>
      <c r="R18" s="1219"/>
      <c r="S18" s="1219"/>
      <c r="T18" s="1219"/>
      <c r="U18" s="1219"/>
      <c r="V18" s="1219"/>
      <c r="W18" s="1219"/>
      <c r="X18" s="1219"/>
      <c r="Y18" s="1219"/>
      <c r="Z18" s="1220"/>
      <c r="AA18" s="335"/>
      <c r="AB18" s="335"/>
      <c r="AC18" s="337">
        <f>AC17</f>
        <v>675000</v>
      </c>
      <c r="AD18" s="340">
        <f>SUM(AD44:AD56)</f>
        <v>0</v>
      </c>
      <c r="AE18" s="340">
        <f>SUM(AE44:AE56)</f>
        <v>0</v>
      </c>
      <c r="AF18" s="337">
        <f t="shared" si="0"/>
        <v>675000</v>
      </c>
      <c r="AG18" s="152">
        <f t="shared" ref="AG18:AW18" si="7">SUM(AG44:AG56)</f>
        <v>0</v>
      </c>
      <c r="AH18" s="152">
        <f t="shared" si="7"/>
        <v>8271443</v>
      </c>
      <c r="AI18" s="152">
        <f t="shared" si="7"/>
        <v>0</v>
      </c>
      <c r="AJ18" s="152">
        <f t="shared" si="7"/>
        <v>5937838.4000000004</v>
      </c>
      <c r="AK18" s="152">
        <f t="shared" si="7"/>
        <v>38607283.399999999</v>
      </c>
      <c r="AL18" s="152">
        <f t="shared" si="7"/>
        <v>5937838.4000000004</v>
      </c>
      <c r="AM18" s="152">
        <f t="shared" si="7"/>
        <v>37756176.399999999</v>
      </c>
      <c r="AN18" s="152">
        <f t="shared" si="7"/>
        <v>5937838.4000000004</v>
      </c>
      <c r="AO18" s="152">
        <f t="shared" si="7"/>
        <v>5937838.4000000004</v>
      </c>
      <c r="AP18" s="152">
        <f t="shared" si="7"/>
        <v>5937838.4000000004</v>
      </c>
      <c r="AQ18" s="152">
        <f t="shared" si="7"/>
        <v>5937838.4000000004</v>
      </c>
      <c r="AR18" s="152">
        <f t="shared" si="7"/>
        <v>11937838.4</v>
      </c>
      <c r="AS18" s="152">
        <f t="shared" si="7"/>
        <v>5937838.4000000004</v>
      </c>
      <c r="AT18" s="152">
        <f t="shared" si="7"/>
        <v>138137610</v>
      </c>
      <c r="AU18" s="152">
        <f t="shared" si="7"/>
        <v>5937838.4000000004</v>
      </c>
      <c r="AV18" s="165">
        <f t="shared" si="7"/>
        <v>5937838.4000000004</v>
      </c>
      <c r="AW18" s="165">
        <f t="shared" si="7"/>
        <v>0</v>
      </c>
      <c r="AX18" s="283"/>
      <c r="AY18" s="1060"/>
      <c r="AZ18" s="1058"/>
      <c r="BA18" s="1063"/>
      <c r="BB18" s="1063"/>
      <c r="BC18" s="1063"/>
      <c r="BD18" s="1063"/>
      <c r="BE18" s="283"/>
      <c r="BF18" s="283"/>
      <c r="BG18" s="283"/>
      <c r="BH18" s="283"/>
      <c r="BI18" s="283"/>
      <c r="BJ18" s="283"/>
      <c r="BK18" s="283"/>
    </row>
    <row r="19" spans="1:63" s="160" customFormat="1" ht="90" x14ac:dyDescent="0.2">
      <c r="A19" s="318">
        <v>3</v>
      </c>
      <c r="B19" s="318">
        <v>1</v>
      </c>
      <c r="C19" s="323">
        <v>2</v>
      </c>
      <c r="D19" s="318" t="s">
        <v>108133</v>
      </c>
      <c r="E19" s="318" t="s">
        <v>108133</v>
      </c>
      <c r="F19" s="318" t="s">
        <v>108134</v>
      </c>
      <c r="G19" s="318" t="s">
        <v>108157</v>
      </c>
      <c r="H19" s="318"/>
      <c r="I19" s="703">
        <v>29</v>
      </c>
      <c r="J19" s="775" t="s">
        <v>108166</v>
      </c>
      <c r="K19" s="307">
        <v>4400000</v>
      </c>
      <c r="L19" s="199" t="s">
        <v>142</v>
      </c>
      <c r="M19" s="300" t="s">
        <v>129</v>
      </c>
      <c r="N19" s="300" t="s">
        <v>143</v>
      </c>
      <c r="O19" s="974" t="s">
        <v>144</v>
      </c>
      <c r="P19" s="300" t="s">
        <v>145</v>
      </c>
      <c r="Q19" s="300" t="s">
        <v>146</v>
      </c>
      <c r="R19" s="300" t="s">
        <v>125</v>
      </c>
      <c r="S19" s="173" t="s">
        <v>338</v>
      </c>
      <c r="T19" s="284" t="s">
        <v>129</v>
      </c>
      <c r="U19" s="284" t="s">
        <v>129</v>
      </c>
      <c r="V19" s="173" t="s">
        <v>94</v>
      </c>
      <c r="W19" s="168" t="s">
        <v>94</v>
      </c>
      <c r="X19" s="168">
        <v>360</v>
      </c>
      <c r="Y19" s="284">
        <v>0</v>
      </c>
      <c r="Z19" s="300" t="s">
        <v>129</v>
      </c>
      <c r="AA19" s="300" t="s">
        <v>129</v>
      </c>
      <c r="AB19" s="300"/>
      <c r="AC19" s="999">
        <f>K19</f>
        <v>4400000</v>
      </c>
      <c r="AD19" s="999"/>
      <c r="AE19" s="1000"/>
      <c r="AF19" s="999">
        <f t="shared" si="0"/>
        <v>4400000</v>
      </c>
      <c r="AG19" s="1001"/>
      <c r="AH19" s="1000">
        <f>+AC19/11</f>
        <v>400000</v>
      </c>
      <c r="AI19" s="1000">
        <f t="shared" ref="AI19:AR19" si="8">+AH19</f>
        <v>400000</v>
      </c>
      <c r="AJ19" s="1000">
        <f t="shared" si="8"/>
        <v>400000</v>
      </c>
      <c r="AK19" s="1000">
        <f t="shared" si="8"/>
        <v>400000</v>
      </c>
      <c r="AL19" s="1000">
        <f t="shared" si="8"/>
        <v>400000</v>
      </c>
      <c r="AM19" s="1000">
        <f t="shared" si="8"/>
        <v>400000</v>
      </c>
      <c r="AN19" s="1000">
        <f t="shared" si="8"/>
        <v>400000</v>
      </c>
      <c r="AO19" s="1000">
        <f t="shared" si="8"/>
        <v>400000</v>
      </c>
      <c r="AP19" s="1000">
        <f t="shared" si="8"/>
        <v>400000</v>
      </c>
      <c r="AQ19" s="1000">
        <f t="shared" si="8"/>
        <v>400000</v>
      </c>
      <c r="AR19" s="1000">
        <f t="shared" si="8"/>
        <v>400000</v>
      </c>
      <c r="AS19" s="1000"/>
      <c r="AT19" s="1000">
        <f>SUM(AG19:AS19)</f>
        <v>4400000</v>
      </c>
      <c r="AU19" s="1000"/>
      <c r="AV19" s="999"/>
      <c r="AW19" s="1000"/>
      <c r="AX19" s="283"/>
      <c r="AY19" s="1060">
        <f>382200+220200+224900+264700</f>
        <v>1092000</v>
      </c>
      <c r="AZ19" s="1058">
        <f t="shared" si="2"/>
        <v>1092000</v>
      </c>
      <c r="BA19" s="1060">
        <f>AY19</f>
        <v>1092000</v>
      </c>
      <c r="BB19" s="1060"/>
      <c r="BC19" s="1060"/>
      <c r="BD19" s="1060">
        <f>SUM(BA19:BC19)</f>
        <v>1092000</v>
      </c>
      <c r="BE19" s="833" t="s">
        <v>108660</v>
      </c>
      <c r="BF19" s="867" t="s">
        <v>108595</v>
      </c>
      <c r="BG19" s="824" t="s">
        <v>108360</v>
      </c>
      <c r="BH19" s="999">
        <f>382200+220200+224900+264700</f>
        <v>1092000</v>
      </c>
      <c r="BI19" s="283"/>
      <c r="BJ19" s="283"/>
      <c r="BK19" s="999">
        <f>SUM(BH19:BJ19)</f>
        <v>1092000</v>
      </c>
    </row>
    <row r="20" spans="1:63" x14ac:dyDescent="0.2">
      <c r="A20" s="339"/>
      <c r="B20" s="339"/>
      <c r="C20" s="339"/>
      <c r="D20" s="339"/>
      <c r="E20" s="339"/>
      <c r="F20" s="339"/>
      <c r="G20" s="339"/>
      <c r="H20" s="335"/>
      <c r="I20" s="335"/>
      <c r="J20" s="336"/>
      <c r="K20" s="343">
        <f>K19</f>
        <v>4400000</v>
      </c>
      <c r="L20" s="1219"/>
      <c r="M20" s="1219"/>
      <c r="N20" s="1219"/>
      <c r="O20" s="1219"/>
      <c r="P20" s="1219"/>
      <c r="Q20" s="1219"/>
      <c r="R20" s="1219"/>
      <c r="S20" s="1219"/>
      <c r="T20" s="1219"/>
      <c r="U20" s="1219"/>
      <c r="V20" s="1219"/>
      <c r="W20" s="1219"/>
      <c r="X20" s="1219"/>
      <c r="Y20" s="1219"/>
      <c r="Z20" s="1220"/>
      <c r="AA20" s="335"/>
      <c r="AB20" s="335"/>
      <c r="AC20" s="337">
        <f>AC19</f>
        <v>4400000</v>
      </c>
      <c r="AD20" s="340"/>
      <c r="AE20" s="344"/>
      <c r="AF20" s="337">
        <f>SUM(AC20:AE20)</f>
        <v>4400000</v>
      </c>
      <c r="AG20" s="180">
        <f t="shared" ref="AG20:AV20" si="9">SUM(AG63:AG65)</f>
        <v>0</v>
      </c>
      <c r="AH20" s="152">
        <f t="shared" si="9"/>
        <v>0</v>
      </c>
      <c r="AI20" s="152">
        <f t="shared" si="9"/>
        <v>0</v>
      </c>
      <c r="AJ20" s="152">
        <f t="shared" si="9"/>
        <v>3094000</v>
      </c>
      <c r="AK20" s="152">
        <f t="shared" si="9"/>
        <v>3094000</v>
      </c>
      <c r="AL20" s="152">
        <f t="shared" si="9"/>
        <v>3094000</v>
      </c>
      <c r="AM20" s="152">
        <f t="shared" si="9"/>
        <v>3094000</v>
      </c>
      <c r="AN20" s="152">
        <f t="shared" si="9"/>
        <v>3094000</v>
      </c>
      <c r="AO20" s="152">
        <f t="shared" si="9"/>
        <v>3094000</v>
      </c>
      <c r="AP20" s="152">
        <f t="shared" si="9"/>
        <v>3094000</v>
      </c>
      <c r="AQ20" s="152">
        <f t="shared" si="9"/>
        <v>3094000</v>
      </c>
      <c r="AR20" s="152">
        <f t="shared" si="9"/>
        <v>3094000</v>
      </c>
      <c r="AS20" s="152">
        <f t="shared" si="9"/>
        <v>3094000</v>
      </c>
      <c r="AT20" s="177">
        <f t="shared" si="9"/>
        <v>30940000</v>
      </c>
      <c r="AU20" s="152">
        <f t="shared" si="9"/>
        <v>3094000</v>
      </c>
      <c r="AV20" s="164">
        <f t="shared" si="9"/>
        <v>3094000</v>
      </c>
      <c r="AW20" s="152"/>
      <c r="AX20" s="283"/>
      <c r="AY20" s="1060"/>
      <c r="AZ20" s="1058"/>
      <c r="BA20" s="1063"/>
      <c r="BB20" s="1063"/>
      <c r="BC20" s="1063"/>
      <c r="BD20" s="1063"/>
      <c r="BE20" s="283"/>
      <c r="BF20" s="283"/>
      <c r="BG20" s="283"/>
      <c r="BH20" s="283"/>
      <c r="BI20" s="283"/>
      <c r="BJ20" s="283"/>
      <c r="BK20" s="283"/>
    </row>
    <row r="21" spans="1:63" ht="33.75" x14ac:dyDescent="0.2">
      <c r="A21" s="318">
        <v>3</v>
      </c>
      <c r="B21" s="318">
        <v>1</v>
      </c>
      <c r="C21" s="322">
        <v>2</v>
      </c>
      <c r="D21" s="254" t="s">
        <v>108133</v>
      </c>
      <c r="E21" s="254" t="s">
        <v>108133</v>
      </c>
      <c r="F21" s="254" t="s">
        <v>108134</v>
      </c>
      <c r="G21" s="254" t="s">
        <v>108135</v>
      </c>
      <c r="H21" s="254" t="s">
        <v>108140</v>
      </c>
      <c r="I21" s="250">
        <v>59</v>
      </c>
      <c r="J21" s="249" t="s">
        <v>108167</v>
      </c>
      <c r="K21" s="307">
        <v>7868253</v>
      </c>
      <c r="L21" s="311" t="s">
        <v>189</v>
      </c>
      <c r="M21" s="302">
        <v>78102203</v>
      </c>
      <c r="N21" s="302" t="s">
        <v>162</v>
      </c>
      <c r="O21" s="303" t="s">
        <v>163</v>
      </c>
      <c r="P21" s="304">
        <v>30303</v>
      </c>
      <c r="Q21" s="302" t="s">
        <v>329</v>
      </c>
      <c r="R21" s="304" t="s">
        <v>125</v>
      </c>
      <c r="S21" s="173" t="s">
        <v>338</v>
      </c>
      <c r="T21" s="146" t="s">
        <v>108114</v>
      </c>
      <c r="U21" s="173" t="s">
        <v>108111</v>
      </c>
      <c r="V21" s="305" t="s">
        <v>94</v>
      </c>
      <c r="W21" s="305" t="s">
        <v>194</v>
      </c>
      <c r="X21" s="147">
        <v>12</v>
      </c>
      <c r="Y21" s="146">
        <v>1</v>
      </c>
      <c r="Z21" s="302" t="s">
        <v>307</v>
      </c>
      <c r="AA21" s="148" t="s">
        <v>48</v>
      </c>
      <c r="AB21" s="148"/>
      <c r="AC21" s="149">
        <f>K21</f>
        <v>7868253</v>
      </c>
      <c r="AD21" s="149"/>
      <c r="AE21" s="151"/>
      <c r="AF21" s="149">
        <f t="shared" si="0"/>
        <v>7868253</v>
      </c>
      <c r="AG21" s="179"/>
      <c r="AH21" s="151">
        <f>+AF21/12</f>
        <v>655687.75</v>
      </c>
      <c r="AI21" s="151">
        <f>+AH21</f>
        <v>655687.75</v>
      </c>
      <c r="AJ21" s="151">
        <f t="shared" ref="AJ21:AS21" si="10">+AI21</f>
        <v>655687.75</v>
      </c>
      <c r="AK21" s="151">
        <f t="shared" si="10"/>
        <v>655687.75</v>
      </c>
      <c r="AL21" s="151">
        <f t="shared" si="10"/>
        <v>655687.75</v>
      </c>
      <c r="AM21" s="151">
        <f t="shared" si="10"/>
        <v>655687.75</v>
      </c>
      <c r="AN21" s="151">
        <f t="shared" si="10"/>
        <v>655687.75</v>
      </c>
      <c r="AO21" s="151">
        <f t="shared" si="10"/>
        <v>655687.75</v>
      </c>
      <c r="AP21" s="151">
        <f t="shared" si="10"/>
        <v>655687.75</v>
      </c>
      <c r="AQ21" s="151">
        <f t="shared" si="10"/>
        <v>655687.75</v>
      </c>
      <c r="AR21" s="151">
        <f t="shared" si="10"/>
        <v>655687.75</v>
      </c>
      <c r="AS21" s="151">
        <f t="shared" si="10"/>
        <v>655687.75</v>
      </c>
      <c r="AT21" s="151">
        <f>SUM(AG21:AS21)</f>
        <v>7868253</v>
      </c>
      <c r="AU21" s="151"/>
      <c r="AV21" s="149"/>
      <c r="AW21" s="151"/>
      <c r="AX21" s="820"/>
      <c r="AY21" s="1058">
        <v>7868253</v>
      </c>
      <c r="AZ21" s="1058">
        <f t="shared" si="2"/>
        <v>4115670</v>
      </c>
      <c r="BA21" s="1058">
        <v>7868253</v>
      </c>
      <c r="BB21" s="1061"/>
      <c r="BC21" s="1061"/>
      <c r="BD21" s="1061">
        <f>SUM(BA21:BC21)</f>
        <v>7868253</v>
      </c>
      <c r="BE21" s="822">
        <v>43510</v>
      </c>
      <c r="BF21" s="825">
        <v>30</v>
      </c>
      <c r="BG21" s="826" t="s">
        <v>108307</v>
      </c>
      <c r="BH21" s="821">
        <v>4115670</v>
      </c>
      <c r="BI21" s="827"/>
      <c r="BJ21" s="827"/>
      <c r="BK21" s="869">
        <f>SUM(BH21:BJ21)</f>
        <v>4115670</v>
      </c>
    </row>
    <row r="22" spans="1:63" s="671" customFormat="1" ht="33.75" x14ac:dyDescent="0.2">
      <c r="A22" s="655"/>
      <c r="B22" s="655"/>
      <c r="C22" s="656"/>
      <c r="D22" s="657"/>
      <c r="E22" s="657"/>
      <c r="F22" s="657"/>
      <c r="G22" s="657"/>
      <c r="H22" s="657"/>
      <c r="I22" s="657">
        <v>59</v>
      </c>
      <c r="J22" s="658"/>
      <c r="K22" s="659">
        <v>1131747</v>
      </c>
      <c r="L22" s="660" t="s">
        <v>108363</v>
      </c>
      <c r="M22" s="661"/>
      <c r="N22" s="661"/>
      <c r="O22" s="166" t="s">
        <v>113</v>
      </c>
      <c r="P22" s="662"/>
      <c r="Q22" s="661"/>
      <c r="R22" s="662"/>
      <c r="S22" s="663"/>
      <c r="T22" s="664"/>
      <c r="U22" s="663"/>
      <c r="V22" s="665"/>
      <c r="W22" s="665"/>
      <c r="X22" s="666"/>
      <c r="Y22" s="664"/>
      <c r="Z22" s="661"/>
      <c r="AA22" s="667"/>
      <c r="AB22" s="667"/>
      <c r="AC22" s="668">
        <f>K22</f>
        <v>1131747</v>
      </c>
      <c r="AD22" s="668"/>
      <c r="AE22" s="669"/>
      <c r="AF22" s="668">
        <f t="shared" si="0"/>
        <v>1131747</v>
      </c>
      <c r="AG22" s="670"/>
      <c r="AH22" s="669"/>
      <c r="AI22" s="669"/>
      <c r="AJ22" s="669"/>
      <c r="AK22" s="669"/>
      <c r="AL22" s="669"/>
      <c r="AM22" s="669"/>
      <c r="AN22" s="669"/>
      <c r="AO22" s="669"/>
      <c r="AP22" s="669"/>
      <c r="AQ22" s="669"/>
      <c r="AR22" s="669"/>
      <c r="AS22" s="669"/>
      <c r="AT22" s="669"/>
      <c r="AU22" s="669"/>
      <c r="AV22" s="668"/>
      <c r="AW22" s="669"/>
      <c r="AX22" s="684"/>
      <c r="AY22" s="1059"/>
      <c r="AZ22" s="1058">
        <f t="shared" si="2"/>
        <v>0</v>
      </c>
      <c r="BA22" s="1059"/>
      <c r="BB22" s="1062"/>
      <c r="BC22" s="1062"/>
      <c r="BD22" s="1062"/>
      <c r="BE22" s="686"/>
      <c r="BF22" s="687"/>
      <c r="BG22" s="688"/>
      <c r="BH22" s="685"/>
      <c r="BI22" s="689"/>
      <c r="BJ22" s="689"/>
      <c r="BK22" s="690"/>
    </row>
    <row r="23" spans="1:63" x14ac:dyDescent="0.2">
      <c r="A23" s="345"/>
      <c r="B23" s="345"/>
      <c r="C23" s="346"/>
      <c r="D23" s="345"/>
      <c r="E23" s="345"/>
      <c r="F23" s="345"/>
      <c r="G23" s="345"/>
      <c r="H23" s="345"/>
      <c r="I23" s="347"/>
      <c r="J23" s="348"/>
      <c r="K23" s="389">
        <f>SUM(K21:K22)</f>
        <v>9000000</v>
      </c>
      <c r="L23" s="350"/>
      <c r="M23" s="335"/>
      <c r="N23" s="335"/>
      <c r="O23" s="351"/>
      <c r="P23" s="352"/>
      <c r="Q23" s="335"/>
      <c r="R23" s="352"/>
      <c r="S23" s="353"/>
      <c r="T23" s="354"/>
      <c r="U23" s="353"/>
      <c r="V23" s="353"/>
      <c r="W23" s="353"/>
      <c r="X23" s="355"/>
      <c r="Y23" s="354"/>
      <c r="Z23" s="335"/>
      <c r="AA23" s="335"/>
      <c r="AB23" s="335"/>
      <c r="AC23" s="337">
        <f>SUM(AC21:AC22)</f>
        <v>9000000</v>
      </c>
      <c r="AD23" s="337"/>
      <c r="AE23" s="356"/>
      <c r="AF23" s="337">
        <f t="shared" si="0"/>
        <v>9000000</v>
      </c>
      <c r="AG23" s="179"/>
      <c r="AH23" s="151"/>
      <c r="AI23" s="151"/>
      <c r="AJ23" s="151"/>
      <c r="AK23" s="151"/>
      <c r="AL23" s="151"/>
      <c r="AM23" s="151"/>
      <c r="AN23" s="151"/>
      <c r="AO23" s="151"/>
      <c r="AP23" s="151"/>
      <c r="AQ23" s="151"/>
      <c r="AR23" s="151"/>
      <c r="AS23" s="151"/>
      <c r="AT23" s="151"/>
      <c r="AU23" s="151"/>
      <c r="AV23" s="149"/>
      <c r="AW23" s="151"/>
      <c r="AX23" s="283"/>
      <c r="AY23" s="1060"/>
      <c r="AZ23" s="1058"/>
      <c r="BA23" s="1063"/>
      <c r="BB23" s="1063"/>
      <c r="BC23" s="1063"/>
      <c r="BD23" s="1063"/>
      <c r="BE23" s="283"/>
      <c r="BF23" s="283"/>
      <c r="BG23" s="283"/>
      <c r="BH23" s="283"/>
      <c r="BI23" s="283"/>
      <c r="BJ23" s="283"/>
      <c r="BK23" s="283"/>
    </row>
    <row r="24" spans="1:63" ht="63.75" hidden="1" customHeight="1" x14ac:dyDescent="0.2">
      <c r="A24" s="254"/>
      <c r="B24" s="254"/>
      <c r="C24" s="322"/>
      <c r="D24" s="254"/>
      <c r="E24" s="254"/>
      <c r="F24" s="254"/>
      <c r="G24" s="254"/>
      <c r="H24" s="254"/>
      <c r="I24" s="250"/>
      <c r="J24" s="249"/>
      <c r="K24" s="307"/>
      <c r="L24" s="312" t="s">
        <v>108127</v>
      </c>
      <c r="M24" s="302">
        <v>84131501</v>
      </c>
      <c r="N24" s="302" t="s">
        <v>130</v>
      </c>
      <c r="O24" s="303" t="s">
        <v>117</v>
      </c>
      <c r="P24" s="304">
        <v>10101</v>
      </c>
      <c r="Q24" s="302" t="s">
        <v>119</v>
      </c>
      <c r="R24" s="304" t="s">
        <v>169</v>
      </c>
      <c r="S24" s="305" t="s">
        <v>108112</v>
      </c>
      <c r="T24" s="305" t="s">
        <v>108110</v>
      </c>
      <c r="U24" s="305" t="s">
        <v>108113</v>
      </c>
      <c r="V24" s="147" t="s">
        <v>10</v>
      </c>
      <c r="W24" s="147" t="s">
        <v>9</v>
      </c>
      <c r="X24" s="146">
        <v>12</v>
      </c>
      <c r="Y24" s="302">
        <v>1</v>
      </c>
      <c r="Z24" s="302" t="s">
        <v>58</v>
      </c>
      <c r="AA24" s="148" t="str">
        <f>IF(Z24=[5]listas!$C$1,[5]listas!$B$1,IF(Z24=[5]listas!$C$2,[5]listas!$B$2,IF(Z24=[5]listas!$C$3,[5]listas!$B$3,IF(Z24=[5]listas!$C$4,[5]listas!$B$4,IF(Z24=[5]listas!$C$5,[5]listas!$B$5,IF(Z24=[5]listas!$C$6,[5]listas!$B$6,IF(Z24=[5]listas!$C$7,[5]listas!$B$7,IF(Z24=[5]listas!$C$8,[5]listas!$B$8,""))))))))</f>
        <v>CCE-04</v>
      </c>
      <c r="AB24" s="148"/>
      <c r="AC24" s="149">
        <f>K24</f>
        <v>0</v>
      </c>
      <c r="AD24" s="181"/>
      <c r="AE24" s="182"/>
      <c r="AF24" s="149">
        <f t="shared" si="0"/>
        <v>0</v>
      </c>
      <c r="AG24" s="183"/>
      <c r="AH24" s="182"/>
      <c r="AI24" s="182"/>
      <c r="AJ24" s="182"/>
      <c r="AK24" s="182"/>
      <c r="AL24" s="182"/>
      <c r="AM24" s="182"/>
      <c r="AN24" s="182"/>
      <c r="AO24" s="182"/>
      <c r="AP24" s="182"/>
      <c r="AQ24" s="182"/>
      <c r="AR24" s="182"/>
      <c r="AS24" s="182"/>
      <c r="AT24" s="182"/>
      <c r="AU24" s="181"/>
      <c r="AV24" s="181"/>
      <c r="AW24" s="182"/>
      <c r="AX24" s="283"/>
      <c r="AY24" s="1060"/>
      <c r="AZ24" s="1058">
        <f t="shared" si="2"/>
        <v>0</v>
      </c>
      <c r="BA24" s="1063"/>
      <c r="BB24" s="1063"/>
      <c r="BC24" s="1063"/>
      <c r="BD24" s="1063"/>
      <c r="BE24" s="283"/>
      <c r="BF24" s="283"/>
      <c r="BG24" s="283"/>
      <c r="BH24" s="283"/>
      <c r="BI24" s="283"/>
      <c r="BJ24" s="283"/>
      <c r="BK24" s="283"/>
    </row>
    <row r="25" spans="1:63" ht="21.75" hidden="1" customHeight="1" x14ac:dyDescent="0.2">
      <c r="A25" s="345"/>
      <c r="B25" s="345"/>
      <c r="C25" s="346"/>
      <c r="D25" s="345"/>
      <c r="E25" s="345"/>
      <c r="F25" s="345"/>
      <c r="G25" s="345"/>
      <c r="H25" s="345"/>
      <c r="I25" s="347"/>
      <c r="J25" s="348"/>
      <c r="K25" s="349"/>
      <c r="L25" s="357"/>
      <c r="M25" s="335"/>
      <c r="N25" s="335"/>
      <c r="O25" s="358"/>
      <c r="P25" s="352"/>
      <c r="Q25" s="335"/>
      <c r="R25" s="352"/>
      <c r="S25" s="353"/>
      <c r="T25" s="353"/>
      <c r="U25" s="353"/>
      <c r="V25" s="355"/>
      <c r="W25" s="355"/>
      <c r="X25" s="354"/>
      <c r="Y25" s="335"/>
      <c r="Z25" s="335"/>
      <c r="AA25" s="335"/>
      <c r="AB25" s="335"/>
      <c r="AC25" s="337">
        <f>AC24</f>
        <v>0</v>
      </c>
      <c r="AD25" s="340"/>
      <c r="AE25" s="344"/>
      <c r="AF25" s="337">
        <f t="shared" si="0"/>
        <v>0</v>
      </c>
      <c r="AG25" s="183"/>
      <c r="AH25" s="182"/>
      <c r="AI25" s="182"/>
      <c r="AJ25" s="182"/>
      <c r="AK25" s="182"/>
      <c r="AL25" s="182"/>
      <c r="AM25" s="182"/>
      <c r="AN25" s="182"/>
      <c r="AO25" s="182"/>
      <c r="AP25" s="182"/>
      <c r="AQ25" s="182"/>
      <c r="AR25" s="182"/>
      <c r="AS25" s="182"/>
      <c r="AT25" s="182"/>
      <c r="AU25" s="181"/>
      <c r="AV25" s="181"/>
      <c r="AW25" s="182"/>
      <c r="AX25" s="283"/>
      <c r="AY25" s="1060"/>
      <c r="AZ25" s="1058">
        <f t="shared" si="2"/>
        <v>0</v>
      </c>
      <c r="BA25" s="1063"/>
      <c r="BB25" s="1063"/>
      <c r="BC25" s="1063"/>
      <c r="BD25" s="1063"/>
      <c r="BE25" s="283"/>
      <c r="BF25" s="283"/>
      <c r="BG25" s="283"/>
      <c r="BH25" s="283"/>
      <c r="BI25" s="283"/>
      <c r="BJ25" s="283"/>
      <c r="BK25" s="283"/>
    </row>
    <row r="26" spans="1:63" ht="63.75" customHeight="1" x14ac:dyDescent="0.2">
      <c r="A26" s="254">
        <v>3</v>
      </c>
      <c r="B26" s="254">
        <v>1</v>
      </c>
      <c r="C26" s="322">
        <v>2</v>
      </c>
      <c r="D26" s="254" t="s">
        <v>108133</v>
      </c>
      <c r="E26" s="254" t="s">
        <v>108133</v>
      </c>
      <c r="F26" s="254" t="s">
        <v>108133</v>
      </c>
      <c r="G26" s="254" t="s">
        <v>108139</v>
      </c>
      <c r="H26" s="254" t="s">
        <v>108147</v>
      </c>
      <c r="I26" s="250">
        <v>8</v>
      </c>
      <c r="J26" s="775" t="s">
        <v>108152</v>
      </c>
      <c r="K26" s="307">
        <v>1884000</v>
      </c>
      <c r="L26" s="1208" t="s">
        <v>108128</v>
      </c>
      <c r="M26" s="1211">
        <v>84131501</v>
      </c>
      <c r="N26" s="302" t="s">
        <v>130</v>
      </c>
      <c r="O26" s="303" t="s">
        <v>117</v>
      </c>
      <c r="P26" s="304">
        <v>10101</v>
      </c>
      <c r="Q26" s="302" t="s">
        <v>119</v>
      </c>
      <c r="R26" s="304" t="s">
        <v>169</v>
      </c>
      <c r="S26" s="305" t="s">
        <v>108112</v>
      </c>
      <c r="T26" s="305" t="s">
        <v>108110</v>
      </c>
      <c r="U26" s="305" t="s">
        <v>108113</v>
      </c>
      <c r="V26" s="147" t="s">
        <v>95</v>
      </c>
      <c r="W26" s="147" t="s">
        <v>13</v>
      </c>
      <c r="X26" s="146">
        <v>10</v>
      </c>
      <c r="Y26" s="302">
        <v>1</v>
      </c>
      <c r="Z26" s="302" t="s">
        <v>58</v>
      </c>
      <c r="AA26" s="148" t="str">
        <f>IF(Z26=[5]listas!$C$1,[5]listas!$B$1,IF(Z26=[5]listas!$C$2,[5]listas!$B$2,IF(Z26=[5]listas!$C$3,[5]listas!$B$3,IF(Z26=[5]listas!$C$4,[5]listas!$B$4,IF(Z26=[5]listas!$C$5,[5]listas!$B$5,IF(Z26=[5]listas!$C$6,[5]listas!$B$6,IF(Z26=[5]listas!$C$7,[5]listas!$B$7,IF(Z26=[5]listas!$C$8,[5]listas!$B$8,""))))))))</f>
        <v>CCE-04</v>
      </c>
      <c r="AB26" s="148" t="s">
        <v>108520</v>
      </c>
      <c r="AC26" s="149">
        <f>K26</f>
        <v>1884000</v>
      </c>
      <c r="AD26" s="181"/>
      <c r="AE26" s="182"/>
      <c r="AF26" s="149">
        <f t="shared" si="0"/>
        <v>1884000</v>
      </c>
      <c r="AG26" s="183"/>
      <c r="AH26" s="182"/>
      <c r="AI26" s="182"/>
      <c r="AJ26" s="182"/>
      <c r="AK26" s="182"/>
      <c r="AL26" s="182"/>
      <c r="AM26" s="182"/>
      <c r="AN26" s="182"/>
      <c r="AO26" s="182"/>
      <c r="AP26" s="182"/>
      <c r="AQ26" s="182"/>
      <c r="AR26" s="182"/>
      <c r="AS26" s="182"/>
      <c r="AT26" s="182"/>
      <c r="AU26" s="181"/>
      <c r="AV26" s="181"/>
      <c r="AW26" s="182"/>
      <c r="AX26" s="283"/>
      <c r="AY26" s="1060">
        <f>BD26</f>
        <v>1553664</v>
      </c>
      <c r="AZ26" s="1058">
        <f t="shared" si="2"/>
        <v>0</v>
      </c>
      <c r="BA26" s="1063">
        <f>1553664</f>
        <v>1553664</v>
      </c>
      <c r="BB26" s="1063"/>
      <c r="BC26" s="1063"/>
      <c r="BD26" s="1063">
        <f>SUM(BA26:BC26)</f>
        <v>1553664</v>
      </c>
      <c r="BE26" s="1020">
        <v>43629</v>
      </c>
      <c r="BF26" s="985">
        <v>85</v>
      </c>
      <c r="BG26" s="1019" t="s">
        <v>108597</v>
      </c>
      <c r="BH26" s="818">
        <v>0</v>
      </c>
      <c r="BI26" s="818"/>
      <c r="BJ26" s="818"/>
      <c r="BK26" s="818">
        <f>SUM(BH26:BJ26)</f>
        <v>0</v>
      </c>
    </row>
    <row r="27" spans="1:63" ht="21.75" customHeight="1" x14ac:dyDescent="0.2">
      <c r="A27" s="345"/>
      <c r="B27" s="345"/>
      <c r="C27" s="346"/>
      <c r="D27" s="345"/>
      <c r="E27" s="345"/>
      <c r="F27" s="345"/>
      <c r="G27" s="345"/>
      <c r="H27" s="345"/>
      <c r="I27" s="347"/>
      <c r="J27" s="348"/>
      <c r="K27" s="389">
        <f>K26</f>
        <v>1884000</v>
      </c>
      <c r="L27" s="1209"/>
      <c r="M27" s="1212"/>
      <c r="N27" s="335"/>
      <c r="O27" s="358"/>
      <c r="P27" s="352"/>
      <c r="Q27" s="335"/>
      <c r="R27" s="352"/>
      <c r="S27" s="353"/>
      <c r="T27" s="353"/>
      <c r="U27" s="353"/>
      <c r="V27" s="355"/>
      <c r="W27" s="355"/>
      <c r="X27" s="354"/>
      <c r="Y27" s="335"/>
      <c r="Z27" s="335"/>
      <c r="AA27" s="335"/>
      <c r="AB27" s="335"/>
      <c r="AC27" s="337">
        <f>AC26</f>
        <v>1884000</v>
      </c>
      <c r="AD27" s="340"/>
      <c r="AE27" s="344"/>
      <c r="AF27" s="337">
        <f t="shared" si="0"/>
        <v>1884000</v>
      </c>
      <c r="AG27" s="183"/>
      <c r="AH27" s="182"/>
      <c r="AI27" s="182"/>
      <c r="AJ27" s="182"/>
      <c r="AK27" s="182"/>
      <c r="AL27" s="182"/>
      <c r="AM27" s="182"/>
      <c r="AN27" s="182"/>
      <c r="AO27" s="182"/>
      <c r="AP27" s="182"/>
      <c r="AQ27" s="182"/>
      <c r="AR27" s="182"/>
      <c r="AS27" s="182"/>
      <c r="AT27" s="182"/>
      <c r="AU27" s="181"/>
      <c r="AV27" s="181"/>
      <c r="AW27" s="182"/>
      <c r="AX27" s="283"/>
      <c r="AY27" s="1060"/>
      <c r="AZ27" s="1058"/>
      <c r="BA27" s="1063"/>
      <c r="BB27" s="1063"/>
      <c r="BC27" s="1063"/>
      <c r="BD27" s="1063"/>
      <c r="BE27" s="283"/>
      <c r="BF27" s="283"/>
      <c r="BG27" s="283"/>
      <c r="BH27" s="283"/>
      <c r="BI27" s="283"/>
      <c r="BJ27" s="283"/>
      <c r="BK27" s="283"/>
    </row>
    <row r="28" spans="1:63" ht="45.75" customHeight="1" x14ac:dyDescent="0.2">
      <c r="A28" s="254">
        <v>3</v>
      </c>
      <c r="B28" s="254">
        <v>1</v>
      </c>
      <c r="C28" s="322">
        <v>2</v>
      </c>
      <c r="D28" s="254" t="s">
        <v>108133</v>
      </c>
      <c r="E28" s="254" t="s">
        <v>108133</v>
      </c>
      <c r="F28" s="254" t="s">
        <v>108133</v>
      </c>
      <c r="G28" s="254" t="s">
        <v>108139</v>
      </c>
      <c r="H28" s="254" t="s">
        <v>108148</v>
      </c>
      <c r="I28" s="250">
        <v>8</v>
      </c>
      <c r="J28" s="775" t="s">
        <v>108153</v>
      </c>
      <c r="K28" s="307">
        <v>2153000</v>
      </c>
      <c r="L28" s="1209"/>
      <c r="M28" s="1212"/>
      <c r="N28" s="1215" t="s">
        <v>130</v>
      </c>
      <c r="O28" s="1216" t="s">
        <v>117</v>
      </c>
      <c r="P28" s="1254">
        <v>10101</v>
      </c>
      <c r="Q28" s="1215" t="s">
        <v>119</v>
      </c>
      <c r="R28" s="1255" t="s">
        <v>169</v>
      </c>
      <c r="S28" s="1247" t="s">
        <v>108122</v>
      </c>
      <c r="T28" s="1247" t="s">
        <v>108110</v>
      </c>
      <c r="U28" s="1247" t="s">
        <v>108113</v>
      </c>
      <c r="V28" s="147" t="s">
        <v>95</v>
      </c>
      <c r="W28" s="147" t="s">
        <v>13</v>
      </c>
      <c r="X28" s="146">
        <v>10</v>
      </c>
      <c r="Y28" s="302">
        <v>1</v>
      </c>
      <c r="Z28" s="302" t="s">
        <v>60</v>
      </c>
      <c r="AA28" s="148" t="str">
        <f>IF(Z28=[5]listas!$C$1,[5]listas!$B$1,IF(Z28=[5]listas!$C$2,[5]listas!$B$2,IF(Z28=[5]listas!$C$3,[5]listas!$B$3,IF(Z28=[5]listas!$C$4,[5]listas!$B$4,IF(Z28=[5]listas!$C$5,[5]listas!$B$5,IF(Z28=[5]listas!$C$6,[5]listas!$B$6,IF(Z28=[5]listas!$C$7,[5]listas!$B$7,IF(Z28=[5]listas!$C$8,[5]listas!$B$8,""))))))))</f>
        <v>CCE-06</v>
      </c>
      <c r="AB28" s="148" t="s">
        <v>108521</v>
      </c>
      <c r="AC28" s="149">
        <f>K28</f>
        <v>2153000</v>
      </c>
      <c r="AD28" s="186"/>
      <c r="AE28" s="187"/>
      <c r="AF28" s="149">
        <f t="shared" si="0"/>
        <v>2153000</v>
      </c>
      <c r="AG28" s="183"/>
      <c r="AH28" s="182"/>
      <c r="AI28" s="182"/>
      <c r="AJ28" s="182"/>
      <c r="AK28" s="182"/>
      <c r="AL28" s="182"/>
      <c r="AM28" s="182">
        <f>+AF28</f>
        <v>2153000</v>
      </c>
      <c r="AN28" s="182"/>
      <c r="AO28" s="182"/>
      <c r="AP28" s="182"/>
      <c r="AQ28" s="182"/>
      <c r="AR28" s="182"/>
      <c r="AS28" s="182"/>
      <c r="AT28" s="182">
        <f>SUM(AJ28:AS28)</f>
        <v>2153000</v>
      </c>
      <c r="AU28" s="181"/>
      <c r="AV28" s="181"/>
      <c r="AW28" s="182"/>
      <c r="AX28" s="283"/>
      <c r="AY28" s="1060">
        <f>BD28</f>
        <v>1878973</v>
      </c>
      <c r="AZ28" s="1058">
        <f t="shared" si="2"/>
        <v>0</v>
      </c>
      <c r="BA28" s="1063">
        <f>1878973</f>
        <v>1878973</v>
      </c>
      <c r="BB28" s="1063"/>
      <c r="BC28" s="1063"/>
      <c r="BD28" s="1063">
        <f>SUM(BA28:BC28)</f>
        <v>1878973</v>
      </c>
      <c r="BE28" s="1020">
        <v>43629</v>
      </c>
      <c r="BF28" s="985">
        <v>86</v>
      </c>
      <c r="BG28" s="1019" t="s">
        <v>108597</v>
      </c>
      <c r="BH28" s="818">
        <v>0</v>
      </c>
      <c r="BI28" s="818"/>
      <c r="BJ28" s="818"/>
      <c r="BK28" s="818">
        <f>SUM(BH28:BJ28)</f>
        <v>0</v>
      </c>
    </row>
    <row r="29" spans="1:63" ht="20.25" customHeight="1" x14ac:dyDescent="0.2">
      <c r="A29" s="345"/>
      <c r="B29" s="345"/>
      <c r="C29" s="346"/>
      <c r="D29" s="345"/>
      <c r="E29" s="345"/>
      <c r="F29" s="345"/>
      <c r="G29" s="345"/>
      <c r="H29" s="345"/>
      <c r="I29" s="347"/>
      <c r="J29" s="348"/>
      <c r="K29" s="389">
        <f>K28</f>
        <v>2153000</v>
      </c>
      <c r="L29" s="1209"/>
      <c r="M29" s="1212"/>
      <c r="N29" s="1215"/>
      <c r="O29" s="1216"/>
      <c r="P29" s="1254"/>
      <c r="Q29" s="1215"/>
      <c r="R29" s="1255"/>
      <c r="S29" s="1247"/>
      <c r="T29" s="1247"/>
      <c r="U29" s="1247"/>
      <c r="V29" s="355"/>
      <c r="W29" s="355"/>
      <c r="X29" s="354"/>
      <c r="Y29" s="335"/>
      <c r="Z29" s="335"/>
      <c r="AA29" s="364"/>
      <c r="AB29" s="364"/>
      <c r="AC29" s="337">
        <f>AC28</f>
        <v>2153000</v>
      </c>
      <c r="AD29" s="405"/>
      <c r="AE29" s="406"/>
      <c r="AF29" s="337">
        <f t="shared" si="0"/>
        <v>2153000</v>
      </c>
      <c r="AG29" s="183"/>
      <c r="AH29" s="182"/>
      <c r="AI29" s="182"/>
      <c r="AJ29" s="182"/>
      <c r="AK29" s="182"/>
      <c r="AL29" s="182"/>
      <c r="AM29" s="182"/>
      <c r="AN29" s="182"/>
      <c r="AO29" s="182"/>
      <c r="AP29" s="182"/>
      <c r="AQ29" s="182"/>
      <c r="AR29" s="182"/>
      <c r="AS29" s="182"/>
      <c r="AT29" s="182"/>
      <c r="AU29" s="181"/>
      <c r="AV29" s="181"/>
      <c r="AW29" s="182"/>
      <c r="AX29" s="283"/>
      <c r="AY29" s="1060"/>
      <c r="AZ29" s="1058"/>
      <c r="BA29" s="1063"/>
      <c r="BB29" s="1063"/>
      <c r="BC29" s="1063"/>
      <c r="BD29" s="1063"/>
      <c r="BE29" s="992"/>
      <c r="BF29" s="992"/>
      <c r="BG29" s="992"/>
      <c r="BH29" s="283"/>
      <c r="BI29" s="283"/>
      <c r="BJ29" s="283"/>
      <c r="BK29" s="837"/>
    </row>
    <row r="30" spans="1:63" ht="47.25" customHeight="1" x14ac:dyDescent="0.2">
      <c r="A30" s="254">
        <v>3</v>
      </c>
      <c r="B30" s="254">
        <v>1</v>
      </c>
      <c r="C30" s="322">
        <v>2</v>
      </c>
      <c r="D30" s="254" t="s">
        <v>108133</v>
      </c>
      <c r="E30" s="254" t="s">
        <v>108133</v>
      </c>
      <c r="F30" s="254" t="s">
        <v>108133</v>
      </c>
      <c r="G30" s="254" t="s">
        <v>108139</v>
      </c>
      <c r="H30" s="254" t="s">
        <v>108149</v>
      </c>
      <c r="I30" s="250">
        <v>8</v>
      </c>
      <c r="J30" s="775" t="s">
        <v>108154</v>
      </c>
      <c r="K30" s="307">
        <v>25719000</v>
      </c>
      <c r="L30" s="1209"/>
      <c r="M30" s="1212"/>
      <c r="N30" s="1215"/>
      <c r="O30" s="1216"/>
      <c r="P30" s="1254"/>
      <c r="Q30" s="1215"/>
      <c r="R30" s="1255"/>
      <c r="S30" s="1247"/>
      <c r="T30" s="1247"/>
      <c r="U30" s="1247"/>
      <c r="V30" s="147" t="s">
        <v>95</v>
      </c>
      <c r="W30" s="147" t="s">
        <v>13</v>
      </c>
      <c r="X30" s="146">
        <v>10</v>
      </c>
      <c r="Y30" s="638">
        <v>1</v>
      </c>
      <c r="Z30" s="638" t="s">
        <v>60</v>
      </c>
      <c r="AA30" s="148" t="str">
        <f>IF(Z30=[5]listas!$C$1,[5]listas!$B$1,IF(Z30=[5]listas!$C$2,[5]listas!$B$2,IF(Z30=[5]listas!$C$3,[5]listas!$B$3,IF(Z30=[5]listas!$C$4,[5]listas!$B$4,IF(Z30=[5]listas!$C$5,[5]listas!$B$5,IF(Z30=[5]listas!$C$6,[5]listas!$B$6,IF(Z30=[5]listas!$C$7,[5]listas!$B$7,IF(Z30=[5]listas!$C$8,[5]listas!$B$8,""))))))))</f>
        <v>CCE-06</v>
      </c>
      <c r="AB30" s="148" t="s">
        <v>108521</v>
      </c>
      <c r="AC30" s="149">
        <f>K30</f>
        <v>25719000</v>
      </c>
      <c r="AD30" s="186"/>
      <c r="AE30" s="187"/>
      <c r="AF30" s="149">
        <f t="shared" si="0"/>
        <v>25719000</v>
      </c>
      <c r="AG30" s="183"/>
      <c r="AH30" s="182"/>
      <c r="AI30" s="182"/>
      <c r="AJ30" s="182"/>
      <c r="AK30" s="182"/>
      <c r="AL30" s="182"/>
      <c r="AM30" s="182"/>
      <c r="AN30" s="182"/>
      <c r="AO30" s="182"/>
      <c r="AP30" s="182"/>
      <c r="AQ30" s="182"/>
      <c r="AR30" s="182"/>
      <c r="AS30" s="182"/>
      <c r="AT30" s="182"/>
      <c r="AU30" s="181"/>
      <c r="AV30" s="181"/>
      <c r="AW30" s="182"/>
      <c r="AX30" s="283"/>
      <c r="AY30" s="1060">
        <f>BD30</f>
        <v>25711776</v>
      </c>
      <c r="AZ30" s="1058">
        <f t="shared" si="2"/>
        <v>0</v>
      </c>
      <c r="BA30" s="1063">
        <f>25711776</f>
        <v>25711776</v>
      </c>
      <c r="BB30" s="1063"/>
      <c r="BC30" s="1063"/>
      <c r="BD30" s="1063">
        <f>SUM(BA30:BC30)</f>
        <v>25711776</v>
      </c>
      <c r="BE30" s="1020">
        <v>43629</v>
      </c>
      <c r="BF30" s="985">
        <v>87</v>
      </c>
      <c r="BG30" s="1019" t="s">
        <v>108597</v>
      </c>
      <c r="BH30" s="818">
        <v>0</v>
      </c>
      <c r="BI30" s="283"/>
      <c r="BJ30" s="283"/>
      <c r="BK30" s="837">
        <f>SUM(BH30:BJ30)</f>
        <v>0</v>
      </c>
    </row>
    <row r="31" spans="1:63" x14ac:dyDescent="0.2">
      <c r="A31" s="345"/>
      <c r="B31" s="345"/>
      <c r="C31" s="346"/>
      <c r="D31" s="345"/>
      <c r="E31" s="345"/>
      <c r="F31" s="345"/>
      <c r="G31" s="345"/>
      <c r="H31" s="345"/>
      <c r="I31" s="347"/>
      <c r="J31" s="348"/>
      <c r="K31" s="389">
        <f>K30</f>
        <v>25719000</v>
      </c>
      <c r="L31" s="1209"/>
      <c r="M31" s="1212"/>
      <c r="N31" s="1215"/>
      <c r="O31" s="1216"/>
      <c r="P31" s="1254"/>
      <c r="Q31" s="1215"/>
      <c r="R31" s="1255"/>
      <c r="S31" s="1247"/>
      <c r="T31" s="1247"/>
      <c r="U31" s="1247"/>
      <c r="V31" s="355"/>
      <c r="W31" s="355"/>
      <c r="X31" s="354"/>
      <c r="Y31" s="335"/>
      <c r="Z31" s="335"/>
      <c r="AA31" s="364"/>
      <c r="AB31" s="364"/>
      <c r="AC31" s="337">
        <f>AC30</f>
        <v>25719000</v>
      </c>
      <c r="AD31" s="405"/>
      <c r="AE31" s="406"/>
      <c r="AF31" s="337">
        <f t="shared" si="0"/>
        <v>25719000</v>
      </c>
      <c r="AG31" s="183"/>
      <c r="AH31" s="182"/>
      <c r="AI31" s="182"/>
      <c r="AJ31" s="182"/>
      <c r="AK31" s="182"/>
      <c r="AL31" s="182"/>
      <c r="AM31" s="182"/>
      <c r="AN31" s="182"/>
      <c r="AO31" s="182"/>
      <c r="AP31" s="182"/>
      <c r="AQ31" s="182"/>
      <c r="AR31" s="182"/>
      <c r="AS31" s="182"/>
      <c r="AT31" s="182"/>
      <c r="AU31" s="181"/>
      <c r="AV31" s="181"/>
      <c r="AW31" s="182"/>
      <c r="AX31" s="283"/>
      <c r="AY31" s="1060"/>
      <c r="AZ31" s="1058"/>
      <c r="BA31" s="1063"/>
      <c r="BB31" s="1063"/>
      <c r="BC31" s="1063"/>
      <c r="BD31" s="1063"/>
      <c r="BE31" s="283"/>
      <c r="BF31" s="283"/>
      <c r="BG31" s="283"/>
      <c r="BH31" s="283"/>
      <c r="BI31" s="283"/>
      <c r="BJ31" s="283"/>
      <c r="BK31" s="837"/>
    </row>
    <row r="32" spans="1:63" ht="77.25" customHeight="1" x14ac:dyDescent="0.2">
      <c r="A32" s="254">
        <v>3</v>
      </c>
      <c r="B32" s="254">
        <v>1</v>
      </c>
      <c r="C32" s="322">
        <v>2</v>
      </c>
      <c r="D32" s="254" t="s">
        <v>108133</v>
      </c>
      <c r="E32" s="254" t="s">
        <v>108133</v>
      </c>
      <c r="F32" s="254" t="s">
        <v>108133</v>
      </c>
      <c r="G32" s="254" t="s">
        <v>108139</v>
      </c>
      <c r="H32" s="254" t="s">
        <v>108150</v>
      </c>
      <c r="I32" s="250">
        <v>8</v>
      </c>
      <c r="J32" s="775" t="s">
        <v>108155</v>
      </c>
      <c r="K32" s="307">
        <v>1316000</v>
      </c>
      <c r="L32" s="1209"/>
      <c r="M32" s="1212"/>
      <c r="N32" s="1215"/>
      <c r="O32" s="1216"/>
      <c r="P32" s="1254"/>
      <c r="Q32" s="1215"/>
      <c r="R32" s="1255"/>
      <c r="S32" s="1247"/>
      <c r="T32" s="1247"/>
      <c r="U32" s="1247"/>
      <c r="V32" s="147" t="s">
        <v>95</v>
      </c>
      <c r="W32" s="147" t="s">
        <v>13</v>
      </c>
      <c r="X32" s="146">
        <v>12</v>
      </c>
      <c r="Y32" s="638">
        <v>1</v>
      </c>
      <c r="Z32" s="638" t="s">
        <v>60</v>
      </c>
      <c r="AA32" s="148" t="str">
        <f>IF(Z32=[5]listas!$C$1,[5]listas!$B$1,IF(Z32=[5]listas!$C$2,[5]listas!$B$2,IF(Z32=[5]listas!$C$3,[5]listas!$B$3,IF(Z32=[5]listas!$C$4,[5]listas!$B$4,IF(Z32=[5]listas!$C$5,[5]listas!$B$5,IF(Z32=[5]listas!$C$6,[5]listas!$B$6,IF(Z32=[5]listas!$C$7,[5]listas!$B$7,IF(Z32=[5]listas!$C$8,[5]listas!$B$8,""))))))))</f>
        <v>CCE-06</v>
      </c>
      <c r="AB32" s="148" t="s">
        <v>108519</v>
      </c>
      <c r="AC32" s="149">
        <f>K32</f>
        <v>1316000</v>
      </c>
      <c r="AD32" s="186"/>
      <c r="AE32" s="187"/>
      <c r="AF32" s="149">
        <f t="shared" si="0"/>
        <v>1316000</v>
      </c>
      <c r="AG32" s="183"/>
      <c r="AH32" s="182"/>
      <c r="AI32" s="182"/>
      <c r="AJ32" s="182"/>
      <c r="AK32" s="182"/>
      <c r="AL32" s="182"/>
      <c r="AM32" s="182"/>
      <c r="AN32" s="182"/>
      <c r="AO32" s="182"/>
      <c r="AP32" s="182"/>
      <c r="AQ32" s="182"/>
      <c r="AR32" s="182"/>
      <c r="AS32" s="182"/>
      <c r="AT32" s="182"/>
      <c r="AU32" s="181"/>
      <c r="AV32" s="181"/>
      <c r="AW32" s="182"/>
      <c r="AX32" s="283"/>
      <c r="AY32" s="1060">
        <f>BD32</f>
        <v>1184450</v>
      </c>
      <c r="AZ32" s="1058">
        <f t="shared" si="2"/>
        <v>0</v>
      </c>
      <c r="BA32" s="1063">
        <f>1184450</f>
        <v>1184450</v>
      </c>
      <c r="BB32" s="1063"/>
      <c r="BC32" s="1063"/>
      <c r="BD32" s="1063">
        <f>SUM(BA32:BC32)</f>
        <v>1184450</v>
      </c>
      <c r="BE32" s="1018">
        <v>43629</v>
      </c>
      <c r="BF32" s="985">
        <v>88</v>
      </c>
      <c r="BG32" s="1019" t="s">
        <v>108597</v>
      </c>
      <c r="BH32" s="283">
        <v>0</v>
      </c>
      <c r="BI32" s="283"/>
      <c r="BJ32" s="283"/>
      <c r="BK32" s="837">
        <f>SUM(BH32:BJ32)</f>
        <v>0</v>
      </c>
    </row>
    <row r="33" spans="1:63" x14ac:dyDescent="0.2">
      <c r="A33" s="345"/>
      <c r="B33" s="345"/>
      <c r="C33" s="346"/>
      <c r="D33" s="345"/>
      <c r="E33" s="345"/>
      <c r="F33" s="345"/>
      <c r="G33" s="345"/>
      <c r="H33" s="345"/>
      <c r="I33" s="347"/>
      <c r="J33" s="348"/>
      <c r="K33" s="389">
        <f>K32</f>
        <v>1316000</v>
      </c>
      <c r="L33" s="1209"/>
      <c r="M33" s="1212"/>
      <c r="N33" s="1215"/>
      <c r="O33" s="1216"/>
      <c r="P33" s="1254"/>
      <c r="Q33" s="1215"/>
      <c r="R33" s="1255"/>
      <c r="S33" s="1247"/>
      <c r="T33" s="1247"/>
      <c r="U33" s="1247"/>
      <c r="V33" s="355"/>
      <c r="W33" s="355"/>
      <c r="X33" s="354"/>
      <c r="Y33" s="335"/>
      <c r="Z33" s="335"/>
      <c r="AA33" s="364"/>
      <c r="AB33" s="364"/>
      <c r="AC33" s="337">
        <f>AC32</f>
        <v>1316000</v>
      </c>
      <c r="AD33" s="405"/>
      <c r="AE33" s="406"/>
      <c r="AF33" s="337">
        <f t="shared" si="0"/>
        <v>1316000</v>
      </c>
      <c r="AG33" s="183"/>
      <c r="AH33" s="182"/>
      <c r="AI33" s="182"/>
      <c r="AJ33" s="182"/>
      <c r="AK33" s="182"/>
      <c r="AL33" s="182"/>
      <c r="AM33" s="182"/>
      <c r="AN33" s="182"/>
      <c r="AO33" s="182"/>
      <c r="AP33" s="182"/>
      <c r="AQ33" s="182"/>
      <c r="AR33" s="182"/>
      <c r="AS33" s="182"/>
      <c r="AT33" s="182"/>
      <c r="AU33" s="181"/>
      <c r="AV33" s="181"/>
      <c r="AW33" s="182"/>
      <c r="AX33" s="283"/>
      <c r="AY33" s="1060"/>
      <c r="AZ33" s="1058"/>
      <c r="BA33" s="1063"/>
      <c r="BB33" s="1063"/>
      <c r="BC33" s="1063"/>
      <c r="BD33" s="1063"/>
      <c r="BE33" s="283"/>
      <c r="BF33" s="283"/>
      <c r="BG33" s="283"/>
      <c r="BH33" s="283"/>
      <c r="BI33" s="283"/>
      <c r="BJ33" s="283"/>
      <c r="BK33" s="283"/>
    </row>
    <row r="34" spans="1:63" ht="60.75" customHeight="1" x14ac:dyDescent="0.2">
      <c r="A34" s="254">
        <v>3</v>
      </c>
      <c r="B34" s="254">
        <v>1</v>
      </c>
      <c r="C34" s="322">
        <v>2</v>
      </c>
      <c r="D34" s="254" t="s">
        <v>108133</v>
      </c>
      <c r="E34" s="254" t="s">
        <v>108133</v>
      </c>
      <c r="F34" s="254" t="s">
        <v>108133</v>
      </c>
      <c r="G34" s="254" t="s">
        <v>108139</v>
      </c>
      <c r="H34" s="254" t="s">
        <v>108151</v>
      </c>
      <c r="I34" s="250">
        <v>8</v>
      </c>
      <c r="J34" s="775" t="s">
        <v>108156</v>
      </c>
      <c r="K34" s="307">
        <v>32004000</v>
      </c>
      <c r="L34" s="1210"/>
      <c r="M34" s="1213"/>
      <c r="N34" s="1215"/>
      <c r="O34" s="1216"/>
      <c r="P34" s="1254"/>
      <c r="Q34" s="1215"/>
      <c r="R34" s="1255"/>
      <c r="S34" s="1247"/>
      <c r="T34" s="1247"/>
      <c r="U34" s="1247"/>
      <c r="V34" s="147" t="s">
        <v>95</v>
      </c>
      <c r="W34" s="147" t="s">
        <v>13</v>
      </c>
      <c r="X34" s="146">
        <v>10</v>
      </c>
      <c r="Y34" s="638">
        <v>1</v>
      </c>
      <c r="Z34" s="638" t="s">
        <v>60</v>
      </c>
      <c r="AA34" s="148" t="str">
        <f>IF(Z34=[5]listas!$C$1,[5]listas!$B$1,IF(Z34=[5]listas!$C$2,[5]listas!$B$2,IF(Z34=[5]listas!$C$3,[5]listas!$B$3,IF(Z34=[5]listas!$C$4,[5]listas!$B$4,IF(Z34=[5]listas!$C$5,[5]listas!$B$5,IF(Z34=[5]listas!$C$6,[5]listas!$B$6,IF(Z34=[5]listas!$C$7,[5]listas!$B$7,IF(Z34=[5]listas!$C$8,[5]listas!$B$8,""))))))))</f>
        <v>CCE-06</v>
      </c>
      <c r="AB34" s="148" t="s">
        <v>108521</v>
      </c>
      <c r="AC34" s="149">
        <f>K34</f>
        <v>32004000</v>
      </c>
      <c r="AD34" s="186"/>
      <c r="AE34" s="187"/>
      <c r="AF34" s="149">
        <f t="shared" si="0"/>
        <v>32004000</v>
      </c>
      <c r="AG34" s="183"/>
      <c r="AH34" s="182"/>
      <c r="AI34" s="182"/>
      <c r="AJ34" s="182"/>
      <c r="AK34" s="182"/>
      <c r="AL34" s="182"/>
      <c r="AM34" s="182"/>
      <c r="AN34" s="182"/>
      <c r="AO34" s="182"/>
      <c r="AP34" s="182"/>
      <c r="AQ34" s="182"/>
      <c r="AR34" s="182"/>
      <c r="AS34" s="182"/>
      <c r="AT34" s="182"/>
      <c r="AU34" s="181"/>
      <c r="AV34" s="181"/>
      <c r="AW34" s="182"/>
      <c r="AX34" s="283"/>
      <c r="AY34" s="1060">
        <f>BD34</f>
        <v>27604645</v>
      </c>
      <c r="AZ34" s="1058">
        <f t="shared" si="2"/>
        <v>0</v>
      </c>
      <c r="BA34" s="1063">
        <f>27604645</f>
        <v>27604645</v>
      </c>
      <c r="BB34" s="1063"/>
      <c r="BC34" s="1063"/>
      <c r="BD34" s="1063">
        <f>SUM(BA34:BC34)</f>
        <v>27604645</v>
      </c>
      <c r="BE34" s="1018">
        <v>43629</v>
      </c>
      <c r="BF34" s="818">
        <v>89</v>
      </c>
      <c r="BG34" s="1019" t="s">
        <v>108597</v>
      </c>
      <c r="BH34" s="283">
        <v>0</v>
      </c>
      <c r="BI34" s="283"/>
      <c r="BJ34" s="283"/>
      <c r="BK34" s="283">
        <f>SUM(BH34:BJ34)</f>
        <v>0</v>
      </c>
    </row>
    <row r="35" spans="1:63" ht="24.75" customHeight="1" x14ac:dyDescent="0.2">
      <c r="A35" s="339"/>
      <c r="B35" s="339"/>
      <c r="C35" s="339"/>
      <c r="D35" s="339"/>
      <c r="E35" s="339"/>
      <c r="F35" s="339"/>
      <c r="G35" s="339"/>
      <c r="H35" s="359"/>
      <c r="I35" s="359"/>
      <c r="J35" s="360"/>
      <c r="K35" s="393">
        <f>K34</f>
        <v>32004000</v>
      </c>
      <c r="L35" s="1214"/>
      <c r="M35" s="1214"/>
      <c r="N35" s="1214"/>
      <c r="O35" s="1214"/>
      <c r="P35" s="1214"/>
      <c r="Q35" s="1214"/>
      <c r="R35" s="1214"/>
      <c r="S35" s="1214"/>
      <c r="T35" s="1214"/>
      <c r="U35" s="1214"/>
      <c r="V35" s="1214"/>
      <c r="W35" s="1214"/>
      <c r="X35" s="1214"/>
      <c r="Y35" s="1214"/>
      <c r="Z35" s="1214"/>
      <c r="AA35" s="1214"/>
      <c r="AB35" s="419"/>
      <c r="AC35" s="337">
        <f>AC34</f>
        <v>32004000</v>
      </c>
      <c r="AD35" s="338"/>
      <c r="AE35" s="361"/>
      <c r="AF35" s="337">
        <f t="shared" si="0"/>
        <v>32004000</v>
      </c>
      <c r="AG35" s="180">
        <f t="shared" ref="AG35:AW35" si="11">SUM(AG24:AG28)</f>
        <v>0</v>
      </c>
      <c r="AH35" s="152">
        <f t="shared" si="11"/>
        <v>0</v>
      </c>
      <c r="AI35" s="152">
        <f t="shared" si="11"/>
        <v>0</v>
      </c>
      <c r="AJ35" s="152">
        <f t="shared" si="11"/>
        <v>0</v>
      </c>
      <c r="AK35" s="152">
        <f t="shared" si="11"/>
        <v>0</v>
      </c>
      <c r="AL35" s="152">
        <f t="shared" si="11"/>
        <v>0</v>
      </c>
      <c r="AM35" s="152">
        <f t="shared" si="11"/>
        <v>2153000</v>
      </c>
      <c r="AN35" s="152">
        <f t="shared" si="11"/>
        <v>0</v>
      </c>
      <c r="AO35" s="152">
        <f t="shared" si="11"/>
        <v>0</v>
      </c>
      <c r="AP35" s="152">
        <f t="shared" si="11"/>
        <v>0</v>
      </c>
      <c r="AQ35" s="152">
        <f t="shared" si="11"/>
        <v>0</v>
      </c>
      <c r="AR35" s="152">
        <f t="shared" si="11"/>
        <v>0</v>
      </c>
      <c r="AS35" s="152">
        <f t="shared" si="11"/>
        <v>0</v>
      </c>
      <c r="AT35" s="152">
        <f t="shared" si="11"/>
        <v>2153000</v>
      </c>
      <c r="AU35" s="164">
        <f t="shared" si="11"/>
        <v>0</v>
      </c>
      <c r="AV35" s="164">
        <f t="shared" si="11"/>
        <v>0</v>
      </c>
      <c r="AW35" s="152">
        <f t="shared" si="11"/>
        <v>0</v>
      </c>
      <c r="AX35" s="283"/>
      <c r="AY35" s="1060"/>
      <c r="AZ35" s="1058"/>
      <c r="BA35" s="1063"/>
      <c r="BB35" s="1063"/>
      <c r="BC35" s="1063"/>
      <c r="BD35" s="1063"/>
      <c r="BE35" s="283"/>
      <c r="BF35" s="283"/>
      <c r="BG35" s="283"/>
      <c r="BH35" s="283"/>
      <c r="BI35" s="283"/>
      <c r="BJ35" s="283"/>
      <c r="BK35" s="283"/>
    </row>
    <row r="36" spans="1:63" ht="54.75" customHeight="1" x14ac:dyDescent="0.2">
      <c r="A36" s="324"/>
      <c r="B36" s="254">
        <v>3</v>
      </c>
      <c r="C36" s="254">
        <v>1</v>
      </c>
      <c r="D36" s="322">
        <v>2</v>
      </c>
      <c r="E36" s="254" t="s">
        <v>108133</v>
      </c>
      <c r="F36" s="254" t="s">
        <v>108133</v>
      </c>
      <c r="G36" s="254" t="s">
        <v>108133</v>
      </c>
      <c r="H36" s="254" t="s">
        <v>108157</v>
      </c>
      <c r="I36" s="254">
        <v>13</v>
      </c>
      <c r="J36" s="249" t="s">
        <v>108158</v>
      </c>
      <c r="K36" s="313">
        <v>45657000</v>
      </c>
      <c r="L36" s="314" t="s">
        <v>108187</v>
      </c>
      <c r="M36" s="172" t="s">
        <v>129</v>
      </c>
      <c r="N36" s="300" t="s">
        <v>130</v>
      </c>
      <c r="O36" s="176" t="s">
        <v>117</v>
      </c>
      <c r="P36" s="300" t="s">
        <v>152</v>
      </c>
      <c r="Q36" s="300" t="s">
        <v>153</v>
      </c>
      <c r="R36" s="167" t="s">
        <v>154</v>
      </c>
      <c r="S36" s="173" t="s">
        <v>339</v>
      </c>
      <c r="T36" s="146" t="s">
        <v>129</v>
      </c>
      <c r="U36" s="146" t="s">
        <v>129</v>
      </c>
      <c r="V36" s="173" t="s">
        <v>94</v>
      </c>
      <c r="W36" s="174" t="s">
        <v>94</v>
      </c>
      <c r="X36" s="147">
        <v>12</v>
      </c>
      <c r="Y36" s="146">
        <v>1</v>
      </c>
      <c r="Z36" s="302" t="s">
        <v>129</v>
      </c>
      <c r="AA36" s="302" t="s">
        <v>129</v>
      </c>
      <c r="AB36" s="416"/>
      <c r="AC36" s="149">
        <f>K36</f>
        <v>45657000</v>
      </c>
      <c r="AD36" s="149"/>
      <c r="AE36" s="149"/>
      <c r="AF36" s="149">
        <f t="shared" si="0"/>
        <v>45657000</v>
      </c>
      <c r="AG36" s="151">
        <f>+AF36/12</f>
        <v>3804750</v>
      </c>
      <c r="AH36" s="151">
        <f t="shared" ref="AH36:AR36" si="12">+AG36</f>
        <v>3804750</v>
      </c>
      <c r="AI36" s="151">
        <f t="shared" si="12"/>
        <v>3804750</v>
      </c>
      <c r="AJ36" s="151">
        <f t="shared" si="12"/>
        <v>3804750</v>
      </c>
      <c r="AK36" s="151">
        <f t="shared" si="12"/>
        <v>3804750</v>
      </c>
      <c r="AL36" s="151">
        <f t="shared" si="12"/>
        <v>3804750</v>
      </c>
      <c r="AM36" s="151">
        <f t="shared" si="12"/>
        <v>3804750</v>
      </c>
      <c r="AN36" s="151">
        <f t="shared" si="12"/>
        <v>3804750</v>
      </c>
      <c r="AO36" s="151">
        <f t="shared" si="12"/>
        <v>3804750</v>
      </c>
      <c r="AP36" s="151">
        <f t="shared" si="12"/>
        <v>3804750</v>
      </c>
      <c r="AQ36" s="151">
        <f t="shared" si="12"/>
        <v>3804750</v>
      </c>
      <c r="AR36" s="151">
        <f t="shared" si="12"/>
        <v>3804750</v>
      </c>
      <c r="AS36" s="150"/>
      <c r="AT36" s="151">
        <f>SUM(AG36:AS36)</f>
        <v>45657000</v>
      </c>
      <c r="AU36" s="151"/>
      <c r="AV36" s="150"/>
      <c r="AW36" s="175"/>
      <c r="AX36" s="825"/>
      <c r="AY36" s="1058">
        <f>(3691146*3)+3795613+3795613+3795613</f>
        <v>22460277</v>
      </c>
      <c r="AZ36" s="1058">
        <f t="shared" si="2"/>
        <v>22460277</v>
      </c>
      <c r="BA36" s="1061">
        <f>AY36</f>
        <v>22460277</v>
      </c>
      <c r="BB36" s="1061"/>
      <c r="BC36" s="1061"/>
      <c r="BD36" s="1061">
        <f>SUM(BA36:BC36)</f>
        <v>22460277</v>
      </c>
      <c r="BE36" s="828" t="s">
        <v>108599</v>
      </c>
      <c r="BF36" s="825" t="s">
        <v>108598</v>
      </c>
      <c r="BG36" s="826" t="s">
        <v>108281</v>
      </c>
      <c r="BH36" s="821">
        <f>(3691146*3)+3795613+3795613+3795613</f>
        <v>22460277</v>
      </c>
      <c r="BI36" s="825"/>
      <c r="BJ36" s="825"/>
      <c r="BK36" s="821">
        <f>SUM(BH36:BJ36)</f>
        <v>22460277</v>
      </c>
    </row>
    <row r="37" spans="1:63" ht="15" x14ac:dyDescent="0.25">
      <c r="A37" s="339"/>
      <c r="B37" s="339"/>
      <c r="C37" s="339"/>
      <c r="D37" s="339"/>
      <c r="E37" s="339"/>
      <c r="F37" s="339"/>
      <c r="G37" s="339"/>
      <c r="H37" s="359"/>
      <c r="I37" s="359"/>
      <c r="J37" s="360"/>
      <c r="K37" s="394">
        <f>K36</f>
        <v>45657000</v>
      </c>
      <c r="L37" s="1219"/>
      <c r="M37" s="1219"/>
      <c r="N37" s="1219"/>
      <c r="O37" s="1219"/>
      <c r="P37" s="1219"/>
      <c r="Q37" s="1219"/>
      <c r="R37" s="1219"/>
      <c r="S37" s="1219"/>
      <c r="T37" s="1219"/>
      <c r="U37" s="1219"/>
      <c r="V37" s="1219"/>
      <c r="W37" s="1219"/>
      <c r="X37" s="1219"/>
      <c r="Y37" s="1219"/>
      <c r="Z37" s="1220"/>
      <c r="AA37" s="335"/>
      <c r="AB37" s="335"/>
      <c r="AC37" s="337">
        <f>AC36</f>
        <v>45657000</v>
      </c>
      <c r="AD37" s="340"/>
      <c r="AE37" s="340"/>
      <c r="AF37" s="337">
        <f t="shared" si="0"/>
        <v>45657000</v>
      </c>
      <c r="AG37" s="177">
        <f t="shared" ref="AG37:AU37" si="13">SUM(AG38:AG43)</f>
        <v>0</v>
      </c>
      <c r="AH37" s="177">
        <f t="shared" si="13"/>
        <v>34775500.000000007</v>
      </c>
      <c r="AI37" s="177">
        <f t="shared" si="13"/>
        <v>34775500.000000007</v>
      </c>
      <c r="AJ37" s="177">
        <f t="shared" si="13"/>
        <v>34775500.000000007</v>
      </c>
      <c r="AK37" s="177">
        <f t="shared" si="13"/>
        <v>34775500.000000007</v>
      </c>
      <c r="AL37" s="177">
        <f t="shared" si="13"/>
        <v>34775500.000000007</v>
      </c>
      <c r="AM37" s="177">
        <f t="shared" si="13"/>
        <v>34775500.000000007</v>
      </c>
      <c r="AN37" s="177">
        <f t="shared" si="13"/>
        <v>34775500.000000007</v>
      </c>
      <c r="AO37" s="177">
        <f t="shared" si="13"/>
        <v>34775500.000000007</v>
      </c>
      <c r="AP37" s="177">
        <f t="shared" si="13"/>
        <v>34775500.000000007</v>
      </c>
      <c r="AQ37" s="177">
        <f t="shared" si="13"/>
        <v>34775500.000000007</v>
      </c>
      <c r="AR37" s="177">
        <f t="shared" si="13"/>
        <v>34775500.000000007</v>
      </c>
      <c r="AS37" s="177">
        <f t="shared" si="13"/>
        <v>0</v>
      </c>
      <c r="AT37" s="177">
        <f t="shared" si="13"/>
        <v>382530500.00000006</v>
      </c>
      <c r="AU37" s="177">
        <f t="shared" si="13"/>
        <v>34775500.000000007</v>
      </c>
      <c r="AV37" s="177"/>
      <c r="AW37" s="177"/>
      <c r="AX37" s="829"/>
      <c r="AY37" s="1060"/>
      <c r="AZ37" s="1058"/>
      <c r="BA37" s="1063"/>
      <c r="BB37" s="1063"/>
      <c r="BC37" s="1063"/>
      <c r="BD37" s="1063"/>
      <c r="BE37" s="283"/>
      <c r="BF37" s="283"/>
      <c r="BG37" s="283"/>
      <c r="BH37" s="283"/>
      <c r="BI37" s="283"/>
      <c r="BJ37" s="283"/>
      <c r="BK37" s="283"/>
    </row>
    <row r="38" spans="1:63" ht="90" customHeight="1" x14ac:dyDescent="0.2">
      <c r="A38" s="318">
        <v>3</v>
      </c>
      <c r="B38" s="254">
        <v>1</v>
      </c>
      <c r="C38" s="322">
        <v>2</v>
      </c>
      <c r="D38" s="254" t="s">
        <v>108133</v>
      </c>
      <c r="E38" s="254" t="s">
        <v>108133</v>
      </c>
      <c r="F38" s="254" t="s">
        <v>108133</v>
      </c>
      <c r="G38" s="254" t="s">
        <v>108157</v>
      </c>
      <c r="H38" s="254" t="s">
        <v>108142</v>
      </c>
      <c r="I38" s="328">
        <v>9</v>
      </c>
      <c r="J38" s="249" t="s">
        <v>108159</v>
      </c>
      <c r="K38" s="307">
        <f>69650520-1467012</f>
        <v>68183508</v>
      </c>
      <c r="L38" s="171" t="s">
        <v>108183</v>
      </c>
      <c r="M38" s="172">
        <v>80131502</v>
      </c>
      <c r="N38" s="300" t="s">
        <v>130</v>
      </c>
      <c r="O38" s="303" t="s">
        <v>117</v>
      </c>
      <c r="P38" s="167">
        <v>10101</v>
      </c>
      <c r="Q38" s="300" t="s">
        <v>148</v>
      </c>
      <c r="R38" s="167" t="s">
        <v>149</v>
      </c>
      <c r="S38" s="173" t="s">
        <v>254</v>
      </c>
      <c r="T38" s="173" t="s">
        <v>108110</v>
      </c>
      <c r="U38" s="173" t="s">
        <v>108115</v>
      </c>
      <c r="V38" s="173" t="s">
        <v>94</v>
      </c>
      <c r="W38" s="147" t="s">
        <v>94</v>
      </c>
      <c r="X38" s="147">
        <v>12</v>
      </c>
      <c r="Y38" s="146">
        <v>1</v>
      </c>
      <c r="Z38" s="302" t="s">
        <v>127</v>
      </c>
      <c r="AA38" s="148" t="s">
        <v>47</v>
      </c>
      <c r="AB38" s="148" t="s">
        <v>108206</v>
      </c>
      <c r="AC38" s="583">
        <f>K38</f>
        <v>68183508</v>
      </c>
      <c r="AD38" s="149"/>
      <c r="AE38" s="149"/>
      <c r="AF38" s="149">
        <f t="shared" si="0"/>
        <v>68183508</v>
      </c>
      <c r="AG38" s="150"/>
      <c r="AH38" s="151">
        <f>+AF38/12</f>
        <v>5681959</v>
      </c>
      <c r="AI38" s="151">
        <f>+AH38</f>
        <v>5681959</v>
      </c>
      <c r="AJ38" s="151">
        <f t="shared" ref="AJ38:AQ38" si="14">+AI38</f>
        <v>5681959</v>
      </c>
      <c r="AK38" s="151">
        <f t="shared" si="14"/>
        <v>5681959</v>
      </c>
      <c r="AL38" s="151">
        <f t="shared" si="14"/>
        <v>5681959</v>
      </c>
      <c r="AM38" s="151">
        <f t="shared" si="14"/>
        <v>5681959</v>
      </c>
      <c r="AN38" s="151">
        <f t="shared" si="14"/>
        <v>5681959</v>
      </c>
      <c r="AO38" s="151">
        <f t="shared" si="14"/>
        <v>5681959</v>
      </c>
      <c r="AP38" s="151">
        <f t="shared" si="14"/>
        <v>5681959</v>
      </c>
      <c r="AQ38" s="151">
        <f t="shared" si="14"/>
        <v>5681959</v>
      </c>
      <c r="AR38" s="151">
        <f>+AQ38</f>
        <v>5681959</v>
      </c>
      <c r="AS38" s="151"/>
      <c r="AT38" s="151">
        <f>SUM(AH38:AS38)</f>
        <v>62501549</v>
      </c>
      <c r="AU38" s="151">
        <f>+AR38</f>
        <v>5681959</v>
      </c>
      <c r="AV38" s="150"/>
      <c r="AW38" s="175"/>
      <c r="AX38" s="820"/>
      <c r="AY38" s="1058">
        <v>68183508</v>
      </c>
      <c r="AZ38" s="1058">
        <f t="shared" si="2"/>
        <v>28409795</v>
      </c>
      <c r="BA38" s="1061">
        <f>AY38</f>
        <v>68183508</v>
      </c>
      <c r="BB38" s="1061"/>
      <c r="BC38" s="1061"/>
      <c r="BD38" s="1061">
        <f>SUBTOTAL(9,BA38:BC38)</f>
        <v>68183508</v>
      </c>
      <c r="BE38" s="822">
        <v>43496</v>
      </c>
      <c r="BF38" s="820">
        <v>22</v>
      </c>
      <c r="BG38" s="823" t="s">
        <v>108277</v>
      </c>
      <c r="BH38" s="821">
        <v>28409795</v>
      </c>
      <c r="BI38" s="830"/>
      <c r="BJ38" s="830"/>
      <c r="BK38" s="821">
        <f>SUM(BH38:BJ38)</f>
        <v>28409795</v>
      </c>
    </row>
    <row r="39" spans="1:63" ht="90.75" customHeight="1" x14ac:dyDescent="0.2">
      <c r="A39" s="318">
        <v>3</v>
      </c>
      <c r="B39" s="254">
        <v>1</v>
      </c>
      <c r="C39" s="322">
        <v>2</v>
      </c>
      <c r="D39" s="254" t="s">
        <v>108133</v>
      </c>
      <c r="E39" s="254" t="s">
        <v>108133</v>
      </c>
      <c r="F39" s="254" t="s">
        <v>108133</v>
      </c>
      <c r="G39" s="254" t="s">
        <v>108157</v>
      </c>
      <c r="H39" s="254" t="s">
        <v>108142</v>
      </c>
      <c r="I39" s="318">
        <v>10</v>
      </c>
      <c r="J39" s="249" t="s">
        <v>108159</v>
      </c>
      <c r="K39" s="307">
        <f>99411312-2093869</f>
        <v>97317443</v>
      </c>
      <c r="L39" s="171" t="s">
        <v>108184</v>
      </c>
      <c r="M39" s="172">
        <v>80131502</v>
      </c>
      <c r="N39" s="300" t="s">
        <v>130</v>
      </c>
      <c r="O39" s="303" t="s">
        <v>117</v>
      </c>
      <c r="P39" s="167">
        <v>10101</v>
      </c>
      <c r="Q39" s="300" t="s">
        <v>148</v>
      </c>
      <c r="R39" s="167" t="s">
        <v>149</v>
      </c>
      <c r="S39" s="173" t="s">
        <v>254</v>
      </c>
      <c r="T39" s="173" t="s">
        <v>108110</v>
      </c>
      <c r="U39" s="173" t="s">
        <v>108115</v>
      </c>
      <c r="V39" s="173" t="s">
        <v>94</v>
      </c>
      <c r="W39" s="174" t="s">
        <v>94</v>
      </c>
      <c r="X39" s="147">
        <v>12</v>
      </c>
      <c r="Y39" s="146">
        <v>1</v>
      </c>
      <c r="Z39" s="302" t="s">
        <v>127</v>
      </c>
      <c r="AA39" s="148" t="s">
        <v>47</v>
      </c>
      <c r="AB39" s="148" t="s">
        <v>108206</v>
      </c>
      <c r="AC39" s="583">
        <f>K39</f>
        <v>97317443</v>
      </c>
      <c r="AD39" s="149"/>
      <c r="AE39" s="149"/>
      <c r="AF39" s="149">
        <f t="shared" si="0"/>
        <v>97317443</v>
      </c>
      <c r="AG39" s="150"/>
      <c r="AH39" s="151">
        <f>+AF39/12</f>
        <v>8109786.916666667</v>
      </c>
      <c r="AI39" s="151">
        <f t="shared" ref="AI39:AR42" si="15">+AH39</f>
        <v>8109786.916666667</v>
      </c>
      <c r="AJ39" s="151">
        <f t="shared" si="15"/>
        <v>8109786.916666667</v>
      </c>
      <c r="AK39" s="151">
        <f t="shared" si="15"/>
        <v>8109786.916666667</v>
      </c>
      <c r="AL39" s="151">
        <f t="shared" si="15"/>
        <v>8109786.916666667</v>
      </c>
      <c r="AM39" s="151">
        <f t="shared" si="15"/>
        <v>8109786.916666667</v>
      </c>
      <c r="AN39" s="151">
        <f t="shared" si="15"/>
        <v>8109786.916666667</v>
      </c>
      <c r="AO39" s="151">
        <f t="shared" si="15"/>
        <v>8109786.916666667</v>
      </c>
      <c r="AP39" s="151">
        <f t="shared" si="15"/>
        <v>8109786.916666667</v>
      </c>
      <c r="AQ39" s="151">
        <f t="shared" si="15"/>
        <v>8109786.916666667</v>
      </c>
      <c r="AR39" s="151">
        <f t="shared" si="15"/>
        <v>8109786.916666667</v>
      </c>
      <c r="AS39" s="151"/>
      <c r="AT39" s="151">
        <f>SUM(AH39:AS39)</f>
        <v>89207656.083333343</v>
      </c>
      <c r="AU39" s="151">
        <f>+AR39</f>
        <v>8109786.916666667</v>
      </c>
      <c r="AV39" s="150"/>
      <c r="AW39" s="175"/>
      <c r="AX39" s="820"/>
      <c r="AY39" s="1058">
        <v>97317443</v>
      </c>
      <c r="AZ39" s="1058">
        <f t="shared" si="2"/>
        <v>40548935</v>
      </c>
      <c r="BA39" s="1061">
        <f>AY39</f>
        <v>97317443</v>
      </c>
      <c r="BB39" s="1061"/>
      <c r="BC39" s="1061"/>
      <c r="BD39" s="1061">
        <f>SUBTOTAL(9,BA39:BC39)</f>
        <v>97317443</v>
      </c>
      <c r="BE39" s="822">
        <v>43496</v>
      </c>
      <c r="BF39" s="825">
        <v>23</v>
      </c>
      <c r="BG39" s="826" t="s">
        <v>108277</v>
      </c>
      <c r="BH39" s="821">
        <v>40548935</v>
      </c>
      <c r="BI39" s="827"/>
      <c r="BJ39" s="827"/>
      <c r="BK39" s="821">
        <f>SUM(BH39:BJ39)</f>
        <v>40548935</v>
      </c>
    </row>
    <row r="40" spans="1:63" ht="93" customHeight="1" x14ac:dyDescent="0.2">
      <c r="A40" s="318">
        <v>3</v>
      </c>
      <c r="B40" s="254">
        <v>1</v>
      </c>
      <c r="C40" s="322">
        <v>2</v>
      </c>
      <c r="D40" s="254" t="s">
        <v>108133</v>
      </c>
      <c r="E40" s="254" t="s">
        <v>108133</v>
      </c>
      <c r="F40" s="254" t="s">
        <v>108133</v>
      </c>
      <c r="G40" s="254" t="s">
        <v>108157</v>
      </c>
      <c r="H40" s="254" t="s">
        <v>108142</v>
      </c>
      <c r="I40" s="318">
        <v>57</v>
      </c>
      <c r="J40" s="249" t="s">
        <v>108159</v>
      </c>
      <c r="K40" s="307">
        <f>149623164-3151633</f>
        <v>146471531</v>
      </c>
      <c r="L40" s="171" t="s">
        <v>108185</v>
      </c>
      <c r="M40" s="172">
        <v>80131502</v>
      </c>
      <c r="N40" s="300" t="s">
        <v>130</v>
      </c>
      <c r="O40" s="303" t="s">
        <v>117</v>
      </c>
      <c r="P40" s="167">
        <v>30303</v>
      </c>
      <c r="Q40" s="300" t="s">
        <v>150</v>
      </c>
      <c r="R40" s="167" t="s">
        <v>149</v>
      </c>
      <c r="S40" s="173" t="s">
        <v>254</v>
      </c>
      <c r="T40" s="173" t="s">
        <v>108110</v>
      </c>
      <c r="U40" s="173" t="s">
        <v>108115</v>
      </c>
      <c r="V40" s="173" t="s">
        <v>94</v>
      </c>
      <c r="W40" s="174" t="s">
        <v>94</v>
      </c>
      <c r="X40" s="147">
        <v>12</v>
      </c>
      <c r="Y40" s="146">
        <v>1</v>
      </c>
      <c r="Z40" s="302" t="s">
        <v>127</v>
      </c>
      <c r="AA40" s="148" t="s">
        <v>47</v>
      </c>
      <c r="AB40" s="148" t="s">
        <v>108206</v>
      </c>
      <c r="AC40" s="583">
        <f>K40</f>
        <v>146471531</v>
      </c>
      <c r="AD40" s="149"/>
      <c r="AE40" s="149"/>
      <c r="AF40" s="149">
        <f t="shared" si="0"/>
        <v>146471531</v>
      </c>
      <c r="AG40" s="150"/>
      <c r="AH40" s="151">
        <f>+AF40/12</f>
        <v>12205960.916666666</v>
      </c>
      <c r="AI40" s="151">
        <f t="shared" si="15"/>
        <v>12205960.916666666</v>
      </c>
      <c r="AJ40" s="151">
        <f t="shared" si="15"/>
        <v>12205960.916666666</v>
      </c>
      <c r="AK40" s="151">
        <f t="shared" si="15"/>
        <v>12205960.916666666</v>
      </c>
      <c r="AL40" s="151">
        <f t="shared" si="15"/>
        <v>12205960.916666666</v>
      </c>
      <c r="AM40" s="151">
        <f t="shared" si="15"/>
        <v>12205960.916666666</v>
      </c>
      <c r="AN40" s="151">
        <f t="shared" si="15"/>
        <v>12205960.916666666</v>
      </c>
      <c r="AO40" s="151">
        <f t="shared" si="15"/>
        <v>12205960.916666666</v>
      </c>
      <c r="AP40" s="151">
        <f t="shared" si="15"/>
        <v>12205960.916666666</v>
      </c>
      <c r="AQ40" s="151">
        <f t="shared" si="15"/>
        <v>12205960.916666666</v>
      </c>
      <c r="AR40" s="151">
        <f t="shared" si="15"/>
        <v>12205960.916666666</v>
      </c>
      <c r="AS40" s="151"/>
      <c r="AT40" s="151">
        <f>SUM(AH40:AS40)</f>
        <v>134265570.08333334</v>
      </c>
      <c r="AU40" s="151">
        <f>+AR40</f>
        <v>12205960.916666666</v>
      </c>
      <c r="AV40" s="150"/>
      <c r="AW40" s="175"/>
      <c r="AX40" s="821"/>
      <c r="AY40" s="1058">
        <v>146471531</v>
      </c>
      <c r="AZ40" s="1058">
        <f t="shared" si="2"/>
        <v>61029805</v>
      </c>
      <c r="BA40" s="1061">
        <f>AY40</f>
        <v>146471531</v>
      </c>
      <c r="BB40" s="1061"/>
      <c r="BC40" s="1061"/>
      <c r="BD40" s="1061">
        <f>SUBTOTAL(9,BA40:BC40)</f>
        <v>146471531</v>
      </c>
      <c r="BE40" s="822">
        <v>43496</v>
      </c>
      <c r="BF40" s="825">
        <v>24</v>
      </c>
      <c r="BG40" s="826" t="s">
        <v>108277</v>
      </c>
      <c r="BH40" s="821">
        <v>61029805</v>
      </c>
      <c r="BI40" s="827"/>
      <c r="BJ40" s="827"/>
      <c r="BK40" s="821">
        <f>SUM(BH40:BJ40)</f>
        <v>61029805</v>
      </c>
    </row>
    <row r="41" spans="1:63" ht="84.75" customHeight="1" x14ac:dyDescent="0.2">
      <c r="A41" s="318">
        <v>3</v>
      </c>
      <c r="B41" s="254">
        <v>1</v>
      </c>
      <c r="C41" s="322">
        <v>2</v>
      </c>
      <c r="D41" s="254" t="s">
        <v>108133</v>
      </c>
      <c r="E41" s="254" t="s">
        <v>108133</v>
      </c>
      <c r="F41" s="254" t="s">
        <v>108133</v>
      </c>
      <c r="G41" s="254" t="s">
        <v>108157</v>
      </c>
      <c r="H41" s="254" t="s">
        <v>108142</v>
      </c>
      <c r="I41" s="254">
        <v>12</v>
      </c>
      <c r="J41" s="249" t="s">
        <v>108159</v>
      </c>
      <c r="K41" s="307">
        <f>98621004-2077208</f>
        <v>96543796</v>
      </c>
      <c r="L41" s="171" t="s">
        <v>108186</v>
      </c>
      <c r="M41" s="172">
        <v>80131502</v>
      </c>
      <c r="N41" s="300" t="s">
        <v>130</v>
      </c>
      <c r="O41" s="303" t="s">
        <v>117</v>
      </c>
      <c r="P41" s="167">
        <v>30302</v>
      </c>
      <c r="Q41" s="300" t="s">
        <v>151</v>
      </c>
      <c r="R41" s="167" t="s">
        <v>149</v>
      </c>
      <c r="S41" s="173" t="s">
        <v>254</v>
      </c>
      <c r="T41" s="173" t="s">
        <v>108110</v>
      </c>
      <c r="U41" s="173" t="s">
        <v>108115</v>
      </c>
      <c r="V41" s="173" t="s">
        <v>94</v>
      </c>
      <c r="W41" s="174" t="s">
        <v>94</v>
      </c>
      <c r="X41" s="147">
        <v>12</v>
      </c>
      <c r="Y41" s="146">
        <v>1</v>
      </c>
      <c r="Z41" s="302" t="s">
        <v>127</v>
      </c>
      <c r="AA41" s="148" t="s">
        <v>47</v>
      </c>
      <c r="AB41" s="148" t="s">
        <v>108206</v>
      </c>
      <c r="AC41" s="583">
        <f>K41</f>
        <v>96543796</v>
      </c>
      <c r="AD41" s="149"/>
      <c r="AE41" s="149"/>
      <c r="AF41" s="149">
        <f t="shared" si="0"/>
        <v>96543796</v>
      </c>
      <c r="AG41" s="150"/>
      <c r="AH41" s="151">
        <f>+AF41/12</f>
        <v>8045316.333333333</v>
      </c>
      <c r="AI41" s="151">
        <f t="shared" si="15"/>
        <v>8045316.333333333</v>
      </c>
      <c r="AJ41" s="151">
        <f t="shared" si="15"/>
        <v>8045316.333333333</v>
      </c>
      <c r="AK41" s="151">
        <f t="shared" si="15"/>
        <v>8045316.333333333</v>
      </c>
      <c r="AL41" s="151">
        <f t="shared" si="15"/>
        <v>8045316.333333333</v>
      </c>
      <c r="AM41" s="151">
        <f t="shared" si="15"/>
        <v>8045316.333333333</v>
      </c>
      <c r="AN41" s="151">
        <f t="shared" si="15"/>
        <v>8045316.333333333</v>
      </c>
      <c r="AO41" s="151">
        <f t="shared" si="15"/>
        <v>8045316.333333333</v>
      </c>
      <c r="AP41" s="151">
        <f t="shared" si="15"/>
        <v>8045316.333333333</v>
      </c>
      <c r="AQ41" s="151">
        <f t="shared" si="15"/>
        <v>8045316.333333333</v>
      </c>
      <c r="AR41" s="151">
        <f t="shared" si="15"/>
        <v>8045316.333333333</v>
      </c>
      <c r="AS41" s="151"/>
      <c r="AT41" s="151">
        <f>SUM(AH41:AS41)</f>
        <v>88498479.666666657</v>
      </c>
      <c r="AU41" s="151">
        <f>+AR41</f>
        <v>8045316.333333333</v>
      </c>
      <c r="AV41" s="150"/>
      <c r="AW41" s="175"/>
      <c r="AX41" s="820"/>
      <c r="AY41" s="1058">
        <v>96543796</v>
      </c>
      <c r="AZ41" s="1058">
        <f t="shared" si="2"/>
        <v>40226580</v>
      </c>
      <c r="BA41" s="1061">
        <f>AY41</f>
        <v>96543796</v>
      </c>
      <c r="BB41" s="1061"/>
      <c r="BC41" s="1061"/>
      <c r="BD41" s="1061">
        <f>SUBTOTAL(9,BA41:BC41)</f>
        <v>96543796</v>
      </c>
      <c r="BE41" s="822">
        <v>43496</v>
      </c>
      <c r="BF41" s="820">
        <v>25</v>
      </c>
      <c r="BG41" s="823" t="s">
        <v>108277</v>
      </c>
      <c r="BH41" s="821">
        <v>40226580</v>
      </c>
      <c r="BI41" s="830"/>
      <c r="BJ41" s="830"/>
      <c r="BK41" s="821">
        <f>SUM(BH41:BJ41)</f>
        <v>40226580</v>
      </c>
    </row>
    <row r="42" spans="1:63" ht="45" customHeight="1" x14ac:dyDescent="0.2">
      <c r="A42" s="318">
        <v>3</v>
      </c>
      <c r="B42" s="254">
        <v>1</v>
      </c>
      <c r="C42" s="322">
        <v>2</v>
      </c>
      <c r="D42" s="254" t="s">
        <v>108133</v>
      </c>
      <c r="E42" s="254" t="s">
        <v>108133</v>
      </c>
      <c r="F42" s="254" t="s">
        <v>108133</v>
      </c>
      <c r="G42" s="254" t="s">
        <v>108157</v>
      </c>
      <c r="H42" s="254" t="s">
        <v>108142</v>
      </c>
      <c r="I42" s="254"/>
      <c r="J42" s="249" t="s">
        <v>108159</v>
      </c>
      <c r="K42" s="307">
        <v>8789722</v>
      </c>
      <c r="L42" s="171" t="s">
        <v>108207</v>
      </c>
      <c r="M42" s="172">
        <v>80131502</v>
      </c>
      <c r="N42" s="300" t="s">
        <v>108208</v>
      </c>
      <c r="O42" s="421" t="s">
        <v>117</v>
      </c>
      <c r="P42" s="300">
        <v>10101</v>
      </c>
      <c r="Q42" s="300" t="s">
        <v>148</v>
      </c>
      <c r="R42" s="167" t="s">
        <v>149</v>
      </c>
      <c r="S42" s="173" t="s">
        <v>254</v>
      </c>
      <c r="T42" s="173" t="s">
        <v>108110</v>
      </c>
      <c r="U42" s="173" t="s">
        <v>108115</v>
      </c>
      <c r="V42" s="173" t="s">
        <v>13</v>
      </c>
      <c r="W42" s="174" t="s">
        <v>13</v>
      </c>
      <c r="X42" s="147">
        <v>8</v>
      </c>
      <c r="Y42" s="146">
        <v>1</v>
      </c>
      <c r="Z42" s="416" t="s">
        <v>127</v>
      </c>
      <c r="AA42" s="148"/>
      <c r="AB42" s="148" t="s">
        <v>108206</v>
      </c>
      <c r="AC42" s="583">
        <f>K42</f>
        <v>8789722</v>
      </c>
      <c r="AD42" s="149"/>
      <c r="AE42" s="149"/>
      <c r="AF42" s="149">
        <f>SUM(AC42:AE42)</f>
        <v>8789722</v>
      </c>
      <c r="AG42" s="175"/>
      <c r="AH42" s="151">
        <f>+AF42/12</f>
        <v>732476.83333333337</v>
      </c>
      <c r="AI42" s="151">
        <f t="shared" si="15"/>
        <v>732476.83333333337</v>
      </c>
      <c r="AJ42" s="151">
        <f t="shared" si="15"/>
        <v>732476.83333333337</v>
      </c>
      <c r="AK42" s="151">
        <f t="shared" si="15"/>
        <v>732476.83333333337</v>
      </c>
      <c r="AL42" s="151">
        <f t="shared" si="15"/>
        <v>732476.83333333337</v>
      </c>
      <c r="AM42" s="151">
        <f t="shared" si="15"/>
        <v>732476.83333333337</v>
      </c>
      <c r="AN42" s="151">
        <f t="shared" si="15"/>
        <v>732476.83333333337</v>
      </c>
      <c r="AO42" s="151">
        <f t="shared" si="15"/>
        <v>732476.83333333337</v>
      </c>
      <c r="AP42" s="151">
        <f t="shared" si="15"/>
        <v>732476.83333333337</v>
      </c>
      <c r="AQ42" s="151">
        <f t="shared" si="15"/>
        <v>732476.83333333337</v>
      </c>
      <c r="AR42" s="151">
        <f t="shared" si="15"/>
        <v>732476.83333333337</v>
      </c>
      <c r="AS42" s="151"/>
      <c r="AT42" s="151">
        <f>SUM(AH42:AS42)</f>
        <v>8057245.1666666651</v>
      </c>
      <c r="AU42" s="151">
        <f>+AR42</f>
        <v>732476.83333333337</v>
      </c>
      <c r="AV42" s="150"/>
      <c r="AW42" s="175"/>
      <c r="AX42" s="283"/>
      <c r="AY42" s="1060"/>
      <c r="AZ42" s="1058">
        <f t="shared" si="2"/>
        <v>0</v>
      </c>
      <c r="BA42" s="1063"/>
      <c r="BB42" s="1063"/>
      <c r="BC42" s="1063"/>
      <c r="BD42" s="1063"/>
      <c r="BE42" s="283"/>
      <c r="BF42" s="283"/>
      <c r="BG42" s="283"/>
      <c r="BH42" s="283"/>
      <c r="BI42" s="283"/>
      <c r="BJ42" s="283"/>
      <c r="BK42" s="283"/>
    </row>
    <row r="43" spans="1:63" ht="26.25" customHeight="1" x14ac:dyDescent="0.2">
      <c r="A43" s="362"/>
      <c r="B43" s="345"/>
      <c r="C43" s="346"/>
      <c r="D43" s="345"/>
      <c r="E43" s="345"/>
      <c r="F43" s="345"/>
      <c r="G43" s="345"/>
      <c r="H43" s="345"/>
      <c r="I43" s="345"/>
      <c r="J43" s="348"/>
      <c r="K43" s="389">
        <f>SUM(K38:K42)</f>
        <v>417306000</v>
      </c>
      <c r="L43" s="336"/>
      <c r="M43" s="352"/>
      <c r="N43" s="335"/>
      <c r="O43" s="358"/>
      <c r="P43" s="352"/>
      <c r="Q43" s="335"/>
      <c r="R43" s="352"/>
      <c r="S43" s="353"/>
      <c r="T43" s="353"/>
      <c r="U43" s="353"/>
      <c r="V43" s="353"/>
      <c r="W43" s="363"/>
      <c r="X43" s="355"/>
      <c r="Y43" s="354"/>
      <c r="Z43" s="335"/>
      <c r="AA43" s="364"/>
      <c r="AB43" s="364"/>
      <c r="AC43" s="337">
        <f>SUM(AC38:AC42)</f>
        <v>417306000</v>
      </c>
      <c r="AD43" s="365">
        <f>+AD38+AD39+AD40+AD41</f>
        <v>0</v>
      </c>
      <c r="AE43" s="365">
        <f>+AE38+AE39+AE40+AE41</f>
        <v>0</v>
      </c>
      <c r="AF43" s="337">
        <f t="shared" si="0"/>
        <v>417306000</v>
      </c>
      <c r="AG43" s="175"/>
      <c r="AH43" s="151"/>
      <c r="AI43" s="151"/>
      <c r="AJ43" s="151"/>
      <c r="AK43" s="151"/>
      <c r="AL43" s="151"/>
      <c r="AM43" s="151"/>
      <c r="AN43" s="151"/>
      <c r="AO43" s="151"/>
      <c r="AP43" s="151"/>
      <c r="AQ43" s="151"/>
      <c r="AR43" s="151"/>
      <c r="AS43" s="151"/>
      <c r="AT43" s="151"/>
      <c r="AU43" s="151"/>
      <c r="AV43" s="150"/>
      <c r="AW43" s="175"/>
      <c r="AX43" s="283"/>
      <c r="AY43" s="1060"/>
      <c r="AZ43" s="1058">
        <f t="shared" si="2"/>
        <v>0</v>
      </c>
      <c r="BA43" s="1063"/>
      <c r="BB43" s="1063"/>
      <c r="BC43" s="1063"/>
      <c r="BD43" s="1063"/>
      <c r="BE43" s="283"/>
      <c r="BF43" s="283"/>
      <c r="BG43" s="283"/>
      <c r="BH43" s="283"/>
      <c r="BI43" s="283"/>
      <c r="BJ43" s="283"/>
      <c r="BK43" s="283"/>
    </row>
    <row r="44" spans="1:63" s="157" customFormat="1" ht="70.5" customHeight="1" x14ac:dyDescent="0.2">
      <c r="A44" s="254">
        <v>3</v>
      </c>
      <c r="B44" s="254">
        <v>1</v>
      </c>
      <c r="C44" s="322">
        <v>2</v>
      </c>
      <c r="D44" s="254" t="s">
        <v>108133</v>
      </c>
      <c r="E44" s="254" t="s">
        <v>108133</v>
      </c>
      <c r="F44" s="254" t="s">
        <v>108133</v>
      </c>
      <c r="G44" s="254" t="s">
        <v>108160</v>
      </c>
      <c r="H44" s="254" t="s">
        <v>108161</v>
      </c>
      <c r="I44" s="623">
        <v>58</v>
      </c>
      <c r="J44" s="287" t="s">
        <v>108162</v>
      </c>
      <c r="K44" s="1055">
        <f>54058368-261795-21001160</f>
        <v>32795413</v>
      </c>
      <c r="L44" s="603" t="s">
        <v>197</v>
      </c>
      <c r="M44" s="199">
        <v>81111811</v>
      </c>
      <c r="N44" s="199" t="s">
        <v>124</v>
      </c>
      <c r="O44" s="300" t="s">
        <v>113</v>
      </c>
      <c r="P44" s="172">
        <v>20102</v>
      </c>
      <c r="Q44" s="284" t="s">
        <v>118</v>
      </c>
      <c r="R44" s="172" t="s">
        <v>126</v>
      </c>
      <c r="S44" s="284" t="s">
        <v>332</v>
      </c>
      <c r="T44" s="284" t="s">
        <v>108110</v>
      </c>
      <c r="U44" s="284" t="s">
        <v>108111</v>
      </c>
      <c r="V44" s="173" t="s">
        <v>13</v>
      </c>
      <c r="W44" s="173" t="s">
        <v>13</v>
      </c>
      <c r="X44" s="172">
        <v>7</v>
      </c>
      <c r="Y44" s="284">
        <v>1</v>
      </c>
      <c r="Z44" s="300" t="s">
        <v>127</v>
      </c>
      <c r="AA44" s="300" t="s">
        <v>47</v>
      </c>
      <c r="AB44" s="1056" t="s">
        <v>108637</v>
      </c>
      <c r="AC44" s="149">
        <f t="shared" ref="AC44:AC50" si="16">K44</f>
        <v>32795413</v>
      </c>
      <c r="AD44" s="149"/>
      <c r="AE44" s="149"/>
      <c r="AF44" s="149">
        <f t="shared" si="0"/>
        <v>32795413</v>
      </c>
      <c r="AG44" s="154"/>
      <c r="AH44" s="154"/>
      <c r="AI44" s="154"/>
      <c r="AJ44" s="155">
        <f>4331600*1.04</f>
        <v>4504864</v>
      </c>
      <c r="AK44" s="155">
        <f t="shared" ref="AK44:AR44" si="17">4331600*1.04</f>
        <v>4504864</v>
      </c>
      <c r="AL44" s="155">
        <f t="shared" si="17"/>
        <v>4504864</v>
      </c>
      <c r="AM44" s="155">
        <f t="shared" si="17"/>
        <v>4504864</v>
      </c>
      <c r="AN44" s="155">
        <f t="shared" si="17"/>
        <v>4504864</v>
      </c>
      <c r="AO44" s="155">
        <f t="shared" si="17"/>
        <v>4504864</v>
      </c>
      <c r="AP44" s="155">
        <f t="shared" si="17"/>
        <v>4504864</v>
      </c>
      <c r="AQ44" s="155">
        <f t="shared" si="17"/>
        <v>4504864</v>
      </c>
      <c r="AR44" s="155">
        <f t="shared" si="17"/>
        <v>4504864</v>
      </c>
      <c r="AS44" s="156">
        <f>+AR44</f>
        <v>4504864</v>
      </c>
      <c r="AT44" s="156">
        <f>SUM(AG44:AS44)</f>
        <v>45048640</v>
      </c>
      <c r="AU44" s="156">
        <f>+AS44</f>
        <v>4504864</v>
      </c>
      <c r="AV44" s="156">
        <f>+AR44</f>
        <v>4504864</v>
      </c>
      <c r="AW44" s="488"/>
      <c r="AX44" s="831"/>
      <c r="AY44" s="1068">
        <f>BD44</f>
        <v>32795413</v>
      </c>
      <c r="AZ44" s="1058">
        <f>BK44</f>
        <v>0</v>
      </c>
      <c r="BA44" s="1063">
        <v>32795413</v>
      </c>
      <c r="BB44" s="1063"/>
      <c r="BC44" s="1063"/>
      <c r="BD44" s="1061">
        <f t="shared" ref="BD44:BD51" si="18">SUBTOTAL(9,BA44:BC44)</f>
        <v>32795413</v>
      </c>
      <c r="BE44" s="1069">
        <v>43642</v>
      </c>
      <c r="BF44" s="837">
        <v>100</v>
      </c>
      <c r="BG44" s="837" t="s">
        <v>108661</v>
      </c>
      <c r="BH44" s="283"/>
      <c r="BI44" s="283"/>
      <c r="BJ44" s="283"/>
      <c r="BK44" s="283"/>
    </row>
    <row r="45" spans="1:63" s="157" customFormat="1" ht="70.5" customHeight="1" x14ac:dyDescent="0.2">
      <c r="A45" s="254"/>
      <c r="B45" s="254"/>
      <c r="C45" s="322"/>
      <c r="D45" s="254"/>
      <c r="E45" s="254"/>
      <c r="F45" s="254"/>
      <c r="G45" s="254"/>
      <c r="H45" s="254"/>
      <c r="I45" s="623">
        <v>58</v>
      </c>
      <c r="J45" s="287" t="s">
        <v>108162</v>
      </c>
      <c r="K45" s="1055">
        <v>21001160</v>
      </c>
      <c r="L45" s="603" t="s">
        <v>108638</v>
      </c>
      <c r="M45" s="199"/>
      <c r="N45" s="199" t="s">
        <v>124</v>
      </c>
      <c r="O45" s="300" t="s">
        <v>113</v>
      </c>
      <c r="P45" s="172"/>
      <c r="Q45" s="284"/>
      <c r="R45" s="172"/>
      <c r="S45" s="284"/>
      <c r="T45" s="284"/>
      <c r="U45" s="284"/>
      <c r="V45" s="173"/>
      <c r="W45" s="173"/>
      <c r="X45" s="172"/>
      <c r="Y45" s="284"/>
      <c r="Z45" s="300"/>
      <c r="AA45" s="300"/>
      <c r="AB45" s="1056" t="s">
        <v>108639</v>
      </c>
      <c r="AC45" s="149">
        <f>K45</f>
        <v>21001160</v>
      </c>
      <c r="AD45" s="149"/>
      <c r="AE45" s="149"/>
      <c r="AF45" s="149">
        <f t="shared" si="0"/>
        <v>21001160</v>
      </c>
      <c r="AG45" s="154"/>
      <c r="AH45" s="154"/>
      <c r="AI45" s="154"/>
      <c r="AJ45" s="155"/>
      <c r="AK45" s="155"/>
      <c r="AL45" s="155"/>
      <c r="AM45" s="155"/>
      <c r="AN45" s="155"/>
      <c r="AO45" s="155"/>
      <c r="AP45" s="155"/>
      <c r="AQ45" s="155"/>
      <c r="AR45" s="155"/>
      <c r="AS45" s="156"/>
      <c r="AT45" s="156"/>
      <c r="AU45" s="156"/>
      <c r="AV45" s="156"/>
      <c r="AW45" s="488"/>
      <c r="AX45" s="831"/>
      <c r="AY45" s="1060"/>
      <c r="AZ45" s="1058"/>
      <c r="BA45" s="1063"/>
      <c r="BB45" s="1063"/>
      <c r="BC45" s="1063"/>
      <c r="BD45" s="1061"/>
      <c r="BE45" s="283"/>
      <c r="BF45" s="283"/>
      <c r="BG45" s="283"/>
      <c r="BH45" s="283"/>
      <c r="BI45" s="283"/>
      <c r="BJ45" s="283"/>
      <c r="BK45" s="283"/>
    </row>
    <row r="46" spans="1:63" s="157" customFormat="1" ht="56.25" customHeight="1" x14ac:dyDescent="0.2">
      <c r="A46" s="254">
        <v>3</v>
      </c>
      <c r="B46" s="254">
        <v>1</v>
      </c>
      <c r="C46" s="322">
        <v>2</v>
      </c>
      <c r="D46" s="254" t="s">
        <v>108133</v>
      </c>
      <c r="E46" s="254" t="s">
        <v>108133</v>
      </c>
      <c r="F46" s="254" t="s">
        <v>108133</v>
      </c>
      <c r="G46" s="254" t="s">
        <v>108160</v>
      </c>
      <c r="H46" s="254" t="s">
        <v>108161</v>
      </c>
      <c r="I46" s="623">
        <v>58</v>
      </c>
      <c r="J46" s="287" t="s">
        <v>108162</v>
      </c>
      <c r="K46" s="307">
        <v>261795</v>
      </c>
      <c r="L46" s="603" t="s">
        <v>108319</v>
      </c>
      <c r="M46" s="199">
        <v>81111811</v>
      </c>
      <c r="N46" s="199" t="s">
        <v>124</v>
      </c>
      <c r="O46" s="300" t="s">
        <v>113</v>
      </c>
      <c r="P46" s="172">
        <v>20102</v>
      </c>
      <c r="Q46" s="284" t="s">
        <v>118</v>
      </c>
      <c r="R46" s="172" t="s">
        <v>126</v>
      </c>
      <c r="S46" s="284" t="s">
        <v>332</v>
      </c>
      <c r="T46" s="284" t="s">
        <v>108110</v>
      </c>
      <c r="U46" s="284" t="s">
        <v>108111</v>
      </c>
      <c r="V46" s="173" t="s">
        <v>9</v>
      </c>
      <c r="W46" s="173" t="s">
        <v>9</v>
      </c>
      <c r="X46" s="172">
        <v>1</v>
      </c>
      <c r="Y46" s="284">
        <v>1</v>
      </c>
      <c r="Z46" s="300" t="s">
        <v>127</v>
      </c>
      <c r="AA46" s="300" t="s">
        <v>47</v>
      </c>
      <c r="AB46" s="300" t="s">
        <v>108322</v>
      </c>
      <c r="AC46" s="149">
        <f t="shared" si="16"/>
        <v>261795</v>
      </c>
      <c r="AD46" s="149"/>
      <c r="AE46" s="149"/>
      <c r="AF46" s="149">
        <f t="shared" si="0"/>
        <v>261795</v>
      </c>
      <c r="AG46" s="154"/>
      <c r="AH46" s="154"/>
      <c r="AI46" s="154"/>
      <c r="AJ46" s="155"/>
      <c r="AK46" s="155"/>
      <c r="AL46" s="155"/>
      <c r="AM46" s="155"/>
      <c r="AN46" s="155"/>
      <c r="AO46" s="155"/>
      <c r="AP46" s="155"/>
      <c r="AQ46" s="155"/>
      <c r="AR46" s="155"/>
      <c r="AS46" s="156"/>
      <c r="AT46" s="156"/>
      <c r="AU46" s="156"/>
      <c r="AV46" s="156"/>
      <c r="AW46" s="488"/>
      <c r="AX46" s="832"/>
      <c r="AY46" s="1067">
        <v>261795</v>
      </c>
      <c r="AZ46" s="1058">
        <f t="shared" si="2"/>
        <v>261795</v>
      </c>
      <c r="BA46" s="1061">
        <f>AY46</f>
        <v>261795</v>
      </c>
      <c r="BB46" s="1061"/>
      <c r="BC46" s="1061"/>
      <c r="BD46" s="1061">
        <f t="shared" si="18"/>
        <v>261795</v>
      </c>
      <c r="BE46" s="822">
        <v>43524</v>
      </c>
      <c r="BF46" s="820">
        <v>123</v>
      </c>
      <c r="BG46" s="820" t="s">
        <v>108326</v>
      </c>
      <c r="BH46" s="821">
        <v>261795</v>
      </c>
      <c r="BI46" s="830"/>
      <c r="BJ46" s="830"/>
      <c r="BK46" s="821">
        <f>SUM(BH46:BJ46)</f>
        <v>261795</v>
      </c>
    </row>
    <row r="47" spans="1:63" s="157" customFormat="1" ht="45.75" customHeight="1" x14ac:dyDescent="0.2">
      <c r="A47" s="254">
        <v>3</v>
      </c>
      <c r="B47" s="254">
        <v>1</v>
      </c>
      <c r="C47" s="322">
        <v>2</v>
      </c>
      <c r="D47" s="254" t="s">
        <v>108133</v>
      </c>
      <c r="E47" s="254" t="s">
        <v>108133</v>
      </c>
      <c r="F47" s="254" t="s">
        <v>108133</v>
      </c>
      <c r="G47" s="254" t="s">
        <v>108160</v>
      </c>
      <c r="H47" s="254" t="s">
        <v>108161</v>
      </c>
      <c r="I47" s="623">
        <v>58</v>
      </c>
      <c r="J47" s="287" t="s">
        <v>108162</v>
      </c>
      <c r="K47" s="307">
        <v>17195692.800000001</v>
      </c>
      <c r="L47" s="603" t="s">
        <v>108126</v>
      </c>
      <c r="M47" s="199">
        <v>81111811</v>
      </c>
      <c r="N47" s="199" t="s">
        <v>124</v>
      </c>
      <c r="O47" s="300" t="s">
        <v>113</v>
      </c>
      <c r="P47" s="172">
        <v>10101</v>
      </c>
      <c r="Q47" s="284" t="s">
        <v>333</v>
      </c>
      <c r="R47" s="172" t="s">
        <v>126</v>
      </c>
      <c r="S47" s="284" t="s">
        <v>332</v>
      </c>
      <c r="T47" s="284" t="s">
        <v>108110</v>
      </c>
      <c r="U47" s="284" t="s">
        <v>108111</v>
      </c>
      <c r="V47" s="173" t="s">
        <v>95</v>
      </c>
      <c r="W47" s="173" t="s">
        <v>13</v>
      </c>
      <c r="X47" s="172">
        <v>10</v>
      </c>
      <c r="Y47" s="284">
        <v>1</v>
      </c>
      <c r="Z47" s="300" t="s">
        <v>127</v>
      </c>
      <c r="AA47" s="300" t="s">
        <v>47</v>
      </c>
      <c r="AB47" s="881" t="s">
        <v>108494</v>
      </c>
      <c r="AC47" s="149">
        <f t="shared" si="16"/>
        <v>17195692.800000001</v>
      </c>
      <c r="AD47" s="149"/>
      <c r="AE47" s="149"/>
      <c r="AF47" s="149">
        <f t="shared" si="0"/>
        <v>17195692.800000001</v>
      </c>
      <c r="AG47" s="154"/>
      <c r="AH47" s="154"/>
      <c r="AI47" s="154"/>
      <c r="AJ47" s="155">
        <f>1377860*1.04</f>
        <v>1432974.4000000001</v>
      </c>
      <c r="AK47" s="155">
        <f t="shared" ref="AK47:AS47" si="19">1377860*1.04</f>
        <v>1432974.4000000001</v>
      </c>
      <c r="AL47" s="155">
        <f t="shared" si="19"/>
        <v>1432974.4000000001</v>
      </c>
      <c r="AM47" s="155">
        <f t="shared" si="19"/>
        <v>1432974.4000000001</v>
      </c>
      <c r="AN47" s="155">
        <f t="shared" si="19"/>
        <v>1432974.4000000001</v>
      </c>
      <c r="AO47" s="155">
        <f t="shared" si="19"/>
        <v>1432974.4000000001</v>
      </c>
      <c r="AP47" s="155">
        <f t="shared" si="19"/>
        <v>1432974.4000000001</v>
      </c>
      <c r="AQ47" s="155">
        <f t="shared" si="19"/>
        <v>1432974.4000000001</v>
      </c>
      <c r="AR47" s="155">
        <f t="shared" si="19"/>
        <v>1432974.4000000001</v>
      </c>
      <c r="AS47" s="155">
        <f t="shared" si="19"/>
        <v>1432974.4000000001</v>
      </c>
      <c r="AT47" s="156">
        <f t="shared" ref="AT47:AT55" si="20">SUM(AG47:AS47)</f>
        <v>14329744.000000002</v>
      </c>
      <c r="AU47" s="155">
        <f>1377860*1.04</f>
        <v>1432974.4000000001</v>
      </c>
      <c r="AV47" s="155">
        <f>1377860*1.04</f>
        <v>1432974.4000000001</v>
      </c>
      <c r="AW47" s="488"/>
      <c r="AX47" s="283"/>
      <c r="AY47" s="1068">
        <f>BD47</f>
        <v>17074319</v>
      </c>
      <c r="AZ47" s="1058">
        <f t="shared" si="2"/>
        <v>2544796</v>
      </c>
      <c r="BA47" s="1063">
        <v>17074319</v>
      </c>
      <c r="BB47" s="1063"/>
      <c r="BC47" s="1063"/>
      <c r="BD47" s="1063">
        <f t="shared" si="18"/>
        <v>17074319</v>
      </c>
      <c r="BE47" s="1018">
        <v>43594</v>
      </c>
      <c r="BF47" s="818">
        <v>74</v>
      </c>
      <c r="BG47" s="820" t="s">
        <v>108326</v>
      </c>
      <c r="BH47" s="702">
        <v>2544796</v>
      </c>
      <c r="BI47" s="818"/>
      <c r="BJ47" s="818"/>
      <c r="BK47" s="821">
        <f>SUM(BH47:BJ47)</f>
        <v>2544796</v>
      </c>
    </row>
    <row r="48" spans="1:63" s="160" customFormat="1" ht="45.75" customHeight="1" x14ac:dyDescent="0.2">
      <c r="A48" s="254">
        <v>3</v>
      </c>
      <c r="B48" s="254">
        <v>1</v>
      </c>
      <c r="C48" s="322">
        <v>2</v>
      </c>
      <c r="D48" s="254" t="s">
        <v>108133</v>
      </c>
      <c r="E48" s="254" t="s">
        <v>108133</v>
      </c>
      <c r="F48" s="254" t="s">
        <v>108133</v>
      </c>
      <c r="G48" s="254" t="s">
        <v>108160</v>
      </c>
      <c r="H48" s="254" t="s">
        <v>108161</v>
      </c>
      <c r="I48" s="623">
        <v>16</v>
      </c>
      <c r="J48" s="287" t="s">
        <v>108162</v>
      </c>
      <c r="K48" s="307">
        <v>400000</v>
      </c>
      <c r="L48" s="624" t="s">
        <v>128</v>
      </c>
      <c r="M48" s="199" t="s">
        <v>129</v>
      </c>
      <c r="N48" s="300" t="s">
        <v>130</v>
      </c>
      <c r="O48" s="300" t="s">
        <v>117</v>
      </c>
      <c r="P48" s="172">
        <v>30201</v>
      </c>
      <c r="Q48" s="300" t="s">
        <v>131</v>
      </c>
      <c r="R48" s="172" t="s">
        <v>132</v>
      </c>
      <c r="S48" s="284" t="s">
        <v>128</v>
      </c>
      <c r="T48" s="284" t="s">
        <v>129</v>
      </c>
      <c r="U48" s="284" t="s">
        <v>129</v>
      </c>
      <c r="V48" s="173" t="s">
        <v>7</v>
      </c>
      <c r="W48" s="173" t="s">
        <v>190</v>
      </c>
      <c r="X48" s="168" t="s">
        <v>129</v>
      </c>
      <c r="Y48" s="284" t="s">
        <v>129</v>
      </c>
      <c r="Z48" s="300" t="s">
        <v>133</v>
      </c>
      <c r="AA48" s="300" t="s">
        <v>129</v>
      </c>
      <c r="AB48" s="416"/>
      <c r="AC48" s="149">
        <f t="shared" si="16"/>
        <v>400000</v>
      </c>
      <c r="AD48" s="301"/>
      <c r="AE48" s="301"/>
      <c r="AF48" s="149">
        <f t="shared" si="0"/>
        <v>400000</v>
      </c>
      <c r="AG48" s="158"/>
      <c r="AH48" s="159"/>
      <c r="AI48" s="158"/>
      <c r="AJ48" s="158"/>
      <c r="AK48" s="159">
        <f>+AC48</f>
        <v>400000</v>
      </c>
      <c r="AL48" s="158"/>
      <c r="AM48" s="158"/>
      <c r="AN48" s="158"/>
      <c r="AO48" s="158"/>
      <c r="AP48" s="158"/>
      <c r="AQ48" s="158"/>
      <c r="AR48" s="158"/>
      <c r="AS48" s="158"/>
      <c r="AT48" s="159">
        <f t="shared" si="20"/>
        <v>400000</v>
      </c>
      <c r="AU48" s="158"/>
      <c r="AV48" s="158"/>
      <c r="AW48" s="489"/>
      <c r="AX48" s="283"/>
      <c r="AY48" s="1060"/>
      <c r="AZ48" s="1058">
        <f t="shared" si="2"/>
        <v>0</v>
      </c>
      <c r="BA48" s="1063"/>
      <c r="BB48" s="1063"/>
      <c r="BC48" s="1063"/>
      <c r="BD48" s="1063">
        <f t="shared" si="18"/>
        <v>0</v>
      </c>
      <c r="BE48" s="283"/>
      <c r="BF48" s="283"/>
      <c r="BG48" s="283"/>
      <c r="BH48" s="283"/>
      <c r="BI48" s="283"/>
      <c r="BJ48" s="283"/>
      <c r="BK48" s="283"/>
    </row>
    <row r="49" spans="1:63" s="160" customFormat="1" ht="54.75" customHeight="1" x14ac:dyDescent="0.2">
      <c r="A49" s="254">
        <v>3</v>
      </c>
      <c r="B49" s="254">
        <v>1</v>
      </c>
      <c r="C49" s="322">
        <v>2</v>
      </c>
      <c r="D49" s="254" t="s">
        <v>108133</v>
      </c>
      <c r="E49" s="254" t="s">
        <v>108133</v>
      </c>
      <c r="F49" s="254" t="s">
        <v>108133</v>
      </c>
      <c r="G49" s="254" t="s">
        <v>108160</v>
      </c>
      <c r="H49" s="254" t="s">
        <v>108161</v>
      </c>
      <c r="I49" s="623">
        <v>58</v>
      </c>
      <c r="J49" s="287" t="s">
        <v>108162</v>
      </c>
      <c r="K49" s="307">
        <v>8271443</v>
      </c>
      <c r="L49" s="624" t="s">
        <v>192</v>
      </c>
      <c r="M49" s="199">
        <v>81112500</v>
      </c>
      <c r="N49" s="199" t="s">
        <v>124</v>
      </c>
      <c r="O49" s="300" t="s">
        <v>113</v>
      </c>
      <c r="P49" s="172">
        <v>20102</v>
      </c>
      <c r="Q49" s="284" t="s">
        <v>118</v>
      </c>
      <c r="R49" s="172" t="s">
        <v>198</v>
      </c>
      <c r="S49" s="284" t="s">
        <v>335</v>
      </c>
      <c r="T49" s="284" t="s">
        <v>108110</v>
      </c>
      <c r="U49" s="284" t="s">
        <v>108111</v>
      </c>
      <c r="V49" s="173" t="s">
        <v>94</v>
      </c>
      <c r="W49" s="173" t="s">
        <v>94</v>
      </c>
      <c r="X49" s="168">
        <v>12</v>
      </c>
      <c r="Y49" s="284">
        <v>1</v>
      </c>
      <c r="Z49" s="300" t="s">
        <v>193</v>
      </c>
      <c r="AA49" s="300" t="s">
        <v>324</v>
      </c>
      <c r="AB49" s="148"/>
      <c r="AC49" s="149">
        <f t="shared" si="16"/>
        <v>8271443</v>
      </c>
      <c r="AD49" s="301"/>
      <c r="AE49" s="301"/>
      <c r="AF49" s="149">
        <f t="shared" si="0"/>
        <v>8271443</v>
      </c>
      <c r="AG49" s="158"/>
      <c r="AH49" s="159">
        <f>+AC49</f>
        <v>8271443</v>
      </c>
      <c r="AI49" s="158"/>
      <c r="AJ49" s="158"/>
      <c r="AK49" s="158"/>
      <c r="AL49" s="158"/>
      <c r="AM49" s="158"/>
      <c r="AN49" s="158"/>
      <c r="AO49" s="158"/>
      <c r="AP49" s="158"/>
      <c r="AQ49" s="158"/>
      <c r="AR49" s="158"/>
      <c r="AS49" s="158"/>
      <c r="AT49" s="159">
        <f t="shared" si="20"/>
        <v>8271443</v>
      </c>
      <c r="AU49" s="158"/>
      <c r="AV49" s="158"/>
      <c r="AW49" s="489"/>
      <c r="AX49" s="820"/>
      <c r="AY49" s="1067">
        <v>8271443</v>
      </c>
      <c r="AZ49" s="1058">
        <f t="shared" si="2"/>
        <v>8271443</v>
      </c>
      <c r="BA49" s="1064">
        <f>AY49</f>
        <v>8271443</v>
      </c>
      <c r="BB49" s="1061"/>
      <c r="BC49" s="1061"/>
      <c r="BD49" s="1061">
        <f t="shared" si="18"/>
        <v>8271443</v>
      </c>
      <c r="BE49" s="822">
        <v>43488</v>
      </c>
      <c r="BF49" s="820">
        <v>17</v>
      </c>
      <c r="BG49" s="823" t="s">
        <v>108267</v>
      </c>
      <c r="BH49" s="821">
        <v>8271443</v>
      </c>
      <c r="BI49" s="830"/>
      <c r="BJ49" s="830"/>
      <c r="BK49" s="821">
        <f>SUM(BH49:BJ49)</f>
        <v>8271443</v>
      </c>
    </row>
    <row r="50" spans="1:63" s="691" customFormat="1" ht="54.75" customHeight="1" x14ac:dyDescent="0.2">
      <c r="A50" s="657"/>
      <c r="B50" s="657"/>
      <c r="C50" s="656"/>
      <c r="D50" s="657"/>
      <c r="E50" s="657"/>
      <c r="F50" s="657"/>
      <c r="G50" s="657"/>
      <c r="H50" s="657"/>
      <c r="I50" s="672">
        <v>58</v>
      </c>
      <c r="J50" s="673"/>
      <c r="K50" s="659">
        <v>7158</v>
      </c>
      <c r="L50" s="674" t="s">
        <v>108364</v>
      </c>
      <c r="M50" s="675"/>
      <c r="N50" s="675"/>
      <c r="O50" s="166" t="s">
        <v>113</v>
      </c>
      <c r="P50" s="677"/>
      <c r="Q50" s="678"/>
      <c r="R50" s="677"/>
      <c r="S50" s="678"/>
      <c r="T50" s="678"/>
      <c r="U50" s="678"/>
      <c r="V50" s="663"/>
      <c r="W50" s="663"/>
      <c r="X50" s="679"/>
      <c r="Y50" s="678"/>
      <c r="Z50" s="676"/>
      <c r="AA50" s="676"/>
      <c r="AB50" s="667"/>
      <c r="AC50" s="668">
        <f t="shared" si="16"/>
        <v>7158</v>
      </c>
      <c r="AD50" s="680"/>
      <c r="AE50" s="680"/>
      <c r="AF50" s="668">
        <f t="shared" si="0"/>
        <v>7158</v>
      </c>
      <c r="AG50" s="681"/>
      <c r="AH50" s="682"/>
      <c r="AI50" s="681"/>
      <c r="AJ50" s="681"/>
      <c r="AK50" s="681"/>
      <c r="AL50" s="681"/>
      <c r="AM50" s="681"/>
      <c r="AN50" s="681"/>
      <c r="AO50" s="681"/>
      <c r="AP50" s="681"/>
      <c r="AQ50" s="681"/>
      <c r="AR50" s="681"/>
      <c r="AS50" s="681"/>
      <c r="AT50" s="682"/>
      <c r="AU50" s="681"/>
      <c r="AV50" s="681"/>
      <c r="AW50" s="683"/>
      <c r="AX50" s="684"/>
      <c r="AY50" s="1059"/>
      <c r="AZ50" s="1058">
        <f t="shared" si="2"/>
        <v>0</v>
      </c>
      <c r="BA50" s="1065"/>
      <c r="BB50" s="1062"/>
      <c r="BC50" s="1062"/>
      <c r="BD50" s="1061">
        <f t="shared" si="18"/>
        <v>0</v>
      </c>
      <c r="BE50" s="686"/>
      <c r="BF50" s="687"/>
      <c r="BG50" s="688"/>
      <c r="BH50" s="685"/>
      <c r="BI50" s="689"/>
      <c r="BJ50" s="689"/>
      <c r="BK50" s="690"/>
    </row>
    <row r="51" spans="1:63" s="160" customFormat="1" ht="58.5" customHeight="1" x14ac:dyDescent="0.2">
      <c r="A51" s="318">
        <v>3</v>
      </c>
      <c r="B51" s="318">
        <v>1</v>
      </c>
      <c r="C51" s="323">
        <v>2</v>
      </c>
      <c r="D51" s="318" t="s">
        <v>108133</v>
      </c>
      <c r="E51" s="318" t="s">
        <v>108133</v>
      </c>
      <c r="F51" s="318" t="s">
        <v>108133</v>
      </c>
      <c r="G51" s="318" t="s">
        <v>108160</v>
      </c>
      <c r="H51" s="318" t="s">
        <v>108161</v>
      </c>
      <c r="I51" s="623">
        <v>58</v>
      </c>
      <c r="J51" s="287" t="s">
        <v>108162</v>
      </c>
      <c r="K51" s="307">
        <f>22884769+9115231+400000-K52</f>
        <v>32269445</v>
      </c>
      <c r="L51" s="624" t="s">
        <v>108123</v>
      </c>
      <c r="M51" s="199" t="s">
        <v>108381</v>
      </c>
      <c r="N51" s="199" t="s">
        <v>124</v>
      </c>
      <c r="O51" s="300" t="s">
        <v>113</v>
      </c>
      <c r="P51" s="172">
        <v>20102</v>
      </c>
      <c r="Q51" s="284" t="s">
        <v>118</v>
      </c>
      <c r="R51" s="172" t="s">
        <v>198</v>
      </c>
      <c r="S51" s="284" t="s">
        <v>335</v>
      </c>
      <c r="T51" s="284" t="s">
        <v>108110</v>
      </c>
      <c r="U51" s="284" t="s">
        <v>108109</v>
      </c>
      <c r="V51" s="173" t="s">
        <v>9</v>
      </c>
      <c r="W51" s="173" t="s">
        <v>4</v>
      </c>
      <c r="X51" s="168">
        <v>12</v>
      </c>
      <c r="Y51" s="284">
        <v>1</v>
      </c>
      <c r="Z51" s="300" t="s">
        <v>60</v>
      </c>
      <c r="AA51" s="300" t="s">
        <v>50</v>
      </c>
      <c r="AB51" s="300" t="s">
        <v>108398</v>
      </c>
      <c r="AC51" s="646">
        <v>32269445</v>
      </c>
      <c r="AD51" s="646"/>
      <c r="AE51" s="646"/>
      <c r="AF51" s="646">
        <f t="shared" si="0"/>
        <v>32269445</v>
      </c>
      <c r="AG51" s="158"/>
      <c r="AH51" s="158"/>
      <c r="AI51" s="158"/>
      <c r="AJ51" s="158"/>
      <c r="AK51" s="159">
        <f>+AC51</f>
        <v>32269445</v>
      </c>
      <c r="AL51" s="158"/>
      <c r="AM51" s="158"/>
      <c r="AN51" s="158"/>
      <c r="AO51" s="158"/>
      <c r="AP51" s="158"/>
      <c r="AQ51" s="158"/>
      <c r="AR51" s="158"/>
      <c r="AS51" s="158"/>
      <c r="AT51" s="159">
        <f t="shared" si="20"/>
        <v>32269445</v>
      </c>
      <c r="AU51" s="158"/>
      <c r="AV51" s="158"/>
      <c r="AW51" s="489"/>
      <c r="AX51" s="283"/>
      <c r="AY51" s="1068">
        <v>32269445</v>
      </c>
      <c r="AZ51" s="1058">
        <f t="shared" si="2"/>
        <v>32269445</v>
      </c>
      <c r="BA51" s="1064">
        <f>AY51</f>
        <v>32269445</v>
      </c>
      <c r="BB51" s="1063"/>
      <c r="BC51" s="1063"/>
      <c r="BD51" s="1061">
        <f t="shared" si="18"/>
        <v>32269445</v>
      </c>
      <c r="BE51" s="822">
        <v>43567</v>
      </c>
      <c r="BF51" s="820">
        <v>60</v>
      </c>
      <c r="BG51" s="823" t="s">
        <v>108485</v>
      </c>
      <c r="BH51" s="821">
        <v>32269445</v>
      </c>
      <c r="BI51" s="830"/>
      <c r="BJ51" s="830"/>
      <c r="BK51" s="821">
        <f>SUM(BH51:BJ51)</f>
        <v>32269445</v>
      </c>
    </row>
    <row r="52" spans="1:63" s="160" customFormat="1" ht="58.5" customHeight="1" x14ac:dyDescent="0.2">
      <c r="A52" s="318"/>
      <c r="B52" s="318"/>
      <c r="C52" s="323"/>
      <c r="D52" s="318"/>
      <c r="E52" s="318"/>
      <c r="F52" s="318"/>
      <c r="G52" s="318"/>
      <c r="H52" s="318"/>
      <c r="I52" s="623">
        <v>58</v>
      </c>
      <c r="J52" s="287"/>
      <c r="K52" s="659">
        <f>AC52</f>
        <v>130555</v>
      </c>
      <c r="L52" s="674" t="s">
        <v>108484</v>
      </c>
      <c r="M52" s="199"/>
      <c r="N52" s="199"/>
      <c r="O52" s="300" t="s">
        <v>113</v>
      </c>
      <c r="P52" s="172"/>
      <c r="Q52" s="284"/>
      <c r="R52" s="172"/>
      <c r="S52" s="284"/>
      <c r="T52" s="284"/>
      <c r="U52" s="284"/>
      <c r="V52" s="173"/>
      <c r="W52" s="173"/>
      <c r="X52" s="168"/>
      <c r="Y52" s="284"/>
      <c r="Z52" s="300"/>
      <c r="AA52" s="300"/>
      <c r="AB52" s="707"/>
      <c r="AC52" s="680">
        <f>32400000-32269445</f>
        <v>130555</v>
      </c>
      <c r="AD52" s="680"/>
      <c r="AE52" s="680"/>
      <c r="AF52" s="680">
        <f>32400000-32269445</f>
        <v>130555</v>
      </c>
      <c r="AG52" s="158"/>
      <c r="AH52" s="158"/>
      <c r="AI52" s="158"/>
      <c r="AJ52" s="158"/>
      <c r="AK52" s="159"/>
      <c r="AL52" s="158"/>
      <c r="AM52" s="158"/>
      <c r="AN52" s="158"/>
      <c r="AO52" s="158"/>
      <c r="AP52" s="158"/>
      <c r="AQ52" s="158"/>
      <c r="AR52" s="158"/>
      <c r="AS52" s="158"/>
      <c r="AT52" s="159"/>
      <c r="AU52" s="158"/>
      <c r="AV52" s="158"/>
      <c r="AW52" s="489"/>
      <c r="AX52" s="283"/>
      <c r="AY52" s="1060"/>
      <c r="AZ52" s="1058">
        <f t="shared" si="2"/>
        <v>0</v>
      </c>
      <c r="BA52" s="1063"/>
      <c r="BB52" s="1063"/>
      <c r="BC52" s="1063"/>
      <c r="BD52" s="1063"/>
      <c r="BE52" s="283"/>
      <c r="BF52" s="283"/>
      <c r="BG52" s="283"/>
      <c r="BH52" s="283"/>
      <c r="BI52" s="283"/>
      <c r="BJ52" s="283"/>
      <c r="BK52" s="283"/>
    </row>
    <row r="53" spans="1:63" s="160" customFormat="1" ht="33.75" x14ac:dyDescent="0.2">
      <c r="A53" s="254">
        <v>3</v>
      </c>
      <c r="B53" s="254">
        <v>1</v>
      </c>
      <c r="C53" s="322">
        <v>2</v>
      </c>
      <c r="D53" s="254" t="s">
        <v>108133</v>
      </c>
      <c r="E53" s="254" t="s">
        <v>108133</v>
      </c>
      <c r="F53" s="254" t="s">
        <v>108133</v>
      </c>
      <c r="G53" s="254" t="s">
        <v>108160</v>
      </c>
      <c r="H53" s="254" t="s">
        <v>108161</v>
      </c>
      <c r="I53" s="246">
        <v>58</v>
      </c>
      <c r="J53" s="234" t="s">
        <v>108162</v>
      </c>
      <c r="K53" s="313">
        <v>6000000</v>
      </c>
      <c r="L53" s="310" t="s">
        <v>108117</v>
      </c>
      <c r="M53" s="153" t="s">
        <v>108180</v>
      </c>
      <c r="N53" s="153" t="s">
        <v>124</v>
      </c>
      <c r="O53" s="302" t="s">
        <v>113</v>
      </c>
      <c r="P53" s="304">
        <v>20102</v>
      </c>
      <c r="Q53" s="146" t="s">
        <v>118</v>
      </c>
      <c r="R53" s="304" t="s">
        <v>198</v>
      </c>
      <c r="S53" s="146" t="s">
        <v>335</v>
      </c>
      <c r="T53" s="146" t="s">
        <v>108114</v>
      </c>
      <c r="U53" s="146" t="s">
        <v>108111</v>
      </c>
      <c r="V53" s="305" t="s">
        <v>43</v>
      </c>
      <c r="W53" s="305" t="s">
        <v>44</v>
      </c>
      <c r="X53" s="147">
        <v>3</v>
      </c>
      <c r="Y53" s="146">
        <v>1</v>
      </c>
      <c r="Z53" s="302" t="s">
        <v>307</v>
      </c>
      <c r="AA53" s="148" t="s">
        <v>48</v>
      </c>
      <c r="AB53" s="148"/>
      <c r="AC53" s="149">
        <f>K53</f>
        <v>6000000</v>
      </c>
      <c r="AD53" s="301"/>
      <c r="AE53" s="301"/>
      <c r="AF53" s="149">
        <f t="shared" si="0"/>
        <v>6000000</v>
      </c>
      <c r="AG53" s="158"/>
      <c r="AH53" s="158"/>
      <c r="AI53" s="158"/>
      <c r="AJ53" s="158"/>
      <c r="AK53" s="159"/>
      <c r="AL53" s="159"/>
      <c r="AM53" s="158"/>
      <c r="AN53" s="158"/>
      <c r="AO53" s="158"/>
      <c r="AP53" s="158"/>
      <c r="AQ53" s="159"/>
      <c r="AR53" s="161">
        <f>+AF53</f>
        <v>6000000</v>
      </c>
      <c r="AS53" s="158"/>
      <c r="AT53" s="159">
        <f>SUM(AG53:AS53)</f>
        <v>6000000</v>
      </c>
      <c r="AU53" s="158"/>
      <c r="AV53" s="158"/>
      <c r="AW53" s="489"/>
      <c r="AX53" s="283"/>
      <c r="AY53" s="1060"/>
      <c r="AZ53" s="1058">
        <f t="shared" si="2"/>
        <v>0</v>
      </c>
      <c r="BA53" s="1063"/>
      <c r="BB53" s="1063"/>
      <c r="BC53" s="1063"/>
      <c r="BD53" s="1063"/>
      <c r="BE53" s="283"/>
      <c r="BF53" s="283"/>
      <c r="BG53" s="283"/>
      <c r="BH53" s="283"/>
      <c r="BI53" s="283"/>
      <c r="BJ53" s="283"/>
      <c r="BK53" s="283"/>
    </row>
    <row r="54" spans="1:63" s="796" customFormat="1" ht="38.25" hidden="1" customHeight="1" x14ac:dyDescent="0.2">
      <c r="A54" s="780">
        <v>3</v>
      </c>
      <c r="B54" s="780">
        <v>1</v>
      </c>
      <c r="C54" s="781">
        <v>2</v>
      </c>
      <c r="D54" s="780" t="s">
        <v>108133</v>
      </c>
      <c r="E54" s="780" t="s">
        <v>108133</v>
      </c>
      <c r="F54" s="780" t="s">
        <v>108133</v>
      </c>
      <c r="G54" s="780" t="s">
        <v>108160</v>
      </c>
      <c r="H54" s="780" t="s">
        <v>108161</v>
      </c>
      <c r="I54" s="782">
        <v>58</v>
      </c>
      <c r="J54" s="783" t="s">
        <v>108162</v>
      </c>
      <c r="K54" s="784">
        <f>10000000-10000000</f>
        <v>0</v>
      </c>
      <c r="L54" s="785" t="s">
        <v>201</v>
      </c>
      <c r="M54" s="786" t="s">
        <v>108331</v>
      </c>
      <c r="N54" s="786" t="s">
        <v>124</v>
      </c>
      <c r="O54" s="787" t="s">
        <v>113</v>
      </c>
      <c r="P54" s="788">
        <v>20102</v>
      </c>
      <c r="Q54" s="789" t="s">
        <v>118</v>
      </c>
      <c r="R54" s="788" t="s">
        <v>202</v>
      </c>
      <c r="S54" s="789" t="s">
        <v>335</v>
      </c>
      <c r="T54" s="789" t="s">
        <v>108108</v>
      </c>
      <c r="U54" s="789" t="s">
        <v>108109</v>
      </c>
      <c r="V54" s="790" t="s">
        <v>9</v>
      </c>
      <c r="W54" s="790" t="s">
        <v>7</v>
      </c>
      <c r="X54" s="791">
        <v>6</v>
      </c>
      <c r="Y54" s="789">
        <v>1</v>
      </c>
      <c r="Z54" s="787" t="s">
        <v>307</v>
      </c>
      <c r="AA54" s="787" t="s">
        <v>48</v>
      </c>
      <c r="AB54" s="787" t="s">
        <v>108399</v>
      </c>
      <c r="AC54" s="792">
        <f>K54</f>
        <v>0</v>
      </c>
      <c r="AD54" s="792"/>
      <c r="AE54" s="792"/>
      <c r="AF54" s="792">
        <f t="shared" si="0"/>
        <v>0</v>
      </c>
      <c r="AG54" s="793"/>
      <c r="AH54" s="793"/>
      <c r="AI54" s="793"/>
      <c r="AJ54" s="793"/>
      <c r="AK54" s="794">
        <f>+AF54</f>
        <v>0</v>
      </c>
      <c r="AL54" s="795"/>
      <c r="AN54" s="793"/>
      <c r="AO54" s="793"/>
      <c r="AP54" s="793"/>
      <c r="AQ54" s="795"/>
      <c r="AR54" s="793"/>
      <c r="AS54" s="793"/>
      <c r="AT54" s="795">
        <f>SUM(AG54:AS54)</f>
        <v>0</v>
      </c>
      <c r="AU54" s="793"/>
      <c r="AV54" s="793"/>
      <c r="AW54" s="797"/>
      <c r="AX54" s="283"/>
      <c r="AY54" s="1060"/>
      <c r="AZ54" s="1058">
        <f t="shared" si="2"/>
        <v>0</v>
      </c>
      <c r="BA54" s="1063"/>
      <c r="BB54" s="1063"/>
      <c r="BC54" s="1063"/>
      <c r="BD54" s="1063"/>
      <c r="BE54" s="283"/>
      <c r="BF54" s="283"/>
      <c r="BG54" s="283"/>
      <c r="BH54" s="283"/>
      <c r="BI54" s="283"/>
      <c r="BJ54" s="283"/>
      <c r="BK54" s="283"/>
    </row>
    <row r="55" spans="1:63" s="160" customFormat="1" ht="57.75" customHeight="1" x14ac:dyDescent="0.2">
      <c r="A55" s="318">
        <v>3</v>
      </c>
      <c r="B55" s="318">
        <v>1</v>
      </c>
      <c r="C55" s="323">
        <v>2</v>
      </c>
      <c r="D55" s="318" t="s">
        <v>108133</v>
      </c>
      <c r="E55" s="318" t="s">
        <v>108133</v>
      </c>
      <c r="F55" s="318" t="s">
        <v>108133</v>
      </c>
      <c r="G55" s="318" t="s">
        <v>108160</v>
      </c>
      <c r="H55" s="318" t="s">
        <v>108161</v>
      </c>
      <c r="I55" s="623">
        <v>58</v>
      </c>
      <c r="J55" s="287" t="s">
        <v>108162</v>
      </c>
      <c r="K55" s="307">
        <f>31333569-9115231+9600000</f>
        <v>31818338</v>
      </c>
      <c r="L55" s="624" t="s">
        <v>200</v>
      </c>
      <c r="M55" s="199">
        <v>44122000</v>
      </c>
      <c r="N55" s="199" t="s">
        <v>124</v>
      </c>
      <c r="O55" s="300" t="s">
        <v>113</v>
      </c>
      <c r="P55" s="172">
        <v>20102</v>
      </c>
      <c r="Q55" s="284" t="s">
        <v>118</v>
      </c>
      <c r="R55" s="172" t="s">
        <v>134</v>
      </c>
      <c r="S55" s="284" t="s">
        <v>334</v>
      </c>
      <c r="T55" s="284" t="s">
        <v>108110</v>
      </c>
      <c r="U55" s="284" t="s">
        <v>108111</v>
      </c>
      <c r="V55" s="173" t="s">
        <v>12</v>
      </c>
      <c r="W55" s="173" t="s">
        <v>41</v>
      </c>
      <c r="X55" s="168">
        <v>6</v>
      </c>
      <c r="Y55" s="284">
        <v>1</v>
      </c>
      <c r="Z55" s="708" t="s">
        <v>60</v>
      </c>
      <c r="AA55" s="300" t="s">
        <v>50</v>
      </c>
      <c r="AB55" s="881" t="s">
        <v>108642</v>
      </c>
      <c r="AC55" s="646">
        <f>K55</f>
        <v>31818338</v>
      </c>
      <c r="AD55" s="646"/>
      <c r="AE55" s="646"/>
      <c r="AF55" s="646">
        <f t="shared" si="0"/>
        <v>31818338</v>
      </c>
      <c r="AG55" s="158"/>
      <c r="AH55" s="158"/>
      <c r="AI55" s="158"/>
      <c r="AJ55" s="158"/>
      <c r="AK55" s="159"/>
      <c r="AL55" s="159"/>
      <c r="AM55" s="162">
        <f>+AF55</f>
        <v>31818338</v>
      </c>
      <c r="AN55" s="158"/>
      <c r="AO55" s="158"/>
      <c r="AP55" s="158"/>
      <c r="AQ55" s="159"/>
      <c r="AR55" s="158"/>
      <c r="AS55" s="158"/>
      <c r="AT55" s="159">
        <f t="shared" si="20"/>
        <v>31818338</v>
      </c>
      <c r="AU55" s="158"/>
      <c r="AV55" s="158"/>
      <c r="AW55" s="489"/>
      <c r="AX55" s="283"/>
      <c r="AY55" s="1060"/>
      <c r="AZ55" s="1058">
        <f t="shared" si="2"/>
        <v>0</v>
      </c>
      <c r="BA55" s="1063"/>
      <c r="BB55" s="1063"/>
      <c r="BC55" s="1063"/>
      <c r="BD55" s="1063"/>
      <c r="BE55" s="283"/>
      <c r="BF55" s="283"/>
      <c r="BG55" s="283"/>
      <c r="BH55" s="283"/>
      <c r="BI55" s="283"/>
      <c r="BJ55" s="283"/>
      <c r="BK55" s="283"/>
    </row>
    <row r="56" spans="1:63" s="160" customFormat="1" ht="12" customHeight="1" x14ac:dyDescent="0.2">
      <c r="A56" s="339"/>
      <c r="B56" s="339"/>
      <c r="C56" s="346"/>
      <c r="D56" s="345"/>
      <c r="E56" s="345"/>
      <c r="F56" s="345"/>
      <c r="G56" s="345"/>
      <c r="H56" s="345"/>
      <c r="I56" s="366"/>
      <c r="J56" s="367"/>
      <c r="K56" s="343">
        <f>SUM(K44:K55)</f>
        <v>150150999.80000001</v>
      </c>
      <c r="L56" s="368"/>
      <c r="M56" s="369"/>
      <c r="N56" s="369"/>
      <c r="O56" s="335"/>
      <c r="P56" s="352"/>
      <c r="Q56" s="354"/>
      <c r="R56" s="352"/>
      <c r="S56" s="354"/>
      <c r="T56" s="354"/>
      <c r="U56" s="354"/>
      <c r="V56" s="353"/>
      <c r="W56" s="353"/>
      <c r="X56" s="355"/>
      <c r="Y56" s="354"/>
      <c r="Z56" s="335"/>
      <c r="AA56" s="364"/>
      <c r="AB56" s="364"/>
      <c r="AC56" s="337">
        <f>SUM(AC44:AC55)</f>
        <v>150150999.80000001</v>
      </c>
      <c r="AD56" s="337"/>
      <c r="AE56" s="337"/>
      <c r="AF56" s="337">
        <f t="shared" si="0"/>
        <v>150150999.80000001</v>
      </c>
      <c r="AG56" s="158"/>
      <c r="AH56" s="158"/>
      <c r="AI56" s="158"/>
      <c r="AJ56" s="158"/>
      <c r="AK56" s="159"/>
      <c r="AL56" s="159"/>
      <c r="AM56" s="162"/>
      <c r="AN56" s="158"/>
      <c r="AO56" s="158"/>
      <c r="AP56" s="158"/>
      <c r="AQ56" s="159"/>
      <c r="AR56" s="158"/>
      <c r="AS56" s="158"/>
      <c r="AT56" s="159"/>
      <c r="AU56" s="158"/>
      <c r="AV56" s="158"/>
      <c r="AW56" s="489"/>
      <c r="AX56" s="283"/>
      <c r="AY56" s="1060"/>
      <c r="AZ56" s="1058"/>
      <c r="BA56" s="1063"/>
      <c r="BB56" s="1063"/>
      <c r="BC56" s="1063"/>
      <c r="BD56" s="1063"/>
      <c r="BE56" s="283"/>
      <c r="BF56" s="283"/>
      <c r="BG56" s="283"/>
      <c r="BH56" s="283"/>
      <c r="BI56" s="283"/>
      <c r="BJ56" s="283"/>
      <c r="BK56" s="283"/>
    </row>
    <row r="57" spans="1:63" ht="30.75" hidden="1" customHeight="1" x14ac:dyDescent="0.2">
      <c r="A57" s="330">
        <v>3</v>
      </c>
      <c r="B57" s="370">
        <v>1</v>
      </c>
      <c r="C57" s="370">
        <v>20</v>
      </c>
      <c r="D57" s="370">
        <v>20</v>
      </c>
      <c r="E57" s="370">
        <v>20</v>
      </c>
      <c r="F57" s="370">
        <v>20</v>
      </c>
      <c r="G57" s="370">
        <v>30000</v>
      </c>
      <c r="H57" s="302">
        <v>1</v>
      </c>
      <c r="I57" s="302">
        <v>39</v>
      </c>
      <c r="J57" s="188" t="s">
        <v>108191</v>
      </c>
      <c r="K57" s="396">
        <f>6000000-6000000</f>
        <v>0</v>
      </c>
      <c r="L57" s="779" t="s">
        <v>108191</v>
      </c>
      <c r="M57" s="245" t="s">
        <v>129</v>
      </c>
      <c r="N57" s="245" t="s">
        <v>130</v>
      </c>
      <c r="O57" s="256" t="s">
        <v>117</v>
      </c>
      <c r="P57" s="245"/>
      <c r="Q57" s="245"/>
      <c r="R57" s="245"/>
      <c r="S57" s="245"/>
      <c r="T57" s="245"/>
      <c r="U57" s="245"/>
      <c r="V57" s="147" t="s">
        <v>129</v>
      </c>
      <c r="W57" s="147" t="s">
        <v>129</v>
      </c>
      <c r="X57" s="147" t="s">
        <v>129</v>
      </c>
      <c r="Y57" s="147" t="s">
        <v>129</v>
      </c>
      <c r="Z57" s="245"/>
      <c r="AA57" s="245"/>
      <c r="AB57" s="638" t="s">
        <v>108375</v>
      </c>
      <c r="AC57" s="149">
        <f>K57</f>
        <v>0</v>
      </c>
      <c r="AD57" s="255"/>
      <c r="AE57" s="255"/>
      <c r="AF57" s="149">
        <f t="shared" si="0"/>
        <v>0</v>
      </c>
      <c r="AG57" s="180"/>
      <c r="AH57" s="152"/>
      <c r="AI57" s="152"/>
      <c r="AJ57" s="152"/>
      <c r="AK57" s="152"/>
      <c r="AL57" s="152"/>
      <c r="AM57" s="152"/>
      <c r="AN57" s="152"/>
      <c r="AO57" s="152"/>
      <c r="AP57" s="152"/>
      <c r="AQ57" s="152"/>
      <c r="AR57" s="152"/>
      <c r="AS57" s="152"/>
      <c r="AT57" s="152"/>
      <c r="AU57" s="164"/>
      <c r="AV57" s="164"/>
      <c r="AW57" s="152"/>
      <c r="AX57" s="283"/>
      <c r="AY57" s="1060"/>
      <c r="AZ57" s="1058">
        <f t="shared" si="2"/>
        <v>0</v>
      </c>
      <c r="BA57" s="1063"/>
      <c r="BB57" s="1063"/>
      <c r="BC57" s="1063"/>
      <c r="BD57" s="1063"/>
      <c r="BE57" s="283"/>
      <c r="BF57" s="283"/>
      <c r="BG57" s="283"/>
      <c r="BH57" s="283"/>
      <c r="BI57" s="283"/>
      <c r="BJ57" s="283"/>
      <c r="BK57" s="283"/>
    </row>
    <row r="58" spans="1:63" ht="21.75" hidden="1" customHeight="1" x14ac:dyDescent="0.2">
      <c r="A58" s="334"/>
      <c r="B58" s="334"/>
      <c r="C58" s="334"/>
      <c r="D58" s="334"/>
      <c r="E58" s="334"/>
      <c r="F58" s="334"/>
      <c r="G58" s="334"/>
      <c r="H58" s="335"/>
      <c r="I58" s="335"/>
      <c r="J58" s="336"/>
      <c r="K58" s="395">
        <f>K57</f>
        <v>0</v>
      </c>
      <c r="L58" s="371"/>
      <c r="M58" s="372"/>
      <c r="N58" s="372"/>
      <c r="O58" s="373"/>
      <c r="P58" s="372"/>
      <c r="Q58" s="372"/>
      <c r="R58" s="372"/>
      <c r="S58" s="372"/>
      <c r="T58" s="372"/>
      <c r="U58" s="372"/>
      <c r="V58" s="355"/>
      <c r="W58" s="355"/>
      <c r="X58" s="355"/>
      <c r="Y58" s="355"/>
      <c r="Z58" s="372"/>
      <c r="AA58" s="372"/>
      <c r="AB58" s="419"/>
      <c r="AC58" s="337">
        <f>AC57</f>
        <v>0</v>
      </c>
      <c r="AD58" s="338"/>
      <c r="AE58" s="338"/>
      <c r="AF58" s="337">
        <f t="shared" si="0"/>
        <v>0</v>
      </c>
      <c r="AG58" s="180"/>
      <c r="AH58" s="152"/>
      <c r="AI58" s="152"/>
      <c r="AJ58" s="152"/>
      <c r="AK58" s="152"/>
      <c r="AL58" s="152"/>
      <c r="AM58" s="152"/>
      <c r="AN58" s="152"/>
      <c r="AO58" s="152"/>
      <c r="AP58" s="152"/>
      <c r="AQ58" s="152"/>
      <c r="AR58" s="152"/>
      <c r="AS58" s="152"/>
      <c r="AT58" s="152"/>
      <c r="AU58" s="152"/>
      <c r="AV58" s="152"/>
      <c r="AW58" s="152"/>
      <c r="AX58" s="283"/>
      <c r="AY58" s="1060"/>
      <c r="AZ58" s="1058">
        <f t="shared" si="2"/>
        <v>0</v>
      </c>
      <c r="BA58" s="1063"/>
      <c r="BB58" s="1063"/>
      <c r="BC58" s="1063"/>
      <c r="BD58" s="1063"/>
      <c r="BE58" s="283"/>
      <c r="BF58" s="283"/>
      <c r="BG58" s="283"/>
      <c r="BH58" s="283"/>
      <c r="BI58" s="283"/>
      <c r="BJ58" s="283"/>
      <c r="BK58" s="283"/>
    </row>
    <row r="59" spans="1:63" ht="41.25" customHeight="1" x14ac:dyDescent="0.2">
      <c r="A59" s="254">
        <v>3</v>
      </c>
      <c r="B59" s="326">
        <v>1</v>
      </c>
      <c r="C59" s="327">
        <v>2</v>
      </c>
      <c r="D59" s="374" t="s">
        <v>108133</v>
      </c>
      <c r="E59" s="374" t="s">
        <v>108133</v>
      </c>
      <c r="F59" s="374" t="s">
        <v>108136</v>
      </c>
      <c r="G59" s="374" t="s">
        <v>108143</v>
      </c>
      <c r="H59" s="374" t="s">
        <v>108140</v>
      </c>
      <c r="I59" s="374">
        <v>17</v>
      </c>
      <c r="J59" s="315" t="s">
        <v>108195</v>
      </c>
      <c r="K59" s="316">
        <v>19200000</v>
      </c>
      <c r="L59" s="317" t="s">
        <v>91</v>
      </c>
      <c r="M59" s="262" t="s">
        <v>129</v>
      </c>
      <c r="N59" s="264" t="s">
        <v>130</v>
      </c>
      <c r="O59" s="263" t="s">
        <v>117</v>
      </c>
      <c r="P59" s="265">
        <v>30302</v>
      </c>
      <c r="Q59" s="265" t="s">
        <v>151</v>
      </c>
      <c r="R59" s="262" t="s">
        <v>179</v>
      </c>
      <c r="S59" s="266" t="s">
        <v>67</v>
      </c>
      <c r="T59" s="267" t="s">
        <v>129</v>
      </c>
      <c r="U59" s="267" t="s">
        <v>129</v>
      </c>
      <c r="V59" s="268" t="s">
        <v>94</v>
      </c>
      <c r="W59" s="269" t="s">
        <v>94</v>
      </c>
      <c r="X59" s="264">
        <v>360</v>
      </c>
      <c r="Y59" s="267">
        <v>0</v>
      </c>
      <c r="Z59" s="270" t="s">
        <v>129</v>
      </c>
      <c r="AA59" s="271" t="s">
        <v>180</v>
      </c>
      <c r="AB59" s="271"/>
      <c r="AC59" s="149">
        <f>K59</f>
        <v>19200000</v>
      </c>
      <c r="AD59" s="272"/>
      <c r="AE59" s="273"/>
      <c r="AF59" s="149">
        <f t="shared" si="0"/>
        <v>19200000</v>
      </c>
      <c r="AG59" s="183">
        <f>+AF59/12</f>
        <v>1600000</v>
      </c>
      <c r="AH59" s="182">
        <f t="shared" ref="AH59:AR59" si="21">+AG59</f>
        <v>1600000</v>
      </c>
      <c r="AI59" s="182">
        <f t="shared" si="21"/>
        <v>1600000</v>
      </c>
      <c r="AJ59" s="182">
        <f t="shared" si="21"/>
        <v>1600000</v>
      </c>
      <c r="AK59" s="182">
        <f t="shared" si="21"/>
        <v>1600000</v>
      </c>
      <c r="AL59" s="182">
        <f t="shared" si="21"/>
        <v>1600000</v>
      </c>
      <c r="AM59" s="182">
        <f t="shared" si="21"/>
        <v>1600000</v>
      </c>
      <c r="AN59" s="182">
        <f t="shared" si="21"/>
        <v>1600000</v>
      </c>
      <c r="AO59" s="182">
        <f t="shared" si="21"/>
        <v>1600000</v>
      </c>
      <c r="AP59" s="182">
        <f t="shared" si="21"/>
        <v>1600000</v>
      </c>
      <c r="AQ59" s="182">
        <f t="shared" si="21"/>
        <v>1600000</v>
      </c>
      <c r="AR59" s="182">
        <f t="shared" si="21"/>
        <v>1600000</v>
      </c>
      <c r="AS59" s="150"/>
      <c r="AT59" s="191">
        <f>SUM(AG59:AR59)</f>
        <v>19200000</v>
      </c>
      <c r="AU59" s="150"/>
      <c r="AV59" s="150"/>
      <c r="AW59" s="175"/>
      <c r="AX59" s="827"/>
      <c r="AY59" s="1058">
        <f>1232830+1181200+1244980+1254070+1216690+1273910</f>
        <v>7403680</v>
      </c>
      <c r="AZ59" s="1058">
        <f t="shared" si="2"/>
        <v>7403680</v>
      </c>
      <c r="BA59" s="1061">
        <f>AY59</f>
        <v>7403680</v>
      </c>
      <c r="BB59" s="1061"/>
      <c r="BC59" s="1063"/>
      <c r="BD59" s="1063">
        <f>SUM(BA59:BC59)</f>
        <v>7403680</v>
      </c>
      <c r="BE59" s="833" t="s">
        <v>108610</v>
      </c>
      <c r="BF59" s="1045" t="s">
        <v>108609</v>
      </c>
      <c r="BG59" s="834" t="s">
        <v>108279</v>
      </c>
      <c r="BH59" s="702">
        <f>1232830+1181200+1244980+1254070+1216690+1273910</f>
        <v>7403680</v>
      </c>
      <c r="BI59" s="283"/>
      <c r="BJ59" s="283"/>
      <c r="BK59" s="702">
        <f>SUM(BH59:BJ59)</f>
        <v>7403680</v>
      </c>
    </row>
    <row r="60" spans="1:63" x14ac:dyDescent="0.2">
      <c r="A60" s="339"/>
      <c r="B60" s="334"/>
      <c r="C60" s="334"/>
      <c r="D60" s="334"/>
      <c r="E60" s="334"/>
      <c r="F60" s="334"/>
      <c r="G60" s="334"/>
      <c r="H60" s="335"/>
      <c r="I60" s="335"/>
      <c r="J60" s="336"/>
      <c r="K60" s="343">
        <f>K59</f>
        <v>19200000</v>
      </c>
      <c r="L60" s="1214" t="s">
        <v>2</v>
      </c>
      <c r="M60" s="1214"/>
      <c r="N60" s="1214"/>
      <c r="O60" s="1214"/>
      <c r="P60" s="1214"/>
      <c r="Q60" s="1214"/>
      <c r="R60" s="1214"/>
      <c r="S60" s="1214"/>
      <c r="T60" s="1214"/>
      <c r="U60" s="1214"/>
      <c r="V60" s="1214"/>
      <c r="W60" s="1214"/>
      <c r="X60" s="1214"/>
      <c r="Y60" s="1214"/>
      <c r="Z60" s="1214"/>
      <c r="AA60" s="1214"/>
      <c r="AB60" s="419"/>
      <c r="AC60" s="337">
        <f>AC59</f>
        <v>19200000</v>
      </c>
      <c r="AD60" s="338"/>
      <c r="AE60" s="338"/>
      <c r="AF60" s="337">
        <f t="shared" si="0"/>
        <v>19200000</v>
      </c>
      <c r="AG60" s="180">
        <f t="shared" ref="AG60:AW60" si="22">SUM(AG98:AG103)</f>
        <v>2500000</v>
      </c>
      <c r="AH60" s="152">
        <f t="shared" si="22"/>
        <v>2500000</v>
      </c>
      <c r="AI60" s="152">
        <f t="shared" si="22"/>
        <v>2500000</v>
      </c>
      <c r="AJ60" s="152">
        <f t="shared" si="22"/>
        <v>2500000</v>
      </c>
      <c r="AK60" s="152">
        <f t="shared" si="22"/>
        <v>2500000</v>
      </c>
      <c r="AL60" s="152">
        <f t="shared" si="22"/>
        <v>2500000</v>
      </c>
      <c r="AM60" s="152">
        <f t="shared" si="22"/>
        <v>2500000</v>
      </c>
      <c r="AN60" s="152">
        <f t="shared" si="22"/>
        <v>2500000</v>
      </c>
      <c r="AO60" s="152">
        <f t="shared" si="22"/>
        <v>2500000</v>
      </c>
      <c r="AP60" s="152">
        <f t="shared" si="22"/>
        <v>2500000</v>
      </c>
      <c r="AQ60" s="152">
        <f t="shared" si="22"/>
        <v>2500000</v>
      </c>
      <c r="AR60" s="152">
        <f t="shared" si="22"/>
        <v>2500000</v>
      </c>
      <c r="AS60" s="152">
        <f t="shared" si="22"/>
        <v>0</v>
      </c>
      <c r="AT60" s="152">
        <f t="shared" si="22"/>
        <v>30000000</v>
      </c>
      <c r="AU60" s="164">
        <f t="shared" si="22"/>
        <v>0</v>
      </c>
      <c r="AV60" s="164">
        <f t="shared" si="22"/>
        <v>0</v>
      </c>
      <c r="AW60" s="152">
        <f t="shared" si="22"/>
        <v>0</v>
      </c>
      <c r="AX60" s="827"/>
      <c r="AY60" s="1058"/>
      <c r="AZ60" s="1058"/>
      <c r="BA60" s="1061"/>
      <c r="BB60" s="1061"/>
      <c r="BC60" s="1063"/>
      <c r="BD60" s="1063"/>
      <c r="BE60" s="283"/>
      <c r="BF60" s="283"/>
      <c r="BG60" s="283"/>
      <c r="BH60" s="283"/>
      <c r="BI60" s="283"/>
      <c r="BJ60" s="283"/>
      <c r="BK60" s="283"/>
    </row>
    <row r="61" spans="1:63" ht="76.5" x14ac:dyDescent="0.2">
      <c r="A61" s="318">
        <v>3</v>
      </c>
      <c r="B61" s="318">
        <v>1</v>
      </c>
      <c r="C61" s="322">
        <v>2</v>
      </c>
      <c r="D61" s="254" t="s">
        <v>108133</v>
      </c>
      <c r="E61" s="254" t="s">
        <v>108133</v>
      </c>
      <c r="F61" s="254" t="s">
        <v>108136</v>
      </c>
      <c r="G61" s="254" t="s">
        <v>108143</v>
      </c>
      <c r="H61" s="254" t="s">
        <v>108141</v>
      </c>
      <c r="I61" s="250">
        <v>18</v>
      </c>
      <c r="J61" s="249" t="s">
        <v>108170</v>
      </c>
      <c r="K61" s="307">
        <v>3600000</v>
      </c>
      <c r="L61" s="311" t="s">
        <v>155</v>
      </c>
      <c r="M61" s="302" t="s">
        <v>129</v>
      </c>
      <c r="N61" s="302" t="s">
        <v>135</v>
      </c>
      <c r="O61" s="166" t="s">
        <v>136</v>
      </c>
      <c r="P61" s="302" t="s">
        <v>156</v>
      </c>
      <c r="Q61" s="302" t="s">
        <v>157</v>
      </c>
      <c r="R61" s="304" t="s">
        <v>125</v>
      </c>
      <c r="S61" s="173" t="s">
        <v>338</v>
      </c>
      <c r="T61" s="146" t="s">
        <v>129</v>
      </c>
      <c r="U61" s="146" t="s">
        <v>129</v>
      </c>
      <c r="V61" s="305" t="s">
        <v>94</v>
      </c>
      <c r="W61" s="147" t="s">
        <v>94</v>
      </c>
      <c r="X61" s="147">
        <v>12</v>
      </c>
      <c r="Y61" s="146">
        <v>1</v>
      </c>
      <c r="Z61" s="302" t="s">
        <v>129</v>
      </c>
      <c r="AA61" s="302" t="s">
        <v>129</v>
      </c>
      <c r="AB61" s="416"/>
      <c r="AC61" s="149">
        <f>K61</f>
        <v>3600000</v>
      </c>
      <c r="AD61" s="149"/>
      <c r="AE61" s="151"/>
      <c r="AF61" s="149">
        <f t="shared" si="0"/>
        <v>3600000</v>
      </c>
      <c r="AG61" s="179">
        <f>+AF61/12</f>
        <v>300000</v>
      </c>
      <c r="AH61" s="151">
        <f>+AG61</f>
        <v>300000</v>
      </c>
      <c r="AI61" s="151">
        <f t="shared" ref="AI61:AR61" si="23">+AH61</f>
        <v>300000</v>
      </c>
      <c r="AJ61" s="151">
        <f t="shared" si="23"/>
        <v>300000</v>
      </c>
      <c r="AK61" s="151">
        <f t="shared" si="23"/>
        <v>300000</v>
      </c>
      <c r="AL61" s="151">
        <f t="shared" si="23"/>
        <v>300000</v>
      </c>
      <c r="AM61" s="151">
        <f t="shared" si="23"/>
        <v>300000</v>
      </c>
      <c r="AN61" s="151">
        <f t="shared" si="23"/>
        <v>300000</v>
      </c>
      <c r="AO61" s="151">
        <f t="shared" si="23"/>
        <v>300000</v>
      </c>
      <c r="AP61" s="151">
        <f t="shared" si="23"/>
        <v>300000</v>
      </c>
      <c r="AQ61" s="151">
        <f t="shared" si="23"/>
        <v>300000</v>
      </c>
      <c r="AR61" s="151">
        <f t="shared" si="23"/>
        <v>300000</v>
      </c>
      <c r="AS61" s="151"/>
      <c r="AT61" s="151">
        <f>SUM(AG61:AS61)</f>
        <v>3600000</v>
      </c>
      <c r="AU61" s="151"/>
      <c r="AV61" s="149"/>
      <c r="AW61" s="151"/>
      <c r="AX61" s="827"/>
      <c r="AY61" s="1058">
        <f>185820+185710+185710+185710+185710+185710</f>
        <v>1114370</v>
      </c>
      <c r="AZ61" s="1058">
        <f t="shared" si="2"/>
        <v>1114370</v>
      </c>
      <c r="BA61" s="1058">
        <f>AY61</f>
        <v>1114370</v>
      </c>
      <c r="BB61" s="1063"/>
      <c r="BC61" s="1063"/>
      <c r="BD61" s="1063">
        <f>SUM(BA61:BC61)</f>
        <v>1114370</v>
      </c>
      <c r="BE61" s="833" t="s">
        <v>108612</v>
      </c>
      <c r="BF61" s="1045" t="s">
        <v>108611</v>
      </c>
      <c r="BG61" s="835" t="s">
        <v>108361</v>
      </c>
      <c r="BH61" s="702">
        <f>185820+185710+185710+185710+185710+185710</f>
        <v>1114370</v>
      </c>
      <c r="BI61" s="283"/>
      <c r="BJ61" s="283"/>
      <c r="BK61" s="702">
        <f>SUM(BH61:BJ61)</f>
        <v>1114370</v>
      </c>
    </row>
    <row r="62" spans="1:63" x14ac:dyDescent="0.2">
      <c r="A62" s="345"/>
      <c r="B62" s="345"/>
      <c r="C62" s="346"/>
      <c r="D62" s="345"/>
      <c r="E62" s="345"/>
      <c r="F62" s="345"/>
      <c r="G62" s="345"/>
      <c r="H62" s="345"/>
      <c r="I62" s="347"/>
      <c r="J62" s="348"/>
      <c r="K62" s="389">
        <f>K61</f>
        <v>3600000</v>
      </c>
      <c r="L62" s="350"/>
      <c r="M62" s="335"/>
      <c r="N62" s="335"/>
      <c r="O62" s="375"/>
      <c r="P62" s="335"/>
      <c r="Q62" s="335"/>
      <c r="R62" s="352"/>
      <c r="S62" s="353"/>
      <c r="T62" s="354"/>
      <c r="U62" s="354"/>
      <c r="V62" s="353"/>
      <c r="W62" s="355"/>
      <c r="X62" s="355"/>
      <c r="Y62" s="354"/>
      <c r="Z62" s="335"/>
      <c r="AA62" s="335"/>
      <c r="AB62" s="335"/>
      <c r="AC62" s="337">
        <f>AC61</f>
        <v>3600000</v>
      </c>
      <c r="AD62" s="337"/>
      <c r="AE62" s="356"/>
      <c r="AF62" s="337">
        <f t="shared" si="0"/>
        <v>3600000</v>
      </c>
      <c r="AG62" s="179"/>
      <c r="AH62" s="151"/>
      <c r="AI62" s="151"/>
      <c r="AJ62" s="151"/>
      <c r="AK62" s="151"/>
      <c r="AL62" s="151"/>
      <c r="AM62" s="151"/>
      <c r="AN62" s="151"/>
      <c r="AO62" s="151"/>
      <c r="AP62" s="151"/>
      <c r="AQ62" s="151"/>
      <c r="AR62" s="151"/>
      <c r="AS62" s="151"/>
      <c r="AT62" s="151"/>
      <c r="AU62" s="151"/>
      <c r="AV62" s="149"/>
      <c r="AW62" s="151"/>
      <c r="AX62" s="283"/>
      <c r="AY62" s="1060"/>
      <c r="AZ62" s="1058"/>
      <c r="BA62" s="1063"/>
      <c r="BB62" s="1063"/>
      <c r="BC62" s="1063"/>
      <c r="BD62" s="1063"/>
      <c r="BE62" s="283"/>
      <c r="BF62" s="283"/>
      <c r="BG62" s="283"/>
      <c r="BH62" s="283"/>
      <c r="BI62" s="283"/>
      <c r="BJ62" s="283"/>
      <c r="BK62" s="283"/>
    </row>
    <row r="63" spans="1:63" ht="38.25" customHeight="1" x14ac:dyDescent="0.2">
      <c r="A63" s="318">
        <v>3</v>
      </c>
      <c r="B63" s="318">
        <v>1</v>
      </c>
      <c r="C63" s="322">
        <v>2</v>
      </c>
      <c r="D63" s="254" t="s">
        <v>108133</v>
      </c>
      <c r="E63" s="254" t="s">
        <v>108133</v>
      </c>
      <c r="F63" s="254" t="s">
        <v>108136</v>
      </c>
      <c r="G63" s="254" t="s">
        <v>108143</v>
      </c>
      <c r="H63" s="254" t="s">
        <v>108168</v>
      </c>
      <c r="I63" s="250">
        <v>19</v>
      </c>
      <c r="J63" s="249" t="s">
        <v>108169</v>
      </c>
      <c r="K63" s="307">
        <f>20827888-8947888</f>
        <v>11880000</v>
      </c>
      <c r="L63" s="311" t="s">
        <v>123</v>
      </c>
      <c r="M63" s="302">
        <v>81112101</v>
      </c>
      <c r="N63" s="178" t="s">
        <v>124</v>
      </c>
      <c r="O63" s="166" t="s">
        <v>113</v>
      </c>
      <c r="P63" s="304">
        <v>20102</v>
      </c>
      <c r="Q63" s="302" t="s">
        <v>118</v>
      </c>
      <c r="R63" s="304" t="s">
        <v>125</v>
      </c>
      <c r="S63" s="173" t="s">
        <v>338</v>
      </c>
      <c r="T63" s="173" t="s">
        <v>108110</v>
      </c>
      <c r="U63" s="173" t="s">
        <v>108124</v>
      </c>
      <c r="V63" s="305" t="s">
        <v>94</v>
      </c>
      <c r="W63" s="305" t="s">
        <v>11</v>
      </c>
      <c r="X63" s="147">
        <v>12</v>
      </c>
      <c r="Y63" s="146">
        <v>1</v>
      </c>
      <c r="Z63" s="302" t="s">
        <v>78</v>
      </c>
      <c r="AA63" s="148" t="str">
        <f>IF(Z63=[5]listas!$C$1,[5]listas!$B$1,IF(Z63=[5]listas!$C$2,[5]listas!$B$2,IF(Z63=[5]listas!$C$3,[5]listas!$B$3,IF(Z63=[5]listas!$C$4,[5]listas!$B$4,IF(Z63=[5]listas!$C$5,[5]listas!$B$5,IF(Z63=[5]listas!$C$6,[5]listas!$B$6,IF(Z63=[5]listas!$C$7,[5]listas!$B$7,IF(Z63=[5]listas!$C$8,[5]listas!$B$8,""))))))))</f>
        <v>CCE-07</v>
      </c>
      <c r="AB63" s="148" t="s">
        <v>108204</v>
      </c>
      <c r="AC63" s="583">
        <f>K63</f>
        <v>11880000</v>
      </c>
      <c r="AD63" s="149"/>
      <c r="AE63" s="149"/>
      <c r="AF63" s="149">
        <f t="shared" si="0"/>
        <v>11880000</v>
      </c>
      <c r="AG63" s="151"/>
      <c r="AH63" s="151"/>
      <c r="AI63" s="151"/>
      <c r="AJ63" s="151">
        <v>3094000</v>
      </c>
      <c r="AK63" s="151">
        <v>3094000</v>
      </c>
      <c r="AL63" s="151">
        <v>3094000</v>
      </c>
      <c r="AM63" s="151">
        <v>3094000</v>
      </c>
      <c r="AN63" s="151">
        <v>3094000</v>
      </c>
      <c r="AO63" s="151">
        <v>3094000</v>
      </c>
      <c r="AP63" s="151">
        <v>3094000</v>
      </c>
      <c r="AQ63" s="151">
        <v>3094000</v>
      </c>
      <c r="AR63" s="151">
        <v>3094000</v>
      </c>
      <c r="AS63" s="151">
        <f>+AR63</f>
        <v>3094000</v>
      </c>
      <c r="AT63" s="151">
        <f>SUM(AJ63:AS63)</f>
        <v>30940000</v>
      </c>
      <c r="AU63" s="151">
        <f>+AS63</f>
        <v>3094000</v>
      </c>
      <c r="AV63" s="149">
        <f>+AU63</f>
        <v>3094000</v>
      </c>
      <c r="AW63" s="151"/>
      <c r="AX63" s="820"/>
      <c r="AY63" s="1058">
        <v>11880000</v>
      </c>
      <c r="AZ63" s="1058">
        <f t="shared" si="2"/>
        <v>2970000</v>
      </c>
      <c r="BA63" s="1058">
        <v>11880000</v>
      </c>
      <c r="BB63" s="1061"/>
      <c r="BC63" s="1061"/>
      <c r="BD63" s="1061">
        <f>SUM(BA63:BC63)</f>
        <v>11880000</v>
      </c>
      <c r="BE63" s="822">
        <v>43504</v>
      </c>
      <c r="BF63" s="820">
        <v>27</v>
      </c>
      <c r="BG63" s="823" t="s">
        <v>108304</v>
      </c>
      <c r="BH63" s="821">
        <v>2970000</v>
      </c>
      <c r="BI63" s="820"/>
      <c r="BJ63" s="820"/>
      <c r="BK63" s="821">
        <f>SUM(BH63:BJ63)</f>
        <v>2970000</v>
      </c>
    </row>
    <row r="64" spans="1:63" s="160" customFormat="1" ht="39" customHeight="1" x14ac:dyDescent="0.2">
      <c r="A64" s="703"/>
      <c r="B64" s="703"/>
      <c r="C64" s="978"/>
      <c r="D64" s="703"/>
      <c r="E64" s="703"/>
      <c r="F64" s="703"/>
      <c r="G64" s="703"/>
      <c r="H64" s="703"/>
      <c r="I64" s="703">
        <v>19</v>
      </c>
      <c r="J64" s="775" t="s">
        <v>108205</v>
      </c>
      <c r="K64" s="979">
        <f>16300112+8947888-15308000</f>
        <v>9940000</v>
      </c>
      <c r="L64" s="777" t="s">
        <v>108205</v>
      </c>
      <c r="M64" s="300"/>
      <c r="N64" s="264"/>
      <c r="O64" s="974" t="s">
        <v>113</v>
      </c>
      <c r="P64" s="172"/>
      <c r="Q64" s="300"/>
      <c r="R64" s="172"/>
      <c r="S64" s="173"/>
      <c r="T64" s="173"/>
      <c r="U64" s="173"/>
      <c r="V64" s="173" t="s">
        <v>44</v>
      </c>
      <c r="W64" s="173" t="s">
        <v>44</v>
      </c>
      <c r="X64" s="168">
        <v>12</v>
      </c>
      <c r="Y64" s="284"/>
      <c r="Z64" s="300"/>
      <c r="AA64" s="300"/>
      <c r="AB64" s="300" t="s">
        <v>108568</v>
      </c>
      <c r="AC64" s="967">
        <f>K64</f>
        <v>9940000</v>
      </c>
      <c r="AD64" s="967"/>
      <c r="AE64" s="968"/>
      <c r="AF64" s="967">
        <f t="shared" si="0"/>
        <v>9940000</v>
      </c>
      <c r="AG64" s="969"/>
      <c r="AH64" s="968"/>
      <c r="AI64" s="968"/>
      <c r="AJ64" s="968"/>
      <c r="AK64" s="968"/>
      <c r="AL64" s="968"/>
      <c r="AM64" s="968"/>
      <c r="AN64" s="968"/>
      <c r="AO64" s="968"/>
      <c r="AP64" s="968"/>
      <c r="AQ64" s="968"/>
      <c r="AR64" s="968"/>
      <c r="AS64" s="968"/>
      <c r="AT64" s="968"/>
      <c r="AU64" s="968"/>
      <c r="AV64" s="967"/>
      <c r="AW64" s="968"/>
      <c r="AX64" s="283"/>
      <c r="AY64" s="1063"/>
      <c r="AZ64" s="1058">
        <f t="shared" si="2"/>
        <v>0</v>
      </c>
      <c r="BA64" s="1063"/>
      <c r="BB64" s="1063"/>
      <c r="BC64" s="1063"/>
      <c r="BD64" s="1063"/>
      <c r="BE64" s="283"/>
      <c r="BF64" s="283"/>
      <c r="BG64" s="283"/>
      <c r="BH64" s="283"/>
      <c r="BI64" s="283"/>
      <c r="BJ64" s="283"/>
      <c r="BK64" s="283"/>
    </row>
    <row r="65" spans="1:98" x14ac:dyDescent="0.2">
      <c r="A65" s="345"/>
      <c r="B65" s="345"/>
      <c r="C65" s="346"/>
      <c r="D65" s="345"/>
      <c r="E65" s="345"/>
      <c r="F65" s="345"/>
      <c r="G65" s="345"/>
      <c r="H65" s="345"/>
      <c r="I65" s="347"/>
      <c r="J65" s="348"/>
      <c r="K65" s="389">
        <f>SUM(K63:K64)</f>
        <v>21820000</v>
      </c>
      <c r="L65" s="350"/>
      <c r="M65" s="335"/>
      <c r="N65" s="376"/>
      <c r="O65" s="375"/>
      <c r="P65" s="352"/>
      <c r="Q65" s="335"/>
      <c r="R65" s="352"/>
      <c r="S65" s="353"/>
      <c r="T65" s="353"/>
      <c r="U65" s="353"/>
      <c r="V65" s="353"/>
      <c r="W65" s="353"/>
      <c r="X65" s="355"/>
      <c r="Y65" s="354"/>
      <c r="Z65" s="335"/>
      <c r="AA65" s="364"/>
      <c r="AB65" s="364"/>
      <c r="AC65" s="337">
        <f>SUM(AC63:AC64)</f>
        <v>21820000</v>
      </c>
      <c r="AD65" s="337"/>
      <c r="AE65" s="356"/>
      <c r="AF65" s="337">
        <f>SUM(AC65:AE65)</f>
        <v>21820000</v>
      </c>
      <c r="AG65" s="179"/>
      <c r="AH65" s="151"/>
      <c r="AI65" s="151"/>
      <c r="AJ65" s="151"/>
      <c r="AK65" s="151"/>
      <c r="AL65" s="151"/>
      <c r="AM65" s="151"/>
      <c r="AN65" s="151"/>
      <c r="AO65" s="151"/>
      <c r="AP65" s="151"/>
      <c r="AQ65" s="151"/>
      <c r="AR65" s="151"/>
      <c r="AS65" s="151"/>
      <c r="AT65" s="151"/>
      <c r="AU65" s="151"/>
      <c r="AV65" s="149"/>
      <c r="AW65" s="151"/>
      <c r="AX65" s="283"/>
      <c r="AY65" s="1063"/>
      <c r="AZ65" s="1058"/>
      <c r="BA65" s="1063"/>
      <c r="BB65" s="1063"/>
      <c r="BC65" s="1063"/>
      <c r="BD65" s="1063"/>
      <c r="BE65" s="283"/>
      <c r="BF65" s="283"/>
      <c r="BG65" s="283"/>
      <c r="BH65" s="283"/>
      <c r="BI65" s="283"/>
      <c r="BJ65" s="283"/>
      <c r="BK65" s="283"/>
    </row>
    <row r="66" spans="1:98" ht="76.5" customHeight="1" x14ac:dyDescent="0.2">
      <c r="A66" s="254">
        <v>3</v>
      </c>
      <c r="B66" s="254">
        <v>1</v>
      </c>
      <c r="C66" s="322">
        <v>2</v>
      </c>
      <c r="D66" s="254" t="s">
        <v>108133</v>
      </c>
      <c r="E66" s="254" t="s">
        <v>108133</v>
      </c>
      <c r="F66" s="254" t="s">
        <v>108136</v>
      </c>
      <c r="G66" s="254" t="s">
        <v>108137</v>
      </c>
      <c r="H66" s="254" t="s">
        <v>108141</v>
      </c>
      <c r="I66" s="250">
        <v>20</v>
      </c>
      <c r="J66" s="249" t="s">
        <v>108172</v>
      </c>
      <c r="K66" s="313">
        <f>AF66</f>
        <v>38451584</v>
      </c>
      <c r="L66" s="74" t="s">
        <v>165</v>
      </c>
      <c r="M66" s="302" t="s">
        <v>166</v>
      </c>
      <c r="N66" s="302" t="s">
        <v>135</v>
      </c>
      <c r="O66" s="303" t="s">
        <v>136</v>
      </c>
      <c r="P66" s="302">
        <v>1010804</v>
      </c>
      <c r="Q66" s="302" t="s">
        <v>137</v>
      </c>
      <c r="R66" s="302" t="s">
        <v>167</v>
      </c>
      <c r="S66" s="305" t="s">
        <v>341</v>
      </c>
      <c r="T66" s="305" t="s">
        <v>108110</v>
      </c>
      <c r="U66" s="305" t="s">
        <v>108125</v>
      </c>
      <c r="V66" s="147" t="s">
        <v>190</v>
      </c>
      <c r="W66" s="147" t="s">
        <v>95</v>
      </c>
      <c r="X66" s="146">
        <v>12</v>
      </c>
      <c r="Y66" s="146">
        <v>1</v>
      </c>
      <c r="Z66" s="302" t="s">
        <v>78</v>
      </c>
      <c r="AA66" s="148" t="str">
        <f>IF(Z66=[5]listas!$C$1,[5]listas!$B$1,IF(Z66=[5]listas!$C$2,[5]listas!$B$2,IF(Z66=[5]listas!$C$3,[5]listas!$B$3,IF(Z66=[5]listas!$C$4,[5]listas!$B$4,IF(Z66=[5]listas!$C$5,[5]listas!$B$5,IF(Z66=[5]listas!$C$6,[5]listas!$B$6,IF(Z66=[5]listas!$C$7,[5]listas!$B$7,IF(Z66=[5]listas!$C$8,[5]listas!$B$8,""))))))))</f>
        <v>CCE-07</v>
      </c>
      <c r="AB66" s="148"/>
      <c r="AC66" s="149">
        <f>K66</f>
        <v>38451584</v>
      </c>
      <c r="AD66" s="181"/>
      <c r="AE66" s="182"/>
      <c r="AF66" s="1025">
        <v>38451584</v>
      </c>
      <c r="AG66" s="183"/>
      <c r="AH66" s="182"/>
      <c r="AI66" s="182"/>
      <c r="AJ66" s="182"/>
      <c r="AK66" s="182"/>
      <c r="AL66" s="182"/>
      <c r="AM66" s="182">
        <f>+AC66/12</f>
        <v>3204298.6666666665</v>
      </c>
      <c r="AN66" s="182">
        <f t="shared" ref="AN66:AS66" si="24">+AM66</f>
        <v>3204298.6666666665</v>
      </c>
      <c r="AO66" s="182">
        <f t="shared" si="24"/>
        <v>3204298.6666666665</v>
      </c>
      <c r="AP66" s="182">
        <f t="shared" si="24"/>
        <v>3204298.6666666665</v>
      </c>
      <c r="AQ66" s="182">
        <f t="shared" si="24"/>
        <v>3204298.6666666665</v>
      </c>
      <c r="AR66" s="182">
        <f t="shared" si="24"/>
        <v>3204298.6666666665</v>
      </c>
      <c r="AS66" s="182">
        <f t="shared" si="24"/>
        <v>3204298.6666666665</v>
      </c>
      <c r="AT66" s="182">
        <f>SUM(AM66:AS66)</f>
        <v>22430090.666666668</v>
      </c>
      <c r="AU66" s="181">
        <f>+AR66</f>
        <v>3204298.6666666665</v>
      </c>
      <c r="AV66" s="181">
        <f>+AU66</f>
        <v>3204298.6666666665</v>
      </c>
      <c r="AW66" s="182">
        <v>11587500</v>
      </c>
      <c r="AX66" s="283"/>
      <c r="AY66" s="1063">
        <v>38451584</v>
      </c>
      <c r="AZ66" s="1058">
        <f t="shared" si="2"/>
        <v>0</v>
      </c>
      <c r="BA66" s="1063">
        <v>36451584</v>
      </c>
      <c r="BB66" s="1063"/>
      <c r="BC66" s="1063"/>
      <c r="BD66" s="1063">
        <f>SUM(BA66:BC66)</f>
        <v>36451584</v>
      </c>
      <c r="BE66" s="822">
        <v>43599</v>
      </c>
      <c r="BF66" s="1017">
        <v>77</v>
      </c>
      <c r="BG66" s="1021" t="s">
        <v>108603</v>
      </c>
      <c r="BH66" s="1017">
        <v>0</v>
      </c>
      <c r="BI66" s="1017"/>
      <c r="BJ66" s="1017"/>
      <c r="BK66" s="1017">
        <f>SUM(BH66:BJ66)</f>
        <v>0</v>
      </c>
    </row>
    <row r="67" spans="1:98" ht="76.5" customHeight="1" x14ac:dyDescent="0.2">
      <c r="A67" s="254"/>
      <c r="B67" s="254"/>
      <c r="C67" s="322"/>
      <c r="D67" s="254"/>
      <c r="E67" s="254"/>
      <c r="F67" s="254"/>
      <c r="G67" s="254"/>
      <c r="H67" s="254"/>
      <c r="I67" s="250"/>
      <c r="J67" s="249"/>
      <c r="K67" s="313">
        <f>AF67</f>
        <v>7898416</v>
      </c>
      <c r="L67" s="74" t="s">
        <v>108608</v>
      </c>
      <c r="M67" s="998"/>
      <c r="N67" s="998"/>
      <c r="O67" s="1002"/>
      <c r="P67" s="998"/>
      <c r="Q67" s="998"/>
      <c r="R67" s="998"/>
      <c r="S67" s="997"/>
      <c r="T67" s="997"/>
      <c r="U67" s="997"/>
      <c r="V67" s="147"/>
      <c r="W67" s="147"/>
      <c r="X67" s="146"/>
      <c r="Y67" s="146"/>
      <c r="Z67" s="998"/>
      <c r="AA67" s="148"/>
      <c r="AB67" s="148"/>
      <c r="AC67" s="149">
        <v>7898416</v>
      </c>
      <c r="AD67" s="181"/>
      <c r="AE67" s="182"/>
      <c r="AF67" s="149">
        <v>7898416</v>
      </c>
      <c r="AG67" s="183"/>
      <c r="AH67" s="182"/>
      <c r="AI67" s="182"/>
      <c r="AJ67" s="182"/>
      <c r="AK67" s="182"/>
      <c r="AL67" s="182"/>
      <c r="AM67" s="182"/>
      <c r="AN67" s="182"/>
      <c r="AO67" s="182"/>
      <c r="AP67" s="182"/>
      <c r="AQ67" s="182"/>
      <c r="AR67" s="182"/>
      <c r="AS67" s="182"/>
      <c r="AT67" s="182"/>
      <c r="AU67" s="181"/>
      <c r="AV67" s="181"/>
      <c r="AW67" s="182"/>
      <c r="AX67" s="283"/>
      <c r="AY67" s="1063"/>
      <c r="AZ67" s="1058"/>
      <c r="BA67" s="1063"/>
      <c r="BB67" s="1063"/>
      <c r="BC67" s="1063"/>
      <c r="BD67" s="1063"/>
      <c r="BE67" s="822"/>
      <c r="BF67" s="1017"/>
      <c r="BG67" s="1021"/>
      <c r="BH67" s="1017"/>
      <c r="BI67" s="1017"/>
      <c r="BJ67" s="1017"/>
      <c r="BK67" s="1017"/>
    </row>
    <row r="68" spans="1:98" ht="21" customHeight="1" x14ac:dyDescent="0.2">
      <c r="A68" s="345"/>
      <c r="B68" s="345"/>
      <c r="C68" s="346"/>
      <c r="D68" s="345"/>
      <c r="E68" s="345"/>
      <c r="F68" s="345"/>
      <c r="G68" s="345"/>
      <c r="H68" s="345"/>
      <c r="I68" s="347"/>
      <c r="J68" s="348"/>
      <c r="K68" s="389">
        <f>K66+K67</f>
        <v>46350000</v>
      </c>
      <c r="L68" s="377"/>
      <c r="M68" s="335"/>
      <c r="N68" s="335"/>
      <c r="O68" s="358"/>
      <c r="P68" s="335"/>
      <c r="Q68" s="335"/>
      <c r="R68" s="335"/>
      <c r="S68" s="353"/>
      <c r="T68" s="353"/>
      <c r="U68" s="353"/>
      <c r="V68" s="355"/>
      <c r="W68" s="355"/>
      <c r="X68" s="354"/>
      <c r="Y68" s="354"/>
      <c r="Z68" s="335"/>
      <c r="AA68" s="364"/>
      <c r="AB68" s="364"/>
      <c r="AC68" s="337">
        <f>AC66+AC67</f>
        <v>46350000</v>
      </c>
      <c r="AD68" s="340"/>
      <c r="AE68" s="344"/>
      <c r="AF68" s="337">
        <f>AF66+AF67</f>
        <v>46350000</v>
      </c>
      <c r="AG68" s="183"/>
      <c r="AH68" s="182"/>
      <c r="AI68" s="182"/>
      <c r="AJ68" s="182"/>
      <c r="AK68" s="182"/>
      <c r="AL68" s="182"/>
      <c r="AM68" s="182"/>
      <c r="AN68" s="182"/>
      <c r="AO68" s="182"/>
      <c r="AP68" s="182"/>
      <c r="AQ68" s="182"/>
      <c r="AR68" s="182"/>
      <c r="AS68" s="182"/>
      <c r="AT68" s="182"/>
      <c r="AU68" s="181"/>
      <c r="AV68" s="181"/>
      <c r="AW68" s="182"/>
      <c r="AX68" s="283"/>
      <c r="AY68" s="1063"/>
      <c r="AZ68" s="1058"/>
      <c r="BA68" s="1063"/>
      <c r="BB68" s="1063"/>
      <c r="BC68" s="1063"/>
      <c r="BD68" s="1063"/>
      <c r="BE68" s="283"/>
      <c r="BF68" s="283"/>
      <c r="BG68" s="283"/>
      <c r="BH68" s="283"/>
      <c r="BI68" s="283"/>
      <c r="BJ68" s="283"/>
      <c r="BK68" s="283"/>
    </row>
    <row r="69" spans="1:98" s="160" customFormat="1" ht="25.5" hidden="1" customHeight="1" x14ac:dyDescent="0.2">
      <c r="A69" s="318">
        <v>3</v>
      </c>
      <c r="B69" s="318">
        <v>1</v>
      </c>
      <c r="C69" s="323">
        <v>2</v>
      </c>
      <c r="D69" s="318" t="s">
        <v>108133</v>
      </c>
      <c r="E69" s="318" t="s">
        <v>108133</v>
      </c>
      <c r="F69" s="318" t="s">
        <v>108136</v>
      </c>
      <c r="G69" s="318" t="s">
        <v>108137</v>
      </c>
      <c r="H69" s="318" t="s">
        <v>108142</v>
      </c>
      <c r="I69" s="703">
        <v>38</v>
      </c>
      <c r="J69" s="775" t="s">
        <v>108190</v>
      </c>
      <c r="K69" s="307">
        <f>150000-150000</f>
        <v>0</v>
      </c>
      <c r="L69" s="199" t="s">
        <v>175</v>
      </c>
      <c r="M69" s="300" t="s">
        <v>129</v>
      </c>
      <c r="N69" s="300" t="s">
        <v>176</v>
      </c>
      <c r="O69" s="176" t="s">
        <v>177</v>
      </c>
      <c r="P69" s="172">
        <v>30201</v>
      </c>
      <c r="Q69" s="300" t="s">
        <v>131</v>
      </c>
      <c r="R69" s="172" t="s">
        <v>178</v>
      </c>
      <c r="S69" s="168" t="s">
        <v>344</v>
      </c>
      <c r="T69" s="284" t="s">
        <v>129</v>
      </c>
      <c r="U69" s="284" t="s">
        <v>129</v>
      </c>
      <c r="V69" s="200" t="s">
        <v>129</v>
      </c>
      <c r="W69" s="168" t="s">
        <v>129</v>
      </c>
      <c r="X69" s="284" t="s">
        <v>129</v>
      </c>
      <c r="Y69" s="200" t="s">
        <v>129</v>
      </c>
      <c r="Z69" s="189" t="s">
        <v>129</v>
      </c>
      <c r="AA69" s="200" t="s">
        <v>129</v>
      </c>
      <c r="AB69" s="300" t="s">
        <v>108376</v>
      </c>
      <c r="AC69" s="646">
        <f>K69</f>
        <v>0</v>
      </c>
      <c r="AD69" s="704"/>
      <c r="AE69" s="286"/>
      <c r="AF69" s="646">
        <f t="shared" si="0"/>
        <v>0</v>
      </c>
      <c r="AG69" s="705"/>
      <c r="AH69" s="286"/>
      <c r="AI69" s="286"/>
      <c r="AJ69" s="286"/>
      <c r="AK69" s="286">
        <f>+AF69</f>
        <v>0</v>
      </c>
      <c r="AL69" s="286"/>
      <c r="AM69" s="286"/>
      <c r="AN69" s="286"/>
      <c r="AO69" s="286"/>
      <c r="AP69" s="286"/>
      <c r="AQ69" s="286"/>
      <c r="AR69" s="286"/>
      <c r="AS69" s="286"/>
      <c r="AT69" s="286">
        <f>SUM(AG69:AR69)</f>
        <v>0</v>
      </c>
      <c r="AU69" s="285"/>
      <c r="AV69" s="285"/>
      <c r="AW69" s="286"/>
      <c r="AX69" s="283"/>
      <c r="AY69" s="1063"/>
      <c r="AZ69" s="1058">
        <f t="shared" si="2"/>
        <v>0</v>
      </c>
      <c r="BA69" s="1063"/>
      <c r="BB69" s="1063"/>
      <c r="BC69" s="1063"/>
      <c r="BD69" s="1063"/>
      <c r="BE69" s="283"/>
      <c r="BF69" s="283"/>
      <c r="BG69" s="283"/>
      <c r="BH69" s="283"/>
      <c r="BI69" s="283"/>
      <c r="BJ69" s="283"/>
      <c r="BK69" s="283"/>
    </row>
    <row r="70" spans="1:98" hidden="1" x14ac:dyDescent="0.2">
      <c r="A70" s="339"/>
      <c r="B70" s="339"/>
      <c r="C70" s="339"/>
      <c r="D70" s="339"/>
      <c r="E70" s="339"/>
      <c r="F70" s="339"/>
      <c r="G70" s="339"/>
      <c r="H70" s="359"/>
      <c r="I70" s="359"/>
      <c r="J70" s="360"/>
      <c r="K70" s="393">
        <f>K69</f>
        <v>0</v>
      </c>
      <c r="L70" s="1262"/>
      <c r="M70" s="1262"/>
      <c r="N70" s="1262"/>
      <c r="O70" s="1262"/>
      <c r="P70" s="1262"/>
      <c r="Q70" s="1262"/>
      <c r="R70" s="1262"/>
      <c r="S70" s="1262"/>
      <c r="T70" s="1262"/>
      <c r="U70" s="1262"/>
      <c r="V70" s="1262"/>
      <c r="W70" s="1262"/>
      <c r="X70" s="1262"/>
      <c r="Y70" s="1262"/>
      <c r="Z70" s="1262"/>
      <c r="AA70" s="1263"/>
      <c r="AB70" s="420"/>
      <c r="AC70" s="337">
        <f>AC69</f>
        <v>0</v>
      </c>
      <c r="AD70" s="378"/>
      <c r="AE70" s="379"/>
      <c r="AF70" s="337">
        <f t="shared" si="0"/>
        <v>0</v>
      </c>
      <c r="AG70" s="274"/>
      <c r="AH70" s="165"/>
      <c r="AI70" s="165"/>
      <c r="AJ70" s="165"/>
      <c r="AK70" s="165">
        <f>+AK69</f>
        <v>0</v>
      </c>
      <c r="AL70" s="165"/>
      <c r="AM70" s="165"/>
      <c r="AN70" s="165"/>
      <c r="AO70" s="165"/>
      <c r="AP70" s="165"/>
      <c r="AQ70" s="165"/>
      <c r="AR70" s="165"/>
      <c r="AS70" s="165"/>
      <c r="AT70" s="165">
        <f>+AT69</f>
        <v>0</v>
      </c>
      <c r="AU70" s="275">
        <f>+AU69</f>
        <v>0</v>
      </c>
      <c r="AV70" s="275">
        <f>+AV69</f>
        <v>0</v>
      </c>
      <c r="AW70" s="165">
        <f>+AW69</f>
        <v>0</v>
      </c>
      <c r="AX70" s="283"/>
      <c r="AY70" s="1063"/>
      <c r="AZ70" s="1058">
        <f t="shared" si="2"/>
        <v>0</v>
      </c>
      <c r="BA70" s="1063"/>
      <c r="BB70" s="1063"/>
      <c r="BC70" s="1063"/>
      <c r="BD70" s="1063"/>
      <c r="BE70" s="283"/>
      <c r="BF70" s="283"/>
      <c r="BG70" s="283"/>
      <c r="BH70" s="283"/>
      <c r="BI70" s="283"/>
      <c r="BJ70" s="283"/>
      <c r="BK70" s="283"/>
    </row>
    <row r="71" spans="1:98" s="283" customFormat="1" ht="157.5" hidden="1" x14ac:dyDescent="0.2">
      <c r="A71" s="328">
        <v>3</v>
      </c>
      <c r="B71" s="328">
        <v>1</v>
      </c>
      <c r="C71" s="328">
        <v>2</v>
      </c>
      <c r="D71" s="328">
        <v>2</v>
      </c>
      <c r="E71" s="328">
        <v>2</v>
      </c>
      <c r="F71" s="328">
        <v>3</v>
      </c>
      <c r="G71" s="703" t="s">
        <v>108137</v>
      </c>
      <c r="H71" s="980" t="s">
        <v>108147</v>
      </c>
      <c r="I71" s="300">
        <v>27</v>
      </c>
      <c r="J71" s="188" t="s">
        <v>108171</v>
      </c>
      <c r="K71" s="396">
        <f>700000-700000</f>
        <v>0</v>
      </c>
      <c r="L71" s="973" t="s">
        <v>161</v>
      </c>
      <c r="M71" s="300">
        <v>30303</v>
      </c>
      <c r="N71" s="300" t="s">
        <v>162</v>
      </c>
      <c r="O71" s="176" t="s">
        <v>163</v>
      </c>
      <c r="P71" s="300">
        <v>30303</v>
      </c>
      <c r="Q71" s="300" t="s">
        <v>150</v>
      </c>
      <c r="R71" s="300" t="s">
        <v>164</v>
      </c>
      <c r="S71" s="173" t="s">
        <v>250</v>
      </c>
      <c r="T71" s="284" t="s">
        <v>129</v>
      </c>
      <c r="U71" s="284" t="s">
        <v>129</v>
      </c>
      <c r="V71" s="173" t="s">
        <v>9</v>
      </c>
      <c r="W71" s="168" t="s">
        <v>9</v>
      </c>
      <c r="X71" s="168">
        <v>360</v>
      </c>
      <c r="Y71" s="284">
        <v>0</v>
      </c>
      <c r="Z71" s="300" t="s">
        <v>129</v>
      </c>
      <c r="AA71" s="300" t="s">
        <v>129</v>
      </c>
      <c r="AB71" s="300" t="s">
        <v>108570</v>
      </c>
      <c r="AC71" s="967">
        <f>K71</f>
        <v>0</v>
      </c>
      <c r="AD71" s="285"/>
      <c r="AE71" s="286"/>
      <c r="AF71" s="967">
        <f t="shared" si="0"/>
        <v>0</v>
      </c>
      <c r="AG71" s="285"/>
      <c r="AH71" s="285"/>
      <c r="AI71" s="285"/>
      <c r="AJ71" s="285"/>
      <c r="AK71" s="285"/>
      <c r="AL71" s="285"/>
      <c r="AM71" s="285"/>
      <c r="AN71" s="285"/>
      <c r="AO71" s="285"/>
      <c r="AP71" s="285"/>
      <c r="AQ71" s="285"/>
      <c r="AR71" s="285"/>
      <c r="AS71" s="285"/>
      <c r="AT71" s="285"/>
      <c r="AU71" s="285"/>
      <c r="AV71" s="285"/>
      <c r="AW71" s="286"/>
      <c r="AY71" s="1063"/>
      <c r="AZ71" s="1058">
        <f t="shared" si="2"/>
        <v>0</v>
      </c>
      <c r="BA71" s="1063"/>
      <c r="BB71" s="1063"/>
      <c r="BC71" s="1063"/>
      <c r="BD71" s="1063"/>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4"/>
      <c r="CI71" s="604"/>
      <c r="CJ71" s="604"/>
      <c r="CK71" s="604"/>
      <c r="CL71" s="604"/>
      <c r="CM71" s="604"/>
      <c r="CN71" s="604"/>
      <c r="CO71" s="604"/>
      <c r="CP71" s="604"/>
      <c r="CQ71" s="604"/>
      <c r="CR71" s="604"/>
      <c r="CS71" s="604"/>
      <c r="CT71" s="604"/>
    </row>
    <row r="72" spans="1:98" s="281" customFormat="1" hidden="1" x14ac:dyDescent="0.2">
      <c r="A72" s="334"/>
      <c r="B72" s="334"/>
      <c r="C72" s="334"/>
      <c r="D72" s="334"/>
      <c r="E72" s="334"/>
      <c r="F72" s="334"/>
      <c r="G72" s="334"/>
      <c r="H72" s="335"/>
      <c r="I72" s="335"/>
      <c r="J72" s="336"/>
      <c r="K72" s="343">
        <f>K71</f>
        <v>0</v>
      </c>
      <c r="L72" s="372"/>
      <c r="M72" s="372"/>
      <c r="N72" s="372"/>
      <c r="O72" s="372"/>
      <c r="P72" s="372"/>
      <c r="Q72" s="372"/>
      <c r="R72" s="372"/>
      <c r="S72" s="372"/>
      <c r="T72" s="372"/>
      <c r="U72" s="372"/>
      <c r="V72" s="372"/>
      <c r="W72" s="372"/>
      <c r="X72" s="372"/>
      <c r="Y72" s="372"/>
      <c r="Z72" s="372"/>
      <c r="AA72" s="372"/>
      <c r="AB72" s="419"/>
      <c r="AC72" s="337">
        <f>AC71</f>
        <v>0</v>
      </c>
      <c r="AD72" s="338"/>
      <c r="AE72" s="338"/>
      <c r="AF72" s="337">
        <f t="shared" si="0"/>
        <v>0</v>
      </c>
      <c r="AG72" s="282"/>
      <c r="AH72" s="282"/>
      <c r="AI72" s="282"/>
      <c r="AJ72" s="282"/>
      <c r="AK72" s="282"/>
      <c r="AL72" s="282"/>
      <c r="AM72" s="282"/>
      <c r="AN72" s="282"/>
      <c r="AO72" s="282"/>
      <c r="AP72" s="282"/>
      <c r="AQ72" s="282"/>
      <c r="AR72" s="282"/>
      <c r="AS72" s="282"/>
      <c r="AT72" s="282"/>
      <c r="AU72" s="282"/>
      <c r="AV72" s="282"/>
      <c r="AW72" s="490"/>
      <c r="AX72" s="283"/>
      <c r="AY72" s="1063"/>
      <c r="AZ72" s="1058">
        <f t="shared" si="2"/>
        <v>0</v>
      </c>
      <c r="BA72" s="1063"/>
      <c r="BB72" s="1063"/>
      <c r="BC72" s="1063"/>
      <c r="BD72" s="1063"/>
      <c r="BE72" s="283"/>
      <c r="BF72" s="283"/>
      <c r="BG72" s="283"/>
      <c r="BH72" s="283"/>
      <c r="BI72" s="283"/>
      <c r="BJ72" s="283"/>
      <c r="BK72" s="283"/>
      <c r="BL72" s="604"/>
      <c r="BM72" s="604"/>
      <c r="BN72" s="604"/>
      <c r="BO72" s="604"/>
      <c r="BP72" s="604"/>
      <c r="BQ72" s="604"/>
      <c r="BR72" s="604"/>
      <c r="BS72" s="604"/>
      <c r="BT72" s="604"/>
      <c r="BU72" s="604"/>
      <c r="BV72" s="604"/>
      <c r="BW72" s="604"/>
      <c r="BX72" s="604"/>
      <c r="BY72" s="604"/>
      <c r="BZ72" s="604"/>
      <c r="CA72" s="604"/>
      <c r="CB72" s="604"/>
      <c r="CC72" s="604"/>
      <c r="CD72" s="604"/>
      <c r="CE72" s="604"/>
      <c r="CF72" s="604"/>
      <c r="CG72" s="604"/>
      <c r="CH72" s="604"/>
      <c r="CI72" s="604"/>
      <c r="CJ72" s="604"/>
      <c r="CK72" s="604"/>
      <c r="CL72" s="604"/>
      <c r="CM72" s="604"/>
      <c r="CN72" s="604"/>
      <c r="CO72" s="604"/>
      <c r="CP72" s="604"/>
      <c r="CQ72" s="604"/>
      <c r="CR72" s="604"/>
      <c r="CS72" s="604"/>
      <c r="CT72" s="604"/>
    </row>
    <row r="73" spans="1:98" s="992" customFormat="1" ht="65.25" customHeight="1" x14ac:dyDescent="0.2">
      <c r="A73" s="985">
        <v>3</v>
      </c>
      <c r="B73" s="985">
        <v>1</v>
      </c>
      <c r="C73" s="985">
        <v>2</v>
      </c>
      <c r="D73" s="985">
        <v>2</v>
      </c>
      <c r="E73" s="985">
        <v>2</v>
      </c>
      <c r="F73" s="985">
        <v>3</v>
      </c>
      <c r="G73" s="980" t="s">
        <v>108146</v>
      </c>
      <c r="H73" s="980" t="s">
        <v>108141</v>
      </c>
      <c r="I73" s="981">
        <v>109</v>
      </c>
      <c r="J73" s="986" t="s">
        <v>108562</v>
      </c>
      <c r="K73" s="396">
        <v>460000</v>
      </c>
      <c r="L73" s="504" t="s">
        <v>108576</v>
      </c>
      <c r="M73" s="981" t="s">
        <v>108265</v>
      </c>
      <c r="N73" s="981" t="s">
        <v>108564</v>
      </c>
      <c r="O73" s="982" t="s">
        <v>108565</v>
      </c>
      <c r="P73" s="981">
        <v>10101</v>
      </c>
      <c r="Q73" s="981" t="s">
        <v>108566</v>
      </c>
      <c r="R73" s="981" t="s">
        <v>108567</v>
      </c>
      <c r="S73" s="173" t="s">
        <v>250</v>
      </c>
      <c r="T73" s="284" t="s">
        <v>129</v>
      </c>
      <c r="U73" s="284" t="s">
        <v>129</v>
      </c>
      <c r="V73" s="987" t="s">
        <v>12</v>
      </c>
      <c r="W73" s="988" t="s">
        <v>12</v>
      </c>
      <c r="X73" s="988">
        <v>360</v>
      </c>
      <c r="Y73" s="989">
        <v>0</v>
      </c>
      <c r="Z73" s="300" t="s">
        <v>129</v>
      </c>
      <c r="AA73" s="300" t="s">
        <v>129</v>
      </c>
      <c r="AB73" s="981" t="s">
        <v>108571</v>
      </c>
      <c r="AC73" s="839">
        <f>K73</f>
        <v>460000</v>
      </c>
      <c r="AD73" s="990"/>
      <c r="AE73" s="991"/>
      <c r="AF73" s="839">
        <f t="shared" si="0"/>
        <v>460000</v>
      </c>
      <c r="AG73" s="990"/>
      <c r="AH73" s="990"/>
      <c r="AI73" s="990"/>
      <c r="AJ73" s="990"/>
      <c r="AK73" s="990"/>
      <c r="AL73" s="990"/>
      <c r="AM73" s="990"/>
      <c r="AN73" s="990"/>
      <c r="AO73" s="990"/>
      <c r="AP73" s="990"/>
      <c r="AQ73" s="990"/>
      <c r="AR73" s="990"/>
      <c r="AS73" s="990"/>
      <c r="AT73" s="990"/>
      <c r="AU73" s="990"/>
      <c r="AV73" s="990"/>
      <c r="AW73" s="991"/>
      <c r="AY73" s="1063"/>
      <c r="AZ73" s="1058"/>
      <c r="BA73" s="1063"/>
      <c r="BB73" s="1063"/>
      <c r="BC73" s="1063"/>
      <c r="BD73" s="1063"/>
      <c r="BE73" s="1018"/>
      <c r="BF73" s="818"/>
      <c r="BG73" s="840"/>
      <c r="BH73" s="1017"/>
      <c r="BI73" s="1017"/>
      <c r="BJ73" s="1017"/>
      <c r="BK73" s="1017"/>
      <c r="BL73" s="993"/>
      <c r="BM73" s="993"/>
      <c r="BN73" s="993"/>
      <c r="BO73" s="993"/>
      <c r="BP73" s="993"/>
      <c r="BQ73" s="993"/>
      <c r="BR73" s="993"/>
      <c r="BS73" s="993"/>
      <c r="BT73" s="993"/>
      <c r="BU73" s="993"/>
      <c r="BV73" s="993"/>
      <c r="BW73" s="993"/>
      <c r="BX73" s="993"/>
      <c r="BY73" s="993"/>
      <c r="BZ73" s="993"/>
      <c r="CA73" s="993"/>
      <c r="CB73" s="993"/>
      <c r="CC73" s="993"/>
      <c r="CD73" s="993"/>
      <c r="CE73" s="993"/>
      <c r="CF73" s="993"/>
      <c r="CG73" s="993"/>
      <c r="CH73" s="993"/>
      <c r="CI73" s="993"/>
      <c r="CJ73" s="993"/>
      <c r="CK73" s="993"/>
      <c r="CL73" s="993"/>
      <c r="CM73" s="993"/>
      <c r="CN73" s="993"/>
      <c r="CO73" s="993"/>
      <c r="CP73" s="993"/>
      <c r="CQ73" s="993"/>
      <c r="CR73" s="993"/>
      <c r="CS73" s="993"/>
      <c r="CT73" s="993"/>
    </row>
    <row r="74" spans="1:98" s="992" customFormat="1" ht="65.25" customHeight="1" x14ac:dyDescent="0.2">
      <c r="A74" s="985">
        <v>3</v>
      </c>
      <c r="B74" s="985">
        <v>1</v>
      </c>
      <c r="C74" s="985">
        <v>2</v>
      </c>
      <c r="D74" s="985">
        <v>2</v>
      </c>
      <c r="E74" s="985">
        <v>2</v>
      </c>
      <c r="F74" s="985">
        <v>3</v>
      </c>
      <c r="G74" s="980" t="s">
        <v>108157</v>
      </c>
      <c r="H74" s="980" t="s">
        <v>108140</v>
      </c>
      <c r="I74" s="981">
        <v>110</v>
      </c>
      <c r="J74" s="986" t="s">
        <v>108575</v>
      </c>
      <c r="K74" s="396">
        <v>1000000</v>
      </c>
      <c r="L74" s="1003" t="s">
        <v>108579</v>
      </c>
      <c r="M74" s="119" t="s">
        <v>108265</v>
      </c>
      <c r="N74" s="981" t="s">
        <v>108577</v>
      </c>
      <c r="O74" s="916" t="s">
        <v>163</v>
      </c>
      <c r="P74" s="981">
        <v>30302</v>
      </c>
      <c r="Q74" s="981" t="s">
        <v>108578</v>
      </c>
      <c r="R74" s="981" t="s">
        <v>108567</v>
      </c>
      <c r="S74" s="173" t="s">
        <v>250</v>
      </c>
      <c r="T74" s="284" t="s">
        <v>129</v>
      </c>
      <c r="U74" s="284" t="s">
        <v>129</v>
      </c>
      <c r="V74" s="987" t="s">
        <v>13</v>
      </c>
      <c r="W74" s="988" t="s">
        <v>13</v>
      </c>
      <c r="X74" s="988">
        <v>360</v>
      </c>
      <c r="Y74" s="989">
        <v>0</v>
      </c>
      <c r="Z74" s="300" t="s">
        <v>129</v>
      </c>
      <c r="AA74" s="300" t="s">
        <v>129</v>
      </c>
      <c r="AB74" s="981" t="s">
        <v>108571</v>
      </c>
      <c r="AC74" s="839">
        <f>K74</f>
        <v>1000000</v>
      </c>
      <c r="AD74" s="990"/>
      <c r="AE74" s="991"/>
      <c r="AF74" s="839">
        <f t="shared" si="0"/>
        <v>1000000</v>
      </c>
      <c r="AG74" s="990"/>
      <c r="AH74" s="990"/>
      <c r="AI74" s="990"/>
      <c r="AJ74" s="990"/>
      <c r="AK74" s="990"/>
      <c r="AL74" s="990"/>
      <c r="AM74" s="990"/>
      <c r="AN74" s="990"/>
      <c r="AO74" s="990"/>
      <c r="AP74" s="990"/>
      <c r="AQ74" s="990"/>
      <c r="AR74" s="990"/>
      <c r="AS74" s="990"/>
      <c r="AT74" s="990"/>
      <c r="AU74" s="990"/>
      <c r="AV74" s="990"/>
      <c r="AW74" s="991"/>
      <c r="AY74" s="1063">
        <f>BD74</f>
        <v>225000</v>
      </c>
      <c r="AZ74" s="1058">
        <f t="shared" ref="AZ74" si="25">BK74</f>
        <v>225000</v>
      </c>
      <c r="BA74" s="1063">
        <v>225000</v>
      </c>
      <c r="BB74" s="1063"/>
      <c r="BC74" s="1063"/>
      <c r="BD74" s="1063">
        <f>SUM(BA74:BC74)</f>
        <v>225000</v>
      </c>
      <c r="BE74" s="1018">
        <v>43629</v>
      </c>
      <c r="BF74" s="818">
        <v>19</v>
      </c>
      <c r="BG74" s="840" t="s">
        <v>108606</v>
      </c>
      <c r="BH74" s="1017">
        <v>225000</v>
      </c>
      <c r="BI74" s="1017"/>
      <c r="BJ74" s="1017"/>
      <c r="BK74" s="1017">
        <f>SUM(BH74:BJ74)</f>
        <v>225000</v>
      </c>
      <c r="BL74" s="993"/>
      <c r="BM74" s="993"/>
      <c r="BN74" s="993"/>
      <c r="BO74" s="993"/>
      <c r="BP74" s="993"/>
      <c r="BQ74" s="993"/>
      <c r="BR74" s="993"/>
      <c r="BS74" s="993"/>
      <c r="BT74" s="993"/>
      <c r="BU74" s="993"/>
      <c r="BV74" s="993"/>
      <c r="BW74" s="993"/>
      <c r="BX74" s="993"/>
      <c r="BY74" s="993"/>
      <c r="BZ74" s="993"/>
      <c r="CA74" s="993"/>
      <c r="CB74" s="993"/>
      <c r="CC74" s="993"/>
      <c r="CD74" s="993"/>
      <c r="CE74" s="993"/>
      <c r="CF74" s="993"/>
      <c r="CG74" s="993"/>
      <c r="CH74" s="993"/>
      <c r="CI74" s="993"/>
      <c r="CJ74" s="993"/>
      <c r="CK74" s="993"/>
      <c r="CL74" s="993"/>
      <c r="CM74" s="993"/>
      <c r="CN74" s="993"/>
      <c r="CO74" s="993"/>
      <c r="CP74" s="993"/>
      <c r="CQ74" s="993"/>
      <c r="CR74" s="993"/>
      <c r="CS74" s="993"/>
      <c r="CT74" s="993"/>
    </row>
    <row r="75" spans="1:98" s="281" customFormat="1" x14ac:dyDescent="0.2">
      <c r="A75" s="334"/>
      <c r="B75" s="334"/>
      <c r="C75" s="334"/>
      <c r="D75" s="334"/>
      <c r="E75" s="334"/>
      <c r="F75" s="334"/>
      <c r="G75" s="334"/>
      <c r="H75" s="335"/>
      <c r="I75" s="335"/>
      <c r="J75" s="336"/>
      <c r="K75" s="343">
        <f>K73+K74</f>
        <v>1460000</v>
      </c>
      <c r="L75" s="965"/>
      <c r="M75" s="965"/>
      <c r="N75" s="965"/>
      <c r="O75" s="965"/>
      <c r="P75" s="965"/>
      <c r="Q75" s="965"/>
      <c r="R75" s="965"/>
      <c r="S75" s="965"/>
      <c r="T75" s="965"/>
      <c r="U75" s="965"/>
      <c r="V75" s="965"/>
      <c r="W75" s="965"/>
      <c r="X75" s="965"/>
      <c r="Y75" s="965"/>
      <c r="Z75" s="965"/>
      <c r="AA75" s="965"/>
      <c r="AB75" s="965"/>
      <c r="AC75" s="337">
        <f>AC73+AC74</f>
        <v>1460000</v>
      </c>
      <c r="AD75" s="338"/>
      <c r="AE75" s="338"/>
      <c r="AF75" s="337">
        <f>SUM(AC75:AE75)</f>
        <v>1460000</v>
      </c>
      <c r="AG75" s="282"/>
      <c r="AH75" s="282"/>
      <c r="AI75" s="282"/>
      <c r="AJ75" s="282"/>
      <c r="AK75" s="282"/>
      <c r="AL75" s="282"/>
      <c r="AM75" s="282"/>
      <c r="AN75" s="282"/>
      <c r="AO75" s="282"/>
      <c r="AP75" s="282"/>
      <c r="AQ75" s="282"/>
      <c r="AR75" s="282"/>
      <c r="AS75" s="282"/>
      <c r="AT75" s="282"/>
      <c r="AU75" s="282"/>
      <c r="AV75" s="282"/>
      <c r="AW75" s="490"/>
      <c r="AX75" s="283"/>
      <c r="AY75" s="1063"/>
      <c r="AZ75" s="1058"/>
      <c r="BA75" s="1063"/>
      <c r="BB75" s="1063"/>
      <c r="BC75" s="1063"/>
      <c r="BD75" s="1063"/>
      <c r="BE75" s="283"/>
      <c r="BF75" s="283"/>
      <c r="BG75" s="283"/>
      <c r="BH75" s="283"/>
      <c r="BI75" s="283"/>
      <c r="BJ75" s="283"/>
      <c r="BK75" s="283"/>
      <c r="BL75" s="604"/>
      <c r="BM75" s="604"/>
      <c r="BN75" s="604"/>
      <c r="BO75" s="604"/>
      <c r="BP75" s="604"/>
      <c r="BQ75" s="604"/>
      <c r="BR75" s="604"/>
      <c r="BS75" s="604"/>
      <c r="BT75" s="604"/>
      <c r="BU75" s="604"/>
      <c r="BV75" s="604"/>
      <c r="BW75" s="604"/>
      <c r="BX75" s="604"/>
      <c r="BY75" s="604"/>
      <c r="BZ75" s="604"/>
      <c r="CA75" s="604"/>
      <c r="CB75" s="604"/>
      <c r="CC75" s="604"/>
      <c r="CD75" s="604"/>
      <c r="CE75" s="604"/>
      <c r="CF75" s="604"/>
      <c r="CG75" s="604"/>
      <c r="CH75" s="604"/>
      <c r="CI75" s="604"/>
      <c r="CJ75" s="604"/>
      <c r="CK75" s="604"/>
      <c r="CL75" s="604"/>
      <c r="CM75" s="604"/>
      <c r="CN75" s="604"/>
      <c r="CO75" s="604"/>
      <c r="CP75" s="604"/>
      <c r="CQ75" s="604"/>
      <c r="CR75" s="604"/>
      <c r="CS75" s="604"/>
      <c r="CT75" s="604"/>
    </row>
    <row r="76" spans="1:98" s="160" customFormat="1" ht="50.1" customHeight="1" x14ac:dyDescent="0.2">
      <c r="A76" s="318">
        <v>3</v>
      </c>
      <c r="B76" s="318">
        <v>1</v>
      </c>
      <c r="C76" s="323">
        <v>2</v>
      </c>
      <c r="D76" s="318" t="s">
        <v>108133</v>
      </c>
      <c r="E76" s="318" t="s">
        <v>108133</v>
      </c>
      <c r="F76" s="318" t="s">
        <v>108136</v>
      </c>
      <c r="G76" s="318" t="s">
        <v>108135</v>
      </c>
      <c r="H76" s="318" t="s">
        <v>108142</v>
      </c>
      <c r="I76" s="623">
        <v>14</v>
      </c>
      <c r="J76" s="287" t="s">
        <v>108163</v>
      </c>
      <c r="K76" s="307">
        <f>7129000+4871000+4829000</f>
        <v>16829000</v>
      </c>
      <c r="L76" s="624" t="s">
        <v>199</v>
      </c>
      <c r="M76" s="199" t="s">
        <v>108397</v>
      </c>
      <c r="N76" s="199" t="s">
        <v>124</v>
      </c>
      <c r="O76" s="300" t="s">
        <v>113</v>
      </c>
      <c r="P76" s="172">
        <v>20102</v>
      </c>
      <c r="Q76" s="284" t="s">
        <v>118</v>
      </c>
      <c r="R76" s="172" t="s">
        <v>134</v>
      </c>
      <c r="S76" s="284" t="s">
        <v>334</v>
      </c>
      <c r="T76" s="284" t="s">
        <v>108114</v>
      </c>
      <c r="U76" s="284" t="s">
        <v>108116</v>
      </c>
      <c r="V76" s="173" t="s">
        <v>13</v>
      </c>
      <c r="W76" s="173" t="s">
        <v>8</v>
      </c>
      <c r="X76" s="168">
        <v>8</v>
      </c>
      <c r="Y76" s="284">
        <v>1</v>
      </c>
      <c r="Z76" s="300" t="s">
        <v>307</v>
      </c>
      <c r="AA76" s="300" t="s">
        <v>48</v>
      </c>
      <c r="AB76" s="1056" t="s">
        <v>108641</v>
      </c>
      <c r="AC76" s="967">
        <f>K76</f>
        <v>16829000</v>
      </c>
      <c r="AD76" s="967"/>
      <c r="AE76" s="967"/>
      <c r="AF76" s="967">
        <f t="shared" si="0"/>
        <v>16829000</v>
      </c>
      <c r="AG76" s="286"/>
      <c r="AH76" s="286"/>
      <c r="AI76" s="286"/>
      <c r="AJ76" s="286"/>
      <c r="AK76" s="286"/>
      <c r="AL76" s="286"/>
      <c r="AM76" s="286"/>
      <c r="AN76" s="286"/>
      <c r="AO76" s="286"/>
      <c r="AP76" s="286"/>
      <c r="AQ76" s="286"/>
      <c r="AR76" s="286"/>
      <c r="AS76" s="286"/>
      <c r="AT76" s="286"/>
      <c r="AU76" s="286"/>
      <c r="AV76" s="286"/>
      <c r="AW76" s="286"/>
      <c r="AX76" s="283"/>
      <c r="AY76" s="1063"/>
      <c r="AZ76" s="1058">
        <f t="shared" si="2"/>
        <v>0</v>
      </c>
      <c r="BA76" s="1063"/>
      <c r="BB76" s="1063"/>
      <c r="BC76" s="1063"/>
      <c r="BD76" s="1063"/>
      <c r="BE76" s="283"/>
      <c r="BF76" s="283"/>
      <c r="BG76" s="283"/>
      <c r="BH76" s="283"/>
      <c r="BI76" s="283"/>
      <c r="BJ76" s="283"/>
      <c r="BK76" s="283"/>
    </row>
    <row r="77" spans="1:98" s="160" customFormat="1" ht="50.1" customHeight="1" x14ac:dyDescent="0.2">
      <c r="A77" s="318"/>
      <c r="B77" s="318"/>
      <c r="C77" s="323"/>
      <c r="D77" s="318"/>
      <c r="E77" s="318"/>
      <c r="F77" s="318"/>
      <c r="G77" s="318"/>
      <c r="H77" s="318"/>
      <c r="I77" s="623">
        <v>14</v>
      </c>
      <c r="J77" s="287" t="s">
        <v>108163</v>
      </c>
      <c r="K77" s="983">
        <f>4829000-4829000</f>
        <v>0</v>
      </c>
      <c r="L77" s="624" t="s">
        <v>108563</v>
      </c>
      <c r="M77" s="199"/>
      <c r="N77" s="199" t="s">
        <v>124</v>
      </c>
      <c r="O77" s="300"/>
      <c r="P77" s="172"/>
      <c r="Q77" s="284"/>
      <c r="R77" s="172"/>
      <c r="S77" s="284"/>
      <c r="T77" s="284"/>
      <c r="U77" s="284"/>
      <c r="V77" s="173" t="s">
        <v>44</v>
      </c>
      <c r="W77" s="173" t="s">
        <v>44</v>
      </c>
      <c r="X77" s="168">
        <v>3</v>
      </c>
      <c r="Y77" s="284">
        <v>1</v>
      </c>
      <c r="Z77" s="300"/>
      <c r="AA77" s="300"/>
      <c r="AB77" s="1056" t="s">
        <v>108640</v>
      </c>
      <c r="AC77" s="967">
        <f>K77</f>
        <v>0</v>
      </c>
      <c r="AD77" s="967"/>
      <c r="AE77" s="967"/>
      <c r="AF77" s="967">
        <f t="shared" si="0"/>
        <v>0</v>
      </c>
      <c r="AG77" s="286"/>
      <c r="AH77" s="286"/>
      <c r="AI77" s="286"/>
      <c r="AJ77" s="286"/>
      <c r="AK77" s="286"/>
      <c r="AL77" s="286"/>
      <c r="AM77" s="286"/>
      <c r="AN77" s="286"/>
      <c r="AO77" s="286"/>
      <c r="AP77" s="286"/>
      <c r="AQ77" s="286"/>
      <c r="AR77" s="286"/>
      <c r="AS77" s="286"/>
      <c r="AT77" s="286"/>
      <c r="AU77" s="286"/>
      <c r="AV77" s="286"/>
      <c r="AW77" s="286"/>
      <c r="AX77" s="283"/>
      <c r="AY77" s="1063"/>
      <c r="AZ77" s="1058">
        <f t="shared" ref="AZ77:AZ116" si="26">BK77</f>
        <v>0</v>
      </c>
      <c r="BA77" s="1063"/>
      <c r="BB77" s="1063"/>
      <c r="BC77" s="1063"/>
      <c r="BD77" s="1063"/>
      <c r="BE77" s="283"/>
      <c r="BF77" s="283"/>
      <c r="BG77" s="283"/>
      <c r="BH77" s="283"/>
      <c r="BI77" s="283"/>
      <c r="BJ77" s="283"/>
      <c r="BK77" s="283"/>
    </row>
    <row r="78" spans="1:98" x14ac:dyDescent="0.2">
      <c r="A78" s="345"/>
      <c r="B78" s="345"/>
      <c r="C78" s="346"/>
      <c r="D78" s="345"/>
      <c r="E78" s="345"/>
      <c r="F78" s="345"/>
      <c r="G78" s="345"/>
      <c r="H78" s="345"/>
      <c r="I78" s="366"/>
      <c r="J78" s="367"/>
      <c r="K78" s="397">
        <f>SUM(K76:K77)</f>
        <v>16829000</v>
      </c>
      <c r="L78" s="368"/>
      <c r="M78" s="369"/>
      <c r="N78" s="369"/>
      <c r="O78" s="335"/>
      <c r="P78" s="352"/>
      <c r="Q78" s="354"/>
      <c r="R78" s="352"/>
      <c r="S78" s="354"/>
      <c r="T78" s="354"/>
      <c r="U78" s="354"/>
      <c r="V78" s="353"/>
      <c r="W78" s="353"/>
      <c r="X78" s="355"/>
      <c r="Y78" s="354"/>
      <c r="Z78" s="335"/>
      <c r="AA78" s="335"/>
      <c r="AB78" s="335"/>
      <c r="AC78" s="337">
        <f>SUM(AC76:AC77)</f>
        <v>16829000</v>
      </c>
      <c r="AD78" s="337"/>
      <c r="AE78" s="337"/>
      <c r="AF78" s="337">
        <f t="shared" si="0"/>
        <v>16829000</v>
      </c>
      <c r="AG78" s="152"/>
      <c r="AH78" s="152"/>
      <c r="AI78" s="152"/>
      <c r="AJ78" s="152"/>
      <c r="AK78" s="152"/>
      <c r="AL78" s="152"/>
      <c r="AM78" s="152"/>
      <c r="AN78" s="152"/>
      <c r="AO78" s="152"/>
      <c r="AP78" s="152"/>
      <c r="AQ78" s="152"/>
      <c r="AR78" s="152"/>
      <c r="AS78" s="152"/>
      <c r="AT78" s="152"/>
      <c r="AU78" s="152"/>
      <c r="AV78" s="152"/>
      <c r="AW78" s="152"/>
      <c r="AX78" s="283"/>
      <c r="AY78" s="1063"/>
      <c r="AZ78" s="1058"/>
      <c r="BA78" s="1063"/>
      <c r="BB78" s="1063"/>
      <c r="BC78" s="1063"/>
      <c r="BD78" s="1063"/>
      <c r="BE78" s="283"/>
      <c r="BF78" s="283"/>
      <c r="BG78" s="283"/>
      <c r="BH78" s="283"/>
      <c r="BI78" s="283"/>
      <c r="BJ78" s="283"/>
      <c r="BK78" s="283"/>
    </row>
    <row r="79" spans="1:98" ht="84" customHeight="1" x14ac:dyDescent="0.2">
      <c r="A79" s="254">
        <v>3</v>
      </c>
      <c r="B79" s="254">
        <v>1</v>
      </c>
      <c r="C79" s="322">
        <v>2</v>
      </c>
      <c r="D79" s="254" t="s">
        <v>108133</v>
      </c>
      <c r="E79" s="254" t="s">
        <v>108133</v>
      </c>
      <c r="F79" s="254" t="s">
        <v>108136</v>
      </c>
      <c r="G79" s="254" t="s">
        <v>108135</v>
      </c>
      <c r="H79" s="254" t="s">
        <v>108168</v>
      </c>
      <c r="I79" s="250">
        <v>21</v>
      </c>
      <c r="J79" s="249" t="s">
        <v>108173</v>
      </c>
      <c r="K79" s="313">
        <v>12000000</v>
      </c>
      <c r="L79" s="74" t="s">
        <v>168</v>
      </c>
      <c r="M79" s="302">
        <v>78181500</v>
      </c>
      <c r="N79" s="302" t="s">
        <v>135</v>
      </c>
      <c r="O79" s="303" t="s">
        <v>136</v>
      </c>
      <c r="P79" s="302">
        <v>30201</v>
      </c>
      <c r="Q79" s="302" t="s">
        <v>131</v>
      </c>
      <c r="R79" s="302" t="s">
        <v>134</v>
      </c>
      <c r="S79" s="146" t="s">
        <v>334</v>
      </c>
      <c r="T79" s="146" t="s">
        <v>108114</v>
      </c>
      <c r="U79" s="146" t="s">
        <v>108116</v>
      </c>
      <c r="V79" s="168" t="s">
        <v>7</v>
      </c>
      <c r="W79" s="168" t="s">
        <v>95</v>
      </c>
      <c r="X79" s="146">
        <v>11</v>
      </c>
      <c r="Y79" s="146">
        <v>1</v>
      </c>
      <c r="Z79" s="302" t="s">
        <v>307</v>
      </c>
      <c r="AA79" s="148" t="s">
        <v>48</v>
      </c>
      <c r="AB79" s="713" t="s">
        <v>108456</v>
      </c>
      <c r="AC79" s="149">
        <f>K79</f>
        <v>12000000</v>
      </c>
      <c r="AD79" s="181"/>
      <c r="AE79" s="182"/>
      <c r="AF79" s="149">
        <f>SUM(AC79:AE79)</f>
        <v>12000000</v>
      </c>
      <c r="AG79" s="183"/>
      <c r="AH79" s="182"/>
      <c r="AI79" s="182"/>
      <c r="AJ79" s="182">
        <f>+AC79/12</f>
        <v>1000000</v>
      </c>
      <c r="AK79" s="182">
        <f>+AJ79</f>
        <v>1000000</v>
      </c>
      <c r="AL79" s="182">
        <f t="shared" ref="AL79:AQ79" si="27">+AK79</f>
        <v>1000000</v>
      </c>
      <c r="AM79" s="182">
        <f t="shared" si="27"/>
        <v>1000000</v>
      </c>
      <c r="AN79" s="182">
        <f t="shared" si="27"/>
        <v>1000000</v>
      </c>
      <c r="AO79" s="182">
        <f t="shared" si="27"/>
        <v>1000000</v>
      </c>
      <c r="AP79" s="182">
        <v>2000000</v>
      </c>
      <c r="AQ79" s="182">
        <f t="shared" si="27"/>
        <v>2000000</v>
      </c>
      <c r="AR79" s="182">
        <v>2000000</v>
      </c>
      <c r="AS79" s="182"/>
      <c r="AT79" s="182">
        <f>SUM(AJ79:AS79)</f>
        <v>12000000</v>
      </c>
      <c r="AU79" s="181"/>
      <c r="AV79" s="181"/>
      <c r="AW79" s="182"/>
      <c r="AX79" s="283"/>
      <c r="AY79" s="1066">
        <f>BD79</f>
        <v>12000000</v>
      </c>
      <c r="AZ79" s="1058">
        <f t="shared" si="26"/>
        <v>0</v>
      </c>
      <c r="BA79" s="1066">
        <v>12000000</v>
      </c>
      <c r="BB79" s="1066"/>
      <c r="BC79" s="1066"/>
      <c r="BD79" s="1066">
        <f>SUM(BA79:BC79)</f>
        <v>12000000</v>
      </c>
      <c r="BE79" s="840">
        <v>82</v>
      </c>
      <c r="BF79" s="833">
        <v>43605</v>
      </c>
      <c r="BG79" s="840" t="s">
        <v>108604</v>
      </c>
      <c r="BH79" s="1021">
        <v>0</v>
      </c>
      <c r="BI79" s="1021"/>
      <c r="BJ79" s="1021"/>
      <c r="BK79" s="1021">
        <f>SUM(BH79:BJ79)</f>
        <v>0</v>
      </c>
    </row>
    <row r="80" spans="1:98" ht="18" customHeight="1" x14ac:dyDescent="0.2">
      <c r="A80" s="345"/>
      <c r="B80" s="345"/>
      <c r="C80" s="346"/>
      <c r="D80" s="345"/>
      <c r="E80" s="345"/>
      <c r="F80" s="345"/>
      <c r="G80" s="345"/>
      <c r="H80" s="345"/>
      <c r="I80" s="347"/>
      <c r="J80" s="348"/>
      <c r="K80" s="389">
        <f>K79</f>
        <v>12000000</v>
      </c>
      <c r="L80" s="377"/>
      <c r="M80" s="335"/>
      <c r="N80" s="335"/>
      <c r="O80" s="351"/>
      <c r="P80" s="335"/>
      <c r="Q80" s="335"/>
      <c r="R80" s="335"/>
      <c r="S80" s="354"/>
      <c r="T80" s="354"/>
      <c r="U80" s="354"/>
      <c r="V80" s="355"/>
      <c r="W80" s="355"/>
      <c r="X80" s="354"/>
      <c r="Y80" s="354"/>
      <c r="Z80" s="335"/>
      <c r="AA80" s="335"/>
      <c r="AB80" s="335"/>
      <c r="AC80" s="337">
        <f>AC79</f>
        <v>12000000</v>
      </c>
      <c r="AD80" s="340"/>
      <c r="AE80" s="344"/>
      <c r="AF80" s="337">
        <f>SUM(AC80:AE80)</f>
        <v>12000000</v>
      </c>
      <c r="AG80" s="183"/>
      <c r="AH80" s="182"/>
      <c r="AI80" s="182"/>
      <c r="AJ80" s="182"/>
      <c r="AK80" s="182"/>
      <c r="AL80" s="182"/>
      <c r="AM80" s="182"/>
      <c r="AN80" s="182"/>
      <c r="AO80" s="182"/>
      <c r="AP80" s="182"/>
      <c r="AQ80" s="182"/>
      <c r="AR80" s="182"/>
      <c r="AS80" s="182"/>
      <c r="AT80" s="182"/>
      <c r="AU80" s="181"/>
      <c r="AV80" s="181"/>
      <c r="AW80" s="182"/>
      <c r="AX80" s="283"/>
      <c r="AY80" s="1063"/>
      <c r="AZ80" s="1058"/>
      <c r="BA80" s="1063"/>
      <c r="BB80" s="1063"/>
      <c r="BC80" s="1063"/>
      <c r="BD80" s="1063"/>
      <c r="BE80" s="283"/>
      <c r="BF80" s="283"/>
      <c r="BG80" s="283"/>
      <c r="BH80" s="283"/>
      <c r="BI80" s="283"/>
      <c r="BJ80" s="283"/>
      <c r="BK80" s="283"/>
    </row>
    <row r="81" spans="1:63" ht="39" hidden="1" customHeight="1" x14ac:dyDescent="0.2">
      <c r="A81" s="325">
        <v>3</v>
      </c>
      <c r="B81" s="325">
        <v>1</v>
      </c>
      <c r="C81" s="325">
        <v>2</v>
      </c>
      <c r="D81" s="254" t="s">
        <v>108133</v>
      </c>
      <c r="E81" s="254" t="s">
        <v>108133</v>
      </c>
      <c r="F81" s="254" t="s">
        <v>108136</v>
      </c>
      <c r="G81" s="254" t="s">
        <v>108135</v>
      </c>
      <c r="H81" s="254" t="s">
        <v>108151</v>
      </c>
      <c r="I81" s="250">
        <v>30</v>
      </c>
      <c r="J81" s="775" t="s">
        <v>108165</v>
      </c>
      <c r="K81" s="307">
        <f>2750000-2750000</f>
        <v>0</v>
      </c>
      <c r="L81" s="776" t="s">
        <v>142</v>
      </c>
      <c r="M81" s="297" t="s">
        <v>129</v>
      </c>
      <c r="N81" s="297" t="s">
        <v>143</v>
      </c>
      <c r="O81" s="166" t="s">
        <v>144</v>
      </c>
      <c r="P81" s="297" t="s">
        <v>145</v>
      </c>
      <c r="Q81" s="297" t="s">
        <v>146</v>
      </c>
      <c r="R81" s="297" t="s">
        <v>134</v>
      </c>
      <c r="S81" s="267" t="s">
        <v>334</v>
      </c>
      <c r="T81" s="267" t="s">
        <v>129</v>
      </c>
      <c r="U81" s="267" t="s">
        <v>129</v>
      </c>
      <c r="V81" s="266" t="s">
        <v>94</v>
      </c>
      <c r="W81" s="295" t="s">
        <v>94</v>
      </c>
      <c r="X81" s="295">
        <v>360</v>
      </c>
      <c r="Y81" s="267">
        <v>0</v>
      </c>
      <c r="Z81" s="297" t="s">
        <v>129</v>
      </c>
      <c r="AA81" s="297" t="s">
        <v>129</v>
      </c>
      <c r="AB81" s="638" t="s">
        <v>108377</v>
      </c>
      <c r="AC81" s="149">
        <f>K81</f>
        <v>0</v>
      </c>
      <c r="AD81" s="181"/>
      <c r="AE81" s="182"/>
      <c r="AF81" s="337">
        <f t="shared" ref="AF81:AF88" si="28">SUM(AC81:AE81)</f>
        <v>0</v>
      </c>
      <c r="AG81" s="183"/>
      <c r="AH81" s="182">
        <f>+AC81/11</f>
        <v>0</v>
      </c>
      <c r="AI81" s="182">
        <f>+AH81</f>
        <v>0</v>
      </c>
      <c r="AJ81" s="182">
        <f t="shared" ref="AJ81:AR81" si="29">+AI81</f>
        <v>0</v>
      </c>
      <c r="AK81" s="182">
        <f t="shared" si="29"/>
        <v>0</v>
      </c>
      <c r="AL81" s="182">
        <f t="shared" si="29"/>
        <v>0</v>
      </c>
      <c r="AM81" s="182">
        <f t="shared" si="29"/>
        <v>0</v>
      </c>
      <c r="AN81" s="182">
        <f t="shared" si="29"/>
        <v>0</v>
      </c>
      <c r="AO81" s="182">
        <f t="shared" si="29"/>
        <v>0</v>
      </c>
      <c r="AP81" s="182">
        <f t="shared" si="29"/>
        <v>0</v>
      </c>
      <c r="AQ81" s="182">
        <f t="shared" si="29"/>
        <v>0</v>
      </c>
      <c r="AR81" s="182">
        <f t="shared" si="29"/>
        <v>0</v>
      </c>
      <c r="AS81" s="182"/>
      <c r="AT81" s="182">
        <f>SUM(AH81:AS81)</f>
        <v>0</v>
      </c>
      <c r="AU81" s="181"/>
      <c r="AV81" s="181"/>
      <c r="AW81" s="182"/>
      <c r="AX81" s="283"/>
      <c r="AY81" s="1063"/>
      <c r="AZ81" s="1058">
        <f t="shared" si="26"/>
        <v>0</v>
      </c>
      <c r="BA81" s="1063"/>
      <c r="BB81" s="1063"/>
      <c r="BC81" s="1063"/>
      <c r="BD81" s="1063"/>
      <c r="BE81" s="283"/>
      <c r="BF81" s="283"/>
      <c r="BG81" s="283"/>
      <c r="BH81" s="283"/>
      <c r="BI81" s="283"/>
      <c r="BJ81" s="283"/>
      <c r="BK81" s="283"/>
    </row>
    <row r="82" spans="1:63" ht="22.5" hidden="1" customHeight="1" x14ac:dyDescent="0.2">
      <c r="A82" s="339"/>
      <c r="B82" s="339"/>
      <c r="C82" s="339"/>
      <c r="D82" s="339"/>
      <c r="E82" s="339"/>
      <c r="F82" s="339"/>
      <c r="G82" s="339"/>
      <c r="H82" s="341"/>
      <c r="I82" s="341"/>
      <c r="J82" s="342"/>
      <c r="K82" s="398">
        <f>K81</f>
        <v>0</v>
      </c>
      <c r="L82" s="1258"/>
      <c r="M82" s="1219"/>
      <c r="N82" s="1219"/>
      <c r="O82" s="1219"/>
      <c r="P82" s="1219"/>
      <c r="Q82" s="1219"/>
      <c r="R82" s="1219"/>
      <c r="S82" s="1219"/>
      <c r="T82" s="1219"/>
      <c r="U82" s="1219"/>
      <c r="V82" s="1219"/>
      <c r="W82" s="1219"/>
      <c r="X82" s="1219"/>
      <c r="Y82" s="1219"/>
      <c r="Z82" s="1219"/>
      <c r="AA82" s="1220"/>
      <c r="AB82" s="635"/>
      <c r="AC82" s="337">
        <f>AC81</f>
        <v>0</v>
      </c>
      <c r="AD82" s="338"/>
      <c r="AE82" s="361"/>
      <c r="AF82" s="337">
        <f t="shared" si="28"/>
        <v>0</v>
      </c>
      <c r="AG82" s="180">
        <f t="shared" ref="AG82:AW82" si="30">SUM(AG66:AG81)</f>
        <v>0</v>
      </c>
      <c r="AH82" s="152">
        <f t="shared" si="30"/>
        <v>0</v>
      </c>
      <c r="AI82" s="152">
        <f t="shared" si="30"/>
        <v>0</v>
      </c>
      <c r="AJ82" s="152">
        <f t="shared" si="30"/>
        <v>1000000</v>
      </c>
      <c r="AK82" s="152">
        <f t="shared" si="30"/>
        <v>1000000</v>
      </c>
      <c r="AL82" s="152">
        <f t="shared" si="30"/>
        <v>1000000</v>
      </c>
      <c r="AM82" s="152">
        <f t="shared" si="30"/>
        <v>4204298.666666666</v>
      </c>
      <c r="AN82" s="152">
        <f t="shared" si="30"/>
        <v>4204298.666666666</v>
      </c>
      <c r="AO82" s="152">
        <f t="shared" si="30"/>
        <v>4204298.666666666</v>
      </c>
      <c r="AP82" s="152">
        <f t="shared" si="30"/>
        <v>5204298.666666666</v>
      </c>
      <c r="AQ82" s="152">
        <f t="shared" si="30"/>
        <v>5204298.666666666</v>
      </c>
      <c r="AR82" s="152">
        <f t="shared" si="30"/>
        <v>5204298.666666666</v>
      </c>
      <c r="AS82" s="152">
        <f t="shared" si="30"/>
        <v>3204298.6666666665</v>
      </c>
      <c r="AT82" s="184">
        <f t="shared" si="30"/>
        <v>34430090.666666672</v>
      </c>
      <c r="AU82" s="164">
        <f t="shared" si="30"/>
        <v>3204298.6666666665</v>
      </c>
      <c r="AV82" s="164">
        <f t="shared" si="30"/>
        <v>3204298.6666666665</v>
      </c>
      <c r="AW82" s="152">
        <f t="shared" si="30"/>
        <v>11587500</v>
      </c>
      <c r="AX82" s="283"/>
      <c r="AY82" s="1063"/>
      <c r="AZ82" s="1058">
        <f t="shared" si="26"/>
        <v>0</v>
      </c>
      <c r="BA82" s="1063"/>
      <c r="BB82" s="1063"/>
      <c r="BC82" s="1063"/>
      <c r="BD82" s="1063"/>
      <c r="BE82" s="283"/>
      <c r="BF82" s="283"/>
      <c r="BG82" s="283"/>
      <c r="BH82" s="283"/>
      <c r="BI82" s="283"/>
      <c r="BJ82" s="283"/>
      <c r="BK82" s="283"/>
    </row>
    <row r="83" spans="1:63" ht="40.5" hidden="1" customHeight="1" x14ac:dyDescent="0.2">
      <c r="A83" s="330">
        <v>3</v>
      </c>
      <c r="B83" s="370">
        <v>1</v>
      </c>
      <c r="C83" s="370">
        <v>20</v>
      </c>
      <c r="D83" s="370">
        <v>20</v>
      </c>
      <c r="E83" s="370">
        <v>20</v>
      </c>
      <c r="F83" s="370">
        <v>20</v>
      </c>
      <c r="G83" s="370">
        <v>30000</v>
      </c>
      <c r="H83" s="638">
        <v>1</v>
      </c>
      <c r="I83" s="251">
        <v>85</v>
      </c>
      <c r="J83" s="188" t="s">
        <v>108191</v>
      </c>
      <c r="K83" s="307">
        <f>6000000-6000000</f>
        <v>0</v>
      </c>
      <c r="L83" s="1271" t="s">
        <v>108371</v>
      </c>
      <c r="M83" s="639" t="s">
        <v>129</v>
      </c>
      <c r="N83" s="1211" t="s">
        <v>108387</v>
      </c>
      <c r="O83" s="1274" t="s">
        <v>117</v>
      </c>
      <c r="P83" s="638"/>
      <c r="Q83" s="638"/>
      <c r="R83" s="638" t="s">
        <v>108388</v>
      </c>
      <c r="S83" s="636" t="s">
        <v>108389</v>
      </c>
      <c r="T83" s="146"/>
      <c r="U83" s="173"/>
      <c r="V83" s="147"/>
      <c r="W83" s="147"/>
      <c r="X83" s="146"/>
      <c r="Y83" s="146"/>
      <c r="Z83" s="638"/>
      <c r="AA83" s="148"/>
      <c r="AB83" s="903" t="s">
        <v>108499</v>
      </c>
      <c r="AC83" s="149">
        <f>K83</f>
        <v>0</v>
      </c>
      <c r="AD83" s="181"/>
      <c r="AE83" s="182"/>
      <c r="AF83" s="337">
        <f t="shared" si="28"/>
        <v>0</v>
      </c>
      <c r="AG83" s="183"/>
      <c r="AH83" s="182"/>
      <c r="AI83" s="182"/>
      <c r="AJ83" s="182"/>
      <c r="AK83" s="182"/>
      <c r="AL83" s="182"/>
      <c r="AM83" s="182"/>
      <c r="AN83" s="182"/>
      <c r="AO83" s="182"/>
      <c r="AP83" s="182"/>
      <c r="AQ83" s="182"/>
      <c r="AR83" s="182"/>
      <c r="AS83" s="182"/>
      <c r="AT83" s="182"/>
      <c r="AU83" s="182"/>
      <c r="AV83" s="181"/>
      <c r="AW83" s="182"/>
      <c r="AX83" s="283"/>
      <c r="AY83" s="1063"/>
      <c r="AZ83" s="1058">
        <f t="shared" si="26"/>
        <v>0</v>
      </c>
      <c r="BA83" s="1063"/>
      <c r="BB83" s="1063"/>
      <c r="BC83" s="1063"/>
      <c r="BD83" s="1063"/>
      <c r="BE83" s="283"/>
      <c r="BF83" s="283"/>
      <c r="BG83" s="283"/>
      <c r="BH83" s="283"/>
      <c r="BI83" s="283"/>
      <c r="BJ83" s="283"/>
      <c r="BK83" s="283"/>
    </row>
    <row r="84" spans="1:63" ht="44.25" hidden="1" customHeight="1" x14ac:dyDescent="0.2">
      <c r="A84" s="254">
        <v>3</v>
      </c>
      <c r="B84" s="254">
        <v>1</v>
      </c>
      <c r="C84" s="322">
        <v>2</v>
      </c>
      <c r="D84" s="254" t="s">
        <v>108133</v>
      </c>
      <c r="E84" s="254" t="s">
        <v>108133</v>
      </c>
      <c r="F84" s="254" t="s">
        <v>108136</v>
      </c>
      <c r="G84" s="254" t="s">
        <v>108137</v>
      </c>
      <c r="H84" s="254" t="s">
        <v>108142</v>
      </c>
      <c r="I84" s="251">
        <v>85</v>
      </c>
      <c r="J84" s="775" t="s">
        <v>108190</v>
      </c>
      <c r="K84" s="307">
        <f>150000-150000</f>
        <v>0</v>
      </c>
      <c r="L84" s="1272"/>
      <c r="M84" s="639" t="s">
        <v>129</v>
      </c>
      <c r="N84" s="1212"/>
      <c r="O84" s="1275"/>
      <c r="P84" s="167">
        <v>30201</v>
      </c>
      <c r="Q84" s="300" t="s">
        <v>131</v>
      </c>
      <c r="R84" s="167" t="s">
        <v>178</v>
      </c>
      <c r="S84" s="168" t="s">
        <v>344</v>
      </c>
      <c r="T84" s="146"/>
      <c r="U84" s="173"/>
      <c r="V84" s="147"/>
      <c r="W84" s="147"/>
      <c r="X84" s="146"/>
      <c r="Y84" s="146"/>
      <c r="Z84" s="638"/>
      <c r="AA84" s="148"/>
      <c r="AB84" s="903" t="s">
        <v>108500</v>
      </c>
      <c r="AC84" s="149">
        <f>K84</f>
        <v>0</v>
      </c>
      <c r="AD84" s="181"/>
      <c r="AE84" s="182"/>
      <c r="AF84" s="337">
        <f t="shared" si="28"/>
        <v>0</v>
      </c>
      <c r="AG84" s="183"/>
      <c r="AH84" s="182"/>
      <c r="AI84" s="182"/>
      <c r="AJ84" s="182"/>
      <c r="AK84" s="182"/>
      <c r="AL84" s="182"/>
      <c r="AM84" s="182"/>
      <c r="AN84" s="182"/>
      <c r="AO84" s="182"/>
      <c r="AP84" s="182"/>
      <c r="AQ84" s="182"/>
      <c r="AR84" s="182"/>
      <c r="AS84" s="182"/>
      <c r="AT84" s="182"/>
      <c r="AU84" s="182"/>
      <c r="AV84" s="181"/>
      <c r="AW84" s="182"/>
      <c r="AX84" s="283"/>
      <c r="AY84" s="1063"/>
      <c r="AZ84" s="1058">
        <f t="shared" si="26"/>
        <v>0</v>
      </c>
      <c r="BA84" s="1063"/>
      <c r="BB84" s="1063"/>
      <c r="BC84" s="1063"/>
      <c r="BD84" s="1063"/>
      <c r="BE84" s="283"/>
      <c r="BF84" s="283"/>
      <c r="BG84" s="283"/>
      <c r="BH84" s="283"/>
      <c r="BI84" s="283"/>
      <c r="BJ84" s="283"/>
      <c r="BK84" s="283"/>
    </row>
    <row r="85" spans="1:63" ht="45.75" hidden="1" customHeight="1" x14ac:dyDescent="0.2">
      <c r="A85" s="325">
        <v>3</v>
      </c>
      <c r="B85" s="325">
        <v>1</v>
      </c>
      <c r="C85" s="325">
        <v>2</v>
      </c>
      <c r="D85" s="254" t="s">
        <v>108133</v>
      </c>
      <c r="E85" s="254" t="s">
        <v>108133</v>
      </c>
      <c r="F85" s="254" t="s">
        <v>108136</v>
      </c>
      <c r="G85" s="254" t="s">
        <v>108135</v>
      </c>
      <c r="H85" s="254" t="s">
        <v>108151</v>
      </c>
      <c r="I85" s="251">
        <v>85</v>
      </c>
      <c r="J85" s="775" t="s">
        <v>108165</v>
      </c>
      <c r="K85" s="307">
        <f>2750000-2750000</f>
        <v>0</v>
      </c>
      <c r="L85" s="1273"/>
      <c r="M85" s="639" t="s">
        <v>129</v>
      </c>
      <c r="N85" s="1213"/>
      <c r="O85" s="1276"/>
      <c r="P85" s="639" t="s">
        <v>145</v>
      </c>
      <c r="Q85" s="639" t="s">
        <v>146</v>
      </c>
      <c r="R85" s="639" t="s">
        <v>134</v>
      </c>
      <c r="S85" s="267" t="s">
        <v>334</v>
      </c>
      <c r="T85" s="146"/>
      <c r="U85" s="173"/>
      <c r="V85" s="147"/>
      <c r="W85" s="147"/>
      <c r="X85" s="146"/>
      <c r="Y85" s="146"/>
      <c r="Z85" s="638"/>
      <c r="AA85" s="148"/>
      <c r="AB85" s="903" t="s">
        <v>108501</v>
      </c>
      <c r="AC85" s="149">
        <f>K85</f>
        <v>0</v>
      </c>
      <c r="AD85" s="181"/>
      <c r="AE85" s="182"/>
      <c r="AF85" s="337">
        <f t="shared" si="28"/>
        <v>0</v>
      </c>
      <c r="AG85" s="183"/>
      <c r="AH85" s="182"/>
      <c r="AI85" s="182"/>
      <c r="AJ85" s="182"/>
      <c r="AK85" s="182"/>
      <c r="AL85" s="182"/>
      <c r="AM85" s="182"/>
      <c r="AN85" s="182"/>
      <c r="AO85" s="182"/>
      <c r="AP85" s="182"/>
      <c r="AQ85" s="182"/>
      <c r="AR85" s="182"/>
      <c r="AS85" s="182"/>
      <c r="AT85" s="182"/>
      <c r="AU85" s="182"/>
      <c r="AV85" s="181"/>
      <c r="AW85" s="182"/>
      <c r="AX85" s="283"/>
      <c r="AY85" s="1063"/>
      <c r="AZ85" s="1058">
        <f t="shared" si="26"/>
        <v>0</v>
      </c>
      <c r="BA85" s="1063"/>
      <c r="BB85" s="1063"/>
      <c r="BC85" s="1063"/>
      <c r="BD85" s="1063"/>
      <c r="BE85" s="283"/>
      <c r="BF85" s="283"/>
      <c r="BG85" s="283"/>
      <c r="BH85" s="283"/>
      <c r="BI85" s="283"/>
      <c r="BJ85" s="283"/>
      <c r="BK85" s="283"/>
    </row>
    <row r="86" spans="1:63" ht="22.5" hidden="1" customHeight="1" x14ac:dyDescent="0.2">
      <c r="A86" s="339"/>
      <c r="B86" s="339"/>
      <c r="C86" s="339"/>
      <c r="D86" s="339"/>
      <c r="E86" s="339"/>
      <c r="F86" s="339"/>
      <c r="G86" s="339"/>
      <c r="H86" s="341"/>
      <c r="I86" s="341"/>
      <c r="J86" s="342"/>
      <c r="K86" s="398">
        <f>SUM(K83:K85)</f>
        <v>0</v>
      </c>
      <c r="L86" s="635"/>
      <c r="M86" s="635"/>
      <c r="N86" s="635"/>
      <c r="O86" s="635"/>
      <c r="P86" s="635"/>
      <c r="Q86" s="635"/>
      <c r="R86" s="635"/>
      <c r="S86" s="635"/>
      <c r="T86" s="635"/>
      <c r="U86" s="635"/>
      <c r="V86" s="635"/>
      <c r="W86" s="635"/>
      <c r="X86" s="635"/>
      <c r="Y86" s="635"/>
      <c r="Z86" s="635"/>
      <c r="AA86" s="635"/>
      <c r="AB86" s="635"/>
      <c r="AC86" s="337">
        <f t="shared" ref="AC86:AC92" si="31">K86</f>
        <v>0</v>
      </c>
      <c r="AD86" s="338"/>
      <c r="AE86" s="361"/>
      <c r="AF86" s="337">
        <f t="shared" si="28"/>
        <v>0</v>
      </c>
      <c r="AG86" s="180"/>
      <c r="AH86" s="152"/>
      <c r="AI86" s="152"/>
      <c r="AJ86" s="152"/>
      <c r="AK86" s="152"/>
      <c r="AL86" s="152"/>
      <c r="AM86" s="152"/>
      <c r="AN86" s="152"/>
      <c r="AO86" s="152"/>
      <c r="AP86" s="152"/>
      <c r="AQ86" s="152"/>
      <c r="AR86" s="152"/>
      <c r="AS86" s="152"/>
      <c r="AT86" s="184"/>
      <c r="AU86" s="152"/>
      <c r="AV86" s="164"/>
      <c r="AW86" s="152"/>
      <c r="AX86" s="283"/>
      <c r="AY86" s="1063"/>
      <c r="AZ86" s="1058">
        <f t="shared" si="26"/>
        <v>0</v>
      </c>
      <c r="BA86" s="1063"/>
      <c r="BB86" s="1063"/>
      <c r="BC86" s="1063"/>
      <c r="BD86" s="1063"/>
      <c r="BE86" s="283"/>
      <c r="BF86" s="283"/>
      <c r="BG86" s="283"/>
      <c r="BH86" s="283"/>
      <c r="BI86" s="283"/>
      <c r="BJ86" s="283"/>
      <c r="BK86" s="283"/>
    </row>
    <row r="87" spans="1:63" s="160" customFormat="1" ht="56.25" customHeight="1" x14ac:dyDescent="0.2">
      <c r="A87" s="944">
        <v>3</v>
      </c>
      <c r="B87" s="944">
        <v>1</v>
      </c>
      <c r="C87" s="944">
        <v>2</v>
      </c>
      <c r="D87" s="254" t="s">
        <v>108133</v>
      </c>
      <c r="E87" s="254" t="s">
        <v>108133</v>
      </c>
      <c r="F87" s="254" t="s">
        <v>108136</v>
      </c>
      <c r="G87" s="332" t="s">
        <v>108160</v>
      </c>
      <c r="H87" s="943" t="s">
        <v>108535</v>
      </c>
      <c r="I87" s="872">
        <v>101</v>
      </c>
      <c r="J87" s="904" t="s">
        <v>108505</v>
      </c>
      <c r="K87" s="918">
        <v>6000000</v>
      </c>
      <c r="L87" s="300" t="s">
        <v>108502</v>
      </c>
      <c r="M87" s="873" t="s">
        <v>129</v>
      </c>
      <c r="N87" s="300" t="s">
        <v>108387</v>
      </c>
      <c r="O87" s="916" t="s">
        <v>117</v>
      </c>
      <c r="P87" s="370">
        <v>10101</v>
      </c>
      <c r="Q87" s="331" t="s">
        <v>119</v>
      </c>
      <c r="R87" s="300" t="s">
        <v>108388</v>
      </c>
      <c r="S87" s="300" t="s">
        <v>108389</v>
      </c>
      <c r="T87" s="300"/>
      <c r="U87" s="300"/>
      <c r="V87" s="300"/>
      <c r="W87" s="300"/>
      <c r="X87" s="300"/>
      <c r="Y87" s="300"/>
      <c r="Z87" s="300"/>
      <c r="AA87" s="300"/>
      <c r="AB87" s="300" t="s">
        <v>108506</v>
      </c>
      <c r="AC87" s="149">
        <f t="shared" si="31"/>
        <v>6000000</v>
      </c>
      <c r="AD87" s="285"/>
      <c r="AE87" s="286"/>
      <c r="AF87" s="879">
        <f t="shared" si="28"/>
        <v>6000000</v>
      </c>
      <c r="AG87" s="705"/>
      <c r="AH87" s="286"/>
      <c r="AI87" s="286"/>
      <c r="AJ87" s="286"/>
      <c r="AK87" s="286"/>
      <c r="AL87" s="286"/>
      <c r="AM87" s="286"/>
      <c r="AN87" s="286"/>
      <c r="AO87" s="286"/>
      <c r="AP87" s="286"/>
      <c r="AQ87" s="286"/>
      <c r="AR87" s="286"/>
      <c r="AS87" s="286"/>
      <c r="AT87" s="908"/>
      <c r="AU87" s="286"/>
      <c r="AV87" s="285"/>
      <c r="AW87" s="286"/>
      <c r="AX87" s="283"/>
      <c r="AY87" s="1063"/>
      <c r="AZ87" s="1058">
        <f t="shared" si="26"/>
        <v>0</v>
      </c>
      <c r="BA87" s="1063"/>
      <c r="BB87" s="1063"/>
      <c r="BC87" s="1063"/>
      <c r="BD87" s="1063"/>
      <c r="BE87" s="283"/>
      <c r="BF87" s="283"/>
      <c r="BG87" s="283"/>
      <c r="BH87" s="283"/>
      <c r="BI87" s="283"/>
      <c r="BJ87" s="283"/>
      <c r="BK87" s="283"/>
    </row>
    <row r="88" spans="1:63" s="160" customFormat="1" ht="22.5" customHeight="1" x14ac:dyDescent="0.2">
      <c r="A88" s="909"/>
      <c r="B88" s="909"/>
      <c r="C88" s="909"/>
      <c r="D88" s="909"/>
      <c r="E88" s="909"/>
      <c r="F88" s="909"/>
      <c r="G88" s="909"/>
      <c r="H88" s="910"/>
      <c r="I88" s="910"/>
      <c r="J88" s="911"/>
      <c r="K88" s="920">
        <f>K87</f>
        <v>6000000</v>
      </c>
      <c r="L88" s="912"/>
      <c r="M88" s="912"/>
      <c r="N88" s="912"/>
      <c r="O88" s="912"/>
      <c r="P88" s="912"/>
      <c r="Q88" s="912"/>
      <c r="R88" s="912"/>
      <c r="S88" s="912"/>
      <c r="T88" s="912"/>
      <c r="U88" s="912"/>
      <c r="V88" s="912"/>
      <c r="W88" s="912"/>
      <c r="X88" s="912"/>
      <c r="Y88" s="912"/>
      <c r="Z88" s="912"/>
      <c r="AA88" s="912"/>
      <c r="AB88" s="912"/>
      <c r="AC88" s="337">
        <f t="shared" si="31"/>
        <v>6000000</v>
      </c>
      <c r="AD88" s="914"/>
      <c r="AE88" s="915"/>
      <c r="AF88" s="913">
        <f t="shared" si="28"/>
        <v>6000000</v>
      </c>
      <c r="AG88" s="705"/>
      <c r="AH88" s="286"/>
      <c r="AI88" s="286"/>
      <c r="AJ88" s="286"/>
      <c r="AK88" s="286"/>
      <c r="AL88" s="286"/>
      <c r="AM88" s="286"/>
      <c r="AN88" s="286"/>
      <c r="AO88" s="286"/>
      <c r="AP88" s="286"/>
      <c r="AQ88" s="286"/>
      <c r="AR88" s="286"/>
      <c r="AS88" s="286"/>
      <c r="AT88" s="908"/>
      <c r="AU88" s="286"/>
      <c r="AV88" s="285"/>
      <c r="AW88" s="286"/>
      <c r="AX88" s="283"/>
      <c r="AY88" s="1063"/>
      <c r="AZ88" s="1058"/>
      <c r="BA88" s="1063"/>
      <c r="BB88" s="1063"/>
      <c r="BC88" s="1063"/>
      <c r="BD88" s="1063"/>
      <c r="BE88" s="283"/>
      <c r="BF88" s="283"/>
      <c r="BG88" s="283"/>
      <c r="BH88" s="283"/>
      <c r="BI88" s="283"/>
      <c r="BJ88" s="283"/>
      <c r="BK88" s="283"/>
    </row>
    <row r="89" spans="1:63" s="160" customFormat="1" ht="48.75" customHeight="1" x14ac:dyDescent="0.2">
      <c r="A89" s="945" t="s">
        <v>108536</v>
      </c>
      <c r="B89" s="945" t="s">
        <v>550</v>
      </c>
      <c r="C89" s="945" t="s">
        <v>108537</v>
      </c>
      <c r="D89" s="945" t="s">
        <v>108133</v>
      </c>
      <c r="E89" s="945" t="s">
        <v>108134</v>
      </c>
      <c r="F89" s="945" t="s">
        <v>108133</v>
      </c>
      <c r="G89" s="945" t="s">
        <v>108161</v>
      </c>
      <c r="H89" s="943"/>
      <c r="I89" s="872">
        <v>102</v>
      </c>
      <c r="J89" s="922" t="s">
        <v>108517</v>
      </c>
      <c r="K89" s="918">
        <v>650000</v>
      </c>
      <c r="L89" s="300" t="s">
        <v>108504</v>
      </c>
      <c r="M89" s="873" t="s">
        <v>129</v>
      </c>
      <c r="N89" s="331" t="s">
        <v>143</v>
      </c>
      <c r="O89" s="916" t="s">
        <v>108531</v>
      </c>
      <c r="P89" s="370">
        <v>10101</v>
      </c>
      <c r="Q89" s="331" t="s">
        <v>119</v>
      </c>
      <c r="R89" s="917" t="s">
        <v>147</v>
      </c>
      <c r="S89" s="300" t="s">
        <v>337</v>
      </c>
      <c r="T89" s="905"/>
      <c r="U89" s="905"/>
      <c r="V89" s="905"/>
      <c r="W89" s="905"/>
      <c r="X89" s="905"/>
      <c r="Y89" s="905"/>
      <c r="Z89" s="905"/>
      <c r="AA89" s="905"/>
      <c r="AB89" s="919" t="s">
        <v>108513</v>
      </c>
      <c r="AC89" s="149">
        <f t="shared" si="31"/>
        <v>650000</v>
      </c>
      <c r="AD89" s="906"/>
      <c r="AE89" s="907"/>
      <c r="AF89" s="875">
        <f t="shared" ref="AF89:AF94" si="32">SUM(AC89:AE89)</f>
        <v>650000</v>
      </c>
      <c r="AG89" s="705"/>
      <c r="AH89" s="286"/>
      <c r="AI89" s="286"/>
      <c r="AJ89" s="286"/>
      <c r="AK89" s="286"/>
      <c r="AL89" s="286"/>
      <c r="AM89" s="286"/>
      <c r="AN89" s="286"/>
      <c r="AO89" s="286"/>
      <c r="AP89" s="286"/>
      <c r="AQ89" s="286"/>
      <c r="AR89" s="286"/>
      <c r="AS89" s="286"/>
      <c r="AT89" s="908"/>
      <c r="AU89" s="286"/>
      <c r="AV89" s="285"/>
      <c r="AW89" s="286"/>
      <c r="AX89" s="283"/>
      <c r="AY89" s="1063"/>
      <c r="AZ89" s="1058">
        <f t="shared" si="26"/>
        <v>0</v>
      </c>
      <c r="BA89" s="1063"/>
      <c r="BB89" s="1063"/>
      <c r="BC89" s="1063"/>
      <c r="BD89" s="1063"/>
      <c r="BE89" s="283"/>
      <c r="BF89" s="283"/>
      <c r="BG89" s="283"/>
      <c r="BH89" s="283"/>
      <c r="BI89" s="283"/>
      <c r="BJ89" s="283"/>
      <c r="BK89" s="283"/>
    </row>
    <row r="90" spans="1:63" s="160" customFormat="1" ht="45" customHeight="1" x14ac:dyDescent="0.2">
      <c r="A90" s="945" t="s">
        <v>108536</v>
      </c>
      <c r="B90" s="945" t="s">
        <v>550</v>
      </c>
      <c r="C90" s="945" t="s">
        <v>108537</v>
      </c>
      <c r="D90" s="945" t="s">
        <v>108133</v>
      </c>
      <c r="E90" s="945" t="s">
        <v>108134</v>
      </c>
      <c r="F90" s="945" t="s">
        <v>108136</v>
      </c>
      <c r="G90" s="945" t="s">
        <v>108538</v>
      </c>
      <c r="H90" s="943"/>
      <c r="I90" s="872">
        <v>103</v>
      </c>
      <c r="J90" s="922" t="s">
        <v>108510</v>
      </c>
      <c r="K90" s="918">
        <v>650000</v>
      </c>
      <c r="L90" s="300" t="s">
        <v>108504</v>
      </c>
      <c r="M90" s="873" t="s">
        <v>129</v>
      </c>
      <c r="N90" s="331" t="s">
        <v>143</v>
      </c>
      <c r="O90" s="916" t="s">
        <v>108531</v>
      </c>
      <c r="P90" s="370">
        <v>10101</v>
      </c>
      <c r="Q90" s="331" t="s">
        <v>119</v>
      </c>
      <c r="R90" s="917" t="s">
        <v>134</v>
      </c>
      <c r="S90" s="300" t="s">
        <v>108512</v>
      </c>
      <c r="T90" s="905"/>
      <c r="U90" s="905"/>
      <c r="V90" s="905"/>
      <c r="W90" s="905"/>
      <c r="X90" s="905"/>
      <c r="Y90" s="905"/>
      <c r="Z90" s="905"/>
      <c r="AA90" s="905"/>
      <c r="AB90" s="919" t="s">
        <v>108514</v>
      </c>
      <c r="AC90" s="149">
        <f t="shared" si="31"/>
        <v>650000</v>
      </c>
      <c r="AD90" s="906"/>
      <c r="AE90" s="907"/>
      <c r="AF90" s="879">
        <f t="shared" si="32"/>
        <v>650000</v>
      </c>
      <c r="AG90" s="705"/>
      <c r="AH90" s="286"/>
      <c r="AI90" s="286"/>
      <c r="AJ90" s="286"/>
      <c r="AK90" s="286"/>
      <c r="AL90" s="286"/>
      <c r="AM90" s="286"/>
      <c r="AN90" s="286"/>
      <c r="AO90" s="286"/>
      <c r="AP90" s="286"/>
      <c r="AQ90" s="286"/>
      <c r="AR90" s="286"/>
      <c r="AS90" s="286"/>
      <c r="AT90" s="908"/>
      <c r="AU90" s="286"/>
      <c r="AV90" s="285"/>
      <c r="AW90" s="286"/>
      <c r="AX90" s="283"/>
      <c r="AY90" s="1063"/>
      <c r="AZ90" s="1058">
        <f t="shared" si="26"/>
        <v>0</v>
      </c>
      <c r="BA90" s="1063"/>
      <c r="BB90" s="1063"/>
      <c r="BC90" s="1063"/>
      <c r="BD90" s="1063"/>
      <c r="BE90" s="283"/>
      <c r="BF90" s="283"/>
      <c r="BG90" s="283"/>
      <c r="BH90" s="283"/>
      <c r="BI90" s="283"/>
      <c r="BJ90" s="283"/>
      <c r="BK90" s="283"/>
    </row>
    <row r="91" spans="1:63" s="160" customFormat="1" ht="38.25" customHeight="1" x14ac:dyDescent="0.2">
      <c r="A91" s="945" t="s">
        <v>108536</v>
      </c>
      <c r="B91" s="945" t="s">
        <v>550</v>
      </c>
      <c r="C91" s="945" t="s">
        <v>108537</v>
      </c>
      <c r="D91" s="945" t="s">
        <v>108133</v>
      </c>
      <c r="E91" s="945" t="s">
        <v>108133</v>
      </c>
      <c r="F91" s="945" t="s">
        <v>108136</v>
      </c>
      <c r="G91" s="945" t="s">
        <v>108538</v>
      </c>
      <c r="H91" s="943" t="s">
        <v>108140</v>
      </c>
      <c r="I91" s="872">
        <v>104</v>
      </c>
      <c r="J91" s="922" t="s">
        <v>108518</v>
      </c>
      <c r="K91" s="918">
        <v>650000</v>
      </c>
      <c r="L91" s="300" t="s">
        <v>108504</v>
      </c>
      <c r="M91" s="873" t="s">
        <v>129</v>
      </c>
      <c r="N91" s="331" t="s">
        <v>143</v>
      </c>
      <c r="O91" s="916" t="s">
        <v>108531</v>
      </c>
      <c r="P91" s="370">
        <v>10101</v>
      </c>
      <c r="Q91" s="331" t="s">
        <v>119</v>
      </c>
      <c r="R91" s="917" t="s">
        <v>134</v>
      </c>
      <c r="S91" s="300" t="s">
        <v>108512</v>
      </c>
      <c r="T91" s="905"/>
      <c r="U91" s="905"/>
      <c r="V91" s="905"/>
      <c r="W91" s="905"/>
      <c r="X91" s="905"/>
      <c r="Y91" s="905"/>
      <c r="Z91" s="905"/>
      <c r="AA91" s="905"/>
      <c r="AB91" s="919" t="s">
        <v>108515</v>
      </c>
      <c r="AC91" s="149">
        <f t="shared" si="31"/>
        <v>650000</v>
      </c>
      <c r="AD91" s="906"/>
      <c r="AE91" s="907"/>
      <c r="AF91" s="879">
        <f t="shared" si="32"/>
        <v>650000</v>
      </c>
      <c r="AG91" s="705"/>
      <c r="AH91" s="286"/>
      <c r="AI91" s="286"/>
      <c r="AJ91" s="286"/>
      <c r="AK91" s="286"/>
      <c r="AL91" s="286"/>
      <c r="AM91" s="286"/>
      <c r="AN91" s="286"/>
      <c r="AO91" s="286"/>
      <c r="AP91" s="286"/>
      <c r="AQ91" s="286"/>
      <c r="AR91" s="286"/>
      <c r="AS91" s="286"/>
      <c r="AT91" s="908"/>
      <c r="AU91" s="286"/>
      <c r="AV91" s="285"/>
      <c r="AW91" s="286"/>
      <c r="AX91" s="283"/>
      <c r="AY91" s="1063"/>
      <c r="AZ91" s="1058">
        <f t="shared" si="26"/>
        <v>0</v>
      </c>
      <c r="BA91" s="1063"/>
      <c r="BB91" s="1063"/>
      <c r="BC91" s="1063"/>
      <c r="BD91" s="1063"/>
      <c r="BE91" s="283"/>
      <c r="BF91" s="283"/>
      <c r="BG91" s="283"/>
      <c r="BH91" s="283"/>
      <c r="BI91" s="283"/>
      <c r="BJ91" s="283"/>
      <c r="BK91" s="283"/>
    </row>
    <row r="92" spans="1:63" s="160" customFormat="1" ht="40.5" customHeight="1" x14ac:dyDescent="0.2">
      <c r="A92" s="945" t="s">
        <v>108536</v>
      </c>
      <c r="B92" s="945" t="s">
        <v>550</v>
      </c>
      <c r="C92" s="945" t="s">
        <v>108537</v>
      </c>
      <c r="D92" s="945" t="s">
        <v>108133</v>
      </c>
      <c r="E92" s="945" t="s">
        <v>108133</v>
      </c>
      <c r="F92" s="945" t="s">
        <v>108136</v>
      </c>
      <c r="G92" s="945" t="s">
        <v>108538</v>
      </c>
      <c r="H92" s="943" t="s">
        <v>108538</v>
      </c>
      <c r="I92" s="872">
        <v>105</v>
      </c>
      <c r="J92" s="922" t="s">
        <v>108511</v>
      </c>
      <c r="K92" s="918">
        <v>800000</v>
      </c>
      <c r="L92" s="300" t="s">
        <v>108504</v>
      </c>
      <c r="M92" s="873" t="s">
        <v>129</v>
      </c>
      <c r="N92" s="331" t="s">
        <v>143</v>
      </c>
      <c r="O92" s="916" t="s">
        <v>108531</v>
      </c>
      <c r="P92" s="370">
        <v>10101</v>
      </c>
      <c r="Q92" s="331" t="s">
        <v>119</v>
      </c>
      <c r="R92" s="917" t="s">
        <v>134</v>
      </c>
      <c r="S92" s="300" t="s">
        <v>108512</v>
      </c>
      <c r="T92" s="905"/>
      <c r="U92" s="905"/>
      <c r="V92" s="905"/>
      <c r="W92" s="905"/>
      <c r="X92" s="905"/>
      <c r="Y92" s="905"/>
      <c r="Z92" s="905"/>
      <c r="AA92" s="905"/>
      <c r="AB92" s="919" t="s">
        <v>108516</v>
      </c>
      <c r="AC92" s="149">
        <f t="shared" si="31"/>
        <v>800000</v>
      </c>
      <c r="AD92" s="906"/>
      <c r="AE92" s="907"/>
      <c r="AF92" s="879">
        <f t="shared" si="32"/>
        <v>800000</v>
      </c>
      <c r="AG92" s="705"/>
      <c r="AH92" s="286"/>
      <c r="AI92" s="286"/>
      <c r="AJ92" s="286"/>
      <c r="AK92" s="286"/>
      <c r="AL92" s="286"/>
      <c r="AM92" s="286"/>
      <c r="AN92" s="286"/>
      <c r="AO92" s="286"/>
      <c r="AP92" s="286"/>
      <c r="AQ92" s="286"/>
      <c r="AR92" s="286"/>
      <c r="AS92" s="286"/>
      <c r="AT92" s="908"/>
      <c r="AU92" s="286"/>
      <c r="AV92" s="285"/>
      <c r="AW92" s="286"/>
      <c r="AX92" s="283"/>
      <c r="AY92" s="1063"/>
      <c r="AZ92" s="1058">
        <f t="shared" si="26"/>
        <v>0</v>
      </c>
      <c r="BA92" s="1063"/>
      <c r="BB92" s="1063"/>
      <c r="BC92" s="1063"/>
      <c r="BD92" s="1063"/>
      <c r="BE92" s="283"/>
      <c r="BF92" s="283"/>
      <c r="BG92" s="283"/>
      <c r="BH92" s="283"/>
      <c r="BI92" s="283"/>
      <c r="BJ92" s="283"/>
      <c r="BK92" s="283"/>
    </row>
    <row r="93" spans="1:63" s="160" customFormat="1" ht="22.5" customHeight="1" x14ac:dyDescent="0.2">
      <c r="A93" s="334"/>
      <c r="B93" s="334"/>
      <c r="C93" s="334"/>
      <c r="D93" s="334"/>
      <c r="E93" s="334"/>
      <c r="F93" s="334"/>
      <c r="G93" s="334"/>
      <c r="H93" s="341"/>
      <c r="I93" s="341"/>
      <c r="J93" s="342"/>
      <c r="K93" s="398">
        <f>SUM(K89:K92)</f>
        <v>2750000</v>
      </c>
      <c r="L93" s="874"/>
      <c r="M93" s="874"/>
      <c r="N93" s="874"/>
      <c r="O93" s="874"/>
      <c r="P93" s="874"/>
      <c r="Q93" s="874"/>
      <c r="R93" s="874"/>
      <c r="S93" s="874"/>
      <c r="T93" s="874"/>
      <c r="U93" s="874"/>
      <c r="V93" s="874"/>
      <c r="W93" s="874"/>
      <c r="X93" s="874"/>
      <c r="Y93" s="874"/>
      <c r="Z93" s="874"/>
      <c r="AA93" s="874"/>
      <c r="AB93" s="874"/>
      <c r="AC93" s="337">
        <f>SUM(AC89:AC92)</f>
        <v>2750000</v>
      </c>
      <c r="AD93" s="338"/>
      <c r="AE93" s="361"/>
      <c r="AF93" s="337">
        <f t="shared" si="32"/>
        <v>2750000</v>
      </c>
      <c r="AG93" s="705"/>
      <c r="AH93" s="286"/>
      <c r="AI93" s="286"/>
      <c r="AJ93" s="286"/>
      <c r="AK93" s="286"/>
      <c r="AL93" s="286"/>
      <c r="AM93" s="286"/>
      <c r="AN93" s="286"/>
      <c r="AO93" s="286"/>
      <c r="AP93" s="286"/>
      <c r="AQ93" s="286"/>
      <c r="AR93" s="286"/>
      <c r="AS93" s="286"/>
      <c r="AT93" s="908"/>
      <c r="AU93" s="286"/>
      <c r="AV93" s="285"/>
      <c r="AW93" s="286"/>
      <c r="AX93" s="283"/>
      <c r="AY93" s="1063"/>
      <c r="AZ93" s="1058"/>
      <c r="BA93" s="1063"/>
      <c r="BB93" s="1063"/>
      <c r="BC93" s="1063"/>
      <c r="BD93" s="1063"/>
      <c r="BE93" s="283"/>
      <c r="BF93" s="283"/>
      <c r="BG93" s="283"/>
      <c r="BH93" s="283"/>
      <c r="BI93" s="283"/>
      <c r="BJ93" s="283"/>
      <c r="BK93" s="283"/>
    </row>
    <row r="94" spans="1:63" ht="96.75" customHeight="1" x14ac:dyDescent="0.2">
      <c r="A94" s="254">
        <v>3</v>
      </c>
      <c r="B94" s="254">
        <v>1</v>
      </c>
      <c r="C94" s="322">
        <v>2</v>
      </c>
      <c r="D94" s="254" t="s">
        <v>108133</v>
      </c>
      <c r="E94" s="254" t="s">
        <v>108133</v>
      </c>
      <c r="F94" s="254" t="s">
        <v>108136</v>
      </c>
      <c r="G94" s="254" t="s">
        <v>108146</v>
      </c>
      <c r="H94" s="254" t="s">
        <v>108141</v>
      </c>
      <c r="I94" s="251">
        <v>60</v>
      </c>
      <c r="J94" s="249" t="s">
        <v>108164</v>
      </c>
      <c r="K94" s="307">
        <v>9180000</v>
      </c>
      <c r="L94" s="311" t="s">
        <v>108453</v>
      </c>
      <c r="M94" s="302">
        <v>80161801</v>
      </c>
      <c r="N94" s="302" t="s">
        <v>135</v>
      </c>
      <c r="O94" s="303" t="s">
        <v>136</v>
      </c>
      <c r="P94" s="302" t="s">
        <v>158</v>
      </c>
      <c r="Q94" s="302" t="s">
        <v>159</v>
      </c>
      <c r="R94" s="302" t="s">
        <v>160</v>
      </c>
      <c r="S94" s="305" t="s">
        <v>340</v>
      </c>
      <c r="T94" s="146" t="s">
        <v>108114</v>
      </c>
      <c r="U94" s="173" t="s">
        <v>108111</v>
      </c>
      <c r="V94" s="147" t="s">
        <v>194</v>
      </c>
      <c r="W94" s="147" t="s">
        <v>9</v>
      </c>
      <c r="X94" s="146">
        <v>12</v>
      </c>
      <c r="Y94" s="146">
        <v>1</v>
      </c>
      <c r="Z94" s="302" t="s">
        <v>307</v>
      </c>
      <c r="AA94" s="148" t="s">
        <v>48</v>
      </c>
      <c r="AB94" s="148"/>
      <c r="AC94" s="149">
        <f>K94</f>
        <v>9180000</v>
      </c>
      <c r="AD94" s="181"/>
      <c r="AE94" s="182"/>
      <c r="AF94" s="570">
        <f t="shared" si="32"/>
        <v>9180000</v>
      </c>
      <c r="AG94" s="183"/>
      <c r="AH94" s="182"/>
      <c r="AI94" s="182"/>
      <c r="AJ94" s="182"/>
      <c r="AK94" s="182"/>
      <c r="AL94" s="182">
        <v>1000000</v>
      </c>
      <c r="AM94" s="182">
        <f t="shared" ref="AM94:AS94" si="33">+AL94</f>
        <v>1000000</v>
      </c>
      <c r="AN94" s="182">
        <f t="shared" si="33"/>
        <v>1000000</v>
      </c>
      <c r="AO94" s="182">
        <f t="shared" si="33"/>
        <v>1000000</v>
      </c>
      <c r="AP94" s="182">
        <f t="shared" si="33"/>
        <v>1000000</v>
      </c>
      <c r="AQ94" s="182">
        <f t="shared" si="33"/>
        <v>1000000</v>
      </c>
      <c r="AR94" s="182">
        <f t="shared" si="33"/>
        <v>1000000</v>
      </c>
      <c r="AS94" s="182">
        <f t="shared" si="33"/>
        <v>1000000</v>
      </c>
      <c r="AT94" s="182">
        <f>SUM(AL94:AS94)</f>
        <v>8000000</v>
      </c>
      <c r="AU94" s="182">
        <v>1000000</v>
      </c>
      <c r="AV94" s="181">
        <v>1000000</v>
      </c>
      <c r="AW94" s="182">
        <v>3188000</v>
      </c>
      <c r="AX94" s="508"/>
      <c r="AY94" s="1063">
        <v>9180000</v>
      </c>
      <c r="AZ94" s="1058">
        <f t="shared" si="26"/>
        <v>2034015</v>
      </c>
      <c r="BA94" s="1063">
        <v>9180000</v>
      </c>
      <c r="BB94" s="1063"/>
      <c r="BC94" s="1063"/>
      <c r="BD94" s="1063">
        <f>SUBTOTAL(9,BA94:BC94)</f>
        <v>9180000</v>
      </c>
      <c r="BE94" s="801">
        <v>43544</v>
      </c>
      <c r="BF94" s="508">
        <v>47</v>
      </c>
      <c r="BG94" s="508" t="s">
        <v>108454</v>
      </c>
      <c r="BH94" s="1017">
        <f>2034015</f>
        <v>2034015</v>
      </c>
      <c r="BI94" s="1017"/>
      <c r="BJ94" s="1017"/>
      <c r="BK94" s="1017">
        <f>SUM(BH94:BJ94)</f>
        <v>2034015</v>
      </c>
    </row>
    <row r="95" spans="1:63" s="160" customFormat="1" ht="39.75" customHeight="1" x14ac:dyDescent="0.2">
      <c r="A95" s="703"/>
      <c r="B95" s="703"/>
      <c r="C95" s="978"/>
      <c r="D95" s="703"/>
      <c r="E95" s="703"/>
      <c r="F95" s="703"/>
      <c r="G95" s="703"/>
      <c r="H95" s="703"/>
      <c r="I95" s="971">
        <v>60</v>
      </c>
      <c r="J95" s="775" t="s">
        <v>108164</v>
      </c>
      <c r="K95" s="979">
        <f>13188000-9180000-1432000</f>
        <v>2576000</v>
      </c>
      <c r="L95" s="777" t="s">
        <v>108455</v>
      </c>
      <c r="M95" s="300"/>
      <c r="N95" s="300"/>
      <c r="O95" s="972"/>
      <c r="P95" s="300"/>
      <c r="Q95" s="300"/>
      <c r="R95" s="300"/>
      <c r="S95" s="173"/>
      <c r="T95" s="284"/>
      <c r="U95" s="173"/>
      <c r="V95" s="168" t="s">
        <v>44</v>
      </c>
      <c r="W95" s="168" t="s">
        <v>44</v>
      </c>
      <c r="X95" s="284">
        <v>12</v>
      </c>
      <c r="Y95" s="284"/>
      <c r="Z95" s="300"/>
      <c r="AA95" s="300"/>
      <c r="AB95" s="300" t="s">
        <v>108569</v>
      </c>
      <c r="AC95" s="967">
        <f>K95</f>
        <v>2576000</v>
      </c>
      <c r="AD95" s="285"/>
      <c r="AE95" s="286"/>
      <c r="AF95" s="570">
        <f t="shared" si="0"/>
        <v>2576000</v>
      </c>
      <c r="AG95" s="705"/>
      <c r="AH95" s="286"/>
      <c r="AI95" s="286"/>
      <c r="AJ95" s="286"/>
      <c r="AK95" s="286"/>
      <c r="AL95" s="286"/>
      <c r="AM95" s="286"/>
      <c r="AN95" s="286"/>
      <c r="AO95" s="286"/>
      <c r="AP95" s="286"/>
      <c r="AQ95" s="286"/>
      <c r="AR95" s="286"/>
      <c r="AS95" s="286"/>
      <c r="AT95" s="286"/>
      <c r="AU95" s="286"/>
      <c r="AV95" s="285"/>
      <c r="AW95" s="286"/>
      <c r="AX95" s="508"/>
      <c r="AY95" s="1063"/>
      <c r="AZ95" s="1058">
        <f t="shared" si="26"/>
        <v>0</v>
      </c>
      <c r="BA95" s="1063"/>
      <c r="BB95" s="1063"/>
      <c r="BC95" s="1063"/>
      <c r="BD95" s="1063"/>
      <c r="BE95" s="801"/>
      <c r="BF95" s="508"/>
      <c r="BG95" s="508"/>
      <c r="BH95" s="283"/>
      <c r="BI95" s="283"/>
      <c r="BJ95" s="283"/>
      <c r="BK95" s="283"/>
    </row>
    <row r="96" spans="1:63" ht="37.5" customHeight="1" x14ac:dyDescent="0.2">
      <c r="A96" s="254">
        <v>3</v>
      </c>
      <c r="B96" s="254">
        <v>1</v>
      </c>
      <c r="C96" s="322">
        <v>2</v>
      </c>
      <c r="D96" s="254">
        <v>2</v>
      </c>
      <c r="E96" s="254" t="s">
        <v>108133</v>
      </c>
      <c r="F96" s="254">
        <v>30</v>
      </c>
      <c r="G96" s="332" t="s">
        <v>108201</v>
      </c>
      <c r="H96" s="254" t="s">
        <v>108151</v>
      </c>
      <c r="I96" s="250">
        <v>31</v>
      </c>
      <c r="J96" s="249" t="s">
        <v>108164</v>
      </c>
      <c r="K96" s="307">
        <v>2750000</v>
      </c>
      <c r="L96" s="153" t="s">
        <v>142</v>
      </c>
      <c r="M96" s="302" t="s">
        <v>129</v>
      </c>
      <c r="N96" s="302" t="s">
        <v>143</v>
      </c>
      <c r="O96" s="166" t="s">
        <v>144</v>
      </c>
      <c r="P96" s="302" t="s">
        <v>145</v>
      </c>
      <c r="Q96" s="302" t="s">
        <v>146</v>
      </c>
      <c r="R96" s="302" t="s">
        <v>164</v>
      </c>
      <c r="S96" s="305" t="s">
        <v>250</v>
      </c>
      <c r="T96" s="146" t="s">
        <v>129</v>
      </c>
      <c r="U96" s="146" t="s">
        <v>129</v>
      </c>
      <c r="V96" s="305" t="s">
        <v>94</v>
      </c>
      <c r="W96" s="147" t="s">
        <v>94</v>
      </c>
      <c r="X96" s="147">
        <v>360</v>
      </c>
      <c r="Y96" s="146">
        <v>0</v>
      </c>
      <c r="Z96" s="302" t="s">
        <v>129</v>
      </c>
      <c r="AA96" s="302" t="s">
        <v>129</v>
      </c>
      <c r="AB96" s="416"/>
      <c r="AC96" s="549">
        <f>K96</f>
        <v>2750000</v>
      </c>
      <c r="AD96" s="181"/>
      <c r="AE96" s="182"/>
      <c r="AF96" s="583">
        <f t="shared" si="0"/>
        <v>2750000</v>
      </c>
      <c r="AG96" s="183"/>
      <c r="AH96" s="182">
        <f>+AC96/11</f>
        <v>250000</v>
      </c>
      <c r="AI96" s="182">
        <f>+AH96</f>
        <v>250000</v>
      </c>
      <c r="AJ96" s="182">
        <f t="shared" ref="AJ96:AR96" si="34">+AI96</f>
        <v>250000</v>
      </c>
      <c r="AK96" s="182">
        <f t="shared" si="34"/>
        <v>250000</v>
      </c>
      <c r="AL96" s="182">
        <f t="shared" si="34"/>
        <v>250000</v>
      </c>
      <c r="AM96" s="182">
        <f t="shared" si="34"/>
        <v>250000</v>
      </c>
      <c r="AN96" s="182">
        <f t="shared" si="34"/>
        <v>250000</v>
      </c>
      <c r="AO96" s="182">
        <f t="shared" si="34"/>
        <v>250000</v>
      </c>
      <c r="AP96" s="182">
        <f t="shared" si="34"/>
        <v>250000</v>
      </c>
      <c r="AQ96" s="182">
        <f t="shared" si="34"/>
        <v>250000</v>
      </c>
      <c r="AR96" s="182">
        <f t="shared" si="34"/>
        <v>250000</v>
      </c>
      <c r="AS96" s="182"/>
      <c r="AT96" s="182">
        <f>SUM(AH96:AS96)</f>
        <v>2750000</v>
      </c>
      <c r="AU96" s="182"/>
      <c r="AV96" s="181"/>
      <c r="AW96" s="182"/>
      <c r="AX96" s="283"/>
      <c r="AY96" s="1060">
        <f>100000+30000+70000</f>
        <v>200000</v>
      </c>
      <c r="AZ96" s="1058">
        <f t="shared" si="26"/>
        <v>200000</v>
      </c>
      <c r="BA96" s="1060">
        <f>100000+30000+70000</f>
        <v>200000</v>
      </c>
      <c r="BB96" s="1063"/>
      <c r="BC96" s="1063"/>
      <c r="BD96" s="1060">
        <f>SUM(BA96:BC96)</f>
        <v>200000</v>
      </c>
      <c r="BE96" s="868" t="s">
        <v>108596</v>
      </c>
      <c r="BF96" s="837" t="s">
        <v>108602</v>
      </c>
      <c r="BG96" s="835" t="s">
        <v>108360</v>
      </c>
      <c r="BH96" s="799">
        <f>100000+30000+70000</f>
        <v>200000</v>
      </c>
      <c r="BI96" s="799"/>
      <c r="BJ96" s="799"/>
      <c r="BK96" s="799">
        <f>SUM(BH96:BJ96)</f>
        <v>200000</v>
      </c>
    </row>
    <row r="97" spans="1:63" x14ac:dyDescent="0.2">
      <c r="A97" s="339"/>
      <c r="B97" s="339"/>
      <c r="C97" s="339"/>
      <c r="D97" s="339"/>
      <c r="E97" s="339"/>
      <c r="F97" s="339"/>
      <c r="G97" s="339"/>
      <c r="H97" s="339"/>
      <c r="I97" s="339"/>
      <c r="J97" s="380"/>
      <c r="K97" s="399">
        <f>SUM(K94:K96)</f>
        <v>14506000</v>
      </c>
      <c r="L97" s="1256"/>
      <c r="M97" s="1256"/>
      <c r="N97" s="1256"/>
      <c r="O97" s="1256"/>
      <c r="P97" s="1256"/>
      <c r="Q97" s="1256"/>
      <c r="R97" s="1256"/>
      <c r="S97" s="1256"/>
      <c r="T97" s="1256"/>
      <c r="U97" s="1256"/>
      <c r="V97" s="1256"/>
      <c r="W97" s="1256"/>
      <c r="X97" s="1256"/>
      <c r="Y97" s="1256"/>
      <c r="Z97" s="1256"/>
      <c r="AA97" s="1256"/>
      <c r="AB97" s="417"/>
      <c r="AC97" s="337">
        <f>SUM(AC94:AC96)</f>
        <v>14506000</v>
      </c>
      <c r="AD97" s="381"/>
      <c r="AE97" s="381"/>
      <c r="AF97" s="337">
        <f t="shared" si="0"/>
        <v>14506000</v>
      </c>
      <c r="AG97" s="184">
        <f t="shared" ref="AG97:AW97" si="35">SUM(AG94:AG96)</f>
        <v>0</v>
      </c>
      <c r="AH97" s="184">
        <f t="shared" si="35"/>
        <v>250000</v>
      </c>
      <c r="AI97" s="184">
        <f t="shared" si="35"/>
        <v>250000</v>
      </c>
      <c r="AJ97" s="184">
        <f t="shared" si="35"/>
        <v>250000</v>
      </c>
      <c r="AK97" s="184">
        <f t="shared" si="35"/>
        <v>250000</v>
      </c>
      <c r="AL97" s="184">
        <f t="shared" si="35"/>
        <v>1250000</v>
      </c>
      <c r="AM97" s="184">
        <f t="shared" si="35"/>
        <v>1250000</v>
      </c>
      <c r="AN97" s="184">
        <f t="shared" si="35"/>
        <v>1250000</v>
      </c>
      <c r="AO97" s="184">
        <f t="shared" si="35"/>
        <v>1250000</v>
      </c>
      <c r="AP97" s="184">
        <f t="shared" si="35"/>
        <v>1250000</v>
      </c>
      <c r="AQ97" s="184">
        <f t="shared" si="35"/>
        <v>1250000</v>
      </c>
      <c r="AR97" s="184">
        <f t="shared" si="35"/>
        <v>1250000</v>
      </c>
      <c r="AS97" s="184">
        <f t="shared" si="35"/>
        <v>1000000</v>
      </c>
      <c r="AT97" s="184">
        <f t="shared" si="35"/>
        <v>10750000</v>
      </c>
      <c r="AU97" s="184">
        <f t="shared" si="35"/>
        <v>1000000</v>
      </c>
      <c r="AV97" s="185">
        <f t="shared" si="35"/>
        <v>1000000</v>
      </c>
      <c r="AW97" s="491">
        <f t="shared" si="35"/>
        <v>3188000</v>
      </c>
      <c r="AX97" s="283"/>
      <c r="AY97" s="1063"/>
      <c r="AZ97" s="1058"/>
      <c r="BA97" s="1063"/>
      <c r="BB97" s="1063"/>
      <c r="BC97" s="1063"/>
      <c r="BD97" s="1063"/>
      <c r="BE97" s="283"/>
      <c r="BF97" s="283"/>
      <c r="BG97" s="283"/>
      <c r="BH97" s="283"/>
      <c r="BI97" s="283"/>
      <c r="BJ97" s="283"/>
      <c r="BK97" s="283"/>
    </row>
    <row r="98" spans="1:63" s="551" customFormat="1" ht="51.75" customHeight="1" x14ac:dyDescent="0.2">
      <c r="A98" s="553">
        <v>3</v>
      </c>
      <c r="B98" s="553">
        <v>1</v>
      </c>
      <c r="C98" s="554">
        <v>2</v>
      </c>
      <c r="D98" s="555" t="s">
        <v>108133</v>
      </c>
      <c r="E98" s="555" t="s">
        <v>108133</v>
      </c>
      <c r="F98" s="555" t="s">
        <v>108138</v>
      </c>
      <c r="G98" s="555" t="s">
        <v>108139</v>
      </c>
      <c r="H98" s="556" t="s">
        <v>108140</v>
      </c>
      <c r="I98" s="556">
        <v>17</v>
      </c>
      <c r="J98" s="557" t="s">
        <v>108199</v>
      </c>
      <c r="K98" s="558">
        <v>24000000</v>
      </c>
      <c r="L98" s="559" t="s">
        <v>88</v>
      </c>
      <c r="M98" s="560" t="s">
        <v>129</v>
      </c>
      <c r="N98" s="504" t="s">
        <v>130</v>
      </c>
      <c r="O98" s="561" t="s">
        <v>117</v>
      </c>
      <c r="P98" s="504">
        <v>10101</v>
      </c>
      <c r="Q98" s="504" t="s">
        <v>108196</v>
      </c>
      <c r="R98" s="562" t="s">
        <v>179</v>
      </c>
      <c r="S98" s="563" t="s">
        <v>67</v>
      </c>
      <c r="T98" s="564" t="s">
        <v>129</v>
      </c>
      <c r="U98" s="564" t="s">
        <v>129</v>
      </c>
      <c r="V98" s="565" t="s">
        <v>94</v>
      </c>
      <c r="W98" s="566" t="s">
        <v>94</v>
      </c>
      <c r="X98" s="567">
        <v>360</v>
      </c>
      <c r="Y98" s="564">
        <v>0</v>
      </c>
      <c r="Z98" s="568" t="s">
        <v>129</v>
      </c>
      <c r="AA98" s="276" t="s">
        <v>180</v>
      </c>
      <c r="AB98" s="569"/>
      <c r="AC98" s="570">
        <f>K98</f>
        <v>24000000</v>
      </c>
      <c r="AD98" s="571"/>
      <c r="AE98" s="572"/>
      <c r="AF98" s="570">
        <f t="shared" si="0"/>
        <v>24000000</v>
      </c>
      <c r="AG98" s="278">
        <f>+AF98/12</f>
        <v>2000000</v>
      </c>
      <c r="AH98" s="277">
        <f t="shared" ref="AH98:AR98" si="36">+AG98</f>
        <v>2000000</v>
      </c>
      <c r="AI98" s="277">
        <f t="shared" si="36"/>
        <v>2000000</v>
      </c>
      <c r="AJ98" s="277">
        <f t="shared" si="36"/>
        <v>2000000</v>
      </c>
      <c r="AK98" s="277">
        <f t="shared" si="36"/>
        <v>2000000</v>
      </c>
      <c r="AL98" s="277">
        <f t="shared" si="36"/>
        <v>2000000</v>
      </c>
      <c r="AM98" s="277">
        <f t="shared" si="36"/>
        <v>2000000</v>
      </c>
      <c r="AN98" s="277">
        <f t="shared" si="36"/>
        <v>2000000</v>
      </c>
      <c r="AO98" s="277">
        <f t="shared" si="36"/>
        <v>2000000</v>
      </c>
      <c r="AP98" s="277">
        <f t="shared" si="36"/>
        <v>2000000</v>
      </c>
      <c r="AQ98" s="277">
        <f t="shared" si="36"/>
        <v>2000000</v>
      </c>
      <c r="AR98" s="277">
        <f t="shared" si="36"/>
        <v>2000000</v>
      </c>
      <c r="AS98" s="279"/>
      <c r="AT98" s="279">
        <f>SUM(AG98:AR98)</f>
        <v>24000000</v>
      </c>
      <c r="AU98" s="280"/>
      <c r="AV98" s="280"/>
      <c r="AW98" s="492"/>
      <c r="AX98" s="820"/>
      <c r="AY98" s="1058">
        <f>126940+271760+1841340+84400+512520+6482470+763530+1450290+102960+1505540+168780+345440</f>
        <v>13655970</v>
      </c>
      <c r="AZ98" s="1058">
        <f t="shared" si="26"/>
        <v>13655970</v>
      </c>
      <c r="BA98" s="1058">
        <f>AY98</f>
        <v>13655970</v>
      </c>
      <c r="BB98" s="1061"/>
      <c r="BC98" s="1061"/>
      <c r="BD98" s="1061">
        <f>SUBTOTAL(9,BA98:BC98)</f>
        <v>13655970</v>
      </c>
      <c r="BE98" s="828" t="s">
        <v>108614</v>
      </c>
      <c r="BF98" s="823" t="s">
        <v>108613</v>
      </c>
      <c r="BG98" s="820" t="s">
        <v>108278</v>
      </c>
      <c r="BH98" s="819">
        <f>126940+271760+1841340+84400+512520+6482470+763530+1450290+102960+1505540+168780+345440</f>
        <v>13655970</v>
      </c>
      <c r="BI98" s="820"/>
      <c r="BJ98" s="820"/>
      <c r="BK98" s="821">
        <f>SUM(BH98:BJ98)</f>
        <v>13655970</v>
      </c>
    </row>
    <row r="99" spans="1:63" ht="22.5" customHeight="1" x14ac:dyDescent="0.2">
      <c r="A99" s="345"/>
      <c r="B99" s="345"/>
      <c r="C99" s="346"/>
      <c r="D99" s="345"/>
      <c r="E99" s="345"/>
      <c r="F99" s="345"/>
      <c r="G99" s="345"/>
      <c r="H99" s="382"/>
      <c r="I99" s="382"/>
      <c r="J99" s="383"/>
      <c r="K99" s="388">
        <f>K98</f>
        <v>24000000</v>
      </c>
      <c r="L99" s="384"/>
      <c r="M99" s="385"/>
      <c r="N99" s="336"/>
      <c r="O99" s="358"/>
      <c r="P99" s="336"/>
      <c r="Q99" s="336"/>
      <c r="R99" s="335"/>
      <c r="S99" s="353"/>
      <c r="T99" s="354"/>
      <c r="U99" s="354"/>
      <c r="V99" s="353"/>
      <c r="W99" s="355"/>
      <c r="X99" s="336"/>
      <c r="Y99" s="354"/>
      <c r="Z99" s="386"/>
      <c r="AA99" s="387"/>
      <c r="AB99" s="387"/>
      <c r="AC99" s="337">
        <f>AC98</f>
        <v>24000000</v>
      </c>
      <c r="AD99" s="340"/>
      <c r="AE99" s="344"/>
      <c r="AF99" s="337">
        <f t="shared" ref="AF99:AF111" si="37">SUM(AC99:AE99)</f>
        <v>24000000</v>
      </c>
      <c r="AG99" s="183"/>
      <c r="AH99" s="182"/>
      <c r="AI99" s="182"/>
      <c r="AJ99" s="182"/>
      <c r="AK99" s="182"/>
      <c r="AL99" s="182"/>
      <c r="AM99" s="182"/>
      <c r="AN99" s="182"/>
      <c r="AO99" s="182"/>
      <c r="AP99" s="182"/>
      <c r="AQ99" s="182"/>
      <c r="AR99" s="182"/>
      <c r="AS99" s="191"/>
      <c r="AT99" s="191"/>
      <c r="AU99" s="150"/>
      <c r="AV99" s="150"/>
      <c r="AW99" s="175"/>
      <c r="AX99" s="283"/>
      <c r="AY99" s="1063"/>
      <c r="AZ99" s="1058"/>
      <c r="BA99" s="1063"/>
      <c r="BB99" s="1063"/>
      <c r="BC99" s="1063"/>
      <c r="BD99" s="1063"/>
      <c r="BE99" s="837"/>
      <c r="BF99" s="837"/>
      <c r="BG99" s="283"/>
      <c r="BH99" s="283"/>
      <c r="BI99" s="283"/>
      <c r="BJ99" s="283"/>
      <c r="BK99" s="283"/>
    </row>
    <row r="100" spans="1:63" ht="27" customHeight="1" x14ac:dyDescent="0.2">
      <c r="A100" s="254">
        <v>3</v>
      </c>
      <c r="B100" s="254">
        <v>1</v>
      </c>
      <c r="C100" s="323">
        <v>2</v>
      </c>
      <c r="D100" s="318" t="s">
        <v>108133</v>
      </c>
      <c r="E100" s="318" t="s">
        <v>108133</v>
      </c>
      <c r="F100" s="318" t="s">
        <v>108138</v>
      </c>
      <c r="G100" s="318" t="s">
        <v>108139</v>
      </c>
      <c r="H100" s="318" t="s">
        <v>108141</v>
      </c>
      <c r="I100" s="318">
        <v>17</v>
      </c>
      <c r="J100" s="319" t="s">
        <v>89</v>
      </c>
      <c r="K100" s="316">
        <v>2400000</v>
      </c>
      <c r="L100" s="319" t="s">
        <v>89</v>
      </c>
      <c r="M100" s="262" t="s">
        <v>129</v>
      </c>
      <c r="N100" s="188" t="s">
        <v>130</v>
      </c>
      <c r="O100" s="303" t="s">
        <v>117</v>
      </c>
      <c r="P100" s="188">
        <v>20102</v>
      </c>
      <c r="Q100" s="188" t="s">
        <v>108198</v>
      </c>
      <c r="R100" s="300" t="s">
        <v>179</v>
      </c>
      <c r="S100" s="305" t="s">
        <v>67</v>
      </c>
      <c r="T100" s="146" t="s">
        <v>129</v>
      </c>
      <c r="U100" s="146" t="s">
        <v>129</v>
      </c>
      <c r="V100" s="173" t="s">
        <v>94</v>
      </c>
      <c r="W100" s="168" t="s">
        <v>94</v>
      </c>
      <c r="X100" s="188">
        <v>360</v>
      </c>
      <c r="Y100" s="146">
        <v>0</v>
      </c>
      <c r="Z100" s="189" t="s">
        <v>129</v>
      </c>
      <c r="AA100" s="190" t="s">
        <v>180</v>
      </c>
      <c r="AB100" s="190"/>
      <c r="AC100" s="149">
        <f t="shared" ref="AC100:AC110" si="38">K100</f>
        <v>2400000</v>
      </c>
      <c r="AD100" s="181"/>
      <c r="AE100" s="182"/>
      <c r="AF100" s="149">
        <f t="shared" si="37"/>
        <v>2400000</v>
      </c>
      <c r="AG100" s="183">
        <f>+AF100/12</f>
        <v>200000</v>
      </c>
      <c r="AH100" s="182">
        <f t="shared" ref="AH100:AR100" si="39">+AG100</f>
        <v>200000</v>
      </c>
      <c r="AI100" s="182">
        <f t="shared" si="39"/>
        <v>200000</v>
      </c>
      <c r="AJ100" s="182">
        <f t="shared" si="39"/>
        <v>200000</v>
      </c>
      <c r="AK100" s="182">
        <f t="shared" si="39"/>
        <v>200000</v>
      </c>
      <c r="AL100" s="182">
        <f t="shared" si="39"/>
        <v>200000</v>
      </c>
      <c r="AM100" s="182">
        <f t="shared" si="39"/>
        <v>200000</v>
      </c>
      <c r="AN100" s="182">
        <f t="shared" si="39"/>
        <v>200000</v>
      </c>
      <c r="AO100" s="182">
        <f t="shared" si="39"/>
        <v>200000</v>
      </c>
      <c r="AP100" s="182">
        <f t="shared" si="39"/>
        <v>200000</v>
      </c>
      <c r="AQ100" s="182">
        <f t="shared" si="39"/>
        <v>200000</v>
      </c>
      <c r="AR100" s="182">
        <f t="shared" si="39"/>
        <v>200000</v>
      </c>
      <c r="AS100" s="150"/>
      <c r="AT100" s="191">
        <f>SUM(AG100:AR100)</f>
        <v>2400000</v>
      </c>
      <c r="AU100" s="150"/>
      <c r="AV100" s="150"/>
      <c r="AW100" s="175"/>
      <c r="AX100" s="830"/>
      <c r="AY100" s="1058">
        <f>24290+24290+29470+29650+24430+34860+30360+19680+30360</f>
        <v>247390</v>
      </c>
      <c r="AZ100" s="1058">
        <f t="shared" si="26"/>
        <v>247390</v>
      </c>
      <c r="BA100" s="1058">
        <f>AY100</f>
        <v>247390</v>
      </c>
      <c r="BB100" s="1061"/>
      <c r="BC100" s="1061"/>
      <c r="BD100" s="1058">
        <f>SUM(BA100:BC100)</f>
        <v>247390</v>
      </c>
      <c r="BE100" s="828" t="s">
        <v>108601</v>
      </c>
      <c r="BF100" s="823" t="s">
        <v>108600</v>
      </c>
      <c r="BG100" s="838" t="s">
        <v>108362</v>
      </c>
      <c r="BH100" s="819">
        <f>24290+24290+29470+29650+24430+34860+30360+19680+30360</f>
        <v>247390</v>
      </c>
      <c r="BI100" s="820"/>
      <c r="BJ100" s="820"/>
      <c r="BK100" s="821">
        <f>SUM(BH100:BJ100)</f>
        <v>247390</v>
      </c>
    </row>
    <row r="101" spans="1:63" ht="25.5" customHeight="1" x14ac:dyDescent="0.2">
      <c r="A101" s="345"/>
      <c r="B101" s="345"/>
      <c r="C101" s="346"/>
      <c r="D101" s="345"/>
      <c r="E101" s="345"/>
      <c r="F101" s="345"/>
      <c r="G101" s="345"/>
      <c r="H101" s="345"/>
      <c r="I101" s="345"/>
      <c r="J101" s="384"/>
      <c r="K101" s="388">
        <f>K100</f>
        <v>2400000</v>
      </c>
      <c r="L101" s="384"/>
      <c r="M101" s="385"/>
      <c r="N101" s="336"/>
      <c r="O101" s="358"/>
      <c r="P101" s="336"/>
      <c r="Q101" s="336"/>
      <c r="R101" s="335"/>
      <c r="S101" s="353"/>
      <c r="T101" s="354"/>
      <c r="U101" s="354"/>
      <c r="V101" s="353"/>
      <c r="W101" s="355"/>
      <c r="X101" s="336"/>
      <c r="Y101" s="354"/>
      <c r="Z101" s="386"/>
      <c r="AA101" s="387"/>
      <c r="AB101" s="387"/>
      <c r="AC101" s="337">
        <f>AC100</f>
        <v>2400000</v>
      </c>
      <c r="AD101" s="340"/>
      <c r="AE101" s="344"/>
      <c r="AF101" s="337">
        <f t="shared" si="37"/>
        <v>2400000</v>
      </c>
      <c r="AG101" s="183"/>
      <c r="AH101" s="182"/>
      <c r="AI101" s="182"/>
      <c r="AJ101" s="182"/>
      <c r="AK101" s="182"/>
      <c r="AL101" s="182"/>
      <c r="AM101" s="182"/>
      <c r="AN101" s="182"/>
      <c r="AO101" s="182"/>
      <c r="AP101" s="182"/>
      <c r="AQ101" s="182"/>
      <c r="AR101" s="182"/>
      <c r="AS101" s="150"/>
      <c r="AT101" s="191"/>
      <c r="AU101" s="150"/>
      <c r="AV101" s="150"/>
      <c r="AW101" s="175"/>
      <c r="AX101" s="283"/>
      <c r="AY101" s="1063"/>
      <c r="AZ101" s="1058"/>
      <c r="BA101" s="1063"/>
      <c r="BB101" s="1063"/>
      <c r="BC101" s="1063"/>
      <c r="BD101" s="1063"/>
      <c r="BE101" s="837"/>
      <c r="BF101" s="837"/>
      <c r="BG101" s="283"/>
      <c r="BH101" s="283"/>
      <c r="BI101" s="283"/>
      <c r="BJ101" s="283"/>
      <c r="BK101" s="283"/>
    </row>
    <row r="102" spans="1:63" ht="39.75" customHeight="1" x14ac:dyDescent="0.2">
      <c r="A102" s="254">
        <v>3</v>
      </c>
      <c r="B102" s="254">
        <v>1</v>
      </c>
      <c r="C102" s="323">
        <v>2</v>
      </c>
      <c r="D102" s="318" t="s">
        <v>108133</v>
      </c>
      <c r="E102" s="318" t="s">
        <v>108133</v>
      </c>
      <c r="F102" s="318" t="s">
        <v>108138</v>
      </c>
      <c r="G102" s="318" t="s">
        <v>108139</v>
      </c>
      <c r="H102" s="318" t="s">
        <v>108142</v>
      </c>
      <c r="I102" s="318">
        <v>17</v>
      </c>
      <c r="J102" s="320" t="s">
        <v>90</v>
      </c>
      <c r="K102" s="316">
        <v>3600000</v>
      </c>
      <c r="L102" s="319" t="s">
        <v>90</v>
      </c>
      <c r="M102" s="262" t="s">
        <v>129</v>
      </c>
      <c r="N102" s="188" t="s">
        <v>130</v>
      </c>
      <c r="O102" s="303" t="s">
        <v>117</v>
      </c>
      <c r="P102" s="188">
        <v>30303</v>
      </c>
      <c r="Q102" s="188" t="s">
        <v>108197</v>
      </c>
      <c r="R102" s="300" t="s">
        <v>181</v>
      </c>
      <c r="S102" s="305" t="s">
        <v>342</v>
      </c>
      <c r="T102" s="146" t="s">
        <v>129</v>
      </c>
      <c r="U102" s="146" t="s">
        <v>129</v>
      </c>
      <c r="V102" s="173" t="s">
        <v>94</v>
      </c>
      <c r="W102" s="168" t="s">
        <v>94</v>
      </c>
      <c r="X102" s="188">
        <v>360</v>
      </c>
      <c r="Y102" s="146">
        <v>0</v>
      </c>
      <c r="Z102" s="189" t="s">
        <v>129</v>
      </c>
      <c r="AA102" s="190" t="s">
        <v>180</v>
      </c>
      <c r="AB102" s="190"/>
      <c r="AC102" s="149">
        <f t="shared" si="38"/>
        <v>3600000</v>
      </c>
      <c r="AD102" s="181"/>
      <c r="AE102" s="182"/>
      <c r="AF102" s="149">
        <f t="shared" si="37"/>
        <v>3600000</v>
      </c>
      <c r="AG102" s="183">
        <f>+AF102/12</f>
        <v>300000</v>
      </c>
      <c r="AH102" s="182">
        <f t="shared" ref="AH102:AR102" si="40">+AG102</f>
        <v>300000</v>
      </c>
      <c r="AI102" s="182">
        <f t="shared" si="40"/>
        <v>300000</v>
      </c>
      <c r="AJ102" s="182">
        <f t="shared" si="40"/>
        <v>300000</v>
      </c>
      <c r="AK102" s="182">
        <f t="shared" si="40"/>
        <v>300000</v>
      </c>
      <c r="AL102" s="182">
        <f t="shared" si="40"/>
        <v>300000</v>
      </c>
      <c r="AM102" s="182">
        <f t="shared" si="40"/>
        <v>300000</v>
      </c>
      <c r="AN102" s="182">
        <f t="shared" si="40"/>
        <v>300000</v>
      </c>
      <c r="AO102" s="182">
        <f t="shared" si="40"/>
        <v>300000</v>
      </c>
      <c r="AP102" s="182">
        <f t="shared" si="40"/>
        <v>300000</v>
      </c>
      <c r="AQ102" s="182">
        <f t="shared" si="40"/>
        <v>300000</v>
      </c>
      <c r="AR102" s="182">
        <f t="shared" si="40"/>
        <v>300000</v>
      </c>
      <c r="AS102" s="150"/>
      <c r="AT102" s="191">
        <f>SUM(AG102:AR102)</f>
        <v>3600000</v>
      </c>
      <c r="AU102" s="150"/>
      <c r="AV102" s="150"/>
      <c r="AW102" s="175"/>
      <c r="AX102" s="818"/>
      <c r="AY102" s="1060">
        <f>71250+73410+82040+73720+101270+104360+116730+104810</f>
        <v>727590</v>
      </c>
      <c r="AZ102" s="1058">
        <f t="shared" si="26"/>
        <v>727590</v>
      </c>
      <c r="BA102" s="1060">
        <f>AY102</f>
        <v>727590</v>
      </c>
      <c r="BB102" s="1063"/>
      <c r="BC102" s="1063"/>
      <c r="BD102" s="1063">
        <f>SUBTOTAL(9,BA102:BC102)</f>
        <v>727590</v>
      </c>
      <c r="BE102" s="833" t="s">
        <v>108482</v>
      </c>
      <c r="BF102" s="840" t="s">
        <v>108481</v>
      </c>
      <c r="BG102" s="840" t="s">
        <v>108280</v>
      </c>
      <c r="BH102" s="839">
        <f>71250+73410+82040+73720+101270+104360+116730+104810</f>
        <v>727590</v>
      </c>
      <c r="BI102" s="818"/>
      <c r="BJ102" s="818"/>
      <c r="BK102" s="702">
        <f>SUM(BH102:BJ102)</f>
        <v>727590</v>
      </c>
    </row>
    <row r="103" spans="1:63" ht="30.75" customHeight="1" x14ac:dyDescent="0.2">
      <c r="A103" s="345"/>
      <c r="B103" s="345"/>
      <c r="C103" s="346"/>
      <c r="D103" s="345"/>
      <c r="E103" s="345"/>
      <c r="F103" s="345"/>
      <c r="G103" s="345"/>
      <c r="H103" s="345"/>
      <c r="I103" s="345"/>
      <c r="J103" s="383"/>
      <c r="K103" s="388">
        <f>K102</f>
        <v>3600000</v>
      </c>
      <c r="L103" s="384"/>
      <c r="M103" s="385"/>
      <c r="N103" s="336"/>
      <c r="O103" s="358"/>
      <c r="P103" s="360"/>
      <c r="Q103" s="360"/>
      <c r="R103" s="335"/>
      <c r="S103" s="353"/>
      <c r="T103" s="354"/>
      <c r="U103" s="354"/>
      <c r="V103" s="353"/>
      <c r="W103" s="355"/>
      <c r="X103" s="336"/>
      <c r="Y103" s="354"/>
      <c r="Z103" s="386"/>
      <c r="AA103" s="387"/>
      <c r="AB103" s="387"/>
      <c r="AC103" s="337">
        <f>AC102</f>
        <v>3600000</v>
      </c>
      <c r="AD103" s="340"/>
      <c r="AE103" s="344"/>
      <c r="AF103" s="337">
        <f t="shared" si="37"/>
        <v>3600000</v>
      </c>
      <c r="AG103" s="183"/>
      <c r="AH103" s="182"/>
      <c r="AI103" s="182"/>
      <c r="AJ103" s="182"/>
      <c r="AK103" s="182"/>
      <c r="AL103" s="182"/>
      <c r="AM103" s="182"/>
      <c r="AN103" s="182"/>
      <c r="AO103" s="182"/>
      <c r="AP103" s="182"/>
      <c r="AQ103" s="182"/>
      <c r="AR103" s="182"/>
      <c r="AS103" s="150"/>
      <c r="AT103" s="191"/>
      <c r="AU103" s="150"/>
      <c r="AV103" s="150"/>
      <c r="AW103" s="175"/>
      <c r="AX103" s="283"/>
      <c r="AY103" s="1063"/>
      <c r="AZ103" s="1058"/>
      <c r="BA103" s="1063"/>
      <c r="BB103" s="1063"/>
      <c r="BC103" s="1063"/>
      <c r="BD103" s="1063"/>
      <c r="BE103" s="837"/>
      <c r="BF103" s="837"/>
      <c r="BG103" s="283"/>
      <c r="BH103" s="283"/>
      <c r="BI103" s="283"/>
      <c r="BJ103" s="283"/>
      <c r="BK103" s="283"/>
    </row>
    <row r="104" spans="1:63" ht="51.75" hidden="1" customHeight="1" x14ac:dyDescent="0.2">
      <c r="A104" s="318">
        <v>3</v>
      </c>
      <c r="B104" s="318">
        <v>1</v>
      </c>
      <c r="C104" s="323">
        <v>2</v>
      </c>
      <c r="D104" s="318" t="s">
        <v>108133</v>
      </c>
      <c r="E104" s="318" t="s">
        <v>108133</v>
      </c>
      <c r="F104" s="318">
        <v>20</v>
      </c>
      <c r="G104" s="330">
        <v>20</v>
      </c>
      <c r="H104" s="331">
        <v>6</v>
      </c>
      <c r="I104" s="297">
        <v>22</v>
      </c>
      <c r="J104" s="178" t="s">
        <v>68</v>
      </c>
      <c r="K104" s="316">
        <f>13720000-13720000</f>
        <v>0</v>
      </c>
      <c r="L104" s="777" t="s">
        <v>108129</v>
      </c>
      <c r="M104" s="300">
        <v>86101705</v>
      </c>
      <c r="N104" s="300" t="s">
        <v>120</v>
      </c>
      <c r="O104" s="192" t="s">
        <v>196</v>
      </c>
      <c r="P104" s="193">
        <v>10106</v>
      </c>
      <c r="Q104" s="300" t="s">
        <v>121</v>
      </c>
      <c r="R104" s="167" t="s">
        <v>170</v>
      </c>
      <c r="S104" s="305" t="s">
        <v>343</v>
      </c>
      <c r="T104" s="146" t="s">
        <v>108114</v>
      </c>
      <c r="U104" s="305" t="s">
        <v>108119</v>
      </c>
      <c r="V104" s="147" t="s">
        <v>191</v>
      </c>
      <c r="W104" s="147" t="s">
        <v>7</v>
      </c>
      <c r="X104" s="146">
        <v>4</v>
      </c>
      <c r="Y104" s="302">
        <v>1</v>
      </c>
      <c r="Z104" s="302" t="s">
        <v>307</v>
      </c>
      <c r="AA104" s="148" t="s">
        <v>48</v>
      </c>
      <c r="AB104" s="148" t="s">
        <v>108378</v>
      </c>
      <c r="AC104" s="149">
        <f t="shared" si="38"/>
        <v>0</v>
      </c>
      <c r="AD104" s="181"/>
      <c r="AE104" s="182"/>
      <c r="AF104" s="149">
        <f t="shared" si="37"/>
        <v>0</v>
      </c>
      <c r="AG104" s="183"/>
      <c r="AH104" s="182"/>
      <c r="AI104" s="182"/>
      <c r="AJ104" s="182"/>
      <c r="AK104" s="182"/>
      <c r="AL104" s="182"/>
      <c r="AM104" s="182"/>
      <c r="AN104" s="182">
        <v>13720000</v>
      </c>
      <c r="AO104" s="182"/>
      <c r="AP104" s="182"/>
      <c r="AQ104" s="182"/>
      <c r="AR104" s="182"/>
      <c r="AS104" s="182"/>
      <c r="AT104" s="182">
        <f>SUM(AG104:AR104)</f>
        <v>13720000</v>
      </c>
      <c r="AU104" s="181"/>
      <c r="AV104" s="181"/>
      <c r="AW104" s="182"/>
      <c r="AX104" s="283"/>
      <c r="AY104" s="1063"/>
      <c r="AZ104" s="1058">
        <f t="shared" si="26"/>
        <v>0</v>
      </c>
      <c r="BA104" s="1063"/>
      <c r="BB104" s="1063"/>
      <c r="BC104" s="1063"/>
      <c r="BD104" s="1063"/>
      <c r="BE104" s="837"/>
      <c r="BF104" s="837"/>
      <c r="BG104" s="283"/>
      <c r="BH104" s="283"/>
      <c r="BI104" s="283"/>
      <c r="BJ104" s="283"/>
      <c r="BK104" s="283"/>
    </row>
    <row r="105" spans="1:63" ht="20.25" hidden="1" customHeight="1" x14ac:dyDescent="0.2">
      <c r="A105" s="334"/>
      <c r="B105" s="334"/>
      <c r="C105" s="334"/>
      <c r="D105" s="334"/>
      <c r="E105" s="334"/>
      <c r="F105" s="334"/>
      <c r="G105" s="334"/>
      <c r="H105" s="385"/>
      <c r="I105" s="335"/>
      <c r="J105" s="336"/>
      <c r="K105" s="390">
        <f>K104</f>
        <v>0</v>
      </c>
      <c r="L105" s="1256" t="s">
        <v>2</v>
      </c>
      <c r="M105" s="1256"/>
      <c r="N105" s="1256"/>
      <c r="O105" s="1256"/>
      <c r="P105" s="1256"/>
      <c r="Q105" s="1256"/>
      <c r="R105" s="1256"/>
      <c r="S105" s="1256"/>
      <c r="T105" s="1256"/>
      <c r="U105" s="1256"/>
      <c r="V105" s="1256"/>
      <c r="W105" s="1256"/>
      <c r="X105" s="1256"/>
      <c r="Y105" s="1256"/>
      <c r="Z105" s="1256"/>
      <c r="AA105" s="1257"/>
      <c r="AB105" s="418"/>
      <c r="AC105" s="337">
        <f>AC104</f>
        <v>0</v>
      </c>
      <c r="AD105" s="338"/>
      <c r="AE105" s="361"/>
      <c r="AF105" s="337">
        <f t="shared" si="37"/>
        <v>0</v>
      </c>
      <c r="AG105" s="180">
        <f t="shared" ref="AG105:AW105" si="41">+AG104</f>
        <v>0</v>
      </c>
      <c r="AH105" s="152">
        <f t="shared" si="41"/>
        <v>0</v>
      </c>
      <c r="AI105" s="152">
        <f t="shared" si="41"/>
        <v>0</v>
      </c>
      <c r="AJ105" s="152">
        <f t="shared" si="41"/>
        <v>0</v>
      </c>
      <c r="AK105" s="152">
        <f t="shared" si="41"/>
        <v>0</v>
      </c>
      <c r="AL105" s="152">
        <f t="shared" si="41"/>
        <v>0</v>
      </c>
      <c r="AM105" s="152">
        <f t="shared" si="41"/>
        <v>0</v>
      </c>
      <c r="AN105" s="152">
        <f t="shared" si="41"/>
        <v>13720000</v>
      </c>
      <c r="AO105" s="152">
        <f t="shared" si="41"/>
        <v>0</v>
      </c>
      <c r="AP105" s="152">
        <f t="shared" si="41"/>
        <v>0</v>
      </c>
      <c r="AQ105" s="152">
        <f t="shared" si="41"/>
        <v>0</v>
      </c>
      <c r="AR105" s="152">
        <f t="shared" si="41"/>
        <v>0</v>
      </c>
      <c r="AS105" s="152">
        <f t="shared" si="41"/>
        <v>0</v>
      </c>
      <c r="AT105" s="152">
        <f t="shared" si="41"/>
        <v>13720000</v>
      </c>
      <c r="AU105" s="164">
        <f t="shared" si="41"/>
        <v>0</v>
      </c>
      <c r="AV105" s="164">
        <f t="shared" si="41"/>
        <v>0</v>
      </c>
      <c r="AW105" s="152">
        <f t="shared" si="41"/>
        <v>0</v>
      </c>
      <c r="AX105" s="283"/>
      <c r="AY105" s="1063"/>
      <c r="AZ105" s="1058">
        <f t="shared" si="26"/>
        <v>0</v>
      </c>
      <c r="BA105" s="1063"/>
      <c r="BB105" s="1063"/>
      <c r="BC105" s="1063"/>
      <c r="BD105" s="1063"/>
      <c r="BE105" s="283"/>
      <c r="BF105" s="283"/>
      <c r="BG105" s="283"/>
      <c r="BH105" s="283"/>
      <c r="BI105" s="283"/>
      <c r="BJ105" s="283"/>
      <c r="BK105" s="283"/>
    </row>
    <row r="106" spans="1:63" ht="56.25" x14ac:dyDescent="0.2">
      <c r="A106" s="254">
        <v>3</v>
      </c>
      <c r="B106" s="254">
        <v>1</v>
      </c>
      <c r="C106" s="322">
        <v>2</v>
      </c>
      <c r="D106" s="254" t="s">
        <v>108133</v>
      </c>
      <c r="E106" s="254" t="s">
        <v>108133</v>
      </c>
      <c r="F106" s="254" t="s">
        <v>108144</v>
      </c>
      <c r="G106" s="329"/>
      <c r="H106" s="302"/>
      <c r="I106" s="302">
        <v>23</v>
      </c>
      <c r="J106" s="178" t="s">
        <v>108188</v>
      </c>
      <c r="K106" s="316">
        <v>21500000</v>
      </c>
      <c r="L106" s="311" t="s">
        <v>108121</v>
      </c>
      <c r="M106" s="194" t="s">
        <v>171</v>
      </c>
      <c r="N106" s="300" t="s">
        <v>120</v>
      </c>
      <c r="O106" s="192" t="s">
        <v>196</v>
      </c>
      <c r="P106" s="167">
        <v>10106</v>
      </c>
      <c r="Q106" s="300" t="s">
        <v>121</v>
      </c>
      <c r="R106" s="167" t="s">
        <v>170</v>
      </c>
      <c r="S106" s="305" t="s">
        <v>343</v>
      </c>
      <c r="T106" s="305" t="s">
        <v>108108</v>
      </c>
      <c r="U106" s="305" t="s">
        <v>108109</v>
      </c>
      <c r="V106" s="305" t="s">
        <v>42</v>
      </c>
      <c r="W106" s="147" t="s">
        <v>43</v>
      </c>
      <c r="X106" s="147">
        <v>1</v>
      </c>
      <c r="Y106" s="146">
        <v>1</v>
      </c>
      <c r="Z106" s="302" t="s">
        <v>307</v>
      </c>
      <c r="AA106" s="148" t="s">
        <v>48</v>
      </c>
      <c r="AB106" s="148"/>
      <c r="AC106" s="149">
        <f t="shared" si="38"/>
        <v>21500000</v>
      </c>
      <c r="AD106" s="181"/>
      <c r="AE106" s="182"/>
      <c r="AF106" s="149">
        <f t="shared" si="37"/>
        <v>21500000</v>
      </c>
      <c r="AG106" s="183"/>
      <c r="AH106" s="182"/>
      <c r="AI106" s="182"/>
      <c r="AJ106" s="182"/>
      <c r="AK106" s="182"/>
      <c r="AL106" s="182"/>
      <c r="AM106" s="182"/>
      <c r="AN106" s="182"/>
      <c r="AO106" s="182"/>
      <c r="AP106" s="182"/>
      <c r="AQ106" s="182"/>
      <c r="AR106" s="182">
        <f>+AF106</f>
        <v>21500000</v>
      </c>
      <c r="AS106" s="182"/>
      <c r="AT106" s="182">
        <f>SUM(AG106:AR106)</f>
        <v>21500000</v>
      </c>
      <c r="AU106" s="181"/>
      <c r="AV106" s="181"/>
      <c r="AW106" s="182"/>
      <c r="AX106" s="283"/>
      <c r="AY106" s="1063"/>
      <c r="AZ106" s="1058">
        <f t="shared" si="26"/>
        <v>0</v>
      </c>
      <c r="BA106" s="1063"/>
      <c r="BB106" s="1063"/>
      <c r="BC106" s="1063"/>
      <c r="BD106" s="1063"/>
      <c r="BE106" s="283"/>
      <c r="BF106" s="283"/>
      <c r="BG106" s="283"/>
      <c r="BH106" s="283"/>
      <c r="BI106" s="283"/>
      <c r="BJ106" s="283"/>
      <c r="BK106" s="283"/>
    </row>
    <row r="107" spans="1:63" ht="22.5" hidden="1" customHeight="1" x14ac:dyDescent="0.2">
      <c r="A107" s="254">
        <v>3</v>
      </c>
      <c r="B107" s="254">
        <v>1</v>
      </c>
      <c r="C107" s="322">
        <v>2</v>
      </c>
      <c r="D107" s="254" t="s">
        <v>108133</v>
      </c>
      <c r="E107" s="254" t="s">
        <v>108133</v>
      </c>
      <c r="F107" s="254" t="s">
        <v>108144</v>
      </c>
      <c r="G107" s="325"/>
      <c r="H107" s="302"/>
      <c r="I107" s="302">
        <v>23</v>
      </c>
      <c r="J107" s="171" t="s">
        <v>108188</v>
      </c>
      <c r="K107" s="316">
        <f>8500000-8500000</f>
        <v>0</v>
      </c>
      <c r="L107" s="777" t="s">
        <v>108120</v>
      </c>
      <c r="M107" s="302">
        <v>93141506</v>
      </c>
      <c r="N107" s="300" t="s">
        <v>120</v>
      </c>
      <c r="O107" s="192" t="s">
        <v>196</v>
      </c>
      <c r="P107" s="167">
        <v>10106</v>
      </c>
      <c r="Q107" s="300" t="s">
        <v>121</v>
      </c>
      <c r="R107" s="167" t="s">
        <v>170</v>
      </c>
      <c r="S107" s="305" t="s">
        <v>343</v>
      </c>
      <c r="T107" s="146" t="s">
        <v>108114</v>
      </c>
      <c r="U107" s="305" t="s">
        <v>108111</v>
      </c>
      <c r="V107" s="305" t="s">
        <v>190</v>
      </c>
      <c r="W107" s="147" t="s">
        <v>95</v>
      </c>
      <c r="X107" s="147">
        <v>3</v>
      </c>
      <c r="Y107" s="146">
        <v>1</v>
      </c>
      <c r="Z107" s="302" t="s">
        <v>307</v>
      </c>
      <c r="AA107" s="148" t="s">
        <v>48</v>
      </c>
      <c r="AB107" s="148" t="s">
        <v>108379</v>
      </c>
      <c r="AC107" s="149">
        <f t="shared" si="38"/>
        <v>0</v>
      </c>
      <c r="AD107" s="181"/>
      <c r="AE107" s="182"/>
      <c r="AF107" s="149">
        <f t="shared" si="37"/>
        <v>0</v>
      </c>
      <c r="AG107" s="183"/>
      <c r="AH107" s="182"/>
      <c r="AI107" s="182"/>
      <c r="AJ107" s="182"/>
      <c r="AK107" s="182"/>
      <c r="AL107" s="182"/>
      <c r="AM107" s="182">
        <f>+AF107</f>
        <v>0</v>
      </c>
      <c r="AN107" s="182"/>
      <c r="AO107" s="182"/>
      <c r="AP107" s="182"/>
      <c r="AQ107" s="182"/>
      <c r="AR107" s="182"/>
      <c r="AS107" s="182"/>
      <c r="AT107" s="182">
        <f>SUM(AG107:AR107)</f>
        <v>0</v>
      </c>
      <c r="AU107" s="181"/>
      <c r="AV107" s="181"/>
      <c r="AW107" s="182"/>
      <c r="AX107" s="283"/>
      <c r="AY107" s="1063"/>
      <c r="AZ107" s="1058">
        <f t="shared" si="26"/>
        <v>0</v>
      </c>
      <c r="BA107" s="1063"/>
      <c r="BB107" s="1063"/>
      <c r="BC107" s="1063"/>
      <c r="BD107" s="1063"/>
      <c r="BE107" s="283"/>
      <c r="BF107" s="283"/>
      <c r="BG107" s="283"/>
      <c r="BH107" s="283"/>
      <c r="BI107" s="283"/>
      <c r="BJ107" s="283"/>
      <c r="BK107" s="283"/>
    </row>
    <row r="108" spans="1:63" ht="28.5" customHeight="1" x14ac:dyDescent="0.2">
      <c r="A108" s="254">
        <v>3</v>
      </c>
      <c r="B108" s="254">
        <v>1</v>
      </c>
      <c r="C108" s="322">
        <v>2</v>
      </c>
      <c r="D108" s="254" t="s">
        <v>108133</v>
      </c>
      <c r="E108" s="254" t="s">
        <v>108133</v>
      </c>
      <c r="F108" s="254" t="s">
        <v>108144</v>
      </c>
      <c r="G108" s="329"/>
      <c r="H108" s="302"/>
      <c r="I108" s="302">
        <v>24</v>
      </c>
      <c r="J108" s="171" t="s">
        <v>108188</v>
      </c>
      <c r="K108" s="316">
        <v>5200000</v>
      </c>
      <c r="L108" s="195" t="s">
        <v>172</v>
      </c>
      <c r="M108" s="194" t="s">
        <v>129</v>
      </c>
      <c r="N108" s="300" t="s">
        <v>120</v>
      </c>
      <c r="O108" s="145" t="s">
        <v>196</v>
      </c>
      <c r="P108" s="167">
        <v>10106</v>
      </c>
      <c r="Q108" s="300" t="s">
        <v>121</v>
      </c>
      <c r="R108" s="167" t="s">
        <v>170</v>
      </c>
      <c r="S108" s="305" t="s">
        <v>343</v>
      </c>
      <c r="T108" s="146" t="s">
        <v>129</v>
      </c>
      <c r="U108" s="146" t="s">
        <v>129</v>
      </c>
      <c r="V108" s="305" t="s">
        <v>41</v>
      </c>
      <c r="W108" s="305" t="s">
        <v>41</v>
      </c>
      <c r="X108" s="147" t="s">
        <v>129</v>
      </c>
      <c r="Y108" s="146" t="s">
        <v>129</v>
      </c>
      <c r="Z108" s="196" t="s">
        <v>173</v>
      </c>
      <c r="AA108" s="197" t="s">
        <v>129</v>
      </c>
      <c r="AB108" s="197"/>
      <c r="AC108" s="149">
        <f t="shared" si="38"/>
        <v>5200000</v>
      </c>
      <c r="AD108" s="181"/>
      <c r="AE108" s="182"/>
      <c r="AF108" s="149">
        <f t="shared" si="37"/>
        <v>5200000</v>
      </c>
      <c r="AG108" s="183"/>
      <c r="AH108" s="182"/>
      <c r="AI108" s="182"/>
      <c r="AJ108" s="182"/>
      <c r="AK108" s="182"/>
      <c r="AL108" s="182"/>
      <c r="AM108" s="181"/>
      <c r="AN108" s="182"/>
      <c r="AO108" s="182">
        <f>+AF108</f>
        <v>5200000</v>
      </c>
      <c r="AP108" s="182"/>
      <c r="AQ108" s="182"/>
      <c r="AR108" s="182"/>
      <c r="AS108" s="182"/>
      <c r="AT108" s="182">
        <f>SUM(AG108:AR108)</f>
        <v>5200000</v>
      </c>
      <c r="AU108" s="181"/>
      <c r="AV108" s="181"/>
      <c r="AW108" s="182"/>
      <c r="AX108" s="283"/>
      <c r="AY108" s="1063"/>
      <c r="AZ108" s="1058">
        <f t="shared" si="26"/>
        <v>0</v>
      </c>
      <c r="BA108" s="1063"/>
      <c r="BB108" s="1063"/>
      <c r="BC108" s="1063"/>
      <c r="BD108" s="1063"/>
      <c r="BE108" s="283"/>
      <c r="BF108" s="283"/>
      <c r="BG108" s="283"/>
      <c r="BH108" s="283"/>
      <c r="BI108" s="283"/>
      <c r="BJ108" s="283"/>
      <c r="BK108" s="283"/>
    </row>
    <row r="109" spans="1:63" x14ac:dyDescent="0.2">
      <c r="A109" s="334"/>
      <c r="B109" s="334"/>
      <c r="C109" s="334"/>
      <c r="D109" s="334"/>
      <c r="E109" s="334"/>
      <c r="F109" s="334"/>
      <c r="G109" s="334"/>
      <c r="H109" s="335"/>
      <c r="I109" s="335"/>
      <c r="J109" s="342"/>
      <c r="K109" s="390">
        <f>SUM(K106:K108)</f>
        <v>26700000</v>
      </c>
      <c r="L109" s="1256" t="s">
        <v>2</v>
      </c>
      <c r="M109" s="1256"/>
      <c r="N109" s="1256"/>
      <c r="O109" s="1256"/>
      <c r="P109" s="1256"/>
      <c r="Q109" s="1256"/>
      <c r="R109" s="1256"/>
      <c r="S109" s="1256"/>
      <c r="T109" s="1256"/>
      <c r="U109" s="1256"/>
      <c r="V109" s="1256"/>
      <c r="W109" s="1256"/>
      <c r="X109" s="1256"/>
      <c r="Y109" s="1256"/>
      <c r="Z109" s="1256"/>
      <c r="AA109" s="1257"/>
      <c r="AB109" s="418"/>
      <c r="AC109" s="337">
        <f>SUM(AC106:AC108)</f>
        <v>26700000</v>
      </c>
      <c r="AD109" s="338">
        <f>SUM(AD106:AD108)</f>
        <v>0</v>
      </c>
      <c r="AE109" s="361">
        <f>SUM(AE106:AE108)</f>
        <v>0</v>
      </c>
      <c r="AF109" s="337">
        <f t="shared" si="37"/>
        <v>26700000</v>
      </c>
      <c r="AG109" s="198">
        <f t="shared" ref="AG109:AW109" si="42">SUM(AG106:AG108)</f>
        <v>0</v>
      </c>
      <c r="AH109" s="164">
        <f t="shared" si="42"/>
        <v>0</v>
      </c>
      <c r="AI109" s="164">
        <f t="shared" si="42"/>
        <v>0</v>
      </c>
      <c r="AJ109" s="164">
        <f t="shared" si="42"/>
        <v>0</v>
      </c>
      <c r="AK109" s="164">
        <f t="shared" si="42"/>
        <v>0</v>
      </c>
      <c r="AL109" s="164">
        <f t="shared" si="42"/>
        <v>0</v>
      </c>
      <c r="AM109" s="164">
        <f t="shared" si="42"/>
        <v>0</v>
      </c>
      <c r="AN109" s="164">
        <f t="shared" si="42"/>
        <v>0</v>
      </c>
      <c r="AO109" s="164">
        <f t="shared" si="42"/>
        <v>5200000</v>
      </c>
      <c r="AP109" s="164">
        <f t="shared" si="42"/>
        <v>0</v>
      </c>
      <c r="AQ109" s="164">
        <f t="shared" si="42"/>
        <v>0</v>
      </c>
      <c r="AR109" s="164">
        <f t="shared" si="42"/>
        <v>21500000</v>
      </c>
      <c r="AS109" s="164">
        <f t="shared" si="42"/>
        <v>0</v>
      </c>
      <c r="AT109" s="164">
        <f t="shared" si="42"/>
        <v>26700000</v>
      </c>
      <c r="AU109" s="164">
        <f t="shared" si="42"/>
        <v>0</v>
      </c>
      <c r="AV109" s="164">
        <f t="shared" si="42"/>
        <v>0</v>
      </c>
      <c r="AW109" s="152">
        <f t="shared" si="42"/>
        <v>0</v>
      </c>
      <c r="AX109" s="283"/>
      <c r="AY109" s="1063"/>
      <c r="AZ109" s="1058"/>
      <c r="BA109" s="1063"/>
      <c r="BB109" s="1063"/>
      <c r="BC109" s="1063"/>
      <c r="BD109" s="1063"/>
      <c r="BE109" s="283"/>
      <c r="BF109" s="283"/>
      <c r="BG109" s="283"/>
      <c r="BH109" s="283"/>
      <c r="BI109" s="283"/>
      <c r="BJ109" s="283"/>
      <c r="BK109" s="283"/>
    </row>
    <row r="110" spans="1:63" ht="39.75" hidden="1" customHeight="1" x14ac:dyDescent="0.2">
      <c r="A110" s="254">
        <v>3</v>
      </c>
      <c r="B110" s="254">
        <v>1</v>
      </c>
      <c r="C110" s="322">
        <v>2</v>
      </c>
      <c r="D110" s="254" t="s">
        <v>108133</v>
      </c>
      <c r="E110" s="254" t="s">
        <v>108133</v>
      </c>
      <c r="F110" s="254" t="s">
        <v>108145</v>
      </c>
      <c r="G110" s="325"/>
      <c r="H110" s="302"/>
      <c r="I110" s="302">
        <v>25</v>
      </c>
      <c r="J110" s="171" t="s">
        <v>108189</v>
      </c>
      <c r="K110" s="778">
        <f>4600000-4600000</f>
        <v>0</v>
      </c>
      <c r="L110" s="777" t="s">
        <v>174</v>
      </c>
      <c r="M110" s="300">
        <v>93141808</v>
      </c>
      <c r="N110" s="300" t="s">
        <v>120</v>
      </c>
      <c r="O110" s="192" t="s">
        <v>196</v>
      </c>
      <c r="P110" s="167">
        <v>10106</v>
      </c>
      <c r="Q110" s="300" t="s">
        <v>121</v>
      </c>
      <c r="R110" s="304" t="s">
        <v>170</v>
      </c>
      <c r="S110" s="305" t="s">
        <v>343</v>
      </c>
      <c r="T110" s="146" t="s">
        <v>108114</v>
      </c>
      <c r="U110" s="305" t="s">
        <v>108111</v>
      </c>
      <c r="V110" s="147" t="s">
        <v>95</v>
      </c>
      <c r="W110" s="147" t="s">
        <v>13</v>
      </c>
      <c r="X110" s="147">
        <v>3</v>
      </c>
      <c r="Y110" s="146">
        <v>1</v>
      </c>
      <c r="Z110" s="302" t="s">
        <v>307</v>
      </c>
      <c r="AA110" s="148" t="s">
        <v>48</v>
      </c>
      <c r="AB110" s="148" t="s">
        <v>108380</v>
      </c>
      <c r="AC110" s="149">
        <f t="shared" si="38"/>
        <v>0</v>
      </c>
      <c r="AD110" s="181"/>
      <c r="AE110" s="182"/>
      <c r="AF110" s="149">
        <f t="shared" si="37"/>
        <v>0</v>
      </c>
      <c r="AG110" s="183"/>
      <c r="AH110" s="182"/>
      <c r="AI110" s="182"/>
      <c r="AJ110" s="182"/>
      <c r="AK110" s="182"/>
      <c r="AL110" s="182"/>
      <c r="AM110" s="182"/>
      <c r="AN110" s="182"/>
      <c r="AO110" s="182"/>
      <c r="AP110" s="182">
        <v>4600000</v>
      </c>
      <c r="AQ110" s="182"/>
      <c r="AR110" s="182"/>
      <c r="AS110" s="182"/>
      <c r="AT110" s="182">
        <f>SUM(AG110:AR110)</f>
        <v>4600000</v>
      </c>
      <c r="AU110" s="181"/>
      <c r="AV110" s="181"/>
      <c r="AW110" s="182"/>
      <c r="AX110" s="283"/>
      <c r="AY110" s="1063"/>
      <c r="AZ110" s="1058">
        <f t="shared" si="26"/>
        <v>0</v>
      </c>
      <c r="BA110" s="1063"/>
      <c r="BB110" s="1063"/>
      <c r="BC110" s="1063"/>
      <c r="BD110" s="1063"/>
      <c r="BE110" s="283"/>
      <c r="BF110" s="283"/>
      <c r="BG110" s="283"/>
      <c r="BH110" s="283"/>
      <c r="BI110" s="283"/>
      <c r="BJ110" s="283"/>
      <c r="BK110" s="283"/>
    </row>
    <row r="111" spans="1:63" ht="21.75" hidden="1" customHeight="1" x14ac:dyDescent="0.2">
      <c r="A111" s="334"/>
      <c r="B111" s="334"/>
      <c r="C111" s="334"/>
      <c r="D111" s="334"/>
      <c r="E111" s="334"/>
      <c r="F111" s="334"/>
      <c r="G111" s="334"/>
      <c r="H111" s="335"/>
      <c r="I111" s="335"/>
      <c r="J111" s="336"/>
      <c r="K111" s="390">
        <f>K110</f>
        <v>0</v>
      </c>
      <c r="L111" s="1256" t="s">
        <v>2</v>
      </c>
      <c r="M111" s="1256"/>
      <c r="N111" s="1256"/>
      <c r="O111" s="1256"/>
      <c r="P111" s="1256"/>
      <c r="Q111" s="1256"/>
      <c r="R111" s="1256"/>
      <c r="S111" s="1256"/>
      <c r="T111" s="1256"/>
      <c r="U111" s="1256"/>
      <c r="V111" s="1256"/>
      <c r="W111" s="1256"/>
      <c r="X111" s="1256"/>
      <c r="Y111" s="1256"/>
      <c r="Z111" s="1256"/>
      <c r="AA111" s="1257"/>
      <c r="AB111" s="418"/>
      <c r="AC111" s="337">
        <f>AC110</f>
        <v>0</v>
      </c>
      <c r="AD111" s="338"/>
      <c r="AE111" s="361"/>
      <c r="AF111" s="337">
        <f t="shared" si="37"/>
        <v>0</v>
      </c>
      <c r="AG111" s="180">
        <f t="shared" ref="AG111:AW111" si="43">+AG110</f>
        <v>0</v>
      </c>
      <c r="AH111" s="152">
        <f t="shared" si="43"/>
        <v>0</v>
      </c>
      <c r="AI111" s="152">
        <f t="shared" si="43"/>
        <v>0</v>
      </c>
      <c r="AJ111" s="152">
        <f t="shared" si="43"/>
        <v>0</v>
      </c>
      <c r="AK111" s="152">
        <f t="shared" si="43"/>
        <v>0</v>
      </c>
      <c r="AL111" s="152">
        <f t="shared" si="43"/>
        <v>0</v>
      </c>
      <c r="AM111" s="152">
        <f t="shared" si="43"/>
        <v>0</v>
      </c>
      <c r="AN111" s="152">
        <f t="shared" si="43"/>
        <v>0</v>
      </c>
      <c r="AO111" s="152">
        <f t="shared" si="43"/>
        <v>0</v>
      </c>
      <c r="AP111" s="152">
        <f t="shared" si="43"/>
        <v>4600000</v>
      </c>
      <c r="AQ111" s="152">
        <f t="shared" si="43"/>
        <v>0</v>
      </c>
      <c r="AR111" s="152">
        <f t="shared" si="43"/>
        <v>0</v>
      </c>
      <c r="AS111" s="152">
        <f t="shared" si="43"/>
        <v>0</v>
      </c>
      <c r="AT111" s="152">
        <f t="shared" si="43"/>
        <v>4600000</v>
      </c>
      <c r="AU111" s="164">
        <f t="shared" si="43"/>
        <v>0</v>
      </c>
      <c r="AV111" s="164">
        <f t="shared" si="43"/>
        <v>0</v>
      </c>
      <c r="AW111" s="152">
        <f t="shared" si="43"/>
        <v>0</v>
      </c>
      <c r="AX111" s="283"/>
      <c r="AY111" s="1063"/>
      <c r="AZ111" s="1058">
        <f t="shared" si="26"/>
        <v>0</v>
      </c>
      <c r="BA111" s="1063"/>
      <c r="BB111" s="1063"/>
      <c r="BC111" s="1063"/>
      <c r="BD111" s="1063"/>
      <c r="BE111" s="283"/>
      <c r="BF111" s="283"/>
      <c r="BG111" s="283"/>
      <c r="BH111" s="283"/>
      <c r="BI111" s="283"/>
      <c r="BJ111" s="283"/>
      <c r="BK111" s="283"/>
    </row>
    <row r="112" spans="1:63" s="160" customFormat="1" ht="43.5" customHeight="1" x14ac:dyDescent="0.2">
      <c r="A112" s="703">
        <v>3</v>
      </c>
      <c r="B112" s="703">
        <v>1</v>
      </c>
      <c r="C112" s="978">
        <v>2</v>
      </c>
      <c r="D112" s="703" t="s">
        <v>108133</v>
      </c>
      <c r="E112" s="703" t="s">
        <v>108133</v>
      </c>
      <c r="F112" s="703">
        <v>20</v>
      </c>
      <c r="G112" s="330">
        <v>20</v>
      </c>
      <c r="H112" s="981"/>
      <c r="I112" s="981">
        <v>89</v>
      </c>
      <c r="J112" s="188" t="s">
        <v>68</v>
      </c>
      <c r="K112" s="984">
        <f>13720000+6280000</f>
        <v>20000000</v>
      </c>
      <c r="L112" s="1277" t="s">
        <v>108382</v>
      </c>
      <c r="M112" s="300" t="s">
        <v>108385</v>
      </c>
      <c r="N112" s="1280" t="s">
        <v>120</v>
      </c>
      <c r="O112" s="192" t="s">
        <v>196</v>
      </c>
      <c r="P112" s="172">
        <v>10106</v>
      </c>
      <c r="Q112" s="300" t="s">
        <v>121</v>
      </c>
      <c r="R112" s="172" t="s">
        <v>170</v>
      </c>
      <c r="S112" s="173" t="s">
        <v>343</v>
      </c>
      <c r="T112" s="284" t="s">
        <v>108114</v>
      </c>
      <c r="U112" s="173" t="s">
        <v>108111</v>
      </c>
      <c r="V112" s="1281" t="s">
        <v>13</v>
      </c>
      <c r="W112" s="1281" t="s">
        <v>13</v>
      </c>
      <c r="X112" s="168">
        <v>7</v>
      </c>
      <c r="Y112" s="284">
        <v>1</v>
      </c>
      <c r="Z112" s="1284" t="s">
        <v>59</v>
      </c>
      <c r="AA112" s="1284" t="s">
        <v>324</v>
      </c>
      <c r="AB112" s="1268" t="s">
        <v>108572</v>
      </c>
      <c r="AC112" s="984">
        <f>K112</f>
        <v>20000000</v>
      </c>
      <c r="AD112" s="285"/>
      <c r="AE112" s="286"/>
      <c r="AF112" s="967">
        <f>SUM(AC112:AE112)</f>
        <v>20000000</v>
      </c>
      <c r="AG112" s="705"/>
      <c r="AH112" s="286"/>
      <c r="AI112" s="286"/>
      <c r="AJ112" s="286"/>
      <c r="AK112" s="286"/>
      <c r="AL112" s="286"/>
      <c r="AM112" s="286"/>
      <c r="AN112" s="286"/>
      <c r="AO112" s="286"/>
      <c r="AP112" s="286"/>
      <c r="AQ112" s="286"/>
      <c r="AR112" s="286"/>
      <c r="AS112" s="286"/>
      <c r="AT112" s="286"/>
      <c r="AU112" s="285"/>
      <c r="AV112" s="285"/>
      <c r="AW112" s="286"/>
      <c r="AX112" s="283"/>
      <c r="AY112" s="1063">
        <v>20000000</v>
      </c>
      <c r="AZ112" s="1058">
        <f t="shared" si="26"/>
        <v>0</v>
      </c>
      <c r="BA112" s="1063">
        <v>20000000</v>
      </c>
      <c r="BB112" s="1063"/>
      <c r="BC112" s="1063"/>
      <c r="BD112" s="1063">
        <f>SUM(BA112:BC112)</f>
        <v>20000000</v>
      </c>
      <c r="BE112" s="868">
        <v>43642</v>
      </c>
      <c r="BF112" s="835">
        <v>99</v>
      </c>
      <c r="BG112" s="835" t="s">
        <v>108354</v>
      </c>
      <c r="BH112" s="283"/>
      <c r="BI112" s="283"/>
      <c r="BJ112" s="283"/>
      <c r="BK112" s="283"/>
    </row>
    <row r="113" spans="1:63" ht="43.5" customHeight="1" x14ac:dyDescent="0.2">
      <c r="A113" s="254">
        <v>3</v>
      </c>
      <c r="B113" s="254">
        <v>1</v>
      </c>
      <c r="C113" s="322">
        <v>2</v>
      </c>
      <c r="D113" s="254" t="s">
        <v>108133</v>
      </c>
      <c r="E113" s="254" t="s">
        <v>108133</v>
      </c>
      <c r="F113" s="254" t="s">
        <v>108144</v>
      </c>
      <c r="G113" s="329"/>
      <c r="H113" s="638"/>
      <c r="I113" s="966">
        <v>89</v>
      </c>
      <c r="J113" s="697" t="s">
        <v>108383</v>
      </c>
      <c r="K113" s="706">
        <v>8500000</v>
      </c>
      <c r="L113" s="1278"/>
      <c r="M113" s="698" t="s">
        <v>108386</v>
      </c>
      <c r="N113" s="1280"/>
      <c r="O113" s="192" t="s">
        <v>196</v>
      </c>
      <c r="P113" s="167">
        <v>10106</v>
      </c>
      <c r="Q113" s="300" t="s">
        <v>121</v>
      </c>
      <c r="R113" s="637" t="s">
        <v>170</v>
      </c>
      <c r="S113" s="636" t="s">
        <v>343</v>
      </c>
      <c r="T113" s="146" t="s">
        <v>108114</v>
      </c>
      <c r="U113" s="636" t="s">
        <v>108111</v>
      </c>
      <c r="V113" s="1282"/>
      <c r="W113" s="1282"/>
      <c r="X113" s="168">
        <v>7</v>
      </c>
      <c r="Y113" s="284">
        <v>1</v>
      </c>
      <c r="Z113" s="1285"/>
      <c r="AA113" s="1285"/>
      <c r="AB113" s="1269"/>
      <c r="AC113" s="706">
        <v>8500000</v>
      </c>
      <c r="AD113" s="181"/>
      <c r="AE113" s="182"/>
      <c r="AF113" s="149">
        <f>SUM(AC113:AE113)</f>
        <v>8500000</v>
      </c>
      <c r="AG113" s="183"/>
      <c r="AH113" s="182"/>
      <c r="AI113" s="182"/>
      <c r="AJ113" s="182"/>
      <c r="AK113" s="182"/>
      <c r="AL113" s="182"/>
      <c r="AM113" s="182"/>
      <c r="AN113" s="182"/>
      <c r="AO113" s="182"/>
      <c r="AP113" s="182"/>
      <c r="AQ113" s="182"/>
      <c r="AR113" s="182"/>
      <c r="AS113" s="182"/>
      <c r="AT113" s="182"/>
      <c r="AU113" s="181"/>
      <c r="AV113" s="181"/>
      <c r="AW113" s="182"/>
      <c r="AX113" s="283"/>
      <c r="AY113" s="1063">
        <f>BD113</f>
        <v>8500000</v>
      </c>
      <c r="AZ113" s="1058">
        <f t="shared" si="26"/>
        <v>0</v>
      </c>
      <c r="BA113" s="1063">
        <v>8500000</v>
      </c>
      <c r="BB113" s="1063"/>
      <c r="BC113" s="1063"/>
      <c r="BD113" s="1063">
        <f>SUM(BA113:BC113)</f>
        <v>8500000</v>
      </c>
      <c r="BE113" s="868">
        <v>43642</v>
      </c>
      <c r="BF113" s="835">
        <v>90</v>
      </c>
      <c r="BG113" s="835" t="s">
        <v>108354</v>
      </c>
      <c r="BH113" s="283"/>
      <c r="BI113" s="283"/>
      <c r="BJ113" s="283"/>
      <c r="BK113" s="283"/>
    </row>
    <row r="114" spans="1:63" ht="43.5" customHeight="1" x14ac:dyDescent="0.2">
      <c r="A114" s="254">
        <v>3</v>
      </c>
      <c r="B114" s="254">
        <v>1</v>
      </c>
      <c r="C114" s="322">
        <v>2</v>
      </c>
      <c r="D114" s="254" t="s">
        <v>108133</v>
      </c>
      <c r="E114" s="254" t="s">
        <v>108133</v>
      </c>
      <c r="F114" s="254" t="s">
        <v>108145</v>
      </c>
      <c r="G114" s="325"/>
      <c r="H114" s="638"/>
      <c r="I114" s="966">
        <v>89</v>
      </c>
      <c r="J114" s="697" t="s">
        <v>108384</v>
      </c>
      <c r="K114" s="706">
        <v>4600000</v>
      </c>
      <c r="L114" s="1279"/>
      <c r="M114" s="698">
        <v>93141808</v>
      </c>
      <c r="N114" s="1280"/>
      <c r="O114" s="192" t="s">
        <v>196</v>
      </c>
      <c r="P114" s="167">
        <v>10106</v>
      </c>
      <c r="Q114" s="300" t="s">
        <v>121</v>
      </c>
      <c r="R114" s="637" t="s">
        <v>170</v>
      </c>
      <c r="S114" s="636" t="s">
        <v>343</v>
      </c>
      <c r="T114" s="146" t="s">
        <v>108114</v>
      </c>
      <c r="U114" s="636" t="s">
        <v>108111</v>
      </c>
      <c r="V114" s="1283"/>
      <c r="W114" s="1283"/>
      <c r="X114" s="168">
        <v>7</v>
      </c>
      <c r="Y114" s="284">
        <v>1</v>
      </c>
      <c r="Z114" s="1286"/>
      <c r="AA114" s="1286"/>
      <c r="AB114" s="1270"/>
      <c r="AC114" s="706">
        <v>4600000</v>
      </c>
      <c r="AD114" s="181"/>
      <c r="AE114" s="182"/>
      <c r="AF114" s="149">
        <f>SUM(AC114:AE114)</f>
        <v>4600000</v>
      </c>
      <c r="AG114" s="183"/>
      <c r="AH114" s="182"/>
      <c r="AI114" s="182"/>
      <c r="AJ114" s="182"/>
      <c r="AK114" s="182"/>
      <c r="AL114" s="182"/>
      <c r="AM114" s="182"/>
      <c r="AN114" s="182"/>
      <c r="AO114" s="182"/>
      <c r="AP114" s="182"/>
      <c r="AQ114" s="182"/>
      <c r="AR114" s="182"/>
      <c r="AS114" s="182"/>
      <c r="AT114" s="182"/>
      <c r="AU114" s="181"/>
      <c r="AV114" s="181"/>
      <c r="AW114" s="182"/>
      <c r="AX114" s="283"/>
      <c r="AY114" s="1063">
        <v>4600000</v>
      </c>
      <c r="AZ114" s="1058">
        <f t="shared" si="26"/>
        <v>0</v>
      </c>
      <c r="BA114" s="1063">
        <v>4600000</v>
      </c>
      <c r="BB114" s="1063"/>
      <c r="BC114" s="1063"/>
      <c r="BD114" s="1063">
        <f>SUM(BA114:BC114)</f>
        <v>4600000</v>
      </c>
      <c r="BE114" s="868">
        <v>43642</v>
      </c>
      <c r="BF114" s="835">
        <v>99</v>
      </c>
      <c r="BG114" s="835" t="s">
        <v>108354</v>
      </c>
      <c r="BH114" s="283"/>
      <c r="BI114" s="283"/>
      <c r="BJ114" s="283"/>
      <c r="BK114" s="283"/>
    </row>
    <row r="115" spans="1:63" x14ac:dyDescent="0.2">
      <c r="A115" s="334"/>
      <c r="B115" s="334"/>
      <c r="C115" s="334"/>
      <c r="D115" s="334"/>
      <c r="E115" s="334"/>
      <c r="F115" s="334"/>
      <c r="G115" s="334"/>
      <c r="H115" s="335"/>
      <c r="I115" s="335"/>
      <c r="J115" s="336"/>
      <c r="K115" s="696">
        <f>SUM(K112:K114)</f>
        <v>33100000</v>
      </c>
      <c r="L115" s="633"/>
      <c r="M115" s="633"/>
      <c r="N115" s="633"/>
      <c r="O115" s="633"/>
      <c r="P115" s="633"/>
      <c r="Q115" s="633"/>
      <c r="R115" s="633"/>
      <c r="S115" s="633"/>
      <c r="T115" s="633"/>
      <c r="U115" s="633"/>
      <c r="V115" s="633"/>
      <c r="W115" s="633"/>
      <c r="X115" s="633"/>
      <c r="Y115" s="633"/>
      <c r="Z115" s="633"/>
      <c r="AA115" s="634"/>
      <c r="AB115" s="634"/>
      <c r="AC115" s="337">
        <f>SUM(AC112:AC114)</f>
        <v>33100000</v>
      </c>
      <c r="AD115" s="338"/>
      <c r="AE115" s="361"/>
      <c r="AF115" s="337">
        <f>AC115</f>
        <v>33100000</v>
      </c>
      <c r="AG115" s="180"/>
      <c r="AH115" s="152"/>
      <c r="AI115" s="152"/>
      <c r="AJ115" s="152"/>
      <c r="AK115" s="152"/>
      <c r="AL115" s="152"/>
      <c r="AM115" s="152"/>
      <c r="AN115" s="152"/>
      <c r="AO115" s="152"/>
      <c r="AP115" s="152"/>
      <c r="AQ115" s="152"/>
      <c r="AR115" s="152"/>
      <c r="AS115" s="152"/>
      <c r="AT115" s="152"/>
      <c r="AU115" s="164"/>
      <c r="AV115" s="164"/>
      <c r="AW115" s="152"/>
      <c r="AX115" s="283"/>
      <c r="AY115" s="1063"/>
      <c r="AZ115" s="1058"/>
      <c r="BA115" s="1063"/>
      <c r="BB115" s="1063"/>
      <c r="BC115" s="1063"/>
      <c r="BD115" s="1063"/>
      <c r="BE115" s="283"/>
      <c r="BF115" s="283"/>
      <c r="BG115" s="283"/>
      <c r="BH115" s="283"/>
      <c r="BI115" s="283"/>
      <c r="BJ115" s="283"/>
      <c r="BK115" s="283"/>
    </row>
    <row r="116" spans="1:63" s="160" customFormat="1" ht="48.75" customHeight="1" x14ac:dyDescent="0.2">
      <c r="A116" s="945" t="s">
        <v>108536</v>
      </c>
      <c r="B116" s="945" t="s">
        <v>550</v>
      </c>
      <c r="C116" s="945" t="s">
        <v>108536</v>
      </c>
      <c r="D116" s="945" t="s">
        <v>108134</v>
      </c>
      <c r="E116" s="945" t="s">
        <v>108136</v>
      </c>
      <c r="F116" s="945"/>
      <c r="G116" s="945"/>
      <c r="H116" s="943"/>
      <c r="I116" s="880">
        <v>106</v>
      </c>
      <c r="J116" s="904" t="s">
        <v>108507</v>
      </c>
      <c r="K116" s="946">
        <v>150000</v>
      </c>
      <c r="L116" s="300" t="s">
        <v>108503</v>
      </c>
      <c r="M116" s="877" t="s">
        <v>129</v>
      </c>
      <c r="N116" s="300" t="s">
        <v>108387</v>
      </c>
      <c r="O116" s="916" t="s">
        <v>117</v>
      </c>
      <c r="P116" s="370">
        <v>10101</v>
      </c>
      <c r="Q116" s="331" t="s">
        <v>119</v>
      </c>
      <c r="R116" s="300">
        <v>4.0999999999999996</v>
      </c>
      <c r="S116" s="300" t="s">
        <v>108508</v>
      </c>
      <c r="T116" s="905"/>
      <c r="U116" s="905"/>
      <c r="V116" s="905"/>
      <c r="W116" s="905"/>
      <c r="X116" s="905"/>
      <c r="Y116" s="905"/>
      <c r="Z116" s="905"/>
      <c r="AA116" s="905"/>
      <c r="AB116" s="300" t="s">
        <v>108509</v>
      </c>
      <c r="AC116" s="149">
        <f>K116</f>
        <v>150000</v>
      </c>
      <c r="AD116" s="906"/>
      <c r="AE116" s="907"/>
      <c r="AF116" s="879">
        <f>SUM(AC116:AE116)</f>
        <v>150000</v>
      </c>
      <c r="AG116" s="705"/>
      <c r="AH116" s="286"/>
      <c r="AI116" s="286"/>
      <c r="AJ116" s="286"/>
      <c r="AK116" s="286"/>
      <c r="AL116" s="286"/>
      <c r="AM116" s="286"/>
      <c r="AN116" s="286"/>
      <c r="AO116" s="286"/>
      <c r="AP116" s="286"/>
      <c r="AQ116" s="286"/>
      <c r="AR116" s="286"/>
      <c r="AS116" s="286"/>
      <c r="AT116" s="908"/>
      <c r="AU116" s="286"/>
      <c r="AV116" s="285"/>
      <c r="AW116" s="286"/>
      <c r="AX116" s="283"/>
      <c r="AY116" s="1063">
        <f>BD116</f>
        <v>110000</v>
      </c>
      <c r="AZ116" s="1058">
        <f t="shared" si="26"/>
        <v>110000</v>
      </c>
      <c r="BA116" s="1063">
        <v>110000</v>
      </c>
      <c r="BB116" s="1063"/>
      <c r="BC116" s="1063"/>
      <c r="BD116" s="1063">
        <f>SUM(BA116:BC116)</f>
        <v>110000</v>
      </c>
      <c r="BE116" s="818">
        <v>13</v>
      </c>
      <c r="BF116" s="1018">
        <v>43591</v>
      </c>
      <c r="BG116" s="818" t="s">
        <v>108605</v>
      </c>
      <c r="BH116" s="1017">
        <v>110000</v>
      </c>
      <c r="BI116" s="1017"/>
      <c r="BJ116" s="1017"/>
      <c r="BK116" s="1017">
        <f>SUM(BH116:BJ116)</f>
        <v>110000</v>
      </c>
    </row>
    <row r="117" spans="1:63" s="160" customFormat="1" ht="22.5" customHeight="1" x14ac:dyDescent="0.2">
      <c r="A117" s="334"/>
      <c r="B117" s="334"/>
      <c r="C117" s="334"/>
      <c r="D117" s="334"/>
      <c r="E117" s="334"/>
      <c r="F117" s="334"/>
      <c r="G117" s="334"/>
      <c r="H117" s="341"/>
      <c r="I117" s="341"/>
      <c r="J117" s="342"/>
      <c r="K117" s="696">
        <f>K116</f>
        <v>150000</v>
      </c>
      <c r="L117" s="962"/>
      <c r="M117" s="696"/>
      <c r="N117" s="878"/>
      <c r="O117" s="878"/>
      <c r="P117" s="878"/>
      <c r="Q117" s="878"/>
      <c r="R117" s="878"/>
      <c r="S117" s="878"/>
      <c r="T117" s="878"/>
      <c r="U117" s="878"/>
      <c r="V117" s="878"/>
      <c r="W117" s="878"/>
      <c r="X117" s="878"/>
      <c r="Y117" s="878"/>
      <c r="Z117" s="878"/>
      <c r="AA117" s="878"/>
      <c r="AB117" s="878"/>
      <c r="AC117" s="337">
        <f>AC116</f>
        <v>150000</v>
      </c>
      <c r="AD117" s="338"/>
      <c r="AE117" s="361"/>
      <c r="AF117" s="337">
        <f>AF116</f>
        <v>150000</v>
      </c>
      <c r="AG117" s="705"/>
      <c r="AH117" s="286"/>
      <c r="AI117" s="286"/>
      <c r="AJ117" s="286"/>
      <c r="AK117" s="286"/>
      <c r="AL117" s="286"/>
      <c r="AM117" s="286"/>
      <c r="AN117" s="286"/>
      <c r="AO117" s="286"/>
      <c r="AP117" s="286"/>
      <c r="AQ117" s="286"/>
      <c r="AR117" s="286"/>
      <c r="AS117" s="286"/>
      <c r="AT117" s="908"/>
      <c r="AU117" s="286"/>
      <c r="AV117" s="285"/>
      <c r="AW117" s="286"/>
      <c r="AX117" s="283"/>
      <c r="AY117" s="1063"/>
      <c r="AZ117" s="1063"/>
      <c r="BA117" s="1063"/>
      <c r="BB117" s="1063"/>
      <c r="BC117" s="1063"/>
      <c r="BD117" s="1063"/>
      <c r="BE117" s="283"/>
      <c r="BF117" s="283"/>
      <c r="BG117" s="283"/>
      <c r="BH117" s="283"/>
      <c r="BI117" s="283"/>
      <c r="BJ117" s="283"/>
      <c r="BK117" s="283"/>
    </row>
    <row r="118" spans="1:63" ht="11.25" customHeight="1" x14ac:dyDescent="0.2">
      <c r="A118" s="1249"/>
      <c r="B118" s="1249"/>
      <c r="C118" s="1249"/>
      <c r="D118" s="1249"/>
      <c r="E118" s="1249"/>
      <c r="F118" s="1249"/>
      <c r="G118" s="1249"/>
      <c r="H118" s="1249"/>
      <c r="I118" s="1249"/>
      <c r="J118" s="1250"/>
      <c r="K118" s="400">
        <f>K10+K13+K16+K18+K20+K23+K27+K29+K31+K33+K35+K37+K43+K56+K58+K60+K62+K65+K68+K70+K72+K78+K80+K82+K97+K99+K101+K103+K105+K109+K111+K115+K86+K93+K132+K88+K117+K75</f>
        <v>945999999.79999995</v>
      </c>
      <c r="L118" s="1251"/>
      <c r="M118" s="1252"/>
      <c r="N118" s="1252"/>
      <c r="O118" s="1252"/>
      <c r="P118" s="1252"/>
      <c r="Q118" s="1252"/>
      <c r="R118" s="1252"/>
      <c r="S118" s="1252"/>
      <c r="T118" s="1252"/>
      <c r="U118" s="1252"/>
      <c r="V118" s="1252"/>
      <c r="W118" s="1252"/>
      <c r="X118" s="1252"/>
      <c r="Y118" s="1252"/>
      <c r="Z118" s="1252"/>
      <c r="AA118" s="1253"/>
      <c r="AB118" s="415"/>
      <c r="AC118" s="201">
        <f>AC10+AC13+AC16+AC18+AC20+AC23+AC27+AC29+AC31+AC33+AC35+AC37+AC43+AC56+AC58+AC60+AC62+AC65+AC68+AC70+AC72+AC78+AC80+AC82+AC97+AC99+AC101+AC103+AC105+AC109+AC111+AC115+AC86+AC93+AC132+AC88+AC117+AC75</f>
        <v>945999999.79999995</v>
      </c>
      <c r="AD118" s="201">
        <f>+AD10+AD18+AD16+AD13</f>
        <v>0</v>
      </c>
      <c r="AE118" s="202">
        <f>+AE10+AE18+AE16+AE13</f>
        <v>0</v>
      </c>
      <c r="AF118" s="201">
        <f>SUM(AC118:AE118)</f>
        <v>945999999.79999995</v>
      </c>
      <c r="AG118" s="170">
        <f t="shared" ref="AG118:AW118" si="44">+AG10+AG18+AG16+AG13</f>
        <v>0</v>
      </c>
      <c r="AH118" s="170">
        <f t="shared" si="44"/>
        <v>8521443</v>
      </c>
      <c r="AI118" s="170">
        <f t="shared" si="44"/>
        <v>909538.75</v>
      </c>
      <c r="AJ118" s="170">
        <f t="shared" si="44"/>
        <v>6847377.1500000004</v>
      </c>
      <c r="AK118" s="170">
        <f t="shared" si="44"/>
        <v>43116822.149999999</v>
      </c>
      <c r="AL118" s="170">
        <f t="shared" si="44"/>
        <v>6847377.1500000004</v>
      </c>
      <c r="AM118" s="170">
        <f t="shared" si="44"/>
        <v>38665715.149999999</v>
      </c>
      <c r="AN118" s="170">
        <f t="shared" si="44"/>
        <v>6847377.1500000004</v>
      </c>
      <c r="AO118" s="170">
        <f t="shared" si="44"/>
        <v>10347377.15</v>
      </c>
      <c r="AP118" s="170">
        <f t="shared" si="44"/>
        <v>6847377.1500000004</v>
      </c>
      <c r="AQ118" s="170">
        <f t="shared" si="44"/>
        <v>10347377.15</v>
      </c>
      <c r="AR118" s="170">
        <f t="shared" si="44"/>
        <v>12847377.15</v>
      </c>
      <c r="AS118" s="170">
        <f t="shared" si="44"/>
        <v>6597377.1500000004</v>
      </c>
      <c r="AT118" s="170">
        <f t="shared" si="44"/>
        <v>158742536.25</v>
      </c>
      <c r="AU118" s="170">
        <f t="shared" si="44"/>
        <v>6597377.1500000004</v>
      </c>
      <c r="AV118" s="170">
        <f t="shared" si="44"/>
        <v>5937838.4000000004</v>
      </c>
      <c r="AW118" s="493">
        <f t="shared" si="44"/>
        <v>0</v>
      </c>
      <c r="AX118" s="283"/>
      <c r="AY118" s="1063"/>
      <c r="AZ118" s="1063"/>
      <c r="BA118" s="1063"/>
      <c r="BB118" s="1063"/>
      <c r="BC118" s="1063"/>
      <c r="BD118" s="1063"/>
      <c r="BE118" s="283"/>
      <c r="BF118" s="283"/>
      <c r="BG118" s="283"/>
      <c r="BH118" s="283"/>
      <c r="BI118" s="283"/>
      <c r="BJ118" s="283"/>
      <c r="BK118" s="283"/>
    </row>
    <row r="119" spans="1:63" ht="26.25" customHeight="1" x14ac:dyDescent="0.2">
      <c r="A119" s="1248" t="s">
        <v>54</v>
      </c>
      <c r="B119" s="1248"/>
      <c r="C119" s="1248"/>
      <c r="D119" s="1248"/>
      <c r="E119" s="1248"/>
      <c r="F119" s="1248"/>
      <c r="G119" s="1248"/>
      <c r="H119" s="1248"/>
      <c r="I119" s="1248"/>
      <c r="J119" s="1248"/>
      <c r="K119" s="1248"/>
      <c r="L119" s="1248"/>
      <c r="M119" s="1248"/>
      <c r="N119" s="1248"/>
      <c r="O119" s="1248"/>
      <c r="P119" s="1248"/>
      <c r="Q119" s="1248"/>
      <c r="R119" s="1248"/>
      <c r="S119" s="1248"/>
      <c r="T119" s="1248"/>
      <c r="U119" s="1248"/>
      <c r="V119" s="1248"/>
      <c r="W119" s="1248"/>
      <c r="X119" s="1248"/>
      <c r="Y119" s="1248"/>
      <c r="Z119" s="1248"/>
      <c r="AA119" s="1248"/>
      <c r="AB119" s="414"/>
      <c r="AC119" s="201">
        <f>AC118</f>
        <v>945999999.79999995</v>
      </c>
      <c r="AD119" s="201"/>
      <c r="AE119" s="202"/>
      <c r="AF119" s="201">
        <f>AF118</f>
        <v>945999999.79999995</v>
      </c>
      <c r="AG119" s="203"/>
      <c r="AH119" s="204"/>
      <c r="AI119" s="204"/>
      <c r="AJ119" s="204"/>
      <c r="AK119" s="204"/>
      <c r="AL119" s="204"/>
      <c r="AM119" s="204"/>
      <c r="AN119" s="204"/>
      <c r="AO119" s="204"/>
      <c r="AP119" s="204"/>
      <c r="AQ119" s="204"/>
      <c r="AR119" s="204"/>
      <c r="AS119" s="204"/>
      <c r="AT119" s="204"/>
      <c r="AU119" s="204"/>
      <c r="AV119" s="204"/>
      <c r="AW119" s="204"/>
      <c r="AX119" s="283"/>
      <c r="AY119" s="1063"/>
      <c r="AZ119" s="1063"/>
      <c r="BA119" s="1063"/>
      <c r="BB119" s="1063"/>
      <c r="BC119" s="1063"/>
      <c r="BD119" s="1063"/>
      <c r="BE119" s="283"/>
      <c r="BF119" s="283"/>
      <c r="BG119" s="283"/>
      <c r="BH119" s="283"/>
      <c r="BI119" s="283"/>
      <c r="BJ119" s="283"/>
      <c r="BK119" s="283"/>
    </row>
    <row r="120" spans="1:63" ht="21" customHeight="1" x14ac:dyDescent="0.25">
      <c r="H120" s="298"/>
      <c r="I120" s="333"/>
      <c r="J120" s="233"/>
      <c r="K120" s="401"/>
      <c r="L120" s="232"/>
      <c r="M120" s="205"/>
      <c r="N120" s="205"/>
      <c r="O120" s="205"/>
      <c r="P120" s="205"/>
      <c r="Q120" s="205"/>
      <c r="R120" s="205"/>
      <c r="S120" s="205"/>
      <c r="T120" s="205"/>
      <c r="U120" s="205"/>
      <c r="V120" s="205"/>
      <c r="W120" s="205"/>
      <c r="X120" s="205"/>
      <c r="Y120" s="1264"/>
      <c r="Z120" s="1264"/>
      <c r="AA120" s="1264"/>
      <c r="AB120" s="1264"/>
      <c r="AC120" s="1265"/>
      <c r="AD120" s="1265"/>
      <c r="AE120" s="1265"/>
      <c r="AF120" s="206"/>
      <c r="AX120" s="214"/>
      <c r="AY120" s="1071"/>
      <c r="AZ120" s="1071"/>
      <c r="BA120" s="143"/>
      <c r="BB120" s="143"/>
      <c r="BC120" s="143"/>
      <c r="BD120" s="143"/>
      <c r="BE120" s="143"/>
      <c r="BF120" s="143"/>
      <c r="BG120" s="143"/>
      <c r="BK120" s="870">
        <f>SUM(BK9:BK119)</f>
        <v>281433021</v>
      </c>
    </row>
    <row r="121" spans="1:63" x14ac:dyDescent="0.2">
      <c r="H121" s="296"/>
      <c r="I121" s="296"/>
      <c r="J121" s="207"/>
      <c r="K121" s="402"/>
      <c r="L121" s="207"/>
      <c r="M121" s="207"/>
      <c r="N121" s="207"/>
      <c r="O121" s="207"/>
      <c r="P121" s="207"/>
      <c r="Q121" s="207"/>
      <c r="R121" s="207"/>
      <c r="S121" s="207"/>
      <c r="T121" s="207"/>
      <c r="U121" s="207"/>
      <c r="V121" s="207"/>
      <c r="W121" s="207"/>
      <c r="X121" s="207"/>
      <c r="Y121" s="207"/>
      <c r="Z121" s="207"/>
      <c r="AA121" s="207"/>
      <c r="AB121" s="207"/>
      <c r="AC121" s="208"/>
      <c r="AD121" s="1261"/>
      <c r="AE121" s="1261"/>
      <c r="AF121" s="1261"/>
      <c r="AZ121" s="1027"/>
      <c r="BA121" s="841"/>
      <c r="BB121" s="841"/>
      <c r="BC121" s="841"/>
      <c r="BD121" s="841"/>
      <c r="BE121" s="842"/>
      <c r="BF121" s="843"/>
      <c r="BG121" s="844"/>
      <c r="BH121" s="845"/>
      <c r="BK121" s="870"/>
    </row>
    <row r="122" spans="1:63" x14ac:dyDescent="0.2">
      <c r="H122" s="296"/>
      <c r="I122" s="296"/>
      <c r="J122" s="207"/>
      <c r="K122" s="977"/>
      <c r="L122" s="1099"/>
      <c r="M122" s="1099"/>
      <c r="N122" s="207"/>
      <c r="O122" s="207"/>
      <c r="P122" s="207"/>
      <c r="Q122" s="207"/>
      <c r="R122" s="207"/>
      <c r="S122" s="207"/>
      <c r="T122" s="207"/>
      <c r="U122" s="207"/>
      <c r="V122" s="207"/>
      <c r="W122" s="207"/>
      <c r="X122" s="207"/>
      <c r="Y122" s="207"/>
      <c r="Z122" s="207"/>
      <c r="AA122" s="207"/>
      <c r="AB122" s="207"/>
      <c r="AC122" s="209"/>
      <c r="AD122" s="209"/>
      <c r="AE122" s="209"/>
      <c r="AF122" s="209"/>
      <c r="BA122" s="1070"/>
      <c r="BB122" s="842"/>
      <c r="BC122" s="842"/>
      <c r="BD122" s="843"/>
      <c r="BE122" s="842"/>
      <c r="BF122" s="843"/>
      <c r="BG122" s="844"/>
      <c r="BH122" s="846"/>
    </row>
    <row r="123" spans="1:63" ht="11.25" customHeight="1" x14ac:dyDescent="0.2">
      <c r="L123" s="1243" t="s">
        <v>87</v>
      </c>
      <c r="M123" s="1243"/>
      <c r="N123" s="1243"/>
      <c r="O123" s="1243"/>
      <c r="P123" s="299"/>
      <c r="Q123" s="210"/>
      <c r="R123" s="1243" t="s">
        <v>85</v>
      </c>
      <c r="S123" s="1243"/>
      <c r="T123" s="1243"/>
      <c r="U123" s="1243"/>
      <c r="W123" s="1243" t="s">
        <v>109</v>
      </c>
      <c r="X123" s="1243"/>
      <c r="Y123" s="1243"/>
      <c r="AE123" s="210"/>
      <c r="AF123" s="210"/>
      <c r="AG123" s="210"/>
      <c r="AZ123" s="1027"/>
      <c r="BA123" s="842"/>
      <c r="BB123" s="842"/>
      <c r="BC123" s="842"/>
      <c r="BD123" s="843"/>
      <c r="BE123" s="842"/>
      <c r="BF123" s="843"/>
      <c r="BG123" s="844"/>
      <c r="BH123" s="846"/>
      <c r="BK123" s="870"/>
    </row>
    <row r="124" spans="1:63" ht="11.25" customHeight="1" x14ac:dyDescent="0.2">
      <c r="L124" s="1242" t="s">
        <v>86</v>
      </c>
      <c r="M124" s="1242" t="s">
        <v>86</v>
      </c>
      <c r="N124" s="1242"/>
      <c r="O124" s="1242"/>
      <c r="P124" s="298"/>
      <c r="Q124" s="213"/>
      <c r="R124" s="1242" t="s">
        <v>3</v>
      </c>
      <c r="S124" s="1242"/>
      <c r="T124" s="1242"/>
      <c r="U124" s="1242"/>
      <c r="W124" s="1244" t="s">
        <v>110</v>
      </c>
      <c r="X124" s="1244"/>
      <c r="Y124" s="1244"/>
      <c r="AE124" s="213"/>
      <c r="AF124" s="213"/>
      <c r="AG124" s="213"/>
      <c r="AZ124" s="1027"/>
      <c r="BA124" s="841"/>
      <c r="BB124" s="842"/>
      <c r="BC124" s="842"/>
      <c r="BD124" s="843"/>
      <c r="BE124" s="842"/>
      <c r="BF124" s="843"/>
      <c r="BG124" s="844"/>
      <c r="BH124" s="846"/>
    </row>
    <row r="125" spans="1:63" x14ac:dyDescent="0.2">
      <c r="H125" s="296"/>
      <c r="I125" s="296"/>
      <c r="J125" s="207"/>
      <c r="K125" s="402"/>
      <c r="L125" s="207"/>
      <c r="M125" s="207"/>
      <c r="N125" s="207"/>
      <c r="O125" s="207"/>
      <c r="P125" s="207"/>
      <c r="Q125" s="207"/>
      <c r="R125" s="207"/>
      <c r="S125" s="207"/>
      <c r="T125" s="207"/>
      <c r="U125" s="207"/>
      <c r="V125" s="207"/>
      <c r="W125" s="207"/>
      <c r="X125" s="207"/>
      <c r="Y125" s="207"/>
      <c r="Z125" s="207"/>
      <c r="AA125" s="207"/>
      <c r="AB125" s="207"/>
      <c r="AC125" s="209"/>
      <c r="AD125" s="209"/>
      <c r="AE125" s="209"/>
      <c r="AF125" s="209"/>
      <c r="BB125" s="629"/>
      <c r="BH125" s="214"/>
    </row>
    <row r="126" spans="1:63" x14ac:dyDescent="0.2">
      <c r="N126" s="207"/>
      <c r="O126" s="207"/>
      <c r="P126" s="207"/>
      <c r="Q126" s="207"/>
      <c r="R126" s="207"/>
      <c r="S126" s="207"/>
      <c r="T126" s="207"/>
      <c r="U126" s="207"/>
      <c r="V126" s="207"/>
      <c r="W126" s="207"/>
      <c r="X126" s="207"/>
      <c r="Y126" s="207"/>
    </row>
    <row r="127" spans="1:63" x14ac:dyDescent="0.2">
      <c r="K127" s="404"/>
      <c r="N127" s="207"/>
      <c r="O127" s="207"/>
      <c r="P127" s="207"/>
      <c r="Q127" s="207"/>
      <c r="R127" s="207"/>
      <c r="S127" s="207"/>
      <c r="T127" s="207"/>
      <c r="U127" s="207"/>
      <c r="V127" s="207"/>
      <c r="W127" s="207"/>
      <c r="X127" s="207"/>
      <c r="Y127" s="207"/>
      <c r="BA127" s="573"/>
    </row>
    <row r="128" spans="1:63" x14ac:dyDescent="0.2">
      <c r="K128" s="404"/>
    </row>
    <row r="131" spans="1:63" s="160" customFormat="1" ht="48.75" hidden="1" customHeight="1" x14ac:dyDescent="0.2">
      <c r="A131" s="945" t="s">
        <v>108536</v>
      </c>
      <c r="B131" s="945" t="s">
        <v>550</v>
      </c>
      <c r="C131" s="945" t="s">
        <v>108536</v>
      </c>
      <c r="D131" s="945" t="s">
        <v>108134</v>
      </c>
      <c r="E131" s="945" t="s">
        <v>108136</v>
      </c>
      <c r="F131" s="945"/>
      <c r="G131" s="945"/>
      <c r="H131" s="943"/>
      <c r="I131" s="872">
        <v>106</v>
      </c>
      <c r="J131" s="904" t="s">
        <v>108507</v>
      </c>
      <c r="K131" s="918">
        <v>0</v>
      </c>
      <c r="L131" s="300" t="s">
        <v>108503</v>
      </c>
      <c r="M131" s="873" t="s">
        <v>129</v>
      </c>
      <c r="N131" s="300" t="s">
        <v>108387</v>
      </c>
      <c r="O131" s="916" t="s">
        <v>117</v>
      </c>
      <c r="P131" s="370">
        <v>10101</v>
      </c>
      <c r="Q131" s="331" t="s">
        <v>119</v>
      </c>
      <c r="R131" s="300">
        <v>4.0999999999999996</v>
      </c>
      <c r="S131" s="300" t="s">
        <v>108508</v>
      </c>
      <c r="T131" s="905"/>
      <c r="U131" s="905"/>
      <c r="V131" s="905"/>
      <c r="W131" s="905"/>
      <c r="X131" s="905"/>
      <c r="Y131" s="905"/>
      <c r="Z131" s="905"/>
      <c r="AA131" s="905"/>
      <c r="AB131" s="300" t="s">
        <v>108509</v>
      </c>
      <c r="AC131" s="149">
        <f>K131</f>
        <v>0</v>
      </c>
      <c r="AD131" s="906"/>
      <c r="AE131" s="907"/>
      <c r="AF131" s="875"/>
      <c r="AG131" s="705"/>
      <c r="AH131" s="286"/>
      <c r="AI131" s="286"/>
      <c r="AJ131" s="286"/>
      <c r="AK131" s="286"/>
      <c r="AL131" s="286"/>
      <c r="AM131" s="286"/>
      <c r="AN131" s="286"/>
      <c r="AO131" s="286"/>
      <c r="AP131" s="286"/>
      <c r="AQ131" s="286"/>
      <c r="AR131" s="286"/>
      <c r="AS131" s="286"/>
      <c r="AT131" s="908"/>
      <c r="AU131" s="286"/>
      <c r="AV131" s="285"/>
      <c r="AW131" s="286"/>
      <c r="AX131" s="283"/>
      <c r="AY131" s="1024"/>
      <c r="AZ131" s="1026"/>
      <c r="BA131" s="283"/>
      <c r="BB131" s="283"/>
      <c r="BC131" s="283"/>
      <c r="BD131" s="283"/>
      <c r="BE131" s="283"/>
      <c r="BF131" s="283"/>
      <c r="BG131" s="283"/>
      <c r="BH131" s="283"/>
      <c r="BI131" s="283"/>
      <c r="BJ131" s="283"/>
      <c r="BK131" s="283"/>
    </row>
    <row r="132" spans="1:63" s="160" customFormat="1" ht="22.5" hidden="1" customHeight="1" x14ac:dyDescent="0.2">
      <c r="A132" s="334"/>
      <c r="B132" s="334"/>
      <c r="C132" s="334"/>
      <c r="D132" s="334"/>
      <c r="E132" s="334"/>
      <c r="F132" s="334"/>
      <c r="G132" s="334"/>
      <c r="H132" s="341"/>
      <c r="I132" s="341"/>
      <c r="J132" s="342"/>
      <c r="K132" s="921">
        <f>K131</f>
        <v>0</v>
      </c>
      <c r="L132" s="874"/>
      <c r="M132" s="874"/>
      <c r="N132" s="874"/>
      <c r="O132" s="874"/>
      <c r="P132" s="874"/>
      <c r="Q132" s="874"/>
      <c r="R132" s="874"/>
      <c r="S132" s="874"/>
      <c r="T132" s="874"/>
      <c r="U132" s="874"/>
      <c r="V132" s="874"/>
      <c r="W132" s="874"/>
      <c r="X132" s="874"/>
      <c r="Y132" s="874"/>
      <c r="Z132" s="874"/>
      <c r="AA132" s="874"/>
      <c r="AB132" s="874"/>
      <c r="AC132" s="337">
        <f>AC131</f>
        <v>0</v>
      </c>
      <c r="AD132" s="338"/>
      <c r="AE132" s="361"/>
      <c r="AF132" s="337"/>
      <c r="AG132" s="705"/>
      <c r="AH132" s="286"/>
      <c r="AI132" s="286"/>
      <c r="AJ132" s="286"/>
      <c r="AK132" s="286"/>
      <c r="AL132" s="286"/>
      <c r="AM132" s="286"/>
      <c r="AN132" s="286"/>
      <c r="AO132" s="286"/>
      <c r="AP132" s="286"/>
      <c r="AQ132" s="286"/>
      <c r="AR132" s="286"/>
      <c r="AS132" s="286"/>
      <c r="AT132" s="908"/>
      <c r="AU132" s="286"/>
      <c r="AV132" s="285"/>
      <c r="AW132" s="286"/>
      <c r="AX132" s="283"/>
      <c r="AY132" s="1024"/>
      <c r="AZ132" s="1026"/>
      <c r="BA132" s="283"/>
      <c r="BB132" s="283"/>
      <c r="BC132" s="283"/>
      <c r="BD132" s="283"/>
      <c r="BE132" s="283"/>
      <c r="BF132" s="283"/>
      <c r="BG132" s="283"/>
      <c r="BH132" s="283"/>
      <c r="BI132" s="283"/>
      <c r="BJ132" s="283"/>
      <c r="BK132" s="283"/>
    </row>
    <row r="133" spans="1:63" x14ac:dyDescent="0.2">
      <c r="Z133" s="214"/>
    </row>
    <row r="134" spans="1:63" x14ac:dyDescent="0.2">
      <c r="Z134" s="214"/>
    </row>
    <row r="135" spans="1:63" x14ac:dyDescent="0.2">
      <c r="Z135" s="214"/>
    </row>
    <row r="136" spans="1:63" x14ac:dyDescent="0.2">
      <c r="Z136" s="214"/>
    </row>
    <row r="137" spans="1:63" x14ac:dyDescent="0.2">
      <c r="Z137" s="214"/>
    </row>
  </sheetData>
  <mergeCells count="73">
    <mergeCell ref="AB112:AB114"/>
    <mergeCell ref="L83:L85"/>
    <mergeCell ref="N83:N85"/>
    <mergeCell ref="O83:O85"/>
    <mergeCell ref="L112:L114"/>
    <mergeCell ref="N112:N114"/>
    <mergeCell ref="V112:V114"/>
    <mergeCell ref="W112:W114"/>
    <mergeCell ref="Z112:Z114"/>
    <mergeCell ref="AA112:AA114"/>
    <mergeCell ref="L122:M122"/>
    <mergeCell ref="L109:AA109"/>
    <mergeCell ref="L82:AA82"/>
    <mergeCell ref="AX7:BG7"/>
    <mergeCell ref="BH7:BK7"/>
    <mergeCell ref="AD121:AF121"/>
    <mergeCell ref="L111:AA111"/>
    <mergeCell ref="L70:AA70"/>
    <mergeCell ref="Y120:AE120"/>
    <mergeCell ref="L37:Z37"/>
    <mergeCell ref="AU7:AW7"/>
    <mergeCell ref="AG7:AT7"/>
    <mergeCell ref="L20:Z20"/>
    <mergeCell ref="L105:AA105"/>
    <mergeCell ref="L35:AA35"/>
    <mergeCell ref="L97:AA97"/>
    <mergeCell ref="R124:U124"/>
    <mergeCell ref="W123:Y123"/>
    <mergeCell ref="W124:Y124"/>
    <mergeCell ref="R123:U123"/>
    <mergeCell ref="A1:K5"/>
    <mergeCell ref="L123:O123"/>
    <mergeCell ref="L124:O124"/>
    <mergeCell ref="U28:U34"/>
    <mergeCell ref="A119:AA119"/>
    <mergeCell ref="A118:J118"/>
    <mergeCell ref="L118:AA118"/>
    <mergeCell ref="P28:P34"/>
    <mergeCell ref="Q28:Q34"/>
    <mergeCell ref="R28:R34"/>
    <mergeCell ref="S28:S34"/>
    <mergeCell ref="T28:T34"/>
    <mergeCell ref="H6:K6"/>
    <mergeCell ref="Q7:Q8"/>
    <mergeCell ref="M7:M8"/>
    <mergeCell ref="N7:N8"/>
    <mergeCell ref="O7:O8"/>
    <mergeCell ref="L6:AF6"/>
    <mergeCell ref="P7:P8"/>
    <mergeCell ref="R7:R8"/>
    <mergeCell ref="AC7:AF7"/>
    <mergeCell ref="A7:H8"/>
    <mergeCell ref="S7:S8"/>
    <mergeCell ref="V7:Z7"/>
    <mergeCell ref="L7:L8"/>
    <mergeCell ref="T7:U7"/>
    <mergeCell ref="I7:I8"/>
    <mergeCell ref="J7:J8"/>
    <mergeCell ref="AC1:AF1"/>
    <mergeCell ref="AC2:AF3"/>
    <mergeCell ref="AC4:AF4"/>
    <mergeCell ref="AC5:AF5"/>
    <mergeCell ref="L1:Z5"/>
    <mergeCell ref="K7:K8"/>
    <mergeCell ref="L10:Z10"/>
    <mergeCell ref="L18:Z18"/>
    <mergeCell ref="L16:Z16"/>
    <mergeCell ref="L13:Z13"/>
    <mergeCell ref="L26:L34"/>
    <mergeCell ref="M26:M34"/>
    <mergeCell ref="L60:AA60"/>
    <mergeCell ref="N28:N34"/>
    <mergeCell ref="O28:O34"/>
  </mergeCells>
  <dataValidations count="1">
    <dataValidation type="list" allowBlank="1" showInputMessage="1" showErrorMessage="1" sqref="Z14:Z15 Z9 Z11 Z106:Z107 Z110 Z94:Z95 Y104:Z104 Z17 Z63:Z68 Z21:Z23 Z76:Z80 Z38:Z47 Z53:Z56 Y24:Z34">
      <formula1>listas</formula1>
    </dataValidation>
  </dataValidations>
  <hyperlinks>
    <hyperlink ref="O9" r:id="rId1"/>
    <hyperlink ref="O14" r:id="rId2"/>
    <hyperlink ref="O11" r:id="rId3"/>
    <hyperlink ref="O12" r:id="rId4"/>
    <hyperlink ref="O38" r:id="rId5"/>
    <hyperlink ref="O39" r:id="rId6"/>
    <hyperlink ref="O40" r:id="rId7"/>
    <hyperlink ref="O41" r:id="rId8"/>
    <hyperlink ref="O36" r:id="rId9"/>
    <hyperlink ref="O19" r:id="rId10"/>
    <hyperlink ref="O61" r:id="rId11"/>
    <hyperlink ref="O94" r:id="rId12"/>
    <hyperlink ref="O96" r:id="rId13"/>
    <hyperlink ref="O66" r:id="rId14"/>
    <hyperlink ref="O79" r:id="rId15"/>
    <hyperlink ref="O81" r:id="rId16"/>
    <hyperlink ref="O24" r:id="rId17"/>
    <hyperlink ref="O28" r:id="rId18"/>
    <hyperlink ref="O104" r:id="rId19"/>
    <hyperlink ref="O106" r:id="rId20"/>
    <hyperlink ref="O107" r:id="rId21"/>
    <hyperlink ref="O108" r:id="rId22"/>
    <hyperlink ref="O110" r:id="rId23"/>
    <hyperlink ref="O69" r:id="rId24"/>
    <hyperlink ref="O21" r:id="rId25"/>
    <hyperlink ref="O44" r:id="rId26"/>
    <hyperlink ref="O47" r:id="rId27"/>
    <hyperlink ref="O48" r:id="rId28"/>
    <hyperlink ref="O76" r:id="rId29"/>
    <hyperlink ref="O63" r:id="rId30"/>
    <hyperlink ref="O49" r:id="rId31"/>
    <hyperlink ref="O51" r:id="rId32"/>
    <hyperlink ref="O55" r:id="rId33"/>
    <hyperlink ref="O17" r:id="rId34"/>
    <hyperlink ref="O53" r:id="rId35"/>
    <hyperlink ref="O54" r:id="rId36"/>
    <hyperlink ref="O57" r:id="rId37"/>
    <hyperlink ref="O98" r:id="rId38"/>
    <hyperlink ref="O100" r:id="rId39"/>
    <hyperlink ref="O102" r:id="rId40"/>
    <hyperlink ref="O59" r:id="rId41"/>
    <hyperlink ref="O71" r:id="rId42"/>
    <hyperlink ref="O26" r:id="rId43"/>
    <hyperlink ref="O42" r:id="rId44"/>
    <hyperlink ref="O46" r:id="rId45"/>
    <hyperlink ref="O64" r:id="rId46"/>
    <hyperlink ref="O50" r:id="rId47"/>
    <hyperlink ref="O22" r:id="rId48"/>
    <hyperlink ref="O112:O114" r:id="rId49" display="wfarfan@idep.edu.co"/>
    <hyperlink ref="O83" r:id="rId50"/>
    <hyperlink ref="O87" r:id="rId51"/>
    <hyperlink ref="O90:O92" r:id="rId52" display="aguevara@idep.edu.co"/>
    <hyperlink ref="O116" r:id="rId53"/>
    <hyperlink ref="O131" r:id="rId54"/>
    <hyperlink ref="O52" r:id="rId55"/>
    <hyperlink ref="O73" r:id="rId56"/>
    <hyperlink ref="O74" r:id="rId57"/>
    <hyperlink ref="O45" r:id="rId58"/>
  </hyperlinks>
  <printOptions horizontalCentered="1" verticalCentered="1"/>
  <pageMargins left="0.19685039370078741" right="0.23622047244094491" top="0.74803149606299213" bottom="0.74803149606299213" header="0.31496062992125984" footer="0.31496062992125984"/>
  <pageSetup paperSize="214" scale="33" orientation="landscape" r:id="rId59"/>
  <headerFooter>
    <oddFooter>&amp;LElaboró: Oficina Asesora de Planeación &amp;CPLAN DE ADQUISICIONES 2019  
Versión 12
26/06/2019&amp;R&amp;P</oddFooter>
  </headerFooter>
  <rowBreaks count="4" manualBreakCount="4">
    <brk id="37" max="16383" man="1"/>
    <brk id="68" max="62" man="1"/>
    <brk id="70" max="62" man="1"/>
    <brk id="125" max="16383" man="1"/>
  </rowBreaks>
  <colBreaks count="2" manualBreakCount="2">
    <brk id="32" max="1048575" man="1"/>
    <brk id="49" max="1048575" man="1"/>
  </colBreaks>
  <drawing r:id="rId60"/>
  <legacyDrawing r:id="rId6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BD189"/>
  <sheetViews>
    <sheetView topLeftCell="A175" workbookViewId="0">
      <selection activeCell="C178" sqref="C178"/>
    </sheetView>
  </sheetViews>
  <sheetFormatPr baseColWidth="10" defaultRowHeight="15" x14ac:dyDescent="0.25"/>
  <cols>
    <col min="1" max="1" width="29.140625" customWidth="1"/>
    <col min="2" max="2" width="24.28515625" customWidth="1"/>
    <col min="3" max="3" width="18.140625" customWidth="1"/>
    <col min="4" max="5" width="21.7109375" hidden="1" customWidth="1"/>
    <col min="6" max="7" width="17.140625" customWidth="1"/>
    <col min="8" max="8" width="23" customWidth="1"/>
    <col min="9" max="9" width="14.28515625" customWidth="1"/>
    <col min="11" max="11" width="32.85546875" customWidth="1"/>
    <col min="12" max="12" width="20.7109375" customWidth="1"/>
    <col min="13" max="13" width="19.42578125" customWidth="1"/>
    <col min="14" max="14" width="20.7109375" customWidth="1"/>
    <col min="15" max="16" width="16.7109375" customWidth="1"/>
    <col min="17" max="18" width="15.5703125" customWidth="1"/>
    <col min="19" max="21" width="18.28515625" customWidth="1"/>
    <col min="22" max="23" width="17.7109375" customWidth="1"/>
    <col min="24" max="25" width="13.5703125" customWidth="1"/>
    <col min="26" max="28" width="16.28515625" customWidth="1"/>
    <col min="29" max="30" width="18.5703125" customWidth="1"/>
    <col min="31" max="31" width="15" customWidth="1"/>
    <col min="32" max="33" width="22.42578125" customWidth="1"/>
    <col min="34" max="34" width="14.28515625" customWidth="1"/>
    <col min="38" max="38" width="14" customWidth="1"/>
    <col min="39" max="39" width="15.28515625" customWidth="1"/>
    <col min="42" max="42" width="19.85546875" customWidth="1"/>
    <col min="43" max="43" width="15.85546875" customWidth="1"/>
    <col min="45" max="45" width="13.5703125" customWidth="1"/>
    <col min="46" max="46" width="16.5703125" customWidth="1"/>
    <col min="48" max="48" width="11.42578125" style="513"/>
    <col min="49" max="49" width="19.85546875" customWidth="1"/>
    <col min="53" max="53" width="15.7109375" customWidth="1"/>
    <col min="54" max="54" width="16.42578125" customWidth="1"/>
  </cols>
  <sheetData>
    <row r="2" spans="1:55" ht="23.25" customHeight="1" thickBot="1" x14ac:dyDescent="0.3">
      <c r="AL2" s="1287" t="s">
        <v>108264</v>
      </c>
      <c r="AM2" s="1287"/>
      <c r="AN2" s="1287"/>
      <c r="AO2" s="1287"/>
      <c r="AP2" s="1287"/>
      <c r="AQ2" s="1287"/>
      <c r="AR2" s="1287"/>
      <c r="AS2" s="1287"/>
    </row>
    <row r="3" spans="1:55" ht="21" customHeight="1" x14ac:dyDescent="0.25">
      <c r="A3" s="1290" t="s">
        <v>108218</v>
      </c>
      <c r="B3" s="1291"/>
      <c r="C3" s="1291"/>
      <c r="D3" s="1291"/>
      <c r="E3" s="1291"/>
      <c r="F3" s="1291"/>
      <c r="G3" s="1291"/>
      <c r="H3" s="1291"/>
      <c r="I3" s="1292"/>
      <c r="AL3" s="1287" t="s">
        <v>108275</v>
      </c>
      <c r="AM3" s="1287"/>
      <c r="AN3" s="1287"/>
      <c r="AO3" s="1287"/>
      <c r="AP3" s="1287"/>
      <c r="AQ3" s="1287"/>
      <c r="AR3" s="1287"/>
      <c r="AS3" s="1287"/>
    </row>
    <row r="4" spans="1:55" ht="30" customHeight="1" thickBot="1" x14ac:dyDescent="0.3">
      <c r="A4" s="1288">
        <v>43494</v>
      </c>
      <c r="B4" s="1289"/>
      <c r="C4" s="1289"/>
      <c r="D4" s="1289"/>
      <c r="E4" s="1289"/>
      <c r="F4" s="1289"/>
      <c r="G4" s="1289"/>
      <c r="H4" s="1289"/>
      <c r="I4" s="1293"/>
      <c r="J4" s="453"/>
      <c r="L4" s="1299" t="s">
        <v>1</v>
      </c>
      <c r="M4" s="1300"/>
      <c r="N4" s="1300"/>
      <c r="O4" s="1300"/>
      <c r="P4" s="1300"/>
      <c r="Q4" s="1300"/>
      <c r="R4" s="1301"/>
      <c r="S4" s="1302" t="s">
        <v>108229</v>
      </c>
      <c r="T4" s="1303"/>
      <c r="U4" s="1303"/>
      <c r="V4" s="1303"/>
      <c r="W4" s="1303"/>
      <c r="X4" s="1303"/>
      <c r="Y4" s="1304"/>
      <c r="Z4" s="1294" t="s">
        <v>108210</v>
      </c>
      <c r="AA4" s="1295"/>
      <c r="AB4" s="1295"/>
      <c r="AC4" s="1295"/>
      <c r="AD4" s="1295"/>
      <c r="AE4" s="1296"/>
      <c r="AF4" s="1297" t="s">
        <v>2</v>
      </c>
      <c r="AG4" s="1298"/>
      <c r="AH4" s="1298"/>
      <c r="AI4" s="1298"/>
      <c r="AL4" s="517" t="s">
        <v>108217</v>
      </c>
      <c r="AM4" s="517" t="s">
        <v>108238</v>
      </c>
      <c r="AN4" s="517" t="s">
        <v>108239</v>
      </c>
      <c r="AO4" s="517" t="s">
        <v>108257</v>
      </c>
      <c r="AP4" s="518" t="s">
        <v>108251</v>
      </c>
      <c r="AQ4" s="518" t="s">
        <v>108252</v>
      </c>
      <c r="AR4" s="518" t="s">
        <v>108257</v>
      </c>
      <c r="AS4" s="517" t="s">
        <v>108254</v>
      </c>
    </row>
    <row r="5" spans="1:55" x14ac:dyDescent="0.25">
      <c r="A5" s="495" t="s">
        <v>20</v>
      </c>
      <c r="B5" s="496" t="s">
        <v>108213</v>
      </c>
      <c r="C5" s="497" t="s">
        <v>108219</v>
      </c>
      <c r="D5" s="497" t="s">
        <v>108214</v>
      </c>
      <c r="E5" s="497" t="s">
        <v>108231</v>
      </c>
      <c r="F5" s="497" t="s">
        <v>108215</v>
      </c>
      <c r="G5" s="497" t="s">
        <v>108231</v>
      </c>
      <c r="H5" s="497" t="s">
        <v>108230</v>
      </c>
      <c r="I5" s="498" t="s">
        <v>108231</v>
      </c>
      <c r="K5" s="454" t="s">
        <v>108213</v>
      </c>
      <c r="L5" s="474" t="s">
        <v>108226</v>
      </c>
      <c r="M5" s="474" t="s">
        <v>108202</v>
      </c>
      <c r="N5" s="474" t="s">
        <v>108231</v>
      </c>
      <c r="O5" s="474" t="s">
        <v>108227</v>
      </c>
      <c r="P5" s="474" t="s">
        <v>108231</v>
      </c>
      <c r="Q5" s="474" t="s">
        <v>108228</v>
      </c>
      <c r="R5" s="474" t="s">
        <v>108231</v>
      </c>
      <c r="S5" s="463" t="s">
        <v>108226</v>
      </c>
      <c r="T5" s="463" t="s">
        <v>108202</v>
      </c>
      <c r="U5" s="463" t="s">
        <v>108231</v>
      </c>
      <c r="V5" s="463" t="s">
        <v>108227</v>
      </c>
      <c r="W5" s="463" t="s">
        <v>108231</v>
      </c>
      <c r="X5" s="463" t="s">
        <v>108228</v>
      </c>
      <c r="Y5" s="463" t="s">
        <v>108231</v>
      </c>
      <c r="Z5" s="475" t="s">
        <v>108226</v>
      </c>
      <c r="AA5" s="475" t="s">
        <v>108202</v>
      </c>
      <c r="AB5" s="475" t="s">
        <v>108231</v>
      </c>
      <c r="AC5" s="475" t="s">
        <v>108227</v>
      </c>
      <c r="AD5" s="475" t="s">
        <v>108231</v>
      </c>
      <c r="AE5" s="475" t="s">
        <v>108228</v>
      </c>
      <c r="AF5" s="476" t="s">
        <v>108226</v>
      </c>
      <c r="AG5" s="476" t="s">
        <v>108202</v>
      </c>
      <c r="AH5" s="476" t="s">
        <v>108227</v>
      </c>
      <c r="AI5" s="476" t="s">
        <v>108228</v>
      </c>
      <c r="AL5" s="510">
        <v>1039</v>
      </c>
      <c r="AM5" s="510">
        <v>9</v>
      </c>
      <c r="AN5" s="510">
        <v>9</v>
      </c>
      <c r="AO5" s="521">
        <f>AN5/AM5</f>
        <v>1</v>
      </c>
      <c r="AP5" s="511">
        <v>440446083</v>
      </c>
      <c r="AQ5" s="511">
        <v>440446083</v>
      </c>
      <c r="AR5" s="519">
        <f>AQ5/AP5</f>
        <v>1</v>
      </c>
      <c r="AS5" s="512" t="s">
        <v>108265</v>
      </c>
    </row>
    <row r="6" spans="1:55" s="513" customFormat="1" ht="45" x14ac:dyDescent="0.25">
      <c r="A6" s="525" t="s">
        <v>108225</v>
      </c>
      <c r="B6" s="510" t="s">
        <v>108224</v>
      </c>
      <c r="C6" s="526">
        <v>5166823000</v>
      </c>
      <c r="D6" s="526">
        <f t="shared" ref="D6:D11" si="0">AG6</f>
        <v>0</v>
      </c>
      <c r="E6" s="519">
        <f>D6/C6</f>
        <v>0</v>
      </c>
      <c r="F6" s="511">
        <v>326562288</v>
      </c>
      <c r="G6" s="519">
        <f t="shared" ref="G6:G12" si="1">F6/C6</f>
        <v>6.3203691707650916E-2</v>
      </c>
      <c r="H6" s="511">
        <v>326562288</v>
      </c>
      <c r="I6" s="527">
        <f t="shared" ref="I6:I12" si="2">H6/C6</f>
        <v>6.3203691707650916E-2</v>
      </c>
      <c r="K6" s="510" t="s">
        <v>108224</v>
      </c>
      <c r="L6" s="526">
        <v>5166823000</v>
      </c>
      <c r="M6" s="526"/>
      <c r="N6" s="528">
        <f>M6/L6</f>
        <v>0</v>
      </c>
      <c r="O6" s="526"/>
      <c r="P6" s="528">
        <f t="shared" ref="P6:P12" si="3">O6/L6</f>
        <v>0</v>
      </c>
      <c r="Q6" s="526"/>
      <c r="R6" s="528">
        <f>Q6/L6</f>
        <v>0</v>
      </c>
      <c r="S6" s="526"/>
      <c r="T6" s="526"/>
      <c r="U6" s="528"/>
      <c r="V6" s="510"/>
      <c r="W6" s="529"/>
      <c r="X6" s="510"/>
      <c r="Y6" s="521"/>
      <c r="Z6" s="511"/>
      <c r="AA6" s="511"/>
      <c r="AB6" s="519"/>
      <c r="AC6" s="510"/>
      <c r="AD6" s="510"/>
      <c r="AE6" s="521"/>
      <c r="AF6" s="515">
        <f>L6+S6+Z6</f>
        <v>5166823000</v>
      </c>
      <c r="AG6" s="515">
        <f>AA6+T6+M6</f>
        <v>0</v>
      </c>
      <c r="AH6" s="515">
        <f>O6+V6+AC6</f>
        <v>0</v>
      </c>
      <c r="AI6" s="515">
        <f>P6+W6+AE6</f>
        <v>0</v>
      </c>
      <c r="AL6" s="510">
        <v>1079</v>
      </c>
      <c r="AM6" s="510">
        <v>13</v>
      </c>
      <c r="AN6" s="510">
        <v>12</v>
      </c>
      <c r="AO6" s="521">
        <f>AN6/AM6</f>
        <v>0.92307692307692313</v>
      </c>
      <c r="AP6" s="515">
        <v>604845348</v>
      </c>
      <c r="AQ6" s="511">
        <v>568829343</v>
      </c>
      <c r="AR6" s="519">
        <f>AQ6/AP6</f>
        <v>0.94045419193668001</v>
      </c>
      <c r="AS6" s="512" t="s">
        <v>108255</v>
      </c>
    </row>
    <row r="7" spans="1:55" s="513" customFormat="1" ht="75" x14ac:dyDescent="0.25">
      <c r="A7" s="525" t="s">
        <v>108223</v>
      </c>
      <c r="B7" s="512" t="s">
        <v>108222</v>
      </c>
      <c r="C7" s="511">
        <v>946000000</v>
      </c>
      <c r="D7" s="526">
        <f t="shared" si="0"/>
        <v>0</v>
      </c>
      <c r="E7" s="519">
        <f t="shared" ref="E7:E12" si="4">D7/C7</f>
        <v>0</v>
      </c>
      <c r="F7" s="511">
        <v>16006099</v>
      </c>
      <c r="G7" s="519">
        <f t="shared" si="1"/>
        <v>1.6919766384778014E-2</v>
      </c>
      <c r="H7" s="511">
        <v>7734656</v>
      </c>
      <c r="I7" s="527">
        <f t="shared" si="2"/>
        <v>8.1761691331923882E-3</v>
      </c>
      <c r="K7" s="510" t="s">
        <v>108222</v>
      </c>
      <c r="L7" s="511">
        <v>946000000</v>
      </c>
      <c r="M7" s="511"/>
      <c r="N7" s="528">
        <f t="shared" ref="N7:N12" si="5">M7/L7</f>
        <v>0</v>
      </c>
      <c r="O7" s="511"/>
      <c r="P7" s="528">
        <f t="shared" si="3"/>
        <v>0</v>
      </c>
      <c r="Q7" s="511"/>
      <c r="R7" s="528">
        <f t="shared" ref="R7:R12" si="6">Q7/L7</f>
        <v>0</v>
      </c>
      <c r="S7" s="526"/>
      <c r="T7" s="511"/>
      <c r="U7" s="528"/>
      <c r="V7" s="458"/>
      <c r="W7" s="529"/>
      <c r="X7" s="458"/>
      <c r="Y7" s="521"/>
      <c r="Z7" s="511"/>
      <c r="AA7" s="511"/>
      <c r="AB7" s="519"/>
      <c r="AC7" s="459"/>
      <c r="AD7" s="459"/>
      <c r="AE7" s="521"/>
      <c r="AF7" s="515">
        <f>L7+S7+Z7</f>
        <v>946000000</v>
      </c>
      <c r="AG7" s="515">
        <f t="shared" ref="AG7:AG12" si="7">AA7+T7+M7</f>
        <v>0</v>
      </c>
      <c r="AH7" s="515">
        <f t="shared" ref="AH7:AH12" si="8">O7+V7+AC7</f>
        <v>0</v>
      </c>
      <c r="AI7" s="515">
        <f t="shared" ref="AI7:AI12" si="9">P7+W7+AE7</f>
        <v>0</v>
      </c>
      <c r="AL7" s="516" t="s">
        <v>108253</v>
      </c>
      <c r="AM7" s="510">
        <v>8</v>
      </c>
      <c r="AN7" s="510">
        <v>1</v>
      </c>
      <c r="AO7" s="521">
        <f>AN7/AM7</f>
        <v>0.125</v>
      </c>
      <c r="AP7" s="515">
        <v>454542767</v>
      </c>
      <c r="AQ7" s="511">
        <v>8271443</v>
      </c>
      <c r="AR7" s="519">
        <f>AQ7/AP7</f>
        <v>1.8197282193250695E-2</v>
      </c>
      <c r="AS7" s="512" t="s">
        <v>108256</v>
      </c>
    </row>
    <row r="8" spans="1:55" s="513" customFormat="1" x14ac:dyDescent="0.25">
      <c r="A8" s="530"/>
      <c r="B8" s="531" t="s">
        <v>108216</v>
      </c>
      <c r="C8" s="532">
        <f>SUM(C6:C7)</f>
        <v>6112823000</v>
      </c>
      <c r="D8" s="526">
        <f t="shared" si="0"/>
        <v>0</v>
      </c>
      <c r="E8" s="519">
        <f t="shared" si="4"/>
        <v>0</v>
      </c>
      <c r="F8" s="532">
        <f>SUM(F6:F7)</f>
        <v>342568387</v>
      </c>
      <c r="G8" s="533">
        <f t="shared" si="1"/>
        <v>5.6040946547937016E-2</v>
      </c>
      <c r="H8" s="532">
        <f>SUM(H6:H7)</f>
        <v>334296944</v>
      </c>
      <c r="I8" s="534">
        <f t="shared" si="2"/>
        <v>5.4687816741953756E-2</v>
      </c>
      <c r="K8" s="531" t="s">
        <v>108216</v>
      </c>
      <c r="L8" s="515">
        <f>SUM(L6:L7)</f>
        <v>6112823000</v>
      </c>
      <c r="M8" s="515"/>
      <c r="N8" s="528">
        <f t="shared" si="5"/>
        <v>0</v>
      </c>
      <c r="O8" s="510"/>
      <c r="P8" s="528">
        <f t="shared" si="3"/>
        <v>0</v>
      </c>
      <c r="Q8" s="510"/>
      <c r="R8" s="528">
        <f t="shared" si="6"/>
        <v>0</v>
      </c>
      <c r="S8" s="526"/>
      <c r="T8" s="515"/>
      <c r="U8" s="528"/>
      <c r="V8" s="535"/>
      <c r="W8" s="529"/>
      <c r="X8" s="535"/>
      <c r="Y8" s="521"/>
      <c r="Z8" s="511"/>
      <c r="AA8" s="511"/>
      <c r="AB8" s="519"/>
      <c r="AC8" s="535"/>
      <c r="AD8" s="535"/>
      <c r="AE8" s="521"/>
      <c r="AF8" s="536">
        <f>SUM(AF6:AF7)</f>
        <v>6112823000</v>
      </c>
      <c r="AG8" s="515">
        <f t="shared" si="7"/>
        <v>0</v>
      </c>
      <c r="AH8" s="515">
        <f t="shared" si="8"/>
        <v>0</v>
      </c>
      <c r="AI8" s="515">
        <f t="shared" si="9"/>
        <v>0</v>
      </c>
    </row>
    <row r="9" spans="1:55" s="513" customFormat="1" x14ac:dyDescent="0.25">
      <c r="A9" s="525" t="s">
        <v>108233</v>
      </c>
      <c r="B9" s="510" t="s">
        <v>108220</v>
      </c>
      <c r="C9" s="511">
        <v>5807000000</v>
      </c>
      <c r="D9" s="526">
        <f t="shared" si="0"/>
        <v>0</v>
      </c>
      <c r="E9" s="519">
        <f t="shared" si="4"/>
        <v>0</v>
      </c>
      <c r="F9" s="511">
        <v>568829343</v>
      </c>
      <c r="G9" s="519">
        <f t="shared" si="1"/>
        <v>9.7955802135353889E-2</v>
      </c>
      <c r="H9" s="511">
        <v>3706252</v>
      </c>
      <c r="I9" s="527">
        <f t="shared" si="2"/>
        <v>6.3823867745824007E-4</v>
      </c>
      <c r="K9" s="510" t="s">
        <v>108220</v>
      </c>
      <c r="L9" s="526">
        <v>3007000000</v>
      </c>
      <c r="M9" s="526"/>
      <c r="N9" s="528">
        <f t="shared" si="5"/>
        <v>0</v>
      </c>
      <c r="O9" s="510"/>
      <c r="P9" s="528">
        <f t="shared" si="3"/>
        <v>0</v>
      </c>
      <c r="Q9" s="510"/>
      <c r="R9" s="528">
        <f t="shared" si="6"/>
        <v>0</v>
      </c>
      <c r="S9" s="526">
        <v>2800000000</v>
      </c>
      <c r="T9" s="526"/>
      <c r="U9" s="528">
        <f>T9/S9</f>
        <v>0</v>
      </c>
      <c r="V9" s="535"/>
      <c r="W9" s="520">
        <f>V9/S9</f>
        <v>0</v>
      </c>
      <c r="X9" s="535"/>
      <c r="Y9" s="521">
        <f>X9/S9</f>
        <v>0</v>
      </c>
      <c r="Z9" s="511"/>
      <c r="AA9" s="511"/>
      <c r="AB9" s="519"/>
      <c r="AC9" s="535"/>
      <c r="AD9" s="535"/>
      <c r="AE9" s="521"/>
      <c r="AF9" s="515">
        <f>Z9+S9+L9</f>
        <v>5807000000</v>
      </c>
      <c r="AG9" s="515">
        <f t="shared" si="7"/>
        <v>0</v>
      </c>
      <c r="AH9" s="515">
        <f t="shared" si="8"/>
        <v>0</v>
      </c>
      <c r="AI9" s="515">
        <f t="shared" si="9"/>
        <v>0</v>
      </c>
    </row>
    <row r="10" spans="1:55" s="513" customFormat="1" ht="15.75" x14ac:dyDescent="0.25">
      <c r="A10" s="525" t="s">
        <v>108234</v>
      </c>
      <c r="B10" s="510" t="s">
        <v>108221</v>
      </c>
      <c r="C10" s="511">
        <v>702629000</v>
      </c>
      <c r="D10" s="526">
        <f t="shared" si="0"/>
        <v>0</v>
      </c>
      <c r="E10" s="519">
        <f t="shared" si="4"/>
        <v>0</v>
      </c>
      <c r="F10" s="511">
        <v>440446083</v>
      </c>
      <c r="G10" s="519">
        <f t="shared" si="1"/>
        <v>0.6268544039599846</v>
      </c>
      <c r="H10" s="511">
        <v>0</v>
      </c>
      <c r="I10" s="527">
        <f t="shared" si="2"/>
        <v>0</v>
      </c>
      <c r="K10" s="510" t="s">
        <v>108221</v>
      </c>
      <c r="L10" s="526">
        <v>692903999.92000008</v>
      </c>
      <c r="M10" s="526"/>
      <c r="N10" s="528">
        <f t="shared" si="5"/>
        <v>0</v>
      </c>
      <c r="O10" s="510"/>
      <c r="P10" s="528">
        <f t="shared" si="3"/>
        <v>0</v>
      </c>
      <c r="Q10" s="510"/>
      <c r="R10" s="528">
        <f t="shared" si="6"/>
        <v>0</v>
      </c>
      <c r="S10" s="526"/>
      <c r="T10" s="526"/>
      <c r="U10" s="528"/>
      <c r="V10" s="535"/>
      <c r="W10" s="529"/>
      <c r="X10" s="535"/>
      <c r="Y10" s="521"/>
      <c r="Z10" s="511">
        <v>9725000</v>
      </c>
      <c r="AA10" s="511"/>
      <c r="AB10" s="519">
        <f>AA10/Z10</f>
        <v>0</v>
      </c>
      <c r="AC10" s="535"/>
      <c r="AD10" s="535"/>
      <c r="AE10" s="521">
        <f>AC10/Z10</f>
        <v>0</v>
      </c>
      <c r="AF10" s="515">
        <f>Z10+S10+L10</f>
        <v>702628999.92000008</v>
      </c>
      <c r="AG10" s="515">
        <f t="shared" si="7"/>
        <v>0</v>
      </c>
      <c r="AH10" s="515">
        <f t="shared" si="8"/>
        <v>0</v>
      </c>
      <c r="AI10" s="515">
        <f t="shared" si="9"/>
        <v>0</v>
      </c>
      <c r="AL10" s="1287" t="s">
        <v>108264</v>
      </c>
      <c r="AM10" s="1287"/>
      <c r="AN10" s="1287"/>
      <c r="AO10" s="1287"/>
      <c r="AP10" s="1287"/>
      <c r="AQ10" s="1287"/>
      <c r="AR10" s="1287"/>
      <c r="AS10" s="1287"/>
    </row>
    <row r="11" spans="1:55" s="513" customFormat="1" ht="15.75" x14ac:dyDescent="0.25">
      <c r="A11" s="530"/>
      <c r="B11" s="531" t="s">
        <v>108217</v>
      </c>
      <c r="C11" s="532">
        <f>SUM(C9:C10)</f>
        <v>6509629000</v>
      </c>
      <c r="D11" s="526">
        <f t="shared" si="0"/>
        <v>0</v>
      </c>
      <c r="E11" s="519">
        <f t="shared" si="4"/>
        <v>0</v>
      </c>
      <c r="F11" s="532">
        <f>SUM(F9:F10)</f>
        <v>1009275426</v>
      </c>
      <c r="G11" s="533">
        <f t="shared" si="1"/>
        <v>0.15504346346005279</v>
      </c>
      <c r="H11" s="532">
        <f>SUM(H9:H10)</f>
        <v>3706252</v>
      </c>
      <c r="I11" s="534">
        <f t="shared" si="2"/>
        <v>5.6934919025339228E-4</v>
      </c>
      <c r="K11" s="531" t="s">
        <v>108217</v>
      </c>
      <c r="L11" s="515">
        <f>SUM(L9:L10)</f>
        <v>3699903999.9200001</v>
      </c>
      <c r="M11" s="515"/>
      <c r="N11" s="528">
        <f t="shared" si="5"/>
        <v>0</v>
      </c>
      <c r="O11" s="510"/>
      <c r="P11" s="528">
        <f t="shared" si="3"/>
        <v>0</v>
      </c>
      <c r="Q11" s="510"/>
      <c r="R11" s="528">
        <f t="shared" si="6"/>
        <v>0</v>
      </c>
      <c r="S11" s="526"/>
      <c r="T11" s="515"/>
      <c r="U11" s="528"/>
      <c r="V11" s="535"/>
      <c r="W11" s="529"/>
      <c r="X11" s="535"/>
      <c r="Y11" s="521"/>
      <c r="Z11" s="535"/>
      <c r="AA11" s="535"/>
      <c r="AB11" s="519"/>
      <c r="AC11" s="535"/>
      <c r="AD11" s="535"/>
      <c r="AE11" s="521"/>
      <c r="AF11" s="536">
        <f>SUM(AF9:AF10)</f>
        <v>6509628999.9200001</v>
      </c>
      <c r="AG11" s="515">
        <f t="shared" si="7"/>
        <v>0</v>
      </c>
      <c r="AH11" s="515">
        <f t="shared" si="8"/>
        <v>0</v>
      </c>
      <c r="AI11" s="515">
        <f t="shared" si="9"/>
        <v>0</v>
      </c>
      <c r="AL11" s="1287" t="s">
        <v>108276</v>
      </c>
      <c r="AM11" s="1287"/>
      <c r="AN11" s="1287"/>
      <c r="AO11" s="1287"/>
      <c r="AP11" s="1287"/>
      <c r="AQ11" s="1287"/>
      <c r="AR11" s="1287"/>
      <c r="AS11" s="1287"/>
      <c r="AW11" s="1287" t="s">
        <v>108467</v>
      </c>
      <c r="AX11" s="1287"/>
      <c r="AY11" s="1287"/>
      <c r="AZ11" s="1287"/>
      <c r="BA11" s="1287"/>
      <c r="BB11" s="1287"/>
      <c r="BC11" s="1287"/>
    </row>
    <row r="12" spans="1:55" s="513" customFormat="1" ht="45.75" thickBot="1" x14ac:dyDescent="0.3">
      <c r="A12" s="499"/>
      <c r="B12" s="500" t="s">
        <v>45</v>
      </c>
      <c r="C12" s="501">
        <f>C8+C11</f>
        <v>12622452000</v>
      </c>
      <c r="D12" s="501">
        <f>SUM(D6:D11)</f>
        <v>0</v>
      </c>
      <c r="E12" s="537">
        <f t="shared" si="4"/>
        <v>0</v>
      </c>
      <c r="F12" s="538">
        <f>F8+F11</f>
        <v>1351843813</v>
      </c>
      <c r="G12" s="537">
        <f t="shared" si="1"/>
        <v>0.10709835244372488</v>
      </c>
      <c r="H12" s="538">
        <f>H8+H11</f>
        <v>338003196</v>
      </c>
      <c r="I12" s="539">
        <f t="shared" si="2"/>
        <v>2.6777934746751265E-2</v>
      </c>
      <c r="K12" s="454" t="s">
        <v>45</v>
      </c>
      <c r="L12" s="515">
        <f>L8+L11</f>
        <v>9812726999.9200001</v>
      </c>
      <c r="M12" s="515"/>
      <c r="N12" s="528">
        <f t="shared" si="5"/>
        <v>0</v>
      </c>
      <c r="O12" s="510"/>
      <c r="P12" s="528">
        <f t="shared" si="3"/>
        <v>0</v>
      </c>
      <c r="Q12" s="510"/>
      <c r="R12" s="528">
        <f t="shared" si="6"/>
        <v>0</v>
      </c>
      <c r="S12" s="540">
        <f>SUM(S6:S11)</f>
        <v>2800000000</v>
      </c>
      <c r="T12" s="515"/>
      <c r="U12" s="528">
        <f>T12/S12</f>
        <v>0</v>
      </c>
      <c r="V12" s="535"/>
      <c r="W12" s="529"/>
      <c r="X12" s="535"/>
      <c r="Y12" s="521"/>
      <c r="Z12" s="540">
        <f>SUM(Z6:Z11)</f>
        <v>9725000</v>
      </c>
      <c r="AA12" s="540"/>
      <c r="AB12" s="519">
        <f>AA12/Z12</f>
        <v>0</v>
      </c>
      <c r="AC12" s="535"/>
      <c r="AD12" s="535"/>
      <c r="AE12" s="521">
        <f>AC12/Z12</f>
        <v>0</v>
      </c>
      <c r="AF12" s="536">
        <f>SUM(AF8+AF11)</f>
        <v>12622451999.92</v>
      </c>
      <c r="AG12" s="515">
        <f t="shared" si="7"/>
        <v>0</v>
      </c>
      <c r="AH12" s="515">
        <f t="shared" si="8"/>
        <v>0</v>
      </c>
      <c r="AI12" s="515">
        <f t="shared" si="9"/>
        <v>0</v>
      </c>
      <c r="AL12" s="517" t="s">
        <v>108217</v>
      </c>
      <c r="AM12" s="517" t="s">
        <v>108238</v>
      </c>
      <c r="AN12" s="517" t="s">
        <v>108239</v>
      </c>
      <c r="AO12" s="517" t="s">
        <v>108257</v>
      </c>
      <c r="AP12" s="518" t="s">
        <v>108251</v>
      </c>
      <c r="AQ12" s="518" t="s">
        <v>108252</v>
      </c>
      <c r="AR12" s="518" t="s">
        <v>108257</v>
      </c>
      <c r="AS12" s="517" t="s">
        <v>108254</v>
      </c>
      <c r="AW12" s="517" t="s">
        <v>108217</v>
      </c>
      <c r="AX12" s="517" t="s">
        <v>108238</v>
      </c>
      <c r="AY12" s="517" t="s">
        <v>108239</v>
      </c>
      <c r="AZ12" s="517" t="s">
        <v>108257</v>
      </c>
      <c r="BA12" s="518" t="s">
        <v>108465</v>
      </c>
      <c r="BB12" s="518" t="s">
        <v>108466</v>
      </c>
      <c r="BC12" s="518" t="s">
        <v>108257</v>
      </c>
    </row>
    <row r="13" spans="1:55" x14ac:dyDescent="0.25">
      <c r="H13" s="494" t="s">
        <v>108232</v>
      </c>
      <c r="L13" s="464"/>
      <c r="M13" s="464"/>
      <c r="N13" s="473"/>
      <c r="O13" s="464"/>
      <c r="P13" s="473"/>
      <c r="Q13" s="464"/>
      <c r="R13" s="473"/>
      <c r="S13" s="464"/>
      <c r="T13" s="464"/>
      <c r="U13" s="464"/>
      <c r="V13" s="464"/>
      <c r="W13" s="464"/>
      <c r="X13" s="464"/>
      <c r="Y13" s="464"/>
      <c r="Z13" s="464"/>
      <c r="AA13" s="464"/>
      <c r="AB13" s="464"/>
      <c r="AC13" s="464"/>
      <c r="AD13" s="464"/>
      <c r="AE13" s="471"/>
      <c r="AF13" s="472">
        <f>Z12+S12+L12</f>
        <v>12622451999.92</v>
      </c>
      <c r="AG13" s="472"/>
      <c r="AL13" s="510">
        <v>1039</v>
      </c>
      <c r="AM13" s="510">
        <v>9</v>
      </c>
      <c r="AN13" s="510">
        <v>9</v>
      </c>
      <c r="AO13" s="521">
        <f>AN13/AM13</f>
        <v>1</v>
      </c>
      <c r="AP13" s="511">
        <v>440446083</v>
      </c>
      <c r="AQ13" s="511">
        <v>440446083</v>
      </c>
      <c r="AR13" s="519">
        <f>AQ13/AP13</f>
        <v>1</v>
      </c>
      <c r="AS13" s="512" t="s">
        <v>108265</v>
      </c>
      <c r="AV13" s="865" t="s">
        <v>108464</v>
      </c>
      <c r="AW13" s="575">
        <v>1039</v>
      </c>
      <c r="AX13" s="575">
        <v>9</v>
      </c>
      <c r="AY13" s="575">
        <v>9</v>
      </c>
      <c r="AZ13" s="576">
        <f t="shared" ref="AZ13:AZ18" si="10">AY13/AX13</f>
        <v>1</v>
      </c>
      <c r="BA13" s="526">
        <v>440446083</v>
      </c>
      <c r="BB13" s="526">
        <v>440446083</v>
      </c>
      <c r="BC13" s="528">
        <f t="shared" ref="BC13:BC18" si="11">BB13/BA13</f>
        <v>1</v>
      </c>
    </row>
    <row r="14" spans="1:55" ht="45" x14ac:dyDescent="0.25">
      <c r="L14" s="464"/>
      <c r="M14" s="464"/>
      <c r="N14" s="464"/>
      <c r="O14" s="464"/>
      <c r="P14" s="464"/>
      <c r="Q14" s="464"/>
      <c r="R14" s="464"/>
      <c r="S14" s="464"/>
      <c r="T14" s="464"/>
      <c r="U14" s="464"/>
      <c r="V14" s="464"/>
      <c r="W14" s="464"/>
      <c r="X14" s="464"/>
      <c r="Y14" s="464"/>
      <c r="Z14" s="464"/>
      <c r="AA14" s="464"/>
      <c r="AB14" s="464"/>
      <c r="AC14" s="464"/>
      <c r="AD14" s="464"/>
      <c r="AE14" s="464"/>
      <c r="AF14" s="472">
        <f>AF12-AF13</f>
        <v>0</v>
      </c>
      <c r="AG14" s="472"/>
      <c r="AL14" s="510">
        <v>1079</v>
      </c>
      <c r="AM14" s="510">
        <v>13</v>
      </c>
      <c r="AN14" s="510">
        <v>12</v>
      </c>
      <c r="AO14" s="521">
        <f>AN14/AM14</f>
        <v>0.92307692307692313</v>
      </c>
      <c r="AP14" s="515">
        <v>604845348</v>
      </c>
      <c r="AQ14" s="511">
        <v>568829343</v>
      </c>
      <c r="AR14" s="519">
        <f>AQ14/AP14</f>
        <v>0.94045419193668001</v>
      </c>
      <c r="AS14" s="512" t="s">
        <v>108255</v>
      </c>
      <c r="AV14" s="513" t="s">
        <v>108464</v>
      </c>
      <c r="AW14" s="575">
        <v>1079</v>
      </c>
      <c r="AX14" s="575">
        <v>12</v>
      </c>
      <c r="AY14" s="575">
        <v>12</v>
      </c>
      <c r="AZ14" s="576">
        <f t="shared" si="10"/>
        <v>1</v>
      </c>
      <c r="BA14" s="577">
        <v>568829343</v>
      </c>
      <c r="BB14" s="526">
        <v>568829343</v>
      </c>
      <c r="BC14" s="528">
        <f t="shared" si="11"/>
        <v>1</v>
      </c>
    </row>
    <row r="15" spans="1:55" ht="36" customHeight="1" x14ac:dyDescent="0.25">
      <c r="L15" s="464"/>
      <c r="M15" s="464"/>
      <c r="N15" s="464"/>
      <c r="O15" s="464"/>
      <c r="P15" s="464"/>
      <c r="Q15" s="464"/>
      <c r="R15" s="464"/>
      <c r="S15" s="464"/>
      <c r="T15" s="464"/>
      <c r="U15" s="464"/>
      <c r="V15" s="464"/>
      <c r="W15" s="464"/>
      <c r="X15" s="464"/>
      <c r="Y15" s="464"/>
      <c r="Z15" s="464"/>
      <c r="AA15" s="464"/>
      <c r="AB15" s="464"/>
      <c r="AC15" s="464"/>
      <c r="AD15" s="464"/>
      <c r="AE15" s="464"/>
      <c r="AF15" s="464"/>
      <c r="AG15" s="464"/>
      <c r="AL15" s="574" t="s">
        <v>108253</v>
      </c>
      <c r="AM15" s="575">
        <v>5</v>
      </c>
      <c r="AN15" s="575">
        <v>5</v>
      </c>
      <c r="AO15" s="576">
        <f>AN15/AM15</f>
        <v>1</v>
      </c>
      <c r="AP15" s="577">
        <v>416794879</v>
      </c>
      <c r="AQ15" s="526">
        <v>416787721</v>
      </c>
      <c r="AR15" s="580">
        <f>AQ15/AP15</f>
        <v>0.99998282608457867</v>
      </c>
      <c r="AS15" s="578" t="s">
        <v>108282</v>
      </c>
      <c r="AT15" s="579" t="s">
        <v>108283</v>
      </c>
      <c r="AV15" s="865" t="s">
        <v>6</v>
      </c>
      <c r="AW15" s="575">
        <v>1039</v>
      </c>
      <c r="AX15" s="575">
        <v>3</v>
      </c>
      <c r="AY15" s="575">
        <v>3</v>
      </c>
      <c r="AZ15" s="576">
        <f t="shared" si="10"/>
        <v>1</v>
      </c>
      <c r="BA15" s="526">
        <v>89777780.920000002</v>
      </c>
      <c r="BB15" s="526">
        <v>89777780.920000002</v>
      </c>
      <c r="BC15" s="528">
        <f t="shared" si="11"/>
        <v>1</v>
      </c>
    </row>
    <row r="16" spans="1:55" x14ac:dyDescent="0.25">
      <c r="L16" s="464"/>
      <c r="M16" s="464"/>
      <c r="N16" s="464"/>
      <c r="O16" s="464"/>
      <c r="P16" s="464"/>
      <c r="Q16" s="464"/>
      <c r="R16" s="464"/>
      <c r="S16" s="464"/>
      <c r="T16" s="464"/>
      <c r="U16" s="464"/>
      <c r="V16" s="464"/>
      <c r="W16" s="464"/>
      <c r="X16" s="464"/>
      <c r="Y16" s="464"/>
      <c r="Z16" s="464"/>
      <c r="AA16" s="464"/>
      <c r="AB16" s="464"/>
      <c r="AC16" s="464"/>
      <c r="AD16" s="464"/>
      <c r="AE16" s="464"/>
      <c r="AF16" s="464"/>
      <c r="AG16" s="464"/>
      <c r="AQ16" s="455">
        <f>AP15-AQ15</f>
        <v>7158</v>
      </c>
      <c r="AV16" s="513" t="s">
        <v>6</v>
      </c>
      <c r="AW16" s="575">
        <v>1079</v>
      </c>
      <c r="AX16" s="575">
        <v>10</v>
      </c>
      <c r="AY16" s="575">
        <v>10</v>
      </c>
      <c r="AZ16" s="576">
        <f t="shared" si="10"/>
        <v>1</v>
      </c>
      <c r="BA16" s="577">
        <v>1079563731</v>
      </c>
      <c r="BB16" s="577">
        <v>1079563731</v>
      </c>
      <c r="BC16" s="528">
        <f t="shared" si="11"/>
        <v>1</v>
      </c>
    </row>
    <row r="17" spans="12:56" x14ac:dyDescent="0.25">
      <c r="L17" s="464"/>
      <c r="M17" s="464"/>
      <c r="N17" s="464"/>
      <c r="O17" s="464"/>
      <c r="P17" s="464"/>
      <c r="Q17" s="464"/>
      <c r="R17" s="464"/>
      <c r="S17" s="464"/>
      <c r="T17" s="464"/>
      <c r="U17" s="464"/>
      <c r="V17" s="464"/>
      <c r="W17" s="464"/>
      <c r="X17" s="464"/>
      <c r="Y17" s="464"/>
      <c r="Z17" s="464"/>
      <c r="AA17" s="464"/>
      <c r="AB17" s="464"/>
      <c r="AC17" s="464"/>
      <c r="AD17" s="464"/>
      <c r="AE17" s="464"/>
      <c r="AF17" s="464"/>
      <c r="AG17" s="464"/>
      <c r="AQ17" s="455"/>
      <c r="AV17" s="865" t="s">
        <v>11</v>
      </c>
      <c r="AW17" s="575">
        <v>1039</v>
      </c>
      <c r="AX17" s="575">
        <v>2</v>
      </c>
      <c r="AY17" s="575">
        <v>2</v>
      </c>
      <c r="AZ17" s="576">
        <f t="shared" si="10"/>
        <v>1</v>
      </c>
      <c r="BA17" s="526">
        <v>125434000</v>
      </c>
      <c r="BB17" s="526">
        <v>125434000</v>
      </c>
      <c r="BC17" s="528">
        <f t="shared" si="11"/>
        <v>1</v>
      </c>
    </row>
    <row r="18" spans="12:56" ht="15.75" x14ac:dyDescent="0.25">
      <c r="L18" s="464"/>
      <c r="M18" s="464"/>
      <c r="N18" s="464"/>
      <c r="O18" s="464"/>
      <c r="P18" s="464"/>
      <c r="Q18" s="464"/>
      <c r="R18" s="464"/>
      <c r="S18" s="464"/>
      <c r="T18" s="464"/>
      <c r="U18" s="464"/>
      <c r="V18" s="464"/>
      <c r="W18" s="464"/>
      <c r="X18" s="464"/>
      <c r="Y18" s="464"/>
      <c r="Z18" s="464"/>
      <c r="AA18" s="464"/>
      <c r="AB18" s="464"/>
      <c r="AC18" s="464"/>
      <c r="AD18" s="464"/>
      <c r="AE18" s="464"/>
      <c r="AF18" s="464"/>
      <c r="AG18" s="464"/>
      <c r="AL18" s="1287" t="s">
        <v>108264</v>
      </c>
      <c r="AM18" s="1287"/>
      <c r="AN18" s="1287"/>
      <c r="AO18" s="1287"/>
      <c r="AP18" s="1287"/>
      <c r="AQ18" s="1287"/>
      <c r="AR18" s="1287"/>
      <c r="AS18" s="1287"/>
      <c r="AT18" s="513"/>
      <c r="AV18" s="513" t="s">
        <v>11</v>
      </c>
      <c r="AW18" s="851">
        <v>1079</v>
      </c>
      <c r="AX18" s="851">
        <v>11</v>
      </c>
      <c r="AY18" s="851">
        <v>11</v>
      </c>
      <c r="AZ18" s="852">
        <f t="shared" si="10"/>
        <v>1</v>
      </c>
      <c r="BA18" s="853">
        <v>895023907</v>
      </c>
      <c r="BB18" s="853">
        <v>895023907</v>
      </c>
      <c r="BC18" s="854">
        <f t="shared" si="11"/>
        <v>1</v>
      </c>
    </row>
    <row r="19" spans="12:56" ht="30" x14ac:dyDescent="0.25">
      <c r="L19" s="464"/>
      <c r="M19" s="464"/>
      <c r="N19" s="464"/>
      <c r="O19" s="464"/>
      <c r="P19" s="464"/>
      <c r="Q19" s="464"/>
      <c r="R19" s="464"/>
      <c r="S19" s="464"/>
      <c r="T19" s="464"/>
      <c r="U19" s="464"/>
      <c r="V19" s="464"/>
      <c r="W19" s="464"/>
      <c r="X19" s="464"/>
      <c r="Y19" s="464"/>
      <c r="Z19" s="464"/>
      <c r="AA19" s="464"/>
      <c r="AB19" s="464"/>
      <c r="AC19" s="464"/>
      <c r="AD19" s="464"/>
      <c r="AE19" s="464"/>
      <c r="AF19" s="464"/>
      <c r="AG19" s="464"/>
      <c r="AL19" s="1287" t="s">
        <v>108313</v>
      </c>
      <c r="AM19" s="1287"/>
      <c r="AN19" s="1287"/>
      <c r="AO19" s="1287"/>
      <c r="AP19" s="1287"/>
      <c r="AQ19" s="1287"/>
      <c r="AR19" s="1287"/>
      <c r="AS19" s="1287"/>
      <c r="AT19" s="513"/>
      <c r="AV19" s="855" t="s">
        <v>108468</v>
      </c>
      <c r="AW19" s="847">
        <v>1039</v>
      </c>
      <c r="AX19" s="847">
        <f>AX13+AX15+AX17</f>
        <v>14</v>
      </c>
      <c r="AY19" s="847">
        <f>AY13+AY15+AY17</f>
        <v>14</v>
      </c>
      <c r="AZ19" s="848">
        <f>AY19/AX19</f>
        <v>1</v>
      </c>
      <c r="BA19" s="850">
        <f>BA13+BA15+BA17</f>
        <v>655657863.92000008</v>
      </c>
      <c r="BB19" s="850">
        <f>BB13+BB15+BB17</f>
        <v>655657863.92000008</v>
      </c>
      <c r="BC19" s="849">
        <f>BB19/BA19</f>
        <v>1</v>
      </c>
      <c r="BD19" t="s">
        <v>108469</v>
      </c>
    </row>
    <row r="20" spans="12:56" ht="45" x14ac:dyDescent="0.25">
      <c r="L20" s="464"/>
      <c r="M20" s="464"/>
      <c r="N20" s="464"/>
      <c r="O20" s="464"/>
      <c r="P20" s="464"/>
      <c r="Q20" s="464"/>
      <c r="R20" s="464"/>
      <c r="S20" s="464"/>
      <c r="T20" s="464"/>
      <c r="U20" s="464"/>
      <c r="V20" s="464"/>
      <c r="W20" s="464"/>
      <c r="X20" s="464"/>
      <c r="Y20" s="464"/>
      <c r="Z20" s="464"/>
      <c r="AA20" s="464"/>
      <c r="AB20" s="464"/>
      <c r="AC20" s="464"/>
      <c r="AD20" s="464"/>
      <c r="AE20" s="464"/>
      <c r="AF20" s="464"/>
      <c r="AG20" s="464"/>
      <c r="AL20" s="517" t="s">
        <v>108217</v>
      </c>
      <c r="AM20" s="517" t="s">
        <v>108238</v>
      </c>
      <c r="AN20" s="517" t="s">
        <v>108239</v>
      </c>
      <c r="AO20" s="517" t="s">
        <v>108257</v>
      </c>
      <c r="AP20" s="518" t="s">
        <v>108251</v>
      </c>
      <c r="AQ20" s="518" t="s">
        <v>108252</v>
      </c>
      <c r="AR20" s="518" t="s">
        <v>108257</v>
      </c>
      <c r="AS20" s="517" t="s">
        <v>108254</v>
      </c>
      <c r="AT20" s="513"/>
      <c r="AV20" s="855" t="s">
        <v>108468</v>
      </c>
      <c r="AW20" s="847">
        <v>1079</v>
      </c>
      <c r="AX20" s="847">
        <f>AX14+AX16+AX18</f>
        <v>33</v>
      </c>
      <c r="AY20" s="847">
        <f>AY14+AY16+AY18</f>
        <v>33</v>
      </c>
      <c r="AZ20" s="848">
        <f>AY20/AX20</f>
        <v>1</v>
      </c>
      <c r="BA20" s="850">
        <f>BA14+BA16+BA18</f>
        <v>2543416981</v>
      </c>
      <c r="BB20" s="850">
        <f>BB14+BB16+BB18</f>
        <v>2543416981</v>
      </c>
      <c r="BC20" s="849">
        <f>BB20/BA20</f>
        <v>1</v>
      </c>
    </row>
    <row r="21" spans="12:56" x14ac:dyDescent="0.25">
      <c r="L21" s="464"/>
      <c r="M21" s="464"/>
      <c r="N21" s="464"/>
      <c r="O21" s="464"/>
      <c r="P21" s="464"/>
      <c r="Q21" s="464"/>
      <c r="R21" s="464"/>
      <c r="S21" s="464"/>
      <c r="T21" s="464"/>
      <c r="U21" s="464"/>
      <c r="V21" s="464"/>
      <c r="W21" s="464"/>
      <c r="X21" s="464"/>
      <c r="Y21" s="464"/>
      <c r="Z21" s="464"/>
      <c r="AA21" s="464"/>
      <c r="AB21" s="464"/>
      <c r="AC21" s="464"/>
      <c r="AD21" s="464"/>
      <c r="AE21" s="464"/>
      <c r="AF21" s="464"/>
      <c r="AG21" s="464"/>
      <c r="AL21" s="510">
        <v>1039</v>
      </c>
      <c r="AM21" s="610">
        <v>3</v>
      </c>
      <c r="AN21" s="610">
        <v>3</v>
      </c>
      <c r="AO21" s="611">
        <f>AN21/AM21</f>
        <v>1</v>
      </c>
      <c r="AP21" s="612">
        <v>89777781</v>
      </c>
      <c r="AQ21" s="612">
        <v>89777781</v>
      </c>
      <c r="AR21" s="613">
        <f>AQ21/AP21</f>
        <v>1</v>
      </c>
      <c r="AS21" s="614" t="s">
        <v>108265</v>
      </c>
      <c r="AW21" s="455"/>
    </row>
    <row r="22" spans="12:56" x14ac:dyDescent="0.25">
      <c r="L22" s="464"/>
      <c r="M22" s="464"/>
      <c r="N22" s="464"/>
      <c r="O22" s="464"/>
      <c r="P22" s="464"/>
      <c r="Q22" s="464"/>
      <c r="R22" s="464"/>
      <c r="S22" s="464"/>
      <c r="T22" s="464"/>
      <c r="U22" s="464"/>
      <c r="V22" s="464"/>
      <c r="W22" s="464"/>
      <c r="X22" s="464"/>
      <c r="Y22" s="464"/>
      <c r="Z22" s="464"/>
      <c r="AA22" s="464"/>
      <c r="AB22" s="464"/>
      <c r="AC22" s="464"/>
      <c r="AD22" s="464"/>
      <c r="AE22" s="464"/>
      <c r="AF22" s="464"/>
      <c r="AG22" s="464"/>
      <c r="AL22" s="510">
        <v>1079</v>
      </c>
      <c r="AM22" s="610">
        <v>15</v>
      </c>
      <c r="AN22" s="610">
        <v>5</v>
      </c>
      <c r="AO22" s="611">
        <f>AN22/AM22</f>
        <v>0.33333333333333331</v>
      </c>
      <c r="AP22" s="616">
        <v>1438920173</v>
      </c>
      <c r="AQ22" s="612">
        <v>528554664</v>
      </c>
      <c r="AR22" s="613">
        <f>AQ22/AP22</f>
        <v>0.36732730134571545</v>
      </c>
      <c r="AS22" s="512"/>
    </row>
    <row r="23" spans="12:56" ht="45" x14ac:dyDescent="0.25">
      <c r="L23" s="464"/>
      <c r="M23" s="464"/>
      <c r="N23" s="464"/>
      <c r="O23" s="464"/>
      <c r="P23" s="464"/>
      <c r="Q23" s="464"/>
      <c r="R23" s="464"/>
      <c r="S23" s="464"/>
      <c r="T23" s="464"/>
      <c r="U23" s="464"/>
      <c r="V23" s="464"/>
      <c r="W23" s="464"/>
      <c r="X23" s="464"/>
      <c r="Y23" s="464"/>
      <c r="Z23" s="464"/>
      <c r="AA23" s="464"/>
      <c r="AB23" s="464"/>
      <c r="AC23" s="464"/>
      <c r="AD23" s="464"/>
      <c r="AE23" s="464"/>
      <c r="AF23" s="464"/>
      <c r="AG23" s="464"/>
      <c r="AL23" s="574" t="s">
        <v>108253</v>
      </c>
      <c r="AM23" s="575">
        <v>0</v>
      </c>
      <c r="AN23" s="575">
        <v>0</v>
      </c>
      <c r="AO23" s="576"/>
      <c r="AP23" s="577">
        <v>0</v>
      </c>
      <c r="AQ23" s="526">
        <v>0</v>
      </c>
      <c r="AR23" s="580"/>
      <c r="AS23" s="578">
        <v>0</v>
      </c>
      <c r="AT23" s="640"/>
    </row>
    <row r="24" spans="12:56" x14ac:dyDescent="0.25">
      <c r="L24" s="464"/>
      <c r="M24" s="464"/>
      <c r="N24" s="464"/>
      <c r="O24" s="464"/>
      <c r="P24" s="464"/>
      <c r="Q24" s="464"/>
      <c r="R24" s="464"/>
      <c r="S24" s="464"/>
      <c r="T24" s="464"/>
      <c r="U24" s="464"/>
      <c r="V24" s="464"/>
      <c r="W24" s="464"/>
      <c r="X24" s="464"/>
      <c r="Y24" s="464"/>
      <c r="Z24" s="464"/>
      <c r="AA24" s="464"/>
      <c r="AB24" s="464"/>
      <c r="AC24" s="464"/>
      <c r="AD24" s="464"/>
      <c r="AE24" s="464"/>
      <c r="AF24" s="464"/>
      <c r="AG24" s="464"/>
      <c r="AQ24" s="455">
        <f>AP23-AQ23</f>
        <v>0</v>
      </c>
    </row>
    <row r="25" spans="12:56" x14ac:dyDescent="0.25">
      <c r="L25" s="464"/>
      <c r="M25" s="464"/>
      <c r="N25" s="464"/>
      <c r="O25" s="464"/>
      <c r="P25" s="464"/>
      <c r="Q25" s="464"/>
      <c r="R25" s="464"/>
      <c r="S25" s="464"/>
      <c r="T25" s="464"/>
      <c r="U25" s="464"/>
      <c r="V25" s="464"/>
      <c r="W25" s="464"/>
      <c r="X25" s="464"/>
      <c r="Y25" s="464"/>
      <c r="Z25" s="464"/>
      <c r="AA25" s="464"/>
      <c r="AB25" s="464"/>
      <c r="AC25" s="464"/>
      <c r="AD25" s="464"/>
      <c r="AE25" s="464"/>
      <c r="AF25" s="464"/>
      <c r="AG25" s="464"/>
      <c r="AT25" s="455"/>
    </row>
    <row r="26" spans="12:56" ht="39" customHeight="1" x14ac:dyDescent="0.25">
      <c r="L26" s="464"/>
      <c r="M26" s="464"/>
      <c r="N26" s="464"/>
      <c r="O26" s="464"/>
      <c r="P26" s="464"/>
      <c r="Q26" s="464"/>
      <c r="R26" s="464"/>
      <c r="S26" s="464"/>
      <c r="T26" s="464"/>
      <c r="U26" s="464"/>
      <c r="V26" s="464"/>
      <c r="W26" s="464"/>
      <c r="X26" s="464"/>
      <c r="Y26" s="464"/>
      <c r="Z26" s="464"/>
      <c r="AA26" s="464"/>
      <c r="AB26" s="464"/>
      <c r="AC26" s="464"/>
      <c r="AD26" s="464"/>
      <c r="AE26" s="464"/>
      <c r="AF26" s="464"/>
      <c r="AG26" s="464"/>
      <c r="AK26">
        <v>2</v>
      </c>
      <c r="AL26" s="219" t="s">
        <v>253</v>
      </c>
      <c r="AM26" s="577">
        <v>13115591</v>
      </c>
      <c r="AN26" t="s">
        <v>108314</v>
      </c>
    </row>
    <row r="27" spans="12:56" ht="39.950000000000003" customHeight="1" x14ac:dyDescent="0.25">
      <c r="L27" s="464"/>
      <c r="M27" s="464"/>
      <c r="N27" s="464"/>
      <c r="O27" s="464"/>
      <c r="P27" s="464"/>
      <c r="Q27" s="464"/>
      <c r="R27" s="464"/>
      <c r="S27" s="464"/>
      <c r="T27" s="464"/>
      <c r="U27" s="464"/>
      <c r="V27" s="464"/>
      <c r="W27" s="464"/>
      <c r="X27" s="464"/>
      <c r="Y27" s="464"/>
      <c r="Z27" s="464"/>
      <c r="AA27" s="464"/>
      <c r="AB27" s="464"/>
      <c r="AC27" s="464"/>
      <c r="AD27" s="464"/>
      <c r="AE27" s="464"/>
      <c r="AF27" s="464"/>
      <c r="AG27" s="464"/>
      <c r="AK27">
        <v>1</v>
      </c>
      <c r="AL27" s="74" t="s">
        <v>374</v>
      </c>
      <c r="AM27" s="455">
        <v>26000000</v>
      </c>
    </row>
    <row r="28" spans="12:56" ht="39.950000000000003" customHeight="1" x14ac:dyDescent="0.25">
      <c r="L28" s="464"/>
      <c r="M28" s="464"/>
      <c r="N28" s="464"/>
      <c r="O28" s="464"/>
      <c r="P28" s="464"/>
      <c r="Q28" s="464"/>
      <c r="R28" s="464"/>
      <c r="S28" s="464"/>
      <c r="T28" s="464"/>
      <c r="U28" s="464"/>
      <c r="V28" s="464"/>
      <c r="W28" s="464"/>
      <c r="X28" s="464"/>
      <c r="Y28" s="464"/>
      <c r="Z28" s="464"/>
      <c r="AA28" s="464"/>
      <c r="AB28" s="464"/>
      <c r="AC28" s="464"/>
      <c r="AD28" s="464"/>
      <c r="AE28" s="464"/>
      <c r="AF28" s="464"/>
      <c r="AG28" s="464"/>
      <c r="AK28">
        <v>4</v>
      </c>
      <c r="AL28" s="89" t="s">
        <v>271</v>
      </c>
      <c r="AM28" s="455">
        <v>249556216</v>
      </c>
    </row>
    <row r="29" spans="12:56" ht="69" customHeight="1" x14ac:dyDescent="0.25">
      <c r="L29" s="464"/>
      <c r="M29" s="464"/>
      <c r="N29" s="464"/>
      <c r="O29" s="464"/>
      <c r="P29" s="464"/>
      <c r="Q29" s="464"/>
      <c r="R29" s="464"/>
      <c r="S29" s="464"/>
      <c r="T29" s="464"/>
      <c r="U29" s="464"/>
      <c r="V29" s="464"/>
      <c r="W29" s="464"/>
      <c r="X29" s="464"/>
      <c r="Y29" s="464"/>
      <c r="Z29" s="464"/>
      <c r="AA29" s="464"/>
      <c r="AB29" s="464"/>
      <c r="AC29" s="464"/>
      <c r="AD29" s="464"/>
      <c r="AE29" s="464"/>
      <c r="AF29" s="464"/>
      <c r="AG29" s="464"/>
      <c r="AK29">
        <v>1</v>
      </c>
      <c r="AL29" s="596" t="s">
        <v>291</v>
      </c>
      <c r="AM29" s="455">
        <v>39374597</v>
      </c>
      <c r="AO29" s="544">
        <v>37</v>
      </c>
      <c r="AP29" s="606" t="s">
        <v>108310</v>
      </c>
    </row>
    <row r="30" spans="12:56" ht="39.950000000000003" customHeight="1" x14ac:dyDescent="0.25">
      <c r="L30" s="464"/>
      <c r="M30" s="464"/>
      <c r="N30" s="464"/>
      <c r="O30" s="464"/>
      <c r="P30" s="464"/>
      <c r="Q30" s="464"/>
      <c r="R30" s="464"/>
      <c r="S30" s="464"/>
      <c r="T30" s="464"/>
      <c r="U30" s="464"/>
      <c r="V30" s="464"/>
      <c r="W30" s="464"/>
      <c r="X30" s="464"/>
      <c r="Y30" s="464"/>
      <c r="Z30" s="464"/>
      <c r="AA30" s="464"/>
      <c r="AB30" s="464"/>
      <c r="AC30" s="464"/>
      <c r="AD30" s="464"/>
      <c r="AE30" s="464"/>
      <c r="AF30" s="464"/>
      <c r="AG30" s="464"/>
      <c r="AL30" s="596" t="s">
        <v>289</v>
      </c>
      <c r="AM30" s="455">
        <v>39374597</v>
      </c>
    </row>
    <row r="31" spans="12:56" ht="39.950000000000003" customHeight="1" x14ac:dyDescent="0.25">
      <c r="L31" s="464"/>
      <c r="M31" s="464"/>
      <c r="N31" s="464"/>
      <c r="O31" s="464"/>
      <c r="P31" s="464"/>
      <c r="Q31" s="464"/>
      <c r="R31" s="464"/>
      <c r="S31" s="464"/>
      <c r="T31" s="464"/>
      <c r="U31" s="464"/>
      <c r="V31" s="464"/>
      <c r="W31" s="464"/>
      <c r="X31" s="464"/>
      <c r="Y31" s="464"/>
      <c r="Z31" s="464"/>
      <c r="AA31" s="464"/>
      <c r="AB31" s="464"/>
      <c r="AC31" s="464"/>
      <c r="AD31" s="464"/>
      <c r="AE31" s="464"/>
      <c r="AF31" s="464"/>
      <c r="AG31" s="464"/>
      <c r="AL31" s="596" t="s">
        <v>285</v>
      </c>
      <c r="AM31" s="455">
        <v>39374597</v>
      </c>
    </row>
    <row r="32" spans="12:56" ht="39.950000000000003" customHeight="1" x14ac:dyDescent="0.25">
      <c r="L32" s="464"/>
      <c r="M32" s="464"/>
      <c r="N32" s="464"/>
      <c r="O32" s="464"/>
      <c r="P32" s="464"/>
      <c r="Q32" s="464"/>
      <c r="R32" s="464"/>
      <c r="S32" s="464"/>
      <c r="T32" s="464"/>
      <c r="U32" s="464"/>
      <c r="V32" s="464"/>
      <c r="W32" s="464"/>
      <c r="X32" s="464"/>
      <c r="Y32" s="464"/>
      <c r="Z32" s="464"/>
      <c r="AA32" s="464"/>
      <c r="AB32" s="464"/>
      <c r="AC32" s="464"/>
      <c r="AD32" s="464"/>
      <c r="AE32" s="464"/>
      <c r="AF32" s="464"/>
      <c r="AG32" s="464"/>
      <c r="AL32" s="596" t="s">
        <v>294</v>
      </c>
      <c r="AM32" s="455">
        <v>296525837</v>
      </c>
      <c r="AO32" s="508">
        <v>34</v>
      </c>
      <c r="AP32" s="504" t="s">
        <v>108311</v>
      </c>
    </row>
    <row r="33" spans="1:45" ht="39.950000000000003" customHeight="1" x14ac:dyDescent="0.25">
      <c r="L33" s="464"/>
      <c r="M33" s="464"/>
      <c r="N33" s="464"/>
      <c r="O33" s="464"/>
      <c r="P33" s="464"/>
      <c r="Q33" s="464"/>
      <c r="R33" s="464"/>
      <c r="S33" s="464"/>
      <c r="T33" s="464"/>
      <c r="U33" s="464"/>
      <c r="V33" s="464"/>
      <c r="W33" s="464"/>
      <c r="X33" s="464"/>
      <c r="Y33" s="464"/>
      <c r="Z33" s="464"/>
      <c r="AA33" s="464"/>
      <c r="AB33" s="464"/>
      <c r="AC33" s="464"/>
      <c r="AD33" s="464"/>
      <c r="AE33" s="464"/>
      <c r="AF33" s="464"/>
      <c r="AG33" s="464"/>
      <c r="AL33" s="81" t="s">
        <v>221</v>
      </c>
      <c r="AM33" s="456">
        <v>74530440</v>
      </c>
      <c r="AO33" s="508">
        <v>29</v>
      </c>
      <c r="AP33" s="504" t="s">
        <v>108312</v>
      </c>
    </row>
    <row r="34" spans="1:45" ht="39.950000000000003" customHeight="1" x14ac:dyDescent="0.25">
      <c r="L34" s="464"/>
      <c r="M34" s="464"/>
      <c r="N34" s="464"/>
      <c r="O34" s="464"/>
      <c r="P34" s="464"/>
      <c r="Q34" s="464"/>
      <c r="R34" s="464"/>
      <c r="S34" s="464"/>
      <c r="T34" s="464"/>
      <c r="U34" s="464"/>
      <c r="V34" s="464"/>
      <c r="W34" s="464"/>
      <c r="X34" s="464"/>
      <c r="Y34" s="464"/>
      <c r="Z34" s="464"/>
      <c r="AA34" s="464"/>
      <c r="AB34" s="464"/>
      <c r="AC34" s="464"/>
      <c r="AD34" s="464"/>
      <c r="AE34" s="464"/>
      <c r="AF34" s="464"/>
      <c r="AG34" s="464"/>
      <c r="AL34" s="89" t="s">
        <v>272</v>
      </c>
      <c r="AM34" s="455">
        <v>43026456</v>
      </c>
    </row>
    <row r="35" spans="1:45" ht="39.950000000000003" customHeight="1" x14ac:dyDescent="0.25">
      <c r="F35" s="455"/>
      <c r="G35" s="455"/>
      <c r="L35" s="464"/>
      <c r="M35" s="464"/>
      <c r="N35" s="464"/>
      <c r="O35" s="464"/>
      <c r="P35" s="464"/>
      <c r="Q35" s="464"/>
      <c r="R35" s="464"/>
      <c r="S35" s="464"/>
      <c r="T35" s="464"/>
      <c r="U35" s="464"/>
      <c r="V35" s="464"/>
      <c r="W35" s="464"/>
      <c r="X35" s="464"/>
      <c r="Y35" s="464"/>
      <c r="Z35" s="464"/>
      <c r="AA35" s="464"/>
      <c r="AB35" s="464"/>
      <c r="AC35" s="464"/>
      <c r="AD35" s="464"/>
      <c r="AE35" s="464"/>
      <c r="AF35" s="464"/>
      <c r="AG35" s="464"/>
      <c r="AL35" s="89" t="s">
        <v>232</v>
      </c>
      <c r="AM35" s="456">
        <v>42000881</v>
      </c>
    </row>
    <row r="36" spans="1:45" ht="39.950000000000003" customHeight="1" x14ac:dyDescent="0.25">
      <c r="F36" s="455"/>
      <c r="G36" s="455"/>
      <c r="L36" s="464"/>
      <c r="M36" s="464"/>
      <c r="N36" s="464"/>
      <c r="O36" s="464"/>
      <c r="P36" s="464"/>
      <c r="Q36" s="464"/>
      <c r="R36" s="464"/>
      <c r="S36" s="464"/>
      <c r="T36" s="464"/>
      <c r="U36" s="464"/>
      <c r="V36" s="464"/>
      <c r="W36" s="464"/>
      <c r="X36" s="464"/>
      <c r="Y36" s="464"/>
      <c r="Z36" s="464"/>
      <c r="AA36" s="464"/>
      <c r="AB36" s="464"/>
      <c r="AC36" s="464"/>
      <c r="AD36" s="464"/>
      <c r="AE36" s="464"/>
      <c r="AF36" s="464"/>
      <c r="AG36" s="464"/>
      <c r="AL36" s="596" t="s">
        <v>290</v>
      </c>
      <c r="AM36" s="455">
        <v>59061895</v>
      </c>
      <c r="AO36" s="509">
        <v>33</v>
      </c>
      <c r="AP36" s="505" t="s">
        <v>108309</v>
      </c>
    </row>
    <row r="37" spans="1:45" ht="39.950000000000003" customHeight="1" x14ac:dyDescent="0.25">
      <c r="A37" s="517" t="s">
        <v>108217</v>
      </c>
      <c r="B37" s="517" t="s">
        <v>108238</v>
      </c>
      <c r="C37" s="517" t="s">
        <v>108239</v>
      </c>
      <c r="D37" s="517"/>
      <c r="E37" s="517"/>
      <c r="F37" s="518" t="s">
        <v>108251</v>
      </c>
      <c r="G37" s="518" t="s">
        <v>108252</v>
      </c>
      <c r="H37" s="517" t="s">
        <v>108254</v>
      </c>
      <c r="L37" s="464"/>
      <c r="M37" s="464"/>
      <c r="N37" s="464"/>
      <c r="O37" s="464"/>
      <c r="P37" s="464"/>
      <c r="Q37" s="464"/>
      <c r="R37" s="464"/>
      <c r="S37" s="464"/>
      <c r="T37" s="464"/>
      <c r="U37" s="464"/>
      <c r="V37" s="464"/>
      <c r="W37" s="464"/>
      <c r="X37" s="464"/>
      <c r="Y37" s="464"/>
      <c r="Z37" s="464"/>
      <c r="AA37" s="464"/>
      <c r="AB37" s="464"/>
      <c r="AC37" s="464"/>
      <c r="AD37" s="464"/>
      <c r="AE37" s="464"/>
      <c r="AF37" s="464"/>
      <c r="AG37" s="464"/>
      <c r="AL37" s="596" t="s">
        <v>288</v>
      </c>
      <c r="AM37" s="455">
        <v>59061895</v>
      </c>
    </row>
    <row r="38" spans="1:45" s="513" customFormat="1" ht="39.950000000000003" customHeight="1" x14ac:dyDescent="0.25">
      <c r="A38" s="510">
        <v>1039</v>
      </c>
      <c r="B38" s="510">
        <v>9</v>
      </c>
      <c r="C38" s="510">
        <v>9</v>
      </c>
      <c r="D38" s="510"/>
      <c r="E38" s="510"/>
      <c r="F38" s="511">
        <v>440446083</v>
      </c>
      <c r="G38" s="511">
        <v>440446083</v>
      </c>
      <c r="H38" s="512"/>
      <c r="L38" s="514"/>
      <c r="M38" s="514"/>
      <c r="N38" s="514"/>
      <c r="O38" s="514"/>
      <c r="P38" s="514"/>
      <c r="Q38" s="514"/>
      <c r="R38" s="514"/>
      <c r="S38" s="514"/>
      <c r="T38" s="514"/>
      <c r="U38" s="514"/>
      <c r="V38" s="514"/>
      <c r="W38" s="514"/>
      <c r="X38" s="514"/>
      <c r="Y38" s="514"/>
      <c r="Z38" s="514"/>
      <c r="AA38" s="514"/>
      <c r="AB38" s="514"/>
      <c r="AC38" s="514"/>
      <c r="AD38" s="514"/>
      <c r="AE38" s="514"/>
      <c r="AF38" s="514"/>
      <c r="AG38" s="514"/>
      <c r="AL38" s="596" t="s">
        <v>108287</v>
      </c>
      <c r="AM38" s="615">
        <v>59061895</v>
      </c>
      <c r="AO38" s="509">
        <v>32</v>
      </c>
      <c r="AP38" s="505" t="s">
        <v>108308</v>
      </c>
    </row>
    <row r="39" spans="1:45" s="513" customFormat="1" ht="39.950000000000003" customHeight="1" x14ac:dyDescent="0.25">
      <c r="A39" s="510">
        <v>1079</v>
      </c>
      <c r="B39" s="510">
        <v>13</v>
      </c>
      <c r="C39" s="510">
        <v>12</v>
      </c>
      <c r="D39" s="510"/>
      <c r="E39" s="510"/>
      <c r="F39" s="515">
        <v>604845348</v>
      </c>
      <c r="G39" s="511">
        <v>568829343</v>
      </c>
      <c r="H39" s="512" t="s">
        <v>108255</v>
      </c>
      <c r="L39" s="514"/>
      <c r="M39" s="514"/>
      <c r="N39" s="514"/>
      <c r="O39" s="514"/>
      <c r="P39" s="514"/>
      <c r="Q39" s="514"/>
      <c r="R39" s="514"/>
      <c r="S39" s="514"/>
      <c r="T39" s="514"/>
      <c r="U39" s="514"/>
      <c r="V39" s="514"/>
      <c r="W39" s="514"/>
      <c r="X39" s="514"/>
      <c r="Y39" s="514"/>
      <c r="Z39" s="514"/>
      <c r="AA39" s="514"/>
      <c r="AB39" s="514"/>
      <c r="AC39" s="514"/>
      <c r="AD39" s="514"/>
      <c r="AE39" s="514"/>
      <c r="AF39" s="514"/>
      <c r="AG39" s="514"/>
      <c r="AL39" s="81" t="s">
        <v>231</v>
      </c>
      <c r="AM39" s="615">
        <v>371197097</v>
      </c>
    </row>
    <row r="40" spans="1:45" s="513" customFormat="1" ht="75" customHeight="1" x14ac:dyDescent="0.25">
      <c r="A40" s="516" t="s">
        <v>108253</v>
      </c>
      <c r="B40" s="510">
        <v>8</v>
      </c>
      <c r="C40" s="510">
        <v>1</v>
      </c>
      <c r="D40" s="510"/>
      <c r="E40" s="510"/>
      <c r="F40" s="515">
        <v>454542767</v>
      </c>
      <c r="G40" s="511">
        <v>8271443</v>
      </c>
      <c r="H40" s="512" t="s">
        <v>108256</v>
      </c>
      <c r="L40" s="514"/>
      <c r="M40" s="514"/>
      <c r="N40" s="514"/>
      <c r="O40" s="514"/>
      <c r="P40" s="514"/>
      <c r="Q40" s="514"/>
      <c r="R40" s="514"/>
      <c r="S40" s="514"/>
      <c r="T40" s="514"/>
      <c r="U40" s="514"/>
      <c r="V40" s="514"/>
      <c r="W40" s="514"/>
      <c r="X40" s="514"/>
      <c r="Y40" s="514"/>
      <c r="Z40" s="514"/>
      <c r="AA40" s="514"/>
      <c r="AB40" s="514"/>
      <c r="AC40" s="514"/>
      <c r="AD40" s="514"/>
      <c r="AE40" s="514"/>
      <c r="AF40" s="514"/>
      <c r="AG40" s="514"/>
      <c r="AK40" s="513">
        <v>2</v>
      </c>
      <c r="AL40" s="89" t="s">
        <v>274</v>
      </c>
      <c r="AM40" s="615">
        <v>27658179</v>
      </c>
    </row>
    <row r="41" spans="1:45" x14ac:dyDescent="0.25">
      <c r="F41" s="455"/>
      <c r="G41" s="455"/>
      <c r="L41" s="464"/>
      <c r="M41" s="464"/>
      <c r="N41" s="464"/>
      <c r="O41" s="464"/>
      <c r="P41" s="464"/>
      <c r="Q41" s="464"/>
      <c r="R41" s="464"/>
      <c r="S41" s="464"/>
      <c r="T41" s="464"/>
      <c r="U41" s="464"/>
      <c r="V41" s="464"/>
      <c r="W41" s="464"/>
      <c r="X41" s="464"/>
      <c r="Y41" s="464"/>
      <c r="Z41" s="464"/>
      <c r="AA41" s="464"/>
      <c r="AB41" s="464"/>
      <c r="AC41" s="464"/>
      <c r="AD41" s="464"/>
      <c r="AE41" s="464"/>
      <c r="AF41" s="464"/>
      <c r="AG41" s="464"/>
      <c r="AM41" s="455">
        <f>SUM(AM26:AM40)</f>
        <v>1438920173</v>
      </c>
      <c r="AP41" s="455">
        <f>AM38+AM36+AM33+AM32+AM29</f>
        <v>528554664</v>
      </c>
    </row>
    <row r="42" spans="1:45" x14ac:dyDescent="0.25">
      <c r="F42" s="455"/>
      <c r="G42" s="455"/>
      <c r="H42" s="455"/>
      <c r="I42" s="455"/>
      <c r="L42" s="464"/>
      <c r="M42" s="464"/>
      <c r="N42" s="464"/>
      <c r="O42" s="464"/>
      <c r="P42" s="464"/>
      <c r="Q42" s="464"/>
      <c r="R42" s="464"/>
      <c r="S42" s="464"/>
      <c r="T42" s="464"/>
      <c r="U42" s="464"/>
      <c r="V42" s="464"/>
      <c r="W42" s="464"/>
      <c r="X42" s="464"/>
      <c r="Y42" s="464"/>
      <c r="Z42" s="464"/>
      <c r="AA42" s="464"/>
      <c r="AB42" s="464"/>
      <c r="AC42" s="464"/>
      <c r="AD42" s="464"/>
      <c r="AE42" s="464"/>
      <c r="AF42" s="464"/>
      <c r="AG42" s="464"/>
      <c r="AP42" s="455"/>
    </row>
    <row r="43" spans="1:45" x14ac:dyDescent="0.25">
      <c r="F43" s="455"/>
      <c r="G43" s="455"/>
      <c r="L43" s="464"/>
      <c r="M43" s="464"/>
      <c r="N43" s="464"/>
      <c r="O43" s="464"/>
      <c r="P43" s="464"/>
      <c r="Q43" s="464"/>
      <c r="R43" s="464"/>
      <c r="S43" s="464"/>
      <c r="T43" s="464"/>
      <c r="U43" s="464"/>
      <c r="V43" s="464"/>
      <c r="W43" s="464"/>
      <c r="X43" s="464"/>
      <c r="Y43" s="464"/>
      <c r="Z43" s="464"/>
      <c r="AA43" s="464"/>
      <c r="AB43" s="464"/>
      <c r="AC43" s="464"/>
      <c r="AD43" s="464"/>
      <c r="AE43" s="464"/>
      <c r="AF43" s="464"/>
      <c r="AG43" s="464"/>
    </row>
    <row r="44" spans="1:45" ht="15.75" x14ac:dyDescent="0.25">
      <c r="F44" s="455"/>
      <c r="G44" s="455"/>
      <c r="L44" s="464"/>
      <c r="M44" s="464"/>
      <c r="N44" s="464"/>
      <c r="O44" s="464"/>
      <c r="P44" s="464"/>
      <c r="Q44" s="464"/>
      <c r="R44" s="464"/>
      <c r="S44" s="464"/>
      <c r="T44" s="464"/>
      <c r="U44" s="464"/>
      <c r="V44" s="464"/>
      <c r="W44" s="464"/>
      <c r="X44" s="464"/>
      <c r="Y44" s="464"/>
      <c r="Z44" s="464"/>
      <c r="AA44" s="464"/>
      <c r="AB44" s="464"/>
      <c r="AC44" s="464"/>
      <c r="AD44" s="464"/>
      <c r="AE44" s="464"/>
      <c r="AF44" s="464"/>
      <c r="AG44" s="464"/>
      <c r="AL44" s="1287" t="s">
        <v>108264</v>
      </c>
      <c r="AM44" s="1287"/>
      <c r="AN44" s="1287"/>
      <c r="AO44" s="1287"/>
      <c r="AP44" s="1287"/>
      <c r="AQ44" s="1287"/>
      <c r="AR44" s="1287"/>
      <c r="AS44" s="1287"/>
    </row>
    <row r="45" spans="1:45" ht="15.75" x14ac:dyDescent="0.25">
      <c r="F45" s="455"/>
      <c r="G45" s="455"/>
      <c r="L45" s="464"/>
      <c r="M45" s="464"/>
      <c r="N45" s="464"/>
      <c r="O45" s="464"/>
      <c r="P45" s="464"/>
      <c r="Q45" s="464"/>
      <c r="R45" s="464"/>
      <c r="S45" s="464"/>
      <c r="T45" s="464"/>
      <c r="U45" s="464"/>
      <c r="V45" s="464"/>
      <c r="W45" s="464"/>
      <c r="X45" s="464"/>
      <c r="Y45" s="464"/>
      <c r="Z45" s="464"/>
      <c r="AA45" s="464"/>
      <c r="AB45" s="464"/>
      <c r="AC45" s="464"/>
      <c r="AD45" s="464"/>
      <c r="AE45" s="464"/>
      <c r="AF45" s="464"/>
      <c r="AG45" s="464"/>
      <c r="AL45" s="1287" t="s">
        <v>108342</v>
      </c>
      <c r="AM45" s="1287"/>
      <c r="AN45" s="1287"/>
      <c r="AO45" s="1287"/>
      <c r="AP45" s="1287"/>
      <c r="AQ45" s="1287"/>
      <c r="AR45" s="1287"/>
      <c r="AS45" s="1287"/>
    </row>
    <row r="46" spans="1:45" ht="45" x14ac:dyDescent="0.25">
      <c r="F46" s="455"/>
      <c r="G46" s="455"/>
      <c r="L46" s="464"/>
      <c r="M46" s="464"/>
      <c r="N46" s="464"/>
      <c r="O46" s="464"/>
      <c r="P46" s="464"/>
      <c r="Q46" s="464"/>
      <c r="R46" s="464"/>
      <c r="S46" s="464"/>
      <c r="T46" s="464"/>
      <c r="U46" s="464"/>
      <c r="V46" s="464"/>
      <c r="W46" s="464"/>
      <c r="X46" s="464"/>
      <c r="Y46" s="464"/>
      <c r="Z46" s="464"/>
      <c r="AA46" s="464"/>
      <c r="AB46" s="464"/>
      <c r="AC46" s="464"/>
      <c r="AD46" s="464"/>
      <c r="AE46" s="464"/>
      <c r="AF46" s="464"/>
      <c r="AG46" s="464"/>
      <c r="AL46" s="517" t="s">
        <v>108217</v>
      </c>
      <c r="AM46" s="517" t="s">
        <v>108344</v>
      </c>
      <c r="AN46" s="517" t="s">
        <v>108345</v>
      </c>
      <c r="AO46" s="517" t="s">
        <v>108257</v>
      </c>
      <c r="AP46" s="518" t="s">
        <v>108346</v>
      </c>
      <c r="AQ46" s="518" t="s">
        <v>108347</v>
      </c>
      <c r="AR46" s="518" t="s">
        <v>108257</v>
      </c>
      <c r="AS46" s="517" t="s">
        <v>108254</v>
      </c>
    </row>
    <row r="47" spans="1:45" ht="35.25" customHeight="1" x14ac:dyDescent="0.25">
      <c r="F47" s="455"/>
      <c r="G47" s="455"/>
      <c r="L47" s="464"/>
      <c r="M47" s="464"/>
      <c r="N47" s="464"/>
      <c r="O47" s="464"/>
      <c r="P47" s="464"/>
      <c r="Q47" s="464"/>
      <c r="R47" s="464"/>
      <c r="S47" s="464"/>
      <c r="T47" s="464"/>
      <c r="U47" s="464"/>
      <c r="V47" s="464"/>
      <c r="W47" s="464"/>
      <c r="X47" s="464"/>
      <c r="Y47" s="464"/>
      <c r="Z47" s="464"/>
      <c r="AA47" s="464"/>
      <c r="AB47" s="464"/>
      <c r="AC47" s="464"/>
      <c r="AD47" s="464"/>
      <c r="AE47" s="464"/>
      <c r="AF47" s="464"/>
      <c r="AG47" s="464"/>
      <c r="AL47" s="510">
        <v>1039</v>
      </c>
      <c r="AM47" s="575">
        <v>3</v>
      </c>
      <c r="AN47" s="575">
        <v>3</v>
      </c>
      <c r="AO47" s="576">
        <f>AN47/AM47</f>
        <v>1</v>
      </c>
      <c r="AP47" s="526">
        <v>89777781</v>
      </c>
      <c r="AQ47" s="526">
        <v>89777781</v>
      </c>
      <c r="AR47" s="528">
        <f>AQ47/AP47</f>
        <v>1</v>
      </c>
      <c r="AS47" s="578" t="s">
        <v>108265</v>
      </c>
    </row>
    <row r="48" spans="1:45" ht="32.25" customHeight="1" x14ac:dyDescent="0.25">
      <c r="F48" s="455"/>
      <c r="G48" s="455"/>
      <c r="L48" s="464"/>
      <c r="M48" s="464"/>
      <c r="N48" s="464"/>
      <c r="O48" s="464"/>
      <c r="P48" s="464"/>
      <c r="Q48" s="464"/>
      <c r="R48" s="464"/>
      <c r="S48" s="464"/>
      <c r="T48" s="464"/>
      <c r="U48" s="464"/>
      <c r="V48" s="464"/>
      <c r="W48" s="464"/>
      <c r="X48" s="464"/>
      <c r="Y48" s="464"/>
      <c r="Z48" s="464"/>
      <c r="AA48" s="464"/>
      <c r="AB48" s="464"/>
      <c r="AC48" s="464"/>
      <c r="AD48" s="464"/>
      <c r="AE48" s="464"/>
      <c r="AF48" s="464"/>
      <c r="AG48" s="464"/>
      <c r="AL48" s="510">
        <v>1079</v>
      </c>
      <c r="AM48" s="575">
        <v>10</v>
      </c>
      <c r="AN48" s="641">
        <v>10</v>
      </c>
      <c r="AO48" s="576">
        <f>AN48/AM48</f>
        <v>1</v>
      </c>
      <c r="AP48" s="577">
        <v>1079563731</v>
      </c>
      <c r="AQ48" s="577">
        <v>1079563731</v>
      </c>
      <c r="AR48" s="528">
        <f>AQ48/AP48</f>
        <v>1</v>
      </c>
      <c r="AS48" s="578" t="s">
        <v>108265</v>
      </c>
    </row>
    <row r="49" spans="6:45" ht="45" x14ac:dyDescent="0.25">
      <c r="F49" s="455"/>
      <c r="G49" s="455"/>
      <c r="L49" s="464"/>
      <c r="M49" s="464"/>
      <c r="N49" s="464"/>
      <c r="O49" s="464"/>
      <c r="P49" s="464"/>
      <c r="Q49" s="464"/>
      <c r="R49" s="464"/>
      <c r="S49" s="464"/>
      <c r="T49" s="464"/>
      <c r="U49" s="464"/>
      <c r="V49" s="464"/>
      <c r="W49" s="464"/>
      <c r="X49" s="464"/>
      <c r="Y49" s="464"/>
      <c r="Z49" s="464"/>
      <c r="AA49" s="464"/>
      <c r="AB49" s="464"/>
      <c r="AC49" s="464"/>
      <c r="AD49" s="464"/>
      <c r="AE49" s="464"/>
      <c r="AF49" s="464"/>
      <c r="AG49" s="464"/>
      <c r="AL49" s="574" t="s">
        <v>108253</v>
      </c>
      <c r="AM49" s="641">
        <v>2</v>
      </c>
      <c r="AN49" s="641">
        <v>2</v>
      </c>
      <c r="AO49" s="642">
        <f>AN49/AM49</f>
        <v>1</v>
      </c>
      <c r="AP49" s="643">
        <v>19748253</v>
      </c>
      <c r="AQ49" s="643">
        <v>19748253</v>
      </c>
      <c r="AR49" s="644">
        <f>AQ49/AP49</f>
        <v>1</v>
      </c>
      <c r="AS49" s="578" t="s">
        <v>108265</v>
      </c>
    </row>
    <row r="50" spans="6:45" x14ac:dyDescent="0.25">
      <c r="F50" s="455"/>
      <c r="G50" s="455"/>
      <c r="L50" s="464"/>
      <c r="M50" s="464"/>
      <c r="N50" s="464"/>
      <c r="O50" s="464"/>
      <c r="P50" s="464"/>
      <c r="Q50" s="464"/>
      <c r="R50" s="464"/>
      <c r="S50" s="464"/>
      <c r="T50" s="464"/>
      <c r="U50" s="464"/>
      <c r="V50" s="464"/>
      <c r="W50" s="464"/>
      <c r="X50" s="464"/>
      <c r="Y50" s="464"/>
      <c r="Z50" s="464"/>
      <c r="AA50" s="464"/>
      <c r="AB50" s="464"/>
      <c r="AC50" s="464"/>
      <c r="AD50" s="464"/>
      <c r="AE50" s="464"/>
      <c r="AF50" s="464"/>
      <c r="AG50" s="464"/>
      <c r="AQ50" s="455" t="s">
        <v>108353</v>
      </c>
    </row>
    <row r="51" spans="6:45" x14ac:dyDescent="0.25">
      <c r="L51" s="465"/>
      <c r="M51" s="465"/>
      <c r="N51" s="465"/>
      <c r="O51" s="465"/>
      <c r="P51" s="465"/>
      <c r="Q51" s="465"/>
      <c r="R51" s="465"/>
      <c r="S51" s="464"/>
      <c r="T51" s="464"/>
      <c r="U51" s="464"/>
      <c r="V51" s="464"/>
      <c r="W51" s="464"/>
      <c r="X51" s="464"/>
      <c r="Y51" s="464"/>
      <c r="Z51" s="464"/>
      <c r="AA51" s="464"/>
      <c r="AB51" s="464"/>
      <c r="AC51" s="464"/>
      <c r="AD51" s="464"/>
      <c r="AE51" s="464"/>
      <c r="AF51" s="464"/>
      <c r="AG51" s="464"/>
    </row>
    <row r="52" spans="6:45" x14ac:dyDescent="0.25">
      <c r="L52" s="456"/>
      <c r="M52" s="456"/>
      <c r="N52" s="456"/>
      <c r="O52" s="456"/>
      <c r="P52" s="456"/>
      <c r="Q52" s="456"/>
      <c r="R52" s="456"/>
    </row>
    <row r="53" spans="6:45" x14ac:dyDescent="0.25">
      <c r="L53" s="456"/>
      <c r="M53" s="456"/>
      <c r="N53" s="456"/>
      <c r="O53" s="456"/>
      <c r="P53" s="456"/>
      <c r="Q53" s="456"/>
      <c r="R53" s="456"/>
    </row>
    <row r="54" spans="6:45" ht="15.75" x14ac:dyDescent="0.25">
      <c r="AL54" s="1287" t="s">
        <v>108264</v>
      </c>
      <c r="AM54" s="1287"/>
      <c r="AN54" s="1287"/>
      <c r="AO54" s="1287"/>
      <c r="AP54" s="1287"/>
      <c r="AQ54" s="1287"/>
      <c r="AR54" s="1287"/>
      <c r="AS54" s="1287"/>
    </row>
    <row r="55" spans="6:45" ht="15.75" x14ac:dyDescent="0.25">
      <c r="L55" s="457"/>
      <c r="M55" s="457"/>
      <c r="N55" s="457"/>
      <c r="O55" s="457"/>
      <c r="P55" s="457"/>
      <c r="Q55" s="457"/>
      <c r="R55" s="457"/>
      <c r="AL55" s="1287" t="s">
        <v>108343</v>
      </c>
      <c r="AM55" s="1287"/>
      <c r="AN55" s="1287"/>
      <c r="AO55" s="1287"/>
      <c r="AP55" s="1287"/>
      <c r="AQ55" s="1287"/>
      <c r="AR55" s="1287"/>
      <c r="AS55" s="1287"/>
    </row>
    <row r="56" spans="6:45" ht="45" x14ac:dyDescent="0.25">
      <c r="AL56" s="517" t="s">
        <v>108217</v>
      </c>
      <c r="AM56" s="517" t="s">
        <v>108348</v>
      </c>
      <c r="AN56" s="517" t="s">
        <v>108349</v>
      </c>
      <c r="AO56" s="517" t="s">
        <v>108257</v>
      </c>
      <c r="AP56" s="518" t="s">
        <v>108350</v>
      </c>
      <c r="AQ56" s="518" t="s">
        <v>108351</v>
      </c>
      <c r="AR56" s="518" t="s">
        <v>108257</v>
      </c>
      <c r="AS56" s="517" t="s">
        <v>108254</v>
      </c>
    </row>
    <row r="57" spans="6:45" ht="45.75" customHeight="1" x14ac:dyDescent="0.25">
      <c r="AL57" s="510">
        <v>1039</v>
      </c>
      <c r="AM57" s="575">
        <v>2</v>
      </c>
      <c r="AN57" s="575">
        <v>0</v>
      </c>
      <c r="AO57" s="576">
        <f>AN57/AM57</f>
        <v>0</v>
      </c>
      <c r="AP57" s="526">
        <v>89777781</v>
      </c>
      <c r="AQ57" s="526">
        <v>0</v>
      </c>
      <c r="AR57" s="528">
        <f>AQ57/AP57</f>
        <v>0</v>
      </c>
      <c r="AS57" s="645">
        <v>2</v>
      </c>
    </row>
    <row r="58" spans="6:45" ht="42.75" customHeight="1" x14ac:dyDescent="0.25">
      <c r="L58" s="457"/>
      <c r="M58" s="457"/>
      <c r="N58" s="457"/>
      <c r="O58" s="457"/>
      <c r="P58" s="457"/>
      <c r="Q58" s="457"/>
      <c r="R58" s="457"/>
      <c r="AL58" s="510">
        <v>1079</v>
      </c>
      <c r="AM58" s="575">
        <v>11</v>
      </c>
      <c r="AN58" s="575">
        <v>0</v>
      </c>
      <c r="AO58" s="576">
        <f>AN58/AM58</f>
        <v>0</v>
      </c>
      <c r="AP58" s="577">
        <v>2684757066</v>
      </c>
      <c r="AQ58" s="526">
        <v>0</v>
      </c>
      <c r="AR58" s="528">
        <f>AQ58/AP58</f>
        <v>0</v>
      </c>
      <c r="AS58" s="645">
        <v>11</v>
      </c>
    </row>
    <row r="59" spans="6:45" ht="45" x14ac:dyDescent="0.25">
      <c r="AL59" s="574" t="s">
        <v>108253</v>
      </c>
      <c r="AM59" s="641">
        <v>6</v>
      </c>
      <c r="AN59" s="641">
        <v>1</v>
      </c>
      <c r="AO59" s="642">
        <f>AN59/AM59</f>
        <v>0.16666666666666666</v>
      </c>
      <c r="AP59" s="577">
        <v>59566564</v>
      </c>
      <c r="AQ59" s="526">
        <v>261795</v>
      </c>
      <c r="AR59" s="528">
        <f>AQ59/AP59</f>
        <v>4.3949991810842068E-3</v>
      </c>
      <c r="AS59" s="645">
        <v>5</v>
      </c>
    </row>
    <row r="60" spans="6:45" x14ac:dyDescent="0.25">
      <c r="AQ60" s="455" t="s">
        <v>108353</v>
      </c>
    </row>
    <row r="63" spans="6:45" ht="15.75" x14ac:dyDescent="0.25">
      <c r="AL63" s="1287" t="s">
        <v>108264</v>
      </c>
      <c r="AM63" s="1287"/>
      <c r="AN63" s="1287"/>
      <c r="AO63" s="1287"/>
      <c r="AP63" s="1287"/>
      <c r="AQ63" s="1287"/>
      <c r="AR63" s="1287"/>
      <c r="AS63" s="1287"/>
    </row>
    <row r="64" spans="6:45" ht="15.75" x14ac:dyDescent="0.25">
      <c r="AL64" s="1287" t="s">
        <v>108367</v>
      </c>
      <c r="AM64" s="1287"/>
      <c r="AN64" s="1287"/>
      <c r="AO64" s="1287"/>
      <c r="AP64" s="1287"/>
      <c r="AQ64" s="1287"/>
      <c r="AR64" s="1287"/>
      <c r="AS64" s="1287"/>
    </row>
    <row r="65" spans="1:46" ht="45" x14ac:dyDescent="0.25">
      <c r="AL65" s="517" t="s">
        <v>108217</v>
      </c>
      <c r="AM65" s="517" t="s">
        <v>108348</v>
      </c>
      <c r="AN65" s="517" t="s">
        <v>108349</v>
      </c>
      <c r="AO65" s="517" t="s">
        <v>108257</v>
      </c>
      <c r="AP65" s="518" t="s">
        <v>108350</v>
      </c>
      <c r="AQ65" s="518" t="s">
        <v>108351</v>
      </c>
      <c r="AR65" s="518" t="s">
        <v>108257</v>
      </c>
      <c r="AS65" s="517" t="s">
        <v>108254</v>
      </c>
    </row>
    <row r="66" spans="1:46" x14ac:dyDescent="0.25">
      <c r="AL66" s="510">
        <v>1039</v>
      </c>
      <c r="AM66" s="575">
        <v>2</v>
      </c>
      <c r="AN66" s="575">
        <v>0</v>
      </c>
      <c r="AO66" s="576">
        <f>AN66/AM66</f>
        <v>0</v>
      </c>
      <c r="AP66" s="526">
        <v>89777781</v>
      </c>
      <c r="AQ66" s="526">
        <v>0</v>
      </c>
      <c r="AR66" s="528">
        <f>AQ66/AP66</f>
        <v>0</v>
      </c>
      <c r="AS66" s="645">
        <f>AM66-AN66</f>
        <v>2</v>
      </c>
    </row>
    <row r="67" spans="1:46" x14ac:dyDescent="0.25">
      <c r="AL67" s="510">
        <v>1079</v>
      </c>
      <c r="AM67" s="575">
        <v>11</v>
      </c>
      <c r="AN67" s="575">
        <v>1</v>
      </c>
      <c r="AO67" s="576">
        <f>AN67/AM67</f>
        <v>9.0909090909090912E-2</v>
      </c>
      <c r="AP67" s="577">
        <v>2684757066</v>
      </c>
      <c r="AQ67" s="526">
        <v>40500000</v>
      </c>
      <c r="AR67" s="528">
        <f>AQ67/AP67</f>
        <v>1.5085163761330799E-2</v>
      </c>
      <c r="AS67" s="645">
        <f>AM67-AN67</f>
        <v>10</v>
      </c>
    </row>
    <row r="68" spans="1:46" ht="45" x14ac:dyDescent="0.25">
      <c r="AL68" s="574" t="s">
        <v>108253</v>
      </c>
      <c r="AM68" s="641">
        <v>6</v>
      </c>
      <c r="AN68" s="641">
        <v>1</v>
      </c>
      <c r="AO68" s="642">
        <f>AN68/AM68</f>
        <v>0.16666666666666666</v>
      </c>
      <c r="AP68" s="577">
        <v>59566564</v>
      </c>
      <c r="AQ68" s="526">
        <v>261795</v>
      </c>
      <c r="AR68" s="528">
        <f>AQ68/AP68</f>
        <v>4.3949991810842068E-3</v>
      </c>
      <c r="AS68" s="645">
        <v>5</v>
      </c>
    </row>
    <row r="69" spans="1:46" x14ac:dyDescent="0.25">
      <c r="AQ69" s="455" t="s">
        <v>108368</v>
      </c>
    </row>
    <row r="71" spans="1:46" ht="19.5" thickBot="1" x14ac:dyDescent="0.3">
      <c r="A71" s="1288">
        <v>43518</v>
      </c>
      <c r="B71" s="1289"/>
      <c r="C71" s="1289"/>
      <c r="D71" s="1289"/>
      <c r="E71" s="1289"/>
      <c r="F71" s="1289"/>
      <c r="G71" s="1289"/>
      <c r="H71" s="1289"/>
      <c r="I71" s="1289"/>
      <c r="J71" s="464"/>
    </row>
    <row r="72" spans="1:46" ht="15.75" x14ac:dyDescent="0.25">
      <c r="A72" s="495" t="s">
        <v>20</v>
      </c>
      <c r="B72" s="496" t="s">
        <v>108213</v>
      </c>
      <c r="C72" s="497" t="s">
        <v>108219</v>
      </c>
      <c r="D72" s="497" t="s">
        <v>108214</v>
      </c>
      <c r="E72" s="497" t="s">
        <v>108231</v>
      </c>
      <c r="F72" s="497" t="s">
        <v>108215</v>
      </c>
      <c r="G72" s="497" t="s">
        <v>108231</v>
      </c>
      <c r="H72" s="497" t="s">
        <v>108230</v>
      </c>
      <c r="I72" s="498" t="s">
        <v>108231</v>
      </c>
      <c r="AL72" s="1287" t="s">
        <v>108264</v>
      </c>
      <c r="AM72" s="1287"/>
      <c r="AN72" s="1287"/>
      <c r="AO72" s="1287"/>
      <c r="AP72" s="1287"/>
      <c r="AQ72" s="1287"/>
      <c r="AR72" s="1287"/>
      <c r="AS72" s="1287"/>
    </row>
    <row r="73" spans="1:46" ht="15.75" x14ac:dyDescent="0.25">
      <c r="A73" s="525" t="s">
        <v>108225</v>
      </c>
      <c r="B73" s="510" t="s">
        <v>108224</v>
      </c>
      <c r="C73" s="526">
        <v>5166823000</v>
      </c>
      <c r="D73" s="526">
        <f t="shared" ref="D73:D78" si="12">AG73</f>
        <v>0</v>
      </c>
      <c r="E73" s="519">
        <f>D73/C73</f>
        <v>0</v>
      </c>
      <c r="F73" s="511">
        <v>630585691</v>
      </c>
      <c r="G73" s="519">
        <f t="shared" ref="G73:G79" si="13">F73/C73</f>
        <v>0.12204515056931503</v>
      </c>
      <c r="H73" s="511">
        <v>630585691</v>
      </c>
      <c r="I73" s="527">
        <f t="shared" ref="I73:I79" si="14">H73/C73</f>
        <v>0.12204515056931503</v>
      </c>
      <c r="AL73" s="1287" t="s">
        <v>108443</v>
      </c>
      <c r="AM73" s="1287"/>
      <c r="AN73" s="1287"/>
      <c r="AO73" s="1287"/>
      <c r="AP73" s="1287"/>
      <c r="AQ73" s="1287"/>
      <c r="AR73" s="1287"/>
      <c r="AS73" s="1287"/>
    </row>
    <row r="74" spans="1:46" ht="45" x14ac:dyDescent="0.25">
      <c r="A74" s="525" t="s">
        <v>108223</v>
      </c>
      <c r="B74" s="512" t="s">
        <v>108222</v>
      </c>
      <c r="C74" s="511">
        <v>946000000</v>
      </c>
      <c r="D74" s="526">
        <f t="shared" si="12"/>
        <v>0</v>
      </c>
      <c r="E74" s="519">
        <f t="shared" ref="E74:E79" si="15">D74/C74</f>
        <v>0</v>
      </c>
      <c r="F74" s="511">
        <v>449406736</v>
      </c>
      <c r="G74" s="519">
        <f t="shared" si="13"/>
        <v>0.47505997463002114</v>
      </c>
      <c r="H74" s="511">
        <v>46913785</v>
      </c>
      <c r="I74" s="527">
        <f t="shared" si="14"/>
        <v>4.9591738900634251E-2</v>
      </c>
      <c r="AL74" s="517" t="s">
        <v>108217</v>
      </c>
      <c r="AM74" s="517" t="s">
        <v>108348</v>
      </c>
      <c r="AN74" s="517" t="s">
        <v>108349</v>
      </c>
      <c r="AO74" s="517" t="s">
        <v>108257</v>
      </c>
      <c r="AP74" s="518" t="s">
        <v>108350</v>
      </c>
      <c r="AQ74" s="518" t="s">
        <v>108351</v>
      </c>
      <c r="AR74" s="518" t="s">
        <v>108257</v>
      </c>
      <c r="AS74" s="517" t="s">
        <v>108254</v>
      </c>
    </row>
    <row r="75" spans="1:46" x14ac:dyDescent="0.25">
      <c r="A75" s="530"/>
      <c r="B75" s="531" t="s">
        <v>108216</v>
      </c>
      <c r="C75" s="532">
        <f>SUM(C73:C74)</f>
        <v>6112823000</v>
      </c>
      <c r="D75" s="526">
        <f t="shared" si="12"/>
        <v>0</v>
      </c>
      <c r="E75" s="519">
        <f t="shared" si="15"/>
        <v>0</v>
      </c>
      <c r="F75" s="532">
        <f>SUM(F73:F74)</f>
        <v>1079992427</v>
      </c>
      <c r="G75" s="533">
        <f t="shared" si="13"/>
        <v>0.17667654159134005</v>
      </c>
      <c r="H75" s="532">
        <f>SUM(H73:H74)</f>
        <v>677499476</v>
      </c>
      <c r="I75" s="534">
        <f t="shared" si="14"/>
        <v>0.11083250341127168</v>
      </c>
      <c r="AL75" s="510">
        <v>1039</v>
      </c>
      <c r="AM75" s="575">
        <v>2</v>
      </c>
      <c r="AN75" s="575">
        <v>1</v>
      </c>
      <c r="AO75" s="576">
        <f>AN75/AM75</f>
        <v>0.5</v>
      </c>
      <c r="AP75" s="526">
        <v>125434000</v>
      </c>
      <c r="AQ75" s="526">
        <v>55434000</v>
      </c>
      <c r="AR75" s="528">
        <f>AQ75/AP75</f>
        <v>0.44193759267822119</v>
      </c>
      <c r="AS75" s="645">
        <f>AM75-AN75</f>
        <v>1</v>
      </c>
      <c r="AT75" t="s">
        <v>108445</v>
      </c>
    </row>
    <row r="76" spans="1:46" x14ac:dyDescent="0.25">
      <c r="A76" s="525" t="s">
        <v>108233</v>
      </c>
      <c r="B76" s="510" t="s">
        <v>108220</v>
      </c>
      <c r="C76" s="511">
        <v>5807000000</v>
      </c>
      <c r="D76" s="526">
        <f t="shared" si="12"/>
        <v>0</v>
      </c>
      <c r="E76" s="519">
        <f t="shared" si="15"/>
        <v>0</v>
      </c>
      <c r="F76" s="511">
        <v>1606392193</v>
      </c>
      <c r="G76" s="519">
        <f t="shared" si="13"/>
        <v>0.27663030704322372</v>
      </c>
      <c r="H76" s="511">
        <v>15934369</v>
      </c>
      <c r="I76" s="527">
        <f t="shared" si="14"/>
        <v>2.7439932839676251E-3</v>
      </c>
      <c r="AL76" s="510">
        <v>1079</v>
      </c>
      <c r="AM76" s="575">
        <v>15</v>
      </c>
      <c r="AN76" s="575">
        <v>4</v>
      </c>
      <c r="AO76" s="576">
        <f>AN76/AM76</f>
        <v>0.26666666666666666</v>
      </c>
      <c r="AP76" s="577">
        <v>1128288375</v>
      </c>
      <c r="AQ76" s="526">
        <v>324573478</v>
      </c>
      <c r="AR76" s="528">
        <f>AQ76/AP76</f>
        <v>0.28766890202161305</v>
      </c>
      <c r="AS76" s="645">
        <f>AM76-AN76</f>
        <v>11</v>
      </c>
      <c r="AT76" t="s">
        <v>108446</v>
      </c>
    </row>
    <row r="77" spans="1:46" ht="45" x14ac:dyDescent="0.25">
      <c r="A77" s="525" t="s">
        <v>108234</v>
      </c>
      <c r="B77" s="510" t="s">
        <v>108221</v>
      </c>
      <c r="C77" s="511">
        <v>702629000</v>
      </c>
      <c r="D77" s="526">
        <f t="shared" si="12"/>
        <v>0</v>
      </c>
      <c r="E77" s="519">
        <f t="shared" si="15"/>
        <v>0</v>
      </c>
      <c r="F77" s="511">
        <v>530223864</v>
      </c>
      <c r="G77" s="519">
        <f t="shared" si="13"/>
        <v>0.75462849384241182</v>
      </c>
      <c r="H77" s="511">
        <v>28378326</v>
      </c>
      <c r="I77" s="527">
        <f t="shared" si="14"/>
        <v>4.0388777007496129E-2</v>
      </c>
      <c r="AL77" s="574" t="s">
        <v>108253</v>
      </c>
      <c r="AM77" s="641">
        <v>2</v>
      </c>
      <c r="AN77" s="641">
        <v>1</v>
      </c>
      <c r="AO77" s="642">
        <f>AN77/AM77</f>
        <v>0.5</v>
      </c>
      <c r="AP77" s="577">
        <v>32661795</v>
      </c>
      <c r="AQ77" s="526">
        <v>261795</v>
      </c>
      <c r="AR77" s="528">
        <f>AQ77/AP77</f>
        <v>8.0153280001910489E-3</v>
      </c>
      <c r="AS77" s="645">
        <v>1</v>
      </c>
      <c r="AT77" s="712" t="s">
        <v>108123</v>
      </c>
    </row>
    <row r="78" spans="1:46" x14ac:dyDescent="0.25">
      <c r="A78" s="530"/>
      <c r="B78" s="531" t="s">
        <v>108217</v>
      </c>
      <c r="C78" s="532">
        <f>SUM(C76:C77)</f>
        <v>6509629000</v>
      </c>
      <c r="D78" s="526">
        <f t="shared" si="12"/>
        <v>0</v>
      </c>
      <c r="E78" s="519">
        <f t="shared" si="15"/>
        <v>0</v>
      </c>
      <c r="F78" s="532">
        <f>SUM(F76:F77)</f>
        <v>2136616057</v>
      </c>
      <c r="G78" s="533">
        <f t="shared" si="13"/>
        <v>0.32822393672511907</v>
      </c>
      <c r="H78" s="532">
        <f>SUM(H76:H77)</f>
        <v>44312695</v>
      </c>
      <c r="I78" s="534">
        <f t="shared" si="14"/>
        <v>6.8072535316528789E-3</v>
      </c>
      <c r="AQ78" s="455" t="s">
        <v>108444</v>
      </c>
    </row>
    <row r="79" spans="1:46" ht="15.75" thickBot="1" x14ac:dyDescent="0.3">
      <c r="A79" s="499"/>
      <c r="B79" s="500" t="s">
        <v>45</v>
      </c>
      <c r="C79" s="501">
        <f>C75+C78</f>
        <v>12622452000</v>
      </c>
      <c r="D79" s="501">
        <f>SUM(D73:D78)</f>
        <v>0</v>
      </c>
      <c r="E79" s="537">
        <f t="shared" si="15"/>
        <v>0</v>
      </c>
      <c r="F79" s="607">
        <f>F75+F78</f>
        <v>3216608484</v>
      </c>
      <c r="G79" s="608">
        <f t="shared" si="13"/>
        <v>0.25483230072889168</v>
      </c>
      <c r="H79" s="607">
        <f>H75+H78</f>
        <v>721812171</v>
      </c>
      <c r="I79" s="609">
        <f t="shared" si="14"/>
        <v>5.7184782402024584E-2</v>
      </c>
    </row>
    <row r="80" spans="1:46" x14ac:dyDescent="0.25">
      <c r="H80" s="494" t="s">
        <v>108302</v>
      </c>
    </row>
    <row r="82" spans="1:48" ht="15.75" x14ac:dyDescent="0.25">
      <c r="AL82" s="1287" t="s">
        <v>108264</v>
      </c>
      <c r="AM82" s="1287"/>
      <c r="AN82" s="1287"/>
      <c r="AO82" s="1287"/>
      <c r="AP82" s="1287"/>
      <c r="AQ82" s="1287"/>
      <c r="AR82" s="1287"/>
      <c r="AS82" s="1287"/>
    </row>
    <row r="83" spans="1:48" ht="19.5" thickBot="1" x14ac:dyDescent="0.3">
      <c r="A83" s="1288">
        <v>43518</v>
      </c>
      <c r="B83" s="1289"/>
      <c r="C83" s="1289"/>
      <c r="D83" s="1289"/>
      <c r="E83" s="1289"/>
      <c r="F83" s="1289"/>
      <c r="G83" s="1289"/>
      <c r="H83" s="1289"/>
      <c r="I83" s="1289"/>
      <c r="AL83" s="1287" t="s">
        <v>108471</v>
      </c>
      <c r="AM83" s="1287"/>
      <c r="AN83" s="1287"/>
      <c r="AO83" s="1287"/>
      <c r="AP83" s="1287"/>
      <c r="AQ83" s="1287"/>
      <c r="AR83" s="1287"/>
      <c r="AS83" s="1287"/>
    </row>
    <row r="84" spans="1:48" ht="45" x14ac:dyDescent="0.25">
      <c r="A84" s="495" t="s">
        <v>20</v>
      </c>
      <c r="B84" s="496" t="s">
        <v>108213</v>
      </c>
      <c r="C84" s="497" t="s">
        <v>108219</v>
      </c>
      <c r="D84" s="497" t="s">
        <v>108214</v>
      </c>
      <c r="E84" s="497" t="s">
        <v>108231</v>
      </c>
      <c r="F84" s="497" t="s">
        <v>108215</v>
      </c>
      <c r="G84" s="497" t="s">
        <v>108231</v>
      </c>
      <c r="H84" s="497" t="s">
        <v>108230</v>
      </c>
      <c r="I84" s="498" t="s">
        <v>108231</v>
      </c>
      <c r="AL84" s="517" t="s">
        <v>108217</v>
      </c>
      <c r="AM84" s="517" t="s">
        <v>108473</v>
      </c>
      <c r="AN84" s="517" t="s">
        <v>108474</v>
      </c>
      <c r="AO84" s="517" t="s">
        <v>108257</v>
      </c>
      <c r="AP84" s="518" t="s">
        <v>108476</v>
      </c>
      <c r="AQ84" s="518" t="s">
        <v>108475</v>
      </c>
      <c r="AR84" s="518" t="s">
        <v>108257</v>
      </c>
      <c r="AS84" s="517" t="s">
        <v>108254</v>
      </c>
    </row>
    <row r="85" spans="1:48" x14ac:dyDescent="0.25">
      <c r="A85" s="525" t="s">
        <v>108225</v>
      </c>
      <c r="B85" s="510" t="s">
        <v>108224</v>
      </c>
      <c r="C85" s="526">
        <v>5166823000</v>
      </c>
      <c r="D85" s="526">
        <f t="shared" ref="D85:D90" si="16">AG85</f>
        <v>0</v>
      </c>
      <c r="E85" s="519">
        <f>D85/C85</f>
        <v>0</v>
      </c>
      <c r="F85" s="511">
        <v>630585691</v>
      </c>
      <c r="G85" s="519">
        <f t="shared" ref="G85:G91" si="17">F85/C85</f>
        <v>0.12204515056931503</v>
      </c>
      <c r="H85" s="511">
        <v>630585691</v>
      </c>
      <c r="I85" s="527">
        <f t="shared" ref="I85:I91" si="18">H85/C85</f>
        <v>0.12204515056931503</v>
      </c>
      <c r="AL85" s="510">
        <v>1039</v>
      </c>
      <c r="AM85" s="575">
        <v>0</v>
      </c>
      <c r="AN85" s="575">
        <v>0</v>
      </c>
      <c r="AO85" s="576" t="e">
        <f>AN85/AM85</f>
        <v>#DIV/0!</v>
      </c>
      <c r="AP85" s="526">
        <v>0</v>
      </c>
      <c r="AQ85" s="526">
        <v>0</v>
      </c>
      <c r="AR85" s="528" t="e">
        <f>AQ85/AP85</f>
        <v>#DIV/0!</v>
      </c>
      <c r="AS85" s="645">
        <f>AM85-AN85</f>
        <v>0</v>
      </c>
    </row>
    <row r="86" spans="1:48" ht="30" x14ac:dyDescent="0.25">
      <c r="A86" s="525" t="s">
        <v>108223</v>
      </c>
      <c r="B86" s="512" t="s">
        <v>108222</v>
      </c>
      <c r="C86" s="511">
        <v>946000000</v>
      </c>
      <c r="D86" s="526">
        <f t="shared" si="16"/>
        <v>0</v>
      </c>
      <c r="E86" s="519">
        <f t="shared" ref="E86:E91" si="19">D86/C86</f>
        <v>0</v>
      </c>
      <c r="F86" s="511">
        <v>449406736</v>
      </c>
      <c r="G86" s="519">
        <f t="shared" si="17"/>
        <v>0.47505997463002114</v>
      </c>
      <c r="H86" s="511">
        <v>46913785</v>
      </c>
      <c r="I86" s="527">
        <f t="shared" si="18"/>
        <v>4.9591738900634251E-2</v>
      </c>
      <c r="AL86" s="510">
        <v>1079</v>
      </c>
      <c r="AM86" s="575">
        <v>19</v>
      </c>
      <c r="AN86" s="575">
        <v>0</v>
      </c>
      <c r="AO86" s="576">
        <f>AN86/AM86</f>
        <v>0</v>
      </c>
      <c r="AP86" s="577">
        <v>2039714897</v>
      </c>
      <c r="AQ86" s="526">
        <v>0</v>
      </c>
      <c r="AR86" s="528">
        <f>AQ86/AP86</f>
        <v>0</v>
      </c>
      <c r="AS86" s="645">
        <f>AM86-AN86</f>
        <v>19</v>
      </c>
      <c r="AV86" s="513">
        <v>21</v>
      </c>
    </row>
    <row r="87" spans="1:48" ht="45" x14ac:dyDescent="0.25">
      <c r="A87" s="530"/>
      <c r="B87" s="531" t="s">
        <v>108216</v>
      </c>
      <c r="C87" s="532">
        <f>SUM(C85:C86)</f>
        <v>6112823000</v>
      </c>
      <c r="D87" s="526">
        <f t="shared" si="16"/>
        <v>0</v>
      </c>
      <c r="E87" s="519">
        <f t="shared" si="19"/>
        <v>0</v>
      </c>
      <c r="F87" s="532">
        <f>SUM(F85:F86)</f>
        <v>1079992427</v>
      </c>
      <c r="G87" s="533">
        <f t="shared" si="17"/>
        <v>0.17667654159134005</v>
      </c>
      <c r="H87" s="532">
        <f>SUM(H85:H86)</f>
        <v>677499476</v>
      </c>
      <c r="I87" s="534">
        <f t="shared" si="18"/>
        <v>0.11083250341127168</v>
      </c>
      <c r="AL87" s="574" t="s">
        <v>108253</v>
      </c>
      <c r="AM87" s="641">
        <v>8</v>
      </c>
      <c r="AN87" s="641">
        <v>0</v>
      </c>
      <c r="AO87" s="642">
        <f>AN87/AM87</f>
        <v>0</v>
      </c>
      <c r="AP87" s="577">
        <v>182409604</v>
      </c>
      <c r="AQ87" s="526">
        <v>0</v>
      </c>
      <c r="AR87" s="528">
        <f>AQ87/AP87</f>
        <v>0</v>
      </c>
      <c r="AS87" s="645">
        <v>1</v>
      </c>
    </row>
    <row r="88" spans="1:48" x14ac:dyDescent="0.25">
      <c r="A88" s="525" t="s">
        <v>108233</v>
      </c>
      <c r="B88" s="510" t="s">
        <v>108220</v>
      </c>
      <c r="C88" s="511">
        <v>5807000000</v>
      </c>
      <c r="D88" s="526">
        <f t="shared" si="16"/>
        <v>0</v>
      </c>
      <c r="E88" s="519">
        <f t="shared" si="19"/>
        <v>0</v>
      </c>
      <c r="F88" s="511">
        <v>1606392193</v>
      </c>
      <c r="G88" s="519">
        <f t="shared" si="17"/>
        <v>0.27663030704322372</v>
      </c>
      <c r="H88" s="511">
        <v>15934369</v>
      </c>
      <c r="I88" s="527">
        <f t="shared" si="18"/>
        <v>2.7439932839676251E-3</v>
      </c>
      <c r="AQ88" s="455" t="s">
        <v>108472</v>
      </c>
    </row>
    <row r="89" spans="1:48" x14ac:dyDescent="0.25">
      <c r="A89" s="525" t="s">
        <v>108234</v>
      </c>
      <c r="B89" s="510" t="s">
        <v>108221</v>
      </c>
      <c r="C89" s="511">
        <v>702629000</v>
      </c>
      <c r="D89" s="526">
        <f t="shared" si="16"/>
        <v>0</v>
      </c>
      <c r="E89" s="519">
        <f t="shared" si="19"/>
        <v>0</v>
      </c>
      <c r="F89" s="511">
        <v>530223864</v>
      </c>
      <c r="G89" s="519">
        <f t="shared" si="17"/>
        <v>0.75462849384241182</v>
      </c>
      <c r="H89" s="511">
        <v>28378326</v>
      </c>
      <c r="I89" s="527">
        <f t="shared" si="18"/>
        <v>4.0388777007496129E-2</v>
      </c>
    </row>
    <row r="90" spans="1:48" x14ac:dyDescent="0.25">
      <c r="A90" s="530"/>
      <c r="B90" s="531" t="s">
        <v>108217</v>
      </c>
      <c r="C90" s="532">
        <f>SUM(C88:C89)</f>
        <v>6509629000</v>
      </c>
      <c r="D90" s="526">
        <f t="shared" si="16"/>
        <v>0</v>
      </c>
      <c r="E90" s="519">
        <f t="shared" si="19"/>
        <v>0</v>
      </c>
      <c r="F90" s="532">
        <f>SUM(F88:F89)</f>
        <v>2136616057</v>
      </c>
      <c r="G90" s="533">
        <f t="shared" si="17"/>
        <v>0.32822393672511907</v>
      </c>
      <c r="H90" s="532">
        <f>SUM(H88:H89)</f>
        <v>44312695</v>
      </c>
      <c r="I90" s="534">
        <f t="shared" si="18"/>
        <v>6.8072535316528789E-3</v>
      </c>
    </row>
    <row r="91" spans="1:48" ht="16.5" thickBot="1" x14ac:dyDescent="0.3">
      <c r="A91" s="499"/>
      <c r="B91" s="500" t="s">
        <v>45</v>
      </c>
      <c r="C91" s="501">
        <f>C87+C90</f>
        <v>12622452000</v>
      </c>
      <c r="D91" s="501">
        <f>SUM(D85:D90)</f>
        <v>0</v>
      </c>
      <c r="E91" s="537">
        <f t="shared" si="19"/>
        <v>0</v>
      </c>
      <c r="F91" s="607">
        <f>F87+F90</f>
        <v>3216608484</v>
      </c>
      <c r="G91" s="608">
        <f t="shared" si="17"/>
        <v>0.25483230072889168</v>
      </c>
      <c r="H91" s="607">
        <f>H87+H90</f>
        <v>721812171</v>
      </c>
      <c r="I91" s="609">
        <f t="shared" si="18"/>
        <v>5.7184782402024584E-2</v>
      </c>
      <c r="AL91" s="1287" t="s">
        <v>108264</v>
      </c>
      <c r="AM91" s="1287"/>
      <c r="AN91" s="1287"/>
      <c r="AO91" s="1287"/>
      <c r="AP91" s="1287"/>
      <c r="AQ91" s="1287"/>
      <c r="AR91" s="1287"/>
      <c r="AS91" s="1287"/>
    </row>
    <row r="92" spans="1:48" ht="15.75" x14ac:dyDescent="0.25">
      <c r="H92" s="494" t="s">
        <v>108302</v>
      </c>
      <c r="AL92" s="1287" t="s">
        <v>108492</v>
      </c>
      <c r="AM92" s="1287"/>
      <c r="AN92" s="1287"/>
      <c r="AO92" s="1287"/>
      <c r="AP92" s="1287"/>
      <c r="AQ92" s="1287"/>
      <c r="AR92" s="1287"/>
      <c r="AS92" s="1287"/>
    </row>
    <row r="93" spans="1:48" ht="45" x14ac:dyDescent="0.25">
      <c r="AL93" s="517" t="s">
        <v>108217</v>
      </c>
      <c r="AM93" s="517" t="s">
        <v>108473</v>
      </c>
      <c r="AN93" s="517" t="s">
        <v>108474</v>
      </c>
      <c r="AO93" s="517" t="s">
        <v>108257</v>
      </c>
      <c r="AP93" s="518" t="s">
        <v>108476</v>
      </c>
      <c r="AQ93" s="518" t="s">
        <v>108475</v>
      </c>
      <c r="AR93" s="518" t="s">
        <v>108257</v>
      </c>
      <c r="AS93" s="517" t="s">
        <v>108254</v>
      </c>
    </row>
    <row r="94" spans="1:48" x14ac:dyDescent="0.25">
      <c r="AL94" s="510">
        <v>1039</v>
      </c>
      <c r="AM94" s="575">
        <v>0</v>
      </c>
      <c r="AN94" s="575">
        <v>0</v>
      </c>
      <c r="AO94" s="576">
        <v>0</v>
      </c>
      <c r="AP94" s="526">
        <v>0</v>
      </c>
      <c r="AQ94" s="526">
        <v>0</v>
      </c>
      <c r="AR94" s="528">
        <v>0</v>
      </c>
      <c r="AS94" s="645">
        <f>AM94-AN94</f>
        <v>0</v>
      </c>
    </row>
    <row r="95" spans="1:48" ht="19.5" thickBot="1" x14ac:dyDescent="0.3">
      <c r="A95" s="1288">
        <v>43532</v>
      </c>
      <c r="B95" s="1289"/>
      <c r="C95" s="1289"/>
      <c r="D95" s="1289"/>
      <c r="E95" s="1289"/>
      <c r="F95" s="1289"/>
      <c r="G95" s="1289"/>
      <c r="H95" s="1289"/>
      <c r="I95" s="1289"/>
      <c r="AL95" s="510">
        <v>1079</v>
      </c>
      <c r="AM95" s="575">
        <v>21</v>
      </c>
      <c r="AN95" s="575">
        <v>5</v>
      </c>
      <c r="AO95" s="576">
        <f>AN95/AM95</f>
        <v>0.23809523809523808</v>
      </c>
      <c r="AP95" s="577">
        <v>2071369890</v>
      </c>
      <c r="AQ95" s="526">
        <v>160650898</v>
      </c>
      <c r="AR95" s="528">
        <f>AQ95/AP95</f>
        <v>7.7557803063363059E-2</v>
      </c>
      <c r="AS95" s="645">
        <f>AM95-AN95</f>
        <v>16</v>
      </c>
    </row>
    <row r="96" spans="1:48" ht="45" x14ac:dyDescent="0.25">
      <c r="A96" s="495" t="s">
        <v>20</v>
      </c>
      <c r="B96" s="496" t="s">
        <v>108213</v>
      </c>
      <c r="C96" s="497" t="s">
        <v>108219</v>
      </c>
      <c r="D96" s="497" t="s">
        <v>108214</v>
      </c>
      <c r="E96" s="497" t="s">
        <v>108231</v>
      </c>
      <c r="F96" s="497" t="s">
        <v>108215</v>
      </c>
      <c r="G96" s="497" t="s">
        <v>108231</v>
      </c>
      <c r="H96" s="497" t="s">
        <v>108230</v>
      </c>
      <c r="I96" s="498" t="s">
        <v>108231</v>
      </c>
      <c r="AL96" s="574" t="s">
        <v>108253</v>
      </c>
      <c r="AM96" s="641">
        <v>6</v>
      </c>
      <c r="AN96" s="641">
        <v>2</v>
      </c>
      <c r="AO96" s="642">
        <f>AN96/AM96</f>
        <v>0.33333333333333331</v>
      </c>
      <c r="AP96" s="577">
        <v>120981711</v>
      </c>
      <c r="AQ96" s="526">
        <v>35869445</v>
      </c>
      <c r="AR96" s="528">
        <f>AQ96/AP96</f>
        <v>0.29648650778298219</v>
      </c>
      <c r="AS96" s="645">
        <f>AM96-AN96</f>
        <v>4</v>
      </c>
    </row>
    <row r="97" spans="1:43" x14ac:dyDescent="0.25">
      <c r="A97" s="525" t="s">
        <v>108225</v>
      </c>
      <c r="B97" s="510" t="s">
        <v>108224</v>
      </c>
      <c r="C97" s="526">
        <v>5166823000</v>
      </c>
      <c r="D97" s="526">
        <f t="shared" ref="D97:D102" si="20">AG97</f>
        <v>0</v>
      </c>
      <c r="E97" s="519">
        <f>D97/C97</f>
        <v>0</v>
      </c>
      <c r="F97" s="511">
        <v>644657291</v>
      </c>
      <c r="G97" s="519">
        <f t="shared" ref="G97:G103" si="21">F97/C97</f>
        <v>0.12476860364676708</v>
      </c>
      <c r="H97" s="511">
        <v>644657291</v>
      </c>
      <c r="I97" s="527">
        <f t="shared" ref="I97:I103" si="22">H97/C97</f>
        <v>0.12476860364676708</v>
      </c>
      <c r="AQ97" s="455" t="s">
        <v>108493</v>
      </c>
    </row>
    <row r="98" spans="1:43" ht="30" x14ac:dyDescent="0.25">
      <c r="A98" s="525" t="s">
        <v>108223</v>
      </c>
      <c r="B98" s="512" t="s">
        <v>108222</v>
      </c>
      <c r="C98" s="511">
        <v>946000000</v>
      </c>
      <c r="D98" s="526">
        <f t="shared" si="20"/>
        <v>0</v>
      </c>
      <c r="E98" s="519">
        <f t="shared" ref="E98:E103" si="23">D98/C98</f>
        <v>0</v>
      </c>
      <c r="F98" s="511">
        <v>461756342</v>
      </c>
      <c r="G98" s="519">
        <f t="shared" si="21"/>
        <v>0.48811452642706132</v>
      </c>
      <c r="H98" s="511">
        <v>51087131</v>
      </c>
      <c r="I98" s="527">
        <f t="shared" si="22"/>
        <v>5.4003309725158564E-2</v>
      </c>
    </row>
    <row r="99" spans="1:43" x14ac:dyDescent="0.25">
      <c r="A99" s="530"/>
      <c r="B99" s="531" t="s">
        <v>108216</v>
      </c>
      <c r="C99" s="532">
        <f>SUM(C97:C98)</f>
        <v>6112823000</v>
      </c>
      <c r="D99" s="526">
        <f t="shared" si="20"/>
        <v>0</v>
      </c>
      <c r="E99" s="519">
        <f t="shared" si="23"/>
        <v>0</v>
      </c>
      <c r="F99" s="532">
        <f>SUM(F97:F98)</f>
        <v>1106413633</v>
      </c>
      <c r="G99" s="533">
        <f t="shared" si="21"/>
        <v>0.18099880088136039</v>
      </c>
      <c r="H99" s="532">
        <f>SUM(H97:H98)</f>
        <v>695744422</v>
      </c>
      <c r="I99" s="534">
        <f t="shared" si="22"/>
        <v>0.11381720393343632</v>
      </c>
    </row>
    <row r="100" spans="1:43" x14ac:dyDescent="0.25">
      <c r="A100" s="525" t="s">
        <v>108233</v>
      </c>
      <c r="B100" s="510" t="s">
        <v>108220</v>
      </c>
      <c r="C100" s="511">
        <v>5807000000</v>
      </c>
      <c r="D100" s="526">
        <f t="shared" si="20"/>
        <v>0</v>
      </c>
      <c r="E100" s="519">
        <f t="shared" si="23"/>
        <v>0</v>
      </c>
      <c r="F100" s="511">
        <v>1648393074</v>
      </c>
      <c r="G100" s="519">
        <f t="shared" si="21"/>
        <v>0.28386310900637163</v>
      </c>
      <c r="H100" s="511">
        <v>51142342</v>
      </c>
      <c r="I100" s="527">
        <f t="shared" si="22"/>
        <v>8.8070160151541236E-3</v>
      </c>
      <c r="K100" s="511"/>
      <c r="L100" s="511"/>
    </row>
    <row r="101" spans="1:43" x14ac:dyDescent="0.25">
      <c r="A101" s="525" t="s">
        <v>108234</v>
      </c>
      <c r="B101" s="510" t="s">
        <v>108221</v>
      </c>
      <c r="C101" s="511">
        <v>702629000</v>
      </c>
      <c r="D101" s="526">
        <f t="shared" si="20"/>
        <v>0</v>
      </c>
      <c r="E101" s="519">
        <f t="shared" si="23"/>
        <v>0</v>
      </c>
      <c r="F101" s="511">
        <v>530223864</v>
      </c>
      <c r="G101" s="519">
        <f t="shared" si="21"/>
        <v>0.75462849384241182</v>
      </c>
      <c r="H101" s="511">
        <v>48177034</v>
      </c>
      <c r="I101" s="527">
        <f t="shared" si="22"/>
        <v>6.8566816911912257E-2</v>
      </c>
      <c r="K101" s="511"/>
      <c r="L101" s="511"/>
    </row>
    <row r="102" spans="1:43" x14ac:dyDescent="0.25">
      <c r="A102" s="530"/>
      <c r="B102" s="531" t="s">
        <v>108217</v>
      </c>
      <c r="C102" s="532">
        <f>SUM(C100:C101)</f>
        <v>6509629000</v>
      </c>
      <c r="D102" s="526">
        <f t="shared" si="20"/>
        <v>0</v>
      </c>
      <c r="E102" s="519">
        <f t="shared" si="23"/>
        <v>0</v>
      </c>
      <c r="F102" s="532">
        <f>SUM(F100:F101)</f>
        <v>2178616938</v>
      </c>
      <c r="G102" s="533">
        <f t="shared" si="21"/>
        <v>0.33467605265983669</v>
      </c>
      <c r="H102" s="532">
        <f>SUM(H100:H101)</f>
        <v>99319376</v>
      </c>
      <c r="I102" s="534">
        <f t="shared" si="22"/>
        <v>1.5257302067445012E-2</v>
      </c>
      <c r="K102" s="455"/>
      <c r="L102" s="455"/>
    </row>
    <row r="103" spans="1:43" ht="15.75" thickBot="1" x14ac:dyDescent="0.3">
      <c r="A103" s="499"/>
      <c r="B103" s="500" t="s">
        <v>45</v>
      </c>
      <c r="C103" s="501">
        <f>C99+C102</f>
        <v>12622452000</v>
      </c>
      <c r="D103" s="501">
        <f>SUM(D97:D102)</f>
        <v>0</v>
      </c>
      <c r="E103" s="537">
        <f t="shared" si="23"/>
        <v>0</v>
      </c>
      <c r="F103" s="607">
        <f>F99+F102</f>
        <v>3285030571</v>
      </c>
      <c r="G103" s="608">
        <f t="shared" si="21"/>
        <v>0.26025296598473896</v>
      </c>
      <c r="H103" s="607">
        <f>H99+H102</f>
        <v>795063798</v>
      </c>
      <c r="I103" s="609">
        <f t="shared" si="22"/>
        <v>6.2988062699703667E-2</v>
      </c>
      <c r="K103" s="455"/>
      <c r="L103" s="455"/>
    </row>
    <row r="104" spans="1:43" x14ac:dyDescent="0.25">
      <c r="H104" s="494" t="s">
        <v>108352</v>
      </c>
    </row>
    <row r="107" spans="1:43" ht="19.5" thickBot="1" x14ac:dyDescent="0.3">
      <c r="A107" s="1288">
        <v>43546</v>
      </c>
      <c r="B107" s="1289"/>
      <c r="C107" s="1289"/>
      <c r="D107" s="1289"/>
      <c r="E107" s="1289"/>
      <c r="F107" s="1289"/>
      <c r="G107" s="1289"/>
      <c r="H107" s="1289"/>
      <c r="I107" s="1289"/>
    </row>
    <row r="108" spans="1:43" x14ac:dyDescent="0.25">
      <c r="A108" s="495" t="s">
        <v>20</v>
      </c>
      <c r="B108" s="496" t="s">
        <v>108213</v>
      </c>
      <c r="C108" s="497" t="s">
        <v>108219</v>
      </c>
      <c r="D108" s="497" t="s">
        <v>108214</v>
      </c>
      <c r="E108" s="497" t="s">
        <v>108231</v>
      </c>
      <c r="F108" s="497" t="s">
        <v>108215</v>
      </c>
      <c r="G108" s="497" t="s">
        <v>108231</v>
      </c>
      <c r="H108" s="497" t="s">
        <v>108230</v>
      </c>
      <c r="I108" s="498" t="s">
        <v>108231</v>
      </c>
    </row>
    <row r="109" spans="1:43" x14ac:dyDescent="0.25">
      <c r="A109" s="525" t="s">
        <v>108225</v>
      </c>
      <c r="B109" s="510" t="s">
        <v>108224</v>
      </c>
      <c r="C109" s="526">
        <v>5166823000</v>
      </c>
      <c r="D109" s="526">
        <f t="shared" ref="D109:D114" si="24">AG109</f>
        <v>0</v>
      </c>
      <c r="E109" s="519">
        <f>D109/C109</f>
        <v>0</v>
      </c>
      <c r="F109" s="511">
        <v>644657291</v>
      </c>
      <c r="G109" s="519">
        <f t="shared" ref="G109:G115" si="25">F109/C109</f>
        <v>0.12476860364676708</v>
      </c>
      <c r="H109" s="511">
        <v>644657291</v>
      </c>
      <c r="I109" s="527">
        <f t="shared" ref="I109:I115" si="26">H109/C109</f>
        <v>0.12476860364676708</v>
      </c>
    </row>
    <row r="110" spans="1:43" ht="30" x14ac:dyDescent="0.25">
      <c r="A110" s="525" t="s">
        <v>108223</v>
      </c>
      <c r="B110" s="512" t="s">
        <v>108222</v>
      </c>
      <c r="C110" s="511">
        <v>946000000</v>
      </c>
      <c r="D110" s="526">
        <f t="shared" si="24"/>
        <v>0</v>
      </c>
      <c r="E110" s="519">
        <f t="shared" ref="E110:E115" si="27">D110/C110</f>
        <v>0</v>
      </c>
      <c r="F110" s="511">
        <v>461756342</v>
      </c>
      <c r="G110" s="519">
        <f t="shared" si="25"/>
        <v>0.48811452642706132</v>
      </c>
      <c r="H110" s="511">
        <v>51087131</v>
      </c>
      <c r="I110" s="527">
        <f t="shared" si="26"/>
        <v>5.4003309725158564E-2</v>
      </c>
    </row>
    <row r="111" spans="1:43" x14ac:dyDescent="0.25">
      <c r="A111" s="530"/>
      <c r="B111" s="531" t="s">
        <v>108216</v>
      </c>
      <c r="C111" s="532">
        <f>SUM(C109:C110)</f>
        <v>6112823000</v>
      </c>
      <c r="D111" s="526">
        <f t="shared" si="24"/>
        <v>0</v>
      </c>
      <c r="E111" s="519">
        <f t="shared" si="27"/>
        <v>0</v>
      </c>
      <c r="F111" s="532">
        <f>SUM(F109:F110)</f>
        <v>1106413633</v>
      </c>
      <c r="G111" s="533">
        <f t="shared" si="25"/>
        <v>0.18099880088136039</v>
      </c>
      <c r="H111" s="532">
        <f>SUM(H109:H110)</f>
        <v>695744422</v>
      </c>
      <c r="I111" s="534">
        <f t="shared" si="26"/>
        <v>0.11381720393343632</v>
      </c>
    </row>
    <row r="112" spans="1:43" x14ac:dyDescent="0.25">
      <c r="A112" s="525" t="s">
        <v>108233</v>
      </c>
      <c r="B112" s="510" t="s">
        <v>108220</v>
      </c>
      <c r="C112" s="511">
        <v>5807000000</v>
      </c>
      <c r="D112" s="526">
        <f t="shared" si="24"/>
        <v>0</v>
      </c>
      <c r="E112" s="519">
        <f t="shared" si="27"/>
        <v>0</v>
      </c>
      <c r="F112" s="511">
        <v>1648393074</v>
      </c>
      <c r="G112" s="519">
        <f t="shared" si="25"/>
        <v>0.28386310900637163</v>
      </c>
      <c r="H112" s="511">
        <v>51142342</v>
      </c>
      <c r="I112" s="527">
        <f t="shared" si="26"/>
        <v>8.8070160151541236E-3</v>
      </c>
    </row>
    <row r="113" spans="1:9" x14ac:dyDescent="0.25">
      <c r="A113" s="525" t="s">
        <v>108234</v>
      </c>
      <c r="B113" s="510" t="s">
        <v>108221</v>
      </c>
      <c r="C113" s="511">
        <v>702629000</v>
      </c>
      <c r="D113" s="526">
        <f t="shared" si="24"/>
        <v>0</v>
      </c>
      <c r="E113" s="519">
        <f t="shared" si="27"/>
        <v>0</v>
      </c>
      <c r="F113" s="511">
        <v>530223864</v>
      </c>
      <c r="G113" s="519">
        <f t="shared" si="25"/>
        <v>0.75462849384241182</v>
      </c>
      <c r="H113" s="511">
        <v>48177034</v>
      </c>
      <c r="I113" s="527">
        <f t="shared" si="26"/>
        <v>6.8566816911912257E-2</v>
      </c>
    </row>
    <row r="114" spans="1:9" x14ac:dyDescent="0.25">
      <c r="A114" s="530"/>
      <c r="B114" s="531" t="s">
        <v>108217</v>
      </c>
      <c r="C114" s="532">
        <f>SUM(C112:C113)</f>
        <v>6509629000</v>
      </c>
      <c r="D114" s="526">
        <f t="shared" si="24"/>
        <v>0</v>
      </c>
      <c r="E114" s="519">
        <f t="shared" si="27"/>
        <v>0</v>
      </c>
      <c r="F114" s="532">
        <f>SUM(F112:F113)</f>
        <v>2178616938</v>
      </c>
      <c r="G114" s="533">
        <f t="shared" si="25"/>
        <v>0.33467605265983669</v>
      </c>
      <c r="H114" s="532">
        <f>SUM(H112:H113)</f>
        <v>99319376</v>
      </c>
      <c r="I114" s="534">
        <f t="shared" si="26"/>
        <v>1.5257302067445012E-2</v>
      </c>
    </row>
    <row r="115" spans="1:9" ht="15.75" thickBot="1" x14ac:dyDescent="0.3">
      <c r="A115" s="499"/>
      <c r="B115" s="500" t="s">
        <v>45</v>
      </c>
      <c r="C115" s="501">
        <f>C111+C114</f>
        <v>12622452000</v>
      </c>
      <c r="D115" s="501">
        <f>SUM(D109:D114)</f>
        <v>0</v>
      </c>
      <c r="E115" s="537">
        <f t="shared" si="27"/>
        <v>0</v>
      </c>
      <c r="F115" s="607">
        <f>F111+F114</f>
        <v>3285030571</v>
      </c>
      <c r="G115" s="608">
        <f t="shared" si="25"/>
        <v>0.26025296598473896</v>
      </c>
      <c r="H115" s="607">
        <f>H111+H114</f>
        <v>795063798</v>
      </c>
      <c r="I115" s="609">
        <f t="shared" si="26"/>
        <v>6.2988062699703667E-2</v>
      </c>
    </row>
    <row r="116" spans="1:9" x14ac:dyDescent="0.25">
      <c r="H116" s="494" t="s">
        <v>108369</v>
      </c>
    </row>
    <row r="119" spans="1:9" ht="19.5" thickBot="1" x14ac:dyDescent="0.3">
      <c r="A119" s="1288">
        <v>43550</v>
      </c>
      <c r="B119" s="1289"/>
      <c r="C119" s="1289"/>
      <c r="D119" s="1289"/>
      <c r="E119" s="1289"/>
      <c r="F119" s="1289"/>
      <c r="G119" s="1289"/>
      <c r="H119" s="1289"/>
      <c r="I119" s="1289"/>
    </row>
    <row r="120" spans="1:9" x14ac:dyDescent="0.25">
      <c r="A120" s="495" t="s">
        <v>20</v>
      </c>
      <c r="B120" s="496" t="s">
        <v>108213</v>
      </c>
      <c r="C120" s="497" t="s">
        <v>108219</v>
      </c>
      <c r="D120" s="497" t="s">
        <v>108214</v>
      </c>
      <c r="E120" s="497" t="s">
        <v>108231</v>
      </c>
      <c r="F120" s="497" t="s">
        <v>108215</v>
      </c>
      <c r="G120" s="497" t="s">
        <v>108231</v>
      </c>
      <c r="H120" s="497" t="s">
        <v>108230</v>
      </c>
      <c r="I120" s="498" t="s">
        <v>108231</v>
      </c>
    </row>
    <row r="121" spans="1:9" x14ac:dyDescent="0.25">
      <c r="A121" s="525" t="s">
        <v>108225</v>
      </c>
      <c r="B121" s="510" t="s">
        <v>108224</v>
      </c>
      <c r="C121" s="526">
        <v>5166823000</v>
      </c>
      <c r="D121" s="526">
        <f t="shared" ref="D121:D126" si="28">AG121</f>
        <v>0</v>
      </c>
      <c r="E121" s="519">
        <f>D121/C121</f>
        <v>0</v>
      </c>
      <c r="F121" s="511">
        <v>950122556</v>
      </c>
      <c r="G121" s="519">
        <f t="shared" ref="G121:G127" si="29">F121/C121</f>
        <v>0.18388912412908281</v>
      </c>
      <c r="H121" s="511">
        <v>950122556</v>
      </c>
      <c r="I121" s="527">
        <f t="shared" ref="I121:I127" si="30">H121/C121</f>
        <v>0.18388912412908281</v>
      </c>
    </row>
    <row r="122" spans="1:9" ht="30" x14ac:dyDescent="0.25">
      <c r="A122" s="525" t="s">
        <v>108223</v>
      </c>
      <c r="B122" s="512" t="s">
        <v>108222</v>
      </c>
      <c r="C122" s="511">
        <v>946000000</v>
      </c>
      <c r="D122" s="526">
        <f t="shared" si="28"/>
        <v>0</v>
      </c>
      <c r="E122" s="519">
        <f t="shared" ref="E122:E127" si="31">D122/C122</f>
        <v>0</v>
      </c>
      <c r="F122" s="511">
        <v>472367032</v>
      </c>
      <c r="G122" s="519">
        <f t="shared" si="29"/>
        <v>0.49933090063424945</v>
      </c>
      <c r="H122" s="511">
        <v>94475309</v>
      </c>
      <c r="I122" s="527">
        <f t="shared" si="30"/>
        <v>9.9868191331923886E-2</v>
      </c>
    </row>
    <row r="123" spans="1:9" x14ac:dyDescent="0.25">
      <c r="A123" s="530"/>
      <c r="B123" s="531" t="s">
        <v>108216</v>
      </c>
      <c r="C123" s="532">
        <f>SUM(C121:C122)</f>
        <v>6112823000</v>
      </c>
      <c r="D123" s="526">
        <f t="shared" si="28"/>
        <v>0</v>
      </c>
      <c r="E123" s="519">
        <f t="shared" si="31"/>
        <v>0</v>
      </c>
      <c r="F123" s="532">
        <f>SUM(F121:F122)</f>
        <v>1422489588</v>
      </c>
      <c r="G123" s="533">
        <f t="shared" si="29"/>
        <v>0.23270583623965554</v>
      </c>
      <c r="H123" s="532">
        <f>SUM(H121:H122)</f>
        <v>1044597865</v>
      </c>
      <c r="I123" s="534">
        <f t="shared" si="30"/>
        <v>0.17088632617041258</v>
      </c>
    </row>
    <row r="124" spans="1:9" x14ac:dyDescent="0.25">
      <c r="A124" s="525" t="s">
        <v>108233</v>
      </c>
      <c r="B124" s="510" t="s">
        <v>108220</v>
      </c>
      <c r="C124" s="511">
        <v>5807000000</v>
      </c>
      <c r="D124" s="526">
        <f t="shared" si="28"/>
        <v>0</v>
      </c>
      <c r="E124" s="519">
        <f t="shared" si="31"/>
        <v>0</v>
      </c>
      <c r="F124" s="511">
        <v>1972966552</v>
      </c>
      <c r="G124" s="519">
        <f t="shared" si="29"/>
        <v>0.3397565958326158</v>
      </c>
      <c r="H124" s="511">
        <v>280564108</v>
      </c>
      <c r="I124" s="527">
        <f t="shared" si="30"/>
        <v>4.831481109006372E-2</v>
      </c>
    </row>
    <row r="125" spans="1:9" x14ac:dyDescent="0.25">
      <c r="A125" s="525" t="s">
        <v>108234</v>
      </c>
      <c r="B125" s="510" t="s">
        <v>108221</v>
      </c>
      <c r="C125" s="511">
        <v>702629000</v>
      </c>
      <c r="D125" s="526">
        <f t="shared" si="28"/>
        <v>0</v>
      </c>
      <c r="E125" s="519">
        <f t="shared" si="31"/>
        <v>0</v>
      </c>
      <c r="F125" s="511">
        <v>585657864</v>
      </c>
      <c r="G125" s="519">
        <f t="shared" si="29"/>
        <v>0.83352361488068383</v>
      </c>
      <c r="H125" s="511">
        <v>87111155</v>
      </c>
      <c r="I125" s="527">
        <f t="shared" si="30"/>
        <v>0.12397887790000128</v>
      </c>
    </row>
    <row r="126" spans="1:9" x14ac:dyDescent="0.25">
      <c r="A126" s="530"/>
      <c r="B126" s="531" t="s">
        <v>108217</v>
      </c>
      <c r="C126" s="532">
        <f>SUM(C124:C125)</f>
        <v>6509629000</v>
      </c>
      <c r="D126" s="526">
        <f t="shared" si="28"/>
        <v>0</v>
      </c>
      <c r="E126" s="519">
        <f t="shared" si="31"/>
        <v>0</v>
      </c>
      <c r="F126" s="532">
        <f>SUM(F124:F125)</f>
        <v>2558624416</v>
      </c>
      <c r="G126" s="533">
        <f t="shared" si="29"/>
        <v>0.39305226396158677</v>
      </c>
      <c r="H126" s="532">
        <f>SUM(H124:H125)</f>
        <v>367675263</v>
      </c>
      <c r="I126" s="534">
        <f t="shared" si="30"/>
        <v>5.6481753875681703E-2</v>
      </c>
    </row>
    <row r="127" spans="1:9" ht="15.75" thickBot="1" x14ac:dyDescent="0.3">
      <c r="A127" s="499"/>
      <c r="B127" s="500" t="s">
        <v>45</v>
      </c>
      <c r="C127" s="501">
        <f>C123+C126</f>
        <v>12622452000</v>
      </c>
      <c r="D127" s="501">
        <f>SUM(D121:D126)</f>
        <v>0</v>
      </c>
      <c r="E127" s="537">
        <f t="shared" si="31"/>
        <v>0</v>
      </c>
      <c r="F127" s="607">
        <f>F123+F126</f>
        <v>3981114004</v>
      </c>
      <c r="G127" s="608">
        <f t="shared" si="29"/>
        <v>0.31539941716553965</v>
      </c>
      <c r="H127" s="607">
        <f>H123+H126</f>
        <v>1412273128</v>
      </c>
      <c r="I127" s="609">
        <f t="shared" si="30"/>
        <v>0.1118857990507708</v>
      </c>
    </row>
    <row r="128" spans="1:9" x14ac:dyDescent="0.25">
      <c r="H128" s="494" t="s">
        <v>108442</v>
      </c>
    </row>
    <row r="130" spans="1:9" ht="19.5" thickBot="1" x14ac:dyDescent="0.3">
      <c r="A130" s="1288">
        <v>43560</v>
      </c>
      <c r="B130" s="1289"/>
      <c r="C130" s="1289"/>
      <c r="D130" s="1289"/>
      <c r="E130" s="1289"/>
      <c r="F130" s="1289"/>
      <c r="G130" s="1289"/>
      <c r="H130" s="1289"/>
      <c r="I130" s="1289"/>
    </row>
    <row r="131" spans="1:9" x14ac:dyDescent="0.25">
      <c r="A131" s="495" t="s">
        <v>20</v>
      </c>
      <c r="B131" s="496" t="s">
        <v>108213</v>
      </c>
      <c r="C131" s="497" t="s">
        <v>108219</v>
      </c>
      <c r="D131" s="497" t="s">
        <v>108214</v>
      </c>
      <c r="E131" s="497" t="s">
        <v>108231</v>
      </c>
      <c r="F131" s="497" t="s">
        <v>108215</v>
      </c>
      <c r="G131" s="497" t="s">
        <v>108231</v>
      </c>
      <c r="H131" s="497" t="s">
        <v>108230</v>
      </c>
      <c r="I131" s="498" t="s">
        <v>108231</v>
      </c>
    </row>
    <row r="132" spans="1:9" x14ac:dyDescent="0.25">
      <c r="A132" s="525" t="s">
        <v>108225</v>
      </c>
      <c r="B132" s="510" t="s">
        <v>108224</v>
      </c>
      <c r="C132" s="526">
        <v>5166823000</v>
      </c>
      <c r="D132" s="526">
        <f t="shared" ref="D132:D137" si="32">AG132</f>
        <v>0</v>
      </c>
      <c r="E132" s="519">
        <f>D132/C132</f>
        <v>0</v>
      </c>
      <c r="F132" s="511">
        <v>950122556</v>
      </c>
      <c r="G132" s="519">
        <f t="shared" ref="G132:G138" si="33">F132/C132</f>
        <v>0.18388912412908281</v>
      </c>
      <c r="H132" s="511">
        <v>950122556</v>
      </c>
      <c r="I132" s="527">
        <f t="shared" ref="I132:I138" si="34">H132/C132</f>
        <v>0.18388912412908281</v>
      </c>
    </row>
    <row r="133" spans="1:9" ht="30" x14ac:dyDescent="0.25">
      <c r="A133" s="525" t="s">
        <v>108223</v>
      </c>
      <c r="B133" s="512" t="s">
        <v>108222</v>
      </c>
      <c r="C133" s="511">
        <v>946000000</v>
      </c>
      <c r="D133" s="526">
        <f t="shared" si="32"/>
        <v>0</v>
      </c>
      <c r="E133" s="519">
        <f t="shared" ref="E133:E138" si="35">D133/C133</f>
        <v>0</v>
      </c>
      <c r="F133" s="511">
        <v>472794202</v>
      </c>
      <c r="G133" s="519">
        <f t="shared" si="33"/>
        <v>0.49978245454545456</v>
      </c>
      <c r="H133" s="511">
        <v>94902479</v>
      </c>
      <c r="I133" s="527">
        <f t="shared" si="34"/>
        <v>0.10031974524312896</v>
      </c>
    </row>
    <row r="134" spans="1:9" x14ac:dyDescent="0.25">
      <c r="A134" s="530"/>
      <c r="B134" s="531" t="s">
        <v>108216</v>
      </c>
      <c r="C134" s="532">
        <f>SUM(C132:C133)</f>
        <v>6112823000</v>
      </c>
      <c r="D134" s="526">
        <f t="shared" si="32"/>
        <v>0</v>
      </c>
      <c r="E134" s="519">
        <f t="shared" si="35"/>
        <v>0</v>
      </c>
      <c r="F134" s="532">
        <f>SUM(F132:F133)</f>
        <v>1422916758</v>
      </c>
      <c r="G134" s="533">
        <f t="shared" si="33"/>
        <v>0.2327757172095446</v>
      </c>
      <c r="H134" s="532">
        <f>SUM(H132:H133)</f>
        <v>1045025035</v>
      </c>
      <c r="I134" s="534">
        <f t="shared" si="34"/>
        <v>0.17095620714030163</v>
      </c>
    </row>
    <row r="135" spans="1:9" x14ac:dyDescent="0.25">
      <c r="A135" s="525" t="s">
        <v>108233</v>
      </c>
      <c r="B135" s="510" t="s">
        <v>108220</v>
      </c>
      <c r="C135" s="511">
        <v>5807000000</v>
      </c>
      <c r="D135" s="526">
        <f t="shared" si="32"/>
        <v>0</v>
      </c>
      <c r="E135" s="519">
        <f t="shared" si="35"/>
        <v>0</v>
      </c>
      <c r="F135" s="511">
        <v>2543416981</v>
      </c>
      <c r="G135" s="519">
        <f t="shared" si="33"/>
        <v>0.43799155863612882</v>
      </c>
      <c r="H135" s="511">
        <v>280564108</v>
      </c>
      <c r="I135" s="527">
        <f t="shared" si="34"/>
        <v>4.831481109006372E-2</v>
      </c>
    </row>
    <row r="136" spans="1:9" x14ac:dyDescent="0.25">
      <c r="A136" s="525" t="s">
        <v>108234</v>
      </c>
      <c r="B136" s="510" t="s">
        <v>108221</v>
      </c>
      <c r="C136" s="511">
        <v>702629000</v>
      </c>
      <c r="D136" s="526">
        <f t="shared" si="32"/>
        <v>0</v>
      </c>
      <c r="E136" s="519">
        <f t="shared" si="35"/>
        <v>0</v>
      </c>
      <c r="F136" s="511">
        <v>655657864</v>
      </c>
      <c r="G136" s="519">
        <f t="shared" si="33"/>
        <v>0.93314944871333239</v>
      </c>
      <c r="H136" s="511">
        <v>87111155</v>
      </c>
      <c r="I136" s="527">
        <f t="shared" si="34"/>
        <v>0.12397887790000128</v>
      </c>
    </row>
    <row r="137" spans="1:9" x14ac:dyDescent="0.25">
      <c r="A137" s="530"/>
      <c r="B137" s="531" t="s">
        <v>108217</v>
      </c>
      <c r="C137" s="532">
        <f>SUM(C135:C136)</f>
        <v>6509629000</v>
      </c>
      <c r="D137" s="526">
        <f t="shared" si="32"/>
        <v>0</v>
      </c>
      <c r="E137" s="519">
        <f t="shared" si="35"/>
        <v>0</v>
      </c>
      <c r="F137" s="532">
        <f>SUM(F135:F136)</f>
        <v>3199074845</v>
      </c>
      <c r="G137" s="533">
        <f t="shared" si="33"/>
        <v>0.49143735303501934</v>
      </c>
      <c r="H137" s="532">
        <f>SUM(H135:H136)</f>
        <v>367675263</v>
      </c>
      <c r="I137" s="534">
        <f t="shared" si="34"/>
        <v>5.6481753875681703E-2</v>
      </c>
    </row>
    <row r="138" spans="1:9" ht="15.75" thickBot="1" x14ac:dyDescent="0.3">
      <c r="A138" s="499"/>
      <c r="B138" s="500" t="s">
        <v>45</v>
      </c>
      <c r="C138" s="501">
        <f>C134+C137</f>
        <v>12622452000</v>
      </c>
      <c r="D138" s="501">
        <f>SUM(D132:D137)</f>
        <v>0</v>
      </c>
      <c r="E138" s="537">
        <f t="shared" si="35"/>
        <v>0</v>
      </c>
      <c r="F138" s="607">
        <f>F134+F137</f>
        <v>4621991603</v>
      </c>
      <c r="G138" s="608">
        <f t="shared" si="33"/>
        <v>0.36617224632741718</v>
      </c>
      <c r="H138" s="607">
        <f>H134+H137</f>
        <v>1412700298</v>
      </c>
      <c r="I138" s="609">
        <f t="shared" si="34"/>
        <v>0.11191964112836397</v>
      </c>
    </row>
    <row r="139" spans="1:9" x14ac:dyDescent="0.25">
      <c r="H139" s="494" t="s">
        <v>108470</v>
      </c>
    </row>
    <row r="142" spans="1:9" ht="19.5" thickBot="1" x14ac:dyDescent="0.3">
      <c r="A142" s="1288">
        <v>43581</v>
      </c>
      <c r="B142" s="1289"/>
      <c r="C142" s="1289"/>
      <c r="D142" s="1289"/>
      <c r="E142" s="1289"/>
      <c r="F142" s="1289"/>
      <c r="G142" s="1289"/>
      <c r="H142" s="1289"/>
      <c r="I142" s="1289"/>
    </row>
    <row r="143" spans="1:9" x14ac:dyDescent="0.25">
      <c r="A143" s="495" t="s">
        <v>20</v>
      </c>
      <c r="B143" s="496" t="s">
        <v>108213</v>
      </c>
      <c r="C143" s="497" t="s">
        <v>108219</v>
      </c>
      <c r="D143" s="497" t="s">
        <v>108214</v>
      </c>
      <c r="E143" s="497" t="s">
        <v>108231</v>
      </c>
      <c r="F143" s="497" t="s">
        <v>108215</v>
      </c>
      <c r="G143" s="497" t="s">
        <v>108231</v>
      </c>
      <c r="H143" s="497" t="s">
        <v>108230</v>
      </c>
      <c r="I143" s="498" t="s">
        <v>108231</v>
      </c>
    </row>
    <row r="144" spans="1:9" x14ac:dyDescent="0.25">
      <c r="A144" s="525" t="s">
        <v>108225</v>
      </c>
      <c r="B144" s="510" t="s">
        <v>108224</v>
      </c>
      <c r="C144" s="526">
        <v>5166823000</v>
      </c>
      <c r="D144" s="526">
        <f>AG144</f>
        <v>0</v>
      </c>
      <c r="E144" s="519">
        <f>D144/C144</f>
        <v>0</v>
      </c>
      <c r="F144" s="511">
        <v>1295127231</v>
      </c>
      <c r="G144" s="519">
        <f t="shared" ref="G144:G151" si="36">F144/C144</f>
        <v>0.25066220209207862</v>
      </c>
      <c r="H144" s="511">
        <v>1295127231</v>
      </c>
      <c r="I144" s="527">
        <f>H144/C144</f>
        <v>0.25066220209207862</v>
      </c>
    </row>
    <row r="145" spans="1:9" ht="30" x14ac:dyDescent="0.25">
      <c r="A145" s="525" t="s">
        <v>108223</v>
      </c>
      <c r="B145" s="512" t="s">
        <v>108222</v>
      </c>
      <c r="C145" s="511">
        <v>945850000</v>
      </c>
      <c r="D145" s="526">
        <f t="shared" ref="D145:D150" si="37">AG145</f>
        <v>0</v>
      </c>
      <c r="E145" s="519">
        <f t="shared" ref="E145:E151" si="38">D145/C145</f>
        <v>0</v>
      </c>
      <c r="F145" s="511">
        <v>514238180</v>
      </c>
      <c r="G145" s="519">
        <f t="shared" si="36"/>
        <v>0.54367836337685682</v>
      </c>
      <c r="H145" s="511">
        <v>148805323</v>
      </c>
      <c r="I145" s="527">
        <f t="shared" ref="I145:I151" si="39">H145/C145</f>
        <v>0.15732444150763863</v>
      </c>
    </row>
    <row r="146" spans="1:9" x14ac:dyDescent="0.25">
      <c r="A146" s="525" t="s">
        <v>108225</v>
      </c>
      <c r="B146" s="512" t="s">
        <v>108487</v>
      </c>
      <c r="C146" s="511">
        <v>150000</v>
      </c>
      <c r="D146" s="526"/>
      <c r="E146" s="519"/>
      <c r="F146" s="511">
        <v>0</v>
      </c>
      <c r="G146" s="519">
        <f t="shared" si="36"/>
        <v>0</v>
      </c>
      <c r="H146" s="511">
        <v>0</v>
      </c>
      <c r="I146" s="527">
        <f t="shared" si="39"/>
        <v>0</v>
      </c>
    </row>
    <row r="147" spans="1:9" x14ac:dyDescent="0.25">
      <c r="A147" s="530"/>
      <c r="B147" s="531" t="s">
        <v>108216</v>
      </c>
      <c r="C147" s="532">
        <f>SUM(C144:C146)</f>
        <v>6112823000</v>
      </c>
      <c r="D147" s="532">
        <f>SUM(D144:D146)</f>
        <v>0</v>
      </c>
      <c r="E147" s="532">
        <f>SUM(E144:E146)</f>
        <v>0</v>
      </c>
      <c r="F147" s="532">
        <f>SUM(F144:F146)</f>
        <v>1809365411</v>
      </c>
      <c r="G147" s="533">
        <f>F147/C147</f>
        <v>0.29599506005654014</v>
      </c>
      <c r="H147" s="532">
        <f>SUM(H144:H146)</f>
        <v>1443932554</v>
      </c>
      <c r="I147" s="534">
        <f t="shared" si="39"/>
        <v>0.23621370257244484</v>
      </c>
    </row>
    <row r="148" spans="1:9" x14ac:dyDescent="0.25">
      <c r="A148" s="525" t="s">
        <v>108233</v>
      </c>
      <c r="B148" s="510" t="s">
        <v>108220</v>
      </c>
      <c r="C148" s="511">
        <v>5807000000</v>
      </c>
      <c r="D148" s="526">
        <f t="shared" si="37"/>
        <v>0</v>
      </c>
      <c r="E148" s="519">
        <f t="shared" si="38"/>
        <v>0</v>
      </c>
      <c r="F148" s="511">
        <v>2704067879</v>
      </c>
      <c r="G148" s="519">
        <f t="shared" si="36"/>
        <v>0.46565660048217666</v>
      </c>
      <c r="H148" s="511">
        <v>444708938</v>
      </c>
      <c r="I148" s="527">
        <f t="shared" si="39"/>
        <v>7.6581528844498023E-2</v>
      </c>
    </row>
    <row r="149" spans="1:9" x14ac:dyDescent="0.25">
      <c r="A149" s="525" t="s">
        <v>108234</v>
      </c>
      <c r="B149" s="510" t="s">
        <v>108221</v>
      </c>
      <c r="C149" s="511">
        <v>702629000</v>
      </c>
      <c r="D149" s="526">
        <f t="shared" si="37"/>
        <v>0</v>
      </c>
      <c r="E149" s="519">
        <f t="shared" si="38"/>
        <v>0</v>
      </c>
      <c r="F149" s="511">
        <v>655657864</v>
      </c>
      <c r="G149" s="519">
        <f t="shared" si="36"/>
        <v>0.93314944871333239</v>
      </c>
      <c r="H149" s="511">
        <v>155573909</v>
      </c>
      <c r="I149" s="527">
        <f t="shared" si="39"/>
        <v>0.22141686295327975</v>
      </c>
    </row>
    <row r="150" spans="1:9" x14ac:dyDescent="0.25">
      <c r="A150" s="530"/>
      <c r="B150" s="531" t="s">
        <v>108217</v>
      </c>
      <c r="C150" s="532">
        <f>SUM(C148:C149)</f>
        <v>6509629000</v>
      </c>
      <c r="D150" s="526">
        <f t="shared" si="37"/>
        <v>0</v>
      </c>
      <c r="E150" s="519">
        <f t="shared" si="38"/>
        <v>0</v>
      </c>
      <c r="F150" s="532">
        <f>SUM(F148:F149)</f>
        <v>3359725743</v>
      </c>
      <c r="G150" s="533">
        <f t="shared" si="36"/>
        <v>0.51611631676705383</v>
      </c>
      <c r="H150" s="532">
        <f>SUM(H148:H149)</f>
        <v>600282847</v>
      </c>
      <c r="I150" s="534">
        <f t="shared" si="39"/>
        <v>9.221460193814425E-2</v>
      </c>
    </row>
    <row r="151" spans="1:9" ht="15.75" thickBot="1" x14ac:dyDescent="0.3">
      <c r="A151" s="499"/>
      <c r="B151" s="500" t="s">
        <v>45</v>
      </c>
      <c r="C151" s="501">
        <f>C147+C150</f>
        <v>12622452000</v>
      </c>
      <c r="D151" s="501">
        <f>SUM(D144:D150)</f>
        <v>0</v>
      </c>
      <c r="E151" s="537">
        <f t="shared" si="38"/>
        <v>0</v>
      </c>
      <c r="F151" s="607">
        <f>F147+F150</f>
        <v>5169091154</v>
      </c>
      <c r="G151" s="608">
        <f t="shared" si="36"/>
        <v>0.40951561186368546</v>
      </c>
      <c r="H151" s="607">
        <f>H147+H150</f>
        <v>2044215401</v>
      </c>
      <c r="I151" s="609">
        <f t="shared" si="39"/>
        <v>0.16195073675067254</v>
      </c>
    </row>
    <row r="152" spans="1:9" x14ac:dyDescent="0.25">
      <c r="H152" s="494" t="s">
        <v>108486</v>
      </c>
    </row>
    <row r="155" spans="1:9" ht="19.5" thickBot="1" x14ac:dyDescent="0.3">
      <c r="A155" s="1288">
        <v>43600</v>
      </c>
      <c r="B155" s="1289"/>
      <c r="C155" s="1289"/>
      <c r="D155" s="1289"/>
      <c r="E155" s="1289"/>
      <c r="F155" s="1289"/>
      <c r="G155" s="1289"/>
      <c r="H155" s="1289"/>
      <c r="I155" s="1289"/>
    </row>
    <row r="156" spans="1:9" x14ac:dyDescent="0.25">
      <c r="A156" s="495" t="s">
        <v>20</v>
      </c>
      <c r="B156" s="496" t="s">
        <v>108213</v>
      </c>
      <c r="C156" s="497" t="s">
        <v>108219</v>
      </c>
      <c r="D156" s="497" t="s">
        <v>108214</v>
      </c>
      <c r="E156" s="497" t="s">
        <v>108231</v>
      </c>
      <c r="F156" s="497" t="s">
        <v>108215</v>
      </c>
      <c r="G156" s="497" t="s">
        <v>108231</v>
      </c>
      <c r="H156" s="497" t="s">
        <v>108230</v>
      </c>
      <c r="I156" s="498" t="s">
        <v>108231</v>
      </c>
    </row>
    <row r="157" spans="1:9" x14ac:dyDescent="0.25">
      <c r="A157" s="525" t="s">
        <v>108225</v>
      </c>
      <c r="B157" s="510" t="s">
        <v>108224</v>
      </c>
      <c r="C157" s="526">
        <v>5166823000</v>
      </c>
      <c r="D157" s="526">
        <f>AG157</f>
        <v>0</v>
      </c>
      <c r="E157" s="519">
        <f>D157/C157</f>
        <v>0</v>
      </c>
      <c r="F157" s="511">
        <v>1301587524</v>
      </c>
      <c r="G157" s="519">
        <f t="shared" ref="G157:G164" si="40">F157/C157</f>
        <v>0.25191254354948872</v>
      </c>
      <c r="H157" s="511">
        <v>1301587524</v>
      </c>
      <c r="I157" s="527">
        <f>H157/C157</f>
        <v>0.25191254354948872</v>
      </c>
    </row>
    <row r="158" spans="1:9" ht="30" x14ac:dyDescent="0.25">
      <c r="A158" s="525" t="s">
        <v>108223</v>
      </c>
      <c r="B158" s="512" t="s">
        <v>108222</v>
      </c>
      <c r="C158" s="511">
        <v>945850000</v>
      </c>
      <c r="D158" s="526">
        <f>AG158</f>
        <v>0</v>
      </c>
      <c r="E158" s="519">
        <f>D158/C158</f>
        <v>0</v>
      </c>
      <c r="F158" s="511">
        <v>535403012</v>
      </c>
      <c r="G158" s="519">
        <f t="shared" si="40"/>
        <v>0.56605488396680237</v>
      </c>
      <c r="H158" s="511">
        <v>186938859</v>
      </c>
      <c r="I158" s="527">
        <f t="shared" ref="I158:I164" si="41">H158/C158</f>
        <v>0.19764112597134853</v>
      </c>
    </row>
    <row r="159" spans="1:9" x14ac:dyDescent="0.25">
      <c r="A159" s="525" t="s">
        <v>108225</v>
      </c>
      <c r="B159" s="512" t="s">
        <v>108487</v>
      </c>
      <c r="C159" s="511">
        <v>150000</v>
      </c>
      <c r="D159" s="526"/>
      <c r="E159" s="519"/>
      <c r="F159" s="511">
        <v>110000</v>
      </c>
      <c r="G159" s="519">
        <f t="shared" si="40"/>
        <v>0.73333333333333328</v>
      </c>
      <c r="H159" s="511">
        <v>110000</v>
      </c>
      <c r="I159" s="527">
        <f t="shared" si="41"/>
        <v>0.73333333333333328</v>
      </c>
    </row>
    <row r="160" spans="1:9" x14ac:dyDescent="0.25">
      <c r="A160" s="530"/>
      <c r="B160" s="531" t="s">
        <v>108216</v>
      </c>
      <c r="C160" s="532">
        <f>SUM(C157:C159)</f>
        <v>6112823000</v>
      </c>
      <c r="D160" s="532">
        <f>SUM(D157:D159)</f>
        <v>0</v>
      </c>
      <c r="E160" s="532">
        <f>SUM(E157:E159)</f>
        <v>0</v>
      </c>
      <c r="F160" s="532">
        <f>SUM(F157:F159)</f>
        <v>1837100536</v>
      </c>
      <c r="G160" s="533">
        <f t="shared" si="40"/>
        <v>0.30053226406195632</v>
      </c>
      <c r="H160" s="532">
        <f>SUM(H157:H159)</f>
        <v>1488636383</v>
      </c>
      <c r="I160" s="534">
        <f t="shared" si="41"/>
        <v>0.24352682598530989</v>
      </c>
    </row>
    <row r="161" spans="1:9" x14ac:dyDescent="0.25">
      <c r="A161" s="525" t="s">
        <v>108233</v>
      </c>
      <c r="B161" s="510" t="s">
        <v>108220</v>
      </c>
      <c r="C161" s="511">
        <v>5807000000</v>
      </c>
      <c r="D161" s="526">
        <f>AG161</f>
        <v>0</v>
      </c>
      <c r="E161" s="519">
        <f>D161/C161</f>
        <v>0</v>
      </c>
      <c r="F161" s="511">
        <v>4193568517</v>
      </c>
      <c r="G161" s="519">
        <f t="shared" si="40"/>
        <v>0.72215748527639056</v>
      </c>
      <c r="H161" s="511">
        <v>532810632</v>
      </c>
      <c r="I161" s="527">
        <f>H161/C161</f>
        <v>9.1753165489925945E-2</v>
      </c>
    </row>
    <row r="162" spans="1:9" x14ac:dyDescent="0.25">
      <c r="A162" s="525" t="s">
        <v>108234</v>
      </c>
      <c r="B162" s="510" t="s">
        <v>108221</v>
      </c>
      <c r="C162" s="511">
        <v>702629000</v>
      </c>
      <c r="D162" s="526">
        <f>AG162</f>
        <v>0</v>
      </c>
      <c r="E162" s="519">
        <f>D162/C162</f>
        <v>0</v>
      </c>
      <c r="F162" s="511">
        <v>694250039</v>
      </c>
      <c r="G162" s="519">
        <f t="shared" si="40"/>
        <v>0.98807484319605365</v>
      </c>
      <c r="H162" s="511">
        <v>214135467</v>
      </c>
      <c r="I162" s="527">
        <f t="shared" si="41"/>
        <v>0.30476320647169419</v>
      </c>
    </row>
    <row r="163" spans="1:9" x14ac:dyDescent="0.25">
      <c r="A163" s="530"/>
      <c r="B163" s="531" t="s">
        <v>108217</v>
      </c>
      <c r="C163" s="532">
        <f>SUM(C161:C162)</f>
        <v>6509629000</v>
      </c>
      <c r="D163" s="526">
        <f>AG163</f>
        <v>0</v>
      </c>
      <c r="E163" s="519">
        <f>D163/C163</f>
        <v>0</v>
      </c>
      <c r="F163" s="532">
        <f>SUM(F161:F162)</f>
        <v>4887818556</v>
      </c>
      <c r="G163" s="533">
        <f t="shared" si="40"/>
        <v>0.75085977342180332</v>
      </c>
      <c r="H163" s="532">
        <f>SUM(H161:H162)</f>
        <v>746946099</v>
      </c>
      <c r="I163" s="534">
        <f t="shared" si="41"/>
        <v>0.11474480327527115</v>
      </c>
    </row>
    <row r="164" spans="1:9" ht="15.75" thickBot="1" x14ac:dyDescent="0.3">
      <c r="A164" s="499"/>
      <c r="B164" s="500" t="s">
        <v>45</v>
      </c>
      <c r="C164" s="501">
        <f>C160+C163</f>
        <v>12622452000</v>
      </c>
      <c r="D164" s="501">
        <f>SUM(D157:D163)</f>
        <v>0</v>
      </c>
      <c r="E164" s="537">
        <f>D164/C164</f>
        <v>0</v>
      </c>
      <c r="F164" s="607">
        <f>F160+F163</f>
        <v>6724919092</v>
      </c>
      <c r="G164" s="608">
        <f t="shared" si="40"/>
        <v>0.53277438424800505</v>
      </c>
      <c r="H164" s="607">
        <f>H160+H163</f>
        <v>2235582482</v>
      </c>
      <c r="I164" s="609">
        <f t="shared" si="41"/>
        <v>0.17711158513417202</v>
      </c>
    </row>
    <row r="165" spans="1:9" x14ac:dyDescent="0.25">
      <c r="H165" s="494" t="s">
        <v>108553</v>
      </c>
    </row>
    <row r="167" spans="1:9" ht="19.5" thickBot="1" x14ac:dyDescent="0.3">
      <c r="A167" s="1288">
        <v>43613</v>
      </c>
      <c r="B167" s="1289"/>
      <c r="C167" s="1289"/>
      <c r="D167" s="1289"/>
      <c r="E167" s="1289"/>
      <c r="F167" s="1289"/>
      <c r="G167" s="1289"/>
      <c r="H167" s="1289"/>
      <c r="I167" s="1289"/>
    </row>
    <row r="168" spans="1:9" x14ac:dyDescent="0.25">
      <c r="A168" s="495" t="s">
        <v>20</v>
      </c>
      <c r="B168" s="496" t="s">
        <v>108213</v>
      </c>
      <c r="C168" s="497" t="s">
        <v>108219</v>
      </c>
      <c r="D168" s="497" t="s">
        <v>108214</v>
      </c>
      <c r="E168" s="497" t="s">
        <v>108231</v>
      </c>
      <c r="F168" s="497" t="s">
        <v>108215</v>
      </c>
      <c r="G168" s="497" t="s">
        <v>108231</v>
      </c>
      <c r="H168" s="497" t="s">
        <v>108230</v>
      </c>
      <c r="I168" s="498" t="s">
        <v>108231</v>
      </c>
    </row>
    <row r="169" spans="1:9" x14ac:dyDescent="0.25">
      <c r="A169" s="525" t="s">
        <v>108225</v>
      </c>
      <c r="B169" s="510" t="s">
        <v>108224</v>
      </c>
      <c r="C169" s="526">
        <v>5166823000</v>
      </c>
      <c r="D169" s="526">
        <f>AG169</f>
        <v>0</v>
      </c>
      <c r="E169" s="519">
        <f>D169/C169</f>
        <v>0</v>
      </c>
      <c r="F169" s="511">
        <v>1679011782</v>
      </c>
      <c r="G169" s="519">
        <f t="shared" ref="G169:G176" si="42">F169/C169</f>
        <v>0.32496018965619683</v>
      </c>
      <c r="H169" s="511">
        <v>1679011782</v>
      </c>
      <c r="I169" s="527">
        <f t="shared" ref="I169:I176" si="43">H169/C169</f>
        <v>0.32496018965619683</v>
      </c>
    </row>
    <row r="170" spans="1:9" ht="30" x14ac:dyDescent="0.25">
      <c r="A170" s="525" t="s">
        <v>108223</v>
      </c>
      <c r="B170" s="512" t="s">
        <v>108222</v>
      </c>
      <c r="C170" s="511">
        <v>945850000</v>
      </c>
      <c r="D170" s="526">
        <f>AG170</f>
        <v>0</v>
      </c>
      <c r="E170" s="519">
        <f>D170/C170</f>
        <v>0</v>
      </c>
      <c r="F170" s="511">
        <v>596465806</v>
      </c>
      <c r="G170" s="519">
        <f t="shared" si="42"/>
        <v>0.63061352857218378</v>
      </c>
      <c r="H170" s="511">
        <v>234862874</v>
      </c>
      <c r="I170" s="527">
        <f t="shared" si="43"/>
        <v>0.24830879526351959</v>
      </c>
    </row>
    <row r="171" spans="1:9" x14ac:dyDescent="0.25">
      <c r="A171" s="525" t="s">
        <v>108225</v>
      </c>
      <c r="B171" s="512" t="s">
        <v>108487</v>
      </c>
      <c r="C171" s="511">
        <v>150000</v>
      </c>
      <c r="D171" s="526"/>
      <c r="E171" s="519"/>
      <c r="F171" s="511">
        <v>110000</v>
      </c>
      <c r="G171" s="519">
        <f t="shared" si="42"/>
        <v>0.73333333333333328</v>
      </c>
      <c r="H171" s="511">
        <v>110000</v>
      </c>
      <c r="I171" s="527">
        <f t="shared" si="43"/>
        <v>0.73333333333333328</v>
      </c>
    </row>
    <row r="172" spans="1:9" x14ac:dyDescent="0.25">
      <c r="A172" s="530"/>
      <c r="B172" s="531" t="s">
        <v>108216</v>
      </c>
      <c r="C172" s="532">
        <f>SUM(C169:C171)</f>
        <v>6112823000</v>
      </c>
      <c r="D172" s="532">
        <f>SUM(D169:D171)</f>
        <v>0</v>
      </c>
      <c r="E172" s="532">
        <f>SUM(E169:E171)</f>
        <v>0</v>
      </c>
      <c r="F172" s="532">
        <f>SUM(F169:F171)</f>
        <v>2275587588</v>
      </c>
      <c r="G172" s="533">
        <f t="shared" si="42"/>
        <v>0.37226459657019351</v>
      </c>
      <c r="H172" s="532">
        <f>SUM(H169:H171)</f>
        <v>1913984656</v>
      </c>
      <c r="I172" s="534">
        <f t="shared" si="43"/>
        <v>0.31310977857529981</v>
      </c>
    </row>
    <row r="173" spans="1:9" x14ac:dyDescent="0.25">
      <c r="A173" s="525" t="s">
        <v>108233</v>
      </c>
      <c r="B173" s="510" t="s">
        <v>108220</v>
      </c>
      <c r="C173" s="511">
        <v>5807000000</v>
      </c>
      <c r="D173" s="526">
        <f>AG173</f>
        <v>0</v>
      </c>
      <c r="E173" s="519">
        <f>D173/C173</f>
        <v>0</v>
      </c>
      <c r="F173" s="511">
        <v>5274921583</v>
      </c>
      <c r="G173" s="519">
        <f t="shared" si="42"/>
        <v>0.90837292629584987</v>
      </c>
      <c r="H173" s="511">
        <v>827550930</v>
      </c>
      <c r="I173" s="527">
        <f t="shared" si="43"/>
        <v>0.14250920096435338</v>
      </c>
    </row>
    <row r="174" spans="1:9" x14ac:dyDescent="0.25">
      <c r="A174" s="525" t="s">
        <v>108234</v>
      </c>
      <c r="B174" s="510" t="s">
        <v>108221</v>
      </c>
      <c r="C174" s="511">
        <v>702629000</v>
      </c>
      <c r="D174" s="526">
        <f>AG174</f>
        <v>0</v>
      </c>
      <c r="E174" s="519">
        <f>D174/C174</f>
        <v>0</v>
      </c>
      <c r="F174" s="511">
        <v>694250039</v>
      </c>
      <c r="G174" s="519">
        <f t="shared" si="42"/>
        <v>0.98807484319605365</v>
      </c>
      <c r="H174" s="511">
        <v>228984262</v>
      </c>
      <c r="I174" s="527">
        <f t="shared" si="43"/>
        <v>0.32589640051862362</v>
      </c>
    </row>
    <row r="175" spans="1:9" x14ac:dyDescent="0.25">
      <c r="A175" s="530"/>
      <c r="B175" s="531" t="s">
        <v>108217</v>
      </c>
      <c r="C175" s="532">
        <f>SUM(C173:C174)</f>
        <v>6509629000</v>
      </c>
      <c r="D175" s="526">
        <f>AG175</f>
        <v>0</v>
      </c>
      <c r="E175" s="519">
        <f>D175/C175</f>
        <v>0</v>
      </c>
      <c r="F175" s="532">
        <f>SUM(F173:F174)</f>
        <v>5969171622</v>
      </c>
      <c r="G175" s="533">
        <f t="shared" si="42"/>
        <v>0.91697570199469125</v>
      </c>
      <c r="H175" s="532">
        <f>SUM(H173:H174)</f>
        <v>1056535192</v>
      </c>
      <c r="I175" s="534">
        <f t="shared" si="43"/>
        <v>0.16230344187049678</v>
      </c>
    </row>
    <row r="176" spans="1:9" ht="15.75" thickBot="1" x14ac:dyDescent="0.3">
      <c r="A176" s="499"/>
      <c r="B176" s="500" t="s">
        <v>45</v>
      </c>
      <c r="C176" s="501">
        <f>C172+C175</f>
        <v>12622452000</v>
      </c>
      <c r="D176" s="501">
        <f>SUM(D169:D175)</f>
        <v>0</v>
      </c>
      <c r="E176" s="537">
        <f>D176/C176</f>
        <v>0</v>
      </c>
      <c r="F176" s="607">
        <f>F172+F175</f>
        <v>8244759210</v>
      </c>
      <c r="G176" s="608">
        <f t="shared" si="42"/>
        <v>0.65318206082304764</v>
      </c>
      <c r="H176" s="607">
        <f>H172+H175</f>
        <v>2970519848</v>
      </c>
      <c r="I176" s="609">
        <f t="shared" si="43"/>
        <v>0.23533619680233286</v>
      </c>
    </row>
    <row r="177" spans="1:9" x14ac:dyDescent="0.25">
      <c r="H177" s="494" t="s">
        <v>108580</v>
      </c>
    </row>
    <row r="179" spans="1:9" ht="19.5" thickBot="1" x14ac:dyDescent="0.3">
      <c r="A179" s="1288">
        <v>43641</v>
      </c>
      <c r="B179" s="1289"/>
      <c r="C179" s="1289"/>
      <c r="D179" s="1289"/>
      <c r="E179" s="1289"/>
      <c r="F179" s="1289"/>
      <c r="G179" s="1289"/>
      <c r="H179" s="1289"/>
      <c r="I179" s="1289"/>
    </row>
    <row r="180" spans="1:9" x14ac:dyDescent="0.25">
      <c r="A180" s="495" t="s">
        <v>20</v>
      </c>
      <c r="B180" s="496" t="s">
        <v>108213</v>
      </c>
      <c r="C180" s="497" t="s">
        <v>108219</v>
      </c>
      <c r="D180" s="497" t="s">
        <v>108214</v>
      </c>
      <c r="E180" s="497" t="s">
        <v>108231</v>
      </c>
      <c r="F180" s="497" t="s">
        <v>108215</v>
      </c>
      <c r="G180" s="497" t="s">
        <v>108231</v>
      </c>
      <c r="H180" s="497" t="s">
        <v>108230</v>
      </c>
      <c r="I180" s="498" t="s">
        <v>108231</v>
      </c>
    </row>
    <row r="181" spans="1:9" x14ac:dyDescent="0.25">
      <c r="A181" s="525" t="s">
        <v>108225</v>
      </c>
      <c r="B181" s="510" t="s">
        <v>108224</v>
      </c>
      <c r="C181" s="526">
        <v>5166823000</v>
      </c>
      <c r="D181" s="526">
        <f>AG181</f>
        <v>0</v>
      </c>
      <c r="E181" s="519">
        <f>D181/C181</f>
        <v>0</v>
      </c>
      <c r="F181" s="511">
        <v>2349451724</v>
      </c>
      <c r="G181" s="519">
        <f t="shared" ref="G181:G188" si="44">F181/C181</f>
        <v>0.45471883283015502</v>
      </c>
      <c r="H181" s="511">
        <v>2349451724</v>
      </c>
      <c r="I181" s="527">
        <f t="shared" ref="I181:I188" si="45">H181/C181</f>
        <v>0.45471883283015502</v>
      </c>
    </row>
    <row r="182" spans="1:9" ht="30" x14ac:dyDescent="0.25">
      <c r="A182" s="525" t="s">
        <v>108223</v>
      </c>
      <c r="B182" s="512" t="s">
        <v>108222</v>
      </c>
      <c r="C182" s="511">
        <v>945850000</v>
      </c>
      <c r="D182" s="526">
        <f>AG182</f>
        <v>0</v>
      </c>
      <c r="E182" s="519">
        <f>D182/C182</f>
        <v>0</v>
      </c>
      <c r="F182" s="511">
        <v>662347367</v>
      </c>
      <c r="G182" s="519">
        <f t="shared" si="44"/>
        <v>0.70026681503409627</v>
      </c>
      <c r="H182" s="511">
        <v>281323021</v>
      </c>
      <c r="I182" s="527">
        <f t="shared" si="45"/>
        <v>0.29742878997726913</v>
      </c>
    </row>
    <row r="183" spans="1:9" x14ac:dyDescent="0.25">
      <c r="A183" s="525" t="s">
        <v>108225</v>
      </c>
      <c r="B183" s="512" t="s">
        <v>108487</v>
      </c>
      <c r="C183" s="511">
        <v>150000</v>
      </c>
      <c r="D183" s="526"/>
      <c r="E183" s="519"/>
      <c r="F183" s="511">
        <v>110000</v>
      </c>
      <c r="G183" s="519">
        <f t="shared" si="44"/>
        <v>0.73333333333333328</v>
      </c>
      <c r="H183" s="511">
        <v>110000</v>
      </c>
      <c r="I183" s="527">
        <f t="shared" si="45"/>
        <v>0.73333333333333328</v>
      </c>
    </row>
    <row r="184" spans="1:9" x14ac:dyDescent="0.25">
      <c r="A184" s="530"/>
      <c r="B184" s="531" t="s">
        <v>108216</v>
      </c>
      <c r="C184" s="532">
        <f>SUM(C181:C183)</f>
        <v>6112823000</v>
      </c>
      <c r="D184" s="532">
        <f>SUM(D181:D183)</f>
        <v>0</v>
      </c>
      <c r="E184" s="532">
        <f>SUM(E181:E183)</f>
        <v>0</v>
      </c>
      <c r="F184" s="532">
        <f>SUM(F181:F183)</f>
        <v>3011909091</v>
      </c>
      <c r="G184" s="533">
        <f t="shared" si="44"/>
        <v>0.49271982699319122</v>
      </c>
      <c r="H184" s="532">
        <f>SUM(H181:H183)</f>
        <v>2630884745</v>
      </c>
      <c r="I184" s="534">
        <f t="shared" si="45"/>
        <v>0.43038784944370218</v>
      </c>
    </row>
    <row r="185" spans="1:9" x14ac:dyDescent="0.25">
      <c r="A185" s="525" t="s">
        <v>108233</v>
      </c>
      <c r="B185" s="510" t="s">
        <v>108220</v>
      </c>
      <c r="C185" s="511">
        <v>5807000000</v>
      </c>
      <c r="D185" s="526">
        <f>AG185</f>
        <v>0</v>
      </c>
      <c r="E185" s="519">
        <f>D185/C185</f>
        <v>0</v>
      </c>
      <c r="F185" s="511">
        <v>5319639847</v>
      </c>
      <c r="G185" s="519">
        <f t="shared" si="44"/>
        <v>0.91607367780265192</v>
      </c>
      <c r="H185" s="511">
        <v>1016722711</v>
      </c>
      <c r="I185" s="527">
        <f t="shared" si="45"/>
        <v>0.17508570879972446</v>
      </c>
    </row>
    <row r="186" spans="1:9" x14ac:dyDescent="0.25">
      <c r="A186" s="525" t="s">
        <v>108234</v>
      </c>
      <c r="B186" s="510" t="s">
        <v>108221</v>
      </c>
      <c r="C186" s="511">
        <v>702629000</v>
      </c>
      <c r="D186" s="526">
        <f>AG186</f>
        <v>0</v>
      </c>
      <c r="E186" s="519">
        <f>D186/C186</f>
        <v>0</v>
      </c>
      <c r="F186" s="511">
        <v>694250039</v>
      </c>
      <c r="G186" s="519">
        <f t="shared" si="44"/>
        <v>0.98807484319605365</v>
      </c>
      <c r="H186" s="511">
        <v>285294499</v>
      </c>
      <c r="I186" s="527">
        <f t="shared" si="45"/>
        <v>0.40603860501061018</v>
      </c>
    </row>
    <row r="187" spans="1:9" x14ac:dyDescent="0.25">
      <c r="A187" s="530"/>
      <c r="B187" s="531" t="s">
        <v>108217</v>
      </c>
      <c r="C187" s="532">
        <f>SUM(C185:C186)</f>
        <v>6509629000</v>
      </c>
      <c r="D187" s="526">
        <f>AG187</f>
        <v>0</v>
      </c>
      <c r="E187" s="519">
        <f>D187/C187</f>
        <v>0</v>
      </c>
      <c r="F187" s="532">
        <f>SUM(F185:F186)</f>
        <v>6013889886</v>
      </c>
      <c r="G187" s="533">
        <f t="shared" si="44"/>
        <v>0.92384525846250221</v>
      </c>
      <c r="H187" s="532">
        <f>SUM(H185:H186)</f>
        <v>1302017210</v>
      </c>
      <c r="I187" s="534">
        <f t="shared" si="45"/>
        <v>0.20001404227491307</v>
      </c>
    </row>
    <row r="188" spans="1:9" ht="15.75" thickBot="1" x14ac:dyDescent="0.3">
      <c r="A188" s="499"/>
      <c r="B188" s="500" t="s">
        <v>45</v>
      </c>
      <c r="C188" s="501">
        <f>C184+C187</f>
        <v>12622452000</v>
      </c>
      <c r="D188" s="501">
        <f>SUM(D181:D187)</f>
        <v>0</v>
      </c>
      <c r="E188" s="537">
        <f>D188/C188</f>
        <v>0</v>
      </c>
      <c r="F188" s="607">
        <f>F184+F187</f>
        <v>9025798977</v>
      </c>
      <c r="G188" s="608">
        <f t="shared" si="44"/>
        <v>0.71505908495433379</v>
      </c>
      <c r="H188" s="607">
        <f>H184+H187</f>
        <v>3932901955</v>
      </c>
      <c r="I188" s="609">
        <f t="shared" si="45"/>
        <v>0.31157987013933586</v>
      </c>
    </row>
    <row r="189" spans="1:9" x14ac:dyDescent="0.25">
      <c r="H189" s="494" t="s">
        <v>108633</v>
      </c>
    </row>
  </sheetData>
  <mergeCells count="35">
    <mergeCell ref="A179:I179"/>
    <mergeCell ref="A71:I71"/>
    <mergeCell ref="AL64:AS64"/>
    <mergeCell ref="A167:I167"/>
    <mergeCell ref="A155:I155"/>
    <mergeCell ref="AL2:AS2"/>
    <mergeCell ref="AL3:AS3"/>
    <mergeCell ref="Z4:AE4"/>
    <mergeCell ref="AF4:AI4"/>
    <mergeCell ref="L4:R4"/>
    <mergeCell ref="S4:Y4"/>
    <mergeCell ref="A3:I3"/>
    <mergeCell ref="A4:I4"/>
    <mergeCell ref="A107:I107"/>
    <mergeCell ref="AL18:AS18"/>
    <mergeCell ref="AL19:AS19"/>
    <mergeCell ref="AL10:AS10"/>
    <mergeCell ref="AL11:AS11"/>
    <mergeCell ref="AL63:AS63"/>
    <mergeCell ref="A95:I95"/>
    <mergeCell ref="AW11:BC11"/>
    <mergeCell ref="A119:I119"/>
    <mergeCell ref="AL72:AS72"/>
    <mergeCell ref="AL73:AS73"/>
    <mergeCell ref="A142:I142"/>
    <mergeCell ref="A130:I130"/>
    <mergeCell ref="AL82:AS82"/>
    <mergeCell ref="AL83:AS83"/>
    <mergeCell ref="AL91:AS91"/>
    <mergeCell ref="AL92:AS92"/>
    <mergeCell ref="AL44:AS44"/>
    <mergeCell ref="AL45:AS45"/>
    <mergeCell ref="AL54:AS54"/>
    <mergeCell ref="AL55:AS55"/>
    <mergeCell ref="A83:I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zoomScale="90" zoomScaleNormal="90" workbookViewId="0">
      <selection activeCell="M22" sqref="M22"/>
    </sheetView>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2846"/>
  <sheetViews>
    <sheetView topLeftCell="C1" workbookViewId="0">
      <selection activeCell="E21" sqref="E21"/>
    </sheetView>
  </sheetViews>
  <sheetFormatPr baseColWidth="10" defaultColWidth="9.140625" defaultRowHeight="12.75" customHeight="1" x14ac:dyDescent="0.2"/>
  <cols>
    <col min="1" max="1" width="17.7109375" style="132" customWidth="1"/>
    <col min="2" max="2" width="141.42578125" style="132" customWidth="1"/>
    <col min="3" max="3" width="9.140625" style="132"/>
    <col min="4" max="4" width="15.85546875" style="132" customWidth="1"/>
    <col min="5" max="5" width="40.5703125" style="132" customWidth="1"/>
    <col min="6" max="6" width="9.140625" style="132"/>
    <col min="7" max="7" width="69.85546875" style="132" customWidth="1"/>
    <col min="8" max="8" width="92.85546875" style="132" customWidth="1"/>
    <col min="9" max="9" width="9.140625" style="132"/>
    <col min="10" max="10" width="35.7109375" style="132" customWidth="1"/>
    <col min="11" max="11" width="66.28515625" style="132" customWidth="1"/>
    <col min="12" max="16384" width="9.140625" style="132"/>
  </cols>
  <sheetData>
    <row r="1" spans="1:11" ht="12.75" customHeight="1" x14ac:dyDescent="0.2">
      <c r="A1" s="131" t="s">
        <v>377</v>
      </c>
      <c r="B1" s="131" t="s">
        <v>378</v>
      </c>
      <c r="D1" s="131" t="s">
        <v>379</v>
      </c>
      <c r="E1" s="131" t="s">
        <v>380</v>
      </c>
      <c r="G1" s="131" t="s">
        <v>379</v>
      </c>
      <c r="H1" s="131" t="s">
        <v>381</v>
      </c>
      <c r="J1" s="131" t="s">
        <v>379</v>
      </c>
      <c r="K1" s="131" t="s">
        <v>382</v>
      </c>
    </row>
    <row r="2" spans="1:11" ht="12.75" customHeight="1" x14ac:dyDescent="0.2">
      <c r="A2" s="112" t="s">
        <v>383</v>
      </c>
      <c r="B2" s="112" t="s">
        <v>384</v>
      </c>
      <c r="D2" s="112" t="s">
        <v>385</v>
      </c>
      <c r="E2" s="112" t="s">
        <v>386</v>
      </c>
      <c r="G2" s="112" t="s">
        <v>387</v>
      </c>
      <c r="H2" s="112" t="s">
        <v>388</v>
      </c>
      <c r="J2" s="133">
        <v>0</v>
      </c>
      <c r="K2" s="112" t="s">
        <v>389</v>
      </c>
    </row>
    <row r="3" spans="1:11" ht="12.75" customHeight="1" x14ac:dyDescent="0.2">
      <c r="A3" s="112" t="s">
        <v>390</v>
      </c>
      <c r="B3" s="112" t="s">
        <v>391</v>
      </c>
      <c r="D3" s="112" t="s">
        <v>392</v>
      </c>
      <c r="E3" s="112" t="s">
        <v>393</v>
      </c>
      <c r="G3" s="112" t="s">
        <v>79</v>
      </c>
      <c r="H3" s="112" t="s">
        <v>394</v>
      </c>
      <c r="J3" s="133">
        <v>1</v>
      </c>
      <c r="K3" s="112" t="s">
        <v>395</v>
      </c>
    </row>
    <row r="4" spans="1:11" ht="12.75" customHeight="1" x14ac:dyDescent="0.2">
      <c r="A4" s="112" t="s">
        <v>396</v>
      </c>
      <c r="B4" s="112" t="s">
        <v>397</v>
      </c>
      <c r="D4" s="112" t="s">
        <v>398</v>
      </c>
      <c r="E4" s="112" t="s">
        <v>399</v>
      </c>
      <c r="G4" s="112" t="s">
        <v>400</v>
      </c>
      <c r="H4" s="112" t="s">
        <v>401</v>
      </c>
      <c r="J4" s="133">
        <v>2</v>
      </c>
      <c r="K4" s="112" t="s">
        <v>402</v>
      </c>
    </row>
    <row r="5" spans="1:11" ht="12.75" customHeight="1" x14ac:dyDescent="0.2">
      <c r="A5" s="112" t="s">
        <v>403</v>
      </c>
      <c r="B5" s="112" t="s">
        <v>404</v>
      </c>
      <c r="D5" s="112" t="s">
        <v>405</v>
      </c>
      <c r="E5" s="112" t="s">
        <v>406</v>
      </c>
      <c r="G5" s="112" t="s">
        <v>80</v>
      </c>
      <c r="H5" s="112" t="s">
        <v>81</v>
      </c>
    </row>
    <row r="6" spans="1:11" ht="12.75" customHeight="1" x14ac:dyDescent="0.2">
      <c r="A6" s="112" t="s">
        <v>407</v>
      </c>
      <c r="B6" s="112" t="s">
        <v>408</v>
      </c>
      <c r="D6" s="112" t="s">
        <v>409</v>
      </c>
      <c r="E6" s="112" t="s">
        <v>410</v>
      </c>
      <c r="G6" s="112" t="s">
        <v>82</v>
      </c>
      <c r="H6" s="112" t="s">
        <v>58</v>
      </c>
      <c r="J6" s="131" t="s">
        <v>379</v>
      </c>
      <c r="K6" s="131" t="s">
        <v>411</v>
      </c>
    </row>
    <row r="7" spans="1:11" ht="12.75" customHeight="1" x14ac:dyDescent="0.2">
      <c r="A7" s="112" t="s">
        <v>412</v>
      </c>
      <c r="B7" s="112" t="s">
        <v>413</v>
      </c>
      <c r="D7" s="112" t="s">
        <v>414</v>
      </c>
      <c r="E7" s="112" t="s">
        <v>415</v>
      </c>
      <c r="G7" s="112" t="s">
        <v>47</v>
      </c>
      <c r="H7" s="112" t="s">
        <v>416</v>
      </c>
      <c r="J7" s="133">
        <v>0</v>
      </c>
      <c r="K7" s="112" t="s">
        <v>417</v>
      </c>
    </row>
    <row r="8" spans="1:11" ht="12.75" customHeight="1" x14ac:dyDescent="0.2">
      <c r="A8" s="112" t="s">
        <v>418</v>
      </c>
      <c r="B8" s="112" t="s">
        <v>419</v>
      </c>
      <c r="D8" s="112" t="s">
        <v>420</v>
      </c>
      <c r="E8" s="112" t="s">
        <v>421</v>
      </c>
      <c r="G8" s="112" t="s">
        <v>50</v>
      </c>
      <c r="H8" s="112" t="s">
        <v>60</v>
      </c>
      <c r="J8" s="133">
        <v>1</v>
      </c>
      <c r="K8" s="112" t="s">
        <v>422</v>
      </c>
    </row>
    <row r="9" spans="1:11" ht="12.75" customHeight="1" x14ac:dyDescent="0.2">
      <c r="A9" s="112" t="s">
        <v>423</v>
      </c>
      <c r="B9" s="112" t="s">
        <v>424</v>
      </c>
      <c r="D9" s="112" t="s">
        <v>425</v>
      </c>
      <c r="E9" s="112" t="s">
        <v>426</v>
      </c>
      <c r="G9" s="112" t="s">
        <v>427</v>
      </c>
      <c r="H9" s="112" t="s">
        <v>428</v>
      </c>
      <c r="J9" s="133">
        <v>2</v>
      </c>
      <c r="K9" s="112" t="s">
        <v>429</v>
      </c>
    </row>
    <row r="10" spans="1:11" ht="12.75" customHeight="1" x14ac:dyDescent="0.2">
      <c r="A10" s="112" t="s">
        <v>430</v>
      </c>
      <c r="B10" s="112" t="s">
        <v>431</v>
      </c>
      <c r="D10" s="112" t="s">
        <v>432</v>
      </c>
      <c r="E10" s="112" t="s">
        <v>433</v>
      </c>
      <c r="G10" s="112" t="s">
        <v>83</v>
      </c>
      <c r="H10" s="112" t="s">
        <v>78</v>
      </c>
      <c r="J10" s="133">
        <v>3</v>
      </c>
      <c r="K10" s="112" t="s">
        <v>434</v>
      </c>
    </row>
    <row r="11" spans="1:11" ht="12.75" customHeight="1" x14ac:dyDescent="0.2">
      <c r="A11" s="112" t="s">
        <v>435</v>
      </c>
      <c r="B11" s="112" t="s">
        <v>436</v>
      </c>
      <c r="D11" s="112" t="s">
        <v>437</v>
      </c>
      <c r="E11" s="112" t="s">
        <v>438</v>
      </c>
      <c r="G11" s="112" t="s">
        <v>48</v>
      </c>
      <c r="H11" s="112" t="s">
        <v>49</v>
      </c>
      <c r="J11" s="133">
        <v>4</v>
      </c>
      <c r="K11" s="112" t="s">
        <v>439</v>
      </c>
    </row>
    <row r="12" spans="1:11" ht="12.75" customHeight="1" x14ac:dyDescent="0.2">
      <c r="A12" s="112" t="s">
        <v>440</v>
      </c>
      <c r="B12" s="112" t="s">
        <v>441</v>
      </c>
      <c r="D12" s="112" t="s">
        <v>442</v>
      </c>
      <c r="E12" s="112" t="s">
        <v>443</v>
      </c>
      <c r="G12" s="112" t="s">
        <v>308</v>
      </c>
      <c r="H12" s="112" t="s">
        <v>309</v>
      </c>
      <c r="J12" s="133">
        <v>5</v>
      </c>
      <c r="K12" s="112" t="s">
        <v>444</v>
      </c>
    </row>
    <row r="13" spans="1:11" ht="12.75" customHeight="1" x14ac:dyDescent="0.2">
      <c r="A13" s="112" t="s">
        <v>445</v>
      </c>
      <c r="B13" s="112" t="s">
        <v>446</v>
      </c>
      <c r="D13" s="112" t="s">
        <v>447</v>
      </c>
      <c r="E13" s="112" t="s">
        <v>448</v>
      </c>
      <c r="G13" s="112" t="s">
        <v>310</v>
      </c>
      <c r="H13" s="112" t="s">
        <v>311</v>
      </c>
    </row>
    <row r="14" spans="1:11" ht="12.75" customHeight="1" x14ac:dyDescent="0.2">
      <c r="A14" s="112" t="s">
        <v>449</v>
      </c>
      <c r="B14" s="112" t="s">
        <v>450</v>
      </c>
      <c r="D14" s="112" t="s">
        <v>451</v>
      </c>
      <c r="E14" s="112" t="s">
        <v>452</v>
      </c>
      <c r="G14" s="112" t="s">
        <v>312</v>
      </c>
      <c r="H14" s="112" t="s">
        <v>313</v>
      </c>
      <c r="J14" s="131" t="s">
        <v>379</v>
      </c>
      <c r="K14" s="131" t="s">
        <v>453</v>
      </c>
    </row>
    <row r="15" spans="1:11" ht="12.75" customHeight="1" x14ac:dyDescent="0.2">
      <c r="A15" s="112" t="s">
        <v>454</v>
      </c>
      <c r="B15" s="112" t="s">
        <v>455</v>
      </c>
      <c r="D15" s="112" t="s">
        <v>456</v>
      </c>
      <c r="E15" s="112" t="s">
        <v>457</v>
      </c>
      <c r="G15" s="112" t="s">
        <v>314</v>
      </c>
      <c r="H15" s="112" t="s">
        <v>315</v>
      </c>
      <c r="J15" s="133">
        <v>0</v>
      </c>
      <c r="K15" s="112" t="s">
        <v>129</v>
      </c>
    </row>
    <row r="16" spans="1:11" ht="12.75" customHeight="1" x14ac:dyDescent="0.2">
      <c r="A16" s="112" t="s">
        <v>458</v>
      </c>
      <c r="B16" s="112" t="s">
        <v>459</v>
      </c>
      <c r="D16" s="112" t="s">
        <v>460</v>
      </c>
      <c r="E16" s="112" t="s">
        <v>461</v>
      </c>
      <c r="G16" s="112" t="s">
        <v>316</v>
      </c>
      <c r="H16" s="112" t="s">
        <v>317</v>
      </c>
      <c r="J16" s="133">
        <v>1</v>
      </c>
      <c r="K16" s="112" t="s">
        <v>462</v>
      </c>
    </row>
    <row r="17" spans="1:11" ht="12.75" customHeight="1" x14ac:dyDescent="0.2">
      <c r="A17" s="112" t="s">
        <v>463</v>
      </c>
      <c r="B17" s="112" t="s">
        <v>464</v>
      </c>
      <c r="D17" s="112" t="s">
        <v>465</v>
      </c>
      <c r="E17" s="112" t="s">
        <v>466</v>
      </c>
      <c r="G17" s="112" t="s">
        <v>318</v>
      </c>
      <c r="H17" s="112" t="s">
        <v>319</v>
      </c>
      <c r="J17" s="133">
        <v>2</v>
      </c>
      <c r="K17" s="112" t="s">
        <v>467</v>
      </c>
    </row>
    <row r="18" spans="1:11" ht="12.75" customHeight="1" x14ac:dyDescent="0.2">
      <c r="A18" s="112" t="s">
        <v>468</v>
      </c>
      <c r="B18" s="112" t="s">
        <v>469</v>
      </c>
      <c r="D18" s="112" t="s">
        <v>470</v>
      </c>
      <c r="E18" s="112" t="s">
        <v>471</v>
      </c>
      <c r="G18" s="112" t="s">
        <v>320</v>
      </c>
      <c r="H18" s="112" t="s">
        <v>321</v>
      </c>
      <c r="J18" s="133">
        <v>3</v>
      </c>
      <c r="K18" s="112" t="s">
        <v>472</v>
      </c>
    </row>
    <row r="19" spans="1:11" ht="12.75" customHeight="1" x14ac:dyDescent="0.2">
      <c r="A19" s="112" t="s">
        <v>473</v>
      </c>
      <c r="B19" s="112" t="s">
        <v>474</v>
      </c>
      <c r="D19" s="112" t="s">
        <v>475</v>
      </c>
      <c r="E19" s="112" t="s">
        <v>476</v>
      </c>
      <c r="G19" s="112" t="s">
        <v>322</v>
      </c>
      <c r="H19" s="112" t="s">
        <v>323</v>
      </c>
    </row>
    <row r="20" spans="1:11" ht="12.75" customHeight="1" x14ac:dyDescent="0.2">
      <c r="A20" s="112" t="s">
        <v>477</v>
      </c>
      <c r="B20" s="112" t="s">
        <v>478</v>
      </c>
      <c r="D20" s="112" t="s">
        <v>479</v>
      </c>
      <c r="E20" s="112" t="s">
        <v>480</v>
      </c>
      <c r="G20" s="112" t="s">
        <v>324</v>
      </c>
      <c r="H20" s="112" t="s">
        <v>59</v>
      </c>
      <c r="J20" s="131" t="s">
        <v>379</v>
      </c>
      <c r="K20" s="131" t="s">
        <v>481</v>
      </c>
    </row>
    <row r="21" spans="1:11" ht="12.75" customHeight="1" x14ac:dyDescent="0.2">
      <c r="A21" s="112" t="s">
        <v>482</v>
      </c>
      <c r="B21" s="112" t="s">
        <v>483</v>
      </c>
      <c r="D21" s="112" t="s">
        <v>484</v>
      </c>
      <c r="E21" s="112" t="s">
        <v>485</v>
      </c>
      <c r="G21" s="112" t="s">
        <v>84</v>
      </c>
      <c r="H21" s="112" t="s">
        <v>486</v>
      </c>
      <c r="J21" s="133">
        <v>1</v>
      </c>
      <c r="K21" s="112" t="s">
        <v>94</v>
      </c>
    </row>
    <row r="22" spans="1:11" ht="12.75" customHeight="1" x14ac:dyDescent="0.2">
      <c r="A22" s="112" t="s">
        <v>487</v>
      </c>
      <c r="B22" s="112" t="s">
        <v>488</v>
      </c>
      <c r="D22" s="112" t="s">
        <v>489</v>
      </c>
      <c r="E22" s="112" t="s">
        <v>490</v>
      </c>
      <c r="J22" s="133">
        <v>2</v>
      </c>
      <c r="K22" s="112" t="s">
        <v>10</v>
      </c>
    </row>
    <row r="23" spans="1:11" ht="12.75" customHeight="1" x14ac:dyDescent="0.2">
      <c r="A23" s="112" t="s">
        <v>491</v>
      </c>
      <c r="B23" s="112" t="s">
        <v>492</v>
      </c>
      <c r="D23" s="112" t="s">
        <v>493</v>
      </c>
      <c r="E23" s="112" t="s">
        <v>494</v>
      </c>
      <c r="J23" s="133">
        <v>3</v>
      </c>
      <c r="K23" s="112" t="s">
        <v>9</v>
      </c>
    </row>
    <row r="24" spans="1:11" ht="12.75" customHeight="1" x14ac:dyDescent="0.2">
      <c r="A24" s="112" t="s">
        <v>495</v>
      </c>
      <c r="B24" s="112" t="s">
        <v>496</v>
      </c>
      <c r="D24" s="112" t="s">
        <v>497</v>
      </c>
      <c r="E24" s="112" t="s">
        <v>498</v>
      </c>
      <c r="J24" s="133">
        <v>4</v>
      </c>
      <c r="K24" s="112" t="s">
        <v>7</v>
      </c>
    </row>
    <row r="25" spans="1:11" ht="12.75" customHeight="1" x14ac:dyDescent="0.2">
      <c r="A25" s="112" t="s">
        <v>499</v>
      </c>
      <c r="B25" s="112" t="s">
        <v>500</v>
      </c>
      <c r="D25" s="112" t="s">
        <v>501</v>
      </c>
      <c r="E25" s="112" t="s">
        <v>502</v>
      </c>
      <c r="J25" s="133">
        <v>5</v>
      </c>
      <c r="K25" s="112" t="s">
        <v>95</v>
      </c>
    </row>
    <row r="26" spans="1:11" x14ac:dyDescent="0.2">
      <c r="A26" s="112" t="s">
        <v>503</v>
      </c>
      <c r="B26" s="112" t="s">
        <v>504</v>
      </c>
      <c r="D26" s="112" t="s">
        <v>505</v>
      </c>
      <c r="E26" s="112" t="s">
        <v>506</v>
      </c>
      <c r="J26" s="133">
        <v>6</v>
      </c>
      <c r="K26" s="112" t="s">
        <v>13</v>
      </c>
    </row>
    <row r="27" spans="1:11" x14ac:dyDescent="0.2">
      <c r="A27" s="112" t="s">
        <v>507</v>
      </c>
      <c r="B27" s="112" t="s">
        <v>508</v>
      </c>
      <c r="D27" s="112" t="s">
        <v>509</v>
      </c>
      <c r="E27" s="112" t="s">
        <v>510</v>
      </c>
      <c r="J27" s="133">
        <v>7</v>
      </c>
      <c r="K27" s="112" t="s">
        <v>12</v>
      </c>
    </row>
    <row r="28" spans="1:11" x14ac:dyDescent="0.2">
      <c r="A28" s="112" t="s">
        <v>511</v>
      </c>
      <c r="B28" s="112" t="s">
        <v>512</v>
      </c>
      <c r="D28" s="112" t="s">
        <v>513</v>
      </c>
      <c r="E28" s="112" t="s">
        <v>514</v>
      </c>
      <c r="J28" s="133">
        <v>8</v>
      </c>
      <c r="K28" s="112" t="s">
        <v>8</v>
      </c>
    </row>
    <row r="29" spans="1:11" x14ac:dyDescent="0.2">
      <c r="A29" s="112" t="s">
        <v>515</v>
      </c>
      <c r="B29" s="112" t="s">
        <v>516</v>
      </c>
      <c r="D29" s="112" t="s">
        <v>517</v>
      </c>
      <c r="E29" s="112" t="s">
        <v>518</v>
      </c>
      <c r="J29" s="133">
        <v>9</v>
      </c>
      <c r="K29" s="112" t="s">
        <v>41</v>
      </c>
    </row>
    <row r="30" spans="1:11" x14ac:dyDescent="0.2">
      <c r="A30" s="112" t="s">
        <v>519</v>
      </c>
      <c r="B30" s="112" t="s">
        <v>520</v>
      </c>
      <c r="D30" s="112" t="s">
        <v>521</v>
      </c>
      <c r="E30" s="112" t="s">
        <v>522</v>
      </c>
      <c r="J30" s="133">
        <v>10</v>
      </c>
      <c r="K30" s="112" t="s">
        <v>42</v>
      </c>
    </row>
    <row r="31" spans="1:11" x14ac:dyDescent="0.2">
      <c r="A31" s="112" t="s">
        <v>523</v>
      </c>
      <c r="B31" s="112" t="s">
        <v>524</v>
      </c>
      <c r="D31" s="112" t="s">
        <v>525</v>
      </c>
      <c r="E31" s="112" t="s">
        <v>526</v>
      </c>
      <c r="J31" s="133">
        <v>11</v>
      </c>
      <c r="K31" s="112" t="s">
        <v>43</v>
      </c>
    </row>
    <row r="32" spans="1:11" x14ac:dyDescent="0.2">
      <c r="A32" s="112" t="s">
        <v>527</v>
      </c>
      <c r="B32" s="112" t="s">
        <v>528</v>
      </c>
      <c r="D32" s="112" t="s">
        <v>529</v>
      </c>
      <c r="E32" s="112" t="s">
        <v>530</v>
      </c>
      <c r="J32" s="133">
        <v>12</v>
      </c>
      <c r="K32" s="112" t="s">
        <v>44</v>
      </c>
    </row>
    <row r="33" spans="1:11" x14ac:dyDescent="0.2">
      <c r="A33" s="112" t="s">
        <v>531</v>
      </c>
      <c r="B33" s="112" t="s">
        <v>532</v>
      </c>
      <c r="D33" s="112" t="s">
        <v>533</v>
      </c>
      <c r="E33" s="112" t="s">
        <v>534</v>
      </c>
    </row>
    <row r="34" spans="1:11" x14ac:dyDescent="0.2">
      <c r="A34" s="112" t="s">
        <v>535</v>
      </c>
      <c r="B34" s="112" t="s">
        <v>536</v>
      </c>
      <c r="D34" s="112" t="s">
        <v>537</v>
      </c>
      <c r="E34" s="112" t="s">
        <v>538</v>
      </c>
      <c r="J34" s="131" t="s">
        <v>539</v>
      </c>
      <c r="K34" s="131" t="s">
        <v>539</v>
      </c>
    </row>
    <row r="35" spans="1:11" x14ac:dyDescent="0.2">
      <c r="A35" s="112" t="s">
        <v>540</v>
      </c>
      <c r="B35" s="112" t="s">
        <v>541</v>
      </c>
      <c r="D35" s="112" t="s">
        <v>542</v>
      </c>
      <c r="E35" s="112" t="s">
        <v>543</v>
      </c>
      <c r="J35" s="112" t="s">
        <v>544</v>
      </c>
      <c r="K35" s="112" t="s">
        <v>545</v>
      </c>
    </row>
    <row r="36" spans="1:11" x14ac:dyDescent="0.2">
      <c r="A36" s="112" t="s">
        <v>546</v>
      </c>
      <c r="B36" s="112" t="s">
        <v>547</v>
      </c>
      <c r="D36" s="112" t="s">
        <v>548</v>
      </c>
      <c r="E36" s="112" t="s">
        <v>549</v>
      </c>
      <c r="J36" s="112" t="s">
        <v>550</v>
      </c>
      <c r="K36" s="112" t="s">
        <v>551</v>
      </c>
    </row>
    <row r="37" spans="1:11" x14ac:dyDescent="0.2">
      <c r="A37" s="112" t="s">
        <v>552</v>
      </c>
      <c r="B37" s="112" t="s">
        <v>553</v>
      </c>
      <c r="D37" s="112" t="s">
        <v>554</v>
      </c>
      <c r="E37" s="112" t="s">
        <v>555</v>
      </c>
    </row>
    <row r="38" spans="1:11" x14ac:dyDescent="0.2">
      <c r="A38" s="112" t="s">
        <v>556</v>
      </c>
      <c r="B38" s="112" t="s">
        <v>557</v>
      </c>
      <c r="D38" s="112" t="s">
        <v>558</v>
      </c>
      <c r="E38" s="112" t="s">
        <v>559</v>
      </c>
    </row>
    <row r="39" spans="1:11" x14ac:dyDescent="0.2">
      <c r="A39" s="112" t="s">
        <v>560</v>
      </c>
      <c r="B39" s="112" t="s">
        <v>561</v>
      </c>
      <c r="D39" s="112" t="s">
        <v>562</v>
      </c>
      <c r="E39" s="112" t="s">
        <v>563</v>
      </c>
    </row>
    <row r="40" spans="1:11" x14ac:dyDescent="0.2">
      <c r="A40" s="112" t="s">
        <v>564</v>
      </c>
      <c r="B40" s="112" t="s">
        <v>565</v>
      </c>
      <c r="D40" s="112" t="s">
        <v>566</v>
      </c>
      <c r="E40" s="112" t="s">
        <v>567</v>
      </c>
    </row>
    <row r="41" spans="1:11" x14ac:dyDescent="0.2">
      <c r="A41" s="112" t="s">
        <v>568</v>
      </c>
      <c r="B41" s="112" t="s">
        <v>569</v>
      </c>
      <c r="D41" s="112" t="s">
        <v>570</v>
      </c>
      <c r="E41" s="112" t="s">
        <v>571</v>
      </c>
    </row>
    <row r="42" spans="1:11" x14ac:dyDescent="0.2">
      <c r="A42" s="112" t="s">
        <v>572</v>
      </c>
      <c r="B42" s="112" t="s">
        <v>573</v>
      </c>
      <c r="D42" s="112" t="s">
        <v>574</v>
      </c>
      <c r="E42" s="112" t="s">
        <v>575</v>
      </c>
    </row>
    <row r="43" spans="1:11" x14ac:dyDescent="0.2">
      <c r="A43" s="112" t="s">
        <v>576</v>
      </c>
      <c r="B43" s="112" t="s">
        <v>577</v>
      </c>
      <c r="D43" s="112" t="s">
        <v>578</v>
      </c>
      <c r="E43" s="112" t="s">
        <v>579</v>
      </c>
    </row>
    <row r="44" spans="1:11" x14ac:dyDescent="0.2">
      <c r="A44" s="112" t="s">
        <v>580</v>
      </c>
      <c r="B44" s="112" t="s">
        <v>581</v>
      </c>
      <c r="D44" s="112" t="s">
        <v>582</v>
      </c>
      <c r="E44" s="112" t="s">
        <v>583</v>
      </c>
    </row>
    <row r="45" spans="1:11" x14ac:dyDescent="0.2">
      <c r="A45" s="112" t="s">
        <v>584</v>
      </c>
      <c r="B45" s="112" t="s">
        <v>585</v>
      </c>
      <c r="D45" s="112" t="s">
        <v>586</v>
      </c>
      <c r="E45" s="112" t="s">
        <v>587</v>
      </c>
    </row>
    <row r="46" spans="1:11" x14ac:dyDescent="0.2">
      <c r="A46" s="112" t="s">
        <v>588</v>
      </c>
      <c r="B46" s="112" t="s">
        <v>589</v>
      </c>
      <c r="D46" s="112" t="s">
        <v>590</v>
      </c>
      <c r="E46" s="112" t="s">
        <v>591</v>
      </c>
    </row>
    <row r="47" spans="1:11" x14ac:dyDescent="0.2">
      <c r="A47" s="112" t="s">
        <v>592</v>
      </c>
      <c r="B47" s="112" t="s">
        <v>593</v>
      </c>
      <c r="D47" s="112" t="s">
        <v>594</v>
      </c>
      <c r="E47" s="112" t="s">
        <v>595</v>
      </c>
    </row>
    <row r="48" spans="1:11" x14ac:dyDescent="0.2">
      <c r="A48" s="112" t="s">
        <v>596</v>
      </c>
      <c r="B48" s="112" t="s">
        <v>597</v>
      </c>
      <c r="D48" s="112" t="s">
        <v>598</v>
      </c>
      <c r="E48" s="112" t="s">
        <v>599</v>
      </c>
    </row>
    <row r="49" spans="1:5" x14ac:dyDescent="0.2">
      <c r="A49" s="112" t="s">
        <v>600</v>
      </c>
      <c r="B49" s="112" t="s">
        <v>601</v>
      </c>
      <c r="D49" s="112" t="s">
        <v>602</v>
      </c>
      <c r="E49" s="112" t="s">
        <v>603</v>
      </c>
    </row>
    <row r="50" spans="1:5" x14ac:dyDescent="0.2">
      <c r="A50" s="112" t="s">
        <v>604</v>
      </c>
      <c r="B50" s="112" t="s">
        <v>605</v>
      </c>
      <c r="D50" s="112" t="s">
        <v>606</v>
      </c>
      <c r="E50" s="112" t="s">
        <v>607</v>
      </c>
    </row>
    <row r="51" spans="1:5" x14ac:dyDescent="0.2">
      <c r="A51" s="112" t="s">
        <v>608</v>
      </c>
      <c r="B51" s="112" t="s">
        <v>609</v>
      </c>
      <c r="D51" s="112" t="s">
        <v>610</v>
      </c>
      <c r="E51" s="112" t="s">
        <v>611</v>
      </c>
    </row>
    <row r="52" spans="1:5" x14ac:dyDescent="0.2">
      <c r="A52" s="112" t="s">
        <v>612</v>
      </c>
      <c r="B52" s="112" t="s">
        <v>613</v>
      </c>
      <c r="D52" s="112" t="s">
        <v>614</v>
      </c>
      <c r="E52" s="112" t="s">
        <v>615</v>
      </c>
    </row>
    <row r="53" spans="1:5" x14ac:dyDescent="0.2">
      <c r="A53" s="112" t="s">
        <v>616</v>
      </c>
      <c r="B53" s="112" t="s">
        <v>617</v>
      </c>
      <c r="D53" s="112" t="s">
        <v>618</v>
      </c>
      <c r="E53" s="112" t="s">
        <v>619</v>
      </c>
    </row>
    <row r="54" spans="1:5" x14ac:dyDescent="0.2">
      <c r="A54" s="112" t="s">
        <v>620</v>
      </c>
      <c r="B54" s="112" t="s">
        <v>621</v>
      </c>
      <c r="D54" s="112" t="s">
        <v>622</v>
      </c>
      <c r="E54" s="112" t="s">
        <v>623</v>
      </c>
    </row>
    <row r="55" spans="1:5" x14ac:dyDescent="0.2">
      <c r="A55" s="112" t="s">
        <v>624</v>
      </c>
      <c r="B55" s="112" t="s">
        <v>625</v>
      </c>
      <c r="D55" s="112" t="s">
        <v>626</v>
      </c>
      <c r="E55" s="112" t="s">
        <v>627</v>
      </c>
    </row>
    <row r="56" spans="1:5" x14ac:dyDescent="0.2">
      <c r="A56" s="112" t="s">
        <v>628</v>
      </c>
      <c r="B56" s="112" t="s">
        <v>629</v>
      </c>
      <c r="D56" s="112" t="s">
        <v>630</v>
      </c>
      <c r="E56" s="112" t="s">
        <v>631</v>
      </c>
    </row>
    <row r="57" spans="1:5" x14ac:dyDescent="0.2">
      <c r="A57" s="112" t="s">
        <v>632</v>
      </c>
      <c r="B57" s="112" t="s">
        <v>633</v>
      </c>
      <c r="D57" s="112" t="s">
        <v>634</v>
      </c>
      <c r="E57" s="112" t="s">
        <v>635</v>
      </c>
    </row>
    <row r="58" spans="1:5" x14ac:dyDescent="0.2">
      <c r="A58" s="112" t="s">
        <v>636</v>
      </c>
      <c r="B58" s="112" t="s">
        <v>637</v>
      </c>
      <c r="D58" s="112" t="s">
        <v>638</v>
      </c>
      <c r="E58" s="112" t="s">
        <v>639</v>
      </c>
    </row>
    <row r="59" spans="1:5" x14ac:dyDescent="0.2">
      <c r="A59" s="112" t="s">
        <v>640</v>
      </c>
      <c r="B59" s="112" t="s">
        <v>641</v>
      </c>
      <c r="D59" s="112" t="s">
        <v>642</v>
      </c>
      <c r="E59" s="112" t="s">
        <v>643</v>
      </c>
    </row>
    <row r="60" spans="1:5" x14ac:dyDescent="0.2">
      <c r="A60" s="112" t="s">
        <v>644</v>
      </c>
      <c r="B60" s="112" t="s">
        <v>645</v>
      </c>
      <c r="D60" s="112" t="s">
        <v>646</v>
      </c>
      <c r="E60" s="112" t="s">
        <v>647</v>
      </c>
    </row>
    <row r="61" spans="1:5" x14ac:dyDescent="0.2">
      <c r="A61" s="112" t="s">
        <v>648</v>
      </c>
      <c r="B61" s="112" t="s">
        <v>649</v>
      </c>
      <c r="D61" s="112" t="s">
        <v>650</v>
      </c>
      <c r="E61" s="112" t="s">
        <v>651</v>
      </c>
    </row>
    <row r="62" spans="1:5" x14ac:dyDescent="0.2">
      <c r="A62" s="112" t="s">
        <v>652</v>
      </c>
      <c r="B62" s="112" t="s">
        <v>653</v>
      </c>
      <c r="D62" s="112" t="s">
        <v>654</v>
      </c>
      <c r="E62" s="112" t="s">
        <v>655</v>
      </c>
    </row>
    <row r="63" spans="1:5" x14ac:dyDescent="0.2">
      <c r="A63" s="112" t="s">
        <v>656</v>
      </c>
      <c r="B63" s="112" t="s">
        <v>657</v>
      </c>
      <c r="D63" s="112" t="s">
        <v>658</v>
      </c>
      <c r="E63" s="112" t="s">
        <v>659</v>
      </c>
    </row>
    <row r="64" spans="1:5" x14ac:dyDescent="0.2">
      <c r="A64" s="112" t="s">
        <v>660</v>
      </c>
      <c r="B64" s="112" t="s">
        <v>661</v>
      </c>
      <c r="D64" s="112" t="s">
        <v>662</v>
      </c>
      <c r="E64" s="112" t="s">
        <v>663</v>
      </c>
    </row>
    <row r="65" spans="1:5" x14ac:dyDescent="0.2">
      <c r="A65" s="112" t="s">
        <v>664</v>
      </c>
      <c r="B65" s="112" t="s">
        <v>665</v>
      </c>
      <c r="D65" s="112" t="s">
        <v>666</v>
      </c>
      <c r="E65" s="112" t="s">
        <v>667</v>
      </c>
    </row>
    <row r="66" spans="1:5" x14ac:dyDescent="0.2">
      <c r="A66" s="112" t="s">
        <v>668</v>
      </c>
      <c r="B66" s="112" t="s">
        <v>669</v>
      </c>
      <c r="D66" s="112" t="s">
        <v>670</v>
      </c>
      <c r="E66" s="112" t="s">
        <v>671</v>
      </c>
    </row>
    <row r="67" spans="1:5" x14ac:dyDescent="0.2">
      <c r="A67" s="112" t="s">
        <v>672</v>
      </c>
      <c r="B67" s="112" t="s">
        <v>673</v>
      </c>
      <c r="D67" s="112" t="s">
        <v>674</v>
      </c>
      <c r="E67" s="112" t="s">
        <v>675</v>
      </c>
    </row>
    <row r="68" spans="1:5" x14ac:dyDescent="0.2">
      <c r="A68" s="112" t="s">
        <v>676</v>
      </c>
      <c r="B68" s="112" t="s">
        <v>677</v>
      </c>
      <c r="D68" s="112" t="s">
        <v>678</v>
      </c>
      <c r="E68" s="112" t="s">
        <v>679</v>
      </c>
    </row>
    <row r="69" spans="1:5" x14ac:dyDescent="0.2">
      <c r="A69" s="112" t="s">
        <v>680</v>
      </c>
      <c r="B69" s="112" t="s">
        <v>681</v>
      </c>
      <c r="D69" s="112" t="s">
        <v>682</v>
      </c>
      <c r="E69" s="112" t="s">
        <v>683</v>
      </c>
    </row>
    <row r="70" spans="1:5" x14ac:dyDescent="0.2">
      <c r="A70" s="112" t="s">
        <v>684</v>
      </c>
      <c r="B70" s="112" t="s">
        <v>685</v>
      </c>
      <c r="D70" s="112" t="s">
        <v>686</v>
      </c>
      <c r="E70" s="112" t="s">
        <v>687</v>
      </c>
    </row>
    <row r="71" spans="1:5" x14ac:dyDescent="0.2">
      <c r="A71" s="112" t="s">
        <v>688</v>
      </c>
      <c r="B71" s="112" t="s">
        <v>689</v>
      </c>
      <c r="D71" s="112" t="s">
        <v>690</v>
      </c>
      <c r="E71" s="112" t="s">
        <v>691</v>
      </c>
    </row>
    <row r="72" spans="1:5" x14ac:dyDescent="0.2">
      <c r="A72" s="112" t="s">
        <v>692</v>
      </c>
      <c r="B72" s="112" t="s">
        <v>693</v>
      </c>
      <c r="D72" s="112" t="s">
        <v>694</v>
      </c>
      <c r="E72" s="112" t="s">
        <v>695</v>
      </c>
    </row>
    <row r="73" spans="1:5" x14ac:dyDescent="0.2">
      <c r="A73" s="112" t="s">
        <v>696</v>
      </c>
      <c r="B73" s="112" t="s">
        <v>697</v>
      </c>
      <c r="D73" s="112" t="s">
        <v>698</v>
      </c>
      <c r="E73" s="112" t="s">
        <v>699</v>
      </c>
    </row>
    <row r="74" spans="1:5" x14ac:dyDescent="0.2">
      <c r="A74" s="112" t="s">
        <v>700</v>
      </c>
      <c r="B74" s="112" t="s">
        <v>701</v>
      </c>
      <c r="D74" s="112" t="s">
        <v>702</v>
      </c>
      <c r="E74" s="112" t="s">
        <v>703</v>
      </c>
    </row>
    <row r="75" spans="1:5" x14ac:dyDescent="0.2">
      <c r="A75" s="112" t="s">
        <v>704</v>
      </c>
      <c r="B75" s="112" t="s">
        <v>705</v>
      </c>
      <c r="D75" s="112" t="s">
        <v>706</v>
      </c>
      <c r="E75" s="112" t="s">
        <v>707</v>
      </c>
    </row>
    <row r="76" spans="1:5" x14ac:dyDescent="0.2">
      <c r="A76" s="112" t="s">
        <v>708</v>
      </c>
      <c r="B76" s="112" t="s">
        <v>709</v>
      </c>
      <c r="D76" s="112" t="s">
        <v>710</v>
      </c>
      <c r="E76" s="112" t="s">
        <v>711</v>
      </c>
    </row>
    <row r="77" spans="1:5" x14ac:dyDescent="0.2">
      <c r="A77" s="112" t="s">
        <v>712</v>
      </c>
      <c r="B77" s="112" t="s">
        <v>713</v>
      </c>
      <c r="D77" s="112" t="s">
        <v>714</v>
      </c>
      <c r="E77" s="112" t="s">
        <v>715</v>
      </c>
    </row>
    <row r="78" spans="1:5" x14ac:dyDescent="0.2">
      <c r="A78" s="112" t="s">
        <v>716</v>
      </c>
      <c r="B78" s="112" t="s">
        <v>717</v>
      </c>
      <c r="D78" s="112" t="s">
        <v>718</v>
      </c>
      <c r="E78" s="112" t="s">
        <v>719</v>
      </c>
    </row>
    <row r="79" spans="1:5" x14ac:dyDescent="0.2">
      <c r="A79" s="112" t="s">
        <v>720</v>
      </c>
      <c r="B79" s="112" t="s">
        <v>721</v>
      </c>
      <c r="D79" s="112" t="s">
        <v>722</v>
      </c>
      <c r="E79" s="112" t="s">
        <v>723</v>
      </c>
    </row>
    <row r="80" spans="1:5" x14ac:dyDescent="0.2">
      <c r="A80" s="112" t="s">
        <v>724</v>
      </c>
      <c r="B80" s="112" t="s">
        <v>725</v>
      </c>
      <c r="D80" s="112" t="s">
        <v>726</v>
      </c>
      <c r="E80" s="112" t="s">
        <v>727</v>
      </c>
    </row>
    <row r="81" spans="1:5" x14ac:dyDescent="0.2">
      <c r="A81" s="112" t="s">
        <v>728</v>
      </c>
      <c r="B81" s="112" t="s">
        <v>729</v>
      </c>
      <c r="D81" s="112" t="s">
        <v>730</v>
      </c>
      <c r="E81" s="112" t="s">
        <v>731</v>
      </c>
    </row>
    <row r="82" spans="1:5" x14ac:dyDescent="0.2">
      <c r="A82" s="112" t="s">
        <v>732</v>
      </c>
      <c r="B82" s="112" t="s">
        <v>733</v>
      </c>
      <c r="D82" s="112" t="s">
        <v>734</v>
      </c>
      <c r="E82" s="112" t="s">
        <v>735</v>
      </c>
    </row>
    <row r="83" spans="1:5" x14ac:dyDescent="0.2">
      <c r="A83" s="112" t="s">
        <v>736</v>
      </c>
      <c r="B83" s="112" t="s">
        <v>737</v>
      </c>
      <c r="D83" s="112" t="s">
        <v>738</v>
      </c>
      <c r="E83" s="112" t="s">
        <v>739</v>
      </c>
    </row>
    <row r="84" spans="1:5" x14ac:dyDescent="0.2">
      <c r="A84" s="112" t="s">
        <v>740</v>
      </c>
      <c r="B84" s="112" t="s">
        <v>741</v>
      </c>
      <c r="D84" s="112" t="s">
        <v>742</v>
      </c>
      <c r="E84" s="112" t="s">
        <v>743</v>
      </c>
    </row>
    <row r="85" spans="1:5" x14ac:dyDescent="0.2">
      <c r="A85" s="112" t="s">
        <v>744</v>
      </c>
      <c r="B85" s="112" t="s">
        <v>745</v>
      </c>
      <c r="D85" s="112" t="s">
        <v>746</v>
      </c>
      <c r="E85" s="112" t="s">
        <v>747</v>
      </c>
    </row>
    <row r="86" spans="1:5" x14ac:dyDescent="0.2">
      <c r="A86" s="112" t="s">
        <v>748</v>
      </c>
      <c r="B86" s="112" t="s">
        <v>749</v>
      </c>
      <c r="D86" s="112" t="s">
        <v>750</v>
      </c>
      <c r="E86" s="112" t="s">
        <v>751</v>
      </c>
    </row>
    <row r="87" spans="1:5" x14ac:dyDescent="0.2">
      <c r="A87" s="112" t="s">
        <v>752</v>
      </c>
      <c r="B87" s="112" t="s">
        <v>753</v>
      </c>
      <c r="D87" s="112" t="s">
        <v>754</v>
      </c>
      <c r="E87" s="112" t="s">
        <v>755</v>
      </c>
    </row>
    <row r="88" spans="1:5" x14ac:dyDescent="0.2">
      <c r="A88" s="112" t="s">
        <v>756</v>
      </c>
      <c r="B88" s="112" t="s">
        <v>757</v>
      </c>
      <c r="D88" s="112" t="s">
        <v>758</v>
      </c>
      <c r="E88" s="112" t="s">
        <v>759</v>
      </c>
    </row>
    <row r="89" spans="1:5" x14ac:dyDescent="0.2">
      <c r="A89" s="112" t="s">
        <v>760</v>
      </c>
      <c r="B89" s="112" t="s">
        <v>761</v>
      </c>
      <c r="D89" s="112" t="s">
        <v>762</v>
      </c>
      <c r="E89" s="112" t="s">
        <v>763</v>
      </c>
    </row>
    <row r="90" spans="1:5" x14ac:dyDescent="0.2">
      <c r="A90" s="112" t="s">
        <v>764</v>
      </c>
      <c r="B90" s="112" t="s">
        <v>765</v>
      </c>
      <c r="D90" s="112" t="s">
        <v>766</v>
      </c>
      <c r="E90" s="112" t="s">
        <v>767</v>
      </c>
    </row>
    <row r="91" spans="1:5" x14ac:dyDescent="0.2">
      <c r="A91" s="112" t="s">
        <v>768</v>
      </c>
      <c r="B91" s="112" t="s">
        <v>769</v>
      </c>
      <c r="D91" s="112" t="s">
        <v>770</v>
      </c>
      <c r="E91" s="112" t="s">
        <v>771</v>
      </c>
    </row>
    <row r="92" spans="1:5" x14ac:dyDescent="0.2">
      <c r="A92" s="112" t="s">
        <v>772</v>
      </c>
      <c r="B92" s="112" t="s">
        <v>773</v>
      </c>
      <c r="D92" s="112" t="s">
        <v>774</v>
      </c>
      <c r="E92" s="112" t="s">
        <v>775</v>
      </c>
    </row>
    <row r="93" spans="1:5" x14ac:dyDescent="0.2">
      <c r="A93" s="112" t="s">
        <v>776</v>
      </c>
      <c r="B93" s="112" t="s">
        <v>777</v>
      </c>
      <c r="D93" s="112" t="s">
        <v>778</v>
      </c>
      <c r="E93" s="112" t="s">
        <v>779</v>
      </c>
    </row>
    <row r="94" spans="1:5" x14ac:dyDescent="0.2">
      <c r="A94" s="112" t="s">
        <v>780</v>
      </c>
      <c r="B94" s="112" t="s">
        <v>781</v>
      </c>
      <c r="D94" s="112" t="s">
        <v>782</v>
      </c>
      <c r="E94" s="112" t="s">
        <v>783</v>
      </c>
    </row>
    <row r="95" spans="1:5" x14ac:dyDescent="0.2">
      <c r="A95" s="112" t="s">
        <v>784</v>
      </c>
      <c r="B95" s="112" t="s">
        <v>785</v>
      </c>
      <c r="D95" s="112" t="s">
        <v>786</v>
      </c>
      <c r="E95" s="112" t="s">
        <v>787</v>
      </c>
    </row>
    <row r="96" spans="1:5" x14ac:dyDescent="0.2">
      <c r="A96" s="112" t="s">
        <v>788</v>
      </c>
      <c r="B96" s="112" t="s">
        <v>789</v>
      </c>
      <c r="D96" s="112" t="s">
        <v>790</v>
      </c>
      <c r="E96" s="112" t="s">
        <v>791</v>
      </c>
    </row>
    <row r="97" spans="1:5" x14ac:dyDescent="0.2">
      <c r="A97" s="112" t="s">
        <v>792</v>
      </c>
      <c r="B97" s="112" t="s">
        <v>793</v>
      </c>
      <c r="D97" s="112" t="s">
        <v>794</v>
      </c>
      <c r="E97" s="112" t="s">
        <v>795</v>
      </c>
    </row>
    <row r="98" spans="1:5" x14ac:dyDescent="0.2">
      <c r="A98" s="112" t="s">
        <v>796</v>
      </c>
      <c r="B98" s="112" t="s">
        <v>797</v>
      </c>
      <c r="D98" s="112" t="s">
        <v>798</v>
      </c>
      <c r="E98" s="112" t="s">
        <v>799</v>
      </c>
    </row>
    <row r="99" spans="1:5" x14ac:dyDescent="0.2">
      <c r="A99" s="112" t="s">
        <v>800</v>
      </c>
      <c r="B99" s="112" t="s">
        <v>801</v>
      </c>
      <c r="D99" s="112" t="s">
        <v>802</v>
      </c>
      <c r="E99" s="112" t="s">
        <v>803</v>
      </c>
    </row>
    <row r="100" spans="1:5" x14ac:dyDescent="0.2">
      <c r="A100" s="112" t="s">
        <v>804</v>
      </c>
      <c r="B100" s="112" t="s">
        <v>805</v>
      </c>
      <c r="D100" s="112" t="s">
        <v>806</v>
      </c>
      <c r="E100" s="112" t="s">
        <v>807</v>
      </c>
    </row>
    <row r="101" spans="1:5" x14ac:dyDescent="0.2">
      <c r="A101" s="112" t="s">
        <v>808</v>
      </c>
      <c r="B101" s="112" t="s">
        <v>809</v>
      </c>
      <c r="D101" s="112" t="s">
        <v>810</v>
      </c>
      <c r="E101" s="112" t="s">
        <v>811</v>
      </c>
    </row>
    <row r="102" spans="1:5" x14ac:dyDescent="0.2">
      <c r="A102" s="112" t="s">
        <v>812</v>
      </c>
      <c r="B102" s="112" t="s">
        <v>813</v>
      </c>
      <c r="D102" s="112" t="s">
        <v>814</v>
      </c>
      <c r="E102" s="112" t="s">
        <v>815</v>
      </c>
    </row>
    <row r="103" spans="1:5" x14ac:dyDescent="0.2">
      <c r="A103" s="112" t="s">
        <v>816</v>
      </c>
      <c r="B103" s="112" t="s">
        <v>817</v>
      </c>
      <c r="D103" s="112" t="s">
        <v>818</v>
      </c>
      <c r="E103" s="112" t="s">
        <v>819</v>
      </c>
    </row>
    <row r="104" spans="1:5" x14ac:dyDescent="0.2">
      <c r="A104" s="112" t="s">
        <v>820</v>
      </c>
      <c r="B104" s="112" t="s">
        <v>821</v>
      </c>
      <c r="D104" s="112" t="s">
        <v>822</v>
      </c>
      <c r="E104" s="112" t="s">
        <v>823</v>
      </c>
    </row>
    <row r="105" spans="1:5" x14ac:dyDescent="0.2">
      <c r="A105" s="112" t="s">
        <v>824</v>
      </c>
      <c r="B105" s="112" t="s">
        <v>825</v>
      </c>
      <c r="D105" s="112" t="s">
        <v>826</v>
      </c>
      <c r="E105" s="112" t="s">
        <v>827</v>
      </c>
    </row>
    <row r="106" spans="1:5" x14ac:dyDescent="0.2">
      <c r="A106" s="112" t="s">
        <v>828</v>
      </c>
      <c r="B106" s="112" t="s">
        <v>829</v>
      </c>
      <c r="D106" s="112" t="s">
        <v>830</v>
      </c>
      <c r="E106" s="112" t="s">
        <v>831</v>
      </c>
    </row>
    <row r="107" spans="1:5" x14ac:dyDescent="0.2">
      <c r="A107" s="112" t="s">
        <v>832</v>
      </c>
      <c r="B107" s="112" t="s">
        <v>833</v>
      </c>
      <c r="D107" s="112" t="s">
        <v>834</v>
      </c>
      <c r="E107" s="112" t="s">
        <v>835</v>
      </c>
    </row>
    <row r="108" spans="1:5" x14ac:dyDescent="0.2">
      <c r="A108" s="112" t="s">
        <v>836</v>
      </c>
      <c r="B108" s="112" t="s">
        <v>837</v>
      </c>
      <c r="D108" s="112" t="s">
        <v>838</v>
      </c>
      <c r="E108" s="112" t="s">
        <v>839</v>
      </c>
    </row>
    <row r="109" spans="1:5" x14ac:dyDescent="0.2">
      <c r="A109" s="112" t="s">
        <v>840</v>
      </c>
      <c r="B109" s="112" t="s">
        <v>841</v>
      </c>
      <c r="D109" s="112" t="s">
        <v>842</v>
      </c>
      <c r="E109" s="112" t="s">
        <v>843</v>
      </c>
    </row>
    <row r="110" spans="1:5" x14ac:dyDescent="0.2">
      <c r="A110" s="112" t="s">
        <v>844</v>
      </c>
      <c r="B110" s="112" t="s">
        <v>845</v>
      </c>
      <c r="D110" s="112" t="s">
        <v>846</v>
      </c>
      <c r="E110" s="112" t="s">
        <v>847</v>
      </c>
    </row>
    <row r="111" spans="1:5" x14ac:dyDescent="0.2">
      <c r="A111" s="112" t="s">
        <v>848</v>
      </c>
      <c r="B111" s="112" t="s">
        <v>849</v>
      </c>
      <c r="D111" s="112" t="s">
        <v>850</v>
      </c>
      <c r="E111" s="112" t="s">
        <v>851</v>
      </c>
    </row>
    <row r="112" spans="1:5" x14ac:dyDescent="0.2">
      <c r="A112" s="112" t="s">
        <v>852</v>
      </c>
      <c r="B112" s="112" t="s">
        <v>853</v>
      </c>
      <c r="D112" s="112" t="s">
        <v>854</v>
      </c>
      <c r="E112" s="112" t="s">
        <v>855</v>
      </c>
    </row>
    <row r="113" spans="1:5" x14ac:dyDescent="0.2">
      <c r="A113" s="112" t="s">
        <v>856</v>
      </c>
      <c r="B113" s="112" t="s">
        <v>857</v>
      </c>
      <c r="D113" s="112" t="s">
        <v>858</v>
      </c>
      <c r="E113" s="112" t="s">
        <v>859</v>
      </c>
    </row>
    <row r="114" spans="1:5" x14ac:dyDescent="0.2">
      <c r="A114" s="112" t="s">
        <v>860</v>
      </c>
      <c r="B114" s="112" t="s">
        <v>861</v>
      </c>
      <c r="D114" s="112" t="s">
        <v>862</v>
      </c>
      <c r="E114" s="112" t="s">
        <v>863</v>
      </c>
    </row>
    <row r="115" spans="1:5" x14ac:dyDescent="0.2">
      <c r="A115" s="112" t="s">
        <v>864</v>
      </c>
      <c r="B115" s="112" t="s">
        <v>865</v>
      </c>
      <c r="D115" s="112" t="s">
        <v>866</v>
      </c>
      <c r="E115" s="112" t="s">
        <v>867</v>
      </c>
    </row>
    <row r="116" spans="1:5" x14ac:dyDescent="0.2">
      <c r="A116" s="112" t="s">
        <v>868</v>
      </c>
      <c r="B116" s="112" t="s">
        <v>869</v>
      </c>
      <c r="D116" s="112" t="s">
        <v>870</v>
      </c>
      <c r="E116" s="112" t="s">
        <v>871</v>
      </c>
    </row>
    <row r="117" spans="1:5" x14ac:dyDescent="0.2">
      <c r="A117" s="112" t="s">
        <v>872</v>
      </c>
      <c r="B117" s="112" t="s">
        <v>873</v>
      </c>
      <c r="D117" s="112" t="s">
        <v>874</v>
      </c>
      <c r="E117" s="112" t="s">
        <v>875</v>
      </c>
    </row>
    <row r="118" spans="1:5" x14ac:dyDescent="0.2">
      <c r="A118" s="112" t="s">
        <v>876</v>
      </c>
      <c r="B118" s="112" t="s">
        <v>877</v>
      </c>
      <c r="D118" s="112" t="s">
        <v>878</v>
      </c>
      <c r="E118" s="112" t="s">
        <v>879</v>
      </c>
    </row>
    <row r="119" spans="1:5" x14ac:dyDescent="0.2">
      <c r="A119" s="112" t="s">
        <v>880</v>
      </c>
      <c r="B119" s="112" t="s">
        <v>881</v>
      </c>
      <c r="D119" s="112" t="s">
        <v>882</v>
      </c>
      <c r="E119" s="112" t="s">
        <v>883</v>
      </c>
    </row>
    <row r="120" spans="1:5" x14ac:dyDescent="0.2">
      <c r="A120" s="112" t="s">
        <v>884</v>
      </c>
      <c r="B120" s="112" t="s">
        <v>885</v>
      </c>
      <c r="D120" s="112" t="s">
        <v>886</v>
      </c>
      <c r="E120" s="112" t="s">
        <v>887</v>
      </c>
    </row>
    <row r="121" spans="1:5" x14ac:dyDescent="0.2">
      <c r="A121" s="112" t="s">
        <v>888</v>
      </c>
      <c r="B121" s="112" t="s">
        <v>889</v>
      </c>
      <c r="D121" s="112" t="s">
        <v>890</v>
      </c>
      <c r="E121" s="112" t="s">
        <v>891</v>
      </c>
    </row>
    <row r="122" spans="1:5" x14ac:dyDescent="0.2">
      <c r="A122" s="112" t="s">
        <v>892</v>
      </c>
      <c r="B122" s="112" t="s">
        <v>893</v>
      </c>
      <c r="D122" s="112" t="s">
        <v>894</v>
      </c>
      <c r="E122" s="112" t="s">
        <v>895</v>
      </c>
    </row>
    <row r="123" spans="1:5" x14ac:dyDescent="0.2">
      <c r="A123" s="112" t="s">
        <v>896</v>
      </c>
      <c r="B123" s="112" t="s">
        <v>897</v>
      </c>
      <c r="D123" s="112" t="s">
        <v>898</v>
      </c>
      <c r="E123" s="112" t="s">
        <v>899</v>
      </c>
    </row>
    <row r="124" spans="1:5" x14ac:dyDescent="0.2">
      <c r="A124" s="112" t="s">
        <v>900</v>
      </c>
      <c r="B124" s="112" t="s">
        <v>901</v>
      </c>
      <c r="D124" s="112" t="s">
        <v>902</v>
      </c>
      <c r="E124" s="112" t="s">
        <v>903</v>
      </c>
    </row>
    <row r="125" spans="1:5" x14ac:dyDescent="0.2">
      <c r="A125" s="112" t="s">
        <v>904</v>
      </c>
      <c r="B125" s="112" t="s">
        <v>905</v>
      </c>
      <c r="D125" s="112" t="s">
        <v>906</v>
      </c>
      <c r="E125" s="112" t="s">
        <v>907</v>
      </c>
    </row>
    <row r="126" spans="1:5" x14ac:dyDescent="0.2">
      <c r="A126" s="112" t="s">
        <v>908</v>
      </c>
      <c r="B126" s="112" t="s">
        <v>909</v>
      </c>
      <c r="D126" s="112" t="s">
        <v>910</v>
      </c>
      <c r="E126" s="112" t="s">
        <v>911</v>
      </c>
    </row>
    <row r="127" spans="1:5" x14ac:dyDescent="0.2">
      <c r="A127" s="112" t="s">
        <v>912</v>
      </c>
      <c r="B127" s="112" t="s">
        <v>913</v>
      </c>
      <c r="D127" s="112" t="s">
        <v>914</v>
      </c>
      <c r="E127" s="112" t="s">
        <v>915</v>
      </c>
    </row>
    <row r="128" spans="1:5" x14ac:dyDescent="0.2">
      <c r="A128" s="112" t="s">
        <v>916</v>
      </c>
      <c r="B128" s="112" t="s">
        <v>917</v>
      </c>
      <c r="D128" s="112" t="s">
        <v>918</v>
      </c>
      <c r="E128" s="112" t="s">
        <v>919</v>
      </c>
    </row>
    <row r="129" spans="1:5" x14ac:dyDescent="0.2">
      <c r="A129" s="112" t="s">
        <v>920</v>
      </c>
      <c r="B129" s="112" t="s">
        <v>921</v>
      </c>
      <c r="D129" s="112" t="s">
        <v>922</v>
      </c>
      <c r="E129" s="112" t="s">
        <v>923</v>
      </c>
    </row>
    <row r="130" spans="1:5" x14ac:dyDescent="0.2">
      <c r="A130" s="112" t="s">
        <v>924</v>
      </c>
      <c r="B130" s="112" t="s">
        <v>925</v>
      </c>
      <c r="D130" s="112" t="s">
        <v>926</v>
      </c>
      <c r="E130" s="112" t="s">
        <v>927</v>
      </c>
    </row>
    <row r="131" spans="1:5" x14ac:dyDescent="0.2">
      <c r="A131" s="112" t="s">
        <v>928</v>
      </c>
      <c r="B131" s="112" t="s">
        <v>929</v>
      </c>
      <c r="D131" s="112" t="s">
        <v>930</v>
      </c>
      <c r="E131" s="112" t="s">
        <v>931</v>
      </c>
    </row>
    <row r="132" spans="1:5" x14ac:dyDescent="0.2">
      <c r="A132" s="112" t="s">
        <v>932</v>
      </c>
      <c r="B132" s="112" t="s">
        <v>933</v>
      </c>
      <c r="D132" s="112" t="s">
        <v>934</v>
      </c>
      <c r="E132" s="112" t="s">
        <v>935</v>
      </c>
    </row>
    <row r="133" spans="1:5" x14ac:dyDescent="0.2">
      <c r="A133" s="112" t="s">
        <v>936</v>
      </c>
      <c r="B133" s="112" t="s">
        <v>937</v>
      </c>
      <c r="D133" s="112" t="s">
        <v>938</v>
      </c>
      <c r="E133" s="112" t="s">
        <v>939</v>
      </c>
    </row>
    <row r="134" spans="1:5" x14ac:dyDescent="0.2">
      <c r="A134" s="112" t="s">
        <v>940</v>
      </c>
      <c r="B134" s="112" t="s">
        <v>941</v>
      </c>
      <c r="D134" s="112" t="s">
        <v>942</v>
      </c>
      <c r="E134" s="112" t="s">
        <v>943</v>
      </c>
    </row>
    <row r="135" spans="1:5" x14ac:dyDescent="0.2">
      <c r="A135" s="112" t="s">
        <v>944</v>
      </c>
      <c r="B135" s="112" t="s">
        <v>945</v>
      </c>
      <c r="D135" s="112" t="s">
        <v>946</v>
      </c>
      <c r="E135" s="112" t="s">
        <v>947</v>
      </c>
    </row>
    <row r="136" spans="1:5" x14ac:dyDescent="0.2">
      <c r="A136" s="112" t="s">
        <v>948</v>
      </c>
      <c r="B136" s="112" t="s">
        <v>949</v>
      </c>
      <c r="D136" s="112" t="s">
        <v>950</v>
      </c>
      <c r="E136" s="112" t="s">
        <v>951</v>
      </c>
    </row>
    <row r="137" spans="1:5" x14ac:dyDescent="0.2">
      <c r="A137" s="112" t="s">
        <v>952</v>
      </c>
      <c r="B137" s="112" t="s">
        <v>953</v>
      </c>
      <c r="D137" s="112" t="s">
        <v>954</v>
      </c>
      <c r="E137" s="112" t="s">
        <v>955</v>
      </c>
    </row>
    <row r="138" spans="1:5" x14ac:dyDescent="0.2">
      <c r="A138" s="112" t="s">
        <v>956</v>
      </c>
      <c r="B138" s="112" t="s">
        <v>957</v>
      </c>
      <c r="D138" s="112" t="s">
        <v>958</v>
      </c>
      <c r="E138" s="112" t="s">
        <v>959</v>
      </c>
    </row>
    <row r="139" spans="1:5" x14ac:dyDescent="0.2">
      <c r="A139" s="112" t="s">
        <v>960</v>
      </c>
      <c r="B139" s="112" t="s">
        <v>961</v>
      </c>
      <c r="D139" s="112" t="s">
        <v>962</v>
      </c>
      <c r="E139" s="112" t="s">
        <v>963</v>
      </c>
    </row>
    <row r="140" spans="1:5" x14ac:dyDescent="0.2">
      <c r="A140" s="112" t="s">
        <v>964</v>
      </c>
      <c r="B140" s="112" t="s">
        <v>965</v>
      </c>
      <c r="D140" s="112" t="s">
        <v>966</v>
      </c>
      <c r="E140" s="112" t="s">
        <v>967</v>
      </c>
    </row>
    <row r="141" spans="1:5" x14ac:dyDescent="0.2">
      <c r="A141" s="112" t="s">
        <v>968</v>
      </c>
      <c r="B141" s="112" t="s">
        <v>969</v>
      </c>
      <c r="D141" s="112" t="s">
        <v>970</v>
      </c>
      <c r="E141" s="112" t="s">
        <v>971</v>
      </c>
    </row>
    <row r="142" spans="1:5" x14ac:dyDescent="0.2">
      <c r="A142" s="112" t="s">
        <v>972</v>
      </c>
      <c r="B142" s="112" t="s">
        <v>973</v>
      </c>
      <c r="D142" s="112" t="s">
        <v>974</v>
      </c>
      <c r="E142" s="112" t="s">
        <v>975</v>
      </c>
    </row>
    <row r="143" spans="1:5" x14ac:dyDescent="0.2">
      <c r="A143" s="112" t="s">
        <v>976</v>
      </c>
      <c r="B143" s="112" t="s">
        <v>977</v>
      </c>
      <c r="D143" s="112" t="s">
        <v>978</v>
      </c>
      <c r="E143" s="112" t="s">
        <v>975</v>
      </c>
    </row>
    <row r="144" spans="1:5" x14ac:dyDescent="0.2">
      <c r="A144" s="112" t="s">
        <v>979</v>
      </c>
      <c r="B144" s="112" t="s">
        <v>980</v>
      </c>
      <c r="D144" s="112" t="s">
        <v>981</v>
      </c>
      <c r="E144" s="112" t="s">
        <v>982</v>
      </c>
    </row>
    <row r="145" spans="1:5" x14ac:dyDescent="0.2">
      <c r="A145" s="112" t="s">
        <v>983</v>
      </c>
      <c r="B145" s="112" t="s">
        <v>984</v>
      </c>
      <c r="D145" s="112" t="s">
        <v>985</v>
      </c>
      <c r="E145" s="112" t="s">
        <v>986</v>
      </c>
    </row>
    <row r="146" spans="1:5" x14ac:dyDescent="0.2">
      <c r="A146" s="112" t="s">
        <v>987</v>
      </c>
      <c r="B146" s="112" t="s">
        <v>988</v>
      </c>
      <c r="D146" s="112" t="s">
        <v>989</v>
      </c>
      <c r="E146" s="112" t="s">
        <v>990</v>
      </c>
    </row>
    <row r="147" spans="1:5" x14ac:dyDescent="0.2">
      <c r="A147" s="112" t="s">
        <v>991</v>
      </c>
      <c r="B147" s="112" t="s">
        <v>992</v>
      </c>
      <c r="D147" s="112" t="s">
        <v>993</v>
      </c>
      <c r="E147" s="112" t="s">
        <v>994</v>
      </c>
    </row>
    <row r="148" spans="1:5" x14ac:dyDescent="0.2">
      <c r="A148" s="112" t="s">
        <v>995</v>
      </c>
      <c r="B148" s="112" t="s">
        <v>996</v>
      </c>
      <c r="D148" s="112" t="s">
        <v>997</v>
      </c>
      <c r="E148" s="112" t="s">
        <v>998</v>
      </c>
    </row>
    <row r="149" spans="1:5" x14ac:dyDescent="0.2">
      <c r="A149" s="112" t="s">
        <v>999</v>
      </c>
      <c r="B149" s="112" t="s">
        <v>1000</v>
      </c>
      <c r="D149" s="112" t="s">
        <v>1001</v>
      </c>
      <c r="E149" s="112" t="s">
        <v>1002</v>
      </c>
    </row>
    <row r="150" spans="1:5" x14ac:dyDescent="0.2">
      <c r="A150" s="112" t="s">
        <v>1003</v>
      </c>
      <c r="B150" s="112" t="s">
        <v>1004</v>
      </c>
      <c r="D150" s="112" t="s">
        <v>1005</v>
      </c>
      <c r="E150" s="112" t="s">
        <v>1006</v>
      </c>
    </row>
    <row r="151" spans="1:5" x14ac:dyDescent="0.2">
      <c r="A151" s="112" t="s">
        <v>1007</v>
      </c>
      <c r="B151" s="112" t="s">
        <v>1008</v>
      </c>
      <c r="D151" s="112" t="s">
        <v>1009</v>
      </c>
      <c r="E151" s="112" t="s">
        <v>1010</v>
      </c>
    </row>
    <row r="152" spans="1:5" x14ac:dyDescent="0.2">
      <c r="A152" s="112" t="s">
        <v>1011</v>
      </c>
      <c r="B152" s="112" t="s">
        <v>1012</v>
      </c>
      <c r="D152" s="112" t="s">
        <v>1013</v>
      </c>
      <c r="E152" s="112" t="s">
        <v>1014</v>
      </c>
    </row>
    <row r="153" spans="1:5" x14ac:dyDescent="0.2">
      <c r="A153" s="112" t="s">
        <v>1015</v>
      </c>
      <c r="B153" s="112" t="s">
        <v>1016</v>
      </c>
      <c r="D153" s="112" t="s">
        <v>1017</v>
      </c>
      <c r="E153" s="112" t="s">
        <v>1018</v>
      </c>
    </row>
    <row r="154" spans="1:5" x14ac:dyDescent="0.2">
      <c r="A154" s="112" t="s">
        <v>1019</v>
      </c>
      <c r="B154" s="112" t="s">
        <v>1020</v>
      </c>
      <c r="D154" s="112" t="s">
        <v>1021</v>
      </c>
      <c r="E154" s="112" t="s">
        <v>1022</v>
      </c>
    </row>
    <row r="155" spans="1:5" x14ac:dyDescent="0.2">
      <c r="A155" s="112" t="s">
        <v>1023</v>
      </c>
      <c r="B155" s="112" t="s">
        <v>1024</v>
      </c>
      <c r="D155" s="112" t="s">
        <v>1025</v>
      </c>
      <c r="E155" s="112" t="s">
        <v>1026</v>
      </c>
    </row>
    <row r="156" spans="1:5" x14ac:dyDescent="0.2">
      <c r="A156" s="112" t="s">
        <v>1027</v>
      </c>
      <c r="B156" s="112" t="s">
        <v>1028</v>
      </c>
      <c r="D156" s="112" t="s">
        <v>1029</v>
      </c>
      <c r="E156" s="112" t="s">
        <v>1030</v>
      </c>
    </row>
    <row r="157" spans="1:5" x14ac:dyDescent="0.2">
      <c r="A157" s="112" t="s">
        <v>1031</v>
      </c>
      <c r="B157" s="112" t="s">
        <v>1032</v>
      </c>
      <c r="D157" s="112" t="s">
        <v>1033</v>
      </c>
      <c r="E157" s="112" t="s">
        <v>1034</v>
      </c>
    </row>
    <row r="158" spans="1:5" x14ac:dyDescent="0.2">
      <c r="A158" s="112" t="s">
        <v>1035</v>
      </c>
      <c r="B158" s="112" t="s">
        <v>1036</v>
      </c>
      <c r="D158" s="112" t="s">
        <v>1037</v>
      </c>
      <c r="E158" s="112" t="s">
        <v>1038</v>
      </c>
    </row>
    <row r="159" spans="1:5" x14ac:dyDescent="0.2">
      <c r="A159" s="112" t="s">
        <v>1039</v>
      </c>
      <c r="B159" s="112" t="s">
        <v>1040</v>
      </c>
      <c r="D159" s="112" t="s">
        <v>1041</v>
      </c>
      <c r="E159" s="112" t="s">
        <v>1042</v>
      </c>
    </row>
    <row r="160" spans="1:5" x14ac:dyDescent="0.2">
      <c r="A160" s="112" t="s">
        <v>1043</v>
      </c>
      <c r="B160" s="112" t="s">
        <v>1044</v>
      </c>
      <c r="D160" s="112" t="s">
        <v>1045</v>
      </c>
      <c r="E160" s="112" t="s">
        <v>1046</v>
      </c>
    </row>
    <row r="161" spans="1:5" x14ac:dyDescent="0.2">
      <c r="A161" s="112" t="s">
        <v>1047</v>
      </c>
      <c r="B161" s="112" t="s">
        <v>1048</v>
      </c>
      <c r="D161" s="112" t="s">
        <v>1049</v>
      </c>
      <c r="E161" s="112" t="s">
        <v>1050</v>
      </c>
    </row>
    <row r="162" spans="1:5" x14ac:dyDescent="0.2">
      <c r="A162" s="112" t="s">
        <v>1051</v>
      </c>
      <c r="B162" s="112" t="s">
        <v>1052</v>
      </c>
      <c r="D162" s="112" t="s">
        <v>1053</v>
      </c>
      <c r="E162" s="112" t="s">
        <v>1054</v>
      </c>
    </row>
    <row r="163" spans="1:5" x14ac:dyDescent="0.2">
      <c r="A163" s="112" t="s">
        <v>1055</v>
      </c>
      <c r="B163" s="112" t="s">
        <v>1056</v>
      </c>
      <c r="D163" s="112" t="s">
        <v>1057</v>
      </c>
      <c r="E163" s="112" t="s">
        <v>1058</v>
      </c>
    </row>
    <row r="164" spans="1:5" x14ac:dyDescent="0.2">
      <c r="A164" s="112" t="s">
        <v>1059</v>
      </c>
      <c r="B164" s="112" t="s">
        <v>1060</v>
      </c>
      <c r="D164" s="112" t="s">
        <v>1061</v>
      </c>
      <c r="E164" s="112" t="s">
        <v>1062</v>
      </c>
    </row>
    <row r="165" spans="1:5" x14ac:dyDescent="0.2">
      <c r="A165" s="112" t="s">
        <v>1063</v>
      </c>
      <c r="B165" s="112" t="s">
        <v>1064</v>
      </c>
      <c r="D165" s="112" t="s">
        <v>1065</v>
      </c>
      <c r="E165" s="112" t="s">
        <v>1066</v>
      </c>
    </row>
    <row r="166" spans="1:5" x14ac:dyDescent="0.2">
      <c r="A166" s="112" t="s">
        <v>1067</v>
      </c>
      <c r="B166" s="112" t="s">
        <v>1068</v>
      </c>
      <c r="D166" s="112" t="s">
        <v>1069</v>
      </c>
      <c r="E166" s="112" t="s">
        <v>1070</v>
      </c>
    </row>
    <row r="167" spans="1:5" x14ac:dyDescent="0.2">
      <c r="A167" s="112" t="s">
        <v>1071</v>
      </c>
      <c r="B167" s="112" t="s">
        <v>1072</v>
      </c>
      <c r="D167" s="112" t="s">
        <v>1073</v>
      </c>
      <c r="E167" s="112" t="s">
        <v>815</v>
      </c>
    </row>
    <row r="168" spans="1:5" x14ac:dyDescent="0.2">
      <c r="A168" s="112" t="s">
        <v>1074</v>
      </c>
      <c r="B168" s="112" t="s">
        <v>1075</v>
      </c>
      <c r="D168" s="112" t="s">
        <v>1076</v>
      </c>
      <c r="E168" s="112" t="s">
        <v>1077</v>
      </c>
    </row>
    <row r="169" spans="1:5" x14ac:dyDescent="0.2">
      <c r="A169" s="112" t="s">
        <v>1078</v>
      </c>
      <c r="B169" s="112" t="s">
        <v>1079</v>
      </c>
      <c r="D169" s="112" t="s">
        <v>1080</v>
      </c>
      <c r="E169" s="112" t="s">
        <v>1081</v>
      </c>
    </row>
    <row r="170" spans="1:5" x14ac:dyDescent="0.2">
      <c r="A170" s="112" t="s">
        <v>1082</v>
      </c>
      <c r="B170" s="112" t="s">
        <v>1083</v>
      </c>
      <c r="D170" s="112" t="s">
        <v>1084</v>
      </c>
      <c r="E170" s="112" t="s">
        <v>1085</v>
      </c>
    </row>
    <row r="171" spans="1:5" x14ac:dyDescent="0.2">
      <c r="A171" s="112" t="s">
        <v>1086</v>
      </c>
      <c r="B171" s="112" t="s">
        <v>1087</v>
      </c>
      <c r="D171" s="112" t="s">
        <v>1088</v>
      </c>
      <c r="E171" s="112" t="s">
        <v>1089</v>
      </c>
    </row>
    <row r="172" spans="1:5" x14ac:dyDescent="0.2">
      <c r="A172" s="112" t="s">
        <v>1090</v>
      </c>
      <c r="B172" s="112" t="s">
        <v>1091</v>
      </c>
      <c r="D172" s="112" t="s">
        <v>1092</v>
      </c>
      <c r="E172" s="112" t="s">
        <v>1093</v>
      </c>
    </row>
    <row r="173" spans="1:5" x14ac:dyDescent="0.2">
      <c r="A173" s="112" t="s">
        <v>1094</v>
      </c>
      <c r="B173" s="112" t="s">
        <v>1095</v>
      </c>
      <c r="D173" s="112" t="s">
        <v>1096</v>
      </c>
      <c r="E173" s="112" t="s">
        <v>1097</v>
      </c>
    </row>
    <row r="174" spans="1:5" x14ac:dyDescent="0.2">
      <c r="A174" s="112" t="s">
        <v>1098</v>
      </c>
      <c r="B174" s="112" t="s">
        <v>1099</v>
      </c>
      <c r="D174" s="112" t="s">
        <v>1100</v>
      </c>
      <c r="E174" s="112" t="s">
        <v>1101</v>
      </c>
    </row>
    <row r="175" spans="1:5" x14ac:dyDescent="0.2">
      <c r="A175" s="112" t="s">
        <v>1102</v>
      </c>
      <c r="B175" s="112" t="s">
        <v>1103</v>
      </c>
      <c r="D175" s="112" t="s">
        <v>1104</v>
      </c>
      <c r="E175" s="112" t="s">
        <v>1105</v>
      </c>
    </row>
    <row r="176" spans="1:5" x14ac:dyDescent="0.2">
      <c r="A176" s="112" t="s">
        <v>1106</v>
      </c>
      <c r="B176" s="112" t="s">
        <v>1107</v>
      </c>
      <c r="D176" s="112" t="s">
        <v>1108</v>
      </c>
      <c r="E176" s="112" t="s">
        <v>1109</v>
      </c>
    </row>
    <row r="177" spans="1:5" x14ac:dyDescent="0.2">
      <c r="A177" s="112" t="s">
        <v>1110</v>
      </c>
      <c r="B177" s="112" t="s">
        <v>1111</v>
      </c>
      <c r="D177" s="112" t="s">
        <v>1112</v>
      </c>
      <c r="E177" s="112" t="s">
        <v>1113</v>
      </c>
    </row>
    <row r="178" spans="1:5" x14ac:dyDescent="0.2">
      <c r="A178" s="112" t="s">
        <v>1114</v>
      </c>
      <c r="B178" s="112" t="s">
        <v>1115</v>
      </c>
      <c r="D178" s="112" t="s">
        <v>1116</v>
      </c>
      <c r="E178" s="112" t="s">
        <v>1117</v>
      </c>
    </row>
    <row r="179" spans="1:5" x14ac:dyDescent="0.2">
      <c r="A179" s="112" t="s">
        <v>1118</v>
      </c>
      <c r="B179" s="112" t="s">
        <v>1119</v>
      </c>
      <c r="D179" s="112" t="s">
        <v>1120</v>
      </c>
      <c r="E179" s="112" t="s">
        <v>1121</v>
      </c>
    </row>
    <row r="180" spans="1:5" x14ac:dyDescent="0.2">
      <c r="A180" s="112" t="s">
        <v>1122</v>
      </c>
      <c r="B180" s="112" t="s">
        <v>1123</v>
      </c>
      <c r="D180" s="112" t="s">
        <v>1124</v>
      </c>
      <c r="E180" s="112" t="s">
        <v>1125</v>
      </c>
    </row>
    <row r="181" spans="1:5" x14ac:dyDescent="0.2">
      <c r="A181" s="112" t="s">
        <v>1126</v>
      </c>
      <c r="B181" s="112" t="s">
        <v>1127</v>
      </c>
      <c r="D181" s="112" t="s">
        <v>1128</v>
      </c>
      <c r="E181" s="112" t="s">
        <v>1129</v>
      </c>
    </row>
    <row r="182" spans="1:5" x14ac:dyDescent="0.2">
      <c r="A182" s="112" t="s">
        <v>1130</v>
      </c>
      <c r="B182" s="112" t="s">
        <v>1131</v>
      </c>
      <c r="D182" s="112" t="s">
        <v>1132</v>
      </c>
      <c r="E182" s="112" t="s">
        <v>1133</v>
      </c>
    </row>
    <row r="183" spans="1:5" x14ac:dyDescent="0.2">
      <c r="A183" s="112" t="s">
        <v>1134</v>
      </c>
      <c r="B183" s="112" t="s">
        <v>1135</v>
      </c>
      <c r="D183" s="112" t="s">
        <v>1136</v>
      </c>
      <c r="E183" s="112" t="s">
        <v>1137</v>
      </c>
    </row>
    <row r="184" spans="1:5" x14ac:dyDescent="0.2">
      <c r="A184" s="112" t="s">
        <v>1138</v>
      </c>
      <c r="B184" s="112" t="s">
        <v>1139</v>
      </c>
      <c r="D184" s="112" t="s">
        <v>1140</v>
      </c>
      <c r="E184" s="112" t="s">
        <v>1141</v>
      </c>
    </row>
    <row r="185" spans="1:5" x14ac:dyDescent="0.2">
      <c r="A185" s="112" t="s">
        <v>1142</v>
      </c>
      <c r="B185" s="112" t="s">
        <v>1143</v>
      </c>
      <c r="D185" s="112" t="s">
        <v>1144</v>
      </c>
      <c r="E185" s="112" t="s">
        <v>1145</v>
      </c>
    </row>
    <row r="186" spans="1:5" x14ac:dyDescent="0.2">
      <c r="A186" s="112" t="s">
        <v>1146</v>
      </c>
      <c r="B186" s="112" t="s">
        <v>1147</v>
      </c>
      <c r="D186" s="112" t="s">
        <v>1148</v>
      </c>
      <c r="E186" s="112" t="s">
        <v>1149</v>
      </c>
    </row>
    <row r="187" spans="1:5" x14ac:dyDescent="0.2">
      <c r="A187" s="112" t="s">
        <v>1150</v>
      </c>
      <c r="B187" s="112" t="s">
        <v>1151</v>
      </c>
      <c r="D187" s="112" t="s">
        <v>1152</v>
      </c>
      <c r="E187" s="112" t="s">
        <v>1153</v>
      </c>
    </row>
    <row r="188" spans="1:5" x14ac:dyDescent="0.2">
      <c r="A188" s="112" t="s">
        <v>1154</v>
      </c>
      <c r="B188" s="112" t="s">
        <v>1155</v>
      </c>
      <c r="D188" s="112" t="s">
        <v>1156</v>
      </c>
      <c r="E188" s="112" t="s">
        <v>1157</v>
      </c>
    </row>
    <row r="189" spans="1:5" x14ac:dyDescent="0.2">
      <c r="A189" s="112" t="s">
        <v>1158</v>
      </c>
      <c r="B189" s="112" t="s">
        <v>1159</v>
      </c>
      <c r="D189" s="112" t="s">
        <v>1160</v>
      </c>
      <c r="E189" s="112" t="s">
        <v>1161</v>
      </c>
    </row>
    <row r="190" spans="1:5" x14ac:dyDescent="0.2">
      <c r="A190" s="112" t="s">
        <v>1162</v>
      </c>
      <c r="B190" s="112" t="s">
        <v>1163</v>
      </c>
      <c r="D190" s="112" t="s">
        <v>1164</v>
      </c>
      <c r="E190" s="112" t="s">
        <v>1165</v>
      </c>
    </row>
    <row r="191" spans="1:5" x14ac:dyDescent="0.2">
      <c r="A191" s="112" t="s">
        <v>1166</v>
      </c>
      <c r="B191" s="112" t="s">
        <v>1167</v>
      </c>
      <c r="D191" s="112" t="s">
        <v>1168</v>
      </c>
      <c r="E191" s="112" t="s">
        <v>1169</v>
      </c>
    </row>
    <row r="192" spans="1:5" x14ac:dyDescent="0.2">
      <c r="A192" s="112" t="s">
        <v>1170</v>
      </c>
      <c r="B192" s="112" t="s">
        <v>1171</v>
      </c>
      <c r="D192" s="112" t="s">
        <v>1172</v>
      </c>
      <c r="E192" s="112" t="s">
        <v>1173</v>
      </c>
    </row>
    <row r="193" spans="1:5" x14ac:dyDescent="0.2">
      <c r="A193" s="112" t="s">
        <v>1174</v>
      </c>
      <c r="B193" s="112" t="s">
        <v>1175</v>
      </c>
      <c r="D193" s="112" t="s">
        <v>1176</v>
      </c>
      <c r="E193" s="112" t="s">
        <v>1177</v>
      </c>
    </row>
    <row r="194" spans="1:5" x14ac:dyDescent="0.2">
      <c r="A194" s="112" t="s">
        <v>1178</v>
      </c>
      <c r="B194" s="112" t="s">
        <v>1179</v>
      </c>
      <c r="D194" s="112" t="s">
        <v>1180</v>
      </c>
      <c r="E194" s="112" t="s">
        <v>1181</v>
      </c>
    </row>
    <row r="195" spans="1:5" x14ac:dyDescent="0.2">
      <c r="A195" s="112" t="s">
        <v>1182</v>
      </c>
      <c r="B195" s="112" t="s">
        <v>1183</v>
      </c>
      <c r="D195" s="112" t="s">
        <v>1184</v>
      </c>
      <c r="E195" s="112" t="s">
        <v>1185</v>
      </c>
    </row>
    <row r="196" spans="1:5" x14ac:dyDescent="0.2">
      <c r="A196" s="112" t="s">
        <v>1186</v>
      </c>
      <c r="B196" s="112" t="s">
        <v>1187</v>
      </c>
      <c r="D196" s="112" t="s">
        <v>1188</v>
      </c>
      <c r="E196" s="112" t="s">
        <v>1189</v>
      </c>
    </row>
    <row r="197" spans="1:5" x14ac:dyDescent="0.2">
      <c r="A197" s="112" t="s">
        <v>1190</v>
      </c>
      <c r="B197" s="112" t="s">
        <v>1191</v>
      </c>
      <c r="D197" s="112" t="s">
        <v>1192</v>
      </c>
      <c r="E197" s="112" t="s">
        <v>1193</v>
      </c>
    </row>
    <row r="198" spans="1:5" x14ac:dyDescent="0.2">
      <c r="A198" s="112" t="s">
        <v>1194</v>
      </c>
      <c r="B198" s="112" t="s">
        <v>1195</v>
      </c>
      <c r="D198" s="112" t="s">
        <v>1196</v>
      </c>
      <c r="E198" s="112" t="s">
        <v>1197</v>
      </c>
    </row>
    <row r="199" spans="1:5" x14ac:dyDescent="0.2">
      <c r="A199" s="112" t="s">
        <v>1198</v>
      </c>
      <c r="B199" s="112" t="s">
        <v>1199</v>
      </c>
      <c r="D199" s="112" t="s">
        <v>1200</v>
      </c>
      <c r="E199" s="112" t="s">
        <v>1201</v>
      </c>
    </row>
    <row r="200" spans="1:5" x14ac:dyDescent="0.2">
      <c r="A200" s="112" t="s">
        <v>1202</v>
      </c>
      <c r="B200" s="112" t="s">
        <v>1203</v>
      </c>
      <c r="D200" s="112" t="s">
        <v>1204</v>
      </c>
      <c r="E200" s="112" t="s">
        <v>1205</v>
      </c>
    </row>
    <row r="201" spans="1:5" x14ac:dyDescent="0.2">
      <c r="A201" s="112" t="s">
        <v>1206</v>
      </c>
      <c r="B201" s="112" t="s">
        <v>1207</v>
      </c>
      <c r="D201" s="112" t="s">
        <v>1208</v>
      </c>
      <c r="E201" s="112" t="s">
        <v>1209</v>
      </c>
    </row>
    <row r="202" spans="1:5" x14ac:dyDescent="0.2">
      <c r="A202" s="112" t="s">
        <v>1210</v>
      </c>
      <c r="B202" s="112" t="s">
        <v>1211</v>
      </c>
      <c r="D202" s="112" t="s">
        <v>1212</v>
      </c>
      <c r="E202" s="112" t="s">
        <v>1213</v>
      </c>
    </row>
    <row r="203" spans="1:5" x14ac:dyDescent="0.2">
      <c r="A203" s="112" t="s">
        <v>1214</v>
      </c>
      <c r="B203" s="112" t="s">
        <v>1215</v>
      </c>
      <c r="D203" s="112" t="s">
        <v>1216</v>
      </c>
      <c r="E203" s="112" t="s">
        <v>1217</v>
      </c>
    </row>
    <row r="204" spans="1:5" x14ac:dyDescent="0.2">
      <c r="A204" s="112" t="s">
        <v>1218</v>
      </c>
      <c r="B204" s="112" t="s">
        <v>1219</v>
      </c>
      <c r="D204" s="112" t="s">
        <v>1220</v>
      </c>
      <c r="E204" s="112" t="s">
        <v>1221</v>
      </c>
    </row>
    <row r="205" spans="1:5" x14ac:dyDescent="0.2">
      <c r="A205" s="112" t="s">
        <v>1222</v>
      </c>
      <c r="B205" s="112" t="s">
        <v>1223</v>
      </c>
      <c r="D205" s="112" t="s">
        <v>1224</v>
      </c>
      <c r="E205" s="112" t="s">
        <v>1225</v>
      </c>
    </row>
    <row r="206" spans="1:5" x14ac:dyDescent="0.2">
      <c r="A206" s="112" t="s">
        <v>1226</v>
      </c>
      <c r="B206" s="112" t="s">
        <v>1227</v>
      </c>
      <c r="D206" s="112" t="s">
        <v>1228</v>
      </c>
      <c r="E206" s="112" t="s">
        <v>1229</v>
      </c>
    </row>
    <row r="207" spans="1:5" x14ac:dyDescent="0.2">
      <c r="A207" s="112" t="s">
        <v>1230</v>
      </c>
      <c r="B207" s="112" t="s">
        <v>1231</v>
      </c>
      <c r="D207" s="112" t="s">
        <v>1232</v>
      </c>
      <c r="E207" s="112" t="s">
        <v>1233</v>
      </c>
    </row>
    <row r="208" spans="1:5" x14ac:dyDescent="0.2">
      <c r="A208" s="112" t="s">
        <v>1234</v>
      </c>
      <c r="B208" s="112" t="s">
        <v>1235</v>
      </c>
      <c r="D208" s="112" t="s">
        <v>1236</v>
      </c>
      <c r="E208" s="112" t="s">
        <v>1237</v>
      </c>
    </row>
    <row r="209" spans="1:5" x14ac:dyDescent="0.2">
      <c r="A209" s="112" t="s">
        <v>1238</v>
      </c>
      <c r="B209" s="112" t="s">
        <v>1239</v>
      </c>
      <c r="D209" s="112" t="s">
        <v>1240</v>
      </c>
      <c r="E209" s="112" t="s">
        <v>1241</v>
      </c>
    </row>
    <row r="210" spans="1:5" x14ac:dyDescent="0.2">
      <c r="A210" s="112" t="s">
        <v>1242</v>
      </c>
      <c r="B210" s="112" t="s">
        <v>1243</v>
      </c>
      <c r="D210" s="112" t="s">
        <v>1244</v>
      </c>
      <c r="E210" s="112" t="s">
        <v>1245</v>
      </c>
    </row>
    <row r="211" spans="1:5" x14ac:dyDescent="0.2">
      <c r="A211" s="112" t="s">
        <v>1246</v>
      </c>
      <c r="B211" s="112" t="s">
        <v>1247</v>
      </c>
      <c r="D211" s="112" t="s">
        <v>1248</v>
      </c>
      <c r="E211" s="112" t="s">
        <v>1249</v>
      </c>
    </row>
    <row r="212" spans="1:5" x14ac:dyDescent="0.2">
      <c r="A212" s="112" t="s">
        <v>1250</v>
      </c>
      <c r="B212" s="112" t="s">
        <v>1251</v>
      </c>
      <c r="D212" s="112" t="s">
        <v>1252</v>
      </c>
      <c r="E212" s="112" t="s">
        <v>1253</v>
      </c>
    </row>
    <row r="213" spans="1:5" x14ac:dyDescent="0.2">
      <c r="A213" s="112" t="s">
        <v>1254</v>
      </c>
      <c r="B213" s="112" t="s">
        <v>1255</v>
      </c>
      <c r="D213" s="112" t="s">
        <v>1256</v>
      </c>
      <c r="E213" s="112" t="s">
        <v>1257</v>
      </c>
    </row>
    <row r="214" spans="1:5" x14ac:dyDescent="0.2">
      <c r="A214" s="112" t="s">
        <v>1258</v>
      </c>
      <c r="B214" s="112" t="s">
        <v>1259</v>
      </c>
      <c r="D214" s="112" t="s">
        <v>1260</v>
      </c>
      <c r="E214" s="112" t="s">
        <v>1261</v>
      </c>
    </row>
    <row r="215" spans="1:5" x14ac:dyDescent="0.2">
      <c r="A215" s="112" t="s">
        <v>1262</v>
      </c>
      <c r="B215" s="112" t="s">
        <v>1263</v>
      </c>
      <c r="D215" s="112" t="s">
        <v>1264</v>
      </c>
      <c r="E215" s="112" t="s">
        <v>1265</v>
      </c>
    </row>
    <row r="216" spans="1:5" x14ac:dyDescent="0.2">
      <c r="A216" s="112" t="s">
        <v>1266</v>
      </c>
      <c r="B216" s="112" t="s">
        <v>1267</v>
      </c>
      <c r="D216" s="112" t="s">
        <v>1268</v>
      </c>
      <c r="E216" s="112" t="s">
        <v>1269</v>
      </c>
    </row>
    <row r="217" spans="1:5" x14ac:dyDescent="0.2">
      <c r="A217" s="112" t="s">
        <v>1270</v>
      </c>
      <c r="B217" s="112" t="s">
        <v>1271</v>
      </c>
      <c r="D217" s="112" t="s">
        <v>1272</v>
      </c>
      <c r="E217" s="112" t="s">
        <v>1273</v>
      </c>
    </row>
    <row r="218" spans="1:5" x14ac:dyDescent="0.2">
      <c r="A218" s="112" t="s">
        <v>1274</v>
      </c>
      <c r="B218" s="112" t="s">
        <v>1275</v>
      </c>
      <c r="D218" s="112" t="s">
        <v>1276</v>
      </c>
      <c r="E218" s="112" t="s">
        <v>1277</v>
      </c>
    </row>
    <row r="219" spans="1:5" x14ac:dyDescent="0.2">
      <c r="A219" s="112" t="s">
        <v>1278</v>
      </c>
      <c r="B219" s="112" t="s">
        <v>1279</v>
      </c>
      <c r="D219" s="112" t="s">
        <v>1280</v>
      </c>
      <c r="E219" s="112" t="s">
        <v>1281</v>
      </c>
    </row>
    <row r="220" spans="1:5" x14ac:dyDescent="0.2">
      <c r="A220" s="112" t="s">
        <v>1282</v>
      </c>
      <c r="B220" s="112" t="s">
        <v>1283</v>
      </c>
      <c r="D220" s="112" t="s">
        <v>1284</v>
      </c>
      <c r="E220" s="112" t="s">
        <v>1285</v>
      </c>
    </row>
    <row r="221" spans="1:5" x14ac:dyDescent="0.2">
      <c r="A221" s="112" t="s">
        <v>1286</v>
      </c>
      <c r="B221" s="112" t="s">
        <v>1287</v>
      </c>
      <c r="D221" s="112" t="s">
        <v>1288</v>
      </c>
      <c r="E221" s="112" t="s">
        <v>1289</v>
      </c>
    </row>
    <row r="222" spans="1:5" x14ac:dyDescent="0.2">
      <c r="A222" s="112" t="s">
        <v>1290</v>
      </c>
      <c r="B222" s="112" t="s">
        <v>1291</v>
      </c>
      <c r="D222" s="112" t="s">
        <v>1292</v>
      </c>
      <c r="E222" s="112" t="s">
        <v>1293</v>
      </c>
    </row>
    <row r="223" spans="1:5" x14ac:dyDescent="0.2">
      <c r="A223" s="112" t="s">
        <v>1294</v>
      </c>
      <c r="B223" s="112" t="s">
        <v>1295</v>
      </c>
      <c r="D223" s="112" t="s">
        <v>1296</v>
      </c>
      <c r="E223" s="112" t="s">
        <v>1297</v>
      </c>
    </row>
    <row r="224" spans="1:5" x14ac:dyDescent="0.2">
      <c r="A224" s="112" t="s">
        <v>1298</v>
      </c>
      <c r="B224" s="112" t="s">
        <v>1299</v>
      </c>
      <c r="D224" s="112" t="s">
        <v>1300</v>
      </c>
      <c r="E224" s="112" t="s">
        <v>1301</v>
      </c>
    </row>
    <row r="225" spans="1:5" x14ac:dyDescent="0.2">
      <c r="A225" s="112" t="s">
        <v>1302</v>
      </c>
      <c r="B225" s="112" t="s">
        <v>1303</v>
      </c>
      <c r="D225" s="112" t="s">
        <v>1304</v>
      </c>
      <c r="E225" s="112" t="s">
        <v>1305</v>
      </c>
    </row>
    <row r="226" spans="1:5" x14ac:dyDescent="0.2">
      <c r="A226" s="112" t="s">
        <v>1306</v>
      </c>
      <c r="B226" s="112" t="s">
        <v>1307</v>
      </c>
      <c r="D226" s="112" t="s">
        <v>1308</v>
      </c>
      <c r="E226" s="112" t="s">
        <v>1309</v>
      </c>
    </row>
    <row r="227" spans="1:5" x14ac:dyDescent="0.2">
      <c r="A227" s="112" t="s">
        <v>1310</v>
      </c>
      <c r="B227" s="112" t="s">
        <v>1311</v>
      </c>
      <c r="D227" s="112" t="s">
        <v>1312</v>
      </c>
      <c r="E227" s="112" t="s">
        <v>1313</v>
      </c>
    </row>
    <row r="228" spans="1:5" x14ac:dyDescent="0.2">
      <c r="A228" s="112" t="s">
        <v>1314</v>
      </c>
      <c r="B228" s="112" t="s">
        <v>1315</v>
      </c>
      <c r="D228" s="112" t="s">
        <v>1316</v>
      </c>
      <c r="E228" s="112" t="s">
        <v>1317</v>
      </c>
    </row>
    <row r="229" spans="1:5" x14ac:dyDescent="0.2">
      <c r="A229" s="112" t="s">
        <v>1318</v>
      </c>
      <c r="B229" s="112" t="s">
        <v>1319</v>
      </c>
      <c r="D229" s="112" t="s">
        <v>1320</v>
      </c>
      <c r="E229" s="112" t="s">
        <v>1321</v>
      </c>
    </row>
    <row r="230" spans="1:5" x14ac:dyDescent="0.2">
      <c r="A230" s="112" t="s">
        <v>1322</v>
      </c>
      <c r="B230" s="112" t="s">
        <v>1323</v>
      </c>
      <c r="D230" s="112" t="s">
        <v>1324</v>
      </c>
      <c r="E230" s="112" t="s">
        <v>1289</v>
      </c>
    </row>
    <row r="231" spans="1:5" x14ac:dyDescent="0.2">
      <c r="A231" s="112" t="s">
        <v>1325</v>
      </c>
      <c r="B231" s="112" t="s">
        <v>1326</v>
      </c>
      <c r="D231" s="112" t="s">
        <v>1327</v>
      </c>
      <c r="E231" s="112" t="s">
        <v>563</v>
      </c>
    </row>
    <row r="232" spans="1:5" x14ac:dyDescent="0.2">
      <c r="A232" s="112" t="s">
        <v>1328</v>
      </c>
      <c r="B232" s="112" t="s">
        <v>1329</v>
      </c>
      <c r="D232" s="112" t="s">
        <v>1330</v>
      </c>
      <c r="E232" s="112" t="s">
        <v>1331</v>
      </c>
    </row>
    <row r="233" spans="1:5" x14ac:dyDescent="0.2">
      <c r="A233" s="112" t="s">
        <v>1332</v>
      </c>
      <c r="B233" s="112" t="s">
        <v>1333</v>
      </c>
      <c r="D233" s="112" t="s">
        <v>1334</v>
      </c>
      <c r="E233" s="112" t="s">
        <v>1335</v>
      </c>
    </row>
    <row r="234" spans="1:5" x14ac:dyDescent="0.2">
      <c r="A234" s="112" t="s">
        <v>1336</v>
      </c>
      <c r="B234" s="112" t="s">
        <v>1337</v>
      </c>
      <c r="D234" s="112" t="s">
        <v>1338</v>
      </c>
      <c r="E234" s="112" t="s">
        <v>579</v>
      </c>
    </row>
    <row r="235" spans="1:5" x14ac:dyDescent="0.2">
      <c r="A235" s="112" t="s">
        <v>1339</v>
      </c>
      <c r="B235" s="112" t="s">
        <v>1340</v>
      </c>
      <c r="D235" s="112" t="s">
        <v>1341</v>
      </c>
      <c r="E235" s="112" t="s">
        <v>1342</v>
      </c>
    </row>
    <row r="236" spans="1:5" x14ac:dyDescent="0.2">
      <c r="A236" s="112" t="s">
        <v>1343</v>
      </c>
      <c r="B236" s="112" t="s">
        <v>1344</v>
      </c>
      <c r="D236" s="112" t="s">
        <v>1345</v>
      </c>
      <c r="E236" s="112" t="s">
        <v>1346</v>
      </c>
    </row>
    <row r="237" spans="1:5" x14ac:dyDescent="0.2">
      <c r="A237" s="112" t="s">
        <v>1347</v>
      </c>
      <c r="B237" s="112" t="s">
        <v>1348</v>
      </c>
      <c r="D237" s="112" t="s">
        <v>1349</v>
      </c>
      <c r="E237" s="112" t="s">
        <v>1350</v>
      </c>
    </row>
    <row r="238" spans="1:5" x14ac:dyDescent="0.2">
      <c r="A238" s="112" t="s">
        <v>1351</v>
      </c>
      <c r="B238" s="112" t="s">
        <v>1352</v>
      </c>
      <c r="D238" s="112" t="s">
        <v>1353</v>
      </c>
      <c r="E238" s="112" t="s">
        <v>1354</v>
      </c>
    </row>
    <row r="239" spans="1:5" x14ac:dyDescent="0.2">
      <c r="A239" s="112" t="s">
        <v>1355</v>
      </c>
      <c r="B239" s="112" t="s">
        <v>1356</v>
      </c>
      <c r="D239" s="112" t="s">
        <v>1357</v>
      </c>
      <c r="E239" s="112" t="s">
        <v>1358</v>
      </c>
    </row>
    <row r="240" spans="1:5" x14ac:dyDescent="0.2">
      <c r="A240" s="112" t="s">
        <v>1359</v>
      </c>
      <c r="B240" s="112" t="s">
        <v>1360</v>
      </c>
      <c r="D240" s="112" t="s">
        <v>1361</v>
      </c>
      <c r="E240" s="112" t="s">
        <v>1362</v>
      </c>
    </row>
    <row r="241" spans="1:5" x14ac:dyDescent="0.2">
      <c r="A241" s="112" t="s">
        <v>1363</v>
      </c>
      <c r="B241" s="112" t="s">
        <v>1364</v>
      </c>
      <c r="D241" s="112" t="s">
        <v>1365</v>
      </c>
      <c r="E241" s="112" t="s">
        <v>1366</v>
      </c>
    </row>
    <row r="242" spans="1:5" x14ac:dyDescent="0.2">
      <c r="A242" s="112" t="s">
        <v>1367</v>
      </c>
      <c r="B242" s="112" t="s">
        <v>1368</v>
      </c>
      <c r="D242" s="112" t="s">
        <v>1369</v>
      </c>
      <c r="E242" s="112" t="s">
        <v>1370</v>
      </c>
    </row>
    <row r="243" spans="1:5" x14ac:dyDescent="0.2">
      <c r="A243" s="112" t="s">
        <v>1371</v>
      </c>
      <c r="B243" s="112" t="s">
        <v>1372</v>
      </c>
      <c r="D243" s="112" t="s">
        <v>1373</v>
      </c>
      <c r="E243" s="112" t="s">
        <v>1374</v>
      </c>
    </row>
    <row r="244" spans="1:5" x14ac:dyDescent="0.2">
      <c r="A244" s="112" t="s">
        <v>1375</v>
      </c>
      <c r="B244" s="112" t="s">
        <v>1376</v>
      </c>
      <c r="D244" s="112" t="s">
        <v>1377</v>
      </c>
      <c r="E244" s="112" t="s">
        <v>1378</v>
      </c>
    </row>
    <row r="245" spans="1:5" x14ac:dyDescent="0.2">
      <c r="A245" s="112" t="s">
        <v>1379</v>
      </c>
      <c r="B245" s="112" t="s">
        <v>1380</v>
      </c>
      <c r="D245" s="112" t="s">
        <v>1381</v>
      </c>
      <c r="E245" s="112" t="s">
        <v>1382</v>
      </c>
    </row>
    <row r="246" spans="1:5" x14ac:dyDescent="0.2">
      <c r="A246" s="112" t="s">
        <v>1383</v>
      </c>
      <c r="B246" s="112" t="s">
        <v>1384</v>
      </c>
      <c r="D246" s="112" t="s">
        <v>1385</v>
      </c>
      <c r="E246" s="112" t="s">
        <v>1386</v>
      </c>
    </row>
    <row r="247" spans="1:5" x14ac:dyDescent="0.2">
      <c r="A247" s="112" t="s">
        <v>1387</v>
      </c>
      <c r="B247" s="112" t="s">
        <v>1388</v>
      </c>
      <c r="D247" s="112" t="s">
        <v>1389</v>
      </c>
      <c r="E247" s="112" t="s">
        <v>1390</v>
      </c>
    </row>
    <row r="248" spans="1:5" x14ac:dyDescent="0.2">
      <c r="A248" s="112" t="s">
        <v>1391</v>
      </c>
      <c r="B248" s="112" t="s">
        <v>1392</v>
      </c>
      <c r="D248" s="112" t="s">
        <v>1393</v>
      </c>
      <c r="E248" s="112" t="s">
        <v>1394</v>
      </c>
    </row>
    <row r="249" spans="1:5" x14ac:dyDescent="0.2">
      <c r="A249" s="112" t="s">
        <v>1395</v>
      </c>
      <c r="B249" s="112" t="s">
        <v>1396</v>
      </c>
      <c r="D249" s="112" t="s">
        <v>1397</v>
      </c>
      <c r="E249" s="112" t="s">
        <v>1398</v>
      </c>
    </row>
    <row r="250" spans="1:5" x14ac:dyDescent="0.2">
      <c r="A250" s="112" t="s">
        <v>1399</v>
      </c>
      <c r="B250" s="112" t="s">
        <v>1400</v>
      </c>
      <c r="D250" s="112" t="s">
        <v>1401</v>
      </c>
      <c r="E250" s="112" t="s">
        <v>1402</v>
      </c>
    </row>
    <row r="251" spans="1:5" x14ac:dyDescent="0.2">
      <c r="A251" s="112" t="s">
        <v>1403</v>
      </c>
      <c r="B251" s="112" t="s">
        <v>1404</v>
      </c>
      <c r="D251" s="112" t="s">
        <v>1405</v>
      </c>
      <c r="E251" s="112" t="s">
        <v>1406</v>
      </c>
    </row>
    <row r="252" spans="1:5" x14ac:dyDescent="0.2">
      <c r="A252" s="112" t="s">
        <v>1407</v>
      </c>
      <c r="B252" s="112" t="s">
        <v>1408</v>
      </c>
      <c r="D252" s="112" t="s">
        <v>1409</v>
      </c>
      <c r="E252" s="112" t="s">
        <v>1410</v>
      </c>
    </row>
    <row r="253" spans="1:5" x14ac:dyDescent="0.2">
      <c r="A253" s="112" t="s">
        <v>1411</v>
      </c>
      <c r="B253" s="112" t="s">
        <v>1412</v>
      </c>
      <c r="D253" s="112" t="s">
        <v>1413</v>
      </c>
      <c r="E253" s="112" t="s">
        <v>1414</v>
      </c>
    </row>
    <row r="254" spans="1:5" x14ac:dyDescent="0.2">
      <c r="A254" s="112" t="s">
        <v>1415</v>
      </c>
      <c r="B254" s="112" t="s">
        <v>1416</v>
      </c>
      <c r="D254" s="112" t="s">
        <v>1417</v>
      </c>
      <c r="E254" s="112" t="s">
        <v>1418</v>
      </c>
    </row>
    <row r="255" spans="1:5" x14ac:dyDescent="0.2">
      <c r="A255" s="112" t="s">
        <v>1419</v>
      </c>
      <c r="B255" s="112" t="s">
        <v>1420</v>
      </c>
      <c r="D255" s="112" t="s">
        <v>1421</v>
      </c>
      <c r="E255" s="112" t="s">
        <v>1422</v>
      </c>
    </row>
    <row r="256" spans="1:5" x14ac:dyDescent="0.2">
      <c r="A256" s="112" t="s">
        <v>1423</v>
      </c>
      <c r="B256" s="112" t="s">
        <v>1424</v>
      </c>
      <c r="D256" s="112" t="s">
        <v>1425</v>
      </c>
      <c r="E256" s="112" t="s">
        <v>1426</v>
      </c>
    </row>
    <row r="257" spans="1:5" x14ac:dyDescent="0.2">
      <c r="A257" s="112" t="s">
        <v>1427</v>
      </c>
      <c r="B257" s="112" t="s">
        <v>1428</v>
      </c>
      <c r="D257" s="112" t="s">
        <v>1429</v>
      </c>
      <c r="E257" s="112" t="s">
        <v>1430</v>
      </c>
    </row>
    <row r="258" spans="1:5" x14ac:dyDescent="0.2">
      <c r="A258" s="112" t="s">
        <v>1431</v>
      </c>
      <c r="B258" s="112" t="s">
        <v>1432</v>
      </c>
      <c r="D258" s="112" t="s">
        <v>1433</v>
      </c>
      <c r="E258" s="112" t="s">
        <v>1434</v>
      </c>
    </row>
    <row r="259" spans="1:5" x14ac:dyDescent="0.2">
      <c r="A259" s="112" t="s">
        <v>1435</v>
      </c>
      <c r="B259" s="112" t="s">
        <v>1436</v>
      </c>
      <c r="D259" s="112" t="s">
        <v>1437</v>
      </c>
      <c r="E259" s="112" t="s">
        <v>1438</v>
      </c>
    </row>
    <row r="260" spans="1:5" x14ac:dyDescent="0.2">
      <c r="A260" s="112" t="s">
        <v>1439</v>
      </c>
      <c r="B260" s="112" t="s">
        <v>1440</v>
      </c>
      <c r="D260" s="112" t="s">
        <v>1441</v>
      </c>
      <c r="E260" s="112" t="s">
        <v>1442</v>
      </c>
    </row>
    <row r="261" spans="1:5" x14ac:dyDescent="0.2">
      <c r="A261" s="112" t="s">
        <v>1443</v>
      </c>
      <c r="B261" s="112" t="s">
        <v>1444</v>
      </c>
      <c r="D261" s="112" t="s">
        <v>1445</v>
      </c>
      <c r="E261" s="112" t="s">
        <v>1446</v>
      </c>
    </row>
    <row r="262" spans="1:5" x14ac:dyDescent="0.2">
      <c r="A262" s="112" t="s">
        <v>1447</v>
      </c>
      <c r="B262" s="112" t="s">
        <v>1448</v>
      </c>
      <c r="D262" s="112" t="s">
        <v>1449</v>
      </c>
      <c r="E262" s="112" t="s">
        <v>1450</v>
      </c>
    </row>
    <row r="263" spans="1:5" x14ac:dyDescent="0.2">
      <c r="A263" s="112" t="s">
        <v>1451</v>
      </c>
      <c r="B263" s="112" t="s">
        <v>1452</v>
      </c>
      <c r="D263" s="112" t="s">
        <v>1453</v>
      </c>
      <c r="E263" s="112" t="s">
        <v>1454</v>
      </c>
    </row>
    <row r="264" spans="1:5" x14ac:dyDescent="0.2">
      <c r="A264" s="112" t="s">
        <v>1455</v>
      </c>
      <c r="B264" s="112" t="s">
        <v>1456</v>
      </c>
      <c r="D264" s="112" t="s">
        <v>1457</v>
      </c>
      <c r="E264" s="112" t="s">
        <v>1458</v>
      </c>
    </row>
    <row r="265" spans="1:5" x14ac:dyDescent="0.2">
      <c r="A265" s="112" t="s">
        <v>1459</v>
      </c>
      <c r="B265" s="112" t="s">
        <v>1460</v>
      </c>
      <c r="D265" s="112" t="s">
        <v>1461</v>
      </c>
      <c r="E265" s="112" t="s">
        <v>1462</v>
      </c>
    </row>
    <row r="266" spans="1:5" x14ac:dyDescent="0.2">
      <c r="A266" s="112" t="s">
        <v>1463</v>
      </c>
      <c r="B266" s="112" t="s">
        <v>1464</v>
      </c>
      <c r="D266" s="112" t="s">
        <v>1465</v>
      </c>
      <c r="E266" s="112" t="s">
        <v>1466</v>
      </c>
    </row>
    <row r="267" spans="1:5" x14ac:dyDescent="0.2">
      <c r="A267" s="112" t="s">
        <v>1467</v>
      </c>
      <c r="B267" s="112" t="s">
        <v>1468</v>
      </c>
      <c r="D267" s="112" t="s">
        <v>1469</v>
      </c>
      <c r="E267" s="112" t="s">
        <v>719</v>
      </c>
    </row>
    <row r="268" spans="1:5" x14ac:dyDescent="0.2">
      <c r="A268" s="112" t="s">
        <v>1470</v>
      </c>
      <c r="B268" s="112" t="s">
        <v>1471</v>
      </c>
      <c r="D268" s="112" t="s">
        <v>1472</v>
      </c>
      <c r="E268" s="112" t="s">
        <v>1473</v>
      </c>
    </row>
    <row r="269" spans="1:5" x14ac:dyDescent="0.2">
      <c r="A269" s="112" t="s">
        <v>1474</v>
      </c>
      <c r="B269" s="112" t="s">
        <v>1475</v>
      </c>
      <c r="D269" s="112" t="s">
        <v>1476</v>
      </c>
      <c r="E269" s="112" t="s">
        <v>1477</v>
      </c>
    </row>
    <row r="270" spans="1:5" x14ac:dyDescent="0.2">
      <c r="A270" s="112" t="s">
        <v>1478</v>
      </c>
      <c r="B270" s="112" t="s">
        <v>1479</v>
      </c>
      <c r="D270" s="112" t="s">
        <v>1480</v>
      </c>
      <c r="E270" s="112" t="s">
        <v>426</v>
      </c>
    </row>
    <row r="271" spans="1:5" x14ac:dyDescent="0.2">
      <c r="A271" s="112" t="s">
        <v>1481</v>
      </c>
      <c r="B271" s="112" t="s">
        <v>1482</v>
      </c>
      <c r="D271" s="112" t="s">
        <v>1483</v>
      </c>
      <c r="E271" s="112" t="s">
        <v>1484</v>
      </c>
    </row>
    <row r="272" spans="1:5" x14ac:dyDescent="0.2">
      <c r="A272" s="112" t="s">
        <v>1485</v>
      </c>
      <c r="B272" s="112" t="s">
        <v>1486</v>
      </c>
      <c r="D272" s="112" t="s">
        <v>1487</v>
      </c>
      <c r="E272" s="112" t="s">
        <v>1488</v>
      </c>
    </row>
    <row r="273" spans="1:5" x14ac:dyDescent="0.2">
      <c r="A273" s="112" t="s">
        <v>1489</v>
      </c>
      <c r="B273" s="112" t="s">
        <v>1490</v>
      </c>
      <c r="D273" s="112" t="s">
        <v>1491</v>
      </c>
      <c r="E273" s="112" t="s">
        <v>1492</v>
      </c>
    </row>
    <row r="274" spans="1:5" x14ac:dyDescent="0.2">
      <c r="A274" s="112" t="s">
        <v>1493</v>
      </c>
      <c r="B274" s="112" t="s">
        <v>1494</v>
      </c>
      <c r="D274" s="112" t="s">
        <v>1495</v>
      </c>
      <c r="E274" s="112" t="s">
        <v>1496</v>
      </c>
    </row>
    <row r="275" spans="1:5" x14ac:dyDescent="0.2">
      <c r="A275" s="112" t="s">
        <v>1497</v>
      </c>
      <c r="B275" s="112" t="s">
        <v>1498</v>
      </c>
      <c r="D275" s="112" t="s">
        <v>1499</v>
      </c>
      <c r="E275" s="112" t="s">
        <v>1500</v>
      </c>
    </row>
    <row r="276" spans="1:5" x14ac:dyDescent="0.2">
      <c r="A276" s="112" t="s">
        <v>1501</v>
      </c>
      <c r="B276" s="112" t="s">
        <v>1502</v>
      </c>
      <c r="D276" s="112" t="s">
        <v>1503</v>
      </c>
      <c r="E276" s="112" t="s">
        <v>1504</v>
      </c>
    </row>
    <row r="277" spans="1:5" x14ac:dyDescent="0.2">
      <c r="A277" s="112" t="s">
        <v>1505</v>
      </c>
      <c r="B277" s="112" t="s">
        <v>1506</v>
      </c>
      <c r="D277" s="112" t="s">
        <v>1507</v>
      </c>
      <c r="E277" s="112" t="s">
        <v>1508</v>
      </c>
    </row>
    <row r="278" spans="1:5" x14ac:dyDescent="0.2">
      <c r="A278" s="112" t="s">
        <v>1509</v>
      </c>
      <c r="B278" s="112" t="s">
        <v>1510</v>
      </c>
      <c r="D278" s="112" t="s">
        <v>1511</v>
      </c>
      <c r="E278" s="112" t="s">
        <v>1512</v>
      </c>
    </row>
    <row r="279" spans="1:5" x14ac:dyDescent="0.2">
      <c r="A279" s="112" t="s">
        <v>1513</v>
      </c>
      <c r="B279" s="112" t="s">
        <v>1514</v>
      </c>
      <c r="D279" s="112" t="s">
        <v>1515</v>
      </c>
      <c r="E279" s="112" t="s">
        <v>1516</v>
      </c>
    </row>
    <row r="280" spans="1:5" x14ac:dyDescent="0.2">
      <c r="A280" s="112" t="s">
        <v>1517</v>
      </c>
      <c r="B280" s="112" t="s">
        <v>1518</v>
      </c>
      <c r="D280" s="112" t="s">
        <v>1519</v>
      </c>
      <c r="E280" s="112" t="s">
        <v>1520</v>
      </c>
    </row>
    <row r="281" spans="1:5" x14ac:dyDescent="0.2">
      <c r="A281" s="112" t="s">
        <v>1521</v>
      </c>
      <c r="B281" s="112" t="s">
        <v>1522</v>
      </c>
      <c r="D281" s="112" t="s">
        <v>1523</v>
      </c>
      <c r="E281" s="112" t="s">
        <v>1524</v>
      </c>
    </row>
    <row r="282" spans="1:5" x14ac:dyDescent="0.2">
      <c r="A282" s="112" t="s">
        <v>1525</v>
      </c>
      <c r="B282" s="112" t="s">
        <v>1526</v>
      </c>
      <c r="D282" s="112" t="s">
        <v>1527</v>
      </c>
      <c r="E282" s="112" t="s">
        <v>1528</v>
      </c>
    </row>
    <row r="283" spans="1:5" x14ac:dyDescent="0.2">
      <c r="A283" s="112" t="s">
        <v>1529</v>
      </c>
      <c r="B283" s="112" t="s">
        <v>1530</v>
      </c>
      <c r="D283" s="112" t="s">
        <v>1531</v>
      </c>
      <c r="E283" s="112" t="s">
        <v>1532</v>
      </c>
    </row>
    <row r="284" spans="1:5" x14ac:dyDescent="0.2">
      <c r="A284" s="112" t="s">
        <v>1533</v>
      </c>
      <c r="B284" s="112" t="s">
        <v>1534</v>
      </c>
      <c r="D284" s="112" t="s">
        <v>1535</v>
      </c>
      <c r="E284" s="112" t="s">
        <v>1536</v>
      </c>
    </row>
    <row r="285" spans="1:5" x14ac:dyDescent="0.2">
      <c r="A285" s="112" t="s">
        <v>1537</v>
      </c>
      <c r="B285" s="112" t="s">
        <v>1538</v>
      </c>
      <c r="D285" s="112" t="s">
        <v>1539</v>
      </c>
      <c r="E285" s="112" t="s">
        <v>1540</v>
      </c>
    </row>
    <row r="286" spans="1:5" x14ac:dyDescent="0.2">
      <c r="A286" s="112" t="s">
        <v>1541</v>
      </c>
      <c r="B286" s="112" t="s">
        <v>1542</v>
      </c>
      <c r="D286" s="112" t="s">
        <v>1543</v>
      </c>
      <c r="E286" s="112" t="s">
        <v>1544</v>
      </c>
    </row>
    <row r="287" spans="1:5" x14ac:dyDescent="0.2">
      <c r="A287" s="112" t="s">
        <v>1545</v>
      </c>
      <c r="B287" s="112" t="s">
        <v>1546</v>
      </c>
      <c r="D287" s="112" t="s">
        <v>1547</v>
      </c>
      <c r="E287" s="112" t="s">
        <v>1548</v>
      </c>
    </row>
    <row r="288" spans="1:5" x14ac:dyDescent="0.2">
      <c r="A288" s="112" t="s">
        <v>1549</v>
      </c>
      <c r="B288" s="112" t="s">
        <v>1550</v>
      </c>
      <c r="D288" s="112" t="s">
        <v>1551</v>
      </c>
      <c r="E288" s="112" t="s">
        <v>1552</v>
      </c>
    </row>
    <row r="289" spans="1:5" x14ac:dyDescent="0.2">
      <c r="A289" s="112" t="s">
        <v>1553</v>
      </c>
      <c r="B289" s="112" t="s">
        <v>1554</v>
      </c>
      <c r="D289" s="112" t="s">
        <v>1555</v>
      </c>
      <c r="E289" s="112" t="s">
        <v>1556</v>
      </c>
    </row>
    <row r="290" spans="1:5" x14ac:dyDescent="0.2">
      <c r="A290" s="112" t="s">
        <v>1557</v>
      </c>
      <c r="B290" s="112" t="s">
        <v>1558</v>
      </c>
      <c r="D290" s="112" t="s">
        <v>1559</v>
      </c>
      <c r="E290" s="112" t="s">
        <v>1560</v>
      </c>
    </row>
    <row r="291" spans="1:5" x14ac:dyDescent="0.2">
      <c r="A291" s="112" t="s">
        <v>1561</v>
      </c>
      <c r="B291" s="112" t="s">
        <v>1562</v>
      </c>
      <c r="D291" s="112" t="s">
        <v>1563</v>
      </c>
      <c r="E291" s="112" t="s">
        <v>1564</v>
      </c>
    </row>
    <row r="292" spans="1:5" x14ac:dyDescent="0.2">
      <c r="A292" s="112" t="s">
        <v>1565</v>
      </c>
      <c r="B292" s="112" t="s">
        <v>1566</v>
      </c>
      <c r="D292" s="112" t="s">
        <v>1567</v>
      </c>
      <c r="E292" s="112" t="s">
        <v>1568</v>
      </c>
    </row>
    <row r="293" spans="1:5" x14ac:dyDescent="0.2">
      <c r="A293" s="112" t="s">
        <v>1569</v>
      </c>
      <c r="B293" s="112" t="s">
        <v>1570</v>
      </c>
      <c r="D293" s="112" t="s">
        <v>1571</v>
      </c>
      <c r="E293" s="112" t="s">
        <v>1572</v>
      </c>
    </row>
    <row r="294" spans="1:5" x14ac:dyDescent="0.2">
      <c r="A294" s="112" t="s">
        <v>1573</v>
      </c>
      <c r="B294" s="112" t="s">
        <v>1574</v>
      </c>
      <c r="D294" s="112" t="s">
        <v>1575</v>
      </c>
      <c r="E294" s="112" t="s">
        <v>1576</v>
      </c>
    </row>
    <row r="295" spans="1:5" x14ac:dyDescent="0.2">
      <c r="A295" s="112" t="s">
        <v>1577</v>
      </c>
      <c r="B295" s="112" t="s">
        <v>1578</v>
      </c>
      <c r="D295" s="112" t="s">
        <v>1579</v>
      </c>
      <c r="E295" s="112" t="s">
        <v>1580</v>
      </c>
    </row>
    <row r="296" spans="1:5" x14ac:dyDescent="0.2">
      <c r="A296" s="112" t="s">
        <v>1581</v>
      </c>
      <c r="B296" s="112" t="s">
        <v>1582</v>
      </c>
      <c r="D296" s="112" t="s">
        <v>1583</v>
      </c>
      <c r="E296" s="112" t="s">
        <v>1584</v>
      </c>
    </row>
    <row r="297" spans="1:5" x14ac:dyDescent="0.2">
      <c r="A297" s="112" t="s">
        <v>1585</v>
      </c>
      <c r="B297" s="112" t="s">
        <v>1586</v>
      </c>
      <c r="D297" s="112" t="s">
        <v>1587</v>
      </c>
      <c r="E297" s="112" t="s">
        <v>1588</v>
      </c>
    </row>
    <row r="298" spans="1:5" x14ac:dyDescent="0.2">
      <c r="A298" s="112" t="s">
        <v>1589</v>
      </c>
      <c r="B298" s="112" t="s">
        <v>1590</v>
      </c>
      <c r="D298" s="112" t="s">
        <v>1591</v>
      </c>
      <c r="E298" s="112" t="s">
        <v>1592</v>
      </c>
    </row>
    <row r="299" spans="1:5" x14ac:dyDescent="0.2">
      <c r="A299" s="112" t="s">
        <v>1593</v>
      </c>
      <c r="B299" s="112" t="s">
        <v>1594</v>
      </c>
      <c r="D299" s="112" t="s">
        <v>1595</v>
      </c>
      <c r="E299" s="112" t="s">
        <v>1596</v>
      </c>
    </row>
    <row r="300" spans="1:5" x14ac:dyDescent="0.2">
      <c r="A300" s="112" t="s">
        <v>1597</v>
      </c>
      <c r="B300" s="112" t="s">
        <v>1598</v>
      </c>
      <c r="D300" s="112" t="s">
        <v>1599</v>
      </c>
      <c r="E300" s="112" t="s">
        <v>1600</v>
      </c>
    </row>
    <row r="301" spans="1:5" x14ac:dyDescent="0.2">
      <c r="A301" s="112" t="s">
        <v>1601</v>
      </c>
      <c r="B301" s="112" t="s">
        <v>1602</v>
      </c>
      <c r="D301" s="112" t="s">
        <v>1603</v>
      </c>
      <c r="E301" s="112" t="s">
        <v>1604</v>
      </c>
    </row>
    <row r="302" spans="1:5" x14ac:dyDescent="0.2">
      <c r="A302" s="112" t="s">
        <v>1605</v>
      </c>
      <c r="B302" s="112" t="s">
        <v>1606</v>
      </c>
      <c r="D302" s="112" t="s">
        <v>1607</v>
      </c>
      <c r="E302" s="112" t="s">
        <v>1608</v>
      </c>
    </row>
    <row r="303" spans="1:5" x14ac:dyDescent="0.2">
      <c r="A303" s="112" t="s">
        <v>1609</v>
      </c>
      <c r="B303" s="112" t="s">
        <v>1610</v>
      </c>
      <c r="D303" s="112" t="s">
        <v>1611</v>
      </c>
      <c r="E303" s="112" t="s">
        <v>1612</v>
      </c>
    </row>
    <row r="304" spans="1:5" x14ac:dyDescent="0.2">
      <c r="A304" s="112" t="s">
        <v>1613</v>
      </c>
      <c r="B304" s="112" t="s">
        <v>1614</v>
      </c>
      <c r="D304" s="112" t="s">
        <v>1615</v>
      </c>
      <c r="E304" s="112" t="s">
        <v>1616</v>
      </c>
    </row>
    <row r="305" spans="1:5" x14ac:dyDescent="0.2">
      <c r="A305" s="112" t="s">
        <v>1617</v>
      </c>
      <c r="B305" s="112" t="s">
        <v>1618</v>
      </c>
      <c r="D305" s="112" t="s">
        <v>1619</v>
      </c>
      <c r="E305" s="112" t="s">
        <v>1620</v>
      </c>
    </row>
    <row r="306" spans="1:5" x14ac:dyDescent="0.2">
      <c r="A306" s="112" t="s">
        <v>1621</v>
      </c>
      <c r="B306" s="112" t="s">
        <v>1622</v>
      </c>
      <c r="D306" s="112" t="s">
        <v>1623</v>
      </c>
      <c r="E306" s="112" t="s">
        <v>1624</v>
      </c>
    </row>
    <row r="307" spans="1:5" x14ac:dyDescent="0.2">
      <c r="A307" s="112" t="s">
        <v>1625</v>
      </c>
      <c r="B307" s="112" t="s">
        <v>1626</v>
      </c>
      <c r="D307" s="112" t="s">
        <v>1627</v>
      </c>
      <c r="E307" s="112" t="s">
        <v>1628</v>
      </c>
    </row>
    <row r="308" spans="1:5" x14ac:dyDescent="0.2">
      <c r="A308" s="112" t="s">
        <v>1629</v>
      </c>
      <c r="B308" s="112" t="s">
        <v>1630</v>
      </c>
      <c r="D308" s="112" t="s">
        <v>1631</v>
      </c>
      <c r="E308" s="112" t="s">
        <v>1632</v>
      </c>
    </row>
    <row r="309" spans="1:5" x14ac:dyDescent="0.2">
      <c r="A309" s="112" t="s">
        <v>1633</v>
      </c>
      <c r="B309" s="112" t="s">
        <v>1634</v>
      </c>
      <c r="D309" s="112" t="s">
        <v>1635</v>
      </c>
      <c r="E309" s="112" t="s">
        <v>1636</v>
      </c>
    </row>
    <row r="310" spans="1:5" x14ac:dyDescent="0.2">
      <c r="A310" s="112" t="s">
        <v>1637</v>
      </c>
      <c r="B310" s="112" t="s">
        <v>1638</v>
      </c>
      <c r="D310" s="112" t="s">
        <v>1639</v>
      </c>
      <c r="E310" s="112" t="s">
        <v>1640</v>
      </c>
    </row>
    <row r="311" spans="1:5" x14ac:dyDescent="0.2">
      <c r="A311" s="112" t="s">
        <v>1641</v>
      </c>
      <c r="B311" s="112" t="s">
        <v>1642</v>
      </c>
      <c r="D311" s="112" t="s">
        <v>1643</v>
      </c>
      <c r="E311" s="112" t="s">
        <v>1644</v>
      </c>
    </row>
    <row r="312" spans="1:5" x14ac:dyDescent="0.2">
      <c r="A312" s="112" t="s">
        <v>1645</v>
      </c>
      <c r="B312" s="112" t="s">
        <v>1646</v>
      </c>
      <c r="D312" s="112" t="s">
        <v>1647</v>
      </c>
      <c r="E312" s="112" t="s">
        <v>1648</v>
      </c>
    </row>
    <row r="313" spans="1:5" x14ac:dyDescent="0.2">
      <c r="A313" s="112" t="s">
        <v>1649</v>
      </c>
      <c r="B313" s="112" t="s">
        <v>1650</v>
      </c>
      <c r="D313" s="112" t="s">
        <v>1651</v>
      </c>
      <c r="E313" s="112" t="s">
        <v>1652</v>
      </c>
    </row>
    <row r="314" spans="1:5" x14ac:dyDescent="0.2">
      <c r="A314" s="112" t="s">
        <v>1653</v>
      </c>
      <c r="B314" s="112" t="s">
        <v>1654</v>
      </c>
      <c r="D314" s="112" t="s">
        <v>1655</v>
      </c>
      <c r="E314" s="112" t="s">
        <v>1656</v>
      </c>
    </row>
    <row r="315" spans="1:5" x14ac:dyDescent="0.2">
      <c r="A315" s="112" t="s">
        <v>1657</v>
      </c>
      <c r="B315" s="112" t="s">
        <v>1658</v>
      </c>
      <c r="D315" s="112" t="s">
        <v>1659</v>
      </c>
      <c r="E315" s="112" t="s">
        <v>1660</v>
      </c>
    </row>
    <row r="316" spans="1:5" x14ac:dyDescent="0.2">
      <c r="A316" s="112" t="s">
        <v>1661</v>
      </c>
      <c r="B316" s="112" t="s">
        <v>1662</v>
      </c>
      <c r="D316" s="112" t="s">
        <v>1663</v>
      </c>
      <c r="E316" s="112" t="s">
        <v>1664</v>
      </c>
    </row>
    <row r="317" spans="1:5" x14ac:dyDescent="0.2">
      <c r="A317" s="112" t="s">
        <v>1665</v>
      </c>
      <c r="B317" s="112" t="s">
        <v>1666</v>
      </c>
      <c r="D317" s="112" t="s">
        <v>1667</v>
      </c>
      <c r="E317" s="112" t="s">
        <v>1668</v>
      </c>
    </row>
    <row r="318" spans="1:5" x14ac:dyDescent="0.2">
      <c r="A318" s="112" t="s">
        <v>1669</v>
      </c>
      <c r="B318" s="112" t="s">
        <v>1670</v>
      </c>
      <c r="D318" s="112" t="s">
        <v>1671</v>
      </c>
      <c r="E318" s="112" t="s">
        <v>1672</v>
      </c>
    </row>
    <row r="319" spans="1:5" x14ac:dyDescent="0.2">
      <c r="A319" s="112" t="s">
        <v>1673</v>
      </c>
      <c r="B319" s="112" t="s">
        <v>1674</v>
      </c>
      <c r="D319" s="112" t="s">
        <v>1675</v>
      </c>
      <c r="E319" s="112" t="s">
        <v>1676</v>
      </c>
    </row>
    <row r="320" spans="1:5" x14ac:dyDescent="0.2">
      <c r="A320" s="112" t="s">
        <v>1677</v>
      </c>
      <c r="B320" s="112" t="s">
        <v>1678</v>
      </c>
      <c r="D320" s="112" t="s">
        <v>1679</v>
      </c>
      <c r="E320" s="112" t="s">
        <v>1680</v>
      </c>
    </row>
    <row r="321" spans="1:5" x14ac:dyDescent="0.2">
      <c r="A321" s="112" t="s">
        <v>1681</v>
      </c>
      <c r="B321" s="112" t="s">
        <v>1682</v>
      </c>
      <c r="D321" s="112" t="s">
        <v>1683</v>
      </c>
      <c r="E321" s="112" t="s">
        <v>1684</v>
      </c>
    </row>
    <row r="322" spans="1:5" x14ac:dyDescent="0.2">
      <c r="A322" s="112" t="s">
        <v>1685</v>
      </c>
      <c r="B322" s="112" t="s">
        <v>1686</v>
      </c>
      <c r="D322" s="112" t="s">
        <v>1687</v>
      </c>
      <c r="E322" s="112" t="s">
        <v>1688</v>
      </c>
    </row>
    <row r="323" spans="1:5" x14ac:dyDescent="0.2">
      <c r="A323" s="112" t="s">
        <v>1689</v>
      </c>
      <c r="B323" s="112" t="s">
        <v>1690</v>
      </c>
      <c r="D323" s="112" t="s">
        <v>1691</v>
      </c>
      <c r="E323" s="112" t="s">
        <v>1692</v>
      </c>
    </row>
    <row r="324" spans="1:5" x14ac:dyDescent="0.2">
      <c r="A324" s="112" t="s">
        <v>1693</v>
      </c>
      <c r="B324" s="112" t="s">
        <v>1694</v>
      </c>
      <c r="D324" s="112" t="s">
        <v>1695</v>
      </c>
      <c r="E324" s="112" t="s">
        <v>1696</v>
      </c>
    </row>
    <row r="325" spans="1:5" x14ac:dyDescent="0.2">
      <c r="A325" s="112" t="s">
        <v>1697</v>
      </c>
      <c r="B325" s="112" t="s">
        <v>1698</v>
      </c>
      <c r="D325" s="112" t="s">
        <v>1699</v>
      </c>
      <c r="E325" s="112" t="s">
        <v>1700</v>
      </c>
    </row>
    <row r="326" spans="1:5" x14ac:dyDescent="0.2">
      <c r="A326" s="112" t="s">
        <v>1701</v>
      </c>
      <c r="B326" s="112" t="s">
        <v>1702</v>
      </c>
      <c r="D326" s="112" t="s">
        <v>1703</v>
      </c>
      <c r="E326" s="112" t="s">
        <v>1704</v>
      </c>
    </row>
    <row r="327" spans="1:5" x14ac:dyDescent="0.2">
      <c r="A327" s="112" t="s">
        <v>1705</v>
      </c>
      <c r="B327" s="112" t="s">
        <v>1706</v>
      </c>
      <c r="D327" s="112" t="s">
        <v>1707</v>
      </c>
      <c r="E327" s="112" t="s">
        <v>1708</v>
      </c>
    </row>
    <row r="328" spans="1:5" x14ac:dyDescent="0.2">
      <c r="A328" s="112" t="s">
        <v>1709</v>
      </c>
      <c r="B328" s="112" t="s">
        <v>1710</v>
      </c>
      <c r="D328" s="112" t="s">
        <v>1711</v>
      </c>
      <c r="E328" s="112" t="s">
        <v>1712</v>
      </c>
    </row>
    <row r="329" spans="1:5" x14ac:dyDescent="0.2">
      <c r="A329" s="112" t="s">
        <v>1713</v>
      </c>
      <c r="B329" s="112" t="s">
        <v>1714</v>
      </c>
      <c r="D329" s="112" t="s">
        <v>1715</v>
      </c>
      <c r="E329" s="112" t="s">
        <v>1716</v>
      </c>
    </row>
    <row r="330" spans="1:5" x14ac:dyDescent="0.2">
      <c r="A330" s="112" t="s">
        <v>1717</v>
      </c>
      <c r="B330" s="112" t="s">
        <v>1718</v>
      </c>
      <c r="D330" s="112" t="s">
        <v>1719</v>
      </c>
      <c r="E330" s="112" t="s">
        <v>1720</v>
      </c>
    </row>
    <row r="331" spans="1:5" x14ac:dyDescent="0.2">
      <c r="A331" s="112" t="s">
        <v>1721</v>
      </c>
      <c r="B331" s="112" t="s">
        <v>1722</v>
      </c>
      <c r="D331" s="112" t="s">
        <v>1723</v>
      </c>
      <c r="E331" s="112" t="s">
        <v>1724</v>
      </c>
    </row>
    <row r="332" spans="1:5" x14ac:dyDescent="0.2">
      <c r="A332" s="112" t="s">
        <v>1725</v>
      </c>
      <c r="B332" s="112" t="s">
        <v>1726</v>
      </c>
      <c r="D332" s="112" t="s">
        <v>1727</v>
      </c>
      <c r="E332" s="112" t="s">
        <v>1728</v>
      </c>
    </row>
    <row r="333" spans="1:5" x14ac:dyDescent="0.2">
      <c r="A333" s="112" t="s">
        <v>1729</v>
      </c>
      <c r="B333" s="112" t="s">
        <v>1730</v>
      </c>
      <c r="D333" s="112" t="s">
        <v>1731</v>
      </c>
      <c r="E333" s="112" t="s">
        <v>1732</v>
      </c>
    </row>
    <row r="334" spans="1:5" x14ac:dyDescent="0.2">
      <c r="A334" s="112" t="s">
        <v>1733</v>
      </c>
      <c r="B334" s="112" t="s">
        <v>1734</v>
      </c>
      <c r="D334" s="112" t="s">
        <v>1735</v>
      </c>
      <c r="E334" s="112" t="s">
        <v>1736</v>
      </c>
    </row>
    <row r="335" spans="1:5" x14ac:dyDescent="0.2">
      <c r="A335" s="112" t="s">
        <v>1737</v>
      </c>
      <c r="B335" s="112" t="s">
        <v>1738</v>
      </c>
      <c r="D335" s="112" t="s">
        <v>1739</v>
      </c>
      <c r="E335" s="112" t="s">
        <v>1740</v>
      </c>
    </row>
    <row r="336" spans="1:5" x14ac:dyDescent="0.2">
      <c r="A336" s="112" t="s">
        <v>1741</v>
      </c>
      <c r="B336" s="112" t="s">
        <v>1742</v>
      </c>
      <c r="D336" s="112" t="s">
        <v>1743</v>
      </c>
      <c r="E336" s="112" t="s">
        <v>1744</v>
      </c>
    </row>
    <row r="337" spans="1:5" x14ac:dyDescent="0.2">
      <c r="A337" s="112" t="s">
        <v>1745</v>
      </c>
      <c r="B337" s="112" t="s">
        <v>1746</v>
      </c>
      <c r="D337" s="112" t="s">
        <v>1747</v>
      </c>
      <c r="E337" s="112" t="s">
        <v>1748</v>
      </c>
    </row>
    <row r="338" spans="1:5" x14ac:dyDescent="0.2">
      <c r="A338" s="112" t="s">
        <v>1749</v>
      </c>
      <c r="B338" s="112" t="s">
        <v>1750</v>
      </c>
      <c r="D338" s="112" t="s">
        <v>1751</v>
      </c>
      <c r="E338" s="112" t="s">
        <v>1752</v>
      </c>
    </row>
    <row r="339" spans="1:5" x14ac:dyDescent="0.2">
      <c r="A339" s="112" t="s">
        <v>1753</v>
      </c>
      <c r="B339" s="112" t="s">
        <v>1754</v>
      </c>
      <c r="D339" s="112" t="s">
        <v>1755</v>
      </c>
      <c r="E339" s="112" t="s">
        <v>1756</v>
      </c>
    </row>
    <row r="340" spans="1:5" x14ac:dyDescent="0.2">
      <c r="A340" s="112" t="s">
        <v>1757</v>
      </c>
      <c r="B340" s="112" t="s">
        <v>1758</v>
      </c>
      <c r="D340" s="112" t="s">
        <v>1759</v>
      </c>
      <c r="E340" s="112" t="s">
        <v>1760</v>
      </c>
    </row>
    <row r="341" spans="1:5" x14ac:dyDescent="0.2">
      <c r="A341" s="112" t="s">
        <v>1761</v>
      </c>
      <c r="B341" s="112" t="s">
        <v>1762</v>
      </c>
      <c r="D341" s="112" t="s">
        <v>1763</v>
      </c>
      <c r="E341" s="112" t="s">
        <v>1764</v>
      </c>
    </row>
    <row r="342" spans="1:5" x14ac:dyDescent="0.2">
      <c r="A342" s="112" t="s">
        <v>1765</v>
      </c>
      <c r="B342" s="112" t="s">
        <v>1766</v>
      </c>
      <c r="D342" s="112" t="s">
        <v>1767</v>
      </c>
      <c r="E342" s="112" t="s">
        <v>1768</v>
      </c>
    </row>
    <row r="343" spans="1:5" x14ac:dyDescent="0.2">
      <c r="A343" s="112" t="s">
        <v>1769</v>
      </c>
      <c r="B343" s="112" t="s">
        <v>1770</v>
      </c>
      <c r="D343" s="112" t="s">
        <v>1771</v>
      </c>
      <c r="E343" s="112" t="s">
        <v>1772</v>
      </c>
    </row>
    <row r="344" spans="1:5" x14ac:dyDescent="0.2">
      <c r="A344" s="112" t="s">
        <v>1773</v>
      </c>
      <c r="B344" s="112" t="s">
        <v>1774</v>
      </c>
      <c r="D344" s="112" t="s">
        <v>1775</v>
      </c>
      <c r="E344" s="112" t="s">
        <v>1776</v>
      </c>
    </row>
    <row r="345" spans="1:5" x14ac:dyDescent="0.2">
      <c r="A345" s="112" t="s">
        <v>1777</v>
      </c>
      <c r="B345" s="112" t="s">
        <v>1778</v>
      </c>
      <c r="D345" s="112" t="s">
        <v>1779</v>
      </c>
      <c r="E345" s="112" t="s">
        <v>579</v>
      </c>
    </row>
    <row r="346" spans="1:5" x14ac:dyDescent="0.2">
      <c r="A346" s="112" t="s">
        <v>1780</v>
      </c>
      <c r="B346" s="112" t="s">
        <v>1781</v>
      </c>
      <c r="D346" s="112" t="s">
        <v>1782</v>
      </c>
      <c r="E346" s="112" t="s">
        <v>1783</v>
      </c>
    </row>
    <row r="347" spans="1:5" x14ac:dyDescent="0.2">
      <c r="A347" s="112" t="s">
        <v>1784</v>
      </c>
      <c r="B347" s="112" t="s">
        <v>1785</v>
      </c>
      <c r="D347" s="112" t="s">
        <v>1786</v>
      </c>
      <c r="E347" s="112" t="s">
        <v>1787</v>
      </c>
    </row>
    <row r="348" spans="1:5" x14ac:dyDescent="0.2">
      <c r="A348" s="112" t="s">
        <v>1788</v>
      </c>
      <c r="B348" s="112" t="s">
        <v>1789</v>
      </c>
      <c r="D348" s="112" t="s">
        <v>1790</v>
      </c>
      <c r="E348" s="112" t="s">
        <v>1791</v>
      </c>
    </row>
    <row r="349" spans="1:5" x14ac:dyDescent="0.2">
      <c r="A349" s="112" t="s">
        <v>1792</v>
      </c>
      <c r="B349" s="112" t="s">
        <v>1793</v>
      </c>
      <c r="D349" s="112" t="s">
        <v>1794</v>
      </c>
      <c r="E349" s="112" t="s">
        <v>1795</v>
      </c>
    </row>
    <row r="350" spans="1:5" x14ac:dyDescent="0.2">
      <c r="A350" s="112" t="s">
        <v>1796</v>
      </c>
      <c r="B350" s="112" t="s">
        <v>1797</v>
      </c>
      <c r="D350" s="112" t="s">
        <v>1798</v>
      </c>
      <c r="E350" s="112" t="s">
        <v>1799</v>
      </c>
    </row>
    <row r="351" spans="1:5" x14ac:dyDescent="0.2">
      <c r="A351" s="112" t="s">
        <v>1800</v>
      </c>
      <c r="B351" s="112" t="s">
        <v>1801</v>
      </c>
      <c r="D351" s="112" t="s">
        <v>1802</v>
      </c>
      <c r="E351" s="112" t="s">
        <v>1803</v>
      </c>
    </row>
    <row r="352" spans="1:5" x14ac:dyDescent="0.2">
      <c r="A352" s="112" t="s">
        <v>1804</v>
      </c>
      <c r="B352" s="112" t="s">
        <v>1805</v>
      </c>
      <c r="D352" s="112" t="s">
        <v>1806</v>
      </c>
      <c r="E352" s="112" t="s">
        <v>1807</v>
      </c>
    </row>
    <row r="353" spans="1:5" x14ac:dyDescent="0.2">
      <c r="A353" s="112" t="s">
        <v>1808</v>
      </c>
      <c r="B353" s="112" t="s">
        <v>1809</v>
      </c>
      <c r="D353" s="112" t="s">
        <v>1810</v>
      </c>
      <c r="E353" s="112" t="s">
        <v>1811</v>
      </c>
    </row>
    <row r="354" spans="1:5" x14ac:dyDescent="0.2">
      <c r="A354" s="112" t="s">
        <v>1812</v>
      </c>
      <c r="B354" s="112" t="s">
        <v>1813</v>
      </c>
      <c r="D354" s="112" t="s">
        <v>1814</v>
      </c>
      <c r="E354" s="112" t="s">
        <v>1815</v>
      </c>
    </row>
    <row r="355" spans="1:5" x14ac:dyDescent="0.2">
      <c r="A355" s="112" t="s">
        <v>1816</v>
      </c>
      <c r="B355" s="112" t="s">
        <v>1817</v>
      </c>
      <c r="D355" s="112" t="s">
        <v>1818</v>
      </c>
      <c r="E355" s="112" t="s">
        <v>1819</v>
      </c>
    </row>
    <row r="356" spans="1:5" x14ac:dyDescent="0.2">
      <c r="A356" s="112" t="s">
        <v>1820</v>
      </c>
      <c r="B356" s="112" t="s">
        <v>1821</v>
      </c>
      <c r="D356" s="112" t="s">
        <v>1822</v>
      </c>
      <c r="E356" s="112" t="s">
        <v>1823</v>
      </c>
    </row>
    <row r="357" spans="1:5" x14ac:dyDescent="0.2">
      <c r="A357" s="112" t="s">
        <v>1824</v>
      </c>
      <c r="B357" s="112" t="s">
        <v>1825</v>
      </c>
      <c r="D357" s="112" t="s">
        <v>1826</v>
      </c>
      <c r="E357" s="112" t="s">
        <v>1827</v>
      </c>
    </row>
    <row r="358" spans="1:5" x14ac:dyDescent="0.2">
      <c r="A358" s="112" t="s">
        <v>1828</v>
      </c>
      <c r="B358" s="112" t="s">
        <v>1829</v>
      </c>
      <c r="D358" s="112" t="s">
        <v>1830</v>
      </c>
      <c r="E358" s="112" t="s">
        <v>1831</v>
      </c>
    </row>
    <row r="359" spans="1:5" x14ac:dyDescent="0.2">
      <c r="A359" s="112" t="s">
        <v>1832</v>
      </c>
      <c r="B359" s="112" t="s">
        <v>1833</v>
      </c>
      <c r="D359" s="112" t="s">
        <v>1834</v>
      </c>
      <c r="E359" s="112" t="s">
        <v>1835</v>
      </c>
    </row>
    <row r="360" spans="1:5" x14ac:dyDescent="0.2">
      <c r="A360" s="112" t="s">
        <v>1836</v>
      </c>
      <c r="B360" s="112" t="s">
        <v>1837</v>
      </c>
      <c r="D360" s="112" t="s">
        <v>1838</v>
      </c>
      <c r="E360" s="112" t="s">
        <v>1839</v>
      </c>
    </row>
    <row r="361" spans="1:5" x14ac:dyDescent="0.2">
      <c r="A361" s="112" t="s">
        <v>1840</v>
      </c>
      <c r="B361" s="112" t="s">
        <v>1841</v>
      </c>
      <c r="D361" s="112" t="s">
        <v>1842</v>
      </c>
      <c r="E361" s="112" t="s">
        <v>1843</v>
      </c>
    </row>
    <row r="362" spans="1:5" x14ac:dyDescent="0.2">
      <c r="A362" s="112" t="s">
        <v>1844</v>
      </c>
      <c r="B362" s="112" t="s">
        <v>1845</v>
      </c>
      <c r="D362" s="112" t="s">
        <v>1846</v>
      </c>
      <c r="E362" s="112" t="s">
        <v>1847</v>
      </c>
    </row>
    <row r="363" spans="1:5" x14ac:dyDescent="0.2">
      <c r="A363" s="112" t="s">
        <v>1848</v>
      </c>
      <c r="B363" s="112" t="s">
        <v>1849</v>
      </c>
      <c r="D363" s="112" t="s">
        <v>1850</v>
      </c>
      <c r="E363" s="112" t="s">
        <v>1851</v>
      </c>
    </row>
    <row r="364" spans="1:5" x14ac:dyDescent="0.2">
      <c r="A364" s="112" t="s">
        <v>1852</v>
      </c>
      <c r="B364" s="112" t="s">
        <v>1853</v>
      </c>
      <c r="D364" s="112" t="s">
        <v>1854</v>
      </c>
      <c r="E364" s="112" t="s">
        <v>1855</v>
      </c>
    </row>
    <row r="365" spans="1:5" x14ac:dyDescent="0.2">
      <c r="A365" s="112" t="s">
        <v>1856</v>
      </c>
      <c r="B365" s="112" t="s">
        <v>1857</v>
      </c>
      <c r="D365" s="112" t="s">
        <v>1858</v>
      </c>
      <c r="E365" s="112" t="s">
        <v>1859</v>
      </c>
    </row>
    <row r="366" spans="1:5" x14ac:dyDescent="0.2">
      <c r="A366" s="112" t="s">
        <v>1860</v>
      </c>
      <c r="B366" s="112" t="s">
        <v>1861</v>
      </c>
      <c r="D366" s="112" t="s">
        <v>1862</v>
      </c>
      <c r="E366" s="112" t="s">
        <v>1863</v>
      </c>
    </row>
    <row r="367" spans="1:5" x14ac:dyDescent="0.2">
      <c r="A367" s="112" t="s">
        <v>1864</v>
      </c>
      <c r="B367" s="112" t="s">
        <v>1865</v>
      </c>
      <c r="D367" s="112" t="s">
        <v>1866</v>
      </c>
      <c r="E367" s="112" t="s">
        <v>1867</v>
      </c>
    </row>
    <row r="368" spans="1:5" x14ac:dyDescent="0.2">
      <c r="A368" s="112" t="s">
        <v>1868</v>
      </c>
      <c r="B368" s="112" t="s">
        <v>1869</v>
      </c>
      <c r="D368" s="112" t="s">
        <v>1870</v>
      </c>
      <c r="E368" s="112" t="s">
        <v>1871</v>
      </c>
    </row>
    <row r="369" spans="1:5" x14ac:dyDescent="0.2">
      <c r="A369" s="112" t="s">
        <v>1872</v>
      </c>
      <c r="B369" s="112" t="s">
        <v>1873</v>
      </c>
      <c r="D369" s="112" t="s">
        <v>1874</v>
      </c>
      <c r="E369" s="112" t="s">
        <v>1875</v>
      </c>
    </row>
    <row r="370" spans="1:5" x14ac:dyDescent="0.2">
      <c r="A370" s="112" t="s">
        <v>1876</v>
      </c>
      <c r="B370" s="112" t="s">
        <v>1877</v>
      </c>
      <c r="D370" s="112" t="s">
        <v>1878</v>
      </c>
      <c r="E370" s="112" t="s">
        <v>1879</v>
      </c>
    </row>
    <row r="371" spans="1:5" x14ac:dyDescent="0.2">
      <c r="A371" s="112" t="s">
        <v>1880</v>
      </c>
      <c r="B371" s="112" t="s">
        <v>1881</v>
      </c>
      <c r="D371" s="112" t="s">
        <v>1882</v>
      </c>
      <c r="E371" s="112" t="s">
        <v>1883</v>
      </c>
    </row>
    <row r="372" spans="1:5" x14ac:dyDescent="0.2">
      <c r="A372" s="112" t="s">
        <v>1884</v>
      </c>
      <c r="B372" s="112" t="s">
        <v>1885</v>
      </c>
      <c r="D372" s="112" t="s">
        <v>1886</v>
      </c>
      <c r="E372" s="112" t="s">
        <v>1887</v>
      </c>
    </row>
    <row r="373" spans="1:5" x14ac:dyDescent="0.2">
      <c r="A373" s="112" t="s">
        <v>1888</v>
      </c>
      <c r="B373" s="112" t="s">
        <v>1889</v>
      </c>
      <c r="D373" s="112" t="s">
        <v>1890</v>
      </c>
      <c r="E373" s="112" t="s">
        <v>1891</v>
      </c>
    </row>
    <row r="374" spans="1:5" x14ac:dyDescent="0.2">
      <c r="A374" s="112" t="s">
        <v>1892</v>
      </c>
      <c r="B374" s="112" t="s">
        <v>1893</v>
      </c>
      <c r="D374" s="112" t="s">
        <v>1894</v>
      </c>
      <c r="E374" s="112" t="s">
        <v>1895</v>
      </c>
    </row>
    <row r="375" spans="1:5" x14ac:dyDescent="0.2">
      <c r="A375" s="112" t="s">
        <v>1896</v>
      </c>
      <c r="B375" s="112" t="s">
        <v>1897</v>
      </c>
      <c r="D375" s="112" t="s">
        <v>1898</v>
      </c>
      <c r="E375" s="112" t="s">
        <v>1899</v>
      </c>
    </row>
    <row r="376" spans="1:5" x14ac:dyDescent="0.2">
      <c r="A376" s="112" t="s">
        <v>1900</v>
      </c>
      <c r="B376" s="112" t="s">
        <v>1901</v>
      </c>
      <c r="D376" s="112" t="s">
        <v>1902</v>
      </c>
      <c r="E376" s="112" t="s">
        <v>1903</v>
      </c>
    </row>
    <row r="377" spans="1:5" x14ac:dyDescent="0.2">
      <c r="A377" s="112" t="s">
        <v>1904</v>
      </c>
      <c r="B377" s="112" t="s">
        <v>1905</v>
      </c>
      <c r="D377" s="112" t="s">
        <v>1906</v>
      </c>
      <c r="E377" s="112" t="s">
        <v>1907</v>
      </c>
    </row>
    <row r="378" spans="1:5" x14ac:dyDescent="0.2">
      <c r="A378" s="112" t="s">
        <v>1908</v>
      </c>
      <c r="B378" s="112" t="s">
        <v>1909</v>
      </c>
      <c r="D378" s="112" t="s">
        <v>1910</v>
      </c>
      <c r="E378" s="112" t="s">
        <v>1911</v>
      </c>
    </row>
    <row r="379" spans="1:5" x14ac:dyDescent="0.2">
      <c r="A379" s="112" t="s">
        <v>1912</v>
      </c>
      <c r="B379" s="112" t="s">
        <v>1913</v>
      </c>
      <c r="D379" s="112" t="s">
        <v>1914</v>
      </c>
      <c r="E379" s="112" t="s">
        <v>1915</v>
      </c>
    </row>
    <row r="380" spans="1:5" x14ac:dyDescent="0.2">
      <c r="A380" s="112" t="s">
        <v>1916</v>
      </c>
      <c r="B380" s="112" t="s">
        <v>1917</v>
      </c>
      <c r="D380" s="112" t="s">
        <v>1918</v>
      </c>
      <c r="E380" s="112" t="s">
        <v>1919</v>
      </c>
    </row>
    <row r="381" spans="1:5" x14ac:dyDescent="0.2">
      <c r="A381" s="112" t="s">
        <v>1920</v>
      </c>
      <c r="B381" s="112" t="s">
        <v>1921</v>
      </c>
      <c r="D381" s="112" t="s">
        <v>1922</v>
      </c>
      <c r="E381" s="112" t="s">
        <v>1923</v>
      </c>
    </row>
    <row r="382" spans="1:5" x14ac:dyDescent="0.2">
      <c r="A382" s="112" t="s">
        <v>1924</v>
      </c>
      <c r="B382" s="112" t="s">
        <v>1925</v>
      </c>
      <c r="D382" s="112" t="s">
        <v>1926</v>
      </c>
      <c r="E382" s="112" t="s">
        <v>1927</v>
      </c>
    </row>
    <row r="383" spans="1:5" x14ac:dyDescent="0.2">
      <c r="A383" s="112" t="s">
        <v>1928</v>
      </c>
      <c r="B383" s="112" t="s">
        <v>1929</v>
      </c>
      <c r="D383" s="112" t="s">
        <v>1930</v>
      </c>
      <c r="E383" s="112" t="s">
        <v>1931</v>
      </c>
    </row>
    <row r="384" spans="1:5" x14ac:dyDescent="0.2">
      <c r="A384" s="112" t="s">
        <v>1932</v>
      </c>
      <c r="B384" s="112" t="s">
        <v>1933</v>
      </c>
      <c r="D384" s="112" t="s">
        <v>1934</v>
      </c>
      <c r="E384" s="112" t="s">
        <v>1935</v>
      </c>
    </row>
    <row r="385" spans="1:5" x14ac:dyDescent="0.2">
      <c r="A385" s="112" t="s">
        <v>1936</v>
      </c>
      <c r="B385" s="112" t="s">
        <v>1937</v>
      </c>
      <c r="D385" s="112" t="s">
        <v>1938</v>
      </c>
      <c r="E385" s="112" t="s">
        <v>1939</v>
      </c>
    </row>
    <row r="386" spans="1:5" x14ac:dyDescent="0.2">
      <c r="A386" s="112" t="s">
        <v>1940</v>
      </c>
      <c r="B386" s="112" t="s">
        <v>1941</v>
      </c>
      <c r="D386" s="112" t="s">
        <v>1942</v>
      </c>
      <c r="E386" s="112" t="s">
        <v>1943</v>
      </c>
    </row>
    <row r="387" spans="1:5" x14ac:dyDescent="0.2">
      <c r="A387" s="112" t="s">
        <v>1944</v>
      </c>
      <c r="B387" s="112" t="s">
        <v>1945</v>
      </c>
      <c r="D387" s="112" t="s">
        <v>1946</v>
      </c>
      <c r="E387" s="112" t="s">
        <v>1947</v>
      </c>
    </row>
    <row r="388" spans="1:5" x14ac:dyDescent="0.2">
      <c r="A388" s="112" t="s">
        <v>1948</v>
      </c>
      <c r="B388" s="112" t="s">
        <v>1949</v>
      </c>
      <c r="D388" s="112" t="s">
        <v>1950</v>
      </c>
      <c r="E388" s="112" t="s">
        <v>1951</v>
      </c>
    </row>
    <row r="389" spans="1:5" x14ac:dyDescent="0.2">
      <c r="A389" s="112" t="s">
        <v>1952</v>
      </c>
      <c r="B389" s="112" t="s">
        <v>1953</v>
      </c>
      <c r="D389" s="112" t="s">
        <v>1954</v>
      </c>
      <c r="E389" s="112" t="s">
        <v>939</v>
      </c>
    </row>
    <row r="390" spans="1:5" x14ac:dyDescent="0.2">
      <c r="A390" s="112" t="s">
        <v>1955</v>
      </c>
      <c r="B390" s="112" t="s">
        <v>1956</v>
      </c>
      <c r="D390" s="112" t="s">
        <v>1957</v>
      </c>
      <c r="E390" s="112" t="s">
        <v>1958</v>
      </c>
    </row>
    <row r="391" spans="1:5" x14ac:dyDescent="0.2">
      <c r="A391" s="112" t="s">
        <v>1959</v>
      </c>
      <c r="B391" s="112" t="s">
        <v>1960</v>
      </c>
      <c r="D391" s="112" t="s">
        <v>1961</v>
      </c>
      <c r="E391" s="112" t="s">
        <v>1962</v>
      </c>
    </row>
    <row r="392" spans="1:5" x14ac:dyDescent="0.2">
      <c r="A392" s="112" t="s">
        <v>1963</v>
      </c>
      <c r="B392" s="112" t="s">
        <v>1964</v>
      </c>
      <c r="D392" s="112" t="s">
        <v>1965</v>
      </c>
      <c r="E392" s="112" t="s">
        <v>1966</v>
      </c>
    </row>
    <row r="393" spans="1:5" x14ac:dyDescent="0.2">
      <c r="A393" s="112" t="s">
        <v>1967</v>
      </c>
      <c r="B393" s="112" t="s">
        <v>1968</v>
      </c>
      <c r="D393" s="112" t="s">
        <v>1969</v>
      </c>
      <c r="E393" s="112" t="s">
        <v>1970</v>
      </c>
    </row>
    <row r="394" spans="1:5" x14ac:dyDescent="0.2">
      <c r="A394" s="112" t="s">
        <v>1971</v>
      </c>
      <c r="B394" s="112" t="s">
        <v>1972</v>
      </c>
      <c r="D394" s="112" t="s">
        <v>1973</v>
      </c>
      <c r="E394" s="112" t="s">
        <v>1974</v>
      </c>
    </row>
    <row r="395" spans="1:5" x14ac:dyDescent="0.2">
      <c r="A395" s="112" t="s">
        <v>1975</v>
      </c>
      <c r="B395" s="112" t="s">
        <v>1976</v>
      </c>
      <c r="D395" s="112" t="s">
        <v>1977</v>
      </c>
      <c r="E395" s="112" t="s">
        <v>1978</v>
      </c>
    </row>
    <row r="396" spans="1:5" x14ac:dyDescent="0.2">
      <c r="A396" s="112" t="s">
        <v>1979</v>
      </c>
      <c r="B396" s="112" t="s">
        <v>1980</v>
      </c>
      <c r="D396" s="112" t="s">
        <v>1981</v>
      </c>
      <c r="E396" s="112" t="s">
        <v>1982</v>
      </c>
    </row>
    <row r="397" spans="1:5" x14ac:dyDescent="0.2">
      <c r="A397" s="112" t="s">
        <v>1983</v>
      </c>
      <c r="B397" s="112" t="s">
        <v>1984</v>
      </c>
      <c r="D397" s="112" t="s">
        <v>1985</v>
      </c>
      <c r="E397" s="112" t="s">
        <v>1986</v>
      </c>
    </row>
    <row r="398" spans="1:5" x14ac:dyDescent="0.2">
      <c r="A398" s="112" t="s">
        <v>1987</v>
      </c>
      <c r="B398" s="112" t="s">
        <v>1988</v>
      </c>
      <c r="D398" s="112" t="s">
        <v>1989</v>
      </c>
      <c r="E398" s="112" t="s">
        <v>1990</v>
      </c>
    </row>
    <row r="399" spans="1:5" x14ac:dyDescent="0.2">
      <c r="A399" s="112" t="s">
        <v>1991</v>
      </c>
      <c r="B399" s="112" t="s">
        <v>1992</v>
      </c>
      <c r="D399" s="112" t="s">
        <v>1993</v>
      </c>
      <c r="E399" s="112" t="s">
        <v>1994</v>
      </c>
    </row>
    <row r="400" spans="1:5" x14ac:dyDescent="0.2">
      <c r="A400" s="112" t="s">
        <v>1995</v>
      </c>
      <c r="B400" s="112" t="s">
        <v>1996</v>
      </c>
      <c r="D400" s="112" t="s">
        <v>1997</v>
      </c>
      <c r="E400" s="112" t="s">
        <v>1998</v>
      </c>
    </row>
    <row r="401" spans="1:5" x14ac:dyDescent="0.2">
      <c r="A401" s="112" t="s">
        <v>1999</v>
      </c>
      <c r="B401" s="112" t="s">
        <v>2000</v>
      </c>
      <c r="D401" s="112" t="s">
        <v>2001</v>
      </c>
      <c r="E401" s="112" t="s">
        <v>2002</v>
      </c>
    </row>
    <row r="402" spans="1:5" x14ac:dyDescent="0.2">
      <c r="A402" s="112" t="s">
        <v>2003</v>
      </c>
      <c r="B402" s="112" t="s">
        <v>2004</v>
      </c>
      <c r="D402" s="112" t="s">
        <v>2005</v>
      </c>
      <c r="E402" s="112" t="s">
        <v>2006</v>
      </c>
    </row>
    <row r="403" spans="1:5" x14ac:dyDescent="0.2">
      <c r="A403" s="112" t="s">
        <v>2007</v>
      </c>
      <c r="B403" s="112" t="s">
        <v>2008</v>
      </c>
      <c r="D403" s="112" t="s">
        <v>2009</v>
      </c>
      <c r="E403" s="112" t="s">
        <v>815</v>
      </c>
    </row>
    <row r="404" spans="1:5" x14ac:dyDescent="0.2">
      <c r="A404" s="112" t="s">
        <v>2010</v>
      </c>
      <c r="B404" s="112" t="s">
        <v>2011</v>
      </c>
      <c r="D404" s="112" t="s">
        <v>2012</v>
      </c>
      <c r="E404" s="112" t="s">
        <v>2013</v>
      </c>
    </row>
    <row r="405" spans="1:5" x14ac:dyDescent="0.2">
      <c r="A405" s="112" t="s">
        <v>2014</v>
      </c>
      <c r="B405" s="112" t="s">
        <v>2015</v>
      </c>
      <c r="D405" s="112" t="s">
        <v>2016</v>
      </c>
      <c r="E405" s="112" t="s">
        <v>2017</v>
      </c>
    </row>
    <row r="406" spans="1:5" x14ac:dyDescent="0.2">
      <c r="A406" s="112" t="s">
        <v>2018</v>
      </c>
      <c r="B406" s="112" t="s">
        <v>2019</v>
      </c>
      <c r="D406" s="112" t="s">
        <v>2020</v>
      </c>
      <c r="E406" s="112" t="s">
        <v>2021</v>
      </c>
    </row>
    <row r="407" spans="1:5" x14ac:dyDescent="0.2">
      <c r="A407" s="112" t="s">
        <v>2022</v>
      </c>
      <c r="B407" s="112" t="s">
        <v>2023</v>
      </c>
      <c r="D407" s="112" t="s">
        <v>2024</v>
      </c>
      <c r="E407" s="112" t="s">
        <v>2025</v>
      </c>
    </row>
    <row r="408" spans="1:5" x14ac:dyDescent="0.2">
      <c r="A408" s="112" t="s">
        <v>2026</v>
      </c>
      <c r="B408" s="112" t="s">
        <v>2027</v>
      </c>
      <c r="D408" s="112" t="s">
        <v>2028</v>
      </c>
      <c r="E408" s="112" t="s">
        <v>2029</v>
      </c>
    </row>
    <row r="409" spans="1:5" x14ac:dyDescent="0.2">
      <c r="A409" s="112" t="s">
        <v>2030</v>
      </c>
      <c r="B409" s="112" t="s">
        <v>2031</v>
      </c>
      <c r="D409" s="112" t="s">
        <v>2032</v>
      </c>
      <c r="E409" s="112" t="s">
        <v>1281</v>
      </c>
    </row>
    <row r="410" spans="1:5" x14ac:dyDescent="0.2">
      <c r="A410" s="112" t="s">
        <v>2033</v>
      </c>
      <c r="B410" s="112" t="s">
        <v>2034</v>
      </c>
      <c r="D410" s="112" t="s">
        <v>2035</v>
      </c>
      <c r="E410" s="112" t="s">
        <v>2036</v>
      </c>
    </row>
    <row r="411" spans="1:5" x14ac:dyDescent="0.2">
      <c r="A411" s="112" t="s">
        <v>2037</v>
      </c>
      <c r="B411" s="112" t="s">
        <v>2038</v>
      </c>
      <c r="D411" s="112" t="s">
        <v>2039</v>
      </c>
      <c r="E411" s="112" t="s">
        <v>2040</v>
      </c>
    </row>
    <row r="412" spans="1:5" x14ac:dyDescent="0.2">
      <c r="A412" s="112" t="s">
        <v>2041</v>
      </c>
      <c r="B412" s="112" t="s">
        <v>2042</v>
      </c>
      <c r="D412" s="112" t="s">
        <v>2043</v>
      </c>
      <c r="E412" s="112" t="s">
        <v>2044</v>
      </c>
    </row>
    <row r="413" spans="1:5" x14ac:dyDescent="0.2">
      <c r="A413" s="112" t="s">
        <v>2045</v>
      </c>
      <c r="B413" s="112" t="s">
        <v>2046</v>
      </c>
      <c r="D413" s="112" t="s">
        <v>2047</v>
      </c>
      <c r="E413" s="112" t="s">
        <v>526</v>
      </c>
    </row>
    <row r="414" spans="1:5" x14ac:dyDescent="0.2">
      <c r="A414" s="112" t="s">
        <v>2048</v>
      </c>
      <c r="B414" s="112" t="s">
        <v>2049</v>
      </c>
      <c r="D414" s="112" t="s">
        <v>2050</v>
      </c>
      <c r="E414" s="112" t="s">
        <v>2051</v>
      </c>
    </row>
    <row r="415" spans="1:5" x14ac:dyDescent="0.2">
      <c r="A415" s="112" t="s">
        <v>2052</v>
      </c>
      <c r="B415" s="112" t="s">
        <v>2053</v>
      </c>
      <c r="D415" s="112" t="s">
        <v>2054</v>
      </c>
      <c r="E415" s="112" t="s">
        <v>1101</v>
      </c>
    </row>
    <row r="416" spans="1:5" x14ac:dyDescent="0.2">
      <c r="A416" s="112" t="s">
        <v>2055</v>
      </c>
      <c r="B416" s="112" t="s">
        <v>2056</v>
      </c>
      <c r="D416" s="112" t="s">
        <v>2057</v>
      </c>
      <c r="E416" s="112" t="s">
        <v>2058</v>
      </c>
    </row>
    <row r="417" spans="1:5" x14ac:dyDescent="0.2">
      <c r="A417" s="112" t="s">
        <v>2059</v>
      </c>
      <c r="B417" s="112" t="s">
        <v>2060</v>
      </c>
      <c r="D417" s="112" t="s">
        <v>2061</v>
      </c>
      <c r="E417" s="112" t="s">
        <v>2062</v>
      </c>
    </row>
    <row r="418" spans="1:5" x14ac:dyDescent="0.2">
      <c r="A418" s="112" t="s">
        <v>2063</v>
      </c>
      <c r="B418" s="112" t="s">
        <v>2064</v>
      </c>
      <c r="D418" s="112" t="s">
        <v>2065</v>
      </c>
      <c r="E418" s="112" t="s">
        <v>2066</v>
      </c>
    </row>
    <row r="419" spans="1:5" x14ac:dyDescent="0.2">
      <c r="A419" s="112" t="s">
        <v>2067</v>
      </c>
      <c r="B419" s="112" t="s">
        <v>2068</v>
      </c>
      <c r="D419" s="112" t="s">
        <v>2069</v>
      </c>
      <c r="E419" s="112" t="s">
        <v>2070</v>
      </c>
    </row>
    <row r="420" spans="1:5" x14ac:dyDescent="0.2">
      <c r="A420" s="112" t="s">
        <v>2071</v>
      </c>
      <c r="B420" s="112" t="s">
        <v>2072</v>
      </c>
      <c r="D420" s="112" t="s">
        <v>2073</v>
      </c>
      <c r="E420" s="112" t="s">
        <v>2074</v>
      </c>
    </row>
    <row r="421" spans="1:5" x14ac:dyDescent="0.2">
      <c r="A421" s="112" t="s">
        <v>2075</v>
      </c>
      <c r="B421" s="112" t="s">
        <v>2076</v>
      </c>
      <c r="D421" s="112" t="s">
        <v>2077</v>
      </c>
      <c r="E421" s="112" t="s">
        <v>2078</v>
      </c>
    </row>
    <row r="422" spans="1:5" x14ac:dyDescent="0.2">
      <c r="A422" s="112" t="s">
        <v>2079</v>
      </c>
      <c r="B422" s="112" t="s">
        <v>2080</v>
      </c>
      <c r="D422" s="112" t="s">
        <v>2081</v>
      </c>
      <c r="E422" s="112" t="s">
        <v>1895</v>
      </c>
    </row>
    <row r="423" spans="1:5" x14ac:dyDescent="0.2">
      <c r="A423" s="112" t="s">
        <v>2082</v>
      </c>
      <c r="B423" s="112" t="s">
        <v>2083</v>
      </c>
      <c r="D423" s="112" t="s">
        <v>2084</v>
      </c>
      <c r="E423" s="112" t="s">
        <v>2085</v>
      </c>
    </row>
    <row r="424" spans="1:5" x14ac:dyDescent="0.2">
      <c r="A424" s="112" t="s">
        <v>2086</v>
      </c>
      <c r="B424" s="112" t="s">
        <v>2087</v>
      </c>
      <c r="D424" s="112" t="s">
        <v>2088</v>
      </c>
      <c r="E424" s="112" t="s">
        <v>2089</v>
      </c>
    </row>
    <row r="425" spans="1:5" x14ac:dyDescent="0.2">
      <c r="A425" s="112" t="s">
        <v>2090</v>
      </c>
      <c r="B425" s="112" t="s">
        <v>2091</v>
      </c>
      <c r="D425" s="112" t="s">
        <v>2092</v>
      </c>
      <c r="E425" s="112" t="s">
        <v>2093</v>
      </c>
    </row>
    <row r="426" spans="1:5" x14ac:dyDescent="0.2">
      <c r="A426" s="112" t="s">
        <v>2094</v>
      </c>
      <c r="B426" s="112" t="s">
        <v>2095</v>
      </c>
      <c r="D426" s="112" t="s">
        <v>2096</v>
      </c>
      <c r="E426" s="112" t="s">
        <v>2097</v>
      </c>
    </row>
    <row r="427" spans="1:5" x14ac:dyDescent="0.2">
      <c r="A427" s="112" t="s">
        <v>2098</v>
      </c>
      <c r="B427" s="112" t="s">
        <v>2099</v>
      </c>
      <c r="D427" s="112" t="s">
        <v>2100</v>
      </c>
      <c r="E427" s="112" t="s">
        <v>2101</v>
      </c>
    </row>
    <row r="428" spans="1:5" x14ac:dyDescent="0.2">
      <c r="A428" s="112" t="s">
        <v>2102</v>
      </c>
      <c r="B428" s="112" t="s">
        <v>2103</v>
      </c>
      <c r="D428" s="112" t="s">
        <v>2104</v>
      </c>
      <c r="E428" s="112" t="s">
        <v>2105</v>
      </c>
    </row>
    <row r="429" spans="1:5" x14ac:dyDescent="0.2">
      <c r="A429" s="112" t="s">
        <v>2106</v>
      </c>
      <c r="B429" s="112" t="s">
        <v>2107</v>
      </c>
      <c r="D429" s="112" t="s">
        <v>2108</v>
      </c>
      <c r="E429" s="112" t="s">
        <v>2109</v>
      </c>
    </row>
    <row r="430" spans="1:5" x14ac:dyDescent="0.2">
      <c r="A430" s="112" t="s">
        <v>2110</v>
      </c>
      <c r="B430" s="112" t="s">
        <v>2111</v>
      </c>
      <c r="D430" s="112" t="s">
        <v>2112</v>
      </c>
      <c r="E430" s="112" t="s">
        <v>2113</v>
      </c>
    </row>
    <row r="431" spans="1:5" x14ac:dyDescent="0.2">
      <c r="A431" s="112" t="s">
        <v>2114</v>
      </c>
      <c r="B431" s="112" t="s">
        <v>2115</v>
      </c>
      <c r="D431" s="112" t="s">
        <v>2116</v>
      </c>
      <c r="E431" s="112" t="s">
        <v>2117</v>
      </c>
    </row>
    <row r="432" spans="1:5" x14ac:dyDescent="0.2">
      <c r="A432" s="112" t="s">
        <v>2118</v>
      </c>
      <c r="B432" s="112" t="s">
        <v>2119</v>
      </c>
      <c r="D432" s="112" t="s">
        <v>2120</v>
      </c>
      <c r="E432" s="112" t="s">
        <v>1193</v>
      </c>
    </row>
    <row r="433" spans="1:5" x14ac:dyDescent="0.2">
      <c r="A433" s="112" t="s">
        <v>2121</v>
      </c>
      <c r="B433" s="112" t="s">
        <v>2122</v>
      </c>
      <c r="D433" s="112" t="s">
        <v>2123</v>
      </c>
      <c r="E433" s="112" t="s">
        <v>2124</v>
      </c>
    </row>
    <row r="434" spans="1:5" x14ac:dyDescent="0.2">
      <c r="A434" s="112" t="s">
        <v>2125</v>
      </c>
      <c r="B434" s="112" t="s">
        <v>2126</v>
      </c>
      <c r="D434" s="112" t="s">
        <v>2127</v>
      </c>
      <c r="E434" s="112" t="s">
        <v>2128</v>
      </c>
    </row>
    <row r="435" spans="1:5" x14ac:dyDescent="0.2">
      <c r="A435" s="112" t="s">
        <v>2129</v>
      </c>
      <c r="B435" s="112" t="s">
        <v>2130</v>
      </c>
      <c r="D435" s="112" t="s">
        <v>2131</v>
      </c>
      <c r="E435" s="112" t="s">
        <v>2132</v>
      </c>
    </row>
    <row r="436" spans="1:5" x14ac:dyDescent="0.2">
      <c r="A436" s="112" t="s">
        <v>2133</v>
      </c>
      <c r="B436" s="112" t="s">
        <v>2134</v>
      </c>
      <c r="D436" s="112" t="s">
        <v>2135</v>
      </c>
      <c r="E436" s="112" t="s">
        <v>2136</v>
      </c>
    </row>
    <row r="437" spans="1:5" x14ac:dyDescent="0.2">
      <c r="A437" s="112" t="s">
        <v>2137</v>
      </c>
      <c r="B437" s="112" t="s">
        <v>2138</v>
      </c>
      <c r="D437" s="112" t="s">
        <v>2139</v>
      </c>
      <c r="E437" s="112" t="s">
        <v>2140</v>
      </c>
    </row>
    <row r="438" spans="1:5" x14ac:dyDescent="0.2">
      <c r="A438" s="112" t="s">
        <v>2141</v>
      </c>
      <c r="B438" s="112" t="s">
        <v>2142</v>
      </c>
      <c r="D438" s="112" t="s">
        <v>2143</v>
      </c>
      <c r="E438" s="112" t="s">
        <v>2144</v>
      </c>
    </row>
    <row r="439" spans="1:5" x14ac:dyDescent="0.2">
      <c r="A439" s="112" t="s">
        <v>2145</v>
      </c>
      <c r="B439" s="112" t="s">
        <v>2146</v>
      </c>
      <c r="D439" s="112" t="s">
        <v>2147</v>
      </c>
      <c r="E439" s="112" t="s">
        <v>2148</v>
      </c>
    </row>
    <row r="440" spans="1:5" x14ac:dyDescent="0.2">
      <c r="A440" s="112" t="s">
        <v>2149</v>
      </c>
      <c r="B440" s="112" t="s">
        <v>2150</v>
      </c>
      <c r="D440" s="112" t="s">
        <v>2151</v>
      </c>
      <c r="E440" s="112" t="s">
        <v>2152</v>
      </c>
    </row>
    <row r="441" spans="1:5" x14ac:dyDescent="0.2">
      <c r="A441" s="112" t="s">
        <v>2153</v>
      </c>
      <c r="B441" s="112" t="s">
        <v>2154</v>
      </c>
      <c r="D441" s="112" t="s">
        <v>2155</v>
      </c>
      <c r="E441" s="112" t="s">
        <v>2156</v>
      </c>
    </row>
    <row r="442" spans="1:5" x14ac:dyDescent="0.2">
      <c r="A442" s="112" t="s">
        <v>2157</v>
      </c>
      <c r="B442" s="112" t="s">
        <v>2158</v>
      </c>
      <c r="D442" s="112" t="s">
        <v>2159</v>
      </c>
      <c r="E442" s="112" t="s">
        <v>2160</v>
      </c>
    </row>
    <row r="443" spans="1:5" x14ac:dyDescent="0.2">
      <c r="A443" s="112" t="s">
        <v>2161</v>
      </c>
      <c r="B443" s="112" t="s">
        <v>2162</v>
      </c>
      <c r="D443" s="112" t="s">
        <v>2163</v>
      </c>
      <c r="E443" s="112" t="s">
        <v>1249</v>
      </c>
    </row>
    <row r="444" spans="1:5" x14ac:dyDescent="0.2">
      <c r="A444" s="112" t="s">
        <v>2164</v>
      </c>
      <c r="B444" s="112" t="s">
        <v>2165</v>
      </c>
      <c r="D444" s="112" t="s">
        <v>2166</v>
      </c>
      <c r="E444" s="112" t="s">
        <v>2167</v>
      </c>
    </row>
    <row r="445" spans="1:5" x14ac:dyDescent="0.2">
      <c r="A445" s="112" t="s">
        <v>2168</v>
      </c>
      <c r="B445" s="112" t="s">
        <v>2169</v>
      </c>
      <c r="D445" s="112" t="s">
        <v>2170</v>
      </c>
      <c r="E445" s="112" t="s">
        <v>2171</v>
      </c>
    </row>
    <row r="446" spans="1:5" x14ac:dyDescent="0.2">
      <c r="A446" s="112" t="s">
        <v>2172</v>
      </c>
      <c r="B446" s="112" t="s">
        <v>2173</v>
      </c>
      <c r="D446" s="112" t="s">
        <v>2174</v>
      </c>
      <c r="E446" s="112" t="s">
        <v>2175</v>
      </c>
    </row>
    <row r="447" spans="1:5" x14ac:dyDescent="0.2">
      <c r="A447" s="112" t="s">
        <v>2176</v>
      </c>
      <c r="B447" s="112" t="s">
        <v>2177</v>
      </c>
      <c r="D447" s="112" t="s">
        <v>2178</v>
      </c>
      <c r="E447" s="112" t="s">
        <v>2179</v>
      </c>
    </row>
    <row r="448" spans="1:5" x14ac:dyDescent="0.2">
      <c r="A448" s="112" t="s">
        <v>2180</v>
      </c>
      <c r="B448" s="112" t="s">
        <v>2181</v>
      </c>
      <c r="D448" s="112" t="s">
        <v>2182</v>
      </c>
      <c r="E448" s="112" t="s">
        <v>2183</v>
      </c>
    </row>
    <row r="449" spans="1:5" x14ac:dyDescent="0.2">
      <c r="A449" s="112" t="s">
        <v>2184</v>
      </c>
      <c r="B449" s="112" t="s">
        <v>2185</v>
      </c>
      <c r="D449" s="112" t="s">
        <v>2186</v>
      </c>
      <c r="E449" s="112" t="s">
        <v>2187</v>
      </c>
    </row>
    <row r="450" spans="1:5" x14ac:dyDescent="0.2">
      <c r="A450" s="112" t="s">
        <v>2188</v>
      </c>
      <c r="B450" s="112" t="s">
        <v>2189</v>
      </c>
      <c r="D450" s="112" t="s">
        <v>2190</v>
      </c>
      <c r="E450" s="112" t="s">
        <v>2191</v>
      </c>
    </row>
    <row r="451" spans="1:5" x14ac:dyDescent="0.2">
      <c r="A451" s="112" t="s">
        <v>2192</v>
      </c>
      <c r="B451" s="112" t="s">
        <v>2193</v>
      </c>
      <c r="D451" s="112" t="s">
        <v>2194</v>
      </c>
      <c r="E451" s="112" t="s">
        <v>2195</v>
      </c>
    </row>
    <row r="452" spans="1:5" x14ac:dyDescent="0.2">
      <c r="A452" s="112" t="s">
        <v>2196</v>
      </c>
      <c r="B452" s="112" t="s">
        <v>2197</v>
      </c>
      <c r="D452" s="112" t="s">
        <v>2198</v>
      </c>
      <c r="E452" s="112" t="s">
        <v>2199</v>
      </c>
    </row>
    <row r="453" spans="1:5" x14ac:dyDescent="0.2">
      <c r="A453" s="112" t="s">
        <v>2200</v>
      </c>
      <c r="B453" s="112" t="s">
        <v>2201</v>
      </c>
      <c r="D453" s="112" t="s">
        <v>2202</v>
      </c>
      <c r="E453" s="112" t="s">
        <v>2203</v>
      </c>
    </row>
    <row r="454" spans="1:5" x14ac:dyDescent="0.2">
      <c r="A454" s="112" t="s">
        <v>2204</v>
      </c>
      <c r="B454" s="112" t="s">
        <v>2205</v>
      </c>
      <c r="D454" s="112" t="s">
        <v>2206</v>
      </c>
      <c r="E454" s="112" t="s">
        <v>2207</v>
      </c>
    </row>
    <row r="455" spans="1:5" x14ac:dyDescent="0.2">
      <c r="A455" s="112" t="s">
        <v>2208</v>
      </c>
      <c r="B455" s="112" t="s">
        <v>2209</v>
      </c>
      <c r="D455" s="112" t="s">
        <v>2210</v>
      </c>
      <c r="E455" s="112" t="s">
        <v>2211</v>
      </c>
    </row>
    <row r="456" spans="1:5" x14ac:dyDescent="0.2">
      <c r="A456" s="112" t="s">
        <v>2212</v>
      </c>
      <c r="B456" s="112" t="s">
        <v>2213</v>
      </c>
      <c r="D456" s="112" t="s">
        <v>2214</v>
      </c>
      <c r="E456" s="112" t="s">
        <v>2215</v>
      </c>
    </row>
    <row r="457" spans="1:5" x14ac:dyDescent="0.2">
      <c r="A457" s="112" t="s">
        <v>2216</v>
      </c>
      <c r="B457" s="112" t="s">
        <v>2217</v>
      </c>
      <c r="D457" s="112" t="s">
        <v>2218</v>
      </c>
      <c r="E457" s="112" t="s">
        <v>2219</v>
      </c>
    </row>
    <row r="458" spans="1:5" x14ac:dyDescent="0.2">
      <c r="A458" s="112" t="s">
        <v>2220</v>
      </c>
      <c r="B458" s="112" t="s">
        <v>2221</v>
      </c>
      <c r="D458" s="112" t="s">
        <v>2222</v>
      </c>
      <c r="E458" s="112" t="s">
        <v>2223</v>
      </c>
    </row>
    <row r="459" spans="1:5" x14ac:dyDescent="0.2">
      <c r="A459" s="112" t="s">
        <v>2224</v>
      </c>
      <c r="B459" s="112" t="s">
        <v>2225</v>
      </c>
      <c r="D459" s="112" t="s">
        <v>2226</v>
      </c>
      <c r="E459" s="112" t="s">
        <v>2227</v>
      </c>
    </row>
    <row r="460" spans="1:5" x14ac:dyDescent="0.2">
      <c r="A460" s="112" t="s">
        <v>2228</v>
      </c>
      <c r="B460" s="112" t="s">
        <v>2229</v>
      </c>
      <c r="D460" s="112" t="s">
        <v>2230</v>
      </c>
      <c r="E460" s="112" t="s">
        <v>2231</v>
      </c>
    </row>
    <row r="461" spans="1:5" x14ac:dyDescent="0.2">
      <c r="A461" s="112" t="s">
        <v>2232</v>
      </c>
      <c r="B461" s="112" t="s">
        <v>2233</v>
      </c>
      <c r="D461" s="112" t="s">
        <v>2234</v>
      </c>
      <c r="E461" s="112" t="s">
        <v>2235</v>
      </c>
    </row>
    <row r="462" spans="1:5" x14ac:dyDescent="0.2">
      <c r="A462" s="112" t="s">
        <v>2236</v>
      </c>
      <c r="B462" s="112" t="s">
        <v>2237</v>
      </c>
      <c r="D462" s="112" t="s">
        <v>2238</v>
      </c>
      <c r="E462" s="112" t="s">
        <v>2239</v>
      </c>
    </row>
    <row r="463" spans="1:5" x14ac:dyDescent="0.2">
      <c r="A463" s="112" t="s">
        <v>2240</v>
      </c>
      <c r="B463" s="112" t="s">
        <v>2241</v>
      </c>
      <c r="D463" s="112" t="s">
        <v>2242</v>
      </c>
      <c r="E463" s="112" t="s">
        <v>2243</v>
      </c>
    </row>
    <row r="464" spans="1:5" x14ac:dyDescent="0.2">
      <c r="A464" s="112" t="s">
        <v>2244</v>
      </c>
      <c r="B464" s="112" t="s">
        <v>2245</v>
      </c>
      <c r="D464" s="112" t="s">
        <v>2246</v>
      </c>
      <c r="E464" s="112" t="s">
        <v>2247</v>
      </c>
    </row>
    <row r="465" spans="1:5" x14ac:dyDescent="0.2">
      <c r="A465" s="112" t="s">
        <v>2248</v>
      </c>
      <c r="B465" s="112" t="s">
        <v>2249</v>
      </c>
      <c r="D465" s="112" t="s">
        <v>2250</v>
      </c>
      <c r="E465" s="112" t="s">
        <v>2251</v>
      </c>
    </row>
    <row r="466" spans="1:5" x14ac:dyDescent="0.2">
      <c r="A466" s="112" t="s">
        <v>2252</v>
      </c>
      <c r="B466" s="112" t="s">
        <v>2253</v>
      </c>
      <c r="D466" s="112" t="s">
        <v>2254</v>
      </c>
      <c r="E466" s="112" t="s">
        <v>2255</v>
      </c>
    </row>
    <row r="467" spans="1:5" x14ac:dyDescent="0.2">
      <c r="A467" s="112" t="s">
        <v>2256</v>
      </c>
      <c r="B467" s="112" t="s">
        <v>2257</v>
      </c>
      <c r="D467" s="112" t="s">
        <v>2258</v>
      </c>
      <c r="E467" s="112" t="s">
        <v>2259</v>
      </c>
    </row>
    <row r="468" spans="1:5" x14ac:dyDescent="0.2">
      <c r="A468" s="112" t="s">
        <v>2260</v>
      </c>
      <c r="B468" s="112" t="s">
        <v>2261</v>
      </c>
      <c r="D468" s="112" t="s">
        <v>2262</v>
      </c>
      <c r="E468" s="112" t="s">
        <v>2263</v>
      </c>
    </row>
    <row r="469" spans="1:5" x14ac:dyDescent="0.2">
      <c r="A469" s="112" t="s">
        <v>2264</v>
      </c>
      <c r="B469" s="112" t="s">
        <v>2265</v>
      </c>
      <c r="D469" s="112" t="s">
        <v>2266</v>
      </c>
      <c r="E469" s="112" t="s">
        <v>2267</v>
      </c>
    </row>
    <row r="470" spans="1:5" x14ac:dyDescent="0.2">
      <c r="A470" s="112" t="s">
        <v>2268</v>
      </c>
      <c r="B470" s="112" t="s">
        <v>2269</v>
      </c>
      <c r="D470" s="112" t="s">
        <v>2270</v>
      </c>
      <c r="E470" s="112" t="s">
        <v>2271</v>
      </c>
    </row>
    <row r="471" spans="1:5" x14ac:dyDescent="0.2">
      <c r="A471" s="112" t="s">
        <v>2272</v>
      </c>
      <c r="B471" s="112" t="s">
        <v>2273</v>
      </c>
      <c r="D471" s="112" t="s">
        <v>2274</v>
      </c>
      <c r="E471" s="112" t="s">
        <v>2275</v>
      </c>
    </row>
    <row r="472" spans="1:5" x14ac:dyDescent="0.2">
      <c r="A472" s="112" t="s">
        <v>2276</v>
      </c>
      <c r="B472" s="112" t="s">
        <v>2277</v>
      </c>
      <c r="D472" s="112" t="s">
        <v>2278</v>
      </c>
      <c r="E472" s="112" t="s">
        <v>2279</v>
      </c>
    </row>
    <row r="473" spans="1:5" x14ac:dyDescent="0.2">
      <c r="A473" s="112" t="s">
        <v>2280</v>
      </c>
      <c r="B473" s="112" t="s">
        <v>2281</v>
      </c>
      <c r="D473" s="112" t="s">
        <v>2282</v>
      </c>
      <c r="E473" s="112" t="s">
        <v>2283</v>
      </c>
    </row>
    <row r="474" spans="1:5" x14ac:dyDescent="0.2">
      <c r="A474" s="112" t="s">
        <v>2284</v>
      </c>
      <c r="B474" s="112" t="s">
        <v>2285</v>
      </c>
      <c r="D474" s="112" t="s">
        <v>2286</v>
      </c>
      <c r="E474" s="112" t="s">
        <v>2287</v>
      </c>
    </row>
    <row r="475" spans="1:5" x14ac:dyDescent="0.2">
      <c r="A475" s="112" t="s">
        <v>2288</v>
      </c>
      <c r="B475" s="112" t="s">
        <v>2289</v>
      </c>
      <c r="D475" s="112" t="s">
        <v>2290</v>
      </c>
      <c r="E475" s="112" t="s">
        <v>2291</v>
      </c>
    </row>
    <row r="476" spans="1:5" x14ac:dyDescent="0.2">
      <c r="A476" s="112" t="s">
        <v>2292</v>
      </c>
      <c r="B476" s="112" t="s">
        <v>2293</v>
      </c>
      <c r="D476" s="112" t="s">
        <v>2294</v>
      </c>
      <c r="E476" s="112" t="s">
        <v>2295</v>
      </c>
    </row>
    <row r="477" spans="1:5" x14ac:dyDescent="0.2">
      <c r="A477" s="112" t="s">
        <v>2296</v>
      </c>
      <c r="B477" s="112" t="s">
        <v>2297</v>
      </c>
      <c r="D477" s="112" t="s">
        <v>2298</v>
      </c>
      <c r="E477" s="112" t="s">
        <v>2299</v>
      </c>
    </row>
    <row r="478" spans="1:5" x14ac:dyDescent="0.2">
      <c r="A478" s="112" t="s">
        <v>2300</v>
      </c>
      <c r="B478" s="112" t="s">
        <v>2301</v>
      </c>
      <c r="D478" s="112" t="s">
        <v>2302</v>
      </c>
      <c r="E478" s="112" t="s">
        <v>2303</v>
      </c>
    </row>
    <row r="479" spans="1:5" x14ac:dyDescent="0.2">
      <c r="A479" s="112" t="s">
        <v>2304</v>
      </c>
      <c r="B479" s="112" t="s">
        <v>2305</v>
      </c>
      <c r="D479" s="112" t="s">
        <v>2306</v>
      </c>
      <c r="E479" s="112" t="s">
        <v>1145</v>
      </c>
    </row>
    <row r="480" spans="1:5" x14ac:dyDescent="0.2">
      <c r="A480" s="112" t="s">
        <v>2307</v>
      </c>
      <c r="B480" s="112" t="s">
        <v>2308</v>
      </c>
      <c r="D480" s="112" t="s">
        <v>2309</v>
      </c>
      <c r="E480" s="112" t="s">
        <v>2310</v>
      </c>
    </row>
    <row r="481" spans="1:5" x14ac:dyDescent="0.2">
      <c r="A481" s="112" t="s">
        <v>2311</v>
      </c>
      <c r="B481" s="112" t="s">
        <v>2312</v>
      </c>
      <c r="D481" s="112" t="s">
        <v>2313</v>
      </c>
      <c r="E481" s="112" t="s">
        <v>2314</v>
      </c>
    </row>
    <row r="482" spans="1:5" x14ac:dyDescent="0.2">
      <c r="A482" s="112" t="s">
        <v>2315</v>
      </c>
      <c r="B482" s="112" t="s">
        <v>2316</v>
      </c>
      <c r="D482" s="112" t="s">
        <v>2317</v>
      </c>
      <c r="E482" s="112" t="s">
        <v>1331</v>
      </c>
    </row>
    <row r="483" spans="1:5" x14ac:dyDescent="0.2">
      <c r="A483" s="112" t="s">
        <v>2318</v>
      </c>
      <c r="B483" s="112" t="s">
        <v>2319</v>
      </c>
      <c r="D483" s="112" t="s">
        <v>2320</v>
      </c>
      <c r="E483" s="112" t="s">
        <v>2321</v>
      </c>
    </row>
    <row r="484" spans="1:5" x14ac:dyDescent="0.2">
      <c r="A484" s="112" t="s">
        <v>2322</v>
      </c>
      <c r="B484" s="112" t="s">
        <v>2323</v>
      </c>
      <c r="D484" s="112" t="s">
        <v>2324</v>
      </c>
      <c r="E484" s="112" t="s">
        <v>2325</v>
      </c>
    </row>
    <row r="485" spans="1:5" x14ac:dyDescent="0.2">
      <c r="A485" s="112" t="s">
        <v>2326</v>
      </c>
      <c r="B485" s="112" t="s">
        <v>2327</v>
      </c>
      <c r="D485" s="112" t="s">
        <v>2328</v>
      </c>
      <c r="E485" s="112" t="s">
        <v>2329</v>
      </c>
    </row>
    <row r="486" spans="1:5" x14ac:dyDescent="0.2">
      <c r="A486" s="112" t="s">
        <v>2330</v>
      </c>
      <c r="B486" s="112" t="s">
        <v>2331</v>
      </c>
      <c r="D486" s="112" t="s">
        <v>2332</v>
      </c>
      <c r="E486" s="112" t="s">
        <v>2333</v>
      </c>
    </row>
    <row r="487" spans="1:5" x14ac:dyDescent="0.2">
      <c r="A487" s="112" t="s">
        <v>2334</v>
      </c>
      <c r="B487" s="112" t="s">
        <v>2335</v>
      </c>
      <c r="D487" s="112" t="s">
        <v>2336</v>
      </c>
      <c r="E487" s="112" t="s">
        <v>2337</v>
      </c>
    </row>
    <row r="488" spans="1:5" x14ac:dyDescent="0.2">
      <c r="A488" s="112" t="s">
        <v>2338</v>
      </c>
      <c r="B488" s="112" t="s">
        <v>2339</v>
      </c>
      <c r="D488" s="112" t="s">
        <v>2340</v>
      </c>
      <c r="E488" s="112" t="s">
        <v>2341</v>
      </c>
    </row>
    <row r="489" spans="1:5" x14ac:dyDescent="0.2">
      <c r="A489" s="112" t="s">
        <v>2342</v>
      </c>
      <c r="B489" s="112" t="s">
        <v>2343</v>
      </c>
      <c r="D489" s="112" t="s">
        <v>2344</v>
      </c>
      <c r="E489" s="112" t="s">
        <v>2345</v>
      </c>
    </row>
    <row r="490" spans="1:5" x14ac:dyDescent="0.2">
      <c r="A490" s="112" t="s">
        <v>2346</v>
      </c>
      <c r="B490" s="112" t="s">
        <v>2347</v>
      </c>
      <c r="D490" s="112" t="s">
        <v>2348</v>
      </c>
      <c r="E490" s="112" t="s">
        <v>2349</v>
      </c>
    </row>
    <row r="491" spans="1:5" x14ac:dyDescent="0.2">
      <c r="A491" s="112" t="s">
        <v>2350</v>
      </c>
      <c r="B491" s="112" t="s">
        <v>2351</v>
      </c>
      <c r="D491" s="112" t="s">
        <v>2352</v>
      </c>
      <c r="E491" s="112" t="s">
        <v>2353</v>
      </c>
    </row>
    <row r="492" spans="1:5" x14ac:dyDescent="0.2">
      <c r="A492" s="112" t="s">
        <v>2354</v>
      </c>
      <c r="B492" s="112" t="s">
        <v>2355</v>
      </c>
      <c r="D492" s="112" t="s">
        <v>2356</v>
      </c>
      <c r="E492" s="112" t="s">
        <v>2357</v>
      </c>
    </row>
    <row r="493" spans="1:5" x14ac:dyDescent="0.2">
      <c r="A493" s="112" t="s">
        <v>2358</v>
      </c>
      <c r="B493" s="112" t="s">
        <v>2359</v>
      </c>
      <c r="D493" s="112" t="s">
        <v>2360</v>
      </c>
      <c r="E493" s="112" t="s">
        <v>2361</v>
      </c>
    </row>
    <row r="494" spans="1:5" x14ac:dyDescent="0.2">
      <c r="A494" s="112" t="s">
        <v>2362</v>
      </c>
      <c r="B494" s="112" t="s">
        <v>2363</v>
      </c>
      <c r="D494" s="112" t="s">
        <v>2364</v>
      </c>
      <c r="E494" s="112" t="s">
        <v>2365</v>
      </c>
    </row>
    <row r="495" spans="1:5" x14ac:dyDescent="0.2">
      <c r="A495" s="112" t="s">
        <v>2366</v>
      </c>
      <c r="B495" s="112" t="s">
        <v>2367</v>
      </c>
      <c r="D495" s="112" t="s">
        <v>2368</v>
      </c>
      <c r="E495" s="112" t="s">
        <v>2369</v>
      </c>
    </row>
    <row r="496" spans="1:5" x14ac:dyDescent="0.2">
      <c r="A496" s="112" t="s">
        <v>2370</v>
      </c>
      <c r="B496" s="112" t="s">
        <v>2371</v>
      </c>
      <c r="D496" s="112" t="s">
        <v>2372</v>
      </c>
      <c r="E496" s="112" t="s">
        <v>2373</v>
      </c>
    </row>
    <row r="497" spans="1:5" x14ac:dyDescent="0.2">
      <c r="A497" s="112" t="s">
        <v>2374</v>
      </c>
      <c r="B497" s="112" t="s">
        <v>2375</v>
      </c>
      <c r="D497" s="112" t="s">
        <v>2376</v>
      </c>
      <c r="E497" s="112" t="s">
        <v>2377</v>
      </c>
    </row>
    <row r="498" spans="1:5" x14ac:dyDescent="0.2">
      <c r="A498" s="112" t="s">
        <v>2378</v>
      </c>
      <c r="B498" s="112" t="s">
        <v>2379</v>
      </c>
      <c r="D498" s="112" t="s">
        <v>2380</v>
      </c>
      <c r="E498" s="112" t="s">
        <v>2381</v>
      </c>
    </row>
    <row r="499" spans="1:5" x14ac:dyDescent="0.2">
      <c r="A499" s="112" t="s">
        <v>2382</v>
      </c>
      <c r="B499" s="112" t="s">
        <v>2383</v>
      </c>
      <c r="D499" s="112" t="s">
        <v>2384</v>
      </c>
      <c r="E499" s="112" t="s">
        <v>2385</v>
      </c>
    </row>
    <row r="500" spans="1:5" x14ac:dyDescent="0.2">
      <c r="A500" s="112" t="s">
        <v>2386</v>
      </c>
      <c r="B500" s="112" t="s">
        <v>2387</v>
      </c>
      <c r="D500" s="112" t="s">
        <v>2388</v>
      </c>
      <c r="E500" s="112" t="s">
        <v>2389</v>
      </c>
    </row>
    <row r="501" spans="1:5" x14ac:dyDescent="0.2">
      <c r="A501" s="112" t="s">
        <v>2390</v>
      </c>
      <c r="B501" s="112" t="s">
        <v>2391</v>
      </c>
      <c r="D501" s="112" t="s">
        <v>2392</v>
      </c>
      <c r="E501" s="112" t="s">
        <v>2393</v>
      </c>
    </row>
    <row r="502" spans="1:5" x14ac:dyDescent="0.2">
      <c r="A502" s="112" t="s">
        <v>2394</v>
      </c>
      <c r="B502" s="112" t="s">
        <v>2395</v>
      </c>
      <c r="D502" s="112" t="s">
        <v>2396</v>
      </c>
      <c r="E502" s="112" t="s">
        <v>2397</v>
      </c>
    </row>
    <row r="503" spans="1:5" x14ac:dyDescent="0.2">
      <c r="A503" s="112" t="s">
        <v>2398</v>
      </c>
      <c r="B503" s="112" t="s">
        <v>2399</v>
      </c>
      <c r="D503" s="112" t="s">
        <v>2400</v>
      </c>
      <c r="E503" s="112" t="s">
        <v>2401</v>
      </c>
    </row>
    <row r="504" spans="1:5" x14ac:dyDescent="0.2">
      <c r="A504" s="112" t="s">
        <v>2402</v>
      </c>
      <c r="B504" s="112" t="s">
        <v>2403</v>
      </c>
      <c r="D504" s="112" t="s">
        <v>2404</v>
      </c>
      <c r="E504" s="112" t="s">
        <v>831</v>
      </c>
    </row>
    <row r="505" spans="1:5" x14ac:dyDescent="0.2">
      <c r="A505" s="112" t="s">
        <v>2405</v>
      </c>
      <c r="B505" s="112" t="s">
        <v>2406</v>
      </c>
      <c r="D505" s="112" t="s">
        <v>2407</v>
      </c>
      <c r="E505" s="112" t="s">
        <v>2408</v>
      </c>
    </row>
    <row r="506" spans="1:5" x14ac:dyDescent="0.2">
      <c r="A506" s="112" t="s">
        <v>2409</v>
      </c>
      <c r="B506" s="112" t="s">
        <v>2410</v>
      </c>
      <c r="D506" s="112" t="s">
        <v>2411</v>
      </c>
      <c r="E506" s="112" t="s">
        <v>2412</v>
      </c>
    </row>
    <row r="507" spans="1:5" x14ac:dyDescent="0.2">
      <c r="A507" s="112" t="s">
        <v>2413</v>
      </c>
      <c r="B507" s="112" t="s">
        <v>2414</v>
      </c>
      <c r="D507" s="112" t="s">
        <v>2415</v>
      </c>
      <c r="E507" s="112" t="s">
        <v>2416</v>
      </c>
    </row>
    <row r="508" spans="1:5" x14ac:dyDescent="0.2">
      <c r="A508" s="112" t="s">
        <v>2417</v>
      </c>
      <c r="B508" s="112" t="s">
        <v>2418</v>
      </c>
      <c r="D508" s="112" t="s">
        <v>2419</v>
      </c>
      <c r="E508" s="112" t="s">
        <v>2420</v>
      </c>
    </row>
    <row r="509" spans="1:5" x14ac:dyDescent="0.2">
      <c r="A509" s="112" t="s">
        <v>2421</v>
      </c>
      <c r="B509" s="112" t="s">
        <v>2422</v>
      </c>
      <c r="D509" s="112" t="s">
        <v>2423</v>
      </c>
      <c r="E509" s="112" t="s">
        <v>2424</v>
      </c>
    </row>
    <row r="510" spans="1:5" x14ac:dyDescent="0.2">
      <c r="A510" s="112" t="s">
        <v>2425</v>
      </c>
      <c r="B510" s="112" t="s">
        <v>2426</v>
      </c>
      <c r="D510" s="112" t="s">
        <v>2427</v>
      </c>
      <c r="E510" s="112" t="s">
        <v>2428</v>
      </c>
    </row>
    <row r="511" spans="1:5" x14ac:dyDescent="0.2">
      <c r="A511" s="112" t="s">
        <v>2429</v>
      </c>
      <c r="B511" s="112" t="s">
        <v>2430</v>
      </c>
      <c r="D511" s="112" t="s">
        <v>2431</v>
      </c>
      <c r="E511" s="112" t="s">
        <v>2432</v>
      </c>
    </row>
    <row r="512" spans="1:5" x14ac:dyDescent="0.2">
      <c r="A512" s="112" t="s">
        <v>2433</v>
      </c>
      <c r="B512" s="112" t="s">
        <v>2434</v>
      </c>
      <c r="D512" s="112" t="s">
        <v>2435</v>
      </c>
      <c r="E512" s="112" t="s">
        <v>2436</v>
      </c>
    </row>
    <row r="513" spans="1:5" x14ac:dyDescent="0.2">
      <c r="A513" s="112" t="s">
        <v>2437</v>
      </c>
      <c r="B513" s="112" t="s">
        <v>2438</v>
      </c>
      <c r="D513" s="112" t="s">
        <v>2439</v>
      </c>
      <c r="E513" s="112" t="s">
        <v>2440</v>
      </c>
    </row>
    <row r="514" spans="1:5" x14ac:dyDescent="0.2">
      <c r="A514" s="112" t="s">
        <v>2441</v>
      </c>
      <c r="B514" s="112" t="s">
        <v>2442</v>
      </c>
      <c r="D514" s="112" t="s">
        <v>2443</v>
      </c>
      <c r="E514" s="112" t="s">
        <v>2444</v>
      </c>
    </row>
    <row r="515" spans="1:5" x14ac:dyDescent="0.2">
      <c r="A515" s="112" t="s">
        <v>2445</v>
      </c>
      <c r="B515" s="112" t="s">
        <v>2446</v>
      </c>
      <c r="D515" s="112" t="s">
        <v>2447</v>
      </c>
      <c r="E515" s="112" t="s">
        <v>2448</v>
      </c>
    </row>
    <row r="516" spans="1:5" x14ac:dyDescent="0.2">
      <c r="A516" s="112" t="s">
        <v>2449</v>
      </c>
      <c r="B516" s="112" t="s">
        <v>2450</v>
      </c>
      <c r="D516" s="112" t="s">
        <v>2451</v>
      </c>
      <c r="E516" s="112" t="s">
        <v>2452</v>
      </c>
    </row>
    <row r="517" spans="1:5" x14ac:dyDescent="0.2">
      <c r="A517" s="112" t="s">
        <v>2453</v>
      </c>
      <c r="B517" s="112" t="s">
        <v>2454</v>
      </c>
      <c r="D517" s="112" t="s">
        <v>2455</v>
      </c>
      <c r="E517" s="112" t="s">
        <v>2456</v>
      </c>
    </row>
    <row r="518" spans="1:5" x14ac:dyDescent="0.2">
      <c r="A518" s="112" t="s">
        <v>2457</v>
      </c>
      <c r="B518" s="112" t="s">
        <v>2458</v>
      </c>
      <c r="D518" s="112" t="s">
        <v>2459</v>
      </c>
      <c r="E518" s="112" t="s">
        <v>2460</v>
      </c>
    </row>
    <row r="519" spans="1:5" x14ac:dyDescent="0.2">
      <c r="A519" s="112" t="s">
        <v>2461</v>
      </c>
      <c r="B519" s="112" t="s">
        <v>2462</v>
      </c>
      <c r="D519" s="112" t="s">
        <v>2463</v>
      </c>
      <c r="E519" s="112" t="s">
        <v>2464</v>
      </c>
    </row>
    <row r="520" spans="1:5" x14ac:dyDescent="0.2">
      <c r="A520" s="112" t="s">
        <v>2465</v>
      </c>
      <c r="B520" s="112" t="s">
        <v>2466</v>
      </c>
      <c r="D520" s="112" t="s">
        <v>2467</v>
      </c>
      <c r="E520" s="112" t="s">
        <v>2468</v>
      </c>
    </row>
    <row r="521" spans="1:5" x14ac:dyDescent="0.2">
      <c r="A521" s="112" t="s">
        <v>2469</v>
      </c>
      <c r="B521" s="112" t="s">
        <v>2470</v>
      </c>
      <c r="D521" s="112" t="s">
        <v>2471</v>
      </c>
      <c r="E521" s="112" t="s">
        <v>2472</v>
      </c>
    </row>
    <row r="522" spans="1:5" x14ac:dyDescent="0.2">
      <c r="A522" s="112" t="s">
        <v>2473</v>
      </c>
      <c r="B522" s="112" t="s">
        <v>2474</v>
      </c>
      <c r="D522" s="112" t="s">
        <v>2475</v>
      </c>
      <c r="E522" s="112" t="s">
        <v>2476</v>
      </c>
    </row>
    <row r="523" spans="1:5" x14ac:dyDescent="0.2">
      <c r="A523" s="112" t="s">
        <v>2477</v>
      </c>
      <c r="B523" s="112" t="s">
        <v>2478</v>
      </c>
      <c r="D523" s="112" t="s">
        <v>2479</v>
      </c>
      <c r="E523" s="112" t="s">
        <v>2480</v>
      </c>
    </row>
    <row r="524" spans="1:5" x14ac:dyDescent="0.2">
      <c r="A524" s="112" t="s">
        <v>2481</v>
      </c>
      <c r="B524" s="112" t="s">
        <v>2482</v>
      </c>
      <c r="D524" s="112" t="s">
        <v>2483</v>
      </c>
      <c r="E524" s="112" t="s">
        <v>2484</v>
      </c>
    </row>
    <row r="525" spans="1:5" x14ac:dyDescent="0.2">
      <c r="A525" s="112" t="s">
        <v>2485</v>
      </c>
      <c r="B525" s="112" t="s">
        <v>2486</v>
      </c>
      <c r="D525" s="112" t="s">
        <v>2487</v>
      </c>
      <c r="E525" s="112" t="s">
        <v>2488</v>
      </c>
    </row>
    <row r="526" spans="1:5" x14ac:dyDescent="0.2">
      <c r="A526" s="112" t="s">
        <v>2489</v>
      </c>
      <c r="B526" s="112" t="s">
        <v>2490</v>
      </c>
      <c r="D526" s="112" t="s">
        <v>2491</v>
      </c>
      <c r="E526" s="112" t="s">
        <v>2492</v>
      </c>
    </row>
    <row r="527" spans="1:5" x14ac:dyDescent="0.2">
      <c r="A527" s="112" t="s">
        <v>2493</v>
      </c>
      <c r="B527" s="112" t="s">
        <v>2494</v>
      </c>
      <c r="D527" s="112" t="s">
        <v>2495</v>
      </c>
      <c r="E527" s="112" t="s">
        <v>2496</v>
      </c>
    </row>
    <row r="528" spans="1:5" x14ac:dyDescent="0.2">
      <c r="A528" s="112" t="s">
        <v>2497</v>
      </c>
      <c r="B528" s="112" t="s">
        <v>2498</v>
      </c>
      <c r="D528" s="112" t="s">
        <v>2499</v>
      </c>
      <c r="E528" s="112" t="s">
        <v>2500</v>
      </c>
    </row>
    <row r="529" spans="1:5" x14ac:dyDescent="0.2">
      <c r="A529" s="112" t="s">
        <v>2501</v>
      </c>
      <c r="B529" s="112" t="s">
        <v>2502</v>
      </c>
      <c r="D529" s="112" t="s">
        <v>2503</v>
      </c>
      <c r="E529" s="112" t="s">
        <v>2504</v>
      </c>
    </row>
    <row r="530" spans="1:5" x14ac:dyDescent="0.2">
      <c r="A530" s="112" t="s">
        <v>2505</v>
      </c>
      <c r="B530" s="112" t="s">
        <v>2506</v>
      </c>
      <c r="D530" s="112" t="s">
        <v>2507</v>
      </c>
      <c r="E530" s="112" t="s">
        <v>2508</v>
      </c>
    </row>
    <row r="531" spans="1:5" x14ac:dyDescent="0.2">
      <c r="A531" s="112" t="s">
        <v>2509</v>
      </c>
      <c r="B531" s="112" t="s">
        <v>2510</v>
      </c>
      <c r="D531" s="112" t="s">
        <v>2511</v>
      </c>
      <c r="E531" s="112" t="s">
        <v>2512</v>
      </c>
    </row>
    <row r="532" spans="1:5" x14ac:dyDescent="0.2">
      <c r="A532" s="112" t="s">
        <v>2513</v>
      </c>
      <c r="B532" s="112" t="s">
        <v>2514</v>
      </c>
      <c r="D532" s="112" t="s">
        <v>2515</v>
      </c>
      <c r="E532" s="112" t="s">
        <v>2516</v>
      </c>
    </row>
    <row r="533" spans="1:5" x14ac:dyDescent="0.2">
      <c r="A533" s="112" t="s">
        <v>2517</v>
      </c>
      <c r="B533" s="112" t="s">
        <v>2518</v>
      </c>
      <c r="D533" s="112" t="s">
        <v>2519</v>
      </c>
      <c r="E533" s="112" t="s">
        <v>1161</v>
      </c>
    </row>
    <row r="534" spans="1:5" x14ac:dyDescent="0.2">
      <c r="A534" s="112" t="s">
        <v>2520</v>
      </c>
      <c r="B534" s="112" t="s">
        <v>2521</v>
      </c>
      <c r="D534" s="112" t="s">
        <v>2522</v>
      </c>
      <c r="E534" s="112" t="s">
        <v>2523</v>
      </c>
    </row>
    <row r="535" spans="1:5" x14ac:dyDescent="0.2">
      <c r="A535" s="112" t="s">
        <v>2524</v>
      </c>
      <c r="B535" s="112" t="s">
        <v>2525</v>
      </c>
      <c r="D535" s="112" t="s">
        <v>2526</v>
      </c>
      <c r="E535" s="112" t="s">
        <v>2527</v>
      </c>
    </row>
    <row r="536" spans="1:5" x14ac:dyDescent="0.2">
      <c r="A536" s="112" t="s">
        <v>2528</v>
      </c>
      <c r="B536" s="112" t="s">
        <v>2529</v>
      </c>
      <c r="D536" s="112" t="s">
        <v>2530</v>
      </c>
      <c r="E536" s="112" t="s">
        <v>2531</v>
      </c>
    </row>
    <row r="537" spans="1:5" x14ac:dyDescent="0.2">
      <c r="A537" s="112" t="s">
        <v>2532</v>
      </c>
      <c r="B537" s="112" t="s">
        <v>2533</v>
      </c>
      <c r="D537" s="112" t="s">
        <v>2534</v>
      </c>
      <c r="E537" s="112" t="s">
        <v>2535</v>
      </c>
    </row>
    <row r="538" spans="1:5" x14ac:dyDescent="0.2">
      <c r="A538" s="112" t="s">
        <v>2536</v>
      </c>
      <c r="B538" s="112" t="s">
        <v>2537</v>
      </c>
      <c r="D538" s="112" t="s">
        <v>2538</v>
      </c>
      <c r="E538" s="112" t="s">
        <v>2539</v>
      </c>
    </row>
    <row r="539" spans="1:5" x14ac:dyDescent="0.2">
      <c r="A539" s="112" t="s">
        <v>2540</v>
      </c>
      <c r="B539" s="112" t="s">
        <v>2541</v>
      </c>
      <c r="D539" s="112" t="s">
        <v>2542</v>
      </c>
      <c r="E539" s="112" t="s">
        <v>2543</v>
      </c>
    </row>
    <row r="540" spans="1:5" x14ac:dyDescent="0.2">
      <c r="A540" s="112" t="s">
        <v>2544</v>
      </c>
      <c r="B540" s="112" t="s">
        <v>2545</v>
      </c>
      <c r="D540" s="112" t="s">
        <v>2546</v>
      </c>
      <c r="E540" s="112" t="s">
        <v>2547</v>
      </c>
    </row>
    <row r="541" spans="1:5" x14ac:dyDescent="0.2">
      <c r="A541" s="112" t="s">
        <v>2548</v>
      </c>
      <c r="B541" s="112" t="s">
        <v>2549</v>
      </c>
      <c r="D541" s="112" t="s">
        <v>2550</v>
      </c>
      <c r="E541" s="112" t="s">
        <v>2551</v>
      </c>
    </row>
    <row r="542" spans="1:5" x14ac:dyDescent="0.2">
      <c r="A542" s="112" t="s">
        <v>2552</v>
      </c>
      <c r="B542" s="112" t="s">
        <v>2553</v>
      </c>
      <c r="D542" s="112" t="s">
        <v>2554</v>
      </c>
      <c r="E542" s="112" t="s">
        <v>2555</v>
      </c>
    </row>
    <row r="543" spans="1:5" x14ac:dyDescent="0.2">
      <c r="A543" s="112" t="s">
        <v>2556</v>
      </c>
      <c r="B543" s="112" t="s">
        <v>2557</v>
      </c>
      <c r="D543" s="112" t="s">
        <v>2558</v>
      </c>
      <c r="E543" s="112" t="s">
        <v>2559</v>
      </c>
    </row>
    <row r="544" spans="1:5" x14ac:dyDescent="0.2">
      <c r="A544" s="112" t="s">
        <v>2560</v>
      </c>
      <c r="B544" s="112" t="s">
        <v>2561</v>
      </c>
      <c r="D544" s="112" t="s">
        <v>2562</v>
      </c>
      <c r="E544" s="112" t="s">
        <v>2563</v>
      </c>
    </row>
    <row r="545" spans="1:5" x14ac:dyDescent="0.2">
      <c r="A545" s="112" t="s">
        <v>2564</v>
      </c>
      <c r="B545" s="112" t="s">
        <v>2565</v>
      </c>
      <c r="D545" s="112" t="s">
        <v>2566</v>
      </c>
      <c r="E545" s="112" t="s">
        <v>2567</v>
      </c>
    </row>
    <row r="546" spans="1:5" x14ac:dyDescent="0.2">
      <c r="A546" s="112" t="s">
        <v>2568</v>
      </c>
      <c r="B546" s="112" t="s">
        <v>2569</v>
      </c>
      <c r="D546" s="112" t="s">
        <v>2570</v>
      </c>
      <c r="E546" s="112" t="s">
        <v>683</v>
      </c>
    </row>
    <row r="547" spans="1:5" x14ac:dyDescent="0.2">
      <c r="A547" s="112" t="s">
        <v>2571</v>
      </c>
      <c r="B547" s="112" t="s">
        <v>2572</v>
      </c>
      <c r="D547" s="112" t="s">
        <v>2573</v>
      </c>
      <c r="E547" s="112" t="s">
        <v>2574</v>
      </c>
    </row>
    <row r="548" spans="1:5" x14ac:dyDescent="0.2">
      <c r="A548" s="112" t="s">
        <v>2575</v>
      </c>
      <c r="B548" s="112" t="s">
        <v>2576</v>
      </c>
      <c r="D548" s="112" t="s">
        <v>2577</v>
      </c>
      <c r="E548" s="112" t="s">
        <v>2578</v>
      </c>
    </row>
    <row r="549" spans="1:5" x14ac:dyDescent="0.2">
      <c r="A549" s="112" t="s">
        <v>2579</v>
      </c>
      <c r="B549" s="112" t="s">
        <v>2580</v>
      </c>
      <c r="D549" s="112" t="s">
        <v>2581</v>
      </c>
      <c r="E549" s="112" t="s">
        <v>2582</v>
      </c>
    </row>
    <row r="550" spans="1:5" x14ac:dyDescent="0.2">
      <c r="A550" s="112" t="s">
        <v>2583</v>
      </c>
      <c r="B550" s="112" t="s">
        <v>2584</v>
      </c>
      <c r="D550" s="112" t="s">
        <v>2585</v>
      </c>
      <c r="E550" s="112" t="s">
        <v>2586</v>
      </c>
    </row>
    <row r="551" spans="1:5" x14ac:dyDescent="0.2">
      <c r="A551" s="112" t="s">
        <v>2587</v>
      </c>
      <c r="B551" s="112" t="s">
        <v>2588</v>
      </c>
      <c r="D551" s="112" t="s">
        <v>2589</v>
      </c>
      <c r="E551" s="112" t="s">
        <v>2590</v>
      </c>
    </row>
    <row r="552" spans="1:5" x14ac:dyDescent="0.2">
      <c r="A552" s="112" t="s">
        <v>2591</v>
      </c>
      <c r="B552" s="112" t="s">
        <v>2592</v>
      </c>
      <c r="D552" s="112" t="s">
        <v>2593</v>
      </c>
      <c r="E552" s="112" t="s">
        <v>2594</v>
      </c>
    </row>
    <row r="553" spans="1:5" x14ac:dyDescent="0.2">
      <c r="A553" s="112" t="s">
        <v>2595</v>
      </c>
      <c r="B553" s="112" t="s">
        <v>2596</v>
      </c>
      <c r="D553" s="112" t="s">
        <v>2597</v>
      </c>
      <c r="E553" s="112" t="s">
        <v>2598</v>
      </c>
    </row>
    <row r="554" spans="1:5" x14ac:dyDescent="0.2">
      <c r="A554" s="112" t="s">
        <v>2599</v>
      </c>
      <c r="B554" s="112" t="s">
        <v>2600</v>
      </c>
      <c r="D554" s="112" t="s">
        <v>2601</v>
      </c>
      <c r="E554" s="112" t="s">
        <v>2602</v>
      </c>
    </row>
    <row r="555" spans="1:5" x14ac:dyDescent="0.2">
      <c r="A555" s="112" t="s">
        <v>2603</v>
      </c>
      <c r="B555" s="112" t="s">
        <v>2604</v>
      </c>
      <c r="D555" s="112" t="s">
        <v>2605</v>
      </c>
      <c r="E555" s="112" t="s">
        <v>2606</v>
      </c>
    </row>
    <row r="556" spans="1:5" x14ac:dyDescent="0.2">
      <c r="A556" s="112" t="s">
        <v>2607</v>
      </c>
      <c r="B556" s="112" t="s">
        <v>2608</v>
      </c>
      <c r="D556" s="112" t="s">
        <v>2609</v>
      </c>
      <c r="E556" s="112" t="s">
        <v>2610</v>
      </c>
    </row>
    <row r="557" spans="1:5" x14ac:dyDescent="0.2">
      <c r="A557" s="112" t="s">
        <v>2611</v>
      </c>
      <c r="B557" s="112" t="s">
        <v>2612</v>
      </c>
      <c r="D557" s="112" t="s">
        <v>2613</v>
      </c>
      <c r="E557" s="112" t="s">
        <v>2614</v>
      </c>
    </row>
    <row r="558" spans="1:5" x14ac:dyDescent="0.2">
      <c r="A558" s="112" t="s">
        <v>2615</v>
      </c>
      <c r="B558" s="112" t="s">
        <v>2616</v>
      </c>
      <c r="D558" s="112" t="s">
        <v>2617</v>
      </c>
      <c r="E558" s="112" t="s">
        <v>2618</v>
      </c>
    </row>
    <row r="559" spans="1:5" x14ac:dyDescent="0.2">
      <c r="A559" s="112" t="s">
        <v>2619</v>
      </c>
      <c r="B559" s="112" t="s">
        <v>2620</v>
      </c>
      <c r="D559" s="112" t="s">
        <v>2621</v>
      </c>
      <c r="E559" s="112" t="s">
        <v>2622</v>
      </c>
    </row>
    <row r="560" spans="1:5" x14ac:dyDescent="0.2">
      <c r="A560" s="112" t="s">
        <v>2623</v>
      </c>
      <c r="B560" s="112" t="s">
        <v>2624</v>
      </c>
      <c r="D560" s="112" t="s">
        <v>2625</v>
      </c>
      <c r="E560" s="112" t="s">
        <v>2626</v>
      </c>
    </row>
    <row r="561" spans="1:5" x14ac:dyDescent="0.2">
      <c r="A561" s="112" t="s">
        <v>2627</v>
      </c>
      <c r="B561" s="112" t="s">
        <v>2628</v>
      </c>
      <c r="D561" s="112" t="s">
        <v>2629</v>
      </c>
      <c r="E561" s="112" t="s">
        <v>2105</v>
      </c>
    </row>
    <row r="562" spans="1:5" x14ac:dyDescent="0.2">
      <c r="A562" s="112" t="s">
        <v>2630</v>
      </c>
      <c r="B562" s="112" t="s">
        <v>2631</v>
      </c>
      <c r="D562" s="112" t="s">
        <v>2632</v>
      </c>
      <c r="E562" s="112" t="s">
        <v>2633</v>
      </c>
    </row>
    <row r="563" spans="1:5" x14ac:dyDescent="0.2">
      <c r="A563" s="112" t="s">
        <v>2634</v>
      </c>
      <c r="B563" s="112" t="s">
        <v>2635</v>
      </c>
      <c r="D563" s="112" t="s">
        <v>2636</v>
      </c>
      <c r="E563" s="112" t="s">
        <v>2637</v>
      </c>
    </row>
    <row r="564" spans="1:5" x14ac:dyDescent="0.2">
      <c r="A564" s="112" t="s">
        <v>2638</v>
      </c>
      <c r="B564" s="112" t="s">
        <v>2639</v>
      </c>
      <c r="D564" s="112" t="s">
        <v>2640</v>
      </c>
      <c r="E564" s="112" t="s">
        <v>2641</v>
      </c>
    </row>
    <row r="565" spans="1:5" x14ac:dyDescent="0.2">
      <c r="A565" s="112" t="s">
        <v>2642</v>
      </c>
      <c r="B565" s="112" t="s">
        <v>2643</v>
      </c>
      <c r="D565" s="112" t="s">
        <v>2644</v>
      </c>
      <c r="E565" s="112" t="s">
        <v>2645</v>
      </c>
    </row>
    <row r="566" spans="1:5" x14ac:dyDescent="0.2">
      <c r="A566" s="112" t="s">
        <v>2646</v>
      </c>
      <c r="B566" s="112" t="s">
        <v>2647</v>
      </c>
      <c r="D566" s="112" t="s">
        <v>2648</v>
      </c>
      <c r="E566" s="112" t="s">
        <v>2649</v>
      </c>
    </row>
    <row r="567" spans="1:5" x14ac:dyDescent="0.2">
      <c r="A567" s="112" t="s">
        <v>2650</v>
      </c>
      <c r="B567" s="112" t="s">
        <v>2651</v>
      </c>
      <c r="D567" s="112" t="s">
        <v>2652</v>
      </c>
      <c r="E567" s="112" t="s">
        <v>2653</v>
      </c>
    </row>
    <row r="568" spans="1:5" x14ac:dyDescent="0.2">
      <c r="A568" s="112" t="s">
        <v>2654</v>
      </c>
      <c r="B568" s="112" t="s">
        <v>2655</v>
      </c>
      <c r="D568" s="112" t="s">
        <v>2656</v>
      </c>
      <c r="E568" s="112" t="s">
        <v>763</v>
      </c>
    </row>
    <row r="569" spans="1:5" x14ac:dyDescent="0.2">
      <c r="A569" s="112" t="s">
        <v>2657</v>
      </c>
      <c r="B569" s="112" t="s">
        <v>2658</v>
      </c>
      <c r="D569" s="112" t="s">
        <v>2659</v>
      </c>
      <c r="E569" s="112" t="s">
        <v>2660</v>
      </c>
    </row>
    <row r="570" spans="1:5" x14ac:dyDescent="0.2">
      <c r="A570" s="112" t="s">
        <v>2661</v>
      </c>
      <c r="B570" s="112" t="s">
        <v>2662</v>
      </c>
      <c r="D570" s="112" t="s">
        <v>2663</v>
      </c>
      <c r="E570" s="112" t="s">
        <v>2664</v>
      </c>
    </row>
    <row r="571" spans="1:5" x14ac:dyDescent="0.2">
      <c r="A571" s="112" t="s">
        <v>2665</v>
      </c>
      <c r="B571" s="112" t="s">
        <v>2666</v>
      </c>
      <c r="D571" s="112" t="s">
        <v>2667</v>
      </c>
      <c r="E571" s="112" t="s">
        <v>2668</v>
      </c>
    </row>
    <row r="572" spans="1:5" x14ac:dyDescent="0.2">
      <c r="A572" s="112" t="s">
        <v>2669</v>
      </c>
      <c r="B572" s="112" t="s">
        <v>2670</v>
      </c>
      <c r="D572" s="112" t="s">
        <v>2671</v>
      </c>
      <c r="E572" s="112" t="s">
        <v>2672</v>
      </c>
    </row>
    <row r="573" spans="1:5" x14ac:dyDescent="0.2">
      <c r="A573" s="112" t="s">
        <v>2673</v>
      </c>
      <c r="B573" s="112" t="s">
        <v>2674</v>
      </c>
      <c r="D573" s="112" t="s">
        <v>2675</v>
      </c>
      <c r="E573" s="112" t="s">
        <v>947</v>
      </c>
    </row>
    <row r="574" spans="1:5" x14ac:dyDescent="0.2">
      <c r="A574" s="112" t="s">
        <v>2676</v>
      </c>
      <c r="B574" s="112" t="s">
        <v>2677</v>
      </c>
      <c r="D574" s="112" t="s">
        <v>2678</v>
      </c>
      <c r="E574" s="112" t="s">
        <v>2679</v>
      </c>
    </row>
    <row r="575" spans="1:5" x14ac:dyDescent="0.2">
      <c r="A575" s="112" t="s">
        <v>2680</v>
      </c>
      <c r="B575" s="112" t="s">
        <v>2681</v>
      </c>
      <c r="D575" s="112" t="s">
        <v>2682</v>
      </c>
      <c r="E575" s="112" t="s">
        <v>2683</v>
      </c>
    </row>
    <row r="576" spans="1:5" x14ac:dyDescent="0.2">
      <c r="A576" s="112" t="s">
        <v>2684</v>
      </c>
      <c r="B576" s="112" t="s">
        <v>2685</v>
      </c>
      <c r="D576" s="112" t="s">
        <v>2686</v>
      </c>
      <c r="E576" s="112" t="s">
        <v>2687</v>
      </c>
    </row>
    <row r="577" spans="1:5" x14ac:dyDescent="0.2">
      <c r="A577" s="112" t="s">
        <v>2688</v>
      </c>
      <c r="B577" s="112" t="s">
        <v>2689</v>
      </c>
      <c r="D577" s="112" t="s">
        <v>2690</v>
      </c>
      <c r="E577" s="112" t="s">
        <v>2691</v>
      </c>
    </row>
    <row r="578" spans="1:5" x14ac:dyDescent="0.2">
      <c r="A578" s="112" t="s">
        <v>2692</v>
      </c>
      <c r="B578" s="112" t="s">
        <v>2693</v>
      </c>
      <c r="D578" s="112" t="s">
        <v>2694</v>
      </c>
      <c r="E578" s="112" t="s">
        <v>2695</v>
      </c>
    </row>
    <row r="579" spans="1:5" x14ac:dyDescent="0.2">
      <c r="A579" s="112" t="s">
        <v>2696</v>
      </c>
      <c r="B579" s="112" t="s">
        <v>2697</v>
      </c>
      <c r="D579" s="112" t="s">
        <v>2698</v>
      </c>
      <c r="E579" s="112" t="s">
        <v>2699</v>
      </c>
    </row>
    <row r="580" spans="1:5" x14ac:dyDescent="0.2">
      <c r="A580" s="112" t="s">
        <v>2700</v>
      </c>
      <c r="B580" s="112" t="s">
        <v>2701</v>
      </c>
      <c r="D580" s="112" t="s">
        <v>2702</v>
      </c>
      <c r="E580" s="112" t="s">
        <v>2703</v>
      </c>
    </row>
    <row r="581" spans="1:5" x14ac:dyDescent="0.2">
      <c r="A581" s="112" t="s">
        <v>2704</v>
      </c>
      <c r="B581" s="112" t="s">
        <v>2705</v>
      </c>
      <c r="D581" s="112" t="s">
        <v>2706</v>
      </c>
      <c r="E581" s="112" t="s">
        <v>2707</v>
      </c>
    </row>
    <row r="582" spans="1:5" x14ac:dyDescent="0.2">
      <c r="A582" s="112" t="s">
        <v>2708</v>
      </c>
      <c r="B582" s="112" t="s">
        <v>2709</v>
      </c>
      <c r="D582" s="112" t="s">
        <v>2710</v>
      </c>
      <c r="E582" s="112" t="s">
        <v>2711</v>
      </c>
    </row>
    <row r="583" spans="1:5" x14ac:dyDescent="0.2">
      <c r="A583" s="112" t="s">
        <v>2712</v>
      </c>
      <c r="B583" s="112" t="s">
        <v>2713</v>
      </c>
      <c r="D583" s="112" t="s">
        <v>2714</v>
      </c>
      <c r="E583" s="112" t="s">
        <v>2715</v>
      </c>
    </row>
    <row r="584" spans="1:5" x14ac:dyDescent="0.2">
      <c r="A584" s="112" t="s">
        <v>2716</v>
      </c>
      <c r="B584" s="112" t="s">
        <v>2717</v>
      </c>
      <c r="D584" s="112" t="s">
        <v>2718</v>
      </c>
      <c r="E584" s="112" t="s">
        <v>2719</v>
      </c>
    </row>
    <row r="585" spans="1:5" x14ac:dyDescent="0.2">
      <c r="A585" s="112" t="s">
        <v>2720</v>
      </c>
      <c r="B585" s="112" t="s">
        <v>2721</v>
      </c>
      <c r="D585" s="112" t="s">
        <v>2722</v>
      </c>
      <c r="E585" s="112" t="s">
        <v>2723</v>
      </c>
    </row>
    <row r="586" spans="1:5" x14ac:dyDescent="0.2">
      <c r="A586" s="112" t="s">
        <v>2724</v>
      </c>
      <c r="B586" s="112" t="s">
        <v>2725</v>
      </c>
      <c r="D586" s="112" t="s">
        <v>2726</v>
      </c>
      <c r="E586" s="112" t="s">
        <v>2727</v>
      </c>
    </row>
    <row r="587" spans="1:5" x14ac:dyDescent="0.2">
      <c r="A587" s="112" t="s">
        <v>2728</v>
      </c>
      <c r="B587" s="112" t="s">
        <v>2729</v>
      </c>
      <c r="D587" s="112" t="s">
        <v>2730</v>
      </c>
      <c r="E587" s="112" t="s">
        <v>2731</v>
      </c>
    </row>
    <row r="588" spans="1:5" x14ac:dyDescent="0.2">
      <c r="A588" s="112" t="s">
        <v>2732</v>
      </c>
      <c r="B588" s="112" t="s">
        <v>2733</v>
      </c>
      <c r="D588" s="112" t="s">
        <v>2734</v>
      </c>
      <c r="E588" s="112" t="s">
        <v>2735</v>
      </c>
    </row>
    <row r="589" spans="1:5" x14ac:dyDescent="0.2">
      <c r="A589" s="112" t="s">
        <v>2736</v>
      </c>
      <c r="B589" s="112" t="s">
        <v>2737</v>
      </c>
      <c r="D589" s="112" t="s">
        <v>2738</v>
      </c>
      <c r="E589" s="112" t="s">
        <v>835</v>
      </c>
    </row>
    <row r="590" spans="1:5" x14ac:dyDescent="0.2">
      <c r="A590" s="112" t="s">
        <v>2739</v>
      </c>
      <c r="B590" s="112" t="s">
        <v>2740</v>
      </c>
      <c r="D590" s="112" t="s">
        <v>2741</v>
      </c>
      <c r="E590" s="112" t="s">
        <v>2742</v>
      </c>
    </row>
    <row r="591" spans="1:5" x14ac:dyDescent="0.2">
      <c r="A591" s="112" t="s">
        <v>2743</v>
      </c>
      <c r="B591" s="112" t="s">
        <v>2744</v>
      </c>
      <c r="D591" s="112" t="s">
        <v>2745</v>
      </c>
      <c r="E591" s="112" t="s">
        <v>2746</v>
      </c>
    </row>
    <row r="592" spans="1:5" x14ac:dyDescent="0.2">
      <c r="A592" s="112" t="s">
        <v>2747</v>
      </c>
      <c r="B592" s="112" t="s">
        <v>2748</v>
      </c>
      <c r="D592" s="112" t="s">
        <v>2749</v>
      </c>
      <c r="E592" s="112" t="s">
        <v>2750</v>
      </c>
    </row>
    <row r="593" spans="1:5" x14ac:dyDescent="0.2">
      <c r="A593" s="112" t="s">
        <v>2751</v>
      </c>
      <c r="B593" s="112" t="s">
        <v>2752</v>
      </c>
      <c r="D593" s="112" t="s">
        <v>2753</v>
      </c>
      <c r="E593" s="112" t="s">
        <v>2754</v>
      </c>
    </row>
    <row r="594" spans="1:5" x14ac:dyDescent="0.2">
      <c r="A594" s="112" t="s">
        <v>2755</v>
      </c>
      <c r="B594" s="112" t="s">
        <v>2756</v>
      </c>
      <c r="D594" s="112" t="s">
        <v>2757</v>
      </c>
      <c r="E594" s="112" t="s">
        <v>2758</v>
      </c>
    </row>
    <row r="595" spans="1:5" x14ac:dyDescent="0.2">
      <c r="A595" s="112" t="s">
        <v>2759</v>
      </c>
      <c r="B595" s="112" t="s">
        <v>2760</v>
      </c>
      <c r="D595" s="112" t="s">
        <v>2761</v>
      </c>
      <c r="E595" s="112" t="s">
        <v>2762</v>
      </c>
    </row>
    <row r="596" spans="1:5" x14ac:dyDescent="0.2">
      <c r="A596" s="112" t="s">
        <v>2763</v>
      </c>
      <c r="B596" s="112" t="s">
        <v>2764</v>
      </c>
      <c r="D596" s="112" t="s">
        <v>2765</v>
      </c>
      <c r="E596" s="112" t="s">
        <v>2766</v>
      </c>
    </row>
    <row r="597" spans="1:5" x14ac:dyDescent="0.2">
      <c r="A597" s="112" t="s">
        <v>2767</v>
      </c>
      <c r="B597" s="112" t="s">
        <v>2768</v>
      </c>
      <c r="D597" s="112" t="s">
        <v>2769</v>
      </c>
      <c r="E597" s="112" t="s">
        <v>2770</v>
      </c>
    </row>
    <row r="598" spans="1:5" x14ac:dyDescent="0.2">
      <c r="A598" s="112" t="s">
        <v>2771</v>
      </c>
      <c r="B598" s="112" t="s">
        <v>2772</v>
      </c>
      <c r="D598" s="112" t="s">
        <v>2773</v>
      </c>
      <c r="E598" s="112" t="s">
        <v>2774</v>
      </c>
    </row>
    <row r="599" spans="1:5" x14ac:dyDescent="0.2">
      <c r="A599" s="112" t="s">
        <v>2775</v>
      </c>
      <c r="B599" s="112" t="s">
        <v>2776</v>
      </c>
      <c r="D599" s="112" t="s">
        <v>2777</v>
      </c>
      <c r="E599" s="112" t="s">
        <v>2778</v>
      </c>
    </row>
    <row r="600" spans="1:5" x14ac:dyDescent="0.2">
      <c r="A600" s="112" t="s">
        <v>2779</v>
      </c>
      <c r="B600" s="112" t="s">
        <v>2780</v>
      </c>
      <c r="D600" s="112" t="s">
        <v>2781</v>
      </c>
      <c r="E600" s="112" t="s">
        <v>2782</v>
      </c>
    </row>
    <row r="601" spans="1:5" x14ac:dyDescent="0.2">
      <c r="A601" s="112" t="s">
        <v>2783</v>
      </c>
      <c r="B601" s="112" t="s">
        <v>2784</v>
      </c>
      <c r="D601" s="112" t="s">
        <v>2785</v>
      </c>
      <c r="E601" s="112" t="s">
        <v>2786</v>
      </c>
    </row>
    <row r="602" spans="1:5" x14ac:dyDescent="0.2">
      <c r="A602" s="112" t="s">
        <v>2787</v>
      </c>
      <c r="B602" s="112" t="s">
        <v>2788</v>
      </c>
      <c r="D602" s="112" t="s">
        <v>2789</v>
      </c>
      <c r="E602" s="112" t="s">
        <v>2790</v>
      </c>
    </row>
    <row r="603" spans="1:5" x14ac:dyDescent="0.2">
      <c r="A603" s="112" t="s">
        <v>2791</v>
      </c>
      <c r="B603" s="112" t="s">
        <v>2792</v>
      </c>
      <c r="D603" s="112" t="s">
        <v>2793</v>
      </c>
      <c r="E603" s="112" t="s">
        <v>2794</v>
      </c>
    </row>
    <row r="604" spans="1:5" x14ac:dyDescent="0.2">
      <c r="A604" s="112" t="s">
        <v>2795</v>
      </c>
      <c r="B604" s="112" t="s">
        <v>2796</v>
      </c>
      <c r="D604" s="112" t="s">
        <v>2797</v>
      </c>
      <c r="E604" s="112" t="s">
        <v>2798</v>
      </c>
    </row>
    <row r="605" spans="1:5" x14ac:dyDescent="0.2">
      <c r="A605" s="112" t="s">
        <v>2799</v>
      </c>
      <c r="B605" s="112" t="s">
        <v>2800</v>
      </c>
      <c r="D605" s="112" t="s">
        <v>2801</v>
      </c>
      <c r="E605" s="112" t="s">
        <v>2802</v>
      </c>
    </row>
    <row r="606" spans="1:5" x14ac:dyDescent="0.2">
      <c r="A606" s="112" t="s">
        <v>2803</v>
      </c>
      <c r="B606" s="112" t="s">
        <v>2804</v>
      </c>
      <c r="D606" s="112" t="s">
        <v>2805</v>
      </c>
      <c r="E606" s="112" t="s">
        <v>2806</v>
      </c>
    </row>
    <row r="607" spans="1:5" x14ac:dyDescent="0.2">
      <c r="A607" s="112" t="s">
        <v>2807</v>
      </c>
      <c r="B607" s="112" t="s">
        <v>2808</v>
      </c>
      <c r="D607" s="112" t="s">
        <v>2809</v>
      </c>
      <c r="E607" s="112" t="s">
        <v>2810</v>
      </c>
    </row>
    <row r="608" spans="1:5" x14ac:dyDescent="0.2">
      <c r="A608" s="112" t="s">
        <v>2811</v>
      </c>
      <c r="B608" s="112" t="s">
        <v>2812</v>
      </c>
      <c r="D608" s="112" t="s">
        <v>2813</v>
      </c>
      <c r="E608" s="112" t="s">
        <v>2814</v>
      </c>
    </row>
    <row r="609" spans="1:5" x14ac:dyDescent="0.2">
      <c r="A609" s="112" t="s">
        <v>2815</v>
      </c>
      <c r="B609" s="112" t="s">
        <v>2816</v>
      </c>
      <c r="D609" s="112" t="s">
        <v>2817</v>
      </c>
      <c r="E609" s="112" t="s">
        <v>2818</v>
      </c>
    </row>
    <row r="610" spans="1:5" x14ac:dyDescent="0.2">
      <c r="A610" s="112" t="s">
        <v>2819</v>
      </c>
      <c r="B610" s="112" t="s">
        <v>2820</v>
      </c>
      <c r="D610" s="112" t="s">
        <v>2821</v>
      </c>
      <c r="E610" s="112" t="s">
        <v>2822</v>
      </c>
    </row>
    <row r="611" spans="1:5" x14ac:dyDescent="0.2">
      <c r="A611" s="112" t="s">
        <v>2823</v>
      </c>
      <c r="B611" s="112" t="s">
        <v>2824</v>
      </c>
      <c r="D611" s="112" t="s">
        <v>2825</v>
      </c>
      <c r="E611" s="112" t="s">
        <v>2826</v>
      </c>
    </row>
    <row r="612" spans="1:5" x14ac:dyDescent="0.2">
      <c r="A612" s="112" t="s">
        <v>2827</v>
      </c>
      <c r="B612" s="112" t="s">
        <v>2828</v>
      </c>
      <c r="D612" s="112" t="s">
        <v>2829</v>
      </c>
      <c r="E612" s="112" t="s">
        <v>2830</v>
      </c>
    </row>
    <row r="613" spans="1:5" x14ac:dyDescent="0.2">
      <c r="A613" s="112" t="s">
        <v>2831</v>
      </c>
      <c r="B613" s="112" t="s">
        <v>2832</v>
      </c>
      <c r="D613" s="112" t="s">
        <v>2833</v>
      </c>
      <c r="E613" s="112" t="s">
        <v>2834</v>
      </c>
    </row>
    <row r="614" spans="1:5" x14ac:dyDescent="0.2">
      <c r="A614" s="112" t="s">
        <v>2835</v>
      </c>
      <c r="B614" s="112" t="s">
        <v>2836</v>
      </c>
      <c r="D614" s="112" t="s">
        <v>2837</v>
      </c>
      <c r="E614" s="112" t="s">
        <v>2838</v>
      </c>
    </row>
    <row r="615" spans="1:5" x14ac:dyDescent="0.2">
      <c r="A615" s="112" t="s">
        <v>2839</v>
      </c>
      <c r="B615" s="112" t="s">
        <v>2840</v>
      </c>
      <c r="D615" s="112" t="s">
        <v>2841</v>
      </c>
      <c r="E615" s="112" t="s">
        <v>2842</v>
      </c>
    </row>
    <row r="616" spans="1:5" x14ac:dyDescent="0.2">
      <c r="A616" s="112" t="s">
        <v>2843</v>
      </c>
      <c r="B616" s="112" t="s">
        <v>2844</v>
      </c>
      <c r="D616" s="112" t="s">
        <v>2845</v>
      </c>
      <c r="E616" s="112" t="s">
        <v>2846</v>
      </c>
    </row>
    <row r="617" spans="1:5" x14ac:dyDescent="0.2">
      <c r="A617" s="112" t="s">
        <v>2847</v>
      </c>
      <c r="B617" s="112" t="s">
        <v>2848</v>
      </c>
      <c r="D617" s="112" t="s">
        <v>2849</v>
      </c>
      <c r="E617" s="112" t="s">
        <v>2850</v>
      </c>
    </row>
    <row r="618" spans="1:5" x14ac:dyDescent="0.2">
      <c r="A618" s="112" t="s">
        <v>2851</v>
      </c>
      <c r="B618" s="112" t="s">
        <v>2852</v>
      </c>
      <c r="D618" s="112" t="s">
        <v>2853</v>
      </c>
      <c r="E618" s="112" t="s">
        <v>2854</v>
      </c>
    </row>
    <row r="619" spans="1:5" x14ac:dyDescent="0.2">
      <c r="A619" s="112" t="s">
        <v>2855</v>
      </c>
      <c r="B619" s="112" t="s">
        <v>2856</v>
      </c>
      <c r="D619" s="112" t="s">
        <v>2857</v>
      </c>
      <c r="E619" s="112" t="s">
        <v>2858</v>
      </c>
    </row>
    <row r="620" spans="1:5" x14ac:dyDescent="0.2">
      <c r="A620" s="112" t="s">
        <v>2859</v>
      </c>
      <c r="B620" s="112" t="s">
        <v>2860</v>
      </c>
      <c r="D620" s="112" t="s">
        <v>2861</v>
      </c>
      <c r="E620" s="112" t="s">
        <v>2862</v>
      </c>
    </row>
    <row r="621" spans="1:5" x14ac:dyDescent="0.2">
      <c r="A621" s="112" t="s">
        <v>2863</v>
      </c>
      <c r="B621" s="112" t="s">
        <v>2864</v>
      </c>
      <c r="D621" s="112" t="s">
        <v>2865</v>
      </c>
      <c r="E621" s="112" t="s">
        <v>2866</v>
      </c>
    </row>
    <row r="622" spans="1:5" x14ac:dyDescent="0.2">
      <c r="A622" s="112" t="s">
        <v>2867</v>
      </c>
      <c r="B622" s="112" t="s">
        <v>2868</v>
      </c>
      <c r="D622" s="112" t="s">
        <v>2869</v>
      </c>
      <c r="E622" s="112" t="s">
        <v>2870</v>
      </c>
    </row>
    <row r="623" spans="1:5" x14ac:dyDescent="0.2">
      <c r="A623" s="112" t="s">
        <v>2871</v>
      </c>
      <c r="B623" s="112" t="s">
        <v>2872</v>
      </c>
      <c r="D623" s="112" t="s">
        <v>2873</v>
      </c>
      <c r="E623" s="112" t="s">
        <v>2874</v>
      </c>
    </row>
    <row r="624" spans="1:5" x14ac:dyDescent="0.2">
      <c r="A624" s="112" t="s">
        <v>2875</v>
      </c>
      <c r="B624" s="112" t="s">
        <v>2876</v>
      </c>
      <c r="D624" s="112" t="s">
        <v>2877</v>
      </c>
      <c r="E624" s="112" t="s">
        <v>2878</v>
      </c>
    </row>
    <row r="625" spans="1:5" x14ac:dyDescent="0.2">
      <c r="A625" s="112" t="s">
        <v>2879</v>
      </c>
      <c r="B625" s="112" t="s">
        <v>2880</v>
      </c>
      <c r="D625" s="112" t="s">
        <v>2881</v>
      </c>
      <c r="E625" s="112" t="s">
        <v>2882</v>
      </c>
    </row>
    <row r="626" spans="1:5" x14ac:dyDescent="0.2">
      <c r="A626" s="112" t="s">
        <v>2883</v>
      </c>
      <c r="B626" s="112" t="s">
        <v>2884</v>
      </c>
      <c r="D626" s="112" t="s">
        <v>2885</v>
      </c>
      <c r="E626" s="112" t="s">
        <v>2886</v>
      </c>
    </row>
    <row r="627" spans="1:5" x14ac:dyDescent="0.2">
      <c r="A627" s="112" t="s">
        <v>2887</v>
      </c>
      <c r="B627" s="112" t="s">
        <v>2888</v>
      </c>
      <c r="D627" s="112" t="s">
        <v>2889</v>
      </c>
      <c r="E627" s="112" t="s">
        <v>2890</v>
      </c>
    </row>
    <row r="628" spans="1:5" x14ac:dyDescent="0.2">
      <c r="A628" s="112" t="s">
        <v>2891</v>
      </c>
      <c r="B628" s="112" t="s">
        <v>2892</v>
      </c>
      <c r="D628" s="112" t="s">
        <v>2893</v>
      </c>
      <c r="E628" s="112" t="s">
        <v>2894</v>
      </c>
    </row>
    <row r="629" spans="1:5" x14ac:dyDescent="0.2">
      <c r="A629" s="112" t="s">
        <v>2895</v>
      </c>
      <c r="B629" s="112" t="s">
        <v>2896</v>
      </c>
      <c r="D629" s="112" t="s">
        <v>2897</v>
      </c>
      <c r="E629" s="112" t="s">
        <v>2898</v>
      </c>
    </row>
    <row r="630" spans="1:5" x14ac:dyDescent="0.2">
      <c r="A630" s="112" t="s">
        <v>2899</v>
      </c>
      <c r="B630" s="112" t="s">
        <v>2900</v>
      </c>
      <c r="D630" s="112" t="s">
        <v>2901</v>
      </c>
      <c r="E630" s="112" t="s">
        <v>2902</v>
      </c>
    </row>
    <row r="631" spans="1:5" x14ac:dyDescent="0.2">
      <c r="A631" s="112" t="s">
        <v>2903</v>
      </c>
      <c r="B631" s="112" t="s">
        <v>2904</v>
      </c>
      <c r="D631" s="112" t="s">
        <v>2905</v>
      </c>
      <c r="E631" s="112" t="s">
        <v>2906</v>
      </c>
    </row>
    <row r="632" spans="1:5" x14ac:dyDescent="0.2">
      <c r="A632" s="112" t="s">
        <v>2907</v>
      </c>
      <c r="B632" s="112" t="s">
        <v>2908</v>
      </c>
      <c r="D632" s="112" t="s">
        <v>2909</v>
      </c>
      <c r="E632" s="112" t="s">
        <v>2910</v>
      </c>
    </row>
    <row r="633" spans="1:5" x14ac:dyDescent="0.2">
      <c r="A633" s="112" t="s">
        <v>2911</v>
      </c>
      <c r="B633" s="112" t="s">
        <v>2912</v>
      </c>
      <c r="D633" s="112" t="s">
        <v>2913</v>
      </c>
      <c r="E633" s="112" t="s">
        <v>2914</v>
      </c>
    </row>
    <row r="634" spans="1:5" x14ac:dyDescent="0.2">
      <c r="A634" s="112" t="s">
        <v>2915</v>
      </c>
      <c r="B634" s="112" t="s">
        <v>2916</v>
      </c>
      <c r="D634" s="112" t="s">
        <v>2917</v>
      </c>
      <c r="E634" s="112" t="s">
        <v>2918</v>
      </c>
    </row>
    <row r="635" spans="1:5" x14ac:dyDescent="0.2">
      <c r="A635" s="112" t="s">
        <v>2919</v>
      </c>
      <c r="B635" s="112" t="s">
        <v>2920</v>
      </c>
      <c r="D635" s="112" t="s">
        <v>2921</v>
      </c>
      <c r="E635" s="112" t="s">
        <v>2922</v>
      </c>
    </row>
    <row r="636" spans="1:5" x14ac:dyDescent="0.2">
      <c r="A636" s="112" t="s">
        <v>2923</v>
      </c>
      <c r="B636" s="112" t="s">
        <v>2924</v>
      </c>
      <c r="D636" s="112" t="s">
        <v>2925</v>
      </c>
      <c r="E636" s="112" t="s">
        <v>2926</v>
      </c>
    </row>
    <row r="637" spans="1:5" x14ac:dyDescent="0.2">
      <c r="A637" s="112" t="s">
        <v>2927</v>
      </c>
      <c r="B637" s="112" t="s">
        <v>2928</v>
      </c>
      <c r="D637" s="112" t="s">
        <v>2929</v>
      </c>
      <c r="E637" s="112" t="s">
        <v>2930</v>
      </c>
    </row>
    <row r="638" spans="1:5" x14ac:dyDescent="0.2">
      <c r="A638" s="112" t="s">
        <v>2931</v>
      </c>
      <c r="B638" s="112" t="s">
        <v>2932</v>
      </c>
      <c r="D638" s="112" t="s">
        <v>2933</v>
      </c>
      <c r="E638" s="112" t="s">
        <v>2934</v>
      </c>
    </row>
    <row r="639" spans="1:5" x14ac:dyDescent="0.2">
      <c r="A639" s="112" t="s">
        <v>2935</v>
      </c>
      <c r="B639" s="112" t="s">
        <v>2936</v>
      </c>
      <c r="D639" s="112" t="s">
        <v>2937</v>
      </c>
      <c r="E639" s="112" t="s">
        <v>2938</v>
      </c>
    </row>
    <row r="640" spans="1:5" x14ac:dyDescent="0.2">
      <c r="A640" s="112" t="s">
        <v>2939</v>
      </c>
      <c r="B640" s="112" t="s">
        <v>2940</v>
      </c>
      <c r="D640" s="112" t="s">
        <v>2941</v>
      </c>
      <c r="E640" s="112" t="s">
        <v>2942</v>
      </c>
    </row>
    <row r="641" spans="1:5" x14ac:dyDescent="0.2">
      <c r="A641" s="112" t="s">
        <v>2943</v>
      </c>
      <c r="B641" s="112" t="s">
        <v>2944</v>
      </c>
      <c r="D641" s="112" t="s">
        <v>2945</v>
      </c>
      <c r="E641" s="112" t="s">
        <v>2946</v>
      </c>
    </row>
    <row r="642" spans="1:5" x14ac:dyDescent="0.2">
      <c r="A642" s="112" t="s">
        <v>2947</v>
      </c>
      <c r="B642" s="112" t="s">
        <v>2948</v>
      </c>
      <c r="D642" s="112" t="s">
        <v>2949</v>
      </c>
      <c r="E642" s="112" t="s">
        <v>2950</v>
      </c>
    </row>
    <row r="643" spans="1:5" x14ac:dyDescent="0.2">
      <c r="A643" s="112" t="s">
        <v>2951</v>
      </c>
      <c r="B643" s="112" t="s">
        <v>2952</v>
      </c>
      <c r="D643" s="112" t="s">
        <v>2953</v>
      </c>
      <c r="E643" s="112" t="s">
        <v>2954</v>
      </c>
    </row>
    <row r="644" spans="1:5" x14ac:dyDescent="0.2">
      <c r="A644" s="112" t="s">
        <v>2955</v>
      </c>
      <c r="B644" s="112" t="s">
        <v>2956</v>
      </c>
      <c r="D644" s="112" t="s">
        <v>2957</v>
      </c>
      <c r="E644" s="112" t="s">
        <v>2958</v>
      </c>
    </row>
    <row r="645" spans="1:5" x14ac:dyDescent="0.2">
      <c r="A645" s="112" t="s">
        <v>2959</v>
      </c>
      <c r="B645" s="112" t="s">
        <v>2960</v>
      </c>
      <c r="D645" s="112" t="s">
        <v>2961</v>
      </c>
      <c r="E645" s="112" t="s">
        <v>2962</v>
      </c>
    </row>
    <row r="646" spans="1:5" x14ac:dyDescent="0.2">
      <c r="A646" s="112" t="s">
        <v>2963</v>
      </c>
      <c r="B646" s="112" t="s">
        <v>2964</v>
      </c>
      <c r="D646" s="112" t="s">
        <v>2965</v>
      </c>
      <c r="E646" s="112" t="s">
        <v>2966</v>
      </c>
    </row>
    <row r="647" spans="1:5" x14ac:dyDescent="0.2">
      <c r="A647" s="112" t="s">
        <v>2967</v>
      </c>
      <c r="B647" s="112" t="s">
        <v>2968</v>
      </c>
      <c r="D647" s="112" t="s">
        <v>2969</v>
      </c>
      <c r="E647" s="112" t="s">
        <v>2970</v>
      </c>
    </row>
    <row r="648" spans="1:5" x14ac:dyDescent="0.2">
      <c r="A648" s="112" t="s">
        <v>2971</v>
      </c>
      <c r="B648" s="112" t="s">
        <v>2972</v>
      </c>
      <c r="D648" s="112" t="s">
        <v>2973</v>
      </c>
      <c r="E648" s="112" t="s">
        <v>2974</v>
      </c>
    </row>
    <row r="649" spans="1:5" x14ac:dyDescent="0.2">
      <c r="A649" s="112" t="s">
        <v>2975</v>
      </c>
      <c r="B649" s="112" t="s">
        <v>2976</v>
      </c>
      <c r="D649" s="112" t="s">
        <v>2977</v>
      </c>
      <c r="E649" s="112" t="s">
        <v>2978</v>
      </c>
    </row>
    <row r="650" spans="1:5" x14ac:dyDescent="0.2">
      <c r="A650" s="112" t="s">
        <v>2979</v>
      </c>
      <c r="B650" s="112" t="s">
        <v>2980</v>
      </c>
      <c r="D650" s="112" t="s">
        <v>2981</v>
      </c>
      <c r="E650" s="112" t="s">
        <v>2982</v>
      </c>
    </row>
    <row r="651" spans="1:5" x14ac:dyDescent="0.2">
      <c r="A651" s="112" t="s">
        <v>2983</v>
      </c>
      <c r="B651" s="112" t="s">
        <v>2984</v>
      </c>
      <c r="D651" s="112" t="s">
        <v>2985</v>
      </c>
      <c r="E651" s="112" t="s">
        <v>2986</v>
      </c>
    </row>
    <row r="652" spans="1:5" x14ac:dyDescent="0.2">
      <c r="A652" s="112" t="s">
        <v>2987</v>
      </c>
      <c r="B652" s="112" t="s">
        <v>2988</v>
      </c>
      <c r="D652" s="112" t="s">
        <v>2989</v>
      </c>
      <c r="E652" s="112" t="s">
        <v>1855</v>
      </c>
    </row>
    <row r="653" spans="1:5" x14ac:dyDescent="0.2">
      <c r="A653" s="112" t="s">
        <v>2990</v>
      </c>
      <c r="B653" s="112" t="s">
        <v>2991</v>
      </c>
      <c r="D653" s="112" t="s">
        <v>2992</v>
      </c>
      <c r="E653" s="112" t="s">
        <v>2993</v>
      </c>
    </row>
    <row r="654" spans="1:5" x14ac:dyDescent="0.2">
      <c r="A654" s="112" t="s">
        <v>2994</v>
      </c>
      <c r="B654" s="112" t="s">
        <v>2995</v>
      </c>
      <c r="D654" s="112" t="s">
        <v>2996</v>
      </c>
      <c r="E654" s="112" t="s">
        <v>2997</v>
      </c>
    </row>
    <row r="655" spans="1:5" x14ac:dyDescent="0.2">
      <c r="A655" s="112" t="s">
        <v>2998</v>
      </c>
      <c r="B655" s="112" t="s">
        <v>2999</v>
      </c>
      <c r="D655" s="112" t="s">
        <v>3000</v>
      </c>
      <c r="E655" s="112" t="s">
        <v>3001</v>
      </c>
    </row>
    <row r="656" spans="1:5" x14ac:dyDescent="0.2">
      <c r="A656" s="112" t="s">
        <v>3002</v>
      </c>
      <c r="B656" s="112" t="s">
        <v>3003</v>
      </c>
      <c r="D656" s="112" t="s">
        <v>3004</v>
      </c>
      <c r="E656" s="112" t="s">
        <v>3005</v>
      </c>
    </row>
    <row r="657" spans="1:5" x14ac:dyDescent="0.2">
      <c r="A657" s="112" t="s">
        <v>3006</v>
      </c>
      <c r="B657" s="112" t="s">
        <v>3007</v>
      </c>
      <c r="D657" s="112" t="s">
        <v>3008</v>
      </c>
      <c r="E657" s="112" t="s">
        <v>3009</v>
      </c>
    </row>
    <row r="658" spans="1:5" x14ac:dyDescent="0.2">
      <c r="A658" s="112" t="s">
        <v>3010</v>
      </c>
      <c r="B658" s="112" t="s">
        <v>3011</v>
      </c>
      <c r="D658" s="112" t="s">
        <v>3012</v>
      </c>
      <c r="E658" s="112" t="s">
        <v>3013</v>
      </c>
    </row>
    <row r="659" spans="1:5" x14ac:dyDescent="0.2">
      <c r="A659" s="112" t="s">
        <v>3014</v>
      </c>
      <c r="B659" s="112" t="s">
        <v>3015</v>
      </c>
      <c r="D659" s="112" t="s">
        <v>3016</v>
      </c>
      <c r="E659" s="112" t="s">
        <v>3017</v>
      </c>
    </row>
    <row r="660" spans="1:5" x14ac:dyDescent="0.2">
      <c r="A660" s="112" t="s">
        <v>3018</v>
      </c>
      <c r="B660" s="112" t="s">
        <v>3019</v>
      </c>
      <c r="D660" s="112" t="s">
        <v>3020</v>
      </c>
      <c r="E660" s="112" t="s">
        <v>3021</v>
      </c>
    </row>
    <row r="661" spans="1:5" x14ac:dyDescent="0.2">
      <c r="A661" s="112" t="s">
        <v>3022</v>
      </c>
      <c r="B661" s="112" t="s">
        <v>3023</v>
      </c>
      <c r="D661" s="112" t="s">
        <v>3024</v>
      </c>
      <c r="E661" s="112" t="s">
        <v>3025</v>
      </c>
    </row>
    <row r="662" spans="1:5" x14ac:dyDescent="0.2">
      <c r="A662" s="112" t="s">
        <v>3026</v>
      </c>
      <c r="B662" s="112" t="s">
        <v>3027</v>
      </c>
      <c r="D662" s="112" t="s">
        <v>3028</v>
      </c>
      <c r="E662" s="112" t="s">
        <v>3029</v>
      </c>
    </row>
    <row r="663" spans="1:5" x14ac:dyDescent="0.2">
      <c r="A663" s="112" t="s">
        <v>3030</v>
      </c>
      <c r="B663" s="112" t="s">
        <v>3031</v>
      </c>
      <c r="D663" s="112" t="s">
        <v>3032</v>
      </c>
      <c r="E663" s="112" t="s">
        <v>1062</v>
      </c>
    </row>
    <row r="664" spans="1:5" x14ac:dyDescent="0.2">
      <c r="A664" s="112" t="s">
        <v>3033</v>
      </c>
      <c r="B664" s="112" t="s">
        <v>3034</v>
      </c>
      <c r="D664" s="112" t="s">
        <v>3035</v>
      </c>
      <c r="E664" s="112" t="s">
        <v>3036</v>
      </c>
    </row>
    <row r="665" spans="1:5" x14ac:dyDescent="0.2">
      <c r="A665" s="112" t="s">
        <v>3037</v>
      </c>
      <c r="B665" s="112" t="s">
        <v>3038</v>
      </c>
      <c r="D665" s="112" t="s">
        <v>3039</v>
      </c>
      <c r="E665" s="112" t="s">
        <v>3040</v>
      </c>
    </row>
    <row r="666" spans="1:5" x14ac:dyDescent="0.2">
      <c r="A666" s="112" t="s">
        <v>3041</v>
      </c>
      <c r="B666" s="112" t="s">
        <v>3042</v>
      </c>
      <c r="D666" s="112" t="s">
        <v>3043</v>
      </c>
      <c r="E666" s="112" t="s">
        <v>3044</v>
      </c>
    </row>
    <row r="667" spans="1:5" x14ac:dyDescent="0.2">
      <c r="A667" s="112" t="s">
        <v>3045</v>
      </c>
      <c r="B667" s="112" t="s">
        <v>3046</v>
      </c>
      <c r="D667" s="112" t="s">
        <v>3047</v>
      </c>
      <c r="E667" s="112" t="s">
        <v>3048</v>
      </c>
    </row>
    <row r="668" spans="1:5" x14ac:dyDescent="0.2">
      <c r="A668" s="112" t="s">
        <v>3049</v>
      </c>
      <c r="B668" s="112" t="s">
        <v>3050</v>
      </c>
      <c r="D668" s="112" t="s">
        <v>3051</v>
      </c>
      <c r="E668" s="112" t="s">
        <v>3052</v>
      </c>
    </row>
    <row r="669" spans="1:5" x14ac:dyDescent="0.2">
      <c r="A669" s="112" t="s">
        <v>3053</v>
      </c>
      <c r="B669" s="112" t="s">
        <v>3054</v>
      </c>
      <c r="D669" s="112" t="s">
        <v>3055</v>
      </c>
      <c r="E669" s="112" t="s">
        <v>3056</v>
      </c>
    </row>
    <row r="670" spans="1:5" x14ac:dyDescent="0.2">
      <c r="A670" s="112" t="s">
        <v>3057</v>
      </c>
      <c r="B670" s="112" t="s">
        <v>3058</v>
      </c>
      <c r="D670" s="112" t="s">
        <v>3059</v>
      </c>
      <c r="E670" s="112" t="s">
        <v>1133</v>
      </c>
    </row>
    <row r="671" spans="1:5" x14ac:dyDescent="0.2">
      <c r="A671" s="112" t="s">
        <v>3060</v>
      </c>
      <c r="B671" s="112" t="s">
        <v>3061</v>
      </c>
      <c r="D671" s="112" t="s">
        <v>3062</v>
      </c>
      <c r="E671" s="112" t="s">
        <v>3063</v>
      </c>
    </row>
    <row r="672" spans="1:5" x14ac:dyDescent="0.2">
      <c r="A672" s="112" t="s">
        <v>3064</v>
      </c>
      <c r="B672" s="112" t="s">
        <v>3065</v>
      </c>
      <c r="D672" s="112" t="s">
        <v>3066</v>
      </c>
      <c r="E672" s="112" t="s">
        <v>1500</v>
      </c>
    </row>
    <row r="673" spans="1:5" x14ac:dyDescent="0.2">
      <c r="A673" s="112" t="s">
        <v>3067</v>
      </c>
      <c r="B673" s="112" t="s">
        <v>3068</v>
      </c>
      <c r="D673" s="112" t="s">
        <v>3069</v>
      </c>
      <c r="E673" s="112" t="s">
        <v>3070</v>
      </c>
    </row>
    <row r="674" spans="1:5" x14ac:dyDescent="0.2">
      <c r="A674" s="112" t="s">
        <v>3071</v>
      </c>
      <c r="B674" s="112" t="s">
        <v>3072</v>
      </c>
      <c r="D674" s="112" t="s">
        <v>3073</v>
      </c>
      <c r="E674" s="112" t="s">
        <v>3074</v>
      </c>
    </row>
    <row r="675" spans="1:5" x14ac:dyDescent="0.2">
      <c r="A675" s="112" t="s">
        <v>3075</v>
      </c>
      <c r="B675" s="112" t="s">
        <v>3076</v>
      </c>
      <c r="D675" s="112" t="s">
        <v>3077</v>
      </c>
      <c r="E675" s="112" t="s">
        <v>3078</v>
      </c>
    </row>
    <row r="676" spans="1:5" x14ac:dyDescent="0.2">
      <c r="A676" s="112" t="s">
        <v>3079</v>
      </c>
      <c r="B676" s="112" t="s">
        <v>3080</v>
      </c>
      <c r="D676" s="112" t="s">
        <v>3081</v>
      </c>
      <c r="E676" s="112" t="s">
        <v>3082</v>
      </c>
    </row>
    <row r="677" spans="1:5" x14ac:dyDescent="0.2">
      <c r="A677" s="112" t="s">
        <v>3083</v>
      </c>
      <c r="B677" s="112" t="s">
        <v>3084</v>
      </c>
      <c r="D677" s="112" t="s">
        <v>3085</v>
      </c>
      <c r="E677" s="112" t="s">
        <v>3086</v>
      </c>
    </row>
    <row r="678" spans="1:5" x14ac:dyDescent="0.2">
      <c r="A678" s="112" t="s">
        <v>3087</v>
      </c>
      <c r="B678" s="112" t="s">
        <v>3088</v>
      </c>
      <c r="D678" s="112" t="s">
        <v>3089</v>
      </c>
      <c r="E678" s="112" t="s">
        <v>3090</v>
      </c>
    </row>
    <row r="679" spans="1:5" x14ac:dyDescent="0.2">
      <c r="A679" s="112" t="s">
        <v>3091</v>
      </c>
      <c r="B679" s="112" t="s">
        <v>3092</v>
      </c>
      <c r="D679" s="112" t="s">
        <v>3093</v>
      </c>
      <c r="E679" s="112" t="s">
        <v>3094</v>
      </c>
    </row>
    <row r="680" spans="1:5" x14ac:dyDescent="0.2">
      <c r="A680" s="112" t="s">
        <v>3095</v>
      </c>
      <c r="B680" s="112" t="s">
        <v>3096</v>
      </c>
      <c r="D680" s="112" t="s">
        <v>3097</v>
      </c>
      <c r="E680" s="112" t="s">
        <v>3098</v>
      </c>
    </row>
    <row r="681" spans="1:5" x14ac:dyDescent="0.2">
      <c r="A681" s="112" t="s">
        <v>3099</v>
      </c>
      <c r="B681" s="112" t="s">
        <v>3100</v>
      </c>
      <c r="D681" s="112" t="s">
        <v>3101</v>
      </c>
      <c r="E681" s="112" t="s">
        <v>3102</v>
      </c>
    </row>
    <row r="682" spans="1:5" x14ac:dyDescent="0.2">
      <c r="A682" s="112" t="s">
        <v>3103</v>
      </c>
      <c r="B682" s="112" t="s">
        <v>3104</v>
      </c>
      <c r="D682" s="112" t="s">
        <v>3105</v>
      </c>
      <c r="E682" s="112" t="s">
        <v>3106</v>
      </c>
    </row>
    <row r="683" spans="1:5" x14ac:dyDescent="0.2">
      <c r="A683" s="112" t="s">
        <v>3107</v>
      </c>
      <c r="B683" s="112" t="s">
        <v>3108</v>
      </c>
      <c r="D683" s="112" t="s">
        <v>3109</v>
      </c>
      <c r="E683" s="112" t="s">
        <v>3110</v>
      </c>
    </row>
    <row r="684" spans="1:5" x14ac:dyDescent="0.2">
      <c r="A684" s="112" t="s">
        <v>3111</v>
      </c>
      <c r="B684" s="112" t="s">
        <v>3112</v>
      </c>
      <c r="D684" s="112" t="s">
        <v>3113</v>
      </c>
      <c r="E684" s="112" t="s">
        <v>3114</v>
      </c>
    </row>
    <row r="685" spans="1:5" x14ac:dyDescent="0.2">
      <c r="A685" s="112" t="s">
        <v>3115</v>
      </c>
      <c r="B685" s="112" t="s">
        <v>3116</v>
      </c>
      <c r="D685" s="112" t="s">
        <v>3117</v>
      </c>
      <c r="E685" s="112" t="s">
        <v>3118</v>
      </c>
    </row>
    <row r="686" spans="1:5" x14ac:dyDescent="0.2">
      <c r="A686" s="112" t="s">
        <v>3119</v>
      </c>
      <c r="B686" s="112" t="s">
        <v>3120</v>
      </c>
      <c r="D686" s="112" t="s">
        <v>3121</v>
      </c>
      <c r="E686" s="112" t="s">
        <v>687</v>
      </c>
    </row>
    <row r="687" spans="1:5" x14ac:dyDescent="0.2">
      <c r="A687" s="112" t="s">
        <v>3122</v>
      </c>
      <c r="B687" s="112" t="s">
        <v>3123</v>
      </c>
      <c r="D687" s="112" t="s">
        <v>3124</v>
      </c>
      <c r="E687" s="112" t="s">
        <v>3125</v>
      </c>
    </row>
    <row r="688" spans="1:5" x14ac:dyDescent="0.2">
      <c r="A688" s="112" t="s">
        <v>3126</v>
      </c>
      <c r="B688" s="112" t="s">
        <v>3127</v>
      </c>
      <c r="D688" s="112" t="s">
        <v>3128</v>
      </c>
      <c r="E688" s="112" t="s">
        <v>3129</v>
      </c>
    </row>
    <row r="689" spans="1:5" x14ac:dyDescent="0.2">
      <c r="A689" s="112" t="s">
        <v>3130</v>
      </c>
      <c r="B689" s="112" t="s">
        <v>3131</v>
      </c>
      <c r="D689" s="112" t="s">
        <v>3132</v>
      </c>
      <c r="E689" s="112" t="s">
        <v>3133</v>
      </c>
    </row>
    <row r="690" spans="1:5" x14ac:dyDescent="0.2">
      <c r="A690" s="112" t="s">
        <v>3134</v>
      </c>
      <c r="B690" s="112" t="s">
        <v>3135</v>
      </c>
      <c r="D690" s="112" t="s">
        <v>3136</v>
      </c>
      <c r="E690" s="112" t="s">
        <v>3137</v>
      </c>
    </row>
    <row r="691" spans="1:5" x14ac:dyDescent="0.2">
      <c r="A691" s="112" t="s">
        <v>3138</v>
      </c>
      <c r="B691" s="112" t="s">
        <v>3139</v>
      </c>
      <c r="D691" s="112" t="s">
        <v>3140</v>
      </c>
      <c r="E691" s="112" t="s">
        <v>3141</v>
      </c>
    </row>
    <row r="692" spans="1:5" x14ac:dyDescent="0.2">
      <c r="A692" s="112" t="s">
        <v>3142</v>
      </c>
      <c r="B692" s="112" t="s">
        <v>3143</v>
      </c>
      <c r="D692" s="112" t="s">
        <v>3144</v>
      </c>
      <c r="E692" s="112" t="s">
        <v>3145</v>
      </c>
    </row>
    <row r="693" spans="1:5" x14ac:dyDescent="0.2">
      <c r="A693" s="112" t="s">
        <v>3146</v>
      </c>
      <c r="B693" s="112" t="s">
        <v>3147</v>
      </c>
      <c r="D693" s="112" t="s">
        <v>3148</v>
      </c>
      <c r="E693" s="112" t="s">
        <v>3149</v>
      </c>
    </row>
    <row r="694" spans="1:5" x14ac:dyDescent="0.2">
      <c r="A694" s="112" t="s">
        <v>3150</v>
      </c>
      <c r="B694" s="112" t="s">
        <v>3151</v>
      </c>
      <c r="D694" s="112" t="s">
        <v>3152</v>
      </c>
      <c r="E694" s="112" t="s">
        <v>3153</v>
      </c>
    </row>
    <row r="695" spans="1:5" x14ac:dyDescent="0.2">
      <c r="A695" s="112" t="s">
        <v>3154</v>
      </c>
      <c r="B695" s="112" t="s">
        <v>3155</v>
      </c>
      <c r="D695" s="112" t="s">
        <v>3156</v>
      </c>
      <c r="E695" s="112" t="s">
        <v>3157</v>
      </c>
    </row>
    <row r="696" spans="1:5" x14ac:dyDescent="0.2">
      <c r="A696" s="112" t="s">
        <v>3158</v>
      </c>
      <c r="B696" s="112" t="s">
        <v>3159</v>
      </c>
      <c r="D696" s="112" t="s">
        <v>3160</v>
      </c>
      <c r="E696" s="112" t="s">
        <v>1847</v>
      </c>
    </row>
    <row r="697" spans="1:5" x14ac:dyDescent="0.2">
      <c r="A697" s="112" t="s">
        <v>3161</v>
      </c>
      <c r="B697" s="112" t="s">
        <v>3162</v>
      </c>
      <c r="D697" s="112" t="s">
        <v>3163</v>
      </c>
      <c r="E697" s="112" t="s">
        <v>3164</v>
      </c>
    </row>
    <row r="698" spans="1:5" x14ac:dyDescent="0.2">
      <c r="A698" s="112" t="s">
        <v>3165</v>
      </c>
      <c r="B698" s="112" t="s">
        <v>3166</v>
      </c>
      <c r="D698" s="112" t="s">
        <v>3167</v>
      </c>
      <c r="E698" s="112" t="s">
        <v>3168</v>
      </c>
    </row>
    <row r="699" spans="1:5" x14ac:dyDescent="0.2">
      <c r="A699" s="112" t="s">
        <v>3169</v>
      </c>
      <c r="B699" s="112" t="s">
        <v>3170</v>
      </c>
      <c r="D699" s="112" t="s">
        <v>3171</v>
      </c>
      <c r="E699" s="112" t="s">
        <v>3172</v>
      </c>
    </row>
    <row r="700" spans="1:5" x14ac:dyDescent="0.2">
      <c r="A700" s="112" t="s">
        <v>3173</v>
      </c>
      <c r="B700" s="112" t="s">
        <v>3174</v>
      </c>
      <c r="D700" s="112" t="s">
        <v>3175</v>
      </c>
      <c r="E700" s="112" t="s">
        <v>3176</v>
      </c>
    </row>
    <row r="701" spans="1:5" x14ac:dyDescent="0.2">
      <c r="A701" s="112" t="s">
        <v>3177</v>
      </c>
      <c r="B701" s="112" t="s">
        <v>3178</v>
      </c>
      <c r="D701" s="112" t="s">
        <v>3179</v>
      </c>
      <c r="E701" s="112" t="s">
        <v>3180</v>
      </c>
    </row>
    <row r="702" spans="1:5" x14ac:dyDescent="0.2">
      <c r="A702" s="112" t="s">
        <v>3181</v>
      </c>
      <c r="B702" s="112" t="s">
        <v>3182</v>
      </c>
      <c r="D702" s="112" t="s">
        <v>3183</v>
      </c>
      <c r="E702" s="112" t="s">
        <v>1640</v>
      </c>
    </row>
    <row r="703" spans="1:5" x14ac:dyDescent="0.2">
      <c r="A703" s="112" t="s">
        <v>3184</v>
      </c>
      <c r="B703" s="112" t="s">
        <v>3185</v>
      </c>
      <c r="D703" s="112" t="s">
        <v>3186</v>
      </c>
      <c r="E703" s="112" t="s">
        <v>3187</v>
      </c>
    </row>
    <row r="704" spans="1:5" x14ac:dyDescent="0.2">
      <c r="A704" s="112" t="s">
        <v>3188</v>
      </c>
      <c r="B704" s="112" t="s">
        <v>3189</v>
      </c>
      <c r="D704" s="112" t="s">
        <v>3190</v>
      </c>
      <c r="E704" s="112" t="s">
        <v>3191</v>
      </c>
    </row>
    <row r="705" spans="1:5" x14ac:dyDescent="0.2">
      <c r="A705" s="112" t="s">
        <v>3192</v>
      </c>
      <c r="B705" s="112" t="s">
        <v>3193</v>
      </c>
      <c r="D705" s="112" t="s">
        <v>3194</v>
      </c>
      <c r="E705" s="112" t="s">
        <v>3195</v>
      </c>
    </row>
    <row r="706" spans="1:5" x14ac:dyDescent="0.2">
      <c r="A706" s="112" t="s">
        <v>3196</v>
      </c>
      <c r="B706" s="112" t="s">
        <v>3197</v>
      </c>
      <c r="D706" s="112" t="s">
        <v>3198</v>
      </c>
      <c r="E706" s="112" t="s">
        <v>3199</v>
      </c>
    </row>
    <row r="707" spans="1:5" x14ac:dyDescent="0.2">
      <c r="A707" s="112" t="s">
        <v>3200</v>
      </c>
      <c r="B707" s="112" t="s">
        <v>3201</v>
      </c>
      <c r="D707" s="112" t="s">
        <v>3202</v>
      </c>
      <c r="E707" s="112" t="s">
        <v>3203</v>
      </c>
    </row>
    <row r="708" spans="1:5" x14ac:dyDescent="0.2">
      <c r="A708" s="112" t="s">
        <v>3204</v>
      </c>
      <c r="B708" s="112" t="s">
        <v>3205</v>
      </c>
      <c r="D708" s="112" t="s">
        <v>3206</v>
      </c>
      <c r="E708" s="112" t="s">
        <v>3207</v>
      </c>
    </row>
    <row r="709" spans="1:5" x14ac:dyDescent="0.2">
      <c r="A709" s="112" t="s">
        <v>3208</v>
      </c>
      <c r="B709" s="112" t="s">
        <v>3209</v>
      </c>
      <c r="D709" s="112" t="s">
        <v>3210</v>
      </c>
      <c r="E709" s="112" t="s">
        <v>3211</v>
      </c>
    </row>
    <row r="710" spans="1:5" x14ac:dyDescent="0.2">
      <c r="A710" s="112" t="s">
        <v>3212</v>
      </c>
      <c r="B710" s="112" t="s">
        <v>3213</v>
      </c>
      <c r="D710" s="112" t="s">
        <v>3214</v>
      </c>
      <c r="E710" s="112" t="s">
        <v>3215</v>
      </c>
    </row>
    <row r="711" spans="1:5" x14ac:dyDescent="0.2">
      <c r="A711" s="112" t="s">
        <v>3216</v>
      </c>
      <c r="B711" s="112" t="s">
        <v>3217</v>
      </c>
      <c r="D711" s="112" t="s">
        <v>3218</v>
      </c>
      <c r="E711" s="112" t="s">
        <v>3219</v>
      </c>
    </row>
    <row r="712" spans="1:5" x14ac:dyDescent="0.2">
      <c r="A712" s="112" t="s">
        <v>3220</v>
      </c>
      <c r="B712" s="112" t="s">
        <v>3221</v>
      </c>
      <c r="D712" s="112" t="s">
        <v>3222</v>
      </c>
      <c r="E712" s="112" t="s">
        <v>3223</v>
      </c>
    </row>
    <row r="713" spans="1:5" x14ac:dyDescent="0.2">
      <c r="A713" s="112" t="s">
        <v>3224</v>
      </c>
      <c r="B713" s="112" t="s">
        <v>3225</v>
      </c>
      <c r="D713" s="112" t="s">
        <v>3226</v>
      </c>
      <c r="E713" s="112" t="s">
        <v>1899</v>
      </c>
    </row>
    <row r="714" spans="1:5" x14ac:dyDescent="0.2">
      <c r="A714" s="112" t="s">
        <v>3227</v>
      </c>
      <c r="B714" s="112" t="s">
        <v>3228</v>
      </c>
      <c r="D714" s="112" t="s">
        <v>3229</v>
      </c>
      <c r="E714" s="112" t="s">
        <v>3230</v>
      </c>
    </row>
    <row r="715" spans="1:5" x14ac:dyDescent="0.2">
      <c r="A715" s="112" t="s">
        <v>3231</v>
      </c>
      <c r="B715" s="112" t="s">
        <v>3232</v>
      </c>
      <c r="D715" s="112" t="s">
        <v>3233</v>
      </c>
      <c r="E715" s="112" t="s">
        <v>3234</v>
      </c>
    </row>
    <row r="716" spans="1:5" x14ac:dyDescent="0.2">
      <c r="A716" s="112" t="s">
        <v>3235</v>
      </c>
      <c r="B716" s="112" t="s">
        <v>3236</v>
      </c>
      <c r="D716" s="112" t="s">
        <v>3237</v>
      </c>
      <c r="E716" s="112" t="s">
        <v>3238</v>
      </c>
    </row>
    <row r="717" spans="1:5" x14ac:dyDescent="0.2">
      <c r="A717" s="112" t="s">
        <v>3239</v>
      </c>
      <c r="B717" s="112" t="s">
        <v>3240</v>
      </c>
      <c r="D717" s="112" t="s">
        <v>3241</v>
      </c>
      <c r="E717" s="112" t="s">
        <v>3242</v>
      </c>
    </row>
    <row r="718" spans="1:5" x14ac:dyDescent="0.2">
      <c r="A718" s="112" t="s">
        <v>3243</v>
      </c>
      <c r="B718" s="112" t="s">
        <v>3244</v>
      </c>
      <c r="D718" s="112" t="s">
        <v>3245</v>
      </c>
      <c r="E718" s="112" t="s">
        <v>3246</v>
      </c>
    </row>
    <row r="719" spans="1:5" x14ac:dyDescent="0.2">
      <c r="A719" s="112" t="s">
        <v>3247</v>
      </c>
      <c r="B719" s="112" t="s">
        <v>3248</v>
      </c>
      <c r="D719" s="112" t="s">
        <v>3249</v>
      </c>
      <c r="E719" s="112" t="s">
        <v>3250</v>
      </c>
    </row>
    <row r="720" spans="1:5" x14ac:dyDescent="0.2">
      <c r="A720" s="112" t="s">
        <v>3251</v>
      </c>
      <c r="B720" s="112" t="s">
        <v>3252</v>
      </c>
      <c r="D720" s="112" t="s">
        <v>3253</v>
      </c>
      <c r="E720" s="112" t="s">
        <v>3254</v>
      </c>
    </row>
    <row r="721" spans="1:5" x14ac:dyDescent="0.2">
      <c r="A721" s="112" t="s">
        <v>3255</v>
      </c>
      <c r="B721" s="112" t="s">
        <v>3256</v>
      </c>
      <c r="D721" s="112" t="s">
        <v>3257</v>
      </c>
      <c r="E721" s="112" t="s">
        <v>3258</v>
      </c>
    </row>
    <row r="722" spans="1:5" x14ac:dyDescent="0.2">
      <c r="A722" s="112" t="s">
        <v>3259</v>
      </c>
      <c r="B722" s="112" t="s">
        <v>3260</v>
      </c>
      <c r="D722" s="112" t="s">
        <v>3261</v>
      </c>
      <c r="E722" s="112" t="s">
        <v>2267</v>
      </c>
    </row>
    <row r="723" spans="1:5" x14ac:dyDescent="0.2">
      <c r="A723" s="112" t="s">
        <v>3262</v>
      </c>
      <c r="B723" s="112" t="s">
        <v>3263</v>
      </c>
      <c r="D723" s="112" t="s">
        <v>3264</v>
      </c>
      <c r="E723" s="112" t="s">
        <v>3265</v>
      </c>
    </row>
    <row r="724" spans="1:5" x14ac:dyDescent="0.2">
      <c r="A724" s="112" t="s">
        <v>3266</v>
      </c>
      <c r="B724" s="112" t="s">
        <v>3267</v>
      </c>
      <c r="D724" s="112" t="s">
        <v>3268</v>
      </c>
      <c r="E724" s="112" t="s">
        <v>3269</v>
      </c>
    </row>
    <row r="725" spans="1:5" x14ac:dyDescent="0.2">
      <c r="A725" s="112" t="s">
        <v>3270</v>
      </c>
      <c r="B725" s="112" t="s">
        <v>3271</v>
      </c>
      <c r="D725" s="112" t="s">
        <v>3272</v>
      </c>
      <c r="E725" s="112" t="s">
        <v>3273</v>
      </c>
    </row>
    <row r="726" spans="1:5" x14ac:dyDescent="0.2">
      <c r="A726" s="112" t="s">
        <v>3274</v>
      </c>
      <c r="B726" s="112" t="s">
        <v>3275</v>
      </c>
      <c r="D726" s="112" t="s">
        <v>3276</v>
      </c>
      <c r="E726" s="112" t="s">
        <v>1281</v>
      </c>
    </row>
    <row r="727" spans="1:5" x14ac:dyDescent="0.2">
      <c r="A727" s="112" t="s">
        <v>3277</v>
      </c>
      <c r="B727" s="112" t="s">
        <v>3278</v>
      </c>
      <c r="D727" s="112" t="s">
        <v>3279</v>
      </c>
      <c r="E727" s="112" t="s">
        <v>3280</v>
      </c>
    </row>
    <row r="728" spans="1:5" x14ac:dyDescent="0.2">
      <c r="A728" s="112" t="s">
        <v>3281</v>
      </c>
      <c r="B728" s="112" t="s">
        <v>3282</v>
      </c>
      <c r="D728" s="112" t="s">
        <v>3283</v>
      </c>
      <c r="E728" s="112" t="s">
        <v>3284</v>
      </c>
    </row>
    <row r="729" spans="1:5" x14ac:dyDescent="0.2">
      <c r="A729" s="112" t="s">
        <v>3285</v>
      </c>
      <c r="B729" s="112" t="s">
        <v>3286</v>
      </c>
      <c r="D729" s="112" t="s">
        <v>3287</v>
      </c>
      <c r="E729" s="112" t="s">
        <v>3288</v>
      </c>
    </row>
    <row r="730" spans="1:5" x14ac:dyDescent="0.2">
      <c r="A730" s="112" t="s">
        <v>3289</v>
      </c>
      <c r="B730" s="112" t="s">
        <v>3290</v>
      </c>
      <c r="D730" s="112" t="s">
        <v>3291</v>
      </c>
      <c r="E730" s="112" t="s">
        <v>3292</v>
      </c>
    </row>
    <row r="731" spans="1:5" x14ac:dyDescent="0.2">
      <c r="A731" s="112" t="s">
        <v>3293</v>
      </c>
      <c r="B731" s="112" t="s">
        <v>3294</v>
      </c>
      <c r="D731" s="112" t="s">
        <v>3295</v>
      </c>
      <c r="E731" s="112" t="s">
        <v>3296</v>
      </c>
    </row>
    <row r="732" spans="1:5" x14ac:dyDescent="0.2">
      <c r="A732" s="112" t="s">
        <v>3297</v>
      </c>
      <c r="B732" s="112" t="s">
        <v>3298</v>
      </c>
      <c r="D732" s="112" t="s">
        <v>3299</v>
      </c>
      <c r="E732" s="112" t="s">
        <v>3300</v>
      </c>
    </row>
    <row r="733" spans="1:5" x14ac:dyDescent="0.2">
      <c r="A733" s="112" t="s">
        <v>3301</v>
      </c>
      <c r="B733" s="112" t="s">
        <v>3302</v>
      </c>
      <c r="D733" s="112" t="s">
        <v>3303</v>
      </c>
      <c r="E733" s="112" t="s">
        <v>3304</v>
      </c>
    </row>
    <row r="734" spans="1:5" x14ac:dyDescent="0.2">
      <c r="A734" s="112" t="s">
        <v>3305</v>
      </c>
      <c r="B734" s="112" t="s">
        <v>3306</v>
      </c>
      <c r="D734" s="112" t="s">
        <v>3307</v>
      </c>
      <c r="E734" s="112" t="s">
        <v>3308</v>
      </c>
    </row>
    <row r="735" spans="1:5" x14ac:dyDescent="0.2">
      <c r="A735" s="112" t="s">
        <v>3309</v>
      </c>
      <c r="B735" s="112" t="s">
        <v>3310</v>
      </c>
      <c r="D735" s="112" t="s">
        <v>3311</v>
      </c>
      <c r="E735" s="112" t="s">
        <v>631</v>
      </c>
    </row>
    <row r="736" spans="1:5" x14ac:dyDescent="0.2">
      <c r="A736" s="112" t="s">
        <v>3312</v>
      </c>
      <c r="B736" s="112" t="s">
        <v>3313</v>
      </c>
      <c r="D736" s="112" t="s">
        <v>3314</v>
      </c>
      <c r="E736" s="112" t="s">
        <v>3315</v>
      </c>
    </row>
    <row r="737" spans="1:5" x14ac:dyDescent="0.2">
      <c r="A737" s="112" t="s">
        <v>3316</v>
      </c>
      <c r="B737" s="112" t="s">
        <v>3317</v>
      </c>
      <c r="D737" s="112" t="s">
        <v>3318</v>
      </c>
      <c r="E737" s="112" t="s">
        <v>3319</v>
      </c>
    </row>
    <row r="738" spans="1:5" x14ac:dyDescent="0.2">
      <c r="A738" s="112" t="s">
        <v>3320</v>
      </c>
      <c r="B738" s="112" t="s">
        <v>3321</v>
      </c>
      <c r="D738" s="112" t="s">
        <v>3322</v>
      </c>
      <c r="E738" s="112" t="s">
        <v>3323</v>
      </c>
    </row>
    <row r="739" spans="1:5" x14ac:dyDescent="0.2">
      <c r="A739" s="112" t="s">
        <v>3324</v>
      </c>
      <c r="B739" s="112" t="s">
        <v>3325</v>
      </c>
      <c r="D739" s="112" t="s">
        <v>3326</v>
      </c>
      <c r="E739" s="112" t="s">
        <v>3327</v>
      </c>
    </row>
    <row r="740" spans="1:5" x14ac:dyDescent="0.2">
      <c r="A740" s="112" t="s">
        <v>3328</v>
      </c>
      <c r="B740" s="112" t="s">
        <v>3329</v>
      </c>
      <c r="D740" s="112" t="s">
        <v>3330</v>
      </c>
      <c r="E740" s="112" t="s">
        <v>3331</v>
      </c>
    </row>
    <row r="741" spans="1:5" x14ac:dyDescent="0.2">
      <c r="A741" s="112" t="s">
        <v>3332</v>
      </c>
      <c r="B741" s="112" t="s">
        <v>3333</v>
      </c>
      <c r="D741" s="112" t="s">
        <v>3334</v>
      </c>
      <c r="E741" s="112" t="s">
        <v>3335</v>
      </c>
    </row>
    <row r="742" spans="1:5" x14ac:dyDescent="0.2">
      <c r="A742" s="112" t="s">
        <v>3336</v>
      </c>
      <c r="B742" s="112" t="s">
        <v>3337</v>
      </c>
      <c r="D742" s="112" t="s">
        <v>3338</v>
      </c>
      <c r="E742" s="112" t="s">
        <v>3339</v>
      </c>
    </row>
    <row r="743" spans="1:5" x14ac:dyDescent="0.2">
      <c r="A743" s="112" t="s">
        <v>3340</v>
      </c>
      <c r="B743" s="112" t="s">
        <v>3341</v>
      </c>
      <c r="D743" s="112" t="s">
        <v>3342</v>
      </c>
      <c r="E743" s="112" t="s">
        <v>3343</v>
      </c>
    </row>
    <row r="744" spans="1:5" x14ac:dyDescent="0.2">
      <c r="A744" s="112" t="s">
        <v>3344</v>
      </c>
      <c r="B744" s="112" t="s">
        <v>3345</v>
      </c>
      <c r="D744" s="112" t="s">
        <v>3346</v>
      </c>
      <c r="E744" s="112" t="s">
        <v>3347</v>
      </c>
    </row>
    <row r="745" spans="1:5" x14ac:dyDescent="0.2">
      <c r="A745" s="112" t="s">
        <v>3348</v>
      </c>
      <c r="B745" s="112" t="s">
        <v>3349</v>
      </c>
      <c r="D745" s="112" t="s">
        <v>3350</v>
      </c>
      <c r="E745" s="112" t="s">
        <v>3351</v>
      </c>
    </row>
    <row r="746" spans="1:5" x14ac:dyDescent="0.2">
      <c r="A746" s="112" t="s">
        <v>3352</v>
      </c>
      <c r="B746" s="112" t="s">
        <v>3353</v>
      </c>
      <c r="D746" s="112" t="s">
        <v>3354</v>
      </c>
      <c r="E746" s="112" t="s">
        <v>3355</v>
      </c>
    </row>
    <row r="747" spans="1:5" x14ac:dyDescent="0.2">
      <c r="A747" s="112" t="s">
        <v>3356</v>
      </c>
      <c r="B747" s="112" t="s">
        <v>3357</v>
      </c>
      <c r="D747" s="112" t="s">
        <v>3358</v>
      </c>
      <c r="E747" s="112" t="s">
        <v>3359</v>
      </c>
    </row>
    <row r="748" spans="1:5" x14ac:dyDescent="0.2">
      <c r="A748" s="112" t="s">
        <v>3360</v>
      </c>
      <c r="B748" s="112" t="s">
        <v>3361</v>
      </c>
      <c r="D748" s="112" t="s">
        <v>3362</v>
      </c>
      <c r="E748" s="112" t="s">
        <v>3363</v>
      </c>
    </row>
    <row r="749" spans="1:5" x14ac:dyDescent="0.2">
      <c r="A749" s="112" t="s">
        <v>3364</v>
      </c>
      <c r="B749" s="112" t="s">
        <v>3365</v>
      </c>
      <c r="D749" s="112" t="s">
        <v>3366</v>
      </c>
      <c r="E749" s="112" t="s">
        <v>1863</v>
      </c>
    </row>
    <row r="750" spans="1:5" x14ac:dyDescent="0.2">
      <c r="A750" s="112" t="s">
        <v>3367</v>
      </c>
      <c r="B750" s="112" t="s">
        <v>3368</v>
      </c>
      <c r="D750" s="112" t="s">
        <v>3369</v>
      </c>
      <c r="E750" s="112" t="s">
        <v>3370</v>
      </c>
    </row>
    <row r="751" spans="1:5" x14ac:dyDescent="0.2">
      <c r="A751" s="112" t="s">
        <v>3371</v>
      </c>
      <c r="B751" s="112" t="s">
        <v>3372</v>
      </c>
      <c r="D751" s="112" t="s">
        <v>3373</v>
      </c>
      <c r="E751" s="112" t="s">
        <v>3374</v>
      </c>
    </row>
    <row r="752" spans="1:5" x14ac:dyDescent="0.2">
      <c r="A752" s="112" t="s">
        <v>3375</v>
      </c>
      <c r="B752" s="112" t="s">
        <v>3376</v>
      </c>
      <c r="D752" s="112" t="s">
        <v>3377</v>
      </c>
      <c r="E752" s="112" t="s">
        <v>3378</v>
      </c>
    </row>
    <row r="753" spans="1:5" x14ac:dyDescent="0.2">
      <c r="A753" s="112" t="s">
        <v>3379</v>
      </c>
      <c r="B753" s="112" t="s">
        <v>3380</v>
      </c>
      <c r="D753" s="112" t="s">
        <v>3381</v>
      </c>
      <c r="E753" s="112" t="s">
        <v>3382</v>
      </c>
    </row>
    <row r="754" spans="1:5" x14ac:dyDescent="0.2">
      <c r="A754" s="112" t="s">
        <v>3383</v>
      </c>
      <c r="B754" s="112" t="s">
        <v>3384</v>
      </c>
      <c r="D754" s="112" t="s">
        <v>3385</v>
      </c>
      <c r="E754" s="112" t="s">
        <v>3386</v>
      </c>
    </row>
    <row r="755" spans="1:5" x14ac:dyDescent="0.2">
      <c r="A755" s="112" t="s">
        <v>3387</v>
      </c>
      <c r="B755" s="112" t="s">
        <v>3388</v>
      </c>
      <c r="D755" s="112" t="s">
        <v>3389</v>
      </c>
      <c r="E755" s="112" t="s">
        <v>3390</v>
      </c>
    </row>
    <row r="756" spans="1:5" x14ac:dyDescent="0.2">
      <c r="A756" s="112" t="s">
        <v>3391</v>
      </c>
      <c r="B756" s="112" t="s">
        <v>3392</v>
      </c>
      <c r="D756" s="112" t="s">
        <v>3393</v>
      </c>
      <c r="E756" s="112" t="s">
        <v>3394</v>
      </c>
    </row>
    <row r="757" spans="1:5" x14ac:dyDescent="0.2">
      <c r="A757" s="112" t="s">
        <v>3395</v>
      </c>
      <c r="B757" s="112" t="s">
        <v>3396</v>
      </c>
      <c r="D757" s="112" t="s">
        <v>3397</v>
      </c>
      <c r="E757" s="112" t="s">
        <v>3398</v>
      </c>
    </row>
    <row r="758" spans="1:5" x14ac:dyDescent="0.2">
      <c r="A758" s="112" t="s">
        <v>3399</v>
      </c>
      <c r="B758" s="112" t="s">
        <v>3400</v>
      </c>
      <c r="D758" s="112" t="s">
        <v>3401</v>
      </c>
      <c r="E758" s="112" t="s">
        <v>3402</v>
      </c>
    </row>
    <row r="759" spans="1:5" x14ac:dyDescent="0.2">
      <c r="A759" s="112" t="s">
        <v>3403</v>
      </c>
      <c r="B759" s="112" t="s">
        <v>3404</v>
      </c>
      <c r="D759" s="112" t="s">
        <v>3405</v>
      </c>
      <c r="E759" s="112" t="s">
        <v>3406</v>
      </c>
    </row>
    <row r="760" spans="1:5" x14ac:dyDescent="0.2">
      <c r="A760" s="112" t="s">
        <v>3407</v>
      </c>
      <c r="B760" s="112" t="s">
        <v>3408</v>
      </c>
      <c r="D760" s="112" t="s">
        <v>3409</v>
      </c>
      <c r="E760" s="112" t="s">
        <v>3410</v>
      </c>
    </row>
    <row r="761" spans="1:5" x14ac:dyDescent="0.2">
      <c r="A761" s="112" t="s">
        <v>3411</v>
      </c>
      <c r="B761" s="112" t="s">
        <v>3412</v>
      </c>
      <c r="D761" s="112" t="s">
        <v>3413</v>
      </c>
      <c r="E761" s="112" t="s">
        <v>3414</v>
      </c>
    </row>
    <row r="762" spans="1:5" x14ac:dyDescent="0.2">
      <c r="A762" s="112" t="s">
        <v>3415</v>
      </c>
      <c r="B762" s="112" t="s">
        <v>3416</v>
      </c>
      <c r="D762" s="112" t="s">
        <v>3417</v>
      </c>
      <c r="E762" s="112" t="s">
        <v>3418</v>
      </c>
    </row>
    <row r="763" spans="1:5" x14ac:dyDescent="0.2">
      <c r="A763" s="112" t="s">
        <v>3419</v>
      </c>
      <c r="B763" s="112" t="s">
        <v>3420</v>
      </c>
      <c r="D763" s="112" t="s">
        <v>3421</v>
      </c>
      <c r="E763" s="112" t="s">
        <v>3422</v>
      </c>
    </row>
    <row r="764" spans="1:5" x14ac:dyDescent="0.2">
      <c r="A764" s="112" t="s">
        <v>3423</v>
      </c>
      <c r="B764" s="112" t="s">
        <v>3424</v>
      </c>
      <c r="D764" s="112" t="s">
        <v>3425</v>
      </c>
      <c r="E764" s="112" t="s">
        <v>3426</v>
      </c>
    </row>
    <row r="765" spans="1:5" x14ac:dyDescent="0.2">
      <c r="A765" s="112" t="s">
        <v>3427</v>
      </c>
      <c r="B765" s="112" t="s">
        <v>3428</v>
      </c>
      <c r="D765" s="112" t="s">
        <v>3429</v>
      </c>
      <c r="E765" s="112" t="s">
        <v>3430</v>
      </c>
    </row>
    <row r="766" spans="1:5" x14ac:dyDescent="0.2">
      <c r="A766" s="112" t="s">
        <v>3431</v>
      </c>
      <c r="B766" s="112" t="s">
        <v>3432</v>
      </c>
      <c r="D766" s="112" t="s">
        <v>3433</v>
      </c>
      <c r="E766" s="112" t="s">
        <v>3434</v>
      </c>
    </row>
    <row r="767" spans="1:5" x14ac:dyDescent="0.2">
      <c r="A767" s="112" t="s">
        <v>3435</v>
      </c>
      <c r="B767" s="112" t="s">
        <v>3436</v>
      </c>
      <c r="D767" s="112" t="s">
        <v>3437</v>
      </c>
      <c r="E767" s="112" t="s">
        <v>3438</v>
      </c>
    </row>
    <row r="768" spans="1:5" x14ac:dyDescent="0.2">
      <c r="A768" s="112" t="s">
        <v>3439</v>
      </c>
      <c r="B768" s="112" t="s">
        <v>3440</v>
      </c>
      <c r="D768" s="112" t="s">
        <v>3441</v>
      </c>
      <c r="E768" s="112" t="s">
        <v>3442</v>
      </c>
    </row>
    <row r="769" spans="1:5" x14ac:dyDescent="0.2">
      <c r="A769" s="112" t="s">
        <v>3443</v>
      </c>
      <c r="B769" s="112" t="s">
        <v>3444</v>
      </c>
      <c r="D769" s="112" t="s">
        <v>3445</v>
      </c>
      <c r="E769" s="112" t="s">
        <v>3446</v>
      </c>
    </row>
    <row r="770" spans="1:5" x14ac:dyDescent="0.2">
      <c r="A770" s="112" t="s">
        <v>3447</v>
      </c>
      <c r="B770" s="112" t="s">
        <v>3448</v>
      </c>
      <c r="D770" s="112" t="s">
        <v>3449</v>
      </c>
      <c r="E770" s="112" t="s">
        <v>683</v>
      </c>
    </row>
    <row r="771" spans="1:5" x14ac:dyDescent="0.2">
      <c r="A771" s="112" t="s">
        <v>3450</v>
      </c>
      <c r="B771" s="112" t="s">
        <v>3451</v>
      </c>
      <c r="D771" s="112" t="s">
        <v>3452</v>
      </c>
      <c r="E771" s="112" t="s">
        <v>3331</v>
      </c>
    </row>
    <row r="772" spans="1:5" x14ac:dyDescent="0.2">
      <c r="A772" s="112" t="s">
        <v>3453</v>
      </c>
      <c r="B772" s="112" t="s">
        <v>3454</v>
      </c>
      <c r="D772" s="112" t="s">
        <v>3455</v>
      </c>
      <c r="E772" s="112" t="s">
        <v>3456</v>
      </c>
    </row>
    <row r="773" spans="1:5" x14ac:dyDescent="0.2">
      <c r="A773" s="112" t="s">
        <v>3457</v>
      </c>
      <c r="B773" s="112" t="s">
        <v>3458</v>
      </c>
      <c r="D773" s="112" t="s">
        <v>3459</v>
      </c>
      <c r="E773" s="112" t="s">
        <v>3460</v>
      </c>
    </row>
    <row r="774" spans="1:5" x14ac:dyDescent="0.2">
      <c r="A774" s="112" t="s">
        <v>3461</v>
      </c>
      <c r="B774" s="112" t="s">
        <v>3462</v>
      </c>
      <c r="D774" s="112" t="s">
        <v>3463</v>
      </c>
      <c r="E774" s="112" t="s">
        <v>3464</v>
      </c>
    </row>
    <row r="775" spans="1:5" x14ac:dyDescent="0.2">
      <c r="A775" s="112" t="s">
        <v>3465</v>
      </c>
      <c r="B775" s="112" t="s">
        <v>3466</v>
      </c>
      <c r="D775" s="112" t="s">
        <v>3467</v>
      </c>
      <c r="E775" s="112" t="s">
        <v>3468</v>
      </c>
    </row>
    <row r="776" spans="1:5" x14ac:dyDescent="0.2">
      <c r="A776" s="112" t="s">
        <v>3469</v>
      </c>
      <c r="B776" s="112" t="s">
        <v>3470</v>
      </c>
      <c r="D776" s="112" t="s">
        <v>3471</v>
      </c>
      <c r="E776" s="112" t="s">
        <v>3472</v>
      </c>
    </row>
    <row r="777" spans="1:5" x14ac:dyDescent="0.2">
      <c r="A777" s="112" t="s">
        <v>3473</v>
      </c>
      <c r="B777" s="112" t="s">
        <v>3474</v>
      </c>
      <c r="D777" s="112" t="s">
        <v>3475</v>
      </c>
      <c r="E777" s="112" t="s">
        <v>3476</v>
      </c>
    </row>
    <row r="778" spans="1:5" x14ac:dyDescent="0.2">
      <c r="A778" s="112" t="s">
        <v>3477</v>
      </c>
      <c r="B778" s="112" t="s">
        <v>3478</v>
      </c>
      <c r="D778" s="112" t="s">
        <v>3479</v>
      </c>
      <c r="E778" s="112" t="s">
        <v>3480</v>
      </c>
    </row>
    <row r="779" spans="1:5" x14ac:dyDescent="0.2">
      <c r="A779" s="112" t="s">
        <v>3481</v>
      </c>
      <c r="B779" s="112" t="s">
        <v>3482</v>
      </c>
      <c r="D779" s="112" t="s">
        <v>3483</v>
      </c>
      <c r="E779" s="112" t="s">
        <v>3484</v>
      </c>
    </row>
    <row r="780" spans="1:5" x14ac:dyDescent="0.2">
      <c r="A780" s="112" t="s">
        <v>3485</v>
      </c>
      <c r="B780" s="112" t="s">
        <v>3486</v>
      </c>
      <c r="D780" s="112" t="s">
        <v>3487</v>
      </c>
      <c r="E780" s="112" t="s">
        <v>3488</v>
      </c>
    </row>
    <row r="781" spans="1:5" x14ac:dyDescent="0.2">
      <c r="A781" s="112" t="s">
        <v>3489</v>
      </c>
      <c r="B781" s="112" t="s">
        <v>3490</v>
      </c>
      <c r="D781" s="112" t="s">
        <v>3491</v>
      </c>
      <c r="E781" s="112" t="s">
        <v>1935</v>
      </c>
    </row>
    <row r="782" spans="1:5" x14ac:dyDescent="0.2">
      <c r="A782" s="112" t="s">
        <v>3492</v>
      </c>
      <c r="B782" s="112" t="s">
        <v>3493</v>
      </c>
      <c r="D782" s="112" t="s">
        <v>3494</v>
      </c>
      <c r="E782" s="112" t="s">
        <v>3495</v>
      </c>
    </row>
    <row r="783" spans="1:5" x14ac:dyDescent="0.2">
      <c r="A783" s="112" t="s">
        <v>3496</v>
      </c>
      <c r="B783" s="112" t="s">
        <v>3497</v>
      </c>
      <c r="D783" s="112" t="s">
        <v>3498</v>
      </c>
      <c r="E783" s="112" t="s">
        <v>3499</v>
      </c>
    </row>
    <row r="784" spans="1:5" x14ac:dyDescent="0.2">
      <c r="A784" s="112" t="s">
        <v>3500</v>
      </c>
      <c r="B784" s="112" t="s">
        <v>3501</v>
      </c>
      <c r="D784" s="112" t="s">
        <v>3502</v>
      </c>
      <c r="E784" s="112" t="s">
        <v>3503</v>
      </c>
    </row>
    <row r="785" spans="1:5" x14ac:dyDescent="0.2">
      <c r="A785" s="112" t="s">
        <v>3504</v>
      </c>
      <c r="B785" s="112" t="s">
        <v>3505</v>
      </c>
      <c r="D785" s="112" t="s">
        <v>3506</v>
      </c>
      <c r="E785" s="112" t="s">
        <v>3507</v>
      </c>
    </row>
    <row r="786" spans="1:5" x14ac:dyDescent="0.2">
      <c r="A786" s="112" t="s">
        <v>3508</v>
      </c>
      <c r="B786" s="112" t="s">
        <v>3509</v>
      </c>
      <c r="D786" s="112" t="s">
        <v>3510</v>
      </c>
      <c r="E786" s="112" t="s">
        <v>2299</v>
      </c>
    </row>
    <row r="787" spans="1:5" x14ac:dyDescent="0.2">
      <c r="A787" s="112" t="s">
        <v>3511</v>
      </c>
      <c r="B787" s="112" t="s">
        <v>3512</v>
      </c>
      <c r="D787" s="112" t="s">
        <v>3513</v>
      </c>
      <c r="E787" s="112" t="s">
        <v>3514</v>
      </c>
    </row>
    <row r="788" spans="1:5" x14ac:dyDescent="0.2">
      <c r="A788" s="112" t="s">
        <v>3515</v>
      </c>
      <c r="B788" s="112" t="s">
        <v>3516</v>
      </c>
      <c r="D788" s="112" t="s">
        <v>3517</v>
      </c>
      <c r="E788" s="112" t="s">
        <v>763</v>
      </c>
    </row>
    <row r="789" spans="1:5" x14ac:dyDescent="0.2">
      <c r="A789" s="112" t="s">
        <v>3518</v>
      </c>
      <c r="B789" s="112" t="s">
        <v>3519</v>
      </c>
      <c r="D789" s="112" t="s">
        <v>3520</v>
      </c>
      <c r="E789" s="112" t="s">
        <v>3521</v>
      </c>
    </row>
    <row r="790" spans="1:5" x14ac:dyDescent="0.2">
      <c r="A790" s="112" t="s">
        <v>3522</v>
      </c>
      <c r="B790" s="112" t="s">
        <v>3523</v>
      </c>
      <c r="D790" s="112" t="s">
        <v>3524</v>
      </c>
      <c r="E790" s="112" t="s">
        <v>2432</v>
      </c>
    </row>
    <row r="791" spans="1:5" x14ac:dyDescent="0.2">
      <c r="A791" s="112" t="s">
        <v>3525</v>
      </c>
      <c r="B791" s="112" t="s">
        <v>3526</v>
      </c>
      <c r="D791" s="112" t="s">
        <v>3527</v>
      </c>
      <c r="E791" s="112" t="s">
        <v>3528</v>
      </c>
    </row>
    <row r="792" spans="1:5" x14ac:dyDescent="0.2">
      <c r="A792" s="112" t="s">
        <v>3529</v>
      </c>
      <c r="B792" s="112" t="s">
        <v>3530</v>
      </c>
      <c r="D792" s="112" t="s">
        <v>3531</v>
      </c>
      <c r="E792" s="112" t="s">
        <v>3532</v>
      </c>
    </row>
    <row r="793" spans="1:5" x14ac:dyDescent="0.2">
      <c r="A793" s="112" t="s">
        <v>3533</v>
      </c>
      <c r="B793" s="112" t="s">
        <v>3534</v>
      </c>
      <c r="D793" s="112" t="s">
        <v>3535</v>
      </c>
      <c r="E793" s="112" t="s">
        <v>3536</v>
      </c>
    </row>
    <row r="794" spans="1:5" x14ac:dyDescent="0.2">
      <c r="A794" s="112" t="s">
        <v>3537</v>
      </c>
      <c r="B794" s="112" t="s">
        <v>3538</v>
      </c>
      <c r="D794" s="112" t="s">
        <v>3539</v>
      </c>
      <c r="E794" s="112" t="s">
        <v>3540</v>
      </c>
    </row>
    <row r="795" spans="1:5" x14ac:dyDescent="0.2">
      <c r="A795" s="112" t="s">
        <v>3541</v>
      </c>
      <c r="B795" s="112" t="s">
        <v>3542</v>
      </c>
      <c r="D795" s="112" t="s">
        <v>3543</v>
      </c>
      <c r="E795" s="112" t="s">
        <v>1309</v>
      </c>
    </row>
    <row r="796" spans="1:5" x14ac:dyDescent="0.2">
      <c r="A796" s="112" t="s">
        <v>3544</v>
      </c>
      <c r="B796" s="112" t="s">
        <v>3545</v>
      </c>
      <c r="D796" s="112" t="s">
        <v>3546</v>
      </c>
      <c r="E796" s="112" t="s">
        <v>3547</v>
      </c>
    </row>
    <row r="797" spans="1:5" x14ac:dyDescent="0.2">
      <c r="A797" s="112" t="s">
        <v>3548</v>
      </c>
      <c r="B797" s="112" t="s">
        <v>3549</v>
      </c>
      <c r="D797" s="112" t="s">
        <v>3550</v>
      </c>
      <c r="E797" s="112" t="s">
        <v>3551</v>
      </c>
    </row>
    <row r="798" spans="1:5" x14ac:dyDescent="0.2">
      <c r="A798" s="112" t="s">
        <v>3552</v>
      </c>
      <c r="B798" s="112" t="s">
        <v>3553</v>
      </c>
      <c r="D798" s="112" t="s">
        <v>3554</v>
      </c>
      <c r="E798" s="112" t="s">
        <v>3555</v>
      </c>
    </row>
    <row r="799" spans="1:5" x14ac:dyDescent="0.2">
      <c r="A799" s="112" t="s">
        <v>3556</v>
      </c>
      <c r="B799" s="112" t="s">
        <v>3557</v>
      </c>
      <c r="D799" s="112" t="s">
        <v>3558</v>
      </c>
      <c r="E799" s="112" t="s">
        <v>3559</v>
      </c>
    </row>
    <row r="800" spans="1:5" x14ac:dyDescent="0.2">
      <c r="A800" s="112" t="s">
        <v>3560</v>
      </c>
      <c r="B800" s="112" t="s">
        <v>3561</v>
      </c>
      <c r="D800" s="112" t="s">
        <v>3562</v>
      </c>
      <c r="E800" s="112" t="s">
        <v>1145</v>
      </c>
    </row>
    <row r="801" spans="1:5" x14ac:dyDescent="0.2">
      <c r="A801" s="112" t="s">
        <v>3563</v>
      </c>
      <c r="B801" s="112" t="s">
        <v>3564</v>
      </c>
      <c r="D801" s="112" t="s">
        <v>3565</v>
      </c>
      <c r="E801" s="112" t="s">
        <v>3566</v>
      </c>
    </row>
    <row r="802" spans="1:5" x14ac:dyDescent="0.2">
      <c r="A802" s="112" t="s">
        <v>3567</v>
      </c>
      <c r="B802" s="112" t="s">
        <v>3568</v>
      </c>
      <c r="D802" s="112" t="s">
        <v>3569</v>
      </c>
      <c r="E802" s="112" t="s">
        <v>3570</v>
      </c>
    </row>
    <row r="803" spans="1:5" x14ac:dyDescent="0.2">
      <c r="A803" s="112" t="s">
        <v>3571</v>
      </c>
      <c r="B803" s="112" t="s">
        <v>3572</v>
      </c>
      <c r="D803" s="112" t="s">
        <v>3573</v>
      </c>
      <c r="E803" s="112" t="s">
        <v>3574</v>
      </c>
    </row>
    <row r="804" spans="1:5" x14ac:dyDescent="0.2">
      <c r="A804" s="112" t="s">
        <v>3575</v>
      </c>
      <c r="B804" s="112" t="s">
        <v>3576</v>
      </c>
      <c r="D804" s="112" t="s">
        <v>3577</v>
      </c>
      <c r="E804" s="112" t="s">
        <v>3578</v>
      </c>
    </row>
    <row r="805" spans="1:5" x14ac:dyDescent="0.2">
      <c r="A805" s="112" t="s">
        <v>3579</v>
      </c>
      <c r="B805" s="112" t="s">
        <v>3580</v>
      </c>
      <c r="D805" s="112" t="s">
        <v>3581</v>
      </c>
      <c r="E805" s="112" t="s">
        <v>3582</v>
      </c>
    </row>
    <row r="806" spans="1:5" x14ac:dyDescent="0.2">
      <c r="A806" s="112" t="s">
        <v>3583</v>
      </c>
      <c r="B806" s="112" t="s">
        <v>3584</v>
      </c>
      <c r="D806" s="112" t="s">
        <v>3585</v>
      </c>
      <c r="E806" s="112" t="s">
        <v>3586</v>
      </c>
    </row>
    <row r="807" spans="1:5" x14ac:dyDescent="0.2">
      <c r="A807" s="112" t="s">
        <v>3587</v>
      </c>
      <c r="B807" s="112" t="s">
        <v>3588</v>
      </c>
      <c r="D807" s="112" t="s">
        <v>3589</v>
      </c>
      <c r="E807" s="112" t="s">
        <v>3590</v>
      </c>
    </row>
    <row r="808" spans="1:5" x14ac:dyDescent="0.2">
      <c r="A808" s="112" t="s">
        <v>3591</v>
      </c>
      <c r="B808" s="112" t="s">
        <v>3592</v>
      </c>
      <c r="D808" s="112" t="s">
        <v>3593</v>
      </c>
      <c r="E808" s="112" t="s">
        <v>3594</v>
      </c>
    </row>
    <row r="809" spans="1:5" x14ac:dyDescent="0.2">
      <c r="A809" s="112" t="s">
        <v>3595</v>
      </c>
      <c r="B809" s="112" t="s">
        <v>3596</v>
      </c>
      <c r="D809" s="112" t="s">
        <v>3597</v>
      </c>
      <c r="E809" s="112" t="s">
        <v>2078</v>
      </c>
    </row>
    <row r="810" spans="1:5" x14ac:dyDescent="0.2">
      <c r="A810" s="112" t="s">
        <v>3598</v>
      </c>
      <c r="B810" s="112" t="s">
        <v>3599</v>
      </c>
      <c r="D810" s="112" t="s">
        <v>3600</v>
      </c>
      <c r="E810" s="112" t="s">
        <v>3601</v>
      </c>
    </row>
    <row r="811" spans="1:5" x14ac:dyDescent="0.2">
      <c r="A811" s="112" t="s">
        <v>3602</v>
      </c>
      <c r="B811" s="112" t="s">
        <v>3603</v>
      </c>
      <c r="D811" s="112" t="s">
        <v>3604</v>
      </c>
      <c r="E811" s="112" t="s">
        <v>3605</v>
      </c>
    </row>
    <row r="812" spans="1:5" x14ac:dyDescent="0.2">
      <c r="A812" s="112" t="s">
        <v>3606</v>
      </c>
      <c r="B812" s="112" t="s">
        <v>3607</v>
      </c>
      <c r="D812" s="112" t="s">
        <v>3608</v>
      </c>
      <c r="E812" s="112" t="s">
        <v>3609</v>
      </c>
    </row>
    <row r="813" spans="1:5" x14ac:dyDescent="0.2">
      <c r="A813" s="112" t="s">
        <v>3610</v>
      </c>
      <c r="B813" s="112" t="s">
        <v>3611</v>
      </c>
      <c r="D813" s="112" t="s">
        <v>3612</v>
      </c>
      <c r="E813" s="112" t="s">
        <v>3613</v>
      </c>
    </row>
    <row r="814" spans="1:5" x14ac:dyDescent="0.2">
      <c r="A814" s="112" t="s">
        <v>3614</v>
      </c>
      <c r="B814" s="112" t="s">
        <v>3615</v>
      </c>
      <c r="D814" s="112" t="s">
        <v>3616</v>
      </c>
      <c r="E814" s="112" t="s">
        <v>3617</v>
      </c>
    </row>
    <row r="815" spans="1:5" x14ac:dyDescent="0.2">
      <c r="A815" s="112" t="s">
        <v>3618</v>
      </c>
      <c r="B815" s="112" t="s">
        <v>3619</v>
      </c>
      <c r="D815" s="112" t="s">
        <v>3620</v>
      </c>
      <c r="E815" s="112" t="s">
        <v>3621</v>
      </c>
    </row>
    <row r="816" spans="1:5" x14ac:dyDescent="0.2">
      <c r="A816" s="112" t="s">
        <v>3622</v>
      </c>
      <c r="B816" s="112" t="s">
        <v>3623</v>
      </c>
      <c r="D816" s="112" t="s">
        <v>3624</v>
      </c>
      <c r="E816" s="112" t="s">
        <v>3625</v>
      </c>
    </row>
    <row r="817" spans="1:5" x14ac:dyDescent="0.2">
      <c r="A817" s="112" t="s">
        <v>3626</v>
      </c>
      <c r="B817" s="112" t="s">
        <v>3627</v>
      </c>
      <c r="D817" s="112" t="s">
        <v>3628</v>
      </c>
      <c r="E817" s="112" t="s">
        <v>3629</v>
      </c>
    </row>
    <row r="818" spans="1:5" x14ac:dyDescent="0.2">
      <c r="A818" s="112" t="s">
        <v>3630</v>
      </c>
      <c r="B818" s="112" t="s">
        <v>3631</v>
      </c>
      <c r="D818" s="112" t="s">
        <v>3632</v>
      </c>
      <c r="E818" s="112" t="s">
        <v>3633</v>
      </c>
    </row>
    <row r="819" spans="1:5" x14ac:dyDescent="0.2">
      <c r="A819" s="112" t="s">
        <v>3634</v>
      </c>
      <c r="B819" s="112" t="s">
        <v>3635</v>
      </c>
      <c r="D819" s="112" t="s">
        <v>3636</v>
      </c>
      <c r="E819" s="112" t="s">
        <v>3637</v>
      </c>
    </row>
    <row r="820" spans="1:5" x14ac:dyDescent="0.2">
      <c r="A820" s="112" t="s">
        <v>3638</v>
      </c>
      <c r="B820" s="112" t="s">
        <v>3639</v>
      </c>
      <c r="D820" s="112" t="s">
        <v>3640</v>
      </c>
      <c r="E820" s="112" t="s">
        <v>3641</v>
      </c>
    </row>
    <row r="821" spans="1:5" x14ac:dyDescent="0.2">
      <c r="A821" s="112" t="s">
        <v>3642</v>
      </c>
      <c r="B821" s="112" t="s">
        <v>3643</v>
      </c>
      <c r="D821" s="112" t="s">
        <v>3644</v>
      </c>
      <c r="E821" s="112" t="s">
        <v>735</v>
      </c>
    </row>
    <row r="822" spans="1:5" x14ac:dyDescent="0.2">
      <c r="A822" s="112" t="s">
        <v>3645</v>
      </c>
      <c r="B822" s="112" t="s">
        <v>3646</v>
      </c>
      <c r="D822" s="112" t="s">
        <v>3647</v>
      </c>
      <c r="E822" s="112" t="s">
        <v>3648</v>
      </c>
    </row>
    <row r="823" spans="1:5" x14ac:dyDescent="0.2">
      <c r="A823" s="112" t="s">
        <v>3649</v>
      </c>
      <c r="B823" s="112" t="s">
        <v>3650</v>
      </c>
      <c r="D823" s="112" t="s">
        <v>3651</v>
      </c>
      <c r="E823" s="112" t="s">
        <v>3652</v>
      </c>
    </row>
    <row r="824" spans="1:5" x14ac:dyDescent="0.2">
      <c r="A824" s="112" t="s">
        <v>3653</v>
      </c>
      <c r="B824" s="112" t="s">
        <v>3654</v>
      </c>
      <c r="D824" s="112" t="s">
        <v>3655</v>
      </c>
      <c r="E824" s="112" t="s">
        <v>3656</v>
      </c>
    </row>
    <row r="825" spans="1:5" x14ac:dyDescent="0.2">
      <c r="A825" s="112" t="s">
        <v>3657</v>
      </c>
      <c r="B825" s="112" t="s">
        <v>3658</v>
      </c>
      <c r="D825" s="112" t="s">
        <v>3659</v>
      </c>
      <c r="E825" s="112" t="s">
        <v>3660</v>
      </c>
    </row>
    <row r="826" spans="1:5" x14ac:dyDescent="0.2">
      <c r="A826" s="112" t="s">
        <v>3661</v>
      </c>
      <c r="B826" s="112" t="s">
        <v>3662</v>
      </c>
      <c r="D826" s="112" t="s">
        <v>3663</v>
      </c>
      <c r="E826" s="112" t="s">
        <v>3664</v>
      </c>
    </row>
    <row r="827" spans="1:5" x14ac:dyDescent="0.2">
      <c r="A827" s="112" t="s">
        <v>3665</v>
      </c>
      <c r="B827" s="112" t="s">
        <v>3666</v>
      </c>
      <c r="D827" s="112" t="s">
        <v>3667</v>
      </c>
      <c r="E827" s="112" t="s">
        <v>2653</v>
      </c>
    </row>
    <row r="828" spans="1:5" x14ac:dyDescent="0.2">
      <c r="A828" s="112" t="s">
        <v>3668</v>
      </c>
      <c r="B828" s="112" t="s">
        <v>3669</v>
      </c>
      <c r="D828" s="112" t="s">
        <v>3670</v>
      </c>
      <c r="E828" s="112" t="s">
        <v>763</v>
      </c>
    </row>
    <row r="829" spans="1:5" x14ac:dyDescent="0.2">
      <c r="A829" s="112" t="s">
        <v>3671</v>
      </c>
      <c r="B829" s="112" t="s">
        <v>3672</v>
      </c>
      <c r="D829" s="112" t="s">
        <v>3673</v>
      </c>
      <c r="E829" s="112" t="s">
        <v>3674</v>
      </c>
    </row>
    <row r="830" spans="1:5" x14ac:dyDescent="0.2">
      <c r="A830" s="112" t="s">
        <v>3675</v>
      </c>
      <c r="B830" s="112" t="s">
        <v>3676</v>
      </c>
      <c r="D830" s="112" t="s">
        <v>3677</v>
      </c>
      <c r="E830" s="112" t="s">
        <v>3678</v>
      </c>
    </row>
    <row r="831" spans="1:5" x14ac:dyDescent="0.2">
      <c r="A831" s="112" t="s">
        <v>3679</v>
      </c>
      <c r="B831" s="112" t="s">
        <v>3680</v>
      </c>
      <c r="D831" s="112" t="s">
        <v>3681</v>
      </c>
      <c r="E831" s="112" t="s">
        <v>3682</v>
      </c>
    </row>
    <row r="832" spans="1:5" x14ac:dyDescent="0.2">
      <c r="A832" s="112" t="s">
        <v>3683</v>
      </c>
      <c r="B832" s="112" t="s">
        <v>3684</v>
      </c>
      <c r="D832" s="112" t="s">
        <v>3685</v>
      </c>
      <c r="E832" s="112" t="s">
        <v>3686</v>
      </c>
    </row>
    <row r="833" spans="1:5" x14ac:dyDescent="0.2">
      <c r="A833" s="112" t="s">
        <v>3687</v>
      </c>
      <c r="B833" s="112" t="s">
        <v>3688</v>
      </c>
      <c r="D833" s="112" t="s">
        <v>3689</v>
      </c>
      <c r="E833" s="112" t="s">
        <v>3690</v>
      </c>
    </row>
    <row r="834" spans="1:5" x14ac:dyDescent="0.2">
      <c r="A834" s="112" t="s">
        <v>3691</v>
      </c>
      <c r="B834" s="112" t="s">
        <v>3692</v>
      </c>
      <c r="D834" s="112" t="s">
        <v>3693</v>
      </c>
      <c r="E834" s="112" t="s">
        <v>3694</v>
      </c>
    </row>
    <row r="835" spans="1:5" x14ac:dyDescent="0.2">
      <c r="A835" s="112" t="s">
        <v>3695</v>
      </c>
      <c r="B835" s="112" t="s">
        <v>3696</v>
      </c>
      <c r="D835" s="112" t="s">
        <v>3697</v>
      </c>
      <c r="E835" s="112" t="s">
        <v>3698</v>
      </c>
    </row>
    <row r="836" spans="1:5" x14ac:dyDescent="0.2">
      <c r="A836" s="112" t="s">
        <v>3699</v>
      </c>
      <c r="B836" s="112" t="s">
        <v>3700</v>
      </c>
      <c r="D836" s="112" t="s">
        <v>3701</v>
      </c>
      <c r="E836" s="112" t="s">
        <v>3702</v>
      </c>
    </row>
    <row r="837" spans="1:5" x14ac:dyDescent="0.2">
      <c r="A837" s="112" t="s">
        <v>3703</v>
      </c>
      <c r="B837" s="112" t="s">
        <v>3704</v>
      </c>
      <c r="D837" s="112" t="s">
        <v>3705</v>
      </c>
      <c r="E837" s="112" t="s">
        <v>2723</v>
      </c>
    </row>
    <row r="838" spans="1:5" x14ac:dyDescent="0.2">
      <c r="A838" s="112" t="s">
        <v>3706</v>
      </c>
      <c r="B838" s="112" t="s">
        <v>3707</v>
      </c>
      <c r="D838" s="112" t="s">
        <v>3708</v>
      </c>
      <c r="E838" s="112" t="s">
        <v>3709</v>
      </c>
    </row>
    <row r="839" spans="1:5" x14ac:dyDescent="0.2">
      <c r="A839" s="112" t="s">
        <v>3710</v>
      </c>
      <c r="B839" s="112" t="s">
        <v>3711</v>
      </c>
      <c r="D839" s="112" t="s">
        <v>3712</v>
      </c>
      <c r="E839" s="112" t="s">
        <v>3713</v>
      </c>
    </row>
    <row r="840" spans="1:5" x14ac:dyDescent="0.2">
      <c r="A840" s="112" t="s">
        <v>3714</v>
      </c>
      <c r="B840" s="112" t="s">
        <v>3715</v>
      </c>
      <c r="D840" s="112" t="s">
        <v>3716</v>
      </c>
      <c r="E840" s="112" t="s">
        <v>3717</v>
      </c>
    </row>
    <row r="841" spans="1:5" x14ac:dyDescent="0.2">
      <c r="A841" s="112" t="s">
        <v>3718</v>
      </c>
      <c r="B841" s="112" t="s">
        <v>3719</v>
      </c>
      <c r="D841" s="112" t="s">
        <v>3720</v>
      </c>
      <c r="E841" s="112" t="s">
        <v>2731</v>
      </c>
    </row>
    <row r="842" spans="1:5" x14ac:dyDescent="0.2">
      <c r="A842" s="112" t="s">
        <v>3721</v>
      </c>
      <c r="B842" s="112" t="s">
        <v>3722</v>
      </c>
      <c r="D842" s="112" t="s">
        <v>3723</v>
      </c>
      <c r="E842" s="112" t="s">
        <v>3724</v>
      </c>
    </row>
    <row r="843" spans="1:5" x14ac:dyDescent="0.2">
      <c r="A843" s="112" t="s">
        <v>3725</v>
      </c>
      <c r="B843" s="112" t="s">
        <v>3726</v>
      </c>
      <c r="D843" s="112" t="s">
        <v>3727</v>
      </c>
      <c r="E843" s="112" t="s">
        <v>1241</v>
      </c>
    </row>
    <row r="844" spans="1:5" x14ac:dyDescent="0.2">
      <c r="A844" s="112" t="s">
        <v>3728</v>
      </c>
      <c r="B844" s="112" t="s">
        <v>3729</v>
      </c>
      <c r="D844" s="112" t="s">
        <v>3730</v>
      </c>
      <c r="E844" s="112" t="s">
        <v>3731</v>
      </c>
    </row>
    <row r="845" spans="1:5" x14ac:dyDescent="0.2">
      <c r="A845" s="112" t="s">
        <v>3732</v>
      </c>
      <c r="B845" s="112" t="s">
        <v>3733</v>
      </c>
      <c r="D845" s="112" t="s">
        <v>3734</v>
      </c>
      <c r="E845" s="112" t="s">
        <v>875</v>
      </c>
    </row>
    <row r="846" spans="1:5" x14ac:dyDescent="0.2">
      <c r="A846" s="112" t="s">
        <v>3735</v>
      </c>
      <c r="B846" s="112" t="s">
        <v>3736</v>
      </c>
      <c r="D846" s="112" t="s">
        <v>3737</v>
      </c>
      <c r="E846" s="112" t="s">
        <v>3738</v>
      </c>
    </row>
    <row r="847" spans="1:5" x14ac:dyDescent="0.2">
      <c r="A847" s="112" t="s">
        <v>3739</v>
      </c>
      <c r="B847" s="112" t="s">
        <v>3740</v>
      </c>
      <c r="D847" s="112" t="s">
        <v>3741</v>
      </c>
      <c r="E847" s="112" t="s">
        <v>3742</v>
      </c>
    </row>
    <row r="848" spans="1:5" x14ac:dyDescent="0.2">
      <c r="A848" s="112" t="s">
        <v>3743</v>
      </c>
      <c r="B848" s="112" t="s">
        <v>3744</v>
      </c>
      <c r="D848" s="112" t="s">
        <v>3745</v>
      </c>
      <c r="E848" s="112" t="s">
        <v>3746</v>
      </c>
    </row>
    <row r="849" spans="1:5" x14ac:dyDescent="0.2">
      <c r="A849" s="112" t="s">
        <v>3747</v>
      </c>
      <c r="B849" s="112" t="s">
        <v>3748</v>
      </c>
      <c r="D849" s="112" t="s">
        <v>3749</v>
      </c>
      <c r="E849" s="112" t="s">
        <v>3750</v>
      </c>
    </row>
    <row r="850" spans="1:5" x14ac:dyDescent="0.2">
      <c r="A850" s="112" t="s">
        <v>3751</v>
      </c>
      <c r="B850" s="112" t="s">
        <v>3752</v>
      </c>
      <c r="D850" s="112" t="s">
        <v>3753</v>
      </c>
      <c r="E850" s="112" t="s">
        <v>3754</v>
      </c>
    </row>
    <row r="851" spans="1:5" x14ac:dyDescent="0.2">
      <c r="A851" s="112" t="s">
        <v>3755</v>
      </c>
      <c r="B851" s="112" t="s">
        <v>3756</v>
      </c>
      <c r="D851" s="112" t="s">
        <v>3757</v>
      </c>
      <c r="E851" s="112" t="s">
        <v>3758</v>
      </c>
    </row>
    <row r="852" spans="1:5" x14ac:dyDescent="0.2">
      <c r="A852" s="112" t="s">
        <v>3759</v>
      </c>
      <c r="B852" s="112" t="s">
        <v>3760</v>
      </c>
      <c r="D852" s="112" t="s">
        <v>3761</v>
      </c>
      <c r="E852" s="112" t="s">
        <v>3762</v>
      </c>
    </row>
    <row r="853" spans="1:5" x14ac:dyDescent="0.2">
      <c r="A853" s="112" t="s">
        <v>3763</v>
      </c>
      <c r="B853" s="112" t="s">
        <v>3764</v>
      </c>
      <c r="D853" s="112" t="s">
        <v>3765</v>
      </c>
      <c r="E853" s="112" t="s">
        <v>3766</v>
      </c>
    </row>
    <row r="854" spans="1:5" x14ac:dyDescent="0.2">
      <c r="A854" s="112" t="s">
        <v>3767</v>
      </c>
      <c r="B854" s="112" t="s">
        <v>3768</v>
      </c>
      <c r="D854" s="112" t="s">
        <v>3769</v>
      </c>
      <c r="E854" s="112" t="s">
        <v>3770</v>
      </c>
    </row>
    <row r="855" spans="1:5" x14ac:dyDescent="0.2">
      <c r="A855" s="112" t="s">
        <v>3771</v>
      </c>
      <c r="B855" s="112" t="s">
        <v>3772</v>
      </c>
      <c r="D855" s="112" t="s">
        <v>3773</v>
      </c>
      <c r="E855" s="112" t="s">
        <v>3774</v>
      </c>
    </row>
    <row r="856" spans="1:5" x14ac:dyDescent="0.2">
      <c r="A856" s="112" t="s">
        <v>3775</v>
      </c>
      <c r="B856" s="112" t="s">
        <v>3776</v>
      </c>
      <c r="D856" s="112" t="s">
        <v>3777</v>
      </c>
      <c r="E856" s="112" t="s">
        <v>3778</v>
      </c>
    </row>
    <row r="857" spans="1:5" x14ac:dyDescent="0.2">
      <c r="A857" s="112" t="s">
        <v>3779</v>
      </c>
      <c r="B857" s="112" t="s">
        <v>3780</v>
      </c>
      <c r="D857" s="112" t="s">
        <v>3781</v>
      </c>
      <c r="E857" s="112" t="s">
        <v>3782</v>
      </c>
    </row>
    <row r="858" spans="1:5" x14ac:dyDescent="0.2">
      <c r="A858" s="112" t="s">
        <v>3783</v>
      </c>
      <c r="B858" s="112" t="s">
        <v>3784</v>
      </c>
      <c r="D858" s="112" t="s">
        <v>3785</v>
      </c>
      <c r="E858" s="112" t="s">
        <v>3786</v>
      </c>
    </row>
    <row r="859" spans="1:5" x14ac:dyDescent="0.2">
      <c r="A859" s="112" t="s">
        <v>3787</v>
      </c>
      <c r="B859" s="112" t="s">
        <v>3788</v>
      </c>
      <c r="D859" s="112" t="s">
        <v>3789</v>
      </c>
      <c r="E859" s="112" t="s">
        <v>3790</v>
      </c>
    </row>
    <row r="860" spans="1:5" x14ac:dyDescent="0.2">
      <c r="A860" s="112" t="s">
        <v>3791</v>
      </c>
      <c r="B860" s="112" t="s">
        <v>3792</v>
      </c>
      <c r="D860" s="112" t="s">
        <v>3793</v>
      </c>
      <c r="E860" s="112" t="s">
        <v>3794</v>
      </c>
    </row>
    <row r="861" spans="1:5" x14ac:dyDescent="0.2">
      <c r="A861" s="112" t="s">
        <v>3795</v>
      </c>
      <c r="B861" s="112" t="s">
        <v>3796</v>
      </c>
      <c r="D861" s="112" t="s">
        <v>3797</v>
      </c>
      <c r="E861" s="112" t="s">
        <v>3798</v>
      </c>
    </row>
    <row r="862" spans="1:5" x14ac:dyDescent="0.2">
      <c r="A862" s="112" t="s">
        <v>3799</v>
      </c>
      <c r="B862" s="112" t="s">
        <v>3800</v>
      </c>
      <c r="D862" s="112" t="s">
        <v>3801</v>
      </c>
      <c r="E862" s="112" t="s">
        <v>3802</v>
      </c>
    </row>
    <row r="863" spans="1:5" x14ac:dyDescent="0.2">
      <c r="A863" s="112" t="s">
        <v>3803</v>
      </c>
      <c r="B863" s="112" t="s">
        <v>3804</v>
      </c>
      <c r="D863" s="112" t="s">
        <v>3805</v>
      </c>
      <c r="E863" s="112" t="s">
        <v>3806</v>
      </c>
    </row>
    <row r="864" spans="1:5" x14ac:dyDescent="0.2">
      <c r="A864" s="112" t="s">
        <v>3807</v>
      </c>
      <c r="B864" s="112" t="s">
        <v>3808</v>
      </c>
      <c r="D864" s="112" t="s">
        <v>3809</v>
      </c>
      <c r="E864" s="112" t="s">
        <v>3810</v>
      </c>
    </row>
    <row r="865" spans="1:5" x14ac:dyDescent="0.2">
      <c r="A865" s="112" t="s">
        <v>3811</v>
      </c>
      <c r="B865" s="112" t="s">
        <v>3812</v>
      </c>
      <c r="D865" s="112" t="s">
        <v>3813</v>
      </c>
      <c r="E865" s="112" t="s">
        <v>3814</v>
      </c>
    </row>
    <row r="866" spans="1:5" x14ac:dyDescent="0.2">
      <c r="A866" s="112" t="s">
        <v>3815</v>
      </c>
      <c r="B866" s="112" t="s">
        <v>3816</v>
      </c>
      <c r="D866" s="112" t="s">
        <v>3817</v>
      </c>
      <c r="E866" s="112" t="s">
        <v>3818</v>
      </c>
    </row>
    <row r="867" spans="1:5" x14ac:dyDescent="0.2">
      <c r="A867" s="112" t="s">
        <v>3819</v>
      </c>
      <c r="B867" s="112" t="s">
        <v>3820</v>
      </c>
      <c r="D867" s="112" t="s">
        <v>3821</v>
      </c>
      <c r="E867" s="112" t="s">
        <v>3822</v>
      </c>
    </row>
    <row r="868" spans="1:5" x14ac:dyDescent="0.2">
      <c r="A868" s="112" t="s">
        <v>3823</v>
      </c>
      <c r="B868" s="112" t="s">
        <v>3824</v>
      </c>
      <c r="D868" s="112" t="s">
        <v>3825</v>
      </c>
      <c r="E868" s="112" t="s">
        <v>3826</v>
      </c>
    </row>
    <row r="869" spans="1:5" x14ac:dyDescent="0.2">
      <c r="A869" s="112" t="s">
        <v>3827</v>
      </c>
      <c r="B869" s="112" t="s">
        <v>3828</v>
      </c>
      <c r="D869" s="112" t="s">
        <v>3829</v>
      </c>
      <c r="E869" s="112" t="s">
        <v>3830</v>
      </c>
    </row>
    <row r="870" spans="1:5" x14ac:dyDescent="0.2">
      <c r="A870" s="112" t="s">
        <v>3831</v>
      </c>
      <c r="B870" s="112" t="s">
        <v>3832</v>
      </c>
      <c r="D870" s="112" t="s">
        <v>3833</v>
      </c>
      <c r="E870" s="112" t="s">
        <v>3834</v>
      </c>
    </row>
    <row r="871" spans="1:5" x14ac:dyDescent="0.2">
      <c r="A871" s="112" t="s">
        <v>3835</v>
      </c>
      <c r="B871" s="112" t="s">
        <v>3836</v>
      </c>
      <c r="D871" s="112" t="s">
        <v>3837</v>
      </c>
      <c r="E871" s="112" t="s">
        <v>3838</v>
      </c>
    </row>
    <row r="872" spans="1:5" x14ac:dyDescent="0.2">
      <c r="A872" s="112" t="s">
        <v>3839</v>
      </c>
      <c r="B872" s="112" t="s">
        <v>3840</v>
      </c>
      <c r="D872" s="112" t="s">
        <v>3841</v>
      </c>
      <c r="E872" s="112" t="s">
        <v>3842</v>
      </c>
    </row>
    <row r="873" spans="1:5" x14ac:dyDescent="0.2">
      <c r="A873" s="112" t="s">
        <v>3843</v>
      </c>
      <c r="B873" s="112" t="s">
        <v>3844</v>
      </c>
      <c r="D873" s="112" t="s">
        <v>3845</v>
      </c>
      <c r="E873" s="112" t="s">
        <v>3846</v>
      </c>
    </row>
    <row r="874" spans="1:5" x14ac:dyDescent="0.2">
      <c r="A874" s="112" t="s">
        <v>3847</v>
      </c>
      <c r="B874" s="112" t="s">
        <v>3848</v>
      </c>
      <c r="D874" s="112" t="s">
        <v>3849</v>
      </c>
      <c r="E874" s="112" t="s">
        <v>3850</v>
      </c>
    </row>
    <row r="875" spans="1:5" x14ac:dyDescent="0.2">
      <c r="A875" s="112" t="s">
        <v>3851</v>
      </c>
      <c r="B875" s="112" t="s">
        <v>3852</v>
      </c>
      <c r="D875" s="112" t="s">
        <v>3853</v>
      </c>
      <c r="E875" s="112" t="s">
        <v>3854</v>
      </c>
    </row>
    <row r="876" spans="1:5" x14ac:dyDescent="0.2">
      <c r="A876" s="112" t="s">
        <v>3855</v>
      </c>
      <c r="B876" s="112" t="s">
        <v>3856</v>
      </c>
      <c r="D876" s="112" t="s">
        <v>3857</v>
      </c>
      <c r="E876" s="112" t="s">
        <v>3858</v>
      </c>
    </row>
    <row r="877" spans="1:5" x14ac:dyDescent="0.2">
      <c r="A877" s="112" t="s">
        <v>3859</v>
      </c>
      <c r="B877" s="112" t="s">
        <v>3860</v>
      </c>
      <c r="D877" s="112" t="s">
        <v>3861</v>
      </c>
      <c r="E877" s="112" t="s">
        <v>3862</v>
      </c>
    </row>
    <row r="878" spans="1:5" x14ac:dyDescent="0.2">
      <c r="A878" s="112" t="s">
        <v>3863</v>
      </c>
      <c r="B878" s="112" t="s">
        <v>3864</v>
      </c>
      <c r="D878" s="112" t="s">
        <v>3865</v>
      </c>
      <c r="E878" s="112" t="s">
        <v>3866</v>
      </c>
    </row>
    <row r="879" spans="1:5" x14ac:dyDescent="0.2">
      <c r="A879" s="112" t="s">
        <v>3867</v>
      </c>
      <c r="B879" s="112" t="s">
        <v>3868</v>
      </c>
      <c r="D879" s="112" t="s">
        <v>3869</v>
      </c>
      <c r="E879" s="112" t="s">
        <v>3870</v>
      </c>
    </row>
    <row r="880" spans="1:5" x14ac:dyDescent="0.2">
      <c r="A880" s="112" t="s">
        <v>3871</v>
      </c>
      <c r="B880" s="112" t="s">
        <v>3872</v>
      </c>
      <c r="D880" s="112" t="s">
        <v>3873</v>
      </c>
      <c r="E880" s="112" t="s">
        <v>3874</v>
      </c>
    </row>
    <row r="881" spans="1:5" x14ac:dyDescent="0.2">
      <c r="A881" s="112" t="s">
        <v>3875</v>
      </c>
      <c r="B881" s="112" t="s">
        <v>3876</v>
      </c>
      <c r="D881" s="112" t="s">
        <v>3877</v>
      </c>
      <c r="E881" s="112" t="s">
        <v>452</v>
      </c>
    </row>
    <row r="882" spans="1:5" x14ac:dyDescent="0.2">
      <c r="A882" s="112" t="s">
        <v>3878</v>
      </c>
      <c r="B882" s="112" t="s">
        <v>3879</v>
      </c>
      <c r="D882" s="112" t="s">
        <v>3880</v>
      </c>
      <c r="E882" s="112" t="s">
        <v>3881</v>
      </c>
    </row>
    <row r="883" spans="1:5" x14ac:dyDescent="0.2">
      <c r="A883" s="112" t="s">
        <v>3882</v>
      </c>
      <c r="B883" s="112" t="s">
        <v>3883</v>
      </c>
      <c r="D883" s="112" t="s">
        <v>3884</v>
      </c>
      <c r="E883" s="112" t="s">
        <v>3885</v>
      </c>
    </row>
    <row r="884" spans="1:5" x14ac:dyDescent="0.2">
      <c r="A884" s="112" t="s">
        <v>3886</v>
      </c>
      <c r="B884" s="112" t="s">
        <v>3887</v>
      </c>
      <c r="D884" s="112" t="s">
        <v>3888</v>
      </c>
      <c r="E884" s="112" t="s">
        <v>3889</v>
      </c>
    </row>
    <row r="885" spans="1:5" x14ac:dyDescent="0.2">
      <c r="A885" s="112" t="s">
        <v>3890</v>
      </c>
      <c r="B885" s="112" t="s">
        <v>3891</v>
      </c>
      <c r="D885" s="112" t="s">
        <v>3892</v>
      </c>
      <c r="E885" s="112" t="s">
        <v>2735</v>
      </c>
    </row>
    <row r="886" spans="1:5" x14ac:dyDescent="0.2">
      <c r="A886" s="112" t="s">
        <v>3893</v>
      </c>
      <c r="B886" s="112" t="s">
        <v>3894</v>
      </c>
      <c r="D886" s="112" t="s">
        <v>3895</v>
      </c>
      <c r="E886" s="112" t="s">
        <v>3896</v>
      </c>
    </row>
    <row r="887" spans="1:5" x14ac:dyDescent="0.2">
      <c r="A887" s="112" t="s">
        <v>3897</v>
      </c>
      <c r="B887" s="112" t="s">
        <v>3898</v>
      </c>
      <c r="D887" s="112" t="s">
        <v>3899</v>
      </c>
      <c r="E887" s="112" t="s">
        <v>3900</v>
      </c>
    </row>
    <row r="888" spans="1:5" x14ac:dyDescent="0.2">
      <c r="A888" s="112" t="s">
        <v>3901</v>
      </c>
      <c r="B888" s="112" t="s">
        <v>3902</v>
      </c>
      <c r="D888" s="112" t="s">
        <v>3903</v>
      </c>
      <c r="E888" s="112" t="s">
        <v>3904</v>
      </c>
    </row>
    <row r="889" spans="1:5" x14ac:dyDescent="0.2">
      <c r="A889" s="112" t="s">
        <v>3905</v>
      </c>
      <c r="B889" s="112" t="s">
        <v>3906</v>
      </c>
      <c r="D889" s="112" t="s">
        <v>3907</v>
      </c>
      <c r="E889" s="112" t="s">
        <v>3908</v>
      </c>
    </row>
    <row r="890" spans="1:5" x14ac:dyDescent="0.2">
      <c r="A890" s="112" t="s">
        <v>3909</v>
      </c>
      <c r="B890" s="112" t="s">
        <v>3910</v>
      </c>
      <c r="D890" s="112" t="s">
        <v>3911</v>
      </c>
      <c r="E890" s="112" t="s">
        <v>3912</v>
      </c>
    </row>
    <row r="891" spans="1:5" x14ac:dyDescent="0.2">
      <c r="A891" s="112" t="s">
        <v>3913</v>
      </c>
      <c r="B891" s="112" t="s">
        <v>3914</v>
      </c>
      <c r="D891" s="112" t="s">
        <v>3915</v>
      </c>
      <c r="E891" s="112" t="s">
        <v>919</v>
      </c>
    </row>
    <row r="892" spans="1:5" x14ac:dyDescent="0.2">
      <c r="A892" s="112" t="s">
        <v>3916</v>
      </c>
      <c r="B892" s="112" t="s">
        <v>3917</v>
      </c>
      <c r="D892" s="112" t="s">
        <v>3918</v>
      </c>
      <c r="E892" s="112" t="s">
        <v>3919</v>
      </c>
    </row>
    <row r="893" spans="1:5" x14ac:dyDescent="0.2">
      <c r="A893" s="112" t="s">
        <v>3920</v>
      </c>
      <c r="B893" s="112" t="s">
        <v>3921</v>
      </c>
      <c r="D893" s="112" t="s">
        <v>3922</v>
      </c>
      <c r="E893" s="112" t="s">
        <v>3923</v>
      </c>
    </row>
    <row r="894" spans="1:5" x14ac:dyDescent="0.2">
      <c r="A894" s="112" t="s">
        <v>3924</v>
      </c>
      <c r="B894" s="112" t="s">
        <v>3925</v>
      </c>
      <c r="D894" s="112" t="s">
        <v>3926</v>
      </c>
      <c r="E894" s="112" t="s">
        <v>3927</v>
      </c>
    </row>
    <row r="895" spans="1:5" x14ac:dyDescent="0.2">
      <c r="A895" s="112" t="s">
        <v>3928</v>
      </c>
      <c r="B895" s="112" t="s">
        <v>3929</v>
      </c>
      <c r="D895" s="112" t="s">
        <v>3930</v>
      </c>
      <c r="E895" s="112" t="s">
        <v>3931</v>
      </c>
    </row>
    <row r="896" spans="1:5" x14ac:dyDescent="0.2">
      <c r="A896" s="112" t="s">
        <v>3932</v>
      </c>
      <c r="B896" s="112" t="s">
        <v>3933</v>
      </c>
      <c r="D896" s="112" t="s">
        <v>3934</v>
      </c>
      <c r="E896" s="112" t="s">
        <v>3551</v>
      </c>
    </row>
    <row r="897" spans="1:5" x14ac:dyDescent="0.2">
      <c r="A897" s="112" t="s">
        <v>3935</v>
      </c>
      <c r="B897" s="112" t="s">
        <v>3936</v>
      </c>
      <c r="D897" s="112" t="s">
        <v>3937</v>
      </c>
      <c r="E897" s="112" t="s">
        <v>3938</v>
      </c>
    </row>
    <row r="898" spans="1:5" x14ac:dyDescent="0.2">
      <c r="A898" s="112" t="s">
        <v>3939</v>
      </c>
      <c r="B898" s="112" t="s">
        <v>3940</v>
      </c>
      <c r="D898" s="112" t="s">
        <v>3941</v>
      </c>
      <c r="E898" s="112" t="s">
        <v>3942</v>
      </c>
    </row>
    <row r="899" spans="1:5" x14ac:dyDescent="0.2">
      <c r="A899" s="112" t="s">
        <v>3943</v>
      </c>
      <c r="B899" s="112" t="s">
        <v>3944</v>
      </c>
      <c r="D899" s="112" t="s">
        <v>3945</v>
      </c>
      <c r="E899" s="112" t="s">
        <v>3946</v>
      </c>
    </row>
    <row r="900" spans="1:5" x14ac:dyDescent="0.2">
      <c r="A900" s="112" t="s">
        <v>3947</v>
      </c>
      <c r="B900" s="112" t="s">
        <v>3948</v>
      </c>
      <c r="D900" s="112" t="s">
        <v>3949</v>
      </c>
      <c r="E900" s="112" t="s">
        <v>3950</v>
      </c>
    </row>
    <row r="901" spans="1:5" x14ac:dyDescent="0.2">
      <c r="A901" s="112" t="s">
        <v>3951</v>
      </c>
      <c r="B901" s="112" t="s">
        <v>3952</v>
      </c>
      <c r="D901" s="112" t="s">
        <v>3953</v>
      </c>
      <c r="E901" s="112" t="s">
        <v>3954</v>
      </c>
    </row>
    <row r="902" spans="1:5" x14ac:dyDescent="0.2">
      <c r="A902" s="112" t="s">
        <v>3955</v>
      </c>
      <c r="B902" s="112" t="s">
        <v>3956</v>
      </c>
      <c r="D902" s="112" t="s">
        <v>3957</v>
      </c>
      <c r="E902" s="112" t="s">
        <v>3958</v>
      </c>
    </row>
    <row r="903" spans="1:5" x14ac:dyDescent="0.2">
      <c r="A903" s="112" t="s">
        <v>3959</v>
      </c>
      <c r="B903" s="112" t="s">
        <v>3960</v>
      </c>
      <c r="D903" s="112" t="s">
        <v>3961</v>
      </c>
      <c r="E903" s="112" t="s">
        <v>835</v>
      </c>
    </row>
    <row r="904" spans="1:5" x14ac:dyDescent="0.2">
      <c r="A904" s="112" t="s">
        <v>3962</v>
      </c>
      <c r="B904" s="112" t="s">
        <v>3963</v>
      </c>
      <c r="D904" s="112" t="s">
        <v>3964</v>
      </c>
      <c r="E904" s="112" t="s">
        <v>3965</v>
      </c>
    </row>
    <row r="905" spans="1:5" x14ac:dyDescent="0.2">
      <c r="A905" s="112" t="s">
        <v>3966</v>
      </c>
      <c r="B905" s="112" t="s">
        <v>3967</v>
      </c>
      <c r="D905" s="112" t="s">
        <v>3968</v>
      </c>
      <c r="E905" s="112" t="s">
        <v>3896</v>
      </c>
    </row>
    <row r="906" spans="1:5" x14ac:dyDescent="0.2">
      <c r="A906" s="112" t="s">
        <v>3969</v>
      </c>
      <c r="B906" s="112" t="s">
        <v>3970</v>
      </c>
      <c r="D906" s="112" t="s">
        <v>3971</v>
      </c>
      <c r="E906" s="112" t="s">
        <v>3972</v>
      </c>
    </row>
    <row r="907" spans="1:5" x14ac:dyDescent="0.2">
      <c r="A907" s="112" t="s">
        <v>3973</v>
      </c>
      <c r="B907" s="112" t="s">
        <v>3974</v>
      </c>
      <c r="D907" s="112" t="s">
        <v>3975</v>
      </c>
      <c r="E907" s="112" t="s">
        <v>3976</v>
      </c>
    </row>
    <row r="908" spans="1:5" x14ac:dyDescent="0.2">
      <c r="A908" s="112" t="s">
        <v>3977</v>
      </c>
      <c r="B908" s="112" t="s">
        <v>3978</v>
      </c>
      <c r="D908" s="112" t="s">
        <v>3979</v>
      </c>
      <c r="E908" s="112" t="s">
        <v>3980</v>
      </c>
    </row>
    <row r="909" spans="1:5" x14ac:dyDescent="0.2">
      <c r="A909" s="112" t="s">
        <v>3981</v>
      </c>
      <c r="B909" s="112" t="s">
        <v>3982</v>
      </c>
      <c r="D909" s="112" t="s">
        <v>3983</v>
      </c>
      <c r="E909" s="112" t="s">
        <v>530</v>
      </c>
    </row>
    <row r="910" spans="1:5" x14ac:dyDescent="0.2">
      <c r="A910" s="112" t="s">
        <v>3984</v>
      </c>
      <c r="B910" s="112" t="s">
        <v>3985</v>
      </c>
      <c r="D910" s="112" t="s">
        <v>3986</v>
      </c>
      <c r="E910" s="112" t="s">
        <v>1331</v>
      </c>
    </row>
    <row r="911" spans="1:5" x14ac:dyDescent="0.2">
      <c r="A911" s="112" t="s">
        <v>3987</v>
      </c>
      <c r="B911" s="112" t="s">
        <v>3988</v>
      </c>
      <c r="D911" s="112" t="s">
        <v>3989</v>
      </c>
      <c r="E911" s="112" t="s">
        <v>3990</v>
      </c>
    </row>
    <row r="912" spans="1:5" x14ac:dyDescent="0.2">
      <c r="A912" s="112" t="s">
        <v>3991</v>
      </c>
      <c r="B912" s="112" t="s">
        <v>3992</v>
      </c>
      <c r="D912" s="112" t="s">
        <v>3993</v>
      </c>
      <c r="E912" s="112" t="s">
        <v>3994</v>
      </c>
    </row>
    <row r="913" spans="1:5" x14ac:dyDescent="0.2">
      <c r="A913" s="112" t="s">
        <v>3995</v>
      </c>
      <c r="B913" s="112" t="s">
        <v>3996</v>
      </c>
      <c r="D913" s="112" t="s">
        <v>3997</v>
      </c>
      <c r="E913" s="112" t="s">
        <v>1145</v>
      </c>
    </row>
    <row r="914" spans="1:5" x14ac:dyDescent="0.2">
      <c r="A914" s="112" t="s">
        <v>3998</v>
      </c>
      <c r="B914" s="112" t="s">
        <v>3999</v>
      </c>
      <c r="D914" s="112" t="s">
        <v>4000</v>
      </c>
      <c r="E914" s="112" t="s">
        <v>4001</v>
      </c>
    </row>
    <row r="915" spans="1:5" x14ac:dyDescent="0.2">
      <c r="A915" s="112" t="s">
        <v>4002</v>
      </c>
      <c r="B915" s="112" t="s">
        <v>4003</v>
      </c>
      <c r="D915" s="112" t="s">
        <v>4004</v>
      </c>
      <c r="E915" s="112" t="s">
        <v>4005</v>
      </c>
    </row>
    <row r="916" spans="1:5" x14ac:dyDescent="0.2">
      <c r="A916" s="112" t="s">
        <v>4006</v>
      </c>
      <c r="B916" s="112" t="s">
        <v>4007</v>
      </c>
      <c r="D916" s="112" t="s">
        <v>4008</v>
      </c>
      <c r="E916" s="112" t="s">
        <v>4009</v>
      </c>
    </row>
    <row r="917" spans="1:5" x14ac:dyDescent="0.2">
      <c r="A917" s="112" t="s">
        <v>4010</v>
      </c>
      <c r="B917" s="112" t="s">
        <v>4011</v>
      </c>
      <c r="D917" s="112" t="s">
        <v>4012</v>
      </c>
      <c r="E917" s="112" t="s">
        <v>4013</v>
      </c>
    </row>
    <row r="918" spans="1:5" x14ac:dyDescent="0.2">
      <c r="A918" s="112" t="s">
        <v>4014</v>
      </c>
      <c r="B918" s="112" t="s">
        <v>4015</v>
      </c>
      <c r="D918" s="112" t="s">
        <v>4016</v>
      </c>
      <c r="E918" s="112" t="s">
        <v>4017</v>
      </c>
    </row>
    <row r="919" spans="1:5" x14ac:dyDescent="0.2">
      <c r="A919" s="112" t="s">
        <v>4018</v>
      </c>
      <c r="B919" s="112" t="s">
        <v>4019</v>
      </c>
      <c r="D919" s="112" t="s">
        <v>4020</v>
      </c>
      <c r="E919" s="112" t="s">
        <v>4021</v>
      </c>
    </row>
    <row r="920" spans="1:5" x14ac:dyDescent="0.2">
      <c r="A920" s="112" t="s">
        <v>4022</v>
      </c>
      <c r="B920" s="112" t="s">
        <v>4023</v>
      </c>
      <c r="D920" s="112" t="s">
        <v>4024</v>
      </c>
      <c r="E920" s="112" t="s">
        <v>4025</v>
      </c>
    </row>
    <row r="921" spans="1:5" x14ac:dyDescent="0.2">
      <c r="A921" s="112" t="s">
        <v>4026</v>
      </c>
      <c r="B921" s="112" t="s">
        <v>4027</v>
      </c>
      <c r="D921" s="112" t="s">
        <v>4028</v>
      </c>
      <c r="E921" s="112" t="s">
        <v>1859</v>
      </c>
    </row>
    <row r="922" spans="1:5" x14ac:dyDescent="0.2">
      <c r="A922" s="112" t="s">
        <v>4029</v>
      </c>
      <c r="B922" s="112" t="s">
        <v>4030</v>
      </c>
      <c r="D922" s="112" t="s">
        <v>4031</v>
      </c>
      <c r="E922" s="112" t="s">
        <v>4032</v>
      </c>
    </row>
    <row r="923" spans="1:5" x14ac:dyDescent="0.2">
      <c r="A923" s="112" t="s">
        <v>4033</v>
      </c>
      <c r="B923" s="112" t="s">
        <v>4034</v>
      </c>
      <c r="D923" s="112" t="s">
        <v>4035</v>
      </c>
      <c r="E923" s="112" t="s">
        <v>4036</v>
      </c>
    </row>
    <row r="924" spans="1:5" x14ac:dyDescent="0.2">
      <c r="A924" s="112" t="s">
        <v>4037</v>
      </c>
      <c r="B924" s="112" t="s">
        <v>4038</v>
      </c>
      <c r="D924" s="112" t="s">
        <v>4039</v>
      </c>
      <c r="E924" s="112" t="s">
        <v>2051</v>
      </c>
    </row>
    <row r="925" spans="1:5" x14ac:dyDescent="0.2">
      <c r="A925" s="112" t="s">
        <v>4040</v>
      </c>
      <c r="B925" s="112" t="s">
        <v>4041</v>
      </c>
      <c r="D925" s="112" t="s">
        <v>4042</v>
      </c>
      <c r="E925" s="112" t="s">
        <v>4043</v>
      </c>
    </row>
    <row r="926" spans="1:5" x14ac:dyDescent="0.2">
      <c r="A926" s="112" t="s">
        <v>4044</v>
      </c>
      <c r="B926" s="112" t="s">
        <v>4045</v>
      </c>
      <c r="D926" s="112" t="s">
        <v>4046</v>
      </c>
      <c r="E926" s="112" t="s">
        <v>4047</v>
      </c>
    </row>
    <row r="927" spans="1:5" x14ac:dyDescent="0.2">
      <c r="A927" s="112" t="s">
        <v>4048</v>
      </c>
      <c r="B927" s="112" t="s">
        <v>4049</v>
      </c>
      <c r="D927" s="112" t="s">
        <v>4050</v>
      </c>
      <c r="E927" s="112" t="s">
        <v>4051</v>
      </c>
    </row>
    <row r="928" spans="1:5" x14ac:dyDescent="0.2">
      <c r="A928" s="112" t="s">
        <v>4052</v>
      </c>
      <c r="B928" s="112" t="s">
        <v>4053</v>
      </c>
      <c r="D928" s="112" t="s">
        <v>4054</v>
      </c>
      <c r="E928" s="112" t="s">
        <v>4055</v>
      </c>
    </row>
    <row r="929" spans="1:5" x14ac:dyDescent="0.2">
      <c r="A929" s="112" t="s">
        <v>4056</v>
      </c>
      <c r="B929" s="112" t="s">
        <v>4057</v>
      </c>
      <c r="D929" s="112" t="s">
        <v>4058</v>
      </c>
      <c r="E929" s="112" t="s">
        <v>4059</v>
      </c>
    </row>
    <row r="930" spans="1:5" x14ac:dyDescent="0.2">
      <c r="A930" s="112" t="s">
        <v>4060</v>
      </c>
      <c r="B930" s="112" t="s">
        <v>4061</v>
      </c>
      <c r="D930" s="112" t="s">
        <v>4062</v>
      </c>
      <c r="E930" s="112" t="s">
        <v>4063</v>
      </c>
    </row>
    <row r="931" spans="1:5" x14ac:dyDescent="0.2">
      <c r="A931" s="112" t="s">
        <v>4064</v>
      </c>
      <c r="B931" s="112" t="s">
        <v>4065</v>
      </c>
      <c r="D931" s="112" t="s">
        <v>4066</v>
      </c>
      <c r="E931" s="112" t="s">
        <v>4067</v>
      </c>
    </row>
    <row r="932" spans="1:5" x14ac:dyDescent="0.2">
      <c r="A932" s="112" t="s">
        <v>4068</v>
      </c>
      <c r="B932" s="112" t="s">
        <v>4069</v>
      </c>
      <c r="D932" s="112" t="s">
        <v>4070</v>
      </c>
      <c r="E932" s="112" t="s">
        <v>4071</v>
      </c>
    </row>
    <row r="933" spans="1:5" x14ac:dyDescent="0.2">
      <c r="A933" s="112" t="s">
        <v>4072</v>
      </c>
      <c r="B933" s="112" t="s">
        <v>4073</v>
      </c>
      <c r="D933" s="112" t="s">
        <v>4074</v>
      </c>
      <c r="E933" s="112" t="s">
        <v>4075</v>
      </c>
    </row>
    <row r="934" spans="1:5" x14ac:dyDescent="0.2">
      <c r="A934" s="112" t="s">
        <v>4076</v>
      </c>
      <c r="B934" s="112" t="s">
        <v>4077</v>
      </c>
      <c r="D934" s="112" t="s">
        <v>4078</v>
      </c>
      <c r="E934" s="112" t="s">
        <v>4079</v>
      </c>
    </row>
    <row r="935" spans="1:5" x14ac:dyDescent="0.2">
      <c r="A935" s="112" t="s">
        <v>4080</v>
      </c>
      <c r="B935" s="112" t="s">
        <v>4081</v>
      </c>
      <c r="D935" s="112" t="s">
        <v>4082</v>
      </c>
      <c r="E935" s="112" t="s">
        <v>4083</v>
      </c>
    </row>
    <row r="936" spans="1:5" x14ac:dyDescent="0.2">
      <c r="A936" s="112" t="s">
        <v>4084</v>
      </c>
      <c r="B936" s="112" t="s">
        <v>4085</v>
      </c>
      <c r="D936" s="112" t="s">
        <v>4086</v>
      </c>
      <c r="E936" s="112" t="s">
        <v>4087</v>
      </c>
    </row>
    <row r="937" spans="1:5" x14ac:dyDescent="0.2">
      <c r="A937" s="112" t="s">
        <v>4088</v>
      </c>
      <c r="B937" s="112" t="s">
        <v>4089</v>
      </c>
      <c r="D937" s="112" t="s">
        <v>4090</v>
      </c>
      <c r="E937" s="112" t="s">
        <v>827</v>
      </c>
    </row>
    <row r="938" spans="1:5" x14ac:dyDescent="0.2">
      <c r="A938" s="112" t="s">
        <v>4091</v>
      </c>
      <c r="B938" s="112" t="s">
        <v>4092</v>
      </c>
      <c r="D938" s="112" t="s">
        <v>4093</v>
      </c>
      <c r="E938" s="112" t="s">
        <v>3694</v>
      </c>
    </row>
    <row r="939" spans="1:5" x14ac:dyDescent="0.2">
      <c r="A939" s="112" t="s">
        <v>4094</v>
      </c>
      <c r="B939" s="112" t="s">
        <v>4095</v>
      </c>
      <c r="D939" s="112" t="s">
        <v>4096</v>
      </c>
      <c r="E939" s="112" t="s">
        <v>4097</v>
      </c>
    </row>
    <row r="940" spans="1:5" x14ac:dyDescent="0.2">
      <c r="A940" s="112" t="s">
        <v>4098</v>
      </c>
      <c r="B940" s="112" t="s">
        <v>4099</v>
      </c>
      <c r="D940" s="112" t="s">
        <v>4100</v>
      </c>
      <c r="E940" s="112" t="s">
        <v>4101</v>
      </c>
    </row>
    <row r="941" spans="1:5" x14ac:dyDescent="0.2">
      <c r="A941" s="112" t="s">
        <v>4102</v>
      </c>
      <c r="B941" s="112" t="s">
        <v>4103</v>
      </c>
      <c r="D941" s="112" t="s">
        <v>4104</v>
      </c>
      <c r="E941" s="112" t="s">
        <v>4105</v>
      </c>
    </row>
    <row r="942" spans="1:5" x14ac:dyDescent="0.2">
      <c r="A942" s="112" t="s">
        <v>4106</v>
      </c>
      <c r="B942" s="112" t="s">
        <v>4107</v>
      </c>
      <c r="D942" s="112" t="s">
        <v>4108</v>
      </c>
      <c r="E942" s="112" t="s">
        <v>1899</v>
      </c>
    </row>
    <row r="943" spans="1:5" x14ac:dyDescent="0.2">
      <c r="A943" s="112" t="s">
        <v>4109</v>
      </c>
      <c r="B943" s="112" t="s">
        <v>4110</v>
      </c>
      <c r="D943" s="112" t="s">
        <v>4111</v>
      </c>
      <c r="E943" s="112" t="s">
        <v>4112</v>
      </c>
    </row>
    <row r="944" spans="1:5" x14ac:dyDescent="0.2">
      <c r="A944" s="112" t="s">
        <v>4113</v>
      </c>
      <c r="B944" s="112" t="s">
        <v>4114</v>
      </c>
      <c r="D944" s="112" t="s">
        <v>4115</v>
      </c>
      <c r="E944" s="112" t="s">
        <v>534</v>
      </c>
    </row>
    <row r="945" spans="1:5" x14ac:dyDescent="0.2">
      <c r="A945" s="112" t="s">
        <v>4116</v>
      </c>
      <c r="B945" s="112" t="s">
        <v>4117</v>
      </c>
      <c r="D945" s="112" t="s">
        <v>4118</v>
      </c>
      <c r="E945" s="112" t="s">
        <v>4119</v>
      </c>
    </row>
    <row r="946" spans="1:5" x14ac:dyDescent="0.2">
      <c r="A946" s="112" t="s">
        <v>4120</v>
      </c>
      <c r="B946" s="112" t="s">
        <v>4121</v>
      </c>
      <c r="D946" s="112" t="s">
        <v>4122</v>
      </c>
      <c r="E946" s="112" t="s">
        <v>4123</v>
      </c>
    </row>
    <row r="947" spans="1:5" x14ac:dyDescent="0.2">
      <c r="A947" s="112" t="s">
        <v>4124</v>
      </c>
      <c r="B947" s="112" t="s">
        <v>4125</v>
      </c>
      <c r="D947" s="112" t="s">
        <v>4126</v>
      </c>
      <c r="E947" s="112" t="s">
        <v>555</v>
      </c>
    </row>
    <row r="948" spans="1:5" x14ac:dyDescent="0.2">
      <c r="A948" s="112" t="s">
        <v>4127</v>
      </c>
      <c r="B948" s="112" t="s">
        <v>4128</v>
      </c>
      <c r="D948" s="112" t="s">
        <v>4129</v>
      </c>
      <c r="E948" s="112" t="s">
        <v>1101</v>
      </c>
    </row>
    <row r="949" spans="1:5" x14ac:dyDescent="0.2">
      <c r="A949" s="112" t="s">
        <v>4130</v>
      </c>
      <c r="B949" s="112" t="s">
        <v>4131</v>
      </c>
      <c r="D949" s="112" t="s">
        <v>4132</v>
      </c>
      <c r="E949" s="112" t="s">
        <v>2460</v>
      </c>
    </row>
    <row r="950" spans="1:5" x14ac:dyDescent="0.2">
      <c r="A950" s="112" t="s">
        <v>4133</v>
      </c>
      <c r="B950" s="112" t="s">
        <v>4134</v>
      </c>
      <c r="D950" s="112" t="s">
        <v>4135</v>
      </c>
      <c r="E950" s="112" t="s">
        <v>4136</v>
      </c>
    </row>
    <row r="951" spans="1:5" x14ac:dyDescent="0.2">
      <c r="A951" s="112" t="s">
        <v>4137</v>
      </c>
      <c r="B951" s="112" t="s">
        <v>4138</v>
      </c>
      <c r="D951" s="112" t="s">
        <v>4139</v>
      </c>
      <c r="E951" s="112" t="s">
        <v>4140</v>
      </c>
    </row>
    <row r="952" spans="1:5" x14ac:dyDescent="0.2">
      <c r="A952" s="112" t="s">
        <v>4141</v>
      </c>
      <c r="B952" s="112" t="s">
        <v>4142</v>
      </c>
      <c r="D952" s="112" t="s">
        <v>4143</v>
      </c>
      <c r="E952" s="112" t="s">
        <v>4144</v>
      </c>
    </row>
    <row r="953" spans="1:5" x14ac:dyDescent="0.2">
      <c r="A953" s="112" t="s">
        <v>4145</v>
      </c>
      <c r="B953" s="112" t="s">
        <v>4146</v>
      </c>
      <c r="D953" s="112" t="s">
        <v>4147</v>
      </c>
      <c r="E953" s="112" t="s">
        <v>4148</v>
      </c>
    </row>
    <row r="954" spans="1:5" x14ac:dyDescent="0.2">
      <c r="A954" s="112" t="s">
        <v>4149</v>
      </c>
      <c r="B954" s="112" t="s">
        <v>4150</v>
      </c>
      <c r="D954" s="112" t="s">
        <v>4151</v>
      </c>
      <c r="E954" s="112" t="s">
        <v>4152</v>
      </c>
    </row>
    <row r="955" spans="1:5" x14ac:dyDescent="0.2">
      <c r="A955" s="112" t="s">
        <v>4153</v>
      </c>
      <c r="B955" s="112" t="s">
        <v>4154</v>
      </c>
      <c r="D955" s="112" t="s">
        <v>4155</v>
      </c>
      <c r="E955" s="112" t="s">
        <v>4156</v>
      </c>
    </row>
    <row r="956" spans="1:5" x14ac:dyDescent="0.2">
      <c r="A956" s="112" t="s">
        <v>4157</v>
      </c>
      <c r="B956" s="112" t="s">
        <v>4158</v>
      </c>
      <c r="D956" s="112" t="s">
        <v>4159</v>
      </c>
      <c r="E956" s="112" t="s">
        <v>4160</v>
      </c>
    </row>
    <row r="957" spans="1:5" x14ac:dyDescent="0.2">
      <c r="A957" s="112" t="s">
        <v>4161</v>
      </c>
      <c r="B957" s="112" t="s">
        <v>4162</v>
      </c>
      <c r="D957" s="112" t="s">
        <v>4163</v>
      </c>
      <c r="E957" s="112" t="s">
        <v>4164</v>
      </c>
    </row>
    <row r="958" spans="1:5" x14ac:dyDescent="0.2">
      <c r="A958" s="112" t="s">
        <v>4165</v>
      </c>
      <c r="B958" s="112" t="s">
        <v>4166</v>
      </c>
      <c r="D958" s="112" t="s">
        <v>4167</v>
      </c>
      <c r="E958" s="112" t="s">
        <v>4168</v>
      </c>
    </row>
    <row r="959" spans="1:5" x14ac:dyDescent="0.2">
      <c r="A959" s="112" t="s">
        <v>4169</v>
      </c>
      <c r="B959" s="112" t="s">
        <v>4170</v>
      </c>
      <c r="D959" s="112" t="s">
        <v>4171</v>
      </c>
      <c r="E959" s="112" t="s">
        <v>4172</v>
      </c>
    </row>
    <row r="960" spans="1:5" x14ac:dyDescent="0.2">
      <c r="A960" s="112" t="s">
        <v>4173</v>
      </c>
      <c r="B960" s="112" t="s">
        <v>4174</v>
      </c>
      <c r="D960" s="112" t="s">
        <v>4175</v>
      </c>
      <c r="E960" s="112" t="s">
        <v>627</v>
      </c>
    </row>
    <row r="961" spans="1:5" x14ac:dyDescent="0.2">
      <c r="A961" s="112" t="s">
        <v>4176</v>
      </c>
      <c r="B961" s="112" t="s">
        <v>4177</v>
      </c>
      <c r="D961" s="112" t="s">
        <v>4178</v>
      </c>
      <c r="E961" s="112" t="s">
        <v>4179</v>
      </c>
    </row>
    <row r="962" spans="1:5" x14ac:dyDescent="0.2">
      <c r="A962" s="112" t="s">
        <v>4180</v>
      </c>
      <c r="B962" s="112" t="s">
        <v>4181</v>
      </c>
      <c r="D962" s="112" t="s">
        <v>4182</v>
      </c>
      <c r="E962" s="112" t="s">
        <v>4183</v>
      </c>
    </row>
    <row r="963" spans="1:5" x14ac:dyDescent="0.2">
      <c r="A963" s="112" t="s">
        <v>4184</v>
      </c>
      <c r="B963" s="112" t="s">
        <v>4185</v>
      </c>
      <c r="D963" s="112" t="s">
        <v>4186</v>
      </c>
      <c r="E963" s="112" t="s">
        <v>4187</v>
      </c>
    </row>
    <row r="964" spans="1:5" x14ac:dyDescent="0.2">
      <c r="A964" s="112" t="s">
        <v>4188</v>
      </c>
      <c r="B964" s="112" t="s">
        <v>4189</v>
      </c>
      <c r="D964" s="112" t="s">
        <v>4190</v>
      </c>
      <c r="E964" s="112" t="s">
        <v>4191</v>
      </c>
    </row>
    <row r="965" spans="1:5" x14ac:dyDescent="0.2">
      <c r="A965" s="112" t="s">
        <v>4192</v>
      </c>
      <c r="B965" s="112" t="s">
        <v>4193</v>
      </c>
      <c r="D965" s="112" t="s">
        <v>4194</v>
      </c>
      <c r="E965" s="112" t="s">
        <v>4195</v>
      </c>
    </row>
    <row r="966" spans="1:5" x14ac:dyDescent="0.2">
      <c r="A966" s="112" t="s">
        <v>4196</v>
      </c>
      <c r="B966" s="112" t="s">
        <v>4197</v>
      </c>
      <c r="D966" s="112" t="s">
        <v>4198</v>
      </c>
      <c r="E966" s="112" t="s">
        <v>4199</v>
      </c>
    </row>
    <row r="967" spans="1:5" x14ac:dyDescent="0.2">
      <c r="A967" s="112" t="s">
        <v>4200</v>
      </c>
      <c r="B967" s="112" t="s">
        <v>4201</v>
      </c>
      <c r="D967" s="112" t="s">
        <v>4202</v>
      </c>
      <c r="E967" s="112" t="s">
        <v>1161</v>
      </c>
    </row>
    <row r="968" spans="1:5" x14ac:dyDescent="0.2">
      <c r="A968" s="112" t="s">
        <v>4203</v>
      </c>
      <c r="B968" s="112" t="s">
        <v>4204</v>
      </c>
      <c r="D968" s="112" t="s">
        <v>4205</v>
      </c>
      <c r="E968" s="112" t="s">
        <v>4206</v>
      </c>
    </row>
    <row r="969" spans="1:5" x14ac:dyDescent="0.2">
      <c r="A969" s="112" t="s">
        <v>4207</v>
      </c>
      <c r="B969" s="112" t="s">
        <v>4208</v>
      </c>
      <c r="D969" s="112" t="s">
        <v>4209</v>
      </c>
      <c r="E969" s="112" t="s">
        <v>4210</v>
      </c>
    </row>
    <row r="970" spans="1:5" x14ac:dyDescent="0.2">
      <c r="A970" s="112" t="s">
        <v>4211</v>
      </c>
      <c r="B970" s="112" t="s">
        <v>4212</v>
      </c>
      <c r="D970" s="112" t="s">
        <v>4213</v>
      </c>
      <c r="E970" s="112" t="s">
        <v>4214</v>
      </c>
    </row>
    <row r="971" spans="1:5" x14ac:dyDescent="0.2">
      <c r="A971" s="112" t="s">
        <v>4215</v>
      </c>
      <c r="B971" s="112" t="s">
        <v>4216</v>
      </c>
      <c r="D971" s="112" t="s">
        <v>4217</v>
      </c>
      <c r="E971" s="112" t="s">
        <v>4218</v>
      </c>
    </row>
    <row r="972" spans="1:5" x14ac:dyDescent="0.2">
      <c r="A972" s="112" t="s">
        <v>4219</v>
      </c>
      <c r="B972" s="112" t="s">
        <v>4220</v>
      </c>
      <c r="D972" s="112" t="s">
        <v>4221</v>
      </c>
      <c r="E972" s="112" t="s">
        <v>4222</v>
      </c>
    </row>
    <row r="973" spans="1:5" x14ac:dyDescent="0.2">
      <c r="A973" s="112" t="s">
        <v>4223</v>
      </c>
      <c r="B973" s="112" t="s">
        <v>4224</v>
      </c>
      <c r="D973" s="112" t="s">
        <v>4225</v>
      </c>
      <c r="E973" s="112" t="s">
        <v>4226</v>
      </c>
    </row>
    <row r="974" spans="1:5" x14ac:dyDescent="0.2">
      <c r="A974" s="112" t="s">
        <v>4227</v>
      </c>
      <c r="B974" s="112" t="s">
        <v>4228</v>
      </c>
      <c r="D974" s="112" t="s">
        <v>4229</v>
      </c>
      <c r="E974" s="112" t="s">
        <v>4230</v>
      </c>
    </row>
    <row r="975" spans="1:5" x14ac:dyDescent="0.2">
      <c r="A975" s="112" t="s">
        <v>4231</v>
      </c>
      <c r="B975" s="112" t="s">
        <v>4232</v>
      </c>
      <c r="D975" s="112" t="s">
        <v>4233</v>
      </c>
      <c r="E975" s="112" t="s">
        <v>4234</v>
      </c>
    </row>
    <row r="976" spans="1:5" x14ac:dyDescent="0.2">
      <c r="A976" s="112" t="s">
        <v>4235</v>
      </c>
      <c r="B976" s="112" t="s">
        <v>4236</v>
      </c>
      <c r="D976" s="112" t="s">
        <v>4237</v>
      </c>
      <c r="E976" s="112" t="s">
        <v>4238</v>
      </c>
    </row>
    <row r="977" spans="1:5" x14ac:dyDescent="0.2">
      <c r="A977" s="112" t="s">
        <v>4239</v>
      </c>
      <c r="B977" s="112" t="s">
        <v>4240</v>
      </c>
      <c r="D977" s="112" t="s">
        <v>4241</v>
      </c>
      <c r="E977" s="112" t="s">
        <v>687</v>
      </c>
    </row>
    <row r="978" spans="1:5" x14ac:dyDescent="0.2">
      <c r="A978" s="112" t="s">
        <v>4242</v>
      </c>
      <c r="B978" s="112" t="s">
        <v>4243</v>
      </c>
      <c r="D978" s="112" t="s">
        <v>4244</v>
      </c>
      <c r="E978" s="112" t="s">
        <v>4245</v>
      </c>
    </row>
    <row r="979" spans="1:5" x14ac:dyDescent="0.2">
      <c r="A979" s="112" t="s">
        <v>4246</v>
      </c>
      <c r="B979" s="112" t="s">
        <v>4247</v>
      </c>
      <c r="D979" s="112" t="s">
        <v>4248</v>
      </c>
      <c r="E979" s="112" t="s">
        <v>4249</v>
      </c>
    </row>
    <row r="980" spans="1:5" x14ac:dyDescent="0.2">
      <c r="A980" s="112" t="s">
        <v>4250</v>
      </c>
      <c r="B980" s="112" t="s">
        <v>4251</v>
      </c>
      <c r="D980" s="112" t="s">
        <v>4252</v>
      </c>
      <c r="E980" s="112" t="s">
        <v>4253</v>
      </c>
    </row>
    <row r="981" spans="1:5" x14ac:dyDescent="0.2">
      <c r="A981" s="112" t="s">
        <v>4254</v>
      </c>
      <c r="B981" s="112" t="s">
        <v>4255</v>
      </c>
      <c r="D981" s="112" t="s">
        <v>4256</v>
      </c>
      <c r="E981" s="112" t="s">
        <v>4257</v>
      </c>
    </row>
    <row r="982" spans="1:5" x14ac:dyDescent="0.2">
      <c r="A982" s="112" t="s">
        <v>4258</v>
      </c>
      <c r="B982" s="112" t="s">
        <v>4259</v>
      </c>
      <c r="D982" s="112" t="s">
        <v>4260</v>
      </c>
      <c r="E982" s="112" t="s">
        <v>4261</v>
      </c>
    </row>
    <row r="983" spans="1:5" x14ac:dyDescent="0.2">
      <c r="A983" s="112" t="s">
        <v>4262</v>
      </c>
      <c r="B983" s="112" t="s">
        <v>4263</v>
      </c>
      <c r="D983" s="112" t="s">
        <v>4264</v>
      </c>
      <c r="E983" s="112" t="s">
        <v>4265</v>
      </c>
    </row>
    <row r="984" spans="1:5" x14ac:dyDescent="0.2">
      <c r="A984" s="112" t="s">
        <v>4266</v>
      </c>
      <c r="B984" s="112" t="s">
        <v>4267</v>
      </c>
      <c r="D984" s="112" t="s">
        <v>4268</v>
      </c>
      <c r="E984" s="112" t="s">
        <v>4269</v>
      </c>
    </row>
    <row r="985" spans="1:5" x14ac:dyDescent="0.2">
      <c r="A985" s="112" t="s">
        <v>4270</v>
      </c>
      <c r="B985" s="112" t="s">
        <v>4271</v>
      </c>
      <c r="D985" s="112" t="s">
        <v>4272</v>
      </c>
      <c r="E985" s="112" t="s">
        <v>4273</v>
      </c>
    </row>
    <row r="986" spans="1:5" x14ac:dyDescent="0.2">
      <c r="A986" s="112" t="s">
        <v>4274</v>
      </c>
      <c r="B986" s="112" t="s">
        <v>4275</v>
      </c>
      <c r="D986" s="112" t="s">
        <v>4276</v>
      </c>
      <c r="E986" s="112" t="s">
        <v>2287</v>
      </c>
    </row>
    <row r="987" spans="1:5" x14ac:dyDescent="0.2">
      <c r="A987" s="112" t="s">
        <v>4277</v>
      </c>
      <c r="B987" s="112" t="s">
        <v>4278</v>
      </c>
      <c r="D987" s="112" t="s">
        <v>4279</v>
      </c>
      <c r="E987" s="112" t="s">
        <v>4280</v>
      </c>
    </row>
    <row r="988" spans="1:5" x14ac:dyDescent="0.2">
      <c r="A988" s="112" t="s">
        <v>4281</v>
      </c>
      <c r="B988" s="112" t="s">
        <v>4282</v>
      </c>
      <c r="D988" s="112" t="s">
        <v>4283</v>
      </c>
      <c r="E988" s="112" t="s">
        <v>4284</v>
      </c>
    </row>
    <row r="989" spans="1:5" x14ac:dyDescent="0.2">
      <c r="A989" s="112" t="s">
        <v>4285</v>
      </c>
      <c r="B989" s="112" t="s">
        <v>4286</v>
      </c>
      <c r="D989" s="112" t="s">
        <v>4287</v>
      </c>
      <c r="E989" s="112" t="s">
        <v>4288</v>
      </c>
    </row>
    <row r="990" spans="1:5" x14ac:dyDescent="0.2">
      <c r="A990" s="112" t="s">
        <v>4289</v>
      </c>
      <c r="B990" s="112" t="s">
        <v>4290</v>
      </c>
      <c r="D990" s="112" t="s">
        <v>4291</v>
      </c>
      <c r="E990" s="112" t="s">
        <v>4292</v>
      </c>
    </row>
    <row r="991" spans="1:5" x14ac:dyDescent="0.2">
      <c r="A991" s="112" t="s">
        <v>4293</v>
      </c>
      <c r="B991" s="112" t="s">
        <v>4294</v>
      </c>
      <c r="D991" s="112" t="s">
        <v>4295</v>
      </c>
      <c r="E991" s="112" t="s">
        <v>4296</v>
      </c>
    </row>
    <row r="992" spans="1:5" x14ac:dyDescent="0.2">
      <c r="A992" s="112" t="s">
        <v>4297</v>
      </c>
      <c r="B992" s="112" t="s">
        <v>4298</v>
      </c>
      <c r="D992" s="112" t="s">
        <v>4299</v>
      </c>
      <c r="E992" s="112" t="s">
        <v>4300</v>
      </c>
    </row>
    <row r="993" spans="1:5" x14ac:dyDescent="0.2">
      <c r="A993" s="112" t="s">
        <v>4301</v>
      </c>
      <c r="B993" s="112" t="s">
        <v>4302</v>
      </c>
      <c r="D993" s="112" t="s">
        <v>4303</v>
      </c>
      <c r="E993" s="112" t="s">
        <v>4304</v>
      </c>
    </row>
    <row r="994" spans="1:5" x14ac:dyDescent="0.2">
      <c r="A994" s="112" t="s">
        <v>4305</v>
      </c>
      <c r="B994" s="112" t="s">
        <v>4306</v>
      </c>
      <c r="D994" s="112" t="s">
        <v>4307</v>
      </c>
      <c r="E994" s="112" t="s">
        <v>4308</v>
      </c>
    </row>
    <row r="995" spans="1:5" x14ac:dyDescent="0.2">
      <c r="A995" s="112" t="s">
        <v>4309</v>
      </c>
      <c r="B995" s="112" t="s">
        <v>4310</v>
      </c>
      <c r="D995" s="112" t="s">
        <v>4311</v>
      </c>
      <c r="E995" s="112" t="s">
        <v>4312</v>
      </c>
    </row>
    <row r="996" spans="1:5" x14ac:dyDescent="0.2">
      <c r="A996" s="112" t="s">
        <v>4313</v>
      </c>
      <c r="B996" s="112" t="s">
        <v>4314</v>
      </c>
      <c r="D996" s="112" t="s">
        <v>4315</v>
      </c>
      <c r="E996" s="112" t="s">
        <v>4316</v>
      </c>
    </row>
    <row r="997" spans="1:5" x14ac:dyDescent="0.2">
      <c r="A997" s="112" t="s">
        <v>4317</v>
      </c>
      <c r="B997" s="112" t="s">
        <v>4318</v>
      </c>
      <c r="D997" s="112" t="s">
        <v>4319</v>
      </c>
      <c r="E997" s="112" t="s">
        <v>4320</v>
      </c>
    </row>
    <row r="998" spans="1:5" x14ac:dyDescent="0.2">
      <c r="A998" s="112" t="s">
        <v>4321</v>
      </c>
      <c r="B998" s="112" t="s">
        <v>4322</v>
      </c>
      <c r="D998" s="112" t="s">
        <v>4323</v>
      </c>
      <c r="E998" s="112" t="s">
        <v>4324</v>
      </c>
    </row>
    <row r="999" spans="1:5" x14ac:dyDescent="0.2">
      <c r="A999" s="112" t="s">
        <v>4325</v>
      </c>
      <c r="B999" s="112" t="s">
        <v>4326</v>
      </c>
      <c r="D999" s="112" t="s">
        <v>4327</v>
      </c>
      <c r="E999" s="112" t="s">
        <v>4328</v>
      </c>
    </row>
    <row r="1000" spans="1:5" x14ac:dyDescent="0.2">
      <c r="A1000" s="112" t="s">
        <v>4329</v>
      </c>
      <c r="B1000" s="112" t="s">
        <v>4330</v>
      </c>
      <c r="D1000" s="112" t="s">
        <v>4331</v>
      </c>
      <c r="E1000" s="112" t="s">
        <v>4332</v>
      </c>
    </row>
    <row r="1001" spans="1:5" x14ac:dyDescent="0.2">
      <c r="A1001" s="112" t="s">
        <v>4333</v>
      </c>
      <c r="B1001" s="112" t="s">
        <v>4334</v>
      </c>
      <c r="D1001" s="112" t="s">
        <v>4335</v>
      </c>
      <c r="E1001" s="112" t="s">
        <v>4336</v>
      </c>
    </row>
    <row r="1002" spans="1:5" x14ac:dyDescent="0.2">
      <c r="A1002" s="112" t="s">
        <v>4337</v>
      </c>
      <c r="B1002" s="112" t="s">
        <v>4338</v>
      </c>
      <c r="D1002" s="112" t="s">
        <v>4339</v>
      </c>
      <c r="E1002" s="112" t="s">
        <v>4340</v>
      </c>
    </row>
    <row r="1003" spans="1:5" x14ac:dyDescent="0.2">
      <c r="A1003" s="112" t="s">
        <v>4341</v>
      </c>
      <c r="B1003" s="112" t="s">
        <v>4342</v>
      </c>
      <c r="D1003" s="112" t="s">
        <v>4343</v>
      </c>
      <c r="E1003" s="112" t="s">
        <v>4344</v>
      </c>
    </row>
    <row r="1004" spans="1:5" x14ac:dyDescent="0.2">
      <c r="A1004" s="112" t="s">
        <v>4345</v>
      </c>
      <c r="B1004" s="112" t="s">
        <v>4346</v>
      </c>
      <c r="D1004" s="112" t="s">
        <v>4347</v>
      </c>
      <c r="E1004" s="112" t="s">
        <v>4348</v>
      </c>
    </row>
    <row r="1005" spans="1:5" x14ac:dyDescent="0.2">
      <c r="A1005" s="112" t="s">
        <v>4349</v>
      </c>
      <c r="B1005" s="112" t="s">
        <v>4350</v>
      </c>
      <c r="D1005" s="112" t="s">
        <v>4351</v>
      </c>
      <c r="E1005" s="112" t="s">
        <v>811</v>
      </c>
    </row>
    <row r="1006" spans="1:5" x14ac:dyDescent="0.2">
      <c r="A1006" s="112" t="s">
        <v>4352</v>
      </c>
      <c r="B1006" s="112" t="s">
        <v>4353</v>
      </c>
      <c r="D1006" s="112" t="s">
        <v>4354</v>
      </c>
      <c r="E1006" s="112" t="s">
        <v>4355</v>
      </c>
    </row>
    <row r="1007" spans="1:5" x14ac:dyDescent="0.2">
      <c r="A1007" s="112" t="s">
        <v>4356</v>
      </c>
      <c r="B1007" s="112" t="s">
        <v>4357</v>
      </c>
      <c r="D1007" s="112" t="s">
        <v>4358</v>
      </c>
      <c r="E1007" s="112" t="s">
        <v>827</v>
      </c>
    </row>
    <row r="1008" spans="1:5" x14ac:dyDescent="0.2">
      <c r="A1008" s="112" t="s">
        <v>4359</v>
      </c>
      <c r="B1008" s="112" t="s">
        <v>4360</v>
      </c>
      <c r="D1008" s="112" t="s">
        <v>4361</v>
      </c>
      <c r="E1008" s="112" t="s">
        <v>4362</v>
      </c>
    </row>
    <row r="1009" spans="1:5" x14ac:dyDescent="0.2">
      <c r="A1009" s="112" t="s">
        <v>4363</v>
      </c>
      <c r="B1009" s="112" t="s">
        <v>4364</v>
      </c>
      <c r="D1009" s="112" t="s">
        <v>4365</v>
      </c>
      <c r="E1009" s="112" t="s">
        <v>4366</v>
      </c>
    </row>
    <row r="1010" spans="1:5" x14ac:dyDescent="0.2">
      <c r="A1010" s="112" t="s">
        <v>4367</v>
      </c>
      <c r="B1010" s="112" t="s">
        <v>4368</v>
      </c>
      <c r="D1010" s="112" t="s">
        <v>4369</v>
      </c>
      <c r="E1010" s="112" t="s">
        <v>4370</v>
      </c>
    </row>
    <row r="1011" spans="1:5" x14ac:dyDescent="0.2">
      <c r="A1011" s="112" t="s">
        <v>4371</v>
      </c>
      <c r="B1011" s="112" t="s">
        <v>4372</v>
      </c>
      <c r="D1011" s="112" t="s">
        <v>4373</v>
      </c>
      <c r="E1011" s="112" t="s">
        <v>4374</v>
      </c>
    </row>
    <row r="1012" spans="1:5" x14ac:dyDescent="0.2">
      <c r="A1012" s="112" t="s">
        <v>4375</v>
      </c>
      <c r="B1012" s="112" t="s">
        <v>4376</v>
      </c>
      <c r="D1012" s="112" t="s">
        <v>4377</v>
      </c>
      <c r="E1012" s="112" t="s">
        <v>3965</v>
      </c>
    </row>
    <row r="1013" spans="1:5" x14ac:dyDescent="0.2">
      <c r="A1013" s="112" t="s">
        <v>4378</v>
      </c>
      <c r="B1013" s="112" t="s">
        <v>4379</v>
      </c>
      <c r="D1013" s="112" t="s">
        <v>4380</v>
      </c>
      <c r="E1013" s="112" t="s">
        <v>4381</v>
      </c>
    </row>
    <row r="1014" spans="1:5" x14ac:dyDescent="0.2">
      <c r="A1014" s="112" t="s">
        <v>4382</v>
      </c>
      <c r="B1014" s="112" t="s">
        <v>4383</v>
      </c>
      <c r="D1014" s="112" t="s">
        <v>4384</v>
      </c>
      <c r="E1014" s="112" t="s">
        <v>875</v>
      </c>
    </row>
    <row r="1015" spans="1:5" x14ac:dyDescent="0.2">
      <c r="A1015" s="112" t="s">
        <v>4385</v>
      </c>
      <c r="B1015" s="112" t="s">
        <v>4386</v>
      </c>
      <c r="D1015" s="112" t="s">
        <v>4387</v>
      </c>
      <c r="E1015" s="112" t="s">
        <v>4388</v>
      </c>
    </row>
    <row r="1016" spans="1:5" x14ac:dyDescent="0.2">
      <c r="A1016" s="112" t="s">
        <v>4389</v>
      </c>
      <c r="B1016" s="112" t="s">
        <v>4390</v>
      </c>
      <c r="D1016" s="112" t="s">
        <v>4391</v>
      </c>
      <c r="E1016" s="112" t="s">
        <v>4392</v>
      </c>
    </row>
    <row r="1017" spans="1:5" x14ac:dyDescent="0.2">
      <c r="A1017" s="112" t="s">
        <v>4393</v>
      </c>
      <c r="B1017" s="112" t="s">
        <v>4394</v>
      </c>
      <c r="D1017" s="112" t="s">
        <v>4395</v>
      </c>
      <c r="E1017" s="112" t="s">
        <v>4396</v>
      </c>
    </row>
    <row r="1018" spans="1:5" x14ac:dyDescent="0.2">
      <c r="A1018" s="112" t="s">
        <v>4397</v>
      </c>
      <c r="B1018" s="112" t="s">
        <v>4398</v>
      </c>
      <c r="D1018" s="112" t="s">
        <v>4399</v>
      </c>
      <c r="E1018" s="112" t="s">
        <v>4400</v>
      </c>
    </row>
    <row r="1019" spans="1:5" x14ac:dyDescent="0.2">
      <c r="A1019" s="112" t="s">
        <v>4401</v>
      </c>
      <c r="B1019" s="112" t="s">
        <v>4402</v>
      </c>
      <c r="D1019" s="112" t="s">
        <v>4403</v>
      </c>
      <c r="E1019" s="112" t="s">
        <v>2179</v>
      </c>
    </row>
    <row r="1020" spans="1:5" x14ac:dyDescent="0.2">
      <c r="A1020" s="112" t="s">
        <v>4404</v>
      </c>
      <c r="B1020" s="112" t="s">
        <v>4405</v>
      </c>
      <c r="D1020" s="112" t="s">
        <v>4406</v>
      </c>
      <c r="E1020" s="112" t="s">
        <v>4407</v>
      </c>
    </row>
    <row r="1021" spans="1:5" x14ac:dyDescent="0.2">
      <c r="A1021" s="112" t="s">
        <v>4408</v>
      </c>
      <c r="B1021" s="112" t="s">
        <v>4409</v>
      </c>
      <c r="D1021" s="112" t="s">
        <v>4410</v>
      </c>
      <c r="E1021" s="112" t="s">
        <v>4411</v>
      </c>
    </row>
    <row r="1022" spans="1:5" x14ac:dyDescent="0.2">
      <c r="A1022" s="112" t="s">
        <v>4412</v>
      </c>
      <c r="B1022" s="112" t="s">
        <v>4413</v>
      </c>
      <c r="D1022" s="112" t="s">
        <v>4414</v>
      </c>
      <c r="E1022" s="112" t="s">
        <v>4415</v>
      </c>
    </row>
    <row r="1023" spans="1:5" x14ac:dyDescent="0.2">
      <c r="A1023" s="112" t="s">
        <v>4416</v>
      </c>
      <c r="B1023" s="112" t="s">
        <v>4417</v>
      </c>
      <c r="D1023" s="112" t="s">
        <v>4418</v>
      </c>
      <c r="E1023" s="112" t="s">
        <v>4419</v>
      </c>
    </row>
    <row r="1024" spans="1:5" x14ac:dyDescent="0.2">
      <c r="A1024" s="112" t="s">
        <v>4420</v>
      </c>
      <c r="B1024" s="112" t="s">
        <v>4421</v>
      </c>
      <c r="D1024" s="112" t="s">
        <v>4422</v>
      </c>
      <c r="E1024" s="112" t="s">
        <v>4423</v>
      </c>
    </row>
    <row r="1025" spans="1:5" x14ac:dyDescent="0.2">
      <c r="A1025" s="112" t="s">
        <v>4424</v>
      </c>
      <c r="B1025" s="112" t="s">
        <v>4425</v>
      </c>
      <c r="D1025" s="112" t="s">
        <v>4426</v>
      </c>
      <c r="E1025" s="112" t="s">
        <v>1281</v>
      </c>
    </row>
    <row r="1026" spans="1:5" x14ac:dyDescent="0.2">
      <c r="A1026" s="112" t="s">
        <v>4427</v>
      </c>
      <c r="B1026" s="112" t="s">
        <v>4428</v>
      </c>
      <c r="D1026" s="112" t="s">
        <v>4429</v>
      </c>
      <c r="E1026" s="112" t="s">
        <v>4430</v>
      </c>
    </row>
    <row r="1027" spans="1:5" x14ac:dyDescent="0.2">
      <c r="A1027" s="112" t="s">
        <v>4431</v>
      </c>
      <c r="B1027" s="112" t="s">
        <v>4432</v>
      </c>
      <c r="D1027" s="112" t="s">
        <v>4433</v>
      </c>
      <c r="E1027" s="112" t="s">
        <v>2179</v>
      </c>
    </row>
    <row r="1028" spans="1:5" x14ac:dyDescent="0.2">
      <c r="A1028" s="112" t="s">
        <v>4434</v>
      </c>
      <c r="B1028" s="112" t="s">
        <v>4435</v>
      </c>
      <c r="D1028" s="112" t="s">
        <v>4436</v>
      </c>
      <c r="E1028" s="112" t="s">
        <v>4437</v>
      </c>
    </row>
    <row r="1029" spans="1:5" x14ac:dyDescent="0.2">
      <c r="A1029" s="112" t="s">
        <v>4438</v>
      </c>
      <c r="B1029" s="112" t="s">
        <v>4439</v>
      </c>
      <c r="D1029" s="112" t="s">
        <v>4440</v>
      </c>
      <c r="E1029" s="112" t="s">
        <v>1331</v>
      </c>
    </row>
    <row r="1030" spans="1:5" x14ac:dyDescent="0.2">
      <c r="A1030" s="112" t="s">
        <v>4441</v>
      </c>
      <c r="B1030" s="112" t="s">
        <v>4442</v>
      </c>
      <c r="D1030" s="112" t="s">
        <v>4443</v>
      </c>
      <c r="E1030" s="112" t="s">
        <v>4444</v>
      </c>
    </row>
    <row r="1031" spans="1:5" x14ac:dyDescent="0.2">
      <c r="A1031" s="112" t="s">
        <v>4445</v>
      </c>
      <c r="B1031" s="112" t="s">
        <v>4446</v>
      </c>
      <c r="D1031" s="112" t="s">
        <v>4447</v>
      </c>
      <c r="E1031" s="112" t="s">
        <v>4448</v>
      </c>
    </row>
    <row r="1032" spans="1:5" x14ac:dyDescent="0.2">
      <c r="A1032" s="112" t="s">
        <v>4449</v>
      </c>
      <c r="B1032" s="112" t="s">
        <v>4450</v>
      </c>
      <c r="D1032" s="112" t="s">
        <v>4451</v>
      </c>
      <c r="E1032" s="112" t="s">
        <v>4452</v>
      </c>
    </row>
    <row r="1033" spans="1:5" x14ac:dyDescent="0.2">
      <c r="A1033" s="112" t="s">
        <v>4453</v>
      </c>
      <c r="B1033" s="112" t="s">
        <v>4454</v>
      </c>
      <c r="D1033" s="112" t="s">
        <v>4455</v>
      </c>
      <c r="E1033" s="112" t="s">
        <v>4456</v>
      </c>
    </row>
    <row r="1034" spans="1:5" x14ac:dyDescent="0.2">
      <c r="A1034" s="112" t="s">
        <v>4457</v>
      </c>
      <c r="B1034" s="112" t="s">
        <v>4458</v>
      </c>
      <c r="D1034" s="112" t="s">
        <v>4459</v>
      </c>
      <c r="E1034" s="112" t="s">
        <v>4460</v>
      </c>
    </row>
    <row r="1035" spans="1:5" x14ac:dyDescent="0.2">
      <c r="A1035" s="112" t="s">
        <v>4461</v>
      </c>
      <c r="B1035" s="112" t="s">
        <v>4462</v>
      </c>
      <c r="D1035" s="112" t="s">
        <v>4463</v>
      </c>
      <c r="E1035" s="112" t="s">
        <v>4464</v>
      </c>
    </row>
    <row r="1036" spans="1:5" x14ac:dyDescent="0.2">
      <c r="A1036" s="112" t="s">
        <v>4465</v>
      </c>
      <c r="B1036" s="112" t="s">
        <v>4466</v>
      </c>
      <c r="D1036" s="112" t="s">
        <v>4467</v>
      </c>
      <c r="E1036" s="112" t="s">
        <v>4468</v>
      </c>
    </row>
    <row r="1037" spans="1:5" x14ac:dyDescent="0.2">
      <c r="A1037" s="112" t="s">
        <v>4469</v>
      </c>
      <c r="B1037" s="112" t="s">
        <v>4470</v>
      </c>
      <c r="D1037" s="112" t="s">
        <v>4471</v>
      </c>
      <c r="E1037" s="112" t="s">
        <v>4472</v>
      </c>
    </row>
    <row r="1038" spans="1:5" x14ac:dyDescent="0.2">
      <c r="A1038" s="112" t="s">
        <v>4473</v>
      </c>
      <c r="B1038" s="112" t="s">
        <v>4474</v>
      </c>
      <c r="D1038" s="112" t="s">
        <v>4475</v>
      </c>
      <c r="E1038" s="112" t="s">
        <v>735</v>
      </c>
    </row>
    <row r="1039" spans="1:5" x14ac:dyDescent="0.2">
      <c r="A1039" s="112" t="s">
        <v>4476</v>
      </c>
      <c r="B1039" s="112" t="s">
        <v>4477</v>
      </c>
      <c r="D1039" s="112" t="s">
        <v>4478</v>
      </c>
      <c r="E1039" s="112" t="s">
        <v>4479</v>
      </c>
    </row>
    <row r="1040" spans="1:5" x14ac:dyDescent="0.2">
      <c r="A1040" s="112" t="s">
        <v>4480</v>
      </c>
      <c r="B1040" s="112" t="s">
        <v>4481</v>
      </c>
      <c r="D1040" s="112" t="s">
        <v>4482</v>
      </c>
      <c r="E1040" s="112" t="s">
        <v>4483</v>
      </c>
    </row>
    <row r="1041" spans="1:5" x14ac:dyDescent="0.2">
      <c r="A1041" s="112" t="s">
        <v>4484</v>
      </c>
      <c r="B1041" s="112" t="s">
        <v>4485</v>
      </c>
      <c r="D1041" s="112" t="s">
        <v>4486</v>
      </c>
      <c r="E1041" s="112" t="s">
        <v>4487</v>
      </c>
    </row>
    <row r="1042" spans="1:5" x14ac:dyDescent="0.2">
      <c r="A1042" s="112" t="s">
        <v>4488</v>
      </c>
      <c r="B1042" s="112" t="s">
        <v>4489</v>
      </c>
      <c r="D1042" s="112" t="s">
        <v>4490</v>
      </c>
      <c r="E1042" s="112" t="s">
        <v>419</v>
      </c>
    </row>
    <row r="1043" spans="1:5" x14ac:dyDescent="0.2">
      <c r="A1043" s="112" t="s">
        <v>4491</v>
      </c>
      <c r="B1043" s="112" t="s">
        <v>4492</v>
      </c>
      <c r="D1043" s="112" t="s">
        <v>4493</v>
      </c>
      <c r="E1043" s="112" t="s">
        <v>4494</v>
      </c>
    </row>
    <row r="1044" spans="1:5" x14ac:dyDescent="0.2">
      <c r="A1044" s="112" t="s">
        <v>4495</v>
      </c>
      <c r="B1044" s="112" t="s">
        <v>4496</v>
      </c>
      <c r="D1044" s="112" t="s">
        <v>4497</v>
      </c>
      <c r="E1044" s="112" t="s">
        <v>4498</v>
      </c>
    </row>
    <row r="1045" spans="1:5" x14ac:dyDescent="0.2">
      <c r="A1045" s="112" t="s">
        <v>4499</v>
      </c>
      <c r="B1045" s="112" t="s">
        <v>4500</v>
      </c>
      <c r="D1045" s="112" t="s">
        <v>4501</v>
      </c>
      <c r="E1045" s="112" t="s">
        <v>4502</v>
      </c>
    </row>
    <row r="1046" spans="1:5" x14ac:dyDescent="0.2">
      <c r="A1046" s="112" t="s">
        <v>4503</v>
      </c>
      <c r="B1046" s="112" t="s">
        <v>4504</v>
      </c>
      <c r="D1046" s="112" t="s">
        <v>4505</v>
      </c>
      <c r="E1046" s="112" t="s">
        <v>4506</v>
      </c>
    </row>
    <row r="1047" spans="1:5" x14ac:dyDescent="0.2">
      <c r="A1047" s="112" t="s">
        <v>4507</v>
      </c>
      <c r="B1047" s="112" t="s">
        <v>4508</v>
      </c>
      <c r="D1047" s="112" t="s">
        <v>4509</v>
      </c>
      <c r="E1047" s="112" t="s">
        <v>4510</v>
      </c>
    </row>
    <row r="1048" spans="1:5" x14ac:dyDescent="0.2">
      <c r="A1048" s="112" t="s">
        <v>4511</v>
      </c>
      <c r="B1048" s="112" t="s">
        <v>4512</v>
      </c>
      <c r="D1048" s="112" t="s">
        <v>4513</v>
      </c>
      <c r="E1048" s="112" t="s">
        <v>4514</v>
      </c>
    </row>
    <row r="1049" spans="1:5" x14ac:dyDescent="0.2">
      <c r="A1049" s="112" t="s">
        <v>4515</v>
      </c>
      <c r="B1049" s="112" t="s">
        <v>4516</v>
      </c>
      <c r="D1049" s="112" t="s">
        <v>4517</v>
      </c>
      <c r="E1049" s="112" t="s">
        <v>855</v>
      </c>
    </row>
    <row r="1050" spans="1:5" x14ac:dyDescent="0.2">
      <c r="A1050" s="112" t="s">
        <v>4518</v>
      </c>
      <c r="B1050" s="112" t="s">
        <v>4519</v>
      </c>
      <c r="D1050" s="112" t="s">
        <v>4520</v>
      </c>
      <c r="E1050" s="112" t="s">
        <v>4521</v>
      </c>
    </row>
    <row r="1051" spans="1:5" x14ac:dyDescent="0.2">
      <c r="A1051" s="112" t="s">
        <v>4522</v>
      </c>
      <c r="B1051" s="112" t="s">
        <v>4523</v>
      </c>
      <c r="D1051" s="112" t="s">
        <v>4524</v>
      </c>
      <c r="E1051" s="112" t="s">
        <v>2179</v>
      </c>
    </row>
    <row r="1052" spans="1:5" x14ac:dyDescent="0.2">
      <c r="A1052" s="112" t="s">
        <v>4525</v>
      </c>
      <c r="B1052" s="112" t="s">
        <v>4526</v>
      </c>
      <c r="D1052" s="112" t="s">
        <v>4527</v>
      </c>
      <c r="E1052" s="112" t="s">
        <v>4528</v>
      </c>
    </row>
    <row r="1053" spans="1:5" x14ac:dyDescent="0.2">
      <c r="A1053" s="112" t="s">
        <v>4529</v>
      </c>
      <c r="B1053" s="112" t="s">
        <v>4530</v>
      </c>
      <c r="D1053" s="112" t="s">
        <v>4531</v>
      </c>
      <c r="E1053" s="112" t="s">
        <v>4532</v>
      </c>
    </row>
    <row r="1054" spans="1:5" x14ac:dyDescent="0.2">
      <c r="A1054" s="112" t="s">
        <v>4533</v>
      </c>
      <c r="B1054" s="112" t="s">
        <v>4534</v>
      </c>
      <c r="D1054" s="112" t="s">
        <v>4535</v>
      </c>
      <c r="E1054" s="112" t="s">
        <v>4536</v>
      </c>
    </row>
    <row r="1055" spans="1:5" x14ac:dyDescent="0.2">
      <c r="A1055" s="112" t="s">
        <v>4537</v>
      </c>
      <c r="B1055" s="112" t="s">
        <v>4538</v>
      </c>
      <c r="D1055" s="112" t="s">
        <v>4539</v>
      </c>
      <c r="E1055" s="112" t="s">
        <v>4540</v>
      </c>
    </row>
    <row r="1056" spans="1:5" x14ac:dyDescent="0.2">
      <c r="A1056" s="112" t="s">
        <v>4541</v>
      </c>
      <c r="B1056" s="112" t="s">
        <v>4542</v>
      </c>
      <c r="D1056" s="112" t="s">
        <v>4543</v>
      </c>
      <c r="E1056" s="112" t="s">
        <v>4544</v>
      </c>
    </row>
    <row r="1057" spans="1:5" x14ac:dyDescent="0.2">
      <c r="A1057" s="112" t="s">
        <v>4545</v>
      </c>
      <c r="B1057" s="112" t="s">
        <v>4546</v>
      </c>
      <c r="D1057" s="112" t="s">
        <v>4547</v>
      </c>
      <c r="E1057" s="112" t="s">
        <v>4548</v>
      </c>
    </row>
    <row r="1058" spans="1:5" x14ac:dyDescent="0.2">
      <c r="A1058" s="112" t="s">
        <v>4549</v>
      </c>
      <c r="B1058" s="112" t="s">
        <v>4550</v>
      </c>
      <c r="D1058" s="112" t="s">
        <v>4551</v>
      </c>
      <c r="E1058" s="112" t="s">
        <v>4552</v>
      </c>
    </row>
    <row r="1059" spans="1:5" x14ac:dyDescent="0.2">
      <c r="A1059" s="112" t="s">
        <v>4553</v>
      </c>
      <c r="B1059" s="112" t="s">
        <v>4554</v>
      </c>
      <c r="D1059" s="112" t="s">
        <v>4555</v>
      </c>
      <c r="E1059" s="112" t="s">
        <v>4556</v>
      </c>
    </row>
    <row r="1060" spans="1:5" x14ac:dyDescent="0.2">
      <c r="A1060" s="112" t="s">
        <v>4557</v>
      </c>
      <c r="B1060" s="112" t="s">
        <v>4558</v>
      </c>
      <c r="D1060" s="112" t="s">
        <v>4559</v>
      </c>
      <c r="E1060" s="112" t="s">
        <v>4560</v>
      </c>
    </row>
    <row r="1061" spans="1:5" x14ac:dyDescent="0.2">
      <c r="A1061" s="112" t="s">
        <v>4561</v>
      </c>
      <c r="B1061" s="112" t="s">
        <v>4562</v>
      </c>
      <c r="D1061" s="112" t="s">
        <v>4563</v>
      </c>
      <c r="E1061" s="112" t="s">
        <v>4564</v>
      </c>
    </row>
    <row r="1062" spans="1:5" x14ac:dyDescent="0.2">
      <c r="A1062" s="112" t="s">
        <v>4565</v>
      </c>
      <c r="B1062" s="112" t="s">
        <v>4566</v>
      </c>
      <c r="D1062" s="112" t="s">
        <v>4567</v>
      </c>
      <c r="E1062" s="112" t="s">
        <v>4568</v>
      </c>
    </row>
    <row r="1063" spans="1:5" x14ac:dyDescent="0.2">
      <c r="A1063" s="112" t="s">
        <v>4569</v>
      </c>
      <c r="B1063" s="112" t="s">
        <v>4570</v>
      </c>
      <c r="D1063" s="112" t="s">
        <v>4571</v>
      </c>
      <c r="E1063" s="112" t="s">
        <v>4572</v>
      </c>
    </row>
    <row r="1064" spans="1:5" x14ac:dyDescent="0.2">
      <c r="A1064" s="112" t="s">
        <v>4573</v>
      </c>
      <c r="B1064" s="112" t="s">
        <v>4574</v>
      </c>
      <c r="D1064" s="112" t="s">
        <v>4575</v>
      </c>
      <c r="E1064" s="112" t="s">
        <v>4576</v>
      </c>
    </row>
    <row r="1065" spans="1:5" x14ac:dyDescent="0.2">
      <c r="A1065" s="112" t="s">
        <v>4577</v>
      </c>
      <c r="B1065" s="112" t="s">
        <v>4578</v>
      </c>
      <c r="D1065" s="112" t="s">
        <v>4579</v>
      </c>
      <c r="E1065" s="112" t="s">
        <v>4580</v>
      </c>
    </row>
    <row r="1066" spans="1:5" x14ac:dyDescent="0.2">
      <c r="A1066" s="112" t="s">
        <v>4581</v>
      </c>
      <c r="B1066" s="112" t="s">
        <v>4582</v>
      </c>
      <c r="D1066" s="112" t="s">
        <v>4583</v>
      </c>
      <c r="E1066" s="112" t="s">
        <v>4584</v>
      </c>
    </row>
    <row r="1067" spans="1:5" x14ac:dyDescent="0.2">
      <c r="A1067" s="112" t="s">
        <v>4585</v>
      </c>
      <c r="B1067" s="112" t="s">
        <v>4586</v>
      </c>
      <c r="D1067" s="112" t="s">
        <v>4587</v>
      </c>
      <c r="E1067" s="112" t="s">
        <v>4588</v>
      </c>
    </row>
    <row r="1068" spans="1:5" x14ac:dyDescent="0.2">
      <c r="A1068" s="112" t="s">
        <v>4589</v>
      </c>
      <c r="B1068" s="112" t="s">
        <v>4590</v>
      </c>
      <c r="D1068" s="112" t="s">
        <v>4591</v>
      </c>
      <c r="E1068" s="112" t="s">
        <v>4592</v>
      </c>
    </row>
    <row r="1069" spans="1:5" x14ac:dyDescent="0.2">
      <c r="A1069" s="112" t="s">
        <v>4593</v>
      </c>
      <c r="B1069" s="112" t="s">
        <v>4594</v>
      </c>
      <c r="D1069" s="112" t="s">
        <v>4595</v>
      </c>
      <c r="E1069" s="112" t="s">
        <v>4596</v>
      </c>
    </row>
    <row r="1070" spans="1:5" x14ac:dyDescent="0.2">
      <c r="A1070" s="112" t="s">
        <v>4597</v>
      </c>
      <c r="B1070" s="112" t="s">
        <v>4598</v>
      </c>
      <c r="D1070" s="112" t="s">
        <v>4599</v>
      </c>
      <c r="E1070" s="112" t="s">
        <v>4600</v>
      </c>
    </row>
    <row r="1071" spans="1:5" x14ac:dyDescent="0.2">
      <c r="A1071" s="112" t="s">
        <v>4601</v>
      </c>
      <c r="B1071" s="112" t="s">
        <v>4602</v>
      </c>
      <c r="D1071" s="112" t="s">
        <v>4603</v>
      </c>
      <c r="E1071" s="112" t="s">
        <v>4604</v>
      </c>
    </row>
    <row r="1072" spans="1:5" x14ac:dyDescent="0.2">
      <c r="A1072" s="112" t="s">
        <v>4605</v>
      </c>
      <c r="B1072" s="112" t="s">
        <v>4606</v>
      </c>
      <c r="D1072" s="112" t="s">
        <v>4607</v>
      </c>
      <c r="E1072" s="112" t="s">
        <v>4608</v>
      </c>
    </row>
    <row r="1073" spans="1:5" x14ac:dyDescent="0.2">
      <c r="A1073" s="112" t="s">
        <v>4609</v>
      </c>
      <c r="B1073" s="112" t="s">
        <v>4610</v>
      </c>
      <c r="D1073" s="112" t="s">
        <v>4611</v>
      </c>
      <c r="E1073" s="112" t="s">
        <v>4612</v>
      </c>
    </row>
    <row r="1074" spans="1:5" x14ac:dyDescent="0.2">
      <c r="A1074" s="112" t="s">
        <v>4613</v>
      </c>
      <c r="B1074" s="112" t="s">
        <v>4614</v>
      </c>
      <c r="D1074" s="112" t="s">
        <v>4615</v>
      </c>
      <c r="E1074" s="112" t="s">
        <v>4616</v>
      </c>
    </row>
    <row r="1075" spans="1:5" x14ac:dyDescent="0.2">
      <c r="A1075" s="112" t="s">
        <v>4617</v>
      </c>
      <c r="B1075" s="112" t="s">
        <v>4618</v>
      </c>
      <c r="D1075" s="112" t="s">
        <v>4619</v>
      </c>
      <c r="E1075" s="112" t="s">
        <v>4620</v>
      </c>
    </row>
    <row r="1076" spans="1:5" x14ac:dyDescent="0.2">
      <c r="A1076" s="112" t="s">
        <v>4621</v>
      </c>
      <c r="B1076" s="112" t="s">
        <v>4622</v>
      </c>
      <c r="D1076" s="112" t="s">
        <v>4623</v>
      </c>
      <c r="E1076" s="112" t="s">
        <v>4624</v>
      </c>
    </row>
    <row r="1077" spans="1:5" x14ac:dyDescent="0.2">
      <c r="A1077" s="112" t="s">
        <v>4625</v>
      </c>
      <c r="B1077" s="112" t="s">
        <v>4626</v>
      </c>
      <c r="D1077" s="112" t="s">
        <v>4627</v>
      </c>
      <c r="E1077" s="112" t="s">
        <v>4628</v>
      </c>
    </row>
    <row r="1078" spans="1:5" x14ac:dyDescent="0.2">
      <c r="A1078" s="112" t="s">
        <v>4629</v>
      </c>
      <c r="B1078" s="112" t="s">
        <v>4630</v>
      </c>
      <c r="D1078" s="112" t="s">
        <v>4631</v>
      </c>
      <c r="E1078" s="112" t="s">
        <v>4632</v>
      </c>
    </row>
    <row r="1079" spans="1:5" x14ac:dyDescent="0.2">
      <c r="A1079" s="112" t="s">
        <v>4633</v>
      </c>
      <c r="B1079" s="112" t="s">
        <v>4634</v>
      </c>
      <c r="D1079" s="112" t="s">
        <v>4635</v>
      </c>
      <c r="E1079" s="112" t="s">
        <v>4636</v>
      </c>
    </row>
    <row r="1080" spans="1:5" x14ac:dyDescent="0.2">
      <c r="A1080" s="112" t="s">
        <v>4637</v>
      </c>
      <c r="B1080" s="112" t="s">
        <v>4638</v>
      </c>
      <c r="D1080" s="112" t="s">
        <v>4639</v>
      </c>
      <c r="E1080" s="112" t="s">
        <v>4640</v>
      </c>
    </row>
    <row r="1081" spans="1:5" x14ac:dyDescent="0.2">
      <c r="A1081" s="112" t="s">
        <v>4641</v>
      </c>
      <c r="B1081" s="112" t="s">
        <v>4642</v>
      </c>
      <c r="D1081" s="112" t="s">
        <v>4643</v>
      </c>
      <c r="E1081" s="112" t="s">
        <v>4644</v>
      </c>
    </row>
    <row r="1082" spans="1:5" x14ac:dyDescent="0.2">
      <c r="A1082" s="112" t="s">
        <v>4645</v>
      </c>
      <c r="B1082" s="112" t="s">
        <v>4646</v>
      </c>
      <c r="D1082" s="112" t="s">
        <v>4647</v>
      </c>
      <c r="E1082" s="112" t="s">
        <v>4648</v>
      </c>
    </row>
    <row r="1083" spans="1:5" x14ac:dyDescent="0.2">
      <c r="A1083" s="112" t="s">
        <v>4649</v>
      </c>
      <c r="B1083" s="112" t="s">
        <v>4650</v>
      </c>
      <c r="D1083" s="112" t="s">
        <v>4651</v>
      </c>
      <c r="E1083" s="112" t="s">
        <v>4652</v>
      </c>
    </row>
    <row r="1084" spans="1:5" x14ac:dyDescent="0.2">
      <c r="A1084" s="112" t="s">
        <v>4653</v>
      </c>
      <c r="B1084" s="112" t="s">
        <v>4654</v>
      </c>
      <c r="D1084" s="112" t="s">
        <v>4655</v>
      </c>
      <c r="E1084" s="112" t="s">
        <v>4656</v>
      </c>
    </row>
    <row r="1085" spans="1:5" x14ac:dyDescent="0.2">
      <c r="A1085" s="112" t="s">
        <v>4657</v>
      </c>
      <c r="B1085" s="112" t="s">
        <v>4658</v>
      </c>
      <c r="D1085" s="112" t="s">
        <v>4659</v>
      </c>
      <c r="E1085" s="112" t="s">
        <v>4660</v>
      </c>
    </row>
    <row r="1086" spans="1:5" x14ac:dyDescent="0.2">
      <c r="A1086" s="112" t="s">
        <v>4661</v>
      </c>
      <c r="B1086" s="112" t="s">
        <v>4662</v>
      </c>
      <c r="D1086" s="112" t="s">
        <v>4663</v>
      </c>
      <c r="E1086" s="112" t="s">
        <v>4664</v>
      </c>
    </row>
    <row r="1087" spans="1:5" x14ac:dyDescent="0.2">
      <c r="A1087" s="112" t="s">
        <v>4665</v>
      </c>
      <c r="B1087" s="112" t="s">
        <v>4666</v>
      </c>
      <c r="D1087" s="112" t="s">
        <v>4667</v>
      </c>
      <c r="E1087" s="112" t="s">
        <v>4668</v>
      </c>
    </row>
    <row r="1088" spans="1:5" x14ac:dyDescent="0.2">
      <c r="A1088" s="112" t="s">
        <v>4669</v>
      </c>
      <c r="B1088" s="112" t="s">
        <v>4670</v>
      </c>
      <c r="D1088" s="112" t="s">
        <v>4671</v>
      </c>
      <c r="E1088" s="112" t="s">
        <v>4672</v>
      </c>
    </row>
    <row r="1089" spans="1:5" x14ac:dyDescent="0.2">
      <c r="A1089" s="112" t="s">
        <v>4673</v>
      </c>
      <c r="B1089" s="112" t="s">
        <v>4674</v>
      </c>
      <c r="D1089" s="112" t="s">
        <v>4675</v>
      </c>
      <c r="E1089" s="112" t="s">
        <v>4676</v>
      </c>
    </row>
    <row r="1090" spans="1:5" x14ac:dyDescent="0.2">
      <c r="A1090" s="112" t="s">
        <v>4677</v>
      </c>
      <c r="B1090" s="112" t="s">
        <v>4678</v>
      </c>
      <c r="D1090" s="112" t="s">
        <v>4679</v>
      </c>
      <c r="E1090" s="112" t="s">
        <v>4680</v>
      </c>
    </row>
    <row r="1091" spans="1:5" x14ac:dyDescent="0.2">
      <c r="A1091" s="112" t="s">
        <v>4681</v>
      </c>
      <c r="B1091" s="112" t="s">
        <v>4682</v>
      </c>
      <c r="D1091" s="112" t="s">
        <v>4683</v>
      </c>
      <c r="E1091" s="112" t="s">
        <v>4684</v>
      </c>
    </row>
    <row r="1092" spans="1:5" x14ac:dyDescent="0.2">
      <c r="A1092" s="112" t="s">
        <v>4685</v>
      </c>
      <c r="B1092" s="112" t="s">
        <v>4686</v>
      </c>
      <c r="D1092" s="112" t="s">
        <v>4687</v>
      </c>
      <c r="E1092" s="112" t="s">
        <v>4688</v>
      </c>
    </row>
    <row r="1093" spans="1:5" x14ac:dyDescent="0.2">
      <c r="A1093" s="112" t="s">
        <v>4689</v>
      </c>
      <c r="B1093" s="112" t="s">
        <v>4690</v>
      </c>
      <c r="D1093" s="112" t="s">
        <v>4691</v>
      </c>
      <c r="E1093" s="112" t="s">
        <v>4692</v>
      </c>
    </row>
    <row r="1094" spans="1:5" x14ac:dyDescent="0.2">
      <c r="A1094" s="112" t="s">
        <v>4693</v>
      </c>
      <c r="B1094" s="112" t="s">
        <v>4694</v>
      </c>
      <c r="D1094" s="112" t="s">
        <v>4695</v>
      </c>
      <c r="E1094" s="112" t="s">
        <v>4696</v>
      </c>
    </row>
    <row r="1095" spans="1:5" x14ac:dyDescent="0.2">
      <c r="A1095" s="112" t="s">
        <v>4697</v>
      </c>
      <c r="B1095" s="112" t="s">
        <v>4698</v>
      </c>
      <c r="D1095" s="112" t="s">
        <v>4699</v>
      </c>
      <c r="E1095" s="112" t="s">
        <v>851</v>
      </c>
    </row>
    <row r="1096" spans="1:5" x14ac:dyDescent="0.2">
      <c r="A1096" s="112" t="s">
        <v>4700</v>
      </c>
      <c r="B1096" s="112" t="s">
        <v>4701</v>
      </c>
      <c r="D1096" s="112" t="s">
        <v>4702</v>
      </c>
      <c r="E1096" s="112" t="s">
        <v>4703</v>
      </c>
    </row>
    <row r="1097" spans="1:5" x14ac:dyDescent="0.2">
      <c r="A1097" s="112" t="s">
        <v>4704</v>
      </c>
      <c r="B1097" s="112" t="s">
        <v>4705</v>
      </c>
      <c r="D1097" s="112" t="s">
        <v>4706</v>
      </c>
      <c r="E1097" s="112" t="s">
        <v>2175</v>
      </c>
    </row>
    <row r="1098" spans="1:5" x14ac:dyDescent="0.2">
      <c r="A1098" s="112" t="s">
        <v>4707</v>
      </c>
      <c r="B1098" s="112" t="s">
        <v>4708</v>
      </c>
      <c r="D1098" s="112" t="s">
        <v>4709</v>
      </c>
      <c r="E1098" s="112" t="s">
        <v>4710</v>
      </c>
    </row>
    <row r="1099" spans="1:5" x14ac:dyDescent="0.2">
      <c r="A1099" s="112" t="s">
        <v>4711</v>
      </c>
      <c r="B1099" s="112" t="s">
        <v>4712</v>
      </c>
      <c r="D1099" s="112" t="s">
        <v>4713</v>
      </c>
      <c r="E1099" s="112" t="s">
        <v>4714</v>
      </c>
    </row>
    <row r="1100" spans="1:5" x14ac:dyDescent="0.2">
      <c r="A1100" s="112" t="s">
        <v>4715</v>
      </c>
      <c r="B1100" s="112" t="s">
        <v>4716</v>
      </c>
      <c r="D1100" s="112" t="s">
        <v>4717</v>
      </c>
      <c r="E1100" s="112" t="s">
        <v>4718</v>
      </c>
    </row>
    <row r="1101" spans="1:5" x14ac:dyDescent="0.2">
      <c r="A1101" s="112" t="s">
        <v>4719</v>
      </c>
      <c r="B1101" s="112" t="s">
        <v>4720</v>
      </c>
      <c r="D1101" s="112" t="s">
        <v>4721</v>
      </c>
      <c r="E1101" s="112" t="s">
        <v>4722</v>
      </c>
    </row>
    <row r="1102" spans="1:5" x14ac:dyDescent="0.2">
      <c r="A1102" s="112" t="s">
        <v>4723</v>
      </c>
      <c r="B1102" s="112" t="s">
        <v>4724</v>
      </c>
      <c r="D1102" s="112" t="s">
        <v>4725</v>
      </c>
      <c r="E1102" s="112" t="s">
        <v>4726</v>
      </c>
    </row>
    <row r="1103" spans="1:5" x14ac:dyDescent="0.2">
      <c r="A1103" s="112" t="s">
        <v>4727</v>
      </c>
      <c r="B1103" s="112" t="s">
        <v>4728</v>
      </c>
      <c r="D1103" s="112" t="s">
        <v>4729</v>
      </c>
      <c r="E1103" s="112" t="s">
        <v>4730</v>
      </c>
    </row>
    <row r="1104" spans="1:5" x14ac:dyDescent="0.2">
      <c r="A1104" s="112" t="s">
        <v>4731</v>
      </c>
      <c r="B1104" s="112" t="s">
        <v>4732</v>
      </c>
      <c r="D1104" s="112" t="s">
        <v>4733</v>
      </c>
      <c r="E1104" s="112" t="s">
        <v>4734</v>
      </c>
    </row>
    <row r="1105" spans="1:5" x14ac:dyDescent="0.2">
      <c r="A1105" s="112" t="s">
        <v>4735</v>
      </c>
      <c r="B1105" s="112" t="s">
        <v>4736</v>
      </c>
      <c r="D1105" s="112" t="s">
        <v>4737</v>
      </c>
      <c r="E1105" s="112" t="s">
        <v>4738</v>
      </c>
    </row>
    <row r="1106" spans="1:5" x14ac:dyDescent="0.2">
      <c r="A1106" s="112" t="s">
        <v>4739</v>
      </c>
      <c r="B1106" s="112" t="s">
        <v>4740</v>
      </c>
      <c r="D1106" s="112" t="s">
        <v>4741</v>
      </c>
      <c r="E1106" s="112" t="s">
        <v>4742</v>
      </c>
    </row>
    <row r="1107" spans="1:5" x14ac:dyDescent="0.2">
      <c r="A1107" s="112" t="s">
        <v>4743</v>
      </c>
      <c r="B1107" s="112" t="s">
        <v>4744</v>
      </c>
      <c r="D1107" s="112" t="s">
        <v>4745</v>
      </c>
      <c r="E1107" s="112" t="s">
        <v>526</v>
      </c>
    </row>
    <row r="1108" spans="1:5" x14ac:dyDescent="0.2">
      <c r="A1108" s="112" t="s">
        <v>4746</v>
      </c>
      <c r="B1108" s="112" t="s">
        <v>4747</v>
      </c>
      <c r="D1108" s="112" t="s">
        <v>4748</v>
      </c>
      <c r="E1108" s="112" t="s">
        <v>1101</v>
      </c>
    </row>
    <row r="1109" spans="1:5" x14ac:dyDescent="0.2">
      <c r="A1109" s="112" t="s">
        <v>4749</v>
      </c>
      <c r="B1109" s="112" t="s">
        <v>4750</v>
      </c>
      <c r="D1109" s="112" t="s">
        <v>4751</v>
      </c>
      <c r="E1109" s="112" t="s">
        <v>4752</v>
      </c>
    </row>
    <row r="1110" spans="1:5" x14ac:dyDescent="0.2">
      <c r="A1110" s="112" t="s">
        <v>4753</v>
      </c>
      <c r="B1110" s="112" t="s">
        <v>4754</v>
      </c>
      <c r="D1110" s="112" t="s">
        <v>4755</v>
      </c>
      <c r="E1110" s="112" t="s">
        <v>4756</v>
      </c>
    </row>
    <row r="1111" spans="1:5" x14ac:dyDescent="0.2">
      <c r="A1111" s="112" t="s">
        <v>4757</v>
      </c>
      <c r="B1111" s="112" t="s">
        <v>4758</v>
      </c>
      <c r="D1111" s="112" t="s">
        <v>4759</v>
      </c>
      <c r="E1111" s="112" t="s">
        <v>4760</v>
      </c>
    </row>
    <row r="1112" spans="1:5" x14ac:dyDescent="0.2">
      <c r="A1112" s="112" t="s">
        <v>4761</v>
      </c>
      <c r="B1112" s="112" t="s">
        <v>4762</v>
      </c>
      <c r="D1112" s="112" t="s">
        <v>4763</v>
      </c>
      <c r="E1112" s="112" t="s">
        <v>4764</v>
      </c>
    </row>
    <row r="1113" spans="1:5" x14ac:dyDescent="0.2">
      <c r="A1113" s="112" t="s">
        <v>4765</v>
      </c>
      <c r="B1113" s="112" t="s">
        <v>4766</v>
      </c>
      <c r="D1113" s="112" t="s">
        <v>4767</v>
      </c>
      <c r="E1113" s="112" t="s">
        <v>4768</v>
      </c>
    </row>
    <row r="1114" spans="1:5" x14ac:dyDescent="0.2">
      <c r="A1114" s="112" t="s">
        <v>4769</v>
      </c>
      <c r="B1114" s="112" t="s">
        <v>4770</v>
      </c>
      <c r="D1114" s="112" t="s">
        <v>4771</v>
      </c>
      <c r="E1114" s="112" t="s">
        <v>1022</v>
      </c>
    </row>
    <row r="1115" spans="1:5" x14ac:dyDescent="0.2">
      <c r="A1115" s="112" t="s">
        <v>4772</v>
      </c>
      <c r="B1115" s="112" t="s">
        <v>4773</v>
      </c>
      <c r="D1115" s="112" t="s">
        <v>4774</v>
      </c>
      <c r="E1115" s="112" t="s">
        <v>4775</v>
      </c>
    </row>
    <row r="1116" spans="1:5" x14ac:dyDescent="0.2">
      <c r="A1116" s="112" t="s">
        <v>4776</v>
      </c>
      <c r="B1116" s="112" t="s">
        <v>4777</v>
      </c>
      <c r="D1116" s="112" t="s">
        <v>4778</v>
      </c>
      <c r="E1116" s="112" t="s">
        <v>4779</v>
      </c>
    </row>
    <row r="1117" spans="1:5" x14ac:dyDescent="0.2">
      <c r="A1117" s="112" t="s">
        <v>4780</v>
      </c>
      <c r="B1117" s="112" t="s">
        <v>4781</v>
      </c>
      <c r="D1117" s="112" t="s">
        <v>4782</v>
      </c>
      <c r="E1117" s="112" t="s">
        <v>4783</v>
      </c>
    </row>
    <row r="1118" spans="1:5" x14ac:dyDescent="0.2">
      <c r="A1118" s="112" t="s">
        <v>4784</v>
      </c>
      <c r="B1118" s="112" t="s">
        <v>4785</v>
      </c>
      <c r="D1118" s="112" t="s">
        <v>4786</v>
      </c>
      <c r="E1118" s="112" t="s">
        <v>4787</v>
      </c>
    </row>
    <row r="1119" spans="1:5" x14ac:dyDescent="0.2">
      <c r="A1119" s="112" t="s">
        <v>4788</v>
      </c>
      <c r="B1119" s="112" t="s">
        <v>4789</v>
      </c>
      <c r="D1119" s="112" t="s">
        <v>4790</v>
      </c>
      <c r="E1119" s="112" t="s">
        <v>4791</v>
      </c>
    </row>
    <row r="1120" spans="1:5" x14ac:dyDescent="0.2">
      <c r="A1120" s="112" t="s">
        <v>4792</v>
      </c>
      <c r="B1120" s="112" t="s">
        <v>4793</v>
      </c>
      <c r="D1120" s="112" t="s">
        <v>4794</v>
      </c>
      <c r="E1120" s="112" t="s">
        <v>4795</v>
      </c>
    </row>
    <row r="1121" spans="1:5" x14ac:dyDescent="0.2">
      <c r="A1121" s="112" t="s">
        <v>4796</v>
      </c>
      <c r="B1121" s="112" t="s">
        <v>4797</v>
      </c>
      <c r="D1121" s="112" t="s">
        <v>4798</v>
      </c>
      <c r="E1121" s="112" t="s">
        <v>4799</v>
      </c>
    </row>
    <row r="1122" spans="1:5" x14ac:dyDescent="0.2">
      <c r="A1122" s="112" t="s">
        <v>4800</v>
      </c>
      <c r="B1122" s="112" t="s">
        <v>4801</v>
      </c>
      <c r="D1122" s="112" t="s">
        <v>4802</v>
      </c>
      <c r="E1122" s="112" t="s">
        <v>4803</v>
      </c>
    </row>
    <row r="1123" spans="1:5" x14ac:dyDescent="0.2">
      <c r="A1123" s="112" t="s">
        <v>4804</v>
      </c>
      <c r="B1123" s="112" t="s">
        <v>4805</v>
      </c>
      <c r="D1123" s="112" t="s">
        <v>4806</v>
      </c>
      <c r="E1123" s="112" t="s">
        <v>4807</v>
      </c>
    </row>
    <row r="1124" spans="1:5" x14ac:dyDescent="0.2">
      <c r="A1124" s="112" t="s">
        <v>4808</v>
      </c>
      <c r="B1124" s="112" t="s">
        <v>4809</v>
      </c>
      <c r="D1124" s="112" t="s">
        <v>4810</v>
      </c>
      <c r="E1124" s="112" t="s">
        <v>4811</v>
      </c>
    </row>
    <row r="1125" spans="1:5" x14ac:dyDescent="0.2">
      <c r="A1125" s="112" t="s">
        <v>4812</v>
      </c>
      <c r="B1125" s="112" t="s">
        <v>4813</v>
      </c>
      <c r="D1125" s="112" t="s">
        <v>4814</v>
      </c>
      <c r="E1125" s="112" t="s">
        <v>4815</v>
      </c>
    </row>
    <row r="1126" spans="1:5" x14ac:dyDescent="0.2">
      <c r="A1126" s="112" t="s">
        <v>4816</v>
      </c>
      <c r="B1126" s="112" t="s">
        <v>4817</v>
      </c>
      <c r="D1126" s="112" t="s">
        <v>4818</v>
      </c>
      <c r="E1126" s="112" t="s">
        <v>735</v>
      </c>
    </row>
    <row r="1127" spans="1:5" x14ac:dyDescent="0.2">
      <c r="A1127" s="112" t="s">
        <v>4819</v>
      </c>
      <c r="B1127" s="112" t="s">
        <v>4820</v>
      </c>
      <c r="D1127" s="112" t="s">
        <v>4821</v>
      </c>
      <c r="E1127" s="112" t="s">
        <v>426</v>
      </c>
    </row>
    <row r="1128" spans="1:5" x14ac:dyDescent="0.2">
      <c r="A1128" s="112" t="s">
        <v>4822</v>
      </c>
      <c r="B1128" s="112" t="s">
        <v>4823</v>
      </c>
      <c r="D1128" s="112" t="s">
        <v>4824</v>
      </c>
      <c r="E1128" s="112" t="s">
        <v>4825</v>
      </c>
    </row>
    <row r="1129" spans="1:5" x14ac:dyDescent="0.2">
      <c r="A1129" s="112" t="s">
        <v>4826</v>
      </c>
      <c r="B1129" s="112" t="s">
        <v>4827</v>
      </c>
      <c r="D1129" s="112" t="s">
        <v>4828</v>
      </c>
      <c r="E1129" s="112" t="s">
        <v>4829</v>
      </c>
    </row>
    <row r="1130" spans="1:5" x14ac:dyDescent="0.2">
      <c r="A1130" s="112" t="s">
        <v>4830</v>
      </c>
      <c r="B1130" s="112" t="s">
        <v>4831</v>
      </c>
      <c r="D1130" s="112" t="s">
        <v>4832</v>
      </c>
      <c r="E1130" s="112" t="s">
        <v>4833</v>
      </c>
    </row>
    <row r="1131" spans="1:5" x14ac:dyDescent="0.2">
      <c r="A1131" s="112" t="s">
        <v>4834</v>
      </c>
      <c r="B1131" s="112" t="s">
        <v>4835</v>
      </c>
      <c r="D1131" s="112" t="s">
        <v>4836</v>
      </c>
      <c r="E1131" s="112" t="s">
        <v>3495</v>
      </c>
    </row>
    <row r="1132" spans="1:5" x14ac:dyDescent="0.2">
      <c r="A1132" s="112" t="s">
        <v>4837</v>
      </c>
      <c r="B1132" s="112" t="s">
        <v>4838</v>
      </c>
      <c r="D1132" s="112" t="s">
        <v>4839</v>
      </c>
      <c r="E1132" s="112" t="s">
        <v>4840</v>
      </c>
    </row>
    <row r="1133" spans="1:5" x14ac:dyDescent="0.2">
      <c r="A1133" s="112" t="s">
        <v>4841</v>
      </c>
      <c r="B1133" s="112" t="s">
        <v>4842</v>
      </c>
      <c r="D1133" s="112" t="s">
        <v>4843</v>
      </c>
      <c r="E1133" s="112" t="s">
        <v>4844</v>
      </c>
    </row>
    <row r="1134" spans="1:5" x14ac:dyDescent="0.2">
      <c r="A1134" s="112" t="s">
        <v>4845</v>
      </c>
      <c r="B1134" s="112" t="s">
        <v>4846</v>
      </c>
      <c r="D1134" s="112" t="s">
        <v>4847</v>
      </c>
      <c r="E1134" s="112" t="s">
        <v>855</v>
      </c>
    </row>
    <row r="1135" spans="1:5" x14ac:dyDescent="0.2">
      <c r="A1135" s="112" t="s">
        <v>4848</v>
      </c>
      <c r="B1135" s="112" t="s">
        <v>4849</v>
      </c>
      <c r="D1135" s="112" t="s">
        <v>4850</v>
      </c>
      <c r="E1135" s="112" t="s">
        <v>4851</v>
      </c>
    </row>
    <row r="1136" spans="1:5" x14ac:dyDescent="0.2">
      <c r="A1136" s="112" t="s">
        <v>4852</v>
      </c>
      <c r="B1136" s="112" t="s">
        <v>4853</v>
      </c>
      <c r="D1136" s="112" t="s">
        <v>4854</v>
      </c>
      <c r="E1136" s="112" t="s">
        <v>4855</v>
      </c>
    </row>
    <row r="1137" spans="1:5" x14ac:dyDescent="0.2">
      <c r="A1137" s="112" t="s">
        <v>4856</v>
      </c>
      <c r="B1137" s="112" t="s">
        <v>4857</v>
      </c>
      <c r="D1137" s="112" t="s">
        <v>4858</v>
      </c>
      <c r="E1137" s="112" t="s">
        <v>4859</v>
      </c>
    </row>
    <row r="1138" spans="1:5" x14ac:dyDescent="0.2">
      <c r="A1138" s="112" t="s">
        <v>4860</v>
      </c>
      <c r="B1138" s="112" t="s">
        <v>4861</v>
      </c>
      <c r="D1138" s="112" t="s">
        <v>4862</v>
      </c>
      <c r="E1138" s="112" t="s">
        <v>4863</v>
      </c>
    </row>
    <row r="1139" spans="1:5" x14ac:dyDescent="0.2">
      <c r="A1139" s="112" t="s">
        <v>4864</v>
      </c>
      <c r="B1139" s="112" t="s">
        <v>4865</v>
      </c>
      <c r="D1139" s="112" t="s">
        <v>4866</v>
      </c>
      <c r="E1139" s="112" t="s">
        <v>4867</v>
      </c>
    </row>
    <row r="1140" spans="1:5" x14ac:dyDescent="0.2">
      <c r="A1140" s="112" t="s">
        <v>4868</v>
      </c>
      <c r="B1140" s="112" t="s">
        <v>4869</v>
      </c>
      <c r="D1140" s="112" t="s">
        <v>4870</v>
      </c>
      <c r="E1140" s="112" t="s">
        <v>4871</v>
      </c>
    </row>
    <row r="1141" spans="1:5" x14ac:dyDescent="0.2">
      <c r="A1141" s="112" t="s">
        <v>4872</v>
      </c>
      <c r="B1141" s="112" t="s">
        <v>4873</v>
      </c>
      <c r="D1141" s="112" t="s">
        <v>4874</v>
      </c>
      <c r="E1141" s="112" t="s">
        <v>4875</v>
      </c>
    </row>
    <row r="1142" spans="1:5" x14ac:dyDescent="0.2">
      <c r="A1142" s="112" t="s">
        <v>4876</v>
      </c>
      <c r="B1142" s="112" t="s">
        <v>4877</v>
      </c>
      <c r="D1142" s="112" t="s">
        <v>4878</v>
      </c>
      <c r="E1142" s="112" t="s">
        <v>4879</v>
      </c>
    </row>
    <row r="1143" spans="1:5" x14ac:dyDescent="0.2">
      <c r="A1143" s="112" t="s">
        <v>4880</v>
      </c>
      <c r="B1143" s="112" t="s">
        <v>4881</v>
      </c>
      <c r="D1143" s="112" t="s">
        <v>4882</v>
      </c>
      <c r="E1143" s="112" t="s">
        <v>4883</v>
      </c>
    </row>
    <row r="1144" spans="1:5" x14ac:dyDescent="0.2">
      <c r="A1144" s="112" t="s">
        <v>4884</v>
      </c>
      <c r="B1144" s="112" t="s">
        <v>4885</v>
      </c>
      <c r="D1144" s="112" t="s">
        <v>4886</v>
      </c>
      <c r="E1144" s="112" t="s">
        <v>4887</v>
      </c>
    </row>
    <row r="1145" spans="1:5" x14ac:dyDescent="0.2">
      <c r="A1145" s="112" t="s">
        <v>4888</v>
      </c>
      <c r="B1145" s="112" t="s">
        <v>4889</v>
      </c>
      <c r="D1145" s="112" t="s">
        <v>4890</v>
      </c>
      <c r="E1145" s="112" t="s">
        <v>4891</v>
      </c>
    </row>
    <row r="1146" spans="1:5" x14ac:dyDescent="0.2">
      <c r="A1146" s="112" t="s">
        <v>4892</v>
      </c>
      <c r="B1146" s="112" t="s">
        <v>4893</v>
      </c>
      <c r="D1146" s="112" t="s">
        <v>4894</v>
      </c>
      <c r="E1146" s="112" t="s">
        <v>4895</v>
      </c>
    </row>
    <row r="1147" spans="1:5" x14ac:dyDescent="0.2">
      <c r="A1147" s="112" t="s">
        <v>4896</v>
      </c>
      <c r="B1147" s="112" t="s">
        <v>4897</v>
      </c>
      <c r="D1147" s="112" t="s">
        <v>4898</v>
      </c>
      <c r="E1147" s="112" t="s">
        <v>4899</v>
      </c>
    </row>
    <row r="1148" spans="1:5" x14ac:dyDescent="0.2">
      <c r="A1148" s="112" t="s">
        <v>4900</v>
      </c>
      <c r="B1148" s="112" t="s">
        <v>4901</v>
      </c>
      <c r="D1148" s="112" t="s">
        <v>4902</v>
      </c>
      <c r="E1148" s="112" t="s">
        <v>4903</v>
      </c>
    </row>
    <row r="1149" spans="1:5" x14ac:dyDescent="0.2">
      <c r="A1149" s="112" t="s">
        <v>4904</v>
      </c>
      <c r="B1149" s="112" t="s">
        <v>4905</v>
      </c>
      <c r="D1149" s="112" t="s">
        <v>4906</v>
      </c>
      <c r="E1149" s="112" t="s">
        <v>4907</v>
      </c>
    </row>
    <row r="1150" spans="1:5" x14ac:dyDescent="0.2">
      <c r="A1150" s="112" t="s">
        <v>4908</v>
      </c>
      <c r="B1150" s="112" t="s">
        <v>4909</v>
      </c>
      <c r="D1150" s="112" t="s">
        <v>4910</v>
      </c>
      <c r="E1150" s="112" t="s">
        <v>4911</v>
      </c>
    </row>
    <row r="1151" spans="1:5" x14ac:dyDescent="0.2">
      <c r="A1151" s="112" t="s">
        <v>4912</v>
      </c>
      <c r="B1151" s="112" t="s">
        <v>4913</v>
      </c>
      <c r="D1151" s="112" t="s">
        <v>4914</v>
      </c>
      <c r="E1151" s="112" t="s">
        <v>4915</v>
      </c>
    </row>
    <row r="1152" spans="1:5" x14ac:dyDescent="0.2">
      <c r="A1152" s="112" t="s">
        <v>4916</v>
      </c>
      <c r="B1152" s="112" t="s">
        <v>4917</v>
      </c>
      <c r="D1152" s="112" t="s">
        <v>4918</v>
      </c>
      <c r="E1152" s="112" t="s">
        <v>4919</v>
      </c>
    </row>
    <row r="1153" spans="1:5" x14ac:dyDescent="0.2">
      <c r="A1153" s="112" t="s">
        <v>4920</v>
      </c>
      <c r="B1153" s="112" t="s">
        <v>4921</v>
      </c>
      <c r="D1153" s="112" t="s">
        <v>4922</v>
      </c>
      <c r="E1153" s="112" t="s">
        <v>4923</v>
      </c>
    </row>
    <row r="1154" spans="1:5" x14ac:dyDescent="0.2">
      <c r="A1154" s="112" t="s">
        <v>4924</v>
      </c>
      <c r="B1154" s="112" t="s">
        <v>4925</v>
      </c>
      <c r="D1154" s="112" t="s">
        <v>4926</v>
      </c>
      <c r="E1154" s="112" t="s">
        <v>4927</v>
      </c>
    </row>
    <row r="1155" spans="1:5" x14ac:dyDescent="0.2">
      <c r="A1155" s="112" t="s">
        <v>4928</v>
      </c>
      <c r="B1155" s="112" t="s">
        <v>4929</v>
      </c>
      <c r="D1155" s="112" t="s">
        <v>4930</v>
      </c>
      <c r="E1155" s="112" t="s">
        <v>4931</v>
      </c>
    </row>
    <row r="1156" spans="1:5" x14ac:dyDescent="0.2">
      <c r="A1156" s="112" t="s">
        <v>4932</v>
      </c>
      <c r="B1156" s="112" t="s">
        <v>4933</v>
      </c>
      <c r="D1156" s="112" t="s">
        <v>4934</v>
      </c>
      <c r="E1156" s="112" t="s">
        <v>4935</v>
      </c>
    </row>
    <row r="1157" spans="1:5" x14ac:dyDescent="0.2">
      <c r="A1157" s="112" t="s">
        <v>4936</v>
      </c>
      <c r="B1157" s="112" t="s">
        <v>4937</v>
      </c>
    </row>
    <row r="1158" spans="1:5" x14ac:dyDescent="0.2">
      <c r="A1158" s="112" t="s">
        <v>4938</v>
      </c>
      <c r="B1158" s="112" t="s">
        <v>4939</v>
      </c>
    </row>
    <row r="1159" spans="1:5" x14ac:dyDescent="0.2">
      <c r="A1159" s="112" t="s">
        <v>4940</v>
      </c>
      <c r="B1159" s="112" t="s">
        <v>4941</v>
      </c>
    </row>
    <row r="1160" spans="1:5" x14ac:dyDescent="0.2">
      <c r="A1160" s="112" t="s">
        <v>4942</v>
      </c>
      <c r="B1160" s="112" t="s">
        <v>4943</v>
      </c>
    </row>
    <row r="1161" spans="1:5" x14ac:dyDescent="0.2">
      <c r="A1161" s="112" t="s">
        <v>4944</v>
      </c>
      <c r="B1161" s="112" t="s">
        <v>4945</v>
      </c>
    </row>
    <row r="1162" spans="1:5" x14ac:dyDescent="0.2">
      <c r="A1162" s="112" t="s">
        <v>4946</v>
      </c>
      <c r="B1162" s="112" t="s">
        <v>4947</v>
      </c>
    </row>
    <row r="1163" spans="1:5" x14ac:dyDescent="0.2">
      <c r="A1163" s="112" t="s">
        <v>4948</v>
      </c>
      <c r="B1163" s="112" t="s">
        <v>4949</v>
      </c>
    </row>
    <row r="1164" spans="1:5" x14ac:dyDescent="0.2">
      <c r="A1164" s="112" t="s">
        <v>4950</v>
      </c>
      <c r="B1164" s="112" t="s">
        <v>4951</v>
      </c>
    </row>
    <row r="1165" spans="1:5" x14ac:dyDescent="0.2">
      <c r="A1165" s="112" t="s">
        <v>4952</v>
      </c>
      <c r="B1165" s="112" t="s">
        <v>4953</v>
      </c>
    </row>
    <row r="1166" spans="1:5" x14ac:dyDescent="0.2">
      <c r="A1166" s="112" t="s">
        <v>4954</v>
      </c>
      <c r="B1166" s="112" t="s">
        <v>4955</v>
      </c>
    </row>
    <row r="1167" spans="1:5" x14ac:dyDescent="0.2">
      <c r="A1167" s="112" t="s">
        <v>4956</v>
      </c>
      <c r="B1167" s="112" t="s">
        <v>4957</v>
      </c>
    </row>
    <row r="1168" spans="1:5" x14ac:dyDescent="0.2">
      <c r="A1168" s="112" t="s">
        <v>4958</v>
      </c>
      <c r="B1168" s="112" t="s">
        <v>4959</v>
      </c>
    </row>
    <row r="1169" spans="1:2" x14ac:dyDescent="0.2">
      <c r="A1169" s="112" t="s">
        <v>4960</v>
      </c>
      <c r="B1169" s="112" t="s">
        <v>4961</v>
      </c>
    </row>
    <row r="1170" spans="1:2" x14ac:dyDescent="0.2">
      <c r="A1170" s="112" t="s">
        <v>4962</v>
      </c>
      <c r="B1170" s="112" t="s">
        <v>4963</v>
      </c>
    </row>
    <row r="1171" spans="1:2" x14ac:dyDescent="0.2">
      <c r="A1171" s="112" t="s">
        <v>4964</v>
      </c>
      <c r="B1171" s="112" t="s">
        <v>4965</v>
      </c>
    </row>
    <row r="1172" spans="1:2" x14ac:dyDescent="0.2">
      <c r="A1172" s="112" t="s">
        <v>4966</v>
      </c>
      <c r="B1172" s="112" t="s">
        <v>4967</v>
      </c>
    </row>
    <row r="1173" spans="1:2" x14ac:dyDescent="0.2">
      <c r="A1173" s="112" t="s">
        <v>4968</v>
      </c>
      <c r="B1173" s="112" t="s">
        <v>4969</v>
      </c>
    </row>
    <row r="1174" spans="1:2" x14ac:dyDescent="0.2">
      <c r="A1174" s="112" t="s">
        <v>4970</v>
      </c>
      <c r="B1174" s="112" t="s">
        <v>4971</v>
      </c>
    </row>
    <row r="1175" spans="1:2" x14ac:dyDescent="0.2">
      <c r="A1175" s="112" t="s">
        <v>4972</v>
      </c>
      <c r="B1175" s="112" t="s">
        <v>4973</v>
      </c>
    </row>
    <row r="1176" spans="1:2" x14ac:dyDescent="0.2">
      <c r="A1176" s="112" t="s">
        <v>4974</v>
      </c>
      <c r="B1176" s="112" t="s">
        <v>4975</v>
      </c>
    </row>
    <row r="1177" spans="1:2" x14ac:dyDescent="0.2">
      <c r="A1177" s="112" t="s">
        <v>4976</v>
      </c>
      <c r="B1177" s="112" t="s">
        <v>4977</v>
      </c>
    </row>
    <row r="1178" spans="1:2" x14ac:dyDescent="0.2">
      <c r="A1178" s="112" t="s">
        <v>4978</v>
      </c>
      <c r="B1178" s="112" t="s">
        <v>4979</v>
      </c>
    </row>
    <row r="1179" spans="1:2" x14ac:dyDescent="0.2">
      <c r="A1179" s="112" t="s">
        <v>4980</v>
      </c>
      <c r="B1179" s="112" t="s">
        <v>4981</v>
      </c>
    </row>
    <row r="1180" spans="1:2" x14ac:dyDescent="0.2">
      <c r="A1180" s="112" t="s">
        <v>4982</v>
      </c>
      <c r="B1180" s="112" t="s">
        <v>4983</v>
      </c>
    </row>
    <row r="1181" spans="1:2" x14ac:dyDescent="0.2">
      <c r="A1181" s="112" t="s">
        <v>4984</v>
      </c>
      <c r="B1181" s="112" t="s">
        <v>4985</v>
      </c>
    </row>
    <row r="1182" spans="1:2" x14ac:dyDescent="0.2">
      <c r="A1182" s="112" t="s">
        <v>4986</v>
      </c>
      <c r="B1182" s="112" t="s">
        <v>4987</v>
      </c>
    </row>
    <row r="1183" spans="1:2" x14ac:dyDescent="0.2">
      <c r="A1183" s="112" t="s">
        <v>4988</v>
      </c>
      <c r="B1183" s="112" t="s">
        <v>4989</v>
      </c>
    </row>
    <row r="1184" spans="1:2" x14ac:dyDescent="0.2">
      <c r="A1184" s="112" t="s">
        <v>4990</v>
      </c>
      <c r="B1184" s="112" t="s">
        <v>4991</v>
      </c>
    </row>
    <row r="1185" spans="1:2" x14ac:dyDescent="0.2">
      <c r="A1185" s="112" t="s">
        <v>4992</v>
      </c>
      <c r="B1185" s="112" t="s">
        <v>4993</v>
      </c>
    </row>
    <row r="1186" spans="1:2" x14ac:dyDescent="0.2">
      <c r="A1186" s="112" t="s">
        <v>4994</v>
      </c>
      <c r="B1186" s="112" t="s">
        <v>4995</v>
      </c>
    </row>
    <row r="1187" spans="1:2" x14ac:dyDescent="0.2">
      <c r="A1187" s="112" t="s">
        <v>4996</v>
      </c>
      <c r="B1187" s="112" t="s">
        <v>4997</v>
      </c>
    </row>
    <row r="1188" spans="1:2" x14ac:dyDescent="0.2">
      <c r="A1188" s="112" t="s">
        <v>4998</v>
      </c>
      <c r="B1188" s="112" t="s">
        <v>4999</v>
      </c>
    </row>
    <row r="1189" spans="1:2" x14ac:dyDescent="0.2">
      <c r="A1189" s="112" t="s">
        <v>5000</v>
      </c>
      <c r="B1189" s="112" t="s">
        <v>5001</v>
      </c>
    </row>
    <row r="1190" spans="1:2" x14ac:dyDescent="0.2">
      <c r="A1190" s="112" t="s">
        <v>5002</v>
      </c>
      <c r="B1190" s="112" t="s">
        <v>5003</v>
      </c>
    </row>
    <row r="1191" spans="1:2" x14ac:dyDescent="0.2">
      <c r="A1191" s="112" t="s">
        <v>5004</v>
      </c>
      <c r="B1191" s="112" t="s">
        <v>5005</v>
      </c>
    </row>
    <row r="1192" spans="1:2" x14ac:dyDescent="0.2">
      <c r="A1192" s="112" t="s">
        <v>5006</v>
      </c>
      <c r="B1192" s="112" t="s">
        <v>5007</v>
      </c>
    </row>
    <row r="1193" spans="1:2" x14ac:dyDescent="0.2">
      <c r="A1193" s="112" t="s">
        <v>5008</v>
      </c>
      <c r="B1193" s="112" t="s">
        <v>5009</v>
      </c>
    </row>
    <row r="1194" spans="1:2" x14ac:dyDescent="0.2">
      <c r="A1194" s="112" t="s">
        <v>5010</v>
      </c>
      <c r="B1194" s="112" t="s">
        <v>5011</v>
      </c>
    </row>
    <row r="1195" spans="1:2" x14ac:dyDescent="0.2">
      <c r="A1195" s="112" t="s">
        <v>5012</v>
      </c>
      <c r="B1195" s="112" t="s">
        <v>5013</v>
      </c>
    </row>
    <row r="1196" spans="1:2" x14ac:dyDescent="0.2">
      <c r="A1196" s="112" t="s">
        <v>5014</v>
      </c>
      <c r="B1196" s="112" t="s">
        <v>5015</v>
      </c>
    </row>
    <row r="1197" spans="1:2" x14ac:dyDescent="0.2">
      <c r="A1197" s="112" t="s">
        <v>5016</v>
      </c>
      <c r="B1197" s="112" t="s">
        <v>5017</v>
      </c>
    </row>
    <row r="1198" spans="1:2" x14ac:dyDescent="0.2">
      <c r="A1198" s="112" t="s">
        <v>5018</v>
      </c>
      <c r="B1198" s="112" t="s">
        <v>5019</v>
      </c>
    </row>
    <row r="1199" spans="1:2" x14ac:dyDescent="0.2">
      <c r="A1199" s="112" t="s">
        <v>5020</v>
      </c>
      <c r="B1199" s="112" t="s">
        <v>5021</v>
      </c>
    </row>
    <row r="1200" spans="1:2" x14ac:dyDescent="0.2">
      <c r="A1200" s="112" t="s">
        <v>5022</v>
      </c>
      <c r="B1200" s="112" t="s">
        <v>5023</v>
      </c>
    </row>
    <row r="1201" spans="1:2" x14ac:dyDescent="0.2">
      <c r="A1201" s="112" t="s">
        <v>5024</v>
      </c>
      <c r="B1201" s="112" t="s">
        <v>5025</v>
      </c>
    </row>
    <row r="1202" spans="1:2" x14ac:dyDescent="0.2">
      <c r="A1202" s="112" t="s">
        <v>5026</v>
      </c>
      <c r="B1202" s="112" t="s">
        <v>5027</v>
      </c>
    </row>
    <row r="1203" spans="1:2" x14ac:dyDescent="0.2">
      <c r="A1203" s="112" t="s">
        <v>5028</v>
      </c>
      <c r="B1203" s="112" t="s">
        <v>5029</v>
      </c>
    </row>
    <row r="1204" spans="1:2" x14ac:dyDescent="0.2">
      <c r="A1204" s="112" t="s">
        <v>5030</v>
      </c>
      <c r="B1204" s="112" t="s">
        <v>5031</v>
      </c>
    </row>
    <row r="1205" spans="1:2" x14ac:dyDescent="0.2">
      <c r="A1205" s="112" t="s">
        <v>5032</v>
      </c>
      <c r="B1205" s="112" t="s">
        <v>5033</v>
      </c>
    </row>
    <row r="1206" spans="1:2" x14ac:dyDescent="0.2">
      <c r="A1206" s="112" t="s">
        <v>5034</v>
      </c>
      <c r="B1206" s="112" t="s">
        <v>5035</v>
      </c>
    </row>
    <row r="1207" spans="1:2" x14ac:dyDescent="0.2">
      <c r="A1207" s="112" t="s">
        <v>5036</v>
      </c>
      <c r="B1207" s="112" t="s">
        <v>5037</v>
      </c>
    </row>
    <row r="1208" spans="1:2" x14ac:dyDescent="0.2">
      <c r="A1208" s="112" t="s">
        <v>5038</v>
      </c>
      <c r="B1208" s="112" t="s">
        <v>5039</v>
      </c>
    </row>
    <row r="1209" spans="1:2" x14ac:dyDescent="0.2">
      <c r="A1209" s="112" t="s">
        <v>5040</v>
      </c>
      <c r="B1209" s="112" t="s">
        <v>5041</v>
      </c>
    </row>
    <row r="1210" spans="1:2" x14ac:dyDescent="0.2">
      <c r="A1210" s="112" t="s">
        <v>5042</v>
      </c>
      <c r="B1210" s="112" t="s">
        <v>5043</v>
      </c>
    </row>
    <row r="1211" spans="1:2" x14ac:dyDescent="0.2">
      <c r="A1211" s="112" t="s">
        <v>5044</v>
      </c>
      <c r="B1211" s="112" t="s">
        <v>5045</v>
      </c>
    </row>
    <row r="1212" spans="1:2" x14ac:dyDescent="0.2">
      <c r="A1212" s="112" t="s">
        <v>5046</v>
      </c>
      <c r="B1212" s="112" t="s">
        <v>5047</v>
      </c>
    </row>
    <row r="1213" spans="1:2" x14ac:dyDescent="0.2">
      <c r="A1213" s="112" t="s">
        <v>5048</v>
      </c>
      <c r="B1213" s="112" t="s">
        <v>5049</v>
      </c>
    </row>
    <row r="1214" spans="1:2" x14ac:dyDescent="0.2">
      <c r="A1214" s="112" t="s">
        <v>5050</v>
      </c>
      <c r="B1214" s="112" t="s">
        <v>5051</v>
      </c>
    </row>
    <row r="1215" spans="1:2" x14ac:dyDescent="0.2">
      <c r="A1215" s="112" t="s">
        <v>5052</v>
      </c>
      <c r="B1215" s="112" t="s">
        <v>5053</v>
      </c>
    </row>
    <row r="1216" spans="1:2" x14ac:dyDescent="0.2">
      <c r="A1216" s="112" t="s">
        <v>5054</v>
      </c>
      <c r="B1216" s="112" t="s">
        <v>5055</v>
      </c>
    </row>
    <row r="1217" spans="1:2" x14ac:dyDescent="0.2">
      <c r="A1217" s="112" t="s">
        <v>5056</v>
      </c>
      <c r="B1217" s="112" t="s">
        <v>5057</v>
      </c>
    </row>
    <row r="1218" spans="1:2" x14ac:dyDescent="0.2">
      <c r="A1218" s="112" t="s">
        <v>5058</v>
      </c>
      <c r="B1218" s="112" t="s">
        <v>5059</v>
      </c>
    </row>
    <row r="1219" spans="1:2" x14ac:dyDescent="0.2">
      <c r="A1219" s="112" t="s">
        <v>5060</v>
      </c>
      <c r="B1219" s="112" t="s">
        <v>5061</v>
      </c>
    </row>
    <row r="1220" spans="1:2" x14ac:dyDescent="0.2">
      <c r="A1220" s="112" t="s">
        <v>5062</v>
      </c>
      <c r="B1220" s="112" t="s">
        <v>5063</v>
      </c>
    </row>
    <row r="1221" spans="1:2" x14ac:dyDescent="0.2">
      <c r="A1221" s="112" t="s">
        <v>5064</v>
      </c>
      <c r="B1221" s="112" t="s">
        <v>5065</v>
      </c>
    </row>
    <row r="1222" spans="1:2" x14ac:dyDescent="0.2">
      <c r="A1222" s="112" t="s">
        <v>5066</v>
      </c>
      <c r="B1222" s="112" t="s">
        <v>5067</v>
      </c>
    </row>
    <row r="1223" spans="1:2" x14ac:dyDescent="0.2">
      <c r="A1223" s="112" t="s">
        <v>5068</v>
      </c>
      <c r="B1223" s="112" t="s">
        <v>5069</v>
      </c>
    </row>
    <row r="1224" spans="1:2" x14ac:dyDescent="0.2">
      <c r="A1224" s="112" t="s">
        <v>5070</v>
      </c>
      <c r="B1224" s="112" t="s">
        <v>5071</v>
      </c>
    </row>
    <row r="1225" spans="1:2" x14ac:dyDescent="0.2">
      <c r="A1225" s="112" t="s">
        <v>5072</v>
      </c>
      <c r="B1225" s="112" t="s">
        <v>5073</v>
      </c>
    </row>
    <row r="1226" spans="1:2" x14ac:dyDescent="0.2">
      <c r="A1226" s="112" t="s">
        <v>5074</v>
      </c>
      <c r="B1226" s="112" t="s">
        <v>5075</v>
      </c>
    </row>
    <row r="1227" spans="1:2" x14ac:dyDescent="0.2">
      <c r="A1227" s="112" t="s">
        <v>5076</v>
      </c>
      <c r="B1227" s="112" t="s">
        <v>5077</v>
      </c>
    </row>
    <row r="1228" spans="1:2" x14ac:dyDescent="0.2">
      <c r="A1228" s="112" t="s">
        <v>5078</v>
      </c>
      <c r="B1228" s="112" t="s">
        <v>5079</v>
      </c>
    </row>
    <row r="1229" spans="1:2" x14ac:dyDescent="0.2">
      <c r="A1229" s="112" t="s">
        <v>5080</v>
      </c>
      <c r="B1229" s="112" t="s">
        <v>5081</v>
      </c>
    </row>
    <row r="1230" spans="1:2" x14ac:dyDescent="0.2">
      <c r="A1230" s="112" t="s">
        <v>5082</v>
      </c>
      <c r="B1230" s="112" t="s">
        <v>5083</v>
      </c>
    </row>
    <row r="1231" spans="1:2" x14ac:dyDescent="0.2">
      <c r="A1231" s="112" t="s">
        <v>5084</v>
      </c>
      <c r="B1231" s="112" t="s">
        <v>5085</v>
      </c>
    </row>
    <row r="1232" spans="1:2" x14ac:dyDescent="0.2">
      <c r="A1232" s="112" t="s">
        <v>5086</v>
      </c>
      <c r="B1232" s="112" t="s">
        <v>5087</v>
      </c>
    </row>
    <row r="1233" spans="1:2" x14ac:dyDescent="0.2">
      <c r="A1233" s="112" t="s">
        <v>5088</v>
      </c>
      <c r="B1233" s="112" t="s">
        <v>5089</v>
      </c>
    </row>
    <row r="1234" spans="1:2" x14ac:dyDescent="0.2">
      <c r="A1234" s="112" t="s">
        <v>5090</v>
      </c>
      <c r="B1234" s="112" t="s">
        <v>5091</v>
      </c>
    </row>
    <row r="1235" spans="1:2" x14ac:dyDescent="0.2">
      <c r="A1235" s="112" t="s">
        <v>5092</v>
      </c>
      <c r="B1235" s="112" t="s">
        <v>5093</v>
      </c>
    </row>
    <row r="1236" spans="1:2" x14ac:dyDescent="0.2">
      <c r="A1236" s="112" t="s">
        <v>5094</v>
      </c>
      <c r="B1236" s="112" t="s">
        <v>5095</v>
      </c>
    </row>
    <row r="1237" spans="1:2" x14ac:dyDescent="0.2">
      <c r="A1237" s="112" t="s">
        <v>5096</v>
      </c>
      <c r="B1237" s="112" t="s">
        <v>5097</v>
      </c>
    </row>
    <row r="1238" spans="1:2" x14ac:dyDescent="0.2">
      <c r="A1238" s="112" t="s">
        <v>5098</v>
      </c>
      <c r="B1238" s="112" t="s">
        <v>5099</v>
      </c>
    </row>
    <row r="1239" spans="1:2" x14ac:dyDescent="0.2">
      <c r="A1239" s="112" t="s">
        <v>5100</v>
      </c>
      <c r="B1239" s="112" t="s">
        <v>5101</v>
      </c>
    </row>
    <row r="1240" spans="1:2" x14ac:dyDescent="0.2">
      <c r="A1240" s="112" t="s">
        <v>5102</v>
      </c>
      <c r="B1240" s="112" t="s">
        <v>5103</v>
      </c>
    </row>
    <row r="1241" spans="1:2" x14ac:dyDescent="0.2">
      <c r="A1241" s="112" t="s">
        <v>5104</v>
      </c>
      <c r="B1241" s="112" t="s">
        <v>5105</v>
      </c>
    </row>
    <row r="1242" spans="1:2" x14ac:dyDescent="0.2">
      <c r="A1242" s="112" t="s">
        <v>5106</v>
      </c>
      <c r="B1242" s="112" t="s">
        <v>5107</v>
      </c>
    </row>
    <row r="1243" spans="1:2" x14ac:dyDescent="0.2">
      <c r="A1243" s="112" t="s">
        <v>5108</v>
      </c>
      <c r="B1243" s="112" t="s">
        <v>5109</v>
      </c>
    </row>
    <row r="1244" spans="1:2" x14ac:dyDescent="0.2">
      <c r="A1244" s="112" t="s">
        <v>5110</v>
      </c>
      <c r="B1244" s="112" t="s">
        <v>5111</v>
      </c>
    </row>
    <row r="1245" spans="1:2" x14ac:dyDescent="0.2">
      <c r="A1245" s="112" t="s">
        <v>5112</v>
      </c>
      <c r="B1245" s="112" t="s">
        <v>5113</v>
      </c>
    </row>
    <row r="1246" spans="1:2" x14ac:dyDescent="0.2">
      <c r="A1246" s="112" t="s">
        <v>5114</v>
      </c>
      <c r="B1246" s="112" t="s">
        <v>5115</v>
      </c>
    </row>
    <row r="1247" spans="1:2" x14ac:dyDescent="0.2">
      <c r="A1247" s="112" t="s">
        <v>5116</v>
      </c>
      <c r="B1247" s="112" t="s">
        <v>5117</v>
      </c>
    </row>
    <row r="1248" spans="1:2" x14ac:dyDescent="0.2">
      <c r="A1248" s="112" t="s">
        <v>5118</v>
      </c>
      <c r="B1248" s="112" t="s">
        <v>5119</v>
      </c>
    </row>
    <row r="1249" spans="1:2" x14ac:dyDescent="0.2">
      <c r="A1249" s="112" t="s">
        <v>5120</v>
      </c>
      <c r="B1249" s="112" t="s">
        <v>5121</v>
      </c>
    </row>
    <row r="1250" spans="1:2" x14ac:dyDescent="0.2">
      <c r="A1250" s="112" t="s">
        <v>5122</v>
      </c>
      <c r="B1250" s="112" t="s">
        <v>5123</v>
      </c>
    </row>
    <row r="1251" spans="1:2" x14ac:dyDescent="0.2">
      <c r="A1251" s="112" t="s">
        <v>5124</v>
      </c>
      <c r="B1251" s="112" t="s">
        <v>5125</v>
      </c>
    </row>
    <row r="1252" spans="1:2" x14ac:dyDescent="0.2">
      <c r="A1252" s="112" t="s">
        <v>5126</v>
      </c>
      <c r="B1252" s="112" t="s">
        <v>5127</v>
      </c>
    </row>
    <row r="1253" spans="1:2" x14ac:dyDescent="0.2">
      <c r="A1253" s="112" t="s">
        <v>5128</v>
      </c>
      <c r="B1253" s="112" t="s">
        <v>5129</v>
      </c>
    </row>
    <row r="1254" spans="1:2" x14ac:dyDescent="0.2">
      <c r="A1254" s="112" t="s">
        <v>5130</v>
      </c>
      <c r="B1254" s="112" t="s">
        <v>5131</v>
      </c>
    </row>
    <row r="1255" spans="1:2" x14ac:dyDescent="0.2">
      <c r="A1255" s="112" t="s">
        <v>5132</v>
      </c>
      <c r="B1255" s="112" t="s">
        <v>5133</v>
      </c>
    </row>
    <row r="1256" spans="1:2" x14ac:dyDescent="0.2">
      <c r="A1256" s="112" t="s">
        <v>5134</v>
      </c>
      <c r="B1256" s="112" t="s">
        <v>5135</v>
      </c>
    </row>
    <row r="1257" spans="1:2" x14ac:dyDescent="0.2">
      <c r="A1257" s="112" t="s">
        <v>5136</v>
      </c>
      <c r="B1257" s="112" t="s">
        <v>5137</v>
      </c>
    </row>
    <row r="1258" spans="1:2" x14ac:dyDescent="0.2">
      <c r="A1258" s="112" t="s">
        <v>5138</v>
      </c>
      <c r="B1258" s="112" t="s">
        <v>5139</v>
      </c>
    </row>
    <row r="1259" spans="1:2" x14ac:dyDescent="0.2">
      <c r="A1259" s="112" t="s">
        <v>5140</v>
      </c>
      <c r="B1259" s="112" t="s">
        <v>5141</v>
      </c>
    </row>
    <row r="1260" spans="1:2" x14ac:dyDescent="0.2">
      <c r="A1260" s="112" t="s">
        <v>5142</v>
      </c>
      <c r="B1260" s="112" t="s">
        <v>5143</v>
      </c>
    </row>
    <row r="1261" spans="1:2" x14ac:dyDescent="0.2">
      <c r="A1261" s="112" t="s">
        <v>5144</v>
      </c>
      <c r="B1261" s="112" t="s">
        <v>5145</v>
      </c>
    </row>
    <row r="1262" spans="1:2" x14ac:dyDescent="0.2">
      <c r="A1262" s="112" t="s">
        <v>5146</v>
      </c>
      <c r="B1262" s="112" t="s">
        <v>5147</v>
      </c>
    </row>
    <row r="1263" spans="1:2" x14ac:dyDescent="0.2">
      <c r="A1263" s="112" t="s">
        <v>5148</v>
      </c>
      <c r="B1263" s="112" t="s">
        <v>5149</v>
      </c>
    </row>
    <row r="1264" spans="1:2" x14ac:dyDescent="0.2">
      <c r="A1264" s="112" t="s">
        <v>5150</v>
      </c>
      <c r="B1264" s="112" t="s">
        <v>5151</v>
      </c>
    </row>
    <row r="1265" spans="1:2" x14ac:dyDescent="0.2">
      <c r="A1265" s="112" t="s">
        <v>5152</v>
      </c>
      <c r="B1265" s="112" t="s">
        <v>5153</v>
      </c>
    </row>
    <row r="1266" spans="1:2" x14ac:dyDescent="0.2">
      <c r="A1266" s="112" t="s">
        <v>5154</v>
      </c>
      <c r="B1266" s="112" t="s">
        <v>5155</v>
      </c>
    </row>
    <row r="1267" spans="1:2" x14ac:dyDescent="0.2">
      <c r="A1267" s="112" t="s">
        <v>5156</v>
      </c>
      <c r="B1267" s="112" t="s">
        <v>5157</v>
      </c>
    </row>
    <row r="1268" spans="1:2" x14ac:dyDescent="0.2">
      <c r="A1268" s="112" t="s">
        <v>5158</v>
      </c>
      <c r="B1268" s="112" t="s">
        <v>5159</v>
      </c>
    </row>
    <row r="1269" spans="1:2" x14ac:dyDescent="0.2">
      <c r="A1269" s="112" t="s">
        <v>5160</v>
      </c>
      <c r="B1269" s="112" t="s">
        <v>5161</v>
      </c>
    </row>
    <row r="1270" spans="1:2" x14ac:dyDescent="0.2">
      <c r="A1270" s="112" t="s">
        <v>5162</v>
      </c>
      <c r="B1270" s="112" t="s">
        <v>5163</v>
      </c>
    </row>
    <row r="1271" spans="1:2" x14ac:dyDescent="0.2">
      <c r="A1271" s="112" t="s">
        <v>5164</v>
      </c>
      <c r="B1271" s="112" t="s">
        <v>5165</v>
      </c>
    </row>
    <row r="1272" spans="1:2" x14ac:dyDescent="0.2">
      <c r="A1272" s="112" t="s">
        <v>5166</v>
      </c>
      <c r="B1272" s="112" t="s">
        <v>5167</v>
      </c>
    </row>
    <row r="1273" spans="1:2" x14ac:dyDescent="0.2">
      <c r="A1273" s="112" t="s">
        <v>5168</v>
      </c>
      <c r="B1273" s="112" t="s">
        <v>5169</v>
      </c>
    </row>
    <row r="1274" spans="1:2" x14ac:dyDescent="0.2">
      <c r="A1274" s="112" t="s">
        <v>5170</v>
      </c>
      <c r="B1274" s="112" t="s">
        <v>5171</v>
      </c>
    </row>
    <row r="1275" spans="1:2" x14ac:dyDescent="0.2">
      <c r="A1275" s="112" t="s">
        <v>5172</v>
      </c>
      <c r="B1275" s="112" t="s">
        <v>5173</v>
      </c>
    </row>
    <row r="1276" spans="1:2" x14ac:dyDescent="0.2">
      <c r="A1276" s="112" t="s">
        <v>5174</v>
      </c>
      <c r="B1276" s="112" t="s">
        <v>5175</v>
      </c>
    </row>
    <row r="1277" spans="1:2" x14ac:dyDescent="0.2">
      <c r="A1277" s="112" t="s">
        <v>5176</v>
      </c>
      <c r="B1277" s="112" t="s">
        <v>5177</v>
      </c>
    </row>
    <row r="1278" spans="1:2" x14ac:dyDescent="0.2">
      <c r="A1278" s="112" t="s">
        <v>5178</v>
      </c>
      <c r="B1278" s="112" t="s">
        <v>5179</v>
      </c>
    </row>
    <row r="1279" spans="1:2" x14ac:dyDescent="0.2">
      <c r="A1279" s="112" t="s">
        <v>5180</v>
      </c>
      <c r="B1279" s="112" t="s">
        <v>5181</v>
      </c>
    </row>
    <row r="1280" spans="1:2" x14ac:dyDescent="0.2">
      <c r="A1280" s="112" t="s">
        <v>5182</v>
      </c>
      <c r="B1280" s="112" t="s">
        <v>5183</v>
      </c>
    </row>
    <row r="1281" spans="1:2" x14ac:dyDescent="0.2">
      <c r="A1281" s="112" t="s">
        <v>5184</v>
      </c>
      <c r="B1281" s="112" t="s">
        <v>5185</v>
      </c>
    </row>
    <row r="1282" spans="1:2" x14ac:dyDescent="0.2">
      <c r="A1282" s="112" t="s">
        <v>5186</v>
      </c>
      <c r="B1282" s="112" t="s">
        <v>5187</v>
      </c>
    </row>
    <row r="1283" spans="1:2" x14ac:dyDescent="0.2">
      <c r="A1283" s="112" t="s">
        <v>5188</v>
      </c>
      <c r="B1283" s="112" t="s">
        <v>5189</v>
      </c>
    </row>
    <row r="1284" spans="1:2" x14ac:dyDescent="0.2">
      <c r="A1284" s="112" t="s">
        <v>5190</v>
      </c>
      <c r="B1284" s="112" t="s">
        <v>5191</v>
      </c>
    </row>
    <row r="1285" spans="1:2" x14ac:dyDescent="0.2">
      <c r="A1285" s="112" t="s">
        <v>5192</v>
      </c>
      <c r="B1285" s="112" t="s">
        <v>5193</v>
      </c>
    </row>
    <row r="1286" spans="1:2" x14ac:dyDescent="0.2">
      <c r="A1286" s="112" t="s">
        <v>5194</v>
      </c>
      <c r="B1286" s="112" t="s">
        <v>5195</v>
      </c>
    </row>
    <row r="1287" spans="1:2" x14ac:dyDescent="0.2">
      <c r="A1287" s="112" t="s">
        <v>5196</v>
      </c>
      <c r="B1287" s="112" t="s">
        <v>5197</v>
      </c>
    </row>
    <row r="1288" spans="1:2" x14ac:dyDescent="0.2">
      <c r="A1288" s="112" t="s">
        <v>5198</v>
      </c>
      <c r="B1288" s="112" t="s">
        <v>5199</v>
      </c>
    </row>
    <row r="1289" spans="1:2" x14ac:dyDescent="0.2">
      <c r="A1289" s="112" t="s">
        <v>5200</v>
      </c>
      <c r="B1289" s="112" t="s">
        <v>5201</v>
      </c>
    </row>
    <row r="1290" spans="1:2" x14ac:dyDescent="0.2">
      <c r="A1290" s="112" t="s">
        <v>5202</v>
      </c>
      <c r="B1290" s="112" t="s">
        <v>5203</v>
      </c>
    </row>
    <row r="1291" spans="1:2" x14ac:dyDescent="0.2">
      <c r="A1291" s="112" t="s">
        <v>5204</v>
      </c>
      <c r="B1291" s="112" t="s">
        <v>5205</v>
      </c>
    </row>
    <row r="1292" spans="1:2" x14ac:dyDescent="0.2">
      <c r="A1292" s="112" t="s">
        <v>5206</v>
      </c>
      <c r="B1292" s="112" t="s">
        <v>5207</v>
      </c>
    </row>
    <row r="1293" spans="1:2" x14ac:dyDescent="0.2">
      <c r="A1293" s="112" t="s">
        <v>5208</v>
      </c>
      <c r="B1293" s="112" t="s">
        <v>5209</v>
      </c>
    </row>
    <row r="1294" spans="1:2" x14ac:dyDescent="0.2">
      <c r="A1294" s="112" t="s">
        <v>5210</v>
      </c>
      <c r="B1294" s="112" t="s">
        <v>5211</v>
      </c>
    </row>
    <row r="1295" spans="1:2" x14ac:dyDescent="0.2">
      <c r="A1295" s="112" t="s">
        <v>5212</v>
      </c>
      <c r="B1295" s="112" t="s">
        <v>5213</v>
      </c>
    </row>
    <row r="1296" spans="1:2" x14ac:dyDescent="0.2">
      <c r="A1296" s="112" t="s">
        <v>5214</v>
      </c>
      <c r="B1296" s="112" t="s">
        <v>5215</v>
      </c>
    </row>
    <row r="1297" spans="1:2" x14ac:dyDescent="0.2">
      <c r="A1297" s="112" t="s">
        <v>5216</v>
      </c>
      <c r="B1297" s="112" t="s">
        <v>5217</v>
      </c>
    </row>
    <row r="1298" spans="1:2" x14ac:dyDescent="0.2">
      <c r="A1298" s="112" t="s">
        <v>5218</v>
      </c>
      <c r="B1298" s="112" t="s">
        <v>5219</v>
      </c>
    </row>
    <row r="1299" spans="1:2" x14ac:dyDescent="0.2">
      <c r="A1299" s="112" t="s">
        <v>5220</v>
      </c>
      <c r="B1299" s="112" t="s">
        <v>5221</v>
      </c>
    </row>
    <row r="1300" spans="1:2" x14ac:dyDescent="0.2">
      <c r="A1300" s="112" t="s">
        <v>5222</v>
      </c>
      <c r="B1300" s="112" t="s">
        <v>5223</v>
      </c>
    </row>
    <row r="1301" spans="1:2" x14ac:dyDescent="0.2">
      <c r="A1301" s="112" t="s">
        <v>5224</v>
      </c>
      <c r="B1301" s="112" t="s">
        <v>5225</v>
      </c>
    </row>
    <row r="1302" spans="1:2" x14ac:dyDescent="0.2">
      <c r="A1302" s="112" t="s">
        <v>5226</v>
      </c>
      <c r="B1302" s="112" t="s">
        <v>5227</v>
      </c>
    </row>
    <row r="1303" spans="1:2" x14ac:dyDescent="0.2">
      <c r="A1303" s="112" t="s">
        <v>5228</v>
      </c>
      <c r="B1303" s="112" t="s">
        <v>5229</v>
      </c>
    </row>
    <row r="1304" spans="1:2" x14ac:dyDescent="0.2">
      <c r="A1304" s="112" t="s">
        <v>5230</v>
      </c>
      <c r="B1304" s="112" t="s">
        <v>5231</v>
      </c>
    </row>
    <row r="1305" spans="1:2" x14ac:dyDescent="0.2">
      <c r="A1305" s="112" t="s">
        <v>5232</v>
      </c>
      <c r="B1305" s="112" t="s">
        <v>5233</v>
      </c>
    </row>
    <row r="1306" spans="1:2" x14ac:dyDescent="0.2">
      <c r="A1306" s="112" t="s">
        <v>5234</v>
      </c>
      <c r="B1306" s="112" t="s">
        <v>5235</v>
      </c>
    </row>
    <row r="1307" spans="1:2" x14ac:dyDescent="0.2">
      <c r="A1307" s="112" t="s">
        <v>5236</v>
      </c>
      <c r="B1307" s="112" t="s">
        <v>5237</v>
      </c>
    </row>
    <row r="1308" spans="1:2" x14ac:dyDescent="0.2">
      <c r="A1308" s="112" t="s">
        <v>5238</v>
      </c>
      <c r="B1308" s="112" t="s">
        <v>5239</v>
      </c>
    </row>
    <row r="1309" spans="1:2" x14ac:dyDescent="0.2">
      <c r="A1309" s="112" t="s">
        <v>5240</v>
      </c>
      <c r="B1309" s="112" t="s">
        <v>5241</v>
      </c>
    </row>
    <row r="1310" spans="1:2" x14ac:dyDescent="0.2">
      <c r="A1310" s="112" t="s">
        <v>5242</v>
      </c>
      <c r="B1310" s="112" t="s">
        <v>5243</v>
      </c>
    </row>
    <row r="1311" spans="1:2" x14ac:dyDescent="0.2">
      <c r="A1311" s="112" t="s">
        <v>5244</v>
      </c>
      <c r="B1311" s="112" t="s">
        <v>5245</v>
      </c>
    </row>
    <row r="1312" spans="1:2" x14ac:dyDescent="0.2">
      <c r="A1312" s="112" t="s">
        <v>5246</v>
      </c>
      <c r="B1312" s="112" t="s">
        <v>5247</v>
      </c>
    </row>
    <row r="1313" spans="1:2" x14ac:dyDescent="0.2">
      <c r="A1313" s="112" t="s">
        <v>5248</v>
      </c>
      <c r="B1313" s="112" t="s">
        <v>5249</v>
      </c>
    </row>
    <row r="1314" spans="1:2" x14ac:dyDescent="0.2">
      <c r="A1314" s="112" t="s">
        <v>5250</v>
      </c>
      <c r="B1314" s="112" t="s">
        <v>5251</v>
      </c>
    </row>
    <row r="1315" spans="1:2" x14ac:dyDescent="0.2">
      <c r="A1315" s="112" t="s">
        <v>5252</v>
      </c>
      <c r="B1315" s="112" t="s">
        <v>5253</v>
      </c>
    </row>
    <row r="1316" spans="1:2" x14ac:dyDescent="0.2">
      <c r="A1316" s="112" t="s">
        <v>5254</v>
      </c>
      <c r="B1316" s="112" t="s">
        <v>5255</v>
      </c>
    </row>
    <row r="1317" spans="1:2" x14ac:dyDescent="0.2">
      <c r="A1317" s="112" t="s">
        <v>5256</v>
      </c>
      <c r="B1317" s="112" t="s">
        <v>5257</v>
      </c>
    </row>
    <row r="1318" spans="1:2" x14ac:dyDescent="0.2">
      <c r="A1318" s="112" t="s">
        <v>5258</v>
      </c>
      <c r="B1318" s="112" t="s">
        <v>5259</v>
      </c>
    </row>
    <row r="1319" spans="1:2" x14ac:dyDescent="0.2">
      <c r="A1319" s="112" t="s">
        <v>5260</v>
      </c>
      <c r="B1319" s="112" t="s">
        <v>5261</v>
      </c>
    </row>
    <row r="1320" spans="1:2" x14ac:dyDescent="0.2">
      <c r="A1320" s="112" t="s">
        <v>5262</v>
      </c>
      <c r="B1320" s="112" t="s">
        <v>5263</v>
      </c>
    </row>
    <row r="1321" spans="1:2" x14ac:dyDescent="0.2">
      <c r="A1321" s="112" t="s">
        <v>5264</v>
      </c>
      <c r="B1321" s="112" t="s">
        <v>5265</v>
      </c>
    </row>
    <row r="1322" spans="1:2" x14ac:dyDescent="0.2">
      <c r="A1322" s="112" t="s">
        <v>5266</v>
      </c>
      <c r="B1322" s="112" t="s">
        <v>5267</v>
      </c>
    </row>
    <row r="1323" spans="1:2" x14ac:dyDescent="0.2">
      <c r="A1323" s="112" t="s">
        <v>5268</v>
      </c>
      <c r="B1323" s="112" t="s">
        <v>5269</v>
      </c>
    </row>
    <row r="1324" spans="1:2" x14ac:dyDescent="0.2">
      <c r="A1324" s="112" t="s">
        <v>5270</v>
      </c>
      <c r="B1324" s="112" t="s">
        <v>5271</v>
      </c>
    </row>
    <row r="1325" spans="1:2" x14ac:dyDescent="0.2">
      <c r="A1325" s="112" t="s">
        <v>5272</v>
      </c>
      <c r="B1325" s="112" t="s">
        <v>5273</v>
      </c>
    </row>
    <row r="1326" spans="1:2" x14ac:dyDescent="0.2">
      <c r="A1326" s="112" t="s">
        <v>5274</v>
      </c>
      <c r="B1326" s="112" t="s">
        <v>5275</v>
      </c>
    </row>
    <row r="1327" spans="1:2" x14ac:dyDescent="0.2">
      <c r="A1327" s="112" t="s">
        <v>5276</v>
      </c>
      <c r="B1327" s="112" t="s">
        <v>5277</v>
      </c>
    </row>
    <row r="1328" spans="1:2" x14ac:dyDescent="0.2">
      <c r="A1328" s="112" t="s">
        <v>5278</v>
      </c>
      <c r="B1328" s="112" t="s">
        <v>5279</v>
      </c>
    </row>
    <row r="1329" spans="1:2" x14ac:dyDescent="0.2">
      <c r="A1329" s="112" t="s">
        <v>5280</v>
      </c>
      <c r="B1329" s="112" t="s">
        <v>5281</v>
      </c>
    </row>
    <row r="1330" spans="1:2" x14ac:dyDescent="0.2">
      <c r="A1330" s="112" t="s">
        <v>5282</v>
      </c>
      <c r="B1330" s="112" t="s">
        <v>5283</v>
      </c>
    </row>
    <row r="1331" spans="1:2" x14ac:dyDescent="0.2">
      <c r="A1331" s="112" t="s">
        <v>5284</v>
      </c>
      <c r="B1331" s="112" t="s">
        <v>5285</v>
      </c>
    </row>
    <row r="1332" spans="1:2" x14ac:dyDescent="0.2">
      <c r="A1332" s="112" t="s">
        <v>5286</v>
      </c>
      <c r="B1332" s="112" t="s">
        <v>5287</v>
      </c>
    </row>
    <row r="1333" spans="1:2" x14ac:dyDescent="0.2">
      <c r="A1333" s="112" t="s">
        <v>5288</v>
      </c>
      <c r="B1333" s="112" t="s">
        <v>5289</v>
      </c>
    </row>
    <row r="1334" spans="1:2" x14ac:dyDescent="0.2">
      <c r="A1334" s="112" t="s">
        <v>5290</v>
      </c>
      <c r="B1334" s="112" t="s">
        <v>5291</v>
      </c>
    </row>
    <row r="1335" spans="1:2" x14ac:dyDescent="0.2">
      <c r="A1335" s="112" t="s">
        <v>5292</v>
      </c>
      <c r="B1335" s="112" t="s">
        <v>5293</v>
      </c>
    </row>
    <row r="1336" spans="1:2" x14ac:dyDescent="0.2">
      <c r="A1336" s="112" t="s">
        <v>5294</v>
      </c>
      <c r="B1336" s="112" t="s">
        <v>5295</v>
      </c>
    </row>
    <row r="1337" spans="1:2" x14ac:dyDescent="0.2">
      <c r="A1337" s="112" t="s">
        <v>5296</v>
      </c>
      <c r="B1337" s="112" t="s">
        <v>5297</v>
      </c>
    </row>
    <row r="1338" spans="1:2" x14ac:dyDescent="0.2">
      <c r="A1338" s="112" t="s">
        <v>5298</v>
      </c>
      <c r="B1338" s="112" t="s">
        <v>5299</v>
      </c>
    </row>
    <row r="1339" spans="1:2" x14ac:dyDescent="0.2">
      <c r="A1339" s="112" t="s">
        <v>5300</v>
      </c>
      <c r="B1339" s="112" t="s">
        <v>5301</v>
      </c>
    </row>
    <row r="1340" spans="1:2" x14ac:dyDescent="0.2">
      <c r="A1340" s="112" t="s">
        <v>5302</v>
      </c>
      <c r="B1340" s="112" t="s">
        <v>5303</v>
      </c>
    </row>
    <row r="1341" spans="1:2" x14ac:dyDescent="0.2">
      <c r="A1341" s="112" t="s">
        <v>5304</v>
      </c>
      <c r="B1341" s="112" t="s">
        <v>5305</v>
      </c>
    </row>
    <row r="1342" spans="1:2" x14ac:dyDescent="0.2">
      <c r="A1342" s="112" t="s">
        <v>5306</v>
      </c>
      <c r="B1342" s="112" t="s">
        <v>5307</v>
      </c>
    </row>
    <row r="1343" spans="1:2" x14ac:dyDescent="0.2">
      <c r="A1343" s="112" t="s">
        <v>5308</v>
      </c>
      <c r="B1343" s="112" t="s">
        <v>5309</v>
      </c>
    </row>
    <row r="1344" spans="1:2" x14ac:dyDescent="0.2">
      <c r="A1344" s="112" t="s">
        <v>5310</v>
      </c>
      <c r="B1344" s="112" t="s">
        <v>5311</v>
      </c>
    </row>
    <row r="1345" spans="1:2" x14ac:dyDescent="0.2">
      <c r="A1345" s="112" t="s">
        <v>5312</v>
      </c>
      <c r="B1345" s="112" t="s">
        <v>5313</v>
      </c>
    </row>
    <row r="1346" spans="1:2" x14ac:dyDescent="0.2">
      <c r="A1346" s="112" t="s">
        <v>5314</v>
      </c>
      <c r="B1346" s="112" t="s">
        <v>5315</v>
      </c>
    </row>
    <row r="1347" spans="1:2" x14ac:dyDescent="0.2">
      <c r="A1347" s="112" t="s">
        <v>5316</v>
      </c>
      <c r="B1347" s="112" t="s">
        <v>5317</v>
      </c>
    </row>
    <row r="1348" spans="1:2" x14ac:dyDescent="0.2">
      <c r="A1348" s="112" t="s">
        <v>5318</v>
      </c>
      <c r="B1348" s="112" t="s">
        <v>5319</v>
      </c>
    </row>
    <row r="1349" spans="1:2" x14ac:dyDescent="0.2">
      <c r="A1349" s="112" t="s">
        <v>5320</v>
      </c>
      <c r="B1349" s="112" t="s">
        <v>5321</v>
      </c>
    </row>
    <row r="1350" spans="1:2" x14ac:dyDescent="0.2">
      <c r="A1350" s="112" t="s">
        <v>5322</v>
      </c>
      <c r="B1350" s="112" t="s">
        <v>5323</v>
      </c>
    </row>
    <row r="1351" spans="1:2" x14ac:dyDescent="0.2">
      <c r="A1351" s="112" t="s">
        <v>5324</v>
      </c>
      <c r="B1351" s="112" t="s">
        <v>5325</v>
      </c>
    </row>
    <row r="1352" spans="1:2" x14ac:dyDescent="0.2">
      <c r="A1352" s="112" t="s">
        <v>5326</v>
      </c>
      <c r="B1352" s="112" t="s">
        <v>5327</v>
      </c>
    </row>
    <row r="1353" spans="1:2" x14ac:dyDescent="0.2">
      <c r="A1353" s="112" t="s">
        <v>5328</v>
      </c>
      <c r="B1353" s="112" t="s">
        <v>5329</v>
      </c>
    </row>
    <row r="1354" spans="1:2" x14ac:dyDescent="0.2">
      <c r="A1354" s="112" t="s">
        <v>5330</v>
      </c>
      <c r="B1354" s="112" t="s">
        <v>5331</v>
      </c>
    </row>
    <row r="1355" spans="1:2" x14ac:dyDescent="0.2">
      <c r="A1355" s="112" t="s">
        <v>5332</v>
      </c>
      <c r="B1355" s="112" t="s">
        <v>5333</v>
      </c>
    </row>
    <row r="1356" spans="1:2" x14ac:dyDescent="0.2">
      <c r="A1356" s="112" t="s">
        <v>5334</v>
      </c>
      <c r="B1356" s="112" t="s">
        <v>5335</v>
      </c>
    </row>
    <row r="1357" spans="1:2" x14ac:dyDescent="0.2">
      <c r="A1357" s="112" t="s">
        <v>5336</v>
      </c>
      <c r="B1357" s="112" t="s">
        <v>5337</v>
      </c>
    </row>
    <row r="1358" spans="1:2" x14ac:dyDescent="0.2">
      <c r="A1358" s="112" t="s">
        <v>5338</v>
      </c>
      <c r="B1358" s="112" t="s">
        <v>5339</v>
      </c>
    </row>
    <row r="1359" spans="1:2" x14ac:dyDescent="0.2">
      <c r="A1359" s="112" t="s">
        <v>5340</v>
      </c>
      <c r="B1359" s="112" t="s">
        <v>5341</v>
      </c>
    </row>
    <row r="1360" spans="1:2" x14ac:dyDescent="0.2">
      <c r="A1360" s="112" t="s">
        <v>5342</v>
      </c>
      <c r="B1360" s="112" t="s">
        <v>5343</v>
      </c>
    </row>
    <row r="1361" spans="1:2" x14ac:dyDescent="0.2">
      <c r="A1361" s="112" t="s">
        <v>5344</v>
      </c>
      <c r="B1361" s="112" t="s">
        <v>5345</v>
      </c>
    </row>
    <row r="1362" spans="1:2" x14ac:dyDescent="0.2">
      <c r="A1362" s="112" t="s">
        <v>5346</v>
      </c>
      <c r="B1362" s="112" t="s">
        <v>5347</v>
      </c>
    </row>
    <row r="1363" spans="1:2" x14ac:dyDescent="0.2">
      <c r="A1363" s="112" t="s">
        <v>5348</v>
      </c>
      <c r="B1363" s="112" t="s">
        <v>5349</v>
      </c>
    </row>
    <row r="1364" spans="1:2" x14ac:dyDescent="0.2">
      <c r="A1364" s="112" t="s">
        <v>5350</v>
      </c>
      <c r="B1364" s="112" t="s">
        <v>5351</v>
      </c>
    </row>
    <row r="1365" spans="1:2" x14ac:dyDescent="0.2">
      <c r="A1365" s="112" t="s">
        <v>5352</v>
      </c>
      <c r="B1365" s="112" t="s">
        <v>5353</v>
      </c>
    </row>
    <row r="1366" spans="1:2" x14ac:dyDescent="0.2">
      <c r="A1366" s="112" t="s">
        <v>5354</v>
      </c>
      <c r="B1366" s="112" t="s">
        <v>5355</v>
      </c>
    </row>
    <row r="1367" spans="1:2" x14ac:dyDescent="0.2">
      <c r="A1367" s="112" t="s">
        <v>5356</v>
      </c>
      <c r="B1367" s="112" t="s">
        <v>5357</v>
      </c>
    </row>
    <row r="1368" spans="1:2" x14ac:dyDescent="0.2">
      <c r="A1368" s="112" t="s">
        <v>5358</v>
      </c>
      <c r="B1368" s="112" t="s">
        <v>5359</v>
      </c>
    </row>
    <row r="1369" spans="1:2" x14ac:dyDescent="0.2">
      <c r="A1369" s="112" t="s">
        <v>5360</v>
      </c>
      <c r="B1369" s="112" t="s">
        <v>5361</v>
      </c>
    </row>
    <row r="1370" spans="1:2" x14ac:dyDescent="0.2">
      <c r="A1370" s="112" t="s">
        <v>5362</v>
      </c>
      <c r="B1370" s="112" t="s">
        <v>5363</v>
      </c>
    </row>
    <row r="1371" spans="1:2" x14ac:dyDescent="0.2">
      <c r="A1371" s="112" t="s">
        <v>5364</v>
      </c>
      <c r="B1371" s="112" t="s">
        <v>5365</v>
      </c>
    </row>
    <row r="1372" spans="1:2" x14ac:dyDescent="0.2">
      <c r="A1372" s="112" t="s">
        <v>5366</v>
      </c>
      <c r="B1372" s="112" t="s">
        <v>5367</v>
      </c>
    </row>
    <row r="1373" spans="1:2" x14ac:dyDescent="0.2">
      <c r="A1373" s="112" t="s">
        <v>5368</v>
      </c>
      <c r="B1373" s="112" t="s">
        <v>5369</v>
      </c>
    </row>
    <row r="1374" spans="1:2" x14ac:dyDescent="0.2">
      <c r="A1374" s="112" t="s">
        <v>5370</v>
      </c>
      <c r="B1374" s="112" t="s">
        <v>5371</v>
      </c>
    </row>
    <row r="1375" spans="1:2" x14ac:dyDescent="0.2">
      <c r="A1375" s="112" t="s">
        <v>5372</v>
      </c>
      <c r="B1375" s="112" t="s">
        <v>5373</v>
      </c>
    </row>
    <row r="1376" spans="1:2" x14ac:dyDescent="0.2">
      <c r="A1376" s="112" t="s">
        <v>5374</v>
      </c>
      <c r="B1376" s="112" t="s">
        <v>5375</v>
      </c>
    </row>
    <row r="1377" spans="1:2" x14ac:dyDescent="0.2">
      <c r="A1377" s="112" t="s">
        <v>5376</v>
      </c>
      <c r="B1377" s="112" t="s">
        <v>5377</v>
      </c>
    </row>
    <row r="1378" spans="1:2" x14ac:dyDescent="0.2">
      <c r="A1378" s="112" t="s">
        <v>5378</v>
      </c>
      <c r="B1378" s="112" t="s">
        <v>5379</v>
      </c>
    </row>
    <row r="1379" spans="1:2" x14ac:dyDescent="0.2">
      <c r="A1379" s="112" t="s">
        <v>5380</v>
      </c>
      <c r="B1379" s="112" t="s">
        <v>5381</v>
      </c>
    </row>
    <row r="1380" spans="1:2" x14ac:dyDescent="0.2">
      <c r="A1380" s="112" t="s">
        <v>5382</v>
      </c>
      <c r="B1380" s="112" t="s">
        <v>5383</v>
      </c>
    </row>
    <row r="1381" spans="1:2" x14ac:dyDescent="0.2">
      <c r="A1381" s="112" t="s">
        <v>5384</v>
      </c>
      <c r="B1381" s="112" t="s">
        <v>5385</v>
      </c>
    </row>
    <row r="1382" spans="1:2" x14ac:dyDescent="0.2">
      <c r="A1382" s="112" t="s">
        <v>5386</v>
      </c>
      <c r="B1382" s="112" t="s">
        <v>5387</v>
      </c>
    </row>
    <row r="1383" spans="1:2" x14ac:dyDescent="0.2">
      <c r="A1383" s="112" t="s">
        <v>5388</v>
      </c>
      <c r="B1383" s="112" t="s">
        <v>5389</v>
      </c>
    </row>
    <row r="1384" spans="1:2" x14ac:dyDescent="0.2">
      <c r="A1384" s="112" t="s">
        <v>5390</v>
      </c>
      <c r="B1384" s="112" t="s">
        <v>5391</v>
      </c>
    </row>
    <row r="1385" spans="1:2" x14ac:dyDescent="0.2">
      <c r="A1385" s="112" t="s">
        <v>5392</v>
      </c>
      <c r="B1385" s="112" t="s">
        <v>5393</v>
      </c>
    </row>
    <row r="1386" spans="1:2" x14ac:dyDescent="0.2">
      <c r="A1386" s="112" t="s">
        <v>5394</v>
      </c>
      <c r="B1386" s="112" t="s">
        <v>5395</v>
      </c>
    </row>
    <row r="1387" spans="1:2" x14ac:dyDescent="0.2">
      <c r="A1387" s="112" t="s">
        <v>5396</v>
      </c>
      <c r="B1387" s="112" t="s">
        <v>5397</v>
      </c>
    </row>
    <row r="1388" spans="1:2" x14ac:dyDescent="0.2">
      <c r="A1388" s="112" t="s">
        <v>5398</v>
      </c>
      <c r="B1388" s="112" t="s">
        <v>5399</v>
      </c>
    </row>
    <row r="1389" spans="1:2" x14ac:dyDescent="0.2">
      <c r="A1389" s="112" t="s">
        <v>5400</v>
      </c>
      <c r="B1389" s="112" t="s">
        <v>5401</v>
      </c>
    </row>
    <row r="1390" spans="1:2" x14ac:dyDescent="0.2">
      <c r="A1390" s="112" t="s">
        <v>5402</v>
      </c>
      <c r="B1390" s="112" t="s">
        <v>5403</v>
      </c>
    </row>
    <row r="1391" spans="1:2" x14ac:dyDescent="0.2">
      <c r="A1391" s="112" t="s">
        <v>5404</v>
      </c>
      <c r="B1391" s="112" t="s">
        <v>5405</v>
      </c>
    </row>
    <row r="1392" spans="1:2" x14ac:dyDescent="0.2">
      <c r="A1392" s="112" t="s">
        <v>5406</v>
      </c>
      <c r="B1392" s="112" t="s">
        <v>5407</v>
      </c>
    </row>
    <row r="1393" spans="1:2" x14ac:dyDescent="0.2">
      <c r="A1393" s="112" t="s">
        <v>5408</v>
      </c>
      <c r="B1393" s="112" t="s">
        <v>5409</v>
      </c>
    </row>
    <row r="1394" spans="1:2" x14ac:dyDescent="0.2">
      <c r="A1394" s="112" t="s">
        <v>5410</v>
      </c>
      <c r="B1394" s="112" t="s">
        <v>5411</v>
      </c>
    </row>
    <row r="1395" spans="1:2" x14ac:dyDescent="0.2">
      <c r="A1395" s="112" t="s">
        <v>5412</v>
      </c>
      <c r="B1395" s="112" t="s">
        <v>5413</v>
      </c>
    </row>
    <row r="1396" spans="1:2" x14ac:dyDescent="0.2">
      <c r="A1396" s="112" t="s">
        <v>5414</v>
      </c>
      <c r="B1396" s="112" t="s">
        <v>5415</v>
      </c>
    </row>
    <row r="1397" spans="1:2" x14ac:dyDescent="0.2">
      <c r="A1397" s="112" t="s">
        <v>5416</v>
      </c>
      <c r="B1397" s="112" t="s">
        <v>5417</v>
      </c>
    </row>
    <row r="1398" spans="1:2" x14ac:dyDescent="0.2">
      <c r="A1398" s="112" t="s">
        <v>5418</v>
      </c>
      <c r="B1398" s="112" t="s">
        <v>5419</v>
      </c>
    </row>
    <row r="1399" spans="1:2" x14ac:dyDescent="0.2">
      <c r="A1399" s="112" t="s">
        <v>5420</v>
      </c>
      <c r="B1399" s="112" t="s">
        <v>5421</v>
      </c>
    </row>
    <row r="1400" spans="1:2" x14ac:dyDescent="0.2">
      <c r="A1400" s="112" t="s">
        <v>5422</v>
      </c>
      <c r="B1400" s="112" t="s">
        <v>5423</v>
      </c>
    </row>
    <row r="1401" spans="1:2" x14ac:dyDescent="0.2">
      <c r="A1401" s="112" t="s">
        <v>5424</v>
      </c>
      <c r="B1401" s="112" t="s">
        <v>5425</v>
      </c>
    </row>
    <row r="1402" spans="1:2" x14ac:dyDescent="0.2">
      <c r="A1402" s="112" t="s">
        <v>5426</v>
      </c>
      <c r="B1402" s="112" t="s">
        <v>5427</v>
      </c>
    </row>
    <row r="1403" spans="1:2" x14ac:dyDescent="0.2">
      <c r="A1403" s="112" t="s">
        <v>5428</v>
      </c>
      <c r="B1403" s="112" t="s">
        <v>5429</v>
      </c>
    </row>
    <row r="1404" spans="1:2" x14ac:dyDescent="0.2">
      <c r="A1404" s="112" t="s">
        <v>5430</v>
      </c>
      <c r="B1404" s="112" t="s">
        <v>5431</v>
      </c>
    </row>
    <row r="1405" spans="1:2" x14ac:dyDescent="0.2">
      <c r="A1405" s="112" t="s">
        <v>5432</v>
      </c>
      <c r="B1405" s="112" t="s">
        <v>5433</v>
      </c>
    </row>
    <row r="1406" spans="1:2" x14ac:dyDescent="0.2">
      <c r="A1406" s="112" t="s">
        <v>5434</v>
      </c>
      <c r="B1406" s="112" t="s">
        <v>5435</v>
      </c>
    </row>
    <row r="1407" spans="1:2" x14ac:dyDescent="0.2">
      <c r="A1407" s="112" t="s">
        <v>5436</v>
      </c>
      <c r="B1407" s="112" t="s">
        <v>5437</v>
      </c>
    </row>
    <row r="1408" spans="1:2" x14ac:dyDescent="0.2">
      <c r="A1408" s="112" t="s">
        <v>5438</v>
      </c>
      <c r="B1408" s="112" t="s">
        <v>5439</v>
      </c>
    </row>
    <row r="1409" spans="1:2" x14ac:dyDescent="0.2">
      <c r="A1409" s="112" t="s">
        <v>5440</v>
      </c>
      <c r="B1409" s="112" t="s">
        <v>5441</v>
      </c>
    </row>
    <row r="1410" spans="1:2" x14ac:dyDescent="0.2">
      <c r="A1410" s="112" t="s">
        <v>5442</v>
      </c>
      <c r="B1410" s="112" t="s">
        <v>5443</v>
      </c>
    </row>
    <row r="1411" spans="1:2" x14ac:dyDescent="0.2">
      <c r="A1411" s="112" t="s">
        <v>5444</v>
      </c>
      <c r="B1411" s="112" t="s">
        <v>5445</v>
      </c>
    </row>
    <row r="1412" spans="1:2" x14ac:dyDescent="0.2">
      <c r="A1412" s="112" t="s">
        <v>5446</v>
      </c>
      <c r="B1412" s="112" t="s">
        <v>5447</v>
      </c>
    </row>
    <row r="1413" spans="1:2" x14ac:dyDescent="0.2">
      <c r="A1413" s="112" t="s">
        <v>5448</v>
      </c>
      <c r="B1413" s="112" t="s">
        <v>5449</v>
      </c>
    </row>
    <row r="1414" spans="1:2" x14ac:dyDescent="0.2">
      <c r="A1414" s="112" t="s">
        <v>5450</v>
      </c>
      <c r="B1414" s="112" t="s">
        <v>5451</v>
      </c>
    </row>
    <row r="1415" spans="1:2" x14ac:dyDescent="0.2">
      <c r="A1415" s="112" t="s">
        <v>5452</v>
      </c>
      <c r="B1415" s="112" t="s">
        <v>5453</v>
      </c>
    </row>
    <row r="1416" spans="1:2" x14ac:dyDescent="0.2">
      <c r="A1416" s="112" t="s">
        <v>5454</v>
      </c>
      <c r="B1416" s="112" t="s">
        <v>5455</v>
      </c>
    </row>
    <row r="1417" spans="1:2" x14ac:dyDescent="0.2">
      <c r="A1417" s="112" t="s">
        <v>5456</v>
      </c>
      <c r="B1417" s="112" t="s">
        <v>5457</v>
      </c>
    </row>
    <row r="1418" spans="1:2" x14ac:dyDescent="0.2">
      <c r="A1418" s="112" t="s">
        <v>5458</v>
      </c>
      <c r="B1418" s="112" t="s">
        <v>5459</v>
      </c>
    </row>
    <row r="1419" spans="1:2" x14ac:dyDescent="0.2">
      <c r="A1419" s="112" t="s">
        <v>5460</v>
      </c>
      <c r="B1419" s="112" t="s">
        <v>5461</v>
      </c>
    </row>
    <row r="1420" spans="1:2" x14ac:dyDescent="0.2">
      <c r="A1420" s="112" t="s">
        <v>5462</v>
      </c>
      <c r="B1420" s="112" t="s">
        <v>5463</v>
      </c>
    </row>
    <row r="1421" spans="1:2" x14ac:dyDescent="0.2">
      <c r="A1421" s="112" t="s">
        <v>5464</v>
      </c>
      <c r="B1421" s="112" t="s">
        <v>5465</v>
      </c>
    </row>
    <row r="1422" spans="1:2" x14ac:dyDescent="0.2">
      <c r="A1422" s="112" t="s">
        <v>5466</v>
      </c>
      <c r="B1422" s="112" t="s">
        <v>5467</v>
      </c>
    </row>
    <row r="1423" spans="1:2" x14ac:dyDescent="0.2">
      <c r="A1423" s="112" t="s">
        <v>5468</v>
      </c>
      <c r="B1423" s="112" t="s">
        <v>5469</v>
      </c>
    </row>
    <row r="1424" spans="1:2" x14ac:dyDescent="0.2">
      <c r="A1424" s="112" t="s">
        <v>5470</v>
      </c>
      <c r="B1424" s="112" t="s">
        <v>5471</v>
      </c>
    </row>
    <row r="1425" spans="1:2" x14ac:dyDescent="0.2">
      <c r="A1425" s="112" t="s">
        <v>5472</v>
      </c>
      <c r="B1425" s="112" t="s">
        <v>5473</v>
      </c>
    </row>
    <row r="1426" spans="1:2" x14ac:dyDescent="0.2">
      <c r="A1426" s="112" t="s">
        <v>5474</v>
      </c>
      <c r="B1426" s="112" t="s">
        <v>5475</v>
      </c>
    </row>
    <row r="1427" spans="1:2" x14ac:dyDescent="0.2">
      <c r="A1427" s="112" t="s">
        <v>5476</v>
      </c>
      <c r="B1427" s="112" t="s">
        <v>5477</v>
      </c>
    </row>
    <row r="1428" spans="1:2" x14ac:dyDescent="0.2">
      <c r="A1428" s="112" t="s">
        <v>5478</v>
      </c>
      <c r="B1428" s="112" t="s">
        <v>5479</v>
      </c>
    </row>
    <row r="1429" spans="1:2" x14ac:dyDescent="0.2">
      <c r="A1429" s="112" t="s">
        <v>5480</v>
      </c>
      <c r="B1429" s="112" t="s">
        <v>5481</v>
      </c>
    </row>
    <row r="1430" spans="1:2" x14ac:dyDescent="0.2">
      <c r="A1430" s="112" t="s">
        <v>5482</v>
      </c>
      <c r="B1430" s="112" t="s">
        <v>5483</v>
      </c>
    </row>
    <row r="1431" spans="1:2" x14ac:dyDescent="0.2">
      <c r="A1431" s="112" t="s">
        <v>5484</v>
      </c>
      <c r="B1431" s="112" t="s">
        <v>5485</v>
      </c>
    </row>
    <row r="1432" spans="1:2" x14ac:dyDescent="0.2">
      <c r="A1432" s="112" t="s">
        <v>5486</v>
      </c>
      <c r="B1432" s="112" t="s">
        <v>5487</v>
      </c>
    </row>
    <row r="1433" spans="1:2" x14ac:dyDescent="0.2">
      <c r="A1433" s="112" t="s">
        <v>5488</v>
      </c>
      <c r="B1433" s="112" t="s">
        <v>5489</v>
      </c>
    </row>
    <row r="1434" spans="1:2" x14ac:dyDescent="0.2">
      <c r="A1434" s="112" t="s">
        <v>5490</v>
      </c>
      <c r="B1434" s="112" t="s">
        <v>5491</v>
      </c>
    </row>
    <row r="1435" spans="1:2" x14ac:dyDescent="0.2">
      <c r="A1435" s="112" t="s">
        <v>5492</v>
      </c>
      <c r="B1435" s="112" t="s">
        <v>5493</v>
      </c>
    </row>
    <row r="1436" spans="1:2" x14ac:dyDescent="0.2">
      <c r="A1436" s="112" t="s">
        <v>5494</v>
      </c>
      <c r="B1436" s="112" t="s">
        <v>5495</v>
      </c>
    </row>
    <row r="1437" spans="1:2" x14ac:dyDescent="0.2">
      <c r="A1437" s="112" t="s">
        <v>5496</v>
      </c>
      <c r="B1437" s="112" t="s">
        <v>5497</v>
      </c>
    </row>
    <row r="1438" spans="1:2" x14ac:dyDescent="0.2">
      <c r="A1438" s="112" t="s">
        <v>5498</v>
      </c>
      <c r="B1438" s="112" t="s">
        <v>5499</v>
      </c>
    </row>
    <row r="1439" spans="1:2" x14ac:dyDescent="0.2">
      <c r="A1439" s="112" t="s">
        <v>5500</v>
      </c>
      <c r="B1439" s="112" t="s">
        <v>5501</v>
      </c>
    </row>
    <row r="1440" spans="1:2" x14ac:dyDescent="0.2">
      <c r="A1440" s="112" t="s">
        <v>5502</v>
      </c>
      <c r="B1440" s="112" t="s">
        <v>5503</v>
      </c>
    </row>
    <row r="1441" spans="1:2" x14ac:dyDescent="0.2">
      <c r="A1441" s="112" t="s">
        <v>5504</v>
      </c>
      <c r="B1441" s="112" t="s">
        <v>5505</v>
      </c>
    </row>
    <row r="1442" spans="1:2" x14ac:dyDescent="0.2">
      <c r="A1442" s="112" t="s">
        <v>5506</v>
      </c>
      <c r="B1442" s="112" t="s">
        <v>5507</v>
      </c>
    </row>
    <row r="1443" spans="1:2" x14ac:dyDescent="0.2">
      <c r="A1443" s="112" t="s">
        <v>5508</v>
      </c>
      <c r="B1443" s="112" t="s">
        <v>5509</v>
      </c>
    </row>
    <row r="1444" spans="1:2" x14ac:dyDescent="0.2">
      <c r="A1444" s="112" t="s">
        <v>5510</v>
      </c>
      <c r="B1444" s="112" t="s">
        <v>5511</v>
      </c>
    </row>
    <row r="1445" spans="1:2" x14ac:dyDescent="0.2">
      <c r="A1445" s="112" t="s">
        <v>5512</v>
      </c>
      <c r="B1445" s="112" t="s">
        <v>5513</v>
      </c>
    </row>
    <row r="1446" spans="1:2" x14ac:dyDescent="0.2">
      <c r="A1446" s="112" t="s">
        <v>5514</v>
      </c>
      <c r="B1446" s="112" t="s">
        <v>5515</v>
      </c>
    </row>
    <row r="1447" spans="1:2" x14ac:dyDescent="0.2">
      <c r="A1447" s="112" t="s">
        <v>5516</v>
      </c>
      <c r="B1447" s="112" t="s">
        <v>5517</v>
      </c>
    </row>
    <row r="1448" spans="1:2" x14ac:dyDescent="0.2">
      <c r="A1448" s="112" t="s">
        <v>5518</v>
      </c>
      <c r="B1448" s="112" t="s">
        <v>5519</v>
      </c>
    </row>
    <row r="1449" spans="1:2" x14ac:dyDescent="0.2">
      <c r="A1449" s="112" t="s">
        <v>5520</v>
      </c>
      <c r="B1449" s="112" t="s">
        <v>5521</v>
      </c>
    </row>
    <row r="1450" spans="1:2" x14ac:dyDescent="0.2">
      <c r="A1450" s="112" t="s">
        <v>5522</v>
      </c>
      <c r="B1450" s="112" t="s">
        <v>5523</v>
      </c>
    </row>
    <row r="1451" spans="1:2" x14ac:dyDescent="0.2">
      <c r="A1451" s="112" t="s">
        <v>5524</v>
      </c>
      <c r="B1451" s="112" t="s">
        <v>5525</v>
      </c>
    </row>
    <row r="1452" spans="1:2" x14ac:dyDescent="0.2">
      <c r="A1452" s="112" t="s">
        <v>5526</v>
      </c>
      <c r="B1452" s="112" t="s">
        <v>5527</v>
      </c>
    </row>
    <row r="1453" spans="1:2" x14ac:dyDescent="0.2">
      <c r="A1453" s="112" t="s">
        <v>5528</v>
      </c>
      <c r="B1453" s="112" t="s">
        <v>5529</v>
      </c>
    </row>
    <row r="1454" spans="1:2" x14ac:dyDescent="0.2">
      <c r="A1454" s="112" t="s">
        <v>5530</v>
      </c>
      <c r="B1454" s="112" t="s">
        <v>5531</v>
      </c>
    </row>
    <row r="1455" spans="1:2" x14ac:dyDescent="0.2">
      <c r="A1455" s="112" t="s">
        <v>5532</v>
      </c>
      <c r="B1455" s="112" t="s">
        <v>5533</v>
      </c>
    </row>
    <row r="1456" spans="1:2" x14ac:dyDescent="0.2">
      <c r="A1456" s="112" t="s">
        <v>5534</v>
      </c>
      <c r="B1456" s="112" t="s">
        <v>5535</v>
      </c>
    </row>
    <row r="1457" spans="1:2" x14ac:dyDescent="0.2">
      <c r="A1457" s="112" t="s">
        <v>5536</v>
      </c>
      <c r="B1457" s="112" t="s">
        <v>5537</v>
      </c>
    </row>
    <row r="1458" spans="1:2" x14ac:dyDescent="0.2">
      <c r="A1458" s="112" t="s">
        <v>5538</v>
      </c>
      <c r="B1458" s="112" t="s">
        <v>5539</v>
      </c>
    </row>
    <row r="1459" spans="1:2" x14ac:dyDescent="0.2">
      <c r="A1459" s="112" t="s">
        <v>5540</v>
      </c>
      <c r="B1459" s="112" t="s">
        <v>5541</v>
      </c>
    </row>
    <row r="1460" spans="1:2" x14ac:dyDescent="0.2">
      <c r="A1460" s="112" t="s">
        <v>5542</v>
      </c>
      <c r="B1460" s="112" t="s">
        <v>5543</v>
      </c>
    </row>
    <row r="1461" spans="1:2" x14ac:dyDescent="0.2">
      <c r="A1461" s="112" t="s">
        <v>5544</v>
      </c>
      <c r="B1461" s="112" t="s">
        <v>5545</v>
      </c>
    </row>
    <row r="1462" spans="1:2" x14ac:dyDescent="0.2">
      <c r="A1462" s="112" t="s">
        <v>5546</v>
      </c>
      <c r="B1462" s="112" t="s">
        <v>5547</v>
      </c>
    </row>
    <row r="1463" spans="1:2" x14ac:dyDescent="0.2">
      <c r="A1463" s="112" t="s">
        <v>5548</v>
      </c>
      <c r="B1463" s="112" t="s">
        <v>5549</v>
      </c>
    </row>
    <row r="1464" spans="1:2" x14ac:dyDescent="0.2">
      <c r="A1464" s="112" t="s">
        <v>5550</v>
      </c>
      <c r="B1464" s="112" t="s">
        <v>5551</v>
      </c>
    </row>
    <row r="1465" spans="1:2" x14ac:dyDescent="0.2">
      <c r="A1465" s="112" t="s">
        <v>5552</v>
      </c>
      <c r="B1465" s="112" t="s">
        <v>5553</v>
      </c>
    </row>
    <row r="1466" spans="1:2" x14ac:dyDescent="0.2">
      <c r="A1466" s="112" t="s">
        <v>5554</v>
      </c>
      <c r="B1466" s="112" t="s">
        <v>5555</v>
      </c>
    </row>
    <row r="1467" spans="1:2" x14ac:dyDescent="0.2">
      <c r="A1467" s="112" t="s">
        <v>5556</v>
      </c>
      <c r="B1467" s="112" t="s">
        <v>5557</v>
      </c>
    </row>
    <row r="1468" spans="1:2" x14ac:dyDescent="0.2">
      <c r="A1468" s="112" t="s">
        <v>5558</v>
      </c>
      <c r="B1468" s="112" t="s">
        <v>5559</v>
      </c>
    </row>
    <row r="1469" spans="1:2" x14ac:dyDescent="0.2">
      <c r="A1469" s="112" t="s">
        <v>5560</v>
      </c>
      <c r="B1469" s="112" t="s">
        <v>5561</v>
      </c>
    </row>
    <row r="1470" spans="1:2" x14ac:dyDescent="0.2">
      <c r="A1470" s="112" t="s">
        <v>5562</v>
      </c>
      <c r="B1470" s="112" t="s">
        <v>5563</v>
      </c>
    </row>
    <row r="1471" spans="1:2" x14ac:dyDescent="0.2">
      <c r="A1471" s="112" t="s">
        <v>5564</v>
      </c>
      <c r="B1471" s="112" t="s">
        <v>5565</v>
      </c>
    </row>
    <row r="1472" spans="1:2" x14ac:dyDescent="0.2">
      <c r="A1472" s="112" t="s">
        <v>5566</v>
      </c>
      <c r="B1472" s="112" t="s">
        <v>5567</v>
      </c>
    </row>
    <row r="1473" spans="1:2" x14ac:dyDescent="0.2">
      <c r="A1473" s="112" t="s">
        <v>5568</v>
      </c>
      <c r="B1473" s="112" t="s">
        <v>5569</v>
      </c>
    </row>
    <row r="1474" spans="1:2" x14ac:dyDescent="0.2">
      <c r="A1474" s="112" t="s">
        <v>5570</v>
      </c>
      <c r="B1474" s="112" t="s">
        <v>5571</v>
      </c>
    </row>
    <row r="1475" spans="1:2" x14ac:dyDescent="0.2">
      <c r="A1475" s="112" t="s">
        <v>5572</v>
      </c>
      <c r="B1475" s="112" t="s">
        <v>5573</v>
      </c>
    </row>
    <row r="1476" spans="1:2" x14ac:dyDescent="0.2">
      <c r="A1476" s="112" t="s">
        <v>5574</v>
      </c>
      <c r="B1476" s="112" t="s">
        <v>5575</v>
      </c>
    </row>
    <row r="1477" spans="1:2" x14ac:dyDescent="0.2">
      <c r="A1477" s="112" t="s">
        <v>5576</v>
      </c>
      <c r="B1477" s="112" t="s">
        <v>5577</v>
      </c>
    </row>
    <row r="1478" spans="1:2" x14ac:dyDescent="0.2">
      <c r="A1478" s="112" t="s">
        <v>5578</v>
      </c>
      <c r="B1478" s="112" t="s">
        <v>5579</v>
      </c>
    </row>
    <row r="1479" spans="1:2" x14ac:dyDescent="0.2">
      <c r="A1479" s="112" t="s">
        <v>5580</v>
      </c>
      <c r="B1479" s="112" t="s">
        <v>5581</v>
      </c>
    </row>
    <row r="1480" spans="1:2" x14ac:dyDescent="0.2">
      <c r="A1480" s="112" t="s">
        <v>5582</v>
      </c>
      <c r="B1480" s="112" t="s">
        <v>5583</v>
      </c>
    </row>
    <row r="1481" spans="1:2" x14ac:dyDescent="0.2">
      <c r="A1481" s="112" t="s">
        <v>5584</v>
      </c>
      <c r="B1481" s="112" t="s">
        <v>5585</v>
      </c>
    </row>
    <row r="1482" spans="1:2" x14ac:dyDescent="0.2">
      <c r="A1482" s="112" t="s">
        <v>5586</v>
      </c>
      <c r="B1482" s="112" t="s">
        <v>5587</v>
      </c>
    </row>
    <row r="1483" spans="1:2" x14ac:dyDescent="0.2">
      <c r="A1483" s="112" t="s">
        <v>5588</v>
      </c>
      <c r="B1483" s="112" t="s">
        <v>5589</v>
      </c>
    </row>
    <row r="1484" spans="1:2" x14ac:dyDescent="0.2">
      <c r="A1484" s="112" t="s">
        <v>5590</v>
      </c>
      <c r="B1484" s="112" t="s">
        <v>5591</v>
      </c>
    </row>
    <row r="1485" spans="1:2" x14ac:dyDescent="0.2">
      <c r="A1485" s="112" t="s">
        <v>5592</v>
      </c>
      <c r="B1485" s="112" t="s">
        <v>5593</v>
      </c>
    </row>
    <row r="1486" spans="1:2" x14ac:dyDescent="0.2">
      <c r="A1486" s="112" t="s">
        <v>5594</v>
      </c>
      <c r="B1486" s="112" t="s">
        <v>5595</v>
      </c>
    </row>
    <row r="1487" spans="1:2" x14ac:dyDescent="0.2">
      <c r="A1487" s="112" t="s">
        <v>5596</v>
      </c>
      <c r="B1487" s="112" t="s">
        <v>5597</v>
      </c>
    </row>
    <row r="1488" spans="1:2" x14ac:dyDescent="0.2">
      <c r="A1488" s="112" t="s">
        <v>5598</v>
      </c>
      <c r="B1488" s="112" t="s">
        <v>5599</v>
      </c>
    </row>
    <row r="1489" spans="1:2" x14ac:dyDescent="0.2">
      <c r="A1489" s="112" t="s">
        <v>5600</v>
      </c>
      <c r="B1489" s="112" t="s">
        <v>5601</v>
      </c>
    </row>
    <row r="1490" spans="1:2" x14ac:dyDescent="0.2">
      <c r="A1490" s="112" t="s">
        <v>5602</v>
      </c>
      <c r="B1490" s="112" t="s">
        <v>5603</v>
      </c>
    </row>
    <row r="1491" spans="1:2" x14ac:dyDescent="0.2">
      <c r="A1491" s="112" t="s">
        <v>5604</v>
      </c>
      <c r="B1491" s="112" t="s">
        <v>5605</v>
      </c>
    </row>
    <row r="1492" spans="1:2" x14ac:dyDescent="0.2">
      <c r="A1492" s="112" t="s">
        <v>5606</v>
      </c>
      <c r="B1492" s="112" t="s">
        <v>5607</v>
      </c>
    </row>
    <row r="1493" spans="1:2" x14ac:dyDescent="0.2">
      <c r="A1493" s="112" t="s">
        <v>5608</v>
      </c>
      <c r="B1493" s="112" t="s">
        <v>5609</v>
      </c>
    </row>
    <row r="1494" spans="1:2" x14ac:dyDescent="0.2">
      <c r="A1494" s="112" t="s">
        <v>5610</v>
      </c>
      <c r="B1494" s="112" t="s">
        <v>5611</v>
      </c>
    </row>
    <row r="1495" spans="1:2" x14ac:dyDescent="0.2">
      <c r="A1495" s="112" t="s">
        <v>5612</v>
      </c>
      <c r="B1495" s="112" t="s">
        <v>5613</v>
      </c>
    </row>
    <row r="1496" spans="1:2" x14ac:dyDescent="0.2">
      <c r="A1496" s="112" t="s">
        <v>5614</v>
      </c>
      <c r="B1496" s="112" t="s">
        <v>5615</v>
      </c>
    </row>
    <row r="1497" spans="1:2" x14ac:dyDescent="0.2">
      <c r="A1497" s="112" t="s">
        <v>5616</v>
      </c>
      <c r="B1497" s="112" t="s">
        <v>5617</v>
      </c>
    </row>
    <row r="1498" spans="1:2" x14ac:dyDescent="0.2">
      <c r="A1498" s="112" t="s">
        <v>5618</v>
      </c>
      <c r="B1498" s="112" t="s">
        <v>5619</v>
      </c>
    </row>
    <row r="1499" spans="1:2" x14ac:dyDescent="0.2">
      <c r="A1499" s="112" t="s">
        <v>5620</v>
      </c>
      <c r="B1499" s="112" t="s">
        <v>5621</v>
      </c>
    </row>
    <row r="1500" spans="1:2" x14ac:dyDescent="0.2">
      <c r="A1500" s="112" t="s">
        <v>5622</v>
      </c>
      <c r="B1500" s="112" t="s">
        <v>5623</v>
      </c>
    </row>
    <row r="1501" spans="1:2" x14ac:dyDescent="0.2">
      <c r="A1501" s="112" t="s">
        <v>5624</v>
      </c>
      <c r="B1501" s="112" t="s">
        <v>5625</v>
      </c>
    </row>
    <row r="1502" spans="1:2" x14ac:dyDescent="0.2">
      <c r="A1502" s="112" t="s">
        <v>5626</v>
      </c>
      <c r="B1502" s="112" t="s">
        <v>5627</v>
      </c>
    </row>
    <row r="1503" spans="1:2" x14ac:dyDescent="0.2">
      <c r="A1503" s="112" t="s">
        <v>5628</v>
      </c>
      <c r="B1503" s="112" t="s">
        <v>5629</v>
      </c>
    </row>
    <row r="1504" spans="1:2" x14ac:dyDescent="0.2">
      <c r="A1504" s="112" t="s">
        <v>5630</v>
      </c>
      <c r="B1504" s="112" t="s">
        <v>5631</v>
      </c>
    </row>
    <row r="1505" spans="1:2" x14ac:dyDescent="0.2">
      <c r="A1505" s="112" t="s">
        <v>5632</v>
      </c>
      <c r="B1505" s="112" t="s">
        <v>5633</v>
      </c>
    </row>
    <row r="1506" spans="1:2" x14ac:dyDescent="0.2">
      <c r="A1506" s="112" t="s">
        <v>5634</v>
      </c>
      <c r="B1506" s="112" t="s">
        <v>5635</v>
      </c>
    </row>
    <row r="1507" spans="1:2" x14ac:dyDescent="0.2">
      <c r="A1507" s="112" t="s">
        <v>5636</v>
      </c>
      <c r="B1507" s="112" t="s">
        <v>5637</v>
      </c>
    </row>
    <row r="1508" spans="1:2" x14ac:dyDescent="0.2">
      <c r="A1508" s="112" t="s">
        <v>5638</v>
      </c>
      <c r="B1508" s="112" t="s">
        <v>5639</v>
      </c>
    </row>
    <row r="1509" spans="1:2" x14ac:dyDescent="0.2">
      <c r="A1509" s="112" t="s">
        <v>5640</v>
      </c>
      <c r="B1509" s="112" t="s">
        <v>5641</v>
      </c>
    </row>
    <row r="1510" spans="1:2" x14ac:dyDescent="0.2">
      <c r="A1510" s="112" t="s">
        <v>5642</v>
      </c>
      <c r="B1510" s="112" t="s">
        <v>5643</v>
      </c>
    </row>
    <row r="1511" spans="1:2" x14ac:dyDescent="0.2">
      <c r="A1511" s="112" t="s">
        <v>5644</v>
      </c>
      <c r="B1511" s="112" t="s">
        <v>5645</v>
      </c>
    </row>
    <row r="1512" spans="1:2" x14ac:dyDescent="0.2">
      <c r="A1512" s="112" t="s">
        <v>5646</v>
      </c>
      <c r="B1512" s="112" t="s">
        <v>5647</v>
      </c>
    </row>
    <row r="1513" spans="1:2" x14ac:dyDescent="0.2">
      <c r="A1513" s="112" t="s">
        <v>5648</v>
      </c>
      <c r="B1513" s="112" t="s">
        <v>5649</v>
      </c>
    </row>
    <row r="1514" spans="1:2" x14ac:dyDescent="0.2">
      <c r="A1514" s="112" t="s">
        <v>5650</v>
      </c>
      <c r="B1514" s="112" t="s">
        <v>5651</v>
      </c>
    </row>
    <row r="1515" spans="1:2" x14ac:dyDescent="0.2">
      <c r="A1515" s="112" t="s">
        <v>5652</v>
      </c>
      <c r="B1515" s="112" t="s">
        <v>5653</v>
      </c>
    </row>
    <row r="1516" spans="1:2" x14ac:dyDescent="0.2">
      <c r="A1516" s="112" t="s">
        <v>5654</v>
      </c>
      <c r="B1516" s="112" t="s">
        <v>5655</v>
      </c>
    </row>
    <row r="1517" spans="1:2" x14ac:dyDescent="0.2">
      <c r="A1517" s="112" t="s">
        <v>5656</v>
      </c>
      <c r="B1517" s="112" t="s">
        <v>5657</v>
      </c>
    </row>
    <row r="1518" spans="1:2" x14ac:dyDescent="0.2">
      <c r="A1518" s="112" t="s">
        <v>5658</v>
      </c>
      <c r="B1518" s="112" t="s">
        <v>5659</v>
      </c>
    </row>
    <row r="1519" spans="1:2" x14ac:dyDescent="0.2">
      <c r="A1519" s="112" t="s">
        <v>5660</v>
      </c>
      <c r="B1519" s="112" t="s">
        <v>5661</v>
      </c>
    </row>
    <row r="1520" spans="1:2" x14ac:dyDescent="0.2">
      <c r="A1520" s="112" t="s">
        <v>5662</v>
      </c>
      <c r="B1520" s="112" t="s">
        <v>5663</v>
      </c>
    </row>
    <row r="1521" spans="1:2" x14ac:dyDescent="0.2">
      <c r="A1521" s="112" t="s">
        <v>5664</v>
      </c>
      <c r="B1521" s="112" t="s">
        <v>5665</v>
      </c>
    </row>
    <row r="1522" spans="1:2" x14ac:dyDescent="0.2">
      <c r="A1522" s="112" t="s">
        <v>5666</v>
      </c>
      <c r="B1522" s="112" t="s">
        <v>5667</v>
      </c>
    </row>
    <row r="1523" spans="1:2" x14ac:dyDescent="0.2">
      <c r="A1523" s="112" t="s">
        <v>5668</v>
      </c>
      <c r="B1523" s="112" t="s">
        <v>5669</v>
      </c>
    </row>
    <row r="1524" spans="1:2" x14ac:dyDescent="0.2">
      <c r="A1524" s="112" t="s">
        <v>5670</v>
      </c>
      <c r="B1524" s="112" t="s">
        <v>5671</v>
      </c>
    </row>
    <row r="1525" spans="1:2" x14ac:dyDescent="0.2">
      <c r="A1525" s="112" t="s">
        <v>5672</v>
      </c>
      <c r="B1525" s="112" t="s">
        <v>5673</v>
      </c>
    </row>
    <row r="1526" spans="1:2" x14ac:dyDescent="0.2">
      <c r="A1526" s="112" t="s">
        <v>5674</v>
      </c>
      <c r="B1526" s="112" t="s">
        <v>5675</v>
      </c>
    </row>
    <row r="1527" spans="1:2" x14ac:dyDescent="0.2">
      <c r="A1527" s="112" t="s">
        <v>5676</v>
      </c>
      <c r="B1527" s="112" t="s">
        <v>5677</v>
      </c>
    </row>
    <row r="1528" spans="1:2" x14ac:dyDescent="0.2">
      <c r="A1528" s="112" t="s">
        <v>5678</v>
      </c>
      <c r="B1528" s="112" t="s">
        <v>5679</v>
      </c>
    </row>
    <row r="1529" spans="1:2" x14ac:dyDescent="0.2">
      <c r="A1529" s="112" t="s">
        <v>5680</v>
      </c>
      <c r="B1529" s="112" t="s">
        <v>5681</v>
      </c>
    </row>
    <row r="1530" spans="1:2" x14ac:dyDescent="0.2">
      <c r="A1530" s="112" t="s">
        <v>5682</v>
      </c>
      <c r="B1530" s="112" t="s">
        <v>5683</v>
      </c>
    </row>
    <row r="1531" spans="1:2" x14ac:dyDescent="0.2">
      <c r="A1531" s="112" t="s">
        <v>5684</v>
      </c>
      <c r="B1531" s="112" t="s">
        <v>5685</v>
      </c>
    </row>
    <row r="1532" spans="1:2" x14ac:dyDescent="0.2">
      <c r="A1532" s="112" t="s">
        <v>5686</v>
      </c>
      <c r="B1532" s="112" t="s">
        <v>5687</v>
      </c>
    </row>
    <row r="1533" spans="1:2" x14ac:dyDescent="0.2">
      <c r="A1533" s="112" t="s">
        <v>5688</v>
      </c>
      <c r="B1533" s="112" t="s">
        <v>5689</v>
      </c>
    </row>
    <row r="1534" spans="1:2" x14ac:dyDescent="0.2">
      <c r="A1534" s="112" t="s">
        <v>5690</v>
      </c>
      <c r="B1534" s="112" t="s">
        <v>5691</v>
      </c>
    </row>
    <row r="1535" spans="1:2" x14ac:dyDescent="0.2">
      <c r="A1535" s="112" t="s">
        <v>5692</v>
      </c>
      <c r="B1535" s="112" t="s">
        <v>5693</v>
      </c>
    </row>
    <row r="1536" spans="1:2" x14ac:dyDescent="0.2">
      <c r="A1536" s="112" t="s">
        <v>5694</v>
      </c>
      <c r="B1536" s="112" t="s">
        <v>5695</v>
      </c>
    </row>
    <row r="1537" spans="1:2" x14ac:dyDescent="0.2">
      <c r="A1537" s="112" t="s">
        <v>5696</v>
      </c>
      <c r="B1537" s="112" t="s">
        <v>5697</v>
      </c>
    </row>
    <row r="1538" spans="1:2" x14ac:dyDescent="0.2">
      <c r="A1538" s="112" t="s">
        <v>5698</v>
      </c>
      <c r="B1538" s="112" t="s">
        <v>5699</v>
      </c>
    </row>
    <row r="1539" spans="1:2" x14ac:dyDescent="0.2">
      <c r="A1539" s="112" t="s">
        <v>5700</v>
      </c>
      <c r="B1539" s="112" t="s">
        <v>5701</v>
      </c>
    </row>
    <row r="1540" spans="1:2" x14ac:dyDescent="0.2">
      <c r="A1540" s="112" t="s">
        <v>5702</v>
      </c>
      <c r="B1540" s="112" t="s">
        <v>5703</v>
      </c>
    </row>
    <row r="1541" spans="1:2" x14ac:dyDescent="0.2">
      <c r="A1541" s="112" t="s">
        <v>5704</v>
      </c>
      <c r="B1541" s="112" t="s">
        <v>5705</v>
      </c>
    </row>
    <row r="1542" spans="1:2" x14ac:dyDescent="0.2">
      <c r="A1542" s="112" t="s">
        <v>5706</v>
      </c>
      <c r="B1542" s="112" t="s">
        <v>5707</v>
      </c>
    </row>
    <row r="1543" spans="1:2" x14ac:dyDescent="0.2">
      <c r="A1543" s="112" t="s">
        <v>5708</v>
      </c>
      <c r="B1543" s="112" t="s">
        <v>5709</v>
      </c>
    </row>
    <row r="1544" spans="1:2" x14ac:dyDescent="0.2">
      <c r="A1544" s="112" t="s">
        <v>5710</v>
      </c>
      <c r="B1544" s="112" t="s">
        <v>5711</v>
      </c>
    </row>
    <row r="1545" spans="1:2" x14ac:dyDescent="0.2">
      <c r="A1545" s="112" t="s">
        <v>5712</v>
      </c>
      <c r="B1545" s="112" t="s">
        <v>5713</v>
      </c>
    </row>
    <row r="1546" spans="1:2" x14ac:dyDescent="0.2">
      <c r="A1546" s="112" t="s">
        <v>5714</v>
      </c>
      <c r="B1546" s="112" t="s">
        <v>5715</v>
      </c>
    </row>
    <row r="1547" spans="1:2" x14ac:dyDescent="0.2">
      <c r="A1547" s="112" t="s">
        <v>5716</v>
      </c>
      <c r="B1547" s="112" t="s">
        <v>5717</v>
      </c>
    </row>
    <row r="1548" spans="1:2" x14ac:dyDescent="0.2">
      <c r="A1548" s="112" t="s">
        <v>5718</v>
      </c>
      <c r="B1548" s="112" t="s">
        <v>5719</v>
      </c>
    </row>
    <row r="1549" spans="1:2" x14ac:dyDescent="0.2">
      <c r="A1549" s="112" t="s">
        <v>5720</v>
      </c>
      <c r="B1549" s="112" t="s">
        <v>5721</v>
      </c>
    </row>
    <row r="1550" spans="1:2" x14ac:dyDescent="0.2">
      <c r="A1550" s="112" t="s">
        <v>5722</v>
      </c>
      <c r="B1550" s="112" t="s">
        <v>5723</v>
      </c>
    </row>
    <row r="1551" spans="1:2" x14ac:dyDescent="0.2">
      <c r="A1551" s="112" t="s">
        <v>5724</v>
      </c>
      <c r="B1551" s="112" t="s">
        <v>5725</v>
      </c>
    </row>
    <row r="1552" spans="1:2" x14ac:dyDescent="0.2">
      <c r="A1552" s="112" t="s">
        <v>5726</v>
      </c>
      <c r="B1552" s="112" t="s">
        <v>5727</v>
      </c>
    </row>
    <row r="1553" spans="1:2" x14ac:dyDescent="0.2">
      <c r="A1553" s="112" t="s">
        <v>5728</v>
      </c>
      <c r="B1553" s="112" t="s">
        <v>5729</v>
      </c>
    </row>
    <row r="1554" spans="1:2" x14ac:dyDescent="0.2">
      <c r="A1554" s="112" t="s">
        <v>5730</v>
      </c>
      <c r="B1554" s="112" t="s">
        <v>5731</v>
      </c>
    </row>
    <row r="1555" spans="1:2" x14ac:dyDescent="0.2">
      <c r="A1555" s="112" t="s">
        <v>5732</v>
      </c>
      <c r="B1555" s="112" t="s">
        <v>5733</v>
      </c>
    </row>
    <row r="1556" spans="1:2" x14ac:dyDescent="0.2">
      <c r="A1556" s="112" t="s">
        <v>5734</v>
      </c>
      <c r="B1556" s="112" t="s">
        <v>5735</v>
      </c>
    </row>
    <row r="1557" spans="1:2" x14ac:dyDescent="0.2">
      <c r="A1557" s="112" t="s">
        <v>5736</v>
      </c>
      <c r="B1557" s="112" t="s">
        <v>5737</v>
      </c>
    </row>
    <row r="1558" spans="1:2" x14ac:dyDescent="0.2">
      <c r="A1558" s="112" t="s">
        <v>5738</v>
      </c>
      <c r="B1558" s="112" t="s">
        <v>5739</v>
      </c>
    </row>
    <row r="1559" spans="1:2" x14ac:dyDescent="0.2">
      <c r="A1559" s="112" t="s">
        <v>5740</v>
      </c>
      <c r="B1559" s="112" t="s">
        <v>5741</v>
      </c>
    </row>
    <row r="1560" spans="1:2" x14ac:dyDescent="0.2">
      <c r="A1560" s="112" t="s">
        <v>5742</v>
      </c>
      <c r="B1560" s="112" t="s">
        <v>5743</v>
      </c>
    </row>
    <row r="1561" spans="1:2" x14ac:dyDescent="0.2">
      <c r="A1561" s="112" t="s">
        <v>5744</v>
      </c>
      <c r="B1561" s="112" t="s">
        <v>5745</v>
      </c>
    </row>
    <row r="1562" spans="1:2" x14ac:dyDescent="0.2">
      <c r="A1562" s="112" t="s">
        <v>5746</v>
      </c>
      <c r="B1562" s="112" t="s">
        <v>5747</v>
      </c>
    </row>
    <row r="1563" spans="1:2" x14ac:dyDescent="0.2">
      <c r="A1563" s="112" t="s">
        <v>5748</v>
      </c>
      <c r="B1563" s="112" t="s">
        <v>5749</v>
      </c>
    </row>
    <row r="1564" spans="1:2" x14ac:dyDescent="0.2">
      <c r="A1564" s="112" t="s">
        <v>5750</v>
      </c>
      <c r="B1564" s="112" t="s">
        <v>5751</v>
      </c>
    </row>
    <row r="1565" spans="1:2" x14ac:dyDescent="0.2">
      <c r="A1565" s="112" t="s">
        <v>5752</v>
      </c>
      <c r="B1565" s="112" t="s">
        <v>5753</v>
      </c>
    </row>
    <row r="1566" spans="1:2" x14ac:dyDescent="0.2">
      <c r="A1566" s="112" t="s">
        <v>5754</v>
      </c>
      <c r="B1566" s="112" t="s">
        <v>5755</v>
      </c>
    </row>
    <row r="1567" spans="1:2" x14ac:dyDescent="0.2">
      <c r="A1567" s="112" t="s">
        <v>5756</v>
      </c>
      <c r="B1567" s="112" t="s">
        <v>5757</v>
      </c>
    </row>
    <row r="1568" spans="1:2" x14ac:dyDescent="0.2">
      <c r="A1568" s="112" t="s">
        <v>5758</v>
      </c>
      <c r="B1568" s="112" t="s">
        <v>5759</v>
      </c>
    </row>
    <row r="1569" spans="1:2" x14ac:dyDescent="0.2">
      <c r="A1569" s="112" t="s">
        <v>5760</v>
      </c>
      <c r="B1569" s="112" t="s">
        <v>5761</v>
      </c>
    </row>
    <row r="1570" spans="1:2" x14ac:dyDescent="0.2">
      <c r="A1570" s="112" t="s">
        <v>5762</v>
      </c>
      <c r="B1570" s="112" t="s">
        <v>5763</v>
      </c>
    </row>
    <row r="1571" spans="1:2" x14ac:dyDescent="0.2">
      <c r="A1571" s="112" t="s">
        <v>5764</v>
      </c>
      <c r="B1571" s="112" t="s">
        <v>5765</v>
      </c>
    </row>
    <row r="1572" spans="1:2" x14ac:dyDescent="0.2">
      <c r="A1572" s="112" t="s">
        <v>5766</v>
      </c>
      <c r="B1572" s="112" t="s">
        <v>5767</v>
      </c>
    </row>
    <row r="1573" spans="1:2" x14ac:dyDescent="0.2">
      <c r="A1573" s="112" t="s">
        <v>5768</v>
      </c>
      <c r="B1573" s="112" t="s">
        <v>5769</v>
      </c>
    </row>
    <row r="1574" spans="1:2" x14ac:dyDescent="0.2">
      <c r="A1574" s="112" t="s">
        <v>5770</v>
      </c>
      <c r="B1574" s="112" t="s">
        <v>5771</v>
      </c>
    </row>
    <row r="1575" spans="1:2" x14ac:dyDescent="0.2">
      <c r="A1575" s="112" t="s">
        <v>5772</v>
      </c>
      <c r="B1575" s="112" t="s">
        <v>5773</v>
      </c>
    </row>
    <row r="1576" spans="1:2" x14ac:dyDescent="0.2">
      <c r="A1576" s="112" t="s">
        <v>5774</v>
      </c>
      <c r="B1576" s="112" t="s">
        <v>5775</v>
      </c>
    </row>
    <row r="1577" spans="1:2" x14ac:dyDescent="0.2">
      <c r="A1577" s="112" t="s">
        <v>5776</v>
      </c>
      <c r="B1577" s="112" t="s">
        <v>5777</v>
      </c>
    </row>
    <row r="1578" spans="1:2" x14ac:dyDescent="0.2">
      <c r="A1578" s="112" t="s">
        <v>5778</v>
      </c>
      <c r="B1578" s="112" t="s">
        <v>5779</v>
      </c>
    </row>
    <row r="1579" spans="1:2" x14ac:dyDescent="0.2">
      <c r="A1579" s="112" t="s">
        <v>5780</v>
      </c>
      <c r="B1579" s="112" t="s">
        <v>5781</v>
      </c>
    </row>
    <row r="1580" spans="1:2" x14ac:dyDescent="0.2">
      <c r="A1580" s="112" t="s">
        <v>5782</v>
      </c>
      <c r="B1580" s="112" t="s">
        <v>5783</v>
      </c>
    </row>
    <row r="1581" spans="1:2" x14ac:dyDescent="0.2">
      <c r="A1581" s="112" t="s">
        <v>5784</v>
      </c>
      <c r="B1581" s="112" t="s">
        <v>5785</v>
      </c>
    </row>
    <row r="1582" spans="1:2" x14ac:dyDescent="0.2">
      <c r="A1582" s="112" t="s">
        <v>5786</v>
      </c>
      <c r="B1582" s="112" t="s">
        <v>5787</v>
      </c>
    </row>
    <row r="1583" spans="1:2" x14ac:dyDescent="0.2">
      <c r="A1583" s="112" t="s">
        <v>5788</v>
      </c>
      <c r="B1583" s="112" t="s">
        <v>5789</v>
      </c>
    </row>
    <row r="1584" spans="1:2" x14ac:dyDescent="0.2">
      <c r="A1584" s="112" t="s">
        <v>5790</v>
      </c>
      <c r="B1584" s="112" t="s">
        <v>5791</v>
      </c>
    </row>
    <row r="1585" spans="1:2" x14ac:dyDescent="0.2">
      <c r="A1585" s="112" t="s">
        <v>5792</v>
      </c>
      <c r="B1585" s="112" t="s">
        <v>5793</v>
      </c>
    </row>
    <row r="1586" spans="1:2" x14ac:dyDescent="0.2">
      <c r="A1586" s="112" t="s">
        <v>5794</v>
      </c>
      <c r="B1586" s="112" t="s">
        <v>5795</v>
      </c>
    </row>
    <row r="1587" spans="1:2" x14ac:dyDescent="0.2">
      <c r="A1587" s="112" t="s">
        <v>5796</v>
      </c>
      <c r="B1587" s="112" t="s">
        <v>5797</v>
      </c>
    </row>
    <row r="1588" spans="1:2" x14ac:dyDescent="0.2">
      <c r="A1588" s="112" t="s">
        <v>5798</v>
      </c>
      <c r="B1588" s="112" t="s">
        <v>5799</v>
      </c>
    </row>
    <row r="1589" spans="1:2" x14ac:dyDescent="0.2">
      <c r="A1589" s="112" t="s">
        <v>5800</v>
      </c>
      <c r="B1589" s="112" t="s">
        <v>5801</v>
      </c>
    </row>
    <row r="1590" spans="1:2" x14ac:dyDescent="0.2">
      <c r="A1590" s="112" t="s">
        <v>5802</v>
      </c>
      <c r="B1590" s="112" t="s">
        <v>5803</v>
      </c>
    </row>
    <row r="1591" spans="1:2" x14ac:dyDescent="0.2">
      <c r="A1591" s="112" t="s">
        <v>5804</v>
      </c>
      <c r="B1591" s="112" t="s">
        <v>5805</v>
      </c>
    </row>
    <row r="1592" spans="1:2" x14ac:dyDescent="0.2">
      <c r="A1592" s="112" t="s">
        <v>5806</v>
      </c>
      <c r="B1592" s="112" t="s">
        <v>5807</v>
      </c>
    </row>
    <row r="1593" spans="1:2" x14ac:dyDescent="0.2">
      <c r="A1593" s="112" t="s">
        <v>5808</v>
      </c>
      <c r="B1593" s="112" t="s">
        <v>5809</v>
      </c>
    </row>
    <row r="1594" spans="1:2" x14ac:dyDescent="0.2">
      <c r="A1594" s="112" t="s">
        <v>5810</v>
      </c>
      <c r="B1594" s="112" t="s">
        <v>5811</v>
      </c>
    </row>
    <row r="1595" spans="1:2" x14ac:dyDescent="0.2">
      <c r="A1595" s="112" t="s">
        <v>5812</v>
      </c>
      <c r="B1595" s="112" t="s">
        <v>5813</v>
      </c>
    </row>
    <row r="1596" spans="1:2" x14ac:dyDescent="0.2">
      <c r="A1596" s="112" t="s">
        <v>5814</v>
      </c>
      <c r="B1596" s="112" t="s">
        <v>5815</v>
      </c>
    </row>
    <row r="1597" spans="1:2" x14ac:dyDescent="0.2">
      <c r="A1597" s="112" t="s">
        <v>5816</v>
      </c>
      <c r="B1597" s="112" t="s">
        <v>5817</v>
      </c>
    </row>
    <row r="1598" spans="1:2" x14ac:dyDescent="0.2">
      <c r="A1598" s="112" t="s">
        <v>5818</v>
      </c>
      <c r="B1598" s="112" t="s">
        <v>5819</v>
      </c>
    </row>
    <row r="1599" spans="1:2" x14ac:dyDescent="0.2">
      <c r="A1599" s="112" t="s">
        <v>5820</v>
      </c>
      <c r="B1599" s="112" t="s">
        <v>5821</v>
      </c>
    </row>
    <row r="1600" spans="1:2" x14ac:dyDescent="0.2">
      <c r="A1600" s="112" t="s">
        <v>5822</v>
      </c>
      <c r="B1600" s="112" t="s">
        <v>5823</v>
      </c>
    </row>
    <row r="1601" spans="1:2" x14ac:dyDescent="0.2">
      <c r="A1601" s="112" t="s">
        <v>5824</v>
      </c>
      <c r="B1601" s="112" t="s">
        <v>5825</v>
      </c>
    </row>
    <row r="1602" spans="1:2" x14ac:dyDescent="0.2">
      <c r="A1602" s="112" t="s">
        <v>5826</v>
      </c>
      <c r="B1602" s="112" t="s">
        <v>5827</v>
      </c>
    </row>
    <row r="1603" spans="1:2" x14ac:dyDescent="0.2">
      <c r="A1603" s="112" t="s">
        <v>5828</v>
      </c>
      <c r="B1603" s="112" t="s">
        <v>5829</v>
      </c>
    </row>
    <row r="1604" spans="1:2" x14ac:dyDescent="0.2">
      <c r="A1604" s="112" t="s">
        <v>5830</v>
      </c>
      <c r="B1604" s="112" t="s">
        <v>5831</v>
      </c>
    </row>
    <row r="1605" spans="1:2" x14ac:dyDescent="0.2">
      <c r="A1605" s="112" t="s">
        <v>5832</v>
      </c>
      <c r="B1605" s="112" t="s">
        <v>5833</v>
      </c>
    </row>
    <row r="1606" spans="1:2" x14ac:dyDescent="0.2">
      <c r="A1606" s="112" t="s">
        <v>5834</v>
      </c>
      <c r="B1606" s="112" t="s">
        <v>5835</v>
      </c>
    </row>
    <row r="1607" spans="1:2" x14ac:dyDescent="0.2">
      <c r="A1607" s="112" t="s">
        <v>5836</v>
      </c>
      <c r="B1607" s="112" t="s">
        <v>5837</v>
      </c>
    </row>
    <row r="1608" spans="1:2" x14ac:dyDescent="0.2">
      <c r="A1608" s="112" t="s">
        <v>5838</v>
      </c>
      <c r="B1608" s="112" t="s">
        <v>5839</v>
      </c>
    </row>
    <row r="1609" spans="1:2" x14ac:dyDescent="0.2">
      <c r="A1609" s="112" t="s">
        <v>5840</v>
      </c>
      <c r="B1609" s="112" t="s">
        <v>5841</v>
      </c>
    </row>
    <row r="1610" spans="1:2" x14ac:dyDescent="0.2">
      <c r="A1610" s="112" t="s">
        <v>5842</v>
      </c>
      <c r="B1610" s="112" t="s">
        <v>5843</v>
      </c>
    </row>
    <row r="1611" spans="1:2" x14ac:dyDescent="0.2">
      <c r="A1611" s="112" t="s">
        <v>5844</v>
      </c>
      <c r="B1611" s="112" t="s">
        <v>5845</v>
      </c>
    </row>
    <row r="1612" spans="1:2" x14ac:dyDescent="0.2">
      <c r="A1612" s="112" t="s">
        <v>5846</v>
      </c>
      <c r="B1612" s="112" t="s">
        <v>5847</v>
      </c>
    </row>
    <row r="1613" spans="1:2" x14ac:dyDescent="0.2">
      <c r="A1613" s="112" t="s">
        <v>5848</v>
      </c>
      <c r="B1613" s="112" t="s">
        <v>5849</v>
      </c>
    </row>
    <row r="1614" spans="1:2" x14ac:dyDescent="0.2">
      <c r="A1614" s="112" t="s">
        <v>5850</v>
      </c>
      <c r="B1614" s="112" t="s">
        <v>5851</v>
      </c>
    </row>
    <row r="1615" spans="1:2" x14ac:dyDescent="0.2">
      <c r="A1615" s="112" t="s">
        <v>5852</v>
      </c>
      <c r="B1615" s="112" t="s">
        <v>5853</v>
      </c>
    </row>
    <row r="1616" spans="1:2" x14ac:dyDescent="0.2">
      <c r="A1616" s="112" t="s">
        <v>5854</v>
      </c>
      <c r="B1616" s="112" t="s">
        <v>5855</v>
      </c>
    </row>
    <row r="1617" spans="1:2" x14ac:dyDescent="0.2">
      <c r="A1617" s="112" t="s">
        <v>5856</v>
      </c>
      <c r="B1617" s="112" t="s">
        <v>5857</v>
      </c>
    </row>
    <row r="1618" spans="1:2" x14ac:dyDescent="0.2">
      <c r="A1618" s="112" t="s">
        <v>5858</v>
      </c>
      <c r="B1618" s="112" t="s">
        <v>5859</v>
      </c>
    </row>
    <row r="1619" spans="1:2" x14ac:dyDescent="0.2">
      <c r="A1619" s="112" t="s">
        <v>5860</v>
      </c>
      <c r="B1619" s="112" t="s">
        <v>5861</v>
      </c>
    </row>
    <row r="1620" spans="1:2" x14ac:dyDescent="0.2">
      <c r="A1620" s="112" t="s">
        <v>5862</v>
      </c>
      <c r="B1620" s="112" t="s">
        <v>5863</v>
      </c>
    </row>
    <row r="1621" spans="1:2" x14ac:dyDescent="0.2">
      <c r="A1621" s="112" t="s">
        <v>5864</v>
      </c>
      <c r="B1621" s="112" t="s">
        <v>5865</v>
      </c>
    </row>
    <row r="1622" spans="1:2" x14ac:dyDescent="0.2">
      <c r="A1622" s="112" t="s">
        <v>5866</v>
      </c>
      <c r="B1622" s="112" t="s">
        <v>5867</v>
      </c>
    </row>
    <row r="1623" spans="1:2" x14ac:dyDescent="0.2">
      <c r="A1623" s="112" t="s">
        <v>5868</v>
      </c>
      <c r="B1623" s="112" t="s">
        <v>5869</v>
      </c>
    </row>
    <row r="1624" spans="1:2" x14ac:dyDescent="0.2">
      <c r="A1624" s="112" t="s">
        <v>5870</v>
      </c>
      <c r="B1624" s="112" t="s">
        <v>5871</v>
      </c>
    </row>
    <row r="1625" spans="1:2" x14ac:dyDescent="0.2">
      <c r="A1625" s="112" t="s">
        <v>5872</v>
      </c>
      <c r="B1625" s="112" t="s">
        <v>5873</v>
      </c>
    </row>
    <row r="1626" spans="1:2" x14ac:dyDescent="0.2">
      <c r="A1626" s="112" t="s">
        <v>5874</v>
      </c>
      <c r="B1626" s="112" t="s">
        <v>5875</v>
      </c>
    </row>
    <row r="1627" spans="1:2" x14ac:dyDescent="0.2">
      <c r="A1627" s="112" t="s">
        <v>5876</v>
      </c>
      <c r="B1627" s="112" t="s">
        <v>5877</v>
      </c>
    </row>
    <row r="1628" spans="1:2" x14ac:dyDescent="0.2">
      <c r="A1628" s="112" t="s">
        <v>5878</v>
      </c>
      <c r="B1628" s="112" t="s">
        <v>5879</v>
      </c>
    </row>
    <row r="1629" spans="1:2" x14ac:dyDescent="0.2">
      <c r="A1629" s="112" t="s">
        <v>5880</v>
      </c>
      <c r="B1629" s="112" t="s">
        <v>5881</v>
      </c>
    </row>
    <row r="1630" spans="1:2" x14ac:dyDescent="0.2">
      <c r="A1630" s="112" t="s">
        <v>5882</v>
      </c>
      <c r="B1630" s="112" t="s">
        <v>5883</v>
      </c>
    </row>
    <row r="1631" spans="1:2" x14ac:dyDescent="0.2">
      <c r="A1631" s="112" t="s">
        <v>5884</v>
      </c>
      <c r="B1631" s="112" t="s">
        <v>5885</v>
      </c>
    </row>
    <row r="1632" spans="1:2" x14ac:dyDescent="0.2">
      <c r="A1632" s="112" t="s">
        <v>5886</v>
      </c>
      <c r="B1632" s="112" t="s">
        <v>5887</v>
      </c>
    </row>
    <row r="1633" spans="1:2" x14ac:dyDescent="0.2">
      <c r="A1633" s="112" t="s">
        <v>5888</v>
      </c>
      <c r="B1633" s="112" t="s">
        <v>5889</v>
      </c>
    </row>
    <row r="1634" spans="1:2" x14ac:dyDescent="0.2">
      <c r="A1634" s="112" t="s">
        <v>5890</v>
      </c>
      <c r="B1634" s="112" t="s">
        <v>5891</v>
      </c>
    </row>
    <row r="1635" spans="1:2" x14ac:dyDescent="0.2">
      <c r="A1635" s="112" t="s">
        <v>5892</v>
      </c>
      <c r="B1635" s="112" t="s">
        <v>5893</v>
      </c>
    </row>
    <row r="1636" spans="1:2" x14ac:dyDescent="0.2">
      <c r="A1636" s="112" t="s">
        <v>5894</v>
      </c>
      <c r="B1636" s="112" t="s">
        <v>5895</v>
      </c>
    </row>
    <row r="1637" spans="1:2" x14ac:dyDescent="0.2">
      <c r="A1637" s="112" t="s">
        <v>5896</v>
      </c>
      <c r="B1637" s="112" t="s">
        <v>5897</v>
      </c>
    </row>
    <row r="1638" spans="1:2" x14ac:dyDescent="0.2">
      <c r="A1638" s="112" t="s">
        <v>5898</v>
      </c>
      <c r="B1638" s="112" t="s">
        <v>5899</v>
      </c>
    </row>
    <row r="1639" spans="1:2" x14ac:dyDescent="0.2">
      <c r="A1639" s="112" t="s">
        <v>5900</v>
      </c>
      <c r="B1639" s="112" t="s">
        <v>5901</v>
      </c>
    </row>
    <row r="1640" spans="1:2" x14ac:dyDescent="0.2">
      <c r="A1640" s="112" t="s">
        <v>5902</v>
      </c>
      <c r="B1640" s="112" t="s">
        <v>5903</v>
      </c>
    </row>
    <row r="1641" spans="1:2" x14ac:dyDescent="0.2">
      <c r="A1641" s="112" t="s">
        <v>5904</v>
      </c>
      <c r="B1641" s="112" t="s">
        <v>5905</v>
      </c>
    </row>
    <row r="1642" spans="1:2" x14ac:dyDescent="0.2">
      <c r="A1642" s="112" t="s">
        <v>5906</v>
      </c>
      <c r="B1642" s="112" t="s">
        <v>5907</v>
      </c>
    </row>
    <row r="1643" spans="1:2" x14ac:dyDescent="0.2">
      <c r="A1643" s="112" t="s">
        <v>5908</v>
      </c>
      <c r="B1643" s="112" t="s">
        <v>5909</v>
      </c>
    </row>
    <row r="1644" spans="1:2" x14ac:dyDescent="0.2">
      <c r="A1644" s="112" t="s">
        <v>5910</v>
      </c>
      <c r="B1644" s="112" t="s">
        <v>5911</v>
      </c>
    </row>
    <row r="1645" spans="1:2" x14ac:dyDescent="0.2">
      <c r="A1645" s="112" t="s">
        <v>5912</v>
      </c>
      <c r="B1645" s="112" t="s">
        <v>5913</v>
      </c>
    </row>
    <row r="1646" spans="1:2" x14ac:dyDescent="0.2">
      <c r="A1646" s="112" t="s">
        <v>5914</v>
      </c>
      <c r="B1646" s="112" t="s">
        <v>5915</v>
      </c>
    </row>
    <row r="1647" spans="1:2" x14ac:dyDescent="0.2">
      <c r="A1647" s="112" t="s">
        <v>5916</v>
      </c>
      <c r="B1647" s="112" t="s">
        <v>5917</v>
      </c>
    </row>
    <row r="1648" spans="1:2" x14ac:dyDescent="0.2">
      <c r="A1648" s="112" t="s">
        <v>5918</v>
      </c>
      <c r="B1648" s="112" t="s">
        <v>5115</v>
      </c>
    </row>
    <row r="1649" spans="1:2" x14ac:dyDescent="0.2">
      <c r="A1649" s="112" t="s">
        <v>5919</v>
      </c>
      <c r="B1649" s="112" t="s">
        <v>5920</v>
      </c>
    </row>
    <row r="1650" spans="1:2" x14ac:dyDescent="0.2">
      <c r="A1650" s="112" t="s">
        <v>5921</v>
      </c>
      <c r="B1650" s="112" t="s">
        <v>5922</v>
      </c>
    </row>
    <row r="1651" spans="1:2" x14ac:dyDescent="0.2">
      <c r="A1651" s="112" t="s">
        <v>5923</v>
      </c>
      <c r="B1651" s="112" t="s">
        <v>5924</v>
      </c>
    </row>
    <row r="1652" spans="1:2" x14ac:dyDescent="0.2">
      <c r="A1652" s="112" t="s">
        <v>5925</v>
      </c>
      <c r="B1652" s="112" t="s">
        <v>5926</v>
      </c>
    </row>
    <row r="1653" spans="1:2" x14ac:dyDescent="0.2">
      <c r="A1653" s="112" t="s">
        <v>5927</v>
      </c>
      <c r="B1653" s="112" t="s">
        <v>5928</v>
      </c>
    </row>
    <row r="1654" spans="1:2" x14ac:dyDescent="0.2">
      <c r="A1654" s="112" t="s">
        <v>5929</v>
      </c>
      <c r="B1654" s="112" t="s">
        <v>5930</v>
      </c>
    </row>
    <row r="1655" spans="1:2" x14ac:dyDescent="0.2">
      <c r="A1655" s="112" t="s">
        <v>5931</v>
      </c>
      <c r="B1655" s="112" t="s">
        <v>5932</v>
      </c>
    </row>
    <row r="1656" spans="1:2" x14ac:dyDescent="0.2">
      <c r="A1656" s="112" t="s">
        <v>5933</v>
      </c>
      <c r="B1656" s="112" t="s">
        <v>5934</v>
      </c>
    </row>
    <row r="1657" spans="1:2" x14ac:dyDescent="0.2">
      <c r="A1657" s="112" t="s">
        <v>5935</v>
      </c>
      <c r="B1657" s="112" t="s">
        <v>5936</v>
      </c>
    </row>
    <row r="1658" spans="1:2" x14ac:dyDescent="0.2">
      <c r="A1658" s="112" t="s">
        <v>5937</v>
      </c>
      <c r="B1658" s="112" t="s">
        <v>5938</v>
      </c>
    </row>
    <row r="1659" spans="1:2" x14ac:dyDescent="0.2">
      <c r="A1659" s="112" t="s">
        <v>5939</v>
      </c>
      <c r="B1659" s="112" t="s">
        <v>5940</v>
      </c>
    </row>
    <row r="1660" spans="1:2" x14ac:dyDescent="0.2">
      <c r="A1660" s="112" t="s">
        <v>5941</v>
      </c>
      <c r="B1660" s="112" t="s">
        <v>5942</v>
      </c>
    </row>
    <row r="1661" spans="1:2" x14ac:dyDescent="0.2">
      <c r="A1661" s="112" t="s">
        <v>5943</v>
      </c>
      <c r="B1661" s="112" t="s">
        <v>5944</v>
      </c>
    </row>
    <row r="1662" spans="1:2" x14ac:dyDescent="0.2">
      <c r="A1662" s="112" t="s">
        <v>5945</v>
      </c>
      <c r="B1662" s="112" t="s">
        <v>5946</v>
      </c>
    </row>
    <row r="1663" spans="1:2" x14ac:dyDescent="0.2">
      <c r="A1663" s="112" t="s">
        <v>5947</v>
      </c>
      <c r="B1663" s="112" t="s">
        <v>5948</v>
      </c>
    </row>
    <row r="1664" spans="1:2" x14ac:dyDescent="0.2">
      <c r="A1664" s="112" t="s">
        <v>5949</v>
      </c>
      <c r="B1664" s="112" t="s">
        <v>5950</v>
      </c>
    </row>
    <row r="1665" spans="1:2" x14ac:dyDescent="0.2">
      <c r="A1665" s="112" t="s">
        <v>5951</v>
      </c>
      <c r="B1665" s="112" t="s">
        <v>5952</v>
      </c>
    </row>
    <row r="1666" spans="1:2" x14ac:dyDescent="0.2">
      <c r="A1666" s="112" t="s">
        <v>5953</v>
      </c>
      <c r="B1666" s="112" t="s">
        <v>5954</v>
      </c>
    </row>
    <row r="1667" spans="1:2" x14ac:dyDescent="0.2">
      <c r="A1667" s="112" t="s">
        <v>5955</v>
      </c>
      <c r="B1667" s="112" t="s">
        <v>5956</v>
      </c>
    </row>
    <row r="1668" spans="1:2" x14ac:dyDescent="0.2">
      <c r="A1668" s="112" t="s">
        <v>5957</v>
      </c>
      <c r="B1668" s="112" t="s">
        <v>5958</v>
      </c>
    </row>
    <row r="1669" spans="1:2" x14ac:dyDescent="0.2">
      <c r="A1669" s="112" t="s">
        <v>5959</v>
      </c>
      <c r="B1669" s="112" t="s">
        <v>5960</v>
      </c>
    </row>
    <row r="1670" spans="1:2" x14ac:dyDescent="0.2">
      <c r="A1670" s="112" t="s">
        <v>5961</v>
      </c>
      <c r="B1670" s="112" t="s">
        <v>5962</v>
      </c>
    </row>
    <row r="1671" spans="1:2" x14ac:dyDescent="0.2">
      <c r="A1671" s="112" t="s">
        <v>5963</v>
      </c>
      <c r="B1671" s="112" t="s">
        <v>5964</v>
      </c>
    </row>
    <row r="1672" spans="1:2" x14ac:dyDescent="0.2">
      <c r="A1672" s="112" t="s">
        <v>5965</v>
      </c>
      <c r="B1672" s="112" t="s">
        <v>5966</v>
      </c>
    </row>
    <row r="1673" spans="1:2" x14ac:dyDescent="0.2">
      <c r="A1673" s="112" t="s">
        <v>5967</v>
      </c>
      <c r="B1673" s="112" t="s">
        <v>5968</v>
      </c>
    </row>
    <row r="1674" spans="1:2" x14ac:dyDescent="0.2">
      <c r="A1674" s="112" t="s">
        <v>5969</v>
      </c>
      <c r="B1674" s="112" t="s">
        <v>5970</v>
      </c>
    </row>
    <row r="1675" spans="1:2" x14ac:dyDescent="0.2">
      <c r="A1675" s="112" t="s">
        <v>5971</v>
      </c>
      <c r="B1675" s="112" t="s">
        <v>5972</v>
      </c>
    </row>
    <row r="1676" spans="1:2" x14ac:dyDescent="0.2">
      <c r="A1676" s="112" t="s">
        <v>5973</v>
      </c>
      <c r="B1676" s="112" t="s">
        <v>5974</v>
      </c>
    </row>
    <row r="1677" spans="1:2" x14ac:dyDescent="0.2">
      <c r="A1677" s="112" t="s">
        <v>5975</v>
      </c>
      <c r="B1677" s="112" t="s">
        <v>5976</v>
      </c>
    </row>
    <row r="1678" spans="1:2" x14ac:dyDescent="0.2">
      <c r="A1678" s="112" t="s">
        <v>5977</v>
      </c>
      <c r="B1678" s="112" t="s">
        <v>5978</v>
      </c>
    </row>
    <row r="1679" spans="1:2" x14ac:dyDescent="0.2">
      <c r="A1679" s="112" t="s">
        <v>5979</v>
      </c>
      <c r="B1679" s="112" t="s">
        <v>5980</v>
      </c>
    </row>
    <row r="1680" spans="1:2" x14ac:dyDescent="0.2">
      <c r="A1680" s="112" t="s">
        <v>5981</v>
      </c>
      <c r="B1680" s="112" t="s">
        <v>5982</v>
      </c>
    </row>
    <row r="1681" spans="1:2" x14ac:dyDescent="0.2">
      <c r="A1681" s="112" t="s">
        <v>5983</v>
      </c>
      <c r="B1681" s="112" t="s">
        <v>5984</v>
      </c>
    </row>
    <row r="1682" spans="1:2" x14ac:dyDescent="0.2">
      <c r="A1682" s="112" t="s">
        <v>5985</v>
      </c>
      <c r="B1682" s="112" t="s">
        <v>5986</v>
      </c>
    </row>
    <row r="1683" spans="1:2" x14ac:dyDescent="0.2">
      <c r="A1683" s="112" t="s">
        <v>5987</v>
      </c>
      <c r="B1683" s="112" t="s">
        <v>5988</v>
      </c>
    </row>
    <row r="1684" spans="1:2" x14ac:dyDescent="0.2">
      <c r="A1684" s="112" t="s">
        <v>5989</v>
      </c>
      <c r="B1684" s="112" t="s">
        <v>5990</v>
      </c>
    </row>
    <row r="1685" spans="1:2" x14ac:dyDescent="0.2">
      <c r="A1685" s="112" t="s">
        <v>5991</v>
      </c>
      <c r="B1685" s="112" t="s">
        <v>5992</v>
      </c>
    </row>
    <row r="1686" spans="1:2" x14ac:dyDescent="0.2">
      <c r="A1686" s="112" t="s">
        <v>5993</v>
      </c>
      <c r="B1686" s="112" t="s">
        <v>5994</v>
      </c>
    </row>
    <row r="1687" spans="1:2" x14ac:dyDescent="0.2">
      <c r="A1687" s="112" t="s">
        <v>5995</v>
      </c>
      <c r="B1687" s="112" t="s">
        <v>5996</v>
      </c>
    </row>
    <row r="1688" spans="1:2" x14ac:dyDescent="0.2">
      <c r="A1688" s="112" t="s">
        <v>5997</v>
      </c>
      <c r="B1688" s="112" t="s">
        <v>5998</v>
      </c>
    </row>
    <row r="1689" spans="1:2" x14ac:dyDescent="0.2">
      <c r="A1689" s="112" t="s">
        <v>5999</v>
      </c>
      <c r="B1689" s="112" t="s">
        <v>6000</v>
      </c>
    </row>
    <row r="1690" spans="1:2" x14ac:dyDescent="0.2">
      <c r="A1690" s="112" t="s">
        <v>6001</v>
      </c>
      <c r="B1690" s="112" t="s">
        <v>6002</v>
      </c>
    </row>
    <row r="1691" spans="1:2" x14ac:dyDescent="0.2">
      <c r="A1691" s="112" t="s">
        <v>6003</v>
      </c>
      <c r="B1691" s="112" t="s">
        <v>6004</v>
      </c>
    </row>
    <row r="1692" spans="1:2" x14ac:dyDescent="0.2">
      <c r="A1692" s="112" t="s">
        <v>6005</v>
      </c>
      <c r="B1692" s="112" t="s">
        <v>6006</v>
      </c>
    </row>
    <row r="1693" spans="1:2" x14ac:dyDescent="0.2">
      <c r="A1693" s="112" t="s">
        <v>6007</v>
      </c>
      <c r="B1693" s="112" t="s">
        <v>6008</v>
      </c>
    </row>
    <row r="1694" spans="1:2" x14ac:dyDescent="0.2">
      <c r="A1694" s="112" t="s">
        <v>6009</v>
      </c>
      <c r="B1694" s="112" t="s">
        <v>6010</v>
      </c>
    </row>
    <row r="1695" spans="1:2" x14ac:dyDescent="0.2">
      <c r="A1695" s="112" t="s">
        <v>6011</v>
      </c>
      <c r="B1695" s="112" t="s">
        <v>6012</v>
      </c>
    </row>
    <row r="1696" spans="1:2" x14ac:dyDescent="0.2">
      <c r="A1696" s="112" t="s">
        <v>6013</v>
      </c>
      <c r="B1696" s="112" t="s">
        <v>6014</v>
      </c>
    </row>
    <row r="1697" spans="1:2" x14ac:dyDescent="0.2">
      <c r="A1697" s="112" t="s">
        <v>6015</v>
      </c>
      <c r="B1697" s="112" t="s">
        <v>6016</v>
      </c>
    </row>
    <row r="1698" spans="1:2" x14ac:dyDescent="0.2">
      <c r="A1698" s="112" t="s">
        <v>6017</v>
      </c>
      <c r="B1698" s="112" t="s">
        <v>6018</v>
      </c>
    </row>
    <row r="1699" spans="1:2" x14ac:dyDescent="0.2">
      <c r="A1699" s="112" t="s">
        <v>6019</v>
      </c>
      <c r="B1699" s="112" t="s">
        <v>6020</v>
      </c>
    </row>
    <row r="1700" spans="1:2" x14ac:dyDescent="0.2">
      <c r="A1700" s="112" t="s">
        <v>6021</v>
      </c>
      <c r="B1700" s="112" t="s">
        <v>6022</v>
      </c>
    </row>
    <row r="1701" spans="1:2" x14ac:dyDescent="0.2">
      <c r="A1701" s="112" t="s">
        <v>6023</v>
      </c>
      <c r="B1701" s="112" t="s">
        <v>6024</v>
      </c>
    </row>
    <row r="1702" spans="1:2" x14ac:dyDescent="0.2">
      <c r="A1702" s="112" t="s">
        <v>6025</v>
      </c>
      <c r="B1702" s="112" t="s">
        <v>6026</v>
      </c>
    </row>
    <row r="1703" spans="1:2" x14ac:dyDescent="0.2">
      <c r="A1703" s="112" t="s">
        <v>6027</v>
      </c>
      <c r="B1703" s="112" t="s">
        <v>6028</v>
      </c>
    </row>
    <row r="1704" spans="1:2" x14ac:dyDescent="0.2">
      <c r="A1704" s="112" t="s">
        <v>6029</v>
      </c>
      <c r="B1704" s="112" t="s">
        <v>6030</v>
      </c>
    </row>
    <row r="1705" spans="1:2" x14ac:dyDescent="0.2">
      <c r="A1705" s="112" t="s">
        <v>6031</v>
      </c>
      <c r="B1705" s="112" t="s">
        <v>6032</v>
      </c>
    </row>
    <row r="1706" spans="1:2" x14ac:dyDescent="0.2">
      <c r="A1706" s="112" t="s">
        <v>6033</v>
      </c>
      <c r="B1706" s="112" t="s">
        <v>6034</v>
      </c>
    </row>
    <row r="1707" spans="1:2" x14ac:dyDescent="0.2">
      <c r="A1707" s="112" t="s">
        <v>6035</v>
      </c>
      <c r="B1707" s="112" t="s">
        <v>6036</v>
      </c>
    </row>
    <row r="1708" spans="1:2" x14ac:dyDescent="0.2">
      <c r="A1708" s="112" t="s">
        <v>6037</v>
      </c>
      <c r="B1708" s="112" t="s">
        <v>6038</v>
      </c>
    </row>
    <row r="1709" spans="1:2" x14ac:dyDescent="0.2">
      <c r="A1709" s="112" t="s">
        <v>6039</v>
      </c>
      <c r="B1709" s="112" t="s">
        <v>6040</v>
      </c>
    </row>
    <row r="1710" spans="1:2" x14ac:dyDescent="0.2">
      <c r="A1710" s="112" t="s">
        <v>6041</v>
      </c>
      <c r="B1710" s="112" t="s">
        <v>6042</v>
      </c>
    </row>
    <row r="1711" spans="1:2" x14ac:dyDescent="0.2">
      <c r="A1711" s="112" t="s">
        <v>6043</v>
      </c>
      <c r="B1711" s="112" t="s">
        <v>6044</v>
      </c>
    </row>
    <row r="1712" spans="1:2" x14ac:dyDescent="0.2">
      <c r="A1712" s="112" t="s">
        <v>6045</v>
      </c>
      <c r="B1712" s="112" t="s">
        <v>6046</v>
      </c>
    </row>
    <row r="1713" spans="1:2" x14ac:dyDescent="0.2">
      <c r="A1713" s="112" t="s">
        <v>6047</v>
      </c>
      <c r="B1713" s="112" t="s">
        <v>6048</v>
      </c>
    </row>
    <row r="1714" spans="1:2" x14ac:dyDescent="0.2">
      <c r="A1714" s="112" t="s">
        <v>6049</v>
      </c>
      <c r="B1714" s="112" t="s">
        <v>6050</v>
      </c>
    </row>
    <row r="1715" spans="1:2" x14ac:dyDescent="0.2">
      <c r="A1715" s="112" t="s">
        <v>6051</v>
      </c>
      <c r="B1715" s="112" t="s">
        <v>6052</v>
      </c>
    </row>
    <row r="1716" spans="1:2" x14ac:dyDescent="0.2">
      <c r="A1716" s="112" t="s">
        <v>6053</v>
      </c>
      <c r="B1716" s="112" t="s">
        <v>6054</v>
      </c>
    </row>
    <row r="1717" spans="1:2" x14ac:dyDescent="0.2">
      <c r="A1717" s="112" t="s">
        <v>6055</v>
      </c>
      <c r="B1717" s="112" t="s">
        <v>6056</v>
      </c>
    </row>
    <row r="1718" spans="1:2" x14ac:dyDescent="0.2">
      <c r="A1718" s="112" t="s">
        <v>6057</v>
      </c>
      <c r="B1718" s="112" t="s">
        <v>6058</v>
      </c>
    </row>
    <row r="1719" spans="1:2" x14ac:dyDescent="0.2">
      <c r="A1719" s="112" t="s">
        <v>6059</v>
      </c>
      <c r="B1719" s="112" t="s">
        <v>6060</v>
      </c>
    </row>
    <row r="1720" spans="1:2" x14ac:dyDescent="0.2">
      <c r="A1720" s="112" t="s">
        <v>6061</v>
      </c>
      <c r="B1720" s="112" t="s">
        <v>6062</v>
      </c>
    </row>
    <row r="1721" spans="1:2" x14ac:dyDescent="0.2">
      <c r="A1721" s="112" t="s">
        <v>6063</v>
      </c>
      <c r="B1721" s="112" t="s">
        <v>6064</v>
      </c>
    </row>
    <row r="1722" spans="1:2" x14ac:dyDescent="0.2">
      <c r="A1722" s="112" t="s">
        <v>6065</v>
      </c>
      <c r="B1722" s="112" t="s">
        <v>6066</v>
      </c>
    </row>
    <row r="1723" spans="1:2" x14ac:dyDescent="0.2">
      <c r="A1723" s="112" t="s">
        <v>6067</v>
      </c>
      <c r="B1723" s="112" t="s">
        <v>6068</v>
      </c>
    </row>
    <row r="1724" spans="1:2" x14ac:dyDescent="0.2">
      <c r="A1724" s="112" t="s">
        <v>6069</v>
      </c>
      <c r="B1724" s="112" t="s">
        <v>6070</v>
      </c>
    </row>
    <row r="1725" spans="1:2" x14ac:dyDescent="0.2">
      <c r="A1725" s="112" t="s">
        <v>6071</v>
      </c>
      <c r="B1725" s="112" t="s">
        <v>6072</v>
      </c>
    </row>
    <row r="1726" spans="1:2" x14ac:dyDescent="0.2">
      <c r="A1726" s="112" t="s">
        <v>6073</v>
      </c>
      <c r="B1726" s="112" t="s">
        <v>6074</v>
      </c>
    </row>
    <row r="1727" spans="1:2" x14ac:dyDescent="0.2">
      <c r="A1727" s="112" t="s">
        <v>6075</v>
      </c>
      <c r="B1727" s="112" t="s">
        <v>6076</v>
      </c>
    </row>
    <row r="1728" spans="1:2" x14ac:dyDescent="0.2">
      <c r="A1728" s="112" t="s">
        <v>6077</v>
      </c>
      <c r="B1728" s="112" t="s">
        <v>6078</v>
      </c>
    </row>
    <row r="1729" spans="1:2" x14ac:dyDescent="0.2">
      <c r="A1729" s="112" t="s">
        <v>6079</v>
      </c>
      <c r="B1729" s="112" t="s">
        <v>6080</v>
      </c>
    </row>
    <row r="1730" spans="1:2" x14ac:dyDescent="0.2">
      <c r="A1730" s="112" t="s">
        <v>6081</v>
      </c>
      <c r="B1730" s="112" t="s">
        <v>6082</v>
      </c>
    </row>
    <row r="1731" spans="1:2" x14ac:dyDescent="0.2">
      <c r="A1731" s="112" t="s">
        <v>6083</v>
      </c>
      <c r="B1731" s="112" t="s">
        <v>6084</v>
      </c>
    </row>
    <row r="1732" spans="1:2" x14ac:dyDescent="0.2">
      <c r="A1732" s="112" t="s">
        <v>6085</v>
      </c>
      <c r="B1732" s="112" t="s">
        <v>6086</v>
      </c>
    </row>
    <row r="1733" spans="1:2" x14ac:dyDescent="0.2">
      <c r="A1733" s="112" t="s">
        <v>6087</v>
      </c>
      <c r="B1733" s="112" t="s">
        <v>6088</v>
      </c>
    </row>
    <row r="1734" spans="1:2" x14ac:dyDescent="0.2">
      <c r="A1734" s="112" t="s">
        <v>6089</v>
      </c>
      <c r="B1734" s="112" t="s">
        <v>6090</v>
      </c>
    </row>
    <row r="1735" spans="1:2" x14ac:dyDescent="0.2">
      <c r="A1735" s="112" t="s">
        <v>6091</v>
      </c>
      <c r="B1735" s="112" t="s">
        <v>6092</v>
      </c>
    </row>
    <row r="1736" spans="1:2" x14ac:dyDescent="0.2">
      <c r="A1736" s="112" t="s">
        <v>6093</v>
      </c>
      <c r="B1736" s="112" t="s">
        <v>6094</v>
      </c>
    </row>
    <row r="1737" spans="1:2" x14ac:dyDescent="0.2">
      <c r="A1737" s="112" t="s">
        <v>6095</v>
      </c>
      <c r="B1737" s="112" t="s">
        <v>6096</v>
      </c>
    </row>
    <row r="1738" spans="1:2" x14ac:dyDescent="0.2">
      <c r="A1738" s="112" t="s">
        <v>6097</v>
      </c>
      <c r="B1738" s="112" t="s">
        <v>6098</v>
      </c>
    </row>
    <row r="1739" spans="1:2" x14ac:dyDescent="0.2">
      <c r="A1739" s="112" t="s">
        <v>6099</v>
      </c>
      <c r="B1739" s="112" t="s">
        <v>6100</v>
      </c>
    </row>
    <row r="1740" spans="1:2" x14ac:dyDescent="0.2">
      <c r="A1740" s="112" t="s">
        <v>6101</v>
      </c>
      <c r="B1740" s="112" t="s">
        <v>6102</v>
      </c>
    </row>
    <row r="1741" spans="1:2" x14ac:dyDescent="0.2">
      <c r="A1741" s="112" t="s">
        <v>6103</v>
      </c>
      <c r="B1741" s="112" t="s">
        <v>6104</v>
      </c>
    </row>
    <row r="1742" spans="1:2" x14ac:dyDescent="0.2">
      <c r="A1742" s="112" t="s">
        <v>6105</v>
      </c>
      <c r="B1742" s="112" t="s">
        <v>6106</v>
      </c>
    </row>
    <row r="1743" spans="1:2" x14ac:dyDescent="0.2">
      <c r="A1743" s="112" t="s">
        <v>6107</v>
      </c>
      <c r="B1743" s="112" t="s">
        <v>6108</v>
      </c>
    </row>
    <row r="1744" spans="1:2" x14ac:dyDescent="0.2">
      <c r="A1744" s="112" t="s">
        <v>6109</v>
      </c>
      <c r="B1744" s="112" t="s">
        <v>6110</v>
      </c>
    </row>
    <row r="1745" spans="1:2" x14ac:dyDescent="0.2">
      <c r="A1745" s="112" t="s">
        <v>6111</v>
      </c>
      <c r="B1745" s="112" t="s">
        <v>6112</v>
      </c>
    </row>
    <row r="1746" spans="1:2" x14ac:dyDescent="0.2">
      <c r="A1746" s="112" t="s">
        <v>6113</v>
      </c>
      <c r="B1746" s="112" t="s">
        <v>6114</v>
      </c>
    </row>
    <row r="1747" spans="1:2" x14ac:dyDescent="0.2">
      <c r="A1747" s="112" t="s">
        <v>6115</v>
      </c>
      <c r="B1747" s="112" t="s">
        <v>6116</v>
      </c>
    </row>
    <row r="1748" spans="1:2" x14ac:dyDescent="0.2">
      <c r="A1748" s="112" t="s">
        <v>6117</v>
      </c>
      <c r="B1748" s="112" t="s">
        <v>6118</v>
      </c>
    </row>
    <row r="1749" spans="1:2" x14ac:dyDescent="0.2">
      <c r="A1749" s="112" t="s">
        <v>6119</v>
      </c>
      <c r="B1749" s="112" t="s">
        <v>6120</v>
      </c>
    </row>
    <row r="1750" spans="1:2" x14ac:dyDescent="0.2">
      <c r="A1750" s="112" t="s">
        <v>6121</v>
      </c>
      <c r="B1750" s="112" t="s">
        <v>6122</v>
      </c>
    </row>
    <row r="1751" spans="1:2" x14ac:dyDescent="0.2">
      <c r="A1751" s="112" t="s">
        <v>6123</v>
      </c>
      <c r="B1751" s="112" t="s">
        <v>6124</v>
      </c>
    </row>
    <row r="1752" spans="1:2" x14ac:dyDescent="0.2">
      <c r="A1752" s="112" t="s">
        <v>6125</v>
      </c>
      <c r="B1752" s="112" t="s">
        <v>6126</v>
      </c>
    </row>
    <row r="1753" spans="1:2" x14ac:dyDescent="0.2">
      <c r="A1753" s="112" t="s">
        <v>6127</v>
      </c>
      <c r="B1753" s="112" t="s">
        <v>6128</v>
      </c>
    </row>
    <row r="1754" spans="1:2" x14ac:dyDescent="0.2">
      <c r="A1754" s="112" t="s">
        <v>6129</v>
      </c>
      <c r="B1754" s="112" t="s">
        <v>6130</v>
      </c>
    </row>
    <row r="1755" spans="1:2" x14ac:dyDescent="0.2">
      <c r="A1755" s="112" t="s">
        <v>6131</v>
      </c>
      <c r="B1755" s="112" t="s">
        <v>6132</v>
      </c>
    </row>
    <row r="1756" spans="1:2" x14ac:dyDescent="0.2">
      <c r="A1756" s="112" t="s">
        <v>6133</v>
      </c>
      <c r="B1756" s="112" t="s">
        <v>6134</v>
      </c>
    </row>
    <row r="1757" spans="1:2" x14ac:dyDescent="0.2">
      <c r="A1757" s="112" t="s">
        <v>6135</v>
      </c>
      <c r="B1757" s="112" t="s">
        <v>6136</v>
      </c>
    </row>
    <row r="1758" spans="1:2" x14ac:dyDescent="0.2">
      <c r="A1758" s="112" t="s">
        <v>6137</v>
      </c>
      <c r="B1758" s="112" t="s">
        <v>6138</v>
      </c>
    </row>
    <row r="1759" spans="1:2" x14ac:dyDescent="0.2">
      <c r="A1759" s="112" t="s">
        <v>6139</v>
      </c>
      <c r="B1759" s="112" t="s">
        <v>6140</v>
      </c>
    </row>
    <row r="1760" spans="1:2" x14ac:dyDescent="0.2">
      <c r="A1760" s="112" t="s">
        <v>6141</v>
      </c>
      <c r="B1760" s="112" t="s">
        <v>6142</v>
      </c>
    </row>
    <row r="1761" spans="1:2" x14ac:dyDescent="0.2">
      <c r="A1761" s="112" t="s">
        <v>6143</v>
      </c>
      <c r="B1761" s="112" t="s">
        <v>6144</v>
      </c>
    </row>
    <row r="1762" spans="1:2" x14ac:dyDescent="0.2">
      <c r="A1762" s="112" t="s">
        <v>6145</v>
      </c>
      <c r="B1762" s="112" t="s">
        <v>6146</v>
      </c>
    </row>
    <row r="1763" spans="1:2" x14ac:dyDescent="0.2">
      <c r="A1763" s="112" t="s">
        <v>6147</v>
      </c>
      <c r="B1763" s="112" t="s">
        <v>6148</v>
      </c>
    </row>
    <row r="1764" spans="1:2" x14ac:dyDescent="0.2">
      <c r="A1764" s="112" t="s">
        <v>6149</v>
      </c>
      <c r="B1764" s="112" t="s">
        <v>6150</v>
      </c>
    </row>
    <row r="1765" spans="1:2" x14ac:dyDescent="0.2">
      <c r="A1765" s="112" t="s">
        <v>6151</v>
      </c>
      <c r="B1765" s="112" t="s">
        <v>6152</v>
      </c>
    </row>
    <row r="1766" spans="1:2" x14ac:dyDescent="0.2">
      <c r="A1766" s="112" t="s">
        <v>6153</v>
      </c>
      <c r="B1766" s="112" t="s">
        <v>6154</v>
      </c>
    </row>
    <row r="1767" spans="1:2" x14ac:dyDescent="0.2">
      <c r="A1767" s="112" t="s">
        <v>6155</v>
      </c>
      <c r="B1767" s="112" t="s">
        <v>6156</v>
      </c>
    </row>
    <row r="1768" spans="1:2" x14ac:dyDescent="0.2">
      <c r="A1768" s="112" t="s">
        <v>6157</v>
      </c>
      <c r="B1768" s="112" t="s">
        <v>6158</v>
      </c>
    </row>
    <row r="1769" spans="1:2" x14ac:dyDescent="0.2">
      <c r="A1769" s="112" t="s">
        <v>6159</v>
      </c>
      <c r="B1769" s="112" t="s">
        <v>6160</v>
      </c>
    </row>
    <row r="1770" spans="1:2" x14ac:dyDescent="0.2">
      <c r="A1770" s="112" t="s">
        <v>6161</v>
      </c>
      <c r="B1770" s="112" t="s">
        <v>6162</v>
      </c>
    </row>
    <row r="1771" spans="1:2" x14ac:dyDescent="0.2">
      <c r="A1771" s="112" t="s">
        <v>6163</v>
      </c>
      <c r="B1771" s="112" t="s">
        <v>6164</v>
      </c>
    </row>
    <row r="1772" spans="1:2" x14ac:dyDescent="0.2">
      <c r="A1772" s="112" t="s">
        <v>6165</v>
      </c>
      <c r="B1772" s="112" t="s">
        <v>6166</v>
      </c>
    </row>
    <row r="1773" spans="1:2" x14ac:dyDescent="0.2">
      <c r="A1773" s="112" t="s">
        <v>6167</v>
      </c>
      <c r="B1773" s="112" t="s">
        <v>6168</v>
      </c>
    </row>
    <row r="1774" spans="1:2" x14ac:dyDescent="0.2">
      <c r="A1774" s="112" t="s">
        <v>6169</v>
      </c>
      <c r="B1774" s="112" t="s">
        <v>6170</v>
      </c>
    </row>
    <row r="1775" spans="1:2" x14ac:dyDescent="0.2">
      <c r="A1775" s="112" t="s">
        <v>6171</v>
      </c>
      <c r="B1775" s="112" t="s">
        <v>6172</v>
      </c>
    </row>
    <row r="1776" spans="1:2" x14ac:dyDescent="0.2">
      <c r="A1776" s="112" t="s">
        <v>6173</v>
      </c>
      <c r="B1776" s="112" t="s">
        <v>6174</v>
      </c>
    </row>
    <row r="1777" spans="1:2" x14ac:dyDescent="0.2">
      <c r="A1777" s="112" t="s">
        <v>6175</v>
      </c>
      <c r="B1777" s="112" t="s">
        <v>6176</v>
      </c>
    </row>
    <row r="1778" spans="1:2" x14ac:dyDescent="0.2">
      <c r="A1778" s="112" t="s">
        <v>6177</v>
      </c>
      <c r="B1778" s="112" t="s">
        <v>6178</v>
      </c>
    </row>
    <row r="1779" spans="1:2" x14ac:dyDescent="0.2">
      <c r="A1779" s="112" t="s">
        <v>6179</v>
      </c>
      <c r="B1779" s="112" t="s">
        <v>6180</v>
      </c>
    </row>
    <row r="1780" spans="1:2" x14ac:dyDescent="0.2">
      <c r="A1780" s="112" t="s">
        <v>6181</v>
      </c>
      <c r="B1780" s="112" t="s">
        <v>6182</v>
      </c>
    </row>
    <row r="1781" spans="1:2" x14ac:dyDescent="0.2">
      <c r="A1781" s="112" t="s">
        <v>6183</v>
      </c>
      <c r="B1781" s="112" t="s">
        <v>6184</v>
      </c>
    </row>
    <row r="1782" spans="1:2" x14ac:dyDescent="0.2">
      <c r="A1782" s="112" t="s">
        <v>6185</v>
      </c>
      <c r="B1782" s="112" t="s">
        <v>6186</v>
      </c>
    </row>
    <row r="1783" spans="1:2" x14ac:dyDescent="0.2">
      <c r="A1783" s="112" t="s">
        <v>6187</v>
      </c>
      <c r="B1783" s="112" t="s">
        <v>6188</v>
      </c>
    </row>
    <row r="1784" spans="1:2" x14ac:dyDescent="0.2">
      <c r="A1784" s="112" t="s">
        <v>6189</v>
      </c>
      <c r="B1784" s="112" t="s">
        <v>6190</v>
      </c>
    </row>
    <row r="1785" spans="1:2" x14ac:dyDescent="0.2">
      <c r="A1785" s="112" t="s">
        <v>6191</v>
      </c>
      <c r="B1785" s="112" t="s">
        <v>6192</v>
      </c>
    </row>
    <row r="1786" spans="1:2" x14ac:dyDescent="0.2">
      <c r="A1786" s="112" t="s">
        <v>6193</v>
      </c>
      <c r="B1786" s="112" t="s">
        <v>6194</v>
      </c>
    </row>
    <row r="1787" spans="1:2" x14ac:dyDescent="0.2">
      <c r="A1787" s="112" t="s">
        <v>6195</v>
      </c>
      <c r="B1787" s="112" t="s">
        <v>6196</v>
      </c>
    </row>
    <row r="1788" spans="1:2" x14ac:dyDescent="0.2">
      <c r="A1788" s="112" t="s">
        <v>6197</v>
      </c>
      <c r="B1788" s="112" t="s">
        <v>6198</v>
      </c>
    </row>
    <row r="1789" spans="1:2" x14ac:dyDescent="0.2">
      <c r="A1789" s="112" t="s">
        <v>6199</v>
      </c>
      <c r="B1789" s="112" t="s">
        <v>6200</v>
      </c>
    </row>
    <row r="1790" spans="1:2" x14ac:dyDescent="0.2">
      <c r="A1790" s="112" t="s">
        <v>6201</v>
      </c>
      <c r="B1790" s="112" t="s">
        <v>6202</v>
      </c>
    </row>
    <row r="1791" spans="1:2" x14ac:dyDescent="0.2">
      <c r="A1791" s="112" t="s">
        <v>6203</v>
      </c>
      <c r="B1791" s="112" t="s">
        <v>6204</v>
      </c>
    </row>
    <row r="1792" spans="1:2" x14ac:dyDescent="0.2">
      <c r="A1792" s="112" t="s">
        <v>6205</v>
      </c>
      <c r="B1792" s="112" t="s">
        <v>6206</v>
      </c>
    </row>
    <row r="1793" spans="1:2" x14ac:dyDescent="0.2">
      <c r="A1793" s="112" t="s">
        <v>6207</v>
      </c>
      <c r="B1793" s="112" t="s">
        <v>6208</v>
      </c>
    </row>
    <row r="1794" spans="1:2" x14ac:dyDescent="0.2">
      <c r="A1794" s="112" t="s">
        <v>6209</v>
      </c>
      <c r="B1794" s="112" t="s">
        <v>6210</v>
      </c>
    </row>
    <row r="1795" spans="1:2" x14ac:dyDescent="0.2">
      <c r="A1795" s="112" t="s">
        <v>6211</v>
      </c>
      <c r="B1795" s="112" t="s">
        <v>6212</v>
      </c>
    </row>
    <row r="1796" spans="1:2" x14ac:dyDescent="0.2">
      <c r="A1796" s="112" t="s">
        <v>6213</v>
      </c>
      <c r="B1796" s="112" t="s">
        <v>6214</v>
      </c>
    </row>
    <row r="1797" spans="1:2" x14ac:dyDescent="0.2">
      <c r="A1797" s="112" t="s">
        <v>6215</v>
      </c>
      <c r="B1797" s="112" t="s">
        <v>6216</v>
      </c>
    </row>
    <row r="1798" spans="1:2" x14ac:dyDescent="0.2">
      <c r="A1798" s="112" t="s">
        <v>6217</v>
      </c>
      <c r="B1798" s="112" t="s">
        <v>6218</v>
      </c>
    </row>
    <row r="1799" spans="1:2" x14ac:dyDescent="0.2">
      <c r="A1799" s="112" t="s">
        <v>6219</v>
      </c>
      <c r="B1799" s="112" t="s">
        <v>6220</v>
      </c>
    </row>
    <row r="1800" spans="1:2" x14ac:dyDescent="0.2">
      <c r="A1800" s="112" t="s">
        <v>6221</v>
      </c>
      <c r="B1800" s="112" t="s">
        <v>6222</v>
      </c>
    </row>
    <row r="1801" spans="1:2" x14ac:dyDescent="0.2">
      <c r="A1801" s="112" t="s">
        <v>6223</v>
      </c>
      <c r="B1801" s="112" t="s">
        <v>6224</v>
      </c>
    </row>
    <row r="1802" spans="1:2" x14ac:dyDescent="0.2">
      <c r="A1802" s="112" t="s">
        <v>6225</v>
      </c>
      <c r="B1802" s="112" t="s">
        <v>6226</v>
      </c>
    </row>
    <row r="1803" spans="1:2" x14ac:dyDescent="0.2">
      <c r="A1803" s="112" t="s">
        <v>6227</v>
      </c>
      <c r="B1803" s="112" t="s">
        <v>6228</v>
      </c>
    </row>
    <row r="1804" spans="1:2" x14ac:dyDescent="0.2">
      <c r="A1804" s="112" t="s">
        <v>6229</v>
      </c>
      <c r="B1804" s="112" t="s">
        <v>6230</v>
      </c>
    </row>
    <row r="1805" spans="1:2" x14ac:dyDescent="0.2">
      <c r="A1805" s="112" t="s">
        <v>6231</v>
      </c>
      <c r="B1805" s="112" t="s">
        <v>6232</v>
      </c>
    </row>
    <row r="1806" spans="1:2" x14ac:dyDescent="0.2">
      <c r="A1806" s="112" t="s">
        <v>6233</v>
      </c>
      <c r="B1806" s="112" t="s">
        <v>6234</v>
      </c>
    </row>
    <row r="1807" spans="1:2" x14ac:dyDescent="0.2">
      <c r="A1807" s="112" t="s">
        <v>6235</v>
      </c>
      <c r="B1807" s="112" t="s">
        <v>6236</v>
      </c>
    </row>
    <row r="1808" spans="1:2" x14ac:dyDescent="0.2">
      <c r="A1808" s="112" t="s">
        <v>6237</v>
      </c>
      <c r="B1808" s="112" t="s">
        <v>6238</v>
      </c>
    </row>
    <row r="1809" spans="1:2" x14ac:dyDescent="0.2">
      <c r="A1809" s="112" t="s">
        <v>6239</v>
      </c>
      <c r="B1809" s="112" t="s">
        <v>6240</v>
      </c>
    </row>
    <row r="1810" spans="1:2" x14ac:dyDescent="0.2">
      <c r="A1810" s="112" t="s">
        <v>6241</v>
      </c>
      <c r="B1810" s="112" t="s">
        <v>6242</v>
      </c>
    </row>
    <row r="1811" spans="1:2" x14ac:dyDescent="0.2">
      <c r="A1811" s="112" t="s">
        <v>6243</v>
      </c>
      <c r="B1811" s="112" t="s">
        <v>6244</v>
      </c>
    </row>
    <row r="1812" spans="1:2" x14ac:dyDescent="0.2">
      <c r="A1812" s="112" t="s">
        <v>6245</v>
      </c>
      <c r="B1812" s="112" t="s">
        <v>6246</v>
      </c>
    </row>
    <row r="1813" spans="1:2" x14ac:dyDescent="0.2">
      <c r="A1813" s="112" t="s">
        <v>6247</v>
      </c>
      <c r="B1813" s="112" t="s">
        <v>6248</v>
      </c>
    </row>
    <row r="1814" spans="1:2" x14ac:dyDescent="0.2">
      <c r="A1814" s="112" t="s">
        <v>6249</v>
      </c>
      <c r="B1814" s="112" t="s">
        <v>6250</v>
      </c>
    </row>
    <row r="1815" spans="1:2" x14ac:dyDescent="0.2">
      <c r="A1815" s="112" t="s">
        <v>6251</v>
      </c>
      <c r="B1815" s="112" t="s">
        <v>6252</v>
      </c>
    </row>
    <row r="1816" spans="1:2" x14ac:dyDescent="0.2">
      <c r="A1816" s="112" t="s">
        <v>6253</v>
      </c>
      <c r="B1816" s="112" t="s">
        <v>6254</v>
      </c>
    </row>
    <row r="1817" spans="1:2" x14ac:dyDescent="0.2">
      <c r="A1817" s="112" t="s">
        <v>6255</v>
      </c>
      <c r="B1817" s="112" t="s">
        <v>6256</v>
      </c>
    </row>
    <row r="1818" spans="1:2" x14ac:dyDescent="0.2">
      <c r="A1818" s="112" t="s">
        <v>6257</v>
      </c>
      <c r="B1818" s="112" t="s">
        <v>6258</v>
      </c>
    </row>
    <row r="1819" spans="1:2" x14ac:dyDescent="0.2">
      <c r="A1819" s="112" t="s">
        <v>6259</v>
      </c>
      <c r="B1819" s="112" t="s">
        <v>6260</v>
      </c>
    </row>
    <row r="1820" spans="1:2" x14ac:dyDescent="0.2">
      <c r="A1820" s="112" t="s">
        <v>6261</v>
      </c>
      <c r="B1820" s="112" t="s">
        <v>6262</v>
      </c>
    </row>
    <row r="1821" spans="1:2" x14ac:dyDescent="0.2">
      <c r="A1821" s="112" t="s">
        <v>6263</v>
      </c>
      <c r="B1821" s="112" t="s">
        <v>6264</v>
      </c>
    </row>
    <row r="1822" spans="1:2" x14ac:dyDescent="0.2">
      <c r="A1822" s="112" t="s">
        <v>6265</v>
      </c>
      <c r="B1822" s="112" t="s">
        <v>6266</v>
      </c>
    </row>
    <row r="1823" spans="1:2" x14ac:dyDescent="0.2">
      <c r="A1823" s="112" t="s">
        <v>6267</v>
      </c>
      <c r="B1823" s="112" t="s">
        <v>6268</v>
      </c>
    </row>
    <row r="1824" spans="1:2" x14ac:dyDescent="0.2">
      <c r="A1824" s="112" t="s">
        <v>6269</v>
      </c>
      <c r="B1824" s="112" t="s">
        <v>6270</v>
      </c>
    </row>
    <row r="1825" spans="1:2" x14ac:dyDescent="0.2">
      <c r="A1825" s="112" t="s">
        <v>6271</v>
      </c>
      <c r="B1825" s="112" t="s">
        <v>6272</v>
      </c>
    </row>
    <row r="1826" spans="1:2" x14ac:dyDescent="0.2">
      <c r="A1826" s="112" t="s">
        <v>6273</v>
      </c>
      <c r="B1826" s="112" t="s">
        <v>6274</v>
      </c>
    </row>
    <row r="1827" spans="1:2" x14ac:dyDescent="0.2">
      <c r="A1827" s="112" t="s">
        <v>6275</v>
      </c>
      <c r="B1827" s="112" t="s">
        <v>6276</v>
      </c>
    </row>
    <row r="1828" spans="1:2" x14ac:dyDescent="0.2">
      <c r="A1828" s="112" t="s">
        <v>6277</v>
      </c>
      <c r="B1828" s="112" t="s">
        <v>6278</v>
      </c>
    </row>
    <row r="1829" spans="1:2" x14ac:dyDescent="0.2">
      <c r="A1829" s="112" t="s">
        <v>6279</v>
      </c>
      <c r="B1829" s="112" t="s">
        <v>6280</v>
      </c>
    </row>
    <row r="1830" spans="1:2" x14ac:dyDescent="0.2">
      <c r="A1830" s="112" t="s">
        <v>6281</v>
      </c>
      <c r="B1830" s="112" t="s">
        <v>6282</v>
      </c>
    </row>
    <row r="1831" spans="1:2" x14ac:dyDescent="0.2">
      <c r="A1831" s="112" t="s">
        <v>6283</v>
      </c>
      <c r="B1831" s="112" t="s">
        <v>6284</v>
      </c>
    </row>
    <row r="1832" spans="1:2" x14ac:dyDescent="0.2">
      <c r="A1832" s="112" t="s">
        <v>6285</v>
      </c>
      <c r="B1832" s="112" t="s">
        <v>6286</v>
      </c>
    </row>
    <row r="1833" spans="1:2" x14ac:dyDescent="0.2">
      <c r="A1833" s="112" t="s">
        <v>6287</v>
      </c>
      <c r="B1833" s="112" t="s">
        <v>6288</v>
      </c>
    </row>
    <row r="1834" spans="1:2" x14ac:dyDescent="0.2">
      <c r="A1834" s="112" t="s">
        <v>6289</v>
      </c>
      <c r="B1834" s="112" t="s">
        <v>6290</v>
      </c>
    </row>
    <row r="1835" spans="1:2" x14ac:dyDescent="0.2">
      <c r="A1835" s="112" t="s">
        <v>6291</v>
      </c>
      <c r="B1835" s="112" t="s">
        <v>6292</v>
      </c>
    </row>
    <row r="1836" spans="1:2" x14ac:dyDescent="0.2">
      <c r="A1836" s="112" t="s">
        <v>6293</v>
      </c>
      <c r="B1836" s="112" t="s">
        <v>6294</v>
      </c>
    </row>
    <row r="1837" spans="1:2" x14ac:dyDescent="0.2">
      <c r="A1837" s="112" t="s">
        <v>6295</v>
      </c>
      <c r="B1837" s="112" t="s">
        <v>6296</v>
      </c>
    </row>
    <row r="1838" spans="1:2" x14ac:dyDescent="0.2">
      <c r="A1838" s="112" t="s">
        <v>6297</v>
      </c>
      <c r="B1838" s="112" t="s">
        <v>6298</v>
      </c>
    </row>
    <row r="1839" spans="1:2" x14ac:dyDescent="0.2">
      <c r="A1839" s="112" t="s">
        <v>6299</v>
      </c>
      <c r="B1839" s="112" t="s">
        <v>6300</v>
      </c>
    </row>
    <row r="1840" spans="1:2" x14ac:dyDescent="0.2">
      <c r="A1840" s="112" t="s">
        <v>6301</v>
      </c>
      <c r="B1840" s="112" t="s">
        <v>6302</v>
      </c>
    </row>
    <row r="1841" spans="1:2" x14ac:dyDescent="0.2">
      <c r="A1841" s="112" t="s">
        <v>6303</v>
      </c>
      <c r="B1841" s="112" t="s">
        <v>6304</v>
      </c>
    </row>
    <row r="1842" spans="1:2" x14ac:dyDescent="0.2">
      <c r="A1842" s="112" t="s">
        <v>6305</v>
      </c>
      <c r="B1842" s="112" t="s">
        <v>6306</v>
      </c>
    </row>
    <row r="1843" spans="1:2" x14ac:dyDescent="0.2">
      <c r="A1843" s="112" t="s">
        <v>6307</v>
      </c>
      <c r="B1843" s="112" t="s">
        <v>6308</v>
      </c>
    </row>
    <row r="1844" spans="1:2" x14ac:dyDescent="0.2">
      <c r="A1844" s="112" t="s">
        <v>6309</v>
      </c>
      <c r="B1844" s="112" t="s">
        <v>6310</v>
      </c>
    </row>
    <row r="1845" spans="1:2" x14ac:dyDescent="0.2">
      <c r="A1845" s="112" t="s">
        <v>6311</v>
      </c>
      <c r="B1845" s="112" t="s">
        <v>6312</v>
      </c>
    </row>
    <row r="1846" spans="1:2" x14ac:dyDescent="0.2">
      <c r="A1846" s="112" t="s">
        <v>6313</v>
      </c>
      <c r="B1846" s="112" t="s">
        <v>6314</v>
      </c>
    </row>
    <row r="1847" spans="1:2" x14ac:dyDescent="0.2">
      <c r="A1847" s="112" t="s">
        <v>6315</v>
      </c>
      <c r="B1847" s="112" t="s">
        <v>6316</v>
      </c>
    </row>
    <row r="1848" spans="1:2" x14ac:dyDescent="0.2">
      <c r="A1848" s="112" t="s">
        <v>6317</v>
      </c>
      <c r="B1848" s="112" t="s">
        <v>6318</v>
      </c>
    </row>
    <row r="1849" spans="1:2" x14ac:dyDescent="0.2">
      <c r="A1849" s="112" t="s">
        <v>6319</v>
      </c>
      <c r="B1849" s="112" t="s">
        <v>6320</v>
      </c>
    </row>
    <row r="1850" spans="1:2" x14ac:dyDescent="0.2">
      <c r="A1850" s="112" t="s">
        <v>6321</v>
      </c>
      <c r="B1850" s="112" t="s">
        <v>6322</v>
      </c>
    </row>
    <row r="1851" spans="1:2" x14ac:dyDescent="0.2">
      <c r="A1851" s="112" t="s">
        <v>6323</v>
      </c>
      <c r="B1851" s="112" t="s">
        <v>6324</v>
      </c>
    </row>
    <row r="1852" spans="1:2" x14ac:dyDescent="0.2">
      <c r="A1852" s="112" t="s">
        <v>6325</v>
      </c>
      <c r="B1852" s="112" t="s">
        <v>6326</v>
      </c>
    </row>
    <row r="1853" spans="1:2" x14ac:dyDescent="0.2">
      <c r="A1853" s="112" t="s">
        <v>6327</v>
      </c>
      <c r="B1853" s="112" t="s">
        <v>6328</v>
      </c>
    </row>
    <row r="1854" spans="1:2" x14ac:dyDescent="0.2">
      <c r="A1854" s="112" t="s">
        <v>6329</v>
      </c>
      <c r="B1854" s="112" t="s">
        <v>6330</v>
      </c>
    </row>
    <row r="1855" spans="1:2" x14ac:dyDescent="0.2">
      <c r="A1855" s="112" t="s">
        <v>6331</v>
      </c>
      <c r="B1855" s="112" t="s">
        <v>6332</v>
      </c>
    </row>
    <row r="1856" spans="1:2" x14ac:dyDescent="0.2">
      <c r="A1856" s="112" t="s">
        <v>6333</v>
      </c>
      <c r="B1856" s="112" t="s">
        <v>6334</v>
      </c>
    </row>
    <row r="1857" spans="1:2" x14ac:dyDescent="0.2">
      <c r="A1857" s="112" t="s">
        <v>6335</v>
      </c>
      <c r="B1857" s="112" t="s">
        <v>6336</v>
      </c>
    </row>
    <row r="1858" spans="1:2" x14ac:dyDescent="0.2">
      <c r="A1858" s="112" t="s">
        <v>6337</v>
      </c>
      <c r="B1858" s="112" t="s">
        <v>6338</v>
      </c>
    </row>
    <row r="1859" spans="1:2" x14ac:dyDescent="0.2">
      <c r="A1859" s="112" t="s">
        <v>6339</v>
      </c>
      <c r="B1859" s="112" t="s">
        <v>6340</v>
      </c>
    </row>
    <row r="1860" spans="1:2" x14ac:dyDescent="0.2">
      <c r="A1860" s="112" t="s">
        <v>6341</v>
      </c>
      <c r="B1860" s="112" t="s">
        <v>6342</v>
      </c>
    </row>
    <row r="1861" spans="1:2" x14ac:dyDescent="0.2">
      <c r="A1861" s="112" t="s">
        <v>6343</v>
      </c>
      <c r="B1861" s="112" t="s">
        <v>6344</v>
      </c>
    </row>
    <row r="1862" spans="1:2" x14ac:dyDescent="0.2">
      <c r="A1862" s="112" t="s">
        <v>6345</v>
      </c>
      <c r="B1862" s="112" t="s">
        <v>6346</v>
      </c>
    </row>
    <row r="1863" spans="1:2" x14ac:dyDescent="0.2">
      <c r="A1863" s="112" t="s">
        <v>6347</v>
      </c>
      <c r="B1863" s="112" t="s">
        <v>6348</v>
      </c>
    </row>
    <row r="1864" spans="1:2" x14ac:dyDescent="0.2">
      <c r="A1864" s="112" t="s">
        <v>6349</v>
      </c>
      <c r="B1864" s="112" t="s">
        <v>6350</v>
      </c>
    </row>
    <row r="1865" spans="1:2" x14ac:dyDescent="0.2">
      <c r="A1865" s="112" t="s">
        <v>6351</v>
      </c>
      <c r="B1865" s="112" t="s">
        <v>6352</v>
      </c>
    </row>
    <row r="1866" spans="1:2" x14ac:dyDescent="0.2">
      <c r="A1866" s="112" t="s">
        <v>6353</v>
      </c>
      <c r="B1866" s="112" t="s">
        <v>6354</v>
      </c>
    </row>
    <row r="1867" spans="1:2" x14ac:dyDescent="0.2">
      <c r="A1867" s="112" t="s">
        <v>6355</v>
      </c>
      <c r="B1867" s="112" t="s">
        <v>6356</v>
      </c>
    </row>
    <row r="1868" spans="1:2" x14ac:dyDescent="0.2">
      <c r="A1868" s="112" t="s">
        <v>6357</v>
      </c>
      <c r="B1868" s="112" t="s">
        <v>6358</v>
      </c>
    </row>
    <row r="1869" spans="1:2" x14ac:dyDescent="0.2">
      <c r="A1869" s="112" t="s">
        <v>6359</v>
      </c>
      <c r="B1869" s="112" t="s">
        <v>6360</v>
      </c>
    </row>
    <row r="1870" spans="1:2" x14ac:dyDescent="0.2">
      <c r="A1870" s="112" t="s">
        <v>6361</v>
      </c>
      <c r="B1870" s="112" t="s">
        <v>6362</v>
      </c>
    </row>
    <row r="1871" spans="1:2" x14ac:dyDescent="0.2">
      <c r="A1871" s="112" t="s">
        <v>6363</v>
      </c>
      <c r="B1871" s="112" t="s">
        <v>6364</v>
      </c>
    </row>
    <row r="1872" spans="1:2" x14ac:dyDescent="0.2">
      <c r="A1872" s="112" t="s">
        <v>6365</v>
      </c>
      <c r="B1872" s="112" t="s">
        <v>6366</v>
      </c>
    </row>
    <row r="1873" spans="1:2" x14ac:dyDescent="0.2">
      <c r="A1873" s="112" t="s">
        <v>6367</v>
      </c>
      <c r="B1873" s="112" t="s">
        <v>6368</v>
      </c>
    </row>
    <row r="1874" spans="1:2" x14ac:dyDescent="0.2">
      <c r="A1874" s="112" t="s">
        <v>6369</v>
      </c>
      <c r="B1874" s="112" t="s">
        <v>6370</v>
      </c>
    </row>
    <row r="1875" spans="1:2" x14ac:dyDescent="0.2">
      <c r="A1875" s="112" t="s">
        <v>6371</v>
      </c>
      <c r="B1875" s="112" t="s">
        <v>6372</v>
      </c>
    </row>
    <row r="1876" spans="1:2" x14ac:dyDescent="0.2">
      <c r="A1876" s="112" t="s">
        <v>6373</v>
      </c>
      <c r="B1876" s="112" t="s">
        <v>6374</v>
      </c>
    </row>
    <row r="1877" spans="1:2" x14ac:dyDescent="0.2">
      <c r="A1877" s="112" t="s">
        <v>6375</v>
      </c>
      <c r="B1877" s="112" t="s">
        <v>6376</v>
      </c>
    </row>
    <row r="1878" spans="1:2" x14ac:dyDescent="0.2">
      <c r="A1878" s="112" t="s">
        <v>6377</v>
      </c>
      <c r="B1878" s="112" t="s">
        <v>6378</v>
      </c>
    </row>
    <row r="1879" spans="1:2" x14ac:dyDescent="0.2">
      <c r="A1879" s="112" t="s">
        <v>6379</v>
      </c>
      <c r="B1879" s="112" t="s">
        <v>6380</v>
      </c>
    </row>
    <row r="1880" spans="1:2" x14ac:dyDescent="0.2">
      <c r="A1880" s="112" t="s">
        <v>6381</v>
      </c>
      <c r="B1880" s="112" t="s">
        <v>6382</v>
      </c>
    </row>
    <row r="1881" spans="1:2" x14ac:dyDescent="0.2">
      <c r="A1881" s="112" t="s">
        <v>6383</v>
      </c>
      <c r="B1881" s="112" t="s">
        <v>6384</v>
      </c>
    </row>
    <row r="1882" spans="1:2" x14ac:dyDescent="0.2">
      <c r="A1882" s="112" t="s">
        <v>6385</v>
      </c>
      <c r="B1882" s="112" t="s">
        <v>6386</v>
      </c>
    </row>
    <row r="1883" spans="1:2" x14ac:dyDescent="0.2">
      <c r="A1883" s="112" t="s">
        <v>6387</v>
      </c>
      <c r="B1883" s="112" t="s">
        <v>6388</v>
      </c>
    </row>
    <row r="1884" spans="1:2" x14ac:dyDescent="0.2">
      <c r="A1884" s="112" t="s">
        <v>6389</v>
      </c>
      <c r="B1884" s="112" t="s">
        <v>6390</v>
      </c>
    </row>
    <row r="1885" spans="1:2" x14ac:dyDescent="0.2">
      <c r="A1885" s="112" t="s">
        <v>6391</v>
      </c>
      <c r="B1885" s="112" t="s">
        <v>6392</v>
      </c>
    </row>
    <row r="1886" spans="1:2" x14ac:dyDescent="0.2">
      <c r="A1886" s="112" t="s">
        <v>6393</v>
      </c>
      <c r="B1886" s="112" t="s">
        <v>6394</v>
      </c>
    </row>
    <row r="1887" spans="1:2" x14ac:dyDescent="0.2">
      <c r="A1887" s="112" t="s">
        <v>6395</v>
      </c>
      <c r="B1887" s="112" t="s">
        <v>6396</v>
      </c>
    </row>
    <row r="1888" spans="1:2" x14ac:dyDescent="0.2">
      <c r="A1888" s="112" t="s">
        <v>6397</v>
      </c>
      <c r="B1888" s="112" t="s">
        <v>6398</v>
      </c>
    </row>
    <row r="1889" spans="1:2" x14ac:dyDescent="0.2">
      <c r="A1889" s="112" t="s">
        <v>6399</v>
      </c>
      <c r="B1889" s="112" t="s">
        <v>6400</v>
      </c>
    </row>
    <row r="1890" spans="1:2" x14ac:dyDescent="0.2">
      <c r="A1890" s="112" t="s">
        <v>6401</v>
      </c>
      <c r="B1890" s="112" t="s">
        <v>6402</v>
      </c>
    </row>
    <row r="1891" spans="1:2" x14ac:dyDescent="0.2">
      <c r="A1891" s="112" t="s">
        <v>6403</v>
      </c>
      <c r="B1891" s="112" t="s">
        <v>6404</v>
      </c>
    </row>
    <row r="1892" spans="1:2" x14ac:dyDescent="0.2">
      <c r="A1892" s="112" t="s">
        <v>6405</v>
      </c>
      <c r="B1892" s="112" t="s">
        <v>6406</v>
      </c>
    </row>
    <row r="1893" spans="1:2" x14ac:dyDescent="0.2">
      <c r="A1893" s="112" t="s">
        <v>6407</v>
      </c>
      <c r="B1893" s="112" t="s">
        <v>6408</v>
      </c>
    </row>
    <row r="1894" spans="1:2" x14ac:dyDescent="0.2">
      <c r="A1894" s="112" t="s">
        <v>6409</v>
      </c>
      <c r="B1894" s="112" t="s">
        <v>6410</v>
      </c>
    </row>
    <row r="1895" spans="1:2" x14ac:dyDescent="0.2">
      <c r="A1895" s="112" t="s">
        <v>6411</v>
      </c>
      <c r="B1895" s="112" t="s">
        <v>6412</v>
      </c>
    </row>
    <row r="1896" spans="1:2" x14ac:dyDescent="0.2">
      <c r="A1896" s="112" t="s">
        <v>6413</v>
      </c>
      <c r="B1896" s="112" t="s">
        <v>6414</v>
      </c>
    </row>
    <row r="1897" spans="1:2" x14ac:dyDescent="0.2">
      <c r="A1897" s="112" t="s">
        <v>6415</v>
      </c>
      <c r="B1897" s="112" t="s">
        <v>6416</v>
      </c>
    </row>
    <row r="1898" spans="1:2" x14ac:dyDescent="0.2">
      <c r="A1898" s="112" t="s">
        <v>6417</v>
      </c>
      <c r="B1898" s="112" t="s">
        <v>6418</v>
      </c>
    </row>
    <row r="1899" spans="1:2" x14ac:dyDescent="0.2">
      <c r="A1899" s="112" t="s">
        <v>6419</v>
      </c>
      <c r="B1899" s="112" t="s">
        <v>6420</v>
      </c>
    </row>
    <row r="1900" spans="1:2" x14ac:dyDescent="0.2">
      <c r="A1900" s="112" t="s">
        <v>6421</v>
      </c>
      <c r="B1900" s="112" t="s">
        <v>6422</v>
      </c>
    </row>
    <row r="1901" spans="1:2" x14ac:dyDescent="0.2">
      <c r="A1901" s="112" t="s">
        <v>6423</v>
      </c>
      <c r="B1901" s="112" t="s">
        <v>6424</v>
      </c>
    </row>
    <row r="1902" spans="1:2" x14ac:dyDescent="0.2">
      <c r="A1902" s="112" t="s">
        <v>6425</v>
      </c>
      <c r="B1902" s="112" t="s">
        <v>6426</v>
      </c>
    </row>
    <row r="1903" spans="1:2" x14ac:dyDescent="0.2">
      <c r="A1903" s="112" t="s">
        <v>6427</v>
      </c>
      <c r="B1903" s="112" t="s">
        <v>6428</v>
      </c>
    </row>
    <row r="1904" spans="1:2" x14ac:dyDescent="0.2">
      <c r="A1904" s="112" t="s">
        <v>6429</v>
      </c>
      <c r="B1904" s="112" t="s">
        <v>6430</v>
      </c>
    </row>
    <row r="1905" spans="1:2" x14ac:dyDescent="0.2">
      <c r="A1905" s="112" t="s">
        <v>6431</v>
      </c>
      <c r="B1905" s="112" t="s">
        <v>6432</v>
      </c>
    </row>
    <row r="1906" spans="1:2" x14ac:dyDescent="0.2">
      <c r="A1906" s="112" t="s">
        <v>6433</v>
      </c>
      <c r="B1906" s="112" t="s">
        <v>6434</v>
      </c>
    </row>
    <row r="1907" spans="1:2" x14ac:dyDescent="0.2">
      <c r="A1907" s="112" t="s">
        <v>6435</v>
      </c>
      <c r="B1907" s="112" t="s">
        <v>6436</v>
      </c>
    </row>
    <row r="1908" spans="1:2" x14ac:dyDescent="0.2">
      <c r="A1908" s="112" t="s">
        <v>6437</v>
      </c>
      <c r="B1908" s="112" t="s">
        <v>6438</v>
      </c>
    </row>
    <row r="1909" spans="1:2" x14ac:dyDescent="0.2">
      <c r="A1909" s="112" t="s">
        <v>6439</v>
      </c>
      <c r="B1909" s="112" t="s">
        <v>6440</v>
      </c>
    </row>
    <row r="1910" spans="1:2" x14ac:dyDescent="0.2">
      <c r="A1910" s="112" t="s">
        <v>6441</v>
      </c>
      <c r="B1910" s="112" t="s">
        <v>6442</v>
      </c>
    </row>
    <row r="1911" spans="1:2" x14ac:dyDescent="0.2">
      <c r="A1911" s="112" t="s">
        <v>6443</v>
      </c>
      <c r="B1911" s="112" t="s">
        <v>6444</v>
      </c>
    </row>
    <row r="1912" spans="1:2" x14ac:dyDescent="0.2">
      <c r="A1912" s="112" t="s">
        <v>6445</v>
      </c>
      <c r="B1912" s="112" t="s">
        <v>6446</v>
      </c>
    </row>
    <row r="1913" spans="1:2" x14ac:dyDescent="0.2">
      <c r="A1913" s="112" t="s">
        <v>6447</v>
      </c>
      <c r="B1913" s="112" t="s">
        <v>6448</v>
      </c>
    </row>
    <row r="1914" spans="1:2" x14ac:dyDescent="0.2">
      <c r="A1914" s="112" t="s">
        <v>6449</v>
      </c>
      <c r="B1914" s="112" t="s">
        <v>6450</v>
      </c>
    </row>
    <row r="1915" spans="1:2" x14ac:dyDescent="0.2">
      <c r="A1915" s="112" t="s">
        <v>6451</v>
      </c>
      <c r="B1915" s="112" t="s">
        <v>6452</v>
      </c>
    </row>
    <row r="1916" spans="1:2" x14ac:dyDescent="0.2">
      <c r="A1916" s="112" t="s">
        <v>6453</v>
      </c>
      <c r="B1916" s="112" t="s">
        <v>6454</v>
      </c>
    </row>
    <row r="1917" spans="1:2" x14ac:dyDescent="0.2">
      <c r="A1917" s="112" t="s">
        <v>6455</v>
      </c>
      <c r="B1917" s="112" t="s">
        <v>6456</v>
      </c>
    </row>
    <row r="1918" spans="1:2" x14ac:dyDescent="0.2">
      <c r="A1918" s="112" t="s">
        <v>6457</v>
      </c>
      <c r="B1918" s="112" t="s">
        <v>6458</v>
      </c>
    </row>
    <row r="1919" spans="1:2" x14ac:dyDescent="0.2">
      <c r="A1919" s="112" t="s">
        <v>6459</v>
      </c>
      <c r="B1919" s="112" t="s">
        <v>6460</v>
      </c>
    </row>
    <row r="1920" spans="1:2" x14ac:dyDescent="0.2">
      <c r="A1920" s="112" t="s">
        <v>6461</v>
      </c>
      <c r="B1920" s="112" t="s">
        <v>6462</v>
      </c>
    </row>
    <row r="1921" spans="1:2" x14ac:dyDescent="0.2">
      <c r="A1921" s="112" t="s">
        <v>6463</v>
      </c>
      <c r="B1921" s="112" t="s">
        <v>6464</v>
      </c>
    </row>
    <row r="1922" spans="1:2" x14ac:dyDescent="0.2">
      <c r="A1922" s="112" t="s">
        <v>6465</v>
      </c>
      <c r="B1922" s="112" t="s">
        <v>6466</v>
      </c>
    </row>
    <row r="1923" spans="1:2" x14ac:dyDescent="0.2">
      <c r="A1923" s="112" t="s">
        <v>6467</v>
      </c>
      <c r="B1923" s="112" t="s">
        <v>6468</v>
      </c>
    </row>
    <row r="1924" spans="1:2" x14ac:dyDescent="0.2">
      <c r="A1924" s="112" t="s">
        <v>6469</v>
      </c>
      <c r="B1924" s="112" t="s">
        <v>6470</v>
      </c>
    </row>
    <row r="1925" spans="1:2" x14ac:dyDescent="0.2">
      <c r="A1925" s="112" t="s">
        <v>6471</v>
      </c>
      <c r="B1925" s="112" t="s">
        <v>6472</v>
      </c>
    </row>
    <row r="1926" spans="1:2" x14ac:dyDescent="0.2">
      <c r="A1926" s="112" t="s">
        <v>6473</v>
      </c>
      <c r="B1926" s="112" t="s">
        <v>6474</v>
      </c>
    </row>
    <row r="1927" spans="1:2" x14ac:dyDescent="0.2">
      <c r="A1927" s="112" t="s">
        <v>6475</v>
      </c>
      <c r="B1927" s="112" t="s">
        <v>6476</v>
      </c>
    </row>
    <row r="1928" spans="1:2" x14ac:dyDescent="0.2">
      <c r="A1928" s="112" t="s">
        <v>6477</v>
      </c>
      <c r="B1928" s="112" t="s">
        <v>6478</v>
      </c>
    </row>
    <row r="1929" spans="1:2" x14ac:dyDescent="0.2">
      <c r="A1929" s="112" t="s">
        <v>6479</v>
      </c>
      <c r="B1929" s="112" t="s">
        <v>6480</v>
      </c>
    </row>
    <row r="1930" spans="1:2" x14ac:dyDescent="0.2">
      <c r="A1930" s="112" t="s">
        <v>6481</v>
      </c>
      <c r="B1930" s="112" t="s">
        <v>6482</v>
      </c>
    </row>
    <row r="1931" spans="1:2" x14ac:dyDescent="0.2">
      <c r="A1931" s="112" t="s">
        <v>6483</v>
      </c>
      <c r="B1931" s="112" t="s">
        <v>6484</v>
      </c>
    </row>
    <row r="1932" spans="1:2" x14ac:dyDescent="0.2">
      <c r="A1932" s="112" t="s">
        <v>6485</v>
      </c>
      <c r="B1932" s="112" t="s">
        <v>6486</v>
      </c>
    </row>
    <row r="1933" spans="1:2" x14ac:dyDescent="0.2">
      <c r="A1933" s="112" t="s">
        <v>6487</v>
      </c>
      <c r="B1933" s="112" t="s">
        <v>6488</v>
      </c>
    </row>
    <row r="1934" spans="1:2" x14ac:dyDescent="0.2">
      <c r="A1934" s="112" t="s">
        <v>6489</v>
      </c>
      <c r="B1934" s="112" t="s">
        <v>6490</v>
      </c>
    </row>
    <row r="1935" spans="1:2" x14ac:dyDescent="0.2">
      <c r="A1935" s="112" t="s">
        <v>6491</v>
      </c>
      <c r="B1935" s="112" t="s">
        <v>6492</v>
      </c>
    </row>
    <row r="1936" spans="1:2" x14ac:dyDescent="0.2">
      <c r="A1936" s="112" t="s">
        <v>6493</v>
      </c>
      <c r="B1936" s="112" t="s">
        <v>6494</v>
      </c>
    </row>
    <row r="1937" spans="1:2" x14ac:dyDescent="0.2">
      <c r="A1937" s="112" t="s">
        <v>6495</v>
      </c>
      <c r="B1937" s="112" t="s">
        <v>6496</v>
      </c>
    </row>
    <row r="1938" spans="1:2" x14ac:dyDescent="0.2">
      <c r="A1938" s="112" t="s">
        <v>6497</v>
      </c>
      <c r="B1938" s="112" t="s">
        <v>6498</v>
      </c>
    </row>
    <row r="1939" spans="1:2" x14ac:dyDescent="0.2">
      <c r="A1939" s="112" t="s">
        <v>6499</v>
      </c>
      <c r="B1939" s="112" t="s">
        <v>6500</v>
      </c>
    </row>
    <row r="1940" spans="1:2" x14ac:dyDescent="0.2">
      <c r="A1940" s="112" t="s">
        <v>6501</v>
      </c>
      <c r="B1940" s="112" t="s">
        <v>6502</v>
      </c>
    </row>
    <row r="1941" spans="1:2" x14ac:dyDescent="0.2">
      <c r="A1941" s="112" t="s">
        <v>6503</v>
      </c>
      <c r="B1941" s="112" t="s">
        <v>6504</v>
      </c>
    </row>
    <row r="1942" spans="1:2" x14ac:dyDescent="0.2">
      <c r="A1942" s="112" t="s">
        <v>6505</v>
      </c>
      <c r="B1942" s="112" t="s">
        <v>6506</v>
      </c>
    </row>
    <row r="1943" spans="1:2" x14ac:dyDescent="0.2">
      <c r="A1943" s="112" t="s">
        <v>6507</v>
      </c>
      <c r="B1943" s="112" t="s">
        <v>6508</v>
      </c>
    </row>
    <row r="1944" spans="1:2" x14ac:dyDescent="0.2">
      <c r="A1944" s="112" t="s">
        <v>6509</v>
      </c>
      <c r="B1944" s="112" t="s">
        <v>6510</v>
      </c>
    </row>
    <row r="1945" spans="1:2" x14ac:dyDescent="0.2">
      <c r="A1945" s="112" t="s">
        <v>6511</v>
      </c>
      <c r="B1945" s="112" t="s">
        <v>6512</v>
      </c>
    </row>
    <row r="1946" spans="1:2" x14ac:dyDescent="0.2">
      <c r="A1946" s="112" t="s">
        <v>6513</v>
      </c>
      <c r="B1946" s="112" t="s">
        <v>6514</v>
      </c>
    </row>
    <row r="1947" spans="1:2" x14ac:dyDescent="0.2">
      <c r="A1947" s="112" t="s">
        <v>6515</v>
      </c>
      <c r="B1947" s="112" t="s">
        <v>6516</v>
      </c>
    </row>
    <row r="1948" spans="1:2" x14ac:dyDescent="0.2">
      <c r="A1948" s="112" t="s">
        <v>6517</v>
      </c>
      <c r="B1948" s="112" t="s">
        <v>6518</v>
      </c>
    </row>
    <row r="1949" spans="1:2" x14ac:dyDescent="0.2">
      <c r="A1949" s="112" t="s">
        <v>6519</v>
      </c>
      <c r="B1949" s="112" t="s">
        <v>6520</v>
      </c>
    </row>
    <row r="1950" spans="1:2" x14ac:dyDescent="0.2">
      <c r="A1950" s="112" t="s">
        <v>6521</v>
      </c>
      <c r="B1950" s="112" t="s">
        <v>6522</v>
      </c>
    </row>
    <row r="1951" spans="1:2" x14ac:dyDescent="0.2">
      <c r="A1951" s="112" t="s">
        <v>6523</v>
      </c>
      <c r="B1951" s="112" t="s">
        <v>6524</v>
      </c>
    </row>
    <row r="1952" spans="1:2" x14ac:dyDescent="0.2">
      <c r="A1952" s="112" t="s">
        <v>6525</v>
      </c>
      <c r="B1952" s="112" t="s">
        <v>6526</v>
      </c>
    </row>
    <row r="1953" spans="1:2" x14ac:dyDescent="0.2">
      <c r="A1953" s="112" t="s">
        <v>6527</v>
      </c>
      <c r="B1953" s="112" t="s">
        <v>6528</v>
      </c>
    </row>
    <row r="1954" spans="1:2" x14ac:dyDescent="0.2">
      <c r="A1954" s="112" t="s">
        <v>6529</v>
      </c>
      <c r="B1954" s="112" t="s">
        <v>6530</v>
      </c>
    </row>
    <row r="1955" spans="1:2" x14ac:dyDescent="0.2">
      <c r="A1955" s="112" t="s">
        <v>6531</v>
      </c>
      <c r="B1955" s="112" t="s">
        <v>6532</v>
      </c>
    </row>
    <row r="1956" spans="1:2" x14ac:dyDescent="0.2">
      <c r="A1956" s="112" t="s">
        <v>6533</v>
      </c>
      <c r="B1956" s="112" t="s">
        <v>6534</v>
      </c>
    </row>
    <row r="1957" spans="1:2" x14ac:dyDescent="0.2">
      <c r="A1957" s="112" t="s">
        <v>6535</v>
      </c>
      <c r="B1957" s="112" t="s">
        <v>6536</v>
      </c>
    </row>
    <row r="1958" spans="1:2" x14ac:dyDescent="0.2">
      <c r="A1958" s="112" t="s">
        <v>6537</v>
      </c>
      <c r="B1958" s="112" t="s">
        <v>6538</v>
      </c>
    </row>
    <row r="1959" spans="1:2" x14ac:dyDescent="0.2">
      <c r="A1959" s="112" t="s">
        <v>6539</v>
      </c>
      <c r="B1959" s="112" t="s">
        <v>6540</v>
      </c>
    </row>
    <row r="1960" spans="1:2" x14ac:dyDescent="0.2">
      <c r="A1960" s="112" t="s">
        <v>6541</v>
      </c>
      <c r="B1960" s="112" t="s">
        <v>6542</v>
      </c>
    </row>
    <row r="1961" spans="1:2" x14ac:dyDescent="0.2">
      <c r="A1961" s="112" t="s">
        <v>6543</v>
      </c>
      <c r="B1961" s="112" t="s">
        <v>6544</v>
      </c>
    </row>
    <row r="1962" spans="1:2" x14ac:dyDescent="0.2">
      <c r="A1962" s="112" t="s">
        <v>6545</v>
      </c>
      <c r="B1962" s="112" t="s">
        <v>6546</v>
      </c>
    </row>
    <row r="1963" spans="1:2" x14ac:dyDescent="0.2">
      <c r="A1963" s="112" t="s">
        <v>6547</v>
      </c>
      <c r="B1963" s="112" t="s">
        <v>6548</v>
      </c>
    </row>
    <row r="1964" spans="1:2" x14ac:dyDescent="0.2">
      <c r="A1964" s="112" t="s">
        <v>6549</v>
      </c>
      <c r="B1964" s="112" t="s">
        <v>6550</v>
      </c>
    </row>
    <row r="1965" spans="1:2" x14ac:dyDescent="0.2">
      <c r="A1965" s="112" t="s">
        <v>6551</v>
      </c>
      <c r="B1965" s="112" t="s">
        <v>6552</v>
      </c>
    </row>
    <row r="1966" spans="1:2" x14ac:dyDescent="0.2">
      <c r="A1966" s="112" t="s">
        <v>6553</v>
      </c>
      <c r="B1966" s="112" t="s">
        <v>6554</v>
      </c>
    </row>
    <row r="1967" spans="1:2" x14ac:dyDescent="0.2">
      <c r="A1967" s="112" t="s">
        <v>6555</v>
      </c>
      <c r="B1967" s="112" t="s">
        <v>6556</v>
      </c>
    </row>
    <row r="1968" spans="1:2" x14ac:dyDescent="0.2">
      <c r="A1968" s="112" t="s">
        <v>6557</v>
      </c>
      <c r="B1968" s="112" t="s">
        <v>6558</v>
      </c>
    </row>
    <row r="1969" spans="1:2" x14ac:dyDescent="0.2">
      <c r="A1969" s="112" t="s">
        <v>6559</v>
      </c>
      <c r="B1969" s="112" t="s">
        <v>6560</v>
      </c>
    </row>
    <row r="1970" spans="1:2" x14ac:dyDescent="0.2">
      <c r="A1970" s="112" t="s">
        <v>6561</v>
      </c>
      <c r="B1970" s="112" t="s">
        <v>6562</v>
      </c>
    </row>
    <row r="1971" spans="1:2" x14ac:dyDescent="0.2">
      <c r="A1971" s="112" t="s">
        <v>6563</v>
      </c>
      <c r="B1971" s="112" t="s">
        <v>6564</v>
      </c>
    </row>
    <row r="1972" spans="1:2" x14ac:dyDescent="0.2">
      <c r="A1972" s="112" t="s">
        <v>6565</v>
      </c>
      <c r="B1972" s="112" t="s">
        <v>6566</v>
      </c>
    </row>
    <row r="1973" spans="1:2" x14ac:dyDescent="0.2">
      <c r="A1973" s="112" t="s">
        <v>6567</v>
      </c>
      <c r="B1973" s="112" t="s">
        <v>6568</v>
      </c>
    </row>
    <row r="1974" spans="1:2" x14ac:dyDescent="0.2">
      <c r="A1974" s="112" t="s">
        <v>6569</v>
      </c>
      <c r="B1974" s="112" t="s">
        <v>6570</v>
      </c>
    </row>
    <row r="1975" spans="1:2" x14ac:dyDescent="0.2">
      <c r="A1975" s="112" t="s">
        <v>6571</v>
      </c>
      <c r="B1975" s="112" t="s">
        <v>6572</v>
      </c>
    </row>
    <row r="1976" spans="1:2" x14ac:dyDescent="0.2">
      <c r="A1976" s="112" t="s">
        <v>6573</v>
      </c>
      <c r="B1976" s="112" t="s">
        <v>6574</v>
      </c>
    </row>
    <row r="1977" spans="1:2" x14ac:dyDescent="0.2">
      <c r="A1977" s="112" t="s">
        <v>6575</v>
      </c>
      <c r="B1977" s="112" t="s">
        <v>6576</v>
      </c>
    </row>
    <row r="1978" spans="1:2" x14ac:dyDescent="0.2">
      <c r="A1978" s="112" t="s">
        <v>6577</v>
      </c>
      <c r="B1978" s="112" t="s">
        <v>6578</v>
      </c>
    </row>
    <row r="1979" spans="1:2" x14ac:dyDescent="0.2">
      <c r="A1979" s="112" t="s">
        <v>6579</v>
      </c>
      <c r="B1979" s="112" t="s">
        <v>6580</v>
      </c>
    </row>
    <row r="1980" spans="1:2" x14ac:dyDescent="0.2">
      <c r="A1980" s="112" t="s">
        <v>6581</v>
      </c>
      <c r="B1980" s="112" t="s">
        <v>6582</v>
      </c>
    </row>
    <row r="1981" spans="1:2" x14ac:dyDescent="0.2">
      <c r="A1981" s="112" t="s">
        <v>6583</v>
      </c>
      <c r="B1981" s="112" t="s">
        <v>6584</v>
      </c>
    </row>
    <row r="1982" spans="1:2" x14ac:dyDescent="0.2">
      <c r="A1982" s="112" t="s">
        <v>6585</v>
      </c>
      <c r="B1982" s="112" t="s">
        <v>6586</v>
      </c>
    </row>
    <row r="1983" spans="1:2" x14ac:dyDescent="0.2">
      <c r="A1983" s="112" t="s">
        <v>6587</v>
      </c>
      <c r="B1983" s="112" t="s">
        <v>6588</v>
      </c>
    </row>
    <row r="1984" spans="1:2" x14ac:dyDescent="0.2">
      <c r="A1984" s="112" t="s">
        <v>6589</v>
      </c>
      <c r="B1984" s="112" t="s">
        <v>6590</v>
      </c>
    </row>
    <row r="1985" spans="1:2" x14ac:dyDescent="0.2">
      <c r="A1985" s="112" t="s">
        <v>6591</v>
      </c>
      <c r="B1985" s="112" t="s">
        <v>6592</v>
      </c>
    </row>
    <row r="1986" spans="1:2" x14ac:dyDescent="0.2">
      <c r="A1986" s="112" t="s">
        <v>6593</v>
      </c>
      <c r="B1986" s="112" t="s">
        <v>6594</v>
      </c>
    </row>
    <row r="1987" spans="1:2" x14ac:dyDescent="0.2">
      <c r="A1987" s="112" t="s">
        <v>6595</v>
      </c>
      <c r="B1987" s="112" t="s">
        <v>6596</v>
      </c>
    </row>
    <row r="1988" spans="1:2" x14ac:dyDescent="0.2">
      <c r="A1988" s="112" t="s">
        <v>6597</v>
      </c>
      <c r="B1988" s="112" t="s">
        <v>6598</v>
      </c>
    </row>
    <row r="1989" spans="1:2" x14ac:dyDescent="0.2">
      <c r="A1989" s="112" t="s">
        <v>6599</v>
      </c>
      <c r="B1989" s="112" t="s">
        <v>6600</v>
      </c>
    </row>
    <row r="1990" spans="1:2" x14ac:dyDescent="0.2">
      <c r="A1990" s="112" t="s">
        <v>6601</v>
      </c>
      <c r="B1990" s="112" t="s">
        <v>6602</v>
      </c>
    </row>
    <row r="1991" spans="1:2" x14ac:dyDescent="0.2">
      <c r="A1991" s="112" t="s">
        <v>6603</v>
      </c>
      <c r="B1991" s="112" t="s">
        <v>6604</v>
      </c>
    </row>
    <row r="1992" spans="1:2" x14ac:dyDescent="0.2">
      <c r="A1992" s="112" t="s">
        <v>6605</v>
      </c>
      <c r="B1992" s="112" t="s">
        <v>6606</v>
      </c>
    </row>
    <row r="1993" spans="1:2" x14ac:dyDescent="0.2">
      <c r="A1993" s="112" t="s">
        <v>6607</v>
      </c>
      <c r="B1993" s="112" t="s">
        <v>6608</v>
      </c>
    </row>
    <row r="1994" spans="1:2" x14ac:dyDescent="0.2">
      <c r="A1994" s="112" t="s">
        <v>6609</v>
      </c>
      <c r="B1994" s="112" t="s">
        <v>6610</v>
      </c>
    </row>
    <row r="1995" spans="1:2" x14ac:dyDescent="0.2">
      <c r="A1995" s="112" t="s">
        <v>6611</v>
      </c>
      <c r="B1995" s="112" t="s">
        <v>6612</v>
      </c>
    </row>
    <row r="1996" spans="1:2" x14ac:dyDescent="0.2">
      <c r="A1996" s="112" t="s">
        <v>6613</v>
      </c>
      <c r="B1996" s="112" t="s">
        <v>6614</v>
      </c>
    </row>
    <row r="1997" spans="1:2" x14ac:dyDescent="0.2">
      <c r="A1997" s="112" t="s">
        <v>6615</v>
      </c>
      <c r="B1997" s="112" t="s">
        <v>6616</v>
      </c>
    </row>
    <row r="1998" spans="1:2" x14ac:dyDescent="0.2">
      <c r="A1998" s="112" t="s">
        <v>6617</v>
      </c>
      <c r="B1998" s="112" t="s">
        <v>6618</v>
      </c>
    </row>
    <row r="1999" spans="1:2" x14ac:dyDescent="0.2">
      <c r="A1999" s="112" t="s">
        <v>6619</v>
      </c>
      <c r="B1999" s="112" t="s">
        <v>6620</v>
      </c>
    </row>
    <row r="2000" spans="1:2" x14ac:dyDescent="0.2">
      <c r="A2000" s="112" t="s">
        <v>6621</v>
      </c>
      <c r="B2000" s="112" t="s">
        <v>6622</v>
      </c>
    </row>
    <row r="2001" spans="1:2" x14ac:dyDescent="0.2">
      <c r="A2001" s="112" t="s">
        <v>6623</v>
      </c>
      <c r="B2001" s="112" t="s">
        <v>6624</v>
      </c>
    </row>
    <row r="2002" spans="1:2" x14ac:dyDescent="0.2">
      <c r="A2002" s="112" t="s">
        <v>6625</v>
      </c>
      <c r="B2002" s="112" t="s">
        <v>6626</v>
      </c>
    </row>
    <row r="2003" spans="1:2" x14ac:dyDescent="0.2">
      <c r="A2003" s="112" t="s">
        <v>6627</v>
      </c>
      <c r="B2003" s="112" t="s">
        <v>6628</v>
      </c>
    </row>
    <row r="2004" spans="1:2" x14ac:dyDescent="0.2">
      <c r="A2004" s="112" t="s">
        <v>6629</v>
      </c>
      <c r="B2004" s="112" t="s">
        <v>6630</v>
      </c>
    </row>
    <row r="2005" spans="1:2" x14ac:dyDescent="0.2">
      <c r="A2005" s="112" t="s">
        <v>6631</v>
      </c>
      <c r="B2005" s="112" t="s">
        <v>6632</v>
      </c>
    </row>
    <row r="2006" spans="1:2" x14ac:dyDescent="0.2">
      <c r="A2006" s="112" t="s">
        <v>6633</v>
      </c>
      <c r="B2006" s="112" t="s">
        <v>6634</v>
      </c>
    </row>
    <row r="2007" spans="1:2" x14ac:dyDescent="0.2">
      <c r="A2007" s="112" t="s">
        <v>6635</v>
      </c>
      <c r="B2007" s="112" t="s">
        <v>6636</v>
      </c>
    </row>
    <row r="2008" spans="1:2" x14ac:dyDescent="0.2">
      <c r="A2008" s="112" t="s">
        <v>6637</v>
      </c>
      <c r="B2008" s="112" t="s">
        <v>6638</v>
      </c>
    </row>
    <row r="2009" spans="1:2" x14ac:dyDescent="0.2">
      <c r="A2009" s="112" t="s">
        <v>6639</v>
      </c>
      <c r="B2009" s="112" t="s">
        <v>6640</v>
      </c>
    </row>
    <row r="2010" spans="1:2" x14ac:dyDescent="0.2">
      <c r="A2010" s="112" t="s">
        <v>6641</v>
      </c>
      <c r="B2010" s="112" t="s">
        <v>6642</v>
      </c>
    </row>
    <row r="2011" spans="1:2" x14ac:dyDescent="0.2">
      <c r="A2011" s="112" t="s">
        <v>6643</v>
      </c>
      <c r="B2011" s="112" t="s">
        <v>6644</v>
      </c>
    </row>
    <row r="2012" spans="1:2" x14ac:dyDescent="0.2">
      <c r="A2012" s="112" t="s">
        <v>6645</v>
      </c>
      <c r="B2012" s="112" t="s">
        <v>6646</v>
      </c>
    </row>
    <row r="2013" spans="1:2" x14ac:dyDescent="0.2">
      <c r="A2013" s="112" t="s">
        <v>6647</v>
      </c>
      <c r="B2013" s="112" t="s">
        <v>6648</v>
      </c>
    </row>
    <row r="2014" spans="1:2" x14ac:dyDescent="0.2">
      <c r="A2014" s="112" t="s">
        <v>6649</v>
      </c>
      <c r="B2014" s="112" t="s">
        <v>6650</v>
      </c>
    </row>
    <row r="2015" spans="1:2" x14ac:dyDescent="0.2">
      <c r="A2015" s="112" t="s">
        <v>6651</v>
      </c>
      <c r="B2015" s="112" t="s">
        <v>6652</v>
      </c>
    </row>
    <row r="2016" spans="1:2" x14ac:dyDescent="0.2">
      <c r="A2016" s="112" t="s">
        <v>6653</v>
      </c>
      <c r="B2016" s="112" t="s">
        <v>6654</v>
      </c>
    </row>
    <row r="2017" spans="1:2" x14ac:dyDescent="0.2">
      <c r="A2017" s="112" t="s">
        <v>6655</v>
      </c>
      <c r="B2017" s="112" t="s">
        <v>6656</v>
      </c>
    </row>
    <row r="2018" spans="1:2" x14ac:dyDescent="0.2">
      <c r="A2018" s="112" t="s">
        <v>6657</v>
      </c>
      <c r="B2018" s="112" t="s">
        <v>6658</v>
      </c>
    </row>
    <row r="2019" spans="1:2" x14ac:dyDescent="0.2">
      <c r="A2019" s="112" t="s">
        <v>6659</v>
      </c>
      <c r="B2019" s="112" t="s">
        <v>6660</v>
      </c>
    </row>
    <row r="2020" spans="1:2" x14ac:dyDescent="0.2">
      <c r="A2020" s="112" t="s">
        <v>6661</v>
      </c>
      <c r="B2020" s="112" t="s">
        <v>6662</v>
      </c>
    </row>
    <row r="2021" spans="1:2" x14ac:dyDescent="0.2">
      <c r="A2021" s="112" t="s">
        <v>6663</v>
      </c>
      <c r="B2021" s="112" t="s">
        <v>6664</v>
      </c>
    </row>
    <row r="2022" spans="1:2" x14ac:dyDescent="0.2">
      <c r="A2022" s="112" t="s">
        <v>6665</v>
      </c>
      <c r="B2022" s="112" t="s">
        <v>6666</v>
      </c>
    </row>
    <row r="2023" spans="1:2" x14ac:dyDescent="0.2">
      <c r="A2023" s="112" t="s">
        <v>6667</v>
      </c>
      <c r="B2023" s="112" t="s">
        <v>6668</v>
      </c>
    </row>
    <row r="2024" spans="1:2" x14ac:dyDescent="0.2">
      <c r="A2024" s="112" t="s">
        <v>6669</v>
      </c>
      <c r="B2024" s="112" t="s">
        <v>6670</v>
      </c>
    </row>
    <row r="2025" spans="1:2" x14ac:dyDescent="0.2">
      <c r="A2025" s="112" t="s">
        <v>6671</v>
      </c>
      <c r="B2025" s="112" t="s">
        <v>6672</v>
      </c>
    </row>
    <row r="2026" spans="1:2" x14ac:dyDescent="0.2">
      <c r="A2026" s="112" t="s">
        <v>6673</v>
      </c>
      <c r="B2026" s="112" t="s">
        <v>6674</v>
      </c>
    </row>
    <row r="2027" spans="1:2" x14ac:dyDescent="0.2">
      <c r="A2027" s="112" t="s">
        <v>6675</v>
      </c>
      <c r="B2027" s="112" t="s">
        <v>6676</v>
      </c>
    </row>
    <row r="2028" spans="1:2" x14ac:dyDescent="0.2">
      <c r="A2028" s="112" t="s">
        <v>6677</v>
      </c>
      <c r="B2028" s="112" t="s">
        <v>6678</v>
      </c>
    </row>
    <row r="2029" spans="1:2" x14ac:dyDescent="0.2">
      <c r="A2029" s="112" t="s">
        <v>6679</v>
      </c>
      <c r="B2029" s="112" t="s">
        <v>6680</v>
      </c>
    </row>
    <row r="2030" spans="1:2" x14ac:dyDescent="0.2">
      <c r="A2030" s="112" t="s">
        <v>6681</v>
      </c>
      <c r="B2030" s="112" t="s">
        <v>6682</v>
      </c>
    </row>
    <row r="2031" spans="1:2" x14ac:dyDescent="0.2">
      <c r="A2031" s="112" t="s">
        <v>6683</v>
      </c>
      <c r="B2031" s="112" t="s">
        <v>6684</v>
      </c>
    </row>
    <row r="2032" spans="1:2" x14ac:dyDescent="0.2">
      <c r="A2032" s="112" t="s">
        <v>6685</v>
      </c>
      <c r="B2032" s="112" t="s">
        <v>6686</v>
      </c>
    </row>
    <row r="2033" spans="1:2" x14ac:dyDescent="0.2">
      <c r="A2033" s="112" t="s">
        <v>6687</v>
      </c>
      <c r="B2033" s="112" t="s">
        <v>6688</v>
      </c>
    </row>
    <row r="2034" spans="1:2" x14ac:dyDescent="0.2">
      <c r="A2034" s="112" t="s">
        <v>6689</v>
      </c>
      <c r="B2034" s="112" t="s">
        <v>6690</v>
      </c>
    </row>
    <row r="2035" spans="1:2" x14ac:dyDescent="0.2">
      <c r="A2035" s="112" t="s">
        <v>6691</v>
      </c>
      <c r="B2035" s="112" t="s">
        <v>6692</v>
      </c>
    </row>
    <row r="2036" spans="1:2" x14ac:dyDescent="0.2">
      <c r="A2036" s="112" t="s">
        <v>6693</v>
      </c>
      <c r="B2036" s="112" t="s">
        <v>6694</v>
      </c>
    </row>
    <row r="2037" spans="1:2" x14ac:dyDescent="0.2">
      <c r="A2037" s="112" t="s">
        <v>6695</v>
      </c>
      <c r="B2037" s="112" t="s">
        <v>6696</v>
      </c>
    </row>
    <row r="2038" spans="1:2" x14ac:dyDescent="0.2">
      <c r="A2038" s="112" t="s">
        <v>6697</v>
      </c>
      <c r="B2038" s="112" t="s">
        <v>6698</v>
      </c>
    </row>
    <row r="2039" spans="1:2" x14ac:dyDescent="0.2">
      <c r="A2039" s="112" t="s">
        <v>6699</v>
      </c>
      <c r="B2039" s="112" t="s">
        <v>6700</v>
      </c>
    </row>
    <row r="2040" spans="1:2" x14ac:dyDescent="0.2">
      <c r="A2040" s="112" t="s">
        <v>6701</v>
      </c>
      <c r="B2040" s="112" t="s">
        <v>6702</v>
      </c>
    </row>
    <row r="2041" spans="1:2" x14ac:dyDescent="0.2">
      <c r="A2041" s="112" t="s">
        <v>6703</v>
      </c>
      <c r="B2041" s="112" t="s">
        <v>6704</v>
      </c>
    </row>
    <row r="2042" spans="1:2" x14ac:dyDescent="0.2">
      <c r="A2042" s="112" t="s">
        <v>6705</v>
      </c>
      <c r="B2042" s="112" t="s">
        <v>6706</v>
      </c>
    </row>
    <row r="2043" spans="1:2" x14ac:dyDescent="0.2">
      <c r="A2043" s="112" t="s">
        <v>6707</v>
      </c>
      <c r="B2043" s="112" t="s">
        <v>6708</v>
      </c>
    </row>
    <row r="2044" spans="1:2" x14ac:dyDescent="0.2">
      <c r="A2044" s="112" t="s">
        <v>6709</v>
      </c>
      <c r="B2044" s="112" t="s">
        <v>6710</v>
      </c>
    </row>
    <row r="2045" spans="1:2" x14ac:dyDescent="0.2">
      <c r="A2045" s="112" t="s">
        <v>6711</v>
      </c>
      <c r="B2045" s="112" t="s">
        <v>6712</v>
      </c>
    </row>
    <row r="2046" spans="1:2" x14ac:dyDescent="0.2">
      <c r="A2046" s="112" t="s">
        <v>6713</v>
      </c>
      <c r="B2046" s="112" t="s">
        <v>6714</v>
      </c>
    </row>
    <row r="2047" spans="1:2" x14ac:dyDescent="0.2">
      <c r="A2047" s="112" t="s">
        <v>6715</v>
      </c>
      <c r="B2047" s="112" t="s">
        <v>6716</v>
      </c>
    </row>
    <row r="2048" spans="1:2" x14ac:dyDescent="0.2">
      <c r="A2048" s="112" t="s">
        <v>6717</v>
      </c>
      <c r="B2048" s="112" t="s">
        <v>6718</v>
      </c>
    </row>
    <row r="2049" spans="1:2" x14ac:dyDescent="0.2">
      <c r="A2049" s="112" t="s">
        <v>6719</v>
      </c>
      <c r="B2049" s="112" t="s">
        <v>6720</v>
      </c>
    </row>
    <row r="2050" spans="1:2" x14ac:dyDescent="0.2">
      <c r="A2050" s="112" t="s">
        <v>6721</v>
      </c>
      <c r="B2050" s="112" t="s">
        <v>6722</v>
      </c>
    </row>
    <row r="2051" spans="1:2" x14ac:dyDescent="0.2">
      <c r="A2051" s="112" t="s">
        <v>6723</v>
      </c>
      <c r="B2051" s="112" t="s">
        <v>6724</v>
      </c>
    </row>
    <row r="2052" spans="1:2" x14ac:dyDescent="0.2">
      <c r="A2052" s="112" t="s">
        <v>6725</v>
      </c>
      <c r="B2052" s="112" t="s">
        <v>6726</v>
      </c>
    </row>
    <row r="2053" spans="1:2" x14ac:dyDescent="0.2">
      <c r="A2053" s="112" t="s">
        <v>6727</v>
      </c>
      <c r="B2053" s="112" t="s">
        <v>6728</v>
      </c>
    </row>
    <row r="2054" spans="1:2" x14ac:dyDescent="0.2">
      <c r="A2054" s="112" t="s">
        <v>6729</v>
      </c>
      <c r="B2054" s="112" t="s">
        <v>6730</v>
      </c>
    </row>
    <row r="2055" spans="1:2" x14ac:dyDescent="0.2">
      <c r="A2055" s="112" t="s">
        <v>6731</v>
      </c>
      <c r="B2055" s="112" t="s">
        <v>6732</v>
      </c>
    </row>
    <row r="2056" spans="1:2" x14ac:dyDescent="0.2">
      <c r="A2056" s="112" t="s">
        <v>6733</v>
      </c>
      <c r="B2056" s="112" t="s">
        <v>6734</v>
      </c>
    </row>
    <row r="2057" spans="1:2" x14ac:dyDescent="0.2">
      <c r="A2057" s="112" t="s">
        <v>6735</v>
      </c>
      <c r="B2057" s="112" t="s">
        <v>6736</v>
      </c>
    </row>
    <row r="2058" spans="1:2" x14ac:dyDescent="0.2">
      <c r="A2058" s="112" t="s">
        <v>6737</v>
      </c>
      <c r="B2058" s="112" t="s">
        <v>6738</v>
      </c>
    </row>
    <row r="2059" spans="1:2" x14ac:dyDescent="0.2">
      <c r="A2059" s="112" t="s">
        <v>6739</v>
      </c>
      <c r="B2059" s="112" t="s">
        <v>6740</v>
      </c>
    </row>
    <row r="2060" spans="1:2" x14ac:dyDescent="0.2">
      <c r="A2060" s="112" t="s">
        <v>6741</v>
      </c>
      <c r="B2060" s="112" t="s">
        <v>6742</v>
      </c>
    </row>
    <row r="2061" spans="1:2" x14ac:dyDescent="0.2">
      <c r="A2061" s="112" t="s">
        <v>6743</v>
      </c>
      <c r="B2061" s="112" t="s">
        <v>6744</v>
      </c>
    </row>
    <row r="2062" spans="1:2" x14ac:dyDescent="0.2">
      <c r="A2062" s="112" t="s">
        <v>6745</v>
      </c>
      <c r="B2062" s="112" t="s">
        <v>6746</v>
      </c>
    </row>
    <row r="2063" spans="1:2" x14ac:dyDescent="0.2">
      <c r="A2063" s="112" t="s">
        <v>6747</v>
      </c>
      <c r="B2063" s="112" t="s">
        <v>6748</v>
      </c>
    </row>
    <row r="2064" spans="1:2" x14ac:dyDescent="0.2">
      <c r="A2064" s="112" t="s">
        <v>6749</v>
      </c>
      <c r="B2064" s="112" t="s">
        <v>6750</v>
      </c>
    </row>
    <row r="2065" spans="1:2" x14ac:dyDescent="0.2">
      <c r="A2065" s="112" t="s">
        <v>6751</v>
      </c>
      <c r="B2065" s="112" t="s">
        <v>6752</v>
      </c>
    </row>
    <row r="2066" spans="1:2" x14ac:dyDescent="0.2">
      <c r="A2066" s="112" t="s">
        <v>6753</v>
      </c>
      <c r="B2066" s="112" t="s">
        <v>6754</v>
      </c>
    </row>
    <row r="2067" spans="1:2" x14ac:dyDescent="0.2">
      <c r="A2067" s="112" t="s">
        <v>6755</v>
      </c>
      <c r="B2067" s="112" t="s">
        <v>6756</v>
      </c>
    </row>
    <row r="2068" spans="1:2" x14ac:dyDescent="0.2">
      <c r="A2068" s="112" t="s">
        <v>6757</v>
      </c>
      <c r="B2068" s="112" t="s">
        <v>6758</v>
      </c>
    </row>
    <row r="2069" spans="1:2" x14ac:dyDescent="0.2">
      <c r="A2069" s="112" t="s">
        <v>6759</v>
      </c>
      <c r="B2069" s="112" t="s">
        <v>6760</v>
      </c>
    </row>
    <row r="2070" spans="1:2" x14ac:dyDescent="0.2">
      <c r="A2070" s="112" t="s">
        <v>6761</v>
      </c>
      <c r="B2070" s="112" t="s">
        <v>6762</v>
      </c>
    </row>
    <row r="2071" spans="1:2" x14ac:dyDescent="0.2">
      <c r="A2071" s="112" t="s">
        <v>6763</v>
      </c>
      <c r="B2071" s="112" t="s">
        <v>6764</v>
      </c>
    </row>
    <row r="2072" spans="1:2" x14ac:dyDescent="0.2">
      <c r="A2072" s="112" t="s">
        <v>6765</v>
      </c>
      <c r="B2072" s="112" t="s">
        <v>6766</v>
      </c>
    </row>
    <row r="2073" spans="1:2" x14ac:dyDescent="0.2">
      <c r="A2073" s="112" t="s">
        <v>6767</v>
      </c>
      <c r="B2073" s="112" t="s">
        <v>6768</v>
      </c>
    </row>
    <row r="2074" spans="1:2" x14ac:dyDescent="0.2">
      <c r="A2074" s="112" t="s">
        <v>6769</v>
      </c>
      <c r="B2074" s="112" t="s">
        <v>6770</v>
      </c>
    </row>
    <row r="2075" spans="1:2" x14ac:dyDescent="0.2">
      <c r="A2075" s="112" t="s">
        <v>6771</v>
      </c>
      <c r="B2075" s="112" t="s">
        <v>6772</v>
      </c>
    </row>
    <row r="2076" spans="1:2" x14ac:dyDescent="0.2">
      <c r="A2076" s="112" t="s">
        <v>6773</v>
      </c>
      <c r="B2076" s="112" t="s">
        <v>6774</v>
      </c>
    </row>
    <row r="2077" spans="1:2" x14ac:dyDescent="0.2">
      <c r="A2077" s="112" t="s">
        <v>6775</v>
      </c>
      <c r="B2077" s="112" t="s">
        <v>6776</v>
      </c>
    </row>
    <row r="2078" spans="1:2" x14ac:dyDescent="0.2">
      <c r="A2078" s="112" t="s">
        <v>6777</v>
      </c>
      <c r="B2078" s="112" t="s">
        <v>6778</v>
      </c>
    </row>
    <row r="2079" spans="1:2" x14ac:dyDescent="0.2">
      <c r="A2079" s="112" t="s">
        <v>6779</v>
      </c>
      <c r="B2079" s="112" t="s">
        <v>6780</v>
      </c>
    </row>
    <row r="2080" spans="1:2" x14ac:dyDescent="0.2">
      <c r="A2080" s="112" t="s">
        <v>6781</v>
      </c>
      <c r="B2080" s="112" t="s">
        <v>6782</v>
      </c>
    </row>
    <row r="2081" spans="1:2" x14ac:dyDescent="0.2">
      <c r="A2081" s="112" t="s">
        <v>6783</v>
      </c>
      <c r="B2081" s="112" t="s">
        <v>6784</v>
      </c>
    </row>
    <row r="2082" spans="1:2" x14ac:dyDescent="0.2">
      <c r="A2082" s="112" t="s">
        <v>6785</v>
      </c>
      <c r="B2082" s="112" t="s">
        <v>6786</v>
      </c>
    </row>
    <row r="2083" spans="1:2" x14ac:dyDescent="0.2">
      <c r="A2083" s="112" t="s">
        <v>6787</v>
      </c>
      <c r="B2083" s="112" t="s">
        <v>6788</v>
      </c>
    </row>
    <row r="2084" spans="1:2" x14ac:dyDescent="0.2">
      <c r="A2084" s="112" t="s">
        <v>6789</v>
      </c>
      <c r="B2084" s="112" t="s">
        <v>6790</v>
      </c>
    </row>
    <row r="2085" spans="1:2" x14ac:dyDescent="0.2">
      <c r="A2085" s="112" t="s">
        <v>6791</v>
      </c>
      <c r="B2085" s="112" t="s">
        <v>6792</v>
      </c>
    </row>
    <row r="2086" spans="1:2" x14ac:dyDescent="0.2">
      <c r="A2086" s="112" t="s">
        <v>6793</v>
      </c>
      <c r="B2086" s="112" t="s">
        <v>6794</v>
      </c>
    </row>
    <row r="2087" spans="1:2" x14ac:dyDescent="0.2">
      <c r="A2087" s="112" t="s">
        <v>6795</v>
      </c>
      <c r="B2087" s="112" t="s">
        <v>6796</v>
      </c>
    </row>
    <row r="2088" spans="1:2" x14ac:dyDescent="0.2">
      <c r="A2088" s="112" t="s">
        <v>6797</v>
      </c>
      <c r="B2088" s="112" t="s">
        <v>6798</v>
      </c>
    </row>
    <row r="2089" spans="1:2" x14ac:dyDescent="0.2">
      <c r="A2089" s="112" t="s">
        <v>6799</v>
      </c>
      <c r="B2089" s="112" t="s">
        <v>6800</v>
      </c>
    </row>
    <row r="2090" spans="1:2" x14ac:dyDescent="0.2">
      <c r="A2090" s="112" t="s">
        <v>6801</v>
      </c>
      <c r="B2090" s="112" t="s">
        <v>6802</v>
      </c>
    </row>
    <row r="2091" spans="1:2" x14ac:dyDescent="0.2">
      <c r="A2091" s="112" t="s">
        <v>6803</v>
      </c>
      <c r="B2091" s="112" t="s">
        <v>6804</v>
      </c>
    </row>
    <row r="2092" spans="1:2" x14ac:dyDescent="0.2">
      <c r="A2092" s="112" t="s">
        <v>6805</v>
      </c>
      <c r="B2092" s="112" t="s">
        <v>6806</v>
      </c>
    </row>
    <row r="2093" spans="1:2" x14ac:dyDescent="0.2">
      <c r="A2093" s="112" t="s">
        <v>6807</v>
      </c>
      <c r="B2093" s="112" t="s">
        <v>6808</v>
      </c>
    </row>
    <row r="2094" spans="1:2" x14ac:dyDescent="0.2">
      <c r="A2094" s="112" t="s">
        <v>6809</v>
      </c>
      <c r="B2094" s="112" t="s">
        <v>6810</v>
      </c>
    </row>
    <row r="2095" spans="1:2" x14ac:dyDescent="0.2">
      <c r="A2095" s="112" t="s">
        <v>6811</v>
      </c>
      <c r="B2095" s="112" t="s">
        <v>6812</v>
      </c>
    </row>
    <row r="2096" spans="1:2" x14ac:dyDescent="0.2">
      <c r="A2096" s="112" t="s">
        <v>6813</v>
      </c>
      <c r="B2096" s="112" t="s">
        <v>6814</v>
      </c>
    </row>
    <row r="2097" spans="1:2" x14ac:dyDescent="0.2">
      <c r="A2097" s="112" t="s">
        <v>6815</v>
      </c>
      <c r="B2097" s="112" t="s">
        <v>6816</v>
      </c>
    </row>
    <row r="2098" spans="1:2" x14ac:dyDescent="0.2">
      <c r="A2098" s="112" t="s">
        <v>6817</v>
      </c>
      <c r="B2098" s="112" t="s">
        <v>6818</v>
      </c>
    </row>
    <row r="2099" spans="1:2" x14ac:dyDescent="0.2">
      <c r="A2099" s="112" t="s">
        <v>6819</v>
      </c>
      <c r="B2099" s="112" t="s">
        <v>6820</v>
      </c>
    </row>
    <row r="2100" spans="1:2" x14ac:dyDescent="0.2">
      <c r="A2100" s="112" t="s">
        <v>6821</v>
      </c>
      <c r="B2100" s="112" t="s">
        <v>6822</v>
      </c>
    </row>
    <row r="2101" spans="1:2" x14ac:dyDescent="0.2">
      <c r="A2101" s="112" t="s">
        <v>6823</v>
      </c>
      <c r="B2101" s="112" t="s">
        <v>6824</v>
      </c>
    </row>
    <row r="2102" spans="1:2" x14ac:dyDescent="0.2">
      <c r="A2102" s="112" t="s">
        <v>6825</v>
      </c>
      <c r="B2102" s="112" t="s">
        <v>6826</v>
      </c>
    </row>
    <row r="2103" spans="1:2" x14ac:dyDescent="0.2">
      <c r="A2103" s="112" t="s">
        <v>6827</v>
      </c>
      <c r="B2103" s="112" t="s">
        <v>6828</v>
      </c>
    </row>
    <row r="2104" spans="1:2" x14ac:dyDescent="0.2">
      <c r="A2104" s="112" t="s">
        <v>6829</v>
      </c>
      <c r="B2104" s="112" t="s">
        <v>6830</v>
      </c>
    </row>
    <row r="2105" spans="1:2" x14ac:dyDescent="0.2">
      <c r="A2105" s="112" t="s">
        <v>6831</v>
      </c>
      <c r="B2105" s="112" t="s">
        <v>6832</v>
      </c>
    </row>
    <row r="2106" spans="1:2" x14ac:dyDescent="0.2">
      <c r="A2106" s="112" t="s">
        <v>6833</v>
      </c>
      <c r="B2106" s="112" t="s">
        <v>6834</v>
      </c>
    </row>
    <row r="2107" spans="1:2" x14ac:dyDescent="0.2">
      <c r="A2107" s="112" t="s">
        <v>6835</v>
      </c>
      <c r="B2107" s="112" t="s">
        <v>6836</v>
      </c>
    </row>
    <row r="2108" spans="1:2" x14ac:dyDescent="0.2">
      <c r="A2108" s="112" t="s">
        <v>6837</v>
      </c>
      <c r="B2108" s="112" t="s">
        <v>6838</v>
      </c>
    </row>
    <row r="2109" spans="1:2" x14ac:dyDescent="0.2">
      <c r="A2109" s="112" t="s">
        <v>6839</v>
      </c>
      <c r="B2109" s="112" t="s">
        <v>6840</v>
      </c>
    </row>
    <row r="2110" spans="1:2" x14ac:dyDescent="0.2">
      <c r="A2110" s="112" t="s">
        <v>6841</v>
      </c>
      <c r="B2110" s="112" t="s">
        <v>6842</v>
      </c>
    </row>
    <row r="2111" spans="1:2" x14ac:dyDescent="0.2">
      <c r="A2111" s="112" t="s">
        <v>6843</v>
      </c>
      <c r="B2111" s="112" t="s">
        <v>6844</v>
      </c>
    </row>
    <row r="2112" spans="1:2" x14ac:dyDescent="0.2">
      <c r="A2112" s="112" t="s">
        <v>6845</v>
      </c>
      <c r="B2112" s="112" t="s">
        <v>6846</v>
      </c>
    </row>
    <row r="2113" spans="1:2" x14ac:dyDescent="0.2">
      <c r="A2113" s="112" t="s">
        <v>6847</v>
      </c>
      <c r="B2113" s="112" t="s">
        <v>6848</v>
      </c>
    </row>
    <row r="2114" spans="1:2" x14ac:dyDescent="0.2">
      <c r="A2114" s="112" t="s">
        <v>6849</v>
      </c>
      <c r="B2114" s="112" t="s">
        <v>6850</v>
      </c>
    </row>
    <row r="2115" spans="1:2" x14ac:dyDescent="0.2">
      <c r="A2115" s="112" t="s">
        <v>6851</v>
      </c>
      <c r="B2115" s="112" t="s">
        <v>6852</v>
      </c>
    </row>
    <row r="2116" spans="1:2" x14ac:dyDescent="0.2">
      <c r="A2116" s="112" t="s">
        <v>6853</v>
      </c>
      <c r="B2116" s="112" t="s">
        <v>6854</v>
      </c>
    </row>
    <row r="2117" spans="1:2" x14ac:dyDescent="0.2">
      <c r="A2117" s="112" t="s">
        <v>6855</v>
      </c>
      <c r="B2117" s="112" t="s">
        <v>6856</v>
      </c>
    </row>
    <row r="2118" spans="1:2" x14ac:dyDescent="0.2">
      <c r="A2118" s="112" t="s">
        <v>6857</v>
      </c>
      <c r="B2118" s="112" t="s">
        <v>6858</v>
      </c>
    </row>
    <row r="2119" spans="1:2" x14ac:dyDescent="0.2">
      <c r="A2119" s="112" t="s">
        <v>6859</v>
      </c>
      <c r="B2119" s="112" t="s">
        <v>6860</v>
      </c>
    </row>
    <row r="2120" spans="1:2" x14ac:dyDescent="0.2">
      <c r="A2120" s="112" t="s">
        <v>6861</v>
      </c>
      <c r="B2120" s="112" t="s">
        <v>6862</v>
      </c>
    </row>
    <row r="2121" spans="1:2" x14ac:dyDescent="0.2">
      <c r="A2121" s="112" t="s">
        <v>6863</v>
      </c>
      <c r="B2121" s="112" t="s">
        <v>6864</v>
      </c>
    </row>
    <row r="2122" spans="1:2" x14ac:dyDescent="0.2">
      <c r="A2122" s="112" t="s">
        <v>6865</v>
      </c>
      <c r="B2122" s="112" t="s">
        <v>6866</v>
      </c>
    </row>
    <row r="2123" spans="1:2" x14ac:dyDescent="0.2">
      <c r="A2123" s="112" t="s">
        <v>6867</v>
      </c>
      <c r="B2123" s="112" t="s">
        <v>6868</v>
      </c>
    </row>
    <row r="2124" spans="1:2" x14ac:dyDescent="0.2">
      <c r="A2124" s="112" t="s">
        <v>6869</v>
      </c>
      <c r="B2124" s="112" t="s">
        <v>6870</v>
      </c>
    </row>
    <row r="2125" spans="1:2" x14ac:dyDescent="0.2">
      <c r="A2125" s="112" t="s">
        <v>6871</v>
      </c>
      <c r="B2125" s="112" t="s">
        <v>6872</v>
      </c>
    </row>
    <row r="2126" spans="1:2" x14ac:dyDescent="0.2">
      <c r="A2126" s="112" t="s">
        <v>6873</v>
      </c>
      <c r="B2126" s="112" t="s">
        <v>6874</v>
      </c>
    </row>
    <row r="2127" spans="1:2" x14ac:dyDescent="0.2">
      <c r="A2127" s="112" t="s">
        <v>6875</v>
      </c>
      <c r="B2127" s="112" t="s">
        <v>6876</v>
      </c>
    </row>
    <row r="2128" spans="1:2" x14ac:dyDescent="0.2">
      <c r="A2128" s="112" t="s">
        <v>6877</v>
      </c>
      <c r="B2128" s="112" t="s">
        <v>6878</v>
      </c>
    </row>
    <row r="2129" spans="1:2" x14ac:dyDescent="0.2">
      <c r="A2129" s="112" t="s">
        <v>6879</v>
      </c>
      <c r="B2129" s="112" t="s">
        <v>6880</v>
      </c>
    </row>
    <row r="2130" spans="1:2" x14ac:dyDescent="0.2">
      <c r="A2130" s="112" t="s">
        <v>6881</v>
      </c>
      <c r="B2130" s="112" t="s">
        <v>6882</v>
      </c>
    </row>
    <row r="2131" spans="1:2" x14ac:dyDescent="0.2">
      <c r="A2131" s="112" t="s">
        <v>6883</v>
      </c>
      <c r="B2131" s="112" t="s">
        <v>6884</v>
      </c>
    </row>
    <row r="2132" spans="1:2" x14ac:dyDescent="0.2">
      <c r="A2132" s="112" t="s">
        <v>6885</v>
      </c>
      <c r="B2132" s="112" t="s">
        <v>6886</v>
      </c>
    </row>
    <row r="2133" spans="1:2" x14ac:dyDescent="0.2">
      <c r="A2133" s="112" t="s">
        <v>6887</v>
      </c>
      <c r="B2133" s="112" t="s">
        <v>6888</v>
      </c>
    </row>
    <row r="2134" spans="1:2" x14ac:dyDescent="0.2">
      <c r="A2134" s="112" t="s">
        <v>6889</v>
      </c>
      <c r="B2134" s="112" t="s">
        <v>6890</v>
      </c>
    </row>
    <row r="2135" spans="1:2" x14ac:dyDescent="0.2">
      <c r="A2135" s="112" t="s">
        <v>6891</v>
      </c>
      <c r="B2135" s="112" t="s">
        <v>6892</v>
      </c>
    </row>
    <row r="2136" spans="1:2" x14ac:dyDescent="0.2">
      <c r="A2136" s="112" t="s">
        <v>6893</v>
      </c>
      <c r="B2136" s="112" t="s">
        <v>6894</v>
      </c>
    </row>
    <row r="2137" spans="1:2" x14ac:dyDescent="0.2">
      <c r="A2137" s="112" t="s">
        <v>6895</v>
      </c>
      <c r="B2137" s="112" t="s">
        <v>6896</v>
      </c>
    </row>
    <row r="2138" spans="1:2" x14ac:dyDescent="0.2">
      <c r="A2138" s="112" t="s">
        <v>6897</v>
      </c>
      <c r="B2138" s="112" t="s">
        <v>6898</v>
      </c>
    </row>
    <row r="2139" spans="1:2" x14ac:dyDescent="0.2">
      <c r="A2139" s="112" t="s">
        <v>6899</v>
      </c>
      <c r="B2139" s="112" t="s">
        <v>6900</v>
      </c>
    </row>
    <row r="2140" spans="1:2" x14ac:dyDescent="0.2">
      <c r="A2140" s="112" t="s">
        <v>6901</v>
      </c>
      <c r="B2140" s="112" t="s">
        <v>6902</v>
      </c>
    </row>
    <row r="2141" spans="1:2" x14ac:dyDescent="0.2">
      <c r="A2141" s="112" t="s">
        <v>6903</v>
      </c>
      <c r="B2141" s="112" t="s">
        <v>6904</v>
      </c>
    </row>
    <row r="2142" spans="1:2" x14ac:dyDescent="0.2">
      <c r="A2142" s="112" t="s">
        <v>6905</v>
      </c>
      <c r="B2142" s="112" t="s">
        <v>6906</v>
      </c>
    </row>
    <row r="2143" spans="1:2" x14ac:dyDescent="0.2">
      <c r="A2143" s="112" t="s">
        <v>6907</v>
      </c>
      <c r="B2143" s="112" t="s">
        <v>6908</v>
      </c>
    </row>
    <row r="2144" spans="1:2" x14ac:dyDescent="0.2">
      <c r="A2144" s="112" t="s">
        <v>6909</v>
      </c>
      <c r="B2144" s="112" t="s">
        <v>6910</v>
      </c>
    </row>
    <row r="2145" spans="1:2" x14ac:dyDescent="0.2">
      <c r="A2145" s="112" t="s">
        <v>6911</v>
      </c>
      <c r="B2145" s="112" t="s">
        <v>6912</v>
      </c>
    </row>
    <row r="2146" spans="1:2" x14ac:dyDescent="0.2">
      <c r="A2146" s="112" t="s">
        <v>6913</v>
      </c>
      <c r="B2146" s="112" t="s">
        <v>5429</v>
      </c>
    </row>
    <row r="2147" spans="1:2" x14ac:dyDescent="0.2">
      <c r="A2147" s="112" t="s">
        <v>6914</v>
      </c>
      <c r="B2147" s="112" t="s">
        <v>6915</v>
      </c>
    </row>
    <row r="2148" spans="1:2" x14ac:dyDescent="0.2">
      <c r="A2148" s="112" t="s">
        <v>6916</v>
      </c>
      <c r="B2148" s="112" t="s">
        <v>6917</v>
      </c>
    </row>
    <row r="2149" spans="1:2" x14ac:dyDescent="0.2">
      <c r="A2149" s="112" t="s">
        <v>6918</v>
      </c>
      <c r="B2149" s="112" t="s">
        <v>6919</v>
      </c>
    </row>
    <row r="2150" spans="1:2" x14ac:dyDescent="0.2">
      <c r="A2150" s="112" t="s">
        <v>6920</v>
      </c>
      <c r="B2150" s="112" t="s">
        <v>6921</v>
      </c>
    </row>
    <row r="2151" spans="1:2" x14ac:dyDescent="0.2">
      <c r="A2151" s="112" t="s">
        <v>6922</v>
      </c>
      <c r="B2151" s="112" t="s">
        <v>6923</v>
      </c>
    </row>
    <row r="2152" spans="1:2" x14ac:dyDescent="0.2">
      <c r="A2152" s="112" t="s">
        <v>6924</v>
      </c>
      <c r="B2152" s="112" t="s">
        <v>6925</v>
      </c>
    </row>
    <row r="2153" spans="1:2" x14ac:dyDescent="0.2">
      <c r="A2153" s="112" t="s">
        <v>6926</v>
      </c>
      <c r="B2153" s="112" t="s">
        <v>6927</v>
      </c>
    </row>
    <row r="2154" spans="1:2" x14ac:dyDescent="0.2">
      <c r="A2154" s="112" t="s">
        <v>6928</v>
      </c>
      <c r="B2154" s="112" t="s">
        <v>6929</v>
      </c>
    </row>
    <row r="2155" spans="1:2" x14ac:dyDescent="0.2">
      <c r="A2155" s="112" t="s">
        <v>6930</v>
      </c>
      <c r="B2155" s="112" t="s">
        <v>6931</v>
      </c>
    </row>
    <row r="2156" spans="1:2" x14ac:dyDescent="0.2">
      <c r="A2156" s="112" t="s">
        <v>6932</v>
      </c>
      <c r="B2156" s="112" t="s">
        <v>6933</v>
      </c>
    </row>
    <row r="2157" spans="1:2" x14ac:dyDescent="0.2">
      <c r="A2157" s="112" t="s">
        <v>6934</v>
      </c>
      <c r="B2157" s="112" t="s">
        <v>6935</v>
      </c>
    </row>
    <row r="2158" spans="1:2" x14ac:dyDescent="0.2">
      <c r="A2158" s="112" t="s">
        <v>6936</v>
      </c>
      <c r="B2158" s="112" t="s">
        <v>6937</v>
      </c>
    </row>
    <row r="2159" spans="1:2" x14ac:dyDescent="0.2">
      <c r="A2159" s="112" t="s">
        <v>6938</v>
      </c>
      <c r="B2159" s="112" t="s">
        <v>6939</v>
      </c>
    </row>
    <row r="2160" spans="1:2" x14ac:dyDescent="0.2">
      <c r="A2160" s="112" t="s">
        <v>6940</v>
      </c>
      <c r="B2160" s="112" t="s">
        <v>6941</v>
      </c>
    </row>
    <row r="2161" spans="1:2" x14ac:dyDescent="0.2">
      <c r="A2161" s="112" t="s">
        <v>6942</v>
      </c>
      <c r="B2161" s="112" t="s">
        <v>6943</v>
      </c>
    </row>
    <row r="2162" spans="1:2" x14ac:dyDescent="0.2">
      <c r="A2162" s="112" t="s">
        <v>6944</v>
      </c>
      <c r="B2162" s="112" t="s">
        <v>6945</v>
      </c>
    </row>
    <row r="2163" spans="1:2" x14ac:dyDescent="0.2">
      <c r="A2163" s="112" t="s">
        <v>6946</v>
      </c>
      <c r="B2163" s="112" t="s">
        <v>6947</v>
      </c>
    </row>
    <row r="2164" spans="1:2" x14ac:dyDescent="0.2">
      <c r="A2164" s="112" t="s">
        <v>6948</v>
      </c>
      <c r="B2164" s="112" t="s">
        <v>6949</v>
      </c>
    </row>
    <row r="2165" spans="1:2" x14ac:dyDescent="0.2">
      <c r="A2165" s="112" t="s">
        <v>6950</v>
      </c>
      <c r="B2165" s="112" t="s">
        <v>6951</v>
      </c>
    </row>
    <row r="2166" spans="1:2" x14ac:dyDescent="0.2">
      <c r="A2166" s="112" t="s">
        <v>6952</v>
      </c>
      <c r="B2166" s="112" t="s">
        <v>6953</v>
      </c>
    </row>
    <row r="2167" spans="1:2" x14ac:dyDescent="0.2">
      <c r="A2167" s="112" t="s">
        <v>6954</v>
      </c>
      <c r="B2167" s="112" t="s">
        <v>6955</v>
      </c>
    </row>
    <row r="2168" spans="1:2" x14ac:dyDescent="0.2">
      <c r="A2168" s="112" t="s">
        <v>6956</v>
      </c>
      <c r="B2168" s="112" t="s">
        <v>6957</v>
      </c>
    </row>
    <row r="2169" spans="1:2" x14ac:dyDescent="0.2">
      <c r="A2169" s="112" t="s">
        <v>6958</v>
      </c>
      <c r="B2169" s="112" t="s">
        <v>6959</v>
      </c>
    </row>
    <row r="2170" spans="1:2" x14ac:dyDescent="0.2">
      <c r="A2170" s="112" t="s">
        <v>6960</v>
      </c>
      <c r="B2170" s="112" t="s">
        <v>6961</v>
      </c>
    </row>
    <row r="2171" spans="1:2" x14ac:dyDescent="0.2">
      <c r="A2171" s="112" t="s">
        <v>6962</v>
      </c>
      <c r="B2171" s="112" t="s">
        <v>6963</v>
      </c>
    </row>
    <row r="2172" spans="1:2" x14ac:dyDescent="0.2">
      <c r="A2172" s="112" t="s">
        <v>6964</v>
      </c>
      <c r="B2172" s="112" t="s">
        <v>6965</v>
      </c>
    </row>
    <row r="2173" spans="1:2" x14ac:dyDescent="0.2">
      <c r="A2173" s="112" t="s">
        <v>6966</v>
      </c>
      <c r="B2173" s="112" t="s">
        <v>6967</v>
      </c>
    </row>
    <row r="2174" spans="1:2" x14ac:dyDescent="0.2">
      <c r="A2174" s="112" t="s">
        <v>6968</v>
      </c>
      <c r="B2174" s="112" t="s">
        <v>6969</v>
      </c>
    </row>
    <row r="2175" spans="1:2" x14ac:dyDescent="0.2">
      <c r="A2175" s="112" t="s">
        <v>6970</v>
      </c>
      <c r="B2175" s="112" t="s">
        <v>6971</v>
      </c>
    </row>
    <row r="2176" spans="1:2" x14ac:dyDescent="0.2">
      <c r="A2176" s="112" t="s">
        <v>6972</v>
      </c>
      <c r="B2176" s="112" t="s">
        <v>6973</v>
      </c>
    </row>
    <row r="2177" spans="1:2" x14ac:dyDescent="0.2">
      <c r="A2177" s="112" t="s">
        <v>6974</v>
      </c>
      <c r="B2177" s="112" t="s">
        <v>6975</v>
      </c>
    </row>
    <row r="2178" spans="1:2" x14ac:dyDescent="0.2">
      <c r="A2178" s="112" t="s">
        <v>6976</v>
      </c>
      <c r="B2178" s="112" t="s">
        <v>6977</v>
      </c>
    </row>
    <row r="2179" spans="1:2" x14ac:dyDescent="0.2">
      <c r="A2179" s="112" t="s">
        <v>6978</v>
      </c>
      <c r="B2179" s="112" t="s">
        <v>6979</v>
      </c>
    </row>
    <row r="2180" spans="1:2" x14ac:dyDescent="0.2">
      <c r="A2180" s="112" t="s">
        <v>6980</v>
      </c>
      <c r="B2180" s="112" t="s">
        <v>6981</v>
      </c>
    </row>
    <row r="2181" spans="1:2" x14ac:dyDescent="0.2">
      <c r="A2181" s="112" t="s">
        <v>6982</v>
      </c>
      <c r="B2181" s="112" t="s">
        <v>6983</v>
      </c>
    </row>
    <row r="2182" spans="1:2" x14ac:dyDescent="0.2">
      <c r="A2182" s="112" t="s">
        <v>6984</v>
      </c>
      <c r="B2182" s="112" t="s">
        <v>6985</v>
      </c>
    </row>
    <row r="2183" spans="1:2" x14ac:dyDescent="0.2">
      <c r="A2183" s="112" t="s">
        <v>6986</v>
      </c>
      <c r="B2183" s="112" t="s">
        <v>6987</v>
      </c>
    </row>
    <row r="2184" spans="1:2" x14ac:dyDescent="0.2">
      <c r="A2184" s="112" t="s">
        <v>6988</v>
      </c>
      <c r="B2184" s="112" t="s">
        <v>6989</v>
      </c>
    </row>
    <row r="2185" spans="1:2" x14ac:dyDescent="0.2">
      <c r="A2185" s="112" t="s">
        <v>6990</v>
      </c>
      <c r="B2185" s="112" t="s">
        <v>6991</v>
      </c>
    </row>
    <row r="2186" spans="1:2" x14ac:dyDescent="0.2">
      <c r="A2186" s="112" t="s">
        <v>6992</v>
      </c>
      <c r="B2186" s="112" t="s">
        <v>6993</v>
      </c>
    </row>
    <row r="2187" spans="1:2" x14ac:dyDescent="0.2">
      <c r="A2187" s="112" t="s">
        <v>6994</v>
      </c>
      <c r="B2187" s="112" t="s">
        <v>6995</v>
      </c>
    </row>
    <row r="2188" spans="1:2" x14ac:dyDescent="0.2">
      <c r="A2188" s="112" t="s">
        <v>6996</v>
      </c>
      <c r="B2188" s="112" t="s">
        <v>6997</v>
      </c>
    </row>
    <row r="2189" spans="1:2" x14ac:dyDescent="0.2">
      <c r="A2189" s="112" t="s">
        <v>6998</v>
      </c>
      <c r="B2189" s="112" t="s">
        <v>6999</v>
      </c>
    </row>
    <row r="2190" spans="1:2" x14ac:dyDescent="0.2">
      <c r="A2190" s="112" t="s">
        <v>7000</v>
      </c>
      <c r="B2190" s="112" t="s">
        <v>7001</v>
      </c>
    </row>
    <row r="2191" spans="1:2" x14ac:dyDescent="0.2">
      <c r="A2191" s="112" t="s">
        <v>7002</v>
      </c>
      <c r="B2191" s="112" t="s">
        <v>7003</v>
      </c>
    </row>
    <row r="2192" spans="1:2" x14ac:dyDescent="0.2">
      <c r="A2192" s="112" t="s">
        <v>7004</v>
      </c>
      <c r="B2192" s="112" t="s">
        <v>7005</v>
      </c>
    </row>
    <row r="2193" spans="1:2" x14ac:dyDescent="0.2">
      <c r="A2193" s="112" t="s">
        <v>7006</v>
      </c>
      <c r="B2193" s="112" t="s">
        <v>7007</v>
      </c>
    </row>
    <row r="2194" spans="1:2" x14ac:dyDescent="0.2">
      <c r="A2194" s="112" t="s">
        <v>7008</v>
      </c>
      <c r="B2194" s="112" t="s">
        <v>7009</v>
      </c>
    </row>
    <row r="2195" spans="1:2" x14ac:dyDescent="0.2">
      <c r="A2195" s="112" t="s">
        <v>7010</v>
      </c>
      <c r="B2195" s="112" t="s">
        <v>7011</v>
      </c>
    </row>
    <row r="2196" spans="1:2" x14ac:dyDescent="0.2">
      <c r="A2196" s="112" t="s">
        <v>7012</v>
      </c>
      <c r="B2196" s="112" t="s">
        <v>7013</v>
      </c>
    </row>
    <row r="2197" spans="1:2" x14ac:dyDescent="0.2">
      <c r="A2197" s="112" t="s">
        <v>7014</v>
      </c>
      <c r="B2197" s="112" t="s">
        <v>7015</v>
      </c>
    </row>
    <row r="2198" spans="1:2" x14ac:dyDescent="0.2">
      <c r="A2198" s="112" t="s">
        <v>7016</v>
      </c>
      <c r="B2198" s="112" t="s">
        <v>7017</v>
      </c>
    </row>
    <row r="2199" spans="1:2" x14ac:dyDescent="0.2">
      <c r="A2199" s="112" t="s">
        <v>7018</v>
      </c>
      <c r="B2199" s="112" t="s">
        <v>7019</v>
      </c>
    </row>
    <row r="2200" spans="1:2" x14ac:dyDescent="0.2">
      <c r="A2200" s="112" t="s">
        <v>7020</v>
      </c>
      <c r="B2200" s="112" t="s">
        <v>7021</v>
      </c>
    </row>
    <row r="2201" spans="1:2" x14ac:dyDescent="0.2">
      <c r="A2201" s="112" t="s">
        <v>7022</v>
      </c>
      <c r="B2201" s="112" t="s">
        <v>7023</v>
      </c>
    </row>
    <row r="2202" spans="1:2" x14ac:dyDescent="0.2">
      <c r="A2202" s="112" t="s">
        <v>7024</v>
      </c>
      <c r="B2202" s="112" t="s">
        <v>7025</v>
      </c>
    </row>
    <row r="2203" spans="1:2" x14ac:dyDescent="0.2">
      <c r="A2203" s="112" t="s">
        <v>7026</v>
      </c>
      <c r="B2203" s="112" t="s">
        <v>7027</v>
      </c>
    </row>
    <row r="2204" spans="1:2" x14ac:dyDescent="0.2">
      <c r="A2204" s="112" t="s">
        <v>7028</v>
      </c>
      <c r="B2204" s="112" t="s">
        <v>7029</v>
      </c>
    </row>
    <row r="2205" spans="1:2" x14ac:dyDescent="0.2">
      <c r="A2205" s="112" t="s">
        <v>7030</v>
      </c>
      <c r="B2205" s="112" t="s">
        <v>7031</v>
      </c>
    </row>
    <row r="2206" spans="1:2" x14ac:dyDescent="0.2">
      <c r="A2206" s="112" t="s">
        <v>7032</v>
      </c>
      <c r="B2206" s="112" t="s">
        <v>7033</v>
      </c>
    </row>
    <row r="2207" spans="1:2" x14ac:dyDescent="0.2">
      <c r="A2207" s="112" t="s">
        <v>7034</v>
      </c>
      <c r="B2207" s="112" t="s">
        <v>5385</v>
      </c>
    </row>
    <row r="2208" spans="1:2" x14ac:dyDescent="0.2">
      <c r="A2208" s="112" t="s">
        <v>7035</v>
      </c>
      <c r="B2208" s="112" t="s">
        <v>7036</v>
      </c>
    </row>
    <row r="2209" spans="1:2" x14ac:dyDescent="0.2">
      <c r="A2209" s="112" t="s">
        <v>7037</v>
      </c>
      <c r="B2209" s="112" t="s">
        <v>7038</v>
      </c>
    </row>
    <row r="2210" spans="1:2" x14ac:dyDescent="0.2">
      <c r="A2210" s="112" t="s">
        <v>7039</v>
      </c>
      <c r="B2210" s="112" t="s">
        <v>7040</v>
      </c>
    </row>
    <row r="2211" spans="1:2" x14ac:dyDescent="0.2">
      <c r="A2211" s="112" t="s">
        <v>7041</v>
      </c>
      <c r="B2211" s="112" t="s">
        <v>7042</v>
      </c>
    </row>
    <row r="2212" spans="1:2" x14ac:dyDescent="0.2">
      <c r="A2212" s="112" t="s">
        <v>7043</v>
      </c>
      <c r="B2212" s="112" t="s">
        <v>7044</v>
      </c>
    </row>
    <row r="2213" spans="1:2" x14ac:dyDescent="0.2">
      <c r="A2213" s="112" t="s">
        <v>7045</v>
      </c>
      <c r="B2213" s="112" t="s">
        <v>7046</v>
      </c>
    </row>
    <row r="2214" spans="1:2" x14ac:dyDescent="0.2">
      <c r="A2214" s="112" t="s">
        <v>7047</v>
      </c>
      <c r="B2214" s="112" t="s">
        <v>7048</v>
      </c>
    </row>
    <row r="2215" spans="1:2" x14ac:dyDescent="0.2">
      <c r="A2215" s="112" t="s">
        <v>7049</v>
      </c>
      <c r="B2215" s="112" t="s">
        <v>7050</v>
      </c>
    </row>
    <row r="2216" spans="1:2" x14ac:dyDescent="0.2">
      <c r="A2216" s="112" t="s">
        <v>7051</v>
      </c>
      <c r="B2216" s="112" t="s">
        <v>7052</v>
      </c>
    </row>
    <row r="2217" spans="1:2" x14ac:dyDescent="0.2">
      <c r="A2217" s="112" t="s">
        <v>7053</v>
      </c>
      <c r="B2217" s="112" t="s">
        <v>7054</v>
      </c>
    </row>
    <row r="2218" spans="1:2" x14ac:dyDescent="0.2">
      <c r="A2218" s="112" t="s">
        <v>7055</v>
      </c>
      <c r="B2218" s="112" t="s">
        <v>7056</v>
      </c>
    </row>
    <row r="2219" spans="1:2" x14ac:dyDescent="0.2">
      <c r="A2219" s="112" t="s">
        <v>7057</v>
      </c>
      <c r="B2219" s="112" t="s">
        <v>7058</v>
      </c>
    </row>
    <row r="2220" spans="1:2" x14ac:dyDescent="0.2">
      <c r="A2220" s="112" t="s">
        <v>7059</v>
      </c>
      <c r="B2220" s="112" t="s">
        <v>7060</v>
      </c>
    </row>
    <row r="2221" spans="1:2" x14ac:dyDescent="0.2">
      <c r="A2221" s="112" t="s">
        <v>7061</v>
      </c>
      <c r="B2221" s="112" t="s">
        <v>7062</v>
      </c>
    </row>
    <row r="2222" spans="1:2" x14ac:dyDescent="0.2">
      <c r="A2222" s="112" t="s">
        <v>7063</v>
      </c>
      <c r="B2222" s="112" t="s">
        <v>7064</v>
      </c>
    </row>
    <row r="2223" spans="1:2" x14ac:dyDescent="0.2">
      <c r="A2223" s="112" t="s">
        <v>7065</v>
      </c>
      <c r="B2223" s="112" t="s">
        <v>7066</v>
      </c>
    </row>
    <row r="2224" spans="1:2" x14ac:dyDescent="0.2">
      <c r="A2224" s="112" t="s">
        <v>7067</v>
      </c>
      <c r="B2224" s="112" t="s">
        <v>7068</v>
      </c>
    </row>
    <row r="2225" spans="1:2" x14ac:dyDescent="0.2">
      <c r="A2225" s="112" t="s">
        <v>7069</v>
      </c>
      <c r="B2225" s="112" t="s">
        <v>7070</v>
      </c>
    </row>
    <row r="2226" spans="1:2" x14ac:dyDescent="0.2">
      <c r="A2226" s="112" t="s">
        <v>7071</v>
      </c>
      <c r="B2226" s="112" t="s">
        <v>7072</v>
      </c>
    </row>
    <row r="2227" spans="1:2" x14ac:dyDescent="0.2">
      <c r="A2227" s="112" t="s">
        <v>7073</v>
      </c>
      <c r="B2227" s="112" t="s">
        <v>7074</v>
      </c>
    </row>
    <row r="2228" spans="1:2" x14ac:dyDescent="0.2">
      <c r="A2228" s="112" t="s">
        <v>7075</v>
      </c>
      <c r="B2228" s="112" t="s">
        <v>7076</v>
      </c>
    </row>
    <row r="2229" spans="1:2" x14ac:dyDescent="0.2">
      <c r="A2229" s="112" t="s">
        <v>7077</v>
      </c>
      <c r="B2229" s="112" t="s">
        <v>7078</v>
      </c>
    </row>
    <row r="2230" spans="1:2" x14ac:dyDescent="0.2">
      <c r="A2230" s="112" t="s">
        <v>7079</v>
      </c>
      <c r="B2230" s="112" t="s">
        <v>7080</v>
      </c>
    </row>
    <row r="2231" spans="1:2" x14ac:dyDescent="0.2">
      <c r="A2231" s="112" t="s">
        <v>7081</v>
      </c>
      <c r="B2231" s="112" t="s">
        <v>7082</v>
      </c>
    </row>
    <row r="2232" spans="1:2" x14ac:dyDescent="0.2">
      <c r="A2232" s="112" t="s">
        <v>7083</v>
      </c>
      <c r="B2232" s="112" t="s">
        <v>7084</v>
      </c>
    </row>
    <row r="2233" spans="1:2" x14ac:dyDescent="0.2">
      <c r="A2233" s="112" t="s">
        <v>7085</v>
      </c>
      <c r="B2233" s="112" t="s">
        <v>7086</v>
      </c>
    </row>
    <row r="2234" spans="1:2" x14ac:dyDescent="0.2">
      <c r="A2234" s="112" t="s">
        <v>7087</v>
      </c>
      <c r="B2234" s="112" t="s">
        <v>7088</v>
      </c>
    </row>
    <row r="2235" spans="1:2" x14ac:dyDescent="0.2">
      <c r="A2235" s="112" t="s">
        <v>7089</v>
      </c>
      <c r="B2235" s="112" t="s">
        <v>6943</v>
      </c>
    </row>
    <row r="2236" spans="1:2" x14ac:dyDescent="0.2">
      <c r="A2236" s="112" t="s">
        <v>7090</v>
      </c>
      <c r="B2236" s="112" t="s">
        <v>7091</v>
      </c>
    </row>
    <row r="2237" spans="1:2" x14ac:dyDescent="0.2">
      <c r="A2237" s="112" t="s">
        <v>7092</v>
      </c>
      <c r="B2237" s="112" t="s">
        <v>7093</v>
      </c>
    </row>
    <row r="2238" spans="1:2" x14ac:dyDescent="0.2">
      <c r="A2238" s="112" t="s">
        <v>7094</v>
      </c>
      <c r="B2238" s="112" t="s">
        <v>7095</v>
      </c>
    </row>
    <row r="2239" spans="1:2" x14ac:dyDescent="0.2">
      <c r="A2239" s="112" t="s">
        <v>7096</v>
      </c>
      <c r="B2239" s="112" t="s">
        <v>7097</v>
      </c>
    </row>
    <row r="2240" spans="1:2" x14ac:dyDescent="0.2">
      <c r="A2240" s="112" t="s">
        <v>7098</v>
      </c>
      <c r="B2240" s="112" t="s">
        <v>7099</v>
      </c>
    </row>
    <row r="2241" spans="1:2" x14ac:dyDescent="0.2">
      <c r="A2241" s="112" t="s">
        <v>7100</v>
      </c>
      <c r="B2241" s="112" t="s">
        <v>7101</v>
      </c>
    </row>
    <row r="2242" spans="1:2" x14ac:dyDescent="0.2">
      <c r="A2242" s="112" t="s">
        <v>7102</v>
      </c>
      <c r="B2242" s="112" t="s">
        <v>7103</v>
      </c>
    </row>
    <row r="2243" spans="1:2" x14ac:dyDescent="0.2">
      <c r="A2243" s="112" t="s">
        <v>7104</v>
      </c>
      <c r="B2243" s="112" t="s">
        <v>7105</v>
      </c>
    </row>
    <row r="2244" spans="1:2" x14ac:dyDescent="0.2">
      <c r="A2244" s="112" t="s">
        <v>7106</v>
      </c>
      <c r="B2244" s="112" t="s">
        <v>7107</v>
      </c>
    </row>
    <row r="2245" spans="1:2" x14ac:dyDescent="0.2">
      <c r="A2245" s="112" t="s">
        <v>7108</v>
      </c>
      <c r="B2245" s="112" t="s">
        <v>7109</v>
      </c>
    </row>
    <row r="2246" spans="1:2" x14ac:dyDescent="0.2">
      <c r="A2246" s="112" t="s">
        <v>7110</v>
      </c>
      <c r="B2246" s="112" t="s">
        <v>7111</v>
      </c>
    </row>
    <row r="2247" spans="1:2" x14ac:dyDescent="0.2">
      <c r="A2247" s="112" t="s">
        <v>7112</v>
      </c>
      <c r="B2247" s="112" t="s">
        <v>7113</v>
      </c>
    </row>
    <row r="2248" spans="1:2" x14ac:dyDescent="0.2">
      <c r="A2248" s="112" t="s">
        <v>7114</v>
      </c>
      <c r="B2248" s="112" t="s">
        <v>7115</v>
      </c>
    </row>
    <row r="2249" spans="1:2" x14ac:dyDescent="0.2">
      <c r="A2249" s="112" t="s">
        <v>7116</v>
      </c>
      <c r="B2249" s="112" t="s">
        <v>7117</v>
      </c>
    </row>
    <row r="2250" spans="1:2" x14ac:dyDescent="0.2">
      <c r="A2250" s="112" t="s">
        <v>7118</v>
      </c>
      <c r="B2250" s="112" t="s">
        <v>7119</v>
      </c>
    </row>
    <row r="2251" spans="1:2" x14ac:dyDescent="0.2">
      <c r="A2251" s="112" t="s">
        <v>7120</v>
      </c>
      <c r="B2251" s="112" t="s">
        <v>7121</v>
      </c>
    </row>
    <row r="2252" spans="1:2" x14ac:dyDescent="0.2">
      <c r="A2252" s="112" t="s">
        <v>7122</v>
      </c>
      <c r="B2252" s="112" t="s">
        <v>7123</v>
      </c>
    </row>
    <row r="2253" spans="1:2" x14ac:dyDescent="0.2">
      <c r="A2253" s="112" t="s">
        <v>7124</v>
      </c>
      <c r="B2253" s="112" t="s">
        <v>7125</v>
      </c>
    </row>
    <row r="2254" spans="1:2" x14ac:dyDescent="0.2">
      <c r="A2254" s="112" t="s">
        <v>7126</v>
      </c>
      <c r="B2254" s="112" t="s">
        <v>7127</v>
      </c>
    </row>
    <row r="2255" spans="1:2" x14ac:dyDescent="0.2">
      <c r="A2255" s="112" t="s">
        <v>7128</v>
      </c>
      <c r="B2255" s="112" t="s">
        <v>7129</v>
      </c>
    </row>
    <row r="2256" spans="1:2" x14ac:dyDescent="0.2">
      <c r="A2256" s="112" t="s">
        <v>7130</v>
      </c>
      <c r="B2256" s="112" t="s">
        <v>7131</v>
      </c>
    </row>
    <row r="2257" spans="1:2" x14ac:dyDescent="0.2">
      <c r="A2257" s="112" t="s">
        <v>7132</v>
      </c>
      <c r="B2257" s="112" t="s">
        <v>7133</v>
      </c>
    </row>
    <row r="2258" spans="1:2" x14ac:dyDescent="0.2">
      <c r="A2258" s="112" t="s">
        <v>7134</v>
      </c>
      <c r="B2258" s="112" t="s">
        <v>7135</v>
      </c>
    </row>
    <row r="2259" spans="1:2" x14ac:dyDescent="0.2">
      <c r="A2259" s="112" t="s">
        <v>7136</v>
      </c>
      <c r="B2259" s="112" t="s">
        <v>7137</v>
      </c>
    </row>
    <row r="2260" spans="1:2" x14ac:dyDescent="0.2">
      <c r="A2260" s="112" t="s">
        <v>7138</v>
      </c>
      <c r="B2260" s="112" t="s">
        <v>7139</v>
      </c>
    </row>
    <row r="2261" spans="1:2" x14ac:dyDescent="0.2">
      <c r="A2261" s="112" t="s">
        <v>7140</v>
      </c>
      <c r="B2261" s="112" t="s">
        <v>7141</v>
      </c>
    </row>
    <row r="2262" spans="1:2" x14ac:dyDescent="0.2">
      <c r="A2262" s="112" t="s">
        <v>7142</v>
      </c>
      <c r="B2262" s="112" t="s">
        <v>7143</v>
      </c>
    </row>
    <row r="2263" spans="1:2" x14ac:dyDescent="0.2">
      <c r="A2263" s="112" t="s">
        <v>7144</v>
      </c>
      <c r="B2263" s="112" t="s">
        <v>7145</v>
      </c>
    </row>
    <row r="2264" spans="1:2" x14ac:dyDescent="0.2">
      <c r="A2264" s="112" t="s">
        <v>7146</v>
      </c>
      <c r="B2264" s="112" t="s">
        <v>7147</v>
      </c>
    </row>
    <row r="2265" spans="1:2" x14ac:dyDescent="0.2">
      <c r="A2265" s="112" t="s">
        <v>7148</v>
      </c>
      <c r="B2265" s="112" t="s">
        <v>7149</v>
      </c>
    </row>
    <row r="2266" spans="1:2" x14ac:dyDescent="0.2">
      <c r="A2266" s="112" t="s">
        <v>7150</v>
      </c>
      <c r="B2266" s="112" t="s">
        <v>7151</v>
      </c>
    </row>
    <row r="2267" spans="1:2" x14ac:dyDescent="0.2">
      <c r="A2267" s="112" t="s">
        <v>7152</v>
      </c>
      <c r="B2267" s="112" t="s">
        <v>7153</v>
      </c>
    </row>
    <row r="2268" spans="1:2" x14ac:dyDescent="0.2">
      <c r="A2268" s="112" t="s">
        <v>7154</v>
      </c>
      <c r="B2268" s="112" t="s">
        <v>7155</v>
      </c>
    </row>
    <row r="2269" spans="1:2" x14ac:dyDescent="0.2">
      <c r="A2269" s="112" t="s">
        <v>7156</v>
      </c>
      <c r="B2269" s="112" t="s">
        <v>7157</v>
      </c>
    </row>
    <row r="2270" spans="1:2" x14ac:dyDescent="0.2">
      <c r="A2270" s="112" t="s">
        <v>7158</v>
      </c>
      <c r="B2270" s="112" t="s">
        <v>7159</v>
      </c>
    </row>
    <row r="2271" spans="1:2" x14ac:dyDescent="0.2">
      <c r="A2271" s="112" t="s">
        <v>7160</v>
      </c>
      <c r="B2271" s="112" t="s">
        <v>7161</v>
      </c>
    </row>
    <row r="2272" spans="1:2" x14ac:dyDescent="0.2">
      <c r="A2272" s="112" t="s">
        <v>7162</v>
      </c>
      <c r="B2272" s="112" t="s">
        <v>7163</v>
      </c>
    </row>
    <row r="2273" spans="1:2" x14ac:dyDescent="0.2">
      <c r="A2273" s="112" t="s">
        <v>7164</v>
      </c>
      <c r="B2273" s="112" t="s">
        <v>7165</v>
      </c>
    </row>
    <row r="2274" spans="1:2" x14ac:dyDescent="0.2">
      <c r="A2274" s="112" t="s">
        <v>7166</v>
      </c>
      <c r="B2274" s="112" t="s">
        <v>7167</v>
      </c>
    </row>
    <row r="2275" spans="1:2" x14ac:dyDescent="0.2">
      <c r="A2275" s="112" t="s">
        <v>7168</v>
      </c>
      <c r="B2275" s="112" t="s">
        <v>7169</v>
      </c>
    </row>
    <row r="2276" spans="1:2" x14ac:dyDescent="0.2">
      <c r="A2276" s="112" t="s">
        <v>7170</v>
      </c>
      <c r="B2276" s="112" t="s">
        <v>7171</v>
      </c>
    </row>
    <row r="2277" spans="1:2" x14ac:dyDescent="0.2">
      <c r="A2277" s="112" t="s">
        <v>7172</v>
      </c>
      <c r="B2277" s="112" t="s">
        <v>7173</v>
      </c>
    </row>
    <row r="2278" spans="1:2" x14ac:dyDescent="0.2">
      <c r="A2278" s="112" t="s">
        <v>7174</v>
      </c>
      <c r="B2278" s="112" t="s">
        <v>7175</v>
      </c>
    </row>
    <row r="2279" spans="1:2" x14ac:dyDescent="0.2">
      <c r="A2279" s="112" t="s">
        <v>7176</v>
      </c>
      <c r="B2279" s="112" t="s">
        <v>7177</v>
      </c>
    </row>
    <row r="2280" spans="1:2" x14ac:dyDescent="0.2">
      <c r="A2280" s="112" t="s">
        <v>7178</v>
      </c>
      <c r="B2280" s="112" t="s">
        <v>7179</v>
      </c>
    </row>
    <row r="2281" spans="1:2" x14ac:dyDescent="0.2">
      <c r="A2281" s="112" t="s">
        <v>7180</v>
      </c>
      <c r="B2281" s="112" t="s">
        <v>7181</v>
      </c>
    </row>
    <row r="2282" spans="1:2" x14ac:dyDescent="0.2">
      <c r="A2282" s="112" t="s">
        <v>7182</v>
      </c>
      <c r="B2282" s="112" t="s">
        <v>7183</v>
      </c>
    </row>
    <row r="2283" spans="1:2" x14ac:dyDescent="0.2">
      <c r="A2283" s="112" t="s">
        <v>7184</v>
      </c>
      <c r="B2283" s="112" t="s">
        <v>7185</v>
      </c>
    </row>
    <row r="2284" spans="1:2" x14ac:dyDescent="0.2">
      <c r="A2284" s="112" t="s">
        <v>7186</v>
      </c>
      <c r="B2284" s="112" t="s">
        <v>7187</v>
      </c>
    </row>
    <row r="2285" spans="1:2" x14ac:dyDescent="0.2">
      <c r="A2285" s="112" t="s">
        <v>7188</v>
      </c>
      <c r="B2285" s="112" t="s">
        <v>7189</v>
      </c>
    </row>
    <row r="2286" spans="1:2" x14ac:dyDescent="0.2">
      <c r="A2286" s="112" t="s">
        <v>7190</v>
      </c>
      <c r="B2286" s="112" t="s">
        <v>7191</v>
      </c>
    </row>
    <row r="2287" spans="1:2" x14ac:dyDescent="0.2">
      <c r="A2287" s="112" t="s">
        <v>7192</v>
      </c>
      <c r="B2287" s="112" t="s">
        <v>7193</v>
      </c>
    </row>
    <row r="2288" spans="1:2" x14ac:dyDescent="0.2">
      <c r="A2288" s="112" t="s">
        <v>7194</v>
      </c>
      <c r="B2288" s="112" t="s">
        <v>7195</v>
      </c>
    </row>
    <row r="2289" spans="1:2" x14ac:dyDescent="0.2">
      <c r="A2289" s="112" t="s">
        <v>7196</v>
      </c>
      <c r="B2289" s="112" t="s">
        <v>7197</v>
      </c>
    </row>
    <row r="2290" spans="1:2" x14ac:dyDescent="0.2">
      <c r="A2290" s="112" t="s">
        <v>7198</v>
      </c>
      <c r="B2290" s="112" t="s">
        <v>7199</v>
      </c>
    </row>
    <row r="2291" spans="1:2" x14ac:dyDescent="0.2">
      <c r="A2291" s="112" t="s">
        <v>7200</v>
      </c>
      <c r="B2291" s="112" t="s">
        <v>7201</v>
      </c>
    </row>
    <row r="2292" spans="1:2" x14ac:dyDescent="0.2">
      <c r="A2292" s="112" t="s">
        <v>7202</v>
      </c>
      <c r="B2292" s="112" t="s">
        <v>7203</v>
      </c>
    </row>
    <row r="2293" spans="1:2" x14ac:dyDescent="0.2">
      <c r="A2293" s="112" t="s">
        <v>7204</v>
      </c>
      <c r="B2293" s="112" t="s">
        <v>7205</v>
      </c>
    </row>
    <row r="2294" spans="1:2" x14ac:dyDescent="0.2">
      <c r="A2294" s="112" t="s">
        <v>7206</v>
      </c>
      <c r="B2294" s="112" t="s">
        <v>7207</v>
      </c>
    </row>
    <row r="2295" spans="1:2" x14ac:dyDescent="0.2">
      <c r="A2295" s="112" t="s">
        <v>7208</v>
      </c>
      <c r="B2295" s="112" t="s">
        <v>7209</v>
      </c>
    </row>
    <row r="2296" spans="1:2" x14ac:dyDescent="0.2">
      <c r="A2296" s="112" t="s">
        <v>7210</v>
      </c>
      <c r="B2296" s="112" t="s">
        <v>7211</v>
      </c>
    </row>
    <row r="2297" spans="1:2" x14ac:dyDescent="0.2">
      <c r="A2297" s="112" t="s">
        <v>7212</v>
      </c>
      <c r="B2297" s="112" t="s">
        <v>7213</v>
      </c>
    </row>
    <row r="2298" spans="1:2" x14ac:dyDescent="0.2">
      <c r="A2298" s="112" t="s">
        <v>7214</v>
      </c>
      <c r="B2298" s="112" t="s">
        <v>7215</v>
      </c>
    </row>
    <row r="2299" spans="1:2" x14ac:dyDescent="0.2">
      <c r="A2299" s="112" t="s">
        <v>7216</v>
      </c>
      <c r="B2299" s="112" t="s">
        <v>7217</v>
      </c>
    </row>
    <row r="2300" spans="1:2" x14ac:dyDescent="0.2">
      <c r="A2300" s="112" t="s">
        <v>7218</v>
      </c>
      <c r="B2300" s="112" t="s">
        <v>7219</v>
      </c>
    </row>
    <row r="2301" spans="1:2" x14ac:dyDescent="0.2">
      <c r="A2301" s="112" t="s">
        <v>7220</v>
      </c>
      <c r="B2301" s="112" t="s">
        <v>7221</v>
      </c>
    </row>
    <row r="2302" spans="1:2" x14ac:dyDescent="0.2">
      <c r="A2302" s="112" t="s">
        <v>7222</v>
      </c>
      <c r="B2302" s="112" t="s">
        <v>7223</v>
      </c>
    </row>
    <row r="2303" spans="1:2" x14ac:dyDescent="0.2">
      <c r="A2303" s="112" t="s">
        <v>7224</v>
      </c>
      <c r="B2303" s="112" t="s">
        <v>7225</v>
      </c>
    </row>
    <row r="2304" spans="1:2" x14ac:dyDescent="0.2">
      <c r="A2304" s="112" t="s">
        <v>7226</v>
      </c>
      <c r="B2304" s="112" t="s">
        <v>7227</v>
      </c>
    </row>
    <row r="2305" spans="1:2" x14ac:dyDescent="0.2">
      <c r="A2305" s="112" t="s">
        <v>7228</v>
      </c>
      <c r="B2305" s="112" t="s">
        <v>7229</v>
      </c>
    </row>
    <row r="2306" spans="1:2" x14ac:dyDescent="0.2">
      <c r="A2306" s="112" t="s">
        <v>7230</v>
      </c>
      <c r="B2306" s="112" t="s">
        <v>7231</v>
      </c>
    </row>
    <row r="2307" spans="1:2" x14ac:dyDescent="0.2">
      <c r="A2307" s="112" t="s">
        <v>7232</v>
      </c>
      <c r="B2307" s="112" t="s">
        <v>7233</v>
      </c>
    </row>
    <row r="2308" spans="1:2" x14ac:dyDescent="0.2">
      <c r="A2308" s="112" t="s">
        <v>7234</v>
      </c>
      <c r="B2308" s="112" t="s">
        <v>7235</v>
      </c>
    </row>
    <row r="2309" spans="1:2" x14ac:dyDescent="0.2">
      <c r="A2309" s="112" t="s">
        <v>7236</v>
      </c>
      <c r="B2309" s="112" t="s">
        <v>7237</v>
      </c>
    </row>
    <row r="2310" spans="1:2" x14ac:dyDescent="0.2">
      <c r="A2310" s="112" t="s">
        <v>7238</v>
      </c>
      <c r="B2310" s="112" t="s">
        <v>7239</v>
      </c>
    </row>
    <row r="2311" spans="1:2" x14ac:dyDescent="0.2">
      <c r="A2311" s="112" t="s">
        <v>7240</v>
      </c>
      <c r="B2311" s="112" t="s">
        <v>7241</v>
      </c>
    </row>
    <row r="2312" spans="1:2" x14ac:dyDescent="0.2">
      <c r="A2312" s="112" t="s">
        <v>7242</v>
      </c>
      <c r="B2312" s="112" t="s">
        <v>7243</v>
      </c>
    </row>
    <row r="2313" spans="1:2" x14ac:dyDescent="0.2">
      <c r="A2313" s="112" t="s">
        <v>7244</v>
      </c>
      <c r="B2313" s="112" t="s">
        <v>7245</v>
      </c>
    </row>
    <row r="2314" spans="1:2" x14ac:dyDescent="0.2">
      <c r="A2314" s="112" t="s">
        <v>7246</v>
      </c>
      <c r="B2314" s="112" t="s">
        <v>7247</v>
      </c>
    </row>
    <row r="2315" spans="1:2" x14ac:dyDescent="0.2">
      <c r="A2315" s="112" t="s">
        <v>7248</v>
      </c>
      <c r="B2315" s="112" t="s">
        <v>7249</v>
      </c>
    </row>
    <row r="2316" spans="1:2" x14ac:dyDescent="0.2">
      <c r="A2316" s="112" t="s">
        <v>7250</v>
      </c>
      <c r="B2316" s="112" t="s">
        <v>7251</v>
      </c>
    </row>
    <row r="2317" spans="1:2" x14ac:dyDescent="0.2">
      <c r="A2317" s="112" t="s">
        <v>7252</v>
      </c>
      <c r="B2317" s="112" t="s">
        <v>7253</v>
      </c>
    </row>
    <row r="2318" spans="1:2" x14ac:dyDescent="0.2">
      <c r="A2318" s="112" t="s">
        <v>7254</v>
      </c>
      <c r="B2318" s="112" t="s">
        <v>7255</v>
      </c>
    </row>
    <row r="2319" spans="1:2" x14ac:dyDescent="0.2">
      <c r="A2319" s="112" t="s">
        <v>7256</v>
      </c>
      <c r="B2319" s="112" t="s">
        <v>7257</v>
      </c>
    </row>
    <row r="2320" spans="1:2" x14ac:dyDescent="0.2">
      <c r="A2320" s="112" t="s">
        <v>7258</v>
      </c>
      <c r="B2320" s="112" t="s">
        <v>7259</v>
      </c>
    </row>
    <row r="2321" spans="1:2" x14ac:dyDescent="0.2">
      <c r="A2321" s="112" t="s">
        <v>7260</v>
      </c>
      <c r="B2321" s="112" t="s">
        <v>7261</v>
      </c>
    </row>
    <row r="2322" spans="1:2" x14ac:dyDescent="0.2">
      <c r="A2322" s="112" t="s">
        <v>7262</v>
      </c>
      <c r="B2322" s="112" t="s">
        <v>7263</v>
      </c>
    </row>
    <row r="2323" spans="1:2" x14ac:dyDescent="0.2">
      <c r="A2323" s="112" t="s">
        <v>7264</v>
      </c>
      <c r="B2323" s="112" t="s">
        <v>7265</v>
      </c>
    </row>
    <row r="2324" spans="1:2" x14ac:dyDescent="0.2">
      <c r="A2324" s="112" t="s">
        <v>7266</v>
      </c>
      <c r="B2324" s="112" t="s">
        <v>7267</v>
      </c>
    </row>
    <row r="2325" spans="1:2" x14ac:dyDescent="0.2">
      <c r="A2325" s="112" t="s">
        <v>7268</v>
      </c>
      <c r="B2325" s="112" t="s">
        <v>7269</v>
      </c>
    </row>
    <row r="2326" spans="1:2" x14ac:dyDescent="0.2">
      <c r="A2326" s="112" t="s">
        <v>7270</v>
      </c>
      <c r="B2326" s="112" t="s">
        <v>7271</v>
      </c>
    </row>
    <row r="2327" spans="1:2" x14ac:dyDescent="0.2">
      <c r="A2327" s="112" t="s">
        <v>7272</v>
      </c>
      <c r="B2327" s="112" t="s">
        <v>7273</v>
      </c>
    </row>
    <row r="2328" spans="1:2" x14ac:dyDescent="0.2">
      <c r="A2328" s="112" t="s">
        <v>7274</v>
      </c>
      <c r="B2328" s="112" t="s">
        <v>5865</v>
      </c>
    </row>
    <row r="2329" spans="1:2" x14ac:dyDescent="0.2">
      <c r="A2329" s="112" t="s">
        <v>7275</v>
      </c>
      <c r="B2329" s="112" t="s">
        <v>7276</v>
      </c>
    </row>
    <row r="2330" spans="1:2" x14ac:dyDescent="0.2">
      <c r="A2330" s="112" t="s">
        <v>7277</v>
      </c>
      <c r="B2330" s="112" t="s">
        <v>7278</v>
      </c>
    </row>
    <row r="2331" spans="1:2" x14ac:dyDescent="0.2">
      <c r="A2331" s="112" t="s">
        <v>7279</v>
      </c>
      <c r="B2331" s="112" t="s">
        <v>7280</v>
      </c>
    </row>
    <row r="2332" spans="1:2" x14ac:dyDescent="0.2">
      <c r="A2332" s="112" t="s">
        <v>7281</v>
      </c>
      <c r="B2332" s="112" t="s">
        <v>7282</v>
      </c>
    </row>
    <row r="2333" spans="1:2" x14ac:dyDescent="0.2">
      <c r="A2333" s="112" t="s">
        <v>7283</v>
      </c>
      <c r="B2333" s="112" t="s">
        <v>7284</v>
      </c>
    </row>
    <row r="2334" spans="1:2" x14ac:dyDescent="0.2">
      <c r="A2334" s="112" t="s">
        <v>7285</v>
      </c>
      <c r="B2334" s="112" t="s">
        <v>7286</v>
      </c>
    </row>
    <row r="2335" spans="1:2" x14ac:dyDescent="0.2">
      <c r="A2335" s="112" t="s">
        <v>7287</v>
      </c>
      <c r="B2335" s="112" t="s">
        <v>7288</v>
      </c>
    </row>
    <row r="2336" spans="1:2" x14ac:dyDescent="0.2">
      <c r="A2336" s="112" t="s">
        <v>7289</v>
      </c>
      <c r="B2336" s="112" t="s">
        <v>7290</v>
      </c>
    </row>
    <row r="2337" spans="1:2" x14ac:dyDescent="0.2">
      <c r="A2337" s="112" t="s">
        <v>7291</v>
      </c>
      <c r="B2337" s="112" t="s">
        <v>7292</v>
      </c>
    </row>
    <row r="2338" spans="1:2" x14ac:dyDescent="0.2">
      <c r="A2338" s="112" t="s">
        <v>7293</v>
      </c>
      <c r="B2338" s="112" t="s">
        <v>7294</v>
      </c>
    </row>
    <row r="2339" spans="1:2" x14ac:dyDescent="0.2">
      <c r="A2339" s="112" t="s">
        <v>7295</v>
      </c>
      <c r="B2339" s="112" t="s">
        <v>7296</v>
      </c>
    </row>
    <row r="2340" spans="1:2" x14ac:dyDescent="0.2">
      <c r="A2340" s="112" t="s">
        <v>7297</v>
      </c>
      <c r="B2340" s="112" t="s">
        <v>7298</v>
      </c>
    </row>
    <row r="2341" spans="1:2" x14ac:dyDescent="0.2">
      <c r="A2341" s="112" t="s">
        <v>7299</v>
      </c>
      <c r="B2341" s="112" t="s">
        <v>7300</v>
      </c>
    </row>
    <row r="2342" spans="1:2" x14ac:dyDescent="0.2">
      <c r="A2342" s="112" t="s">
        <v>7301</v>
      </c>
      <c r="B2342" s="112" t="s">
        <v>7302</v>
      </c>
    </row>
    <row r="2343" spans="1:2" x14ac:dyDescent="0.2">
      <c r="A2343" s="112" t="s">
        <v>7303</v>
      </c>
      <c r="B2343" s="112" t="s">
        <v>7304</v>
      </c>
    </row>
    <row r="2344" spans="1:2" x14ac:dyDescent="0.2">
      <c r="A2344" s="112" t="s">
        <v>7305</v>
      </c>
      <c r="B2344" s="112" t="s">
        <v>7306</v>
      </c>
    </row>
    <row r="2345" spans="1:2" x14ac:dyDescent="0.2">
      <c r="A2345" s="112" t="s">
        <v>7307</v>
      </c>
      <c r="B2345" s="112" t="s">
        <v>7308</v>
      </c>
    </row>
    <row r="2346" spans="1:2" x14ac:dyDescent="0.2">
      <c r="A2346" s="112" t="s">
        <v>7309</v>
      </c>
      <c r="B2346" s="112" t="s">
        <v>7310</v>
      </c>
    </row>
    <row r="2347" spans="1:2" x14ac:dyDescent="0.2">
      <c r="A2347" s="112" t="s">
        <v>7311</v>
      </c>
      <c r="B2347" s="112" t="s">
        <v>7312</v>
      </c>
    </row>
    <row r="2348" spans="1:2" x14ac:dyDescent="0.2">
      <c r="A2348" s="112" t="s">
        <v>7313</v>
      </c>
      <c r="B2348" s="112" t="s">
        <v>7314</v>
      </c>
    </row>
    <row r="2349" spans="1:2" x14ac:dyDescent="0.2">
      <c r="A2349" s="112" t="s">
        <v>7315</v>
      </c>
      <c r="B2349" s="112" t="s">
        <v>7316</v>
      </c>
    </row>
    <row r="2350" spans="1:2" x14ac:dyDescent="0.2">
      <c r="A2350" s="112" t="s">
        <v>7317</v>
      </c>
      <c r="B2350" s="112" t="s">
        <v>7318</v>
      </c>
    </row>
    <row r="2351" spans="1:2" x14ac:dyDescent="0.2">
      <c r="A2351" s="112" t="s">
        <v>7319</v>
      </c>
      <c r="B2351" s="112" t="s">
        <v>7320</v>
      </c>
    </row>
    <row r="2352" spans="1:2" x14ac:dyDescent="0.2">
      <c r="A2352" s="112" t="s">
        <v>7321</v>
      </c>
      <c r="B2352" s="112" t="s">
        <v>7322</v>
      </c>
    </row>
    <row r="2353" spans="1:2" x14ac:dyDescent="0.2">
      <c r="A2353" s="112" t="s">
        <v>7323</v>
      </c>
      <c r="B2353" s="112" t="s">
        <v>7324</v>
      </c>
    </row>
    <row r="2354" spans="1:2" x14ac:dyDescent="0.2">
      <c r="A2354" s="112" t="s">
        <v>7325</v>
      </c>
      <c r="B2354" s="112" t="s">
        <v>7326</v>
      </c>
    </row>
    <row r="2355" spans="1:2" x14ac:dyDescent="0.2">
      <c r="A2355" s="112" t="s">
        <v>7327</v>
      </c>
      <c r="B2355" s="112" t="s">
        <v>7328</v>
      </c>
    </row>
    <row r="2356" spans="1:2" x14ac:dyDescent="0.2">
      <c r="A2356" s="112" t="s">
        <v>7329</v>
      </c>
      <c r="B2356" s="112" t="s">
        <v>7330</v>
      </c>
    </row>
    <row r="2357" spans="1:2" x14ac:dyDescent="0.2">
      <c r="A2357" s="112" t="s">
        <v>7331</v>
      </c>
      <c r="B2357" s="112" t="s">
        <v>7332</v>
      </c>
    </row>
    <row r="2358" spans="1:2" x14ac:dyDescent="0.2">
      <c r="A2358" s="112" t="s">
        <v>7333</v>
      </c>
      <c r="B2358" s="112" t="s">
        <v>7334</v>
      </c>
    </row>
    <row r="2359" spans="1:2" x14ac:dyDescent="0.2">
      <c r="A2359" s="112" t="s">
        <v>7335</v>
      </c>
      <c r="B2359" s="112" t="s">
        <v>7336</v>
      </c>
    </row>
    <row r="2360" spans="1:2" x14ac:dyDescent="0.2">
      <c r="A2360" s="112" t="s">
        <v>7337</v>
      </c>
      <c r="B2360" s="112" t="s">
        <v>7338</v>
      </c>
    </row>
    <row r="2361" spans="1:2" x14ac:dyDescent="0.2">
      <c r="A2361" s="112" t="s">
        <v>7339</v>
      </c>
      <c r="B2361" s="112" t="s">
        <v>7340</v>
      </c>
    </row>
    <row r="2362" spans="1:2" x14ac:dyDescent="0.2">
      <c r="A2362" s="112" t="s">
        <v>7341</v>
      </c>
      <c r="B2362" s="112" t="s">
        <v>7342</v>
      </c>
    </row>
    <row r="2363" spans="1:2" x14ac:dyDescent="0.2">
      <c r="A2363" s="112" t="s">
        <v>7343</v>
      </c>
      <c r="B2363" s="112" t="s">
        <v>7344</v>
      </c>
    </row>
    <row r="2364" spans="1:2" x14ac:dyDescent="0.2">
      <c r="A2364" s="112" t="s">
        <v>7345</v>
      </c>
      <c r="B2364" s="112" t="s">
        <v>7346</v>
      </c>
    </row>
    <row r="2365" spans="1:2" x14ac:dyDescent="0.2">
      <c r="A2365" s="112" t="s">
        <v>7347</v>
      </c>
      <c r="B2365" s="112" t="s">
        <v>7348</v>
      </c>
    </row>
    <row r="2366" spans="1:2" x14ac:dyDescent="0.2">
      <c r="A2366" s="112" t="s">
        <v>7349</v>
      </c>
      <c r="B2366" s="112" t="s">
        <v>7350</v>
      </c>
    </row>
    <row r="2367" spans="1:2" x14ac:dyDescent="0.2">
      <c r="A2367" s="112" t="s">
        <v>7351</v>
      </c>
      <c r="B2367" s="112" t="s">
        <v>7352</v>
      </c>
    </row>
    <row r="2368" spans="1:2" x14ac:dyDescent="0.2">
      <c r="A2368" s="112" t="s">
        <v>7353</v>
      </c>
      <c r="B2368" s="112" t="s">
        <v>7354</v>
      </c>
    </row>
    <row r="2369" spans="1:2" x14ac:dyDescent="0.2">
      <c r="A2369" s="112" t="s">
        <v>7355</v>
      </c>
      <c r="B2369" s="112" t="s">
        <v>7356</v>
      </c>
    </row>
    <row r="2370" spans="1:2" x14ac:dyDescent="0.2">
      <c r="A2370" s="112" t="s">
        <v>7357</v>
      </c>
      <c r="B2370" s="112" t="s">
        <v>7358</v>
      </c>
    </row>
    <row r="2371" spans="1:2" x14ac:dyDescent="0.2">
      <c r="A2371" s="112" t="s">
        <v>7359</v>
      </c>
      <c r="B2371" s="112" t="s">
        <v>7360</v>
      </c>
    </row>
    <row r="2372" spans="1:2" x14ac:dyDescent="0.2">
      <c r="A2372" s="112" t="s">
        <v>7361</v>
      </c>
      <c r="B2372" s="112" t="s">
        <v>7362</v>
      </c>
    </row>
    <row r="2373" spans="1:2" x14ac:dyDescent="0.2">
      <c r="A2373" s="112" t="s">
        <v>7363</v>
      </c>
      <c r="B2373" s="112" t="s">
        <v>7364</v>
      </c>
    </row>
    <row r="2374" spans="1:2" x14ac:dyDescent="0.2">
      <c r="A2374" s="112" t="s">
        <v>7365</v>
      </c>
      <c r="B2374" s="112" t="s">
        <v>7366</v>
      </c>
    </row>
    <row r="2375" spans="1:2" x14ac:dyDescent="0.2">
      <c r="A2375" s="112" t="s">
        <v>7367</v>
      </c>
      <c r="B2375" s="112" t="s">
        <v>7368</v>
      </c>
    </row>
    <row r="2376" spans="1:2" x14ac:dyDescent="0.2">
      <c r="A2376" s="112" t="s">
        <v>7369</v>
      </c>
      <c r="B2376" s="112" t="s">
        <v>7370</v>
      </c>
    </row>
    <row r="2377" spans="1:2" x14ac:dyDescent="0.2">
      <c r="A2377" s="112" t="s">
        <v>7371</v>
      </c>
      <c r="B2377" s="112" t="s">
        <v>7372</v>
      </c>
    </row>
    <row r="2378" spans="1:2" x14ac:dyDescent="0.2">
      <c r="A2378" s="112" t="s">
        <v>7373</v>
      </c>
      <c r="B2378" s="112" t="s">
        <v>7374</v>
      </c>
    </row>
    <row r="2379" spans="1:2" x14ac:dyDescent="0.2">
      <c r="A2379" s="112" t="s">
        <v>7375</v>
      </c>
      <c r="B2379" s="112" t="s">
        <v>7376</v>
      </c>
    </row>
    <row r="2380" spans="1:2" x14ac:dyDescent="0.2">
      <c r="A2380" s="112" t="s">
        <v>7377</v>
      </c>
      <c r="B2380" s="112" t="s">
        <v>7378</v>
      </c>
    </row>
    <row r="2381" spans="1:2" x14ac:dyDescent="0.2">
      <c r="A2381" s="112" t="s">
        <v>7379</v>
      </c>
      <c r="B2381" s="112" t="s">
        <v>7380</v>
      </c>
    </row>
    <row r="2382" spans="1:2" x14ac:dyDescent="0.2">
      <c r="A2382" s="112" t="s">
        <v>7381</v>
      </c>
      <c r="B2382" s="112" t="s">
        <v>7382</v>
      </c>
    </row>
    <row r="2383" spans="1:2" x14ac:dyDescent="0.2">
      <c r="A2383" s="112" t="s">
        <v>7383</v>
      </c>
      <c r="B2383" s="112" t="s">
        <v>7384</v>
      </c>
    </row>
    <row r="2384" spans="1:2" x14ac:dyDescent="0.2">
      <c r="A2384" s="112" t="s">
        <v>7385</v>
      </c>
      <c r="B2384" s="112" t="s">
        <v>7386</v>
      </c>
    </row>
    <row r="2385" spans="1:2" x14ac:dyDescent="0.2">
      <c r="A2385" s="112" t="s">
        <v>7387</v>
      </c>
      <c r="B2385" s="112" t="s">
        <v>7388</v>
      </c>
    </row>
    <row r="2386" spans="1:2" x14ac:dyDescent="0.2">
      <c r="A2386" s="112" t="s">
        <v>7389</v>
      </c>
      <c r="B2386" s="112" t="s">
        <v>7390</v>
      </c>
    </row>
    <row r="2387" spans="1:2" x14ac:dyDescent="0.2">
      <c r="A2387" s="112" t="s">
        <v>7391</v>
      </c>
      <c r="B2387" s="112" t="s">
        <v>7392</v>
      </c>
    </row>
    <row r="2388" spans="1:2" x14ac:dyDescent="0.2">
      <c r="A2388" s="112" t="s">
        <v>7393</v>
      </c>
      <c r="B2388" s="112" t="s">
        <v>7394</v>
      </c>
    </row>
    <row r="2389" spans="1:2" x14ac:dyDescent="0.2">
      <c r="A2389" s="112" t="s">
        <v>7395</v>
      </c>
      <c r="B2389" s="112" t="s">
        <v>7396</v>
      </c>
    </row>
    <row r="2390" spans="1:2" x14ac:dyDescent="0.2">
      <c r="A2390" s="112" t="s">
        <v>7397</v>
      </c>
      <c r="B2390" s="112" t="s">
        <v>7398</v>
      </c>
    </row>
    <row r="2391" spans="1:2" x14ac:dyDescent="0.2">
      <c r="A2391" s="112" t="s">
        <v>7399</v>
      </c>
      <c r="B2391" s="112" t="s">
        <v>7400</v>
      </c>
    </row>
    <row r="2392" spans="1:2" x14ac:dyDescent="0.2">
      <c r="A2392" s="112" t="s">
        <v>7401</v>
      </c>
      <c r="B2392" s="112" t="s">
        <v>7402</v>
      </c>
    </row>
    <row r="2393" spans="1:2" x14ac:dyDescent="0.2">
      <c r="A2393" s="112" t="s">
        <v>7403</v>
      </c>
      <c r="B2393" s="112" t="s">
        <v>7404</v>
      </c>
    </row>
    <row r="2394" spans="1:2" x14ac:dyDescent="0.2">
      <c r="A2394" s="112" t="s">
        <v>7405</v>
      </c>
      <c r="B2394" s="112" t="s">
        <v>7406</v>
      </c>
    </row>
    <row r="2395" spans="1:2" x14ac:dyDescent="0.2">
      <c r="A2395" s="112" t="s">
        <v>7407</v>
      </c>
      <c r="B2395" s="112" t="s">
        <v>7408</v>
      </c>
    </row>
    <row r="2396" spans="1:2" x14ac:dyDescent="0.2">
      <c r="A2396" s="112" t="s">
        <v>7409</v>
      </c>
      <c r="B2396" s="112" t="s">
        <v>7410</v>
      </c>
    </row>
    <row r="2397" spans="1:2" x14ac:dyDescent="0.2">
      <c r="A2397" s="112" t="s">
        <v>7411</v>
      </c>
      <c r="B2397" s="112" t="s">
        <v>7412</v>
      </c>
    </row>
    <row r="2398" spans="1:2" x14ac:dyDescent="0.2">
      <c r="A2398" s="112" t="s">
        <v>7413</v>
      </c>
      <c r="B2398" s="112" t="s">
        <v>7414</v>
      </c>
    </row>
    <row r="2399" spans="1:2" x14ac:dyDescent="0.2">
      <c r="A2399" s="112" t="s">
        <v>7415</v>
      </c>
      <c r="B2399" s="112" t="s">
        <v>7416</v>
      </c>
    </row>
    <row r="2400" spans="1:2" x14ac:dyDescent="0.2">
      <c r="A2400" s="112" t="s">
        <v>7417</v>
      </c>
      <c r="B2400" s="112" t="s">
        <v>7418</v>
      </c>
    </row>
    <row r="2401" spans="1:2" x14ac:dyDescent="0.2">
      <c r="A2401" s="112" t="s">
        <v>7419</v>
      </c>
      <c r="B2401" s="112" t="s">
        <v>7420</v>
      </c>
    </row>
    <row r="2402" spans="1:2" x14ac:dyDescent="0.2">
      <c r="A2402" s="112" t="s">
        <v>7421</v>
      </c>
      <c r="B2402" s="112" t="s">
        <v>7422</v>
      </c>
    </row>
    <row r="2403" spans="1:2" x14ac:dyDescent="0.2">
      <c r="A2403" s="112" t="s">
        <v>7423</v>
      </c>
      <c r="B2403" s="112" t="s">
        <v>7424</v>
      </c>
    </row>
    <row r="2404" spans="1:2" x14ac:dyDescent="0.2">
      <c r="A2404" s="112" t="s">
        <v>7425</v>
      </c>
      <c r="B2404" s="112" t="s">
        <v>7426</v>
      </c>
    </row>
    <row r="2405" spans="1:2" x14ac:dyDescent="0.2">
      <c r="A2405" s="112" t="s">
        <v>7427</v>
      </c>
      <c r="B2405" s="112" t="s">
        <v>7428</v>
      </c>
    </row>
    <row r="2406" spans="1:2" x14ac:dyDescent="0.2">
      <c r="A2406" s="112" t="s">
        <v>7429</v>
      </c>
      <c r="B2406" s="112" t="s">
        <v>7430</v>
      </c>
    </row>
    <row r="2407" spans="1:2" x14ac:dyDescent="0.2">
      <c r="A2407" s="112" t="s">
        <v>7431</v>
      </c>
      <c r="B2407" s="112" t="s">
        <v>7432</v>
      </c>
    </row>
    <row r="2408" spans="1:2" x14ac:dyDescent="0.2">
      <c r="A2408" s="112" t="s">
        <v>7433</v>
      </c>
      <c r="B2408" s="112" t="s">
        <v>7434</v>
      </c>
    </row>
    <row r="2409" spans="1:2" x14ac:dyDescent="0.2">
      <c r="A2409" s="112" t="s">
        <v>7435</v>
      </c>
      <c r="B2409" s="112" t="s">
        <v>7436</v>
      </c>
    </row>
    <row r="2410" spans="1:2" x14ac:dyDescent="0.2">
      <c r="A2410" s="112" t="s">
        <v>7437</v>
      </c>
      <c r="B2410" s="112" t="s">
        <v>7438</v>
      </c>
    </row>
    <row r="2411" spans="1:2" x14ac:dyDescent="0.2">
      <c r="A2411" s="112" t="s">
        <v>7439</v>
      </c>
      <c r="B2411" s="112" t="s">
        <v>7440</v>
      </c>
    </row>
    <row r="2412" spans="1:2" x14ac:dyDescent="0.2">
      <c r="A2412" s="112" t="s">
        <v>7441</v>
      </c>
      <c r="B2412" s="112" t="s">
        <v>7442</v>
      </c>
    </row>
    <row r="2413" spans="1:2" x14ac:dyDescent="0.2">
      <c r="A2413" s="112" t="s">
        <v>7443</v>
      </c>
      <c r="B2413" s="112" t="s">
        <v>7444</v>
      </c>
    </row>
    <row r="2414" spans="1:2" x14ac:dyDescent="0.2">
      <c r="A2414" s="112" t="s">
        <v>7445</v>
      </c>
      <c r="B2414" s="112" t="s">
        <v>7446</v>
      </c>
    </row>
    <row r="2415" spans="1:2" x14ac:dyDescent="0.2">
      <c r="A2415" s="112" t="s">
        <v>7447</v>
      </c>
      <c r="B2415" s="112" t="s">
        <v>7448</v>
      </c>
    </row>
    <row r="2416" spans="1:2" x14ac:dyDescent="0.2">
      <c r="A2416" s="112" t="s">
        <v>7449</v>
      </c>
      <c r="B2416" s="112" t="s">
        <v>7450</v>
      </c>
    </row>
    <row r="2417" spans="1:2" x14ac:dyDescent="0.2">
      <c r="A2417" s="112" t="s">
        <v>7451</v>
      </c>
      <c r="B2417" s="112" t="s">
        <v>7452</v>
      </c>
    </row>
    <row r="2418" spans="1:2" x14ac:dyDescent="0.2">
      <c r="A2418" s="112" t="s">
        <v>7453</v>
      </c>
      <c r="B2418" s="112" t="s">
        <v>7454</v>
      </c>
    </row>
    <row r="2419" spans="1:2" x14ac:dyDescent="0.2">
      <c r="A2419" s="112" t="s">
        <v>7455</v>
      </c>
      <c r="B2419" s="112" t="s">
        <v>7456</v>
      </c>
    </row>
    <row r="2420" spans="1:2" x14ac:dyDescent="0.2">
      <c r="A2420" s="112" t="s">
        <v>7457</v>
      </c>
      <c r="B2420" s="112" t="s">
        <v>7458</v>
      </c>
    </row>
    <row r="2421" spans="1:2" x14ac:dyDescent="0.2">
      <c r="A2421" s="112" t="s">
        <v>7459</v>
      </c>
      <c r="B2421" s="112" t="s">
        <v>7460</v>
      </c>
    </row>
    <row r="2422" spans="1:2" x14ac:dyDescent="0.2">
      <c r="A2422" s="112" t="s">
        <v>7461</v>
      </c>
      <c r="B2422" s="112" t="s">
        <v>7462</v>
      </c>
    </row>
    <row r="2423" spans="1:2" x14ac:dyDescent="0.2">
      <c r="A2423" s="112" t="s">
        <v>7463</v>
      </c>
      <c r="B2423" s="112" t="s">
        <v>7464</v>
      </c>
    </row>
    <row r="2424" spans="1:2" x14ac:dyDescent="0.2">
      <c r="A2424" s="112" t="s">
        <v>7465</v>
      </c>
      <c r="B2424" s="112" t="s">
        <v>7466</v>
      </c>
    </row>
    <row r="2425" spans="1:2" x14ac:dyDescent="0.2">
      <c r="A2425" s="112" t="s">
        <v>7467</v>
      </c>
      <c r="B2425" s="112" t="s">
        <v>7468</v>
      </c>
    </row>
    <row r="2426" spans="1:2" x14ac:dyDescent="0.2">
      <c r="A2426" s="112" t="s">
        <v>7469</v>
      </c>
      <c r="B2426" s="112" t="s">
        <v>7470</v>
      </c>
    </row>
    <row r="2427" spans="1:2" x14ac:dyDescent="0.2">
      <c r="A2427" s="112" t="s">
        <v>7471</v>
      </c>
      <c r="B2427" s="112" t="s">
        <v>7472</v>
      </c>
    </row>
    <row r="2428" spans="1:2" x14ac:dyDescent="0.2">
      <c r="A2428" s="112" t="s">
        <v>7473</v>
      </c>
      <c r="B2428" s="112" t="s">
        <v>7474</v>
      </c>
    </row>
    <row r="2429" spans="1:2" x14ac:dyDescent="0.2">
      <c r="A2429" s="112" t="s">
        <v>7475</v>
      </c>
      <c r="B2429" s="112" t="s">
        <v>7476</v>
      </c>
    </row>
    <row r="2430" spans="1:2" x14ac:dyDescent="0.2">
      <c r="A2430" s="112" t="s">
        <v>7477</v>
      </c>
      <c r="B2430" s="112" t="s">
        <v>7478</v>
      </c>
    </row>
    <row r="2431" spans="1:2" x14ac:dyDescent="0.2">
      <c r="A2431" s="112" t="s">
        <v>7479</v>
      </c>
      <c r="B2431" s="112" t="s">
        <v>7480</v>
      </c>
    </row>
    <row r="2432" spans="1:2" x14ac:dyDescent="0.2">
      <c r="A2432" s="112" t="s">
        <v>7481</v>
      </c>
      <c r="B2432" s="112" t="s">
        <v>7482</v>
      </c>
    </row>
    <row r="2433" spans="1:2" x14ac:dyDescent="0.2">
      <c r="A2433" s="112" t="s">
        <v>7483</v>
      </c>
      <c r="B2433" s="112" t="s">
        <v>7484</v>
      </c>
    </row>
    <row r="2434" spans="1:2" x14ac:dyDescent="0.2">
      <c r="A2434" s="112" t="s">
        <v>7485</v>
      </c>
      <c r="B2434" s="112" t="s">
        <v>7486</v>
      </c>
    </row>
    <row r="2435" spans="1:2" x14ac:dyDescent="0.2">
      <c r="A2435" s="112" t="s">
        <v>7487</v>
      </c>
      <c r="B2435" s="112" t="s">
        <v>7484</v>
      </c>
    </row>
    <row r="2436" spans="1:2" x14ac:dyDescent="0.2">
      <c r="A2436" s="112" t="s">
        <v>7488</v>
      </c>
      <c r="B2436" s="112" t="s">
        <v>7489</v>
      </c>
    </row>
    <row r="2437" spans="1:2" x14ac:dyDescent="0.2">
      <c r="A2437" s="112" t="s">
        <v>7490</v>
      </c>
      <c r="B2437" s="112" t="s">
        <v>7491</v>
      </c>
    </row>
    <row r="2438" spans="1:2" x14ac:dyDescent="0.2">
      <c r="A2438" s="112" t="s">
        <v>7492</v>
      </c>
      <c r="B2438" s="112" t="s">
        <v>7493</v>
      </c>
    </row>
    <row r="2439" spans="1:2" x14ac:dyDescent="0.2">
      <c r="A2439" s="112" t="s">
        <v>7494</v>
      </c>
      <c r="B2439" s="112" t="s">
        <v>7495</v>
      </c>
    </row>
    <row r="2440" spans="1:2" x14ac:dyDescent="0.2">
      <c r="A2440" s="112" t="s">
        <v>7496</v>
      </c>
      <c r="B2440" s="112" t="s">
        <v>7497</v>
      </c>
    </row>
    <row r="2441" spans="1:2" x14ac:dyDescent="0.2">
      <c r="A2441" s="112" t="s">
        <v>7498</v>
      </c>
      <c r="B2441" s="112" t="s">
        <v>7499</v>
      </c>
    </row>
    <row r="2442" spans="1:2" x14ac:dyDescent="0.2">
      <c r="A2442" s="112" t="s">
        <v>7500</v>
      </c>
      <c r="B2442" s="112" t="s">
        <v>7501</v>
      </c>
    </row>
    <row r="2443" spans="1:2" x14ac:dyDescent="0.2">
      <c r="A2443" s="112" t="s">
        <v>7502</v>
      </c>
      <c r="B2443" s="112" t="s">
        <v>7503</v>
      </c>
    </row>
    <row r="2444" spans="1:2" x14ac:dyDescent="0.2">
      <c r="A2444" s="112" t="s">
        <v>7504</v>
      </c>
      <c r="B2444" s="112" t="s">
        <v>7505</v>
      </c>
    </row>
    <row r="2445" spans="1:2" x14ac:dyDescent="0.2">
      <c r="A2445" s="112" t="s">
        <v>7506</v>
      </c>
      <c r="B2445" s="112" t="s">
        <v>7507</v>
      </c>
    </row>
    <row r="2446" spans="1:2" x14ac:dyDescent="0.2">
      <c r="A2446" s="112" t="s">
        <v>7508</v>
      </c>
      <c r="B2446" s="112" t="s">
        <v>7509</v>
      </c>
    </row>
    <row r="2447" spans="1:2" x14ac:dyDescent="0.2">
      <c r="A2447" s="112" t="s">
        <v>7510</v>
      </c>
      <c r="B2447" s="112" t="s">
        <v>7511</v>
      </c>
    </row>
    <row r="2448" spans="1:2" x14ac:dyDescent="0.2">
      <c r="A2448" s="112" t="s">
        <v>7512</v>
      </c>
      <c r="B2448" s="112" t="s">
        <v>7513</v>
      </c>
    </row>
    <row r="2449" spans="1:2" x14ac:dyDescent="0.2">
      <c r="A2449" s="112" t="s">
        <v>7514</v>
      </c>
      <c r="B2449" s="112" t="s">
        <v>7515</v>
      </c>
    </row>
    <row r="2450" spans="1:2" x14ac:dyDescent="0.2">
      <c r="A2450" s="112" t="s">
        <v>7516</v>
      </c>
      <c r="B2450" s="112" t="s">
        <v>7517</v>
      </c>
    </row>
    <row r="2451" spans="1:2" x14ac:dyDescent="0.2">
      <c r="A2451" s="112" t="s">
        <v>7518</v>
      </c>
      <c r="B2451" s="112" t="s">
        <v>7519</v>
      </c>
    </row>
    <row r="2452" spans="1:2" x14ac:dyDescent="0.2">
      <c r="A2452" s="112" t="s">
        <v>7520</v>
      </c>
      <c r="B2452" s="112" t="s">
        <v>7521</v>
      </c>
    </row>
    <row r="2453" spans="1:2" x14ac:dyDescent="0.2">
      <c r="A2453" s="112" t="s">
        <v>7522</v>
      </c>
      <c r="B2453" s="112" t="s">
        <v>7519</v>
      </c>
    </row>
    <row r="2454" spans="1:2" x14ac:dyDescent="0.2">
      <c r="A2454" s="112" t="s">
        <v>7523</v>
      </c>
      <c r="B2454" s="112" t="s">
        <v>7524</v>
      </c>
    </row>
    <row r="2455" spans="1:2" x14ac:dyDescent="0.2">
      <c r="A2455" s="112" t="s">
        <v>7525</v>
      </c>
      <c r="B2455" s="112" t="s">
        <v>7526</v>
      </c>
    </row>
    <row r="2456" spans="1:2" x14ac:dyDescent="0.2">
      <c r="A2456" s="112" t="s">
        <v>7527</v>
      </c>
      <c r="B2456" s="112" t="s">
        <v>7528</v>
      </c>
    </row>
    <row r="2457" spans="1:2" x14ac:dyDescent="0.2">
      <c r="A2457" s="112" t="s">
        <v>7529</v>
      </c>
      <c r="B2457" s="112" t="s">
        <v>7530</v>
      </c>
    </row>
    <row r="2458" spans="1:2" x14ac:dyDescent="0.2">
      <c r="A2458" s="112" t="s">
        <v>7531</v>
      </c>
      <c r="B2458" s="112" t="s">
        <v>7532</v>
      </c>
    </row>
    <row r="2459" spans="1:2" x14ac:dyDescent="0.2">
      <c r="A2459" s="112" t="s">
        <v>7533</v>
      </c>
      <c r="B2459" s="112" t="s">
        <v>7534</v>
      </c>
    </row>
    <row r="2460" spans="1:2" x14ac:dyDescent="0.2">
      <c r="A2460" s="112" t="s">
        <v>7535</v>
      </c>
      <c r="B2460" s="112" t="s">
        <v>7536</v>
      </c>
    </row>
    <row r="2461" spans="1:2" x14ac:dyDescent="0.2">
      <c r="A2461" s="112" t="s">
        <v>7537</v>
      </c>
      <c r="B2461" s="112" t="s">
        <v>7538</v>
      </c>
    </row>
    <row r="2462" spans="1:2" x14ac:dyDescent="0.2">
      <c r="A2462" s="112" t="s">
        <v>7539</v>
      </c>
      <c r="B2462" s="112" t="s">
        <v>7540</v>
      </c>
    </row>
    <row r="2463" spans="1:2" x14ac:dyDescent="0.2">
      <c r="A2463" s="112" t="s">
        <v>7541</v>
      </c>
      <c r="B2463" s="112" t="s">
        <v>7542</v>
      </c>
    </row>
    <row r="2464" spans="1:2" x14ac:dyDescent="0.2">
      <c r="A2464" s="112" t="s">
        <v>7543</v>
      </c>
      <c r="B2464" s="112" t="s">
        <v>7544</v>
      </c>
    </row>
    <row r="2465" spans="1:2" x14ac:dyDescent="0.2">
      <c r="A2465" s="112" t="s">
        <v>7545</v>
      </c>
      <c r="B2465" s="112" t="s">
        <v>7546</v>
      </c>
    </row>
    <row r="2466" spans="1:2" x14ac:dyDescent="0.2">
      <c r="A2466" s="112" t="s">
        <v>7547</v>
      </c>
      <c r="B2466" s="112" t="s">
        <v>7548</v>
      </c>
    </row>
    <row r="2467" spans="1:2" x14ac:dyDescent="0.2">
      <c r="A2467" s="112" t="s">
        <v>7549</v>
      </c>
      <c r="B2467" s="112" t="s">
        <v>7550</v>
      </c>
    </row>
    <row r="2468" spans="1:2" x14ac:dyDescent="0.2">
      <c r="A2468" s="112" t="s">
        <v>7551</v>
      </c>
      <c r="B2468" s="112" t="s">
        <v>7552</v>
      </c>
    </row>
    <row r="2469" spans="1:2" x14ac:dyDescent="0.2">
      <c r="A2469" s="112" t="s">
        <v>7553</v>
      </c>
      <c r="B2469" s="112" t="s">
        <v>7554</v>
      </c>
    </row>
    <row r="2470" spans="1:2" x14ac:dyDescent="0.2">
      <c r="A2470" s="112" t="s">
        <v>7555</v>
      </c>
      <c r="B2470" s="112" t="s">
        <v>7556</v>
      </c>
    </row>
    <row r="2471" spans="1:2" x14ac:dyDescent="0.2">
      <c r="A2471" s="112" t="s">
        <v>7557</v>
      </c>
      <c r="B2471" s="112" t="s">
        <v>7558</v>
      </c>
    </row>
    <row r="2472" spans="1:2" x14ac:dyDescent="0.2">
      <c r="A2472" s="112" t="s">
        <v>7559</v>
      </c>
      <c r="B2472" s="112" t="s">
        <v>7560</v>
      </c>
    </row>
    <row r="2473" spans="1:2" x14ac:dyDescent="0.2">
      <c r="A2473" s="112" t="s">
        <v>7561</v>
      </c>
      <c r="B2473" s="112" t="s">
        <v>7562</v>
      </c>
    </row>
    <row r="2474" spans="1:2" x14ac:dyDescent="0.2">
      <c r="A2474" s="112" t="s">
        <v>7563</v>
      </c>
      <c r="B2474" s="112" t="s">
        <v>7564</v>
      </c>
    </row>
    <row r="2475" spans="1:2" x14ac:dyDescent="0.2">
      <c r="A2475" s="112" t="s">
        <v>7565</v>
      </c>
      <c r="B2475" s="112" t="s">
        <v>7566</v>
      </c>
    </row>
    <row r="2476" spans="1:2" x14ac:dyDescent="0.2">
      <c r="A2476" s="112" t="s">
        <v>7567</v>
      </c>
      <c r="B2476" s="112" t="s">
        <v>7568</v>
      </c>
    </row>
    <row r="2477" spans="1:2" x14ac:dyDescent="0.2">
      <c r="A2477" s="112" t="s">
        <v>7569</v>
      </c>
      <c r="B2477" s="112" t="s">
        <v>7570</v>
      </c>
    </row>
    <row r="2478" spans="1:2" x14ac:dyDescent="0.2">
      <c r="A2478" s="112" t="s">
        <v>7571</v>
      </c>
      <c r="B2478" s="112" t="s">
        <v>7572</v>
      </c>
    </row>
    <row r="2479" spans="1:2" x14ac:dyDescent="0.2">
      <c r="A2479" s="112" t="s">
        <v>7573</v>
      </c>
      <c r="B2479" s="112" t="s">
        <v>7574</v>
      </c>
    </row>
    <row r="2480" spans="1:2" x14ac:dyDescent="0.2">
      <c r="A2480" s="112" t="s">
        <v>7575</v>
      </c>
      <c r="B2480" s="112" t="s">
        <v>7576</v>
      </c>
    </row>
    <row r="2481" spans="1:2" x14ac:dyDescent="0.2">
      <c r="A2481" s="112" t="s">
        <v>7577</v>
      </c>
      <c r="B2481" s="112" t="s">
        <v>7578</v>
      </c>
    </row>
    <row r="2482" spans="1:2" x14ac:dyDescent="0.2">
      <c r="A2482" s="112" t="s">
        <v>7579</v>
      </c>
      <c r="B2482" s="112" t="s">
        <v>7580</v>
      </c>
    </row>
    <row r="2483" spans="1:2" x14ac:dyDescent="0.2">
      <c r="A2483" s="112" t="s">
        <v>7581</v>
      </c>
      <c r="B2483" s="112" t="s">
        <v>7582</v>
      </c>
    </row>
    <row r="2484" spans="1:2" x14ac:dyDescent="0.2">
      <c r="A2484" s="112" t="s">
        <v>7583</v>
      </c>
      <c r="B2484" s="112" t="s">
        <v>7584</v>
      </c>
    </row>
    <row r="2485" spans="1:2" x14ac:dyDescent="0.2">
      <c r="A2485" s="112" t="s">
        <v>7585</v>
      </c>
      <c r="B2485" s="112" t="s">
        <v>7586</v>
      </c>
    </row>
    <row r="2486" spans="1:2" x14ac:dyDescent="0.2">
      <c r="A2486" s="112" t="s">
        <v>7587</v>
      </c>
      <c r="B2486" s="112" t="s">
        <v>7588</v>
      </c>
    </row>
    <row r="2487" spans="1:2" x14ac:dyDescent="0.2">
      <c r="A2487" s="112" t="s">
        <v>7589</v>
      </c>
      <c r="B2487" s="112" t="s">
        <v>7590</v>
      </c>
    </row>
    <row r="2488" spans="1:2" x14ac:dyDescent="0.2">
      <c r="A2488" s="112" t="s">
        <v>7591</v>
      </c>
      <c r="B2488" s="112" t="s">
        <v>7592</v>
      </c>
    </row>
    <row r="2489" spans="1:2" x14ac:dyDescent="0.2">
      <c r="A2489" s="112" t="s">
        <v>7593</v>
      </c>
      <c r="B2489" s="112" t="s">
        <v>7594</v>
      </c>
    </row>
    <row r="2490" spans="1:2" x14ac:dyDescent="0.2">
      <c r="A2490" s="112" t="s">
        <v>7595</v>
      </c>
      <c r="B2490" s="112" t="s">
        <v>7596</v>
      </c>
    </row>
    <row r="2491" spans="1:2" x14ac:dyDescent="0.2">
      <c r="A2491" s="112" t="s">
        <v>7597</v>
      </c>
      <c r="B2491" s="112" t="s">
        <v>7598</v>
      </c>
    </row>
    <row r="2492" spans="1:2" x14ac:dyDescent="0.2">
      <c r="A2492" s="112" t="s">
        <v>7599</v>
      </c>
      <c r="B2492" s="112" t="s">
        <v>7600</v>
      </c>
    </row>
    <row r="2493" spans="1:2" x14ac:dyDescent="0.2">
      <c r="A2493" s="112" t="s">
        <v>7601</v>
      </c>
      <c r="B2493" s="112" t="s">
        <v>7602</v>
      </c>
    </row>
    <row r="2494" spans="1:2" x14ac:dyDescent="0.2">
      <c r="A2494" s="112" t="s">
        <v>7603</v>
      </c>
      <c r="B2494" s="112" t="s">
        <v>7604</v>
      </c>
    </row>
    <row r="2495" spans="1:2" x14ac:dyDescent="0.2">
      <c r="A2495" s="112" t="s">
        <v>7605</v>
      </c>
      <c r="B2495" s="112" t="s">
        <v>7606</v>
      </c>
    </row>
    <row r="2496" spans="1:2" x14ac:dyDescent="0.2">
      <c r="A2496" s="112" t="s">
        <v>7607</v>
      </c>
      <c r="B2496" s="112" t="s">
        <v>7608</v>
      </c>
    </row>
    <row r="2497" spans="1:2" x14ac:dyDescent="0.2">
      <c r="A2497" s="112" t="s">
        <v>7609</v>
      </c>
      <c r="B2497" s="112" t="s">
        <v>7610</v>
      </c>
    </row>
    <row r="2498" spans="1:2" x14ac:dyDescent="0.2">
      <c r="A2498" s="112" t="s">
        <v>7611</v>
      </c>
      <c r="B2498" s="112" t="s">
        <v>7612</v>
      </c>
    </row>
    <row r="2499" spans="1:2" x14ac:dyDescent="0.2">
      <c r="A2499" s="112" t="s">
        <v>7613</v>
      </c>
      <c r="B2499" s="112" t="s">
        <v>7614</v>
      </c>
    </row>
    <row r="2500" spans="1:2" x14ac:dyDescent="0.2">
      <c r="A2500" s="112" t="s">
        <v>7615</v>
      </c>
      <c r="B2500" s="112" t="s">
        <v>7616</v>
      </c>
    </row>
    <row r="2501" spans="1:2" x14ac:dyDescent="0.2">
      <c r="A2501" s="112" t="s">
        <v>7617</v>
      </c>
      <c r="B2501" s="112" t="s">
        <v>7618</v>
      </c>
    </row>
    <row r="2502" spans="1:2" x14ac:dyDescent="0.2">
      <c r="A2502" s="112" t="s">
        <v>7619</v>
      </c>
      <c r="B2502" s="112" t="s">
        <v>7620</v>
      </c>
    </row>
    <row r="2503" spans="1:2" x14ac:dyDescent="0.2">
      <c r="A2503" s="112" t="s">
        <v>7621</v>
      </c>
      <c r="B2503" s="112" t="s">
        <v>7622</v>
      </c>
    </row>
    <row r="2504" spans="1:2" x14ac:dyDescent="0.2">
      <c r="A2504" s="112" t="s">
        <v>7623</v>
      </c>
      <c r="B2504" s="112" t="s">
        <v>7624</v>
      </c>
    </row>
    <row r="2505" spans="1:2" x14ac:dyDescent="0.2">
      <c r="A2505" s="112" t="s">
        <v>7625</v>
      </c>
      <c r="B2505" s="112" t="s">
        <v>7626</v>
      </c>
    </row>
    <row r="2506" spans="1:2" x14ac:dyDescent="0.2">
      <c r="A2506" s="112" t="s">
        <v>7627</v>
      </c>
      <c r="B2506" s="112" t="s">
        <v>7628</v>
      </c>
    </row>
    <row r="2507" spans="1:2" x14ac:dyDescent="0.2">
      <c r="A2507" s="112" t="s">
        <v>7629</v>
      </c>
      <c r="B2507" s="112" t="s">
        <v>7630</v>
      </c>
    </row>
    <row r="2508" spans="1:2" x14ac:dyDescent="0.2">
      <c r="A2508" s="112" t="s">
        <v>7631</v>
      </c>
      <c r="B2508" s="112" t="s">
        <v>7632</v>
      </c>
    </row>
    <row r="2509" spans="1:2" x14ac:dyDescent="0.2">
      <c r="A2509" s="112" t="s">
        <v>7633</v>
      </c>
      <c r="B2509" s="112" t="s">
        <v>7634</v>
      </c>
    </row>
    <row r="2510" spans="1:2" x14ac:dyDescent="0.2">
      <c r="A2510" s="112" t="s">
        <v>7635</v>
      </c>
      <c r="B2510" s="112" t="s">
        <v>7636</v>
      </c>
    </row>
    <row r="2511" spans="1:2" x14ac:dyDescent="0.2">
      <c r="A2511" s="112" t="s">
        <v>7637</v>
      </c>
      <c r="B2511" s="112" t="s">
        <v>7638</v>
      </c>
    </row>
    <row r="2512" spans="1:2" x14ac:dyDescent="0.2">
      <c r="A2512" s="112" t="s">
        <v>7639</v>
      </c>
      <c r="B2512" s="112" t="s">
        <v>7640</v>
      </c>
    </row>
    <row r="2513" spans="1:2" x14ac:dyDescent="0.2">
      <c r="A2513" s="112" t="s">
        <v>7641</v>
      </c>
      <c r="B2513" s="112" t="s">
        <v>7642</v>
      </c>
    </row>
    <row r="2514" spans="1:2" x14ac:dyDescent="0.2">
      <c r="A2514" s="112" t="s">
        <v>7643</v>
      </c>
      <c r="B2514" s="112" t="s">
        <v>7644</v>
      </c>
    </row>
    <row r="2515" spans="1:2" x14ac:dyDescent="0.2">
      <c r="A2515" s="112" t="s">
        <v>7645</v>
      </c>
      <c r="B2515" s="112" t="s">
        <v>7646</v>
      </c>
    </row>
    <row r="2516" spans="1:2" x14ac:dyDescent="0.2">
      <c r="A2516" s="112" t="s">
        <v>7647</v>
      </c>
      <c r="B2516" s="112" t="s">
        <v>7648</v>
      </c>
    </row>
    <row r="2517" spans="1:2" x14ac:dyDescent="0.2">
      <c r="A2517" s="112" t="s">
        <v>7649</v>
      </c>
      <c r="B2517" s="112" t="s">
        <v>7650</v>
      </c>
    </row>
    <row r="2518" spans="1:2" x14ac:dyDescent="0.2">
      <c r="A2518" s="112" t="s">
        <v>7651</v>
      </c>
      <c r="B2518" s="112" t="s">
        <v>7652</v>
      </c>
    </row>
    <row r="2519" spans="1:2" x14ac:dyDescent="0.2">
      <c r="A2519" s="112" t="s">
        <v>7653</v>
      </c>
      <c r="B2519" s="112" t="s">
        <v>7654</v>
      </c>
    </row>
    <row r="2520" spans="1:2" x14ac:dyDescent="0.2">
      <c r="A2520" s="112" t="s">
        <v>7655</v>
      </c>
      <c r="B2520" s="112" t="s">
        <v>7656</v>
      </c>
    </row>
    <row r="2521" spans="1:2" x14ac:dyDescent="0.2">
      <c r="A2521" s="112" t="s">
        <v>7657</v>
      </c>
      <c r="B2521" s="112" t="s">
        <v>7658</v>
      </c>
    </row>
    <row r="2522" spans="1:2" x14ac:dyDescent="0.2">
      <c r="A2522" s="112" t="s">
        <v>7659</v>
      </c>
      <c r="B2522" s="112" t="s">
        <v>7660</v>
      </c>
    </row>
    <row r="2523" spans="1:2" x14ac:dyDescent="0.2">
      <c r="A2523" s="112" t="s">
        <v>7661</v>
      </c>
      <c r="B2523" s="112" t="s">
        <v>7662</v>
      </c>
    </row>
    <row r="2524" spans="1:2" x14ac:dyDescent="0.2">
      <c r="A2524" s="112" t="s">
        <v>7663</v>
      </c>
      <c r="B2524" s="112" t="s">
        <v>7664</v>
      </c>
    </row>
    <row r="2525" spans="1:2" x14ac:dyDescent="0.2">
      <c r="A2525" s="112" t="s">
        <v>7665</v>
      </c>
      <c r="B2525" s="112" t="s">
        <v>7666</v>
      </c>
    </row>
    <row r="2526" spans="1:2" x14ac:dyDescent="0.2">
      <c r="A2526" s="112" t="s">
        <v>7667</v>
      </c>
      <c r="B2526" s="112" t="s">
        <v>7668</v>
      </c>
    </row>
    <row r="2527" spans="1:2" x14ac:dyDescent="0.2">
      <c r="A2527" s="112" t="s">
        <v>7669</v>
      </c>
      <c r="B2527" s="112" t="s">
        <v>7670</v>
      </c>
    </row>
    <row r="2528" spans="1:2" x14ac:dyDescent="0.2">
      <c r="A2528" s="112" t="s">
        <v>7671</v>
      </c>
      <c r="B2528" s="112" t="s">
        <v>7672</v>
      </c>
    </row>
    <row r="2529" spans="1:2" x14ac:dyDescent="0.2">
      <c r="A2529" s="112" t="s">
        <v>7673</v>
      </c>
      <c r="B2529" s="112" t="s">
        <v>7674</v>
      </c>
    </row>
    <row r="2530" spans="1:2" x14ac:dyDescent="0.2">
      <c r="A2530" s="112" t="s">
        <v>7675</v>
      </c>
      <c r="B2530" s="112" t="s">
        <v>7676</v>
      </c>
    </row>
    <row r="2531" spans="1:2" x14ac:dyDescent="0.2">
      <c r="A2531" s="112" t="s">
        <v>7677</v>
      </c>
      <c r="B2531" s="112" t="s">
        <v>7678</v>
      </c>
    </row>
    <row r="2532" spans="1:2" x14ac:dyDescent="0.2">
      <c r="A2532" s="112" t="s">
        <v>7679</v>
      </c>
      <c r="B2532" s="112" t="s">
        <v>7680</v>
      </c>
    </row>
    <row r="2533" spans="1:2" x14ac:dyDescent="0.2">
      <c r="A2533" s="112" t="s">
        <v>7681</v>
      </c>
      <c r="B2533" s="112" t="s">
        <v>7682</v>
      </c>
    </row>
    <row r="2534" spans="1:2" x14ac:dyDescent="0.2">
      <c r="A2534" s="112" t="s">
        <v>7683</v>
      </c>
      <c r="B2534" s="112" t="s">
        <v>7684</v>
      </c>
    </row>
    <row r="2535" spans="1:2" x14ac:dyDescent="0.2">
      <c r="A2535" s="112" t="s">
        <v>7685</v>
      </c>
      <c r="B2535" s="112" t="s">
        <v>7686</v>
      </c>
    </row>
    <row r="2536" spans="1:2" x14ac:dyDescent="0.2">
      <c r="A2536" s="112" t="s">
        <v>7687</v>
      </c>
      <c r="B2536" s="112" t="s">
        <v>7688</v>
      </c>
    </row>
    <row r="2537" spans="1:2" x14ac:dyDescent="0.2">
      <c r="A2537" s="112" t="s">
        <v>7689</v>
      </c>
      <c r="B2537" s="112" t="s">
        <v>7690</v>
      </c>
    </row>
    <row r="2538" spans="1:2" x14ac:dyDescent="0.2">
      <c r="A2538" s="112" t="s">
        <v>7691</v>
      </c>
      <c r="B2538" s="112" t="s">
        <v>7692</v>
      </c>
    </row>
    <row r="2539" spans="1:2" x14ac:dyDescent="0.2">
      <c r="A2539" s="112" t="s">
        <v>7693</v>
      </c>
      <c r="B2539" s="112" t="s">
        <v>7694</v>
      </c>
    </row>
    <row r="2540" spans="1:2" x14ac:dyDescent="0.2">
      <c r="A2540" s="112" t="s">
        <v>7695</v>
      </c>
      <c r="B2540" s="112" t="s">
        <v>7696</v>
      </c>
    </row>
    <row r="2541" spans="1:2" x14ac:dyDescent="0.2">
      <c r="A2541" s="112" t="s">
        <v>7697</v>
      </c>
      <c r="B2541" s="112" t="s">
        <v>7698</v>
      </c>
    </row>
    <row r="2542" spans="1:2" x14ac:dyDescent="0.2">
      <c r="A2542" s="112" t="s">
        <v>7699</v>
      </c>
      <c r="B2542" s="112" t="s">
        <v>7700</v>
      </c>
    </row>
    <row r="2543" spans="1:2" x14ac:dyDescent="0.2">
      <c r="A2543" s="112" t="s">
        <v>7701</v>
      </c>
      <c r="B2543" s="112" t="s">
        <v>7702</v>
      </c>
    </row>
    <row r="2544" spans="1:2" x14ac:dyDescent="0.2">
      <c r="A2544" s="112" t="s">
        <v>7703</v>
      </c>
      <c r="B2544" s="112" t="s">
        <v>7704</v>
      </c>
    </row>
    <row r="2545" spans="1:2" x14ac:dyDescent="0.2">
      <c r="A2545" s="112" t="s">
        <v>7705</v>
      </c>
      <c r="B2545" s="112" t="s">
        <v>7706</v>
      </c>
    </row>
    <row r="2546" spans="1:2" x14ac:dyDescent="0.2">
      <c r="A2546" s="112" t="s">
        <v>7707</v>
      </c>
      <c r="B2546" s="112" t="s">
        <v>7708</v>
      </c>
    </row>
    <row r="2547" spans="1:2" x14ac:dyDescent="0.2">
      <c r="A2547" s="112" t="s">
        <v>7709</v>
      </c>
      <c r="B2547" s="112" t="s">
        <v>7710</v>
      </c>
    </row>
    <row r="2548" spans="1:2" x14ac:dyDescent="0.2">
      <c r="A2548" s="112" t="s">
        <v>7711</v>
      </c>
      <c r="B2548" s="112" t="s">
        <v>7712</v>
      </c>
    </row>
    <row r="2549" spans="1:2" x14ac:dyDescent="0.2">
      <c r="A2549" s="112" t="s">
        <v>7713</v>
      </c>
      <c r="B2549" s="112" t="s">
        <v>7714</v>
      </c>
    </row>
    <row r="2550" spans="1:2" x14ac:dyDescent="0.2">
      <c r="A2550" s="112" t="s">
        <v>7715</v>
      </c>
      <c r="B2550" s="112" t="s">
        <v>7716</v>
      </c>
    </row>
    <row r="2551" spans="1:2" x14ac:dyDescent="0.2">
      <c r="A2551" s="112" t="s">
        <v>7717</v>
      </c>
      <c r="B2551" s="112" t="s">
        <v>7718</v>
      </c>
    </row>
    <row r="2552" spans="1:2" x14ac:dyDescent="0.2">
      <c r="A2552" s="112" t="s">
        <v>7719</v>
      </c>
      <c r="B2552" s="112" t="s">
        <v>7720</v>
      </c>
    </row>
    <row r="2553" spans="1:2" x14ac:dyDescent="0.2">
      <c r="A2553" s="112" t="s">
        <v>7721</v>
      </c>
      <c r="B2553" s="112" t="s">
        <v>7722</v>
      </c>
    </row>
    <row r="2554" spans="1:2" x14ac:dyDescent="0.2">
      <c r="A2554" s="112" t="s">
        <v>7723</v>
      </c>
      <c r="B2554" s="112" t="s">
        <v>7724</v>
      </c>
    </row>
    <row r="2555" spans="1:2" x14ac:dyDescent="0.2">
      <c r="A2555" s="112" t="s">
        <v>7725</v>
      </c>
      <c r="B2555" s="112" t="s">
        <v>7726</v>
      </c>
    </row>
    <row r="2556" spans="1:2" x14ac:dyDescent="0.2">
      <c r="A2556" s="112" t="s">
        <v>7727</v>
      </c>
      <c r="B2556" s="112" t="s">
        <v>7728</v>
      </c>
    </row>
    <row r="2557" spans="1:2" x14ac:dyDescent="0.2">
      <c r="A2557" s="112" t="s">
        <v>7729</v>
      </c>
      <c r="B2557" s="112" t="s">
        <v>7730</v>
      </c>
    </row>
    <row r="2558" spans="1:2" x14ac:dyDescent="0.2">
      <c r="A2558" s="112" t="s">
        <v>7731</v>
      </c>
      <c r="B2558" s="112" t="s">
        <v>7732</v>
      </c>
    </row>
    <row r="2559" spans="1:2" x14ac:dyDescent="0.2">
      <c r="A2559" s="112" t="s">
        <v>7733</v>
      </c>
      <c r="B2559" s="112" t="s">
        <v>7734</v>
      </c>
    </row>
    <row r="2560" spans="1:2" x14ac:dyDescent="0.2">
      <c r="A2560" s="112" t="s">
        <v>7735</v>
      </c>
      <c r="B2560" s="112" t="s">
        <v>7736</v>
      </c>
    </row>
    <row r="2561" spans="1:2" x14ac:dyDescent="0.2">
      <c r="A2561" s="112" t="s">
        <v>7737</v>
      </c>
      <c r="B2561" s="112" t="s">
        <v>7738</v>
      </c>
    </row>
    <row r="2562" spans="1:2" x14ac:dyDescent="0.2">
      <c r="A2562" s="112" t="s">
        <v>7739</v>
      </c>
      <c r="B2562" s="112" t="s">
        <v>7740</v>
      </c>
    </row>
    <row r="2563" spans="1:2" x14ac:dyDescent="0.2">
      <c r="A2563" s="112" t="s">
        <v>7741</v>
      </c>
      <c r="B2563" s="112" t="s">
        <v>7742</v>
      </c>
    </row>
    <row r="2564" spans="1:2" x14ac:dyDescent="0.2">
      <c r="A2564" s="112" t="s">
        <v>7743</v>
      </c>
      <c r="B2564" s="112" t="s">
        <v>7744</v>
      </c>
    </row>
    <row r="2565" spans="1:2" x14ac:dyDescent="0.2">
      <c r="A2565" s="112" t="s">
        <v>7745</v>
      </c>
      <c r="B2565" s="112" t="s">
        <v>7746</v>
      </c>
    </row>
    <row r="2566" spans="1:2" x14ac:dyDescent="0.2">
      <c r="A2566" s="112" t="s">
        <v>7747</v>
      </c>
      <c r="B2566" s="112" t="s">
        <v>7748</v>
      </c>
    </row>
    <row r="2567" spans="1:2" x14ac:dyDescent="0.2">
      <c r="A2567" s="112" t="s">
        <v>7749</v>
      </c>
      <c r="B2567" s="112" t="s">
        <v>7750</v>
      </c>
    </row>
    <row r="2568" spans="1:2" x14ac:dyDescent="0.2">
      <c r="A2568" s="112" t="s">
        <v>7751</v>
      </c>
      <c r="B2568" s="112" t="s">
        <v>7752</v>
      </c>
    </row>
    <row r="2569" spans="1:2" x14ac:dyDescent="0.2">
      <c r="A2569" s="112" t="s">
        <v>7753</v>
      </c>
      <c r="B2569" s="112" t="s">
        <v>7754</v>
      </c>
    </row>
    <row r="2570" spans="1:2" x14ac:dyDescent="0.2">
      <c r="A2570" s="112" t="s">
        <v>7755</v>
      </c>
      <c r="B2570" s="112" t="s">
        <v>7428</v>
      </c>
    </row>
    <row r="2571" spans="1:2" x14ac:dyDescent="0.2">
      <c r="A2571" s="112" t="s">
        <v>7756</v>
      </c>
      <c r="B2571" s="112" t="s">
        <v>7757</v>
      </c>
    </row>
    <row r="2572" spans="1:2" x14ac:dyDescent="0.2">
      <c r="A2572" s="112" t="s">
        <v>7758</v>
      </c>
      <c r="B2572" s="112" t="s">
        <v>7759</v>
      </c>
    </row>
    <row r="2573" spans="1:2" x14ac:dyDescent="0.2">
      <c r="A2573" s="112" t="s">
        <v>7760</v>
      </c>
      <c r="B2573" s="112" t="s">
        <v>7761</v>
      </c>
    </row>
    <row r="2574" spans="1:2" x14ac:dyDescent="0.2">
      <c r="A2574" s="112" t="s">
        <v>7762</v>
      </c>
      <c r="B2574" s="112" t="s">
        <v>7763</v>
      </c>
    </row>
    <row r="2575" spans="1:2" x14ac:dyDescent="0.2">
      <c r="A2575" s="112" t="s">
        <v>7764</v>
      </c>
      <c r="B2575" s="112" t="s">
        <v>7765</v>
      </c>
    </row>
    <row r="2576" spans="1:2" x14ac:dyDescent="0.2">
      <c r="A2576" s="112" t="s">
        <v>7766</v>
      </c>
      <c r="B2576" s="112" t="s">
        <v>7767</v>
      </c>
    </row>
    <row r="2577" spans="1:2" x14ac:dyDescent="0.2">
      <c r="A2577" s="112" t="s">
        <v>7768</v>
      </c>
      <c r="B2577" s="112" t="s">
        <v>7769</v>
      </c>
    </row>
    <row r="2578" spans="1:2" x14ac:dyDescent="0.2">
      <c r="A2578" s="112" t="s">
        <v>7770</v>
      </c>
      <c r="B2578" s="112" t="s">
        <v>7771</v>
      </c>
    </row>
    <row r="2579" spans="1:2" x14ac:dyDescent="0.2">
      <c r="A2579" s="112" t="s">
        <v>7772</v>
      </c>
      <c r="B2579" s="112" t="s">
        <v>7773</v>
      </c>
    </row>
    <row r="2580" spans="1:2" x14ac:dyDescent="0.2">
      <c r="A2580" s="112" t="s">
        <v>7774</v>
      </c>
      <c r="B2580" s="112" t="s">
        <v>7775</v>
      </c>
    </row>
    <row r="2581" spans="1:2" x14ac:dyDescent="0.2">
      <c r="A2581" s="112" t="s">
        <v>7776</v>
      </c>
      <c r="B2581" s="112" t="s">
        <v>7777</v>
      </c>
    </row>
    <row r="2582" spans="1:2" x14ac:dyDescent="0.2">
      <c r="A2582" s="112" t="s">
        <v>7778</v>
      </c>
      <c r="B2582" s="112" t="s">
        <v>7779</v>
      </c>
    </row>
    <row r="2583" spans="1:2" x14ac:dyDescent="0.2">
      <c r="A2583" s="112" t="s">
        <v>7780</v>
      </c>
      <c r="B2583" s="112" t="s">
        <v>7781</v>
      </c>
    </row>
    <row r="2584" spans="1:2" x14ac:dyDescent="0.2">
      <c r="A2584" s="112" t="s">
        <v>7782</v>
      </c>
      <c r="B2584" s="112" t="s">
        <v>7783</v>
      </c>
    </row>
    <row r="2585" spans="1:2" x14ac:dyDescent="0.2">
      <c r="A2585" s="112" t="s">
        <v>7784</v>
      </c>
      <c r="B2585" s="112" t="s">
        <v>7785</v>
      </c>
    </row>
    <row r="2586" spans="1:2" x14ac:dyDescent="0.2">
      <c r="A2586" s="112" t="s">
        <v>7786</v>
      </c>
      <c r="B2586" s="112" t="s">
        <v>7787</v>
      </c>
    </row>
    <row r="2587" spans="1:2" x14ac:dyDescent="0.2">
      <c r="A2587" s="112" t="s">
        <v>7788</v>
      </c>
      <c r="B2587" s="112" t="s">
        <v>7789</v>
      </c>
    </row>
    <row r="2588" spans="1:2" x14ac:dyDescent="0.2">
      <c r="A2588" s="112" t="s">
        <v>7790</v>
      </c>
      <c r="B2588" s="112" t="s">
        <v>7791</v>
      </c>
    </row>
    <row r="2589" spans="1:2" x14ac:dyDescent="0.2">
      <c r="A2589" s="112" t="s">
        <v>7792</v>
      </c>
      <c r="B2589" s="112" t="s">
        <v>7793</v>
      </c>
    </row>
    <row r="2590" spans="1:2" x14ac:dyDescent="0.2">
      <c r="A2590" s="112" t="s">
        <v>7794</v>
      </c>
      <c r="B2590" s="112" t="s">
        <v>7795</v>
      </c>
    </row>
    <row r="2591" spans="1:2" x14ac:dyDescent="0.2">
      <c r="A2591" s="112" t="s">
        <v>7796</v>
      </c>
      <c r="B2591" s="112" t="s">
        <v>7797</v>
      </c>
    </row>
    <row r="2592" spans="1:2" x14ac:dyDescent="0.2">
      <c r="A2592" s="112" t="s">
        <v>7798</v>
      </c>
      <c r="B2592" s="112" t="s">
        <v>7799</v>
      </c>
    </row>
    <row r="2593" spans="1:2" x14ac:dyDescent="0.2">
      <c r="A2593" s="112" t="s">
        <v>7800</v>
      </c>
      <c r="B2593" s="112" t="s">
        <v>7801</v>
      </c>
    </row>
    <row r="2594" spans="1:2" x14ac:dyDescent="0.2">
      <c r="A2594" s="112" t="s">
        <v>7802</v>
      </c>
      <c r="B2594" s="112" t="s">
        <v>7803</v>
      </c>
    </row>
    <row r="2595" spans="1:2" x14ac:dyDescent="0.2">
      <c r="A2595" s="112" t="s">
        <v>7804</v>
      </c>
      <c r="B2595" s="112" t="s">
        <v>7805</v>
      </c>
    </row>
    <row r="2596" spans="1:2" x14ac:dyDescent="0.2">
      <c r="A2596" s="112" t="s">
        <v>7806</v>
      </c>
      <c r="B2596" s="112" t="s">
        <v>7807</v>
      </c>
    </row>
    <row r="2597" spans="1:2" x14ac:dyDescent="0.2">
      <c r="A2597" s="112" t="s">
        <v>7808</v>
      </c>
      <c r="B2597" s="112" t="s">
        <v>7809</v>
      </c>
    </row>
    <row r="2598" spans="1:2" x14ac:dyDescent="0.2">
      <c r="A2598" s="112" t="s">
        <v>7810</v>
      </c>
      <c r="B2598" s="112" t="s">
        <v>7811</v>
      </c>
    </row>
    <row r="2599" spans="1:2" x14ac:dyDescent="0.2">
      <c r="A2599" s="112" t="s">
        <v>7812</v>
      </c>
      <c r="B2599" s="112" t="s">
        <v>7813</v>
      </c>
    </row>
    <row r="2600" spans="1:2" x14ac:dyDescent="0.2">
      <c r="A2600" s="112" t="s">
        <v>7814</v>
      </c>
      <c r="B2600" s="112" t="s">
        <v>7815</v>
      </c>
    </row>
    <row r="2601" spans="1:2" x14ac:dyDescent="0.2">
      <c r="A2601" s="112" t="s">
        <v>7816</v>
      </c>
      <c r="B2601" s="112" t="s">
        <v>7817</v>
      </c>
    </row>
    <row r="2602" spans="1:2" x14ac:dyDescent="0.2">
      <c r="A2602" s="112" t="s">
        <v>7818</v>
      </c>
      <c r="B2602" s="112" t="s">
        <v>7819</v>
      </c>
    </row>
    <row r="2603" spans="1:2" x14ac:dyDescent="0.2">
      <c r="A2603" s="112" t="s">
        <v>7820</v>
      </c>
      <c r="B2603" s="112" t="s">
        <v>7821</v>
      </c>
    </row>
    <row r="2604" spans="1:2" x14ac:dyDescent="0.2">
      <c r="A2604" s="112" t="s">
        <v>7822</v>
      </c>
      <c r="B2604" s="112" t="s">
        <v>7823</v>
      </c>
    </row>
    <row r="2605" spans="1:2" x14ac:dyDescent="0.2">
      <c r="A2605" s="112" t="s">
        <v>7824</v>
      </c>
      <c r="B2605" s="112" t="s">
        <v>7825</v>
      </c>
    </row>
    <row r="2606" spans="1:2" x14ac:dyDescent="0.2">
      <c r="A2606" s="112" t="s">
        <v>7826</v>
      </c>
      <c r="B2606" s="112" t="s">
        <v>7827</v>
      </c>
    </row>
    <row r="2607" spans="1:2" x14ac:dyDescent="0.2">
      <c r="A2607" s="112" t="s">
        <v>7828</v>
      </c>
      <c r="B2607" s="112" t="s">
        <v>7829</v>
      </c>
    </row>
    <row r="2608" spans="1:2" x14ac:dyDescent="0.2">
      <c r="A2608" s="112" t="s">
        <v>7830</v>
      </c>
      <c r="B2608" s="112" t="s">
        <v>7831</v>
      </c>
    </row>
    <row r="2609" spans="1:2" x14ac:dyDescent="0.2">
      <c r="A2609" s="112" t="s">
        <v>7832</v>
      </c>
      <c r="B2609" s="112" t="s">
        <v>7833</v>
      </c>
    </row>
    <row r="2610" spans="1:2" x14ac:dyDescent="0.2">
      <c r="A2610" s="112" t="s">
        <v>7834</v>
      </c>
      <c r="B2610" s="112" t="s">
        <v>7835</v>
      </c>
    </row>
    <row r="2611" spans="1:2" x14ac:dyDescent="0.2">
      <c r="A2611" s="112" t="s">
        <v>7836</v>
      </c>
      <c r="B2611" s="112" t="s">
        <v>7837</v>
      </c>
    </row>
    <row r="2612" spans="1:2" x14ac:dyDescent="0.2">
      <c r="A2612" s="112" t="s">
        <v>7838</v>
      </c>
      <c r="B2612" s="112" t="s">
        <v>7839</v>
      </c>
    </row>
    <row r="2613" spans="1:2" x14ac:dyDescent="0.2">
      <c r="A2613" s="112" t="s">
        <v>7840</v>
      </c>
      <c r="B2613" s="112" t="s">
        <v>7841</v>
      </c>
    </row>
    <row r="2614" spans="1:2" x14ac:dyDescent="0.2">
      <c r="A2614" s="112" t="s">
        <v>7842</v>
      </c>
      <c r="B2614" s="112" t="s">
        <v>7843</v>
      </c>
    </row>
    <row r="2615" spans="1:2" x14ac:dyDescent="0.2">
      <c r="A2615" s="112" t="s">
        <v>7844</v>
      </c>
      <c r="B2615" s="112" t="s">
        <v>7845</v>
      </c>
    </row>
    <row r="2616" spans="1:2" x14ac:dyDescent="0.2">
      <c r="A2616" s="112" t="s">
        <v>7846</v>
      </c>
      <c r="B2616" s="112" t="s">
        <v>7847</v>
      </c>
    </row>
    <row r="2617" spans="1:2" x14ac:dyDescent="0.2">
      <c r="A2617" s="112" t="s">
        <v>7848</v>
      </c>
      <c r="B2617" s="112" t="s">
        <v>7849</v>
      </c>
    </row>
    <row r="2618" spans="1:2" x14ac:dyDescent="0.2">
      <c r="A2618" s="112" t="s">
        <v>7850</v>
      </c>
      <c r="B2618" s="112" t="s">
        <v>7851</v>
      </c>
    </row>
    <row r="2619" spans="1:2" x14ac:dyDescent="0.2">
      <c r="A2619" s="112" t="s">
        <v>7852</v>
      </c>
      <c r="B2619" s="112" t="s">
        <v>7853</v>
      </c>
    </row>
    <row r="2620" spans="1:2" x14ac:dyDescent="0.2">
      <c r="A2620" s="112" t="s">
        <v>7854</v>
      </c>
      <c r="B2620" s="112" t="s">
        <v>7855</v>
      </c>
    </row>
    <row r="2621" spans="1:2" x14ac:dyDescent="0.2">
      <c r="A2621" s="112" t="s">
        <v>7856</v>
      </c>
      <c r="B2621" s="112" t="s">
        <v>7857</v>
      </c>
    </row>
    <row r="2622" spans="1:2" x14ac:dyDescent="0.2">
      <c r="A2622" s="112" t="s">
        <v>7858</v>
      </c>
      <c r="B2622" s="112" t="s">
        <v>7859</v>
      </c>
    </row>
    <row r="2623" spans="1:2" x14ac:dyDescent="0.2">
      <c r="A2623" s="112" t="s">
        <v>7860</v>
      </c>
      <c r="B2623" s="112" t="s">
        <v>7861</v>
      </c>
    </row>
    <row r="2624" spans="1:2" x14ac:dyDescent="0.2">
      <c r="A2624" s="112" t="s">
        <v>7862</v>
      </c>
      <c r="B2624" s="112" t="s">
        <v>7863</v>
      </c>
    </row>
    <row r="2625" spans="1:2" x14ac:dyDescent="0.2">
      <c r="A2625" s="112" t="s">
        <v>7864</v>
      </c>
      <c r="B2625" s="112" t="s">
        <v>7865</v>
      </c>
    </row>
    <row r="2626" spans="1:2" x14ac:dyDescent="0.2">
      <c r="A2626" s="112" t="s">
        <v>7866</v>
      </c>
      <c r="B2626" s="112" t="s">
        <v>7867</v>
      </c>
    </row>
    <row r="2627" spans="1:2" x14ac:dyDescent="0.2">
      <c r="A2627" s="112" t="s">
        <v>7868</v>
      </c>
      <c r="B2627" s="112" t="s">
        <v>7869</v>
      </c>
    </row>
    <row r="2628" spans="1:2" x14ac:dyDescent="0.2">
      <c r="A2628" s="112" t="s">
        <v>7870</v>
      </c>
      <c r="B2628" s="112" t="s">
        <v>7871</v>
      </c>
    </row>
    <row r="2629" spans="1:2" x14ac:dyDescent="0.2">
      <c r="A2629" s="112" t="s">
        <v>7872</v>
      </c>
      <c r="B2629" s="112" t="s">
        <v>7873</v>
      </c>
    </row>
    <row r="2630" spans="1:2" x14ac:dyDescent="0.2">
      <c r="A2630" s="112" t="s">
        <v>7874</v>
      </c>
      <c r="B2630" s="112" t="s">
        <v>7875</v>
      </c>
    </row>
    <row r="2631" spans="1:2" x14ac:dyDescent="0.2">
      <c r="A2631" s="112" t="s">
        <v>7876</v>
      </c>
      <c r="B2631" s="112" t="s">
        <v>7877</v>
      </c>
    </row>
    <row r="2632" spans="1:2" x14ac:dyDescent="0.2">
      <c r="A2632" s="112" t="s">
        <v>7878</v>
      </c>
      <c r="B2632" s="112" t="s">
        <v>7879</v>
      </c>
    </row>
    <row r="2633" spans="1:2" x14ac:dyDescent="0.2">
      <c r="A2633" s="112" t="s">
        <v>7880</v>
      </c>
      <c r="B2633" s="112" t="s">
        <v>7881</v>
      </c>
    </row>
    <row r="2634" spans="1:2" x14ac:dyDescent="0.2">
      <c r="A2634" s="112" t="s">
        <v>7882</v>
      </c>
      <c r="B2634" s="112" t="s">
        <v>7883</v>
      </c>
    </row>
    <row r="2635" spans="1:2" x14ac:dyDescent="0.2">
      <c r="A2635" s="112" t="s">
        <v>7884</v>
      </c>
      <c r="B2635" s="112" t="s">
        <v>7885</v>
      </c>
    </row>
    <row r="2636" spans="1:2" x14ac:dyDescent="0.2">
      <c r="A2636" s="112" t="s">
        <v>7886</v>
      </c>
      <c r="B2636" s="112" t="s">
        <v>7887</v>
      </c>
    </row>
    <row r="2637" spans="1:2" x14ac:dyDescent="0.2">
      <c r="A2637" s="112" t="s">
        <v>7888</v>
      </c>
      <c r="B2637" s="112" t="s">
        <v>7889</v>
      </c>
    </row>
    <row r="2638" spans="1:2" x14ac:dyDescent="0.2">
      <c r="A2638" s="112" t="s">
        <v>7890</v>
      </c>
      <c r="B2638" s="112" t="s">
        <v>7891</v>
      </c>
    </row>
    <row r="2639" spans="1:2" x14ac:dyDescent="0.2">
      <c r="A2639" s="112" t="s">
        <v>7892</v>
      </c>
      <c r="B2639" s="112" t="s">
        <v>7893</v>
      </c>
    </row>
    <row r="2640" spans="1:2" x14ac:dyDescent="0.2">
      <c r="A2640" s="112" t="s">
        <v>7894</v>
      </c>
      <c r="B2640" s="112" t="s">
        <v>7895</v>
      </c>
    </row>
    <row r="2641" spans="1:2" x14ac:dyDescent="0.2">
      <c r="A2641" s="112" t="s">
        <v>7896</v>
      </c>
      <c r="B2641" s="112" t="s">
        <v>7897</v>
      </c>
    </row>
    <row r="2642" spans="1:2" x14ac:dyDescent="0.2">
      <c r="A2642" s="112" t="s">
        <v>7898</v>
      </c>
      <c r="B2642" s="112" t="s">
        <v>7899</v>
      </c>
    </row>
    <row r="2643" spans="1:2" x14ac:dyDescent="0.2">
      <c r="A2643" s="112" t="s">
        <v>7900</v>
      </c>
      <c r="B2643" s="112" t="s">
        <v>7901</v>
      </c>
    </row>
    <row r="2644" spans="1:2" x14ac:dyDescent="0.2">
      <c r="A2644" s="112" t="s">
        <v>7902</v>
      </c>
      <c r="B2644" s="112" t="s">
        <v>7903</v>
      </c>
    </row>
    <row r="2645" spans="1:2" x14ac:dyDescent="0.2">
      <c r="A2645" s="112" t="s">
        <v>7904</v>
      </c>
      <c r="B2645" s="112" t="s">
        <v>7905</v>
      </c>
    </row>
    <row r="2646" spans="1:2" x14ac:dyDescent="0.2">
      <c r="A2646" s="112" t="s">
        <v>7906</v>
      </c>
      <c r="B2646" s="112" t="s">
        <v>7907</v>
      </c>
    </row>
    <row r="2647" spans="1:2" x14ac:dyDescent="0.2">
      <c r="A2647" s="112" t="s">
        <v>7908</v>
      </c>
      <c r="B2647" s="112" t="s">
        <v>7909</v>
      </c>
    </row>
    <row r="2648" spans="1:2" x14ac:dyDescent="0.2">
      <c r="A2648" s="112" t="s">
        <v>7910</v>
      </c>
      <c r="B2648" s="112" t="s">
        <v>7911</v>
      </c>
    </row>
    <row r="2649" spans="1:2" x14ac:dyDescent="0.2">
      <c r="A2649" s="112" t="s">
        <v>7912</v>
      </c>
      <c r="B2649" s="112" t="s">
        <v>7913</v>
      </c>
    </row>
    <row r="2650" spans="1:2" x14ac:dyDescent="0.2">
      <c r="A2650" s="112" t="s">
        <v>7914</v>
      </c>
      <c r="B2650" s="112" t="s">
        <v>7915</v>
      </c>
    </row>
    <row r="2651" spans="1:2" x14ac:dyDescent="0.2">
      <c r="A2651" s="112" t="s">
        <v>7916</v>
      </c>
      <c r="B2651" s="112" t="s">
        <v>7917</v>
      </c>
    </row>
    <row r="2652" spans="1:2" x14ac:dyDescent="0.2">
      <c r="A2652" s="112" t="s">
        <v>7918</v>
      </c>
      <c r="B2652" s="112" t="s">
        <v>7919</v>
      </c>
    </row>
    <row r="2653" spans="1:2" x14ac:dyDescent="0.2">
      <c r="A2653" s="112" t="s">
        <v>7920</v>
      </c>
      <c r="B2653" s="112" t="s">
        <v>7921</v>
      </c>
    </row>
    <row r="2654" spans="1:2" x14ac:dyDescent="0.2">
      <c r="A2654" s="112" t="s">
        <v>7922</v>
      </c>
      <c r="B2654" s="112" t="s">
        <v>7923</v>
      </c>
    </row>
    <row r="2655" spans="1:2" x14ac:dyDescent="0.2">
      <c r="A2655" s="112" t="s">
        <v>7924</v>
      </c>
      <c r="B2655" s="112" t="s">
        <v>7925</v>
      </c>
    </row>
    <row r="2656" spans="1:2" x14ac:dyDescent="0.2">
      <c r="A2656" s="112" t="s">
        <v>7926</v>
      </c>
      <c r="B2656" s="112" t="s">
        <v>7927</v>
      </c>
    </row>
    <row r="2657" spans="1:2" x14ac:dyDescent="0.2">
      <c r="A2657" s="112" t="s">
        <v>7928</v>
      </c>
      <c r="B2657" s="112" t="s">
        <v>7929</v>
      </c>
    </row>
    <row r="2658" spans="1:2" x14ac:dyDescent="0.2">
      <c r="A2658" s="112" t="s">
        <v>7930</v>
      </c>
      <c r="B2658" s="112" t="s">
        <v>7931</v>
      </c>
    </row>
    <row r="2659" spans="1:2" x14ac:dyDescent="0.2">
      <c r="A2659" s="112" t="s">
        <v>7932</v>
      </c>
      <c r="B2659" s="112" t="s">
        <v>7933</v>
      </c>
    </row>
    <row r="2660" spans="1:2" x14ac:dyDescent="0.2">
      <c r="A2660" s="112" t="s">
        <v>7934</v>
      </c>
      <c r="B2660" s="112" t="s">
        <v>7935</v>
      </c>
    </row>
    <row r="2661" spans="1:2" x14ac:dyDescent="0.2">
      <c r="A2661" s="112" t="s">
        <v>7936</v>
      </c>
      <c r="B2661" s="112" t="s">
        <v>7937</v>
      </c>
    </row>
    <row r="2662" spans="1:2" x14ac:dyDescent="0.2">
      <c r="A2662" s="112" t="s">
        <v>7938</v>
      </c>
      <c r="B2662" s="112" t="s">
        <v>7939</v>
      </c>
    </row>
    <row r="2663" spans="1:2" x14ac:dyDescent="0.2">
      <c r="A2663" s="112" t="s">
        <v>7940</v>
      </c>
      <c r="B2663" s="112" t="s">
        <v>7941</v>
      </c>
    </row>
    <row r="2664" spans="1:2" x14ac:dyDescent="0.2">
      <c r="A2664" s="112" t="s">
        <v>7942</v>
      </c>
      <c r="B2664" s="112" t="s">
        <v>7943</v>
      </c>
    </row>
    <row r="2665" spans="1:2" x14ac:dyDescent="0.2">
      <c r="A2665" s="112" t="s">
        <v>7944</v>
      </c>
      <c r="B2665" s="112" t="s">
        <v>7945</v>
      </c>
    </row>
    <row r="2666" spans="1:2" x14ac:dyDescent="0.2">
      <c r="A2666" s="112" t="s">
        <v>7946</v>
      </c>
      <c r="B2666" s="112" t="s">
        <v>7947</v>
      </c>
    </row>
    <row r="2667" spans="1:2" x14ac:dyDescent="0.2">
      <c r="A2667" s="112" t="s">
        <v>7948</v>
      </c>
      <c r="B2667" s="112" t="s">
        <v>7949</v>
      </c>
    </row>
    <row r="2668" spans="1:2" x14ac:dyDescent="0.2">
      <c r="A2668" s="112" t="s">
        <v>7950</v>
      </c>
      <c r="B2668" s="112" t="s">
        <v>7951</v>
      </c>
    </row>
    <row r="2669" spans="1:2" x14ac:dyDescent="0.2">
      <c r="A2669" s="112" t="s">
        <v>7952</v>
      </c>
      <c r="B2669" s="112" t="s">
        <v>7953</v>
      </c>
    </row>
    <row r="2670" spans="1:2" x14ac:dyDescent="0.2">
      <c r="A2670" s="112" t="s">
        <v>7954</v>
      </c>
      <c r="B2670" s="112" t="s">
        <v>7955</v>
      </c>
    </row>
    <row r="2671" spans="1:2" x14ac:dyDescent="0.2">
      <c r="A2671" s="112" t="s">
        <v>7956</v>
      </c>
      <c r="B2671" s="112" t="s">
        <v>7957</v>
      </c>
    </row>
    <row r="2672" spans="1:2" x14ac:dyDescent="0.2">
      <c r="A2672" s="112" t="s">
        <v>7958</v>
      </c>
      <c r="B2672" s="112" t="s">
        <v>7959</v>
      </c>
    </row>
    <row r="2673" spans="1:2" x14ac:dyDescent="0.2">
      <c r="A2673" s="112" t="s">
        <v>7960</v>
      </c>
      <c r="B2673" s="112" t="s">
        <v>7961</v>
      </c>
    </row>
    <row r="2674" spans="1:2" x14ac:dyDescent="0.2">
      <c r="A2674" s="112" t="s">
        <v>7962</v>
      </c>
      <c r="B2674" s="112" t="s">
        <v>7963</v>
      </c>
    </row>
    <row r="2675" spans="1:2" x14ac:dyDescent="0.2">
      <c r="A2675" s="112" t="s">
        <v>7964</v>
      </c>
      <c r="B2675" s="112" t="s">
        <v>7965</v>
      </c>
    </row>
    <row r="2676" spans="1:2" x14ac:dyDescent="0.2">
      <c r="A2676" s="112" t="s">
        <v>7966</v>
      </c>
      <c r="B2676" s="112" t="s">
        <v>7967</v>
      </c>
    </row>
    <row r="2677" spans="1:2" x14ac:dyDescent="0.2">
      <c r="A2677" s="112" t="s">
        <v>7968</v>
      </c>
      <c r="B2677" s="112" t="s">
        <v>7969</v>
      </c>
    </row>
    <row r="2678" spans="1:2" x14ac:dyDescent="0.2">
      <c r="A2678" s="112" t="s">
        <v>7970</v>
      </c>
      <c r="B2678" s="112" t="s">
        <v>7971</v>
      </c>
    </row>
    <row r="2679" spans="1:2" x14ac:dyDescent="0.2">
      <c r="A2679" s="112" t="s">
        <v>7972</v>
      </c>
      <c r="B2679" s="112" t="s">
        <v>7973</v>
      </c>
    </row>
    <row r="2680" spans="1:2" x14ac:dyDescent="0.2">
      <c r="A2680" s="112" t="s">
        <v>7974</v>
      </c>
      <c r="B2680" s="112" t="s">
        <v>7975</v>
      </c>
    </row>
    <row r="2681" spans="1:2" x14ac:dyDescent="0.2">
      <c r="A2681" s="112" t="s">
        <v>7976</v>
      </c>
      <c r="B2681" s="112" t="s">
        <v>7977</v>
      </c>
    </row>
    <row r="2682" spans="1:2" x14ac:dyDescent="0.2">
      <c r="A2682" s="112" t="s">
        <v>7978</v>
      </c>
      <c r="B2682" s="112" t="s">
        <v>7979</v>
      </c>
    </row>
    <row r="2683" spans="1:2" x14ac:dyDescent="0.2">
      <c r="A2683" s="112" t="s">
        <v>7980</v>
      </c>
      <c r="B2683" s="112" t="s">
        <v>7981</v>
      </c>
    </row>
    <row r="2684" spans="1:2" x14ac:dyDescent="0.2">
      <c r="A2684" s="112" t="s">
        <v>7982</v>
      </c>
      <c r="B2684" s="112" t="s">
        <v>7983</v>
      </c>
    </row>
    <row r="2685" spans="1:2" x14ac:dyDescent="0.2">
      <c r="A2685" s="112" t="s">
        <v>7984</v>
      </c>
      <c r="B2685" s="112" t="s">
        <v>7985</v>
      </c>
    </row>
    <row r="2686" spans="1:2" x14ac:dyDescent="0.2">
      <c r="A2686" s="112" t="s">
        <v>7986</v>
      </c>
      <c r="B2686" s="112" t="s">
        <v>7987</v>
      </c>
    </row>
    <row r="2687" spans="1:2" x14ac:dyDescent="0.2">
      <c r="A2687" s="112" t="s">
        <v>7988</v>
      </c>
      <c r="B2687" s="112" t="s">
        <v>7989</v>
      </c>
    </row>
    <row r="2688" spans="1:2" x14ac:dyDescent="0.2">
      <c r="A2688" s="112" t="s">
        <v>7990</v>
      </c>
      <c r="B2688" s="112" t="s">
        <v>7991</v>
      </c>
    </row>
    <row r="2689" spans="1:2" x14ac:dyDescent="0.2">
      <c r="A2689" s="112" t="s">
        <v>7992</v>
      </c>
      <c r="B2689" s="112" t="s">
        <v>7993</v>
      </c>
    </row>
    <row r="2690" spans="1:2" x14ac:dyDescent="0.2">
      <c r="A2690" s="112" t="s">
        <v>7994</v>
      </c>
      <c r="B2690" s="112" t="s">
        <v>7995</v>
      </c>
    </row>
    <row r="2691" spans="1:2" x14ac:dyDescent="0.2">
      <c r="A2691" s="112" t="s">
        <v>7996</v>
      </c>
      <c r="B2691" s="112" t="s">
        <v>7997</v>
      </c>
    </row>
    <row r="2692" spans="1:2" x14ac:dyDescent="0.2">
      <c r="A2692" s="112" t="s">
        <v>7998</v>
      </c>
      <c r="B2692" s="112" t="s">
        <v>7999</v>
      </c>
    </row>
    <row r="2693" spans="1:2" x14ac:dyDescent="0.2">
      <c r="A2693" s="112" t="s">
        <v>8000</v>
      </c>
      <c r="B2693" s="112" t="s">
        <v>8001</v>
      </c>
    </row>
    <row r="2694" spans="1:2" x14ac:dyDescent="0.2">
      <c r="A2694" s="112" t="s">
        <v>8002</v>
      </c>
      <c r="B2694" s="112" t="s">
        <v>8003</v>
      </c>
    </row>
    <row r="2695" spans="1:2" x14ac:dyDescent="0.2">
      <c r="A2695" s="112" t="s">
        <v>8004</v>
      </c>
      <c r="B2695" s="112" t="s">
        <v>8005</v>
      </c>
    </row>
    <row r="2696" spans="1:2" x14ac:dyDescent="0.2">
      <c r="A2696" s="112" t="s">
        <v>8006</v>
      </c>
      <c r="B2696" s="112" t="s">
        <v>8007</v>
      </c>
    </row>
    <row r="2697" spans="1:2" x14ac:dyDescent="0.2">
      <c r="A2697" s="112" t="s">
        <v>8008</v>
      </c>
      <c r="B2697" s="112" t="s">
        <v>8009</v>
      </c>
    </row>
    <row r="2698" spans="1:2" x14ac:dyDescent="0.2">
      <c r="A2698" s="112" t="s">
        <v>8010</v>
      </c>
      <c r="B2698" s="112" t="s">
        <v>8011</v>
      </c>
    </row>
    <row r="2699" spans="1:2" x14ac:dyDescent="0.2">
      <c r="A2699" s="112" t="s">
        <v>8012</v>
      </c>
      <c r="B2699" s="112" t="s">
        <v>8013</v>
      </c>
    </row>
    <row r="2700" spans="1:2" x14ac:dyDescent="0.2">
      <c r="A2700" s="112" t="s">
        <v>8014</v>
      </c>
      <c r="B2700" s="112" t="s">
        <v>8015</v>
      </c>
    </row>
    <row r="2701" spans="1:2" x14ac:dyDescent="0.2">
      <c r="A2701" s="112" t="s">
        <v>8016</v>
      </c>
      <c r="B2701" s="112" t="s">
        <v>8017</v>
      </c>
    </row>
    <row r="2702" spans="1:2" x14ac:dyDescent="0.2">
      <c r="A2702" s="112" t="s">
        <v>8018</v>
      </c>
      <c r="B2702" s="112" t="s">
        <v>8019</v>
      </c>
    </row>
    <row r="2703" spans="1:2" x14ac:dyDescent="0.2">
      <c r="A2703" s="112" t="s">
        <v>8020</v>
      </c>
      <c r="B2703" s="112" t="s">
        <v>8021</v>
      </c>
    </row>
    <row r="2704" spans="1:2" x14ac:dyDescent="0.2">
      <c r="A2704" s="112" t="s">
        <v>8022</v>
      </c>
      <c r="B2704" s="112" t="s">
        <v>8023</v>
      </c>
    </row>
    <row r="2705" spans="1:2" x14ac:dyDescent="0.2">
      <c r="A2705" s="112" t="s">
        <v>8024</v>
      </c>
      <c r="B2705" s="112" t="s">
        <v>8025</v>
      </c>
    </row>
    <row r="2706" spans="1:2" x14ac:dyDescent="0.2">
      <c r="A2706" s="112" t="s">
        <v>8026</v>
      </c>
      <c r="B2706" s="112" t="s">
        <v>8027</v>
      </c>
    </row>
    <row r="2707" spans="1:2" x14ac:dyDescent="0.2">
      <c r="A2707" s="112" t="s">
        <v>8028</v>
      </c>
      <c r="B2707" s="112" t="s">
        <v>8029</v>
      </c>
    </row>
    <row r="2708" spans="1:2" x14ac:dyDescent="0.2">
      <c r="A2708" s="112" t="s">
        <v>8030</v>
      </c>
      <c r="B2708" s="112" t="s">
        <v>8031</v>
      </c>
    </row>
    <row r="2709" spans="1:2" x14ac:dyDescent="0.2">
      <c r="A2709" s="112" t="s">
        <v>8032</v>
      </c>
      <c r="B2709" s="112" t="s">
        <v>8033</v>
      </c>
    </row>
    <row r="2710" spans="1:2" x14ac:dyDescent="0.2">
      <c r="A2710" s="112" t="s">
        <v>8034</v>
      </c>
      <c r="B2710" s="112" t="s">
        <v>8035</v>
      </c>
    </row>
    <row r="2711" spans="1:2" x14ac:dyDescent="0.2">
      <c r="A2711" s="112" t="s">
        <v>8036</v>
      </c>
      <c r="B2711" s="112" t="s">
        <v>8037</v>
      </c>
    </row>
    <row r="2712" spans="1:2" x14ac:dyDescent="0.2">
      <c r="A2712" s="112" t="s">
        <v>8038</v>
      </c>
      <c r="B2712" s="112" t="s">
        <v>8039</v>
      </c>
    </row>
    <row r="2713" spans="1:2" x14ac:dyDescent="0.2">
      <c r="A2713" s="112" t="s">
        <v>8040</v>
      </c>
      <c r="B2713" s="112" t="s">
        <v>8041</v>
      </c>
    </row>
    <row r="2714" spans="1:2" x14ac:dyDescent="0.2">
      <c r="A2714" s="112" t="s">
        <v>8042</v>
      </c>
      <c r="B2714" s="112" t="s">
        <v>8043</v>
      </c>
    </row>
    <row r="2715" spans="1:2" x14ac:dyDescent="0.2">
      <c r="A2715" s="112" t="s">
        <v>8044</v>
      </c>
      <c r="B2715" s="112" t="s">
        <v>8045</v>
      </c>
    </row>
    <row r="2716" spans="1:2" x14ac:dyDescent="0.2">
      <c r="A2716" s="112" t="s">
        <v>8046</v>
      </c>
      <c r="B2716" s="112" t="s">
        <v>8047</v>
      </c>
    </row>
    <row r="2717" spans="1:2" x14ac:dyDescent="0.2">
      <c r="A2717" s="112" t="s">
        <v>8048</v>
      </c>
      <c r="B2717" s="112" t="s">
        <v>8049</v>
      </c>
    </row>
    <row r="2718" spans="1:2" x14ac:dyDescent="0.2">
      <c r="A2718" s="112" t="s">
        <v>8050</v>
      </c>
      <c r="B2718" s="112" t="s">
        <v>8051</v>
      </c>
    </row>
    <row r="2719" spans="1:2" x14ac:dyDescent="0.2">
      <c r="A2719" s="112" t="s">
        <v>8052</v>
      </c>
      <c r="B2719" s="112" t="s">
        <v>8053</v>
      </c>
    </row>
    <row r="2720" spans="1:2" x14ac:dyDescent="0.2">
      <c r="A2720" s="112" t="s">
        <v>8054</v>
      </c>
      <c r="B2720" s="112" t="s">
        <v>8055</v>
      </c>
    </row>
    <row r="2721" spans="1:2" x14ac:dyDescent="0.2">
      <c r="A2721" s="112" t="s">
        <v>8056</v>
      </c>
      <c r="B2721" s="112" t="s">
        <v>8057</v>
      </c>
    </row>
    <row r="2722" spans="1:2" x14ac:dyDescent="0.2">
      <c r="A2722" s="112" t="s">
        <v>8058</v>
      </c>
      <c r="B2722" s="112" t="s">
        <v>8059</v>
      </c>
    </row>
    <row r="2723" spans="1:2" x14ac:dyDescent="0.2">
      <c r="A2723" s="112" t="s">
        <v>8060</v>
      </c>
      <c r="B2723" s="112" t="s">
        <v>8061</v>
      </c>
    </row>
    <row r="2724" spans="1:2" x14ac:dyDescent="0.2">
      <c r="A2724" s="112" t="s">
        <v>8062</v>
      </c>
      <c r="B2724" s="112" t="s">
        <v>8063</v>
      </c>
    </row>
    <row r="2725" spans="1:2" x14ac:dyDescent="0.2">
      <c r="A2725" s="112" t="s">
        <v>8064</v>
      </c>
      <c r="B2725" s="112" t="s">
        <v>8065</v>
      </c>
    </row>
    <row r="2726" spans="1:2" x14ac:dyDescent="0.2">
      <c r="A2726" s="112" t="s">
        <v>8066</v>
      </c>
      <c r="B2726" s="112" t="s">
        <v>8067</v>
      </c>
    </row>
    <row r="2727" spans="1:2" x14ac:dyDescent="0.2">
      <c r="A2727" s="112" t="s">
        <v>8068</v>
      </c>
      <c r="B2727" s="112" t="s">
        <v>8069</v>
      </c>
    </row>
    <row r="2728" spans="1:2" x14ac:dyDescent="0.2">
      <c r="A2728" s="112" t="s">
        <v>8070</v>
      </c>
      <c r="B2728" s="112" t="s">
        <v>8071</v>
      </c>
    </row>
    <row r="2729" spans="1:2" x14ac:dyDescent="0.2">
      <c r="A2729" s="112" t="s">
        <v>8072</v>
      </c>
      <c r="B2729" s="112" t="s">
        <v>8073</v>
      </c>
    </row>
    <row r="2730" spans="1:2" x14ac:dyDescent="0.2">
      <c r="A2730" s="112" t="s">
        <v>8074</v>
      </c>
      <c r="B2730" s="112" t="s">
        <v>8075</v>
      </c>
    </row>
    <row r="2731" spans="1:2" x14ac:dyDescent="0.2">
      <c r="A2731" s="112" t="s">
        <v>8076</v>
      </c>
      <c r="B2731" s="112" t="s">
        <v>8077</v>
      </c>
    </row>
    <row r="2732" spans="1:2" x14ac:dyDescent="0.2">
      <c r="A2732" s="112" t="s">
        <v>8078</v>
      </c>
      <c r="B2732" s="112" t="s">
        <v>8079</v>
      </c>
    </row>
    <row r="2733" spans="1:2" x14ac:dyDescent="0.2">
      <c r="A2733" s="112" t="s">
        <v>8080</v>
      </c>
      <c r="B2733" s="112" t="s">
        <v>8081</v>
      </c>
    </row>
    <row r="2734" spans="1:2" x14ac:dyDescent="0.2">
      <c r="A2734" s="112" t="s">
        <v>8082</v>
      </c>
      <c r="B2734" s="112" t="s">
        <v>8083</v>
      </c>
    </row>
    <row r="2735" spans="1:2" x14ac:dyDescent="0.2">
      <c r="A2735" s="112" t="s">
        <v>8084</v>
      </c>
      <c r="B2735" s="112" t="s">
        <v>8085</v>
      </c>
    </row>
    <row r="2736" spans="1:2" x14ac:dyDescent="0.2">
      <c r="A2736" s="112" t="s">
        <v>8086</v>
      </c>
      <c r="B2736" s="112" t="s">
        <v>8087</v>
      </c>
    </row>
    <row r="2737" spans="1:2" x14ac:dyDescent="0.2">
      <c r="A2737" s="112" t="s">
        <v>8088</v>
      </c>
      <c r="B2737" s="112" t="s">
        <v>8089</v>
      </c>
    </row>
    <row r="2738" spans="1:2" x14ac:dyDescent="0.2">
      <c r="A2738" s="112" t="s">
        <v>8090</v>
      </c>
      <c r="B2738" s="112" t="s">
        <v>8091</v>
      </c>
    </row>
    <row r="2739" spans="1:2" x14ac:dyDescent="0.2">
      <c r="A2739" s="112" t="s">
        <v>8092</v>
      </c>
      <c r="B2739" s="112" t="s">
        <v>8093</v>
      </c>
    </row>
    <row r="2740" spans="1:2" x14ac:dyDescent="0.2">
      <c r="A2740" s="112" t="s">
        <v>8094</v>
      </c>
      <c r="B2740" s="112" t="s">
        <v>8095</v>
      </c>
    </row>
    <row r="2741" spans="1:2" x14ac:dyDescent="0.2">
      <c r="A2741" s="112" t="s">
        <v>8096</v>
      </c>
      <c r="B2741" s="112" t="s">
        <v>8097</v>
      </c>
    </row>
    <row r="2742" spans="1:2" x14ac:dyDescent="0.2">
      <c r="A2742" s="112" t="s">
        <v>8098</v>
      </c>
      <c r="B2742" s="112" t="s">
        <v>8099</v>
      </c>
    </row>
    <row r="2743" spans="1:2" x14ac:dyDescent="0.2">
      <c r="A2743" s="112" t="s">
        <v>8100</v>
      </c>
      <c r="B2743" s="112" t="s">
        <v>8101</v>
      </c>
    </row>
    <row r="2744" spans="1:2" x14ac:dyDescent="0.2">
      <c r="A2744" s="112" t="s">
        <v>8102</v>
      </c>
      <c r="B2744" s="112" t="s">
        <v>8103</v>
      </c>
    </row>
    <row r="2745" spans="1:2" x14ac:dyDescent="0.2">
      <c r="A2745" s="112" t="s">
        <v>8104</v>
      </c>
      <c r="B2745" s="112" t="s">
        <v>8105</v>
      </c>
    </row>
    <row r="2746" spans="1:2" x14ac:dyDescent="0.2">
      <c r="A2746" s="112" t="s">
        <v>8106</v>
      </c>
      <c r="B2746" s="112" t="s">
        <v>8107</v>
      </c>
    </row>
    <row r="2747" spans="1:2" x14ac:dyDescent="0.2">
      <c r="A2747" s="112" t="s">
        <v>8108</v>
      </c>
      <c r="B2747" s="112" t="s">
        <v>8109</v>
      </c>
    </row>
    <row r="2748" spans="1:2" x14ac:dyDescent="0.2">
      <c r="A2748" s="112" t="s">
        <v>8110</v>
      </c>
      <c r="B2748" s="112" t="s">
        <v>8111</v>
      </c>
    </row>
    <row r="2749" spans="1:2" x14ac:dyDescent="0.2">
      <c r="A2749" s="112" t="s">
        <v>8112</v>
      </c>
      <c r="B2749" s="112" t="s">
        <v>8113</v>
      </c>
    </row>
    <row r="2750" spans="1:2" x14ac:dyDescent="0.2">
      <c r="A2750" s="112" t="s">
        <v>8114</v>
      </c>
      <c r="B2750" s="112" t="s">
        <v>8115</v>
      </c>
    </row>
    <row r="2751" spans="1:2" x14ac:dyDescent="0.2">
      <c r="A2751" s="112" t="s">
        <v>8116</v>
      </c>
      <c r="B2751" s="112" t="s">
        <v>8117</v>
      </c>
    </row>
    <row r="2752" spans="1:2" x14ac:dyDescent="0.2">
      <c r="A2752" s="112" t="s">
        <v>8118</v>
      </c>
      <c r="B2752" s="112" t="s">
        <v>8119</v>
      </c>
    </row>
    <row r="2753" spans="1:2" x14ac:dyDescent="0.2">
      <c r="A2753" s="112" t="s">
        <v>8120</v>
      </c>
      <c r="B2753" s="112" t="s">
        <v>8121</v>
      </c>
    </row>
    <row r="2754" spans="1:2" x14ac:dyDescent="0.2">
      <c r="A2754" s="112" t="s">
        <v>8122</v>
      </c>
      <c r="B2754" s="112" t="s">
        <v>8123</v>
      </c>
    </row>
    <row r="2755" spans="1:2" x14ac:dyDescent="0.2">
      <c r="A2755" s="112" t="s">
        <v>8124</v>
      </c>
      <c r="B2755" s="112" t="s">
        <v>8125</v>
      </c>
    </row>
    <row r="2756" spans="1:2" x14ac:dyDescent="0.2">
      <c r="A2756" s="112" t="s">
        <v>8126</v>
      </c>
      <c r="B2756" s="112" t="s">
        <v>8127</v>
      </c>
    </row>
    <row r="2757" spans="1:2" x14ac:dyDescent="0.2">
      <c r="A2757" s="112" t="s">
        <v>8128</v>
      </c>
      <c r="B2757" s="112" t="s">
        <v>8129</v>
      </c>
    </row>
    <row r="2758" spans="1:2" x14ac:dyDescent="0.2">
      <c r="A2758" s="112" t="s">
        <v>8130</v>
      </c>
      <c r="B2758" s="112" t="s">
        <v>8131</v>
      </c>
    </row>
    <row r="2759" spans="1:2" x14ac:dyDescent="0.2">
      <c r="A2759" s="112" t="s">
        <v>8132</v>
      </c>
      <c r="B2759" s="112" t="s">
        <v>8133</v>
      </c>
    </row>
    <row r="2760" spans="1:2" x14ac:dyDescent="0.2">
      <c r="A2760" s="112" t="s">
        <v>8134</v>
      </c>
      <c r="B2760" s="112" t="s">
        <v>8135</v>
      </c>
    </row>
    <row r="2761" spans="1:2" x14ac:dyDescent="0.2">
      <c r="A2761" s="112" t="s">
        <v>8136</v>
      </c>
      <c r="B2761" s="112" t="s">
        <v>8137</v>
      </c>
    </row>
    <row r="2762" spans="1:2" x14ac:dyDescent="0.2">
      <c r="A2762" s="112" t="s">
        <v>8138</v>
      </c>
      <c r="B2762" s="112" t="s">
        <v>8139</v>
      </c>
    </row>
    <row r="2763" spans="1:2" x14ac:dyDescent="0.2">
      <c r="A2763" s="112" t="s">
        <v>8140</v>
      </c>
      <c r="B2763" s="112" t="s">
        <v>8141</v>
      </c>
    </row>
    <row r="2764" spans="1:2" x14ac:dyDescent="0.2">
      <c r="A2764" s="112" t="s">
        <v>8142</v>
      </c>
      <c r="B2764" s="112" t="s">
        <v>8143</v>
      </c>
    </row>
    <row r="2765" spans="1:2" x14ac:dyDescent="0.2">
      <c r="A2765" s="112" t="s">
        <v>8144</v>
      </c>
      <c r="B2765" s="112" t="s">
        <v>8145</v>
      </c>
    </row>
    <row r="2766" spans="1:2" x14ac:dyDescent="0.2">
      <c r="A2766" s="112" t="s">
        <v>8146</v>
      </c>
      <c r="B2766" s="112" t="s">
        <v>8147</v>
      </c>
    </row>
    <row r="2767" spans="1:2" x14ac:dyDescent="0.2">
      <c r="A2767" s="112" t="s">
        <v>8148</v>
      </c>
      <c r="B2767" s="112" t="s">
        <v>8149</v>
      </c>
    </row>
    <row r="2768" spans="1:2" x14ac:dyDescent="0.2">
      <c r="A2768" s="112" t="s">
        <v>8150</v>
      </c>
      <c r="B2768" s="112" t="s">
        <v>8151</v>
      </c>
    </row>
    <row r="2769" spans="1:2" x14ac:dyDescent="0.2">
      <c r="A2769" s="112" t="s">
        <v>8152</v>
      </c>
      <c r="B2769" s="112" t="s">
        <v>8153</v>
      </c>
    </row>
    <row r="2770" spans="1:2" x14ac:dyDescent="0.2">
      <c r="A2770" s="112" t="s">
        <v>8154</v>
      </c>
      <c r="B2770" s="112" t="s">
        <v>8155</v>
      </c>
    </row>
    <row r="2771" spans="1:2" x14ac:dyDescent="0.2">
      <c r="A2771" s="112" t="s">
        <v>8156</v>
      </c>
      <c r="B2771" s="112" t="s">
        <v>8157</v>
      </c>
    </row>
    <row r="2772" spans="1:2" x14ac:dyDescent="0.2">
      <c r="A2772" s="112" t="s">
        <v>8158</v>
      </c>
      <c r="B2772" s="112" t="s">
        <v>8159</v>
      </c>
    </row>
    <row r="2773" spans="1:2" x14ac:dyDescent="0.2">
      <c r="A2773" s="112" t="s">
        <v>8160</v>
      </c>
      <c r="B2773" s="112" t="s">
        <v>8161</v>
      </c>
    </row>
    <row r="2774" spans="1:2" x14ac:dyDescent="0.2">
      <c r="A2774" s="112" t="s">
        <v>8162</v>
      </c>
      <c r="B2774" s="112" t="s">
        <v>8163</v>
      </c>
    </row>
    <row r="2775" spans="1:2" x14ac:dyDescent="0.2">
      <c r="A2775" s="112" t="s">
        <v>8164</v>
      </c>
      <c r="B2775" s="112" t="s">
        <v>8165</v>
      </c>
    </row>
    <row r="2776" spans="1:2" x14ac:dyDescent="0.2">
      <c r="A2776" s="112" t="s">
        <v>8166</v>
      </c>
      <c r="B2776" s="112" t="s">
        <v>8167</v>
      </c>
    </row>
    <row r="2777" spans="1:2" x14ac:dyDescent="0.2">
      <c r="A2777" s="112" t="s">
        <v>8168</v>
      </c>
      <c r="B2777" s="112" t="s">
        <v>8169</v>
      </c>
    </row>
    <row r="2778" spans="1:2" x14ac:dyDescent="0.2">
      <c r="A2778" s="112" t="s">
        <v>8170</v>
      </c>
      <c r="B2778" s="112" t="s">
        <v>8171</v>
      </c>
    </row>
    <row r="2779" spans="1:2" x14ac:dyDescent="0.2">
      <c r="A2779" s="112" t="s">
        <v>8172</v>
      </c>
      <c r="B2779" s="112" t="s">
        <v>8173</v>
      </c>
    </row>
    <row r="2780" spans="1:2" x14ac:dyDescent="0.2">
      <c r="A2780" s="112" t="s">
        <v>8174</v>
      </c>
      <c r="B2780" s="112" t="s">
        <v>8175</v>
      </c>
    </row>
    <row r="2781" spans="1:2" x14ac:dyDescent="0.2">
      <c r="A2781" s="112" t="s">
        <v>8176</v>
      </c>
      <c r="B2781" s="112" t="s">
        <v>8177</v>
      </c>
    </row>
    <row r="2782" spans="1:2" x14ac:dyDescent="0.2">
      <c r="A2782" s="112" t="s">
        <v>8178</v>
      </c>
      <c r="B2782" s="112" t="s">
        <v>8179</v>
      </c>
    </row>
    <row r="2783" spans="1:2" x14ac:dyDescent="0.2">
      <c r="A2783" s="112" t="s">
        <v>8180</v>
      </c>
      <c r="B2783" s="112" t="s">
        <v>8181</v>
      </c>
    </row>
    <row r="2784" spans="1:2" x14ac:dyDescent="0.2">
      <c r="A2784" s="112" t="s">
        <v>8182</v>
      </c>
      <c r="B2784" s="112" t="s">
        <v>8183</v>
      </c>
    </row>
    <row r="2785" spans="1:2" x14ac:dyDescent="0.2">
      <c r="A2785" s="112" t="s">
        <v>8184</v>
      </c>
      <c r="B2785" s="112" t="s">
        <v>8185</v>
      </c>
    </row>
    <row r="2786" spans="1:2" x14ac:dyDescent="0.2">
      <c r="A2786" s="112" t="s">
        <v>8186</v>
      </c>
      <c r="B2786" s="112" t="s">
        <v>8187</v>
      </c>
    </row>
    <row r="2787" spans="1:2" x14ac:dyDescent="0.2">
      <c r="A2787" s="112" t="s">
        <v>8188</v>
      </c>
      <c r="B2787" s="112" t="s">
        <v>8189</v>
      </c>
    </row>
    <row r="2788" spans="1:2" x14ac:dyDescent="0.2">
      <c r="A2788" s="112" t="s">
        <v>8190</v>
      </c>
      <c r="B2788" s="112" t="s">
        <v>8191</v>
      </c>
    </row>
    <row r="2789" spans="1:2" x14ac:dyDescent="0.2">
      <c r="A2789" s="112" t="s">
        <v>8192</v>
      </c>
      <c r="B2789" s="112" t="s">
        <v>8193</v>
      </c>
    </row>
    <row r="2790" spans="1:2" x14ac:dyDescent="0.2">
      <c r="A2790" s="112" t="s">
        <v>8194</v>
      </c>
      <c r="B2790" s="112" t="s">
        <v>8195</v>
      </c>
    </row>
    <row r="2791" spans="1:2" x14ac:dyDescent="0.2">
      <c r="A2791" s="112" t="s">
        <v>8196</v>
      </c>
      <c r="B2791" s="112" t="s">
        <v>8197</v>
      </c>
    </row>
    <row r="2792" spans="1:2" x14ac:dyDescent="0.2">
      <c r="A2792" s="112" t="s">
        <v>8198</v>
      </c>
      <c r="B2792" s="112" t="s">
        <v>8199</v>
      </c>
    </row>
    <row r="2793" spans="1:2" x14ac:dyDescent="0.2">
      <c r="A2793" s="112" t="s">
        <v>8200</v>
      </c>
      <c r="B2793" s="112" t="s">
        <v>8201</v>
      </c>
    </row>
    <row r="2794" spans="1:2" x14ac:dyDescent="0.2">
      <c r="A2794" s="112" t="s">
        <v>8202</v>
      </c>
      <c r="B2794" s="112" t="s">
        <v>8203</v>
      </c>
    </row>
    <row r="2795" spans="1:2" x14ac:dyDescent="0.2">
      <c r="A2795" s="112" t="s">
        <v>8204</v>
      </c>
      <c r="B2795" s="112" t="s">
        <v>8205</v>
      </c>
    </row>
    <row r="2796" spans="1:2" x14ac:dyDescent="0.2">
      <c r="A2796" s="112" t="s">
        <v>8206</v>
      </c>
      <c r="B2796" s="112" t="s">
        <v>8207</v>
      </c>
    </row>
    <row r="2797" spans="1:2" x14ac:dyDescent="0.2">
      <c r="A2797" s="112" t="s">
        <v>8208</v>
      </c>
      <c r="B2797" s="112" t="s">
        <v>8209</v>
      </c>
    </row>
    <row r="2798" spans="1:2" x14ac:dyDescent="0.2">
      <c r="A2798" s="112" t="s">
        <v>8210</v>
      </c>
      <c r="B2798" s="112" t="s">
        <v>8211</v>
      </c>
    </row>
    <row r="2799" spans="1:2" x14ac:dyDescent="0.2">
      <c r="A2799" s="112" t="s">
        <v>8212</v>
      </c>
      <c r="B2799" s="112" t="s">
        <v>8213</v>
      </c>
    </row>
    <row r="2800" spans="1:2" x14ac:dyDescent="0.2">
      <c r="A2800" s="112" t="s">
        <v>8214</v>
      </c>
      <c r="B2800" s="112" t="s">
        <v>8215</v>
      </c>
    </row>
    <row r="2801" spans="1:2" x14ac:dyDescent="0.2">
      <c r="A2801" s="112" t="s">
        <v>8216</v>
      </c>
      <c r="B2801" s="112" t="s">
        <v>8217</v>
      </c>
    </row>
    <row r="2802" spans="1:2" x14ac:dyDescent="0.2">
      <c r="A2802" s="112" t="s">
        <v>8218</v>
      </c>
      <c r="B2802" s="112" t="s">
        <v>8219</v>
      </c>
    </row>
    <row r="2803" spans="1:2" x14ac:dyDescent="0.2">
      <c r="A2803" s="112" t="s">
        <v>8220</v>
      </c>
      <c r="B2803" s="112" t="s">
        <v>8221</v>
      </c>
    </row>
    <row r="2804" spans="1:2" x14ac:dyDescent="0.2">
      <c r="A2804" s="112" t="s">
        <v>8222</v>
      </c>
      <c r="B2804" s="112" t="s">
        <v>8223</v>
      </c>
    </row>
    <row r="2805" spans="1:2" x14ac:dyDescent="0.2">
      <c r="A2805" s="112" t="s">
        <v>8224</v>
      </c>
      <c r="B2805" s="112" t="s">
        <v>8225</v>
      </c>
    </row>
    <row r="2806" spans="1:2" x14ac:dyDescent="0.2">
      <c r="A2806" s="112" t="s">
        <v>8226</v>
      </c>
      <c r="B2806" s="112" t="s">
        <v>8227</v>
      </c>
    </row>
    <row r="2807" spans="1:2" x14ac:dyDescent="0.2">
      <c r="A2807" s="112" t="s">
        <v>8228</v>
      </c>
      <c r="B2807" s="112" t="s">
        <v>8229</v>
      </c>
    </row>
    <row r="2808" spans="1:2" x14ac:dyDescent="0.2">
      <c r="A2808" s="112" t="s">
        <v>8230</v>
      </c>
      <c r="B2808" s="112" t="s">
        <v>8231</v>
      </c>
    </row>
    <row r="2809" spans="1:2" x14ac:dyDescent="0.2">
      <c r="A2809" s="112" t="s">
        <v>8232</v>
      </c>
      <c r="B2809" s="112" t="s">
        <v>8233</v>
      </c>
    </row>
    <row r="2810" spans="1:2" x14ac:dyDescent="0.2">
      <c r="A2810" s="112" t="s">
        <v>8234</v>
      </c>
      <c r="B2810" s="112" t="s">
        <v>8235</v>
      </c>
    </row>
    <row r="2811" spans="1:2" x14ac:dyDescent="0.2">
      <c r="A2811" s="112" t="s">
        <v>8236</v>
      </c>
      <c r="B2811" s="112" t="s">
        <v>8237</v>
      </c>
    </row>
    <row r="2812" spans="1:2" x14ac:dyDescent="0.2">
      <c r="A2812" s="112" t="s">
        <v>8238</v>
      </c>
      <c r="B2812" s="112" t="s">
        <v>8239</v>
      </c>
    </row>
    <row r="2813" spans="1:2" x14ac:dyDescent="0.2">
      <c r="A2813" s="112" t="s">
        <v>8240</v>
      </c>
      <c r="B2813" s="112" t="s">
        <v>8241</v>
      </c>
    </row>
    <row r="2814" spans="1:2" x14ac:dyDescent="0.2">
      <c r="A2814" s="112" t="s">
        <v>8242</v>
      </c>
      <c r="B2814" s="112" t="s">
        <v>8243</v>
      </c>
    </row>
    <row r="2815" spans="1:2" x14ac:dyDescent="0.2">
      <c r="A2815" s="112" t="s">
        <v>8244</v>
      </c>
      <c r="B2815" s="112" t="s">
        <v>8245</v>
      </c>
    </row>
    <row r="2816" spans="1:2" x14ac:dyDescent="0.2">
      <c r="A2816" s="112" t="s">
        <v>8246</v>
      </c>
      <c r="B2816" s="112" t="s">
        <v>8247</v>
      </c>
    </row>
    <row r="2817" spans="1:2" x14ac:dyDescent="0.2">
      <c r="A2817" s="112" t="s">
        <v>8248</v>
      </c>
      <c r="B2817" s="112" t="s">
        <v>8249</v>
      </c>
    </row>
    <row r="2818" spans="1:2" x14ac:dyDescent="0.2">
      <c r="A2818" s="112" t="s">
        <v>8250</v>
      </c>
      <c r="B2818" s="112" t="s">
        <v>8251</v>
      </c>
    </row>
    <row r="2819" spans="1:2" x14ac:dyDescent="0.2">
      <c r="A2819" s="112" t="s">
        <v>8252</v>
      </c>
      <c r="B2819" s="112" t="s">
        <v>8253</v>
      </c>
    </row>
    <row r="2820" spans="1:2" x14ac:dyDescent="0.2">
      <c r="A2820" s="112" t="s">
        <v>8254</v>
      </c>
      <c r="B2820" s="112" t="s">
        <v>8255</v>
      </c>
    </row>
    <row r="2821" spans="1:2" x14ac:dyDescent="0.2">
      <c r="A2821" s="112" t="s">
        <v>8256</v>
      </c>
      <c r="B2821" s="112" t="s">
        <v>8257</v>
      </c>
    </row>
    <row r="2822" spans="1:2" x14ac:dyDescent="0.2">
      <c r="A2822" s="112" t="s">
        <v>8258</v>
      </c>
      <c r="B2822" s="112" t="s">
        <v>8259</v>
      </c>
    </row>
    <row r="2823" spans="1:2" x14ac:dyDescent="0.2">
      <c r="A2823" s="112" t="s">
        <v>8260</v>
      </c>
      <c r="B2823" s="112" t="s">
        <v>8261</v>
      </c>
    </row>
    <row r="2824" spans="1:2" x14ac:dyDescent="0.2">
      <c r="A2824" s="112" t="s">
        <v>8262</v>
      </c>
      <c r="B2824" s="112" t="s">
        <v>8263</v>
      </c>
    </row>
    <row r="2825" spans="1:2" x14ac:dyDescent="0.2">
      <c r="A2825" s="112" t="s">
        <v>8264</v>
      </c>
      <c r="B2825" s="112" t="s">
        <v>8265</v>
      </c>
    </row>
    <row r="2826" spans="1:2" x14ac:dyDescent="0.2">
      <c r="A2826" s="112" t="s">
        <v>8266</v>
      </c>
      <c r="B2826" s="112" t="s">
        <v>8267</v>
      </c>
    </row>
    <row r="2827" spans="1:2" x14ac:dyDescent="0.2">
      <c r="A2827" s="112" t="s">
        <v>8268</v>
      </c>
      <c r="B2827" s="112" t="s">
        <v>8269</v>
      </c>
    </row>
    <row r="2828" spans="1:2" x14ac:dyDescent="0.2">
      <c r="A2828" s="112" t="s">
        <v>8270</v>
      </c>
      <c r="B2828" s="112" t="s">
        <v>8271</v>
      </c>
    </row>
    <row r="2829" spans="1:2" x14ac:dyDescent="0.2">
      <c r="A2829" s="112" t="s">
        <v>8272</v>
      </c>
      <c r="B2829" s="112" t="s">
        <v>8273</v>
      </c>
    </row>
    <row r="2830" spans="1:2" x14ac:dyDescent="0.2">
      <c r="A2830" s="112" t="s">
        <v>8274</v>
      </c>
      <c r="B2830" s="112" t="s">
        <v>8275</v>
      </c>
    </row>
    <row r="2831" spans="1:2" x14ac:dyDescent="0.2">
      <c r="A2831" s="112" t="s">
        <v>8276</v>
      </c>
      <c r="B2831" s="112" t="s">
        <v>8277</v>
      </c>
    </row>
    <row r="2832" spans="1:2" x14ac:dyDescent="0.2">
      <c r="A2832" s="112" t="s">
        <v>8278</v>
      </c>
      <c r="B2832" s="112" t="s">
        <v>8279</v>
      </c>
    </row>
    <row r="2833" spans="1:2" x14ac:dyDescent="0.2">
      <c r="A2833" s="112" t="s">
        <v>8280</v>
      </c>
      <c r="B2833" s="112" t="s">
        <v>8281</v>
      </c>
    </row>
    <row r="2834" spans="1:2" x14ac:dyDescent="0.2">
      <c r="A2834" s="112" t="s">
        <v>8282</v>
      </c>
      <c r="B2834" s="112" t="s">
        <v>8283</v>
      </c>
    </row>
    <row r="2835" spans="1:2" x14ac:dyDescent="0.2">
      <c r="A2835" s="112" t="s">
        <v>8284</v>
      </c>
      <c r="B2835" s="112" t="s">
        <v>8285</v>
      </c>
    </row>
    <row r="2836" spans="1:2" x14ac:dyDescent="0.2">
      <c r="A2836" s="112" t="s">
        <v>8286</v>
      </c>
      <c r="B2836" s="112" t="s">
        <v>8287</v>
      </c>
    </row>
    <row r="2837" spans="1:2" x14ac:dyDescent="0.2">
      <c r="A2837" s="112" t="s">
        <v>8288</v>
      </c>
      <c r="B2837" s="112" t="s">
        <v>8289</v>
      </c>
    </row>
    <row r="2838" spans="1:2" x14ac:dyDescent="0.2">
      <c r="A2838" s="112" t="s">
        <v>8290</v>
      </c>
      <c r="B2838" s="112" t="s">
        <v>8291</v>
      </c>
    </row>
    <row r="2839" spans="1:2" x14ac:dyDescent="0.2">
      <c r="A2839" s="112" t="s">
        <v>8292</v>
      </c>
      <c r="B2839" s="112" t="s">
        <v>8293</v>
      </c>
    </row>
    <row r="2840" spans="1:2" x14ac:dyDescent="0.2">
      <c r="A2840" s="112" t="s">
        <v>8294</v>
      </c>
      <c r="B2840" s="112" t="s">
        <v>8295</v>
      </c>
    </row>
    <row r="2841" spans="1:2" x14ac:dyDescent="0.2">
      <c r="A2841" s="112" t="s">
        <v>8296</v>
      </c>
      <c r="B2841" s="112" t="s">
        <v>8297</v>
      </c>
    </row>
    <row r="2842" spans="1:2" x14ac:dyDescent="0.2">
      <c r="A2842" s="112" t="s">
        <v>8298</v>
      </c>
      <c r="B2842" s="112" t="s">
        <v>8299</v>
      </c>
    </row>
    <row r="2843" spans="1:2" x14ac:dyDescent="0.2">
      <c r="A2843" s="112" t="s">
        <v>8300</v>
      </c>
      <c r="B2843" s="112" t="s">
        <v>8301</v>
      </c>
    </row>
    <row r="2844" spans="1:2" x14ac:dyDescent="0.2">
      <c r="A2844" s="112" t="s">
        <v>8302</v>
      </c>
      <c r="B2844" s="112" t="s">
        <v>8303</v>
      </c>
    </row>
    <row r="2845" spans="1:2" x14ac:dyDescent="0.2">
      <c r="A2845" s="112" t="s">
        <v>8304</v>
      </c>
      <c r="B2845" s="112" t="s">
        <v>8305</v>
      </c>
    </row>
    <row r="2846" spans="1:2" x14ac:dyDescent="0.2">
      <c r="A2846" s="112" t="s">
        <v>8306</v>
      </c>
      <c r="B2846" s="112" t="s">
        <v>8307</v>
      </c>
    </row>
    <row r="2847" spans="1:2" x14ac:dyDescent="0.2">
      <c r="A2847" s="112" t="s">
        <v>8308</v>
      </c>
      <c r="B2847" s="112" t="s">
        <v>8309</v>
      </c>
    </row>
    <row r="2848" spans="1:2" x14ac:dyDescent="0.2">
      <c r="A2848" s="112" t="s">
        <v>8310</v>
      </c>
      <c r="B2848" s="112" t="s">
        <v>8311</v>
      </c>
    </row>
    <row r="2849" spans="1:2" x14ac:dyDescent="0.2">
      <c r="A2849" s="112" t="s">
        <v>8312</v>
      </c>
      <c r="B2849" s="112" t="s">
        <v>8313</v>
      </c>
    </row>
    <row r="2850" spans="1:2" x14ac:dyDescent="0.2">
      <c r="A2850" s="112" t="s">
        <v>8314</v>
      </c>
      <c r="B2850" s="112" t="s">
        <v>8315</v>
      </c>
    </row>
    <row r="2851" spans="1:2" x14ac:dyDescent="0.2">
      <c r="A2851" s="112" t="s">
        <v>8316</v>
      </c>
      <c r="B2851" s="112" t="s">
        <v>8317</v>
      </c>
    </row>
    <row r="2852" spans="1:2" x14ac:dyDescent="0.2">
      <c r="A2852" s="112" t="s">
        <v>8318</v>
      </c>
      <c r="B2852" s="112" t="s">
        <v>8319</v>
      </c>
    </row>
    <row r="2853" spans="1:2" x14ac:dyDescent="0.2">
      <c r="A2853" s="112" t="s">
        <v>8320</v>
      </c>
      <c r="B2853" s="112" t="s">
        <v>8321</v>
      </c>
    </row>
    <row r="2854" spans="1:2" x14ac:dyDescent="0.2">
      <c r="A2854" s="112" t="s">
        <v>8322</v>
      </c>
      <c r="B2854" s="112" t="s">
        <v>8323</v>
      </c>
    </row>
    <row r="2855" spans="1:2" x14ac:dyDescent="0.2">
      <c r="A2855" s="112" t="s">
        <v>8324</v>
      </c>
      <c r="B2855" s="112" t="s">
        <v>8325</v>
      </c>
    </row>
    <row r="2856" spans="1:2" x14ac:dyDescent="0.2">
      <c r="A2856" s="112" t="s">
        <v>8326</v>
      </c>
      <c r="B2856" s="112" t="s">
        <v>8327</v>
      </c>
    </row>
    <row r="2857" spans="1:2" x14ac:dyDescent="0.2">
      <c r="A2857" s="112" t="s">
        <v>8328</v>
      </c>
      <c r="B2857" s="112" t="s">
        <v>8329</v>
      </c>
    </row>
    <row r="2858" spans="1:2" x14ac:dyDescent="0.2">
      <c r="A2858" s="112" t="s">
        <v>8330</v>
      </c>
      <c r="B2858" s="112" t="s">
        <v>8331</v>
      </c>
    </row>
    <row r="2859" spans="1:2" x14ac:dyDescent="0.2">
      <c r="A2859" s="112" t="s">
        <v>8332</v>
      </c>
      <c r="B2859" s="112" t="s">
        <v>8333</v>
      </c>
    </row>
    <row r="2860" spans="1:2" x14ac:dyDescent="0.2">
      <c r="A2860" s="112" t="s">
        <v>8334</v>
      </c>
      <c r="B2860" s="112" t="s">
        <v>8335</v>
      </c>
    </row>
    <row r="2861" spans="1:2" x14ac:dyDescent="0.2">
      <c r="A2861" s="112" t="s">
        <v>8336</v>
      </c>
      <c r="B2861" s="112" t="s">
        <v>8337</v>
      </c>
    </row>
    <row r="2862" spans="1:2" x14ac:dyDescent="0.2">
      <c r="A2862" s="112" t="s">
        <v>8338</v>
      </c>
      <c r="B2862" s="112" t="s">
        <v>8339</v>
      </c>
    </row>
    <row r="2863" spans="1:2" x14ac:dyDescent="0.2">
      <c r="A2863" s="112" t="s">
        <v>8340</v>
      </c>
      <c r="B2863" s="112" t="s">
        <v>8341</v>
      </c>
    </row>
    <row r="2864" spans="1:2" x14ac:dyDescent="0.2">
      <c r="A2864" s="112" t="s">
        <v>8342</v>
      </c>
      <c r="B2864" s="112" t="s">
        <v>8343</v>
      </c>
    </row>
    <row r="2865" spans="1:2" x14ac:dyDescent="0.2">
      <c r="A2865" s="112" t="s">
        <v>8344</v>
      </c>
      <c r="B2865" s="112" t="s">
        <v>8345</v>
      </c>
    </row>
    <row r="2866" spans="1:2" x14ac:dyDescent="0.2">
      <c r="A2866" s="112" t="s">
        <v>8346</v>
      </c>
      <c r="B2866" s="112" t="s">
        <v>8347</v>
      </c>
    </row>
    <row r="2867" spans="1:2" x14ac:dyDescent="0.2">
      <c r="A2867" s="112" t="s">
        <v>8348</v>
      </c>
      <c r="B2867" s="112" t="s">
        <v>8349</v>
      </c>
    </row>
    <row r="2868" spans="1:2" x14ac:dyDescent="0.2">
      <c r="A2868" s="112" t="s">
        <v>8350</v>
      </c>
      <c r="B2868" s="112" t="s">
        <v>8351</v>
      </c>
    </row>
    <row r="2869" spans="1:2" x14ac:dyDescent="0.2">
      <c r="A2869" s="112" t="s">
        <v>8352</v>
      </c>
      <c r="B2869" s="112" t="s">
        <v>8353</v>
      </c>
    </row>
    <row r="2870" spans="1:2" x14ac:dyDescent="0.2">
      <c r="A2870" s="112" t="s">
        <v>8354</v>
      </c>
      <c r="B2870" s="112" t="s">
        <v>8355</v>
      </c>
    </row>
    <row r="2871" spans="1:2" x14ac:dyDescent="0.2">
      <c r="A2871" s="112" t="s">
        <v>8356</v>
      </c>
      <c r="B2871" s="112" t="s">
        <v>8357</v>
      </c>
    </row>
    <row r="2872" spans="1:2" x14ac:dyDescent="0.2">
      <c r="A2872" s="112" t="s">
        <v>8358</v>
      </c>
      <c r="B2872" s="112" t="s">
        <v>8359</v>
      </c>
    </row>
    <row r="2873" spans="1:2" x14ac:dyDescent="0.2">
      <c r="A2873" s="112" t="s">
        <v>8360</v>
      </c>
      <c r="B2873" s="112" t="s">
        <v>8361</v>
      </c>
    </row>
    <row r="2874" spans="1:2" x14ac:dyDescent="0.2">
      <c r="A2874" s="112" t="s">
        <v>8362</v>
      </c>
      <c r="B2874" s="112" t="s">
        <v>8363</v>
      </c>
    </row>
    <row r="2875" spans="1:2" x14ac:dyDescent="0.2">
      <c r="A2875" s="112" t="s">
        <v>8364</v>
      </c>
      <c r="B2875" s="112" t="s">
        <v>8365</v>
      </c>
    </row>
    <row r="2876" spans="1:2" x14ac:dyDescent="0.2">
      <c r="A2876" s="112" t="s">
        <v>8366</v>
      </c>
      <c r="B2876" s="112" t="s">
        <v>8367</v>
      </c>
    </row>
    <row r="2877" spans="1:2" x14ac:dyDescent="0.2">
      <c r="A2877" s="112" t="s">
        <v>8368</v>
      </c>
      <c r="B2877" s="112" t="s">
        <v>8369</v>
      </c>
    </row>
    <row r="2878" spans="1:2" x14ac:dyDescent="0.2">
      <c r="A2878" s="112" t="s">
        <v>8370</v>
      </c>
      <c r="B2878" s="112" t="s">
        <v>8371</v>
      </c>
    </row>
    <row r="2879" spans="1:2" x14ac:dyDescent="0.2">
      <c r="A2879" s="112" t="s">
        <v>8372</v>
      </c>
      <c r="B2879" s="112" t="s">
        <v>8373</v>
      </c>
    </row>
    <row r="2880" spans="1:2" x14ac:dyDescent="0.2">
      <c r="A2880" s="112" t="s">
        <v>8374</v>
      </c>
      <c r="B2880" s="112" t="s">
        <v>8375</v>
      </c>
    </row>
    <row r="2881" spans="1:2" x14ac:dyDescent="0.2">
      <c r="A2881" s="112" t="s">
        <v>8376</v>
      </c>
      <c r="B2881" s="112" t="s">
        <v>8377</v>
      </c>
    </row>
    <row r="2882" spans="1:2" x14ac:dyDescent="0.2">
      <c r="A2882" s="112" t="s">
        <v>8378</v>
      </c>
      <c r="B2882" s="112" t="s">
        <v>8379</v>
      </c>
    </row>
    <row r="2883" spans="1:2" x14ac:dyDescent="0.2">
      <c r="A2883" s="112" t="s">
        <v>8380</v>
      </c>
      <c r="B2883" s="112" t="s">
        <v>8381</v>
      </c>
    </row>
    <row r="2884" spans="1:2" x14ac:dyDescent="0.2">
      <c r="A2884" s="112" t="s">
        <v>8382</v>
      </c>
      <c r="B2884" s="112" t="s">
        <v>8383</v>
      </c>
    </row>
    <row r="2885" spans="1:2" x14ac:dyDescent="0.2">
      <c r="A2885" s="112" t="s">
        <v>8384</v>
      </c>
      <c r="B2885" s="112" t="s">
        <v>8385</v>
      </c>
    </row>
    <row r="2886" spans="1:2" x14ac:dyDescent="0.2">
      <c r="A2886" s="112" t="s">
        <v>8386</v>
      </c>
      <c r="B2886" s="112" t="s">
        <v>8387</v>
      </c>
    </row>
    <row r="2887" spans="1:2" x14ac:dyDescent="0.2">
      <c r="A2887" s="112" t="s">
        <v>8388</v>
      </c>
      <c r="B2887" s="112" t="s">
        <v>8389</v>
      </c>
    </row>
    <row r="2888" spans="1:2" x14ac:dyDescent="0.2">
      <c r="A2888" s="112" t="s">
        <v>8390</v>
      </c>
      <c r="B2888" s="112" t="s">
        <v>8391</v>
      </c>
    </row>
    <row r="2889" spans="1:2" x14ac:dyDescent="0.2">
      <c r="A2889" s="112" t="s">
        <v>8392</v>
      </c>
      <c r="B2889" s="112" t="s">
        <v>8393</v>
      </c>
    </row>
    <row r="2890" spans="1:2" x14ac:dyDescent="0.2">
      <c r="A2890" s="112" t="s">
        <v>8394</v>
      </c>
      <c r="B2890" s="112" t="s">
        <v>8395</v>
      </c>
    </row>
    <row r="2891" spans="1:2" x14ac:dyDescent="0.2">
      <c r="A2891" s="112" t="s">
        <v>8396</v>
      </c>
      <c r="B2891" s="112" t="s">
        <v>8397</v>
      </c>
    </row>
    <row r="2892" spans="1:2" x14ac:dyDescent="0.2">
      <c r="A2892" s="112" t="s">
        <v>8398</v>
      </c>
      <c r="B2892" s="112" t="s">
        <v>8399</v>
      </c>
    </row>
    <row r="2893" spans="1:2" x14ac:dyDescent="0.2">
      <c r="A2893" s="112" t="s">
        <v>8400</v>
      </c>
      <c r="B2893" s="112" t="s">
        <v>8401</v>
      </c>
    </row>
    <row r="2894" spans="1:2" x14ac:dyDescent="0.2">
      <c r="A2894" s="112" t="s">
        <v>8402</v>
      </c>
      <c r="B2894" s="112" t="s">
        <v>8403</v>
      </c>
    </row>
    <row r="2895" spans="1:2" x14ac:dyDescent="0.2">
      <c r="A2895" s="112" t="s">
        <v>8404</v>
      </c>
      <c r="B2895" s="112" t="s">
        <v>8405</v>
      </c>
    </row>
    <row r="2896" spans="1:2" x14ac:dyDescent="0.2">
      <c r="A2896" s="112" t="s">
        <v>8406</v>
      </c>
      <c r="B2896" s="112" t="s">
        <v>8407</v>
      </c>
    </row>
    <row r="2897" spans="1:2" x14ac:dyDescent="0.2">
      <c r="A2897" s="112" t="s">
        <v>8408</v>
      </c>
      <c r="B2897" s="112" t="s">
        <v>8409</v>
      </c>
    </row>
    <row r="2898" spans="1:2" x14ac:dyDescent="0.2">
      <c r="A2898" s="112" t="s">
        <v>8410</v>
      </c>
      <c r="B2898" s="112" t="s">
        <v>8411</v>
      </c>
    </row>
    <row r="2899" spans="1:2" x14ac:dyDescent="0.2">
      <c r="A2899" s="112" t="s">
        <v>8412</v>
      </c>
      <c r="B2899" s="112" t="s">
        <v>8413</v>
      </c>
    </row>
    <row r="2900" spans="1:2" x14ac:dyDescent="0.2">
      <c r="A2900" s="112" t="s">
        <v>8414</v>
      </c>
      <c r="B2900" s="112" t="s">
        <v>8415</v>
      </c>
    </row>
    <row r="2901" spans="1:2" x14ac:dyDescent="0.2">
      <c r="A2901" s="112" t="s">
        <v>8416</v>
      </c>
      <c r="B2901" s="112" t="s">
        <v>8417</v>
      </c>
    </row>
    <row r="2902" spans="1:2" x14ac:dyDescent="0.2">
      <c r="A2902" s="112" t="s">
        <v>8418</v>
      </c>
      <c r="B2902" s="112" t="s">
        <v>8419</v>
      </c>
    </row>
    <row r="2903" spans="1:2" x14ac:dyDescent="0.2">
      <c r="A2903" s="112" t="s">
        <v>8420</v>
      </c>
      <c r="B2903" s="112" t="s">
        <v>8421</v>
      </c>
    </row>
    <row r="2904" spans="1:2" x14ac:dyDescent="0.2">
      <c r="A2904" s="112" t="s">
        <v>8422</v>
      </c>
      <c r="B2904" s="112" t="s">
        <v>8423</v>
      </c>
    </row>
    <row r="2905" spans="1:2" x14ac:dyDescent="0.2">
      <c r="A2905" s="112" t="s">
        <v>8424</v>
      </c>
      <c r="B2905" s="112" t="s">
        <v>8425</v>
      </c>
    </row>
    <row r="2906" spans="1:2" x14ac:dyDescent="0.2">
      <c r="A2906" s="112" t="s">
        <v>8426</v>
      </c>
      <c r="B2906" s="112" t="s">
        <v>8427</v>
      </c>
    </row>
    <row r="2907" spans="1:2" x14ac:dyDescent="0.2">
      <c r="A2907" s="112" t="s">
        <v>8428</v>
      </c>
      <c r="B2907" s="112" t="s">
        <v>8429</v>
      </c>
    </row>
    <row r="2908" spans="1:2" x14ac:dyDescent="0.2">
      <c r="A2908" s="112" t="s">
        <v>8430</v>
      </c>
      <c r="B2908" s="112" t="s">
        <v>8431</v>
      </c>
    </row>
    <row r="2909" spans="1:2" x14ac:dyDescent="0.2">
      <c r="A2909" s="112" t="s">
        <v>8432</v>
      </c>
      <c r="B2909" s="112" t="s">
        <v>8433</v>
      </c>
    </row>
    <row r="2910" spans="1:2" x14ac:dyDescent="0.2">
      <c r="A2910" s="112" t="s">
        <v>8434</v>
      </c>
      <c r="B2910" s="112" t="s">
        <v>8435</v>
      </c>
    </row>
    <row r="2911" spans="1:2" x14ac:dyDescent="0.2">
      <c r="A2911" s="112" t="s">
        <v>8436</v>
      </c>
      <c r="B2911" s="112" t="s">
        <v>8437</v>
      </c>
    </row>
    <row r="2912" spans="1:2" x14ac:dyDescent="0.2">
      <c r="A2912" s="112" t="s">
        <v>8438</v>
      </c>
      <c r="B2912" s="112" t="s">
        <v>8439</v>
      </c>
    </row>
    <row r="2913" spans="1:2" x14ac:dyDescent="0.2">
      <c r="A2913" s="112" t="s">
        <v>8440</v>
      </c>
      <c r="B2913" s="112" t="s">
        <v>8441</v>
      </c>
    </row>
    <row r="2914" spans="1:2" x14ac:dyDescent="0.2">
      <c r="A2914" s="112" t="s">
        <v>8442</v>
      </c>
      <c r="B2914" s="112" t="s">
        <v>8443</v>
      </c>
    </row>
    <row r="2915" spans="1:2" x14ac:dyDescent="0.2">
      <c r="A2915" s="112" t="s">
        <v>8444</v>
      </c>
      <c r="B2915" s="112" t="s">
        <v>8445</v>
      </c>
    </row>
    <row r="2916" spans="1:2" x14ac:dyDescent="0.2">
      <c r="A2916" s="112" t="s">
        <v>8446</v>
      </c>
      <c r="B2916" s="112" t="s">
        <v>8447</v>
      </c>
    </row>
    <row r="2917" spans="1:2" x14ac:dyDescent="0.2">
      <c r="A2917" s="112" t="s">
        <v>8448</v>
      </c>
      <c r="B2917" s="112" t="s">
        <v>8449</v>
      </c>
    </row>
    <row r="2918" spans="1:2" x14ac:dyDescent="0.2">
      <c r="A2918" s="112" t="s">
        <v>8450</v>
      </c>
      <c r="B2918" s="112" t="s">
        <v>8451</v>
      </c>
    </row>
    <row r="2919" spans="1:2" x14ac:dyDescent="0.2">
      <c r="A2919" s="112" t="s">
        <v>8452</v>
      </c>
      <c r="B2919" s="112" t="s">
        <v>8453</v>
      </c>
    </row>
    <row r="2920" spans="1:2" x14ac:dyDescent="0.2">
      <c r="A2920" s="112" t="s">
        <v>8454</v>
      </c>
      <c r="B2920" s="112" t="s">
        <v>8455</v>
      </c>
    </row>
    <row r="2921" spans="1:2" x14ac:dyDescent="0.2">
      <c r="A2921" s="112" t="s">
        <v>8456</v>
      </c>
      <c r="B2921" s="112" t="s">
        <v>8457</v>
      </c>
    </row>
    <row r="2922" spans="1:2" x14ac:dyDescent="0.2">
      <c r="A2922" s="112" t="s">
        <v>8458</v>
      </c>
      <c r="B2922" s="112" t="s">
        <v>8459</v>
      </c>
    </row>
    <row r="2923" spans="1:2" x14ac:dyDescent="0.2">
      <c r="A2923" s="112" t="s">
        <v>8460</v>
      </c>
      <c r="B2923" s="112" t="s">
        <v>8461</v>
      </c>
    </row>
    <row r="2924" spans="1:2" x14ac:dyDescent="0.2">
      <c r="A2924" s="112" t="s">
        <v>8462</v>
      </c>
      <c r="B2924" s="112" t="s">
        <v>8463</v>
      </c>
    </row>
    <row r="2925" spans="1:2" x14ac:dyDescent="0.2">
      <c r="A2925" s="112" t="s">
        <v>8464</v>
      </c>
      <c r="B2925" s="112" t="s">
        <v>8465</v>
      </c>
    </row>
    <row r="2926" spans="1:2" x14ac:dyDescent="0.2">
      <c r="A2926" s="112" t="s">
        <v>8466</v>
      </c>
      <c r="B2926" s="112" t="s">
        <v>8467</v>
      </c>
    </row>
    <row r="2927" spans="1:2" x14ac:dyDescent="0.2">
      <c r="A2927" s="112" t="s">
        <v>8468</v>
      </c>
      <c r="B2927" s="112" t="s">
        <v>8469</v>
      </c>
    </row>
    <row r="2928" spans="1:2" x14ac:dyDescent="0.2">
      <c r="A2928" s="112" t="s">
        <v>8470</v>
      </c>
      <c r="B2928" s="112" t="s">
        <v>8471</v>
      </c>
    </row>
    <row r="2929" spans="1:2" x14ac:dyDescent="0.2">
      <c r="A2929" s="112" t="s">
        <v>8472</v>
      </c>
      <c r="B2929" s="112" t="s">
        <v>8473</v>
      </c>
    </row>
    <row r="2930" spans="1:2" x14ac:dyDescent="0.2">
      <c r="A2930" s="112" t="s">
        <v>8474</v>
      </c>
      <c r="B2930" s="112" t="s">
        <v>8475</v>
      </c>
    </row>
    <row r="2931" spans="1:2" x14ac:dyDescent="0.2">
      <c r="A2931" s="112" t="s">
        <v>8476</v>
      </c>
      <c r="B2931" s="112" t="s">
        <v>8477</v>
      </c>
    </row>
    <row r="2932" spans="1:2" x14ac:dyDescent="0.2">
      <c r="A2932" s="112" t="s">
        <v>8478</v>
      </c>
      <c r="B2932" s="112" t="s">
        <v>8479</v>
      </c>
    </row>
    <row r="2933" spans="1:2" x14ac:dyDescent="0.2">
      <c r="A2933" s="112" t="s">
        <v>8480</v>
      </c>
      <c r="B2933" s="112" t="s">
        <v>8481</v>
      </c>
    </row>
    <row r="2934" spans="1:2" x14ac:dyDescent="0.2">
      <c r="A2934" s="112" t="s">
        <v>8482</v>
      </c>
      <c r="B2934" s="112" t="s">
        <v>8483</v>
      </c>
    </row>
    <row r="2935" spans="1:2" x14ac:dyDescent="0.2">
      <c r="A2935" s="112" t="s">
        <v>8484</v>
      </c>
      <c r="B2935" s="112" t="s">
        <v>8485</v>
      </c>
    </row>
    <row r="2936" spans="1:2" x14ac:dyDescent="0.2">
      <c r="A2936" s="112" t="s">
        <v>8486</v>
      </c>
      <c r="B2936" s="112" t="s">
        <v>8487</v>
      </c>
    </row>
    <row r="2937" spans="1:2" x14ac:dyDescent="0.2">
      <c r="A2937" s="112" t="s">
        <v>8488</v>
      </c>
      <c r="B2937" s="112" t="s">
        <v>8489</v>
      </c>
    </row>
    <row r="2938" spans="1:2" x14ac:dyDescent="0.2">
      <c r="A2938" s="112" t="s">
        <v>8490</v>
      </c>
      <c r="B2938" s="112" t="s">
        <v>8491</v>
      </c>
    </row>
    <row r="2939" spans="1:2" x14ac:dyDescent="0.2">
      <c r="A2939" s="112" t="s">
        <v>8492</v>
      </c>
      <c r="B2939" s="112" t="s">
        <v>8493</v>
      </c>
    </row>
    <row r="2940" spans="1:2" x14ac:dyDescent="0.2">
      <c r="A2940" s="112" t="s">
        <v>8494</v>
      </c>
      <c r="B2940" s="112" t="s">
        <v>8495</v>
      </c>
    </row>
    <row r="2941" spans="1:2" x14ac:dyDescent="0.2">
      <c r="A2941" s="112" t="s">
        <v>8496</v>
      </c>
      <c r="B2941" s="112" t="s">
        <v>8497</v>
      </c>
    </row>
    <row r="2942" spans="1:2" x14ac:dyDescent="0.2">
      <c r="A2942" s="112" t="s">
        <v>8498</v>
      </c>
      <c r="B2942" s="112" t="s">
        <v>8499</v>
      </c>
    </row>
    <row r="2943" spans="1:2" x14ac:dyDescent="0.2">
      <c r="A2943" s="112" t="s">
        <v>8500</v>
      </c>
      <c r="B2943" s="112" t="s">
        <v>8501</v>
      </c>
    </row>
    <row r="2944" spans="1:2" x14ac:dyDescent="0.2">
      <c r="A2944" s="112" t="s">
        <v>8502</v>
      </c>
      <c r="B2944" s="112" t="s">
        <v>8503</v>
      </c>
    </row>
    <row r="2945" spans="1:2" x14ac:dyDescent="0.2">
      <c r="A2945" s="112" t="s">
        <v>8504</v>
      </c>
      <c r="B2945" s="112" t="s">
        <v>8505</v>
      </c>
    </row>
    <row r="2946" spans="1:2" x14ac:dyDescent="0.2">
      <c r="A2946" s="112" t="s">
        <v>8506</v>
      </c>
      <c r="B2946" s="112" t="s">
        <v>8507</v>
      </c>
    </row>
    <row r="2947" spans="1:2" x14ac:dyDescent="0.2">
      <c r="A2947" s="112" t="s">
        <v>8508</v>
      </c>
      <c r="B2947" s="112" t="s">
        <v>8509</v>
      </c>
    </row>
    <row r="2948" spans="1:2" x14ac:dyDescent="0.2">
      <c r="A2948" s="112" t="s">
        <v>8510</v>
      </c>
      <c r="B2948" s="112" t="s">
        <v>8511</v>
      </c>
    </row>
    <row r="2949" spans="1:2" x14ac:dyDescent="0.2">
      <c r="A2949" s="112" t="s">
        <v>8512</v>
      </c>
      <c r="B2949" s="112" t="s">
        <v>8513</v>
      </c>
    </row>
    <row r="2950" spans="1:2" x14ac:dyDescent="0.2">
      <c r="A2950" s="112" t="s">
        <v>8514</v>
      </c>
      <c r="B2950" s="112" t="s">
        <v>8515</v>
      </c>
    </row>
    <row r="2951" spans="1:2" x14ac:dyDescent="0.2">
      <c r="A2951" s="112" t="s">
        <v>8516</v>
      </c>
      <c r="B2951" s="112" t="s">
        <v>8517</v>
      </c>
    </row>
    <row r="2952" spans="1:2" x14ac:dyDescent="0.2">
      <c r="A2952" s="112" t="s">
        <v>8518</v>
      </c>
      <c r="B2952" s="112" t="s">
        <v>8519</v>
      </c>
    </row>
    <row r="2953" spans="1:2" x14ac:dyDescent="0.2">
      <c r="A2953" s="112" t="s">
        <v>8520</v>
      </c>
      <c r="B2953" s="112" t="s">
        <v>8521</v>
      </c>
    </row>
    <row r="2954" spans="1:2" x14ac:dyDescent="0.2">
      <c r="A2954" s="112" t="s">
        <v>8522</v>
      </c>
      <c r="B2954" s="112" t="s">
        <v>8523</v>
      </c>
    </row>
    <row r="2955" spans="1:2" x14ac:dyDescent="0.2">
      <c r="A2955" s="112" t="s">
        <v>8524</v>
      </c>
      <c r="B2955" s="112" t="s">
        <v>8525</v>
      </c>
    </row>
    <row r="2956" spans="1:2" x14ac:dyDescent="0.2">
      <c r="A2956" s="112" t="s">
        <v>8526</v>
      </c>
      <c r="B2956" s="112" t="s">
        <v>8527</v>
      </c>
    </row>
    <row r="2957" spans="1:2" x14ac:dyDescent="0.2">
      <c r="A2957" s="112" t="s">
        <v>8528</v>
      </c>
      <c r="B2957" s="112" t="s">
        <v>8529</v>
      </c>
    </row>
    <row r="2958" spans="1:2" x14ac:dyDescent="0.2">
      <c r="A2958" s="112" t="s">
        <v>8530</v>
      </c>
      <c r="B2958" s="112" t="s">
        <v>8531</v>
      </c>
    </row>
    <row r="2959" spans="1:2" x14ac:dyDescent="0.2">
      <c r="A2959" s="112" t="s">
        <v>8532</v>
      </c>
      <c r="B2959" s="112" t="s">
        <v>8533</v>
      </c>
    </row>
    <row r="2960" spans="1:2" x14ac:dyDescent="0.2">
      <c r="A2960" s="112" t="s">
        <v>8534</v>
      </c>
      <c r="B2960" s="112" t="s">
        <v>8535</v>
      </c>
    </row>
    <row r="2961" spans="1:2" x14ac:dyDescent="0.2">
      <c r="A2961" s="112" t="s">
        <v>8536</v>
      </c>
      <c r="B2961" s="112" t="s">
        <v>8537</v>
      </c>
    </row>
    <row r="2962" spans="1:2" x14ac:dyDescent="0.2">
      <c r="A2962" s="112" t="s">
        <v>8538</v>
      </c>
      <c r="B2962" s="112" t="s">
        <v>8539</v>
      </c>
    </row>
    <row r="2963" spans="1:2" x14ac:dyDescent="0.2">
      <c r="A2963" s="112" t="s">
        <v>8540</v>
      </c>
      <c r="B2963" s="112" t="s">
        <v>8541</v>
      </c>
    </row>
    <row r="2964" spans="1:2" x14ac:dyDescent="0.2">
      <c r="A2964" s="112" t="s">
        <v>8542</v>
      </c>
      <c r="B2964" s="112" t="s">
        <v>8543</v>
      </c>
    </row>
    <row r="2965" spans="1:2" x14ac:dyDescent="0.2">
      <c r="A2965" s="112" t="s">
        <v>8544</v>
      </c>
      <c r="B2965" s="112" t="s">
        <v>8545</v>
      </c>
    </row>
    <row r="2966" spans="1:2" x14ac:dyDescent="0.2">
      <c r="A2966" s="112" t="s">
        <v>8546</v>
      </c>
      <c r="B2966" s="112" t="s">
        <v>8547</v>
      </c>
    </row>
    <row r="2967" spans="1:2" x14ac:dyDescent="0.2">
      <c r="A2967" s="112" t="s">
        <v>8548</v>
      </c>
      <c r="B2967" s="112" t="s">
        <v>8549</v>
      </c>
    </row>
    <row r="2968" spans="1:2" x14ac:dyDescent="0.2">
      <c r="A2968" s="112" t="s">
        <v>8550</v>
      </c>
      <c r="B2968" s="112" t="s">
        <v>8551</v>
      </c>
    </row>
    <row r="2969" spans="1:2" x14ac:dyDescent="0.2">
      <c r="A2969" s="112" t="s">
        <v>8552</v>
      </c>
      <c r="B2969" s="112" t="s">
        <v>8553</v>
      </c>
    </row>
    <row r="2970" spans="1:2" x14ac:dyDescent="0.2">
      <c r="A2970" s="112" t="s">
        <v>8554</v>
      </c>
      <c r="B2970" s="112" t="s">
        <v>8555</v>
      </c>
    </row>
    <row r="2971" spans="1:2" x14ac:dyDescent="0.2">
      <c r="A2971" s="112" t="s">
        <v>8556</v>
      </c>
      <c r="B2971" s="112" t="s">
        <v>8557</v>
      </c>
    </row>
    <row r="2972" spans="1:2" x14ac:dyDescent="0.2">
      <c r="A2972" s="112" t="s">
        <v>8558</v>
      </c>
      <c r="B2972" s="112" t="s">
        <v>8559</v>
      </c>
    </row>
    <row r="2973" spans="1:2" x14ac:dyDescent="0.2">
      <c r="A2973" s="112" t="s">
        <v>8560</v>
      </c>
      <c r="B2973" s="112" t="s">
        <v>8561</v>
      </c>
    </row>
    <row r="2974" spans="1:2" x14ac:dyDescent="0.2">
      <c r="A2974" s="112" t="s">
        <v>8562</v>
      </c>
      <c r="B2974" s="112" t="s">
        <v>8563</v>
      </c>
    </row>
    <row r="2975" spans="1:2" x14ac:dyDescent="0.2">
      <c r="A2975" s="112" t="s">
        <v>8564</v>
      </c>
      <c r="B2975" s="112" t="s">
        <v>8565</v>
      </c>
    </row>
    <row r="2976" spans="1:2" x14ac:dyDescent="0.2">
      <c r="A2976" s="112" t="s">
        <v>8566</v>
      </c>
      <c r="B2976" s="112" t="s">
        <v>8567</v>
      </c>
    </row>
    <row r="2977" spans="1:2" x14ac:dyDescent="0.2">
      <c r="A2977" s="112" t="s">
        <v>8568</v>
      </c>
      <c r="B2977" s="112" t="s">
        <v>8569</v>
      </c>
    </row>
    <row r="2978" spans="1:2" x14ac:dyDescent="0.2">
      <c r="A2978" s="112" t="s">
        <v>8570</v>
      </c>
      <c r="B2978" s="112" t="s">
        <v>8571</v>
      </c>
    </row>
    <row r="2979" spans="1:2" x14ac:dyDescent="0.2">
      <c r="A2979" s="112" t="s">
        <v>8572</v>
      </c>
      <c r="B2979" s="112" t="s">
        <v>8573</v>
      </c>
    </row>
    <row r="2980" spans="1:2" x14ac:dyDescent="0.2">
      <c r="A2980" s="112" t="s">
        <v>8574</v>
      </c>
      <c r="B2980" s="112" t="s">
        <v>8575</v>
      </c>
    </row>
    <row r="2981" spans="1:2" x14ac:dyDescent="0.2">
      <c r="A2981" s="112" t="s">
        <v>8576</v>
      </c>
      <c r="B2981" s="112" t="s">
        <v>8577</v>
      </c>
    </row>
    <row r="2982" spans="1:2" x14ac:dyDescent="0.2">
      <c r="A2982" s="112" t="s">
        <v>8578</v>
      </c>
      <c r="B2982" s="112" t="s">
        <v>8579</v>
      </c>
    </row>
    <row r="2983" spans="1:2" x14ac:dyDescent="0.2">
      <c r="A2983" s="112" t="s">
        <v>8580</v>
      </c>
      <c r="B2983" s="112" t="s">
        <v>8581</v>
      </c>
    </row>
    <row r="2984" spans="1:2" x14ac:dyDescent="0.2">
      <c r="A2984" s="112" t="s">
        <v>8582</v>
      </c>
      <c r="B2984" s="112" t="s">
        <v>8583</v>
      </c>
    </row>
    <row r="2985" spans="1:2" x14ac:dyDescent="0.2">
      <c r="A2985" s="112" t="s">
        <v>8584</v>
      </c>
      <c r="B2985" s="112" t="s">
        <v>8585</v>
      </c>
    </row>
    <row r="2986" spans="1:2" x14ac:dyDescent="0.2">
      <c r="A2986" s="112" t="s">
        <v>8586</v>
      </c>
      <c r="B2986" s="112" t="s">
        <v>8587</v>
      </c>
    </row>
    <row r="2987" spans="1:2" x14ac:dyDescent="0.2">
      <c r="A2987" s="112" t="s">
        <v>8588</v>
      </c>
      <c r="B2987" s="112" t="s">
        <v>8589</v>
      </c>
    </row>
    <row r="2988" spans="1:2" x14ac:dyDescent="0.2">
      <c r="A2988" s="112" t="s">
        <v>8590</v>
      </c>
      <c r="B2988" s="112" t="s">
        <v>8591</v>
      </c>
    </row>
    <row r="2989" spans="1:2" x14ac:dyDescent="0.2">
      <c r="A2989" s="112" t="s">
        <v>8592</v>
      </c>
      <c r="B2989" s="112" t="s">
        <v>8593</v>
      </c>
    </row>
    <row r="2990" spans="1:2" x14ac:dyDescent="0.2">
      <c r="A2990" s="112" t="s">
        <v>8594</v>
      </c>
      <c r="B2990" s="112" t="s">
        <v>8595</v>
      </c>
    </row>
    <row r="2991" spans="1:2" x14ac:dyDescent="0.2">
      <c r="A2991" s="112" t="s">
        <v>8596</v>
      </c>
      <c r="B2991" s="112" t="s">
        <v>8597</v>
      </c>
    </row>
    <row r="2992" spans="1:2" x14ac:dyDescent="0.2">
      <c r="A2992" s="112" t="s">
        <v>8598</v>
      </c>
      <c r="B2992" s="112" t="s">
        <v>8599</v>
      </c>
    </row>
    <row r="2993" spans="1:2" x14ac:dyDescent="0.2">
      <c r="A2993" s="112" t="s">
        <v>8600</v>
      </c>
      <c r="B2993" s="112" t="s">
        <v>8601</v>
      </c>
    </row>
    <row r="2994" spans="1:2" x14ac:dyDescent="0.2">
      <c r="A2994" s="112" t="s">
        <v>8602</v>
      </c>
      <c r="B2994" s="112" t="s">
        <v>8603</v>
      </c>
    </row>
    <row r="2995" spans="1:2" x14ac:dyDescent="0.2">
      <c r="A2995" s="112" t="s">
        <v>8604</v>
      </c>
      <c r="B2995" s="112" t="s">
        <v>8605</v>
      </c>
    </row>
    <row r="2996" spans="1:2" x14ac:dyDescent="0.2">
      <c r="A2996" s="112" t="s">
        <v>8606</v>
      </c>
      <c r="B2996" s="112" t="s">
        <v>8607</v>
      </c>
    </row>
    <row r="2997" spans="1:2" x14ac:dyDescent="0.2">
      <c r="A2997" s="112" t="s">
        <v>8608</v>
      </c>
      <c r="B2997" s="112" t="s">
        <v>8609</v>
      </c>
    </row>
    <row r="2998" spans="1:2" x14ac:dyDescent="0.2">
      <c r="A2998" s="112" t="s">
        <v>8610</v>
      </c>
      <c r="B2998" s="112" t="s">
        <v>8611</v>
      </c>
    </row>
    <row r="2999" spans="1:2" x14ac:dyDescent="0.2">
      <c r="A2999" s="112" t="s">
        <v>8612</v>
      </c>
      <c r="B2999" s="112" t="s">
        <v>8613</v>
      </c>
    </row>
    <row r="3000" spans="1:2" x14ac:dyDescent="0.2">
      <c r="A3000" s="112" t="s">
        <v>8614</v>
      </c>
      <c r="B3000" s="112" t="s">
        <v>8615</v>
      </c>
    </row>
    <row r="3001" spans="1:2" x14ac:dyDescent="0.2">
      <c r="A3001" s="112" t="s">
        <v>8616</v>
      </c>
      <c r="B3001" s="112" t="s">
        <v>8617</v>
      </c>
    </row>
    <row r="3002" spans="1:2" x14ac:dyDescent="0.2">
      <c r="A3002" s="112" t="s">
        <v>8618</v>
      </c>
      <c r="B3002" s="112" t="s">
        <v>8619</v>
      </c>
    </row>
    <row r="3003" spans="1:2" x14ac:dyDescent="0.2">
      <c r="A3003" s="112" t="s">
        <v>8620</v>
      </c>
      <c r="B3003" s="112" t="s">
        <v>8621</v>
      </c>
    </row>
    <row r="3004" spans="1:2" x14ac:dyDescent="0.2">
      <c r="A3004" s="112" t="s">
        <v>8622</v>
      </c>
      <c r="B3004" s="112" t="s">
        <v>8623</v>
      </c>
    </row>
    <row r="3005" spans="1:2" x14ac:dyDescent="0.2">
      <c r="A3005" s="112" t="s">
        <v>8624</v>
      </c>
      <c r="B3005" s="112" t="s">
        <v>8625</v>
      </c>
    </row>
    <row r="3006" spans="1:2" x14ac:dyDescent="0.2">
      <c r="A3006" s="112" t="s">
        <v>8626</v>
      </c>
      <c r="B3006" s="112" t="s">
        <v>8627</v>
      </c>
    </row>
    <row r="3007" spans="1:2" x14ac:dyDescent="0.2">
      <c r="A3007" s="112" t="s">
        <v>8628</v>
      </c>
      <c r="B3007" s="112" t="s">
        <v>8629</v>
      </c>
    </row>
    <row r="3008" spans="1:2" x14ac:dyDescent="0.2">
      <c r="A3008" s="112" t="s">
        <v>8630</v>
      </c>
      <c r="B3008" s="112" t="s">
        <v>8631</v>
      </c>
    </row>
    <row r="3009" spans="1:2" x14ac:dyDescent="0.2">
      <c r="A3009" s="112" t="s">
        <v>8632</v>
      </c>
      <c r="B3009" s="112" t="s">
        <v>8633</v>
      </c>
    </row>
    <row r="3010" spans="1:2" x14ac:dyDescent="0.2">
      <c r="A3010" s="112" t="s">
        <v>8634</v>
      </c>
      <c r="B3010" s="112" t="s">
        <v>8635</v>
      </c>
    </row>
    <row r="3011" spans="1:2" x14ac:dyDescent="0.2">
      <c r="A3011" s="112" t="s">
        <v>8636</v>
      </c>
      <c r="B3011" s="112" t="s">
        <v>8637</v>
      </c>
    </row>
    <row r="3012" spans="1:2" x14ac:dyDescent="0.2">
      <c r="A3012" s="112" t="s">
        <v>8638</v>
      </c>
      <c r="B3012" s="112" t="s">
        <v>8639</v>
      </c>
    </row>
    <row r="3013" spans="1:2" x14ac:dyDescent="0.2">
      <c r="A3013" s="112" t="s">
        <v>8640</v>
      </c>
      <c r="B3013" s="112" t="s">
        <v>8641</v>
      </c>
    </row>
    <row r="3014" spans="1:2" x14ac:dyDescent="0.2">
      <c r="A3014" s="112" t="s">
        <v>8642</v>
      </c>
      <c r="B3014" s="112" t="s">
        <v>8643</v>
      </c>
    </row>
    <row r="3015" spans="1:2" x14ac:dyDescent="0.2">
      <c r="A3015" s="112" t="s">
        <v>8644</v>
      </c>
      <c r="B3015" s="112" t="s">
        <v>8645</v>
      </c>
    </row>
    <row r="3016" spans="1:2" x14ac:dyDescent="0.2">
      <c r="A3016" s="112" t="s">
        <v>8646</v>
      </c>
      <c r="B3016" s="112" t="s">
        <v>8647</v>
      </c>
    </row>
    <row r="3017" spans="1:2" x14ac:dyDescent="0.2">
      <c r="A3017" s="112" t="s">
        <v>8648</v>
      </c>
      <c r="B3017" s="112" t="s">
        <v>8649</v>
      </c>
    </row>
    <row r="3018" spans="1:2" x14ac:dyDescent="0.2">
      <c r="A3018" s="112" t="s">
        <v>8650</v>
      </c>
      <c r="B3018" s="112" t="s">
        <v>8651</v>
      </c>
    </row>
    <row r="3019" spans="1:2" x14ac:dyDescent="0.2">
      <c r="A3019" s="112" t="s">
        <v>8652</v>
      </c>
      <c r="B3019" s="112" t="s">
        <v>8653</v>
      </c>
    </row>
    <row r="3020" spans="1:2" x14ac:dyDescent="0.2">
      <c r="A3020" s="112" t="s">
        <v>8654</v>
      </c>
      <c r="B3020" s="112" t="s">
        <v>8655</v>
      </c>
    </row>
    <row r="3021" spans="1:2" x14ac:dyDescent="0.2">
      <c r="A3021" s="112" t="s">
        <v>8656</v>
      </c>
      <c r="B3021" s="112" t="s">
        <v>8657</v>
      </c>
    </row>
    <row r="3022" spans="1:2" x14ac:dyDescent="0.2">
      <c r="A3022" s="112" t="s">
        <v>8658</v>
      </c>
      <c r="B3022" s="112" t="s">
        <v>8659</v>
      </c>
    </row>
    <row r="3023" spans="1:2" x14ac:dyDescent="0.2">
      <c r="A3023" s="112" t="s">
        <v>8660</v>
      </c>
      <c r="B3023" s="112" t="s">
        <v>8661</v>
      </c>
    </row>
    <row r="3024" spans="1:2" x14ac:dyDescent="0.2">
      <c r="A3024" s="112" t="s">
        <v>8662</v>
      </c>
      <c r="B3024" s="112" t="s">
        <v>8663</v>
      </c>
    </row>
    <row r="3025" spans="1:2" x14ac:dyDescent="0.2">
      <c r="A3025" s="112" t="s">
        <v>8664</v>
      </c>
      <c r="B3025" s="112" t="s">
        <v>8665</v>
      </c>
    </row>
    <row r="3026" spans="1:2" x14ac:dyDescent="0.2">
      <c r="A3026" s="112" t="s">
        <v>8666</v>
      </c>
      <c r="B3026" s="112" t="s">
        <v>8667</v>
      </c>
    </row>
    <row r="3027" spans="1:2" x14ac:dyDescent="0.2">
      <c r="A3027" s="112" t="s">
        <v>8668</v>
      </c>
      <c r="B3027" s="112" t="s">
        <v>8669</v>
      </c>
    </row>
    <row r="3028" spans="1:2" x14ac:dyDescent="0.2">
      <c r="A3028" s="112" t="s">
        <v>8670</v>
      </c>
      <c r="B3028" s="112" t="s">
        <v>8671</v>
      </c>
    </row>
    <row r="3029" spans="1:2" x14ac:dyDescent="0.2">
      <c r="A3029" s="112" t="s">
        <v>8672</v>
      </c>
      <c r="B3029" s="112" t="s">
        <v>8673</v>
      </c>
    </row>
    <row r="3030" spans="1:2" x14ac:dyDescent="0.2">
      <c r="A3030" s="112" t="s">
        <v>8674</v>
      </c>
      <c r="B3030" s="112" t="s">
        <v>8675</v>
      </c>
    </row>
    <row r="3031" spans="1:2" x14ac:dyDescent="0.2">
      <c r="A3031" s="112" t="s">
        <v>8676</v>
      </c>
      <c r="B3031" s="112" t="s">
        <v>8677</v>
      </c>
    </row>
    <row r="3032" spans="1:2" x14ac:dyDescent="0.2">
      <c r="A3032" s="112" t="s">
        <v>8678</v>
      </c>
      <c r="B3032" s="112" t="s">
        <v>8679</v>
      </c>
    </row>
    <row r="3033" spans="1:2" x14ac:dyDescent="0.2">
      <c r="A3033" s="112" t="s">
        <v>8680</v>
      </c>
      <c r="B3033" s="112" t="s">
        <v>8681</v>
      </c>
    </row>
    <row r="3034" spans="1:2" x14ac:dyDescent="0.2">
      <c r="A3034" s="112" t="s">
        <v>8682</v>
      </c>
      <c r="B3034" s="112" t="s">
        <v>8683</v>
      </c>
    </row>
    <row r="3035" spans="1:2" x14ac:dyDescent="0.2">
      <c r="A3035" s="112" t="s">
        <v>8684</v>
      </c>
      <c r="B3035" s="112" t="s">
        <v>8685</v>
      </c>
    </row>
    <row r="3036" spans="1:2" x14ac:dyDescent="0.2">
      <c r="A3036" s="112" t="s">
        <v>8686</v>
      </c>
      <c r="B3036" s="112" t="s">
        <v>8687</v>
      </c>
    </row>
    <row r="3037" spans="1:2" x14ac:dyDescent="0.2">
      <c r="A3037" s="112" t="s">
        <v>8688</v>
      </c>
      <c r="B3037" s="112" t="s">
        <v>8689</v>
      </c>
    </row>
    <row r="3038" spans="1:2" x14ac:dyDescent="0.2">
      <c r="A3038" s="112" t="s">
        <v>8690</v>
      </c>
      <c r="B3038" s="112" t="s">
        <v>8691</v>
      </c>
    </row>
    <row r="3039" spans="1:2" x14ac:dyDescent="0.2">
      <c r="A3039" s="112" t="s">
        <v>8692</v>
      </c>
      <c r="B3039" s="112" t="s">
        <v>8693</v>
      </c>
    </row>
    <row r="3040" spans="1:2" x14ac:dyDescent="0.2">
      <c r="A3040" s="112" t="s">
        <v>8694</v>
      </c>
      <c r="B3040" s="112" t="s">
        <v>8695</v>
      </c>
    </row>
    <row r="3041" spans="1:2" x14ac:dyDescent="0.2">
      <c r="A3041" s="112" t="s">
        <v>8696</v>
      </c>
      <c r="B3041" s="112" t="s">
        <v>8697</v>
      </c>
    </row>
    <row r="3042" spans="1:2" x14ac:dyDescent="0.2">
      <c r="A3042" s="112" t="s">
        <v>8698</v>
      </c>
      <c r="B3042" s="112" t="s">
        <v>8699</v>
      </c>
    </row>
    <row r="3043" spans="1:2" x14ac:dyDescent="0.2">
      <c r="A3043" s="112" t="s">
        <v>8700</v>
      </c>
      <c r="B3043" s="112" t="s">
        <v>8701</v>
      </c>
    </row>
    <row r="3044" spans="1:2" x14ac:dyDescent="0.2">
      <c r="A3044" s="112" t="s">
        <v>8702</v>
      </c>
      <c r="B3044" s="112" t="s">
        <v>8703</v>
      </c>
    </row>
    <row r="3045" spans="1:2" x14ac:dyDescent="0.2">
      <c r="A3045" s="112" t="s">
        <v>8704</v>
      </c>
      <c r="B3045" s="112" t="s">
        <v>8705</v>
      </c>
    </row>
    <row r="3046" spans="1:2" x14ac:dyDescent="0.2">
      <c r="A3046" s="112" t="s">
        <v>8706</v>
      </c>
      <c r="B3046" s="112" t="s">
        <v>8707</v>
      </c>
    </row>
    <row r="3047" spans="1:2" x14ac:dyDescent="0.2">
      <c r="A3047" s="112" t="s">
        <v>8708</v>
      </c>
      <c r="B3047" s="112" t="s">
        <v>8709</v>
      </c>
    </row>
    <row r="3048" spans="1:2" x14ac:dyDescent="0.2">
      <c r="A3048" s="112" t="s">
        <v>8710</v>
      </c>
      <c r="B3048" s="112" t="s">
        <v>8711</v>
      </c>
    </row>
    <row r="3049" spans="1:2" x14ac:dyDescent="0.2">
      <c r="A3049" s="112" t="s">
        <v>8712</v>
      </c>
      <c r="B3049" s="112" t="s">
        <v>8713</v>
      </c>
    </row>
    <row r="3050" spans="1:2" x14ac:dyDescent="0.2">
      <c r="A3050" s="112" t="s">
        <v>8714</v>
      </c>
      <c r="B3050" s="112" t="s">
        <v>8715</v>
      </c>
    </row>
    <row r="3051" spans="1:2" x14ac:dyDescent="0.2">
      <c r="A3051" s="112" t="s">
        <v>8716</v>
      </c>
      <c r="B3051" s="112" t="s">
        <v>8717</v>
      </c>
    </row>
    <row r="3052" spans="1:2" x14ac:dyDescent="0.2">
      <c r="A3052" s="112" t="s">
        <v>8718</v>
      </c>
      <c r="B3052" s="112" t="s">
        <v>8719</v>
      </c>
    </row>
    <row r="3053" spans="1:2" x14ac:dyDescent="0.2">
      <c r="A3053" s="112" t="s">
        <v>8720</v>
      </c>
      <c r="B3053" s="112" t="s">
        <v>8721</v>
      </c>
    </row>
    <row r="3054" spans="1:2" x14ac:dyDescent="0.2">
      <c r="A3054" s="112" t="s">
        <v>8722</v>
      </c>
      <c r="B3054" s="112" t="s">
        <v>8723</v>
      </c>
    </row>
    <row r="3055" spans="1:2" x14ac:dyDescent="0.2">
      <c r="A3055" s="112" t="s">
        <v>8724</v>
      </c>
      <c r="B3055" s="112" t="s">
        <v>8725</v>
      </c>
    </row>
    <row r="3056" spans="1:2" x14ac:dyDescent="0.2">
      <c r="A3056" s="112" t="s">
        <v>8726</v>
      </c>
      <c r="B3056" s="112" t="s">
        <v>8727</v>
      </c>
    </row>
    <row r="3057" spans="1:2" x14ac:dyDescent="0.2">
      <c r="A3057" s="112" t="s">
        <v>8728</v>
      </c>
      <c r="B3057" s="112" t="s">
        <v>8729</v>
      </c>
    </row>
    <row r="3058" spans="1:2" x14ac:dyDescent="0.2">
      <c r="A3058" s="112" t="s">
        <v>8730</v>
      </c>
      <c r="B3058" s="112" t="s">
        <v>8731</v>
      </c>
    </row>
    <row r="3059" spans="1:2" x14ac:dyDescent="0.2">
      <c r="A3059" s="112" t="s">
        <v>8732</v>
      </c>
      <c r="B3059" s="112" t="s">
        <v>8733</v>
      </c>
    </row>
    <row r="3060" spans="1:2" x14ac:dyDescent="0.2">
      <c r="A3060" s="112" t="s">
        <v>8734</v>
      </c>
      <c r="B3060" s="112" t="s">
        <v>8735</v>
      </c>
    </row>
    <row r="3061" spans="1:2" x14ac:dyDescent="0.2">
      <c r="A3061" s="112" t="s">
        <v>8736</v>
      </c>
      <c r="B3061" s="112" t="s">
        <v>8737</v>
      </c>
    </row>
    <row r="3062" spans="1:2" x14ac:dyDescent="0.2">
      <c r="A3062" s="112" t="s">
        <v>8738</v>
      </c>
      <c r="B3062" s="112" t="s">
        <v>8739</v>
      </c>
    </row>
    <row r="3063" spans="1:2" x14ac:dyDescent="0.2">
      <c r="A3063" s="112" t="s">
        <v>8740</v>
      </c>
      <c r="B3063" s="112" t="s">
        <v>8741</v>
      </c>
    </row>
    <row r="3064" spans="1:2" x14ac:dyDescent="0.2">
      <c r="A3064" s="112" t="s">
        <v>8742</v>
      </c>
      <c r="B3064" s="112" t="s">
        <v>8743</v>
      </c>
    </row>
    <row r="3065" spans="1:2" x14ac:dyDescent="0.2">
      <c r="A3065" s="112" t="s">
        <v>8744</v>
      </c>
      <c r="B3065" s="112" t="s">
        <v>8745</v>
      </c>
    </row>
    <row r="3066" spans="1:2" x14ac:dyDescent="0.2">
      <c r="A3066" s="112" t="s">
        <v>8746</v>
      </c>
      <c r="B3066" s="112" t="s">
        <v>8747</v>
      </c>
    </row>
    <row r="3067" spans="1:2" x14ac:dyDescent="0.2">
      <c r="A3067" s="112" t="s">
        <v>8748</v>
      </c>
      <c r="B3067" s="112" t="s">
        <v>8749</v>
      </c>
    </row>
    <row r="3068" spans="1:2" x14ac:dyDescent="0.2">
      <c r="A3068" s="112" t="s">
        <v>8750</v>
      </c>
      <c r="B3068" s="112" t="s">
        <v>8751</v>
      </c>
    </row>
    <row r="3069" spans="1:2" x14ac:dyDescent="0.2">
      <c r="A3069" s="112" t="s">
        <v>8752</v>
      </c>
      <c r="B3069" s="112" t="s">
        <v>8753</v>
      </c>
    </row>
    <row r="3070" spans="1:2" x14ac:dyDescent="0.2">
      <c r="A3070" s="112" t="s">
        <v>8754</v>
      </c>
      <c r="B3070" s="112" t="s">
        <v>8755</v>
      </c>
    </row>
    <row r="3071" spans="1:2" x14ac:dyDescent="0.2">
      <c r="A3071" s="112" t="s">
        <v>8756</v>
      </c>
      <c r="B3071" s="112" t="s">
        <v>8757</v>
      </c>
    </row>
    <row r="3072" spans="1:2" x14ac:dyDescent="0.2">
      <c r="A3072" s="112" t="s">
        <v>8758</v>
      </c>
      <c r="B3072" s="112" t="s">
        <v>8759</v>
      </c>
    </row>
    <row r="3073" spans="1:2" x14ac:dyDescent="0.2">
      <c r="A3073" s="112" t="s">
        <v>8760</v>
      </c>
      <c r="B3073" s="112" t="s">
        <v>8761</v>
      </c>
    </row>
    <row r="3074" spans="1:2" x14ac:dyDescent="0.2">
      <c r="A3074" s="112" t="s">
        <v>8762</v>
      </c>
      <c r="B3074" s="112" t="s">
        <v>8763</v>
      </c>
    </row>
    <row r="3075" spans="1:2" x14ac:dyDescent="0.2">
      <c r="A3075" s="112" t="s">
        <v>8764</v>
      </c>
      <c r="B3075" s="112" t="s">
        <v>8765</v>
      </c>
    </row>
    <row r="3076" spans="1:2" x14ac:dyDescent="0.2">
      <c r="A3076" s="112" t="s">
        <v>8766</v>
      </c>
      <c r="B3076" s="112" t="s">
        <v>8767</v>
      </c>
    </row>
    <row r="3077" spans="1:2" x14ac:dyDescent="0.2">
      <c r="A3077" s="112" t="s">
        <v>8768</v>
      </c>
      <c r="B3077" s="112" t="s">
        <v>8769</v>
      </c>
    </row>
    <row r="3078" spans="1:2" x14ac:dyDescent="0.2">
      <c r="A3078" s="112" t="s">
        <v>8770</v>
      </c>
      <c r="B3078" s="112" t="s">
        <v>8771</v>
      </c>
    </row>
    <row r="3079" spans="1:2" x14ac:dyDescent="0.2">
      <c r="A3079" s="112" t="s">
        <v>8772</v>
      </c>
      <c r="B3079" s="112" t="s">
        <v>8773</v>
      </c>
    </row>
    <row r="3080" spans="1:2" x14ac:dyDescent="0.2">
      <c r="A3080" s="112" t="s">
        <v>8774</v>
      </c>
      <c r="B3080" s="112" t="s">
        <v>8775</v>
      </c>
    </row>
    <row r="3081" spans="1:2" x14ac:dyDescent="0.2">
      <c r="A3081" s="112" t="s">
        <v>8776</v>
      </c>
      <c r="B3081" s="112" t="s">
        <v>8777</v>
      </c>
    </row>
    <row r="3082" spans="1:2" x14ac:dyDescent="0.2">
      <c r="A3082" s="112" t="s">
        <v>8778</v>
      </c>
      <c r="B3082" s="112" t="s">
        <v>8779</v>
      </c>
    </row>
    <row r="3083" spans="1:2" x14ac:dyDescent="0.2">
      <c r="A3083" s="112" t="s">
        <v>8780</v>
      </c>
      <c r="B3083" s="112" t="s">
        <v>8781</v>
      </c>
    </row>
    <row r="3084" spans="1:2" x14ac:dyDescent="0.2">
      <c r="A3084" s="112" t="s">
        <v>8782</v>
      </c>
      <c r="B3084" s="112" t="s">
        <v>8783</v>
      </c>
    </row>
    <row r="3085" spans="1:2" x14ac:dyDescent="0.2">
      <c r="A3085" s="112" t="s">
        <v>8784</v>
      </c>
      <c r="B3085" s="112" t="s">
        <v>8785</v>
      </c>
    </row>
    <row r="3086" spans="1:2" x14ac:dyDescent="0.2">
      <c r="A3086" s="112" t="s">
        <v>8786</v>
      </c>
      <c r="B3086" s="112" t="s">
        <v>8787</v>
      </c>
    </row>
    <row r="3087" spans="1:2" x14ac:dyDescent="0.2">
      <c r="A3087" s="112" t="s">
        <v>8788</v>
      </c>
      <c r="B3087" s="112" t="s">
        <v>8789</v>
      </c>
    </row>
    <row r="3088" spans="1:2" x14ac:dyDescent="0.2">
      <c r="A3088" s="112" t="s">
        <v>8790</v>
      </c>
      <c r="B3088" s="112" t="s">
        <v>8791</v>
      </c>
    </row>
    <row r="3089" spans="1:2" x14ac:dyDescent="0.2">
      <c r="A3089" s="112" t="s">
        <v>8792</v>
      </c>
      <c r="B3089" s="112" t="s">
        <v>8793</v>
      </c>
    </row>
    <row r="3090" spans="1:2" x14ac:dyDescent="0.2">
      <c r="A3090" s="112" t="s">
        <v>8794</v>
      </c>
      <c r="B3090" s="112" t="s">
        <v>8795</v>
      </c>
    </row>
    <row r="3091" spans="1:2" x14ac:dyDescent="0.2">
      <c r="A3091" s="112" t="s">
        <v>8796</v>
      </c>
      <c r="B3091" s="112" t="s">
        <v>8797</v>
      </c>
    </row>
    <row r="3092" spans="1:2" x14ac:dyDescent="0.2">
      <c r="A3092" s="112" t="s">
        <v>8798</v>
      </c>
      <c r="B3092" s="112" t="s">
        <v>8799</v>
      </c>
    </row>
    <row r="3093" spans="1:2" x14ac:dyDescent="0.2">
      <c r="A3093" s="112" t="s">
        <v>8800</v>
      </c>
      <c r="B3093" s="112" t="s">
        <v>8801</v>
      </c>
    </row>
    <row r="3094" spans="1:2" x14ac:dyDescent="0.2">
      <c r="A3094" s="112" t="s">
        <v>8802</v>
      </c>
      <c r="B3094" s="112" t="s">
        <v>8803</v>
      </c>
    </row>
    <row r="3095" spans="1:2" x14ac:dyDescent="0.2">
      <c r="A3095" s="112" t="s">
        <v>8804</v>
      </c>
      <c r="B3095" s="112" t="s">
        <v>8805</v>
      </c>
    </row>
    <row r="3096" spans="1:2" x14ac:dyDescent="0.2">
      <c r="A3096" s="112" t="s">
        <v>8806</v>
      </c>
      <c r="B3096" s="112" t="s">
        <v>8807</v>
      </c>
    </row>
    <row r="3097" spans="1:2" x14ac:dyDescent="0.2">
      <c r="A3097" s="112" t="s">
        <v>8808</v>
      </c>
      <c r="B3097" s="112" t="s">
        <v>8809</v>
      </c>
    </row>
    <row r="3098" spans="1:2" x14ac:dyDescent="0.2">
      <c r="A3098" s="112" t="s">
        <v>8810</v>
      </c>
      <c r="B3098" s="112" t="s">
        <v>8811</v>
      </c>
    </row>
    <row r="3099" spans="1:2" x14ac:dyDescent="0.2">
      <c r="A3099" s="112" t="s">
        <v>8812</v>
      </c>
      <c r="B3099" s="112" t="s">
        <v>8813</v>
      </c>
    </row>
    <row r="3100" spans="1:2" x14ac:dyDescent="0.2">
      <c r="A3100" s="112" t="s">
        <v>8814</v>
      </c>
      <c r="B3100" s="112" t="s">
        <v>8815</v>
      </c>
    </row>
    <row r="3101" spans="1:2" x14ac:dyDescent="0.2">
      <c r="A3101" s="112" t="s">
        <v>8816</v>
      </c>
      <c r="B3101" s="112" t="s">
        <v>8817</v>
      </c>
    </row>
    <row r="3102" spans="1:2" x14ac:dyDescent="0.2">
      <c r="A3102" s="112" t="s">
        <v>8818</v>
      </c>
      <c r="B3102" s="112" t="s">
        <v>8819</v>
      </c>
    </row>
    <row r="3103" spans="1:2" x14ac:dyDescent="0.2">
      <c r="A3103" s="112" t="s">
        <v>8820</v>
      </c>
      <c r="B3103" s="112" t="s">
        <v>8821</v>
      </c>
    </row>
    <row r="3104" spans="1:2" x14ac:dyDescent="0.2">
      <c r="A3104" s="112" t="s">
        <v>8822</v>
      </c>
      <c r="B3104" s="112" t="s">
        <v>8823</v>
      </c>
    </row>
    <row r="3105" spans="1:2" x14ac:dyDescent="0.2">
      <c r="A3105" s="112" t="s">
        <v>8824</v>
      </c>
      <c r="B3105" s="112" t="s">
        <v>8825</v>
      </c>
    </row>
    <row r="3106" spans="1:2" x14ac:dyDescent="0.2">
      <c r="A3106" s="112" t="s">
        <v>8826</v>
      </c>
      <c r="B3106" s="112" t="s">
        <v>8827</v>
      </c>
    </row>
    <row r="3107" spans="1:2" x14ac:dyDescent="0.2">
      <c r="A3107" s="112" t="s">
        <v>8828</v>
      </c>
      <c r="B3107" s="112" t="s">
        <v>8829</v>
      </c>
    </row>
    <row r="3108" spans="1:2" x14ac:dyDescent="0.2">
      <c r="A3108" s="112" t="s">
        <v>8830</v>
      </c>
      <c r="B3108" s="112" t="s">
        <v>8831</v>
      </c>
    </row>
    <row r="3109" spans="1:2" x14ac:dyDescent="0.2">
      <c r="A3109" s="112" t="s">
        <v>8832</v>
      </c>
      <c r="B3109" s="112" t="s">
        <v>8833</v>
      </c>
    </row>
    <row r="3110" spans="1:2" x14ac:dyDescent="0.2">
      <c r="A3110" s="112" t="s">
        <v>8834</v>
      </c>
      <c r="B3110" s="112" t="s">
        <v>8835</v>
      </c>
    </row>
    <row r="3111" spans="1:2" x14ac:dyDescent="0.2">
      <c r="A3111" s="112" t="s">
        <v>8836</v>
      </c>
      <c r="B3111" s="112" t="s">
        <v>8837</v>
      </c>
    </row>
    <row r="3112" spans="1:2" x14ac:dyDescent="0.2">
      <c r="A3112" s="112" t="s">
        <v>8838</v>
      </c>
      <c r="B3112" s="112" t="s">
        <v>8839</v>
      </c>
    </row>
    <row r="3113" spans="1:2" x14ac:dyDescent="0.2">
      <c r="A3113" s="112" t="s">
        <v>8840</v>
      </c>
      <c r="B3113" s="112" t="s">
        <v>8841</v>
      </c>
    </row>
    <row r="3114" spans="1:2" x14ac:dyDescent="0.2">
      <c r="A3114" s="112" t="s">
        <v>8842</v>
      </c>
      <c r="B3114" s="112" t="s">
        <v>8843</v>
      </c>
    </row>
    <row r="3115" spans="1:2" x14ac:dyDescent="0.2">
      <c r="A3115" s="112" t="s">
        <v>8844</v>
      </c>
      <c r="B3115" s="112" t="s">
        <v>8845</v>
      </c>
    </row>
    <row r="3116" spans="1:2" x14ac:dyDescent="0.2">
      <c r="A3116" s="112" t="s">
        <v>8846</v>
      </c>
      <c r="B3116" s="112" t="s">
        <v>8847</v>
      </c>
    </row>
    <row r="3117" spans="1:2" x14ac:dyDescent="0.2">
      <c r="A3117" s="112" t="s">
        <v>8848</v>
      </c>
      <c r="B3117" s="112" t="s">
        <v>8849</v>
      </c>
    </row>
    <row r="3118" spans="1:2" x14ac:dyDescent="0.2">
      <c r="A3118" s="112" t="s">
        <v>8850</v>
      </c>
      <c r="B3118" s="112" t="s">
        <v>8851</v>
      </c>
    </row>
    <row r="3119" spans="1:2" x14ac:dyDescent="0.2">
      <c r="A3119" s="112" t="s">
        <v>8852</v>
      </c>
      <c r="B3119" s="112" t="s">
        <v>8853</v>
      </c>
    </row>
    <row r="3120" spans="1:2" x14ac:dyDescent="0.2">
      <c r="A3120" s="112" t="s">
        <v>8854</v>
      </c>
      <c r="B3120" s="112" t="s">
        <v>8855</v>
      </c>
    </row>
    <row r="3121" spans="1:2" x14ac:dyDescent="0.2">
      <c r="A3121" s="112" t="s">
        <v>8856</v>
      </c>
      <c r="B3121" s="112" t="s">
        <v>8857</v>
      </c>
    </row>
    <row r="3122" spans="1:2" x14ac:dyDescent="0.2">
      <c r="A3122" s="112" t="s">
        <v>8858</v>
      </c>
      <c r="B3122" s="112" t="s">
        <v>8859</v>
      </c>
    </row>
    <row r="3123" spans="1:2" x14ac:dyDescent="0.2">
      <c r="A3123" s="112" t="s">
        <v>8860</v>
      </c>
      <c r="B3123" s="112" t="s">
        <v>8861</v>
      </c>
    </row>
    <row r="3124" spans="1:2" x14ac:dyDescent="0.2">
      <c r="A3124" s="112" t="s">
        <v>8862</v>
      </c>
      <c r="B3124" s="112" t="s">
        <v>8863</v>
      </c>
    </row>
    <row r="3125" spans="1:2" x14ac:dyDescent="0.2">
      <c r="A3125" s="112" t="s">
        <v>8864</v>
      </c>
      <c r="B3125" s="112" t="s">
        <v>8865</v>
      </c>
    </row>
    <row r="3126" spans="1:2" x14ac:dyDescent="0.2">
      <c r="A3126" s="112" t="s">
        <v>8866</v>
      </c>
      <c r="B3126" s="112" t="s">
        <v>8867</v>
      </c>
    </row>
    <row r="3127" spans="1:2" x14ac:dyDescent="0.2">
      <c r="A3127" s="112" t="s">
        <v>8868</v>
      </c>
      <c r="B3127" s="112" t="s">
        <v>8869</v>
      </c>
    </row>
    <row r="3128" spans="1:2" x14ac:dyDescent="0.2">
      <c r="A3128" s="112" t="s">
        <v>8870</v>
      </c>
      <c r="B3128" s="112" t="s">
        <v>8871</v>
      </c>
    </row>
    <row r="3129" spans="1:2" x14ac:dyDescent="0.2">
      <c r="A3129" s="112" t="s">
        <v>8872</v>
      </c>
      <c r="B3129" s="112" t="s">
        <v>8873</v>
      </c>
    </row>
    <row r="3130" spans="1:2" x14ac:dyDescent="0.2">
      <c r="A3130" s="112" t="s">
        <v>8874</v>
      </c>
      <c r="B3130" s="112" t="s">
        <v>8875</v>
      </c>
    </row>
    <row r="3131" spans="1:2" x14ac:dyDescent="0.2">
      <c r="A3131" s="112" t="s">
        <v>8876</v>
      </c>
      <c r="B3131" s="112" t="s">
        <v>8877</v>
      </c>
    </row>
    <row r="3132" spans="1:2" x14ac:dyDescent="0.2">
      <c r="A3132" s="112" t="s">
        <v>8878</v>
      </c>
      <c r="B3132" s="112" t="s">
        <v>8879</v>
      </c>
    </row>
    <row r="3133" spans="1:2" x14ac:dyDescent="0.2">
      <c r="A3133" s="112" t="s">
        <v>8880</v>
      </c>
      <c r="B3133" s="112" t="s">
        <v>8881</v>
      </c>
    </row>
    <row r="3134" spans="1:2" x14ac:dyDescent="0.2">
      <c r="A3134" s="112" t="s">
        <v>8882</v>
      </c>
      <c r="B3134" s="112" t="s">
        <v>8883</v>
      </c>
    </row>
    <row r="3135" spans="1:2" x14ac:dyDescent="0.2">
      <c r="A3135" s="112" t="s">
        <v>8884</v>
      </c>
      <c r="B3135" s="112" t="s">
        <v>8885</v>
      </c>
    </row>
    <row r="3136" spans="1:2" x14ac:dyDescent="0.2">
      <c r="A3136" s="112" t="s">
        <v>8886</v>
      </c>
      <c r="B3136" s="112" t="s">
        <v>8887</v>
      </c>
    </row>
    <row r="3137" spans="1:2" x14ac:dyDescent="0.2">
      <c r="A3137" s="112" t="s">
        <v>8888</v>
      </c>
      <c r="B3137" s="112" t="s">
        <v>8889</v>
      </c>
    </row>
    <row r="3138" spans="1:2" x14ac:dyDescent="0.2">
      <c r="A3138" s="112" t="s">
        <v>8890</v>
      </c>
      <c r="B3138" s="112" t="s">
        <v>8891</v>
      </c>
    </row>
    <row r="3139" spans="1:2" x14ac:dyDescent="0.2">
      <c r="A3139" s="112" t="s">
        <v>8892</v>
      </c>
      <c r="B3139" s="112" t="s">
        <v>8893</v>
      </c>
    </row>
    <row r="3140" spans="1:2" x14ac:dyDescent="0.2">
      <c r="A3140" s="112" t="s">
        <v>8894</v>
      </c>
      <c r="B3140" s="112" t="s">
        <v>8895</v>
      </c>
    </row>
    <row r="3141" spans="1:2" x14ac:dyDescent="0.2">
      <c r="A3141" s="112" t="s">
        <v>8896</v>
      </c>
      <c r="B3141" s="112" t="s">
        <v>8897</v>
      </c>
    </row>
    <row r="3142" spans="1:2" x14ac:dyDescent="0.2">
      <c r="A3142" s="112" t="s">
        <v>8898</v>
      </c>
      <c r="B3142" s="112" t="s">
        <v>8899</v>
      </c>
    </row>
    <row r="3143" spans="1:2" x14ac:dyDescent="0.2">
      <c r="A3143" s="112" t="s">
        <v>8900</v>
      </c>
      <c r="B3143" s="112" t="s">
        <v>8901</v>
      </c>
    </row>
    <row r="3144" spans="1:2" x14ac:dyDescent="0.2">
      <c r="A3144" s="112" t="s">
        <v>8902</v>
      </c>
      <c r="B3144" s="112" t="s">
        <v>8903</v>
      </c>
    </row>
    <row r="3145" spans="1:2" x14ac:dyDescent="0.2">
      <c r="A3145" s="112" t="s">
        <v>8904</v>
      </c>
      <c r="B3145" s="112" t="s">
        <v>8905</v>
      </c>
    </row>
    <row r="3146" spans="1:2" x14ac:dyDescent="0.2">
      <c r="A3146" s="112" t="s">
        <v>8906</v>
      </c>
      <c r="B3146" s="112" t="s">
        <v>8907</v>
      </c>
    </row>
    <row r="3147" spans="1:2" x14ac:dyDescent="0.2">
      <c r="A3147" s="112" t="s">
        <v>8908</v>
      </c>
      <c r="B3147" s="112" t="s">
        <v>8909</v>
      </c>
    </row>
    <row r="3148" spans="1:2" x14ac:dyDescent="0.2">
      <c r="A3148" s="112" t="s">
        <v>8910</v>
      </c>
      <c r="B3148" s="112" t="s">
        <v>8911</v>
      </c>
    </row>
    <row r="3149" spans="1:2" x14ac:dyDescent="0.2">
      <c r="A3149" s="112" t="s">
        <v>8912</v>
      </c>
      <c r="B3149" s="112" t="s">
        <v>8913</v>
      </c>
    </row>
    <row r="3150" spans="1:2" x14ac:dyDescent="0.2">
      <c r="A3150" s="112" t="s">
        <v>8914</v>
      </c>
      <c r="B3150" s="112" t="s">
        <v>8915</v>
      </c>
    </row>
    <row r="3151" spans="1:2" x14ac:dyDescent="0.2">
      <c r="A3151" s="112" t="s">
        <v>8916</v>
      </c>
      <c r="B3151" s="112" t="s">
        <v>8917</v>
      </c>
    </row>
    <row r="3152" spans="1:2" x14ac:dyDescent="0.2">
      <c r="A3152" s="112" t="s">
        <v>8918</v>
      </c>
      <c r="B3152" s="112" t="s">
        <v>8919</v>
      </c>
    </row>
    <row r="3153" spans="1:2" x14ac:dyDescent="0.2">
      <c r="A3153" s="112" t="s">
        <v>8920</v>
      </c>
      <c r="B3153" s="112" t="s">
        <v>8921</v>
      </c>
    </row>
    <row r="3154" spans="1:2" x14ac:dyDescent="0.2">
      <c r="A3154" s="112" t="s">
        <v>8922</v>
      </c>
      <c r="B3154" s="112" t="s">
        <v>8923</v>
      </c>
    </row>
    <row r="3155" spans="1:2" x14ac:dyDescent="0.2">
      <c r="A3155" s="112" t="s">
        <v>8924</v>
      </c>
      <c r="B3155" s="112" t="s">
        <v>8925</v>
      </c>
    </row>
    <row r="3156" spans="1:2" x14ac:dyDescent="0.2">
      <c r="A3156" s="112" t="s">
        <v>8926</v>
      </c>
      <c r="B3156" s="112" t="s">
        <v>8927</v>
      </c>
    </row>
    <row r="3157" spans="1:2" x14ac:dyDescent="0.2">
      <c r="A3157" s="112" t="s">
        <v>8928</v>
      </c>
      <c r="B3157" s="112" t="s">
        <v>8929</v>
      </c>
    </row>
    <row r="3158" spans="1:2" x14ac:dyDescent="0.2">
      <c r="A3158" s="112" t="s">
        <v>8930</v>
      </c>
      <c r="B3158" s="112" t="s">
        <v>8931</v>
      </c>
    </row>
    <row r="3159" spans="1:2" x14ac:dyDescent="0.2">
      <c r="A3159" s="112" t="s">
        <v>8932</v>
      </c>
      <c r="B3159" s="112" t="s">
        <v>8933</v>
      </c>
    </row>
    <row r="3160" spans="1:2" x14ac:dyDescent="0.2">
      <c r="A3160" s="112" t="s">
        <v>8934</v>
      </c>
      <c r="B3160" s="112" t="s">
        <v>8935</v>
      </c>
    </row>
    <row r="3161" spans="1:2" x14ac:dyDescent="0.2">
      <c r="A3161" s="112" t="s">
        <v>8936</v>
      </c>
      <c r="B3161" s="112" t="s">
        <v>8937</v>
      </c>
    </row>
    <row r="3162" spans="1:2" x14ac:dyDescent="0.2">
      <c r="A3162" s="112" t="s">
        <v>8938</v>
      </c>
      <c r="B3162" s="112" t="s">
        <v>8939</v>
      </c>
    </row>
    <row r="3163" spans="1:2" x14ac:dyDescent="0.2">
      <c r="A3163" s="112" t="s">
        <v>8940</v>
      </c>
      <c r="B3163" s="112" t="s">
        <v>8941</v>
      </c>
    </row>
    <row r="3164" spans="1:2" x14ac:dyDescent="0.2">
      <c r="A3164" s="112" t="s">
        <v>8942</v>
      </c>
      <c r="B3164" s="112" t="s">
        <v>8943</v>
      </c>
    </row>
    <row r="3165" spans="1:2" x14ac:dyDescent="0.2">
      <c r="A3165" s="112" t="s">
        <v>8944</v>
      </c>
      <c r="B3165" s="112" t="s">
        <v>8945</v>
      </c>
    </row>
    <row r="3166" spans="1:2" x14ac:dyDescent="0.2">
      <c r="A3166" s="112" t="s">
        <v>8946</v>
      </c>
      <c r="B3166" s="112" t="s">
        <v>8947</v>
      </c>
    </row>
    <row r="3167" spans="1:2" x14ac:dyDescent="0.2">
      <c r="A3167" s="112" t="s">
        <v>8948</v>
      </c>
      <c r="B3167" s="112" t="s">
        <v>8949</v>
      </c>
    </row>
    <row r="3168" spans="1:2" x14ac:dyDescent="0.2">
      <c r="A3168" s="112" t="s">
        <v>8950</v>
      </c>
      <c r="B3168" s="112" t="s">
        <v>8951</v>
      </c>
    </row>
    <row r="3169" spans="1:2" x14ac:dyDescent="0.2">
      <c r="A3169" s="112" t="s">
        <v>8952</v>
      </c>
      <c r="B3169" s="112" t="s">
        <v>8953</v>
      </c>
    </row>
    <row r="3170" spans="1:2" x14ac:dyDescent="0.2">
      <c r="A3170" s="112" t="s">
        <v>8954</v>
      </c>
      <c r="B3170" s="112" t="s">
        <v>8955</v>
      </c>
    </row>
    <row r="3171" spans="1:2" x14ac:dyDescent="0.2">
      <c r="A3171" s="112" t="s">
        <v>8956</v>
      </c>
      <c r="B3171" s="112" t="s">
        <v>8957</v>
      </c>
    </row>
    <row r="3172" spans="1:2" x14ac:dyDescent="0.2">
      <c r="A3172" s="112" t="s">
        <v>8958</v>
      </c>
      <c r="B3172" s="112" t="s">
        <v>8959</v>
      </c>
    </row>
    <row r="3173" spans="1:2" x14ac:dyDescent="0.2">
      <c r="A3173" s="112" t="s">
        <v>8960</v>
      </c>
      <c r="B3173" s="112" t="s">
        <v>8961</v>
      </c>
    </row>
    <row r="3174" spans="1:2" x14ac:dyDescent="0.2">
      <c r="A3174" s="112" t="s">
        <v>8962</v>
      </c>
      <c r="B3174" s="112" t="s">
        <v>8963</v>
      </c>
    </row>
    <row r="3175" spans="1:2" x14ac:dyDescent="0.2">
      <c r="A3175" s="112" t="s">
        <v>8964</v>
      </c>
      <c r="B3175" s="112" t="s">
        <v>8965</v>
      </c>
    </row>
    <row r="3176" spans="1:2" x14ac:dyDescent="0.2">
      <c r="A3176" s="112" t="s">
        <v>8966</v>
      </c>
      <c r="B3176" s="112" t="s">
        <v>8967</v>
      </c>
    </row>
    <row r="3177" spans="1:2" x14ac:dyDescent="0.2">
      <c r="A3177" s="112" t="s">
        <v>8968</v>
      </c>
      <c r="B3177" s="112" t="s">
        <v>8969</v>
      </c>
    </row>
    <row r="3178" spans="1:2" x14ac:dyDescent="0.2">
      <c r="A3178" s="112" t="s">
        <v>8970</v>
      </c>
      <c r="B3178" s="112" t="s">
        <v>8971</v>
      </c>
    </row>
    <row r="3179" spans="1:2" x14ac:dyDescent="0.2">
      <c r="A3179" s="112" t="s">
        <v>8972</v>
      </c>
      <c r="B3179" s="112" t="s">
        <v>8973</v>
      </c>
    </row>
    <row r="3180" spans="1:2" x14ac:dyDescent="0.2">
      <c r="A3180" s="112" t="s">
        <v>8974</v>
      </c>
      <c r="B3180" s="112" t="s">
        <v>8975</v>
      </c>
    </row>
    <row r="3181" spans="1:2" x14ac:dyDescent="0.2">
      <c r="A3181" s="112" t="s">
        <v>8976</v>
      </c>
      <c r="B3181" s="112" t="s">
        <v>8977</v>
      </c>
    </row>
    <row r="3182" spans="1:2" x14ac:dyDescent="0.2">
      <c r="A3182" s="112" t="s">
        <v>8978</v>
      </c>
      <c r="B3182" s="112" t="s">
        <v>8979</v>
      </c>
    </row>
    <row r="3183" spans="1:2" x14ac:dyDescent="0.2">
      <c r="A3183" s="112" t="s">
        <v>8980</v>
      </c>
      <c r="B3183" s="112" t="s">
        <v>8981</v>
      </c>
    </row>
    <row r="3184" spans="1:2" x14ac:dyDescent="0.2">
      <c r="A3184" s="112" t="s">
        <v>8982</v>
      </c>
      <c r="B3184" s="112" t="s">
        <v>8983</v>
      </c>
    </row>
    <row r="3185" spans="1:2" x14ac:dyDescent="0.2">
      <c r="A3185" s="112" t="s">
        <v>8984</v>
      </c>
      <c r="B3185" s="112" t="s">
        <v>8985</v>
      </c>
    </row>
    <row r="3186" spans="1:2" x14ac:dyDescent="0.2">
      <c r="A3186" s="112" t="s">
        <v>8986</v>
      </c>
      <c r="B3186" s="112" t="s">
        <v>8987</v>
      </c>
    </row>
    <row r="3187" spans="1:2" x14ac:dyDescent="0.2">
      <c r="A3187" s="112" t="s">
        <v>8988</v>
      </c>
      <c r="B3187" s="112" t="s">
        <v>8989</v>
      </c>
    </row>
    <row r="3188" spans="1:2" x14ac:dyDescent="0.2">
      <c r="A3188" s="112" t="s">
        <v>8990</v>
      </c>
      <c r="B3188" s="112" t="s">
        <v>8991</v>
      </c>
    </row>
    <row r="3189" spans="1:2" x14ac:dyDescent="0.2">
      <c r="A3189" s="112" t="s">
        <v>8992</v>
      </c>
      <c r="B3189" s="112" t="s">
        <v>8993</v>
      </c>
    </row>
    <row r="3190" spans="1:2" x14ac:dyDescent="0.2">
      <c r="A3190" s="112" t="s">
        <v>8994</v>
      </c>
      <c r="B3190" s="112" t="s">
        <v>8995</v>
      </c>
    </row>
    <row r="3191" spans="1:2" x14ac:dyDescent="0.2">
      <c r="A3191" s="112" t="s">
        <v>8996</v>
      </c>
      <c r="B3191" s="112" t="s">
        <v>8997</v>
      </c>
    </row>
    <row r="3192" spans="1:2" x14ac:dyDescent="0.2">
      <c r="A3192" s="112" t="s">
        <v>8998</v>
      </c>
      <c r="B3192" s="112" t="s">
        <v>8999</v>
      </c>
    </row>
    <row r="3193" spans="1:2" x14ac:dyDescent="0.2">
      <c r="A3193" s="112" t="s">
        <v>9000</v>
      </c>
      <c r="B3193" s="112" t="s">
        <v>9001</v>
      </c>
    </row>
    <row r="3194" spans="1:2" x14ac:dyDescent="0.2">
      <c r="A3194" s="112" t="s">
        <v>9002</v>
      </c>
      <c r="B3194" s="112" t="s">
        <v>9003</v>
      </c>
    </row>
    <row r="3195" spans="1:2" x14ac:dyDescent="0.2">
      <c r="A3195" s="112" t="s">
        <v>9004</v>
      </c>
      <c r="B3195" s="112" t="s">
        <v>9005</v>
      </c>
    </row>
    <row r="3196" spans="1:2" x14ac:dyDescent="0.2">
      <c r="A3196" s="112" t="s">
        <v>9006</v>
      </c>
      <c r="B3196" s="112" t="s">
        <v>9007</v>
      </c>
    </row>
    <row r="3197" spans="1:2" x14ac:dyDescent="0.2">
      <c r="A3197" s="112" t="s">
        <v>9008</v>
      </c>
      <c r="B3197" s="112" t="s">
        <v>9009</v>
      </c>
    </row>
    <row r="3198" spans="1:2" x14ac:dyDescent="0.2">
      <c r="A3198" s="112" t="s">
        <v>9010</v>
      </c>
      <c r="B3198" s="112" t="s">
        <v>9011</v>
      </c>
    </row>
    <row r="3199" spans="1:2" x14ac:dyDescent="0.2">
      <c r="A3199" s="112" t="s">
        <v>9012</v>
      </c>
      <c r="B3199" s="112" t="s">
        <v>9013</v>
      </c>
    </row>
    <row r="3200" spans="1:2" x14ac:dyDescent="0.2">
      <c r="A3200" s="112" t="s">
        <v>9014</v>
      </c>
      <c r="B3200" s="112" t="s">
        <v>9015</v>
      </c>
    </row>
    <row r="3201" spans="1:2" x14ac:dyDescent="0.2">
      <c r="A3201" s="112" t="s">
        <v>9016</v>
      </c>
      <c r="B3201" s="112" t="s">
        <v>9017</v>
      </c>
    </row>
    <row r="3202" spans="1:2" x14ac:dyDescent="0.2">
      <c r="A3202" s="112" t="s">
        <v>9018</v>
      </c>
      <c r="B3202" s="112" t="s">
        <v>9019</v>
      </c>
    </row>
    <row r="3203" spans="1:2" x14ac:dyDescent="0.2">
      <c r="A3203" s="112" t="s">
        <v>9020</v>
      </c>
      <c r="B3203" s="112" t="s">
        <v>9021</v>
      </c>
    </row>
    <row r="3204" spans="1:2" x14ac:dyDescent="0.2">
      <c r="A3204" s="112" t="s">
        <v>9022</v>
      </c>
      <c r="B3204" s="112" t="s">
        <v>9023</v>
      </c>
    </row>
    <row r="3205" spans="1:2" x14ac:dyDescent="0.2">
      <c r="A3205" s="112" t="s">
        <v>9024</v>
      </c>
      <c r="B3205" s="112" t="s">
        <v>9025</v>
      </c>
    </row>
    <row r="3206" spans="1:2" x14ac:dyDescent="0.2">
      <c r="A3206" s="112" t="s">
        <v>9026</v>
      </c>
      <c r="B3206" s="112" t="s">
        <v>9027</v>
      </c>
    </row>
    <row r="3207" spans="1:2" x14ac:dyDescent="0.2">
      <c r="A3207" s="112" t="s">
        <v>9028</v>
      </c>
      <c r="B3207" s="112" t="s">
        <v>9029</v>
      </c>
    </row>
    <row r="3208" spans="1:2" x14ac:dyDescent="0.2">
      <c r="A3208" s="112" t="s">
        <v>9030</v>
      </c>
      <c r="B3208" s="112" t="s">
        <v>9031</v>
      </c>
    </row>
    <row r="3209" spans="1:2" x14ac:dyDescent="0.2">
      <c r="A3209" s="112" t="s">
        <v>9032</v>
      </c>
      <c r="B3209" s="112" t="s">
        <v>9033</v>
      </c>
    </row>
    <row r="3210" spans="1:2" x14ac:dyDescent="0.2">
      <c r="A3210" s="112" t="s">
        <v>9034</v>
      </c>
      <c r="B3210" s="112" t="s">
        <v>9035</v>
      </c>
    </row>
    <row r="3211" spans="1:2" x14ac:dyDescent="0.2">
      <c r="A3211" s="112" t="s">
        <v>9036</v>
      </c>
      <c r="B3211" s="112" t="s">
        <v>9037</v>
      </c>
    </row>
    <row r="3212" spans="1:2" x14ac:dyDescent="0.2">
      <c r="A3212" s="112" t="s">
        <v>9038</v>
      </c>
      <c r="B3212" s="112" t="s">
        <v>9039</v>
      </c>
    </row>
    <row r="3213" spans="1:2" x14ac:dyDescent="0.2">
      <c r="A3213" s="112" t="s">
        <v>9040</v>
      </c>
      <c r="B3213" s="112" t="s">
        <v>9041</v>
      </c>
    </row>
    <row r="3214" spans="1:2" x14ac:dyDescent="0.2">
      <c r="A3214" s="112" t="s">
        <v>9042</v>
      </c>
      <c r="B3214" s="112" t="s">
        <v>9043</v>
      </c>
    </row>
    <row r="3215" spans="1:2" x14ac:dyDescent="0.2">
      <c r="A3215" s="112" t="s">
        <v>9044</v>
      </c>
      <c r="B3215" s="112" t="s">
        <v>9045</v>
      </c>
    </row>
    <row r="3216" spans="1:2" x14ac:dyDescent="0.2">
      <c r="A3216" s="112" t="s">
        <v>9046</v>
      </c>
      <c r="B3216" s="112" t="s">
        <v>9047</v>
      </c>
    </row>
    <row r="3217" spans="1:2" x14ac:dyDescent="0.2">
      <c r="A3217" s="112" t="s">
        <v>9048</v>
      </c>
      <c r="B3217" s="112" t="s">
        <v>9049</v>
      </c>
    </row>
    <row r="3218" spans="1:2" x14ac:dyDescent="0.2">
      <c r="A3218" s="112" t="s">
        <v>9050</v>
      </c>
      <c r="B3218" s="112" t="s">
        <v>9051</v>
      </c>
    </row>
    <row r="3219" spans="1:2" x14ac:dyDescent="0.2">
      <c r="A3219" s="112" t="s">
        <v>9052</v>
      </c>
      <c r="B3219" s="112" t="s">
        <v>9053</v>
      </c>
    </row>
    <row r="3220" spans="1:2" x14ac:dyDescent="0.2">
      <c r="A3220" s="112" t="s">
        <v>9054</v>
      </c>
      <c r="B3220" s="112" t="s">
        <v>9055</v>
      </c>
    </row>
    <row r="3221" spans="1:2" x14ac:dyDescent="0.2">
      <c r="A3221" s="112" t="s">
        <v>9056</v>
      </c>
      <c r="B3221" s="112" t="s">
        <v>9057</v>
      </c>
    </row>
    <row r="3222" spans="1:2" x14ac:dyDescent="0.2">
      <c r="A3222" s="112" t="s">
        <v>9058</v>
      </c>
      <c r="B3222" s="112" t="s">
        <v>9059</v>
      </c>
    </row>
    <row r="3223" spans="1:2" x14ac:dyDescent="0.2">
      <c r="A3223" s="112" t="s">
        <v>9060</v>
      </c>
      <c r="B3223" s="112" t="s">
        <v>9061</v>
      </c>
    </row>
    <row r="3224" spans="1:2" x14ac:dyDescent="0.2">
      <c r="A3224" s="112" t="s">
        <v>9062</v>
      </c>
      <c r="B3224" s="112" t="s">
        <v>9063</v>
      </c>
    </row>
    <row r="3225" spans="1:2" x14ac:dyDescent="0.2">
      <c r="A3225" s="112" t="s">
        <v>9064</v>
      </c>
      <c r="B3225" s="112" t="s">
        <v>9065</v>
      </c>
    </row>
    <row r="3226" spans="1:2" x14ac:dyDescent="0.2">
      <c r="A3226" s="112" t="s">
        <v>9066</v>
      </c>
      <c r="B3226" s="112" t="s">
        <v>9067</v>
      </c>
    </row>
    <row r="3227" spans="1:2" x14ac:dyDescent="0.2">
      <c r="A3227" s="112" t="s">
        <v>9068</v>
      </c>
      <c r="B3227" s="112" t="s">
        <v>9069</v>
      </c>
    </row>
    <row r="3228" spans="1:2" x14ac:dyDescent="0.2">
      <c r="A3228" s="112" t="s">
        <v>9070</v>
      </c>
      <c r="B3228" s="112" t="s">
        <v>9071</v>
      </c>
    </row>
    <row r="3229" spans="1:2" x14ac:dyDescent="0.2">
      <c r="A3229" s="112" t="s">
        <v>9072</v>
      </c>
      <c r="B3229" s="112" t="s">
        <v>9073</v>
      </c>
    </row>
    <row r="3230" spans="1:2" x14ac:dyDescent="0.2">
      <c r="A3230" s="112" t="s">
        <v>9074</v>
      </c>
      <c r="B3230" s="112" t="s">
        <v>9075</v>
      </c>
    </row>
    <row r="3231" spans="1:2" x14ac:dyDescent="0.2">
      <c r="A3231" s="112" t="s">
        <v>9076</v>
      </c>
      <c r="B3231" s="112" t="s">
        <v>9077</v>
      </c>
    </row>
    <row r="3232" spans="1:2" x14ac:dyDescent="0.2">
      <c r="A3232" s="112" t="s">
        <v>9078</v>
      </c>
      <c r="B3232" s="112" t="s">
        <v>9079</v>
      </c>
    </row>
    <row r="3233" spans="1:2" x14ac:dyDescent="0.2">
      <c r="A3233" s="112" t="s">
        <v>9080</v>
      </c>
      <c r="B3233" s="112" t="s">
        <v>9081</v>
      </c>
    </row>
    <row r="3234" spans="1:2" x14ac:dyDescent="0.2">
      <c r="A3234" s="112" t="s">
        <v>9082</v>
      </c>
      <c r="B3234" s="112" t="s">
        <v>9083</v>
      </c>
    </row>
    <row r="3235" spans="1:2" x14ac:dyDescent="0.2">
      <c r="A3235" s="112" t="s">
        <v>9084</v>
      </c>
      <c r="B3235" s="112" t="s">
        <v>9085</v>
      </c>
    </row>
    <row r="3236" spans="1:2" x14ac:dyDescent="0.2">
      <c r="A3236" s="112" t="s">
        <v>9086</v>
      </c>
      <c r="B3236" s="112" t="s">
        <v>9087</v>
      </c>
    </row>
    <row r="3237" spans="1:2" x14ac:dyDescent="0.2">
      <c r="A3237" s="112" t="s">
        <v>9088</v>
      </c>
      <c r="B3237" s="112" t="s">
        <v>9089</v>
      </c>
    </row>
    <row r="3238" spans="1:2" x14ac:dyDescent="0.2">
      <c r="A3238" s="112" t="s">
        <v>9090</v>
      </c>
      <c r="B3238" s="112" t="s">
        <v>9091</v>
      </c>
    </row>
    <row r="3239" spans="1:2" x14ac:dyDescent="0.2">
      <c r="A3239" s="112" t="s">
        <v>9092</v>
      </c>
      <c r="B3239" s="112" t="s">
        <v>9093</v>
      </c>
    </row>
    <row r="3240" spans="1:2" x14ac:dyDescent="0.2">
      <c r="A3240" s="112" t="s">
        <v>9094</v>
      </c>
      <c r="B3240" s="112" t="s">
        <v>9095</v>
      </c>
    </row>
    <row r="3241" spans="1:2" x14ac:dyDescent="0.2">
      <c r="A3241" s="112" t="s">
        <v>9096</v>
      </c>
      <c r="B3241" s="112" t="s">
        <v>9097</v>
      </c>
    </row>
    <row r="3242" spans="1:2" x14ac:dyDescent="0.2">
      <c r="A3242" s="112" t="s">
        <v>9098</v>
      </c>
      <c r="B3242" s="112" t="s">
        <v>9099</v>
      </c>
    </row>
    <row r="3243" spans="1:2" x14ac:dyDescent="0.2">
      <c r="A3243" s="112" t="s">
        <v>9100</v>
      </c>
      <c r="B3243" s="112" t="s">
        <v>9101</v>
      </c>
    </row>
    <row r="3244" spans="1:2" x14ac:dyDescent="0.2">
      <c r="A3244" s="112" t="s">
        <v>9102</v>
      </c>
      <c r="B3244" s="112" t="s">
        <v>9103</v>
      </c>
    </row>
    <row r="3245" spans="1:2" x14ac:dyDescent="0.2">
      <c r="A3245" s="112" t="s">
        <v>9104</v>
      </c>
      <c r="B3245" s="112" t="s">
        <v>9105</v>
      </c>
    </row>
    <row r="3246" spans="1:2" x14ac:dyDescent="0.2">
      <c r="A3246" s="112" t="s">
        <v>9106</v>
      </c>
      <c r="B3246" s="112" t="s">
        <v>9107</v>
      </c>
    </row>
    <row r="3247" spans="1:2" x14ac:dyDescent="0.2">
      <c r="A3247" s="112" t="s">
        <v>9108</v>
      </c>
      <c r="B3247" s="112" t="s">
        <v>9109</v>
      </c>
    </row>
    <row r="3248" spans="1:2" x14ac:dyDescent="0.2">
      <c r="A3248" s="112" t="s">
        <v>9110</v>
      </c>
      <c r="B3248" s="112" t="s">
        <v>9111</v>
      </c>
    </row>
    <row r="3249" spans="1:2" x14ac:dyDescent="0.2">
      <c r="A3249" s="112" t="s">
        <v>9112</v>
      </c>
      <c r="B3249" s="112" t="s">
        <v>9113</v>
      </c>
    </row>
    <row r="3250" spans="1:2" x14ac:dyDescent="0.2">
      <c r="A3250" s="112" t="s">
        <v>9114</v>
      </c>
      <c r="B3250" s="112" t="s">
        <v>9115</v>
      </c>
    </row>
    <row r="3251" spans="1:2" x14ac:dyDescent="0.2">
      <c r="A3251" s="112" t="s">
        <v>9116</v>
      </c>
      <c r="B3251" s="112" t="s">
        <v>9117</v>
      </c>
    </row>
    <row r="3252" spans="1:2" x14ac:dyDescent="0.2">
      <c r="A3252" s="112" t="s">
        <v>9118</v>
      </c>
      <c r="B3252" s="112" t="s">
        <v>9119</v>
      </c>
    </row>
    <row r="3253" spans="1:2" x14ac:dyDescent="0.2">
      <c r="A3253" s="112" t="s">
        <v>9120</v>
      </c>
      <c r="B3253" s="112" t="s">
        <v>9121</v>
      </c>
    </row>
    <row r="3254" spans="1:2" x14ac:dyDescent="0.2">
      <c r="A3254" s="112" t="s">
        <v>9122</v>
      </c>
      <c r="B3254" s="112" t="s">
        <v>9123</v>
      </c>
    </row>
    <row r="3255" spans="1:2" x14ac:dyDescent="0.2">
      <c r="A3255" s="112" t="s">
        <v>9124</v>
      </c>
      <c r="B3255" s="112" t="s">
        <v>9125</v>
      </c>
    </row>
    <row r="3256" spans="1:2" x14ac:dyDescent="0.2">
      <c r="A3256" s="112" t="s">
        <v>9126</v>
      </c>
      <c r="B3256" s="112" t="s">
        <v>9127</v>
      </c>
    </row>
    <row r="3257" spans="1:2" x14ac:dyDescent="0.2">
      <c r="A3257" s="112" t="s">
        <v>9128</v>
      </c>
      <c r="B3257" s="112" t="s">
        <v>9129</v>
      </c>
    </row>
    <row r="3258" spans="1:2" x14ac:dyDescent="0.2">
      <c r="A3258" s="112" t="s">
        <v>9130</v>
      </c>
      <c r="B3258" s="112" t="s">
        <v>9131</v>
      </c>
    </row>
    <row r="3259" spans="1:2" x14ac:dyDescent="0.2">
      <c r="A3259" s="112" t="s">
        <v>9132</v>
      </c>
      <c r="B3259" s="112" t="s">
        <v>9133</v>
      </c>
    </row>
    <row r="3260" spans="1:2" x14ac:dyDescent="0.2">
      <c r="A3260" s="112" t="s">
        <v>9134</v>
      </c>
      <c r="B3260" s="112" t="s">
        <v>9135</v>
      </c>
    </row>
    <row r="3261" spans="1:2" x14ac:dyDescent="0.2">
      <c r="A3261" s="112" t="s">
        <v>9136</v>
      </c>
      <c r="B3261" s="112" t="s">
        <v>9137</v>
      </c>
    </row>
    <row r="3262" spans="1:2" x14ac:dyDescent="0.2">
      <c r="A3262" s="112" t="s">
        <v>9138</v>
      </c>
      <c r="B3262" s="112" t="s">
        <v>9139</v>
      </c>
    </row>
    <row r="3263" spans="1:2" x14ac:dyDescent="0.2">
      <c r="A3263" s="112" t="s">
        <v>9140</v>
      </c>
      <c r="B3263" s="112" t="s">
        <v>9141</v>
      </c>
    </row>
    <row r="3264" spans="1:2" x14ac:dyDescent="0.2">
      <c r="A3264" s="112" t="s">
        <v>9142</v>
      </c>
      <c r="B3264" s="112" t="s">
        <v>9143</v>
      </c>
    </row>
    <row r="3265" spans="1:2" x14ac:dyDescent="0.2">
      <c r="A3265" s="112" t="s">
        <v>9144</v>
      </c>
      <c r="B3265" s="112" t="s">
        <v>9145</v>
      </c>
    </row>
    <row r="3266" spans="1:2" x14ac:dyDescent="0.2">
      <c r="A3266" s="112" t="s">
        <v>9146</v>
      </c>
      <c r="B3266" s="112" t="s">
        <v>9147</v>
      </c>
    </row>
    <row r="3267" spans="1:2" x14ac:dyDescent="0.2">
      <c r="A3267" s="112" t="s">
        <v>9148</v>
      </c>
      <c r="B3267" s="112" t="s">
        <v>9149</v>
      </c>
    </row>
    <row r="3268" spans="1:2" x14ac:dyDescent="0.2">
      <c r="A3268" s="112" t="s">
        <v>9150</v>
      </c>
      <c r="B3268" s="112" t="s">
        <v>9151</v>
      </c>
    </row>
    <row r="3269" spans="1:2" x14ac:dyDescent="0.2">
      <c r="A3269" s="112" t="s">
        <v>9152</v>
      </c>
      <c r="B3269" s="112" t="s">
        <v>9153</v>
      </c>
    </row>
    <row r="3270" spans="1:2" x14ac:dyDescent="0.2">
      <c r="A3270" s="112" t="s">
        <v>9154</v>
      </c>
      <c r="B3270" s="112" t="s">
        <v>9155</v>
      </c>
    </row>
    <row r="3271" spans="1:2" x14ac:dyDescent="0.2">
      <c r="A3271" s="112" t="s">
        <v>9156</v>
      </c>
      <c r="B3271" s="112" t="s">
        <v>9157</v>
      </c>
    </row>
    <row r="3272" spans="1:2" x14ac:dyDescent="0.2">
      <c r="A3272" s="112" t="s">
        <v>9158</v>
      </c>
      <c r="B3272" s="112" t="s">
        <v>9159</v>
      </c>
    </row>
    <row r="3273" spans="1:2" x14ac:dyDescent="0.2">
      <c r="A3273" s="112" t="s">
        <v>9160</v>
      </c>
      <c r="B3273" s="112" t="s">
        <v>9161</v>
      </c>
    </row>
    <row r="3274" spans="1:2" x14ac:dyDescent="0.2">
      <c r="A3274" s="112" t="s">
        <v>9162</v>
      </c>
      <c r="B3274" s="112" t="s">
        <v>9163</v>
      </c>
    </row>
    <row r="3275" spans="1:2" x14ac:dyDescent="0.2">
      <c r="A3275" s="112" t="s">
        <v>9164</v>
      </c>
      <c r="B3275" s="112" t="s">
        <v>9165</v>
      </c>
    </row>
    <row r="3276" spans="1:2" x14ac:dyDescent="0.2">
      <c r="A3276" s="112" t="s">
        <v>9166</v>
      </c>
      <c r="B3276" s="112" t="s">
        <v>9167</v>
      </c>
    </row>
    <row r="3277" spans="1:2" x14ac:dyDescent="0.2">
      <c r="A3277" s="112" t="s">
        <v>9168</v>
      </c>
      <c r="B3277" s="112" t="s">
        <v>9169</v>
      </c>
    </row>
    <row r="3278" spans="1:2" x14ac:dyDescent="0.2">
      <c r="A3278" s="112" t="s">
        <v>9170</v>
      </c>
      <c r="B3278" s="112" t="s">
        <v>9171</v>
      </c>
    </row>
    <row r="3279" spans="1:2" x14ac:dyDescent="0.2">
      <c r="A3279" s="112" t="s">
        <v>9172</v>
      </c>
      <c r="B3279" s="112" t="s">
        <v>9173</v>
      </c>
    </row>
    <row r="3280" spans="1:2" x14ac:dyDescent="0.2">
      <c r="A3280" s="112" t="s">
        <v>9174</v>
      </c>
      <c r="B3280" s="112" t="s">
        <v>9175</v>
      </c>
    </row>
    <row r="3281" spans="1:2" x14ac:dyDescent="0.2">
      <c r="A3281" s="112" t="s">
        <v>9176</v>
      </c>
      <c r="B3281" s="112" t="s">
        <v>9177</v>
      </c>
    </row>
    <row r="3282" spans="1:2" x14ac:dyDescent="0.2">
      <c r="A3282" s="112" t="s">
        <v>9178</v>
      </c>
      <c r="B3282" s="112" t="s">
        <v>9179</v>
      </c>
    </row>
    <row r="3283" spans="1:2" x14ac:dyDescent="0.2">
      <c r="A3283" s="112" t="s">
        <v>9180</v>
      </c>
      <c r="B3283" s="112" t="s">
        <v>9181</v>
      </c>
    </row>
    <row r="3284" spans="1:2" x14ac:dyDescent="0.2">
      <c r="A3284" s="112" t="s">
        <v>9182</v>
      </c>
      <c r="B3284" s="112" t="s">
        <v>9183</v>
      </c>
    </row>
    <row r="3285" spans="1:2" x14ac:dyDescent="0.2">
      <c r="A3285" s="112" t="s">
        <v>9184</v>
      </c>
      <c r="B3285" s="112" t="s">
        <v>9185</v>
      </c>
    </row>
    <row r="3286" spans="1:2" x14ac:dyDescent="0.2">
      <c r="A3286" s="112" t="s">
        <v>9186</v>
      </c>
      <c r="B3286" s="112" t="s">
        <v>9187</v>
      </c>
    </row>
    <row r="3287" spans="1:2" x14ac:dyDescent="0.2">
      <c r="A3287" s="112" t="s">
        <v>9188</v>
      </c>
      <c r="B3287" s="112" t="s">
        <v>9189</v>
      </c>
    </row>
    <row r="3288" spans="1:2" x14ac:dyDescent="0.2">
      <c r="A3288" s="112" t="s">
        <v>9190</v>
      </c>
      <c r="B3288" s="112" t="s">
        <v>9191</v>
      </c>
    </row>
    <row r="3289" spans="1:2" x14ac:dyDescent="0.2">
      <c r="A3289" s="112" t="s">
        <v>9192</v>
      </c>
      <c r="B3289" s="112" t="s">
        <v>9193</v>
      </c>
    </row>
    <row r="3290" spans="1:2" x14ac:dyDescent="0.2">
      <c r="A3290" s="112" t="s">
        <v>9194</v>
      </c>
      <c r="B3290" s="112" t="s">
        <v>9195</v>
      </c>
    </row>
    <row r="3291" spans="1:2" x14ac:dyDescent="0.2">
      <c r="A3291" s="112" t="s">
        <v>9196</v>
      </c>
      <c r="B3291" s="112" t="s">
        <v>9197</v>
      </c>
    </row>
    <row r="3292" spans="1:2" x14ac:dyDescent="0.2">
      <c r="A3292" s="112" t="s">
        <v>9198</v>
      </c>
      <c r="B3292" s="112" t="s">
        <v>9199</v>
      </c>
    </row>
    <row r="3293" spans="1:2" x14ac:dyDescent="0.2">
      <c r="A3293" s="112" t="s">
        <v>9200</v>
      </c>
      <c r="B3293" s="112" t="s">
        <v>9201</v>
      </c>
    </row>
    <row r="3294" spans="1:2" x14ac:dyDescent="0.2">
      <c r="A3294" s="112" t="s">
        <v>9202</v>
      </c>
      <c r="B3294" s="112" t="s">
        <v>9203</v>
      </c>
    </row>
    <row r="3295" spans="1:2" x14ac:dyDescent="0.2">
      <c r="A3295" s="112" t="s">
        <v>9204</v>
      </c>
      <c r="B3295" s="112" t="s">
        <v>9205</v>
      </c>
    </row>
    <row r="3296" spans="1:2" x14ac:dyDescent="0.2">
      <c r="A3296" s="112" t="s">
        <v>9206</v>
      </c>
      <c r="B3296" s="112" t="s">
        <v>9207</v>
      </c>
    </row>
    <row r="3297" spans="1:2" x14ac:dyDescent="0.2">
      <c r="A3297" s="112" t="s">
        <v>9208</v>
      </c>
      <c r="B3297" s="112" t="s">
        <v>9209</v>
      </c>
    </row>
    <row r="3298" spans="1:2" x14ac:dyDescent="0.2">
      <c r="A3298" s="112" t="s">
        <v>9210</v>
      </c>
      <c r="B3298" s="112" t="s">
        <v>9211</v>
      </c>
    </row>
    <row r="3299" spans="1:2" x14ac:dyDescent="0.2">
      <c r="A3299" s="112" t="s">
        <v>9212</v>
      </c>
      <c r="B3299" s="112" t="s">
        <v>9213</v>
      </c>
    </row>
    <row r="3300" spans="1:2" x14ac:dyDescent="0.2">
      <c r="A3300" s="112" t="s">
        <v>9214</v>
      </c>
      <c r="B3300" s="112" t="s">
        <v>9215</v>
      </c>
    </row>
    <row r="3301" spans="1:2" x14ac:dyDescent="0.2">
      <c r="A3301" s="112" t="s">
        <v>9216</v>
      </c>
      <c r="B3301" s="112" t="s">
        <v>9217</v>
      </c>
    </row>
    <row r="3302" spans="1:2" x14ac:dyDescent="0.2">
      <c r="A3302" s="112" t="s">
        <v>9218</v>
      </c>
      <c r="B3302" s="112" t="s">
        <v>9219</v>
      </c>
    </row>
    <row r="3303" spans="1:2" x14ac:dyDescent="0.2">
      <c r="A3303" s="112" t="s">
        <v>9220</v>
      </c>
      <c r="B3303" s="112" t="s">
        <v>9221</v>
      </c>
    </row>
    <row r="3304" spans="1:2" x14ac:dyDescent="0.2">
      <c r="A3304" s="112" t="s">
        <v>9222</v>
      </c>
      <c r="B3304" s="112" t="s">
        <v>9223</v>
      </c>
    </row>
    <row r="3305" spans="1:2" x14ac:dyDescent="0.2">
      <c r="A3305" s="112" t="s">
        <v>9224</v>
      </c>
      <c r="B3305" s="112" t="s">
        <v>9225</v>
      </c>
    </row>
    <row r="3306" spans="1:2" x14ac:dyDescent="0.2">
      <c r="A3306" s="112" t="s">
        <v>9226</v>
      </c>
      <c r="B3306" s="112" t="s">
        <v>9227</v>
      </c>
    </row>
    <row r="3307" spans="1:2" x14ac:dyDescent="0.2">
      <c r="A3307" s="112" t="s">
        <v>9228</v>
      </c>
      <c r="B3307" s="112" t="s">
        <v>9229</v>
      </c>
    </row>
    <row r="3308" spans="1:2" x14ac:dyDescent="0.2">
      <c r="A3308" s="112" t="s">
        <v>9230</v>
      </c>
      <c r="B3308" s="112" t="s">
        <v>9231</v>
      </c>
    </row>
    <row r="3309" spans="1:2" x14ac:dyDescent="0.2">
      <c r="A3309" s="112" t="s">
        <v>9232</v>
      </c>
      <c r="B3309" s="112" t="s">
        <v>9233</v>
      </c>
    </row>
    <row r="3310" spans="1:2" x14ac:dyDescent="0.2">
      <c r="A3310" s="112" t="s">
        <v>9234</v>
      </c>
      <c r="B3310" s="112" t="s">
        <v>9235</v>
      </c>
    </row>
    <row r="3311" spans="1:2" x14ac:dyDescent="0.2">
      <c r="A3311" s="112" t="s">
        <v>9236</v>
      </c>
      <c r="B3311" s="112" t="s">
        <v>9237</v>
      </c>
    </row>
    <row r="3312" spans="1:2" x14ac:dyDescent="0.2">
      <c r="A3312" s="112" t="s">
        <v>9238</v>
      </c>
      <c r="B3312" s="112" t="s">
        <v>9239</v>
      </c>
    </row>
    <row r="3313" spans="1:2" x14ac:dyDescent="0.2">
      <c r="A3313" s="112" t="s">
        <v>9240</v>
      </c>
      <c r="B3313" s="112" t="s">
        <v>9241</v>
      </c>
    </row>
    <row r="3314" spans="1:2" x14ac:dyDescent="0.2">
      <c r="A3314" s="112" t="s">
        <v>9242</v>
      </c>
      <c r="B3314" s="112" t="s">
        <v>9243</v>
      </c>
    </row>
    <row r="3315" spans="1:2" x14ac:dyDescent="0.2">
      <c r="A3315" s="112" t="s">
        <v>9244</v>
      </c>
      <c r="B3315" s="112" t="s">
        <v>9245</v>
      </c>
    </row>
    <row r="3316" spans="1:2" x14ac:dyDescent="0.2">
      <c r="A3316" s="112" t="s">
        <v>9246</v>
      </c>
      <c r="B3316" s="112" t="s">
        <v>9247</v>
      </c>
    </row>
    <row r="3317" spans="1:2" x14ac:dyDescent="0.2">
      <c r="A3317" s="112" t="s">
        <v>9248</v>
      </c>
      <c r="B3317" s="112" t="s">
        <v>9249</v>
      </c>
    </row>
    <row r="3318" spans="1:2" x14ac:dyDescent="0.2">
      <c r="A3318" s="112" t="s">
        <v>9250</v>
      </c>
      <c r="B3318" s="112" t="s">
        <v>9251</v>
      </c>
    </row>
    <row r="3319" spans="1:2" x14ac:dyDescent="0.2">
      <c r="A3319" s="112" t="s">
        <v>9252</v>
      </c>
      <c r="B3319" s="112" t="s">
        <v>9253</v>
      </c>
    </row>
    <row r="3320" spans="1:2" x14ac:dyDescent="0.2">
      <c r="A3320" s="112" t="s">
        <v>9254</v>
      </c>
      <c r="B3320" s="112" t="s">
        <v>9255</v>
      </c>
    </row>
    <row r="3321" spans="1:2" x14ac:dyDescent="0.2">
      <c r="A3321" s="112" t="s">
        <v>9256</v>
      </c>
      <c r="B3321" s="112" t="s">
        <v>9257</v>
      </c>
    </row>
    <row r="3322" spans="1:2" x14ac:dyDescent="0.2">
      <c r="A3322" s="112" t="s">
        <v>9258</v>
      </c>
      <c r="B3322" s="112" t="s">
        <v>9259</v>
      </c>
    </row>
    <row r="3323" spans="1:2" x14ac:dyDescent="0.2">
      <c r="A3323" s="112" t="s">
        <v>9260</v>
      </c>
      <c r="B3323" s="112" t="s">
        <v>9261</v>
      </c>
    </row>
    <row r="3324" spans="1:2" x14ac:dyDescent="0.2">
      <c r="A3324" s="112" t="s">
        <v>9262</v>
      </c>
      <c r="B3324" s="112" t="s">
        <v>9263</v>
      </c>
    </row>
    <row r="3325" spans="1:2" x14ac:dyDescent="0.2">
      <c r="A3325" s="112" t="s">
        <v>9264</v>
      </c>
      <c r="B3325" s="112" t="s">
        <v>9265</v>
      </c>
    </row>
    <row r="3326" spans="1:2" x14ac:dyDescent="0.2">
      <c r="A3326" s="112" t="s">
        <v>9266</v>
      </c>
      <c r="B3326" s="112" t="s">
        <v>9267</v>
      </c>
    </row>
    <row r="3327" spans="1:2" x14ac:dyDescent="0.2">
      <c r="A3327" s="112" t="s">
        <v>9268</v>
      </c>
      <c r="B3327" s="112" t="s">
        <v>9269</v>
      </c>
    </row>
    <row r="3328" spans="1:2" x14ac:dyDescent="0.2">
      <c r="A3328" s="112" t="s">
        <v>9270</v>
      </c>
      <c r="B3328" s="112" t="s">
        <v>9271</v>
      </c>
    </row>
    <row r="3329" spans="1:2" x14ac:dyDescent="0.2">
      <c r="A3329" s="112" t="s">
        <v>9272</v>
      </c>
      <c r="B3329" s="112" t="s">
        <v>9273</v>
      </c>
    </row>
    <row r="3330" spans="1:2" x14ac:dyDescent="0.2">
      <c r="A3330" s="112" t="s">
        <v>9274</v>
      </c>
      <c r="B3330" s="112" t="s">
        <v>9275</v>
      </c>
    </row>
    <row r="3331" spans="1:2" x14ac:dyDescent="0.2">
      <c r="A3331" s="112" t="s">
        <v>9276</v>
      </c>
      <c r="B3331" s="112" t="s">
        <v>9277</v>
      </c>
    </row>
    <row r="3332" spans="1:2" x14ac:dyDescent="0.2">
      <c r="A3332" s="112" t="s">
        <v>9278</v>
      </c>
      <c r="B3332" s="112" t="s">
        <v>9279</v>
      </c>
    </row>
    <row r="3333" spans="1:2" x14ac:dyDescent="0.2">
      <c r="A3333" s="112" t="s">
        <v>9280</v>
      </c>
      <c r="B3333" s="112" t="s">
        <v>9281</v>
      </c>
    </row>
    <row r="3334" spans="1:2" x14ac:dyDescent="0.2">
      <c r="A3334" s="112" t="s">
        <v>9282</v>
      </c>
      <c r="B3334" s="112" t="s">
        <v>9283</v>
      </c>
    </row>
    <row r="3335" spans="1:2" x14ac:dyDescent="0.2">
      <c r="A3335" s="112" t="s">
        <v>9284</v>
      </c>
      <c r="B3335" s="112" t="s">
        <v>9285</v>
      </c>
    </row>
    <row r="3336" spans="1:2" x14ac:dyDescent="0.2">
      <c r="A3336" s="112" t="s">
        <v>9286</v>
      </c>
      <c r="B3336" s="112" t="s">
        <v>9287</v>
      </c>
    </row>
    <row r="3337" spans="1:2" x14ac:dyDescent="0.2">
      <c r="A3337" s="112" t="s">
        <v>9288</v>
      </c>
      <c r="B3337" s="112" t="s">
        <v>9289</v>
      </c>
    </row>
    <row r="3338" spans="1:2" x14ac:dyDescent="0.2">
      <c r="A3338" s="112" t="s">
        <v>9290</v>
      </c>
      <c r="B3338" s="112" t="s">
        <v>9291</v>
      </c>
    </row>
    <row r="3339" spans="1:2" x14ac:dyDescent="0.2">
      <c r="A3339" s="112" t="s">
        <v>9292</v>
      </c>
      <c r="B3339" s="112" t="s">
        <v>9293</v>
      </c>
    </row>
    <row r="3340" spans="1:2" x14ac:dyDescent="0.2">
      <c r="A3340" s="112" t="s">
        <v>9294</v>
      </c>
      <c r="B3340" s="112" t="s">
        <v>9295</v>
      </c>
    </row>
    <row r="3341" spans="1:2" x14ac:dyDescent="0.2">
      <c r="A3341" s="112" t="s">
        <v>9296</v>
      </c>
      <c r="B3341" s="112" t="s">
        <v>9297</v>
      </c>
    </row>
    <row r="3342" spans="1:2" x14ac:dyDescent="0.2">
      <c r="A3342" s="112" t="s">
        <v>9298</v>
      </c>
      <c r="B3342" s="112" t="s">
        <v>9299</v>
      </c>
    </row>
    <row r="3343" spans="1:2" x14ac:dyDescent="0.2">
      <c r="A3343" s="112" t="s">
        <v>9300</v>
      </c>
      <c r="B3343" s="112" t="s">
        <v>9301</v>
      </c>
    </row>
    <row r="3344" spans="1:2" x14ac:dyDescent="0.2">
      <c r="A3344" s="112" t="s">
        <v>9302</v>
      </c>
      <c r="B3344" s="112" t="s">
        <v>9303</v>
      </c>
    </row>
    <row r="3345" spans="1:2" x14ac:dyDescent="0.2">
      <c r="A3345" s="112" t="s">
        <v>9304</v>
      </c>
      <c r="B3345" s="112" t="s">
        <v>9305</v>
      </c>
    </row>
    <row r="3346" spans="1:2" x14ac:dyDescent="0.2">
      <c r="A3346" s="112" t="s">
        <v>9306</v>
      </c>
      <c r="B3346" s="112" t="s">
        <v>9307</v>
      </c>
    </row>
    <row r="3347" spans="1:2" x14ac:dyDescent="0.2">
      <c r="A3347" s="112" t="s">
        <v>9308</v>
      </c>
      <c r="B3347" s="112" t="s">
        <v>9309</v>
      </c>
    </row>
    <row r="3348" spans="1:2" x14ac:dyDescent="0.2">
      <c r="A3348" s="112" t="s">
        <v>9310</v>
      </c>
      <c r="B3348" s="112" t="s">
        <v>9311</v>
      </c>
    </row>
    <row r="3349" spans="1:2" x14ac:dyDescent="0.2">
      <c r="A3349" s="112" t="s">
        <v>9312</v>
      </c>
      <c r="B3349" s="112" t="s">
        <v>9313</v>
      </c>
    </row>
    <row r="3350" spans="1:2" x14ac:dyDescent="0.2">
      <c r="A3350" s="112" t="s">
        <v>9314</v>
      </c>
      <c r="B3350" s="112" t="s">
        <v>9315</v>
      </c>
    </row>
    <row r="3351" spans="1:2" x14ac:dyDescent="0.2">
      <c r="A3351" s="112" t="s">
        <v>9316</v>
      </c>
      <c r="B3351" s="112" t="s">
        <v>9317</v>
      </c>
    </row>
    <row r="3352" spans="1:2" x14ac:dyDescent="0.2">
      <c r="A3352" s="112" t="s">
        <v>9318</v>
      </c>
      <c r="B3352" s="112" t="s">
        <v>9319</v>
      </c>
    </row>
    <row r="3353" spans="1:2" x14ac:dyDescent="0.2">
      <c r="A3353" s="112" t="s">
        <v>9320</v>
      </c>
      <c r="B3353" s="112" t="s">
        <v>9321</v>
      </c>
    </row>
    <row r="3354" spans="1:2" x14ac:dyDescent="0.2">
      <c r="A3354" s="112" t="s">
        <v>9322</v>
      </c>
      <c r="B3354" s="112" t="s">
        <v>9323</v>
      </c>
    </row>
    <row r="3355" spans="1:2" x14ac:dyDescent="0.2">
      <c r="A3355" s="112" t="s">
        <v>9324</v>
      </c>
      <c r="B3355" s="112" t="s">
        <v>9325</v>
      </c>
    </row>
    <row r="3356" spans="1:2" x14ac:dyDescent="0.2">
      <c r="A3356" s="112" t="s">
        <v>9326</v>
      </c>
      <c r="B3356" s="112" t="s">
        <v>9327</v>
      </c>
    </row>
    <row r="3357" spans="1:2" x14ac:dyDescent="0.2">
      <c r="A3357" s="112" t="s">
        <v>9328</v>
      </c>
      <c r="B3357" s="112" t="s">
        <v>9329</v>
      </c>
    </row>
    <row r="3358" spans="1:2" x14ac:dyDescent="0.2">
      <c r="A3358" s="112" t="s">
        <v>9330</v>
      </c>
      <c r="B3358" s="112" t="s">
        <v>9331</v>
      </c>
    </row>
    <row r="3359" spans="1:2" x14ac:dyDescent="0.2">
      <c r="A3359" s="112" t="s">
        <v>9332</v>
      </c>
      <c r="B3359" s="112" t="s">
        <v>9333</v>
      </c>
    </row>
    <row r="3360" spans="1:2" x14ac:dyDescent="0.2">
      <c r="A3360" s="112" t="s">
        <v>9334</v>
      </c>
      <c r="B3360" s="112" t="s">
        <v>9335</v>
      </c>
    </row>
    <row r="3361" spans="1:2" x14ac:dyDescent="0.2">
      <c r="A3361" s="112" t="s">
        <v>9336</v>
      </c>
      <c r="B3361" s="112" t="s">
        <v>9337</v>
      </c>
    </row>
    <row r="3362" spans="1:2" x14ac:dyDescent="0.2">
      <c r="A3362" s="112" t="s">
        <v>9338</v>
      </c>
      <c r="B3362" s="112" t="s">
        <v>9339</v>
      </c>
    </row>
    <row r="3363" spans="1:2" x14ac:dyDescent="0.2">
      <c r="A3363" s="112" t="s">
        <v>9340</v>
      </c>
      <c r="B3363" s="112" t="s">
        <v>9341</v>
      </c>
    </row>
    <row r="3364" spans="1:2" x14ac:dyDescent="0.2">
      <c r="A3364" s="112" t="s">
        <v>9342</v>
      </c>
      <c r="B3364" s="112" t="s">
        <v>9343</v>
      </c>
    </row>
    <row r="3365" spans="1:2" x14ac:dyDescent="0.2">
      <c r="A3365" s="112" t="s">
        <v>9344</v>
      </c>
      <c r="B3365" s="112" t="s">
        <v>9345</v>
      </c>
    </row>
    <row r="3366" spans="1:2" x14ac:dyDescent="0.2">
      <c r="A3366" s="112" t="s">
        <v>9346</v>
      </c>
      <c r="B3366" s="112" t="s">
        <v>9347</v>
      </c>
    </row>
    <row r="3367" spans="1:2" x14ac:dyDescent="0.2">
      <c r="A3367" s="112" t="s">
        <v>9348</v>
      </c>
      <c r="B3367" s="112" t="s">
        <v>9349</v>
      </c>
    </row>
    <row r="3368" spans="1:2" x14ac:dyDescent="0.2">
      <c r="A3368" s="112" t="s">
        <v>9350</v>
      </c>
      <c r="B3368" s="112" t="s">
        <v>9351</v>
      </c>
    </row>
    <row r="3369" spans="1:2" x14ac:dyDescent="0.2">
      <c r="A3369" s="112" t="s">
        <v>9352</v>
      </c>
      <c r="B3369" s="112" t="s">
        <v>9353</v>
      </c>
    </row>
    <row r="3370" spans="1:2" x14ac:dyDescent="0.2">
      <c r="A3370" s="112" t="s">
        <v>9354</v>
      </c>
      <c r="B3370" s="112" t="s">
        <v>9355</v>
      </c>
    </row>
    <row r="3371" spans="1:2" x14ac:dyDescent="0.2">
      <c r="A3371" s="112" t="s">
        <v>9356</v>
      </c>
      <c r="B3371" s="112" t="s">
        <v>9357</v>
      </c>
    </row>
    <row r="3372" spans="1:2" x14ac:dyDescent="0.2">
      <c r="A3372" s="112" t="s">
        <v>9358</v>
      </c>
      <c r="B3372" s="112" t="s">
        <v>9359</v>
      </c>
    </row>
    <row r="3373" spans="1:2" x14ac:dyDescent="0.2">
      <c r="A3373" s="112" t="s">
        <v>9360</v>
      </c>
      <c r="B3373" s="112" t="s">
        <v>9361</v>
      </c>
    </row>
    <row r="3374" spans="1:2" x14ac:dyDescent="0.2">
      <c r="A3374" s="112" t="s">
        <v>9362</v>
      </c>
      <c r="B3374" s="112" t="s">
        <v>9363</v>
      </c>
    </row>
    <row r="3375" spans="1:2" x14ac:dyDescent="0.2">
      <c r="A3375" s="112" t="s">
        <v>9364</v>
      </c>
      <c r="B3375" s="112" t="s">
        <v>9365</v>
      </c>
    </row>
    <row r="3376" spans="1:2" x14ac:dyDescent="0.2">
      <c r="A3376" s="112" t="s">
        <v>9366</v>
      </c>
      <c r="B3376" s="112" t="s">
        <v>9367</v>
      </c>
    </row>
    <row r="3377" spans="1:2" x14ac:dyDescent="0.2">
      <c r="A3377" s="112" t="s">
        <v>9368</v>
      </c>
      <c r="B3377" s="112" t="s">
        <v>9369</v>
      </c>
    </row>
    <row r="3378" spans="1:2" x14ac:dyDescent="0.2">
      <c r="A3378" s="112" t="s">
        <v>9370</v>
      </c>
      <c r="B3378" s="112" t="s">
        <v>9371</v>
      </c>
    </row>
    <row r="3379" spans="1:2" x14ac:dyDescent="0.2">
      <c r="A3379" s="112" t="s">
        <v>9372</v>
      </c>
      <c r="B3379" s="112" t="s">
        <v>9373</v>
      </c>
    </row>
    <row r="3380" spans="1:2" x14ac:dyDescent="0.2">
      <c r="A3380" s="112" t="s">
        <v>9374</v>
      </c>
      <c r="B3380" s="112" t="s">
        <v>9375</v>
      </c>
    </row>
    <row r="3381" spans="1:2" x14ac:dyDescent="0.2">
      <c r="A3381" s="112" t="s">
        <v>9376</v>
      </c>
      <c r="B3381" s="112" t="s">
        <v>9377</v>
      </c>
    </row>
    <row r="3382" spans="1:2" x14ac:dyDescent="0.2">
      <c r="A3382" s="112" t="s">
        <v>9378</v>
      </c>
      <c r="B3382" s="112" t="s">
        <v>9379</v>
      </c>
    </row>
    <row r="3383" spans="1:2" x14ac:dyDescent="0.2">
      <c r="A3383" s="112" t="s">
        <v>9380</v>
      </c>
      <c r="B3383" s="112" t="s">
        <v>9381</v>
      </c>
    </row>
    <row r="3384" spans="1:2" x14ac:dyDescent="0.2">
      <c r="A3384" s="112" t="s">
        <v>9382</v>
      </c>
      <c r="B3384" s="112" t="s">
        <v>9383</v>
      </c>
    </row>
    <row r="3385" spans="1:2" x14ac:dyDescent="0.2">
      <c r="A3385" s="112" t="s">
        <v>9384</v>
      </c>
      <c r="B3385" s="112" t="s">
        <v>9385</v>
      </c>
    </row>
    <row r="3386" spans="1:2" x14ac:dyDescent="0.2">
      <c r="A3386" s="112" t="s">
        <v>9386</v>
      </c>
      <c r="B3386" s="112" t="s">
        <v>9387</v>
      </c>
    </row>
    <row r="3387" spans="1:2" x14ac:dyDescent="0.2">
      <c r="A3387" s="112" t="s">
        <v>9388</v>
      </c>
      <c r="B3387" s="112" t="s">
        <v>9389</v>
      </c>
    </row>
    <row r="3388" spans="1:2" x14ac:dyDescent="0.2">
      <c r="A3388" s="112" t="s">
        <v>9390</v>
      </c>
      <c r="B3388" s="112" t="s">
        <v>9391</v>
      </c>
    </row>
    <row r="3389" spans="1:2" x14ac:dyDescent="0.2">
      <c r="A3389" s="112" t="s">
        <v>9392</v>
      </c>
      <c r="B3389" s="112" t="s">
        <v>9393</v>
      </c>
    </row>
    <row r="3390" spans="1:2" x14ac:dyDescent="0.2">
      <c r="A3390" s="112" t="s">
        <v>9394</v>
      </c>
      <c r="B3390" s="112" t="s">
        <v>9395</v>
      </c>
    </row>
    <row r="3391" spans="1:2" x14ac:dyDescent="0.2">
      <c r="A3391" s="112" t="s">
        <v>9396</v>
      </c>
      <c r="B3391" s="112" t="s">
        <v>9397</v>
      </c>
    </row>
    <row r="3392" spans="1:2" x14ac:dyDescent="0.2">
      <c r="A3392" s="112" t="s">
        <v>9398</v>
      </c>
      <c r="B3392" s="112" t="s">
        <v>9399</v>
      </c>
    </row>
    <row r="3393" spans="1:2" x14ac:dyDescent="0.2">
      <c r="A3393" s="112" t="s">
        <v>9400</v>
      </c>
      <c r="B3393" s="112" t="s">
        <v>9401</v>
      </c>
    </row>
    <row r="3394" spans="1:2" x14ac:dyDescent="0.2">
      <c r="A3394" s="112" t="s">
        <v>9402</v>
      </c>
      <c r="B3394" s="112" t="s">
        <v>9403</v>
      </c>
    </row>
    <row r="3395" spans="1:2" x14ac:dyDescent="0.2">
      <c r="A3395" s="112" t="s">
        <v>9404</v>
      </c>
      <c r="B3395" s="112" t="s">
        <v>9405</v>
      </c>
    </row>
    <row r="3396" spans="1:2" x14ac:dyDescent="0.2">
      <c r="A3396" s="112" t="s">
        <v>9406</v>
      </c>
      <c r="B3396" s="112" t="s">
        <v>9407</v>
      </c>
    </row>
    <row r="3397" spans="1:2" x14ac:dyDescent="0.2">
      <c r="A3397" s="112" t="s">
        <v>9408</v>
      </c>
      <c r="B3397" s="112" t="s">
        <v>9409</v>
      </c>
    </row>
    <row r="3398" spans="1:2" x14ac:dyDescent="0.2">
      <c r="A3398" s="112" t="s">
        <v>9410</v>
      </c>
      <c r="B3398" s="112" t="s">
        <v>9411</v>
      </c>
    </row>
    <row r="3399" spans="1:2" x14ac:dyDescent="0.2">
      <c r="A3399" s="112" t="s">
        <v>9412</v>
      </c>
      <c r="B3399" s="112" t="s">
        <v>9413</v>
      </c>
    </row>
    <row r="3400" spans="1:2" x14ac:dyDescent="0.2">
      <c r="A3400" s="112" t="s">
        <v>9414</v>
      </c>
      <c r="B3400" s="112" t="s">
        <v>9415</v>
      </c>
    </row>
    <row r="3401" spans="1:2" x14ac:dyDescent="0.2">
      <c r="A3401" s="112" t="s">
        <v>9416</v>
      </c>
      <c r="B3401" s="112" t="s">
        <v>9417</v>
      </c>
    </row>
    <row r="3402" spans="1:2" x14ac:dyDescent="0.2">
      <c r="A3402" s="112" t="s">
        <v>9418</v>
      </c>
      <c r="B3402" s="112" t="s">
        <v>9419</v>
      </c>
    </row>
    <row r="3403" spans="1:2" x14ac:dyDescent="0.2">
      <c r="A3403" s="112" t="s">
        <v>9420</v>
      </c>
      <c r="B3403" s="112" t="s">
        <v>9421</v>
      </c>
    </row>
    <row r="3404" spans="1:2" x14ac:dyDescent="0.2">
      <c r="A3404" s="112" t="s">
        <v>9422</v>
      </c>
      <c r="B3404" s="112" t="s">
        <v>9423</v>
      </c>
    </row>
    <row r="3405" spans="1:2" x14ac:dyDescent="0.2">
      <c r="A3405" s="112" t="s">
        <v>9424</v>
      </c>
      <c r="B3405" s="112" t="s">
        <v>9425</v>
      </c>
    </row>
    <row r="3406" spans="1:2" x14ac:dyDescent="0.2">
      <c r="A3406" s="112" t="s">
        <v>9426</v>
      </c>
      <c r="B3406" s="112" t="s">
        <v>9427</v>
      </c>
    </row>
    <row r="3407" spans="1:2" x14ac:dyDescent="0.2">
      <c r="A3407" s="112" t="s">
        <v>9428</v>
      </c>
      <c r="B3407" s="112" t="s">
        <v>9429</v>
      </c>
    </row>
    <row r="3408" spans="1:2" x14ac:dyDescent="0.2">
      <c r="A3408" s="112" t="s">
        <v>9430</v>
      </c>
      <c r="B3408" s="112" t="s">
        <v>9431</v>
      </c>
    </row>
    <row r="3409" spans="1:2" x14ac:dyDescent="0.2">
      <c r="A3409" s="112" t="s">
        <v>9432</v>
      </c>
      <c r="B3409" s="112" t="s">
        <v>9433</v>
      </c>
    </row>
    <row r="3410" spans="1:2" x14ac:dyDescent="0.2">
      <c r="A3410" s="112" t="s">
        <v>9434</v>
      </c>
      <c r="B3410" s="112" t="s">
        <v>9435</v>
      </c>
    </row>
    <row r="3411" spans="1:2" x14ac:dyDescent="0.2">
      <c r="A3411" s="112" t="s">
        <v>9436</v>
      </c>
      <c r="B3411" s="112" t="s">
        <v>9437</v>
      </c>
    </row>
    <row r="3412" spans="1:2" x14ac:dyDescent="0.2">
      <c r="A3412" s="112" t="s">
        <v>9438</v>
      </c>
      <c r="B3412" s="112" t="s">
        <v>9439</v>
      </c>
    </row>
    <row r="3413" spans="1:2" x14ac:dyDescent="0.2">
      <c r="A3413" s="112" t="s">
        <v>9440</v>
      </c>
      <c r="B3413" s="112" t="s">
        <v>9441</v>
      </c>
    </row>
    <row r="3414" spans="1:2" x14ac:dyDescent="0.2">
      <c r="A3414" s="112" t="s">
        <v>9442</v>
      </c>
      <c r="B3414" s="112" t="s">
        <v>9443</v>
      </c>
    </row>
    <row r="3415" spans="1:2" x14ac:dyDescent="0.2">
      <c r="A3415" s="112" t="s">
        <v>9444</v>
      </c>
      <c r="B3415" s="112" t="s">
        <v>9445</v>
      </c>
    </row>
    <row r="3416" spans="1:2" x14ac:dyDescent="0.2">
      <c r="A3416" s="112" t="s">
        <v>9446</v>
      </c>
      <c r="B3416" s="112" t="s">
        <v>9447</v>
      </c>
    </row>
    <row r="3417" spans="1:2" x14ac:dyDescent="0.2">
      <c r="A3417" s="112" t="s">
        <v>9448</v>
      </c>
      <c r="B3417" s="112" t="s">
        <v>9449</v>
      </c>
    </row>
    <row r="3418" spans="1:2" x14ac:dyDescent="0.2">
      <c r="A3418" s="112" t="s">
        <v>9450</v>
      </c>
      <c r="B3418" s="112" t="s">
        <v>9451</v>
      </c>
    </row>
    <row r="3419" spans="1:2" x14ac:dyDescent="0.2">
      <c r="A3419" s="112" t="s">
        <v>9452</v>
      </c>
      <c r="B3419" s="112" t="s">
        <v>9453</v>
      </c>
    </row>
    <row r="3420" spans="1:2" x14ac:dyDescent="0.2">
      <c r="A3420" s="112" t="s">
        <v>9454</v>
      </c>
      <c r="B3420" s="112" t="s">
        <v>9455</v>
      </c>
    </row>
    <row r="3421" spans="1:2" x14ac:dyDescent="0.2">
      <c r="A3421" s="112" t="s">
        <v>9456</v>
      </c>
      <c r="B3421" s="112" t="s">
        <v>9457</v>
      </c>
    </row>
    <row r="3422" spans="1:2" x14ac:dyDescent="0.2">
      <c r="A3422" s="112" t="s">
        <v>9458</v>
      </c>
      <c r="B3422" s="112" t="s">
        <v>9459</v>
      </c>
    </row>
    <row r="3423" spans="1:2" x14ac:dyDescent="0.2">
      <c r="A3423" s="112" t="s">
        <v>9460</v>
      </c>
      <c r="B3423" s="112" t="s">
        <v>9461</v>
      </c>
    </row>
    <row r="3424" spans="1:2" x14ac:dyDescent="0.2">
      <c r="A3424" s="112" t="s">
        <v>9462</v>
      </c>
      <c r="B3424" s="112" t="s">
        <v>9463</v>
      </c>
    </row>
    <row r="3425" spans="1:2" x14ac:dyDescent="0.2">
      <c r="A3425" s="112" t="s">
        <v>9464</v>
      </c>
      <c r="B3425" s="112" t="s">
        <v>9465</v>
      </c>
    </row>
    <row r="3426" spans="1:2" x14ac:dyDescent="0.2">
      <c r="A3426" s="112" t="s">
        <v>9466</v>
      </c>
      <c r="B3426" s="112" t="s">
        <v>9467</v>
      </c>
    </row>
    <row r="3427" spans="1:2" x14ac:dyDescent="0.2">
      <c r="A3427" s="112" t="s">
        <v>9468</v>
      </c>
      <c r="B3427" s="112" t="s">
        <v>9469</v>
      </c>
    </row>
    <row r="3428" spans="1:2" x14ac:dyDescent="0.2">
      <c r="A3428" s="112" t="s">
        <v>9470</v>
      </c>
      <c r="B3428" s="112" t="s">
        <v>9471</v>
      </c>
    </row>
    <row r="3429" spans="1:2" x14ac:dyDescent="0.2">
      <c r="A3429" s="112" t="s">
        <v>9472</v>
      </c>
      <c r="B3429" s="112" t="s">
        <v>9473</v>
      </c>
    </row>
    <row r="3430" spans="1:2" x14ac:dyDescent="0.2">
      <c r="A3430" s="112" t="s">
        <v>9474</v>
      </c>
      <c r="B3430" s="112" t="s">
        <v>9475</v>
      </c>
    </row>
    <row r="3431" spans="1:2" x14ac:dyDescent="0.2">
      <c r="A3431" s="112" t="s">
        <v>9476</v>
      </c>
      <c r="B3431" s="112" t="s">
        <v>9477</v>
      </c>
    </row>
    <row r="3432" spans="1:2" x14ac:dyDescent="0.2">
      <c r="A3432" s="112" t="s">
        <v>9478</v>
      </c>
      <c r="B3432" s="112" t="s">
        <v>9479</v>
      </c>
    </row>
    <row r="3433" spans="1:2" x14ac:dyDescent="0.2">
      <c r="A3433" s="112" t="s">
        <v>9480</v>
      </c>
      <c r="B3433" s="112" t="s">
        <v>9481</v>
      </c>
    </row>
    <row r="3434" spans="1:2" x14ac:dyDescent="0.2">
      <c r="A3434" s="112" t="s">
        <v>9482</v>
      </c>
      <c r="B3434" s="112" t="s">
        <v>9483</v>
      </c>
    </row>
    <row r="3435" spans="1:2" x14ac:dyDescent="0.2">
      <c r="A3435" s="112" t="s">
        <v>9484</v>
      </c>
      <c r="B3435" s="112" t="s">
        <v>9485</v>
      </c>
    </row>
    <row r="3436" spans="1:2" x14ac:dyDescent="0.2">
      <c r="A3436" s="112" t="s">
        <v>9486</v>
      </c>
      <c r="B3436" s="112" t="s">
        <v>9487</v>
      </c>
    </row>
    <row r="3437" spans="1:2" x14ac:dyDescent="0.2">
      <c r="A3437" s="112" t="s">
        <v>9488</v>
      </c>
      <c r="B3437" s="112" t="s">
        <v>9489</v>
      </c>
    </row>
    <row r="3438" spans="1:2" x14ac:dyDescent="0.2">
      <c r="A3438" s="112" t="s">
        <v>9490</v>
      </c>
      <c r="B3438" s="112" t="s">
        <v>9491</v>
      </c>
    </row>
    <row r="3439" spans="1:2" x14ac:dyDescent="0.2">
      <c r="A3439" s="112" t="s">
        <v>9492</v>
      </c>
      <c r="B3439" s="112" t="s">
        <v>9493</v>
      </c>
    </row>
    <row r="3440" spans="1:2" x14ac:dyDescent="0.2">
      <c r="A3440" s="112" t="s">
        <v>9494</v>
      </c>
      <c r="B3440" s="112" t="s">
        <v>9495</v>
      </c>
    </row>
    <row r="3441" spans="1:2" x14ac:dyDescent="0.2">
      <c r="A3441" s="112" t="s">
        <v>9496</v>
      </c>
      <c r="B3441" s="112" t="s">
        <v>9497</v>
      </c>
    </row>
    <row r="3442" spans="1:2" x14ac:dyDescent="0.2">
      <c r="A3442" s="112" t="s">
        <v>9498</v>
      </c>
      <c r="B3442" s="112" t="s">
        <v>9499</v>
      </c>
    </row>
    <row r="3443" spans="1:2" x14ac:dyDescent="0.2">
      <c r="A3443" s="112" t="s">
        <v>9500</v>
      </c>
      <c r="B3443" s="112" t="s">
        <v>9501</v>
      </c>
    </row>
    <row r="3444" spans="1:2" x14ac:dyDescent="0.2">
      <c r="A3444" s="112" t="s">
        <v>9502</v>
      </c>
      <c r="B3444" s="112" t="s">
        <v>9503</v>
      </c>
    </row>
    <row r="3445" spans="1:2" x14ac:dyDescent="0.2">
      <c r="A3445" s="112" t="s">
        <v>9504</v>
      </c>
      <c r="B3445" s="112" t="s">
        <v>9505</v>
      </c>
    </row>
    <row r="3446" spans="1:2" x14ac:dyDescent="0.2">
      <c r="A3446" s="112" t="s">
        <v>9506</v>
      </c>
      <c r="B3446" s="112" t="s">
        <v>9507</v>
      </c>
    </row>
    <row r="3447" spans="1:2" x14ac:dyDescent="0.2">
      <c r="A3447" s="112" t="s">
        <v>9508</v>
      </c>
      <c r="B3447" s="112" t="s">
        <v>9509</v>
      </c>
    </row>
    <row r="3448" spans="1:2" x14ac:dyDescent="0.2">
      <c r="A3448" s="112" t="s">
        <v>9510</v>
      </c>
      <c r="B3448" s="112" t="s">
        <v>9511</v>
      </c>
    </row>
    <row r="3449" spans="1:2" x14ac:dyDescent="0.2">
      <c r="A3449" s="112" t="s">
        <v>9512</v>
      </c>
      <c r="B3449" s="112" t="s">
        <v>9513</v>
      </c>
    </row>
    <row r="3450" spans="1:2" x14ac:dyDescent="0.2">
      <c r="A3450" s="112" t="s">
        <v>9514</v>
      </c>
      <c r="B3450" s="112" t="s">
        <v>9515</v>
      </c>
    </row>
    <row r="3451" spans="1:2" x14ac:dyDescent="0.2">
      <c r="A3451" s="112" t="s">
        <v>9516</v>
      </c>
      <c r="B3451" s="112" t="s">
        <v>9517</v>
      </c>
    </row>
    <row r="3452" spans="1:2" x14ac:dyDescent="0.2">
      <c r="A3452" s="112" t="s">
        <v>9518</v>
      </c>
      <c r="B3452" s="112" t="s">
        <v>9519</v>
      </c>
    </row>
    <row r="3453" spans="1:2" x14ac:dyDescent="0.2">
      <c r="A3453" s="112" t="s">
        <v>9520</v>
      </c>
      <c r="B3453" s="112" t="s">
        <v>9521</v>
      </c>
    </row>
    <row r="3454" spans="1:2" x14ac:dyDescent="0.2">
      <c r="A3454" s="112" t="s">
        <v>9522</v>
      </c>
      <c r="B3454" s="112" t="s">
        <v>9523</v>
      </c>
    </row>
    <row r="3455" spans="1:2" x14ac:dyDescent="0.2">
      <c r="A3455" s="112" t="s">
        <v>9524</v>
      </c>
      <c r="B3455" s="112" t="s">
        <v>9525</v>
      </c>
    </row>
    <row r="3456" spans="1:2" x14ac:dyDescent="0.2">
      <c r="A3456" s="112" t="s">
        <v>9526</v>
      </c>
      <c r="B3456" s="112" t="s">
        <v>9527</v>
      </c>
    </row>
    <row r="3457" spans="1:2" x14ac:dyDescent="0.2">
      <c r="A3457" s="112" t="s">
        <v>9528</v>
      </c>
      <c r="B3457" s="112" t="s">
        <v>9529</v>
      </c>
    </row>
    <row r="3458" spans="1:2" x14ac:dyDescent="0.2">
      <c r="A3458" s="112" t="s">
        <v>9530</v>
      </c>
      <c r="B3458" s="112" t="s">
        <v>9531</v>
      </c>
    </row>
    <row r="3459" spans="1:2" x14ac:dyDescent="0.2">
      <c r="A3459" s="112" t="s">
        <v>9532</v>
      </c>
      <c r="B3459" s="112" t="s">
        <v>9533</v>
      </c>
    </row>
    <row r="3460" spans="1:2" x14ac:dyDescent="0.2">
      <c r="A3460" s="112" t="s">
        <v>9534</v>
      </c>
      <c r="B3460" s="112" t="s">
        <v>9535</v>
      </c>
    </row>
    <row r="3461" spans="1:2" x14ac:dyDescent="0.2">
      <c r="A3461" s="112" t="s">
        <v>9536</v>
      </c>
      <c r="B3461" s="112" t="s">
        <v>9537</v>
      </c>
    </row>
    <row r="3462" spans="1:2" x14ac:dyDescent="0.2">
      <c r="A3462" s="112" t="s">
        <v>9538</v>
      </c>
      <c r="B3462" s="112" t="s">
        <v>9539</v>
      </c>
    </row>
    <row r="3463" spans="1:2" x14ac:dyDescent="0.2">
      <c r="A3463" s="112" t="s">
        <v>9540</v>
      </c>
      <c r="B3463" s="112" t="s">
        <v>9541</v>
      </c>
    </row>
    <row r="3464" spans="1:2" x14ac:dyDescent="0.2">
      <c r="A3464" s="112" t="s">
        <v>9542</v>
      </c>
      <c r="B3464" s="112" t="s">
        <v>9543</v>
      </c>
    </row>
    <row r="3465" spans="1:2" x14ac:dyDescent="0.2">
      <c r="A3465" s="112" t="s">
        <v>9544</v>
      </c>
      <c r="B3465" s="112" t="s">
        <v>9545</v>
      </c>
    </row>
    <row r="3466" spans="1:2" x14ac:dyDescent="0.2">
      <c r="A3466" s="112" t="s">
        <v>9546</v>
      </c>
      <c r="B3466" s="112" t="s">
        <v>9547</v>
      </c>
    </row>
    <row r="3467" spans="1:2" x14ac:dyDescent="0.2">
      <c r="A3467" s="112" t="s">
        <v>9548</v>
      </c>
      <c r="B3467" s="112" t="s">
        <v>9549</v>
      </c>
    </row>
    <row r="3468" spans="1:2" x14ac:dyDescent="0.2">
      <c r="A3468" s="112" t="s">
        <v>9550</v>
      </c>
      <c r="B3468" s="112" t="s">
        <v>9551</v>
      </c>
    </row>
    <row r="3469" spans="1:2" x14ac:dyDescent="0.2">
      <c r="A3469" s="112" t="s">
        <v>9552</v>
      </c>
      <c r="B3469" s="112" t="s">
        <v>9553</v>
      </c>
    </row>
    <row r="3470" spans="1:2" x14ac:dyDescent="0.2">
      <c r="A3470" s="112" t="s">
        <v>9554</v>
      </c>
      <c r="B3470" s="112" t="s">
        <v>9555</v>
      </c>
    </row>
    <row r="3471" spans="1:2" x14ac:dyDescent="0.2">
      <c r="A3471" s="112" t="s">
        <v>9556</v>
      </c>
      <c r="B3471" s="112" t="s">
        <v>9557</v>
      </c>
    </row>
    <row r="3472" spans="1:2" x14ac:dyDescent="0.2">
      <c r="A3472" s="112" t="s">
        <v>9558</v>
      </c>
      <c r="B3472" s="112" t="s">
        <v>9559</v>
      </c>
    </row>
    <row r="3473" spans="1:2" x14ac:dyDescent="0.2">
      <c r="A3473" s="112" t="s">
        <v>9560</v>
      </c>
      <c r="B3473" s="112" t="s">
        <v>9561</v>
      </c>
    </row>
    <row r="3474" spans="1:2" x14ac:dyDescent="0.2">
      <c r="A3474" s="112" t="s">
        <v>9562</v>
      </c>
      <c r="B3474" s="112" t="s">
        <v>9563</v>
      </c>
    </row>
    <row r="3475" spans="1:2" x14ac:dyDescent="0.2">
      <c r="A3475" s="112" t="s">
        <v>9564</v>
      </c>
      <c r="B3475" s="112" t="s">
        <v>9565</v>
      </c>
    </row>
    <row r="3476" spans="1:2" x14ac:dyDescent="0.2">
      <c r="A3476" s="112" t="s">
        <v>9566</v>
      </c>
      <c r="B3476" s="112" t="s">
        <v>9567</v>
      </c>
    </row>
    <row r="3477" spans="1:2" x14ac:dyDescent="0.2">
      <c r="A3477" s="112" t="s">
        <v>9568</v>
      </c>
      <c r="B3477" s="112" t="s">
        <v>9569</v>
      </c>
    </row>
    <row r="3478" spans="1:2" x14ac:dyDescent="0.2">
      <c r="A3478" s="112" t="s">
        <v>9570</v>
      </c>
      <c r="B3478" s="112" t="s">
        <v>9571</v>
      </c>
    </row>
    <row r="3479" spans="1:2" x14ac:dyDescent="0.2">
      <c r="A3479" s="112" t="s">
        <v>9572</v>
      </c>
      <c r="B3479" s="112" t="s">
        <v>9573</v>
      </c>
    </row>
    <row r="3480" spans="1:2" x14ac:dyDescent="0.2">
      <c r="A3480" s="112" t="s">
        <v>9574</v>
      </c>
      <c r="B3480" s="112" t="s">
        <v>9575</v>
      </c>
    </row>
    <row r="3481" spans="1:2" x14ac:dyDescent="0.2">
      <c r="A3481" s="112" t="s">
        <v>9576</v>
      </c>
      <c r="B3481" s="112" t="s">
        <v>9577</v>
      </c>
    </row>
    <row r="3482" spans="1:2" x14ac:dyDescent="0.2">
      <c r="A3482" s="112" t="s">
        <v>9578</v>
      </c>
      <c r="B3482" s="112" t="s">
        <v>9579</v>
      </c>
    </row>
    <row r="3483" spans="1:2" x14ac:dyDescent="0.2">
      <c r="A3483" s="112" t="s">
        <v>9580</v>
      </c>
      <c r="B3483" s="112" t="s">
        <v>9581</v>
      </c>
    </row>
    <row r="3484" spans="1:2" x14ac:dyDescent="0.2">
      <c r="A3484" s="112" t="s">
        <v>9582</v>
      </c>
      <c r="B3484" s="112" t="s">
        <v>9583</v>
      </c>
    </row>
    <row r="3485" spans="1:2" x14ac:dyDescent="0.2">
      <c r="A3485" s="112" t="s">
        <v>9584</v>
      </c>
      <c r="B3485" s="112" t="s">
        <v>9585</v>
      </c>
    </row>
    <row r="3486" spans="1:2" x14ac:dyDescent="0.2">
      <c r="A3486" s="112" t="s">
        <v>9586</v>
      </c>
      <c r="B3486" s="112" t="s">
        <v>9587</v>
      </c>
    </row>
    <row r="3487" spans="1:2" x14ac:dyDescent="0.2">
      <c r="A3487" s="112" t="s">
        <v>9588</v>
      </c>
      <c r="B3487" s="112" t="s">
        <v>9589</v>
      </c>
    </row>
    <row r="3488" spans="1:2" x14ac:dyDescent="0.2">
      <c r="A3488" s="112" t="s">
        <v>9590</v>
      </c>
      <c r="B3488" s="112" t="s">
        <v>9591</v>
      </c>
    </row>
    <row r="3489" spans="1:2" x14ac:dyDescent="0.2">
      <c r="A3489" s="112" t="s">
        <v>9592</v>
      </c>
      <c r="B3489" s="112" t="s">
        <v>9593</v>
      </c>
    </row>
    <row r="3490" spans="1:2" x14ac:dyDescent="0.2">
      <c r="A3490" s="112" t="s">
        <v>9594</v>
      </c>
      <c r="B3490" s="112" t="s">
        <v>9595</v>
      </c>
    </row>
    <row r="3491" spans="1:2" x14ac:dyDescent="0.2">
      <c r="A3491" s="112" t="s">
        <v>9596</v>
      </c>
      <c r="B3491" s="112" t="s">
        <v>9597</v>
      </c>
    </row>
    <row r="3492" spans="1:2" x14ac:dyDescent="0.2">
      <c r="A3492" s="112" t="s">
        <v>9598</v>
      </c>
      <c r="B3492" s="112" t="s">
        <v>9599</v>
      </c>
    </row>
    <row r="3493" spans="1:2" x14ac:dyDescent="0.2">
      <c r="A3493" s="112" t="s">
        <v>9600</v>
      </c>
      <c r="B3493" s="112" t="s">
        <v>9601</v>
      </c>
    </row>
    <row r="3494" spans="1:2" x14ac:dyDescent="0.2">
      <c r="A3494" s="112" t="s">
        <v>9602</v>
      </c>
      <c r="B3494" s="112" t="s">
        <v>9603</v>
      </c>
    </row>
    <row r="3495" spans="1:2" x14ac:dyDescent="0.2">
      <c r="A3495" s="112" t="s">
        <v>9604</v>
      </c>
      <c r="B3495" s="112" t="s">
        <v>9605</v>
      </c>
    </row>
    <row r="3496" spans="1:2" x14ac:dyDescent="0.2">
      <c r="A3496" s="112" t="s">
        <v>9606</v>
      </c>
      <c r="B3496" s="112" t="s">
        <v>9607</v>
      </c>
    </row>
    <row r="3497" spans="1:2" x14ac:dyDescent="0.2">
      <c r="A3497" s="112" t="s">
        <v>9608</v>
      </c>
      <c r="B3497" s="112" t="s">
        <v>9609</v>
      </c>
    </row>
    <row r="3498" spans="1:2" x14ac:dyDescent="0.2">
      <c r="A3498" s="112" t="s">
        <v>9610</v>
      </c>
      <c r="B3498" s="112" t="s">
        <v>9611</v>
      </c>
    </row>
    <row r="3499" spans="1:2" x14ac:dyDescent="0.2">
      <c r="A3499" s="112" t="s">
        <v>9612</v>
      </c>
      <c r="B3499" s="112" t="s">
        <v>9613</v>
      </c>
    </row>
    <row r="3500" spans="1:2" x14ac:dyDescent="0.2">
      <c r="A3500" s="112" t="s">
        <v>9614</v>
      </c>
      <c r="B3500" s="112" t="s">
        <v>9615</v>
      </c>
    </row>
    <row r="3501" spans="1:2" x14ac:dyDescent="0.2">
      <c r="A3501" s="112" t="s">
        <v>9616</v>
      </c>
      <c r="B3501" s="112" t="s">
        <v>9617</v>
      </c>
    </row>
    <row r="3502" spans="1:2" x14ac:dyDescent="0.2">
      <c r="A3502" s="112" t="s">
        <v>9618</v>
      </c>
      <c r="B3502" s="112" t="s">
        <v>9619</v>
      </c>
    </row>
    <row r="3503" spans="1:2" x14ac:dyDescent="0.2">
      <c r="A3503" s="112" t="s">
        <v>9620</v>
      </c>
      <c r="B3503" s="112" t="s">
        <v>9621</v>
      </c>
    </row>
    <row r="3504" spans="1:2" x14ac:dyDescent="0.2">
      <c r="A3504" s="112" t="s">
        <v>9622</v>
      </c>
      <c r="B3504" s="112" t="s">
        <v>9623</v>
      </c>
    </row>
    <row r="3505" spans="1:2" x14ac:dyDescent="0.2">
      <c r="A3505" s="112" t="s">
        <v>9624</v>
      </c>
      <c r="B3505" s="112" t="s">
        <v>9625</v>
      </c>
    </row>
    <row r="3506" spans="1:2" x14ac:dyDescent="0.2">
      <c r="A3506" s="112" t="s">
        <v>9626</v>
      </c>
      <c r="B3506" s="112" t="s">
        <v>9627</v>
      </c>
    </row>
    <row r="3507" spans="1:2" x14ac:dyDescent="0.2">
      <c r="A3507" s="112" t="s">
        <v>9628</v>
      </c>
      <c r="B3507" s="112" t="s">
        <v>9629</v>
      </c>
    </row>
    <row r="3508" spans="1:2" x14ac:dyDescent="0.2">
      <c r="A3508" s="112" t="s">
        <v>9630</v>
      </c>
      <c r="B3508" s="112" t="s">
        <v>9631</v>
      </c>
    </row>
    <row r="3509" spans="1:2" x14ac:dyDescent="0.2">
      <c r="A3509" s="112" t="s">
        <v>9632</v>
      </c>
      <c r="B3509" s="112" t="s">
        <v>9633</v>
      </c>
    </row>
    <row r="3510" spans="1:2" x14ac:dyDescent="0.2">
      <c r="A3510" s="112" t="s">
        <v>9634</v>
      </c>
      <c r="B3510" s="112" t="s">
        <v>9635</v>
      </c>
    </row>
    <row r="3511" spans="1:2" x14ac:dyDescent="0.2">
      <c r="A3511" s="112" t="s">
        <v>9636</v>
      </c>
      <c r="B3511" s="112" t="s">
        <v>9637</v>
      </c>
    </row>
    <row r="3512" spans="1:2" x14ac:dyDescent="0.2">
      <c r="A3512" s="112" t="s">
        <v>9638</v>
      </c>
      <c r="B3512" s="112" t="s">
        <v>9639</v>
      </c>
    </row>
    <row r="3513" spans="1:2" x14ac:dyDescent="0.2">
      <c r="A3513" s="112" t="s">
        <v>9640</v>
      </c>
      <c r="B3513" s="112" t="s">
        <v>9641</v>
      </c>
    </row>
    <row r="3514" spans="1:2" x14ac:dyDescent="0.2">
      <c r="A3514" s="112" t="s">
        <v>9642</v>
      </c>
      <c r="B3514" s="112" t="s">
        <v>9643</v>
      </c>
    </row>
    <row r="3515" spans="1:2" x14ac:dyDescent="0.2">
      <c r="A3515" s="112" t="s">
        <v>9644</v>
      </c>
      <c r="B3515" s="112" t="s">
        <v>9645</v>
      </c>
    </row>
    <row r="3516" spans="1:2" x14ac:dyDescent="0.2">
      <c r="A3516" s="112" t="s">
        <v>9646</v>
      </c>
      <c r="B3516" s="112" t="s">
        <v>9647</v>
      </c>
    </row>
    <row r="3517" spans="1:2" x14ac:dyDescent="0.2">
      <c r="A3517" s="112" t="s">
        <v>9648</v>
      </c>
      <c r="B3517" s="112" t="s">
        <v>9649</v>
      </c>
    </row>
    <row r="3518" spans="1:2" x14ac:dyDescent="0.2">
      <c r="A3518" s="112" t="s">
        <v>9650</v>
      </c>
      <c r="B3518" s="112" t="s">
        <v>9651</v>
      </c>
    </row>
    <row r="3519" spans="1:2" x14ac:dyDescent="0.2">
      <c r="A3519" s="112" t="s">
        <v>9652</v>
      </c>
      <c r="B3519" s="112" t="s">
        <v>9653</v>
      </c>
    </row>
    <row r="3520" spans="1:2" x14ac:dyDescent="0.2">
      <c r="A3520" s="112" t="s">
        <v>9654</v>
      </c>
      <c r="B3520" s="112" t="s">
        <v>9655</v>
      </c>
    </row>
    <row r="3521" spans="1:2" x14ac:dyDescent="0.2">
      <c r="A3521" s="112" t="s">
        <v>9656</v>
      </c>
      <c r="B3521" s="112" t="s">
        <v>9657</v>
      </c>
    </row>
    <row r="3522" spans="1:2" x14ac:dyDescent="0.2">
      <c r="A3522" s="112" t="s">
        <v>9658</v>
      </c>
      <c r="B3522" s="112" t="s">
        <v>9659</v>
      </c>
    </row>
    <row r="3523" spans="1:2" x14ac:dyDescent="0.2">
      <c r="A3523" s="112" t="s">
        <v>9660</v>
      </c>
      <c r="B3523" s="112" t="s">
        <v>9661</v>
      </c>
    </row>
    <row r="3524" spans="1:2" x14ac:dyDescent="0.2">
      <c r="A3524" s="112" t="s">
        <v>9662</v>
      </c>
      <c r="B3524" s="112" t="s">
        <v>9663</v>
      </c>
    </row>
    <row r="3525" spans="1:2" x14ac:dyDescent="0.2">
      <c r="A3525" s="112" t="s">
        <v>9664</v>
      </c>
      <c r="B3525" s="112" t="s">
        <v>9665</v>
      </c>
    </row>
    <row r="3526" spans="1:2" x14ac:dyDescent="0.2">
      <c r="A3526" s="112" t="s">
        <v>9666</v>
      </c>
      <c r="B3526" s="112" t="s">
        <v>9667</v>
      </c>
    </row>
    <row r="3527" spans="1:2" x14ac:dyDescent="0.2">
      <c r="A3527" s="112" t="s">
        <v>9668</v>
      </c>
      <c r="B3527" s="112" t="s">
        <v>9669</v>
      </c>
    </row>
    <row r="3528" spans="1:2" x14ac:dyDescent="0.2">
      <c r="A3528" s="112" t="s">
        <v>9670</v>
      </c>
      <c r="B3528" s="112" t="s">
        <v>9671</v>
      </c>
    </row>
    <row r="3529" spans="1:2" x14ac:dyDescent="0.2">
      <c r="A3529" s="112" t="s">
        <v>9672</v>
      </c>
      <c r="B3529" s="112" t="s">
        <v>9673</v>
      </c>
    </row>
    <row r="3530" spans="1:2" x14ac:dyDescent="0.2">
      <c r="A3530" s="112" t="s">
        <v>9674</v>
      </c>
      <c r="B3530" s="112" t="s">
        <v>9675</v>
      </c>
    </row>
    <row r="3531" spans="1:2" x14ac:dyDescent="0.2">
      <c r="A3531" s="112" t="s">
        <v>9676</v>
      </c>
      <c r="B3531" s="112" t="s">
        <v>9677</v>
      </c>
    </row>
    <row r="3532" spans="1:2" x14ac:dyDescent="0.2">
      <c r="A3532" s="112" t="s">
        <v>9678</v>
      </c>
      <c r="B3532" s="112" t="s">
        <v>9679</v>
      </c>
    </row>
    <row r="3533" spans="1:2" x14ac:dyDescent="0.2">
      <c r="A3533" s="112" t="s">
        <v>9680</v>
      </c>
      <c r="B3533" s="112" t="s">
        <v>9681</v>
      </c>
    </row>
    <row r="3534" spans="1:2" x14ac:dyDescent="0.2">
      <c r="A3534" s="112" t="s">
        <v>9682</v>
      </c>
      <c r="B3534" s="112" t="s">
        <v>9683</v>
      </c>
    </row>
    <row r="3535" spans="1:2" x14ac:dyDescent="0.2">
      <c r="A3535" s="112" t="s">
        <v>9684</v>
      </c>
      <c r="B3535" s="112" t="s">
        <v>9685</v>
      </c>
    </row>
    <row r="3536" spans="1:2" x14ac:dyDescent="0.2">
      <c r="A3536" s="112" t="s">
        <v>9686</v>
      </c>
      <c r="B3536" s="112" t="s">
        <v>9687</v>
      </c>
    </row>
    <row r="3537" spans="1:2" x14ac:dyDescent="0.2">
      <c r="A3537" s="112" t="s">
        <v>9688</v>
      </c>
      <c r="B3537" s="112" t="s">
        <v>9689</v>
      </c>
    </row>
    <row r="3538" spans="1:2" x14ac:dyDescent="0.2">
      <c r="A3538" s="112" t="s">
        <v>9690</v>
      </c>
      <c r="B3538" s="112" t="s">
        <v>9691</v>
      </c>
    </row>
    <row r="3539" spans="1:2" x14ac:dyDescent="0.2">
      <c r="A3539" s="112" t="s">
        <v>9692</v>
      </c>
      <c r="B3539" s="112" t="s">
        <v>9693</v>
      </c>
    </row>
    <row r="3540" spans="1:2" x14ac:dyDescent="0.2">
      <c r="A3540" s="112" t="s">
        <v>9694</v>
      </c>
      <c r="B3540" s="112" t="s">
        <v>9695</v>
      </c>
    </row>
    <row r="3541" spans="1:2" x14ac:dyDescent="0.2">
      <c r="A3541" s="112" t="s">
        <v>9696</v>
      </c>
      <c r="B3541" s="112" t="s">
        <v>9697</v>
      </c>
    </row>
    <row r="3542" spans="1:2" x14ac:dyDescent="0.2">
      <c r="A3542" s="112" t="s">
        <v>9698</v>
      </c>
      <c r="B3542" s="112" t="s">
        <v>9699</v>
      </c>
    </row>
    <row r="3543" spans="1:2" x14ac:dyDescent="0.2">
      <c r="A3543" s="112" t="s">
        <v>9700</v>
      </c>
      <c r="B3543" s="112" t="s">
        <v>9701</v>
      </c>
    </row>
    <row r="3544" spans="1:2" x14ac:dyDescent="0.2">
      <c r="A3544" s="112" t="s">
        <v>9702</v>
      </c>
      <c r="B3544" s="112" t="s">
        <v>9703</v>
      </c>
    </row>
    <row r="3545" spans="1:2" x14ac:dyDescent="0.2">
      <c r="A3545" s="112" t="s">
        <v>9704</v>
      </c>
      <c r="B3545" s="112" t="s">
        <v>9705</v>
      </c>
    </row>
    <row r="3546" spans="1:2" x14ac:dyDescent="0.2">
      <c r="A3546" s="112" t="s">
        <v>9706</v>
      </c>
      <c r="B3546" s="112" t="s">
        <v>9707</v>
      </c>
    </row>
    <row r="3547" spans="1:2" x14ac:dyDescent="0.2">
      <c r="A3547" s="112" t="s">
        <v>9708</v>
      </c>
      <c r="B3547" s="112" t="s">
        <v>9709</v>
      </c>
    </row>
    <row r="3548" spans="1:2" x14ac:dyDescent="0.2">
      <c r="A3548" s="112" t="s">
        <v>9710</v>
      </c>
      <c r="B3548" s="112" t="s">
        <v>9711</v>
      </c>
    </row>
    <row r="3549" spans="1:2" x14ac:dyDescent="0.2">
      <c r="A3549" s="112" t="s">
        <v>9712</v>
      </c>
      <c r="B3549" s="112" t="s">
        <v>9713</v>
      </c>
    </row>
    <row r="3550" spans="1:2" x14ac:dyDescent="0.2">
      <c r="A3550" s="112" t="s">
        <v>9714</v>
      </c>
      <c r="B3550" s="112" t="s">
        <v>9715</v>
      </c>
    </row>
    <row r="3551" spans="1:2" x14ac:dyDescent="0.2">
      <c r="A3551" s="112" t="s">
        <v>9716</v>
      </c>
      <c r="B3551" s="112" t="s">
        <v>9717</v>
      </c>
    </row>
    <row r="3552" spans="1:2" x14ac:dyDescent="0.2">
      <c r="A3552" s="112" t="s">
        <v>9718</v>
      </c>
      <c r="B3552" s="112" t="s">
        <v>9719</v>
      </c>
    </row>
    <row r="3553" spans="1:2" x14ac:dyDescent="0.2">
      <c r="A3553" s="112" t="s">
        <v>9720</v>
      </c>
      <c r="B3553" s="112" t="s">
        <v>9721</v>
      </c>
    </row>
    <row r="3554" spans="1:2" x14ac:dyDescent="0.2">
      <c r="A3554" s="112" t="s">
        <v>9722</v>
      </c>
      <c r="B3554" s="112" t="s">
        <v>9723</v>
      </c>
    </row>
    <row r="3555" spans="1:2" x14ac:dyDescent="0.2">
      <c r="A3555" s="112" t="s">
        <v>9724</v>
      </c>
      <c r="B3555" s="112" t="s">
        <v>9725</v>
      </c>
    </row>
    <row r="3556" spans="1:2" x14ac:dyDescent="0.2">
      <c r="A3556" s="112" t="s">
        <v>9726</v>
      </c>
      <c r="B3556" s="112" t="s">
        <v>9727</v>
      </c>
    </row>
    <row r="3557" spans="1:2" x14ac:dyDescent="0.2">
      <c r="A3557" s="112" t="s">
        <v>9728</v>
      </c>
      <c r="B3557" s="112" t="s">
        <v>9729</v>
      </c>
    </row>
    <row r="3558" spans="1:2" x14ac:dyDescent="0.2">
      <c r="A3558" s="112" t="s">
        <v>9730</v>
      </c>
      <c r="B3558" s="112" t="s">
        <v>9731</v>
      </c>
    </row>
    <row r="3559" spans="1:2" x14ac:dyDescent="0.2">
      <c r="A3559" s="112" t="s">
        <v>9732</v>
      </c>
      <c r="B3559" s="112" t="s">
        <v>9733</v>
      </c>
    </row>
    <row r="3560" spans="1:2" x14ac:dyDescent="0.2">
      <c r="A3560" s="112" t="s">
        <v>9734</v>
      </c>
      <c r="B3560" s="112" t="s">
        <v>9735</v>
      </c>
    </row>
    <row r="3561" spans="1:2" x14ac:dyDescent="0.2">
      <c r="A3561" s="112" t="s">
        <v>9736</v>
      </c>
      <c r="B3561" s="112" t="s">
        <v>9737</v>
      </c>
    </row>
    <row r="3562" spans="1:2" x14ac:dyDescent="0.2">
      <c r="A3562" s="112" t="s">
        <v>9738</v>
      </c>
      <c r="B3562" s="112" t="s">
        <v>9739</v>
      </c>
    </row>
    <row r="3563" spans="1:2" x14ac:dyDescent="0.2">
      <c r="A3563" s="112" t="s">
        <v>9740</v>
      </c>
      <c r="B3563" s="112" t="s">
        <v>9741</v>
      </c>
    </row>
    <row r="3564" spans="1:2" x14ac:dyDescent="0.2">
      <c r="A3564" s="112" t="s">
        <v>9742</v>
      </c>
      <c r="B3564" s="112" t="s">
        <v>9743</v>
      </c>
    </row>
    <row r="3565" spans="1:2" x14ac:dyDescent="0.2">
      <c r="A3565" s="112" t="s">
        <v>9744</v>
      </c>
      <c r="B3565" s="112" t="s">
        <v>9745</v>
      </c>
    </row>
    <row r="3566" spans="1:2" x14ac:dyDescent="0.2">
      <c r="A3566" s="112" t="s">
        <v>9746</v>
      </c>
      <c r="B3566" s="112" t="s">
        <v>9747</v>
      </c>
    </row>
    <row r="3567" spans="1:2" x14ac:dyDescent="0.2">
      <c r="A3567" s="112" t="s">
        <v>9748</v>
      </c>
      <c r="B3567" s="112" t="s">
        <v>9749</v>
      </c>
    </row>
    <row r="3568" spans="1:2" x14ac:dyDescent="0.2">
      <c r="A3568" s="112" t="s">
        <v>9750</v>
      </c>
      <c r="B3568" s="112" t="s">
        <v>9751</v>
      </c>
    </row>
    <row r="3569" spans="1:2" x14ac:dyDescent="0.2">
      <c r="A3569" s="112" t="s">
        <v>9752</v>
      </c>
      <c r="B3569" s="112" t="s">
        <v>9753</v>
      </c>
    </row>
    <row r="3570" spans="1:2" x14ac:dyDescent="0.2">
      <c r="A3570" s="112" t="s">
        <v>9754</v>
      </c>
      <c r="B3570" s="112" t="s">
        <v>9755</v>
      </c>
    </row>
    <row r="3571" spans="1:2" x14ac:dyDescent="0.2">
      <c r="A3571" s="112" t="s">
        <v>9756</v>
      </c>
      <c r="B3571" s="112" t="s">
        <v>9757</v>
      </c>
    </row>
    <row r="3572" spans="1:2" x14ac:dyDescent="0.2">
      <c r="A3572" s="112" t="s">
        <v>9758</v>
      </c>
      <c r="B3572" s="112" t="s">
        <v>9759</v>
      </c>
    </row>
    <row r="3573" spans="1:2" x14ac:dyDescent="0.2">
      <c r="A3573" s="112" t="s">
        <v>9760</v>
      </c>
      <c r="B3573" s="112" t="s">
        <v>9761</v>
      </c>
    </row>
    <row r="3574" spans="1:2" x14ac:dyDescent="0.2">
      <c r="A3574" s="112" t="s">
        <v>9762</v>
      </c>
      <c r="B3574" s="112" t="s">
        <v>9763</v>
      </c>
    </row>
    <row r="3575" spans="1:2" x14ac:dyDescent="0.2">
      <c r="A3575" s="112" t="s">
        <v>9764</v>
      </c>
      <c r="B3575" s="112" t="s">
        <v>9765</v>
      </c>
    </row>
    <row r="3576" spans="1:2" x14ac:dyDescent="0.2">
      <c r="A3576" s="112" t="s">
        <v>9766</v>
      </c>
      <c r="B3576" s="112" t="s">
        <v>9767</v>
      </c>
    </row>
    <row r="3577" spans="1:2" x14ac:dyDescent="0.2">
      <c r="A3577" s="112" t="s">
        <v>9768</v>
      </c>
      <c r="B3577" s="112" t="s">
        <v>9769</v>
      </c>
    </row>
    <row r="3578" spans="1:2" x14ac:dyDescent="0.2">
      <c r="A3578" s="112" t="s">
        <v>9770</v>
      </c>
      <c r="B3578" s="112" t="s">
        <v>9771</v>
      </c>
    </row>
    <row r="3579" spans="1:2" x14ac:dyDescent="0.2">
      <c r="A3579" s="112" t="s">
        <v>9772</v>
      </c>
      <c r="B3579" s="112" t="s">
        <v>9773</v>
      </c>
    </row>
    <row r="3580" spans="1:2" x14ac:dyDescent="0.2">
      <c r="A3580" s="112" t="s">
        <v>9774</v>
      </c>
      <c r="B3580" s="112" t="s">
        <v>9775</v>
      </c>
    </row>
    <row r="3581" spans="1:2" x14ac:dyDescent="0.2">
      <c r="A3581" s="112" t="s">
        <v>9776</v>
      </c>
      <c r="B3581" s="112" t="s">
        <v>9777</v>
      </c>
    </row>
    <row r="3582" spans="1:2" x14ac:dyDescent="0.2">
      <c r="A3582" s="112" t="s">
        <v>9778</v>
      </c>
      <c r="B3582" s="112" t="s">
        <v>9779</v>
      </c>
    </row>
    <row r="3583" spans="1:2" x14ac:dyDescent="0.2">
      <c r="A3583" s="112" t="s">
        <v>9780</v>
      </c>
      <c r="B3583" s="112" t="s">
        <v>9781</v>
      </c>
    </row>
    <row r="3584" spans="1:2" x14ac:dyDescent="0.2">
      <c r="A3584" s="112" t="s">
        <v>9782</v>
      </c>
      <c r="B3584" s="112" t="s">
        <v>9783</v>
      </c>
    </row>
    <row r="3585" spans="1:2" x14ac:dyDescent="0.2">
      <c r="A3585" s="112" t="s">
        <v>9784</v>
      </c>
      <c r="B3585" s="112" t="s">
        <v>9785</v>
      </c>
    </row>
    <row r="3586" spans="1:2" x14ac:dyDescent="0.2">
      <c r="A3586" s="112" t="s">
        <v>9786</v>
      </c>
      <c r="B3586" s="112" t="s">
        <v>9787</v>
      </c>
    </row>
    <row r="3587" spans="1:2" x14ac:dyDescent="0.2">
      <c r="A3587" s="112" t="s">
        <v>9788</v>
      </c>
      <c r="B3587" s="112" t="s">
        <v>9789</v>
      </c>
    </row>
    <row r="3588" spans="1:2" x14ac:dyDescent="0.2">
      <c r="A3588" s="112" t="s">
        <v>9790</v>
      </c>
      <c r="B3588" s="112" t="s">
        <v>9791</v>
      </c>
    </row>
    <row r="3589" spans="1:2" x14ac:dyDescent="0.2">
      <c r="A3589" s="112" t="s">
        <v>9792</v>
      </c>
      <c r="B3589" s="112" t="s">
        <v>9793</v>
      </c>
    </row>
    <row r="3590" spans="1:2" x14ac:dyDescent="0.2">
      <c r="A3590" s="112" t="s">
        <v>9794</v>
      </c>
      <c r="B3590" s="112" t="s">
        <v>9795</v>
      </c>
    </row>
    <row r="3591" spans="1:2" x14ac:dyDescent="0.2">
      <c r="A3591" s="112" t="s">
        <v>9796</v>
      </c>
      <c r="B3591" s="112" t="s">
        <v>9797</v>
      </c>
    </row>
    <row r="3592" spans="1:2" x14ac:dyDescent="0.2">
      <c r="A3592" s="112" t="s">
        <v>9798</v>
      </c>
      <c r="B3592" s="112" t="s">
        <v>9799</v>
      </c>
    </row>
    <row r="3593" spans="1:2" x14ac:dyDescent="0.2">
      <c r="A3593" s="112" t="s">
        <v>9800</v>
      </c>
      <c r="B3593" s="112" t="s">
        <v>9801</v>
      </c>
    </row>
    <row r="3594" spans="1:2" x14ac:dyDescent="0.2">
      <c r="A3594" s="112" t="s">
        <v>9802</v>
      </c>
      <c r="B3594" s="112" t="s">
        <v>9803</v>
      </c>
    </row>
    <row r="3595" spans="1:2" x14ac:dyDescent="0.2">
      <c r="A3595" s="112" t="s">
        <v>9804</v>
      </c>
      <c r="B3595" s="112" t="s">
        <v>9805</v>
      </c>
    </row>
    <row r="3596" spans="1:2" x14ac:dyDescent="0.2">
      <c r="A3596" s="112" t="s">
        <v>9806</v>
      </c>
      <c r="B3596" s="112" t="s">
        <v>9807</v>
      </c>
    </row>
    <row r="3597" spans="1:2" x14ac:dyDescent="0.2">
      <c r="A3597" s="112" t="s">
        <v>9808</v>
      </c>
      <c r="B3597" s="112" t="s">
        <v>9809</v>
      </c>
    </row>
    <row r="3598" spans="1:2" x14ac:dyDescent="0.2">
      <c r="A3598" s="112" t="s">
        <v>9810</v>
      </c>
      <c r="B3598" s="112" t="s">
        <v>9811</v>
      </c>
    </row>
    <row r="3599" spans="1:2" x14ac:dyDescent="0.2">
      <c r="A3599" s="112" t="s">
        <v>9812</v>
      </c>
      <c r="B3599" s="112" t="s">
        <v>9813</v>
      </c>
    </row>
    <row r="3600" spans="1:2" x14ac:dyDescent="0.2">
      <c r="A3600" s="112" t="s">
        <v>9814</v>
      </c>
      <c r="B3600" s="112" t="s">
        <v>9815</v>
      </c>
    </row>
    <row r="3601" spans="1:2" x14ac:dyDescent="0.2">
      <c r="A3601" s="112" t="s">
        <v>9816</v>
      </c>
      <c r="B3601" s="112" t="s">
        <v>9817</v>
      </c>
    </row>
    <row r="3602" spans="1:2" x14ac:dyDescent="0.2">
      <c r="A3602" s="112" t="s">
        <v>9818</v>
      </c>
      <c r="B3602" s="112" t="s">
        <v>9819</v>
      </c>
    </row>
    <row r="3603" spans="1:2" x14ac:dyDescent="0.2">
      <c r="A3603" s="112" t="s">
        <v>9820</v>
      </c>
      <c r="B3603" s="112" t="s">
        <v>9821</v>
      </c>
    </row>
    <row r="3604" spans="1:2" x14ac:dyDescent="0.2">
      <c r="A3604" s="112" t="s">
        <v>9822</v>
      </c>
      <c r="B3604" s="112" t="s">
        <v>9823</v>
      </c>
    </row>
    <row r="3605" spans="1:2" x14ac:dyDescent="0.2">
      <c r="A3605" s="112" t="s">
        <v>9824</v>
      </c>
      <c r="B3605" s="112" t="s">
        <v>9825</v>
      </c>
    </row>
    <row r="3606" spans="1:2" x14ac:dyDescent="0.2">
      <c r="A3606" s="112" t="s">
        <v>9826</v>
      </c>
      <c r="B3606" s="112" t="s">
        <v>9827</v>
      </c>
    </row>
    <row r="3607" spans="1:2" x14ac:dyDescent="0.2">
      <c r="A3607" s="112" t="s">
        <v>9828</v>
      </c>
      <c r="B3607" s="112" t="s">
        <v>9829</v>
      </c>
    </row>
    <row r="3608" spans="1:2" x14ac:dyDescent="0.2">
      <c r="A3608" s="112" t="s">
        <v>9830</v>
      </c>
      <c r="B3608" s="112" t="s">
        <v>9831</v>
      </c>
    </row>
    <row r="3609" spans="1:2" x14ac:dyDescent="0.2">
      <c r="A3609" s="112" t="s">
        <v>9832</v>
      </c>
      <c r="B3609" s="112" t="s">
        <v>9833</v>
      </c>
    </row>
    <row r="3610" spans="1:2" x14ac:dyDescent="0.2">
      <c r="A3610" s="112" t="s">
        <v>9834</v>
      </c>
      <c r="B3610" s="112" t="s">
        <v>9835</v>
      </c>
    </row>
    <row r="3611" spans="1:2" x14ac:dyDescent="0.2">
      <c r="A3611" s="112" t="s">
        <v>9836</v>
      </c>
      <c r="B3611" s="112" t="s">
        <v>9837</v>
      </c>
    </row>
    <row r="3612" spans="1:2" x14ac:dyDescent="0.2">
      <c r="A3612" s="112" t="s">
        <v>9838</v>
      </c>
      <c r="B3612" s="112" t="s">
        <v>9839</v>
      </c>
    </row>
    <row r="3613" spans="1:2" x14ac:dyDescent="0.2">
      <c r="A3613" s="112" t="s">
        <v>9840</v>
      </c>
      <c r="B3613" s="112" t="s">
        <v>9841</v>
      </c>
    </row>
    <row r="3614" spans="1:2" x14ac:dyDescent="0.2">
      <c r="A3614" s="112" t="s">
        <v>9842</v>
      </c>
      <c r="B3614" s="112" t="s">
        <v>9843</v>
      </c>
    </row>
    <row r="3615" spans="1:2" x14ac:dyDescent="0.2">
      <c r="A3615" s="112" t="s">
        <v>9844</v>
      </c>
      <c r="B3615" s="112" t="s">
        <v>9845</v>
      </c>
    </row>
    <row r="3616" spans="1:2" x14ac:dyDescent="0.2">
      <c r="A3616" s="112" t="s">
        <v>9846</v>
      </c>
      <c r="B3616" s="112" t="s">
        <v>9847</v>
      </c>
    </row>
    <row r="3617" spans="1:2" x14ac:dyDescent="0.2">
      <c r="A3617" s="112" t="s">
        <v>9848</v>
      </c>
      <c r="B3617" s="112" t="s">
        <v>9849</v>
      </c>
    </row>
    <row r="3618" spans="1:2" x14ac:dyDescent="0.2">
      <c r="A3618" s="112" t="s">
        <v>9850</v>
      </c>
      <c r="B3618" s="112" t="s">
        <v>9851</v>
      </c>
    </row>
    <row r="3619" spans="1:2" x14ac:dyDescent="0.2">
      <c r="A3619" s="112" t="s">
        <v>9852</v>
      </c>
      <c r="B3619" s="112" t="s">
        <v>9853</v>
      </c>
    </row>
    <row r="3620" spans="1:2" x14ac:dyDescent="0.2">
      <c r="A3620" s="112" t="s">
        <v>9854</v>
      </c>
      <c r="B3620" s="112" t="s">
        <v>9855</v>
      </c>
    </row>
    <row r="3621" spans="1:2" x14ac:dyDescent="0.2">
      <c r="A3621" s="112" t="s">
        <v>9856</v>
      </c>
      <c r="B3621" s="112" t="s">
        <v>9857</v>
      </c>
    </row>
    <row r="3622" spans="1:2" x14ac:dyDescent="0.2">
      <c r="A3622" s="112" t="s">
        <v>9858</v>
      </c>
      <c r="B3622" s="112" t="s">
        <v>9859</v>
      </c>
    </row>
    <row r="3623" spans="1:2" x14ac:dyDescent="0.2">
      <c r="A3623" s="112" t="s">
        <v>9860</v>
      </c>
      <c r="B3623" s="112" t="s">
        <v>9861</v>
      </c>
    </row>
    <row r="3624" spans="1:2" x14ac:dyDescent="0.2">
      <c r="A3624" s="112" t="s">
        <v>9862</v>
      </c>
      <c r="B3624" s="112" t="s">
        <v>9863</v>
      </c>
    </row>
    <row r="3625" spans="1:2" x14ac:dyDescent="0.2">
      <c r="A3625" s="112" t="s">
        <v>9864</v>
      </c>
      <c r="B3625" s="112" t="s">
        <v>9865</v>
      </c>
    </row>
    <row r="3626" spans="1:2" x14ac:dyDescent="0.2">
      <c r="A3626" s="112" t="s">
        <v>9866</v>
      </c>
      <c r="B3626" s="112" t="s">
        <v>9867</v>
      </c>
    </row>
    <row r="3627" spans="1:2" x14ac:dyDescent="0.2">
      <c r="A3627" s="112" t="s">
        <v>9868</v>
      </c>
      <c r="B3627" s="112" t="s">
        <v>9869</v>
      </c>
    </row>
    <row r="3628" spans="1:2" x14ac:dyDescent="0.2">
      <c r="A3628" s="112" t="s">
        <v>9870</v>
      </c>
      <c r="B3628" s="112" t="s">
        <v>9871</v>
      </c>
    </row>
    <row r="3629" spans="1:2" x14ac:dyDescent="0.2">
      <c r="A3629" s="112" t="s">
        <v>9872</v>
      </c>
      <c r="B3629" s="112" t="s">
        <v>9873</v>
      </c>
    </row>
    <row r="3630" spans="1:2" x14ac:dyDescent="0.2">
      <c r="A3630" s="112" t="s">
        <v>9874</v>
      </c>
      <c r="B3630" s="112" t="s">
        <v>9875</v>
      </c>
    </row>
    <row r="3631" spans="1:2" x14ac:dyDescent="0.2">
      <c r="A3631" s="112" t="s">
        <v>9876</v>
      </c>
      <c r="B3631" s="112" t="s">
        <v>9877</v>
      </c>
    </row>
    <row r="3632" spans="1:2" x14ac:dyDescent="0.2">
      <c r="A3632" s="112" t="s">
        <v>9878</v>
      </c>
      <c r="B3632" s="112" t="s">
        <v>9879</v>
      </c>
    </row>
    <row r="3633" spans="1:2" x14ac:dyDescent="0.2">
      <c r="A3633" s="112" t="s">
        <v>9880</v>
      </c>
      <c r="B3633" s="112" t="s">
        <v>9881</v>
      </c>
    </row>
    <row r="3634" spans="1:2" x14ac:dyDescent="0.2">
      <c r="A3634" s="112" t="s">
        <v>9882</v>
      </c>
      <c r="B3634" s="112" t="s">
        <v>9883</v>
      </c>
    </row>
    <row r="3635" spans="1:2" x14ac:dyDescent="0.2">
      <c r="A3635" s="112" t="s">
        <v>9884</v>
      </c>
      <c r="B3635" s="112" t="s">
        <v>9885</v>
      </c>
    </row>
    <row r="3636" spans="1:2" x14ac:dyDescent="0.2">
      <c r="A3636" s="112" t="s">
        <v>9886</v>
      </c>
      <c r="B3636" s="112" t="s">
        <v>9887</v>
      </c>
    </row>
    <row r="3637" spans="1:2" x14ac:dyDescent="0.2">
      <c r="A3637" s="112" t="s">
        <v>9888</v>
      </c>
      <c r="B3637" s="112" t="s">
        <v>9889</v>
      </c>
    </row>
    <row r="3638" spans="1:2" x14ac:dyDescent="0.2">
      <c r="A3638" s="112" t="s">
        <v>9890</v>
      </c>
      <c r="B3638" s="112" t="s">
        <v>9891</v>
      </c>
    </row>
    <row r="3639" spans="1:2" x14ac:dyDescent="0.2">
      <c r="A3639" s="112" t="s">
        <v>9892</v>
      </c>
      <c r="B3639" s="112" t="s">
        <v>9893</v>
      </c>
    </row>
    <row r="3640" spans="1:2" x14ac:dyDescent="0.2">
      <c r="A3640" s="112" t="s">
        <v>9894</v>
      </c>
      <c r="B3640" s="112" t="s">
        <v>9895</v>
      </c>
    </row>
    <row r="3641" spans="1:2" x14ac:dyDescent="0.2">
      <c r="A3641" s="112" t="s">
        <v>9896</v>
      </c>
      <c r="B3641" s="112" t="s">
        <v>9897</v>
      </c>
    </row>
    <row r="3642" spans="1:2" x14ac:dyDescent="0.2">
      <c r="A3642" s="112" t="s">
        <v>9898</v>
      </c>
      <c r="B3642" s="112" t="s">
        <v>9899</v>
      </c>
    </row>
    <row r="3643" spans="1:2" x14ac:dyDescent="0.2">
      <c r="A3643" s="112" t="s">
        <v>9900</v>
      </c>
      <c r="B3643" s="112" t="s">
        <v>9901</v>
      </c>
    </row>
    <row r="3644" spans="1:2" x14ac:dyDescent="0.2">
      <c r="A3644" s="112" t="s">
        <v>9902</v>
      </c>
      <c r="B3644" s="112" t="s">
        <v>9903</v>
      </c>
    </row>
    <row r="3645" spans="1:2" x14ac:dyDescent="0.2">
      <c r="A3645" s="112" t="s">
        <v>9904</v>
      </c>
      <c r="B3645" s="112" t="s">
        <v>9905</v>
      </c>
    </row>
    <row r="3646" spans="1:2" x14ac:dyDescent="0.2">
      <c r="A3646" s="112" t="s">
        <v>9906</v>
      </c>
      <c r="B3646" s="112" t="s">
        <v>9907</v>
      </c>
    </row>
    <row r="3647" spans="1:2" x14ac:dyDescent="0.2">
      <c r="A3647" s="112" t="s">
        <v>9908</v>
      </c>
      <c r="B3647" s="112" t="s">
        <v>9909</v>
      </c>
    </row>
    <row r="3648" spans="1:2" x14ac:dyDescent="0.2">
      <c r="A3648" s="112" t="s">
        <v>9910</v>
      </c>
      <c r="B3648" s="112" t="s">
        <v>9911</v>
      </c>
    </row>
    <row r="3649" spans="1:2" x14ac:dyDescent="0.2">
      <c r="A3649" s="112" t="s">
        <v>9912</v>
      </c>
      <c r="B3649" s="112" t="s">
        <v>9913</v>
      </c>
    </row>
    <row r="3650" spans="1:2" x14ac:dyDescent="0.2">
      <c r="A3650" s="112" t="s">
        <v>9914</v>
      </c>
      <c r="B3650" s="112" t="s">
        <v>9915</v>
      </c>
    </row>
    <row r="3651" spans="1:2" x14ac:dyDescent="0.2">
      <c r="A3651" s="112" t="s">
        <v>9916</v>
      </c>
      <c r="B3651" s="112" t="s">
        <v>9917</v>
      </c>
    </row>
    <row r="3652" spans="1:2" x14ac:dyDescent="0.2">
      <c r="A3652" s="112" t="s">
        <v>9918</v>
      </c>
      <c r="B3652" s="112" t="s">
        <v>9919</v>
      </c>
    </row>
    <row r="3653" spans="1:2" x14ac:dyDescent="0.2">
      <c r="A3653" s="112" t="s">
        <v>9920</v>
      </c>
      <c r="B3653" s="112" t="s">
        <v>9921</v>
      </c>
    </row>
    <row r="3654" spans="1:2" x14ac:dyDescent="0.2">
      <c r="A3654" s="112" t="s">
        <v>9922</v>
      </c>
      <c r="B3654" s="112" t="s">
        <v>9923</v>
      </c>
    </row>
    <row r="3655" spans="1:2" x14ac:dyDescent="0.2">
      <c r="A3655" s="112" t="s">
        <v>9924</v>
      </c>
      <c r="B3655" s="112" t="s">
        <v>9925</v>
      </c>
    </row>
    <row r="3656" spans="1:2" x14ac:dyDescent="0.2">
      <c r="A3656" s="112" t="s">
        <v>9926</v>
      </c>
      <c r="B3656" s="112" t="s">
        <v>9927</v>
      </c>
    </row>
    <row r="3657" spans="1:2" x14ac:dyDescent="0.2">
      <c r="A3657" s="112" t="s">
        <v>9928</v>
      </c>
      <c r="B3657" s="112" t="s">
        <v>9929</v>
      </c>
    </row>
    <row r="3658" spans="1:2" x14ac:dyDescent="0.2">
      <c r="A3658" s="112" t="s">
        <v>9930</v>
      </c>
      <c r="B3658" s="112" t="s">
        <v>9931</v>
      </c>
    </row>
    <row r="3659" spans="1:2" x14ac:dyDescent="0.2">
      <c r="A3659" s="112" t="s">
        <v>9932</v>
      </c>
      <c r="B3659" s="112" t="s">
        <v>9933</v>
      </c>
    </row>
    <row r="3660" spans="1:2" x14ac:dyDescent="0.2">
      <c r="A3660" s="112" t="s">
        <v>9934</v>
      </c>
      <c r="B3660" s="112" t="s">
        <v>9935</v>
      </c>
    </row>
    <row r="3661" spans="1:2" x14ac:dyDescent="0.2">
      <c r="A3661" s="112" t="s">
        <v>9936</v>
      </c>
      <c r="B3661" s="112" t="s">
        <v>9937</v>
      </c>
    </row>
    <row r="3662" spans="1:2" x14ac:dyDescent="0.2">
      <c r="A3662" s="112" t="s">
        <v>9938</v>
      </c>
      <c r="B3662" s="112" t="s">
        <v>9939</v>
      </c>
    </row>
    <row r="3663" spans="1:2" x14ac:dyDescent="0.2">
      <c r="A3663" s="112" t="s">
        <v>9940</v>
      </c>
      <c r="B3663" s="112" t="s">
        <v>9941</v>
      </c>
    </row>
    <row r="3664" spans="1:2" x14ac:dyDescent="0.2">
      <c r="A3664" s="112" t="s">
        <v>9942</v>
      </c>
      <c r="B3664" s="112" t="s">
        <v>9943</v>
      </c>
    </row>
    <row r="3665" spans="1:2" x14ac:dyDescent="0.2">
      <c r="A3665" s="112" t="s">
        <v>9944</v>
      </c>
      <c r="B3665" s="112" t="s">
        <v>9945</v>
      </c>
    </row>
    <row r="3666" spans="1:2" x14ac:dyDescent="0.2">
      <c r="A3666" s="112" t="s">
        <v>9946</v>
      </c>
      <c r="B3666" s="112" t="s">
        <v>9947</v>
      </c>
    </row>
    <row r="3667" spans="1:2" x14ac:dyDescent="0.2">
      <c r="A3667" s="112" t="s">
        <v>9948</v>
      </c>
      <c r="B3667" s="112" t="s">
        <v>9949</v>
      </c>
    </row>
    <row r="3668" spans="1:2" x14ac:dyDescent="0.2">
      <c r="A3668" s="112" t="s">
        <v>9950</v>
      </c>
      <c r="B3668" s="112" t="s">
        <v>9951</v>
      </c>
    </row>
    <row r="3669" spans="1:2" x14ac:dyDescent="0.2">
      <c r="A3669" s="112" t="s">
        <v>9952</v>
      </c>
      <c r="B3669" s="112" t="s">
        <v>9953</v>
      </c>
    </row>
    <row r="3670" spans="1:2" x14ac:dyDescent="0.2">
      <c r="A3670" s="112" t="s">
        <v>9954</v>
      </c>
      <c r="B3670" s="112" t="s">
        <v>9955</v>
      </c>
    </row>
    <row r="3671" spans="1:2" x14ac:dyDescent="0.2">
      <c r="A3671" s="112" t="s">
        <v>9956</v>
      </c>
      <c r="B3671" s="112" t="s">
        <v>9957</v>
      </c>
    </row>
    <row r="3672" spans="1:2" x14ac:dyDescent="0.2">
      <c r="A3672" s="112" t="s">
        <v>9958</v>
      </c>
      <c r="B3672" s="112" t="s">
        <v>9959</v>
      </c>
    </row>
    <row r="3673" spans="1:2" x14ac:dyDescent="0.2">
      <c r="A3673" s="112" t="s">
        <v>9960</v>
      </c>
      <c r="B3673" s="112" t="s">
        <v>9961</v>
      </c>
    </row>
    <row r="3674" spans="1:2" x14ac:dyDescent="0.2">
      <c r="A3674" s="112" t="s">
        <v>9962</v>
      </c>
      <c r="B3674" s="112" t="s">
        <v>9963</v>
      </c>
    </row>
    <row r="3675" spans="1:2" x14ac:dyDescent="0.2">
      <c r="A3675" s="112" t="s">
        <v>9964</v>
      </c>
      <c r="B3675" s="112" t="s">
        <v>9965</v>
      </c>
    </row>
    <row r="3676" spans="1:2" x14ac:dyDescent="0.2">
      <c r="A3676" s="112" t="s">
        <v>9966</v>
      </c>
      <c r="B3676" s="112" t="s">
        <v>9967</v>
      </c>
    </row>
    <row r="3677" spans="1:2" x14ac:dyDescent="0.2">
      <c r="A3677" s="112" t="s">
        <v>9968</v>
      </c>
      <c r="B3677" s="112" t="s">
        <v>9969</v>
      </c>
    </row>
    <row r="3678" spans="1:2" x14ac:dyDescent="0.2">
      <c r="A3678" s="112" t="s">
        <v>9970</v>
      </c>
      <c r="B3678" s="112" t="s">
        <v>9971</v>
      </c>
    </row>
    <row r="3679" spans="1:2" x14ac:dyDescent="0.2">
      <c r="A3679" s="112" t="s">
        <v>9972</v>
      </c>
      <c r="B3679" s="112" t="s">
        <v>9973</v>
      </c>
    </row>
    <row r="3680" spans="1:2" x14ac:dyDescent="0.2">
      <c r="A3680" s="112" t="s">
        <v>9974</v>
      </c>
      <c r="B3680" s="112" t="s">
        <v>9975</v>
      </c>
    </row>
    <row r="3681" spans="1:2" x14ac:dyDescent="0.2">
      <c r="A3681" s="112" t="s">
        <v>9976</v>
      </c>
      <c r="B3681" s="112" t="s">
        <v>9977</v>
      </c>
    </row>
    <row r="3682" spans="1:2" x14ac:dyDescent="0.2">
      <c r="A3682" s="112" t="s">
        <v>9978</v>
      </c>
      <c r="B3682" s="112" t="s">
        <v>9979</v>
      </c>
    </row>
    <row r="3683" spans="1:2" x14ac:dyDescent="0.2">
      <c r="A3683" s="112" t="s">
        <v>9980</v>
      </c>
      <c r="B3683" s="112" t="s">
        <v>9981</v>
      </c>
    </row>
    <row r="3684" spans="1:2" x14ac:dyDescent="0.2">
      <c r="A3684" s="112" t="s">
        <v>9982</v>
      </c>
      <c r="B3684" s="112" t="s">
        <v>9983</v>
      </c>
    </row>
    <row r="3685" spans="1:2" x14ac:dyDescent="0.2">
      <c r="A3685" s="112" t="s">
        <v>9984</v>
      </c>
      <c r="B3685" s="112" t="s">
        <v>9985</v>
      </c>
    </row>
    <row r="3686" spans="1:2" x14ac:dyDescent="0.2">
      <c r="A3686" s="112" t="s">
        <v>9986</v>
      </c>
      <c r="B3686" s="112" t="s">
        <v>9987</v>
      </c>
    </row>
    <row r="3687" spans="1:2" x14ac:dyDescent="0.2">
      <c r="A3687" s="112" t="s">
        <v>9988</v>
      </c>
      <c r="B3687" s="112" t="s">
        <v>9989</v>
      </c>
    </row>
    <row r="3688" spans="1:2" x14ac:dyDescent="0.2">
      <c r="A3688" s="112" t="s">
        <v>9990</v>
      </c>
      <c r="B3688" s="112" t="s">
        <v>9991</v>
      </c>
    </row>
    <row r="3689" spans="1:2" x14ac:dyDescent="0.2">
      <c r="A3689" s="112" t="s">
        <v>9992</v>
      </c>
      <c r="B3689" s="112" t="s">
        <v>9993</v>
      </c>
    </row>
    <row r="3690" spans="1:2" x14ac:dyDescent="0.2">
      <c r="A3690" s="112" t="s">
        <v>9994</v>
      </c>
      <c r="B3690" s="112" t="s">
        <v>9995</v>
      </c>
    </row>
    <row r="3691" spans="1:2" x14ac:dyDescent="0.2">
      <c r="A3691" s="112" t="s">
        <v>9996</v>
      </c>
      <c r="B3691" s="112" t="s">
        <v>9997</v>
      </c>
    </row>
    <row r="3692" spans="1:2" x14ac:dyDescent="0.2">
      <c r="A3692" s="112" t="s">
        <v>9998</v>
      </c>
      <c r="B3692" s="112" t="s">
        <v>9999</v>
      </c>
    </row>
    <row r="3693" spans="1:2" x14ac:dyDescent="0.2">
      <c r="A3693" s="112" t="s">
        <v>10000</v>
      </c>
      <c r="B3693" s="112" t="s">
        <v>10001</v>
      </c>
    </row>
    <row r="3694" spans="1:2" x14ac:dyDescent="0.2">
      <c r="A3694" s="112" t="s">
        <v>10002</v>
      </c>
      <c r="B3694" s="112" t="s">
        <v>10003</v>
      </c>
    </row>
    <row r="3695" spans="1:2" x14ac:dyDescent="0.2">
      <c r="A3695" s="112" t="s">
        <v>10004</v>
      </c>
      <c r="B3695" s="112" t="s">
        <v>10005</v>
      </c>
    </row>
    <row r="3696" spans="1:2" x14ac:dyDescent="0.2">
      <c r="A3696" s="112" t="s">
        <v>10006</v>
      </c>
      <c r="B3696" s="112" t="s">
        <v>10007</v>
      </c>
    </row>
    <row r="3697" spans="1:2" x14ac:dyDescent="0.2">
      <c r="A3697" s="112" t="s">
        <v>10008</v>
      </c>
      <c r="B3697" s="112" t="s">
        <v>10009</v>
      </c>
    </row>
    <row r="3698" spans="1:2" x14ac:dyDescent="0.2">
      <c r="A3698" s="112" t="s">
        <v>10010</v>
      </c>
      <c r="B3698" s="112" t="s">
        <v>10011</v>
      </c>
    </row>
    <row r="3699" spans="1:2" x14ac:dyDescent="0.2">
      <c r="A3699" s="112" t="s">
        <v>10012</v>
      </c>
      <c r="B3699" s="112" t="s">
        <v>10013</v>
      </c>
    </row>
    <row r="3700" spans="1:2" x14ac:dyDescent="0.2">
      <c r="A3700" s="112" t="s">
        <v>10014</v>
      </c>
      <c r="B3700" s="112" t="s">
        <v>10015</v>
      </c>
    </row>
    <row r="3701" spans="1:2" x14ac:dyDescent="0.2">
      <c r="A3701" s="112" t="s">
        <v>10016</v>
      </c>
      <c r="B3701" s="112" t="s">
        <v>10017</v>
      </c>
    </row>
    <row r="3702" spans="1:2" x14ac:dyDescent="0.2">
      <c r="A3702" s="112" t="s">
        <v>10018</v>
      </c>
      <c r="B3702" s="112" t="s">
        <v>10019</v>
      </c>
    </row>
    <row r="3703" spans="1:2" x14ac:dyDescent="0.2">
      <c r="A3703" s="112" t="s">
        <v>10020</v>
      </c>
      <c r="B3703" s="112" t="s">
        <v>10021</v>
      </c>
    </row>
    <row r="3704" spans="1:2" x14ac:dyDescent="0.2">
      <c r="A3704" s="112" t="s">
        <v>10022</v>
      </c>
      <c r="B3704" s="112" t="s">
        <v>10023</v>
      </c>
    </row>
    <row r="3705" spans="1:2" x14ac:dyDescent="0.2">
      <c r="A3705" s="112" t="s">
        <v>10024</v>
      </c>
      <c r="B3705" s="112" t="s">
        <v>10025</v>
      </c>
    </row>
    <row r="3706" spans="1:2" x14ac:dyDescent="0.2">
      <c r="A3706" s="112" t="s">
        <v>10026</v>
      </c>
      <c r="B3706" s="112" t="s">
        <v>10027</v>
      </c>
    </row>
    <row r="3707" spans="1:2" x14ac:dyDescent="0.2">
      <c r="A3707" s="112" t="s">
        <v>10028</v>
      </c>
      <c r="B3707" s="112" t="s">
        <v>10029</v>
      </c>
    </row>
    <row r="3708" spans="1:2" x14ac:dyDescent="0.2">
      <c r="A3708" s="112" t="s">
        <v>10030</v>
      </c>
      <c r="B3708" s="112" t="s">
        <v>10031</v>
      </c>
    </row>
    <row r="3709" spans="1:2" x14ac:dyDescent="0.2">
      <c r="A3709" s="112" t="s">
        <v>10032</v>
      </c>
      <c r="B3709" s="112" t="s">
        <v>10033</v>
      </c>
    </row>
    <row r="3710" spans="1:2" x14ac:dyDescent="0.2">
      <c r="A3710" s="112" t="s">
        <v>10034</v>
      </c>
      <c r="B3710" s="112" t="s">
        <v>10035</v>
      </c>
    </row>
    <row r="3711" spans="1:2" x14ac:dyDescent="0.2">
      <c r="A3711" s="112" t="s">
        <v>10036</v>
      </c>
      <c r="B3711" s="112" t="s">
        <v>10037</v>
      </c>
    </row>
    <row r="3712" spans="1:2" x14ac:dyDescent="0.2">
      <c r="A3712" s="112" t="s">
        <v>10038</v>
      </c>
      <c r="B3712" s="112" t="s">
        <v>10039</v>
      </c>
    </row>
    <row r="3713" spans="1:2" x14ac:dyDescent="0.2">
      <c r="A3713" s="112" t="s">
        <v>10040</v>
      </c>
      <c r="B3713" s="112" t="s">
        <v>10041</v>
      </c>
    </row>
    <row r="3714" spans="1:2" x14ac:dyDescent="0.2">
      <c r="A3714" s="112" t="s">
        <v>10042</v>
      </c>
      <c r="B3714" s="112" t="s">
        <v>10043</v>
      </c>
    </row>
    <row r="3715" spans="1:2" x14ac:dyDescent="0.2">
      <c r="A3715" s="112" t="s">
        <v>10044</v>
      </c>
      <c r="B3715" s="112" t="s">
        <v>10045</v>
      </c>
    </row>
    <row r="3716" spans="1:2" x14ac:dyDescent="0.2">
      <c r="A3716" s="112" t="s">
        <v>10046</v>
      </c>
      <c r="B3716" s="112" t="s">
        <v>10047</v>
      </c>
    </row>
    <row r="3717" spans="1:2" x14ac:dyDescent="0.2">
      <c r="A3717" s="112" t="s">
        <v>10048</v>
      </c>
      <c r="B3717" s="112" t="s">
        <v>10049</v>
      </c>
    </row>
    <row r="3718" spans="1:2" x14ac:dyDescent="0.2">
      <c r="A3718" s="112" t="s">
        <v>10050</v>
      </c>
      <c r="B3718" s="112" t="s">
        <v>10051</v>
      </c>
    </row>
    <row r="3719" spans="1:2" x14ac:dyDescent="0.2">
      <c r="A3719" s="112" t="s">
        <v>10052</v>
      </c>
      <c r="B3719" s="112" t="s">
        <v>10053</v>
      </c>
    </row>
    <row r="3720" spans="1:2" x14ac:dyDescent="0.2">
      <c r="A3720" s="112" t="s">
        <v>10054</v>
      </c>
      <c r="B3720" s="112" t="s">
        <v>10055</v>
      </c>
    </row>
    <row r="3721" spans="1:2" x14ac:dyDescent="0.2">
      <c r="A3721" s="112" t="s">
        <v>10056</v>
      </c>
      <c r="B3721" s="112" t="s">
        <v>10057</v>
      </c>
    </row>
    <row r="3722" spans="1:2" x14ac:dyDescent="0.2">
      <c r="A3722" s="112" t="s">
        <v>10058</v>
      </c>
      <c r="B3722" s="112" t="s">
        <v>10059</v>
      </c>
    </row>
    <row r="3723" spans="1:2" x14ac:dyDescent="0.2">
      <c r="A3723" s="112" t="s">
        <v>10060</v>
      </c>
      <c r="B3723" s="112" t="s">
        <v>10061</v>
      </c>
    </row>
    <row r="3724" spans="1:2" x14ac:dyDescent="0.2">
      <c r="A3724" s="112" t="s">
        <v>10062</v>
      </c>
      <c r="B3724" s="112" t="s">
        <v>10063</v>
      </c>
    </row>
    <row r="3725" spans="1:2" x14ac:dyDescent="0.2">
      <c r="A3725" s="112" t="s">
        <v>10064</v>
      </c>
      <c r="B3725" s="112" t="s">
        <v>10065</v>
      </c>
    </row>
    <row r="3726" spans="1:2" x14ac:dyDescent="0.2">
      <c r="A3726" s="112" t="s">
        <v>10066</v>
      </c>
      <c r="B3726" s="112" t="s">
        <v>10067</v>
      </c>
    </row>
    <row r="3727" spans="1:2" x14ac:dyDescent="0.2">
      <c r="A3727" s="112" t="s">
        <v>10068</v>
      </c>
      <c r="B3727" s="112" t="s">
        <v>10069</v>
      </c>
    </row>
    <row r="3728" spans="1:2" x14ac:dyDescent="0.2">
      <c r="A3728" s="112" t="s">
        <v>10070</v>
      </c>
      <c r="B3728" s="112" t="s">
        <v>10071</v>
      </c>
    </row>
    <row r="3729" spans="1:2" x14ac:dyDescent="0.2">
      <c r="A3729" s="112" t="s">
        <v>10072</v>
      </c>
      <c r="B3729" s="112" t="s">
        <v>10073</v>
      </c>
    </row>
    <row r="3730" spans="1:2" x14ac:dyDescent="0.2">
      <c r="A3730" s="112" t="s">
        <v>10074</v>
      </c>
      <c r="B3730" s="112" t="s">
        <v>10075</v>
      </c>
    </row>
    <row r="3731" spans="1:2" x14ac:dyDescent="0.2">
      <c r="A3731" s="112" t="s">
        <v>10076</v>
      </c>
      <c r="B3731" s="112" t="s">
        <v>10077</v>
      </c>
    </row>
    <row r="3732" spans="1:2" x14ac:dyDescent="0.2">
      <c r="A3732" s="112" t="s">
        <v>10078</v>
      </c>
      <c r="B3732" s="112" t="s">
        <v>10079</v>
      </c>
    </row>
    <row r="3733" spans="1:2" x14ac:dyDescent="0.2">
      <c r="A3733" s="112" t="s">
        <v>10080</v>
      </c>
      <c r="B3733" s="112" t="s">
        <v>10081</v>
      </c>
    </row>
    <row r="3734" spans="1:2" x14ac:dyDescent="0.2">
      <c r="A3734" s="112" t="s">
        <v>10082</v>
      </c>
      <c r="B3734" s="112" t="s">
        <v>10083</v>
      </c>
    </row>
    <row r="3735" spans="1:2" x14ac:dyDescent="0.2">
      <c r="A3735" s="112" t="s">
        <v>10084</v>
      </c>
      <c r="B3735" s="112" t="s">
        <v>10085</v>
      </c>
    </row>
    <row r="3736" spans="1:2" x14ac:dyDescent="0.2">
      <c r="A3736" s="112" t="s">
        <v>10086</v>
      </c>
      <c r="B3736" s="112" t="s">
        <v>10087</v>
      </c>
    </row>
    <row r="3737" spans="1:2" x14ac:dyDescent="0.2">
      <c r="A3737" s="112" t="s">
        <v>10088</v>
      </c>
      <c r="B3737" s="112" t="s">
        <v>10089</v>
      </c>
    </row>
    <row r="3738" spans="1:2" x14ac:dyDescent="0.2">
      <c r="A3738" s="112" t="s">
        <v>10090</v>
      </c>
      <c r="B3738" s="112" t="s">
        <v>10091</v>
      </c>
    </row>
    <row r="3739" spans="1:2" x14ac:dyDescent="0.2">
      <c r="A3739" s="112" t="s">
        <v>10092</v>
      </c>
      <c r="B3739" s="112" t="s">
        <v>10093</v>
      </c>
    </row>
    <row r="3740" spans="1:2" x14ac:dyDescent="0.2">
      <c r="A3740" s="112" t="s">
        <v>10094</v>
      </c>
      <c r="B3740" s="112" t="s">
        <v>10095</v>
      </c>
    </row>
    <row r="3741" spans="1:2" x14ac:dyDescent="0.2">
      <c r="A3741" s="112" t="s">
        <v>10096</v>
      </c>
      <c r="B3741" s="112" t="s">
        <v>10097</v>
      </c>
    </row>
    <row r="3742" spans="1:2" x14ac:dyDescent="0.2">
      <c r="A3742" s="112" t="s">
        <v>10098</v>
      </c>
      <c r="B3742" s="112" t="s">
        <v>10099</v>
      </c>
    </row>
    <row r="3743" spans="1:2" x14ac:dyDescent="0.2">
      <c r="A3743" s="112" t="s">
        <v>10100</v>
      </c>
      <c r="B3743" s="112" t="s">
        <v>10101</v>
      </c>
    </row>
    <row r="3744" spans="1:2" x14ac:dyDescent="0.2">
      <c r="A3744" s="112" t="s">
        <v>10102</v>
      </c>
      <c r="B3744" s="112" t="s">
        <v>10103</v>
      </c>
    </row>
    <row r="3745" spans="1:2" x14ac:dyDescent="0.2">
      <c r="A3745" s="112" t="s">
        <v>10104</v>
      </c>
      <c r="B3745" s="112" t="s">
        <v>10105</v>
      </c>
    </row>
    <row r="3746" spans="1:2" x14ac:dyDescent="0.2">
      <c r="A3746" s="112" t="s">
        <v>10106</v>
      </c>
      <c r="B3746" s="112" t="s">
        <v>10107</v>
      </c>
    </row>
    <row r="3747" spans="1:2" x14ac:dyDescent="0.2">
      <c r="A3747" s="112" t="s">
        <v>10108</v>
      </c>
      <c r="B3747" s="112" t="s">
        <v>10109</v>
      </c>
    </row>
    <row r="3748" spans="1:2" x14ac:dyDescent="0.2">
      <c r="A3748" s="112" t="s">
        <v>10110</v>
      </c>
      <c r="B3748" s="112" t="s">
        <v>10111</v>
      </c>
    </row>
    <row r="3749" spans="1:2" x14ac:dyDescent="0.2">
      <c r="A3749" s="112" t="s">
        <v>10112</v>
      </c>
      <c r="B3749" s="112" t="s">
        <v>10113</v>
      </c>
    </row>
    <row r="3750" spans="1:2" x14ac:dyDescent="0.2">
      <c r="A3750" s="112" t="s">
        <v>10114</v>
      </c>
      <c r="B3750" s="112" t="s">
        <v>10115</v>
      </c>
    </row>
    <row r="3751" spans="1:2" x14ac:dyDescent="0.2">
      <c r="A3751" s="112" t="s">
        <v>10116</v>
      </c>
      <c r="B3751" s="112" t="s">
        <v>10117</v>
      </c>
    </row>
    <row r="3752" spans="1:2" x14ac:dyDescent="0.2">
      <c r="A3752" s="112" t="s">
        <v>10118</v>
      </c>
      <c r="B3752" s="112" t="s">
        <v>10119</v>
      </c>
    </row>
    <row r="3753" spans="1:2" x14ac:dyDescent="0.2">
      <c r="A3753" s="112" t="s">
        <v>10120</v>
      </c>
      <c r="B3753" s="112" t="s">
        <v>10121</v>
      </c>
    </row>
    <row r="3754" spans="1:2" x14ac:dyDescent="0.2">
      <c r="A3754" s="112" t="s">
        <v>10122</v>
      </c>
      <c r="B3754" s="112" t="s">
        <v>10123</v>
      </c>
    </row>
    <row r="3755" spans="1:2" x14ac:dyDescent="0.2">
      <c r="A3755" s="112" t="s">
        <v>10124</v>
      </c>
      <c r="B3755" s="112" t="s">
        <v>10125</v>
      </c>
    </row>
    <row r="3756" spans="1:2" x14ac:dyDescent="0.2">
      <c r="A3756" s="112" t="s">
        <v>10126</v>
      </c>
      <c r="B3756" s="112" t="s">
        <v>10127</v>
      </c>
    </row>
    <row r="3757" spans="1:2" x14ac:dyDescent="0.2">
      <c r="A3757" s="112" t="s">
        <v>10128</v>
      </c>
      <c r="B3757" s="112" t="s">
        <v>10129</v>
      </c>
    </row>
    <row r="3758" spans="1:2" x14ac:dyDescent="0.2">
      <c r="A3758" s="112" t="s">
        <v>10130</v>
      </c>
      <c r="B3758" s="112" t="s">
        <v>10131</v>
      </c>
    </row>
    <row r="3759" spans="1:2" x14ac:dyDescent="0.2">
      <c r="A3759" s="112" t="s">
        <v>10132</v>
      </c>
      <c r="B3759" s="112" t="s">
        <v>10133</v>
      </c>
    </row>
    <row r="3760" spans="1:2" x14ac:dyDescent="0.2">
      <c r="A3760" s="112" t="s">
        <v>10134</v>
      </c>
      <c r="B3760" s="112" t="s">
        <v>10135</v>
      </c>
    </row>
    <row r="3761" spans="1:2" x14ac:dyDescent="0.2">
      <c r="A3761" s="112" t="s">
        <v>10136</v>
      </c>
      <c r="B3761" s="112" t="s">
        <v>10137</v>
      </c>
    </row>
    <row r="3762" spans="1:2" x14ac:dyDescent="0.2">
      <c r="A3762" s="112" t="s">
        <v>10138</v>
      </c>
      <c r="B3762" s="112" t="s">
        <v>10139</v>
      </c>
    </row>
    <row r="3763" spans="1:2" x14ac:dyDescent="0.2">
      <c r="A3763" s="112" t="s">
        <v>10140</v>
      </c>
      <c r="B3763" s="112" t="s">
        <v>10141</v>
      </c>
    </row>
    <row r="3764" spans="1:2" x14ac:dyDescent="0.2">
      <c r="A3764" s="112" t="s">
        <v>10142</v>
      </c>
      <c r="B3764" s="112" t="s">
        <v>10143</v>
      </c>
    </row>
    <row r="3765" spans="1:2" x14ac:dyDescent="0.2">
      <c r="A3765" s="112" t="s">
        <v>10144</v>
      </c>
      <c r="B3765" s="112" t="s">
        <v>10145</v>
      </c>
    </row>
    <row r="3766" spans="1:2" x14ac:dyDescent="0.2">
      <c r="A3766" s="112" t="s">
        <v>10146</v>
      </c>
      <c r="B3766" s="112" t="s">
        <v>10147</v>
      </c>
    </row>
    <row r="3767" spans="1:2" x14ac:dyDescent="0.2">
      <c r="A3767" s="112" t="s">
        <v>10148</v>
      </c>
      <c r="B3767" s="112" t="s">
        <v>10149</v>
      </c>
    </row>
    <row r="3768" spans="1:2" x14ac:dyDescent="0.2">
      <c r="A3768" s="112" t="s">
        <v>10150</v>
      </c>
      <c r="B3768" s="112" t="s">
        <v>10151</v>
      </c>
    </row>
    <row r="3769" spans="1:2" x14ac:dyDescent="0.2">
      <c r="A3769" s="112" t="s">
        <v>10152</v>
      </c>
      <c r="B3769" s="112" t="s">
        <v>10153</v>
      </c>
    </row>
    <row r="3770" spans="1:2" x14ac:dyDescent="0.2">
      <c r="A3770" s="112" t="s">
        <v>10154</v>
      </c>
      <c r="B3770" s="112" t="s">
        <v>10155</v>
      </c>
    </row>
    <row r="3771" spans="1:2" x14ac:dyDescent="0.2">
      <c r="A3771" s="112" t="s">
        <v>10156</v>
      </c>
      <c r="B3771" s="112" t="s">
        <v>10157</v>
      </c>
    </row>
    <row r="3772" spans="1:2" x14ac:dyDescent="0.2">
      <c r="A3772" s="112" t="s">
        <v>10158</v>
      </c>
      <c r="B3772" s="112" t="s">
        <v>10159</v>
      </c>
    </row>
    <row r="3773" spans="1:2" x14ac:dyDescent="0.2">
      <c r="A3773" s="112" t="s">
        <v>10160</v>
      </c>
      <c r="B3773" s="112" t="s">
        <v>10161</v>
      </c>
    </row>
    <row r="3774" spans="1:2" x14ac:dyDescent="0.2">
      <c r="A3774" s="112" t="s">
        <v>10162</v>
      </c>
      <c r="B3774" s="112" t="s">
        <v>10163</v>
      </c>
    </row>
    <row r="3775" spans="1:2" x14ac:dyDescent="0.2">
      <c r="A3775" s="112" t="s">
        <v>10164</v>
      </c>
      <c r="B3775" s="112" t="s">
        <v>10165</v>
      </c>
    </row>
    <row r="3776" spans="1:2" x14ac:dyDescent="0.2">
      <c r="A3776" s="112" t="s">
        <v>10166</v>
      </c>
      <c r="B3776" s="112" t="s">
        <v>10167</v>
      </c>
    </row>
    <row r="3777" spans="1:2" x14ac:dyDescent="0.2">
      <c r="A3777" s="112" t="s">
        <v>10168</v>
      </c>
      <c r="B3777" s="112" t="s">
        <v>10169</v>
      </c>
    </row>
    <row r="3778" spans="1:2" x14ac:dyDescent="0.2">
      <c r="A3778" s="112" t="s">
        <v>10170</v>
      </c>
      <c r="B3778" s="112" t="s">
        <v>10171</v>
      </c>
    </row>
    <row r="3779" spans="1:2" x14ac:dyDescent="0.2">
      <c r="A3779" s="112" t="s">
        <v>10172</v>
      </c>
      <c r="B3779" s="112" t="s">
        <v>10173</v>
      </c>
    </row>
    <row r="3780" spans="1:2" x14ac:dyDescent="0.2">
      <c r="A3780" s="112" t="s">
        <v>10174</v>
      </c>
      <c r="B3780" s="112" t="s">
        <v>10175</v>
      </c>
    </row>
    <row r="3781" spans="1:2" x14ac:dyDescent="0.2">
      <c r="A3781" s="112" t="s">
        <v>10176</v>
      </c>
      <c r="B3781" s="112" t="s">
        <v>10177</v>
      </c>
    </row>
    <row r="3782" spans="1:2" x14ac:dyDescent="0.2">
      <c r="A3782" s="112" t="s">
        <v>10178</v>
      </c>
      <c r="B3782" s="112" t="s">
        <v>10179</v>
      </c>
    </row>
    <row r="3783" spans="1:2" x14ac:dyDescent="0.2">
      <c r="A3783" s="112" t="s">
        <v>10180</v>
      </c>
      <c r="B3783" s="112" t="s">
        <v>10181</v>
      </c>
    </row>
    <row r="3784" spans="1:2" x14ac:dyDescent="0.2">
      <c r="A3784" s="112" t="s">
        <v>10182</v>
      </c>
      <c r="B3784" s="112" t="s">
        <v>10183</v>
      </c>
    </row>
    <row r="3785" spans="1:2" x14ac:dyDescent="0.2">
      <c r="A3785" s="112" t="s">
        <v>10184</v>
      </c>
      <c r="B3785" s="112" t="s">
        <v>10185</v>
      </c>
    </row>
    <row r="3786" spans="1:2" x14ac:dyDescent="0.2">
      <c r="A3786" s="112" t="s">
        <v>10186</v>
      </c>
      <c r="B3786" s="112" t="s">
        <v>10187</v>
      </c>
    </row>
    <row r="3787" spans="1:2" x14ac:dyDescent="0.2">
      <c r="A3787" s="112" t="s">
        <v>10188</v>
      </c>
      <c r="B3787" s="112" t="s">
        <v>10189</v>
      </c>
    </row>
    <row r="3788" spans="1:2" x14ac:dyDescent="0.2">
      <c r="A3788" s="112" t="s">
        <v>10190</v>
      </c>
      <c r="B3788" s="112" t="s">
        <v>10191</v>
      </c>
    </row>
    <row r="3789" spans="1:2" x14ac:dyDescent="0.2">
      <c r="A3789" s="112" t="s">
        <v>10192</v>
      </c>
      <c r="B3789" s="112" t="s">
        <v>10193</v>
      </c>
    </row>
    <row r="3790" spans="1:2" x14ac:dyDescent="0.2">
      <c r="A3790" s="112" t="s">
        <v>10194</v>
      </c>
      <c r="B3790" s="112" t="s">
        <v>10195</v>
      </c>
    </row>
    <row r="3791" spans="1:2" x14ac:dyDescent="0.2">
      <c r="A3791" s="112" t="s">
        <v>10196</v>
      </c>
      <c r="B3791" s="112" t="s">
        <v>10197</v>
      </c>
    </row>
    <row r="3792" spans="1:2" x14ac:dyDescent="0.2">
      <c r="A3792" s="112" t="s">
        <v>10198</v>
      </c>
      <c r="B3792" s="112" t="s">
        <v>10199</v>
      </c>
    </row>
    <row r="3793" spans="1:2" x14ac:dyDescent="0.2">
      <c r="A3793" s="112" t="s">
        <v>10200</v>
      </c>
      <c r="B3793" s="112" t="s">
        <v>10201</v>
      </c>
    </row>
    <row r="3794" spans="1:2" x14ac:dyDescent="0.2">
      <c r="A3794" s="112" t="s">
        <v>10202</v>
      </c>
      <c r="B3794" s="112" t="s">
        <v>10203</v>
      </c>
    </row>
    <row r="3795" spans="1:2" x14ac:dyDescent="0.2">
      <c r="A3795" s="112" t="s">
        <v>10204</v>
      </c>
      <c r="B3795" s="112" t="s">
        <v>10205</v>
      </c>
    </row>
    <row r="3796" spans="1:2" x14ac:dyDescent="0.2">
      <c r="A3796" s="112" t="s">
        <v>10206</v>
      </c>
      <c r="B3796" s="112" t="s">
        <v>10207</v>
      </c>
    </row>
    <row r="3797" spans="1:2" x14ac:dyDescent="0.2">
      <c r="A3797" s="112" t="s">
        <v>10208</v>
      </c>
      <c r="B3797" s="112" t="s">
        <v>10209</v>
      </c>
    </row>
    <row r="3798" spans="1:2" x14ac:dyDescent="0.2">
      <c r="A3798" s="112" t="s">
        <v>10210</v>
      </c>
      <c r="B3798" s="112" t="s">
        <v>10211</v>
      </c>
    </row>
    <row r="3799" spans="1:2" x14ac:dyDescent="0.2">
      <c r="A3799" s="112" t="s">
        <v>10212</v>
      </c>
      <c r="B3799" s="112" t="s">
        <v>10213</v>
      </c>
    </row>
    <row r="3800" spans="1:2" x14ac:dyDescent="0.2">
      <c r="A3800" s="112" t="s">
        <v>10214</v>
      </c>
      <c r="B3800" s="112" t="s">
        <v>10215</v>
      </c>
    </row>
    <row r="3801" spans="1:2" x14ac:dyDescent="0.2">
      <c r="A3801" s="112" t="s">
        <v>10216</v>
      </c>
      <c r="B3801" s="112" t="s">
        <v>10217</v>
      </c>
    </row>
    <row r="3802" spans="1:2" x14ac:dyDescent="0.2">
      <c r="A3802" s="112" t="s">
        <v>10218</v>
      </c>
      <c r="B3802" s="112" t="s">
        <v>10219</v>
      </c>
    </row>
    <row r="3803" spans="1:2" x14ac:dyDescent="0.2">
      <c r="A3803" s="112" t="s">
        <v>10220</v>
      </c>
      <c r="B3803" s="112" t="s">
        <v>10221</v>
      </c>
    </row>
    <row r="3804" spans="1:2" x14ac:dyDescent="0.2">
      <c r="A3804" s="112" t="s">
        <v>10222</v>
      </c>
      <c r="B3804" s="112" t="s">
        <v>10223</v>
      </c>
    </row>
    <row r="3805" spans="1:2" x14ac:dyDescent="0.2">
      <c r="A3805" s="112" t="s">
        <v>10224</v>
      </c>
      <c r="B3805" s="112" t="s">
        <v>10225</v>
      </c>
    </row>
    <row r="3806" spans="1:2" x14ac:dyDescent="0.2">
      <c r="A3806" s="112" t="s">
        <v>10226</v>
      </c>
      <c r="B3806" s="112" t="s">
        <v>10227</v>
      </c>
    </row>
    <row r="3807" spans="1:2" x14ac:dyDescent="0.2">
      <c r="A3807" s="112" t="s">
        <v>10228</v>
      </c>
      <c r="B3807" s="112" t="s">
        <v>10229</v>
      </c>
    </row>
    <row r="3808" spans="1:2" x14ac:dyDescent="0.2">
      <c r="A3808" s="112" t="s">
        <v>10230</v>
      </c>
      <c r="B3808" s="112" t="s">
        <v>10231</v>
      </c>
    </row>
    <row r="3809" spans="1:2" x14ac:dyDescent="0.2">
      <c r="A3809" s="112" t="s">
        <v>10232</v>
      </c>
      <c r="B3809" s="112" t="s">
        <v>10233</v>
      </c>
    </row>
    <row r="3810" spans="1:2" x14ac:dyDescent="0.2">
      <c r="A3810" s="112" t="s">
        <v>10234</v>
      </c>
      <c r="B3810" s="112" t="s">
        <v>10235</v>
      </c>
    </row>
    <row r="3811" spans="1:2" x14ac:dyDescent="0.2">
      <c r="A3811" s="112" t="s">
        <v>10236</v>
      </c>
      <c r="B3811" s="112" t="s">
        <v>10237</v>
      </c>
    </row>
    <row r="3812" spans="1:2" x14ac:dyDescent="0.2">
      <c r="A3812" s="112" t="s">
        <v>10238</v>
      </c>
      <c r="B3812" s="112" t="s">
        <v>10239</v>
      </c>
    </row>
    <row r="3813" spans="1:2" x14ac:dyDescent="0.2">
      <c r="A3813" s="112" t="s">
        <v>10240</v>
      </c>
      <c r="B3813" s="112" t="s">
        <v>10241</v>
      </c>
    </row>
    <row r="3814" spans="1:2" x14ac:dyDescent="0.2">
      <c r="A3814" s="112" t="s">
        <v>10242</v>
      </c>
      <c r="B3814" s="112" t="s">
        <v>10243</v>
      </c>
    </row>
    <row r="3815" spans="1:2" x14ac:dyDescent="0.2">
      <c r="A3815" s="112" t="s">
        <v>10244</v>
      </c>
      <c r="B3815" s="112" t="s">
        <v>10245</v>
      </c>
    </row>
    <row r="3816" spans="1:2" x14ac:dyDescent="0.2">
      <c r="A3816" s="112" t="s">
        <v>10246</v>
      </c>
      <c r="B3816" s="112" t="s">
        <v>10247</v>
      </c>
    </row>
    <row r="3817" spans="1:2" x14ac:dyDescent="0.2">
      <c r="A3817" s="112" t="s">
        <v>10248</v>
      </c>
      <c r="B3817" s="112" t="s">
        <v>10249</v>
      </c>
    </row>
    <row r="3818" spans="1:2" x14ac:dyDescent="0.2">
      <c r="A3818" s="112" t="s">
        <v>10250</v>
      </c>
      <c r="B3818" s="112" t="s">
        <v>10251</v>
      </c>
    </row>
    <row r="3819" spans="1:2" x14ac:dyDescent="0.2">
      <c r="A3819" s="112" t="s">
        <v>10252</v>
      </c>
      <c r="B3819" s="112" t="s">
        <v>10253</v>
      </c>
    </row>
    <row r="3820" spans="1:2" x14ac:dyDescent="0.2">
      <c r="A3820" s="112" t="s">
        <v>10254</v>
      </c>
      <c r="B3820" s="112" t="s">
        <v>10255</v>
      </c>
    </row>
    <row r="3821" spans="1:2" x14ac:dyDescent="0.2">
      <c r="A3821" s="112" t="s">
        <v>10256</v>
      </c>
      <c r="B3821" s="112" t="s">
        <v>10257</v>
      </c>
    </row>
    <row r="3822" spans="1:2" x14ac:dyDescent="0.2">
      <c r="A3822" s="112" t="s">
        <v>10258</v>
      </c>
      <c r="B3822" s="112" t="s">
        <v>10259</v>
      </c>
    </row>
    <row r="3823" spans="1:2" x14ac:dyDescent="0.2">
      <c r="A3823" s="112" t="s">
        <v>10260</v>
      </c>
      <c r="B3823" s="112" t="s">
        <v>10261</v>
      </c>
    </row>
    <row r="3824" spans="1:2" x14ac:dyDescent="0.2">
      <c r="A3824" s="112" t="s">
        <v>10262</v>
      </c>
      <c r="B3824" s="112" t="s">
        <v>10263</v>
      </c>
    </row>
    <row r="3825" spans="1:2" x14ac:dyDescent="0.2">
      <c r="A3825" s="112" t="s">
        <v>10264</v>
      </c>
      <c r="B3825" s="112" t="s">
        <v>10265</v>
      </c>
    </row>
    <row r="3826" spans="1:2" x14ac:dyDescent="0.2">
      <c r="A3826" s="112" t="s">
        <v>10266</v>
      </c>
      <c r="B3826" s="112" t="s">
        <v>10267</v>
      </c>
    </row>
    <row r="3827" spans="1:2" x14ac:dyDescent="0.2">
      <c r="A3827" s="112" t="s">
        <v>10268</v>
      </c>
      <c r="B3827" s="112" t="s">
        <v>10269</v>
      </c>
    </row>
    <row r="3828" spans="1:2" x14ac:dyDescent="0.2">
      <c r="A3828" s="112" t="s">
        <v>10270</v>
      </c>
      <c r="B3828" s="112" t="s">
        <v>10271</v>
      </c>
    </row>
    <row r="3829" spans="1:2" x14ac:dyDescent="0.2">
      <c r="A3829" s="112" t="s">
        <v>10272</v>
      </c>
      <c r="B3829" s="112" t="s">
        <v>10273</v>
      </c>
    </row>
    <row r="3830" spans="1:2" x14ac:dyDescent="0.2">
      <c r="A3830" s="112" t="s">
        <v>10274</v>
      </c>
      <c r="B3830" s="112" t="s">
        <v>10275</v>
      </c>
    </row>
    <row r="3831" spans="1:2" x14ac:dyDescent="0.2">
      <c r="A3831" s="112" t="s">
        <v>10276</v>
      </c>
      <c r="B3831" s="112" t="s">
        <v>10277</v>
      </c>
    </row>
    <row r="3832" spans="1:2" x14ac:dyDescent="0.2">
      <c r="A3832" s="112" t="s">
        <v>10278</v>
      </c>
      <c r="B3832" s="112" t="s">
        <v>10279</v>
      </c>
    </row>
    <row r="3833" spans="1:2" x14ac:dyDescent="0.2">
      <c r="A3833" s="112" t="s">
        <v>10280</v>
      </c>
      <c r="B3833" s="112" t="s">
        <v>10281</v>
      </c>
    </row>
    <row r="3834" spans="1:2" x14ac:dyDescent="0.2">
      <c r="A3834" s="112" t="s">
        <v>10282</v>
      </c>
      <c r="B3834" s="112" t="s">
        <v>10283</v>
      </c>
    </row>
    <row r="3835" spans="1:2" x14ac:dyDescent="0.2">
      <c r="A3835" s="112" t="s">
        <v>10284</v>
      </c>
      <c r="B3835" s="112" t="s">
        <v>10285</v>
      </c>
    </row>
    <row r="3836" spans="1:2" x14ac:dyDescent="0.2">
      <c r="A3836" s="112" t="s">
        <v>10286</v>
      </c>
      <c r="B3836" s="112" t="s">
        <v>10287</v>
      </c>
    </row>
    <row r="3837" spans="1:2" x14ac:dyDescent="0.2">
      <c r="A3837" s="112" t="s">
        <v>10288</v>
      </c>
      <c r="B3837" s="112" t="s">
        <v>10289</v>
      </c>
    </row>
    <row r="3838" spans="1:2" x14ac:dyDescent="0.2">
      <c r="A3838" s="112" t="s">
        <v>10290</v>
      </c>
      <c r="B3838" s="112" t="s">
        <v>10291</v>
      </c>
    </row>
    <row r="3839" spans="1:2" x14ac:dyDescent="0.2">
      <c r="A3839" s="112" t="s">
        <v>10292</v>
      </c>
      <c r="B3839" s="112" t="s">
        <v>10293</v>
      </c>
    </row>
    <row r="3840" spans="1:2" x14ac:dyDescent="0.2">
      <c r="A3840" s="112" t="s">
        <v>10294</v>
      </c>
      <c r="B3840" s="112" t="s">
        <v>10295</v>
      </c>
    </row>
    <row r="3841" spans="1:2" x14ac:dyDescent="0.2">
      <c r="A3841" s="112" t="s">
        <v>10296</v>
      </c>
      <c r="B3841" s="112" t="s">
        <v>10297</v>
      </c>
    </row>
    <row r="3842" spans="1:2" x14ac:dyDescent="0.2">
      <c r="A3842" s="112" t="s">
        <v>10298</v>
      </c>
      <c r="B3842" s="112" t="s">
        <v>10299</v>
      </c>
    </row>
    <row r="3843" spans="1:2" x14ac:dyDescent="0.2">
      <c r="A3843" s="112" t="s">
        <v>10300</v>
      </c>
      <c r="B3843" s="112" t="s">
        <v>10301</v>
      </c>
    </row>
    <row r="3844" spans="1:2" x14ac:dyDescent="0.2">
      <c r="A3844" s="112" t="s">
        <v>10302</v>
      </c>
      <c r="B3844" s="112" t="s">
        <v>10303</v>
      </c>
    </row>
    <row r="3845" spans="1:2" x14ac:dyDescent="0.2">
      <c r="A3845" s="112" t="s">
        <v>10304</v>
      </c>
      <c r="B3845" s="112" t="s">
        <v>10305</v>
      </c>
    </row>
    <row r="3846" spans="1:2" x14ac:dyDescent="0.2">
      <c r="A3846" s="112" t="s">
        <v>10306</v>
      </c>
      <c r="B3846" s="112" t="s">
        <v>10307</v>
      </c>
    </row>
    <row r="3847" spans="1:2" x14ac:dyDescent="0.2">
      <c r="A3847" s="112" t="s">
        <v>10308</v>
      </c>
      <c r="B3847" s="112" t="s">
        <v>10309</v>
      </c>
    </row>
    <row r="3848" spans="1:2" x14ac:dyDescent="0.2">
      <c r="A3848" s="112" t="s">
        <v>10310</v>
      </c>
      <c r="B3848" s="112" t="s">
        <v>10311</v>
      </c>
    </row>
    <row r="3849" spans="1:2" x14ac:dyDescent="0.2">
      <c r="A3849" s="112" t="s">
        <v>10312</v>
      </c>
      <c r="B3849" s="112" t="s">
        <v>10313</v>
      </c>
    </row>
    <row r="3850" spans="1:2" x14ac:dyDescent="0.2">
      <c r="A3850" s="112" t="s">
        <v>10314</v>
      </c>
      <c r="B3850" s="112" t="s">
        <v>10315</v>
      </c>
    </row>
    <row r="3851" spans="1:2" x14ac:dyDescent="0.2">
      <c r="A3851" s="112" t="s">
        <v>10316</v>
      </c>
      <c r="B3851" s="112" t="s">
        <v>10317</v>
      </c>
    </row>
    <row r="3852" spans="1:2" x14ac:dyDescent="0.2">
      <c r="A3852" s="112" t="s">
        <v>10318</v>
      </c>
      <c r="B3852" s="112" t="s">
        <v>10319</v>
      </c>
    </row>
    <row r="3853" spans="1:2" x14ac:dyDescent="0.2">
      <c r="A3853" s="112" t="s">
        <v>10320</v>
      </c>
      <c r="B3853" s="112" t="s">
        <v>10321</v>
      </c>
    </row>
    <row r="3854" spans="1:2" x14ac:dyDescent="0.2">
      <c r="A3854" s="112" t="s">
        <v>10322</v>
      </c>
      <c r="B3854" s="112" t="s">
        <v>10323</v>
      </c>
    </row>
    <row r="3855" spans="1:2" x14ac:dyDescent="0.2">
      <c r="A3855" s="112" t="s">
        <v>10324</v>
      </c>
      <c r="B3855" s="112" t="s">
        <v>10325</v>
      </c>
    </row>
    <row r="3856" spans="1:2" x14ac:dyDescent="0.2">
      <c r="A3856" s="112" t="s">
        <v>10326</v>
      </c>
      <c r="B3856" s="112" t="s">
        <v>10327</v>
      </c>
    </row>
    <row r="3857" spans="1:2" x14ac:dyDescent="0.2">
      <c r="A3857" s="112" t="s">
        <v>10328</v>
      </c>
      <c r="B3857" s="112" t="s">
        <v>10329</v>
      </c>
    </row>
    <row r="3858" spans="1:2" x14ac:dyDescent="0.2">
      <c r="A3858" s="112" t="s">
        <v>10330</v>
      </c>
      <c r="B3858" s="112" t="s">
        <v>10331</v>
      </c>
    </row>
    <row r="3859" spans="1:2" x14ac:dyDescent="0.2">
      <c r="A3859" s="112" t="s">
        <v>10332</v>
      </c>
      <c r="B3859" s="112" t="s">
        <v>10333</v>
      </c>
    </row>
    <row r="3860" spans="1:2" x14ac:dyDescent="0.2">
      <c r="A3860" s="112" t="s">
        <v>10334</v>
      </c>
      <c r="B3860" s="112" t="s">
        <v>10335</v>
      </c>
    </row>
    <row r="3861" spans="1:2" x14ac:dyDescent="0.2">
      <c r="A3861" s="112" t="s">
        <v>10336</v>
      </c>
      <c r="B3861" s="112" t="s">
        <v>10337</v>
      </c>
    </row>
    <row r="3862" spans="1:2" x14ac:dyDescent="0.2">
      <c r="A3862" s="112" t="s">
        <v>10338</v>
      </c>
      <c r="B3862" s="112" t="s">
        <v>10339</v>
      </c>
    </row>
    <row r="3863" spans="1:2" x14ac:dyDescent="0.2">
      <c r="A3863" s="112" t="s">
        <v>10340</v>
      </c>
      <c r="B3863" s="112" t="s">
        <v>10341</v>
      </c>
    </row>
    <row r="3864" spans="1:2" x14ac:dyDescent="0.2">
      <c r="A3864" s="112" t="s">
        <v>10342</v>
      </c>
      <c r="B3864" s="112" t="s">
        <v>10343</v>
      </c>
    </row>
    <row r="3865" spans="1:2" x14ac:dyDescent="0.2">
      <c r="A3865" s="112" t="s">
        <v>10344</v>
      </c>
      <c r="B3865" s="112" t="s">
        <v>10345</v>
      </c>
    </row>
    <row r="3866" spans="1:2" x14ac:dyDescent="0.2">
      <c r="A3866" s="112" t="s">
        <v>10346</v>
      </c>
      <c r="B3866" s="112" t="s">
        <v>10347</v>
      </c>
    </row>
    <row r="3867" spans="1:2" x14ac:dyDescent="0.2">
      <c r="A3867" s="112" t="s">
        <v>10348</v>
      </c>
      <c r="B3867" s="112" t="s">
        <v>10349</v>
      </c>
    </row>
    <row r="3868" spans="1:2" x14ac:dyDescent="0.2">
      <c r="A3868" s="112" t="s">
        <v>10350</v>
      </c>
      <c r="B3868" s="112" t="s">
        <v>10351</v>
      </c>
    </row>
    <row r="3869" spans="1:2" x14ac:dyDescent="0.2">
      <c r="A3869" s="112" t="s">
        <v>10352</v>
      </c>
      <c r="B3869" s="112" t="s">
        <v>10353</v>
      </c>
    </row>
    <row r="3870" spans="1:2" x14ac:dyDescent="0.2">
      <c r="A3870" s="112" t="s">
        <v>10354</v>
      </c>
      <c r="B3870" s="112" t="s">
        <v>10355</v>
      </c>
    </row>
    <row r="3871" spans="1:2" x14ac:dyDescent="0.2">
      <c r="A3871" s="112" t="s">
        <v>10356</v>
      </c>
      <c r="B3871" s="112" t="s">
        <v>10357</v>
      </c>
    </row>
    <row r="3872" spans="1:2" x14ac:dyDescent="0.2">
      <c r="A3872" s="112" t="s">
        <v>10358</v>
      </c>
      <c r="B3872" s="112" t="s">
        <v>10359</v>
      </c>
    </row>
    <row r="3873" spans="1:2" x14ac:dyDescent="0.2">
      <c r="A3873" s="112" t="s">
        <v>10360</v>
      </c>
      <c r="B3873" s="112" t="s">
        <v>10361</v>
      </c>
    </row>
    <row r="3874" spans="1:2" x14ac:dyDescent="0.2">
      <c r="A3874" s="112" t="s">
        <v>10362</v>
      </c>
      <c r="B3874" s="112" t="s">
        <v>10363</v>
      </c>
    </row>
    <row r="3875" spans="1:2" x14ac:dyDescent="0.2">
      <c r="A3875" s="112" t="s">
        <v>10364</v>
      </c>
      <c r="B3875" s="112" t="s">
        <v>10365</v>
      </c>
    </row>
    <row r="3876" spans="1:2" x14ac:dyDescent="0.2">
      <c r="A3876" s="112" t="s">
        <v>10366</v>
      </c>
      <c r="B3876" s="112" t="s">
        <v>10367</v>
      </c>
    </row>
    <row r="3877" spans="1:2" x14ac:dyDescent="0.2">
      <c r="A3877" s="112" t="s">
        <v>10368</v>
      </c>
      <c r="B3877" s="112" t="s">
        <v>10369</v>
      </c>
    </row>
    <row r="3878" spans="1:2" x14ac:dyDescent="0.2">
      <c r="A3878" s="112" t="s">
        <v>10370</v>
      </c>
      <c r="B3878" s="112" t="s">
        <v>10371</v>
      </c>
    </row>
    <row r="3879" spans="1:2" x14ac:dyDescent="0.2">
      <c r="A3879" s="112" t="s">
        <v>10372</v>
      </c>
      <c r="B3879" s="112" t="s">
        <v>10373</v>
      </c>
    </row>
    <row r="3880" spans="1:2" x14ac:dyDescent="0.2">
      <c r="A3880" s="112" t="s">
        <v>10374</v>
      </c>
      <c r="B3880" s="112" t="s">
        <v>10375</v>
      </c>
    </row>
    <row r="3881" spans="1:2" x14ac:dyDescent="0.2">
      <c r="A3881" s="112" t="s">
        <v>10376</v>
      </c>
      <c r="B3881" s="112" t="s">
        <v>10377</v>
      </c>
    </row>
    <row r="3882" spans="1:2" x14ac:dyDescent="0.2">
      <c r="A3882" s="112" t="s">
        <v>10378</v>
      </c>
      <c r="B3882" s="112" t="s">
        <v>10379</v>
      </c>
    </row>
    <row r="3883" spans="1:2" x14ac:dyDescent="0.2">
      <c r="A3883" s="112" t="s">
        <v>10380</v>
      </c>
      <c r="B3883" s="112" t="s">
        <v>10381</v>
      </c>
    </row>
    <row r="3884" spans="1:2" x14ac:dyDescent="0.2">
      <c r="A3884" s="112" t="s">
        <v>10382</v>
      </c>
      <c r="B3884" s="112" t="s">
        <v>10383</v>
      </c>
    </row>
    <row r="3885" spans="1:2" x14ac:dyDescent="0.2">
      <c r="A3885" s="112" t="s">
        <v>10384</v>
      </c>
      <c r="B3885" s="112" t="s">
        <v>10385</v>
      </c>
    </row>
    <row r="3886" spans="1:2" x14ac:dyDescent="0.2">
      <c r="A3886" s="112" t="s">
        <v>10386</v>
      </c>
      <c r="B3886" s="112" t="s">
        <v>10387</v>
      </c>
    </row>
    <row r="3887" spans="1:2" x14ac:dyDescent="0.2">
      <c r="A3887" s="112" t="s">
        <v>10388</v>
      </c>
      <c r="B3887" s="112" t="s">
        <v>10389</v>
      </c>
    </row>
    <row r="3888" spans="1:2" x14ac:dyDescent="0.2">
      <c r="A3888" s="112" t="s">
        <v>10390</v>
      </c>
      <c r="B3888" s="112" t="s">
        <v>10391</v>
      </c>
    </row>
    <row r="3889" spans="1:2" x14ac:dyDescent="0.2">
      <c r="A3889" s="112" t="s">
        <v>10392</v>
      </c>
      <c r="B3889" s="112" t="s">
        <v>10393</v>
      </c>
    </row>
    <row r="3890" spans="1:2" x14ac:dyDescent="0.2">
      <c r="A3890" s="112" t="s">
        <v>10394</v>
      </c>
      <c r="B3890" s="112" t="s">
        <v>10395</v>
      </c>
    </row>
    <row r="3891" spans="1:2" x14ac:dyDescent="0.2">
      <c r="A3891" s="112" t="s">
        <v>10396</v>
      </c>
      <c r="B3891" s="112" t="s">
        <v>10397</v>
      </c>
    </row>
    <row r="3892" spans="1:2" x14ac:dyDescent="0.2">
      <c r="A3892" s="112" t="s">
        <v>10398</v>
      </c>
      <c r="B3892" s="112" t="s">
        <v>10399</v>
      </c>
    </row>
    <row r="3893" spans="1:2" x14ac:dyDescent="0.2">
      <c r="A3893" s="112" t="s">
        <v>10400</v>
      </c>
      <c r="B3893" s="112" t="s">
        <v>10401</v>
      </c>
    </row>
    <row r="3894" spans="1:2" x14ac:dyDescent="0.2">
      <c r="A3894" s="112" t="s">
        <v>10402</v>
      </c>
      <c r="B3894" s="112" t="s">
        <v>10403</v>
      </c>
    </row>
    <row r="3895" spans="1:2" x14ac:dyDescent="0.2">
      <c r="A3895" s="112" t="s">
        <v>10404</v>
      </c>
      <c r="B3895" s="112" t="s">
        <v>10405</v>
      </c>
    </row>
    <row r="3896" spans="1:2" x14ac:dyDescent="0.2">
      <c r="A3896" s="112" t="s">
        <v>10406</v>
      </c>
      <c r="B3896" s="112" t="s">
        <v>10407</v>
      </c>
    </row>
    <row r="3897" spans="1:2" x14ac:dyDescent="0.2">
      <c r="A3897" s="112" t="s">
        <v>10408</v>
      </c>
      <c r="B3897" s="112" t="s">
        <v>10409</v>
      </c>
    </row>
    <row r="3898" spans="1:2" x14ac:dyDescent="0.2">
      <c r="A3898" s="112" t="s">
        <v>10410</v>
      </c>
      <c r="B3898" s="112" t="s">
        <v>10411</v>
      </c>
    </row>
    <row r="3899" spans="1:2" x14ac:dyDescent="0.2">
      <c r="A3899" s="112" t="s">
        <v>10412</v>
      </c>
      <c r="B3899" s="112" t="s">
        <v>10413</v>
      </c>
    </row>
    <row r="3900" spans="1:2" x14ac:dyDescent="0.2">
      <c r="A3900" s="112" t="s">
        <v>10414</v>
      </c>
      <c r="B3900" s="112" t="s">
        <v>10415</v>
      </c>
    </row>
    <row r="3901" spans="1:2" x14ac:dyDescent="0.2">
      <c r="A3901" s="112" t="s">
        <v>10416</v>
      </c>
      <c r="B3901" s="112" t="s">
        <v>10417</v>
      </c>
    </row>
    <row r="3902" spans="1:2" x14ac:dyDescent="0.2">
      <c r="A3902" s="112" t="s">
        <v>10418</v>
      </c>
      <c r="B3902" s="112" t="s">
        <v>10419</v>
      </c>
    </row>
    <row r="3903" spans="1:2" x14ac:dyDescent="0.2">
      <c r="A3903" s="112" t="s">
        <v>10420</v>
      </c>
      <c r="B3903" s="112" t="s">
        <v>10421</v>
      </c>
    </row>
    <row r="3904" spans="1:2" x14ac:dyDescent="0.2">
      <c r="A3904" s="112" t="s">
        <v>10422</v>
      </c>
      <c r="B3904" s="112" t="s">
        <v>10423</v>
      </c>
    </row>
    <row r="3905" spans="1:2" x14ac:dyDescent="0.2">
      <c r="A3905" s="112" t="s">
        <v>10424</v>
      </c>
      <c r="B3905" s="112" t="s">
        <v>10425</v>
      </c>
    </row>
    <row r="3906" spans="1:2" x14ac:dyDescent="0.2">
      <c r="A3906" s="112" t="s">
        <v>10426</v>
      </c>
      <c r="B3906" s="112" t="s">
        <v>10427</v>
      </c>
    </row>
    <row r="3907" spans="1:2" x14ac:dyDescent="0.2">
      <c r="A3907" s="112" t="s">
        <v>10428</v>
      </c>
      <c r="B3907" s="112" t="s">
        <v>10429</v>
      </c>
    </row>
    <row r="3908" spans="1:2" x14ac:dyDescent="0.2">
      <c r="A3908" s="112" t="s">
        <v>10430</v>
      </c>
      <c r="B3908" s="112" t="s">
        <v>10431</v>
      </c>
    </row>
    <row r="3909" spans="1:2" x14ac:dyDescent="0.2">
      <c r="A3909" s="112" t="s">
        <v>10432</v>
      </c>
      <c r="B3909" s="112" t="s">
        <v>10433</v>
      </c>
    </row>
    <row r="3910" spans="1:2" x14ac:dyDescent="0.2">
      <c r="A3910" s="112" t="s">
        <v>10434</v>
      </c>
      <c r="B3910" s="112" t="s">
        <v>10435</v>
      </c>
    </row>
    <row r="3911" spans="1:2" x14ac:dyDescent="0.2">
      <c r="A3911" s="112" t="s">
        <v>10436</v>
      </c>
      <c r="B3911" s="112" t="s">
        <v>10437</v>
      </c>
    </row>
    <row r="3912" spans="1:2" x14ac:dyDescent="0.2">
      <c r="A3912" s="112" t="s">
        <v>10438</v>
      </c>
      <c r="B3912" s="112" t="s">
        <v>10439</v>
      </c>
    </row>
    <row r="3913" spans="1:2" x14ac:dyDescent="0.2">
      <c r="A3913" s="112" t="s">
        <v>10440</v>
      </c>
      <c r="B3913" s="112" t="s">
        <v>10441</v>
      </c>
    </row>
    <row r="3914" spans="1:2" x14ac:dyDescent="0.2">
      <c r="A3914" s="112" t="s">
        <v>10442</v>
      </c>
      <c r="B3914" s="112" t="s">
        <v>10443</v>
      </c>
    </row>
    <row r="3915" spans="1:2" x14ac:dyDescent="0.2">
      <c r="A3915" s="112" t="s">
        <v>10444</v>
      </c>
      <c r="B3915" s="112" t="s">
        <v>10445</v>
      </c>
    </row>
    <row r="3916" spans="1:2" x14ac:dyDescent="0.2">
      <c r="A3916" s="112" t="s">
        <v>10446</v>
      </c>
      <c r="B3916" s="112" t="s">
        <v>10447</v>
      </c>
    </row>
    <row r="3917" spans="1:2" x14ac:dyDescent="0.2">
      <c r="A3917" s="112" t="s">
        <v>10448</v>
      </c>
      <c r="B3917" s="112" t="s">
        <v>10449</v>
      </c>
    </row>
    <row r="3918" spans="1:2" x14ac:dyDescent="0.2">
      <c r="A3918" s="112" t="s">
        <v>10450</v>
      </c>
      <c r="B3918" s="112" t="s">
        <v>10451</v>
      </c>
    </row>
    <row r="3919" spans="1:2" x14ac:dyDescent="0.2">
      <c r="A3919" s="112" t="s">
        <v>10452</v>
      </c>
      <c r="B3919" s="112" t="s">
        <v>10453</v>
      </c>
    </row>
    <row r="3920" spans="1:2" x14ac:dyDescent="0.2">
      <c r="A3920" s="112" t="s">
        <v>10454</v>
      </c>
      <c r="B3920" s="112" t="s">
        <v>10455</v>
      </c>
    </row>
    <row r="3921" spans="1:2" x14ac:dyDescent="0.2">
      <c r="A3921" s="112" t="s">
        <v>10456</v>
      </c>
      <c r="B3921" s="112" t="s">
        <v>10457</v>
      </c>
    </row>
    <row r="3922" spans="1:2" x14ac:dyDescent="0.2">
      <c r="A3922" s="112" t="s">
        <v>10458</v>
      </c>
      <c r="B3922" s="112" t="s">
        <v>10459</v>
      </c>
    </row>
    <row r="3923" spans="1:2" x14ac:dyDescent="0.2">
      <c r="A3923" s="112" t="s">
        <v>10460</v>
      </c>
      <c r="B3923" s="112" t="s">
        <v>10461</v>
      </c>
    </row>
    <row r="3924" spans="1:2" x14ac:dyDescent="0.2">
      <c r="A3924" s="112" t="s">
        <v>10462</v>
      </c>
      <c r="B3924" s="112" t="s">
        <v>10463</v>
      </c>
    </row>
    <row r="3925" spans="1:2" x14ac:dyDescent="0.2">
      <c r="A3925" s="112" t="s">
        <v>10464</v>
      </c>
      <c r="B3925" s="112" t="s">
        <v>10465</v>
      </c>
    </row>
    <row r="3926" spans="1:2" x14ac:dyDescent="0.2">
      <c r="A3926" s="112" t="s">
        <v>10466</v>
      </c>
      <c r="B3926" s="112" t="s">
        <v>10467</v>
      </c>
    </row>
    <row r="3927" spans="1:2" x14ac:dyDescent="0.2">
      <c r="A3927" s="112" t="s">
        <v>10468</v>
      </c>
      <c r="B3927" s="112" t="s">
        <v>10469</v>
      </c>
    </row>
    <row r="3928" spans="1:2" x14ac:dyDescent="0.2">
      <c r="A3928" s="112" t="s">
        <v>10470</v>
      </c>
      <c r="B3928" s="112" t="s">
        <v>10471</v>
      </c>
    </row>
    <row r="3929" spans="1:2" x14ac:dyDescent="0.2">
      <c r="A3929" s="112" t="s">
        <v>10472</v>
      </c>
      <c r="B3929" s="112" t="s">
        <v>10473</v>
      </c>
    </row>
    <row r="3930" spans="1:2" x14ac:dyDescent="0.2">
      <c r="A3930" s="112" t="s">
        <v>10474</v>
      </c>
      <c r="B3930" s="112" t="s">
        <v>10475</v>
      </c>
    </row>
    <row r="3931" spans="1:2" x14ac:dyDescent="0.2">
      <c r="A3931" s="112" t="s">
        <v>10476</v>
      </c>
      <c r="B3931" s="112" t="s">
        <v>10477</v>
      </c>
    </row>
    <row r="3932" spans="1:2" x14ac:dyDescent="0.2">
      <c r="A3932" s="112" t="s">
        <v>10478</v>
      </c>
      <c r="B3932" s="112" t="s">
        <v>10479</v>
      </c>
    </row>
    <row r="3933" spans="1:2" x14ac:dyDescent="0.2">
      <c r="A3933" s="112" t="s">
        <v>10480</v>
      </c>
      <c r="B3933" s="112" t="s">
        <v>10481</v>
      </c>
    </row>
    <row r="3934" spans="1:2" x14ac:dyDescent="0.2">
      <c r="A3934" s="112" t="s">
        <v>10482</v>
      </c>
      <c r="B3934" s="112" t="s">
        <v>10483</v>
      </c>
    </row>
    <row r="3935" spans="1:2" x14ac:dyDescent="0.2">
      <c r="A3935" s="112" t="s">
        <v>10484</v>
      </c>
      <c r="B3935" s="112" t="s">
        <v>10485</v>
      </c>
    </row>
    <row r="3936" spans="1:2" x14ac:dyDescent="0.2">
      <c r="A3936" s="112" t="s">
        <v>10486</v>
      </c>
      <c r="B3936" s="112" t="s">
        <v>10487</v>
      </c>
    </row>
    <row r="3937" spans="1:2" x14ac:dyDescent="0.2">
      <c r="A3937" s="112" t="s">
        <v>10488</v>
      </c>
      <c r="B3937" s="112" t="s">
        <v>10489</v>
      </c>
    </row>
    <row r="3938" spans="1:2" x14ac:dyDescent="0.2">
      <c r="A3938" s="112" t="s">
        <v>10490</v>
      </c>
      <c r="B3938" s="112" t="s">
        <v>10491</v>
      </c>
    </row>
    <row r="3939" spans="1:2" x14ac:dyDescent="0.2">
      <c r="A3939" s="112" t="s">
        <v>10492</v>
      </c>
      <c r="B3939" s="112" t="s">
        <v>10493</v>
      </c>
    </row>
    <row r="3940" spans="1:2" x14ac:dyDescent="0.2">
      <c r="A3940" s="112" t="s">
        <v>10494</v>
      </c>
      <c r="B3940" s="112" t="s">
        <v>10495</v>
      </c>
    </row>
    <row r="3941" spans="1:2" x14ac:dyDescent="0.2">
      <c r="A3941" s="112" t="s">
        <v>10496</v>
      </c>
      <c r="B3941" s="112" t="s">
        <v>10497</v>
      </c>
    </row>
    <row r="3942" spans="1:2" x14ac:dyDescent="0.2">
      <c r="A3942" s="112" t="s">
        <v>10498</v>
      </c>
      <c r="B3942" s="112" t="s">
        <v>10499</v>
      </c>
    </row>
    <row r="3943" spans="1:2" x14ac:dyDescent="0.2">
      <c r="A3943" s="112" t="s">
        <v>10500</v>
      </c>
      <c r="B3943" s="112" t="s">
        <v>10501</v>
      </c>
    </row>
    <row r="3944" spans="1:2" x14ac:dyDescent="0.2">
      <c r="A3944" s="112" t="s">
        <v>10502</v>
      </c>
      <c r="B3944" s="112" t="s">
        <v>10503</v>
      </c>
    </row>
    <row r="3945" spans="1:2" x14ac:dyDescent="0.2">
      <c r="A3945" s="112" t="s">
        <v>10504</v>
      </c>
      <c r="B3945" s="112" t="s">
        <v>10505</v>
      </c>
    </row>
    <row r="3946" spans="1:2" x14ac:dyDescent="0.2">
      <c r="A3946" s="112" t="s">
        <v>10506</v>
      </c>
      <c r="B3946" s="112" t="s">
        <v>10507</v>
      </c>
    </row>
    <row r="3947" spans="1:2" x14ac:dyDescent="0.2">
      <c r="A3947" s="112" t="s">
        <v>10508</v>
      </c>
      <c r="B3947" s="112" t="s">
        <v>10509</v>
      </c>
    </row>
    <row r="3948" spans="1:2" x14ac:dyDescent="0.2">
      <c r="A3948" s="112" t="s">
        <v>10510</v>
      </c>
      <c r="B3948" s="112" t="s">
        <v>10511</v>
      </c>
    </row>
    <row r="3949" spans="1:2" x14ac:dyDescent="0.2">
      <c r="A3949" s="112" t="s">
        <v>10512</v>
      </c>
      <c r="B3949" s="112" t="s">
        <v>10513</v>
      </c>
    </row>
    <row r="3950" spans="1:2" x14ac:dyDescent="0.2">
      <c r="A3950" s="112" t="s">
        <v>10514</v>
      </c>
      <c r="B3950" s="112" t="s">
        <v>10515</v>
      </c>
    </row>
    <row r="3951" spans="1:2" x14ac:dyDescent="0.2">
      <c r="A3951" s="112" t="s">
        <v>10516</v>
      </c>
      <c r="B3951" s="112" t="s">
        <v>10517</v>
      </c>
    </row>
    <row r="3952" spans="1:2" x14ac:dyDescent="0.2">
      <c r="A3952" s="112" t="s">
        <v>10518</v>
      </c>
      <c r="B3952" s="112" t="s">
        <v>10519</v>
      </c>
    </row>
    <row r="3953" spans="1:2" x14ac:dyDescent="0.2">
      <c r="A3953" s="112" t="s">
        <v>10520</v>
      </c>
      <c r="B3953" s="112" t="s">
        <v>10521</v>
      </c>
    </row>
    <row r="3954" spans="1:2" x14ac:dyDescent="0.2">
      <c r="A3954" s="112" t="s">
        <v>10522</v>
      </c>
      <c r="B3954" s="112" t="s">
        <v>10523</v>
      </c>
    </row>
    <row r="3955" spans="1:2" x14ac:dyDescent="0.2">
      <c r="A3955" s="112" t="s">
        <v>10524</v>
      </c>
      <c r="B3955" s="112" t="s">
        <v>10525</v>
      </c>
    </row>
    <row r="3956" spans="1:2" x14ac:dyDescent="0.2">
      <c r="A3956" s="112" t="s">
        <v>10526</v>
      </c>
      <c r="B3956" s="112" t="s">
        <v>10527</v>
      </c>
    </row>
    <row r="3957" spans="1:2" x14ac:dyDescent="0.2">
      <c r="A3957" s="112" t="s">
        <v>10528</v>
      </c>
      <c r="B3957" s="112" t="s">
        <v>10529</v>
      </c>
    </row>
    <row r="3958" spans="1:2" x14ac:dyDescent="0.2">
      <c r="A3958" s="112" t="s">
        <v>10530</v>
      </c>
      <c r="B3958" s="112" t="s">
        <v>10531</v>
      </c>
    </row>
    <row r="3959" spans="1:2" x14ac:dyDescent="0.2">
      <c r="A3959" s="112" t="s">
        <v>10532</v>
      </c>
      <c r="B3959" s="112" t="s">
        <v>10533</v>
      </c>
    </row>
    <row r="3960" spans="1:2" x14ac:dyDescent="0.2">
      <c r="A3960" s="112" t="s">
        <v>10534</v>
      </c>
      <c r="B3960" s="112" t="s">
        <v>10535</v>
      </c>
    </row>
    <row r="3961" spans="1:2" x14ac:dyDescent="0.2">
      <c r="A3961" s="112" t="s">
        <v>10536</v>
      </c>
      <c r="B3961" s="112" t="s">
        <v>10537</v>
      </c>
    </row>
    <row r="3962" spans="1:2" x14ac:dyDescent="0.2">
      <c r="A3962" s="112" t="s">
        <v>10538</v>
      </c>
      <c r="B3962" s="112" t="s">
        <v>10539</v>
      </c>
    </row>
    <row r="3963" spans="1:2" x14ac:dyDescent="0.2">
      <c r="A3963" s="112" t="s">
        <v>10540</v>
      </c>
      <c r="B3963" s="112" t="s">
        <v>10541</v>
      </c>
    </row>
    <row r="3964" spans="1:2" x14ac:dyDescent="0.2">
      <c r="A3964" s="112" t="s">
        <v>10542</v>
      </c>
      <c r="B3964" s="112" t="s">
        <v>10543</v>
      </c>
    </row>
    <row r="3965" spans="1:2" x14ac:dyDescent="0.2">
      <c r="A3965" s="112" t="s">
        <v>10544</v>
      </c>
      <c r="B3965" s="112" t="s">
        <v>10545</v>
      </c>
    </row>
    <row r="3966" spans="1:2" x14ac:dyDescent="0.2">
      <c r="A3966" s="112" t="s">
        <v>10546</v>
      </c>
      <c r="B3966" s="112" t="s">
        <v>10547</v>
      </c>
    </row>
    <row r="3967" spans="1:2" x14ac:dyDescent="0.2">
      <c r="A3967" s="112" t="s">
        <v>10548</v>
      </c>
      <c r="B3967" s="112" t="s">
        <v>10549</v>
      </c>
    </row>
    <row r="3968" spans="1:2" x14ac:dyDescent="0.2">
      <c r="A3968" s="112" t="s">
        <v>10550</v>
      </c>
      <c r="B3968" s="112" t="s">
        <v>10551</v>
      </c>
    </row>
    <row r="3969" spans="1:2" x14ac:dyDescent="0.2">
      <c r="A3969" s="112" t="s">
        <v>10552</v>
      </c>
      <c r="B3969" s="112" t="s">
        <v>10553</v>
      </c>
    </row>
    <row r="3970" spans="1:2" x14ac:dyDescent="0.2">
      <c r="A3970" s="112" t="s">
        <v>10554</v>
      </c>
      <c r="B3970" s="112" t="s">
        <v>10555</v>
      </c>
    </row>
    <row r="3971" spans="1:2" x14ac:dyDescent="0.2">
      <c r="A3971" s="112" t="s">
        <v>10556</v>
      </c>
      <c r="B3971" s="112" t="s">
        <v>10557</v>
      </c>
    </row>
    <row r="3972" spans="1:2" x14ac:dyDescent="0.2">
      <c r="A3972" s="112" t="s">
        <v>10558</v>
      </c>
      <c r="B3972" s="112" t="s">
        <v>10559</v>
      </c>
    </row>
    <row r="3973" spans="1:2" x14ac:dyDescent="0.2">
      <c r="A3973" s="112" t="s">
        <v>10560</v>
      </c>
      <c r="B3973" s="112" t="s">
        <v>10561</v>
      </c>
    </row>
    <row r="3974" spans="1:2" x14ac:dyDescent="0.2">
      <c r="A3974" s="112" t="s">
        <v>10562</v>
      </c>
      <c r="B3974" s="112" t="s">
        <v>10563</v>
      </c>
    </row>
    <row r="3975" spans="1:2" x14ac:dyDescent="0.2">
      <c r="A3975" s="112" t="s">
        <v>10564</v>
      </c>
      <c r="B3975" s="112" t="s">
        <v>10565</v>
      </c>
    </row>
    <row r="3976" spans="1:2" x14ac:dyDescent="0.2">
      <c r="A3976" s="112" t="s">
        <v>10566</v>
      </c>
      <c r="B3976" s="112" t="s">
        <v>10567</v>
      </c>
    </row>
    <row r="3977" spans="1:2" x14ac:dyDescent="0.2">
      <c r="A3977" s="112" t="s">
        <v>10568</v>
      </c>
      <c r="B3977" s="112" t="s">
        <v>10569</v>
      </c>
    </row>
    <row r="3978" spans="1:2" x14ac:dyDescent="0.2">
      <c r="A3978" s="112" t="s">
        <v>10570</v>
      </c>
      <c r="B3978" s="112" t="s">
        <v>10571</v>
      </c>
    </row>
    <row r="3979" spans="1:2" x14ac:dyDescent="0.2">
      <c r="A3979" s="112" t="s">
        <v>10572</v>
      </c>
      <c r="B3979" s="112" t="s">
        <v>10573</v>
      </c>
    </row>
    <row r="3980" spans="1:2" x14ac:dyDescent="0.2">
      <c r="A3980" s="112" t="s">
        <v>10574</v>
      </c>
      <c r="B3980" s="112" t="s">
        <v>10575</v>
      </c>
    </row>
    <row r="3981" spans="1:2" x14ac:dyDescent="0.2">
      <c r="A3981" s="112" t="s">
        <v>10576</v>
      </c>
      <c r="B3981" s="112" t="s">
        <v>10577</v>
      </c>
    </row>
    <row r="3982" spans="1:2" x14ac:dyDescent="0.2">
      <c r="A3982" s="112" t="s">
        <v>10578</v>
      </c>
      <c r="B3982" s="112" t="s">
        <v>10579</v>
      </c>
    </row>
    <row r="3983" spans="1:2" x14ac:dyDescent="0.2">
      <c r="A3983" s="112" t="s">
        <v>10580</v>
      </c>
      <c r="B3983" s="112" t="s">
        <v>10581</v>
      </c>
    </row>
    <row r="3984" spans="1:2" x14ac:dyDescent="0.2">
      <c r="A3984" s="112" t="s">
        <v>10582</v>
      </c>
      <c r="B3984" s="112" t="s">
        <v>10583</v>
      </c>
    </row>
    <row r="3985" spans="1:2" x14ac:dyDescent="0.2">
      <c r="A3985" s="112" t="s">
        <v>10584</v>
      </c>
      <c r="B3985" s="112" t="s">
        <v>10585</v>
      </c>
    </row>
    <row r="3986" spans="1:2" x14ac:dyDescent="0.2">
      <c r="A3986" s="112" t="s">
        <v>10586</v>
      </c>
      <c r="B3986" s="112" t="s">
        <v>10587</v>
      </c>
    </row>
    <row r="3987" spans="1:2" x14ac:dyDescent="0.2">
      <c r="A3987" s="112" t="s">
        <v>10588</v>
      </c>
      <c r="B3987" s="112" t="s">
        <v>10589</v>
      </c>
    </row>
    <row r="3988" spans="1:2" x14ac:dyDescent="0.2">
      <c r="A3988" s="112" t="s">
        <v>10590</v>
      </c>
      <c r="B3988" s="112" t="s">
        <v>10591</v>
      </c>
    </row>
    <row r="3989" spans="1:2" x14ac:dyDescent="0.2">
      <c r="A3989" s="112" t="s">
        <v>10592</v>
      </c>
      <c r="B3989" s="112" t="s">
        <v>10593</v>
      </c>
    </row>
    <row r="3990" spans="1:2" x14ac:dyDescent="0.2">
      <c r="A3990" s="112" t="s">
        <v>10594</v>
      </c>
      <c r="B3990" s="112" t="s">
        <v>10595</v>
      </c>
    </row>
    <row r="3991" spans="1:2" x14ac:dyDescent="0.2">
      <c r="A3991" s="112" t="s">
        <v>10596</v>
      </c>
      <c r="B3991" s="112" t="s">
        <v>10597</v>
      </c>
    </row>
    <row r="3992" spans="1:2" x14ac:dyDescent="0.2">
      <c r="A3992" s="112" t="s">
        <v>10598</v>
      </c>
      <c r="B3992" s="112" t="s">
        <v>10599</v>
      </c>
    </row>
    <row r="3993" spans="1:2" x14ac:dyDescent="0.2">
      <c r="A3993" s="112" t="s">
        <v>10600</v>
      </c>
      <c r="B3993" s="112" t="s">
        <v>10601</v>
      </c>
    </row>
    <row r="3994" spans="1:2" x14ac:dyDescent="0.2">
      <c r="A3994" s="112" t="s">
        <v>10602</v>
      </c>
      <c r="B3994" s="112" t="s">
        <v>10603</v>
      </c>
    </row>
    <row r="3995" spans="1:2" x14ac:dyDescent="0.2">
      <c r="A3995" s="112" t="s">
        <v>10604</v>
      </c>
      <c r="B3995" s="112" t="s">
        <v>10605</v>
      </c>
    </row>
    <row r="3996" spans="1:2" x14ac:dyDescent="0.2">
      <c r="A3996" s="112" t="s">
        <v>10606</v>
      </c>
      <c r="B3996" s="112" t="s">
        <v>10607</v>
      </c>
    </row>
    <row r="3997" spans="1:2" x14ac:dyDescent="0.2">
      <c r="A3997" s="112" t="s">
        <v>10608</v>
      </c>
      <c r="B3997" s="112" t="s">
        <v>10609</v>
      </c>
    </row>
    <row r="3998" spans="1:2" x14ac:dyDescent="0.2">
      <c r="A3998" s="112" t="s">
        <v>10610</v>
      </c>
      <c r="B3998" s="112" t="s">
        <v>10611</v>
      </c>
    </row>
    <row r="3999" spans="1:2" x14ac:dyDescent="0.2">
      <c r="A3999" s="112" t="s">
        <v>10612</v>
      </c>
      <c r="B3999" s="112" t="s">
        <v>10613</v>
      </c>
    </row>
    <row r="4000" spans="1:2" x14ac:dyDescent="0.2">
      <c r="A4000" s="112" t="s">
        <v>10614</v>
      </c>
      <c r="B4000" s="112" t="s">
        <v>10615</v>
      </c>
    </row>
    <row r="4001" spans="1:2" x14ac:dyDescent="0.2">
      <c r="A4001" s="112" t="s">
        <v>10616</v>
      </c>
      <c r="B4001" s="112" t="s">
        <v>10617</v>
      </c>
    </row>
    <row r="4002" spans="1:2" x14ac:dyDescent="0.2">
      <c r="A4002" s="112" t="s">
        <v>10618</v>
      </c>
      <c r="B4002" s="112" t="s">
        <v>10619</v>
      </c>
    </row>
    <row r="4003" spans="1:2" x14ac:dyDescent="0.2">
      <c r="A4003" s="112" t="s">
        <v>10620</v>
      </c>
      <c r="B4003" s="112" t="s">
        <v>10621</v>
      </c>
    </row>
    <row r="4004" spans="1:2" x14ac:dyDescent="0.2">
      <c r="A4004" s="112" t="s">
        <v>10622</v>
      </c>
      <c r="B4004" s="112" t="s">
        <v>10623</v>
      </c>
    </row>
    <row r="4005" spans="1:2" x14ac:dyDescent="0.2">
      <c r="A4005" s="112" t="s">
        <v>10624</v>
      </c>
      <c r="B4005" s="112" t="s">
        <v>10625</v>
      </c>
    </row>
    <row r="4006" spans="1:2" x14ac:dyDescent="0.2">
      <c r="A4006" s="112" t="s">
        <v>10626</v>
      </c>
      <c r="B4006" s="112" t="s">
        <v>10627</v>
      </c>
    </row>
    <row r="4007" spans="1:2" x14ac:dyDescent="0.2">
      <c r="A4007" s="112" t="s">
        <v>10628</v>
      </c>
      <c r="B4007" s="112" t="s">
        <v>10629</v>
      </c>
    </row>
    <row r="4008" spans="1:2" x14ac:dyDescent="0.2">
      <c r="A4008" s="112" t="s">
        <v>10630</v>
      </c>
      <c r="B4008" s="112" t="s">
        <v>10631</v>
      </c>
    </row>
    <row r="4009" spans="1:2" x14ac:dyDescent="0.2">
      <c r="A4009" s="112" t="s">
        <v>10632</v>
      </c>
      <c r="B4009" s="112" t="s">
        <v>10633</v>
      </c>
    </row>
    <row r="4010" spans="1:2" x14ac:dyDescent="0.2">
      <c r="A4010" s="112" t="s">
        <v>10634</v>
      </c>
      <c r="B4010" s="112" t="s">
        <v>10635</v>
      </c>
    </row>
    <row r="4011" spans="1:2" x14ac:dyDescent="0.2">
      <c r="A4011" s="112" t="s">
        <v>10636</v>
      </c>
      <c r="B4011" s="112" t="s">
        <v>10637</v>
      </c>
    </row>
    <row r="4012" spans="1:2" x14ac:dyDescent="0.2">
      <c r="A4012" s="112" t="s">
        <v>10638</v>
      </c>
      <c r="B4012" s="112" t="s">
        <v>10639</v>
      </c>
    </row>
    <row r="4013" spans="1:2" x14ac:dyDescent="0.2">
      <c r="A4013" s="112" t="s">
        <v>10640</v>
      </c>
      <c r="B4013" s="112" t="s">
        <v>10641</v>
      </c>
    </row>
    <row r="4014" spans="1:2" x14ac:dyDescent="0.2">
      <c r="A4014" s="112" t="s">
        <v>10642</v>
      </c>
      <c r="B4014" s="112" t="s">
        <v>10643</v>
      </c>
    </row>
    <row r="4015" spans="1:2" x14ac:dyDescent="0.2">
      <c r="A4015" s="112" t="s">
        <v>10644</v>
      </c>
      <c r="B4015" s="112" t="s">
        <v>10645</v>
      </c>
    </row>
    <row r="4016" spans="1:2" x14ac:dyDescent="0.2">
      <c r="A4016" s="112" t="s">
        <v>10646</v>
      </c>
      <c r="B4016" s="112" t="s">
        <v>10647</v>
      </c>
    </row>
    <row r="4017" spans="1:2" x14ac:dyDescent="0.2">
      <c r="A4017" s="112" t="s">
        <v>10648</v>
      </c>
      <c r="B4017" s="112" t="s">
        <v>10649</v>
      </c>
    </row>
    <row r="4018" spans="1:2" x14ac:dyDescent="0.2">
      <c r="A4018" s="112" t="s">
        <v>10650</v>
      </c>
      <c r="B4018" s="112" t="s">
        <v>10651</v>
      </c>
    </row>
    <row r="4019" spans="1:2" x14ac:dyDescent="0.2">
      <c r="A4019" s="112" t="s">
        <v>10652</v>
      </c>
      <c r="B4019" s="112" t="s">
        <v>10653</v>
      </c>
    </row>
    <row r="4020" spans="1:2" x14ac:dyDescent="0.2">
      <c r="A4020" s="112" t="s">
        <v>10654</v>
      </c>
      <c r="B4020" s="112" t="s">
        <v>10655</v>
      </c>
    </row>
    <row r="4021" spans="1:2" x14ac:dyDescent="0.2">
      <c r="A4021" s="112" t="s">
        <v>10656</v>
      </c>
      <c r="B4021" s="112" t="s">
        <v>10657</v>
      </c>
    </row>
    <row r="4022" spans="1:2" x14ac:dyDescent="0.2">
      <c r="A4022" s="112" t="s">
        <v>10658</v>
      </c>
      <c r="B4022" s="112" t="s">
        <v>10659</v>
      </c>
    </row>
    <row r="4023" spans="1:2" x14ac:dyDescent="0.2">
      <c r="A4023" s="112" t="s">
        <v>10660</v>
      </c>
      <c r="B4023" s="112" t="s">
        <v>10661</v>
      </c>
    </row>
    <row r="4024" spans="1:2" x14ac:dyDescent="0.2">
      <c r="A4024" s="112" t="s">
        <v>10662</v>
      </c>
      <c r="B4024" s="112" t="s">
        <v>10663</v>
      </c>
    </row>
    <row r="4025" spans="1:2" x14ac:dyDescent="0.2">
      <c r="A4025" s="112" t="s">
        <v>10664</v>
      </c>
      <c r="B4025" s="112" t="s">
        <v>10665</v>
      </c>
    </row>
    <row r="4026" spans="1:2" x14ac:dyDescent="0.2">
      <c r="A4026" s="112" t="s">
        <v>10666</v>
      </c>
      <c r="B4026" s="112" t="s">
        <v>10667</v>
      </c>
    </row>
    <row r="4027" spans="1:2" x14ac:dyDescent="0.2">
      <c r="A4027" s="112" t="s">
        <v>10668</v>
      </c>
      <c r="B4027" s="112" t="s">
        <v>10669</v>
      </c>
    </row>
    <row r="4028" spans="1:2" x14ac:dyDescent="0.2">
      <c r="A4028" s="112" t="s">
        <v>10670</v>
      </c>
      <c r="B4028" s="112" t="s">
        <v>10671</v>
      </c>
    </row>
    <row r="4029" spans="1:2" x14ac:dyDescent="0.2">
      <c r="A4029" s="112" t="s">
        <v>10672</v>
      </c>
      <c r="B4029" s="112" t="s">
        <v>10673</v>
      </c>
    </row>
    <row r="4030" spans="1:2" x14ac:dyDescent="0.2">
      <c r="A4030" s="112" t="s">
        <v>10674</v>
      </c>
      <c r="B4030" s="112" t="s">
        <v>10675</v>
      </c>
    </row>
    <row r="4031" spans="1:2" x14ac:dyDescent="0.2">
      <c r="A4031" s="112" t="s">
        <v>10676</v>
      </c>
      <c r="B4031" s="112" t="s">
        <v>10677</v>
      </c>
    </row>
    <row r="4032" spans="1:2" x14ac:dyDescent="0.2">
      <c r="A4032" s="112" t="s">
        <v>10678</v>
      </c>
      <c r="B4032" s="112" t="s">
        <v>10679</v>
      </c>
    </row>
    <row r="4033" spans="1:2" x14ac:dyDescent="0.2">
      <c r="A4033" s="112" t="s">
        <v>10680</v>
      </c>
      <c r="B4033" s="112" t="s">
        <v>10681</v>
      </c>
    </row>
    <row r="4034" spans="1:2" x14ac:dyDescent="0.2">
      <c r="A4034" s="112" t="s">
        <v>10682</v>
      </c>
      <c r="B4034" s="112" t="s">
        <v>10683</v>
      </c>
    </row>
    <row r="4035" spans="1:2" x14ac:dyDescent="0.2">
      <c r="A4035" s="112" t="s">
        <v>10684</v>
      </c>
      <c r="B4035" s="112" t="s">
        <v>10685</v>
      </c>
    </row>
    <row r="4036" spans="1:2" x14ac:dyDescent="0.2">
      <c r="A4036" s="112" t="s">
        <v>10686</v>
      </c>
      <c r="B4036" s="112" t="s">
        <v>10687</v>
      </c>
    </row>
    <row r="4037" spans="1:2" x14ac:dyDescent="0.2">
      <c r="A4037" s="112" t="s">
        <v>10688</v>
      </c>
      <c r="B4037" s="112" t="s">
        <v>10689</v>
      </c>
    </row>
    <row r="4038" spans="1:2" x14ac:dyDescent="0.2">
      <c r="A4038" s="112" t="s">
        <v>10690</v>
      </c>
      <c r="B4038" s="112" t="s">
        <v>10691</v>
      </c>
    </row>
    <row r="4039" spans="1:2" x14ac:dyDescent="0.2">
      <c r="A4039" s="112" t="s">
        <v>10692</v>
      </c>
      <c r="B4039" s="112" t="s">
        <v>10693</v>
      </c>
    </row>
    <row r="4040" spans="1:2" x14ac:dyDescent="0.2">
      <c r="A4040" s="112" t="s">
        <v>10694</v>
      </c>
      <c r="B4040" s="112" t="s">
        <v>10695</v>
      </c>
    </row>
    <row r="4041" spans="1:2" x14ac:dyDescent="0.2">
      <c r="A4041" s="112" t="s">
        <v>10696</v>
      </c>
      <c r="B4041" s="112" t="s">
        <v>10697</v>
      </c>
    </row>
    <row r="4042" spans="1:2" x14ac:dyDescent="0.2">
      <c r="A4042" s="112" t="s">
        <v>10698</v>
      </c>
      <c r="B4042" s="112" t="s">
        <v>10699</v>
      </c>
    </row>
    <row r="4043" spans="1:2" x14ac:dyDescent="0.2">
      <c r="A4043" s="112" t="s">
        <v>10700</v>
      </c>
      <c r="B4043" s="112" t="s">
        <v>10701</v>
      </c>
    </row>
    <row r="4044" spans="1:2" x14ac:dyDescent="0.2">
      <c r="A4044" s="112" t="s">
        <v>10702</v>
      </c>
      <c r="B4044" s="112" t="s">
        <v>10703</v>
      </c>
    </row>
    <row r="4045" spans="1:2" x14ac:dyDescent="0.2">
      <c r="A4045" s="112" t="s">
        <v>10704</v>
      </c>
      <c r="B4045" s="112" t="s">
        <v>10705</v>
      </c>
    </row>
    <row r="4046" spans="1:2" x14ac:dyDescent="0.2">
      <c r="A4046" s="112" t="s">
        <v>10706</v>
      </c>
      <c r="B4046" s="112" t="s">
        <v>10707</v>
      </c>
    </row>
    <row r="4047" spans="1:2" x14ac:dyDescent="0.2">
      <c r="A4047" s="112" t="s">
        <v>10708</v>
      </c>
      <c r="B4047" s="112" t="s">
        <v>10709</v>
      </c>
    </row>
    <row r="4048" spans="1:2" x14ac:dyDescent="0.2">
      <c r="A4048" s="112" t="s">
        <v>10710</v>
      </c>
      <c r="B4048" s="112" t="s">
        <v>10711</v>
      </c>
    </row>
    <row r="4049" spans="1:2" x14ac:dyDescent="0.2">
      <c r="A4049" s="112" t="s">
        <v>10712</v>
      </c>
      <c r="B4049" s="112" t="s">
        <v>10713</v>
      </c>
    </row>
    <row r="4050" spans="1:2" x14ac:dyDescent="0.2">
      <c r="A4050" s="112" t="s">
        <v>10714</v>
      </c>
      <c r="B4050" s="112" t="s">
        <v>10715</v>
      </c>
    </row>
    <row r="4051" spans="1:2" x14ac:dyDescent="0.2">
      <c r="A4051" s="112" t="s">
        <v>10716</v>
      </c>
      <c r="B4051" s="112" t="s">
        <v>10717</v>
      </c>
    </row>
    <row r="4052" spans="1:2" x14ac:dyDescent="0.2">
      <c r="A4052" s="112" t="s">
        <v>10718</v>
      </c>
      <c r="B4052" s="112" t="s">
        <v>10719</v>
      </c>
    </row>
    <row r="4053" spans="1:2" x14ac:dyDescent="0.2">
      <c r="A4053" s="112" t="s">
        <v>10720</v>
      </c>
      <c r="B4053" s="112" t="s">
        <v>10721</v>
      </c>
    </row>
    <row r="4054" spans="1:2" x14ac:dyDescent="0.2">
      <c r="A4054" s="112" t="s">
        <v>10722</v>
      </c>
      <c r="B4054" s="112" t="s">
        <v>10723</v>
      </c>
    </row>
    <row r="4055" spans="1:2" x14ac:dyDescent="0.2">
      <c r="A4055" s="112" t="s">
        <v>10724</v>
      </c>
      <c r="B4055" s="112" t="s">
        <v>10725</v>
      </c>
    </row>
    <row r="4056" spans="1:2" x14ac:dyDescent="0.2">
      <c r="A4056" s="112" t="s">
        <v>10726</v>
      </c>
      <c r="B4056" s="112" t="s">
        <v>10727</v>
      </c>
    </row>
    <row r="4057" spans="1:2" x14ac:dyDescent="0.2">
      <c r="A4057" s="112" t="s">
        <v>10728</v>
      </c>
      <c r="B4057" s="112" t="s">
        <v>10729</v>
      </c>
    </row>
    <row r="4058" spans="1:2" x14ac:dyDescent="0.2">
      <c r="A4058" s="112" t="s">
        <v>10730</v>
      </c>
      <c r="B4058" s="112" t="s">
        <v>10731</v>
      </c>
    </row>
    <row r="4059" spans="1:2" x14ac:dyDescent="0.2">
      <c r="A4059" s="112" t="s">
        <v>10732</v>
      </c>
      <c r="B4059" s="112" t="s">
        <v>10733</v>
      </c>
    </row>
    <row r="4060" spans="1:2" x14ac:dyDescent="0.2">
      <c r="A4060" s="112" t="s">
        <v>10734</v>
      </c>
      <c r="B4060" s="112" t="s">
        <v>10735</v>
      </c>
    </row>
    <row r="4061" spans="1:2" x14ac:dyDescent="0.2">
      <c r="A4061" s="112" t="s">
        <v>10736</v>
      </c>
      <c r="B4061" s="112" t="s">
        <v>10737</v>
      </c>
    </row>
    <row r="4062" spans="1:2" x14ac:dyDescent="0.2">
      <c r="A4062" s="112" t="s">
        <v>10738</v>
      </c>
      <c r="B4062" s="112" t="s">
        <v>10739</v>
      </c>
    </row>
    <row r="4063" spans="1:2" x14ac:dyDescent="0.2">
      <c r="A4063" s="112" t="s">
        <v>10740</v>
      </c>
      <c r="B4063" s="112" t="s">
        <v>10741</v>
      </c>
    </row>
    <row r="4064" spans="1:2" x14ac:dyDescent="0.2">
      <c r="A4064" s="112" t="s">
        <v>10742</v>
      </c>
      <c r="B4064" s="112" t="s">
        <v>10743</v>
      </c>
    </row>
    <row r="4065" spans="1:2" x14ac:dyDescent="0.2">
      <c r="A4065" s="112" t="s">
        <v>10744</v>
      </c>
      <c r="B4065" s="112" t="s">
        <v>10745</v>
      </c>
    </row>
    <row r="4066" spans="1:2" x14ac:dyDescent="0.2">
      <c r="A4066" s="112" t="s">
        <v>10746</v>
      </c>
      <c r="B4066" s="112" t="s">
        <v>10747</v>
      </c>
    </row>
    <row r="4067" spans="1:2" x14ac:dyDescent="0.2">
      <c r="A4067" s="112" t="s">
        <v>10748</v>
      </c>
      <c r="B4067" s="112" t="s">
        <v>10749</v>
      </c>
    </row>
    <row r="4068" spans="1:2" x14ac:dyDescent="0.2">
      <c r="A4068" s="112" t="s">
        <v>10750</v>
      </c>
      <c r="B4068" s="112" t="s">
        <v>10751</v>
      </c>
    </row>
    <row r="4069" spans="1:2" x14ac:dyDescent="0.2">
      <c r="A4069" s="112" t="s">
        <v>10752</v>
      </c>
      <c r="B4069" s="112" t="s">
        <v>10753</v>
      </c>
    </row>
    <row r="4070" spans="1:2" x14ac:dyDescent="0.2">
      <c r="A4070" s="112" t="s">
        <v>10754</v>
      </c>
      <c r="B4070" s="112" t="s">
        <v>10755</v>
      </c>
    </row>
    <row r="4071" spans="1:2" x14ac:dyDescent="0.2">
      <c r="A4071" s="112" t="s">
        <v>10756</v>
      </c>
      <c r="B4071" s="112" t="s">
        <v>10757</v>
      </c>
    </row>
    <row r="4072" spans="1:2" x14ac:dyDescent="0.2">
      <c r="A4072" s="112" t="s">
        <v>10758</v>
      </c>
      <c r="B4072" s="112" t="s">
        <v>10759</v>
      </c>
    </row>
    <row r="4073" spans="1:2" x14ac:dyDescent="0.2">
      <c r="A4073" s="112" t="s">
        <v>10760</v>
      </c>
      <c r="B4073" s="112" t="s">
        <v>10761</v>
      </c>
    </row>
    <row r="4074" spans="1:2" x14ac:dyDescent="0.2">
      <c r="A4074" s="112" t="s">
        <v>10762</v>
      </c>
      <c r="B4074" s="112" t="s">
        <v>10763</v>
      </c>
    </row>
    <row r="4075" spans="1:2" x14ac:dyDescent="0.2">
      <c r="A4075" s="112" t="s">
        <v>10764</v>
      </c>
      <c r="B4075" s="112" t="s">
        <v>10765</v>
      </c>
    </row>
    <row r="4076" spans="1:2" x14ac:dyDescent="0.2">
      <c r="A4076" s="112" t="s">
        <v>10766</v>
      </c>
      <c r="B4076" s="112" t="s">
        <v>10767</v>
      </c>
    </row>
    <row r="4077" spans="1:2" x14ac:dyDescent="0.2">
      <c r="A4077" s="112" t="s">
        <v>10768</v>
      </c>
      <c r="B4077" s="112" t="s">
        <v>10769</v>
      </c>
    </row>
    <row r="4078" spans="1:2" x14ac:dyDescent="0.2">
      <c r="A4078" s="112" t="s">
        <v>10770</v>
      </c>
      <c r="B4078" s="112" t="s">
        <v>10771</v>
      </c>
    </row>
    <row r="4079" spans="1:2" x14ac:dyDescent="0.2">
      <c r="A4079" s="112" t="s">
        <v>10772</v>
      </c>
      <c r="B4079" s="112" t="s">
        <v>10773</v>
      </c>
    </row>
    <row r="4080" spans="1:2" x14ac:dyDescent="0.2">
      <c r="A4080" s="112" t="s">
        <v>10774</v>
      </c>
      <c r="B4080" s="112" t="s">
        <v>10775</v>
      </c>
    </row>
    <row r="4081" spans="1:2" x14ac:dyDescent="0.2">
      <c r="A4081" s="112" t="s">
        <v>10776</v>
      </c>
      <c r="B4081" s="112" t="s">
        <v>10777</v>
      </c>
    </row>
    <row r="4082" spans="1:2" x14ac:dyDescent="0.2">
      <c r="A4082" s="112" t="s">
        <v>10778</v>
      </c>
      <c r="B4082" s="112" t="s">
        <v>10779</v>
      </c>
    </row>
    <row r="4083" spans="1:2" x14ac:dyDescent="0.2">
      <c r="A4083" s="112" t="s">
        <v>10780</v>
      </c>
      <c r="B4083" s="112" t="s">
        <v>10781</v>
      </c>
    </row>
    <row r="4084" spans="1:2" x14ac:dyDescent="0.2">
      <c r="A4084" s="112" t="s">
        <v>10782</v>
      </c>
      <c r="B4084" s="112" t="s">
        <v>10783</v>
      </c>
    </row>
    <row r="4085" spans="1:2" x14ac:dyDescent="0.2">
      <c r="A4085" s="112" t="s">
        <v>10784</v>
      </c>
      <c r="B4085" s="112" t="s">
        <v>10785</v>
      </c>
    </row>
    <row r="4086" spans="1:2" x14ac:dyDescent="0.2">
      <c r="A4086" s="112" t="s">
        <v>10786</v>
      </c>
      <c r="B4086" s="112" t="s">
        <v>10787</v>
      </c>
    </row>
    <row r="4087" spans="1:2" x14ac:dyDescent="0.2">
      <c r="A4087" s="112" t="s">
        <v>10788</v>
      </c>
      <c r="B4087" s="112" t="s">
        <v>10789</v>
      </c>
    </row>
    <row r="4088" spans="1:2" x14ac:dyDescent="0.2">
      <c r="A4088" s="112" t="s">
        <v>10790</v>
      </c>
      <c r="B4088" s="112" t="s">
        <v>10791</v>
      </c>
    </row>
    <row r="4089" spans="1:2" x14ac:dyDescent="0.2">
      <c r="A4089" s="112" t="s">
        <v>10792</v>
      </c>
      <c r="B4089" s="112" t="s">
        <v>10793</v>
      </c>
    </row>
    <row r="4090" spans="1:2" x14ac:dyDescent="0.2">
      <c r="A4090" s="112" t="s">
        <v>10794</v>
      </c>
      <c r="B4090" s="112" t="s">
        <v>10795</v>
      </c>
    </row>
    <row r="4091" spans="1:2" x14ac:dyDescent="0.2">
      <c r="A4091" s="112" t="s">
        <v>10796</v>
      </c>
      <c r="B4091" s="112" t="s">
        <v>10797</v>
      </c>
    </row>
    <row r="4092" spans="1:2" x14ac:dyDescent="0.2">
      <c r="A4092" s="112" t="s">
        <v>10798</v>
      </c>
      <c r="B4092" s="112" t="s">
        <v>10799</v>
      </c>
    </row>
    <row r="4093" spans="1:2" x14ac:dyDescent="0.2">
      <c r="A4093" s="112" t="s">
        <v>10800</v>
      </c>
      <c r="B4093" s="112" t="s">
        <v>10801</v>
      </c>
    </row>
    <row r="4094" spans="1:2" x14ac:dyDescent="0.2">
      <c r="A4094" s="112" t="s">
        <v>10802</v>
      </c>
      <c r="B4094" s="112" t="s">
        <v>10803</v>
      </c>
    </row>
    <row r="4095" spans="1:2" x14ac:dyDescent="0.2">
      <c r="A4095" s="112" t="s">
        <v>10804</v>
      </c>
      <c r="B4095" s="112" t="s">
        <v>10805</v>
      </c>
    </row>
    <row r="4096" spans="1:2" x14ac:dyDescent="0.2">
      <c r="A4096" s="112" t="s">
        <v>10806</v>
      </c>
      <c r="B4096" s="112" t="s">
        <v>10807</v>
      </c>
    </row>
    <row r="4097" spans="1:2" x14ac:dyDescent="0.2">
      <c r="A4097" s="112" t="s">
        <v>10808</v>
      </c>
      <c r="B4097" s="112" t="s">
        <v>10809</v>
      </c>
    </row>
    <row r="4098" spans="1:2" x14ac:dyDescent="0.2">
      <c r="A4098" s="112" t="s">
        <v>10810</v>
      </c>
      <c r="B4098" s="112" t="s">
        <v>10811</v>
      </c>
    </row>
    <row r="4099" spans="1:2" x14ac:dyDescent="0.2">
      <c r="A4099" s="112" t="s">
        <v>10812</v>
      </c>
      <c r="B4099" s="112" t="s">
        <v>10813</v>
      </c>
    </row>
    <row r="4100" spans="1:2" x14ac:dyDescent="0.2">
      <c r="A4100" s="112" t="s">
        <v>10814</v>
      </c>
      <c r="B4100" s="112" t="s">
        <v>10815</v>
      </c>
    </row>
    <row r="4101" spans="1:2" x14ac:dyDescent="0.2">
      <c r="A4101" s="112" t="s">
        <v>10816</v>
      </c>
      <c r="B4101" s="112" t="s">
        <v>10817</v>
      </c>
    </row>
    <row r="4102" spans="1:2" x14ac:dyDescent="0.2">
      <c r="A4102" s="112" t="s">
        <v>10818</v>
      </c>
      <c r="B4102" s="112" t="s">
        <v>10819</v>
      </c>
    </row>
    <row r="4103" spans="1:2" x14ac:dyDescent="0.2">
      <c r="A4103" s="112" t="s">
        <v>10820</v>
      </c>
      <c r="B4103" s="112" t="s">
        <v>10821</v>
      </c>
    </row>
    <row r="4104" spans="1:2" x14ac:dyDescent="0.2">
      <c r="A4104" s="112" t="s">
        <v>10822</v>
      </c>
      <c r="B4104" s="112" t="s">
        <v>10823</v>
      </c>
    </row>
    <row r="4105" spans="1:2" x14ac:dyDescent="0.2">
      <c r="A4105" s="112" t="s">
        <v>10824</v>
      </c>
      <c r="B4105" s="112" t="s">
        <v>10825</v>
      </c>
    </row>
    <row r="4106" spans="1:2" x14ac:dyDescent="0.2">
      <c r="A4106" s="112" t="s">
        <v>10826</v>
      </c>
      <c r="B4106" s="112" t="s">
        <v>10827</v>
      </c>
    </row>
    <row r="4107" spans="1:2" x14ac:dyDescent="0.2">
      <c r="A4107" s="112" t="s">
        <v>10828</v>
      </c>
      <c r="B4107" s="112" t="s">
        <v>10829</v>
      </c>
    </row>
    <row r="4108" spans="1:2" x14ac:dyDescent="0.2">
      <c r="A4108" s="112" t="s">
        <v>10830</v>
      </c>
      <c r="B4108" s="112" t="s">
        <v>10027</v>
      </c>
    </row>
    <row r="4109" spans="1:2" x14ac:dyDescent="0.2">
      <c r="A4109" s="112" t="s">
        <v>10831</v>
      </c>
      <c r="B4109" s="112" t="s">
        <v>10832</v>
      </c>
    </row>
    <row r="4110" spans="1:2" x14ac:dyDescent="0.2">
      <c r="A4110" s="112" t="s">
        <v>10833</v>
      </c>
      <c r="B4110" s="112" t="s">
        <v>10834</v>
      </c>
    </row>
    <row r="4111" spans="1:2" x14ac:dyDescent="0.2">
      <c r="A4111" s="112" t="s">
        <v>10835</v>
      </c>
      <c r="B4111" s="112" t="s">
        <v>10836</v>
      </c>
    </row>
    <row r="4112" spans="1:2" x14ac:dyDescent="0.2">
      <c r="A4112" s="112" t="s">
        <v>10837</v>
      </c>
      <c r="B4112" s="112" t="s">
        <v>10838</v>
      </c>
    </row>
    <row r="4113" spans="1:2" x14ac:dyDescent="0.2">
      <c r="A4113" s="112" t="s">
        <v>10839</v>
      </c>
      <c r="B4113" s="112" t="s">
        <v>10840</v>
      </c>
    </row>
    <row r="4114" spans="1:2" x14ac:dyDescent="0.2">
      <c r="A4114" s="112" t="s">
        <v>10841</v>
      </c>
      <c r="B4114" s="112" t="s">
        <v>10842</v>
      </c>
    </row>
    <row r="4115" spans="1:2" x14ac:dyDescent="0.2">
      <c r="A4115" s="112" t="s">
        <v>10843</v>
      </c>
      <c r="B4115" s="112" t="s">
        <v>10844</v>
      </c>
    </row>
    <row r="4116" spans="1:2" x14ac:dyDescent="0.2">
      <c r="A4116" s="112" t="s">
        <v>10845</v>
      </c>
      <c r="B4116" s="112" t="s">
        <v>10846</v>
      </c>
    </row>
    <row r="4117" spans="1:2" x14ac:dyDescent="0.2">
      <c r="A4117" s="112" t="s">
        <v>10847</v>
      </c>
      <c r="B4117" s="112" t="s">
        <v>10848</v>
      </c>
    </row>
    <row r="4118" spans="1:2" x14ac:dyDescent="0.2">
      <c r="A4118" s="112" t="s">
        <v>10849</v>
      </c>
      <c r="B4118" s="112" t="s">
        <v>10850</v>
      </c>
    </row>
    <row r="4119" spans="1:2" x14ac:dyDescent="0.2">
      <c r="A4119" s="112" t="s">
        <v>10851</v>
      </c>
      <c r="B4119" s="112" t="s">
        <v>10852</v>
      </c>
    </row>
    <row r="4120" spans="1:2" x14ac:dyDescent="0.2">
      <c r="A4120" s="112" t="s">
        <v>10853</v>
      </c>
      <c r="B4120" s="112" t="s">
        <v>10854</v>
      </c>
    </row>
    <row r="4121" spans="1:2" x14ac:dyDescent="0.2">
      <c r="A4121" s="112" t="s">
        <v>10855</v>
      </c>
      <c r="B4121" s="112" t="s">
        <v>10856</v>
      </c>
    </row>
    <row r="4122" spans="1:2" x14ac:dyDescent="0.2">
      <c r="A4122" s="112" t="s">
        <v>10857</v>
      </c>
      <c r="B4122" s="112" t="s">
        <v>10858</v>
      </c>
    </row>
    <row r="4123" spans="1:2" x14ac:dyDescent="0.2">
      <c r="A4123" s="112" t="s">
        <v>10859</v>
      </c>
      <c r="B4123" s="112" t="s">
        <v>10860</v>
      </c>
    </row>
    <row r="4124" spans="1:2" x14ac:dyDescent="0.2">
      <c r="A4124" s="112" t="s">
        <v>10861</v>
      </c>
      <c r="B4124" s="112" t="s">
        <v>10862</v>
      </c>
    </row>
    <row r="4125" spans="1:2" x14ac:dyDescent="0.2">
      <c r="A4125" s="112" t="s">
        <v>10863</v>
      </c>
      <c r="B4125" s="112" t="s">
        <v>10864</v>
      </c>
    </row>
    <row r="4126" spans="1:2" x14ac:dyDescent="0.2">
      <c r="A4126" s="112" t="s">
        <v>10865</v>
      </c>
      <c r="B4126" s="112" t="s">
        <v>10866</v>
      </c>
    </row>
    <row r="4127" spans="1:2" x14ac:dyDescent="0.2">
      <c r="A4127" s="112" t="s">
        <v>10867</v>
      </c>
      <c r="B4127" s="112" t="s">
        <v>10868</v>
      </c>
    </row>
    <row r="4128" spans="1:2" x14ac:dyDescent="0.2">
      <c r="A4128" s="112" t="s">
        <v>10869</v>
      </c>
      <c r="B4128" s="112" t="s">
        <v>10870</v>
      </c>
    </row>
    <row r="4129" spans="1:2" x14ac:dyDescent="0.2">
      <c r="A4129" s="112" t="s">
        <v>10871</v>
      </c>
      <c r="B4129" s="112" t="s">
        <v>10872</v>
      </c>
    </row>
    <row r="4130" spans="1:2" x14ac:dyDescent="0.2">
      <c r="A4130" s="112" t="s">
        <v>10873</v>
      </c>
      <c r="B4130" s="112" t="s">
        <v>10874</v>
      </c>
    </row>
    <row r="4131" spans="1:2" x14ac:dyDescent="0.2">
      <c r="A4131" s="112" t="s">
        <v>10875</v>
      </c>
      <c r="B4131" s="112" t="s">
        <v>10876</v>
      </c>
    </row>
    <row r="4132" spans="1:2" x14ac:dyDescent="0.2">
      <c r="A4132" s="112" t="s">
        <v>10877</v>
      </c>
      <c r="B4132" s="112" t="s">
        <v>10878</v>
      </c>
    </row>
    <row r="4133" spans="1:2" x14ac:dyDescent="0.2">
      <c r="A4133" s="112" t="s">
        <v>10879</v>
      </c>
      <c r="B4133" s="112" t="s">
        <v>10880</v>
      </c>
    </row>
    <row r="4134" spans="1:2" x14ac:dyDescent="0.2">
      <c r="A4134" s="112" t="s">
        <v>10881</v>
      </c>
      <c r="B4134" s="112" t="s">
        <v>10882</v>
      </c>
    </row>
    <row r="4135" spans="1:2" x14ac:dyDescent="0.2">
      <c r="A4135" s="112" t="s">
        <v>10883</v>
      </c>
      <c r="B4135" s="112" t="s">
        <v>10884</v>
      </c>
    </row>
    <row r="4136" spans="1:2" x14ac:dyDescent="0.2">
      <c r="A4136" s="112" t="s">
        <v>10885</v>
      </c>
      <c r="B4136" s="112" t="s">
        <v>10886</v>
      </c>
    </row>
    <row r="4137" spans="1:2" x14ac:dyDescent="0.2">
      <c r="A4137" s="112" t="s">
        <v>10887</v>
      </c>
      <c r="B4137" s="112" t="s">
        <v>10888</v>
      </c>
    </row>
    <row r="4138" spans="1:2" x14ac:dyDescent="0.2">
      <c r="A4138" s="112" t="s">
        <v>10889</v>
      </c>
      <c r="B4138" s="112" t="s">
        <v>10890</v>
      </c>
    </row>
    <row r="4139" spans="1:2" x14ac:dyDescent="0.2">
      <c r="A4139" s="112" t="s">
        <v>10891</v>
      </c>
      <c r="B4139" s="112" t="s">
        <v>10892</v>
      </c>
    </row>
    <row r="4140" spans="1:2" x14ac:dyDescent="0.2">
      <c r="A4140" s="112" t="s">
        <v>10893</v>
      </c>
      <c r="B4140" s="112" t="s">
        <v>10894</v>
      </c>
    </row>
    <row r="4141" spans="1:2" x14ac:dyDescent="0.2">
      <c r="A4141" s="112" t="s">
        <v>10895</v>
      </c>
      <c r="B4141" s="112" t="s">
        <v>10896</v>
      </c>
    </row>
    <row r="4142" spans="1:2" x14ac:dyDescent="0.2">
      <c r="A4142" s="112" t="s">
        <v>10897</v>
      </c>
      <c r="B4142" s="112" t="s">
        <v>10898</v>
      </c>
    </row>
    <row r="4143" spans="1:2" x14ac:dyDescent="0.2">
      <c r="A4143" s="112" t="s">
        <v>10899</v>
      </c>
      <c r="B4143" s="112" t="s">
        <v>10900</v>
      </c>
    </row>
    <row r="4144" spans="1:2" x14ac:dyDescent="0.2">
      <c r="A4144" s="112" t="s">
        <v>10901</v>
      </c>
      <c r="B4144" s="112" t="s">
        <v>10902</v>
      </c>
    </row>
    <row r="4145" spans="1:2" x14ac:dyDescent="0.2">
      <c r="A4145" s="112" t="s">
        <v>10903</v>
      </c>
      <c r="B4145" s="112" t="s">
        <v>10904</v>
      </c>
    </row>
    <row r="4146" spans="1:2" x14ac:dyDescent="0.2">
      <c r="A4146" s="112" t="s">
        <v>10905</v>
      </c>
      <c r="B4146" s="112" t="s">
        <v>10906</v>
      </c>
    </row>
    <row r="4147" spans="1:2" x14ac:dyDescent="0.2">
      <c r="A4147" s="112" t="s">
        <v>10907</v>
      </c>
      <c r="B4147" s="112" t="s">
        <v>10908</v>
      </c>
    </row>
    <row r="4148" spans="1:2" x14ac:dyDescent="0.2">
      <c r="A4148" s="112" t="s">
        <v>10909</v>
      </c>
      <c r="B4148" s="112" t="s">
        <v>10910</v>
      </c>
    </row>
    <row r="4149" spans="1:2" x14ac:dyDescent="0.2">
      <c r="A4149" s="112" t="s">
        <v>10911</v>
      </c>
      <c r="B4149" s="112" t="s">
        <v>10912</v>
      </c>
    </row>
    <row r="4150" spans="1:2" x14ac:dyDescent="0.2">
      <c r="A4150" s="112" t="s">
        <v>10913</v>
      </c>
      <c r="B4150" s="112" t="s">
        <v>10914</v>
      </c>
    </row>
    <row r="4151" spans="1:2" x14ac:dyDescent="0.2">
      <c r="A4151" s="112" t="s">
        <v>10915</v>
      </c>
      <c r="B4151" s="112" t="s">
        <v>10916</v>
      </c>
    </row>
    <row r="4152" spans="1:2" x14ac:dyDescent="0.2">
      <c r="A4152" s="112" t="s">
        <v>10917</v>
      </c>
      <c r="B4152" s="112" t="s">
        <v>10918</v>
      </c>
    </row>
    <row r="4153" spans="1:2" x14ac:dyDescent="0.2">
      <c r="A4153" s="112" t="s">
        <v>10919</v>
      </c>
      <c r="B4153" s="112" t="s">
        <v>10920</v>
      </c>
    </row>
    <row r="4154" spans="1:2" x14ac:dyDescent="0.2">
      <c r="A4154" s="112" t="s">
        <v>10921</v>
      </c>
      <c r="B4154" s="112" t="s">
        <v>10922</v>
      </c>
    </row>
    <row r="4155" spans="1:2" x14ac:dyDescent="0.2">
      <c r="A4155" s="112" t="s">
        <v>10923</v>
      </c>
      <c r="B4155" s="112" t="s">
        <v>10924</v>
      </c>
    </row>
    <row r="4156" spans="1:2" x14ac:dyDescent="0.2">
      <c r="A4156" s="112" t="s">
        <v>10925</v>
      </c>
      <c r="B4156" s="112" t="s">
        <v>10926</v>
      </c>
    </row>
    <row r="4157" spans="1:2" x14ac:dyDescent="0.2">
      <c r="A4157" s="112" t="s">
        <v>10927</v>
      </c>
      <c r="B4157" s="112" t="s">
        <v>10928</v>
      </c>
    </row>
    <row r="4158" spans="1:2" x14ac:dyDescent="0.2">
      <c r="A4158" s="112" t="s">
        <v>10929</v>
      </c>
      <c r="B4158" s="112" t="s">
        <v>10930</v>
      </c>
    </row>
    <row r="4159" spans="1:2" x14ac:dyDescent="0.2">
      <c r="A4159" s="112" t="s">
        <v>10931</v>
      </c>
      <c r="B4159" s="112" t="s">
        <v>10932</v>
      </c>
    </row>
    <row r="4160" spans="1:2" x14ac:dyDescent="0.2">
      <c r="A4160" s="112" t="s">
        <v>10933</v>
      </c>
      <c r="B4160" s="112" t="s">
        <v>10934</v>
      </c>
    </row>
    <row r="4161" spans="1:2" x14ac:dyDescent="0.2">
      <c r="A4161" s="112" t="s">
        <v>10935</v>
      </c>
      <c r="B4161" s="112" t="s">
        <v>10936</v>
      </c>
    </row>
    <row r="4162" spans="1:2" x14ac:dyDescent="0.2">
      <c r="A4162" s="112" t="s">
        <v>10937</v>
      </c>
      <c r="B4162" s="112" t="s">
        <v>10938</v>
      </c>
    </row>
    <row r="4163" spans="1:2" x14ac:dyDescent="0.2">
      <c r="A4163" s="112" t="s">
        <v>10939</v>
      </c>
      <c r="B4163" s="112" t="s">
        <v>10940</v>
      </c>
    </row>
    <row r="4164" spans="1:2" x14ac:dyDescent="0.2">
      <c r="A4164" s="112" t="s">
        <v>10941</v>
      </c>
      <c r="B4164" s="112" t="s">
        <v>10942</v>
      </c>
    </row>
    <row r="4165" spans="1:2" x14ac:dyDescent="0.2">
      <c r="A4165" s="112" t="s">
        <v>10943</v>
      </c>
      <c r="B4165" s="112" t="s">
        <v>10944</v>
      </c>
    </row>
    <row r="4166" spans="1:2" x14ac:dyDescent="0.2">
      <c r="A4166" s="112" t="s">
        <v>10945</v>
      </c>
      <c r="B4166" s="112" t="s">
        <v>10946</v>
      </c>
    </row>
    <row r="4167" spans="1:2" x14ac:dyDescent="0.2">
      <c r="A4167" s="112" t="s">
        <v>10947</v>
      </c>
      <c r="B4167" s="112" t="s">
        <v>10948</v>
      </c>
    </row>
    <row r="4168" spans="1:2" x14ac:dyDescent="0.2">
      <c r="A4168" s="112" t="s">
        <v>10949</v>
      </c>
      <c r="B4168" s="112" t="s">
        <v>10950</v>
      </c>
    </row>
    <row r="4169" spans="1:2" x14ac:dyDescent="0.2">
      <c r="A4169" s="112" t="s">
        <v>10951</v>
      </c>
      <c r="B4169" s="112" t="s">
        <v>10952</v>
      </c>
    </row>
    <row r="4170" spans="1:2" x14ac:dyDescent="0.2">
      <c r="A4170" s="112" t="s">
        <v>10953</v>
      </c>
      <c r="B4170" s="112" t="s">
        <v>10954</v>
      </c>
    </row>
    <row r="4171" spans="1:2" x14ac:dyDescent="0.2">
      <c r="A4171" s="112" t="s">
        <v>10955</v>
      </c>
      <c r="B4171" s="112" t="s">
        <v>10956</v>
      </c>
    </row>
    <row r="4172" spans="1:2" x14ac:dyDescent="0.2">
      <c r="A4172" s="112" t="s">
        <v>10957</v>
      </c>
      <c r="B4172" s="112" t="s">
        <v>10958</v>
      </c>
    </row>
    <row r="4173" spans="1:2" x14ac:dyDescent="0.2">
      <c r="A4173" s="112" t="s">
        <v>10959</v>
      </c>
      <c r="B4173" s="112" t="s">
        <v>10960</v>
      </c>
    </row>
    <row r="4174" spans="1:2" x14ac:dyDescent="0.2">
      <c r="A4174" s="112" t="s">
        <v>10961</v>
      </c>
      <c r="B4174" s="112" t="s">
        <v>10962</v>
      </c>
    </row>
    <row r="4175" spans="1:2" x14ac:dyDescent="0.2">
      <c r="A4175" s="112" t="s">
        <v>10963</v>
      </c>
      <c r="B4175" s="112" t="s">
        <v>10964</v>
      </c>
    </row>
    <row r="4176" spans="1:2" x14ac:dyDescent="0.2">
      <c r="A4176" s="112" t="s">
        <v>10965</v>
      </c>
      <c r="B4176" s="112" t="s">
        <v>10966</v>
      </c>
    </row>
    <row r="4177" spans="1:2" x14ac:dyDescent="0.2">
      <c r="A4177" s="112" t="s">
        <v>10967</v>
      </c>
      <c r="B4177" s="112" t="s">
        <v>10968</v>
      </c>
    </row>
    <row r="4178" spans="1:2" x14ac:dyDescent="0.2">
      <c r="A4178" s="112" t="s">
        <v>10969</v>
      </c>
      <c r="B4178" s="112" t="s">
        <v>10970</v>
      </c>
    </row>
    <row r="4179" spans="1:2" x14ac:dyDescent="0.2">
      <c r="A4179" s="112" t="s">
        <v>10971</v>
      </c>
      <c r="B4179" s="112" t="s">
        <v>10972</v>
      </c>
    </row>
    <row r="4180" spans="1:2" x14ac:dyDescent="0.2">
      <c r="A4180" s="112" t="s">
        <v>10973</v>
      </c>
      <c r="B4180" s="112" t="s">
        <v>10974</v>
      </c>
    </row>
    <row r="4181" spans="1:2" x14ac:dyDescent="0.2">
      <c r="A4181" s="112" t="s">
        <v>10975</v>
      </c>
      <c r="B4181" s="112" t="s">
        <v>10976</v>
      </c>
    </row>
    <row r="4182" spans="1:2" x14ac:dyDescent="0.2">
      <c r="A4182" s="112" t="s">
        <v>10977</v>
      </c>
      <c r="B4182" s="112" t="s">
        <v>10978</v>
      </c>
    </row>
    <row r="4183" spans="1:2" x14ac:dyDescent="0.2">
      <c r="A4183" s="112" t="s">
        <v>10979</v>
      </c>
      <c r="B4183" s="112" t="s">
        <v>10980</v>
      </c>
    </row>
    <row r="4184" spans="1:2" x14ac:dyDescent="0.2">
      <c r="A4184" s="112" t="s">
        <v>10981</v>
      </c>
      <c r="B4184" s="112" t="s">
        <v>10982</v>
      </c>
    </row>
    <row r="4185" spans="1:2" x14ac:dyDescent="0.2">
      <c r="A4185" s="112" t="s">
        <v>10983</v>
      </c>
      <c r="B4185" s="112" t="s">
        <v>10984</v>
      </c>
    </row>
    <row r="4186" spans="1:2" x14ac:dyDescent="0.2">
      <c r="A4186" s="112" t="s">
        <v>10985</v>
      </c>
      <c r="B4186" s="112" t="s">
        <v>10986</v>
      </c>
    </row>
    <row r="4187" spans="1:2" x14ac:dyDescent="0.2">
      <c r="A4187" s="112" t="s">
        <v>10987</v>
      </c>
      <c r="B4187" s="112" t="s">
        <v>10988</v>
      </c>
    </row>
    <row r="4188" spans="1:2" x14ac:dyDescent="0.2">
      <c r="A4188" s="112" t="s">
        <v>10989</v>
      </c>
      <c r="B4188" s="112" t="s">
        <v>10990</v>
      </c>
    </row>
    <row r="4189" spans="1:2" x14ac:dyDescent="0.2">
      <c r="A4189" s="112" t="s">
        <v>10991</v>
      </c>
      <c r="B4189" s="112" t="s">
        <v>10992</v>
      </c>
    </row>
    <row r="4190" spans="1:2" x14ac:dyDescent="0.2">
      <c r="A4190" s="112" t="s">
        <v>10993</v>
      </c>
      <c r="B4190" s="112" t="s">
        <v>10994</v>
      </c>
    </row>
    <row r="4191" spans="1:2" x14ac:dyDescent="0.2">
      <c r="A4191" s="112" t="s">
        <v>10995</v>
      </c>
      <c r="B4191" s="112" t="s">
        <v>10996</v>
      </c>
    </row>
    <row r="4192" spans="1:2" x14ac:dyDescent="0.2">
      <c r="A4192" s="112" t="s">
        <v>10997</v>
      </c>
      <c r="B4192" s="112" t="s">
        <v>10998</v>
      </c>
    </row>
    <row r="4193" spans="1:2" x14ac:dyDescent="0.2">
      <c r="A4193" s="112" t="s">
        <v>10999</v>
      </c>
      <c r="B4193" s="112" t="s">
        <v>11000</v>
      </c>
    </row>
    <row r="4194" spans="1:2" x14ac:dyDescent="0.2">
      <c r="A4194" s="112" t="s">
        <v>11001</v>
      </c>
      <c r="B4194" s="112" t="s">
        <v>11002</v>
      </c>
    </row>
    <row r="4195" spans="1:2" x14ac:dyDescent="0.2">
      <c r="A4195" s="112" t="s">
        <v>11003</v>
      </c>
      <c r="B4195" s="112" t="s">
        <v>11004</v>
      </c>
    </row>
    <row r="4196" spans="1:2" x14ac:dyDescent="0.2">
      <c r="A4196" s="112" t="s">
        <v>11005</v>
      </c>
      <c r="B4196" s="112" t="s">
        <v>11006</v>
      </c>
    </row>
    <row r="4197" spans="1:2" x14ac:dyDescent="0.2">
      <c r="A4197" s="112" t="s">
        <v>11007</v>
      </c>
      <c r="B4197" s="112" t="s">
        <v>11008</v>
      </c>
    </row>
    <row r="4198" spans="1:2" x14ac:dyDescent="0.2">
      <c r="A4198" s="112" t="s">
        <v>11009</v>
      </c>
      <c r="B4198" s="112" t="s">
        <v>11010</v>
      </c>
    </row>
    <row r="4199" spans="1:2" x14ac:dyDescent="0.2">
      <c r="A4199" s="112" t="s">
        <v>11011</v>
      </c>
      <c r="B4199" s="112" t="s">
        <v>11012</v>
      </c>
    </row>
    <row r="4200" spans="1:2" x14ac:dyDescent="0.2">
      <c r="A4200" s="112" t="s">
        <v>11013</v>
      </c>
      <c r="B4200" s="112" t="s">
        <v>11014</v>
      </c>
    </row>
    <row r="4201" spans="1:2" x14ac:dyDescent="0.2">
      <c r="A4201" s="112" t="s">
        <v>11015</v>
      </c>
      <c r="B4201" s="112" t="s">
        <v>11016</v>
      </c>
    </row>
    <row r="4202" spans="1:2" x14ac:dyDescent="0.2">
      <c r="A4202" s="112" t="s">
        <v>11017</v>
      </c>
      <c r="B4202" s="112" t="s">
        <v>11018</v>
      </c>
    </row>
    <row r="4203" spans="1:2" x14ac:dyDescent="0.2">
      <c r="A4203" s="112" t="s">
        <v>11019</v>
      </c>
      <c r="B4203" s="112" t="s">
        <v>11020</v>
      </c>
    </row>
    <row r="4204" spans="1:2" x14ac:dyDescent="0.2">
      <c r="A4204" s="112" t="s">
        <v>11021</v>
      </c>
      <c r="B4204" s="112" t="s">
        <v>11022</v>
      </c>
    </row>
    <row r="4205" spans="1:2" x14ac:dyDescent="0.2">
      <c r="A4205" s="112" t="s">
        <v>11023</v>
      </c>
      <c r="B4205" s="112" t="s">
        <v>11024</v>
      </c>
    </row>
    <row r="4206" spans="1:2" x14ac:dyDescent="0.2">
      <c r="A4206" s="112" t="s">
        <v>11025</v>
      </c>
      <c r="B4206" s="112" t="s">
        <v>11026</v>
      </c>
    </row>
    <row r="4207" spans="1:2" x14ac:dyDescent="0.2">
      <c r="A4207" s="112" t="s">
        <v>11027</v>
      </c>
      <c r="B4207" s="112" t="s">
        <v>11028</v>
      </c>
    </row>
    <row r="4208" spans="1:2" x14ac:dyDescent="0.2">
      <c r="A4208" s="112" t="s">
        <v>11029</v>
      </c>
      <c r="B4208" s="112" t="s">
        <v>11030</v>
      </c>
    </row>
    <row r="4209" spans="1:2" x14ac:dyDescent="0.2">
      <c r="A4209" s="112" t="s">
        <v>11031</v>
      </c>
      <c r="B4209" s="112" t="s">
        <v>11032</v>
      </c>
    </row>
    <row r="4210" spans="1:2" x14ac:dyDescent="0.2">
      <c r="A4210" s="112" t="s">
        <v>11033</v>
      </c>
      <c r="B4210" s="112" t="s">
        <v>11034</v>
      </c>
    </row>
    <row r="4211" spans="1:2" x14ac:dyDescent="0.2">
      <c r="A4211" s="112" t="s">
        <v>11035</v>
      </c>
      <c r="B4211" s="112" t="s">
        <v>11036</v>
      </c>
    </row>
    <row r="4212" spans="1:2" x14ac:dyDescent="0.2">
      <c r="A4212" s="112" t="s">
        <v>11037</v>
      </c>
      <c r="B4212" s="112" t="s">
        <v>11038</v>
      </c>
    </row>
    <row r="4213" spans="1:2" x14ac:dyDescent="0.2">
      <c r="A4213" s="112" t="s">
        <v>11039</v>
      </c>
      <c r="B4213" s="112" t="s">
        <v>11040</v>
      </c>
    </row>
    <row r="4214" spans="1:2" x14ac:dyDescent="0.2">
      <c r="A4214" s="112" t="s">
        <v>11041</v>
      </c>
      <c r="B4214" s="112" t="s">
        <v>11042</v>
      </c>
    </row>
    <row r="4215" spans="1:2" x14ac:dyDescent="0.2">
      <c r="A4215" s="112" t="s">
        <v>11043</v>
      </c>
      <c r="B4215" s="112" t="s">
        <v>11044</v>
      </c>
    </row>
    <row r="4216" spans="1:2" x14ac:dyDescent="0.2">
      <c r="A4216" s="112" t="s">
        <v>11045</v>
      </c>
      <c r="B4216" s="112" t="s">
        <v>11046</v>
      </c>
    </row>
    <row r="4217" spans="1:2" x14ac:dyDescent="0.2">
      <c r="A4217" s="112" t="s">
        <v>11047</v>
      </c>
      <c r="B4217" s="112" t="s">
        <v>11048</v>
      </c>
    </row>
    <row r="4218" spans="1:2" x14ac:dyDescent="0.2">
      <c r="A4218" s="112" t="s">
        <v>11049</v>
      </c>
      <c r="B4218" s="112" t="s">
        <v>11050</v>
      </c>
    </row>
    <row r="4219" spans="1:2" x14ac:dyDescent="0.2">
      <c r="A4219" s="112" t="s">
        <v>11051</v>
      </c>
      <c r="B4219" s="112" t="s">
        <v>11052</v>
      </c>
    </row>
    <row r="4220" spans="1:2" x14ac:dyDescent="0.2">
      <c r="A4220" s="112" t="s">
        <v>11053</v>
      </c>
      <c r="B4220" s="112" t="s">
        <v>11054</v>
      </c>
    </row>
    <row r="4221" spans="1:2" x14ac:dyDescent="0.2">
      <c r="A4221" s="112" t="s">
        <v>11055</v>
      </c>
      <c r="B4221" s="112" t="s">
        <v>11056</v>
      </c>
    </row>
    <row r="4222" spans="1:2" x14ac:dyDescent="0.2">
      <c r="A4222" s="112" t="s">
        <v>11057</v>
      </c>
      <c r="B4222" s="112" t="s">
        <v>11058</v>
      </c>
    </row>
    <row r="4223" spans="1:2" x14ac:dyDescent="0.2">
      <c r="A4223" s="112" t="s">
        <v>11059</v>
      </c>
      <c r="B4223" s="112" t="s">
        <v>11060</v>
      </c>
    </row>
    <row r="4224" spans="1:2" x14ac:dyDescent="0.2">
      <c r="A4224" s="112" t="s">
        <v>11061</v>
      </c>
      <c r="B4224" s="112" t="s">
        <v>11062</v>
      </c>
    </row>
    <row r="4225" spans="1:2" x14ac:dyDescent="0.2">
      <c r="A4225" s="112" t="s">
        <v>11063</v>
      </c>
      <c r="B4225" s="112" t="s">
        <v>11064</v>
      </c>
    </row>
    <row r="4226" spans="1:2" x14ac:dyDescent="0.2">
      <c r="A4226" s="112" t="s">
        <v>11065</v>
      </c>
      <c r="B4226" s="112" t="s">
        <v>11066</v>
      </c>
    </row>
    <row r="4227" spans="1:2" x14ac:dyDescent="0.2">
      <c r="A4227" s="112" t="s">
        <v>11067</v>
      </c>
      <c r="B4227" s="112" t="s">
        <v>11068</v>
      </c>
    </row>
    <row r="4228" spans="1:2" x14ac:dyDescent="0.2">
      <c r="A4228" s="112" t="s">
        <v>11069</v>
      </c>
      <c r="B4228" s="112" t="s">
        <v>11070</v>
      </c>
    </row>
    <row r="4229" spans="1:2" x14ac:dyDescent="0.2">
      <c r="A4229" s="112" t="s">
        <v>11071</v>
      </c>
      <c r="B4229" s="112" t="s">
        <v>11072</v>
      </c>
    </row>
    <row r="4230" spans="1:2" x14ac:dyDescent="0.2">
      <c r="A4230" s="112" t="s">
        <v>11073</v>
      </c>
      <c r="B4230" s="112" t="s">
        <v>11074</v>
      </c>
    </row>
    <row r="4231" spans="1:2" x14ac:dyDescent="0.2">
      <c r="A4231" s="112" t="s">
        <v>11075</v>
      </c>
      <c r="B4231" s="112" t="s">
        <v>11076</v>
      </c>
    </row>
    <row r="4232" spans="1:2" x14ac:dyDescent="0.2">
      <c r="A4232" s="112" t="s">
        <v>11077</v>
      </c>
      <c r="B4232" s="112" t="s">
        <v>11078</v>
      </c>
    </row>
    <row r="4233" spans="1:2" x14ac:dyDescent="0.2">
      <c r="A4233" s="112" t="s">
        <v>11079</v>
      </c>
      <c r="B4233" s="112" t="s">
        <v>11080</v>
      </c>
    </row>
    <row r="4234" spans="1:2" x14ac:dyDescent="0.2">
      <c r="A4234" s="112" t="s">
        <v>11081</v>
      </c>
      <c r="B4234" s="112" t="s">
        <v>11082</v>
      </c>
    </row>
    <row r="4235" spans="1:2" x14ac:dyDescent="0.2">
      <c r="A4235" s="112" t="s">
        <v>11083</v>
      </c>
      <c r="B4235" s="112" t="s">
        <v>11084</v>
      </c>
    </row>
    <row r="4236" spans="1:2" x14ac:dyDescent="0.2">
      <c r="A4236" s="112" t="s">
        <v>11085</v>
      </c>
      <c r="B4236" s="112" t="s">
        <v>11086</v>
      </c>
    </row>
    <row r="4237" spans="1:2" x14ac:dyDescent="0.2">
      <c r="A4237" s="112" t="s">
        <v>11087</v>
      </c>
      <c r="B4237" s="112" t="s">
        <v>11088</v>
      </c>
    </row>
    <row r="4238" spans="1:2" x14ac:dyDescent="0.2">
      <c r="A4238" s="112" t="s">
        <v>11089</v>
      </c>
      <c r="B4238" s="112" t="s">
        <v>11090</v>
      </c>
    </row>
    <row r="4239" spans="1:2" x14ac:dyDescent="0.2">
      <c r="A4239" s="112" t="s">
        <v>11091</v>
      </c>
      <c r="B4239" s="112" t="s">
        <v>11092</v>
      </c>
    </row>
    <row r="4240" spans="1:2" x14ac:dyDescent="0.2">
      <c r="A4240" s="112" t="s">
        <v>11093</v>
      </c>
      <c r="B4240" s="112" t="s">
        <v>11094</v>
      </c>
    </row>
    <row r="4241" spans="1:2" x14ac:dyDescent="0.2">
      <c r="A4241" s="112" t="s">
        <v>11095</v>
      </c>
      <c r="B4241" s="112" t="s">
        <v>11096</v>
      </c>
    </row>
    <row r="4242" spans="1:2" x14ac:dyDescent="0.2">
      <c r="A4242" s="112" t="s">
        <v>11097</v>
      </c>
      <c r="B4242" s="112" t="s">
        <v>11098</v>
      </c>
    </row>
    <row r="4243" spans="1:2" x14ac:dyDescent="0.2">
      <c r="A4243" s="112" t="s">
        <v>11099</v>
      </c>
      <c r="B4243" s="112" t="s">
        <v>11100</v>
      </c>
    </row>
    <row r="4244" spans="1:2" x14ac:dyDescent="0.2">
      <c r="A4244" s="112" t="s">
        <v>11101</v>
      </c>
      <c r="B4244" s="112" t="s">
        <v>11102</v>
      </c>
    </row>
    <row r="4245" spans="1:2" x14ac:dyDescent="0.2">
      <c r="A4245" s="112" t="s">
        <v>11103</v>
      </c>
      <c r="B4245" s="112" t="s">
        <v>11104</v>
      </c>
    </row>
    <row r="4246" spans="1:2" x14ac:dyDescent="0.2">
      <c r="A4246" s="112" t="s">
        <v>11105</v>
      </c>
      <c r="B4246" s="112" t="s">
        <v>11106</v>
      </c>
    </row>
    <row r="4247" spans="1:2" x14ac:dyDescent="0.2">
      <c r="A4247" s="112" t="s">
        <v>11107</v>
      </c>
      <c r="B4247" s="112" t="s">
        <v>11108</v>
      </c>
    </row>
    <row r="4248" spans="1:2" x14ac:dyDescent="0.2">
      <c r="A4248" s="112" t="s">
        <v>11109</v>
      </c>
      <c r="B4248" s="112" t="s">
        <v>11110</v>
      </c>
    </row>
    <row r="4249" spans="1:2" x14ac:dyDescent="0.2">
      <c r="A4249" s="112" t="s">
        <v>11111</v>
      </c>
      <c r="B4249" s="112" t="s">
        <v>11112</v>
      </c>
    </row>
    <row r="4250" spans="1:2" x14ac:dyDescent="0.2">
      <c r="A4250" s="112" t="s">
        <v>11113</v>
      </c>
      <c r="B4250" s="112" t="s">
        <v>11114</v>
      </c>
    </row>
    <row r="4251" spans="1:2" x14ac:dyDescent="0.2">
      <c r="A4251" s="112" t="s">
        <v>11115</v>
      </c>
      <c r="B4251" s="112" t="s">
        <v>11116</v>
      </c>
    </row>
    <row r="4252" spans="1:2" x14ac:dyDescent="0.2">
      <c r="A4252" s="112" t="s">
        <v>11117</v>
      </c>
      <c r="B4252" s="112" t="s">
        <v>11118</v>
      </c>
    </row>
    <row r="4253" spans="1:2" x14ac:dyDescent="0.2">
      <c r="A4253" s="112" t="s">
        <v>11119</v>
      </c>
      <c r="B4253" s="112" t="s">
        <v>11120</v>
      </c>
    </row>
    <row r="4254" spans="1:2" x14ac:dyDescent="0.2">
      <c r="A4254" s="112" t="s">
        <v>11121</v>
      </c>
      <c r="B4254" s="112" t="s">
        <v>11122</v>
      </c>
    </row>
    <row r="4255" spans="1:2" x14ac:dyDescent="0.2">
      <c r="A4255" s="112" t="s">
        <v>11123</v>
      </c>
      <c r="B4255" s="112" t="s">
        <v>11124</v>
      </c>
    </row>
    <row r="4256" spans="1:2" x14ac:dyDescent="0.2">
      <c r="A4256" s="112" t="s">
        <v>11125</v>
      </c>
      <c r="B4256" s="112" t="s">
        <v>11126</v>
      </c>
    </row>
    <row r="4257" spans="1:2" x14ac:dyDescent="0.2">
      <c r="A4257" s="112" t="s">
        <v>11127</v>
      </c>
      <c r="B4257" s="112" t="s">
        <v>11128</v>
      </c>
    </row>
    <row r="4258" spans="1:2" x14ac:dyDescent="0.2">
      <c r="A4258" s="112" t="s">
        <v>11129</v>
      </c>
      <c r="B4258" s="112" t="s">
        <v>11130</v>
      </c>
    </row>
    <row r="4259" spans="1:2" x14ac:dyDescent="0.2">
      <c r="A4259" s="112" t="s">
        <v>11131</v>
      </c>
      <c r="B4259" s="112" t="s">
        <v>11132</v>
      </c>
    </row>
    <row r="4260" spans="1:2" x14ac:dyDescent="0.2">
      <c r="A4260" s="112" t="s">
        <v>11133</v>
      </c>
      <c r="B4260" s="112" t="s">
        <v>11134</v>
      </c>
    </row>
    <row r="4261" spans="1:2" x14ac:dyDescent="0.2">
      <c r="A4261" s="112" t="s">
        <v>11135</v>
      </c>
      <c r="B4261" s="112" t="s">
        <v>11136</v>
      </c>
    </row>
    <row r="4262" spans="1:2" x14ac:dyDescent="0.2">
      <c r="A4262" s="112" t="s">
        <v>11137</v>
      </c>
      <c r="B4262" s="112" t="s">
        <v>11138</v>
      </c>
    </row>
    <row r="4263" spans="1:2" x14ac:dyDescent="0.2">
      <c r="A4263" s="112" t="s">
        <v>11139</v>
      </c>
      <c r="B4263" s="112" t="s">
        <v>11140</v>
      </c>
    </row>
    <row r="4264" spans="1:2" x14ac:dyDescent="0.2">
      <c r="A4264" s="112" t="s">
        <v>11141</v>
      </c>
      <c r="B4264" s="112" t="s">
        <v>11142</v>
      </c>
    </row>
    <row r="4265" spans="1:2" x14ac:dyDescent="0.2">
      <c r="A4265" s="112" t="s">
        <v>11143</v>
      </c>
      <c r="B4265" s="112" t="s">
        <v>11144</v>
      </c>
    </row>
    <row r="4266" spans="1:2" x14ac:dyDescent="0.2">
      <c r="A4266" s="112" t="s">
        <v>11145</v>
      </c>
      <c r="B4266" s="112" t="s">
        <v>11146</v>
      </c>
    </row>
    <row r="4267" spans="1:2" x14ac:dyDescent="0.2">
      <c r="A4267" s="112" t="s">
        <v>11147</v>
      </c>
      <c r="B4267" s="112" t="s">
        <v>11148</v>
      </c>
    </row>
    <row r="4268" spans="1:2" x14ac:dyDescent="0.2">
      <c r="A4268" s="112" t="s">
        <v>11149</v>
      </c>
      <c r="B4268" s="112" t="s">
        <v>11150</v>
      </c>
    </row>
    <row r="4269" spans="1:2" x14ac:dyDescent="0.2">
      <c r="A4269" s="112" t="s">
        <v>11151</v>
      </c>
      <c r="B4269" s="112" t="s">
        <v>11152</v>
      </c>
    </row>
    <row r="4270" spans="1:2" x14ac:dyDescent="0.2">
      <c r="A4270" s="112" t="s">
        <v>11153</v>
      </c>
      <c r="B4270" s="112" t="s">
        <v>11154</v>
      </c>
    </row>
    <row r="4271" spans="1:2" x14ac:dyDescent="0.2">
      <c r="A4271" s="112" t="s">
        <v>11155</v>
      </c>
      <c r="B4271" s="112" t="s">
        <v>11156</v>
      </c>
    </row>
    <row r="4272" spans="1:2" x14ac:dyDescent="0.2">
      <c r="A4272" s="112" t="s">
        <v>11157</v>
      </c>
      <c r="B4272" s="112" t="s">
        <v>11158</v>
      </c>
    </row>
    <row r="4273" spans="1:2" x14ac:dyDescent="0.2">
      <c r="A4273" s="112" t="s">
        <v>11159</v>
      </c>
      <c r="B4273" s="112" t="s">
        <v>11160</v>
      </c>
    </row>
    <row r="4274" spans="1:2" x14ac:dyDescent="0.2">
      <c r="A4274" s="112" t="s">
        <v>11161</v>
      </c>
      <c r="B4274" s="112" t="s">
        <v>11162</v>
      </c>
    </row>
    <row r="4275" spans="1:2" x14ac:dyDescent="0.2">
      <c r="A4275" s="112" t="s">
        <v>11163</v>
      </c>
      <c r="B4275" s="112" t="s">
        <v>11164</v>
      </c>
    </row>
    <row r="4276" spans="1:2" x14ac:dyDescent="0.2">
      <c r="A4276" s="112" t="s">
        <v>11165</v>
      </c>
      <c r="B4276" s="112" t="s">
        <v>11166</v>
      </c>
    </row>
    <row r="4277" spans="1:2" x14ac:dyDescent="0.2">
      <c r="A4277" s="112" t="s">
        <v>11167</v>
      </c>
      <c r="B4277" s="112" t="s">
        <v>11168</v>
      </c>
    </row>
    <row r="4278" spans="1:2" x14ac:dyDescent="0.2">
      <c r="A4278" s="112" t="s">
        <v>11169</v>
      </c>
      <c r="B4278" s="112" t="s">
        <v>11170</v>
      </c>
    </row>
    <row r="4279" spans="1:2" x14ac:dyDescent="0.2">
      <c r="A4279" s="112" t="s">
        <v>11171</v>
      </c>
      <c r="B4279" s="112" t="s">
        <v>11172</v>
      </c>
    </row>
    <row r="4280" spans="1:2" x14ac:dyDescent="0.2">
      <c r="A4280" s="112" t="s">
        <v>11173</v>
      </c>
      <c r="B4280" s="112" t="s">
        <v>11174</v>
      </c>
    </row>
    <row r="4281" spans="1:2" x14ac:dyDescent="0.2">
      <c r="A4281" s="112" t="s">
        <v>11175</v>
      </c>
      <c r="B4281" s="112" t="s">
        <v>11176</v>
      </c>
    </row>
    <row r="4282" spans="1:2" x14ac:dyDescent="0.2">
      <c r="A4282" s="112" t="s">
        <v>11177</v>
      </c>
      <c r="B4282" s="112" t="s">
        <v>11178</v>
      </c>
    </row>
    <row r="4283" spans="1:2" x14ac:dyDescent="0.2">
      <c r="A4283" s="112" t="s">
        <v>11179</v>
      </c>
      <c r="B4283" s="112" t="s">
        <v>11180</v>
      </c>
    </row>
    <row r="4284" spans="1:2" x14ac:dyDescent="0.2">
      <c r="A4284" s="112" t="s">
        <v>11181</v>
      </c>
      <c r="B4284" s="112" t="s">
        <v>11182</v>
      </c>
    </row>
    <row r="4285" spans="1:2" x14ac:dyDescent="0.2">
      <c r="A4285" s="112" t="s">
        <v>11183</v>
      </c>
      <c r="B4285" s="112" t="s">
        <v>11184</v>
      </c>
    </row>
    <row r="4286" spans="1:2" x14ac:dyDescent="0.2">
      <c r="A4286" s="112" t="s">
        <v>11185</v>
      </c>
      <c r="B4286" s="112" t="s">
        <v>11186</v>
      </c>
    </row>
    <row r="4287" spans="1:2" x14ac:dyDescent="0.2">
      <c r="A4287" s="112" t="s">
        <v>11187</v>
      </c>
      <c r="B4287" s="112" t="s">
        <v>11188</v>
      </c>
    </row>
    <row r="4288" spans="1:2" x14ac:dyDescent="0.2">
      <c r="A4288" s="112" t="s">
        <v>11189</v>
      </c>
      <c r="B4288" s="112" t="s">
        <v>11190</v>
      </c>
    </row>
    <row r="4289" spans="1:2" x14ac:dyDescent="0.2">
      <c r="A4289" s="112" t="s">
        <v>11191</v>
      </c>
      <c r="B4289" s="112" t="s">
        <v>11192</v>
      </c>
    </row>
    <row r="4290" spans="1:2" x14ac:dyDescent="0.2">
      <c r="A4290" s="112" t="s">
        <v>11193</v>
      </c>
      <c r="B4290" s="112" t="s">
        <v>11194</v>
      </c>
    </row>
    <row r="4291" spans="1:2" x14ac:dyDescent="0.2">
      <c r="A4291" s="112" t="s">
        <v>11195</v>
      </c>
      <c r="B4291" s="112" t="s">
        <v>11196</v>
      </c>
    </row>
    <row r="4292" spans="1:2" x14ac:dyDescent="0.2">
      <c r="A4292" s="112" t="s">
        <v>11197</v>
      </c>
      <c r="B4292" s="112" t="s">
        <v>11198</v>
      </c>
    </row>
    <row r="4293" spans="1:2" x14ac:dyDescent="0.2">
      <c r="A4293" s="112" t="s">
        <v>11199</v>
      </c>
      <c r="B4293" s="112" t="s">
        <v>11200</v>
      </c>
    </row>
    <row r="4294" spans="1:2" x14ac:dyDescent="0.2">
      <c r="A4294" s="112" t="s">
        <v>11201</v>
      </c>
      <c r="B4294" s="112" t="s">
        <v>11202</v>
      </c>
    </row>
    <row r="4295" spans="1:2" x14ac:dyDescent="0.2">
      <c r="A4295" s="112" t="s">
        <v>11203</v>
      </c>
      <c r="B4295" s="112" t="s">
        <v>11204</v>
      </c>
    </row>
    <row r="4296" spans="1:2" x14ac:dyDescent="0.2">
      <c r="A4296" s="112" t="s">
        <v>11205</v>
      </c>
      <c r="B4296" s="112" t="s">
        <v>11206</v>
      </c>
    </row>
    <row r="4297" spans="1:2" x14ac:dyDescent="0.2">
      <c r="A4297" s="112" t="s">
        <v>11207</v>
      </c>
      <c r="B4297" s="112" t="s">
        <v>11208</v>
      </c>
    </row>
    <row r="4298" spans="1:2" x14ac:dyDescent="0.2">
      <c r="A4298" s="112" t="s">
        <v>11209</v>
      </c>
      <c r="B4298" s="112" t="s">
        <v>11210</v>
      </c>
    </row>
    <row r="4299" spans="1:2" x14ac:dyDescent="0.2">
      <c r="A4299" s="112" t="s">
        <v>11211</v>
      </c>
      <c r="B4299" s="112" t="s">
        <v>11212</v>
      </c>
    </row>
    <row r="4300" spans="1:2" x14ac:dyDescent="0.2">
      <c r="A4300" s="112" t="s">
        <v>11213</v>
      </c>
      <c r="B4300" s="112" t="s">
        <v>11214</v>
      </c>
    </row>
    <row r="4301" spans="1:2" x14ac:dyDescent="0.2">
      <c r="A4301" s="112" t="s">
        <v>11215</v>
      </c>
      <c r="B4301" s="112" t="s">
        <v>11216</v>
      </c>
    </row>
    <row r="4302" spans="1:2" x14ac:dyDescent="0.2">
      <c r="A4302" s="112" t="s">
        <v>11217</v>
      </c>
      <c r="B4302" s="112" t="s">
        <v>11218</v>
      </c>
    </row>
    <row r="4303" spans="1:2" x14ac:dyDescent="0.2">
      <c r="A4303" s="112" t="s">
        <v>11219</v>
      </c>
      <c r="B4303" s="112" t="s">
        <v>11220</v>
      </c>
    </row>
    <row r="4304" spans="1:2" x14ac:dyDescent="0.2">
      <c r="A4304" s="112" t="s">
        <v>11221</v>
      </c>
      <c r="B4304" s="112" t="s">
        <v>11222</v>
      </c>
    </row>
    <row r="4305" spans="1:2" x14ac:dyDescent="0.2">
      <c r="A4305" s="112" t="s">
        <v>11223</v>
      </c>
      <c r="B4305" s="112" t="s">
        <v>11224</v>
      </c>
    </row>
    <row r="4306" spans="1:2" x14ac:dyDescent="0.2">
      <c r="A4306" s="112" t="s">
        <v>11225</v>
      </c>
      <c r="B4306" s="112" t="s">
        <v>11226</v>
      </c>
    </row>
    <row r="4307" spans="1:2" x14ac:dyDescent="0.2">
      <c r="A4307" s="112" t="s">
        <v>11227</v>
      </c>
      <c r="B4307" s="112" t="s">
        <v>11228</v>
      </c>
    </row>
    <row r="4308" spans="1:2" x14ac:dyDescent="0.2">
      <c r="A4308" s="112" t="s">
        <v>11229</v>
      </c>
      <c r="B4308" s="112" t="s">
        <v>11230</v>
      </c>
    </row>
    <row r="4309" spans="1:2" x14ac:dyDescent="0.2">
      <c r="A4309" s="112" t="s">
        <v>11231</v>
      </c>
      <c r="B4309" s="112" t="s">
        <v>11232</v>
      </c>
    </row>
    <row r="4310" spans="1:2" x14ac:dyDescent="0.2">
      <c r="A4310" s="112" t="s">
        <v>11233</v>
      </c>
      <c r="B4310" s="112" t="s">
        <v>11234</v>
      </c>
    </row>
    <row r="4311" spans="1:2" x14ac:dyDescent="0.2">
      <c r="A4311" s="112" t="s">
        <v>11235</v>
      </c>
      <c r="B4311" s="112" t="s">
        <v>11236</v>
      </c>
    </row>
    <row r="4312" spans="1:2" x14ac:dyDescent="0.2">
      <c r="A4312" s="112" t="s">
        <v>11237</v>
      </c>
      <c r="B4312" s="112" t="s">
        <v>11238</v>
      </c>
    </row>
    <row r="4313" spans="1:2" x14ac:dyDescent="0.2">
      <c r="A4313" s="112" t="s">
        <v>11239</v>
      </c>
      <c r="B4313" s="112" t="s">
        <v>11240</v>
      </c>
    </row>
    <row r="4314" spans="1:2" x14ac:dyDescent="0.2">
      <c r="A4314" s="112" t="s">
        <v>11241</v>
      </c>
      <c r="B4314" s="112" t="s">
        <v>11242</v>
      </c>
    </row>
    <row r="4315" spans="1:2" x14ac:dyDescent="0.2">
      <c r="A4315" s="112" t="s">
        <v>11243</v>
      </c>
      <c r="B4315" s="112" t="s">
        <v>11244</v>
      </c>
    </row>
    <row r="4316" spans="1:2" x14ac:dyDescent="0.2">
      <c r="A4316" s="112" t="s">
        <v>11245</v>
      </c>
      <c r="B4316" s="112" t="s">
        <v>11246</v>
      </c>
    </row>
    <row r="4317" spans="1:2" x14ac:dyDescent="0.2">
      <c r="A4317" s="112" t="s">
        <v>11247</v>
      </c>
      <c r="B4317" s="112" t="s">
        <v>11248</v>
      </c>
    </row>
    <row r="4318" spans="1:2" x14ac:dyDescent="0.2">
      <c r="A4318" s="112" t="s">
        <v>11249</v>
      </c>
      <c r="B4318" s="112" t="s">
        <v>11250</v>
      </c>
    </row>
    <row r="4319" spans="1:2" x14ac:dyDescent="0.2">
      <c r="A4319" s="112" t="s">
        <v>11251</v>
      </c>
      <c r="B4319" s="112" t="s">
        <v>11252</v>
      </c>
    </row>
    <row r="4320" spans="1:2" x14ac:dyDescent="0.2">
      <c r="A4320" s="112" t="s">
        <v>11253</v>
      </c>
      <c r="B4320" s="112" t="s">
        <v>11254</v>
      </c>
    </row>
    <row r="4321" spans="1:2" x14ac:dyDescent="0.2">
      <c r="A4321" s="112" t="s">
        <v>11255</v>
      </c>
      <c r="B4321" s="112" t="s">
        <v>11256</v>
      </c>
    </row>
    <row r="4322" spans="1:2" x14ac:dyDescent="0.2">
      <c r="A4322" s="112" t="s">
        <v>11257</v>
      </c>
      <c r="B4322" s="112" t="s">
        <v>11258</v>
      </c>
    </row>
    <row r="4323" spans="1:2" x14ac:dyDescent="0.2">
      <c r="A4323" s="112" t="s">
        <v>11259</v>
      </c>
      <c r="B4323" s="112" t="s">
        <v>11260</v>
      </c>
    </row>
    <row r="4324" spans="1:2" x14ac:dyDescent="0.2">
      <c r="A4324" s="112" t="s">
        <v>11261</v>
      </c>
      <c r="B4324" s="112" t="s">
        <v>11262</v>
      </c>
    </row>
    <row r="4325" spans="1:2" x14ac:dyDescent="0.2">
      <c r="A4325" s="112" t="s">
        <v>11263</v>
      </c>
      <c r="B4325" s="112" t="s">
        <v>11264</v>
      </c>
    </row>
    <row r="4326" spans="1:2" x14ac:dyDescent="0.2">
      <c r="A4326" s="112" t="s">
        <v>11265</v>
      </c>
      <c r="B4326" s="112" t="s">
        <v>11266</v>
      </c>
    </row>
    <row r="4327" spans="1:2" x14ac:dyDescent="0.2">
      <c r="A4327" s="112" t="s">
        <v>11267</v>
      </c>
      <c r="B4327" s="112" t="s">
        <v>11268</v>
      </c>
    </row>
    <row r="4328" spans="1:2" x14ac:dyDescent="0.2">
      <c r="A4328" s="112" t="s">
        <v>11269</v>
      </c>
      <c r="B4328" s="112" t="s">
        <v>11270</v>
      </c>
    </row>
    <row r="4329" spans="1:2" x14ac:dyDescent="0.2">
      <c r="A4329" s="112" t="s">
        <v>11271</v>
      </c>
      <c r="B4329" s="112" t="s">
        <v>11272</v>
      </c>
    </row>
    <row r="4330" spans="1:2" x14ac:dyDescent="0.2">
      <c r="A4330" s="112" t="s">
        <v>11273</v>
      </c>
      <c r="B4330" s="112" t="s">
        <v>11274</v>
      </c>
    </row>
    <row r="4331" spans="1:2" x14ac:dyDescent="0.2">
      <c r="A4331" s="112" t="s">
        <v>11275</v>
      </c>
      <c r="B4331" s="112" t="s">
        <v>11276</v>
      </c>
    </row>
    <row r="4332" spans="1:2" x14ac:dyDescent="0.2">
      <c r="A4332" s="112" t="s">
        <v>11277</v>
      </c>
      <c r="B4332" s="112" t="s">
        <v>11278</v>
      </c>
    </row>
    <row r="4333" spans="1:2" x14ac:dyDescent="0.2">
      <c r="A4333" s="112" t="s">
        <v>11279</v>
      </c>
      <c r="B4333" s="112" t="s">
        <v>11280</v>
      </c>
    </row>
    <row r="4334" spans="1:2" x14ac:dyDescent="0.2">
      <c r="A4334" s="112" t="s">
        <v>11281</v>
      </c>
      <c r="B4334" s="112" t="s">
        <v>11282</v>
      </c>
    </row>
    <row r="4335" spans="1:2" x14ac:dyDescent="0.2">
      <c r="A4335" s="112" t="s">
        <v>11283</v>
      </c>
      <c r="B4335" s="112" t="s">
        <v>11284</v>
      </c>
    </row>
    <row r="4336" spans="1:2" x14ac:dyDescent="0.2">
      <c r="A4336" s="112" t="s">
        <v>11285</v>
      </c>
      <c r="B4336" s="112" t="s">
        <v>11286</v>
      </c>
    </row>
    <row r="4337" spans="1:2" x14ac:dyDescent="0.2">
      <c r="A4337" s="112" t="s">
        <v>11287</v>
      </c>
      <c r="B4337" s="112" t="s">
        <v>11288</v>
      </c>
    </row>
    <row r="4338" spans="1:2" x14ac:dyDescent="0.2">
      <c r="A4338" s="112" t="s">
        <v>11289</v>
      </c>
      <c r="B4338" s="112" t="s">
        <v>11290</v>
      </c>
    </row>
    <row r="4339" spans="1:2" x14ac:dyDescent="0.2">
      <c r="A4339" s="112" t="s">
        <v>11291</v>
      </c>
      <c r="B4339" s="112" t="s">
        <v>11292</v>
      </c>
    </row>
    <row r="4340" spans="1:2" x14ac:dyDescent="0.2">
      <c r="A4340" s="112" t="s">
        <v>11293</v>
      </c>
      <c r="B4340" s="112" t="s">
        <v>11294</v>
      </c>
    </row>
    <row r="4341" spans="1:2" x14ac:dyDescent="0.2">
      <c r="A4341" s="112" t="s">
        <v>11295</v>
      </c>
      <c r="B4341" s="112" t="s">
        <v>11296</v>
      </c>
    </row>
    <row r="4342" spans="1:2" x14ac:dyDescent="0.2">
      <c r="A4342" s="112" t="s">
        <v>11297</v>
      </c>
      <c r="B4342" s="112" t="s">
        <v>11298</v>
      </c>
    </row>
    <row r="4343" spans="1:2" x14ac:dyDescent="0.2">
      <c r="A4343" s="112" t="s">
        <v>11299</v>
      </c>
      <c r="B4343" s="112" t="s">
        <v>11300</v>
      </c>
    </row>
    <row r="4344" spans="1:2" x14ac:dyDescent="0.2">
      <c r="A4344" s="112" t="s">
        <v>11301</v>
      </c>
      <c r="B4344" s="112" t="s">
        <v>11302</v>
      </c>
    </row>
    <row r="4345" spans="1:2" x14ac:dyDescent="0.2">
      <c r="A4345" s="112" t="s">
        <v>11303</v>
      </c>
      <c r="B4345" s="112" t="s">
        <v>11304</v>
      </c>
    </row>
    <row r="4346" spans="1:2" x14ac:dyDescent="0.2">
      <c r="A4346" s="112" t="s">
        <v>11305</v>
      </c>
      <c r="B4346" s="112" t="s">
        <v>11306</v>
      </c>
    </row>
    <row r="4347" spans="1:2" x14ac:dyDescent="0.2">
      <c r="A4347" s="112" t="s">
        <v>11307</v>
      </c>
      <c r="B4347" s="112" t="s">
        <v>11308</v>
      </c>
    </row>
    <row r="4348" spans="1:2" x14ac:dyDescent="0.2">
      <c r="A4348" s="112" t="s">
        <v>11309</v>
      </c>
      <c r="B4348" s="112" t="s">
        <v>11310</v>
      </c>
    </row>
    <row r="4349" spans="1:2" x14ac:dyDescent="0.2">
      <c r="A4349" s="112" t="s">
        <v>11311</v>
      </c>
      <c r="B4349" s="112" t="s">
        <v>11312</v>
      </c>
    </row>
    <row r="4350" spans="1:2" x14ac:dyDescent="0.2">
      <c r="A4350" s="112" t="s">
        <v>11313</v>
      </c>
      <c r="B4350" s="112" t="s">
        <v>11314</v>
      </c>
    </row>
    <row r="4351" spans="1:2" x14ac:dyDescent="0.2">
      <c r="A4351" s="112" t="s">
        <v>11315</v>
      </c>
      <c r="B4351" s="112" t="s">
        <v>11316</v>
      </c>
    </row>
    <row r="4352" spans="1:2" x14ac:dyDescent="0.2">
      <c r="A4352" s="112" t="s">
        <v>11317</v>
      </c>
      <c r="B4352" s="112" t="s">
        <v>11318</v>
      </c>
    </row>
    <row r="4353" spans="1:2" x14ac:dyDescent="0.2">
      <c r="A4353" s="112" t="s">
        <v>11319</v>
      </c>
      <c r="B4353" s="112" t="s">
        <v>11320</v>
      </c>
    </row>
    <row r="4354" spans="1:2" x14ac:dyDescent="0.2">
      <c r="A4354" s="112" t="s">
        <v>11321</v>
      </c>
      <c r="B4354" s="112" t="s">
        <v>11322</v>
      </c>
    </row>
    <row r="4355" spans="1:2" x14ac:dyDescent="0.2">
      <c r="A4355" s="112" t="s">
        <v>11323</v>
      </c>
      <c r="B4355" s="112" t="s">
        <v>11324</v>
      </c>
    </row>
    <row r="4356" spans="1:2" x14ac:dyDescent="0.2">
      <c r="A4356" s="112" t="s">
        <v>11325</v>
      </c>
      <c r="B4356" s="112" t="s">
        <v>11326</v>
      </c>
    </row>
    <row r="4357" spans="1:2" x14ac:dyDescent="0.2">
      <c r="A4357" s="112" t="s">
        <v>11327</v>
      </c>
      <c r="B4357" s="112" t="s">
        <v>11328</v>
      </c>
    </row>
    <row r="4358" spans="1:2" x14ac:dyDescent="0.2">
      <c r="A4358" s="112" t="s">
        <v>11329</v>
      </c>
      <c r="B4358" s="112" t="s">
        <v>11330</v>
      </c>
    </row>
    <row r="4359" spans="1:2" x14ac:dyDescent="0.2">
      <c r="A4359" s="112" t="s">
        <v>11331</v>
      </c>
      <c r="B4359" s="112" t="s">
        <v>11332</v>
      </c>
    </row>
    <row r="4360" spans="1:2" x14ac:dyDescent="0.2">
      <c r="A4360" s="112" t="s">
        <v>11333</v>
      </c>
      <c r="B4360" s="112" t="s">
        <v>11334</v>
      </c>
    </row>
    <row r="4361" spans="1:2" x14ac:dyDescent="0.2">
      <c r="A4361" s="112" t="s">
        <v>11335</v>
      </c>
      <c r="B4361" s="112" t="s">
        <v>11336</v>
      </c>
    </row>
    <row r="4362" spans="1:2" x14ac:dyDescent="0.2">
      <c r="A4362" s="112" t="s">
        <v>11337</v>
      </c>
      <c r="B4362" s="112" t="s">
        <v>11338</v>
      </c>
    </row>
    <row r="4363" spans="1:2" x14ac:dyDescent="0.2">
      <c r="A4363" s="112" t="s">
        <v>11339</v>
      </c>
      <c r="B4363" s="112" t="s">
        <v>11340</v>
      </c>
    </row>
    <row r="4364" spans="1:2" x14ac:dyDescent="0.2">
      <c r="A4364" s="112" t="s">
        <v>11341</v>
      </c>
      <c r="B4364" s="112" t="s">
        <v>11342</v>
      </c>
    </row>
    <row r="4365" spans="1:2" x14ac:dyDescent="0.2">
      <c r="A4365" s="112" t="s">
        <v>11343</v>
      </c>
      <c r="B4365" s="112" t="s">
        <v>11344</v>
      </c>
    </row>
    <row r="4366" spans="1:2" x14ac:dyDescent="0.2">
      <c r="A4366" s="112" t="s">
        <v>11345</v>
      </c>
      <c r="B4366" s="112" t="s">
        <v>11346</v>
      </c>
    </row>
    <row r="4367" spans="1:2" x14ac:dyDescent="0.2">
      <c r="A4367" s="112" t="s">
        <v>11347</v>
      </c>
      <c r="B4367" s="112" t="s">
        <v>11348</v>
      </c>
    </row>
    <row r="4368" spans="1:2" x14ac:dyDescent="0.2">
      <c r="A4368" s="112" t="s">
        <v>11349</v>
      </c>
      <c r="B4368" s="112" t="s">
        <v>11350</v>
      </c>
    </row>
    <row r="4369" spans="1:2" x14ac:dyDescent="0.2">
      <c r="A4369" s="112" t="s">
        <v>11351</v>
      </c>
      <c r="B4369" s="112" t="s">
        <v>11352</v>
      </c>
    </row>
    <row r="4370" spans="1:2" x14ac:dyDescent="0.2">
      <c r="A4370" s="112" t="s">
        <v>11353</v>
      </c>
      <c r="B4370" s="112" t="s">
        <v>11354</v>
      </c>
    </row>
    <row r="4371" spans="1:2" x14ac:dyDescent="0.2">
      <c r="A4371" s="112" t="s">
        <v>11355</v>
      </c>
      <c r="B4371" s="112" t="s">
        <v>11356</v>
      </c>
    </row>
    <row r="4372" spans="1:2" x14ac:dyDescent="0.2">
      <c r="A4372" s="112" t="s">
        <v>11357</v>
      </c>
      <c r="B4372" s="112" t="s">
        <v>11358</v>
      </c>
    </row>
    <row r="4373" spans="1:2" x14ac:dyDescent="0.2">
      <c r="A4373" s="112" t="s">
        <v>11359</v>
      </c>
      <c r="B4373" s="112" t="s">
        <v>11360</v>
      </c>
    </row>
    <row r="4374" spans="1:2" x14ac:dyDescent="0.2">
      <c r="A4374" s="112" t="s">
        <v>11361</v>
      </c>
      <c r="B4374" s="112" t="s">
        <v>11362</v>
      </c>
    </row>
    <row r="4375" spans="1:2" x14ac:dyDescent="0.2">
      <c r="A4375" s="112" t="s">
        <v>11363</v>
      </c>
      <c r="B4375" s="112" t="s">
        <v>11364</v>
      </c>
    </row>
    <row r="4376" spans="1:2" x14ac:dyDescent="0.2">
      <c r="A4376" s="112" t="s">
        <v>11365</v>
      </c>
      <c r="B4376" s="112" t="s">
        <v>11366</v>
      </c>
    </row>
    <row r="4377" spans="1:2" x14ac:dyDescent="0.2">
      <c r="A4377" s="112" t="s">
        <v>11367</v>
      </c>
      <c r="B4377" s="112" t="s">
        <v>11368</v>
      </c>
    </row>
    <row r="4378" spans="1:2" x14ac:dyDescent="0.2">
      <c r="A4378" s="112" t="s">
        <v>11369</v>
      </c>
      <c r="B4378" s="112" t="s">
        <v>11370</v>
      </c>
    </row>
    <row r="4379" spans="1:2" x14ac:dyDescent="0.2">
      <c r="A4379" s="112" t="s">
        <v>11371</v>
      </c>
      <c r="B4379" s="112" t="s">
        <v>11372</v>
      </c>
    </row>
    <row r="4380" spans="1:2" x14ac:dyDescent="0.2">
      <c r="A4380" s="112" t="s">
        <v>11373</v>
      </c>
      <c r="B4380" s="112" t="s">
        <v>11374</v>
      </c>
    </row>
    <row r="4381" spans="1:2" x14ac:dyDescent="0.2">
      <c r="A4381" s="112" t="s">
        <v>11375</v>
      </c>
      <c r="B4381" s="112" t="s">
        <v>11376</v>
      </c>
    </row>
    <row r="4382" spans="1:2" x14ac:dyDescent="0.2">
      <c r="A4382" s="112" t="s">
        <v>11377</v>
      </c>
      <c r="B4382" s="112" t="s">
        <v>11378</v>
      </c>
    </row>
    <row r="4383" spans="1:2" x14ac:dyDescent="0.2">
      <c r="A4383" s="112" t="s">
        <v>11379</v>
      </c>
      <c r="B4383" s="112" t="s">
        <v>11380</v>
      </c>
    </row>
    <row r="4384" spans="1:2" x14ac:dyDescent="0.2">
      <c r="A4384" s="112" t="s">
        <v>11381</v>
      </c>
      <c r="B4384" s="112" t="s">
        <v>11382</v>
      </c>
    </row>
    <row r="4385" spans="1:2" x14ac:dyDescent="0.2">
      <c r="A4385" s="112" t="s">
        <v>11383</v>
      </c>
      <c r="B4385" s="112" t="s">
        <v>11384</v>
      </c>
    </row>
    <row r="4386" spans="1:2" x14ac:dyDescent="0.2">
      <c r="A4386" s="112" t="s">
        <v>11385</v>
      </c>
      <c r="B4386" s="112" t="s">
        <v>11386</v>
      </c>
    </row>
    <row r="4387" spans="1:2" x14ac:dyDescent="0.2">
      <c r="A4387" s="112" t="s">
        <v>11387</v>
      </c>
      <c r="B4387" s="112" t="s">
        <v>11388</v>
      </c>
    </row>
    <row r="4388" spans="1:2" x14ac:dyDescent="0.2">
      <c r="A4388" s="112" t="s">
        <v>11389</v>
      </c>
      <c r="B4388" s="112" t="s">
        <v>11390</v>
      </c>
    </row>
    <row r="4389" spans="1:2" x14ac:dyDescent="0.2">
      <c r="A4389" s="112" t="s">
        <v>11391</v>
      </c>
      <c r="B4389" s="112" t="s">
        <v>11392</v>
      </c>
    </row>
    <row r="4390" spans="1:2" x14ac:dyDescent="0.2">
      <c r="A4390" s="112" t="s">
        <v>11393</v>
      </c>
      <c r="B4390" s="112" t="s">
        <v>11394</v>
      </c>
    </row>
    <row r="4391" spans="1:2" x14ac:dyDescent="0.2">
      <c r="A4391" s="112" t="s">
        <v>11395</v>
      </c>
      <c r="B4391" s="112" t="s">
        <v>11396</v>
      </c>
    </row>
    <row r="4392" spans="1:2" x14ac:dyDescent="0.2">
      <c r="A4392" s="112" t="s">
        <v>11397</v>
      </c>
      <c r="B4392" s="112" t="s">
        <v>11398</v>
      </c>
    </row>
    <row r="4393" spans="1:2" x14ac:dyDescent="0.2">
      <c r="A4393" s="112" t="s">
        <v>11399</v>
      </c>
      <c r="B4393" s="112" t="s">
        <v>11400</v>
      </c>
    </row>
    <row r="4394" spans="1:2" x14ac:dyDescent="0.2">
      <c r="A4394" s="112" t="s">
        <v>11401</v>
      </c>
      <c r="B4394" s="112" t="s">
        <v>11402</v>
      </c>
    </row>
    <row r="4395" spans="1:2" x14ac:dyDescent="0.2">
      <c r="A4395" s="112" t="s">
        <v>11403</v>
      </c>
      <c r="B4395" s="112" t="s">
        <v>11404</v>
      </c>
    </row>
    <row r="4396" spans="1:2" x14ac:dyDescent="0.2">
      <c r="A4396" s="112" t="s">
        <v>11405</v>
      </c>
      <c r="B4396" s="112" t="s">
        <v>11406</v>
      </c>
    </row>
    <row r="4397" spans="1:2" x14ac:dyDescent="0.2">
      <c r="A4397" s="112" t="s">
        <v>11407</v>
      </c>
      <c r="B4397" s="112" t="s">
        <v>11408</v>
      </c>
    </row>
    <row r="4398" spans="1:2" x14ac:dyDescent="0.2">
      <c r="A4398" s="112" t="s">
        <v>11409</v>
      </c>
      <c r="B4398" s="112" t="s">
        <v>11410</v>
      </c>
    </row>
    <row r="4399" spans="1:2" x14ac:dyDescent="0.2">
      <c r="A4399" s="112" t="s">
        <v>11411</v>
      </c>
      <c r="B4399" s="112" t="s">
        <v>11412</v>
      </c>
    </row>
    <row r="4400" spans="1:2" x14ac:dyDescent="0.2">
      <c r="A4400" s="112" t="s">
        <v>11413</v>
      </c>
      <c r="B4400" s="112" t="s">
        <v>11414</v>
      </c>
    </row>
    <row r="4401" spans="1:2" x14ac:dyDescent="0.2">
      <c r="A4401" s="112" t="s">
        <v>11415</v>
      </c>
      <c r="B4401" s="112" t="s">
        <v>11416</v>
      </c>
    </row>
    <row r="4402" spans="1:2" x14ac:dyDescent="0.2">
      <c r="A4402" s="112" t="s">
        <v>11417</v>
      </c>
      <c r="B4402" s="112" t="s">
        <v>11418</v>
      </c>
    </row>
    <row r="4403" spans="1:2" x14ac:dyDescent="0.2">
      <c r="A4403" s="112" t="s">
        <v>11419</v>
      </c>
      <c r="B4403" s="112" t="s">
        <v>11420</v>
      </c>
    </row>
    <row r="4404" spans="1:2" x14ac:dyDescent="0.2">
      <c r="A4404" s="112" t="s">
        <v>11421</v>
      </c>
      <c r="B4404" s="112" t="s">
        <v>11422</v>
      </c>
    </row>
    <row r="4405" spans="1:2" x14ac:dyDescent="0.2">
      <c r="A4405" s="112" t="s">
        <v>11423</v>
      </c>
      <c r="B4405" s="112" t="s">
        <v>11424</v>
      </c>
    </row>
    <row r="4406" spans="1:2" x14ac:dyDescent="0.2">
      <c r="A4406" s="112" t="s">
        <v>11425</v>
      </c>
      <c r="B4406" s="112" t="s">
        <v>11426</v>
      </c>
    </row>
    <row r="4407" spans="1:2" x14ac:dyDescent="0.2">
      <c r="A4407" s="112" t="s">
        <v>11427</v>
      </c>
      <c r="B4407" s="112" t="s">
        <v>11428</v>
      </c>
    </row>
    <row r="4408" spans="1:2" x14ac:dyDescent="0.2">
      <c r="A4408" s="112" t="s">
        <v>11429</v>
      </c>
      <c r="B4408" s="112" t="s">
        <v>11430</v>
      </c>
    </row>
    <row r="4409" spans="1:2" x14ac:dyDescent="0.2">
      <c r="A4409" s="112" t="s">
        <v>11431</v>
      </c>
      <c r="B4409" s="112" t="s">
        <v>11432</v>
      </c>
    </row>
    <row r="4410" spans="1:2" x14ac:dyDescent="0.2">
      <c r="A4410" s="112" t="s">
        <v>11433</v>
      </c>
      <c r="B4410" s="112" t="s">
        <v>11434</v>
      </c>
    </row>
    <row r="4411" spans="1:2" x14ac:dyDescent="0.2">
      <c r="A4411" s="112" t="s">
        <v>11435</v>
      </c>
      <c r="B4411" s="112" t="s">
        <v>11436</v>
      </c>
    </row>
    <row r="4412" spans="1:2" x14ac:dyDescent="0.2">
      <c r="A4412" s="112" t="s">
        <v>11437</v>
      </c>
      <c r="B4412" s="112" t="s">
        <v>11438</v>
      </c>
    </row>
    <row r="4413" spans="1:2" x14ac:dyDescent="0.2">
      <c r="A4413" s="112" t="s">
        <v>11439</v>
      </c>
      <c r="B4413" s="112" t="s">
        <v>11440</v>
      </c>
    </row>
    <row r="4414" spans="1:2" x14ac:dyDescent="0.2">
      <c r="A4414" s="112" t="s">
        <v>11441</v>
      </c>
      <c r="B4414" s="112" t="s">
        <v>11442</v>
      </c>
    </row>
    <row r="4415" spans="1:2" x14ac:dyDescent="0.2">
      <c r="A4415" s="112" t="s">
        <v>11443</v>
      </c>
      <c r="B4415" s="112" t="s">
        <v>11444</v>
      </c>
    </row>
    <row r="4416" spans="1:2" x14ac:dyDescent="0.2">
      <c r="A4416" s="112" t="s">
        <v>11445</v>
      </c>
      <c r="B4416" s="112" t="s">
        <v>11446</v>
      </c>
    </row>
    <row r="4417" spans="1:2" x14ac:dyDescent="0.2">
      <c r="A4417" s="112" t="s">
        <v>11447</v>
      </c>
      <c r="B4417" s="112" t="s">
        <v>11448</v>
      </c>
    </row>
    <row r="4418" spans="1:2" x14ac:dyDescent="0.2">
      <c r="A4418" s="112" t="s">
        <v>11449</v>
      </c>
      <c r="B4418" s="112" t="s">
        <v>11450</v>
      </c>
    </row>
    <row r="4419" spans="1:2" x14ac:dyDescent="0.2">
      <c r="A4419" s="112" t="s">
        <v>11451</v>
      </c>
      <c r="B4419" s="112" t="s">
        <v>11452</v>
      </c>
    </row>
    <row r="4420" spans="1:2" x14ac:dyDescent="0.2">
      <c r="A4420" s="112" t="s">
        <v>11453</v>
      </c>
      <c r="B4420" s="112" t="s">
        <v>11454</v>
      </c>
    </row>
    <row r="4421" spans="1:2" x14ac:dyDescent="0.2">
      <c r="A4421" s="112" t="s">
        <v>11455</v>
      </c>
      <c r="B4421" s="112" t="s">
        <v>11456</v>
      </c>
    </row>
    <row r="4422" spans="1:2" x14ac:dyDescent="0.2">
      <c r="A4422" s="112" t="s">
        <v>11457</v>
      </c>
      <c r="B4422" s="112" t="s">
        <v>11458</v>
      </c>
    </row>
    <row r="4423" spans="1:2" x14ac:dyDescent="0.2">
      <c r="A4423" s="112" t="s">
        <v>11459</v>
      </c>
      <c r="B4423" s="112" t="s">
        <v>11460</v>
      </c>
    </row>
    <row r="4424" spans="1:2" x14ac:dyDescent="0.2">
      <c r="A4424" s="112" t="s">
        <v>11461</v>
      </c>
      <c r="B4424" s="112" t="s">
        <v>11462</v>
      </c>
    </row>
    <row r="4425" spans="1:2" x14ac:dyDescent="0.2">
      <c r="A4425" s="112" t="s">
        <v>11463</v>
      </c>
      <c r="B4425" s="112" t="s">
        <v>11464</v>
      </c>
    </row>
    <row r="4426" spans="1:2" x14ac:dyDescent="0.2">
      <c r="A4426" s="112" t="s">
        <v>11465</v>
      </c>
      <c r="B4426" s="112" t="s">
        <v>11466</v>
      </c>
    </row>
    <row r="4427" spans="1:2" x14ac:dyDescent="0.2">
      <c r="A4427" s="112" t="s">
        <v>11467</v>
      </c>
      <c r="B4427" s="112" t="s">
        <v>11468</v>
      </c>
    </row>
    <row r="4428" spans="1:2" x14ac:dyDescent="0.2">
      <c r="A4428" s="112" t="s">
        <v>11469</v>
      </c>
      <c r="B4428" s="112" t="s">
        <v>11470</v>
      </c>
    </row>
    <row r="4429" spans="1:2" x14ac:dyDescent="0.2">
      <c r="A4429" s="112" t="s">
        <v>11471</v>
      </c>
      <c r="B4429" s="112" t="s">
        <v>11472</v>
      </c>
    </row>
    <row r="4430" spans="1:2" x14ac:dyDescent="0.2">
      <c r="A4430" s="112" t="s">
        <v>11473</v>
      </c>
      <c r="B4430" s="112" t="s">
        <v>11474</v>
      </c>
    </row>
    <row r="4431" spans="1:2" x14ac:dyDescent="0.2">
      <c r="A4431" s="112" t="s">
        <v>11475</v>
      </c>
      <c r="B4431" s="112" t="s">
        <v>11476</v>
      </c>
    </row>
    <row r="4432" spans="1:2" x14ac:dyDescent="0.2">
      <c r="A4432" s="112" t="s">
        <v>11477</v>
      </c>
      <c r="B4432" s="112" t="s">
        <v>11478</v>
      </c>
    </row>
    <row r="4433" spans="1:2" x14ac:dyDescent="0.2">
      <c r="A4433" s="112" t="s">
        <v>11479</v>
      </c>
      <c r="B4433" s="112" t="s">
        <v>11480</v>
      </c>
    </row>
    <row r="4434" spans="1:2" x14ac:dyDescent="0.2">
      <c r="A4434" s="112" t="s">
        <v>11481</v>
      </c>
      <c r="B4434" s="112" t="s">
        <v>11482</v>
      </c>
    </row>
    <row r="4435" spans="1:2" x14ac:dyDescent="0.2">
      <c r="A4435" s="112" t="s">
        <v>11483</v>
      </c>
      <c r="B4435" s="112" t="s">
        <v>11484</v>
      </c>
    </row>
    <row r="4436" spans="1:2" x14ac:dyDescent="0.2">
      <c r="A4436" s="112" t="s">
        <v>11485</v>
      </c>
      <c r="B4436" s="112" t="s">
        <v>11486</v>
      </c>
    </row>
    <row r="4437" spans="1:2" x14ac:dyDescent="0.2">
      <c r="A4437" s="112" t="s">
        <v>11487</v>
      </c>
      <c r="B4437" s="112" t="s">
        <v>11488</v>
      </c>
    </row>
    <row r="4438" spans="1:2" x14ac:dyDescent="0.2">
      <c r="A4438" s="112" t="s">
        <v>11489</v>
      </c>
      <c r="B4438" s="112" t="s">
        <v>11490</v>
      </c>
    </row>
    <row r="4439" spans="1:2" x14ac:dyDescent="0.2">
      <c r="A4439" s="112" t="s">
        <v>11491</v>
      </c>
      <c r="B4439" s="112" t="s">
        <v>11492</v>
      </c>
    </row>
    <row r="4440" spans="1:2" x14ac:dyDescent="0.2">
      <c r="A4440" s="112" t="s">
        <v>11493</v>
      </c>
      <c r="B4440" s="112" t="s">
        <v>11494</v>
      </c>
    </row>
    <row r="4441" spans="1:2" x14ac:dyDescent="0.2">
      <c r="A4441" s="112" t="s">
        <v>11495</v>
      </c>
      <c r="B4441" s="112" t="s">
        <v>11496</v>
      </c>
    </row>
    <row r="4442" spans="1:2" x14ac:dyDescent="0.2">
      <c r="A4442" s="112" t="s">
        <v>11497</v>
      </c>
      <c r="B4442" s="112" t="s">
        <v>11498</v>
      </c>
    </row>
    <row r="4443" spans="1:2" x14ac:dyDescent="0.2">
      <c r="A4443" s="112" t="s">
        <v>11499</v>
      </c>
      <c r="B4443" s="112" t="s">
        <v>11500</v>
      </c>
    </row>
    <row r="4444" spans="1:2" x14ac:dyDescent="0.2">
      <c r="A4444" s="112" t="s">
        <v>11501</v>
      </c>
      <c r="B4444" s="112" t="s">
        <v>11502</v>
      </c>
    </row>
    <row r="4445" spans="1:2" x14ac:dyDescent="0.2">
      <c r="A4445" s="112" t="s">
        <v>11503</v>
      </c>
      <c r="B4445" s="112" t="s">
        <v>11504</v>
      </c>
    </row>
    <row r="4446" spans="1:2" x14ac:dyDescent="0.2">
      <c r="A4446" s="112" t="s">
        <v>11505</v>
      </c>
      <c r="B4446" s="112" t="s">
        <v>11506</v>
      </c>
    </row>
    <row r="4447" spans="1:2" x14ac:dyDescent="0.2">
      <c r="A4447" s="112" t="s">
        <v>11507</v>
      </c>
      <c r="B4447" s="112" t="s">
        <v>11508</v>
      </c>
    </row>
    <row r="4448" spans="1:2" x14ac:dyDescent="0.2">
      <c r="A4448" s="112" t="s">
        <v>11509</v>
      </c>
      <c r="B4448" s="112" t="s">
        <v>11510</v>
      </c>
    </row>
    <row r="4449" spans="1:2" x14ac:dyDescent="0.2">
      <c r="A4449" s="112" t="s">
        <v>11511</v>
      </c>
      <c r="B4449" s="112" t="s">
        <v>11512</v>
      </c>
    </row>
    <row r="4450" spans="1:2" x14ac:dyDescent="0.2">
      <c r="A4450" s="112" t="s">
        <v>11513</v>
      </c>
      <c r="B4450" s="112" t="s">
        <v>11514</v>
      </c>
    </row>
    <row r="4451" spans="1:2" x14ac:dyDescent="0.2">
      <c r="A4451" s="112" t="s">
        <v>11515</v>
      </c>
      <c r="B4451" s="112" t="s">
        <v>11516</v>
      </c>
    </row>
    <row r="4452" spans="1:2" x14ac:dyDescent="0.2">
      <c r="A4452" s="112" t="s">
        <v>11517</v>
      </c>
      <c r="B4452" s="112" t="s">
        <v>11518</v>
      </c>
    </row>
    <row r="4453" spans="1:2" x14ac:dyDescent="0.2">
      <c r="A4453" s="112" t="s">
        <v>11519</v>
      </c>
      <c r="B4453" s="112" t="s">
        <v>11520</v>
      </c>
    </row>
    <row r="4454" spans="1:2" x14ac:dyDescent="0.2">
      <c r="A4454" s="112" t="s">
        <v>11521</v>
      </c>
      <c r="B4454" s="112" t="s">
        <v>11522</v>
      </c>
    </row>
    <row r="4455" spans="1:2" x14ac:dyDescent="0.2">
      <c r="A4455" s="112" t="s">
        <v>11523</v>
      </c>
      <c r="B4455" s="112" t="s">
        <v>11524</v>
      </c>
    </row>
    <row r="4456" spans="1:2" x14ac:dyDescent="0.2">
      <c r="A4456" s="112" t="s">
        <v>11525</v>
      </c>
      <c r="B4456" s="112" t="s">
        <v>11526</v>
      </c>
    </row>
    <row r="4457" spans="1:2" x14ac:dyDescent="0.2">
      <c r="A4457" s="112" t="s">
        <v>11527</v>
      </c>
      <c r="B4457" s="112" t="s">
        <v>11528</v>
      </c>
    </row>
    <row r="4458" spans="1:2" x14ac:dyDescent="0.2">
      <c r="A4458" s="112" t="s">
        <v>11529</v>
      </c>
      <c r="B4458" s="112" t="s">
        <v>11530</v>
      </c>
    </row>
    <row r="4459" spans="1:2" x14ac:dyDescent="0.2">
      <c r="A4459" s="112" t="s">
        <v>11531</v>
      </c>
      <c r="B4459" s="112" t="s">
        <v>11532</v>
      </c>
    </row>
    <row r="4460" spans="1:2" x14ac:dyDescent="0.2">
      <c r="A4460" s="112" t="s">
        <v>11533</v>
      </c>
      <c r="B4460" s="112" t="s">
        <v>11534</v>
      </c>
    </row>
    <row r="4461" spans="1:2" x14ac:dyDescent="0.2">
      <c r="A4461" s="112" t="s">
        <v>11535</v>
      </c>
      <c r="B4461" s="112" t="s">
        <v>11536</v>
      </c>
    </row>
    <row r="4462" spans="1:2" x14ac:dyDescent="0.2">
      <c r="A4462" s="112" t="s">
        <v>11537</v>
      </c>
      <c r="B4462" s="112" t="s">
        <v>11538</v>
      </c>
    </row>
    <row r="4463" spans="1:2" x14ac:dyDescent="0.2">
      <c r="A4463" s="112" t="s">
        <v>11539</v>
      </c>
      <c r="B4463" s="112" t="s">
        <v>11540</v>
      </c>
    </row>
    <row r="4464" spans="1:2" x14ac:dyDescent="0.2">
      <c r="A4464" s="112" t="s">
        <v>11541</v>
      </c>
      <c r="B4464" s="112" t="s">
        <v>11542</v>
      </c>
    </row>
    <row r="4465" spans="1:2" x14ac:dyDescent="0.2">
      <c r="A4465" s="112" t="s">
        <v>11543</v>
      </c>
      <c r="B4465" s="112" t="s">
        <v>11544</v>
      </c>
    </row>
    <row r="4466" spans="1:2" x14ac:dyDescent="0.2">
      <c r="A4466" s="112" t="s">
        <v>11545</v>
      </c>
      <c r="B4466" s="112" t="s">
        <v>11546</v>
      </c>
    </row>
    <row r="4467" spans="1:2" x14ac:dyDescent="0.2">
      <c r="A4467" s="112" t="s">
        <v>11547</v>
      </c>
      <c r="B4467" s="112" t="s">
        <v>11548</v>
      </c>
    </row>
    <row r="4468" spans="1:2" x14ac:dyDescent="0.2">
      <c r="A4468" s="112" t="s">
        <v>11549</v>
      </c>
      <c r="B4468" s="112" t="s">
        <v>11550</v>
      </c>
    </row>
    <row r="4469" spans="1:2" x14ac:dyDescent="0.2">
      <c r="A4469" s="112" t="s">
        <v>11551</v>
      </c>
      <c r="B4469" s="112" t="s">
        <v>11552</v>
      </c>
    </row>
    <row r="4470" spans="1:2" x14ac:dyDescent="0.2">
      <c r="A4470" s="112" t="s">
        <v>11553</v>
      </c>
      <c r="B4470" s="112" t="s">
        <v>11554</v>
      </c>
    </row>
    <row r="4471" spans="1:2" x14ac:dyDescent="0.2">
      <c r="A4471" s="112" t="s">
        <v>11555</v>
      </c>
      <c r="B4471" s="112" t="s">
        <v>11556</v>
      </c>
    </row>
    <row r="4472" spans="1:2" x14ac:dyDescent="0.2">
      <c r="A4472" s="112" t="s">
        <v>11557</v>
      </c>
      <c r="B4472" s="112" t="s">
        <v>11558</v>
      </c>
    </row>
    <row r="4473" spans="1:2" x14ac:dyDescent="0.2">
      <c r="A4473" s="112" t="s">
        <v>11559</v>
      </c>
      <c r="B4473" s="112" t="s">
        <v>11560</v>
      </c>
    </row>
    <row r="4474" spans="1:2" x14ac:dyDescent="0.2">
      <c r="A4474" s="112" t="s">
        <v>11561</v>
      </c>
      <c r="B4474" s="112" t="s">
        <v>11562</v>
      </c>
    </row>
    <row r="4475" spans="1:2" x14ac:dyDescent="0.2">
      <c r="A4475" s="112" t="s">
        <v>11563</v>
      </c>
      <c r="B4475" s="112" t="s">
        <v>11564</v>
      </c>
    </row>
    <row r="4476" spans="1:2" x14ac:dyDescent="0.2">
      <c r="A4476" s="112" t="s">
        <v>11565</v>
      </c>
      <c r="B4476" s="112" t="s">
        <v>11566</v>
      </c>
    </row>
    <row r="4477" spans="1:2" x14ac:dyDescent="0.2">
      <c r="A4477" s="112" t="s">
        <v>11567</v>
      </c>
      <c r="B4477" s="112" t="s">
        <v>11568</v>
      </c>
    </row>
    <row r="4478" spans="1:2" x14ac:dyDescent="0.2">
      <c r="A4478" s="112" t="s">
        <v>11569</v>
      </c>
      <c r="B4478" s="112" t="s">
        <v>11570</v>
      </c>
    </row>
    <row r="4479" spans="1:2" x14ac:dyDescent="0.2">
      <c r="A4479" s="112" t="s">
        <v>11571</v>
      </c>
      <c r="B4479" s="112" t="s">
        <v>11572</v>
      </c>
    </row>
    <row r="4480" spans="1:2" x14ac:dyDescent="0.2">
      <c r="A4480" s="112" t="s">
        <v>11573</v>
      </c>
      <c r="B4480" s="112" t="s">
        <v>11574</v>
      </c>
    </row>
    <row r="4481" spans="1:2" x14ac:dyDescent="0.2">
      <c r="A4481" s="112" t="s">
        <v>11575</v>
      </c>
      <c r="B4481" s="112" t="s">
        <v>11576</v>
      </c>
    </row>
    <row r="4482" spans="1:2" x14ac:dyDescent="0.2">
      <c r="A4482" s="112" t="s">
        <v>11577</v>
      </c>
      <c r="B4482" s="112" t="s">
        <v>11578</v>
      </c>
    </row>
    <row r="4483" spans="1:2" x14ac:dyDescent="0.2">
      <c r="A4483" s="112" t="s">
        <v>11579</v>
      </c>
      <c r="B4483" s="112" t="s">
        <v>11580</v>
      </c>
    </row>
    <row r="4484" spans="1:2" x14ac:dyDescent="0.2">
      <c r="A4484" s="112" t="s">
        <v>11581</v>
      </c>
      <c r="B4484" s="112" t="s">
        <v>11582</v>
      </c>
    </row>
    <row r="4485" spans="1:2" x14ac:dyDescent="0.2">
      <c r="A4485" s="112" t="s">
        <v>11583</v>
      </c>
      <c r="B4485" s="112" t="s">
        <v>11584</v>
      </c>
    </row>
    <row r="4486" spans="1:2" x14ac:dyDescent="0.2">
      <c r="A4486" s="112" t="s">
        <v>11585</v>
      </c>
      <c r="B4486" s="112" t="s">
        <v>11586</v>
      </c>
    </row>
    <row r="4487" spans="1:2" x14ac:dyDescent="0.2">
      <c r="A4487" s="112" t="s">
        <v>11587</v>
      </c>
      <c r="B4487" s="112" t="s">
        <v>11588</v>
      </c>
    </row>
    <row r="4488" spans="1:2" x14ac:dyDescent="0.2">
      <c r="A4488" s="112" t="s">
        <v>11589</v>
      </c>
      <c r="B4488" s="112" t="s">
        <v>11590</v>
      </c>
    </row>
    <row r="4489" spans="1:2" x14ac:dyDescent="0.2">
      <c r="A4489" s="112" t="s">
        <v>11591</v>
      </c>
      <c r="B4489" s="112" t="s">
        <v>11592</v>
      </c>
    </row>
    <row r="4490" spans="1:2" x14ac:dyDescent="0.2">
      <c r="A4490" s="112" t="s">
        <v>11593</v>
      </c>
      <c r="B4490" s="112" t="s">
        <v>11594</v>
      </c>
    </row>
    <row r="4491" spans="1:2" x14ac:dyDescent="0.2">
      <c r="A4491" s="112" t="s">
        <v>11595</v>
      </c>
      <c r="B4491" s="112" t="s">
        <v>11596</v>
      </c>
    </row>
    <row r="4492" spans="1:2" x14ac:dyDescent="0.2">
      <c r="A4492" s="112" t="s">
        <v>11597</v>
      </c>
      <c r="B4492" s="112" t="s">
        <v>11598</v>
      </c>
    </row>
    <row r="4493" spans="1:2" x14ac:dyDescent="0.2">
      <c r="A4493" s="112" t="s">
        <v>11599</v>
      </c>
      <c r="B4493" s="112" t="s">
        <v>11600</v>
      </c>
    </row>
    <row r="4494" spans="1:2" x14ac:dyDescent="0.2">
      <c r="A4494" s="112" t="s">
        <v>11601</v>
      </c>
      <c r="B4494" s="112" t="s">
        <v>11602</v>
      </c>
    </row>
    <row r="4495" spans="1:2" x14ac:dyDescent="0.2">
      <c r="A4495" s="112" t="s">
        <v>11603</v>
      </c>
      <c r="B4495" s="112" t="s">
        <v>11604</v>
      </c>
    </row>
    <row r="4496" spans="1:2" x14ac:dyDescent="0.2">
      <c r="A4496" s="112" t="s">
        <v>11605</v>
      </c>
      <c r="B4496" s="112" t="s">
        <v>11606</v>
      </c>
    </row>
    <row r="4497" spans="1:2" x14ac:dyDescent="0.2">
      <c r="A4497" s="112" t="s">
        <v>11607</v>
      </c>
      <c r="B4497" s="112" t="s">
        <v>11608</v>
      </c>
    </row>
    <row r="4498" spans="1:2" x14ac:dyDescent="0.2">
      <c r="A4498" s="112" t="s">
        <v>11609</v>
      </c>
      <c r="B4498" s="112" t="s">
        <v>11610</v>
      </c>
    </row>
    <row r="4499" spans="1:2" x14ac:dyDescent="0.2">
      <c r="A4499" s="112" t="s">
        <v>11611</v>
      </c>
      <c r="B4499" s="112" t="s">
        <v>11612</v>
      </c>
    </row>
    <row r="4500" spans="1:2" x14ac:dyDescent="0.2">
      <c r="A4500" s="112" t="s">
        <v>11613</v>
      </c>
      <c r="B4500" s="112" t="s">
        <v>11614</v>
      </c>
    </row>
    <row r="4501" spans="1:2" x14ac:dyDescent="0.2">
      <c r="A4501" s="112" t="s">
        <v>11615</v>
      </c>
      <c r="B4501" s="112" t="s">
        <v>11616</v>
      </c>
    </row>
    <row r="4502" spans="1:2" x14ac:dyDescent="0.2">
      <c r="A4502" s="112" t="s">
        <v>11617</v>
      </c>
      <c r="B4502" s="112" t="s">
        <v>11618</v>
      </c>
    </row>
    <row r="4503" spans="1:2" x14ac:dyDescent="0.2">
      <c r="A4503" s="112" t="s">
        <v>11619</v>
      </c>
      <c r="B4503" s="112" t="s">
        <v>11620</v>
      </c>
    </row>
    <row r="4504" spans="1:2" x14ac:dyDescent="0.2">
      <c r="A4504" s="112" t="s">
        <v>11621</v>
      </c>
      <c r="B4504" s="112" t="s">
        <v>11622</v>
      </c>
    </row>
    <row r="4505" spans="1:2" x14ac:dyDescent="0.2">
      <c r="A4505" s="112" t="s">
        <v>11623</v>
      </c>
      <c r="B4505" s="112" t="s">
        <v>11624</v>
      </c>
    </row>
    <row r="4506" spans="1:2" x14ac:dyDescent="0.2">
      <c r="A4506" s="112" t="s">
        <v>11625</v>
      </c>
      <c r="B4506" s="112" t="s">
        <v>11626</v>
      </c>
    </row>
    <row r="4507" spans="1:2" x14ac:dyDescent="0.2">
      <c r="A4507" s="112" t="s">
        <v>11627</v>
      </c>
      <c r="B4507" s="112" t="s">
        <v>11628</v>
      </c>
    </row>
    <row r="4508" spans="1:2" x14ac:dyDescent="0.2">
      <c r="A4508" s="112" t="s">
        <v>11629</v>
      </c>
      <c r="B4508" s="112" t="s">
        <v>11630</v>
      </c>
    </row>
    <row r="4509" spans="1:2" x14ac:dyDescent="0.2">
      <c r="A4509" s="112" t="s">
        <v>11631</v>
      </c>
      <c r="B4509" s="112" t="s">
        <v>11632</v>
      </c>
    </row>
    <row r="4510" spans="1:2" x14ac:dyDescent="0.2">
      <c r="A4510" s="112" t="s">
        <v>11633</v>
      </c>
      <c r="B4510" s="112" t="s">
        <v>11634</v>
      </c>
    </row>
    <row r="4511" spans="1:2" x14ac:dyDescent="0.2">
      <c r="A4511" s="112" t="s">
        <v>11635</v>
      </c>
      <c r="B4511" s="112" t="s">
        <v>11636</v>
      </c>
    </row>
    <row r="4512" spans="1:2" x14ac:dyDescent="0.2">
      <c r="A4512" s="112" t="s">
        <v>11637</v>
      </c>
      <c r="B4512" s="112" t="s">
        <v>11638</v>
      </c>
    </row>
    <row r="4513" spans="1:2" x14ac:dyDescent="0.2">
      <c r="A4513" s="112" t="s">
        <v>11639</v>
      </c>
      <c r="B4513" s="112" t="s">
        <v>11640</v>
      </c>
    </row>
    <row r="4514" spans="1:2" x14ac:dyDescent="0.2">
      <c r="A4514" s="112" t="s">
        <v>11641</v>
      </c>
      <c r="B4514" s="112" t="s">
        <v>11642</v>
      </c>
    </row>
    <row r="4515" spans="1:2" x14ac:dyDescent="0.2">
      <c r="A4515" s="112" t="s">
        <v>11643</v>
      </c>
      <c r="B4515" s="112" t="s">
        <v>11644</v>
      </c>
    </row>
    <row r="4516" spans="1:2" x14ac:dyDescent="0.2">
      <c r="A4516" s="112" t="s">
        <v>11645</v>
      </c>
      <c r="B4516" s="112" t="s">
        <v>11646</v>
      </c>
    </row>
    <row r="4517" spans="1:2" x14ac:dyDescent="0.2">
      <c r="A4517" s="112" t="s">
        <v>11647</v>
      </c>
      <c r="B4517" s="112" t="s">
        <v>11648</v>
      </c>
    </row>
    <row r="4518" spans="1:2" x14ac:dyDescent="0.2">
      <c r="A4518" s="112" t="s">
        <v>11649</v>
      </c>
      <c r="B4518" s="112" t="s">
        <v>11650</v>
      </c>
    </row>
    <row r="4519" spans="1:2" x14ac:dyDescent="0.2">
      <c r="A4519" s="112" t="s">
        <v>11651</v>
      </c>
      <c r="B4519" s="112" t="s">
        <v>11652</v>
      </c>
    </row>
    <row r="4520" spans="1:2" x14ac:dyDescent="0.2">
      <c r="A4520" s="112" t="s">
        <v>11653</v>
      </c>
      <c r="B4520" s="112" t="s">
        <v>11654</v>
      </c>
    </row>
    <row r="4521" spans="1:2" x14ac:dyDescent="0.2">
      <c r="A4521" s="112" t="s">
        <v>11655</v>
      </c>
      <c r="B4521" s="112" t="s">
        <v>11656</v>
      </c>
    </row>
    <row r="4522" spans="1:2" x14ac:dyDescent="0.2">
      <c r="A4522" s="112" t="s">
        <v>11657</v>
      </c>
      <c r="B4522" s="112" t="s">
        <v>11658</v>
      </c>
    </row>
    <row r="4523" spans="1:2" x14ac:dyDescent="0.2">
      <c r="A4523" s="112" t="s">
        <v>11659</v>
      </c>
      <c r="B4523" s="112" t="s">
        <v>11660</v>
      </c>
    </row>
    <row r="4524" spans="1:2" x14ac:dyDescent="0.2">
      <c r="A4524" s="112" t="s">
        <v>11661</v>
      </c>
      <c r="B4524" s="112" t="s">
        <v>11662</v>
      </c>
    </row>
    <row r="4525" spans="1:2" x14ac:dyDescent="0.2">
      <c r="A4525" s="112" t="s">
        <v>11663</v>
      </c>
      <c r="B4525" s="112" t="s">
        <v>11664</v>
      </c>
    </row>
    <row r="4526" spans="1:2" x14ac:dyDescent="0.2">
      <c r="A4526" s="112" t="s">
        <v>11665</v>
      </c>
      <c r="B4526" s="112" t="s">
        <v>11666</v>
      </c>
    </row>
    <row r="4527" spans="1:2" x14ac:dyDescent="0.2">
      <c r="A4527" s="112" t="s">
        <v>11667</v>
      </c>
      <c r="B4527" s="112" t="s">
        <v>11668</v>
      </c>
    </row>
    <row r="4528" spans="1:2" x14ac:dyDescent="0.2">
      <c r="A4528" s="112" t="s">
        <v>11669</v>
      </c>
      <c r="B4528" s="112" t="s">
        <v>11670</v>
      </c>
    </row>
    <row r="4529" spans="1:2" x14ac:dyDescent="0.2">
      <c r="A4529" s="112" t="s">
        <v>11671</v>
      </c>
      <c r="B4529" s="112" t="s">
        <v>11672</v>
      </c>
    </row>
    <row r="4530" spans="1:2" x14ac:dyDescent="0.2">
      <c r="A4530" s="112" t="s">
        <v>11673</v>
      </c>
      <c r="B4530" s="112" t="s">
        <v>11674</v>
      </c>
    </row>
    <row r="4531" spans="1:2" x14ac:dyDescent="0.2">
      <c r="A4531" s="112" t="s">
        <v>11675</v>
      </c>
      <c r="B4531" s="112" t="s">
        <v>11676</v>
      </c>
    </row>
    <row r="4532" spans="1:2" x14ac:dyDescent="0.2">
      <c r="A4532" s="112" t="s">
        <v>11677</v>
      </c>
      <c r="B4532" s="112" t="s">
        <v>11678</v>
      </c>
    </row>
    <row r="4533" spans="1:2" x14ac:dyDescent="0.2">
      <c r="A4533" s="112" t="s">
        <v>11679</v>
      </c>
      <c r="B4533" s="112" t="s">
        <v>11680</v>
      </c>
    </row>
    <row r="4534" spans="1:2" x14ac:dyDescent="0.2">
      <c r="A4534" s="112" t="s">
        <v>11681</v>
      </c>
      <c r="B4534" s="112" t="s">
        <v>11682</v>
      </c>
    </row>
    <row r="4535" spans="1:2" x14ac:dyDescent="0.2">
      <c r="A4535" s="112" t="s">
        <v>11683</v>
      </c>
      <c r="B4535" s="112" t="s">
        <v>11684</v>
      </c>
    </row>
    <row r="4536" spans="1:2" x14ac:dyDescent="0.2">
      <c r="A4536" s="112" t="s">
        <v>11685</v>
      </c>
      <c r="B4536" s="112" t="s">
        <v>11686</v>
      </c>
    </row>
    <row r="4537" spans="1:2" x14ac:dyDescent="0.2">
      <c r="A4537" s="112" t="s">
        <v>11687</v>
      </c>
      <c r="B4537" s="112" t="s">
        <v>11688</v>
      </c>
    </row>
    <row r="4538" spans="1:2" x14ac:dyDescent="0.2">
      <c r="A4538" s="112" t="s">
        <v>11689</v>
      </c>
      <c r="B4538" s="112" t="s">
        <v>11690</v>
      </c>
    </row>
    <row r="4539" spans="1:2" x14ac:dyDescent="0.2">
      <c r="A4539" s="112" t="s">
        <v>11691</v>
      </c>
      <c r="B4539" s="112" t="s">
        <v>11692</v>
      </c>
    </row>
    <row r="4540" spans="1:2" x14ac:dyDescent="0.2">
      <c r="A4540" s="112" t="s">
        <v>11693</v>
      </c>
      <c r="B4540" s="112" t="s">
        <v>11694</v>
      </c>
    </row>
    <row r="4541" spans="1:2" x14ac:dyDescent="0.2">
      <c r="A4541" s="112" t="s">
        <v>11695</v>
      </c>
      <c r="B4541" s="112" t="s">
        <v>11696</v>
      </c>
    </row>
    <row r="4542" spans="1:2" x14ac:dyDescent="0.2">
      <c r="A4542" s="112" t="s">
        <v>11697</v>
      </c>
      <c r="B4542" s="112" t="s">
        <v>11698</v>
      </c>
    </row>
    <row r="4543" spans="1:2" x14ac:dyDescent="0.2">
      <c r="A4543" s="112" t="s">
        <v>11699</v>
      </c>
      <c r="B4543" s="112" t="s">
        <v>11700</v>
      </c>
    </row>
    <row r="4544" spans="1:2" x14ac:dyDescent="0.2">
      <c r="A4544" s="112" t="s">
        <v>11701</v>
      </c>
      <c r="B4544" s="112" t="s">
        <v>11702</v>
      </c>
    </row>
    <row r="4545" spans="1:2" x14ac:dyDescent="0.2">
      <c r="A4545" s="112" t="s">
        <v>11703</v>
      </c>
      <c r="B4545" s="112" t="s">
        <v>11704</v>
      </c>
    </row>
    <row r="4546" spans="1:2" x14ac:dyDescent="0.2">
      <c r="A4546" s="112" t="s">
        <v>11705</v>
      </c>
      <c r="B4546" s="112" t="s">
        <v>11706</v>
      </c>
    </row>
    <row r="4547" spans="1:2" x14ac:dyDescent="0.2">
      <c r="A4547" s="112" t="s">
        <v>11707</v>
      </c>
      <c r="B4547" s="112" t="s">
        <v>11708</v>
      </c>
    </row>
    <row r="4548" spans="1:2" x14ac:dyDescent="0.2">
      <c r="A4548" s="112" t="s">
        <v>11709</v>
      </c>
      <c r="B4548" s="112" t="s">
        <v>11710</v>
      </c>
    </row>
    <row r="4549" spans="1:2" x14ac:dyDescent="0.2">
      <c r="A4549" s="112" t="s">
        <v>11711</v>
      </c>
      <c r="B4549" s="112" t="s">
        <v>11712</v>
      </c>
    </row>
    <row r="4550" spans="1:2" x14ac:dyDescent="0.2">
      <c r="A4550" s="112" t="s">
        <v>11713</v>
      </c>
      <c r="B4550" s="112" t="s">
        <v>11714</v>
      </c>
    </row>
    <row r="4551" spans="1:2" x14ac:dyDescent="0.2">
      <c r="A4551" s="112" t="s">
        <v>11715</v>
      </c>
      <c r="B4551" s="112" t="s">
        <v>11716</v>
      </c>
    </row>
    <row r="4552" spans="1:2" x14ac:dyDescent="0.2">
      <c r="A4552" s="112" t="s">
        <v>11717</v>
      </c>
      <c r="B4552" s="112" t="s">
        <v>11718</v>
      </c>
    </row>
    <row r="4553" spans="1:2" x14ac:dyDescent="0.2">
      <c r="A4553" s="112" t="s">
        <v>11719</v>
      </c>
      <c r="B4553" s="112" t="s">
        <v>11720</v>
      </c>
    </row>
    <row r="4554" spans="1:2" x14ac:dyDescent="0.2">
      <c r="A4554" s="112" t="s">
        <v>11721</v>
      </c>
      <c r="B4554" s="112" t="s">
        <v>11722</v>
      </c>
    </row>
    <row r="4555" spans="1:2" x14ac:dyDescent="0.2">
      <c r="A4555" s="112" t="s">
        <v>11723</v>
      </c>
      <c r="B4555" s="112" t="s">
        <v>11724</v>
      </c>
    </row>
    <row r="4556" spans="1:2" x14ac:dyDescent="0.2">
      <c r="A4556" s="112" t="s">
        <v>11725</v>
      </c>
      <c r="B4556" s="112" t="s">
        <v>11726</v>
      </c>
    </row>
    <row r="4557" spans="1:2" x14ac:dyDescent="0.2">
      <c r="A4557" s="112" t="s">
        <v>11727</v>
      </c>
      <c r="B4557" s="112" t="s">
        <v>11728</v>
      </c>
    </row>
    <row r="4558" spans="1:2" x14ac:dyDescent="0.2">
      <c r="A4558" s="112" t="s">
        <v>11729</v>
      </c>
      <c r="B4558" s="112" t="s">
        <v>11730</v>
      </c>
    </row>
    <row r="4559" spans="1:2" x14ac:dyDescent="0.2">
      <c r="A4559" s="112" t="s">
        <v>11731</v>
      </c>
      <c r="B4559" s="112" t="s">
        <v>11732</v>
      </c>
    </row>
    <row r="4560" spans="1:2" x14ac:dyDescent="0.2">
      <c r="A4560" s="112" t="s">
        <v>11733</v>
      </c>
      <c r="B4560" s="112" t="s">
        <v>11734</v>
      </c>
    </row>
    <row r="4561" spans="1:2" x14ac:dyDescent="0.2">
      <c r="A4561" s="112" t="s">
        <v>11735</v>
      </c>
      <c r="B4561" s="112" t="s">
        <v>11736</v>
      </c>
    </row>
    <row r="4562" spans="1:2" x14ac:dyDescent="0.2">
      <c r="A4562" s="112" t="s">
        <v>11737</v>
      </c>
      <c r="B4562" s="112" t="s">
        <v>11738</v>
      </c>
    </row>
    <row r="4563" spans="1:2" x14ac:dyDescent="0.2">
      <c r="A4563" s="112" t="s">
        <v>11739</v>
      </c>
      <c r="B4563" s="112" t="s">
        <v>11740</v>
      </c>
    </row>
    <row r="4564" spans="1:2" x14ac:dyDescent="0.2">
      <c r="A4564" s="112" t="s">
        <v>11741</v>
      </c>
      <c r="B4564" s="112" t="s">
        <v>11742</v>
      </c>
    </row>
    <row r="4565" spans="1:2" x14ac:dyDescent="0.2">
      <c r="A4565" s="112" t="s">
        <v>11743</v>
      </c>
      <c r="B4565" s="112" t="s">
        <v>11744</v>
      </c>
    </row>
    <row r="4566" spans="1:2" x14ac:dyDescent="0.2">
      <c r="A4566" s="112" t="s">
        <v>11745</v>
      </c>
      <c r="B4566" s="112" t="s">
        <v>11746</v>
      </c>
    </row>
    <row r="4567" spans="1:2" x14ac:dyDescent="0.2">
      <c r="A4567" s="112" t="s">
        <v>11747</v>
      </c>
      <c r="B4567" s="112" t="s">
        <v>11748</v>
      </c>
    </row>
    <row r="4568" spans="1:2" x14ac:dyDescent="0.2">
      <c r="A4568" s="112" t="s">
        <v>11749</v>
      </c>
      <c r="B4568" s="112" t="s">
        <v>11750</v>
      </c>
    </row>
    <row r="4569" spans="1:2" x14ac:dyDescent="0.2">
      <c r="A4569" s="112" t="s">
        <v>11751</v>
      </c>
      <c r="B4569" s="112" t="s">
        <v>11752</v>
      </c>
    </row>
    <row r="4570" spans="1:2" x14ac:dyDescent="0.2">
      <c r="A4570" s="112" t="s">
        <v>11753</v>
      </c>
      <c r="B4570" s="112" t="s">
        <v>11754</v>
      </c>
    </row>
    <row r="4571" spans="1:2" x14ac:dyDescent="0.2">
      <c r="A4571" s="112" t="s">
        <v>11755</v>
      </c>
      <c r="B4571" s="112" t="s">
        <v>11756</v>
      </c>
    </row>
    <row r="4572" spans="1:2" x14ac:dyDescent="0.2">
      <c r="A4572" s="112" t="s">
        <v>11757</v>
      </c>
      <c r="B4572" s="112" t="s">
        <v>11758</v>
      </c>
    </row>
    <row r="4573" spans="1:2" x14ac:dyDescent="0.2">
      <c r="A4573" s="112" t="s">
        <v>11759</v>
      </c>
      <c r="B4573" s="112" t="s">
        <v>11760</v>
      </c>
    </row>
    <row r="4574" spans="1:2" x14ac:dyDescent="0.2">
      <c r="A4574" s="112" t="s">
        <v>11761</v>
      </c>
      <c r="B4574" s="112" t="s">
        <v>11762</v>
      </c>
    </row>
    <row r="4575" spans="1:2" x14ac:dyDescent="0.2">
      <c r="A4575" s="112" t="s">
        <v>11763</v>
      </c>
      <c r="B4575" s="112" t="s">
        <v>11764</v>
      </c>
    </row>
    <row r="4576" spans="1:2" x14ac:dyDescent="0.2">
      <c r="A4576" s="112" t="s">
        <v>11765</v>
      </c>
      <c r="B4576" s="112" t="s">
        <v>11766</v>
      </c>
    </row>
    <row r="4577" spans="1:2" x14ac:dyDescent="0.2">
      <c r="A4577" s="112" t="s">
        <v>11767</v>
      </c>
      <c r="B4577" s="112" t="s">
        <v>11768</v>
      </c>
    </row>
    <row r="4578" spans="1:2" x14ac:dyDescent="0.2">
      <c r="A4578" s="112" t="s">
        <v>11769</v>
      </c>
      <c r="B4578" s="112" t="s">
        <v>11770</v>
      </c>
    </row>
    <row r="4579" spans="1:2" x14ac:dyDescent="0.2">
      <c r="A4579" s="112" t="s">
        <v>11771</v>
      </c>
      <c r="B4579" s="112" t="s">
        <v>11772</v>
      </c>
    </row>
    <row r="4580" spans="1:2" x14ac:dyDescent="0.2">
      <c r="A4580" s="112" t="s">
        <v>11773</v>
      </c>
      <c r="B4580" s="112" t="s">
        <v>11774</v>
      </c>
    </row>
    <row r="4581" spans="1:2" x14ac:dyDescent="0.2">
      <c r="A4581" s="112" t="s">
        <v>11775</v>
      </c>
      <c r="B4581" s="112" t="s">
        <v>11776</v>
      </c>
    </row>
    <row r="4582" spans="1:2" x14ac:dyDescent="0.2">
      <c r="A4582" s="112" t="s">
        <v>11777</v>
      </c>
      <c r="B4582" s="112" t="s">
        <v>11778</v>
      </c>
    </row>
    <row r="4583" spans="1:2" x14ac:dyDescent="0.2">
      <c r="A4583" s="112" t="s">
        <v>11779</v>
      </c>
      <c r="B4583" s="112" t="s">
        <v>11780</v>
      </c>
    </row>
    <row r="4584" spans="1:2" x14ac:dyDescent="0.2">
      <c r="A4584" s="112" t="s">
        <v>11781</v>
      </c>
      <c r="B4584" s="112" t="s">
        <v>11782</v>
      </c>
    </row>
    <row r="4585" spans="1:2" x14ac:dyDescent="0.2">
      <c r="A4585" s="112" t="s">
        <v>11783</v>
      </c>
      <c r="B4585" s="112" t="s">
        <v>11784</v>
      </c>
    </row>
    <row r="4586" spans="1:2" x14ac:dyDescent="0.2">
      <c r="A4586" s="112" t="s">
        <v>11785</v>
      </c>
      <c r="B4586" s="112" t="s">
        <v>11786</v>
      </c>
    </row>
    <row r="4587" spans="1:2" x14ac:dyDescent="0.2">
      <c r="A4587" s="112" t="s">
        <v>11787</v>
      </c>
      <c r="B4587" s="112" t="s">
        <v>11788</v>
      </c>
    </row>
    <row r="4588" spans="1:2" x14ac:dyDescent="0.2">
      <c r="A4588" s="112" t="s">
        <v>11789</v>
      </c>
      <c r="B4588" s="112" t="s">
        <v>11790</v>
      </c>
    </row>
    <row r="4589" spans="1:2" x14ac:dyDescent="0.2">
      <c r="A4589" s="112" t="s">
        <v>11791</v>
      </c>
      <c r="B4589" s="112" t="s">
        <v>11792</v>
      </c>
    </row>
    <row r="4590" spans="1:2" x14ac:dyDescent="0.2">
      <c r="A4590" s="112" t="s">
        <v>11793</v>
      </c>
      <c r="B4590" s="112" t="s">
        <v>11794</v>
      </c>
    </row>
    <row r="4591" spans="1:2" x14ac:dyDescent="0.2">
      <c r="A4591" s="112" t="s">
        <v>11795</v>
      </c>
      <c r="B4591" s="112" t="s">
        <v>11796</v>
      </c>
    </row>
    <row r="4592" spans="1:2" x14ac:dyDescent="0.2">
      <c r="A4592" s="112" t="s">
        <v>11797</v>
      </c>
      <c r="B4592" s="112" t="s">
        <v>11798</v>
      </c>
    </row>
    <row r="4593" spans="1:2" x14ac:dyDescent="0.2">
      <c r="A4593" s="112" t="s">
        <v>11799</v>
      </c>
      <c r="B4593" s="112" t="s">
        <v>11800</v>
      </c>
    </row>
    <row r="4594" spans="1:2" x14ac:dyDescent="0.2">
      <c r="A4594" s="112" t="s">
        <v>11801</v>
      </c>
      <c r="B4594" s="112" t="s">
        <v>11802</v>
      </c>
    </row>
    <row r="4595" spans="1:2" x14ac:dyDescent="0.2">
      <c r="A4595" s="112" t="s">
        <v>11803</v>
      </c>
      <c r="B4595" s="112" t="s">
        <v>11804</v>
      </c>
    </row>
    <row r="4596" spans="1:2" x14ac:dyDescent="0.2">
      <c r="A4596" s="112" t="s">
        <v>11805</v>
      </c>
      <c r="B4596" s="112" t="s">
        <v>11806</v>
      </c>
    </row>
    <row r="4597" spans="1:2" x14ac:dyDescent="0.2">
      <c r="A4597" s="112" t="s">
        <v>11807</v>
      </c>
      <c r="B4597" s="112" t="s">
        <v>11808</v>
      </c>
    </row>
    <row r="4598" spans="1:2" x14ac:dyDescent="0.2">
      <c r="A4598" s="112" t="s">
        <v>11809</v>
      </c>
      <c r="B4598" s="112" t="s">
        <v>11810</v>
      </c>
    </row>
    <row r="4599" spans="1:2" x14ac:dyDescent="0.2">
      <c r="A4599" s="112" t="s">
        <v>11811</v>
      </c>
      <c r="B4599" s="112" t="s">
        <v>11812</v>
      </c>
    </row>
    <row r="4600" spans="1:2" x14ac:dyDescent="0.2">
      <c r="A4600" s="112" t="s">
        <v>11813</v>
      </c>
      <c r="B4600" s="112" t="s">
        <v>11814</v>
      </c>
    </row>
    <row r="4601" spans="1:2" x14ac:dyDescent="0.2">
      <c r="A4601" s="112" t="s">
        <v>11815</v>
      </c>
      <c r="B4601" s="112" t="s">
        <v>11816</v>
      </c>
    </row>
    <row r="4602" spans="1:2" x14ac:dyDescent="0.2">
      <c r="A4602" s="112" t="s">
        <v>11817</v>
      </c>
      <c r="B4602" s="112" t="s">
        <v>11818</v>
      </c>
    </row>
    <row r="4603" spans="1:2" x14ac:dyDescent="0.2">
      <c r="A4603" s="112" t="s">
        <v>11819</v>
      </c>
      <c r="B4603" s="112" t="s">
        <v>11820</v>
      </c>
    </row>
    <row r="4604" spans="1:2" x14ac:dyDescent="0.2">
      <c r="A4604" s="112" t="s">
        <v>11821</v>
      </c>
      <c r="B4604" s="112" t="s">
        <v>11822</v>
      </c>
    </row>
    <row r="4605" spans="1:2" x14ac:dyDescent="0.2">
      <c r="A4605" s="112" t="s">
        <v>11823</v>
      </c>
      <c r="B4605" s="112" t="s">
        <v>11824</v>
      </c>
    </row>
    <row r="4606" spans="1:2" x14ac:dyDescent="0.2">
      <c r="A4606" s="112" t="s">
        <v>11825</v>
      </c>
      <c r="B4606" s="112" t="s">
        <v>10341</v>
      </c>
    </row>
    <row r="4607" spans="1:2" x14ac:dyDescent="0.2">
      <c r="A4607" s="112" t="s">
        <v>11826</v>
      </c>
      <c r="B4607" s="112" t="s">
        <v>11827</v>
      </c>
    </row>
    <row r="4608" spans="1:2" x14ac:dyDescent="0.2">
      <c r="A4608" s="112" t="s">
        <v>11828</v>
      </c>
      <c r="B4608" s="112" t="s">
        <v>11829</v>
      </c>
    </row>
    <row r="4609" spans="1:2" x14ac:dyDescent="0.2">
      <c r="A4609" s="112" t="s">
        <v>11830</v>
      </c>
      <c r="B4609" s="112" t="s">
        <v>11831</v>
      </c>
    </row>
    <row r="4610" spans="1:2" x14ac:dyDescent="0.2">
      <c r="A4610" s="112" t="s">
        <v>11832</v>
      </c>
      <c r="B4610" s="112" t="s">
        <v>11833</v>
      </c>
    </row>
    <row r="4611" spans="1:2" x14ac:dyDescent="0.2">
      <c r="A4611" s="112" t="s">
        <v>11834</v>
      </c>
      <c r="B4611" s="112" t="s">
        <v>11835</v>
      </c>
    </row>
    <row r="4612" spans="1:2" x14ac:dyDescent="0.2">
      <c r="A4612" s="112" t="s">
        <v>11836</v>
      </c>
      <c r="B4612" s="112" t="s">
        <v>11837</v>
      </c>
    </row>
    <row r="4613" spans="1:2" x14ac:dyDescent="0.2">
      <c r="A4613" s="112" t="s">
        <v>11838</v>
      </c>
      <c r="B4613" s="112" t="s">
        <v>11839</v>
      </c>
    </row>
    <row r="4614" spans="1:2" x14ac:dyDescent="0.2">
      <c r="A4614" s="112" t="s">
        <v>11840</v>
      </c>
      <c r="B4614" s="112" t="s">
        <v>11841</v>
      </c>
    </row>
    <row r="4615" spans="1:2" x14ac:dyDescent="0.2">
      <c r="A4615" s="112" t="s">
        <v>11842</v>
      </c>
      <c r="B4615" s="112" t="s">
        <v>11843</v>
      </c>
    </row>
    <row r="4616" spans="1:2" x14ac:dyDescent="0.2">
      <c r="A4616" s="112" t="s">
        <v>11844</v>
      </c>
      <c r="B4616" s="112" t="s">
        <v>11845</v>
      </c>
    </row>
    <row r="4617" spans="1:2" x14ac:dyDescent="0.2">
      <c r="A4617" s="112" t="s">
        <v>11846</v>
      </c>
      <c r="B4617" s="112" t="s">
        <v>11847</v>
      </c>
    </row>
    <row r="4618" spans="1:2" x14ac:dyDescent="0.2">
      <c r="A4618" s="112" t="s">
        <v>11848</v>
      </c>
      <c r="B4618" s="112" t="s">
        <v>11849</v>
      </c>
    </row>
    <row r="4619" spans="1:2" x14ac:dyDescent="0.2">
      <c r="A4619" s="112" t="s">
        <v>11850</v>
      </c>
      <c r="B4619" s="112" t="s">
        <v>11851</v>
      </c>
    </row>
    <row r="4620" spans="1:2" x14ac:dyDescent="0.2">
      <c r="A4620" s="112" t="s">
        <v>11852</v>
      </c>
      <c r="B4620" s="112" t="s">
        <v>11853</v>
      </c>
    </row>
    <row r="4621" spans="1:2" x14ac:dyDescent="0.2">
      <c r="A4621" s="112" t="s">
        <v>11854</v>
      </c>
      <c r="B4621" s="112" t="s">
        <v>11855</v>
      </c>
    </row>
    <row r="4622" spans="1:2" x14ac:dyDescent="0.2">
      <c r="A4622" s="112" t="s">
        <v>11856</v>
      </c>
      <c r="B4622" s="112" t="s">
        <v>11857</v>
      </c>
    </row>
    <row r="4623" spans="1:2" x14ac:dyDescent="0.2">
      <c r="A4623" s="112" t="s">
        <v>11858</v>
      </c>
      <c r="B4623" s="112" t="s">
        <v>11859</v>
      </c>
    </row>
    <row r="4624" spans="1:2" x14ac:dyDescent="0.2">
      <c r="A4624" s="112" t="s">
        <v>11860</v>
      </c>
      <c r="B4624" s="112" t="s">
        <v>11861</v>
      </c>
    </row>
    <row r="4625" spans="1:2" x14ac:dyDescent="0.2">
      <c r="A4625" s="112" t="s">
        <v>11862</v>
      </c>
      <c r="B4625" s="112" t="s">
        <v>11863</v>
      </c>
    </row>
    <row r="4626" spans="1:2" x14ac:dyDescent="0.2">
      <c r="A4626" s="112" t="s">
        <v>11864</v>
      </c>
      <c r="B4626" s="112" t="s">
        <v>11865</v>
      </c>
    </row>
    <row r="4627" spans="1:2" x14ac:dyDescent="0.2">
      <c r="A4627" s="112" t="s">
        <v>11866</v>
      </c>
      <c r="B4627" s="112" t="s">
        <v>11867</v>
      </c>
    </row>
    <row r="4628" spans="1:2" x14ac:dyDescent="0.2">
      <c r="A4628" s="112" t="s">
        <v>11868</v>
      </c>
      <c r="B4628" s="112" t="s">
        <v>11869</v>
      </c>
    </row>
    <row r="4629" spans="1:2" x14ac:dyDescent="0.2">
      <c r="A4629" s="112" t="s">
        <v>11870</v>
      </c>
      <c r="B4629" s="112" t="s">
        <v>11871</v>
      </c>
    </row>
    <row r="4630" spans="1:2" x14ac:dyDescent="0.2">
      <c r="A4630" s="112" t="s">
        <v>11872</v>
      </c>
      <c r="B4630" s="112" t="s">
        <v>11873</v>
      </c>
    </row>
    <row r="4631" spans="1:2" x14ac:dyDescent="0.2">
      <c r="A4631" s="112" t="s">
        <v>11874</v>
      </c>
      <c r="B4631" s="112" t="s">
        <v>11875</v>
      </c>
    </row>
    <row r="4632" spans="1:2" x14ac:dyDescent="0.2">
      <c r="A4632" s="112" t="s">
        <v>11876</v>
      </c>
      <c r="B4632" s="112" t="s">
        <v>11877</v>
      </c>
    </row>
    <row r="4633" spans="1:2" x14ac:dyDescent="0.2">
      <c r="A4633" s="112" t="s">
        <v>11878</v>
      </c>
      <c r="B4633" s="112" t="s">
        <v>11879</v>
      </c>
    </row>
    <row r="4634" spans="1:2" x14ac:dyDescent="0.2">
      <c r="A4634" s="112" t="s">
        <v>11880</v>
      </c>
      <c r="B4634" s="112" t="s">
        <v>11881</v>
      </c>
    </row>
    <row r="4635" spans="1:2" x14ac:dyDescent="0.2">
      <c r="A4635" s="112" t="s">
        <v>11882</v>
      </c>
      <c r="B4635" s="112" t="s">
        <v>11883</v>
      </c>
    </row>
    <row r="4636" spans="1:2" x14ac:dyDescent="0.2">
      <c r="A4636" s="112" t="s">
        <v>11884</v>
      </c>
      <c r="B4636" s="112" t="s">
        <v>11885</v>
      </c>
    </row>
    <row r="4637" spans="1:2" x14ac:dyDescent="0.2">
      <c r="A4637" s="112" t="s">
        <v>11886</v>
      </c>
      <c r="B4637" s="112" t="s">
        <v>11887</v>
      </c>
    </row>
    <row r="4638" spans="1:2" x14ac:dyDescent="0.2">
      <c r="A4638" s="112" t="s">
        <v>11888</v>
      </c>
      <c r="B4638" s="112" t="s">
        <v>11889</v>
      </c>
    </row>
    <row r="4639" spans="1:2" x14ac:dyDescent="0.2">
      <c r="A4639" s="112" t="s">
        <v>11890</v>
      </c>
      <c r="B4639" s="112" t="s">
        <v>11891</v>
      </c>
    </row>
    <row r="4640" spans="1:2" x14ac:dyDescent="0.2">
      <c r="A4640" s="112" t="s">
        <v>11892</v>
      </c>
      <c r="B4640" s="112" t="s">
        <v>11893</v>
      </c>
    </row>
    <row r="4641" spans="1:2" x14ac:dyDescent="0.2">
      <c r="A4641" s="112" t="s">
        <v>11894</v>
      </c>
      <c r="B4641" s="112" t="s">
        <v>11895</v>
      </c>
    </row>
    <row r="4642" spans="1:2" x14ac:dyDescent="0.2">
      <c r="A4642" s="112" t="s">
        <v>11896</v>
      </c>
      <c r="B4642" s="112" t="s">
        <v>11897</v>
      </c>
    </row>
    <row r="4643" spans="1:2" x14ac:dyDescent="0.2">
      <c r="A4643" s="112" t="s">
        <v>11898</v>
      </c>
      <c r="B4643" s="112" t="s">
        <v>11899</v>
      </c>
    </row>
    <row r="4644" spans="1:2" x14ac:dyDescent="0.2">
      <c r="A4644" s="112" t="s">
        <v>11900</v>
      </c>
      <c r="B4644" s="112" t="s">
        <v>11901</v>
      </c>
    </row>
    <row r="4645" spans="1:2" x14ac:dyDescent="0.2">
      <c r="A4645" s="112" t="s">
        <v>11902</v>
      </c>
      <c r="B4645" s="112" t="s">
        <v>11903</v>
      </c>
    </row>
    <row r="4646" spans="1:2" x14ac:dyDescent="0.2">
      <c r="A4646" s="112" t="s">
        <v>11904</v>
      </c>
      <c r="B4646" s="112" t="s">
        <v>11905</v>
      </c>
    </row>
    <row r="4647" spans="1:2" x14ac:dyDescent="0.2">
      <c r="A4647" s="112" t="s">
        <v>11906</v>
      </c>
      <c r="B4647" s="112" t="s">
        <v>11907</v>
      </c>
    </row>
    <row r="4648" spans="1:2" x14ac:dyDescent="0.2">
      <c r="A4648" s="112" t="s">
        <v>11908</v>
      </c>
      <c r="B4648" s="112" t="s">
        <v>11909</v>
      </c>
    </row>
    <row r="4649" spans="1:2" x14ac:dyDescent="0.2">
      <c r="A4649" s="112" t="s">
        <v>11910</v>
      </c>
      <c r="B4649" s="112" t="s">
        <v>11911</v>
      </c>
    </row>
    <row r="4650" spans="1:2" x14ac:dyDescent="0.2">
      <c r="A4650" s="112" t="s">
        <v>11912</v>
      </c>
      <c r="B4650" s="112" t="s">
        <v>11913</v>
      </c>
    </row>
    <row r="4651" spans="1:2" x14ac:dyDescent="0.2">
      <c r="A4651" s="112" t="s">
        <v>11914</v>
      </c>
      <c r="B4651" s="112" t="s">
        <v>11915</v>
      </c>
    </row>
    <row r="4652" spans="1:2" x14ac:dyDescent="0.2">
      <c r="A4652" s="112" t="s">
        <v>11916</v>
      </c>
      <c r="B4652" s="112" t="s">
        <v>11917</v>
      </c>
    </row>
    <row r="4653" spans="1:2" x14ac:dyDescent="0.2">
      <c r="A4653" s="112" t="s">
        <v>11918</v>
      </c>
      <c r="B4653" s="112" t="s">
        <v>11919</v>
      </c>
    </row>
    <row r="4654" spans="1:2" x14ac:dyDescent="0.2">
      <c r="A4654" s="112" t="s">
        <v>11920</v>
      </c>
      <c r="B4654" s="112" t="s">
        <v>11921</v>
      </c>
    </row>
    <row r="4655" spans="1:2" x14ac:dyDescent="0.2">
      <c r="A4655" s="112" t="s">
        <v>11922</v>
      </c>
      <c r="B4655" s="112" t="s">
        <v>11923</v>
      </c>
    </row>
    <row r="4656" spans="1:2" x14ac:dyDescent="0.2">
      <c r="A4656" s="112" t="s">
        <v>11924</v>
      </c>
      <c r="B4656" s="112" t="s">
        <v>11925</v>
      </c>
    </row>
    <row r="4657" spans="1:2" x14ac:dyDescent="0.2">
      <c r="A4657" s="112" t="s">
        <v>11926</v>
      </c>
      <c r="B4657" s="112" t="s">
        <v>11927</v>
      </c>
    </row>
    <row r="4658" spans="1:2" x14ac:dyDescent="0.2">
      <c r="A4658" s="112" t="s">
        <v>11928</v>
      </c>
      <c r="B4658" s="112" t="s">
        <v>11929</v>
      </c>
    </row>
    <row r="4659" spans="1:2" x14ac:dyDescent="0.2">
      <c r="A4659" s="112" t="s">
        <v>11930</v>
      </c>
      <c r="B4659" s="112" t="s">
        <v>11931</v>
      </c>
    </row>
    <row r="4660" spans="1:2" x14ac:dyDescent="0.2">
      <c r="A4660" s="112" t="s">
        <v>11932</v>
      </c>
      <c r="B4660" s="112" t="s">
        <v>11933</v>
      </c>
    </row>
    <row r="4661" spans="1:2" x14ac:dyDescent="0.2">
      <c r="A4661" s="112" t="s">
        <v>11934</v>
      </c>
      <c r="B4661" s="112" t="s">
        <v>11935</v>
      </c>
    </row>
    <row r="4662" spans="1:2" x14ac:dyDescent="0.2">
      <c r="A4662" s="112" t="s">
        <v>11936</v>
      </c>
      <c r="B4662" s="112" t="s">
        <v>11937</v>
      </c>
    </row>
    <row r="4663" spans="1:2" x14ac:dyDescent="0.2">
      <c r="A4663" s="112" t="s">
        <v>11938</v>
      </c>
      <c r="B4663" s="112" t="s">
        <v>11939</v>
      </c>
    </row>
    <row r="4664" spans="1:2" x14ac:dyDescent="0.2">
      <c r="A4664" s="112" t="s">
        <v>11940</v>
      </c>
      <c r="B4664" s="112" t="s">
        <v>11941</v>
      </c>
    </row>
    <row r="4665" spans="1:2" x14ac:dyDescent="0.2">
      <c r="A4665" s="112" t="s">
        <v>11942</v>
      </c>
      <c r="B4665" s="112" t="s">
        <v>11943</v>
      </c>
    </row>
    <row r="4666" spans="1:2" x14ac:dyDescent="0.2">
      <c r="A4666" s="112" t="s">
        <v>11944</v>
      </c>
      <c r="B4666" s="112" t="s">
        <v>11945</v>
      </c>
    </row>
    <row r="4667" spans="1:2" x14ac:dyDescent="0.2">
      <c r="A4667" s="112" t="s">
        <v>11946</v>
      </c>
      <c r="B4667" s="112" t="s">
        <v>10297</v>
      </c>
    </row>
    <row r="4668" spans="1:2" x14ac:dyDescent="0.2">
      <c r="A4668" s="112" t="s">
        <v>11947</v>
      </c>
      <c r="B4668" s="112" t="s">
        <v>11948</v>
      </c>
    </row>
    <row r="4669" spans="1:2" x14ac:dyDescent="0.2">
      <c r="A4669" s="112" t="s">
        <v>11949</v>
      </c>
      <c r="B4669" s="112" t="s">
        <v>11950</v>
      </c>
    </row>
    <row r="4670" spans="1:2" x14ac:dyDescent="0.2">
      <c r="A4670" s="112" t="s">
        <v>11951</v>
      </c>
      <c r="B4670" s="112" t="s">
        <v>11952</v>
      </c>
    </row>
    <row r="4671" spans="1:2" x14ac:dyDescent="0.2">
      <c r="A4671" s="112" t="s">
        <v>11953</v>
      </c>
      <c r="B4671" s="112" t="s">
        <v>11954</v>
      </c>
    </row>
    <row r="4672" spans="1:2" x14ac:dyDescent="0.2">
      <c r="A4672" s="112" t="s">
        <v>11955</v>
      </c>
      <c r="B4672" s="112" t="s">
        <v>11956</v>
      </c>
    </row>
    <row r="4673" spans="1:2" x14ac:dyDescent="0.2">
      <c r="A4673" s="112" t="s">
        <v>11957</v>
      </c>
      <c r="B4673" s="112" t="s">
        <v>11958</v>
      </c>
    </row>
    <row r="4674" spans="1:2" x14ac:dyDescent="0.2">
      <c r="A4674" s="112" t="s">
        <v>11959</v>
      </c>
      <c r="B4674" s="112" t="s">
        <v>11960</v>
      </c>
    </row>
    <row r="4675" spans="1:2" x14ac:dyDescent="0.2">
      <c r="A4675" s="112" t="s">
        <v>11961</v>
      </c>
      <c r="B4675" s="112" t="s">
        <v>11962</v>
      </c>
    </row>
    <row r="4676" spans="1:2" x14ac:dyDescent="0.2">
      <c r="A4676" s="112" t="s">
        <v>11963</v>
      </c>
      <c r="B4676" s="112" t="s">
        <v>11964</v>
      </c>
    </row>
    <row r="4677" spans="1:2" x14ac:dyDescent="0.2">
      <c r="A4677" s="112" t="s">
        <v>11965</v>
      </c>
      <c r="B4677" s="112" t="s">
        <v>11966</v>
      </c>
    </row>
    <row r="4678" spans="1:2" x14ac:dyDescent="0.2">
      <c r="A4678" s="112" t="s">
        <v>11967</v>
      </c>
      <c r="B4678" s="112" t="s">
        <v>11968</v>
      </c>
    </row>
    <row r="4679" spans="1:2" x14ac:dyDescent="0.2">
      <c r="A4679" s="112" t="s">
        <v>11969</v>
      </c>
      <c r="B4679" s="112" t="s">
        <v>11970</v>
      </c>
    </row>
    <row r="4680" spans="1:2" x14ac:dyDescent="0.2">
      <c r="A4680" s="112" t="s">
        <v>11971</v>
      </c>
      <c r="B4680" s="112" t="s">
        <v>11972</v>
      </c>
    </row>
    <row r="4681" spans="1:2" x14ac:dyDescent="0.2">
      <c r="A4681" s="112" t="s">
        <v>11973</v>
      </c>
      <c r="B4681" s="112" t="s">
        <v>11974</v>
      </c>
    </row>
    <row r="4682" spans="1:2" x14ac:dyDescent="0.2">
      <c r="A4682" s="112" t="s">
        <v>11975</v>
      </c>
      <c r="B4682" s="112" t="s">
        <v>11976</v>
      </c>
    </row>
    <row r="4683" spans="1:2" x14ac:dyDescent="0.2">
      <c r="A4683" s="112" t="s">
        <v>11977</v>
      </c>
      <c r="B4683" s="112" t="s">
        <v>11978</v>
      </c>
    </row>
    <row r="4684" spans="1:2" x14ac:dyDescent="0.2">
      <c r="A4684" s="112" t="s">
        <v>11979</v>
      </c>
      <c r="B4684" s="112" t="s">
        <v>11980</v>
      </c>
    </row>
    <row r="4685" spans="1:2" x14ac:dyDescent="0.2">
      <c r="A4685" s="112" t="s">
        <v>11981</v>
      </c>
      <c r="B4685" s="112" t="s">
        <v>11982</v>
      </c>
    </row>
    <row r="4686" spans="1:2" x14ac:dyDescent="0.2">
      <c r="A4686" s="112" t="s">
        <v>11983</v>
      </c>
      <c r="B4686" s="112" t="s">
        <v>11984</v>
      </c>
    </row>
    <row r="4687" spans="1:2" x14ac:dyDescent="0.2">
      <c r="A4687" s="112" t="s">
        <v>11985</v>
      </c>
      <c r="B4687" s="112" t="s">
        <v>11986</v>
      </c>
    </row>
    <row r="4688" spans="1:2" x14ac:dyDescent="0.2">
      <c r="A4688" s="112" t="s">
        <v>11987</v>
      </c>
      <c r="B4688" s="112" t="s">
        <v>11988</v>
      </c>
    </row>
    <row r="4689" spans="1:2" x14ac:dyDescent="0.2">
      <c r="A4689" s="112" t="s">
        <v>11989</v>
      </c>
      <c r="B4689" s="112" t="s">
        <v>11990</v>
      </c>
    </row>
    <row r="4690" spans="1:2" x14ac:dyDescent="0.2">
      <c r="A4690" s="112" t="s">
        <v>11991</v>
      </c>
      <c r="B4690" s="112" t="s">
        <v>11992</v>
      </c>
    </row>
    <row r="4691" spans="1:2" x14ac:dyDescent="0.2">
      <c r="A4691" s="112" t="s">
        <v>11993</v>
      </c>
      <c r="B4691" s="112" t="s">
        <v>11994</v>
      </c>
    </row>
    <row r="4692" spans="1:2" x14ac:dyDescent="0.2">
      <c r="A4692" s="112" t="s">
        <v>11995</v>
      </c>
      <c r="B4692" s="112" t="s">
        <v>11996</v>
      </c>
    </row>
    <row r="4693" spans="1:2" x14ac:dyDescent="0.2">
      <c r="A4693" s="112" t="s">
        <v>11997</v>
      </c>
      <c r="B4693" s="112" t="s">
        <v>11998</v>
      </c>
    </row>
    <row r="4694" spans="1:2" x14ac:dyDescent="0.2">
      <c r="A4694" s="112" t="s">
        <v>11999</v>
      </c>
      <c r="B4694" s="112" t="s">
        <v>12000</v>
      </c>
    </row>
    <row r="4695" spans="1:2" x14ac:dyDescent="0.2">
      <c r="A4695" s="112" t="s">
        <v>12001</v>
      </c>
      <c r="B4695" s="112" t="s">
        <v>11855</v>
      </c>
    </row>
    <row r="4696" spans="1:2" x14ac:dyDescent="0.2">
      <c r="A4696" s="112" t="s">
        <v>12002</v>
      </c>
      <c r="B4696" s="112" t="s">
        <v>12003</v>
      </c>
    </row>
    <row r="4697" spans="1:2" x14ac:dyDescent="0.2">
      <c r="A4697" s="112" t="s">
        <v>12004</v>
      </c>
      <c r="B4697" s="112" t="s">
        <v>12005</v>
      </c>
    </row>
    <row r="4698" spans="1:2" x14ac:dyDescent="0.2">
      <c r="A4698" s="112" t="s">
        <v>12006</v>
      </c>
      <c r="B4698" s="112" t="s">
        <v>12007</v>
      </c>
    </row>
    <row r="4699" spans="1:2" x14ac:dyDescent="0.2">
      <c r="A4699" s="112" t="s">
        <v>12008</v>
      </c>
      <c r="B4699" s="112" t="s">
        <v>12009</v>
      </c>
    </row>
    <row r="4700" spans="1:2" x14ac:dyDescent="0.2">
      <c r="A4700" s="112" t="s">
        <v>12010</v>
      </c>
      <c r="B4700" s="112" t="s">
        <v>12011</v>
      </c>
    </row>
    <row r="4701" spans="1:2" x14ac:dyDescent="0.2">
      <c r="A4701" s="112" t="s">
        <v>12012</v>
      </c>
      <c r="B4701" s="112" t="s">
        <v>12013</v>
      </c>
    </row>
    <row r="4702" spans="1:2" x14ac:dyDescent="0.2">
      <c r="A4702" s="112" t="s">
        <v>12014</v>
      </c>
      <c r="B4702" s="112" t="s">
        <v>12015</v>
      </c>
    </row>
    <row r="4703" spans="1:2" x14ac:dyDescent="0.2">
      <c r="A4703" s="112" t="s">
        <v>12016</v>
      </c>
      <c r="B4703" s="112" t="s">
        <v>12017</v>
      </c>
    </row>
    <row r="4704" spans="1:2" x14ac:dyDescent="0.2">
      <c r="A4704" s="112" t="s">
        <v>12018</v>
      </c>
      <c r="B4704" s="112" t="s">
        <v>12019</v>
      </c>
    </row>
    <row r="4705" spans="1:2" x14ac:dyDescent="0.2">
      <c r="A4705" s="112" t="s">
        <v>12020</v>
      </c>
      <c r="B4705" s="112" t="s">
        <v>12021</v>
      </c>
    </row>
    <row r="4706" spans="1:2" x14ac:dyDescent="0.2">
      <c r="A4706" s="112" t="s">
        <v>12022</v>
      </c>
      <c r="B4706" s="112" t="s">
        <v>12023</v>
      </c>
    </row>
    <row r="4707" spans="1:2" x14ac:dyDescent="0.2">
      <c r="A4707" s="112" t="s">
        <v>12024</v>
      </c>
      <c r="B4707" s="112" t="s">
        <v>7113</v>
      </c>
    </row>
    <row r="4708" spans="1:2" x14ac:dyDescent="0.2">
      <c r="A4708" s="112" t="s">
        <v>12025</v>
      </c>
      <c r="B4708" s="112" t="s">
        <v>12026</v>
      </c>
    </row>
    <row r="4709" spans="1:2" x14ac:dyDescent="0.2">
      <c r="A4709" s="112" t="s">
        <v>12027</v>
      </c>
      <c r="B4709" s="112" t="s">
        <v>12028</v>
      </c>
    </row>
    <row r="4710" spans="1:2" x14ac:dyDescent="0.2">
      <c r="A4710" s="112" t="s">
        <v>12029</v>
      </c>
      <c r="B4710" s="112" t="s">
        <v>12030</v>
      </c>
    </row>
    <row r="4711" spans="1:2" x14ac:dyDescent="0.2">
      <c r="A4711" s="112" t="s">
        <v>12031</v>
      </c>
      <c r="B4711" s="112" t="s">
        <v>12032</v>
      </c>
    </row>
    <row r="4712" spans="1:2" x14ac:dyDescent="0.2">
      <c r="A4712" s="112" t="s">
        <v>12033</v>
      </c>
      <c r="B4712" s="112" t="s">
        <v>12034</v>
      </c>
    </row>
    <row r="4713" spans="1:2" x14ac:dyDescent="0.2">
      <c r="A4713" s="112" t="s">
        <v>12035</v>
      </c>
      <c r="B4713" s="112" t="s">
        <v>12036</v>
      </c>
    </row>
    <row r="4714" spans="1:2" x14ac:dyDescent="0.2">
      <c r="A4714" s="112" t="s">
        <v>12037</v>
      </c>
      <c r="B4714" s="112" t="s">
        <v>12038</v>
      </c>
    </row>
    <row r="4715" spans="1:2" x14ac:dyDescent="0.2">
      <c r="A4715" s="112" t="s">
        <v>12039</v>
      </c>
      <c r="B4715" s="112" t="s">
        <v>12040</v>
      </c>
    </row>
    <row r="4716" spans="1:2" x14ac:dyDescent="0.2">
      <c r="A4716" s="112" t="s">
        <v>12041</v>
      </c>
      <c r="B4716" s="112" t="s">
        <v>12042</v>
      </c>
    </row>
    <row r="4717" spans="1:2" x14ac:dyDescent="0.2">
      <c r="A4717" s="112" t="s">
        <v>12043</v>
      </c>
      <c r="B4717" s="112" t="s">
        <v>12044</v>
      </c>
    </row>
    <row r="4718" spans="1:2" x14ac:dyDescent="0.2">
      <c r="A4718" s="112" t="s">
        <v>12045</v>
      </c>
      <c r="B4718" s="112" t="s">
        <v>12046</v>
      </c>
    </row>
    <row r="4719" spans="1:2" x14ac:dyDescent="0.2">
      <c r="A4719" s="112" t="s">
        <v>12047</v>
      </c>
      <c r="B4719" s="112" t="s">
        <v>12048</v>
      </c>
    </row>
    <row r="4720" spans="1:2" x14ac:dyDescent="0.2">
      <c r="A4720" s="112" t="s">
        <v>12049</v>
      </c>
      <c r="B4720" s="112" t="s">
        <v>12050</v>
      </c>
    </row>
    <row r="4721" spans="1:2" x14ac:dyDescent="0.2">
      <c r="A4721" s="112" t="s">
        <v>12051</v>
      </c>
      <c r="B4721" s="112" t="s">
        <v>12052</v>
      </c>
    </row>
    <row r="4722" spans="1:2" x14ac:dyDescent="0.2">
      <c r="A4722" s="112" t="s">
        <v>12053</v>
      </c>
      <c r="B4722" s="112" t="s">
        <v>12054</v>
      </c>
    </row>
    <row r="4723" spans="1:2" x14ac:dyDescent="0.2">
      <c r="A4723" s="112" t="s">
        <v>12055</v>
      </c>
      <c r="B4723" s="112" t="s">
        <v>12056</v>
      </c>
    </row>
    <row r="4724" spans="1:2" x14ac:dyDescent="0.2">
      <c r="A4724" s="112" t="s">
        <v>12057</v>
      </c>
      <c r="B4724" s="112" t="s">
        <v>12058</v>
      </c>
    </row>
    <row r="4725" spans="1:2" x14ac:dyDescent="0.2">
      <c r="A4725" s="112" t="s">
        <v>12059</v>
      </c>
      <c r="B4725" s="112" t="s">
        <v>12060</v>
      </c>
    </row>
    <row r="4726" spans="1:2" x14ac:dyDescent="0.2">
      <c r="A4726" s="112" t="s">
        <v>12061</v>
      </c>
      <c r="B4726" s="112" t="s">
        <v>12062</v>
      </c>
    </row>
    <row r="4727" spans="1:2" x14ac:dyDescent="0.2">
      <c r="A4727" s="112" t="s">
        <v>12063</v>
      </c>
      <c r="B4727" s="112" t="s">
        <v>12064</v>
      </c>
    </row>
    <row r="4728" spans="1:2" x14ac:dyDescent="0.2">
      <c r="A4728" s="112" t="s">
        <v>12065</v>
      </c>
      <c r="B4728" s="112" t="s">
        <v>12066</v>
      </c>
    </row>
    <row r="4729" spans="1:2" x14ac:dyDescent="0.2">
      <c r="A4729" s="112" t="s">
        <v>12067</v>
      </c>
      <c r="B4729" s="112" t="s">
        <v>12068</v>
      </c>
    </row>
    <row r="4730" spans="1:2" x14ac:dyDescent="0.2">
      <c r="A4730" s="112" t="s">
        <v>12069</v>
      </c>
      <c r="B4730" s="112" t="s">
        <v>12070</v>
      </c>
    </row>
    <row r="4731" spans="1:2" x14ac:dyDescent="0.2">
      <c r="A4731" s="112" t="s">
        <v>12071</v>
      </c>
      <c r="B4731" s="112" t="s">
        <v>12072</v>
      </c>
    </row>
    <row r="4732" spans="1:2" x14ac:dyDescent="0.2">
      <c r="A4732" s="112" t="s">
        <v>12073</v>
      </c>
      <c r="B4732" s="112" t="s">
        <v>12074</v>
      </c>
    </row>
    <row r="4733" spans="1:2" x14ac:dyDescent="0.2">
      <c r="A4733" s="112" t="s">
        <v>12075</v>
      </c>
      <c r="B4733" s="112" t="s">
        <v>12076</v>
      </c>
    </row>
    <row r="4734" spans="1:2" x14ac:dyDescent="0.2">
      <c r="A4734" s="112" t="s">
        <v>12077</v>
      </c>
      <c r="B4734" s="112" t="s">
        <v>12078</v>
      </c>
    </row>
    <row r="4735" spans="1:2" x14ac:dyDescent="0.2">
      <c r="A4735" s="112" t="s">
        <v>12079</v>
      </c>
      <c r="B4735" s="112" t="s">
        <v>12080</v>
      </c>
    </row>
    <row r="4736" spans="1:2" x14ac:dyDescent="0.2">
      <c r="A4736" s="112" t="s">
        <v>12081</v>
      </c>
      <c r="B4736" s="112" t="s">
        <v>12082</v>
      </c>
    </row>
    <row r="4737" spans="1:2" x14ac:dyDescent="0.2">
      <c r="A4737" s="112" t="s">
        <v>12083</v>
      </c>
      <c r="B4737" s="112" t="s">
        <v>12084</v>
      </c>
    </row>
    <row r="4738" spans="1:2" x14ac:dyDescent="0.2">
      <c r="A4738" s="112" t="s">
        <v>12085</v>
      </c>
      <c r="B4738" s="112" t="s">
        <v>12086</v>
      </c>
    </row>
    <row r="4739" spans="1:2" x14ac:dyDescent="0.2">
      <c r="A4739" s="112" t="s">
        <v>12087</v>
      </c>
      <c r="B4739" s="112" t="s">
        <v>12088</v>
      </c>
    </row>
    <row r="4740" spans="1:2" x14ac:dyDescent="0.2">
      <c r="A4740" s="112" t="s">
        <v>12089</v>
      </c>
      <c r="B4740" s="112" t="s">
        <v>12090</v>
      </c>
    </row>
    <row r="4741" spans="1:2" x14ac:dyDescent="0.2">
      <c r="A4741" s="112" t="s">
        <v>12091</v>
      </c>
      <c r="B4741" s="112" t="s">
        <v>12092</v>
      </c>
    </row>
    <row r="4742" spans="1:2" x14ac:dyDescent="0.2">
      <c r="A4742" s="112" t="s">
        <v>12093</v>
      </c>
      <c r="B4742" s="112" t="s">
        <v>12094</v>
      </c>
    </row>
    <row r="4743" spans="1:2" x14ac:dyDescent="0.2">
      <c r="A4743" s="112" t="s">
        <v>12095</v>
      </c>
      <c r="B4743" s="112" t="s">
        <v>12096</v>
      </c>
    </row>
    <row r="4744" spans="1:2" x14ac:dyDescent="0.2">
      <c r="A4744" s="112" t="s">
        <v>12097</v>
      </c>
      <c r="B4744" s="112" t="s">
        <v>12098</v>
      </c>
    </row>
    <row r="4745" spans="1:2" x14ac:dyDescent="0.2">
      <c r="A4745" s="112" t="s">
        <v>12099</v>
      </c>
      <c r="B4745" s="112" t="s">
        <v>12100</v>
      </c>
    </row>
    <row r="4746" spans="1:2" x14ac:dyDescent="0.2">
      <c r="A4746" s="112" t="s">
        <v>12101</v>
      </c>
      <c r="B4746" s="112" t="s">
        <v>12102</v>
      </c>
    </row>
    <row r="4747" spans="1:2" x14ac:dyDescent="0.2">
      <c r="A4747" s="112" t="s">
        <v>12103</v>
      </c>
      <c r="B4747" s="112" t="s">
        <v>12104</v>
      </c>
    </row>
    <row r="4748" spans="1:2" x14ac:dyDescent="0.2">
      <c r="A4748" s="112" t="s">
        <v>12105</v>
      </c>
      <c r="B4748" s="112" t="s">
        <v>12106</v>
      </c>
    </row>
    <row r="4749" spans="1:2" x14ac:dyDescent="0.2">
      <c r="A4749" s="112" t="s">
        <v>12107</v>
      </c>
      <c r="B4749" s="112" t="s">
        <v>12108</v>
      </c>
    </row>
    <row r="4750" spans="1:2" x14ac:dyDescent="0.2">
      <c r="A4750" s="112" t="s">
        <v>12109</v>
      </c>
      <c r="B4750" s="112" t="s">
        <v>12110</v>
      </c>
    </row>
    <row r="4751" spans="1:2" x14ac:dyDescent="0.2">
      <c r="A4751" s="112" t="s">
        <v>12111</v>
      </c>
      <c r="B4751" s="112" t="s">
        <v>12112</v>
      </c>
    </row>
    <row r="4752" spans="1:2" x14ac:dyDescent="0.2">
      <c r="A4752" s="112" t="s">
        <v>12113</v>
      </c>
      <c r="B4752" s="112" t="s">
        <v>12114</v>
      </c>
    </row>
    <row r="4753" spans="1:2" x14ac:dyDescent="0.2">
      <c r="A4753" s="112" t="s">
        <v>12115</v>
      </c>
      <c r="B4753" s="112" t="s">
        <v>12116</v>
      </c>
    </row>
    <row r="4754" spans="1:2" x14ac:dyDescent="0.2">
      <c r="A4754" s="112" t="s">
        <v>12117</v>
      </c>
      <c r="B4754" s="112" t="s">
        <v>12118</v>
      </c>
    </row>
    <row r="4755" spans="1:2" x14ac:dyDescent="0.2">
      <c r="A4755" s="112" t="s">
        <v>12119</v>
      </c>
      <c r="B4755" s="112" t="s">
        <v>12120</v>
      </c>
    </row>
    <row r="4756" spans="1:2" x14ac:dyDescent="0.2">
      <c r="A4756" s="112" t="s">
        <v>12121</v>
      </c>
      <c r="B4756" s="112" t="s">
        <v>12122</v>
      </c>
    </row>
    <row r="4757" spans="1:2" x14ac:dyDescent="0.2">
      <c r="A4757" s="112" t="s">
        <v>12123</v>
      </c>
      <c r="B4757" s="112" t="s">
        <v>12124</v>
      </c>
    </row>
    <row r="4758" spans="1:2" x14ac:dyDescent="0.2">
      <c r="A4758" s="112" t="s">
        <v>12125</v>
      </c>
      <c r="B4758" s="112" t="s">
        <v>12126</v>
      </c>
    </row>
    <row r="4759" spans="1:2" x14ac:dyDescent="0.2">
      <c r="A4759" s="112" t="s">
        <v>12127</v>
      </c>
      <c r="B4759" s="112" t="s">
        <v>12128</v>
      </c>
    </row>
    <row r="4760" spans="1:2" x14ac:dyDescent="0.2">
      <c r="A4760" s="112" t="s">
        <v>12129</v>
      </c>
      <c r="B4760" s="112" t="s">
        <v>12130</v>
      </c>
    </row>
    <row r="4761" spans="1:2" x14ac:dyDescent="0.2">
      <c r="A4761" s="112" t="s">
        <v>12131</v>
      </c>
      <c r="B4761" s="112" t="s">
        <v>12132</v>
      </c>
    </row>
    <row r="4762" spans="1:2" x14ac:dyDescent="0.2">
      <c r="A4762" s="112" t="s">
        <v>12133</v>
      </c>
      <c r="B4762" s="112" t="s">
        <v>12134</v>
      </c>
    </row>
    <row r="4763" spans="1:2" x14ac:dyDescent="0.2">
      <c r="A4763" s="112" t="s">
        <v>12135</v>
      </c>
      <c r="B4763" s="112" t="s">
        <v>12136</v>
      </c>
    </row>
    <row r="4764" spans="1:2" x14ac:dyDescent="0.2">
      <c r="A4764" s="112" t="s">
        <v>12137</v>
      </c>
      <c r="B4764" s="112" t="s">
        <v>12138</v>
      </c>
    </row>
    <row r="4765" spans="1:2" x14ac:dyDescent="0.2">
      <c r="A4765" s="112" t="s">
        <v>12139</v>
      </c>
      <c r="B4765" s="112" t="s">
        <v>12140</v>
      </c>
    </row>
    <row r="4766" spans="1:2" x14ac:dyDescent="0.2">
      <c r="A4766" s="112" t="s">
        <v>12141</v>
      </c>
      <c r="B4766" s="112" t="s">
        <v>12142</v>
      </c>
    </row>
    <row r="4767" spans="1:2" x14ac:dyDescent="0.2">
      <c r="A4767" s="112" t="s">
        <v>12143</v>
      </c>
      <c r="B4767" s="112" t="s">
        <v>12144</v>
      </c>
    </row>
    <row r="4768" spans="1:2" x14ac:dyDescent="0.2">
      <c r="A4768" s="112" t="s">
        <v>12145</v>
      </c>
      <c r="B4768" s="112" t="s">
        <v>12146</v>
      </c>
    </row>
    <row r="4769" spans="1:2" x14ac:dyDescent="0.2">
      <c r="A4769" s="112" t="s">
        <v>12147</v>
      </c>
      <c r="B4769" s="112" t="s">
        <v>12148</v>
      </c>
    </row>
    <row r="4770" spans="1:2" x14ac:dyDescent="0.2">
      <c r="A4770" s="112" t="s">
        <v>12149</v>
      </c>
      <c r="B4770" s="112" t="s">
        <v>12150</v>
      </c>
    </row>
    <row r="4771" spans="1:2" x14ac:dyDescent="0.2">
      <c r="A4771" s="112" t="s">
        <v>12151</v>
      </c>
      <c r="B4771" s="112" t="s">
        <v>12152</v>
      </c>
    </row>
    <row r="4772" spans="1:2" x14ac:dyDescent="0.2">
      <c r="A4772" s="112" t="s">
        <v>12153</v>
      </c>
      <c r="B4772" s="112" t="s">
        <v>12154</v>
      </c>
    </row>
    <row r="4773" spans="1:2" x14ac:dyDescent="0.2">
      <c r="A4773" s="112" t="s">
        <v>12155</v>
      </c>
      <c r="B4773" s="112" t="s">
        <v>12156</v>
      </c>
    </row>
    <row r="4774" spans="1:2" x14ac:dyDescent="0.2">
      <c r="A4774" s="112" t="s">
        <v>12157</v>
      </c>
      <c r="B4774" s="112" t="s">
        <v>12158</v>
      </c>
    </row>
    <row r="4775" spans="1:2" x14ac:dyDescent="0.2">
      <c r="A4775" s="112" t="s">
        <v>12159</v>
      </c>
      <c r="B4775" s="112" t="s">
        <v>12160</v>
      </c>
    </row>
    <row r="4776" spans="1:2" x14ac:dyDescent="0.2">
      <c r="A4776" s="112" t="s">
        <v>12161</v>
      </c>
      <c r="B4776" s="112" t="s">
        <v>12162</v>
      </c>
    </row>
    <row r="4777" spans="1:2" x14ac:dyDescent="0.2">
      <c r="A4777" s="112" t="s">
        <v>12163</v>
      </c>
      <c r="B4777" s="112" t="s">
        <v>12164</v>
      </c>
    </row>
    <row r="4778" spans="1:2" x14ac:dyDescent="0.2">
      <c r="A4778" s="112" t="s">
        <v>12165</v>
      </c>
      <c r="B4778" s="112" t="s">
        <v>12166</v>
      </c>
    </row>
    <row r="4779" spans="1:2" x14ac:dyDescent="0.2">
      <c r="A4779" s="112" t="s">
        <v>12167</v>
      </c>
      <c r="B4779" s="112" t="s">
        <v>12168</v>
      </c>
    </row>
    <row r="4780" spans="1:2" x14ac:dyDescent="0.2">
      <c r="A4780" s="112" t="s">
        <v>12169</v>
      </c>
      <c r="B4780" s="112" t="s">
        <v>12170</v>
      </c>
    </row>
    <row r="4781" spans="1:2" x14ac:dyDescent="0.2">
      <c r="A4781" s="112" t="s">
        <v>12171</v>
      </c>
      <c r="B4781" s="112" t="s">
        <v>12172</v>
      </c>
    </row>
    <row r="4782" spans="1:2" x14ac:dyDescent="0.2">
      <c r="A4782" s="112" t="s">
        <v>12173</v>
      </c>
      <c r="B4782" s="112" t="s">
        <v>12174</v>
      </c>
    </row>
    <row r="4783" spans="1:2" x14ac:dyDescent="0.2">
      <c r="A4783" s="112" t="s">
        <v>12175</v>
      </c>
      <c r="B4783" s="112" t="s">
        <v>12176</v>
      </c>
    </row>
    <row r="4784" spans="1:2" x14ac:dyDescent="0.2">
      <c r="A4784" s="112" t="s">
        <v>12177</v>
      </c>
      <c r="B4784" s="112" t="s">
        <v>12178</v>
      </c>
    </row>
    <row r="4785" spans="1:2" x14ac:dyDescent="0.2">
      <c r="A4785" s="112" t="s">
        <v>12179</v>
      </c>
      <c r="B4785" s="112" t="s">
        <v>12180</v>
      </c>
    </row>
    <row r="4786" spans="1:2" x14ac:dyDescent="0.2">
      <c r="A4786" s="112" t="s">
        <v>12181</v>
      </c>
      <c r="B4786" s="112" t="s">
        <v>12182</v>
      </c>
    </row>
    <row r="4787" spans="1:2" x14ac:dyDescent="0.2">
      <c r="A4787" s="112" t="s">
        <v>12183</v>
      </c>
      <c r="B4787" s="112" t="s">
        <v>12184</v>
      </c>
    </row>
    <row r="4788" spans="1:2" x14ac:dyDescent="0.2">
      <c r="A4788" s="112" t="s">
        <v>12185</v>
      </c>
      <c r="B4788" s="112" t="s">
        <v>10777</v>
      </c>
    </row>
    <row r="4789" spans="1:2" x14ac:dyDescent="0.2">
      <c r="A4789" s="112" t="s">
        <v>12186</v>
      </c>
      <c r="B4789" s="112" t="s">
        <v>12187</v>
      </c>
    </row>
    <row r="4790" spans="1:2" x14ac:dyDescent="0.2">
      <c r="A4790" s="112" t="s">
        <v>12188</v>
      </c>
      <c r="B4790" s="112" t="s">
        <v>12189</v>
      </c>
    </row>
    <row r="4791" spans="1:2" x14ac:dyDescent="0.2">
      <c r="A4791" s="112" t="s">
        <v>12190</v>
      </c>
      <c r="B4791" s="112" t="s">
        <v>12191</v>
      </c>
    </row>
    <row r="4792" spans="1:2" x14ac:dyDescent="0.2">
      <c r="A4792" s="112" t="s">
        <v>12192</v>
      </c>
      <c r="B4792" s="112" t="s">
        <v>12193</v>
      </c>
    </row>
    <row r="4793" spans="1:2" x14ac:dyDescent="0.2">
      <c r="A4793" s="112" t="s">
        <v>12194</v>
      </c>
      <c r="B4793" s="112" t="s">
        <v>12195</v>
      </c>
    </row>
    <row r="4794" spans="1:2" x14ac:dyDescent="0.2">
      <c r="A4794" s="112" t="s">
        <v>12196</v>
      </c>
      <c r="B4794" s="112" t="s">
        <v>12197</v>
      </c>
    </row>
    <row r="4795" spans="1:2" x14ac:dyDescent="0.2">
      <c r="A4795" s="112" t="s">
        <v>12198</v>
      </c>
      <c r="B4795" s="112" t="s">
        <v>12199</v>
      </c>
    </row>
    <row r="4796" spans="1:2" x14ac:dyDescent="0.2">
      <c r="A4796" s="112" t="s">
        <v>12200</v>
      </c>
      <c r="B4796" s="112" t="s">
        <v>12201</v>
      </c>
    </row>
    <row r="4797" spans="1:2" x14ac:dyDescent="0.2">
      <c r="A4797" s="112" t="s">
        <v>12202</v>
      </c>
      <c r="B4797" s="112" t="s">
        <v>12203</v>
      </c>
    </row>
    <row r="4798" spans="1:2" x14ac:dyDescent="0.2">
      <c r="A4798" s="112" t="s">
        <v>12204</v>
      </c>
      <c r="B4798" s="112" t="s">
        <v>12205</v>
      </c>
    </row>
    <row r="4799" spans="1:2" x14ac:dyDescent="0.2">
      <c r="A4799" s="112" t="s">
        <v>12206</v>
      </c>
      <c r="B4799" s="112" t="s">
        <v>7296</v>
      </c>
    </row>
    <row r="4800" spans="1:2" x14ac:dyDescent="0.2">
      <c r="A4800" s="112" t="s">
        <v>12207</v>
      </c>
      <c r="B4800" s="112" t="s">
        <v>12208</v>
      </c>
    </row>
    <row r="4801" spans="1:2" x14ac:dyDescent="0.2">
      <c r="A4801" s="112" t="s">
        <v>12209</v>
      </c>
      <c r="B4801" s="112" t="s">
        <v>12210</v>
      </c>
    </row>
    <row r="4802" spans="1:2" x14ac:dyDescent="0.2">
      <c r="A4802" s="112" t="s">
        <v>12211</v>
      </c>
      <c r="B4802" s="112" t="s">
        <v>12212</v>
      </c>
    </row>
    <row r="4803" spans="1:2" x14ac:dyDescent="0.2">
      <c r="A4803" s="112" t="s">
        <v>12213</v>
      </c>
      <c r="B4803" s="112" t="s">
        <v>12214</v>
      </c>
    </row>
    <row r="4804" spans="1:2" x14ac:dyDescent="0.2">
      <c r="A4804" s="112" t="s">
        <v>12215</v>
      </c>
      <c r="B4804" s="112" t="s">
        <v>12216</v>
      </c>
    </row>
    <row r="4805" spans="1:2" x14ac:dyDescent="0.2">
      <c r="A4805" s="112" t="s">
        <v>12217</v>
      </c>
      <c r="B4805" s="112" t="s">
        <v>12218</v>
      </c>
    </row>
    <row r="4806" spans="1:2" x14ac:dyDescent="0.2">
      <c r="A4806" s="112" t="s">
        <v>12219</v>
      </c>
      <c r="B4806" s="112" t="s">
        <v>12220</v>
      </c>
    </row>
    <row r="4807" spans="1:2" x14ac:dyDescent="0.2">
      <c r="A4807" s="112" t="s">
        <v>12221</v>
      </c>
      <c r="B4807" s="112" t="s">
        <v>12222</v>
      </c>
    </row>
    <row r="4808" spans="1:2" x14ac:dyDescent="0.2">
      <c r="A4808" s="112" t="s">
        <v>12223</v>
      </c>
      <c r="B4808" s="112" t="s">
        <v>12224</v>
      </c>
    </row>
    <row r="4809" spans="1:2" x14ac:dyDescent="0.2">
      <c r="A4809" s="112" t="s">
        <v>12225</v>
      </c>
      <c r="B4809" s="112" t="s">
        <v>12226</v>
      </c>
    </row>
    <row r="4810" spans="1:2" x14ac:dyDescent="0.2">
      <c r="A4810" s="112" t="s">
        <v>12227</v>
      </c>
      <c r="B4810" s="112" t="s">
        <v>12228</v>
      </c>
    </row>
    <row r="4811" spans="1:2" x14ac:dyDescent="0.2">
      <c r="A4811" s="112" t="s">
        <v>12229</v>
      </c>
      <c r="B4811" s="112" t="s">
        <v>12230</v>
      </c>
    </row>
    <row r="4812" spans="1:2" x14ac:dyDescent="0.2">
      <c r="A4812" s="112" t="s">
        <v>12231</v>
      </c>
      <c r="B4812" s="112" t="s">
        <v>12232</v>
      </c>
    </row>
    <row r="4813" spans="1:2" x14ac:dyDescent="0.2">
      <c r="A4813" s="112" t="s">
        <v>12233</v>
      </c>
      <c r="B4813" s="112" t="s">
        <v>12234</v>
      </c>
    </row>
    <row r="4814" spans="1:2" x14ac:dyDescent="0.2">
      <c r="A4814" s="112" t="s">
        <v>12235</v>
      </c>
      <c r="B4814" s="112" t="s">
        <v>12236</v>
      </c>
    </row>
    <row r="4815" spans="1:2" x14ac:dyDescent="0.2">
      <c r="A4815" s="112" t="s">
        <v>12237</v>
      </c>
      <c r="B4815" s="112" t="s">
        <v>12238</v>
      </c>
    </row>
    <row r="4816" spans="1:2" x14ac:dyDescent="0.2">
      <c r="A4816" s="112" t="s">
        <v>12239</v>
      </c>
      <c r="B4816" s="112" t="s">
        <v>12240</v>
      </c>
    </row>
    <row r="4817" spans="1:2" x14ac:dyDescent="0.2">
      <c r="A4817" s="112" t="s">
        <v>12241</v>
      </c>
      <c r="B4817" s="112" t="s">
        <v>12242</v>
      </c>
    </row>
    <row r="4818" spans="1:2" x14ac:dyDescent="0.2">
      <c r="A4818" s="112" t="s">
        <v>12243</v>
      </c>
      <c r="B4818" s="112" t="s">
        <v>12244</v>
      </c>
    </row>
    <row r="4819" spans="1:2" x14ac:dyDescent="0.2">
      <c r="A4819" s="112" t="s">
        <v>12245</v>
      </c>
      <c r="B4819" s="112" t="s">
        <v>12246</v>
      </c>
    </row>
    <row r="4820" spans="1:2" x14ac:dyDescent="0.2">
      <c r="A4820" s="112" t="s">
        <v>12247</v>
      </c>
      <c r="B4820" s="112" t="s">
        <v>12248</v>
      </c>
    </row>
    <row r="4821" spans="1:2" x14ac:dyDescent="0.2">
      <c r="A4821" s="112" t="s">
        <v>12249</v>
      </c>
      <c r="B4821" s="112" t="s">
        <v>12250</v>
      </c>
    </row>
    <row r="4822" spans="1:2" x14ac:dyDescent="0.2">
      <c r="A4822" s="112" t="s">
        <v>12251</v>
      </c>
      <c r="B4822" s="112" t="s">
        <v>12252</v>
      </c>
    </row>
    <row r="4823" spans="1:2" x14ac:dyDescent="0.2">
      <c r="A4823" s="112" t="s">
        <v>12253</v>
      </c>
      <c r="B4823" s="112" t="s">
        <v>12254</v>
      </c>
    </row>
    <row r="4824" spans="1:2" x14ac:dyDescent="0.2">
      <c r="A4824" s="112" t="s">
        <v>12255</v>
      </c>
      <c r="B4824" s="112" t="s">
        <v>12256</v>
      </c>
    </row>
    <row r="4825" spans="1:2" x14ac:dyDescent="0.2">
      <c r="A4825" s="112" t="s">
        <v>12257</v>
      </c>
      <c r="B4825" s="112" t="s">
        <v>12258</v>
      </c>
    </row>
    <row r="4826" spans="1:2" x14ac:dyDescent="0.2">
      <c r="A4826" s="112" t="s">
        <v>12259</v>
      </c>
      <c r="B4826" s="112" t="s">
        <v>12260</v>
      </c>
    </row>
    <row r="4827" spans="1:2" x14ac:dyDescent="0.2">
      <c r="A4827" s="112" t="s">
        <v>12261</v>
      </c>
      <c r="B4827" s="112" t="s">
        <v>12262</v>
      </c>
    </row>
    <row r="4828" spans="1:2" x14ac:dyDescent="0.2">
      <c r="A4828" s="112" t="s">
        <v>12263</v>
      </c>
      <c r="B4828" s="112" t="s">
        <v>12264</v>
      </c>
    </row>
    <row r="4829" spans="1:2" x14ac:dyDescent="0.2">
      <c r="A4829" s="112" t="s">
        <v>12265</v>
      </c>
      <c r="B4829" s="112" t="s">
        <v>12266</v>
      </c>
    </row>
    <row r="4830" spans="1:2" x14ac:dyDescent="0.2">
      <c r="A4830" s="112" t="s">
        <v>12267</v>
      </c>
      <c r="B4830" s="112" t="s">
        <v>12268</v>
      </c>
    </row>
    <row r="4831" spans="1:2" x14ac:dyDescent="0.2">
      <c r="A4831" s="112" t="s">
        <v>12269</v>
      </c>
      <c r="B4831" s="112" t="s">
        <v>12270</v>
      </c>
    </row>
    <row r="4832" spans="1:2" x14ac:dyDescent="0.2">
      <c r="A4832" s="112" t="s">
        <v>12271</v>
      </c>
      <c r="B4832" s="112" t="s">
        <v>12272</v>
      </c>
    </row>
    <row r="4833" spans="1:2" x14ac:dyDescent="0.2">
      <c r="A4833" s="112" t="s">
        <v>12273</v>
      </c>
      <c r="B4833" s="112" t="s">
        <v>12274</v>
      </c>
    </row>
    <row r="4834" spans="1:2" x14ac:dyDescent="0.2">
      <c r="A4834" s="112" t="s">
        <v>12275</v>
      </c>
      <c r="B4834" s="112" t="s">
        <v>12276</v>
      </c>
    </row>
    <row r="4835" spans="1:2" x14ac:dyDescent="0.2">
      <c r="A4835" s="112" t="s">
        <v>12277</v>
      </c>
      <c r="B4835" s="112" t="s">
        <v>12278</v>
      </c>
    </row>
    <row r="4836" spans="1:2" x14ac:dyDescent="0.2">
      <c r="A4836" s="112" t="s">
        <v>12279</v>
      </c>
      <c r="B4836" s="112" t="s">
        <v>12280</v>
      </c>
    </row>
    <row r="4837" spans="1:2" x14ac:dyDescent="0.2">
      <c r="A4837" s="112" t="s">
        <v>12281</v>
      </c>
      <c r="B4837" s="112" t="s">
        <v>12282</v>
      </c>
    </row>
    <row r="4838" spans="1:2" x14ac:dyDescent="0.2">
      <c r="A4838" s="112" t="s">
        <v>12283</v>
      </c>
      <c r="B4838" s="112" t="s">
        <v>12284</v>
      </c>
    </row>
    <row r="4839" spans="1:2" x14ac:dyDescent="0.2">
      <c r="A4839" s="112" t="s">
        <v>12285</v>
      </c>
      <c r="B4839" s="112" t="s">
        <v>12286</v>
      </c>
    </row>
    <row r="4840" spans="1:2" x14ac:dyDescent="0.2">
      <c r="A4840" s="112" t="s">
        <v>12287</v>
      </c>
      <c r="B4840" s="112" t="s">
        <v>12288</v>
      </c>
    </row>
    <row r="4841" spans="1:2" x14ac:dyDescent="0.2">
      <c r="A4841" s="112" t="s">
        <v>12289</v>
      </c>
      <c r="B4841" s="112" t="s">
        <v>12290</v>
      </c>
    </row>
    <row r="4842" spans="1:2" x14ac:dyDescent="0.2">
      <c r="A4842" s="112" t="s">
        <v>12291</v>
      </c>
      <c r="B4842" s="112" t="s">
        <v>12292</v>
      </c>
    </row>
    <row r="4843" spans="1:2" x14ac:dyDescent="0.2">
      <c r="A4843" s="112" t="s">
        <v>12293</v>
      </c>
      <c r="B4843" s="112" t="s">
        <v>12294</v>
      </c>
    </row>
    <row r="4844" spans="1:2" x14ac:dyDescent="0.2">
      <c r="A4844" s="112" t="s">
        <v>12295</v>
      </c>
      <c r="B4844" s="112" t="s">
        <v>12296</v>
      </c>
    </row>
    <row r="4845" spans="1:2" x14ac:dyDescent="0.2">
      <c r="A4845" s="112" t="s">
        <v>12297</v>
      </c>
      <c r="B4845" s="112" t="s">
        <v>12298</v>
      </c>
    </row>
    <row r="4846" spans="1:2" x14ac:dyDescent="0.2">
      <c r="A4846" s="112" t="s">
        <v>12299</v>
      </c>
      <c r="B4846" s="112" t="s">
        <v>12300</v>
      </c>
    </row>
    <row r="4847" spans="1:2" x14ac:dyDescent="0.2">
      <c r="A4847" s="112" t="s">
        <v>12301</v>
      </c>
      <c r="B4847" s="112" t="s">
        <v>12302</v>
      </c>
    </row>
    <row r="4848" spans="1:2" x14ac:dyDescent="0.2">
      <c r="A4848" s="112" t="s">
        <v>12303</v>
      </c>
      <c r="B4848" s="112" t="s">
        <v>12304</v>
      </c>
    </row>
    <row r="4849" spans="1:2" x14ac:dyDescent="0.2">
      <c r="A4849" s="112" t="s">
        <v>12305</v>
      </c>
      <c r="B4849" s="112" t="s">
        <v>12306</v>
      </c>
    </row>
    <row r="4850" spans="1:2" x14ac:dyDescent="0.2">
      <c r="A4850" s="112" t="s">
        <v>12307</v>
      </c>
      <c r="B4850" s="112" t="s">
        <v>12308</v>
      </c>
    </row>
    <row r="4851" spans="1:2" x14ac:dyDescent="0.2">
      <c r="A4851" s="112" t="s">
        <v>12309</v>
      </c>
      <c r="B4851" s="112" t="s">
        <v>12310</v>
      </c>
    </row>
    <row r="4852" spans="1:2" x14ac:dyDescent="0.2">
      <c r="A4852" s="112" t="s">
        <v>12311</v>
      </c>
      <c r="B4852" s="112" t="s">
        <v>12312</v>
      </c>
    </row>
    <row r="4853" spans="1:2" x14ac:dyDescent="0.2">
      <c r="A4853" s="112" t="s">
        <v>12313</v>
      </c>
      <c r="B4853" s="112" t="s">
        <v>12314</v>
      </c>
    </row>
    <row r="4854" spans="1:2" x14ac:dyDescent="0.2">
      <c r="A4854" s="112" t="s">
        <v>12315</v>
      </c>
      <c r="B4854" s="112" t="s">
        <v>12316</v>
      </c>
    </row>
    <row r="4855" spans="1:2" x14ac:dyDescent="0.2">
      <c r="A4855" s="112" t="s">
        <v>12317</v>
      </c>
      <c r="B4855" s="112" t="s">
        <v>12318</v>
      </c>
    </row>
    <row r="4856" spans="1:2" x14ac:dyDescent="0.2">
      <c r="A4856" s="112" t="s">
        <v>12319</v>
      </c>
      <c r="B4856" s="112" t="s">
        <v>12320</v>
      </c>
    </row>
    <row r="4857" spans="1:2" x14ac:dyDescent="0.2">
      <c r="A4857" s="112" t="s">
        <v>12321</v>
      </c>
      <c r="B4857" s="112" t="s">
        <v>12322</v>
      </c>
    </row>
    <row r="4858" spans="1:2" x14ac:dyDescent="0.2">
      <c r="A4858" s="112" t="s">
        <v>12323</v>
      </c>
      <c r="B4858" s="112" t="s">
        <v>12324</v>
      </c>
    </row>
    <row r="4859" spans="1:2" x14ac:dyDescent="0.2">
      <c r="A4859" s="112" t="s">
        <v>12325</v>
      </c>
      <c r="B4859" s="112" t="s">
        <v>12326</v>
      </c>
    </row>
    <row r="4860" spans="1:2" x14ac:dyDescent="0.2">
      <c r="A4860" s="112" t="s">
        <v>12327</v>
      </c>
      <c r="B4860" s="112" t="s">
        <v>12328</v>
      </c>
    </row>
    <row r="4861" spans="1:2" x14ac:dyDescent="0.2">
      <c r="A4861" s="112" t="s">
        <v>12329</v>
      </c>
      <c r="B4861" s="112" t="s">
        <v>12330</v>
      </c>
    </row>
    <row r="4862" spans="1:2" x14ac:dyDescent="0.2">
      <c r="A4862" s="112" t="s">
        <v>12331</v>
      </c>
      <c r="B4862" s="112" t="s">
        <v>12332</v>
      </c>
    </row>
    <row r="4863" spans="1:2" x14ac:dyDescent="0.2">
      <c r="A4863" s="112" t="s">
        <v>12333</v>
      </c>
      <c r="B4863" s="112" t="s">
        <v>12334</v>
      </c>
    </row>
    <row r="4864" spans="1:2" x14ac:dyDescent="0.2">
      <c r="A4864" s="112" t="s">
        <v>12335</v>
      </c>
      <c r="B4864" s="112" t="s">
        <v>12336</v>
      </c>
    </row>
    <row r="4865" spans="1:2" x14ac:dyDescent="0.2">
      <c r="A4865" s="112" t="s">
        <v>12337</v>
      </c>
      <c r="B4865" s="112" t="s">
        <v>12338</v>
      </c>
    </row>
    <row r="4866" spans="1:2" x14ac:dyDescent="0.2">
      <c r="A4866" s="112" t="s">
        <v>12339</v>
      </c>
      <c r="B4866" s="112" t="s">
        <v>12340</v>
      </c>
    </row>
    <row r="4867" spans="1:2" x14ac:dyDescent="0.2">
      <c r="A4867" s="112" t="s">
        <v>12341</v>
      </c>
      <c r="B4867" s="112" t="s">
        <v>12342</v>
      </c>
    </row>
    <row r="4868" spans="1:2" x14ac:dyDescent="0.2">
      <c r="A4868" s="112" t="s">
        <v>12343</v>
      </c>
      <c r="B4868" s="112" t="s">
        <v>12344</v>
      </c>
    </row>
    <row r="4869" spans="1:2" x14ac:dyDescent="0.2">
      <c r="A4869" s="112" t="s">
        <v>12345</v>
      </c>
      <c r="B4869" s="112" t="s">
        <v>12346</v>
      </c>
    </row>
    <row r="4870" spans="1:2" x14ac:dyDescent="0.2">
      <c r="A4870" s="112" t="s">
        <v>12347</v>
      </c>
      <c r="B4870" s="112" t="s">
        <v>12348</v>
      </c>
    </row>
    <row r="4871" spans="1:2" x14ac:dyDescent="0.2">
      <c r="A4871" s="112" t="s">
        <v>12349</v>
      </c>
      <c r="B4871" s="112" t="s">
        <v>12350</v>
      </c>
    </row>
    <row r="4872" spans="1:2" x14ac:dyDescent="0.2">
      <c r="A4872" s="112" t="s">
        <v>12351</v>
      </c>
      <c r="B4872" s="112" t="s">
        <v>12352</v>
      </c>
    </row>
    <row r="4873" spans="1:2" x14ac:dyDescent="0.2">
      <c r="A4873" s="112" t="s">
        <v>12353</v>
      </c>
      <c r="B4873" s="112" t="s">
        <v>12354</v>
      </c>
    </row>
    <row r="4874" spans="1:2" x14ac:dyDescent="0.2">
      <c r="A4874" s="112" t="s">
        <v>12355</v>
      </c>
      <c r="B4874" s="112" t="s">
        <v>12356</v>
      </c>
    </row>
    <row r="4875" spans="1:2" x14ac:dyDescent="0.2">
      <c r="A4875" s="112" t="s">
        <v>12357</v>
      </c>
      <c r="B4875" s="112" t="s">
        <v>12358</v>
      </c>
    </row>
    <row r="4876" spans="1:2" x14ac:dyDescent="0.2">
      <c r="A4876" s="112" t="s">
        <v>12359</v>
      </c>
      <c r="B4876" s="112" t="s">
        <v>12360</v>
      </c>
    </row>
    <row r="4877" spans="1:2" x14ac:dyDescent="0.2">
      <c r="A4877" s="112" t="s">
        <v>12361</v>
      </c>
      <c r="B4877" s="112" t="s">
        <v>12362</v>
      </c>
    </row>
    <row r="4878" spans="1:2" x14ac:dyDescent="0.2">
      <c r="A4878" s="112" t="s">
        <v>12363</v>
      </c>
      <c r="B4878" s="112" t="s">
        <v>12364</v>
      </c>
    </row>
    <row r="4879" spans="1:2" x14ac:dyDescent="0.2">
      <c r="A4879" s="112" t="s">
        <v>12365</v>
      </c>
      <c r="B4879" s="112" t="s">
        <v>12366</v>
      </c>
    </row>
    <row r="4880" spans="1:2" x14ac:dyDescent="0.2">
      <c r="A4880" s="112" t="s">
        <v>12367</v>
      </c>
      <c r="B4880" s="112" t="s">
        <v>12368</v>
      </c>
    </row>
    <row r="4881" spans="1:2" x14ac:dyDescent="0.2">
      <c r="A4881" s="112" t="s">
        <v>12369</v>
      </c>
      <c r="B4881" s="112" t="s">
        <v>12370</v>
      </c>
    </row>
    <row r="4882" spans="1:2" x14ac:dyDescent="0.2">
      <c r="A4882" s="112" t="s">
        <v>12371</v>
      </c>
      <c r="B4882" s="112" t="s">
        <v>12372</v>
      </c>
    </row>
    <row r="4883" spans="1:2" x14ac:dyDescent="0.2">
      <c r="A4883" s="112" t="s">
        <v>12373</v>
      </c>
      <c r="B4883" s="112" t="s">
        <v>12374</v>
      </c>
    </row>
    <row r="4884" spans="1:2" x14ac:dyDescent="0.2">
      <c r="A4884" s="112" t="s">
        <v>12375</v>
      </c>
      <c r="B4884" s="112" t="s">
        <v>12376</v>
      </c>
    </row>
    <row r="4885" spans="1:2" x14ac:dyDescent="0.2">
      <c r="A4885" s="112" t="s">
        <v>12377</v>
      </c>
      <c r="B4885" s="112" t="s">
        <v>12378</v>
      </c>
    </row>
    <row r="4886" spans="1:2" x14ac:dyDescent="0.2">
      <c r="A4886" s="112" t="s">
        <v>12379</v>
      </c>
      <c r="B4886" s="112" t="s">
        <v>12380</v>
      </c>
    </row>
    <row r="4887" spans="1:2" x14ac:dyDescent="0.2">
      <c r="A4887" s="112" t="s">
        <v>12381</v>
      </c>
      <c r="B4887" s="112" t="s">
        <v>12382</v>
      </c>
    </row>
    <row r="4888" spans="1:2" x14ac:dyDescent="0.2">
      <c r="A4888" s="112" t="s">
        <v>12383</v>
      </c>
      <c r="B4888" s="112" t="s">
        <v>12384</v>
      </c>
    </row>
    <row r="4889" spans="1:2" x14ac:dyDescent="0.2">
      <c r="A4889" s="112" t="s">
        <v>12385</v>
      </c>
      <c r="B4889" s="112" t="s">
        <v>12386</v>
      </c>
    </row>
    <row r="4890" spans="1:2" x14ac:dyDescent="0.2">
      <c r="A4890" s="112" t="s">
        <v>12387</v>
      </c>
      <c r="B4890" s="112" t="s">
        <v>12388</v>
      </c>
    </row>
    <row r="4891" spans="1:2" x14ac:dyDescent="0.2">
      <c r="A4891" s="112" t="s">
        <v>12389</v>
      </c>
      <c r="B4891" s="112" t="s">
        <v>12390</v>
      </c>
    </row>
    <row r="4892" spans="1:2" x14ac:dyDescent="0.2">
      <c r="A4892" s="112" t="s">
        <v>12391</v>
      </c>
      <c r="B4892" s="112" t="s">
        <v>12392</v>
      </c>
    </row>
    <row r="4893" spans="1:2" x14ac:dyDescent="0.2">
      <c r="A4893" s="112" t="s">
        <v>12393</v>
      </c>
      <c r="B4893" s="112" t="s">
        <v>12394</v>
      </c>
    </row>
    <row r="4894" spans="1:2" x14ac:dyDescent="0.2">
      <c r="A4894" s="112" t="s">
        <v>12395</v>
      </c>
      <c r="B4894" s="112" t="s">
        <v>12396</v>
      </c>
    </row>
    <row r="4895" spans="1:2" x14ac:dyDescent="0.2">
      <c r="A4895" s="112" t="s">
        <v>12397</v>
      </c>
      <c r="B4895" s="112" t="s">
        <v>12394</v>
      </c>
    </row>
    <row r="4896" spans="1:2" x14ac:dyDescent="0.2">
      <c r="A4896" s="112" t="s">
        <v>12398</v>
      </c>
      <c r="B4896" s="112" t="s">
        <v>12399</v>
      </c>
    </row>
    <row r="4897" spans="1:2" x14ac:dyDescent="0.2">
      <c r="A4897" s="112" t="s">
        <v>12400</v>
      </c>
      <c r="B4897" s="112" t="s">
        <v>12401</v>
      </c>
    </row>
    <row r="4898" spans="1:2" x14ac:dyDescent="0.2">
      <c r="A4898" s="112" t="s">
        <v>12402</v>
      </c>
      <c r="B4898" s="112" t="s">
        <v>12403</v>
      </c>
    </row>
    <row r="4899" spans="1:2" x14ac:dyDescent="0.2">
      <c r="A4899" s="112" t="s">
        <v>12404</v>
      </c>
      <c r="B4899" s="112" t="s">
        <v>12405</v>
      </c>
    </row>
    <row r="4900" spans="1:2" x14ac:dyDescent="0.2">
      <c r="A4900" s="112" t="s">
        <v>12406</v>
      </c>
      <c r="B4900" s="112" t="s">
        <v>12407</v>
      </c>
    </row>
    <row r="4901" spans="1:2" x14ac:dyDescent="0.2">
      <c r="A4901" s="112" t="s">
        <v>12408</v>
      </c>
      <c r="B4901" s="112" t="s">
        <v>12409</v>
      </c>
    </row>
    <row r="4902" spans="1:2" x14ac:dyDescent="0.2">
      <c r="A4902" s="112" t="s">
        <v>12410</v>
      </c>
      <c r="B4902" s="112" t="s">
        <v>12411</v>
      </c>
    </row>
    <row r="4903" spans="1:2" x14ac:dyDescent="0.2">
      <c r="A4903" s="112" t="s">
        <v>12412</v>
      </c>
      <c r="B4903" s="112" t="s">
        <v>12413</v>
      </c>
    </row>
    <row r="4904" spans="1:2" x14ac:dyDescent="0.2">
      <c r="A4904" s="112" t="s">
        <v>12414</v>
      </c>
      <c r="B4904" s="112" t="s">
        <v>12415</v>
      </c>
    </row>
    <row r="4905" spans="1:2" x14ac:dyDescent="0.2">
      <c r="A4905" s="112" t="s">
        <v>12416</v>
      </c>
      <c r="B4905" s="112" t="s">
        <v>12417</v>
      </c>
    </row>
    <row r="4906" spans="1:2" x14ac:dyDescent="0.2">
      <c r="A4906" s="112" t="s">
        <v>12418</v>
      </c>
      <c r="B4906" s="112" t="s">
        <v>12419</v>
      </c>
    </row>
    <row r="4907" spans="1:2" x14ac:dyDescent="0.2">
      <c r="A4907" s="112" t="s">
        <v>12420</v>
      </c>
      <c r="B4907" s="112" t="s">
        <v>12421</v>
      </c>
    </row>
    <row r="4908" spans="1:2" x14ac:dyDescent="0.2">
      <c r="A4908" s="112" t="s">
        <v>12422</v>
      </c>
      <c r="B4908" s="112" t="s">
        <v>12423</v>
      </c>
    </row>
    <row r="4909" spans="1:2" x14ac:dyDescent="0.2">
      <c r="A4909" s="112" t="s">
        <v>12424</v>
      </c>
      <c r="B4909" s="112" t="s">
        <v>12425</v>
      </c>
    </row>
    <row r="4910" spans="1:2" x14ac:dyDescent="0.2">
      <c r="A4910" s="112" t="s">
        <v>12426</v>
      </c>
      <c r="B4910" s="112" t="s">
        <v>12427</v>
      </c>
    </row>
    <row r="4911" spans="1:2" x14ac:dyDescent="0.2">
      <c r="A4911" s="112" t="s">
        <v>12428</v>
      </c>
      <c r="B4911" s="112" t="s">
        <v>12429</v>
      </c>
    </row>
    <row r="4912" spans="1:2" x14ac:dyDescent="0.2">
      <c r="A4912" s="112" t="s">
        <v>12430</v>
      </c>
      <c r="B4912" s="112" t="s">
        <v>12431</v>
      </c>
    </row>
    <row r="4913" spans="1:2" x14ac:dyDescent="0.2">
      <c r="A4913" s="112" t="s">
        <v>12432</v>
      </c>
      <c r="B4913" s="112" t="s">
        <v>12429</v>
      </c>
    </row>
    <row r="4914" spans="1:2" x14ac:dyDescent="0.2">
      <c r="A4914" s="112" t="s">
        <v>12433</v>
      </c>
      <c r="B4914" s="112" t="s">
        <v>12434</v>
      </c>
    </row>
    <row r="4915" spans="1:2" x14ac:dyDescent="0.2">
      <c r="A4915" s="112" t="s">
        <v>12435</v>
      </c>
      <c r="B4915" s="112" t="s">
        <v>12436</v>
      </c>
    </row>
    <row r="4916" spans="1:2" x14ac:dyDescent="0.2">
      <c r="A4916" s="112" t="s">
        <v>12437</v>
      </c>
      <c r="B4916" s="112" t="s">
        <v>12438</v>
      </c>
    </row>
    <row r="4917" spans="1:2" x14ac:dyDescent="0.2">
      <c r="A4917" s="112" t="s">
        <v>12439</v>
      </c>
      <c r="B4917" s="112" t="s">
        <v>12440</v>
      </c>
    </row>
    <row r="4918" spans="1:2" x14ac:dyDescent="0.2">
      <c r="A4918" s="112" t="s">
        <v>12441</v>
      </c>
      <c r="B4918" s="112" t="s">
        <v>12442</v>
      </c>
    </row>
    <row r="4919" spans="1:2" x14ac:dyDescent="0.2">
      <c r="A4919" s="112" t="s">
        <v>12443</v>
      </c>
      <c r="B4919" s="112" t="s">
        <v>12444</v>
      </c>
    </row>
    <row r="4920" spans="1:2" x14ac:dyDescent="0.2">
      <c r="A4920" s="112" t="s">
        <v>12445</v>
      </c>
      <c r="B4920" s="112" t="s">
        <v>12446</v>
      </c>
    </row>
    <row r="4921" spans="1:2" x14ac:dyDescent="0.2">
      <c r="A4921" s="112" t="s">
        <v>12447</v>
      </c>
      <c r="B4921" s="112" t="s">
        <v>12448</v>
      </c>
    </row>
    <row r="4922" spans="1:2" x14ac:dyDescent="0.2">
      <c r="A4922" s="112" t="s">
        <v>12449</v>
      </c>
      <c r="B4922" s="112" t="s">
        <v>12450</v>
      </c>
    </row>
    <row r="4923" spans="1:2" x14ac:dyDescent="0.2">
      <c r="A4923" s="112" t="s">
        <v>12451</v>
      </c>
      <c r="B4923" s="112" t="s">
        <v>12452</v>
      </c>
    </row>
    <row r="4924" spans="1:2" x14ac:dyDescent="0.2">
      <c r="A4924" s="112" t="s">
        <v>12453</v>
      </c>
      <c r="B4924" s="112" t="s">
        <v>12454</v>
      </c>
    </row>
    <row r="4925" spans="1:2" x14ac:dyDescent="0.2">
      <c r="A4925" s="112" t="s">
        <v>12455</v>
      </c>
      <c r="B4925" s="112" t="s">
        <v>12456</v>
      </c>
    </row>
    <row r="4926" spans="1:2" x14ac:dyDescent="0.2">
      <c r="A4926" s="112" t="s">
        <v>12457</v>
      </c>
      <c r="B4926" s="112" t="s">
        <v>12458</v>
      </c>
    </row>
    <row r="4927" spans="1:2" x14ac:dyDescent="0.2">
      <c r="A4927" s="112" t="s">
        <v>12459</v>
      </c>
      <c r="B4927" s="112" t="s">
        <v>12460</v>
      </c>
    </row>
    <row r="4928" spans="1:2" x14ac:dyDescent="0.2">
      <c r="A4928" s="112" t="s">
        <v>12461</v>
      </c>
      <c r="B4928" s="112" t="s">
        <v>12462</v>
      </c>
    </row>
    <row r="4929" spans="1:2" x14ac:dyDescent="0.2">
      <c r="A4929" s="112" t="s">
        <v>12463</v>
      </c>
      <c r="B4929" s="112" t="s">
        <v>12464</v>
      </c>
    </row>
    <row r="4930" spans="1:2" x14ac:dyDescent="0.2">
      <c r="A4930" s="112" t="s">
        <v>12465</v>
      </c>
      <c r="B4930" s="112" t="s">
        <v>12466</v>
      </c>
    </row>
    <row r="4931" spans="1:2" x14ac:dyDescent="0.2">
      <c r="A4931" s="112" t="s">
        <v>12467</v>
      </c>
      <c r="B4931" s="112" t="s">
        <v>12468</v>
      </c>
    </row>
    <row r="4932" spans="1:2" x14ac:dyDescent="0.2">
      <c r="A4932" s="112" t="s">
        <v>12469</v>
      </c>
      <c r="B4932" s="112" t="s">
        <v>12470</v>
      </c>
    </row>
    <row r="4933" spans="1:2" x14ac:dyDescent="0.2">
      <c r="A4933" s="112" t="s">
        <v>12471</v>
      </c>
      <c r="B4933" s="112" t="s">
        <v>12472</v>
      </c>
    </row>
    <row r="4934" spans="1:2" x14ac:dyDescent="0.2">
      <c r="A4934" s="112" t="s">
        <v>12473</v>
      </c>
      <c r="B4934" s="112" t="s">
        <v>12474</v>
      </c>
    </row>
    <row r="4935" spans="1:2" x14ac:dyDescent="0.2">
      <c r="A4935" s="112" t="s">
        <v>12475</v>
      </c>
      <c r="B4935" s="112" t="s">
        <v>12476</v>
      </c>
    </row>
    <row r="4936" spans="1:2" x14ac:dyDescent="0.2">
      <c r="A4936" s="112" t="s">
        <v>12477</v>
      </c>
      <c r="B4936" s="112" t="s">
        <v>12478</v>
      </c>
    </row>
    <row r="4937" spans="1:2" x14ac:dyDescent="0.2">
      <c r="A4937" s="112" t="s">
        <v>12479</v>
      </c>
      <c r="B4937" s="112" t="s">
        <v>12480</v>
      </c>
    </row>
    <row r="4938" spans="1:2" x14ac:dyDescent="0.2">
      <c r="A4938" s="112" t="s">
        <v>12481</v>
      </c>
      <c r="B4938" s="112" t="s">
        <v>12482</v>
      </c>
    </row>
    <row r="4939" spans="1:2" x14ac:dyDescent="0.2">
      <c r="A4939" s="112" t="s">
        <v>12483</v>
      </c>
      <c r="B4939" s="112" t="s">
        <v>12484</v>
      </c>
    </row>
    <row r="4940" spans="1:2" x14ac:dyDescent="0.2">
      <c r="A4940" s="112" t="s">
        <v>12485</v>
      </c>
      <c r="B4940" s="112" t="s">
        <v>12486</v>
      </c>
    </row>
    <row r="4941" spans="1:2" x14ac:dyDescent="0.2">
      <c r="A4941" s="112" t="s">
        <v>12487</v>
      </c>
      <c r="B4941" s="112" t="s">
        <v>12488</v>
      </c>
    </row>
    <row r="4942" spans="1:2" x14ac:dyDescent="0.2">
      <c r="A4942" s="112" t="s">
        <v>12489</v>
      </c>
      <c r="B4942" s="112" t="s">
        <v>12490</v>
      </c>
    </row>
    <row r="4943" spans="1:2" x14ac:dyDescent="0.2">
      <c r="A4943" s="112" t="s">
        <v>12491</v>
      </c>
      <c r="B4943" s="112" t="s">
        <v>12492</v>
      </c>
    </row>
    <row r="4944" spans="1:2" x14ac:dyDescent="0.2">
      <c r="A4944" s="112" t="s">
        <v>12493</v>
      </c>
      <c r="B4944" s="112" t="s">
        <v>12494</v>
      </c>
    </row>
    <row r="4945" spans="1:2" x14ac:dyDescent="0.2">
      <c r="A4945" s="112" t="s">
        <v>12495</v>
      </c>
      <c r="B4945" s="112" t="s">
        <v>12496</v>
      </c>
    </row>
    <row r="4946" spans="1:2" x14ac:dyDescent="0.2">
      <c r="A4946" s="112" t="s">
        <v>12497</v>
      </c>
      <c r="B4946" s="112" t="s">
        <v>12498</v>
      </c>
    </row>
    <row r="4947" spans="1:2" x14ac:dyDescent="0.2">
      <c r="A4947" s="112" t="s">
        <v>12499</v>
      </c>
      <c r="B4947" s="112" t="s">
        <v>12500</v>
      </c>
    </row>
    <row r="4948" spans="1:2" x14ac:dyDescent="0.2">
      <c r="A4948" s="112" t="s">
        <v>12501</v>
      </c>
      <c r="B4948" s="112" t="s">
        <v>12502</v>
      </c>
    </row>
    <row r="4949" spans="1:2" x14ac:dyDescent="0.2">
      <c r="A4949" s="112" t="s">
        <v>12503</v>
      </c>
      <c r="B4949" s="112" t="s">
        <v>12504</v>
      </c>
    </row>
    <row r="4950" spans="1:2" x14ac:dyDescent="0.2">
      <c r="A4950" s="112" t="s">
        <v>12505</v>
      </c>
      <c r="B4950" s="112" t="s">
        <v>12506</v>
      </c>
    </row>
    <row r="4951" spans="1:2" x14ac:dyDescent="0.2">
      <c r="A4951" s="112" t="s">
        <v>12507</v>
      </c>
      <c r="B4951" s="112" t="s">
        <v>12508</v>
      </c>
    </row>
    <row r="4952" spans="1:2" x14ac:dyDescent="0.2">
      <c r="A4952" s="112" t="s">
        <v>12509</v>
      </c>
      <c r="B4952" s="112" t="s">
        <v>12510</v>
      </c>
    </row>
    <row r="4953" spans="1:2" x14ac:dyDescent="0.2">
      <c r="A4953" s="112" t="s">
        <v>12511</v>
      </c>
      <c r="B4953" s="112" t="s">
        <v>12512</v>
      </c>
    </row>
    <row r="4954" spans="1:2" x14ac:dyDescent="0.2">
      <c r="A4954" s="112" t="s">
        <v>12513</v>
      </c>
      <c r="B4954" s="112" t="s">
        <v>12514</v>
      </c>
    </row>
    <row r="4955" spans="1:2" x14ac:dyDescent="0.2">
      <c r="A4955" s="112" t="s">
        <v>12515</v>
      </c>
      <c r="B4955" s="112" t="s">
        <v>12516</v>
      </c>
    </row>
    <row r="4956" spans="1:2" x14ac:dyDescent="0.2">
      <c r="A4956" s="112" t="s">
        <v>12517</v>
      </c>
      <c r="B4956" s="112" t="s">
        <v>12518</v>
      </c>
    </row>
    <row r="4957" spans="1:2" x14ac:dyDescent="0.2">
      <c r="A4957" s="112" t="s">
        <v>12519</v>
      </c>
      <c r="B4957" s="112" t="s">
        <v>12520</v>
      </c>
    </row>
    <row r="4958" spans="1:2" x14ac:dyDescent="0.2">
      <c r="A4958" s="112" t="s">
        <v>12521</v>
      </c>
      <c r="B4958" s="112" t="s">
        <v>12522</v>
      </c>
    </row>
    <row r="4959" spans="1:2" x14ac:dyDescent="0.2">
      <c r="A4959" s="112" t="s">
        <v>12523</v>
      </c>
      <c r="B4959" s="112" t="s">
        <v>12524</v>
      </c>
    </row>
    <row r="4960" spans="1:2" x14ac:dyDescent="0.2">
      <c r="A4960" s="112" t="s">
        <v>12525</v>
      </c>
      <c r="B4960" s="112" t="s">
        <v>12526</v>
      </c>
    </row>
    <row r="4961" spans="1:2" x14ac:dyDescent="0.2">
      <c r="A4961" s="112" t="s">
        <v>12527</v>
      </c>
      <c r="B4961" s="112" t="s">
        <v>12528</v>
      </c>
    </row>
    <row r="4962" spans="1:2" x14ac:dyDescent="0.2">
      <c r="A4962" s="112" t="s">
        <v>12529</v>
      </c>
      <c r="B4962" s="112" t="s">
        <v>12530</v>
      </c>
    </row>
    <row r="4963" spans="1:2" x14ac:dyDescent="0.2">
      <c r="A4963" s="112" t="s">
        <v>12531</v>
      </c>
      <c r="B4963" s="112" t="s">
        <v>12532</v>
      </c>
    </row>
    <row r="4964" spans="1:2" x14ac:dyDescent="0.2">
      <c r="A4964" s="112" t="s">
        <v>12533</v>
      </c>
      <c r="B4964" s="112" t="s">
        <v>12534</v>
      </c>
    </row>
    <row r="4965" spans="1:2" x14ac:dyDescent="0.2">
      <c r="A4965" s="112" t="s">
        <v>12535</v>
      </c>
      <c r="B4965" s="112" t="s">
        <v>12536</v>
      </c>
    </row>
    <row r="4966" spans="1:2" x14ac:dyDescent="0.2">
      <c r="A4966" s="112" t="s">
        <v>12537</v>
      </c>
      <c r="B4966" s="112" t="s">
        <v>12538</v>
      </c>
    </row>
    <row r="4967" spans="1:2" x14ac:dyDescent="0.2">
      <c r="A4967" s="112" t="s">
        <v>12539</v>
      </c>
      <c r="B4967" s="112" t="s">
        <v>12540</v>
      </c>
    </row>
    <row r="4968" spans="1:2" x14ac:dyDescent="0.2">
      <c r="A4968" s="112" t="s">
        <v>12541</v>
      </c>
      <c r="B4968" s="112" t="s">
        <v>12542</v>
      </c>
    </row>
    <row r="4969" spans="1:2" x14ac:dyDescent="0.2">
      <c r="A4969" s="112" t="s">
        <v>12543</v>
      </c>
      <c r="B4969" s="112" t="s">
        <v>12544</v>
      </c>
    </row>
    <row r="4970" spans="1:2" x14ac:dyDescent="0.2">
      <c r="A4970" s="112" t="s">
        <v>12545</v>
      </c>
      <c r="B4970" s="112" t="s">
        <v>12546</v>
      </c>
    </row>
    <row r="4971" spans="1:2" x14ac:dyDescent="0.2">
      <c r="A4971" s="112" t="s">
        <v>12547</v>
      </c>
      <c r="B4971" s="112" t="s">
        <v>12548</v>
      </c>
    </row>
    <row r="4972" spans="1:2" x14ac:dyDescent="0.2">
      <c r="A4972" s="112" t="s">
        <v>12549</v>
      </c>
      <c r="B4972" s="112" t="s">
        <v>12550</v>
      </c>
    </row>
    <row r="4973" spans="1:2" x14ac:dyDescent="0.2">
      <c r="A4973" s="112" t="s">
        <v>12551</v>
      </c>
      <c r="B4973" s="112" t="s">
        <v>12552</v>
      </c>
    </row>
    <row r="4974" spans="1:2" x14ac:dyDescent="0.2">
      <c r="A4974" s="112" t="s">
        <v>12553</v>
      </c>
      <c r="B4974" s="112" t="s">
        <v>12554</v>
      </c>
    </row>
    <row r="4975" spans="1:2" x14ac:dyDescent="0.2">
      <c r="A4975" s="112" t="s">
        <v>12555</v>
      </c>
      <c r="B4975" s="112" t="s">
        <v>12556</v>
      </c>
    </row>
    <row r="4976" spans="1:2" x14ac:dyDescent="0.2">
      <c r="A4976" s="112" t="s">
        <v>12557</v>
      </c>
      <c r="B4976" s="112" t="s">
        <v>12558</v>
      </c>
    </row>
    <row r="4977" spans="1:2" x14ac:dyDescent="0.2">
      <c r="A4977" s="112" t="s">
        <v>12559</v>
      </c>
      <c r="B4977" s="112" t="s">
        <v>12560</v>
      </c>
    </row>
    <row r="4978" spans="1:2" x14ac:dyDescent="0.2">
      <c r="A4978" s="112" t="s">
        <v>12561</v>
      </c>
      <c r="B4978" s="112" t="s">
        <v>12562</v>
      </c>
    </row>
    <row r="4979" spans="1:2" x14ac:dyDescent="0.2">
      <c r="A4979" s="112" t="s">
        <v>12563</v>
      </c>
      <c r="B4979" s="112" t="s">
        <v>12564</v>
      </c>
    </row>
    <row r="4980" spans="1:2" x14ac:dyDescent="0.2">
      <c r="A4980" s="112" t="s">
        <v>12565</v>
      </c>
      <c r="B4980" s="112" t="s">
        <v>12566</v>
      </c>
    </row>
    <row r="4981" spans="1:2" x14ac:dyDescent="0.2">
      <c r="A4981" s="112" t="s">
        <v>12567</v>
      </c>
      <c r="B4981" s="112" t="s">
        <v>12568</v>
      </c>
    </row>
    <row r="4982" spans="1:2" x14ac:dyDescent="0.2">
      <c r="A4982" s="112" t="s">
        <v>12569</v>
      </c>
      <c r="B4982" s="112" t="s">
        <v>12570</v>
      </c>
    </row>
    <row r="4983" spans="1:2" x14ac:dyDescent="0.2">
      <c r="A4983" s="112" t="s">
        <v>12571</v>
      </c>
      <c r="B4983" s="112" t="s">
        <v>12572</v>
      </c>
    </row>
    <row r="4984" spans="1:2" x14ac:dyDescent="0.2">
      <c r="A4984" s="112" t="s">
        <v>12573</v>
      </c>
      <c r="B4984" s="112" t="s">
        <v>12574</v>
      </c>
    </row>
    <row r="4985" spans="1:2" x14ac:dyDescent="0.2">
      <c r="A4985" s="112" t="s">
        <v>12575</v>
      </c>
      <c r="B4985" s="112" t="s">
        <v>12576</v>
      </c>
    </row>
    <row r="4986" spans="1:2" x14ac:dyDescent="0.2">
      <c r="A4986" s="112" t="s">
        <v>12577</v>
      </c>
      <c r="B4986" s="112" t="s">
        <v>12578</v>
      </c>
    </row>
    <row r="4987" spans="1:2" x14ac:dyDescent="0.2">
      <c r="A4987" s="112" t="s">
        <v>12579</v>
      </c>
      <c r="B4987" s="112" t="s">
        <v>12580</v>
      </c>
    </row>
    <row r="4988" spans="1:2" x14ac:dyDescent="0.2">
      <c r="A4988" s="112" t="s">
        <v>12581</v>
      </c>
      <c r="B4988" s="112" t="s">
        <v>12582</v>
      </c>
    </row>
    <row r="4989" spans="1:2" x14ac:dyDescent="0.2">
      <c r="A4989" s="112" t="s">
        <v>12583</v>
      </c>
      <c r="B4989" s="112" t="s">
        <v>12584</v>
      </c>
    </row>
    <row r="4990" spans="1:2" x14ac:dyDescent="0.2">
      <c r="A4990" s="112" t="s">
        <v>12585</v>
      </c>
      <c r="B4990" s="112" t="s">
        <v>12586</v>
      </c>
    </row>
    <row r="4991" spans="1:2" x14ac:dyDescent="0.2">
      <c r="A4991" s="112" t="s">
        <v>12587</v>
      </c>
      <c r="B4991" s="112" t="s">
        <v>12588</v>
      </c>
    </row>
    <row r="4992" spans="1:2" x14ac:dyDescent="0.2">
      <c r="A4992" s="112" t="s">
        <v>12589</v>
      </c>
      <c r="B4992" s="112" t="s">
        <v>12590</v>
      </c>
    </row>
    <row r="4993" spans="1:2" x14ac:dyDescent="0.2">
      <c r="A4993" s="112" t="s">
        <v>12591</v>
      </c>
      <c r="B4993" s="112" t="s">
        <v>12592</v>
      </c>
    </row>
    <row r="4994" spans="1:2" x14ac:dyDescent="0.2">
      <c r="A4994" s="112" t="s">
        <v>12593</v>
      </c>
      <c r="B4994" s="112" t="s">
        <v>12594</v>
      </c>
    </row>
    <row r="4995" spans="1:2" x14ac:dyDescent="0.2">
      <c r="A4995" s="112" t="s">
        <v>12595</v>
      </c>
      <c r="B4995" s="112" t="s">
        <v>12596</v>
      </c>
    </row>
    <row r="4996" spans="1:2" x14ac:dyDescent="0.2">
      <c r="A4996" s="112" t="s">
        <v>12597</v>
      </c>
      <c r="B4996" s="112" t="s">
        <v>12598</v>
      </c>
    </row>
    <row r="4997" spans="1:2" x14ac:dyDescent="0.2">
      <c r="A4997" s="112" t="s">
        <v>12599</v>
      </c>
      <c r="B4997" s="112" t="s">
        <v>12600</v>
      </c>
    </row>
    <row r="4998" spans="1:2" x14ac:dyDescent="0.2">
      <c r="A4998" s="112" t="s">
        <v>12601</v>
      </c>
      <c r="B4998" s="112" t="s">
        <v>12602</v>
      </c>
    </row>
    <row r="4999" spans="1:2" x14ac:dyDescent="0.2">
      <c r="A4999" s="112" t="s">
        <v>12603</v>
      </c>
      <c r="B4999" s="112" t="s">
        <v>12604</v>
      </c>
    </row>
    <row r="5000" spans="1:2" x14ac:dyDescent="0.2">
      <c r="A5000" s="112" t="s">
        <v>12605</v>
      </c>
      <c r="B5000" s="112" t="s">
        <v>12606</v>
      </c>
    </row>
    <row r="5001" spans="1:2" x14ac:dyDescent="0.2">
      <c r="A5001" s="112" t="s">
        <v>12607</v>
      </c>
      <c r="B5001" s="112" t="s">
        <v>12608</v>
      </c>
    </row>
    <row r="5002" spans="1:2" x14ac:dyDescent="0.2">
      <c r="A5002" s="112" t="s">
        <v>12609</v>
      </c>
      <c r="B5002" s="112" t="s">
        <v>12610</v>
      </c>
    </row>
    <row r="5003" spans="1:2" x14ac:dyDescent="0.2">
      <c r="A5003" s="112" t="s">
        <v>12611</v>
      </c>
      <c r="B5003" s="112" t="s">
        <v>12612</v>
      </c>
    </row>
    <row r="5004" spans="1:2" x14ac:dyDescent="0.2">
      <c r="A5004" s="112" t="s">
        <v>12613</v>
      </c>
      <c r="B5004" s="112" t="s">
        <v>12614</v>
      </c>
    </row>
    <row r="5005" spans="1:2" x14ac:dyDescent="0.2">
      <c r="A5005" s="112" t="s">
        <v>12615</v>
      </c>
      <c r="B5005" s="112" t="s">
        <v>12616</v>
      </c>
    </row>
    <row r="5006" spans="1:2" x14ac:dyDescent="0.2">
      <c r="A5006" s="112" t="s">
        <v>12617</v>
      </c>
      <c r="B5006" s="112" t="s">
        <v>12618</v>
      </c>
    </row>
    <row r="5007" spans="1:2" x14ac:dyDescent="0.2">
      <c r="A5007" s="112" t="s">
        <v>12619</v>
      </c>
      <c r="B5007" s="112" t="s">
        <v>12620</v>
      </c>
    </row>
    <row r="5008" spans="1:2" x14ac:dyDescent="0.2">
      <c r="A5008" s="112" t="s">
        <v>12621</v>
      </c>
      <c r="B5008" s="112" t="s">
        <v>12622</v>
      </c>
    </row>
    <row r="5009" spans="1:2" x14ac:dyDescent="0.2">
      <c r="A5009" s="112" t="s">
        <v>12623</v>
      </c>
      <c r="B5009" s="112" t="s">
        <v>12624</v>
      </c>
    </row>
    <row r="5010" spans="1:2" x14ac:dyDescent="0.2">
      <c r="A5010" s="112" t="s">
        <v>12625</v>
      </c>
      <c r="B5010" s="112" t="s">
        <v>12626</v>
      </c>
    </row>
    <row r="5011" spans="1:2" x14ac:dyDescent="0.2">
      <c r="A5011" s="112" t="s">
        <v>12627</v>
      </c>
      <c r="B5011" s="112" t="s">
        <v>12628</v>
      </c>
    </row>
    <row r="5012" spans="1:2" x14ac:dyDescent="0.2">
      <c r="A5012" s="112" t="s">
        <v>12629</v>
      </c>
      <c r="B5012" s="112" t="s">
        <v>12630</v>
      </c>
    </row>
    <row r="5013" spans="1:2" x14ac:dyDescent="0.2">
      <c r="A5013" s="112" t="s">
        <v>12631</v>
      </c>
      <c r="B5013" s="112" t="s">
        <v>12632</v>
      </c>
    </row>
    <row r="5014" spans="1:2" x14ac:dyDescent="0.2">
      <c r="A5014" s="112" t="s">
        <v>12633</v>
      </c>
      <c r="B5014" s="112" t="s">
        <v>12634</v>
      </c>
    </row>
    <row r="5015" spans="1:2" x14ac:dyDescent="0.2">
      <c r="A5015" s="112" t="s">
        <v>12635</v>
      </c>
      <c r="B5015" s="112" t="s">
        <v>12636</v>
      </c>
    </row>
    <row r="5016" spans="1:2" x14ac:dyDescent="0.2">
      <c r="A5016" s="112" t="s">
        <v>12637</v>
      </c>
      <c r="B5016" s="112" t="s">
        <v>12638</v>
      </c>
    </row>
    <row r="5017" spans="1:2" x14ac:dyDescent="0.2">
      <c r="A5017" s="112" t="s">
        <v>12639</v>
      </c>
      <c r="B5017" s="112" t="s">
        <v>12640</v>
      </c>
    </row>
    <row r="5018" spans="1:2" x14ac:dyDescent="0.2">
      <c r="A5018" s="112" t="s">
        <v>12641</v>
      </c>
      <c r="B5018" s="112" t="s">
        <v>12642</v>
      </c>
    </row>
    <row r="5019" spans="1:2" x14ac:dyDescent="0.2">
      <c r="A5019" s="112" t="s">
        <v>12643</v>
      </c>
      <c r="B5019" s="112" t="s">
        <v>12644</v>
      </c>
    </row>
    <row r="5020" spans="1:2" x14ac:dyDescent="0.2">
      <c r="A5020" s="112" t="s">
        <v>12645</v>
      </c>
      <c r="B5020" s="112" t="s">
        <v>12646</v>
      </c>
    </row>
    <row r="5021" spans="1:2" x14ac:dyDescent="0.2">
      <c r="A5021" s="112" t="s">
        <v>12647</v>
      </c>
      <c r="B5021" s="112" t="s">
        <v>12648</v>
      </c>
    </row>
    <row r="5022" spans="1:2" x14ac:dyDescent="0.2">
      <c r="A5022" s="112" t="s">
        <v>12649</v>
      </c>
      <c r="B5022" s="112" t="s">
        <v>12650</v>
      </c>
    </row>
    <row r="5023" spans="1:2" x14ac:dyDescent="0.2">
      <c r="A5023" s="112" t="s">
        <v>12651</v>
      </c>
      <c r="B5023" s="112" t="s">
        <v>12652</v>
      </c>
    </row>
    <row r="5024" spans="1:2" x14ac:dyDescent="0.2">
      <c r="A5024" s="112" t="s">
        <v>12653</v>
      </c>
      <c r="B5024" s="112" t="s">
        <v>12654</v>
      </c>
    </row>
    <row r="5025" spans="1:2" x14ac:dyDescent="0.2">
      <c r="A5025" s="112" t="s">
        <v>12655</v>
      </c>
      <c r="B5025" s="112" t="s">
        <v>12656</v>
      </c>
    </row>
    <row r="5026" spans="1:2" x14ac:dyDescent="0.2">
      <c r="A5026" s="112" t="s">
        <v>12657</v>
      </c>
      <c r="B5026" s="112" t="s">
        <v>12658</v>
      </c>
    </row>
    <row r="5027" spans="1:2" x14ac:dyDescent="0.2">
      <c r="A5027" s="112" t="s">
        <v>12659</v>
      </c>
      <c r="B5027" s="112" t="s">
        <v>12660</v>
      </c>
    </row>
    <row r="5028" spans="1:2" x14ac:dyDescent="0.2">
      <c r="A5028" s="112" t="s">
        <v>12661</v>
      </c>
      <c r="B5028" s="112" t="s">
        <v>12662</v>
      </c>
    </row>
    <row r="5029" spans="1:2" x14ac:dyDescent="0.2">
      <c r="A5029" s="112" t="s">
        <v>12663</v>
      </c>
      <c r="B5029" s="112" t="s">
        <v>12664</v>
      </c>
    </row>
    <row r="5030" spans="1:2" x14ac:dyDescent="0.2">
      <c r="A5030" s="112" t="s">
        <v>12665</v>
      </c>
      <c r="B5030" s="112" t="s">
        <v>12338</v>
      </c>
    </row>
    <row r="5031" spans="1:2" x14ac:dyDescent="0.2">
      <c r="A5031" s="112" t="s">
        <v>12666</v>
      </c>
      <c r="B5031" s="112" t="s">
        <v>12667</v>
      </c>
    </row>
    <row r="5032" spans="1:2" x14ac:dyDescent="0.2">
      <c r="A5032" s="112" t="s">
        <v>12668</v>
      </c>
      <c r="B5032" s="112" t="s">
        <v>12669</v>
      </c>
    </row>
    <row r="5033" spans="1:2" x14ac:dyDescent="0.2">
      <c r="A5033" s="112" t="s">
        <v>12670</v>
      </c>
      <c r="B5033" s="112" t="s">
        <v>12671</v>
      </c>
    </row>
    <row r="5034" spans="1:2" x14ac:dyDescent="0.2">
      <c r="A5034" s="112" t="s">
        <v>12672</v>
      </c>
      <c r="B5034" s="112" t="s">
        <v>12673</v>
      </c>
    </row>
    <row r="5035" spans="1:2" x14ac:dyDescent="0.2">
      <c r="A5035" s="112" t="s">
        <v>12674</v>
      </c>
      <c r="B5035" s="112" t="s">
        <v>12675</v>
      </c>
    </row>
    <row r="5036" spans="1:2" x14ac:dyDescent="0.2">
      <c r="A5036" s="112" t="s">
        <v>12676</v>
      </c>
      <c r="B5036" s="112" t="s">
        <v>12677</v>
      </c>
    </row>
    <row r="5037" spans="1:2" x14ac:dyDescent="0.2">
      <c r="A5037" s="112" t="s">
        <v>12678</v>
      </c>
      <c r="B5037" s="112" t="s">
        <v>12679</v>
      </c>
    </row>
    <row r="5038" spans="1:2" x14ac:dyDescent="0.2">
      <c r="A5038" s="112" t="s">
        <v>12680</v>
      </c>
      <c r="B5038" s="112" t="s">
        <v>12681</v>
      </c>
    </row>
    <row r="5039" spans="1:2" x14ac:dyDescent="0.2">
      <c r="A5039" s="112" t="s">
        <v>12682</v>
      </c>
      <c r="B5039" s="112" t="s">
        <v>12683</v>
      </c>
    </row>
    <row r="5040" spans="1:2" x14ac:dyDescent="0.2">
      <c r="A5040" s="112" t="s">
        <v>12684</v>
      </c>
      <c r="B5040" s="112" t="s">
        <v>12685</v>
      </c>
    </row>
    <row r="5041" spans="1:2" x14ac:dyDescent="0.2">
      <c r="A5041" s="112" t="s">
        <v>12686</v>
      </c>
      <c r="B5041" s="112" t="s">
        <v>12687</v>
      </c>
    </row>
    <row r="5042" spans="1:2" x14ac:dyDescent="0.2">
      <c r="A5042" s="112" t="s">
        <v>12688</v>
      </c>
      <c r="B5042" s="112" t="s">
        <v>12689</v>
      </c>
    </row>
    <row r="5043" spans="1:2" x14ac:dyDescent="0.2">
      <c r="A5043" s="112" t="s">
        <v>12690</v>
      </c>
      <c r="B5043" s="112" t="s">
        <v>12691</v>
      </c>
    </row>
    <row r="5044" spans="1:2" x14ac:dyDescent="0.2">
      <c r="A5044" s="112" t="s">
        <v>12692</v>
      </c>
      <c r="B5044" s="112" t="s">
        <v>12693</v>
      </c>
    </row>
    <row r="5045" spans="1:2" x14ac:dyDescent="0.2">
      <c r="A5045" s="112" t="s">
        <v>12694</v>
      </c>
      <c r="B5045" s="112" t="s">
        <v>12695</v>
      </c>
    </row>
    <row r="5046" spans="1:2" x14ac:dyDescent="0.2">
      <c r="A5046" s="112" t="s">
        <v>12696</v>
      </c>
      <c r="B5046" s="112" t="s">
        <v>12697</v>
      </c>
    </row>
    <row r="5047" spans="1:2" x14ac:dyDescent="0.2">
      <c r="A5047" s="112" t="s">
        <v>12698</v>
      </c>
      <c r="B5047" s="112" t="s">
        <v>12699</v>
      </c>
    </row>
    <row r="5048" spans="1:2" x14ac:dyDescent="0.2">
      <c r="A5048" s="112" t="s">
        <v>12700</v>
      </c>
      <c r="B5048" s="112" t="s">
        <v>12701</v>
      </c>
    </row>
    <row r="5049" spans="1:2" x14ac:dyDescent="0.2">
      <c r="A5049" s="112" t="s">
        <v>12702</v>
      </c>
      <c r="B5049" s="112" t="s">
        <v>12703</v>
      </c>
    </row>
    <row r="5050" spans="1:2" x14ac:dyDescent="0.2">
      <c r="A5050" s="112" t="s">
        <v>12704</v>
      </c>
      <c r="B5050" s="112" t="s">
        <v>12705</v>
      </c>
    </row>
    <row r="5051" spans="1:2" x14ac:dyDescent="0.2">
      <c r="A5051" s="112" t="s">
        <v>12706</v>
      </c>
      <c r="B5051" s="112" t="s">
        <v>12707</v>
      </c>
    </row>
    <row r="5052" spans="1:2" x14ac:dyDescent="0.2">
      <c r="A5052" s="112" t="s">
        <v>12708</v>
      </c>
      <c r="B5052" s="112" t="s">
        <v>12709</v>
      </c>
    </row>
    <row r="5053" spans="1:2" x14ac:dyDescent="0.2">
      <c r="A5053" s="112" t="s">
        <v>12710</v>
      </c>
      <c r="B5053" s="112" t="s">
        <v>12711</v>
      </c>
    </row>
    <row r="5054" spans="1:2" x14ac:dyDescent="0.2">
      <c r="A5054" s="112" t="s">
        <v>12712</v>
      </c>
      <c r="B5054" s="112" t="s">
        <v>12713</v>
      </c>
    </row>
    <row r="5055" spans="1:2" x14ac:dyDescent="0.2">
      <c r="A5055" s="112" t="s">
        <v>12714</v>
      </c>
      <c r="B5055" s="112" t="s">
        <v>12715</v>
      </c>
    </row>
    <row r="5056" spans="1:2" x14ac:dyDescent="0.2">
      <c r="A5056" s="112" t="s">
        <v>12716</v>
      </c>
      <c r="B5056" s="112" t="s">
        <v>12717</v>
      </c>
    </row>
    <row r="5057" spans="1:2" x14ac:dyDescent="0.2">
      <c r="A5057" s="112" t="s">
        <v>12718</v>
      </c>
      <c r="B5057" s="112" t="s">
        <v>12719</v>
      </c>
    </row>
    <row r="5058" spans="1:2" x14ac:dyDescent="0.2">
      <c r="A5058" s="112" t="s">
        <v>12720</v>
      </c>
      <c r="B5058" s="112" t="s">
        <v>12721</v>
      </c>
    </row>
    <row r="5059" spans="1:2" x14ac:dyDescent="0.2">
      <c r="A5059" s="112" t="s">
        <v>12722</v>
      </c>
      <c r="B5059" s="112" t="s">
        <v>12723</v>
      </c>
    </row>
    <row r="5060" spans="1:2" x14ac:dyDescent="0.2">
      <c r="A5060" s="112" t="s">
        <v>12724</v>
      </c>
      <c r="B5060" s="112" t="s">
        <v>12725</v>
      </c>
    </row>
    <row r="5061" spans="1:2" x14ac:dyDescent="0.2">
      <c r="A5061" s="112" t="s">
        <v>12726</v>
      </c>
      <c r="B5061" s="112" t="s">
        <v>12727</v>
      </c>
    </row>
    <row r="5062" spans="1:2" x14ac:dyDescent="0.2">
      <c r="A5062" s="112" t="s">
        <v>12728</v>
      </c>
      <c r="B5062" s="112" t="s">
        <v>12729</v>
      </c>
    </row>
    <row r="5063" spans="1:2" x14ac:dyDescent="0.2">
      <c r="A5063" s="112" t="s">
        <v>12730</v>
      </c>
      <c r="B5063" s="112" t="s">
        <v>12731</v>
      </c>
    </row>
    <row r="5064" spans="1:2" x14ac:dyDescent="0.2">
      <c r="A5064" s="112" t="s">
        <v>12732</v>
      </c>
      <c r="B5064" s="112" t="s">
        <v>12733</v>
      </c>
    </row>
    <row r="5065" spans="1:2" x14ac:dyDescent="0.2">
      <c r="A5065" s="112" t="s">
        <v>12734</v>
      </c>
      <c r="B5065" s="112" t="s">
        <v>12735</v>
      </c>
    </row>
    <row r="5066" spans="1:2" x14ac:dyDescent="0.2">
      <c r="A5066" s="112" t="s">
        <v>12736</v>
      </c>
      <c r="B5066" s="112" t="s">
        <v>12737</v>
      </c>
    </row>
    <row r="5067" spans="1:2" x14ac:dyDescent="0.2">
      <c r="A5067" s="112" t="s">
        <v>12738</v>
      </c>
      <c r="B5067" s="112" t="s">
        <v>12739</v>
      </c>
    </row>
    <row r="5068" spans="1:2" x14ac:dyDescent="0.2">
      <c r="A5068" s="112" t="s">
        <v>12740</v>
      </c>
      <c r="B5068" s="112" t="s">
        <v>12741</v>
      </c>
    </row>
    <row r="5069" spans="1:2" x14ac:dyDescent="0.2">
      <c r="A5069" s="112" t="s">
        <v>12742</v>
      </c>
      <c r="B5069" s="112" t="s">
        <v>12743</v>
      </c>
    </row>
    <row r="5070" spans="1:2" x14ac:dyDescent="0.2">
      <c r="A5070" s="112" t="s">
        <v>12744</v>
      </c>
      <c r="B5070" s="112" t="s">
        <v>12745</v>
      </c>
    </row>
    <row r="5071" spans="1:2" x14ac:dyDescent="0.2">
      <c r="A5071" s="112" t="s">
        <v>12746</v>
      </c>
      <c r="B5071" s="112" t="s">
        <v>12747</v>
      </c>
    </row>
    <row r="5072" spans="1:2" x14ac:dyDescent="0.2">
      <c r="A5072" s="112" t="s">
        <v>12748</v>
      </c>
      <c r="B5072" s="112" t="s">
        <v>12749</v>
      </c>
    </row>
    <row r="5073" spans="1:2" x14ac:dyDescent="0.2">
      <c r="A5073" s="112" t="s">
        <v>12750</v>
      </c>
      <c r="B5073" s="112" t="s">
        <v>12751</v>
      </c>
    </row>
    <row r="5074" spans="1:2" x14ac:dyDescent="0.2">
      <c r="A5074" s="112" t="s">
        <v>12752</v>
      </c>
      <c r="B5074" s="112" t="s">
        <v>12753</v>
      </c>
    </row>
    <row r="5075" spans="1:2" x14ac:dyDescent="0.2">
      <c r="A5075" s="112" t="s">
        <v>12754</v>
      </c>
      <c r="B5075" s="112" t="s">
        <v>12755</v>
      </c>
    </row>
    <row r="5076" spans="1:2" x14ac:dyDescent="0.2">
      <c r="A5076" s="112" t="s">
        <v>12756</v>
      </c>
      <c r="B5076" s="112" t="s">
        <v>12757</v>
      </c>
    </row>
    <row r="5077" spans="1:2" x14ac:dyDescent="0.2">
      <c r="A5077" s="112" t="s">
        <v>12758</v>
      </c>
      <c r="B5077" s="112" t="s">
        <v>12759</v>
      </c>
    </row>
    <row r="5078" spans="1:2" x14ac:dyDescent="0.2">
      <c r="A5078" s="112" t="s">
        <v>12760</v>
      </c>
      <c r="B5078" s="112" t="s">
        <v>12761</v>
      </c>
    </row>
    <row r="5079" spans="1:2" x14ac:dyDescent="0.2">
      <c r="A5079" s="112" t="s">
        <v>12762</v>
      </c>
      <c r="B5079" s="112" t="s">
        <v>12763</v>
      </c>
    </row>
    <row r="5080" spans="1:2" x14ac:dyDescent="0.2">
      <c r="A5080" s="112" t="s">
        <v>12764</v>
      </c>
      <c r="B5080" s="112" t="s">
        <v>12765</v>
      </c>
    </row>
    <row r="5081" spans="1:2" x14ac:dyDescent="0.2">
      <c r="A5081" s="112" t="s">
        <v>12766</v>
      </c>
      <c r="B5081" s="112" t="s">
        <v>12767</v>
      </c>
    </row>
    <row r="5082" spans="1:2" x14ac:dyDescent="0.2">
      <c r="A5082" s="112" t="s">
        <v>12768</v>
      </c>
      <c r="B5082" s="112" t="s">
        <v>12769</v>
      </c>
    </row>
    <row r="5083" spans="1:2" x14ac:dyDescent="0.2">
      <c r="A5083" s="112" t="s">
        <v>12770</v>
      </c>
      <c r="B5083" s="112" t="s">
        <v>12771</v>
      </c>
    </row>
    <row r="5084" spans="1:2" x14ac:dyDescent="0.2">
      <c r="A5084" s="112" t="s">
        <v>12772</v>
      </c>
      <c r="B5084" s="112" t="s">
        <v>12773</v>
      </c>
    </row>
    <row r="5085" spans="1:2" x14ac:dyDescent="0.2">
      <c r="A5085" s="112" t="s">
        <v>12774</v>
      </c>
      <c r="B5085" s="112" t="s">
        <v>12775</v>
      </c>
    </row>
    <row r="5086" spans="1:2" x14ac:dyDescent="0.2">
      <c r="A5086" s="112" t="s">
        <v>12776</v>
      </c>
      <c r="B5086" s="112" t="s">
        <v>12777</v>
      </c>
    </row>
    <row r="5087" spans="1:2" x14ac:dyDescent="0.2">
      <c r="A5087" s="112" t="s">
        <v>12778</v>
      </c>
      <c r="B5087" s="112" t="s">
        <v>12779</v>
      </c>
    </row>
    <row r="5088" spans="1:2" x14ac:dyDescent="0.2">
      <c r="A5088" s="112" t="s">
        <v>12780</v>
      </c>
      <c r="B5088" s="112" t="s">
        <v>12781</v>
      </c>
    </row>
    <row r="5089" spans="1:2" x14ac:dyDescent="0.2">
      <c r="A5089" s="112" t="s">
        <v>12782</v>
      </c>
      <c r="B5089" s="112" t="s">
        <v>12783</v>
      </c>
    </row>
    <row r="5090" spans="1:2" x14ac:dyDescent="0.2">
      <c r="A5090" s="112" t="s">
        <v>12784</v>
      </c>
      <c r="B5090" s="112" t="s">
        <v>12785</v>
      </c>
    </row>
    <row r="5091" spans="1:2" x14ac:dyDescent="0.2">
      <c r="A5091" s="112" t="s">
        <v>12786</v>
      </c>
      <c r="B5091" s="112" t="s">
        <v>12787</v>
      </c>
    </row>
    <row r="5092" spans="1:2" x14ac:dyDescent="0.2">
      <c r="A5092" s="112" t="s">
        <v>12788</v>
      </c>
      <c r="B5092" s="112" t="s">
        <v>12789</v>
      </c>
    </row>
    <row r="5093" spans="1:2" x14ac:dyDescent="0.2">
      <c r="A5093" s="112" t="s">
        <v>12790</v>
      </c>
      <c r="B5093" s="112" t="s">
        <v>12791</v>
      </c>
    </row>
    <row r="5094" spans="1:2" x14ac:dyDescent="0.2">
      <c r="A5094" s="112" t="s">
        <v>12792</v>
      </c>
      <c r="B5094" s="112" t="s">
        <v>12793</v>
      </c>
    </row>
    <row r="5095" spans="1:2" x14ac:dyDescent="0.2">
      <c r="A5095" s="112" t="s">
        <v>12794</v>
      </c>
      <c r="B5095" s="112" t="s">
        <v>12795</v>
      </c>
    </row>
    <row r="5096" spans="1:2" x14ac:dyDescent="0.2">
      <c r="A5096" s="112" t="s">
        <v>12796</v>
      </c>
      <c r="B5096" s="112" t="s">
        <v>12797</v>
      </c>
    </row>
    <row r="5097" spans="1:2" x14ac:dyDescent="0.2">
      <c r="A5097" s="112" t="s">
        <v>12798</v>
      </c>
      <c r="B5097" s="112" t="s">
        <v>12799</v>
      </c>
    </row>
    <row r="5098" spans="1:2" x14ac:dyDescent="0.2">
      <c r="A5098" s="112" t="s">
        <v>12800</v>
      </c>
      <c r="B5098" s="112" t="s">
        <v>12801</v>
      </c>
    </row>
    <row r="5099" spans="1:2" x14ac:dyDescent="0.2">
      <c r="A5099" s="112" t="s">
        <v>12802</v>
      </c>
      <c r="B5099" s="112" t="s">
        <v>12803</v>
      </c>
    </row>
    <row r="5100" spans="1:2" x14ac:dyDescent="0.2">
      <c r="A5100" s="112" t="s">
        <v>12804</v>
      </c>
      <c r="B5100" s="112" t="s">
        <v>12805</v>
      </c>
    </row>
    <row r="5101" spans="1:2" x14ac:dyDescent="0.2">
      <c r="A5101" s="112" t="s">
        <v>12806</v>
      </c>
      <c r="B5101" s="112" t="s">
        <v>12807</v>
      </c>
    </row>
    <row r="5102" spans="1:2" x14ac:dyDescent="0.2">
      <c r="A5102" s="112" t="s">
        <v>12808</v>
      </c>
      <c r="B5102" s="112" t="s">
        <v>12809</v>
      </c>
    </row>
    <row r="5103" spans="1:2" x14ac:dyDescent="0.2">
      <c r="A5103" s="112" t="s">
        <v>12810</v>
      </c>
      <c r="B5103" s="112" t="s">
        <v>12811</v>
      </c>
    </row>
    <row r="5104" spans="1:2" x14ac:dyDescent="0.2">
      <c r="A5104" s="112" t="s">
        <v>12812</v>
      </c>
      <c r="B5104" s="112" t="s">
        <v>12813</v>
      </c>
    </row>
    <row r="5105" spans="1:2" x14ac:dyDescent="0.2">
      <c r="A5105" s="112" t="s">
        <v>12814</v>
      </c>
      <c r="B5105" s="112" t="s">
        <v>12815</v>
      </c>
    </row>
    <row r="5106" spans="1:2" x14ac:dyDescent="0.2">
      <c r="A5106" s="112" t="s">
        <v>12816</v>
      </c>
      <c r="B5106" s="112" t="s">
        <v>12817</v>
      </c>
    </row>
    <row r="5107" spans="1:2" x14ac:dyDescent="0.2">
      <c r="A5107" s="112" t="s">
        <v>12818</v>
      </c>
      <c r="B5107" s="112" t="s">
        <v>12819</v>
      </c>
    </row>
    <row r="5108" spans="1:2" x14ac:dyDescent="0.2">
      <c r="A5108" s="112" t="s">
        <v>12820</v>
      </c>
      <c r="B5108" s="112" t="s">
        <v>12821</v>
      </c>
    </row>
    <row r="5109" spans="1:2" x14ac:dyDescent="0.2">
      <c r="A5109" s="112" t="s">
        <v>12822</v>
      </c>
      <c r="B5109" s="112" t="s">
        <v>12823</v>
      </c>
    </row>
    <row r="5110" spans="1:2" x14ac:dyDescent="0.2">
      <c r="A5110" s="112" t="s">
        <v>12824</v>
      </c>
      <c r="B5110" s="112" t="s">
        <v>12825</v>
      </c>
    </row>
    <row r="5111" spans="1:2" x14ac:dyDescent="0.2">
      <c r="A5111" s="112" t="s">
        <v>12826</v>
      </c>
      <c r="B5111" s="112" t="s">
        <v>12827</v>
      </c>
    </row>
    <row r="5112" spans="1:2" x14ac:dyDescent="0.2">
      <c r="A5112" s="112" t="s">
        <v>12828</v>
      </c>
      <c r="B5112" s="112" t="s">
        <v>12829</v>
      </c>
    </row>
    <row r="5113" spans="1:2" x14ac:dyDescent="0.2">
      <c r="A5113" s="112" t="s">
        <v>12830</v>
      </c>
      <c r="B5113" s="112" t="s">
        <v>12831</v>
      </c>
    </row>
    <row r="5114" spans="1:2" x14ac:dyDescent="0.2">
      <c r="A5114" s="112" t="s">
        <v>12832</v>
      </c>
      <c r="B5114" s="112" t="s">
        <v>12833</v>
      </c>
    </row>
    <row r="5115" spans="1:2" x14ac:dyDescent="0.2">
      <c r="A5115" s="112" t="s">
        <v>12834</v>
      </c>
      <c r="B5115" s="112" t="s">
        <v>12835</v>
      </c>
    </row>
    <row r="5116" spans="1:2" x14ac:dyDescent="0.2">
      <c r="A5116" s="112" t="s">
        <v>12836</v>
      </c>
      <c r="B5116" s="112" t="s">
        <v>12837</v>
      </c>
    </row>
    <row r="5117" spans="1:2" x14ac:dyDescent="0.2">
      <c r="A5117" s="112" t="s">
        <v>12838</v>
      </c>
      <c r="B5117" s="112" t="s">
        <v>12839</v>
      </c>
    </row>
    <row r="5118" spans="1:2" x14ac:dyDescent="0.2">
      <c r="A5118" s="112" t="s">
        <v>12840</v>
      </c>
      <c r="B5118" s="112" t="s">
        <v>12841</v>
      </c>
    </row>
    <row r="5119" spans="1:2" x14ac:dyDescent="0.2">
      <c r="A5119" s="112" t="s">
        <v>12842</v>
      </c>
      <c r="B5119" s="112" t="s">
        <v>12843</v>
      </c>
    </row>
    <row r="5120" spans="1:2" x14ac:dyDescent="0.2">
      <c r="A5120" s="112" t="s">
        <v>12844</v>
      </c>
      <c r="B5120" s="112" t="s">
        <v>12845</v>
      </c>
    </row>
    <row r="5121" spans="1:2" x14ac:dyDescent="0.2">
      <c r="A5121" s="112" t="s">
        <v>12846</v>
      </c>
      <c r="B5121" s="112" t="s">
        <v>12847</v>
      </c>
    </row>
    <row r="5122" spans="1:2" x14ac:dyDescent="0.2">
      <c r="A5122" s="112" t="s">
        <v>12848</v>
      </c>
      <c r="B5122" s="112" t="s">
        <v>12849</v>
      </c>
    </row>
    <row r="5123" spans="1:2" x14ac:dyDescent="0.2">
      <c r="A5123" s="112" t="s">
        <v>12850</v>
      </c>
      <c r="B5123" s="112" t="s">
        <v>12851</v>
      </c>
    </row>
    <row r="5124" spans="1:2" x14ac:dyDescent="0.2">
      <c r="A5124" s="112" t="s">
        <v>12852</v>
      </c>
      <c r="B5124" s="112" t="s">
        <v>12853</v>
      </c>
    </row>
    <row r="5125" spans="1:2" x14ac:dyDescent="0.2">
      <c r="A5125" s="112" t="s">
        <v>12854</v>
      </c>
      <c r="B5125" s="112" t="s">
        <v>12855</v>
      </c>
    </row>
    <row r="5126" spans="1:2" x14ac:dyDescent="0.2">
      <c r="A5126" s="112" t="s">
        <v>12856</v>
      </c>
      <c r="B5126" s="112" t="s">
        <v>12857</v>
      </c>
    </row>
    <row r="5127" spans="1:2" x14ac:dyDescent="0.2">
      <c r="A5127" s="112" t="s">
        <v>12858</v>
      </c>
      <c r="B5127" s="112" t="s">
        <v>12859</v>
      </c>
    </row>
    <row r="5128" spans="1:2" x14ac:dyDescent="0.2">
      <c r="A5128" s="112" t="s">
        <v>12860</v>
      </c>
      <c r="B5128" s="112" t="s">
        <v>12861</v>
      </c>
    </row>
    <row r="5129" spans="1:2" x14ac:dyDescent="0.2">
      <c r="A5129" s="112" t="s">
        <v>12862</v>
      </c>
      <c r="B5129" s="112" t="s">
        <v>12863</v>
      </c>
    </row>
    <row r="5130" spans="1:2" x14ac:dyDescent="0.2">
      <c r="A5130" s="112" t="s">
        <v>12864</v>
      </c>
      <c r="B5130" s="112" t="s">
        <v>12865</v>
      </c>
    </row>
    <row r="5131" spans="1:2" x14ac:dyDescent="0.2">
      <c r="A5131" s="112" t="s">
        <v>12866</v>
      </c>
      <c r="B5131" s="112" t="s">
        <v>12867</v>
      </c>
    </row>
    <row r="5132" spans="1:2" x14ac:dyDescent="0.2">
      <c r="A5132" s="112" t="s">
        <v>12868</v>
      </c>
      <c r="B5132" s="112" t="s">
        <v>12869</v>
      </c>
    </row>
    <row r="5133" spans="1:2" x14ac:dyDescent="0.2">
      <c r="A5133" s="112" t="s">
        <v>12870</v>
      </c>
      <c r="B5133" s="112" t="s">
        <v>12871</v>
      </c>
    </row>
    <row r="5134" spans="1:2" x14ac:dyDescent="0.2">
      <c r="A5134" s="112" t="s">
        <v>12872</v>
      </c>
      <c r="B5134" s="112" t="s">
        <v>12873</v>
      </c>
    </row>
    <row r="5135" spans="1:2" x14ac:dyDescent="0.2">
      <c r="A5135" s="112" t="s">
        <v>12874</v>
      </c>
      <c r="B5135" s="112" t="s">
        <v>12875</v>
      </c>
    </row>
    <row r="5136" spans="1:2" x14ac:dyDescent="0.2">
      <c r="A5136" s="112" t="s">
        <v>12876</v>
      </c>
      <c r="B5136" s="112" t="s">
        <v>12877</v>
      </c>
    </row>
    <row r="5137" spans="1:2" x14ac:dyDescent="0.2">
      <c r="A5137" s="112" t="s">
        <v>12878</v>
      </c>
      <c r="B5137" s="112" t="s">
        <v>12879</v>
      </c>
    </row>
    <row r="5138" spans="1:2" x14ac:dyDescent="0.2">
      <c r="A5138" s="112" t="s">
        <v>12880</v>
      </c>
      <c r="B5138" s="112" t="s">
        <v>12881</v>
      </c>
    </row>
    <row r="5139" spans="1:2" x14ac:dyDescent="0.2">
      <c r="A5139" s="112" t="s">
        <v>12882</v>
      </c>
      <c r="B5139" s="112" t="s">
        <v>12883</v>
      </c>
    </row>
    <row r="5140" spans="1:2" x14ac:dyDescent="0.2">
      <c r="A5140" s="112" t="s">
        <v>12884</v>
      </c>
      <c r="B5140" s="112" t="s">
        <v>12885</v>
      </c>
    </row>
    <row r="5141" spans="1:2" x14ac:dyDescent="0.2">
      <c r="A5141" s="112" t="s">
        <v>12886</v>
      </c>
      <c r="B5141" s="112" t="s">
        <v>12887</v>
      </c>
    </row>
    <row r="5142" spans="1:2" x14ac:dyDescent="0.2">
      <c r="A5142" s="112" t="s">
        <v>12888</v>
      </c>
      <c r="B5142" s="112" t="s">
        <v>12889</v>
      </c>
    </row>
    <row r="5143" spans="1:2" x14ac:dyDescent="0.2">
      <c r="A5143" s="112" t="s">
        <v>12890</v>
      </c>
      <c r="B5143" s="112" t="s">
        <v>12891</v>
      </c>
    </row>
    <row r="5144" spans="1:2" x14ac:dyDescent="0.2">
      <c r="A5144" s="112" t="s">
        <v>12892</v>
      </c>
      <c r="B5144" s="112" t="s">
        <v>12893</v>
      </c>
    </row>
    <row r="5145" spans="1:2" x14ac:dyDescent="0.2">
      <c r="A5145" s="112" t="s">
        <v>12894</v>
      </c>
      <c r="B5145" s="112" t="s">
        <v>12895</v>
      </c>
    </row>
    <row r="5146" spans="1:2" x14ac:dyDescent="0.2">
      <c r="A5146" s="112" t="s">
        <v>12896</v>
      </c>
      <c r="B5146" s="112" t="s">
        <v>12897</v>
      </c>
    </row>
    <row r="5147" spans="1:2" x14ac:dyDescent="0.2">
      <c r="A5147" s="112" t="s">
        <v>12898</v>
      </c>
      <c r="B5147" s="112" t="s">
        <v>12899</v>
      </c>
    </row>
    <row r="5148" spans="1:2" x14ac:dyDescent="0.2">
      <c r="A5148" s="112" t="s">
        <v>12900</v>
      </c>
      <c r="B5148" s="112" t="s">
        <v>12901</v>
      </c>
    </row>
    <row r="5149" spans="1:2" x14ac:dyDescent="0.2">
      <c r="A5149" s="112" t="s">
        <v>12902</v>
      </c>
      <c r="B5149" s="112" t="s">
        <v>12903</v>
      </c>
    </row>
    <row r="5150" spans="1:2" x14ac:dyDescent="0.2">
      <c r="A5150" s="112" t="s">
        <v>12904</v>
      </c>
      <c r="B5150" s="112" t="s">
        <v>12905</v>
      </c>
    </row>
    <row r="5151" spans="1:2" x14ac:dyDescent="0.2">
      <c r="A5151" s="112" t="s">
        <v>12906</v>
      </c>
      <c r="B5151" s="112" t="s">
        <v>12907</v>
      </c>
    </row>
    <row r="5152" spans="1:2" x14ac:dyDescent="0.2">
      <c r="A5152" s="112" t="s">
        <v>12908</v>
      </c>
      <c r="B5152" s="112" t="s">
        <v>12909</v>
      </c>
    </row>
    <row r="5153" spans="1:2" x14ac:dyDescent="0.2">
      <c r="A5153" s="112" t="s">
        <v>12910</v>
      </c>
      <c r="B5153" s="112" t="s">
        <v>12911</v>
      </c>
    </row>
    <row r="5154" spans="1:2" x14ac:dyDescent="0.2">
      <c r="A5154" s="112" t="s">
        <v>12912</v>
      </c>
      <c r="B5154" s="112" t="s">
        <v>12913</v>
      </c>
    </row>
    <row r="5155" spans="1:2" x14ac:dyDescent="0.2">
      <c r="A5155" s="112" t="s">
        <v>12914</v>
      </c>
      <c r="B5155" s="112" t="s">
        <v>12915</v>
      </c>
    </row>
    <row r="5156" spans="1:2" x14ac:dyDescent="0.2">
      <c r="A5156" s="112" t="s">
        <v>12916</v>
      </c>
      <c r="B5156" s="112" t="s">
        <v>12917</v>
      </c>
    </row>
    <row r="5157" spans="1:2" x14ac:dyDescent="0.2">
      <c r="A5157" s="112" t="s">
        <v>12918</v>
      </c>
      <c r="B5157" s="112" t="s">
        <v>12919</v>
      </c>
    </row>
    <row r="5158" spans="1:2" x14ac:dyDescent="0.2">
      <c r="A5158" s="112" t="s">
        <v>12920</v>
      </c>
      <c r="B5158" s="112" t="s">
        <v>12921</v>
      </c>
    </row>
    <row r="5159" spans="1:2" x14ac:dyDescent="0.2">
      <c r="A5159" s="112" t="s">
        <v>12922</v>
      </c>
      <c r="B5159" s="112" t="s">
        <v>12923</v>
      </c>
    </row>
    <row r="5160" spans="1:2" x14ac:dyDescent="0.2">
      <c r="A5160" s="112" t="s">
        <v>12924</v>
      </c>
      <c r="B5160" s="112" t="s">
        <v>12925</v>
      </c>
    </row>
    <row r="5161" spans="1:2" x14ac:dyDescent="0.2">
      <c r="A5161" s="112" t="s">
        <v>12926</v>
      </c>
      <c r="B5161" s="112" t="s">
        <v>12927</v>
      </c>
    </row>
    <row r="5162" spans="1:2" x14ac:dyDescent="0.2">
      <c r="A5162" s="112" t="s">
        <v>12928</v>
      </c>
      <c r="B5162" s="112" t="s">
        <v>12929</v>
      </c>
    </row>
    <row r="5163" spans="1:2" x14ac:dyDescent="0.2">
      <c r="A5163" s="112" t="s">
        <v>12930</v>
      </c>
      <c r="B5163" s="112" t="s">
        <v>12931</v>
      </c>
    </row>
    <row r="5164" spans="1:2" x14ac:dyDescent="0.2">
      <c r="A5164" s="112" t="s">
        <v>12932</v>
      </c>
      <c r="B5164" s="112" t="s">
        <v>12933</v>
      </c>
    </row>
    <row r="5165" spans="1:2" x14ac:dyDescent="0.2">
      <c r="A5165" s="112" t="s">
        <v>12934</v>
      </c>
      <c r="B5165" s="112" t="s">
        <v>12935</v>
      </c>
    </row>
    <row r="5166" spans="1:2" x14ac:dyDescent="0.2">
      <c r="A5166" s="112" t="s">
        <v>12936</v>
      </c>
      <c r="B5166" s="112" t="s">
        <v>12937</v>
      </c>
    </row>
    <row r="5167" spans="1:2" x14ac:dyDescent="0.2">
      <c r="A5167" s="112" t="s">
        <v>12938</v>
      </c>
      <c r="B5167" s="112" t="s">
        <v>12939</v>
      </c>
    </row>
    <row r="5168" spans="1:2" x14ac:dyDescent="0.2">
      <c r="A5168" s="112" t="s">
        <v>12940</v>
      </c>
      <c r="B5168" s="112" t="s">
        <v>12941</v>
      </c>
    </row>
    <row r="5169" spans="1:2" x14ac:dyDescent="0.2">
      <c r="A5169" s="112" t="s">
        <v>12942</v>
      </c>
      <c r="B5169" s="112" t="s">
        <v>12943</v>
      </c>
    </row>
    <row r="5170" spans="1:2" x14ac:dyDescent="0.2">
      <c r="A5170" s="112" t="s">
        <v>12944</v>
      </c>
      <c r="B5170" s="112" t="s">
        <v>12945</v>
      </c>
    </row>
    <row r="5171" spans="1:2" x14ac:dyDescent="0.2">
      <c r="A5171" s="112" t="s">
        <v>12946</v>
      </c>
      <c r="B5171" s="112" t="s">
        <v>12947</v>
      </c>
    </row>
    <row r="5172" spans="1:2" x14ac:dyDescent="0.2">
      <c r="A5172" s="112" t="s">
        <v>12948</v>
      </c>
      <c r="B5172" s="112" t="s">
        <v>12949</v>
      </c>
    </row>
    <row r="5173" spans="1:2" x14ac:dyDescent="0.2">
      <c r="A5173" s="112" t="s">
        <v>12950</v>
      </c>
      <c r="B5173" s="112" t="s">
        <v>12951</v>
      </c>
    </row>
    <row r="5174" spans="1:2" x14ac:dyDescent="0.2">
      <c r="A5174" s="112" t="s">
        <v>12952</v>
      </c>
      <c r="B5174" s="112" t="s">
        <v>12953</v>
      </c>
    </row>
    <row r="5175" spans="1:2" x14ac:dyDescent="0.2">
      <c r="A5175" s="112" t="s">
        <v>12954</v>
      </c>
      <c r="B5175" s="112" t="s">
        <v>12955</v>
      </c>
    </row>
    <row r="5176" spans="1:2" x14ac:dyDescent="0.2">
      <c r="A5176" s="112" t="s">
        <v>12956</v>
      </c>
      <c r="B5176" s="112" t="s">
        <v>12957</v>
      </c>
    </row>
    <row r="5177" spans="1:2" x14ac:dyDescent="0.2">
      <c r="A5177" s="112" t="s">
        <v>12958</v>
      </c>
      <c r="B5177" s="112" t="s">
        <v>12959</v>
      </c>
    </row>
    <row r="5178" spans="1:2" x14ac:dyDescent="0.2">
      <c r="A5178" s="112" t="s">
        <v>12960</v>
      </c>
      <c r="B5178" s="112" t="s">
        <v>12961</v>
      </c>
    </row>
    <row r="5179" spans="1:2" x14ac:dyDescent="0.2">
      <c r="A5179" s="112" t="s">
        <v>12962</v>
      </c>
      <c r="B5179" s="112" t="s">
        <v>12963</v>
      </c>
    </row>
    <row r="5180" spans="1:2" x14ac:dyDescent="0.2">
      <c r="A5180" s="112" t="s">
        <v>12964</v>
      </c>
      <c r="B5180" s="112" t="s">
        <v>12965</v>
      </c>
    </row>
    <row r="5181" spans="1:2" x14ac:dyDescent="0.2">
      <c r="A5181" s="112" t="s">
        <v>12966</v>
      </c>
      <c r="B5181" s="112" t="s">
        <v>12967</v>
      </c>
    </row>
    <row r="5182" spans="1:2" x14ac:dyDescent="0.2">
      <c r="A5182" s="112" t="s">
        <v>12968</v>
      </c>
      <c r="B5182" s="112" t="s">
        <v>12969</v>
      </c>
    </row>
    <row r="5183" spans="1:2" x14ac:dyDescent="0.2">
      <c r="A5183" s="112" t="s">
        <v>12970</v>
      </c>
      <c r="B5183" s="112" t="s">
        <v>12971</v>
      </c>
    </row>
    <row r="5184" spans="1:2" x14ac:dyDescent="0.2">
      <c r="A5184" s="112" t="s">
        <v>12972</v>
      </c>
      <c r="B5184" s="112" t="s">
        <v>12973</v>
      </c>
    </row>
    <row r="5185" spans="1:2" x14ac:dyDescent="0.2">
      <c r="A5185" s="112" t="s">
        <v>12974</v>
      </c>
      <c r="B5185" s="112" t="s">
        <v>12975</v>
      </c>
    </row>
    <row r="5186" spans="1:2" x14ac:dyDescent="0.2">
      <c r="A5186" s="112" t="s">
        <v>12976</v>
      </c>
      <c r="B5186" s="112" t="s">
        <v>12977</v>
      </c>
    </row>
    <row r="5187" spans="1:2" x14ac:dyDescent="0.2">
      <c r="A5187" s="112" t="s">
        <v>12978</v>
      </c>
      <c r="B5187" s="112" t="s">
        <v>12979</v>
      </c>
    </row>
    <row r="5188" spans="1:2" x14ac:dyDescent="0.2">
      <c r="A5188" s="112" t="s">
        <v>12980</v>
      </c>
      <c r="B5188" s="112" t="s">
        <v>12981</v>
      </c>
    </row>
    <row r="5189" spans="1:2" x14ac:dyDescent="0.2">
      <c r="A5189" s="112" t="s">
        <v>12982</v>
      </c>
      <c r="B5189" s="112" t="s">
        <v>12983</v>
      </c>
    </row>
    <row r="5190" spans="1:2" x14ac:dyDescent="0.2">
      <c r="A5190" s="112" t="s">
        <v>12984</v>
      </c>
      <c r="B5190" s="112" t="s">
        <v>12985</v>
      </c>
    </row>
    <row r="5191" spans="1:2" x14ac:dyDescent="0.2">
      <c r="A5191" s="112" t="s">
        <v>12986</v>
      </c>
      <c r="B5191" s="112" t="s">
        <v>12987</v>
      </c>
    </row>
    <row r="5192" spans="1:2" x14ac:dyDescent="0.2">
      <c r="A5192" s="112" t="s">
        <v>12988</v>
      </c>
      <c r="B5192" s="112" t="s">
        <v>12989</v>
      </c>
    </row>
    <row r="5193" spans="1:2" x14ac:dyDescent="0.2">
      <c r="A5193" s="112" t="s">
        <v>12990</v>
      </c>
      <c r="B5193" s="112" t="s">
        <v>12991</v>
      </c>
    </row>
    <row r="5194" spans="1:2" x14ac:dyDescent="0.2">
      <c r="A5194" s="112" t="s">
        <v>12992</v>
      </c>
      <c r="B5194" s="112" t="s">
        <v>12993</v>
      </c>
    </row>
    <row r="5195" spans="1:2" x14ac:dyDescent="0.2">
      <c r="A5195" s="112" t="s">
        <v>12994</v>
      </c>
      <c r="B5195" s="112" t="s">
        <v>12995</v>
      </c>
    </row>
    <row r="5196" spans="1:2" x14ac:dyDescent="0.2">
      <c r="A5196" s="112" t="s">
        <v>12996</v>
      </c>
      <c r="B5196" s="112" t="s">
        <v>12997</v>
      </c>
    </row>
    <row r="5197" spans="1:2" x14ac:dyDescent="0.2">
      <c r="A5197" s="112" t="s">
        <v>12998</v>
      </c>
      <c r="B5197" s="112" t="s">
        <v>12999</v>
      </c>
    </row>
    <row r="5198" spans="1:2" x14ac:dyDescent="0.2">
      <c r="A5198" s="112" t="s">
        <v>13000</v>
      </c>
      <c r="B5198" s="112" t="s">
        <v>13001</v>
      </c>
    </row>
    <row r="5199" spans="1:2" x14ac:dyDescent="0.2">
      <c r="A5199" s="112" t="s">
        <v>13002</v>
      </c>
      <c r="B5199" s="112" t="s">
        <v>13003</v>
      </c>
    </row>
    <row r="5200" spans="1:2" x14ac:dyDescent="0.2">
      <c r="A5200" s="112" t="s">
        <v>13004</v>
      </c>
      <c r="B5200" s="112" t="s">
        <v>13005</v>
      </c>
    </row>
    <row r="5201" spans="1:2" x14ac:dyDescent="0.2">
      <c r="A5201" s="112" t="s">
        <v>13006</v>
      </c>
      <c r="B5201" s="112" t="s">
        <v>13007</v>
      </c>
    </row>
    <row r="5202" spans="1:2" x14ac:dyDescent="0.2">
      <c r="A5202" s="112" t="s">
        <v>13008</v>
      </c>
      <c r="B5202" s="112" t="s">
        <v>13009</v>
      </c>
    </row>
    <row r="5203" spans="1:2" x14ac:dyDescent="0.2">
      <c r="A5203" s="112" t="s">
        <v>13010</v>
      </c>
      <c r="B5203" s="112" t="s">
        <v>13011</v>
      </c>
    </row>
    <row r="5204" spans="1:2" x14ac:dyDescent="0.2">
      <c r="A5204" s="112" t="s">
        <v>13012</v>
      </c>
      <c r="B5204" s="112" t="s">
        <v>13013</v>
      </c>
    </row>
    <row r="5205" spans="1:2" x14ac:dyDescent="0.2">
      <c r="A5205" s="112" t="s">
        <v>13014</v>
      </c>
      <c r="B5205" s="112" t="s">
        <v>13015</v>
      </c>
    </row>
    <row r="5206" spans="1:2" x14ac:dyDescent="0.2">
      <c r="A5206" s="112" t="s">
        <v>13016</v>
      </c>
      <c r="B5206" s="112" t="s">
        <v>13017</v>
      </c>
    </row>
    <row r="5207" spans="1:2" x14ac:dyDescent="0.2">
      <c r="A5207" s="112" t="s">
        <v>13018</v>
      </c>
      <c r="B5207" s="112" t="s">
        <v>13019</v>
      </c>
    </row>
    <row r="5208" spans="1:2" x14ac:dyDescent="0.2">
      <c r="A5208" s="112" t="s">
        <v>13020</v>
      </c>
      <c r="B5208" s="112" t="s">
        <v>13021</v>
      </c>
    </row>
    <row r="5209" spans="1:2" x14ac:dyDescent="0.2">
      <c r="A5209" s="112" t="s">
        <v>13022</v>
      </c>
      <c r="B5209" s="112" t="s">
        <v>13023</v>
      </c>
    </row>
    <row r="5210" spans="1:2" x14ac:dyDescent="0.2">
      <c r="A5210" s="112" t="s">
        <v>13024</v>
      </c>
      <c r="B5210" s="112" t="s">
        <v>13025</v>
      </c>
    </row>
    <row r="5211" spans="1:2" x14ac:dyDescent="0.2">
      <c r="A5211" s="112" t="s">
        <v>13026</v>
      </c>
      <c r="B5211" s="112" t="s">
        <v>13027</v>
      </c>
    </row>
    <row r="5212" spans="1:2" x14ac:dyDescent="0.2">
      <c r="A5212" s="112" t="s">
        <v>13028</v>
      </c>
      <c r="B5212" s="112" t="s">
        <v>13029</v>
      </c>
    </row>
    <row r="5213" spans="1:2" x14ac:dyDescent="0.2">
      <c r="A5213" s="112" t="s">
        <v>13030</v>
      </c>
      <c r="B5213" s="112" t="s">
        <v>13031</v>
      </c>
    </row>
    <row r="5214" spans="1:2" x14ac:dyDescent="0.2">
      <c r="A5214" s="112" t="s">
        <v>13032</v>
      </c>
      <c r="B5214" s="112" t="s">
        <v>13033</v>
      </c>
    </row>
    <row r="5215" spans="1:2" x14ac:dyDescent="0.2">
      <c r="A5215" s="112" t="s">
        <v>13034</v>
      </c>
      <c r="B5215" s="112" t="s">
        <v>13035</v>
      </c>
    </row>
    <row r="5216" spans="1:2" x14ac:dyDescent="0.2">
      <c r="A5216" s="112" t="s">
        <v>13036</v>
      </c>
      <c r="B5216" s="112" t="s">
        <v>13037</v>
      </c>
    </row>
    <row r="5217" spans="1:2" x14ac:dyDescent="0.2">
      <c r="A5217" s="112" t="s">
        <v>13038</v>
      </c>
      <c r="B5217" s="112" t="s">
        <v>13039</v>
      </c>
    </row>
    <row r="5218" spans="1:2" x14ac:dyDescent="0.2">
      <c r="A5218" s="112" t="s">
        <v>13040</v>
      </c>
      <c r="B5218" s="112" t="s">
        <v>13041</v>
      </c>
    </row>
    <row r="5219" spans="1:2" x14ac:dyDescent="0.2">
      <c r="A5219" s="112" t="s">
        <v>13042</v>
      </c>
      <c r="B5219" s="112" t="s">
        <v>13043</v>
      </c>
    </row>
    <row r="5220" spans="1:2" x14ac:dyDescent="0.2">
      <c r="A5220" s="112" t="s">
        <v>13044</v>
      </c>
      <c r="B5220" s="112" t="s">
        <v>13045</v>
      </c>
    </row>
    <row r="5221" spans="1:2" x14ac:dyDescent="0.2">
      <c r="A5221" s="112" t="s">
        <v>13046</v>
      </c>
      <c r="B5221" s="112" t="s">
        <v>13047</v>
      </c>
    </row>
    <row r="5222" spans="1:2" x14ac:dyDescent="0.2">
      <c r="A5222" s="112" t="s">
        <v>13048</v>
      </c>
      <c r="B5222" s="112" t="s">
        <v>13049</v>
      </c>
    </row>
    <row r="5223" spans="1:2" x14ac:dyDescent="0.2">
      <c r="A5223" s="112" t="s">
        <v>13050</v>
      </c>
      <c r="B5223" s="112" t="s">
        <v>13051</v>
      </c>
    </row>
    <row r="5224" spans="1:2" x14ac:dyDescent="0.2">
      <c r="A5224" s="112" t="s">
        <v>13052</v>
      </c>
      <c r="B5224" s="112" t="s">
        <v>13053</v>
      </c>
    </row>
    <row r="5225" spans="1:2" x14ac:dyDescent="0.2">
      <c r="A5225" s="112" t="s">
        <v>13054</v>
      </c>
      <c r="B5225" s="112" t="s">
        <v>13055</v>
      </c>
    </row>
    <row r="5226" spans="1:2" x14ac:dyDescent="0.2">
      <c r="A5226" s="112" t="s">
        <v>13056</v>
      </c>
      <c r="B5226" s="112" t="s">
        <v>13057</v>
      </c>
    </row>
    <row r="5227" spans="1:2" x14ac:dyDescent="0.2">
      <c r="A5227" s="112" t="s">
        <v>13058</v>
      </c>
      <c r="B5227" s="112" t="s">
        <v>13059</v>
      </c>
    </row>
    <row r="5228" spans="1:2" x14ac:dyDescent="0.2">
      <c r="A5228" s="112" t="s">
        <v>13060</v>
      </c>
      <c r="B5228" s="112" t="s">
        <v>13061</v>
      </c>
    </row>
    <row r="5229" spans="1:2" x14ac:dyDescent="0.2">
      <c r="A5229" s="112" t="s">
        <v>13062</v>
      </c>
      <c r="B5229" s="112" t="s">
        <v>13063</v>
      </c>
    </row>
    <row r="5230" spans="1:2" x14ac:dyDescent="0.2">
      <c r="A5230" s="112" t="s">
        <v>13064</v>
      </c>
      <c r="B5230" s="112" t="s">
        <v>13065</v>
      </c>
    </row>
    <row r="5231" spans="1:2" x14ac:dyDescent="0.2">
      <c r="A5231" s="112" t="s">
        <v>13066</v>
      </c>
      <c r="B5231" s="112" t="s">
        <v>13067</v>
      </c>
    </row>
    <row r="5232" spans="1:2" x14ac:dyDescent="0.2">
      <c r="A5232" s="112" t="s">
        <v>13068</v>
      </c>
      <c r="B5232" s="112" t="s">
        <v>13069</v>
      </c>
    </row>
    <row r="5233" spans="1:2" x14ac:dyDescent="0.2">
      <c r="A5233" s="112" t="s">
        <v>13070</v>
      </c>
      <c r="B5233" s="112" t="s">
        <v>13071</v>
      </c>
    </row>
    <row r="5234" spans="1:2" x14ac:dyDescent="0.2">
      <c r="A5234" s="112" t="s">
        <v>13072</v>
      </c>
      <c r="B5234" s="112" t="s">
        <v>13073</v>
      </c>
    </row>
    <row r="5235" spans="1:2" x14ac:dyDescent="0.2">
      <c r="A5235" s="112" t="s">
        <v>13074</v>
      </c>
      <c r="B5235" s="112" t="s">
        <v>13075</v>
      </c>
    </row>
    <row r="5236" spans="1:2" x14ac:dyDescent="0.2">
      <c r="A5236" s="112" t="s">
        <v>13076</v>
      </c>
      <c r="B5236" s="112" t="s">
        <v>13077</v>
      </c>
    </row>
    <row r="5237" spans="1:2" x14ac:dyDescent="0.2">
      <c r="A5237" s="112" t="s">
        <v>13078</v>
      </c>
      <c r="B5237" s="112" t="s">
        <v>13079</v>
      </c>
    </row>
    <row r="5238" spans="1:2" x14ac:dyDescent="0.2">
      <c r="A5238" s="112" t="s">
        <v>13080</v>
      </c>
      <c r="B5238" s="112" t="s">
        <v>13081</v>
      </c>
    </row>
    <row r="5239" spans="1:2" x14ac:dyDescent="0.2">
      <c r="A5239" s="112" t="s">
        <v>13082</v>
      </c>
      <c r="B5239" s="112" t="s">
        <v>13083</v>
      </c>
    </row>
    <row r="5240" spans="1:2" x14ac:dyDescent="0.2">
      <c r="A5240" s="112" t="s">
        <v>13084</v>
      </c>
      <c r="B5240" s="112" t="s">
        <v>13085</v>
      </c>
    </row>
    <row r="5241" spans="1:2" x14ac:dyDescent="0.2">
      <c r="A5241" s="112" t="s">
        <v>13086</v>
      </c>
      <c r="B5241" s="112" t="s">
        <v>13087</v>
      </c>
    </row>
    <row r="5242" spans="1:2" x14ac:dyDescent="0.2">
      <c r="A5242" s="112" t="s">
        <v>13088</v>
      </c>
      <c r="B5242" s="112" t="s">
        <v>13089</v>
      </c>
    </row>
    <row r="5243" spans="1:2" x14ac:dyDescent="0.2">
      <c r="A5243" s="112" t="s">
        <v>13090</v>
      </c>
      <c r="B5243" s="112" t="s">
        <v>13091</v>
      </c>
    </row>
    <row r="5244" spans="1:2" x14ac:dyDescent="0.2">
      <c r="A5244" s="112" t="s">
        <v>13092</v>
      </c>
      <c r="B5244" s="112" t="s">
        <v>13093</v>
      </c>
    </row>
    <row r="5245" spans="1:2" x14ac:dyDescent="0.2">
      <c r="A5245" s="112" t="s">
        <v>13094</v>
      </c>
      <c r="B5245" s="112" t="s">
        <v>13095</v>
      </c>
    </row>
    <row r="5246" spans="1:2" x14ac:dyDescent="0.2">
      <c r="A5246" s="112" t="s">
        <v>13096</v>
      </c>
      <c r="B5246" s="112" t="s">
        <v>13097</v>
      </c>
    </row>
    <row r="5247" spans="1:2" x14ac:dyDescent="0.2">
      <c r="A5247" s="112" t="s">
        <v>13098</v>
      </c>
      <c r="B5247" s="112" t="s">
        <v>13099</v>
      </c>
    </row>
    <row r="5248" spans="1:2" x14ac:dyDescent="0.2">
      <c r="A5248" s="112" t="s">
        <v>13100</v>
      </c>
      <c r="B5248" s="112" t="s">
        <v>13101</v>
      </c>
    </row>
    <row r="5249" spans="1:2" x14ac:dyDescent="0.2">
      <c r="A5249" s="112" t="s">
        <v>13102</v>
      </c>
      <c r="B5249" s="112" t="s">
        <v>13103</v>
      </c>
    </row>
    <row r="5250" spans="1:2" x14ac:dyDescent="0.2">
      <c r="A5250" s="112" t="s">
        <v>13104</v>
      </c>
      <c r="B5250" s="112" t="s">
        <v>13105</v>
      </c>
    </row>
    <row r="5251" spans="1:2" x14ac:dyDescent="0.2">
      <c r="A5251" s="112" t="s">
        <v>13106</v>
      </c>
      <c r="B5251" s="112" t="s">
        <v>13107</v>
      </c>
    </row>
    <row r="5252" spans="1:2" x14ac:dyDescent="0.2">
      <c r="A5252" s="112" t="s">
        <v>13108</v>
      </c>
      <c r="B5252" s="112" t="s">
        <v>13109</v>
      </c>
    </row>
    <row r="5253" spans="1:2" x14ac:dyDescent="0.2">
      <c r="A5253" s="112" t="s">
        <v>13110</v>
      </c>
      <c r="B5253" s="112" t="s">
        <v>13111</v>
      </c>
    </row>
    <row r="5254" spans="1:2" x14ac:dyDescent="0.2">
      <c r="A5254" s="112" t="s">
        <v>13112</v>
      </c>
      <c r="B5254" s="112" t="s">
        <v>13113</v>
      </c>
    </row>
    <row r="5255" spans="1:2" x14ac:dyDescent="0.2">
      <c r="A5255" s="112" t="s">
        <v>13114</v>
      </c>
      <c r="B5255" s="112" t="s">
        <v>13115</v>
      </c>
    </row>
    <row r="5256" spans="1:2" x14ac:dyDescent="0.2">
      <c r="A5256" s="112" t="s">
        <v>13116</v>
      </c>
      <c r="B5256" s="112" t="s">
        <v>13117</v>
      </c>
    </row>
    <row r="5257" spans="1:2" x14ac:dyDescent="0.2">
      <c r="A5257" s="112" t="s">
        <v>13118</v>
      </c>
      <c r="B5257" s="112" t="s">
        <v>13119</v>
      </c>
    </row>
    <row r="5258" spans="1:2" x14ac:dyDescent="0.2">
      <c r="A5258" s="112" t="s">
        <v>13120</v>
      </c>
      <c r="B5258" s="112" t="s">
        <v>13121</v>
      </c>
    </row>
    <row r="5259" spans="1:2" x14ac:dyDescent="0.2">
      <c r="A5259" s="112" t="s">
        <v>13122</v>
      </c>
      <c r="B5259" s="112" t="s">
        <v>13123</v>
      </c>
    </row>
    <row r="5260" spans="1:2" x14ac:dyDescent="0.2">
      <c r="A5260" s="112" t="s">
        <v>13124</v>
      </c>
      <c r="B5260" s="112" t="s">
        <v>13125</v>
      </c>
    </row>
    <row r="5261" spans="1:2" x14ac:dyDescent="0.2">
      <c r="A5261" s="112" t="s">
        <v>13126</v>
      </c>
      <c r="B5261" s="112" t="s">
        <v>13127</v>
      </c>
    </row>
    <row r="5262" spans="1:2" x14ac:dyDescent="0.2">
      <c r="A5262" s="112" t="s">
        <v>13128</v>
      </c>
      <c r="B5262" s="112" t="s">
        <v>13129</v>
      </c>
    </row>
    <row r="5263" spans="1:2" x14ac:dyDescent="0.2">
      <c r="A5263" s="112" t="s">
        <v>13130</v>
      </c>
      <c r="B5263" s="112" t="s">
        <v>13131</v>
      </c>
    </row>
    <row r="5264" spans="1:2" x14ac:dyDescent="0.2">
      <c r="A5264" s="112" t="s">
        <v>13132</v>
      </c>
      <c r="B5264" s="112" t="s">
        <v>13133</v>
      </c>
    </row>
    <row r="5265" spans="1:2" x14ac:dyDescent="0.2">
      <c r="A5265" s="112" t="s">
        <v>13134</v>
      </c>
      <c r="B5265" s="112" t="s">
        <v>13135</v>
      </c>
    </row>
    <row r="5266" spans="1:2" x14ac:dyDescent="0.2">
      <c r="A5266" s="112" t="s">
        <v>13136</v>
      </c>
      <c r="B5266" s="112" t="s">
        <v>13137</v>
      </c>
    </row>
    <row r="5267" spans="1:2" x14ac:dyDescent="0.2">
      <c r="A5267" s="112" t="s">
        <v>13138</v>
      </c>
      <c r="B5267" s="112" t="s">
        <v>13139</v>
      </c>
    </row>
    <row r="5268" spans="1:2" x14ac:dyDescent="0.2">
      <c r="A5268" s="112" t="s">
        <v>13140</v>
      </c>
      <c r="B5268" s="112" t="s">
        <v>13141</v>
      </c>
    </row>
    <row r="5269" spans="1:2" x14ac:dyDescent="0.2">
      <c r="A5269" s="112" t="s">
        <v>13142</v>
      </c>
      <c r="B5269" s="112" t="s">
        <v>13143</v>
      </c>
    </row>
    <row r="5270" spans="1:2" x14ac:dyDescent="0.2">
      <c r="A5270" s="112" t="s">
        <v>13144</v>
      </c>
      <c r="B5270" s="112" t="s">
        <v>13145</v>
      </c>
    </row>
    <row r="5271" spans="1:2" x14ac:dyDescent="0.2">
      <c r="A5271" s="112" t="s">
        <v>13146</v>
      </c>
      <c r="B5271" s="112" t="s">
        <v>13147</v>
      </c>
    </row>
    <row r="5272" spans="1:2" x14ac:dyDescent="0.2">
      <c r="A5272" s="112" t="s">
        <v>13148</v>
      </c>
      <c r="B5272" s="112" t="s">
        <v>13149</v>
      </c>
    </row>
    <row r="5273" spans="1:2" x14ac:dyDescent="0.2">
      <c r="A5273" s="112" t="s">
        <v>13150</v>
      </c>
      <c r="B5273" s="112" t="s">
        <v>13151</v>
      </c>
    </row>
    <row r="5274" spans="1:2" x14ac:dyDescent="0.2">
      <c r="A5274" s="112" t="s">
        <v>13152</v>
      </c>
      <c r="B5274" s="112" t="s">
        <v>13153</v>
      </c>
    </row>
    <row r="5275" spans="1:2" x14ac:dyDescent="0.2">
      <c r="A5275" s="112" t="s">
        <v>13154</v>
      </c>
      <c r="B5275" s="112" t="s">
        <v>13155</v>
      </c>
    </row>
    <row r="5276" spans="1:2" x14ac:dyDescent="0.2">
      <c r="A5276" s="112" t="s">
        <v>13156</v>
      </c>
      <c r="B5276" s="112" t="s">
        <v>13157</v>
      </c>
    </row>
    <row r="5277" spans="1:2" x14ac:dyDescent="0.2">
      <c r="A5277" s="112" t="s">
        <v>13158</v>
      </c>
      <c r="B5277" s="112" t="s">
        <v>13159</v>
      </c>
    </row>
    <row r="5278" spans="1:2" x14ac:dyDescent="0.2">
      <c r="A5278" s="112" t="s">
        <v>13160</v>
      </c>
      <c r="B5278" s="112" t="s">
        <v>13161</v>
      </c>
    </row>
    <row r="5279" spans="1:2" x14ac:dyDescent="0.2">
      <c r="A5279" s="112" t="s">
        <v>13162</v>
      </c>
      <c r="B5279" s="112" t="s">
        <v>13163</v>
      </c>
    </row>
    <row r="5280" spans="1:2" x14ac:dyDescent="0.2">
      <c r="A5280" s="112" t="s">
        <v>13164</v>
      </c>
      <c r="B5280" s="112" t="s">
        <v>13165</v>
      </c>
    </row>
    <row r="5281" spans="1:2" x14ac:dyDescent="0.2">
      <c r="A5281" s="112" t="s">
        <v>13166</v>
      </c>
      <c r="B5281" s="112" t="s">
        <v>13167</v>
      </c>
    </row>
    <row r="5282" spans="1:2" x14ac:dyDescent="0.2">
      <c r="A5282" s="112" t="s">
        <v>13168</v>
      </c>
      <c r="B5282" s="112" t="s">
        <v>13169</v>
      </c>
    </row>
    <row r="5283" spans="1:2" x14ac:dyDescent="0.2">
      <c r="A5283" s="112" t="s">
        <v>13170</v>
      </c>
      <c r="B5283" s="112" t="s">
        <v>13171</v>
      </c>
    </row>
    <row r="5284" spans="1:2" x14ac:dyDescent="0.2">
      <c r="A5284" s="112" t="s">
        <v>13172</v>
      </c>
      <c r="B5284" s="112" t="s">
        <v>13173</v>
      </c>
    </row>
    <row r="5285" spans="1:2" x14ac:dyDescent="0.2">
      <c r="A5285" s="112" t="s">
        <v>13174</v>
      </c>
      <c r="B5285" s="112" t="s">
        <v>13175</v>
      </c>
    </row>
    <row r="5286" spans="1:2" x14ac:dyDescent="0.2">
      <c r="A5286" s="112" t="s">
        <v>13176</v>
      </c>
      <c r="B5286" s="112" t="s">
        <v>13177</v>
      </c>
    </row>
    <row r="5287" spans="1:2" x14ac:dyDescent="0.2">
      <c r="A5287" s="112" t="s">
        <v>13178</v>
      </c>
      <c r="B5287" s="112" t="s">
        <v>13179</v>
      </c>
    </row>
    <row r="5288" spans="1:2" x14ac:dyDescent="0.2">
      <c r="A5288" s="112" t="s">
        <v>13180</v>
      </c>
      <c r="B5288" s="112" t="s">
        <v>13181</v>
      </c>
    </row>
    <row r="5289" spans="1:2" x14ac:dyDescent="0.2">
      <c r="A5289" s="112" t="s">
        <v>13182</v>
      </c>
      <c r="B5289" s="112" t="s">
        <v>13183</v>
      </c>
    </row>
    <row r="5290" spans="1:2" x14ac:dyDescent="0.2">
      <c r="A5290" s="112" t="s">
        <v>13184</v>
      </c>
      <c r="B5290" s="112" t="s">
        <v>13185</v>
      </c>
    </row>
    <row r="5291" spans="1:2" x14ac:dyDescent="0.2">
      <c r="A5291" s="112" t="s">
        <v>13186</v>
      </c>
      <c r="B5291" s="112" t="s">
        <v>13187</v>
      </c>
    </row>
    <row r="5292" spans="1:2" x14ac:dyDescent="0.2">
      <c r="A5292" s="112" t="s">
        <v>13188</v>
      </c>
      <c r="B5292" s="112" t="s">
        <v>13189</v>
      </c>
    </row>
    <row r="5293" spans="1:2" x14ac:dyDescent="0.2">
      <c r="A5293" s="112" t="s">
        <v>13190</v>
      </c>
      <c r="B5293" s="112" t="s">
        <v>13191</v>
      </c>
    </row>
    <row r="5294" spans="1:2" x14ac:dyDescent="0.2">
      <c r="A5294" s="112" t="s">
        <v>13192</v>
      </c>
      <c r="B5294" s="112" t="s">
        <v>13193</v>
      </c>
    </row>
    <row r="5295" spans="1:2" x14ac:dyDescent="0.2">
      <c r="A5295" s="112" t="s">
        <v>13194</v>
      </c>
      <c r="B5295" s="112" t="s">
        <v>13195</v>
      </c>
    </row>
    <row r="5296" spans="1:2" x14ac:dyDescent="0.2">
      <c r="A5296" s="112" t="s">
        <v>13196</v>
      </c>
      <c r="B5296" s="112" t="s">
        <v>13197</v>
      </c>
    </row>
    <row r="5297" spans="1:2" x14ac:dyDescent="0.2">
      <c r="A5297" s="112" t="s">
        <v>13198</v>
      </c>
      <c r="B5297" s="112" t="s">
        <v>13199</v>
      </c>
    </row>
    <row r="5298" spans="1:2" x14ac:dyDescent="0.2">
      <c r="A5298" s="112" t="s">
        <v>13200</v>
      </c>
      <c r="B5298" s="112" t="s">
        <v>13201</v>
      </c>
    </row>
    <row r="5299" spans="1:2" x14ac:dyDescent="0.2">
      <c r="A5299" s="112" t="s">
        <v>13202</v>
      </c>
      <c r="B5299" s="112" t="s">
        <v>13203</v>
      </c>
    </row>
    <row r="5300" spans="1:2" x14ac:dyDescent="0.2">
      <c r="A5300" s="112" t="s">
        <v>13204</v>
      </c>
      <c r="B5300" s="112" t="s">
        <v>13205</v>
      </c>
    </row>
    <row r="5301" spans="1:2" x14ac:dyDescent="0.2">
      <c r="A5301" s="112" t="s">
        <v>13206</v>
      </c>
      <c r="B5301" s="112" t="s">
        <v>13207</v>
      </c>
    </row>
    <row r="5302" spans="1:2" x14ac:dyDescent="0.2">
      <c r="A5302" s="112" t="s">
        <v>13208</v>
      </c>
      <c r="B5302" s="112" t="s">
        <v>13209</v>
      </c>
    </row>
    <row r="5303" spans="1:2" x14ac:dyDescent="0.2">
      <c r="A5303" s="112" t="s">
        <v>13210</v>
      </c>
      <c r="B5303" s="112" t="s">
        <v>13211</v>
      </c>
    </row>
    <row r="5304" spans="1:2" x14ac:dyDescent="0.2">
      <c r="A5304" s="112" t="s">
        <v>13212</v>
      </c>
      <c r="B5304" s="112" t="s">
        <v>13213</v>
      </c>
    </row>
    <row r="5305" spans="1:2" x14ac:dyDescent="0.2">
      <c r="A5305" s="112" t="s">
        <v>13214</v>
      </c>
      <c r="B5305" s="112" t="s">
        <v>13215</v>
      </c>
    </row>
    <row r="5306" spans="1:2" x14ac:dyDescent="0.2">
      <c r="A5306" s="112" t="s">
        <v>13216</v>
      </c>
      <c r="B5306" s="112" t="s">
        <v>13217</v>
      </c>
    </row>
    <row r="5307" spans="1:2" x14ac:dyDescent="0.2">
      <c r="A5307" s="112" t="s">
        <v>13218</v>
      </c>
      <c r="B5307" s="112" t="s">
        <v>13219</v>
      </c>
    </row>
    <row r="5308" spans="1:2" x14ac:dyDescent="0.2">
      <c r="A5308" s="112" t="s">
        <v>13220</v>
      </c>
      <c r="B5308" s="112" t="s">
        <v>13221</v>
      </c>
    </row>
    <row r="5309" spans="1:2" x14ac:dyDescent="0.2">
      <c r="A5309" s="112" t="s">
        <v>13222</v>
      </c>
      <c r="B5309" s="112" t="s">
        <v>13223</v>
      </c>
    </row>
    <row r="5310" spans="1:2" x14ac:dyDescent="0.2">
      <c r="A5310" s="112" t="s">
        <v>13224</v>
      </c>
      <c r="B5310" s="112" t="s">
        <v>13225</v>
      </c>
    </row>
    <row r="5311" spans="1:2" x14ac:dyDescent="0.2">
      <c r="A5311" s="112" t="s">
        <v>13226</v>
      </c>
      <c r="B5311" s="112" t="s">
        <v>13227</v>
      </c>
    </row>
    <row r="5312" spans="1:2" x14ac:dyDescent="0.2">
      <c r="A5312" s="112" t="s">
        <v>13228</v>
      </c>
      <c r="B5312" s="112" t="s">
        <v>13229</v>
      </c>
    </row>
    <row r="5313" spans="1:2" x14ac:dyDescent="0.2">
      <c r="A5313" s="112" t="s">
        <v>13230</v>
      </c>
      <c r="B5313" s="112" t="s">
        <v>13231</v>
      </c>
    </row>
    <row r="5314" spans="1:2" x14ac:dyDescent="0.2">
      <c r="A5314" s="112" t="s">
        <v>13232</v>
      </c>
      <c r="B5314" s="112" t="s">
        <v>13233</v>
      </c>
    </row>
    <row r="5315" spans="1:2" x14ac:dyDescent="0.2">
      <c r="A5315" s="112" t="s">
        <v>13234</v>
      </c>
      <c r="B5315" s="112" t="s">
        <v>13235</v>
      </c>
    </row>
    <row r="5316" spans="1:2" x14ac:dyDescent="0.2">
      <c r="A5316" s="112" t="s">
        <v>13236</v>
      </c>
      <c r="B5316" s="112" t="s">
        <v>13237</v>
      </c>
    </row>
    <row r="5317" spans="1:2" x14ac:dyDescent="0.2">
      <c r="A5317" s="112" t="s">
        <v>13238</v>
      </c>
      <c r="B5317" s="112" t="s">
        <v>13239</v>
      </c>
    </row>
    <row r="5318" spans="1:2" x14ac:dyDescent="0.2">
      <c r="A5318" s="112" t="s">
        <v>13240</v>
      </c>
      <c r="B5318" s="112" t="s">
        <v>13241</v>
      </c>
    </row>
    <row r="5319" spans="1:2" x14ac:dyDescent="0.2">
      <c r="A5319" s="112" t="s">
        <v>13242</v>
      </c>
      <c r="B5319" s="112" t="s">
        <v>13243</v>
      </c>
    </row>
    <row r="5320" spans="1:2" x14ac:dyDescent="0.2">
      <c r="A5320" s="112" t="s">
        <v>13244</v>
      </c>
      <c r="B5320" s="112" t="s">
        <v>13245</v>
      </c>
    </row>
    <row r="5321" spans="1:2" x14ac:dyDescent="0.2">
      <c r="A5321" s="112" t="s">
        <v>13246</v>
      </c>
      <c r="B5321" s="112" t="s">
        <v>13247</v>
      </c>
    </row>
    <row r="5322" spans="1:2" x14ac:dyDescent="0.2">
      <c r="A5322" s="112" t="s">
        <v>13248</v>
      </c>
      <c r="B5322" s="112" t="s">
        <v>13249</v>
      </c>
    </row>
    <row r="5323" spans="1:2" x14ac:dyDescent="0.2">
      <c r="A5323" s="112" t="s">
        <v>13250</v>
      </c>
      <c r="B5323" s="112" t="s">
        <v>13251</v>
      </c>
    </row>
    <row r="5324" spans="1:2" x14ac:dyDescent="0.2">
      <c r="A5324" s="112" t="s">
        <v>13252</v>
      </c>
      <c r="B5324" s="112" t="s">
        <v>13253</v>
      </c>
    </row>
    <row r="5325" spans="1:2" x14ac:dyDescent="0.2">
      <c r="A5325" s="112" t="s">
        <v>13254</v>
      </c>
      <c r="B5325" s="112" t="s">
        <v>13255</v>
      </c>
    </row>
    <row r="5326" spans="1:2" x14ac:dyDescent="0.2">
      <c r="A5326" s="112" t="s">
        <v>13256</v>
      </c>
      <c r="B5326" s="112" t="s">
        <v>13257</v>
      </c>
    </row>
    <row r="5327" spans="1:2" x14ac:dyDescent="0.2">
      <c r="A5327" s="112" t="s">
        <v>13258</v>
      </c>
      <c r="B5327" s="112" t="s">
        <v>13259</v>
      </c>
    </row>
    <row r="5328" spans="1:2" x14ac:dyDescent="0.2">
      <c r="A5328" s="112" t="s">
        <v>13260</v>
      </c>
      <c r="B5328" s="112" t="s">
        <v>13261</v>
      </c>
    </row>
    <row r="5329" spans="1:2" x14ac:dyDescent="0.2">
      <c r="A5329" s="112" t="s">
        <v>13262</v>
      </c>
      <c r="B5329" s="112" t="s">
        <v>13263</v>
      </c>
    </row>
    <row r="5330" spans="1:2" x14ac:dyDescent="0.2">
      <c r="A5330" s="112" t="s">
        <v>13264</v>
      </c>
      <c r="B5330" s="112" t="s">
        <v>13265</v>
      </c>
    </row>
    <row r="5331" spans="1:2" x14ac:dyDescent="0.2">
      <c r="A5331" s="112" t="s">
        <v>13266</v>
      </c>
      <c r="B5331" s="112" t="s">
        <v>13267</v>
      </c>
    </row>
    <row r="5332" spans="1:2" x14ac:dyDescent="0.2">
      <c r="A5332" s="112" t="s">
        <v>13268</v>
      </c>
      <c r="B5332" s="112" t="s">
        <v>13269</v>
      </c>
    </row>
    <row r="5333" spans="1:2" x14ac:dyDescent="0.2">
      <c r="A5333" s="112" t="s">
        <v>13270</v>
      </c>
      <c r="B5333" s="112" t="s">
        <v>13271</v>
      </c>
    </row>
    <row r="5334" spans="1:2" x14ac:dyDescent="0.2">
      <c r="A5334" s="112" t="s">
        <v>13272</v>
      </c>
      <c r="B5334" s="112" t="s">
        <v>13273</v>
      </c>
    </row>
    <row r="5335" spans="1:2" x14ac:dyDescent="0.2">
      <c r="A5335" s="112" t="s">
        <v>13274</v>
      </c>
      <c r="B5335" s="112" t="s">
        <v>13275</v>
      </c>
    </row>
    <row r="5336" spans="1:2" x14ac:dyDescent="0.2">
      <c r="A5336" s="112" t="s">
        <v>13276</v>
      </c>
      <c r="B5336" s="112" t="s">
        <v>13277</v>
      </c>
    </row>
    <row r="5337" spans="1:2" x14ac:dyDescent="0.2">
      <c r="A5337" s="112" t="s">
        <v>13278</v>
      </c>
      <c r="B5337" s="112" t="s">
        <v>13279</v>
      </c>
    </row>
    <row r="5338" spans="1:2" x14ac:dyDescent="0.2">
      <c r="A5338" s="112" t="s">
        <v>13280</v>
      </c>
      <c r="B5338" s="112" t="s">
        <v>13281</v>
      </c>
    </row>
    <row r="5339" spans="1:2" x14ac:dyDescent="0.2">
      <c r="A5339" s="112" t="s">
        <v>13282</v>
      </c>
      <c r="B5339" s="112" t="s">
        <v>13283</v>
      </c>
    </row>
    <row r="5340" spans="1:2" x14ac:dyDescent="0.2">
      <c r="A5340" s="112" t="s">
        <v>13284</v>
      </c>
      <c r="B5340" s="112" t="s">
        <v>13285</v>
      </c>
    </row>
    <row r="5341" spans="1:2" x14ac:dyDescent="0.2">
      <c r="A5341" s="112" t="s">
        <v>13286</v>
      </c>
      <c r="B5341" s="112" t="s">
        <v>13287</v>
      </c>
    </row>
    <row r="5342" spans="1:2" x14ac:dyDescent="0.2">
      <c r="A5342" s="112" t="s">
        <v>13288</v>
      </c>
      <c r="B5342" s="112" t="s">
        <v>13289</v>
      </c>
    </row>
    <row r="5343" spans="1:2" x14ac:dyDescent="0.2">
      <c r="A5343" s="112" t="s">
        <v>13290</v>
      </c>
      <c r="B5343" s="112" t="s">
        <v>13291</v>
      </c>
    </row>
    <row r="5344" spans="1:2" x14ac:dyDescent="0.2">
      <c r="A5344" s="112" t="s">
        <v>13292</v>
      </c>
      <c r="B5344" s="112" t="s">
        <v>13293</v>
      </c>
    </row>
    <row r="5345" spans="1:2" x14ac:dyDescent="0.2">
      <c r="A5345" s="112" t="s">
        <v>13294</v>
      </c>
      <c r="B5345" s="112" t="s">
        <v>13295</v>
      </c>
    </row>
    <row r="5346" spans="1:2" x14ac:dyDescent="0.2">
      <c r="A5346" s="112" t="s">
        <v>13296</v>
      </c>
      <c r="B5346" s="112" t="s">
        <v>13297</v>
      </c>
    </row>
    <row r="5347" spans="1:2" x14ac:dyDescent="0.2">
      <c r="A5347" s="112" t="s">
        <v>13298</v>
      </c>
      <c r="B5347" s="112" t="s">
        <v>13299</v>
      </c>
    </row>
    <row r="5348" spans="1:2" x14ac:dyDescent="0.2">
      <c r="A5348" s="112" t="s">
        <v>13300</v>
      </c>
      <c r="B5348" s="112" t="s">
        <v>13301</v>
      </c>
    </row>
    <row r="5349" spans="1:2" x14ac:dyDescent="0.2">
      <c r="A5349" s="112" t="s">
        <v>13302</v>
      </c>
      <c r="B5349" s="112" t="s">
        <v>13303</v>
      </c>
    </row>
    <row r="5350" spans="1:2" x14ac:dyDescent="0.2">
      <c r="A5350" s="112" t="s">
        <v>13304</v>
      </c>
      <c r="B5350" s="112" t="s">
        <v>13305</v>
      </c>
    </row>
    <row r="5351" spans="1:2" x14ac:dyDescent="0.2">
      <c r="A5351" s="112" t="s">
        <v>13306</v>
      </c>
      <c r="B5351" s="112" t="s">
        <v>13307</v>
      </c>
    </row>
    <row r="5352" spans="1:2" x14ac:dyDescent="0.2">
      <c r="A5352" s="112" t="s">
        <v>13308</v>
      </c>
      <c r="B5352" s="112" t="s">
        <v>13309</v>
      </c>
    </row>
    <row r="5353" spans="1:2" x14ac:dyDescent="0.2">
      <c r="A5353" s="112" t="s">
        <v>13310</v>
      </c>
      <c r="B5353" s="112" t="s">
        <v>13311</v>
      </c>
    </row>
    <row r="5354" spans="1:2" x14ac:dyDescent="0.2">
      <c r="A5354" s="112" t="s">
        <v>13312</v>
      </c>
      <c r="B5354" s="112" t="s">
        <v>13313</v>
      </c>
    </row>
    <row r="5355" spans="1:2" x14ac:dyDescent="0.2">
      <c r="A5355" s="112" t="s">
        <v>13314</v>
      </c>
      <c r="B5355" s="112" t="s">
        <v>13315</v>
      </c>
    </row>
    <row r="5356" spans="1:2" x14ac:dyDescent="0.2">
      <c r="A5356" s="112" t="s">
        <v>13316</v>
      </c>
      <c r="B5356" s="112" t="s">
        <v>13317</v>
      </c>
    </row>
    <row r="5357" spans="1:2" x14ac:dyDescent="0.2">
      <c r="A5357" s="112" t="s">
        <v>13318</v>
      </c>
      <c r="B5357" s="112" t="s">
        <v>13319</v>
      </c>
    </row>
    <row r="5358" spans="1:2" x14ac:dyDescent="0.2">
      <c r="A5358" s="112" t="s">
        <v>13320</v>
      </c>
      <c r="B5358" s="112" t="s">
        <v>13321</v>
      </c>
    </row>
    <row r="5359" spans="1:2" x14ac:dyDescent="0.2">
      <c r="A5359" s="112" t="s">
        <v>13322</v>
      </c>
      <c r="B5359" s="112" t="s">
        <v>13323</v>
      </c>
    </row>
    <row r="5360" spans="1:2" x14ac:dyDescent="0.2">
      <c r="A5360" s="112" t="s">
        <v>13324</v>
      </c>
      <c r="B5360" s="112" t="s">
        <v>13325</v>
      </c>
    </row>
    <row r="5361" spans="1:2" x14ac:dyDescent="0.2">
      <c r="A5361" s="112" t="s">
        <v>13326</v>
      </c>
      <c r="B5361" s="112" t="s">
        <v>13327</v>
      </c>
    </row>
    <row r="5362" spans="1:2" x14ac:dyDescent="0.2">
      <c r="A5362" s="112" t="s">
        <v>13328</v>
      </c>
      <c r="B5362" s="112" t="s">
        <v>13329</v>
      </c>
    </row>
    <row r="5363" spans="1:2" x14ac:dyDescent="0.2">
      <c r="A5363" s="112" t="s">
        <v>13330</v>
      </c>
      <c r="B5363" s="112" t="s">
        <v>13331</v>
      </c>
    </row>
    <row r="5364" spans="1:2" x14ac:dyDescent="0.2">
      <c r="A5364" s="112" t="s">
        <v>13332</v>
      </c>
      <c r="B5364" s="112" t="s">
        <v>13333</v>
      </c>
    </row>
    <row r="5365" spans="1:2" x14ac:dyDescent="0.2">
      <c r="A5365" s="112" t="s">
        <v>13334</v>
      </c>
      <c r="B5365" s="112" t="s">
        <v>13335</v>
      </c>
    </row>
    <row r="5366" spans="1:2" x14ac:dyDescent="0.2">
      <c r="A5366" s="112" t="s">
        <v>13336</v>
      </c>
      <c r="B5366" s="112" t="s">
        <v>13337</v>
      </c>
    </row>
    <row r="5367" spans="1:2" x14ac:dyDescent="0.2">
      <c r="A5367" s="112" t="s">
        <v>13338</v>
      </c>
      <c r="B5367" s="112" t="s">
        <v>13339</v>
      </c>
    </row>
    <row r="5368" spans="1:2" x14ac:dyDescent="0.2">
      <c r="A5368" s="112" t="s">
        <v>13340</v>
      </c>
      <c r="B5368" s="112" t="s">
        <v>13341</v>
      </c>
    </row>
    <row r="5369" spans="1:2" x14ac:dyDescent="0.2">
      <c r="A5369" s="112" t="s">
        <v>13342</v>
      </c>
      <c r="B5369" s="112" t="s">
        <v>13343</v>
      </c>
    </row>
    <row r="5370" spans="1:2" x14ac:dyDescent="0.2">
      <c r="A5370" s="112" t="s">
        <v>13344</v>
      </c>
      <c r="B5370" s="112" t="s">
        <v>13345</v>
      </c>
    </row>
    <row r="5371" spans="1:2" x14ac:dyDescent="0.2">
      <c r="A5371" s="112" t="s">
        <v>13346</v>
      </c>
      <c r="B5371" s="112" t="s">
        <v>13347</v>
      </c>
    </row>
    <row r="5372" spans="1:2" x14ac:dyDescent="0.2">
      <c r="A5372" s="112" t="s">
        <v>13348</v>
      </c>
      <c r="B5372" s="112" t="s">
        <v>13349</v>
      </c>
    </row>
    <row r="5373" spans="1:2" x14ac:dyDescent="0.2">
      <c r="A5373" s="112" t="s">
        <v>13350</v>
      </c>
      <c r="B5373" s="112" t="s">
        <v>13351</v>
      </c>
    </row>
    <row r="5374" spans="1:2" x14ac:dyDescent="0.2">
      <c r="A5374" s="112" t="s">
        <v>13352</v>
      </c>
      <c r="B5374" s="112" t="s">
        <v>13353</v>
      </c>
    </row>
    <row r="5375" spans="1:2" x14ac:dyDescent="0.2">
      <c r="A5375" s="112" t="s">
        <v>13354</v>
      </c>
      <c r="B5375" s="112" t="s">
        <v>13355</v>
      </c>
    </row>
    <row r="5376" spans="1:2" x14ac:dyDescent="0.2">
      <c r="A5376" s="112" t="s">
        <v>13356</v>
      </c>
      <c r="B5376" s="112" t="s">
        <v>13357</v>
      </c>
    </row>
    <row r="5377" spans="1:2" x14ac:dyDescent="0.2">
      <c r="A5377" s="112" t="s">
        <v>13358</v>
      </c>
      <c r="B5377" s="112" t="s">
        <v>13359</v>
      </c>
    </row>
    <row r="5378" spans="1:2" x14ac:dyDescent="0.2">
      <c r="A5378" s="112" t="s">
        <v>13360</v>
      </c>
      <c r="B5378" s="112" t="s">
        <v>13361</v>
      </c>
    </row>
    <row r="5379" spans="1:2" x14ac:dyDescent="0.2">
      <c r="A5379" s="112" t="s">
        <v>13362</v>
      </c>
      <c r="B5379" s="112" t="s">
        <v>13363</v>
      </c>
    </row>
    <row r="5380" spans="1:2" x14ac:dyDescent="0.2">
      <c r="A5380" s="112" t="s">
        <v>13364</v>
      </c>
      <c r="B5380" s="112" t="s">
        <v>13365</v>
      </c>
    </row>
    <row r="5381" spans="1:2" x14ac:dyDescent="0.2">
      <c r="A5381" s="112" t="s">
        <v>13366</v>
      </c>
      <c r="B5381" s="112" t="s">
        <v>13367</v>
      </c>
    </row>
    <row r="5382" spans="1:2" x14ac:dyDescent="0.2">
      <c r="A5382" s="112" t="s">
        <v>13368</v>
      </c>
      <c r="B5382" s="112" t="s">
        <v>13369</v>
      </c>
    </row>
    <row r="5383" spans="1:2" x14ac:dyDescent="0.2">
      <c r="A5383" s="112" t="s">
        <v>13370</v>
      </c>
      <c r="B5383" s="112" t="s">
        <v>13371</v>
      </c>
    </row>
    <row r="5384" spans="1:2" x14ac:dyDescent="0.2">
      <c r="A5384" s="112" t="s">
        <v>13372</v>
      </c>
      <c r="B5384" s="112" t="s">
        <v>13373</v>
      </c>
    </row>
    <row r="5385" spans="1:2" x14ac:dyDescent="0.2">
      <c r="A5385" s="112" t="s">
        <v>13374</v>
      </c>
      <c r="B5385" s="112" t="s">
        <v>13375</v>
      </c>
    </row>
    <row r="5386" spans="1:2" x14ac:dyDescent="0.2">
      <c r="A5386" s="112" t="s">
        <v>13376</v>
      </c>
      <c r="B5386" s="112" t="s">
        <v>13377</v>
      </c>
    </row>
    <row r="5387" spans="1:2" x14ac:dyDescent="0.2">
      <c r="A5387" s="112" t="s">
        <v>13378</v>
      </c>
      <c r="B5387" s="112" t="s">
        <v>13379</v>
      </c>
    </row>
    <row r="5388" spans="1:2" x14ac:dyDescent="0.2">
      <c r="A5388" s="112" t="s">
        <v>13380</v>
      </c>
      <c r="B5388" s="112" t="s">
        <v>13381</v>
      </c>
    </row>
    <row r="5389" spans="1:2" x14ac:dyDescent="0.2">
      <c r="A5389" s="112" t="s">
        <v>13382</v>
      </c>
      <c r="B5389" s="112" t="s">
        <v>13383</v>
      </c>
    </row>
    <row r="5390" spans="1:2" x14ac:dyDescent="0.2">
      <c r="A5390" s="112" t="s">
        <v>13384</v>
      </c>
      <c r="B5390" s="112" t="s">
        <v>13385</v>
      </c>
    </row>
    <row r="5391" spans="1:2" x14ac:dyDescent="0.2">
      <c r="A5391" s="112" t="s">
        <v>13386</v>
      </c>
      <c r="B5391" s="112" t="s">
        <v>13387</v>
      </c>
    </row>
    <row r="5392" spans="1:2" x14ac:dyDescent="0.2">
      <c r="A5392" s="112" t="s">
        <v>13388</v>
      </c>
      <c r="B5392" s="112" t="s">
        <v>13389</v>
      </c>
    </row>
    <row r="5393" spans="1:2" x14ac:dyDescent="0.2">
      <c r="A5393" s="112" t="s">
        <v>13390</v>
      </c>
      <c r="B5393" s="112" t="s">
        <v>13391</v>
      </c>
    </row>
    <row r="5394" spans="1:2" x14ac:dyDescent="0.2">
      <c r="A5394" s="112" t="s">
        <v>13392</v>
      </c>
      <c r="B5394" s="112" t="s">
        <v>13393</v>
      </c>
    </row>
    <row r="5395" spans="1:2" x14ac:dyDescent="0.2">
      <c r="A5395" s="112" t="s">
        <v>13394</v>
      </c>
      <c r="B5395" s="112" t="s">
        <v>13395</v>
      </c>
    </row>
    <row r="5396" spans="1:2" x14ac:dyDescent="0.2">
      <c r="A5396" s="112" t="s">
        <v>13396</v>
      </c>
      <c r="B5396" s="112" t="s">
        <v>13397</v>
      </c>
    </row>
    <row r="5397" spans="1:2" x14ac:dyDescent="0.2">
      <c r="A5397" s="112" t="s">
        <v>13398</v>
      </c>
      <c r="B5397" s="112" t="s">
        <v>13399</v>
      </c>
    </row>
    <row r="5398" spans="1:2" x14ac:dyDescent="0.2">
      <c r="A5398" s="112" t="s">
        <v>13400</v>
      </c>
      <c r="B5398" s="112" t="s">
        <v>13401</v>
      </c>
    </row>
    <row r="5399" spans="1:2" x14ac:dyDescent="0.2">
      <c r="A5399" s="112" t="s">
        <v>13402</v>
      </c>
      <c r="B5399" s="112" t="s">
        <v>13403</v>
      </c>
    </row>
    <row r="5400" spans="1:2" x14ac:dyDescent="0.2">
      <c r="A5400" s="112" t="s">
        <v>13404</v>
      </c>
      <c r="B5400" s="112" t="s">
        <v>13405</v>
      </c>
    </row>
    <row r="5401" spans="1:2" x14ac:dyDescent="0.2">
      <c r="A5401" s="112" t="s">
        <v>13406</v>
      </c>
      <c r="B5401" s="112" t="s">
        <v>13407</v>
      </c>
    </row>
    <row r="5402" spans="1:2" x14ac:dyDescent="0.2">
      <c r="A5402" s="112" t="s">
        <v>13408</v>
      </c>
      <c r="B5402" s="112" t="s">
        <v>13409</v>
      </c>
    </row>
    <row r="5403" spans="1:2" x14ac:dyDescent="0.2">
      <c r="A5403" s="112" t="s">
        <v>13410</v>
      </c>
      <c r="B5403" s="112" t="s">
        <v>13411</v>
      </c>
    </row>
    <row r="5404" spans="1:2" x14ac:dyDescent="0.2">
      <c r="A5404" s="112" t="s">
        <v>13412</v>
      </c>
      <c r="B5404" s="112" t="s">
        <v>13413</v>
      </c>
    </row>
    <row r="5405" spans="1:2" x14ac:dyDescent="0.2">
      <c r="A5405" s="112" t="s">
        <v>13414</v>
      </c>
      <c r="B5405" s="112" t="s">
        <v>13415</v>
      </c>
    </row>
    <row r="5406" spans="1:2" x14ac:dyDescent="0.2">
      <c r="A5406" s="112" t="s">
        <v>13416</v>
      </c>
      <c r="B5406" s="112" t="s">
        <v>13417</v>
      </c>
    </row>
    <row r="5407" spans="1:2" x14ac:dyDescent="0.2">
      <c r="A5407" s="112" t="s">
        <v>13418</v>
      </c>
      <c r="B5407" s="112" t="s">
        <v>13419</v>
      </c>
    </row>
    <row r="5408" spans="1:2" x14ac:dyDescent="0.2">
      <c r="A5408" s="112" t="s">
        <v>13420</v>
      </c>
      <c r="B5408" s="112" t="s">
        <v>13421</v>
      </c>
    </row>
    <row r="5409" spans="1:2" x14ac:dyDescent="0.2">
      <c r="A5409" s="112" t="s">
        <v>13422</v>
      </c>
      <c r="B5409" s="112" t="s">
        <v>13423</v>
      </c>
    </row>
    <row r="5410" spans="1:2" x14ac:dyDescent="0.2">
      <c r="A5410" s="112" t="s">
        <v>13424</v>
      </c>
      <c r="B5410" s="112" t="s">
        <v>13425</v>
      </c>
    </row>
    <row r="5411" spans="1:2" x14ac:dyDescent="0.2">
      <c r="A5411" s="112" t="s">
        <v>13426</v>
      </c>
      <c r="B5411" s="112" t="s">
        <v>13427</v>
      </c>
    </row>
    <row r="5412" spans="1:2" x14ac:dyDescent="0.2">
      <c r="A5412" s="112" t="s">
        <v>13428</v>
      </c>
      <c r="B5412" s="112" t="s">
        <v>13429</v>
      </c>
    </row>
    <row r="5413" spans="1:2" x14ac:dyDescent="0.2">
      <c r="A5413" s="112" t="s">
        <v>13430</v>
      </c>
      <c r="B5413" s="112" t="s">
        <v>13431</v>
      </c>
    </row>
    <row r="5414" spans="1:2" x14ac:dyDescent="0.2">
      <c r="A5414" s="112" t="s">
        <v>13432</v>
      </c>
      <c r="B5414" s="112" t="s">
        <v>13433</v>
      </c>
    </row>
    <row r="5415" spans="1:2" x14ac:dyDescent="0.2">
      <c r="A5415" s="112" t="s">
        <v>13434</v>
      </c>
      <c r="B5415" s="112" t="s">
        <v>13435</v>
      </c>
    </row>
    <row r="5416" spans="1:2" x14ac:dyDescent="0.2">
      <c r="A5416" s="112" t="s">
        <v>13436</v>
      </c>
      <c r="B5416" s="112" t="s">
        <v>13437</v>
      </c>
    </row>
    <row r="5417" spans="1:2" x14ac:dyDescent="0.2">
      <c r="A5417" s="112" t="s">
        <v>13438</v>
      </c>
      <c r="B5417" s="112" t="s">
        <v>13439</v>
      </c>
    </row>
    <row r="5418" spans="1:2" x14ac:dyDescent="0.2">
      <c r="A5418" s="112" t="s">
        <v>13440</v>
      </c>
      <c r="B5418" s="112" t="s">
        <v>13441</v>
      </c>
    </row>
    <row r="5419" spans="1:2" x14ac:dyDescent="0.2">
      <c r="A5419" s="112" t="s">
        <v>13442</v>
      </c>
      <c r="B5419" s="112" t="s">
        <v>13443</v>
      </c>
    </row>
    <row r="5420" spans="1:2" x14ac:dyDescent="0.2">
      <c r="A5420" s="112" t="s">
        <v>13444</v>
      </c>
      <c r="B5420" s="112" t="s">
        <v>13445</v>
      </c>
    </row>
    <row r="5421" spans="1:2" x14ac:dyDescent="0.2">
      <c r="A5421" s="112" t="s">
        <v>13446</v>
      </c>
      <c r="B5421" s="112" t="s">
        <v>13447</v>
      </c>
    </row>
    <row r="5422" spans="1:2" x14ac:dyDescent="0.2">
      <c r="A5422" s="112" t="s">
        <v>13448</v>
      </c>
      <c r="B5422" s="112" t="s">
        <v>13449</v>
      </c>
    </row>
    <row r="5423" spans="1:2" x14ac:dyDescent="0.2">
      <c r="A5423" s="112" t="s">
        <v>13450</v>
      </c>
      <c r="B5423" s="112" t="s">
        <v>13451</v>
      </c>
    </row>
    <row r="5424" spans="1:2" x14ac:dyDescent="0.2">
      <c r="A5424" s="112" t="s">
        <v>13452</v>
      </c>
      <c r="B5424" s="112" t="s">
        <v>13453</v>
      </c>
    </row>
    <row r="5425" spans="1:2" x14ac:dyDescent="0.2">
      <c r="A5425" s="112" t="s">
        <v>13454</v>
      </c>
      <c r="B5425" s="112" t="s">
        <v>13455</v>
      </c>
    </row>
    <row r="5426" spans="1:2" x14ac:dyDescent="0.2">
      <c r="A5426" s="112" t="s">
        <v>13456</v>
      </c>
      <c r="B5426" s="112" t="s">
        <v>13457</v>
      </c>
    </row>
    <row r="5427" spans="1:2" x14ac:dyDescent="0.2">
      <c r="A5427" s="112" t="s">
        <v>13458</v>
      </c>
      <c r="B5427" s="112" t="s">
        <v>13459</v>
      </c>
    </row>
    <row r="5428" spans="1:2" x14ac:dyDescent="0.2">
      <c r="A5428" s="112" t="s">
        <v>13460</v>
      </c>
      <c r="B5428" s="112" t="s">
        <v>13461</v>
      </c>
    </row>
    <row r="5429" spans="1:2" x14ac:dyDescent="0.2">
      <c r="A5429" s="112" t="s">
        <v>13462</v>
      </c>
      <c r="B5429" s="112" t="s">
        <v>13463</v>
      </c>
    </row>
    <row r="5430" spans="1:2" x14ac:dyDescent="0.2">
      <c r="A5430" s="112" t="s">
        <v>13464</v>
      </c>
      <c r="B5430" s="112" t="s">
        <v>13465</v>
      </c>
    </row>
    <row r="5431" spans="1:2" x14ac:dyDescent="0.2">
      <c r="A5431" s="112" t="s">
        <v>13466</v>
      </c>
      <c r="B5431" s="112" t="s">
        <v>13467</v>
      </c>
    </row>
    <row r="5432" spans="1:2" x14ac:dyDescent="0.2">
      <c r="A5432" s="112" t="s">
        <v>13468</v>
      </c>
      <c r="B5432" s="112" t="s">
        <v>13469</v>
      </c>
    </row>
    <row r="5433" spans="1:2" x14ac:dyDescent="0.2">
      <c r="A5433" s="112" t="s">
        <v>13470</v>
      </c>
      <c r="B5433" s="112" t="s">
        <v>13471</v>
      </c>
    </row>
    <row r="5434" spans="1:2" x14ac:dyDescent="0.2">
      <c r="A5434" s="112" t="s">
        <v>13472</v>
      </c>
      <c r="B5434" s="112" t="s">
        <v>13473</v>
      </c>
    </row>
    <row r="5435" spans="1:2" x14ac:dyDescent="0.2">
      <c r="A5435" s="112" t="s">
        <v>13474</v>
      </c>
      <c r="B5435" s="112" t="s">
        <v>13475</v>
      </c>
    </row>
    <row r="5436" spans="1:2" x14ac:dyDescent="0.2">
      <c r="A5436" s="112" t="s">
        <v>13476</v>
      </c>
      <c r="B5436" s="112" t="s">
        <v>13477</v>
      </c>
    </row>
    <row r="5437" spans="1:2" x14ac:dyDescent="0.2">
      <c r="A5437" s="112" t="s">
        <v>13478</v>
      </c>
      <c r="B5437" s="112" t="s">
        <v>13479</v>
      </c>
    </row>
    <row r="5438" spans="1:2" x14ac:dyDescent="0.2">
      <c r="A5438" s="112" t="s">
        <v>13480</v>
      </c>
      <c r="B5438" s="112" t="s">
        <v>13481</v>
      </c>
    </row>
    <row r="5439" spans="1:2" x14ac:dyDescent="0.2">
      <c r="A5439" s="112" t="s">
        <v>13482</v>
      </c>
      <c r="B5439" s="112" t="s">
        <v>13483</v>
      </c>
    </row>
    <row r="5440" spans="1:2" x14ac:dyDescent="0.2">
      <c r="A5440" s="112" t="s">
        <v>13484</v>
      </c>
      <c r="B5440" s="112" t="s">
        <v>13485</v>
      </c>
    </row>
    <row r="5441" spans="1:2" x14ac:dyDescent="0.2">
      <c r="A5441" s="112" t="s">
        <v>13486</v>
      </c>
      <c r="B5441" s="112" t="s">
        <v>13487</v>
      </c>
    </row>
    <row r="5442" spans="1:2" x14ac:dyDescent="0.2">
      <c r="A5442" s="112" t="s">
        <v>13488</v>
      </c>
      <c r="B5442" s="112" t="s">
        <v>13489</v>
      </c>
    </row>
    <row r="5443" spans="1:2" x14ac:dyDescent="0.2">
      <c r="A5443" s="112" t="s">
        <v>13490</v>
      </c>
      <c r="B5443" s="112" t="s">
        <v>13491</v>
      </c>
    </row>
    <row r="5444" spans="1:2" x14ac:dyDescent="0.2">
      <c r="A5444" s="112" t="s">
        <v>13492</v>
      </c>
      <c r="B5444" s="112" t="s">
        <v>13493</v>
      </c>
    </row>
    <row r="5445" spans="1:2" x14ac:dyDescent="0.2">
      <c r="A5445" s="112" t="s">
        <v>13494</v>
      </c>
      <c r="B5445" s="112" t="s">
        <v>13495</v>
      </c>
    </row>
    <row r="5446" spans="1:2" x14ac:dyDescent="0.2">
      <c r="A5446" s="112" t="s">
        <v>13496</v>
      </c>
      <c r="B5446" s="112" t="s">
        <v>13497</v>
      </c>
    </row>
    <row r="5447" spans="1:2" x14ac:dyDescent="0.2">
      <c r="A5447" s="112" t="s">
        <v>13498</v>
      </c>
      <c r="B5447" s="112" t="s">
        <v>13499</v>
      </c>
    </row>
    <row r="5448" spans="1:2" x14ac:dyDescent="0.2">
      <c r="A5448" s="112" t="s">
        <v>13500</v>
      </c>
      <c r="B5448" s="112" t="s">
        <v>13501</v>
      </c>
    </row>
    <row r="5449" spans="1:2" x14ac:dyDescent="0.2">
      <c r="A5449" s="112" t="s">
        <v>13502</v>
      </c>
      <c r="B5449" s="112" t="s">
        <v>13503</v>
      </c>
    </row>
    <row r="5450" spans="1:2" x14ac:dyDescent="0.2">
      <c r="A5450" s="112" t="s">
        <v>13504</v>
      </c>
      <c r="B5450" s="112" t="s">
        <v>13505</v>
      </c>
    </row>
    <row r="5451" spans="1:2" x14ac:dyDescent="0.2">
      <c r="A5451" s="112" t="s">
        <v>13506</v>
      </c>
      <c r="B5451" s="112" t="s">
        <v>13507</v>
      </c>
    </row>
    <row r="5452" spans="1:2" x14ac:dyDescent="0.2">
      <c r="A5452" s="112" t="s">
        <v>13508</v>
      </c>
      <c r="B5452" s="112" t="s">
        <v>13509</v>
      </c>
    </row>
    <row r="5453" spans="1:2" x14ac:dyDescent="0.2">
      <c r="A5453" s="112" t="s">
        <v>13510</v>
      </c>
      <c r="B5453" s="112" t="s">
        <v>13511</v>
      </c>
    </row>
    <row r="5454" spans="1:2" x14ac:dyDescent="0.2">
      <c r="A5454" s="112" t="s">
        <v>13512</v>
      </c>
      <c r="B5454" s="112" t="s">
        <v>13513</v>
      </c>
    </row>
    <row r="5455" spans="1:2" x14ac:dyDescent="0.2">
      <c r="A5455" s="112" t="s">
        <v>13514</v>
      </c>
      <c r="B5455" s="112" t="s">
        <v>13515</v>
      </c>
    </row>
    <row r="5456" spans="1:2" x14ac:dyDescent="0.2">
      <c r="A5456" s="112" t="s">
        <v>13516</v>
      </c>
      <c r="B5456" s="112" t="s">
        <v>13517</v>
      </c>
    </row>
    <row r="5457" spans="1:2" x14ac:dyDescent="0.2">
      <c r="A5457" s="112" t="s">
        <v>13518</v>
      </c>
      <c r="B5457" s="112" t="s">
        <v>13519</v>
      </c>
    </row>
    <row r="5458" spans="1:2" x14ac:dyDescent="0.2">
      <c r="A5458" s="112" t="s">
        <v>13520</v>
      </c>
      <c r="B5458" s="112" t="s">
        <v>13521</v>
      </c>
    </row>
    <row r="5459" spans="1:2" x14ac:dyDescent="0.2">
      <c r="A5459" s="112" t="s">
        <v>13522</v>
      </c>
      <c r="B5459" s="112" t="s">
        <v>13523</v>
      </c>
    </row>
    <row r="5460" spans="1:2" x14ac:dyDescent="0.2">
      <c r="A5460" s="112" t="s">
        <v>13524</v>
      </c>
      <c r="B5460" s="112" t="s">
        <v>13525</v>
      </c>
    </row>
    <row r="5461" spans="1:2" x14ac:dyDescent="0.2">
      <c r="A5461" s="112" t="s">
        <v>13526</v>
      </c>
      <c r="B5461" s="112" t="s">
        <v>13527</v>
      </c>
    </row>
    <row r="5462" spans="1:2" x14ac:dyDescent="0.2">
      <c r="A5462" s="112" t="s">
        <v>13528</v>
      </c>
      <c r="B5462" s="112" t="s">
        <v>13529</v>
      </c>
    </row>
    <row r="5463" spans="1:2" x14ac:dyDescent="0.2">
      <c r="A5463" s="112" t="s">
        <v>13530</v>
      </c>
      <c r="B5463" s="112" t="s">
        <v>13531</v>
      </c>
    </row>
    <row r="5464" spans="1:2" x14ac:dyDescent="0.2">
      <c r="A5464" s="112" t="s">
        <v>13532</v>
      </c>
      <c r="B5464" s="112" t="s">
        <v>13533</v>
      </c>
    </row>
    <row r="5465" spans="1:2" x14ac:dyDescent="0.2">
      <c r="A5465" s="112" t="s">
        <v>13534</v>
      </c>
      <c r="B5465" s="112" t="s">
        <v>13535</v>
      </c>
    </row>
    <row r="5466" spans="1:2" x14ac:dyDescent="0.2">
      <c r="A5466" s="112" t="s">
        <v>13536</v>
      </c>
      <c r="B5466" s="112" t="s">
        <v>13537</v>
      </c>
    </row>
    <row r="5467" spans="1:2" x14ac:dyDescent="0.2">
      <c r="A5467" s="112" t="s">
        <v>13538</v>
      </c>
      <c r="B5467" s="112" t="s">
        <v>13539</v>
      </c>
    </row>
    <row r="5468" spans="1:2" x14ac:dyDescent="0.2">
      <c r="A5468" s="112" t="s">
        <v>13540</v>
      </c>
      <c r="B5468" s="112" t="s">
        <v>13541</v>
      </c>
    </row>
    <row r="5469" spans="1:2" x14ac:dyDescent="0.2">
      <c r="A5469" s="112" t="s">
        <v>13542</v>
      </c>
      <c r="B5469" s="112" t="s">
        <v>13543</v>
      </c>
    </row>
    <row r="5470" spans="1:2" x14ac:dyDescent="0.2">
      <c r="A5470" s="112" t="s">
        <v>13544</v>
      </c>
      <c r="B5470" s="112" t="s">
        <v>13545</v>
      </c>
    </row>
    <row r="5471" spans="1:2" x14ac:dyDescent="0.2">
      <c r="A5471" s="112" t="s">
        <v>13546</v>
      </c>
      <c r="B5471" s="112" t="s">
        <v>13547</v>
      </c>
    </row>
    <row r="5472" spans="1:2" x14ac:dyDescent="0.2">
      <c r="A5472" s="112" t="s">
        <v>13548</v>
      </c>
      <c r="B5472" s="112" t="s">
        <v>13549</v>
      </c>
    </row>
    <row r="5473" spans="1:2" x14ac:dyDescent="0.2">
      <c r="A5473" s="112" t="s">
        <v>13550</v>
      </c>
      <c r="B5473" s="112" t="s">
        <v>13551</v>
      </c>
    </row>
    <row r="5474" spans="1:2" x14ac:dyDescent="0.2">
      <c r="A5474" s="112" t="s">
        <v>13552</v>
      </c>
      <c r="B5474" s="112" t="s">
        <v>13553</v>
      </c>
    </row>
    <row r="5475" spans="1:2" x14ac:dyDescent="0.2">
      <c r="A5475" s="112" t="s">
        <v>13554</v>
      </c>
      <c r="B5475" s="112" t="s">
        <v>13555</v>
      </c>
    </row>
    <row r="5476" spans="1:2" x14ac:dyDescent="0.2">
      <c r="A5476" s="112" t="s">
        <v>13556</v>
      </c>
      <c r="B5476" s="112" t="s">
        <v>13557</v>
      </c>
    </row>
    <row r="5477" spans="1:2" x14ac:dyDescent="0.2">
      <c r="A5477" s="112" t="s">
        <v>13558</v>
      </c>
      <c r="B5477" s="112" t="s">
        <v>13559</v>
      </c>
    </row>
    <row r="5478" spans="1:2" x14ac:dyDescent="0.2">
      <c r="A5478" s="112" t="s">
        <v>13560</v>
      </c>
      <c r="B5478" s="112" t="s">
        <v>13561</v>
      </c>
    </row>
    <row r="5479" spans="1:2" x14ac:dyDescent="0.2">
      <c r="A5479" s="112" t="s">
        <v>13562</v>
      </c>
      <c r="B5479" s="112" t="s">
        <v>13563</v>
      </c>
    </row>
    <row r="5480" spans="1:2" x14ac:dyDescent="0.2">
      <c r="A5480" s="112" t="s">
        <v>13564</v>
      </c>
      <c r="B5480" s="112" t="s">
        <v>13565</v>
      </c>
    </row>
    <row r="5481" spans="1:2" x14ac:dyDescent="0.2">
      <c r="A5481" s="112" t="s">
        <v>13566</v>
      </c>
      <c r="B5481" s="112" t="s">
        <v>13567</v>
      </c>
    </row>
    <row r="5482" spans="1:2" x14ac:dyDescent="0.2">
      <c r="A5482" s="112" t="s">
        <v>13568</v>
      </c>
      <c r="B5482" s="112" t="s">
        <v>13569</v>
      </c>
    </row>
    <row r="5483" spans="1:2" x14ac:dyDescent="0.2">
      <c r="A5483" s="112" t="s">
        <v>13570</v>
      </c>
      <c r="B5483" s="112" t="s">
        <v>13571</v>
      </c>
    </row>
    <row r="5484" spans="1:2" x14ac:dyDescent="0.2">
      <c r="A5484" s="112" t="s">
        <v>13572</v>
      </c>
      <c r="B5484" s="112" t="s">
        <v>13573</v>
      </c>
    </row>
    <row r="5485" spans="1:2" x14ac:dyDescent="0.2">
      <c r="A5485" s="112" t="s">
        <v>13574</v>
      </c>
      <c r="B5485" s="112" t="s">
        <v>13575</v>
      </c>
    </row>
    <row r="5486" spans="1:2" x14ac:dyDescent="0.2">
      <c r="A5486" s="112" t="s">
        <v>13576</v>
      </c>
      <c r="B5486" s="112" t="s">
        <v>13577</v>
      </c>
    </row>
    <row r="5487" spans="1:2" x14ac:dyDescent="0.2">
      <c r="A5487" s="112" t="s">
        <v>13578</v>
      </c>
      <c r="B5487" s="112" t="s">
        <v>13579</v>
      </c>
    </row>
    <row r="5488" spans="1:2" x14ac:dyDescent="0.2">
      <c r="A5488" s="112" t="s">
        <v>13580</v>
      </c>
      <c r="B5488" s="112" t="s">
        <v>13581</v>
      </c>
    </row>
    <row r="5489" spans="1:2" x14ac:dyDescent="0.2">
      <c r="A5489" s="112" t="s">
        <v>13582</v>
      </c>
      <c r="B5489" s="112" t="s">
        <v>13583</v>
      </c>
    </row>
    <row r="5490" spans="1:2" x14ac:dyDescent="0.2">
      <c r="A5490" s="112" t="s">
        <v>13584</v>
      </c>
      <c r="B5490" s="112" t="s">
        <v>13585</v>
      </c>
    </row>
    <row r="5491" spans="1:2" x14ac:dyDescent="0.2">
      <c r="A5491" s="112" t="s">
        <v>13586</v>
      </c>
      <c r="B5491" s="112" t="s">
        <v>13587</v>
      </c>
    </row>
    <row r="5492" spans="1:2" x14ac:dyDescent="0.2">
      <c r="A5492" s="112" t="s">
        <v>13588</v>
      </c>
      <c r="B5492" s="112" t="s">
        <v>13589</v>
      </c>
    </row>
    <row r="5493" spans="1:2" x14ac:dyDescent="0.2">
      <c r="A5493" s="112" t="s">
        <v>13590</v>
      </c>
      <c r="B5493" s="112" t="s">
        <v>13591</v>
      </c>
    </row>
    <row r="5494" spans="1:2" x14ac:dyDescent="0.2">
      <c r="A5494" s="112" t="s">
        <v>13592</v>
      </c>
      <c r="B5494" s="112" t="s">
        <v>13593</v>
      </c>
    </row>
    <row r="5495" spans="1:2" x14ac:dyDescent="0.2">
      <c r="A5495" s="112" t="s">
        <v>13594</v>
      </c>
      <c r="B5495" s="112" t="s">
        <v>13595</v>
      </c>
    </row>
    <row r="5496" spans="1:2" x14ac:dyDescent="0.2">
      <c r="A5496" s="112" t="s">
        <v>13596</v>
      </c>
      <c r="B5496" s="112" t="s">
        <v>13597</v>
      </c>
    </row>
    <row r="5497" spans="1:2" x14ac:dyDescent="0.2">
      <c r="A5497" s="112" t="s">
        <v>13598</v>
      </c>
      <c r="B5497" s="112" t="s">
        <v>13599</v>
      </c>
    </row>
    <row r="5498" spans="1:2" x14ac:dyDescent="0.2">
      <c r="A5498" s="112" t="s">
        <v>13600</v>
      </c>
      <c r="B5498" s="112" t="s">
        <v>13601</v>
      </c>
    </row>
    <row r="5499" spans="1:2" x14ac:dyDescent="0.2">
      <c r="A5499" s="112" t="s">
        <v>13602</v>
      </c>
      <c r="B5499" s="112" t="s">
        <v>13603</v>
      </c>
    </row>
    <row r="5500" spans="1:2" x14ac:dyDescent="0.2">
      <c r="A5500" s="112" t="s">
        <v>13604</v>
      </c>
      <c r="B5500" s="112" t="s">
        <v>13605</v>
      </c>
    </row>
    <row r="5501" spans="1:2" x14ac:dyDescent="0.2">
      <c r="A5501" s="112" t="s">
        <v>13606</v>
      </c>
      <c r="B5501" s="112" t="s">
        <v>13607</v>
      </c>
    </row>
    <row r="5502" spans="1:2" x14ac:dyDescent="0.2">
      <c r="A5502" s="112" t="s">
        <v>13608</v>
      </c>
      <c r="B5502" s="112" t="s">
        <v>13609</v>
      </c>
    </row>
    <row r="5503" spans="1:2" x14ac:dyDescent="0.2">
      <c r="A5503" s="112" t="s">
        <v>13610</v>
      </c>
      <c r="B5503" s="112" t="s">
        <v>13611</v>
      </c>
    </row>
    <row r="5504" spans="1:2" x14ac:dyDescent="0.2">
      <c r="A5504" s="112" t="s">
        <v>13612</v>
      </c>
      <c r="B5504" s="112" t="s">
        <v>13613</v>
      </c>
    </row>
    <row r="5505" spans="1:2" x14ac:dyDescent="0.2">
      <c r="A5505" s="112" t="s">
        <v>13614</v>
      </c>
      <c r="B5505" s="112" t="s">
        <v>13615</v>
      </c>
    </row>
    <row r="5506" spans="1:2" x14ac:dyDescent="0.2">
      <c r="A5506" s="112" t="s">
        <v>13616</v>
      </c>
      <c r="B5506" s="112" t="s">
        <v>13617</v>
      </c>
    </row>
    <row r="5507" spans="1:2" x14ac:dyDescent="0.2">
      <c r="A5507" s="112" t="s">
        <v>13618</v>
      </c>
      <c r="B5507" s="112" t="s">
        <v>13619</v>
      </c>
    </row>
    <row r="5508" spans="1:2" x14ac:dyDescent="0.2">
      <c r="A5508" s="112" t="s">
        <v>13620</v>
      </c>
      <c r="B5508" s="112" t="s">
        <v>13621</v>
      </c>
    </row>
    <row r="5509" spans="1:2" x14ac:dyDescent="0.2">
      <c r="A5509" s="112" t="s">
        <v>13622</v>
      </c>
      <c r="B5509" s="112" t="s">
        <v>13623</v>
      </c>
    </row>
    <row r="5510" spans="1:2" x14ac:dyDescent="0.2">
      <c r="A5510" s="112" t="s">
        <v>13624</v>
      </c>
      <c r="B5510" s="112" t="s">
        <v>13625</v>
      </c>
    </row>
    <row r="5511" spans="1:2" x14ac:dyDescent="0.2">
      <c r="A5511" s="112" t="s">
        <v>13626</v>
      </c>
      <c r="B5511" s="112" t="s">
        <v>13627</v>
      </c>
    </row>
    <row r="5512" spans="1:2" x14ac:dyDescent="0.2">
      <c r="A5512" s="112" t="s">
        <v>13628</v>
      </c>
      <c r="B5512" s="112" t="s">
        <v>13629</v>
      </c>
    </row>
    <row r="5513" spans="1:2" x14ac:dyDescent="0.2">
      <c r="A5513" s="112" t="s">
        <v>13630</v>
      </c>
      <c r="B5513" s="112" t="s">
        <v>13631</v>
      </c>
    </row>
    <row r="5514" spans="1:2" x14ac:dyDescent="0.2">
      <c r="A5514" s="112" t="s">
        <v>13632</v>
      </c>
      <c r="B5514" s="112" t="s">
        <v>13633</v>
      </c>
    </row>
    <row r="5515" spans="1:2" x14ac:dyDescent="0.2">
      <c r="A5515" s="112" t="s">
        <v>13634</v>
      </c>
      <c r="B5515" s="112" t="s">
        <v>13635</v>
      </c>
    </row>
    <row r="5516" spans="1:2" x14ac:dyDescent="0.2">
      <c r="A5516" s="112" t="s">
        <v>13636</v>
      </c>
      <c r="B5516" s="112" t="s">
        <v>13637</v>
      </c>
    </row>
    <row r="5517" spans="1:2" x14ac:dyDescent="0.2">
      <c r="A5517" s="112" t="s">
        <v>13638</v>
      </c>
      <c r="B5517" s="112" t="s">
        <v>13639</v>
      </c>
    </row>
    <row r="5518" spans="1:2" x14ac:dyDescent="0.2">
      <c r="A5518" s="112" t="s">
        <v>13640</v>
      </c>
      <c r="B5518" s="112" t="s">
        <v>13641</v>
      </c>
    </row>
    <row r="5519" spans="1:2" x14ac:dyDescent="0.2">
      <c r="A5519" s="112" t="s">
        <v>13642</v>
      </c>
      <c r="B5519" s="112" t="s">
        <v>13643</v>
      </c>
    </row>
    <row r="5520" spans="1:2" x14ac:dyDescent="0.2">
      <c r="A5520" s="112" t="s">
        <v>13644</v>
      </c>
      <c r="B5520" s="112" t="s">
        <v>13645</v>
      </c>
    </row>
    <row r="5521" spans="1:2" x14ac:dyDescent="0.2">
      <c r="A5521" s="112" t="s">
        <v>13646</v>
      </c>
      <c r="B5521" s="112" t="s">
        <v>13647</v>
      </c>
    </row>
    <row r="5522" spans="1:2" x14ac:dyDescent="0.2">
      <c r="A5522" s="112" t="s">
        <v>13648</v>
      </c>
      <c r="B5522" s="112" t="s">
        <v>13649</v>
      </c>
    </row>
    <row r="5523" spans="1:2" x14ac:dyDescent="0.2">
      <c r="A5523" s="112" t="s">
        <v>13650</v>
      </c>
      <c r="B5523" s="112" t="s">
        <v>13651</v>
      </c>
    </row>
    <row r="5524" spans="1:2" x14ac:dyDescent="0.2">
      <c r="A5524" s="112" t="s">
        <v>13652</v>
      </c>
      <c r="B5524" s="112" t="s">
        <v>13653</v>
      </c>
    </row>
    <row r="5525" spans="1:2" x14ac:dyDescent="0.2">
      <c r="A5525" s="112" t="s">
        <v>13654</v>
      </c>
      <c r="B5525" s="112" t="s">
        <v>13655</v>
      </c>
    </row>
    <row r="5526" spans="1:2" x14ac:dyDescent="0.2">
      <c r="A5526" s="112" t="s">
        <v>13656</v>
      </c>
      <c r="B5526" s="112" t="s">
        <v>13657</v>
      </c>
    </row>
    <row r="5527" spans="1:2" x14ac:dyDescent="0.2">
      <c r="A5527" s="112" t="s">
        <v>13658</v>
      </c>
      <c r="B5527" s="112" t="s">
        <v>13659</v>
      </c>
    </row>
    <row r="5528" spans="1:2" x14ac:dyDescent="0.2">
      <c r="A5528" s="112" t="s">
        <v>13660</v>
      </c>
      <c r="B5528" s="112" t="s">
        <v>13661</v>
      </c>
    </row>
    <row r="5529" spans="1:2" x14ac:dyDescent="0.2">
      <c r="A5529" s="112" t="s">
        <v>13662</v>
      </c>
      <c r="B5529" s="112" t="s">
        <v>13663</v>
      </c>
    </row>
    <row r="5530" spans="1:2" x14ac:dyDescent="0.2">
      <c r="A5530" s="112" t="s">
        <v>13664</v>
      </c>
      <c r="B5530" s="112" t="s">
        <v>13665</v>
      </c>
    </row>
    <row r="5531" spans="1:2" x14ac:dyDescent="0.2">
      <c r="A5531" s="112" t="s">
        <v>13666</v>
      </c>
      <c r="B5531" s="112" t="s">
        <v>13667</v>
      </c>
    </row>
    <row r="5532" spans="1:2" x14ac:dyDescent="0.2">
      <c r="A5532" s="112" t="s">
        <v>13668</v>
      </c>
      <c r="B5532" s="112" t="s">
        <v>13669</v>
      </c>
    </row>
    <row r="5533" spans="1:2" x14ac:dyDescent="0.2">
      <c r="A5533" s="112" t="s">
        <v>13670</v>
      </c>
      <c r="B5533" s="112" t="s">
        <v>13671</v>
      </c>
    </row>
    <row r="5534" spans="1:2" x14ac:dyDescent="0.2">
      <c r="A5534" s="112" t="s">
        <v>13672</v>
      </c>
      <c r="B5534" s="112" t="s">
        <v>13673</v>
      </c>
    </row>
    <row r="5535" spans="1:2" x14ac:dyDescent="0.2">
      <c r="A5535" s="112" t="s">
        <v>13674</v>
      </c>
      <c r="B5535" s="112" t="s">
        <v>13675</v>
      </c>
    </row>
    <row r="5536" spans="1:2" x14ac:dyDescent="0.2">
      <c r="A5536" s="112" t="s">
        <v>13676</v>
      </c>
      <c r="B5536" s="112" t="s">
        <v>13677</v>
      </c>
    </row>
    <row r="5537" spans="1:2" x14ac:dyDescent="0.2">
      <c r="A5537" s="112" t="s">
        <v>13678</v>
      </c>
      <c r="B5537" s="112" t="s">
        <v>13679</v>
      </c>
    </row>
    <row r="5538" spans="1:2" x14ac:dyDescent="0.2">
      <c r="A5538" s="112" t="s">
        <v>13680</v>
      </c>
      <c r="B5538" s="112" t="s">
        <v>13681</v>
      </c>
    </row>
    <row r="5539" spans="1:2" x14ac:dyDescent="0.2">
      <c r="A5539" s="112" t="s">
        <v>13682</v>
      </c>
      <c r="B5539" s="112" t="s">
        <v>13683</v>
      </c>
    </row>
    <row r="5540" spans="1:2" x14ac:dyDescent="0.2">
      <c r="A5540" s="112" t="s">
        <v>13684</v>
      </c>
      <c r="B5540" s="112" t="s">
        <v>13685</v>
      </c>
    </row>
    <row r="5541" spans="1:2" x14ac:dyDescent="0.2">
      <c r="A5541" s="112" t="s">
        <v>13686</v>
      </c>
      <c r="B5541" s="112" t="s">
        <v>13687</v>
      </c>
    </row>
    <row r="5542" spans="1:2" x14ac:dyDescent="0.2">
      <c r="A5542" s="112" t="s">
        <v>13688</v>
      </c>
      <c r="B5542" s="112" t="s">
        <v>13689</v>
      </c>
    </row>
    <row r="5543" spans="1:2" x14ac:dyDescent="0.2">
      <c r="A5543" s="112" t="s">
        <v>13690</v>
      </c>
      <c r="B5543" s="112" t="s">
        <v>13691</v>
      </c>
    </row>
    <row r="5544" spans="1:2" x14ac:dyDescent="0.2">
      <c r="A5544" s="112" t="s">
        <v>13692</v>
      </c>
      <c r="B5544" s="112" t="s">
        <v>13693</v>
      </c>
    </row>
    <row r="5545" spans="1:2" x14ac:dyDescent="0.2">
      <c r="A5545" s="112" t="s">
        <v>13694</v>
      </c>
      <c r="B5545" s="112" t="s">
        <v>13695</v>
      </c>
    </row>
    <row r="5546" spans="1:2" x14ac:dyDescent="0.2">
      <c r="A5546" s="112" t="s">
        <v>13696</v>
      </c>
      <c r="B5546" s="112" t="s">
        <v>13697</v>
      </c>
    </row>
    <row r="5547" spans="1:2" x14ac:dyDescent="0.2">
      <c r="A5547" s="112" t="s">
        <v>13698</v>
      </c>
      <c r="B5547" s="112" t="s">
        <v>13699</v>
      </c>
    </row>
    <row r="5548" spans="1:2" x14ac:dyDescent="0.2">
      <c r="A5548" s="112" t="s">
        <v>13700</v>
      </c>
      <c r="B5548" s="112" t="s">
        <v>13701</v>
      </c>
    </row>
    <row r="5549" spans="1:2" x14ac:dyDescent="0.2">
      <c r="A5549" s="112" t="s">
        <v>13702</v>
      </c>
      <c r="B5549" s="112" t="s">
        <v>13703</v>
      </c>
    </row>
    <row r="5550" spans="1:2" x14ac:dyDescent="0.2">
      <c r="A5550" s="112" t="s">
        <v>13704</v>
      </c>
      <c r="B5550" s="112" t="s">
        <v>13705</v>
      </c>
    </row>
    <row r="5551" spans="1:2" x14ac:dyDescent="0.2">
      <c r="A5551" s="112" t="s">
        <v>13706</v>
      </c>
      <c r="B5551" s="112" t="s">
        <v>13707</v>
      </c>
    </row>
    <row r="5552" spans="1:2" x14ac:dyDescent="0.2">
      <c r="A5552" s="112" t="s">
        <v>13708</v>
      </c>
      <c r="B5552" s="112" t="s">
        <v>13709</v>
      </c>
    </row>
    <row r="5553" spans="1:2" x14ac:dyDescent="0.2">
      <c r="A5553" s="112" t="s">
        <v>13710</v>
      </c>
      <c r="B5553" s="112" t="s">
        <v>13711</v>
      </c>
    </row>
    <row r="5554" spans="1:2" x14ac:dyDescent="0.2">
      <c r="A5554" s="112" t="s">
        <v>13712</v>
      </c>
      <c r="B5554" s="112" t="s">
        <v>13713</v>
      </c>
    </row>
    <row r="5555" spans="1:2" x14ac:dyDescent="0.2">
      <c r="A5555" s="112" t="s">
        <v>13714</v>
      </c>
      <c r="B5555" s="112" t="s">
        <v>13715</v>
      </c>
    </row>
    <row r="5556" spans="1:2" x14ac:dyDescent="0.2">
      <c r="A5556" s="112" t="s">
        <v>13716</v>
      </c>
      <c r="B5556" s="112" t="s">
        <v>13717</v>
      </c>
    </row>
    <row r="5557" spans="1:2" x14ac:dyDescent="0.2">
      <c r="A5557" s="112" t="s">
        <v>13718</v>
      </c>
      <c r="B5557" s="112" t="s">
        <v>13719</v>
      </c>
    </row>
    <row r="5558" spans="1:2" x14ac:dyDescent="0.2">
      <c r="A5558" s="112" t="s">
        <v>13720</v>
      </c>
      <c r="B5558" s="112" t="s">
        <v>13721</v>
      </c>
    </row>
    <row r="5559" spans="1:2" x14ac:dyDescent="0.2">
      <c r="A5559" s="112" t="s">
        <v>13722</v>
      </c>
      <c r="B5559" s="112" t="s">
        <v>13723</v>
      </c>
    </row>
    <row r="5560" spans="1:2" x14ac:dyDescent="0.2">
      <c r="A5560" s="112" t="s">
        <v>13724</v>
      </c>
      <c r="B5560" s="112" t="s">
        <v>13725</v>
      </c>
    </row>
    <row r="5561" spans="1:2" x14ac:dyDescent="0.2">
      <c r="A5561" s="112" t="s">
        <v>13726</v>
      </c>
      <c r="B5561" s="112" t="s">
        <v>13727</v>
      </c>
    </row>
    <row r="5562" spans="1:2" x14ac:dyDescent="0.2">
      <c r="A5562" s="112" t="s">
        <v>13728</v>
      </c>
      <c r="B5562" s="112" t="s">
        <v>13729</v>
      </c>
    </row>
    <row r="5563" spans="1:2" x14ac:dyDescent="0.2">
      <c r="A5563" s="112" t="s">
        <v>13730</v>
      </c>
      <c r="B5563" s="112" t="s">
        <v>13731</v>
      </c>
    </row>
    <row r="5564" spans="1:2" x14ac:dyDescent="0.2">
      <c r="A5564" s="112" t="s">
        <v>13732</v>
      </c>
      <c r="B5564" s="112" t="s">
        <v>13733</v>
      </c>
    </row>
    <row r="5565" spans="1:2" x14ac:dyDescent="0.2">
      <c r="A5565" s="112" t="s">
        <v>13734</v>
      </c>
      <c r="B5565" s="112" t="s">
        <v>13735</v>
      </c>
    </row>
    <row r="5566" spans="1:2" x14ac:dyDescent="0.2">
      <c r="A5566" s="112" t="s">
        <v>13736</v>
      </c>
      <c r="B5566" s="112" t="s">
        <v>13737</v>
      </c>
    </row>
    <row r="5567" spans="1:2" x14ac:dyDescent="0.2">
      <c r="A5567" s="112" t="s">
        <v>13738</v>
      </c>
      <c r="B5567" s="112" t="s">
        <v>13739</v>
      </c>
    </row>
    <row r="5568" spans="1:2" x14ac:dyDescent="0.2">
      <c r="A5568" s="112" t="s">
        <v>13740</v>
      </c>
      <c r="B5568" s="112" t="s">
        <v>13741</v>
      </c>
    </row>
    <row r="5569" spans="1:2" x14ac:dyDescent="0.2">
      <c r="A5569" s="112" t="s">
        <v>13742</v>
      </c>
      <c r="B5569" s="112" t="s">
        <v>13743</v>
      </c>
    </row>
    <row r="5570" spans="1:2" x14ac:dyDescent="0.2">
      <c r="A5570" s="112" t="s">
        <v>13744</v>
      </c>
      <c r="B5570" s="112" t="s">
        <v>13745</v>
      </c>
    </row>
    <row r="5571" spans="1:2" x14ac:dyDescent="0.2">
      <c r="A5571" s="112" t="s">
        <v>13746</v>
      </c>
      <c r="B5571" s="112" t="s">
        <v>13747</v>
      </c>
    </row>
    <row r="5572" spans="1:2" x14ac:dyDescent="0.2">
      <c r="A5572" s="112" t="s">
        <v>13748</v>
      </c>
      <c r="B5572" s="112" t="s">
        <v>13749</v>
      </c>
    </row>
    <row r="5573" spans="1:2" x14ac:dyDescent="0.2">
      <c r="A5573" s="112" t="s">
        <v>13750</v>
      </c>
      <c r="B5573" s="112" t="s">
        <v>13751</v>
      </c>
    </row>
    <row r="5574" spans="1:2" x14ac:dyDescent="0.2">
      <c r="A5574" s="112" t="s">
        <v>13752</v>
      </c>
      <c r="B5574" s="112" t="s">
        <v>13753</v>
      </c>
    </row>
    <row r="5575" spans="1:2" x14ac:dyDescent="0.2">
      <c r="A5575" s="112" t="s">
        <v>13754</v>
      </c>
      <c r="B5575" s="112" t="s">
        <v>13755</v>
      </c>
    </row>
    <row r="5576" spans="1:2" x14ac:dyDescent="0.2">
      <c r="A5576" s="112" t="s">
        <v>13756</v>
      </c>
      <c r="B5576" s="112" t="s">
        <v>13757</v>
      </c>
    </row>
    <row r="5577" spans="1:2" x14ac:dyDescent="0.2">
      <c r="A5577" s="112" t="s">
        <v>13758</v>
      </c>
      <c r="B5577" s="112" t="s">
        <v>13759</v>
      </c>
    </row>
    <row r="5578" spans="1:2" x14ac:dyDescent="0.2">
      <c r="A5578" s="112" t="s">
        <v>13760</v>
      </c>
      <c r="B5578" s="112" t="s">
        <v>13761</v>
      </c>
    </row>
    <row r="5579" spans="1:2" x14ac:dyDescent="0.2">
      <c r="A5579" s="112" t="s">
        <v>13762</v>
      </c>
      <c r="B5579" s="112" t="s">
        <v>13763</v>
      </c>
    </row>
    <row r="5580" spans="1:2" x14ac:dyDescent="0.2">
      <c r="A5580" s="112" t="s">
        <v>13764</v>
      </c>
      <c r="B5580" s="112" t="s">
        <v>13765</v>
      </c>
    </row>
    <row r="5581" spans="1:2" x14ac:dyDescent="0.2">
      <c r="A5581" s="112" t="s">
        <v>13766</v>
      </c>
      <c r="B5581" s="112" t="s">
        <v>13767</v>
      </c>
    </row>
    <row r="5582" spans="1:2" x14ac:dyDescent="0.2">
      <c r="A5582" s="112" t="s">
        <v>13768</v>
      </c>
      <c r="B5582" s="112" t="s">
        <v>13769</v>
      </c>
    </row>
    <row r="5583" spans="1:2" x14ac:dyDescent="0.2">
      <c r="A5583" s="112" t="s">
        <v>13770</v>
      </c>
      <c r="B5583" s="112" t="s">
        <v>13771</v>
      </c>
    </row>
    <row r="5584" spans="1:2" x14ac:dyDescent="0.2">
      <c r="A5584" s="112" t="s">
        <v>13772</v>
      </c>
      <c r="B5584" s="112" t="s">
        <v>13773</v>
      </c>
    </row>
    <row r="5585" spans="1:2" x14ac:dyDescent="0.2">
      <c r="A5585" s="112" t="s">
        <v>13774</v>
      </c>
      <c r="B5585" s="112" t="s">
        <v>13775</v>
      </c>
    </row>
    <row r="5586" spans="1:2" x14ac:dyDescent="0.2">
      <c r="A5586" s="112" t="s">
        <v>13776</v>
      </c>
      <c r="B5586" s="112" t="s">
        <v>13777</v>
      </c>
    </row>
    <row r="5587" spans="1:2" x14ac:dyDescent="0.2">
      <c r="A5587" s="112" t="s">
        <v>13778</v>
      </c>
      <c r="B5587" s="112" t="s">
        <v>13779</v>
      </c>
    </row>
    <row r="5588" spans="1:2" x14ac:dyDescent="0.2">
      <c r="A5588" s="112" t="s">
        <v>13780</v>
      </c>
      <c r="B5588" s="112" t="s">
        <v>13781</v>
      </c>
    </row>
    <row r="5589" spans="1:2" x14ac:dyDescent="0.2">
      <c r="A5589" s="112" t="s">
        <v>13782</v>
      </c>
      <c r="B5589" s="112" t="s">
        <v>13783</v>
      </c>
    </row>
    <row r="5590" spans="1:2" x14ac:dyDescent="0.2">
      <c r="A5590" s="112" t="s">
        <v>13784</v>
      </c>
      <c r="B5590" s="112" t="s">
        <v>13785</v>
      </c>
    </row>
    <row r="5591" spans="1:2" x14ac:dyDescent="0.2">
      <c r="A5591" s="112" t="s">
        <v>13786</v>
      </c>
      <c r="B5591" s="112" t="s">
        <v>13787</v>
      </c>
    </row>
    <row r="5592" spans="1:2" x14ac:dyDescent="0.2">
      <c r="A5592" s="112" t="s">
        <v>13788</v>
      </c>
      <c r="B5592" s="112" t="s">
        <v>13789</v>
      </c>
    </row>
    <row r="5593" spans="1:2" x14ac:dyDescent="0.2">
      <c r="A5593" s="112" t="s">
        <v>13790</v>
      </c>
      <c r="B5593" s="112" t="s">
        <v>13791</v>
      </c>
    </row>
    <row r="5594" spans="1:2" x14ac:dyDescent="0.2">
      <c r="A5594" s="112" t="s">
        <v>13792</v>
      </c>
      <c r="B5594" s="112" t="s">
        <v>13793</v>
      </c>
    </row>
    <row r="5595" spans="1:2" x14ac:dyDescent="0.2">
      <c r="A5595" s="112" t="s">
        <v>13794</v>
      </c>
      <c r="B5595" s="112" t="s">
        <v>13795</v>
      </c>
    </row>
    <row r="5596" spans="1:2" x14ac:dyDescent="0.2">
      <c r="A5596" s="112" t="s">
        <v>13796</v>
      </c>
      <c r="B5596" s="112" t="s">
        <v>13797</v>
      </c>
    </row>
    <row r="5597" spans="1:2" x14ac:dyDescent="0.2">
      <c r="A5597" s="112" t="s">
        <v>13798</v>
      </c>
      <c r="B5597" s="112" t="s">
        <v>13799</v>
      </c>
    </row>
    <row r="5598" spans="1:2" x14ac:dyDescent="0.2">
      <c r="A5598" s="112" t="s">
        <v>13800</v>
      </c>
      <c r="B5598" s="112" t="s">
        <v>13801</v>
      </c>
    </row>
    <row r="5599" spans="1:2" x14ac:dyDescent="0.2">
      <c r="A5599" s="112" t="s">
        <v>13802</v>
      </c>
      <c r="B5599" s="112" t="s">
        <v>13803</v>
      </c>
    </row>
    <row r="5600" spans="1:2" x14ac:dyDescent="0.2">
      <c r="A5600" s="112" t="s">
        <v>13804</v>
      </c>
      <c r="B5600" s="112" t="s">
        <v>13805</v>
      </c>
    </row>
    <row r="5601" spans="1:2" x14ac:dyDescent="0.2">
      <c r="A5601" s="112" t="s">
        <v>13806</v>
      </c>
      <c r="B5601" s="112" t="s">
        <v>13807</v>
      </c>
    </row>
    <row r="5602" spans="1:2" x14ac:dyDescent="0.2">
      <c r="A5602" s="112" t="s">
        <v>13808</v>
      </c>
      <c r="B5602" s="112" t="s">
        <v>13809</v>
      </c>
    </row>
    <row r="5603" spans="1:2" x14ac:dyDescent="0.2">
      <c r="A5603" s="112" t="s">
        <v>13810</v>
      </c>
      <c r="B5603" s="112" t="s">
        <v>13811</v>
      </c>
    </row>
    <row r="5604" spans="1:2" x14ac:dyDescent="0.2">
      <c r="A5604" s="112" t="s">
        <v>13812</v>
      </c>
      <c r="B5604" s="112" t="s">
        <v>13813</v>
      </c>
    </row>
    <row r="5605" spans="1:2" x14ac:dyDescent="0.2">
      <c r="A5605" s="112" t="s">
        <v>13814</v>
      </c>
      <c r="B5605" s="112" t="s">
        <v>13815</v>
      </c>
    </row>
    <row r="5606" spans="1:2" x14ac:dyDescent="0.2">
      <c r="A5606" s="112" t="s">
        <v>13816</v>
      </c>
      <c r="B5606" s="112" t="s">
        <v>13817</v>
      </c>
    </row>
    <row r="5607" spans="1:2" x14ac:dyDescent="0.2">
      <c r="A5607" s="112" t="s">
        <v>13818</v>
      </c>
      <c r="B5607" s="112" t="s">
        <v>13819</v>
      </c>
    </row>
    <row r="5608" spans="1:2" x14ac:dyDescent="0.2">
      <c r="A5608" s="112" t="s">
        <v>13820</v>
      </c>
      <c r="B5608" s="112" t="s">
        <v>13821</v>
      </c>
    </row>
    <row r="5609" spans="1:2" x14ac:dyDescent="0.2">
      <c r="A5609" s="112" t="s">
        <v>13822</v>
      </c>
      <c r="B5609" s="112" t="s">
        <v>13823</v>
      </c>
    </row>
    <row r="5610" spans="1:2" x14ac:dyDescent="0.2">
      <c r="A5610" s="112" t="s">
        <v>13824</v>
      </c>
      <c r="B5610" s="112" t="s">
        <v>13825</v>
      </c>
    </row>
    <row r="5611" spans="1:2" x14ac:dyDescent="0.2">
      <c r="A5611" s="112" t="s">
        <v>13826</v>
      </c>
      <c r="B5611" s="112" t="s">
        <v>13827</v>
      </c>
    </row>
    <row r="5612" spans="1:2" x14ac:dyDescent="0.2">
      <c r="A5612" s="112" t="s">
        <v>13828</v>
      </c>
      <c r="B5612" s="112" t="s">
        <v>13829</v>
      </c>
    </row>
    <row r="5613" spans="1:2" x14ac:dyDescent="0.2">
      <c r="A5613" s="112" t="s">
        <v>13830</v>
      </c>
      <c r="B5613" s="112" t="s">
        <v>13831</v>
      </c>
    </row>
    <row r="5614" spans="1:2" x14ac:dyDescent="0.2">
      <c r="A5614" s="112" t="s">
        <v>13832</v>
      </c>
      <c r="B5614" s="112" t="s">
        <v>13833</v>
      </c>
    </row>
    <row r="5615" spans="1:2" x14ac:dyDescent="0.2">
      <c r="A5615" s="112" t="s">
        <v>13834</v>
      </c>
      <c r="B5615" s="112" t="s">
        <v>13835</v>
      </c>
    </row>
    <row r="5616" spans="1:2" x14ac:dyDescent="0.2">
      <c r="A5616" s="112" t="s">
        <v>13836</v>
      </c>
      <c r="B5616" s="112" t="s">
        <v>13837</v>
      </c>
    </row>
    <row r="5617" spans="1:2" x14ac:dyDescent="0.2">
      <c r="A5617" s="112" t="s">
        <v>13838</v>
      </c>
      <c r="B5617" s="112" t="s">
        <v>13839</v>
      </c>
    </row>
    <row r="5618" spans="1:2" x14ac:dyDescent="0.2">
      <c r="A5618" s="112" t="s">
        <v>13840</v>
      </c>
      <c r="B5618" s="112" t="s">
        <v>13841</v>
      </c>
    </row>
    <row r="5619" spans="1:2" x14ac:dyDescent="0.2">
      <c r="A5619" s="112" t="s">
        <v>13842</v>
      </c>
      <c r="B5619" s="112" t="s">
        <v>13843</v>
      </c>
    </row>
    <row r="5620" spans="1:2" x14ac:dyDescent="0.2">
      <c r="A5620" s="112" t="s">
        <v>13844</v>
      </c>
      <c r="B5620" s="112" t="s">
        <v>13845</v>
      </c>
    </row>
    <row r="5621" spans="1:2" x14ac:dyDescent="0.2">
      <c r="A5621" s="112" t="s">
        <v>13846</v>
      </c>
      <c r="B5621" s="112" t="s">
        <v>13847</v>
      </c>
    </row>
    <row r="5622" spans="1:2" x14ac:dyDescent="0.2">
      <c r="A5622" s="112" t="s">
        <v>13848</v>
      </c>
      <c r="B5622" s="112" t="s">
        <v>13849</v>
      </c>
    </row>
    <row r="5623" spans="1:2" x14ac:dyDescent="0.2">
      <c r="A5623" s="112" t="s">
        <v>13850</v>
      </c>
      <c r="B5623" s="112" t="s">
        <v>13851</v>
      </c>
    </row>
    <row r="5624" spans="1:2" x14ac:dyDescent="0.2">
      <c r="A5624" s="112" t="s">
        <v>13852</v>
      </c>
      <c r="B5624" s="112" t="s">
        <v>13853</v>
      </c>
    </row>
    <row r="5625" spans="1:2" x14ac:dyDescent="0.2">
      <c r="A5625" s="112" t="s">
        <v>13854</v>
      </c>
      <c r="B5625" s="112" t="s">
        <v>13855</v>
      </c>
    </row>
    <row r="5626" spans="1:2" x14ac:dyDescent="0.2">
      <c r="A5626" s="112" t="s">
        <v>13856</v>
      </c>
      <c r="B5626" s="112" t="s">
        <v>13857</v>
      </c>
    </row>
    <row r="5627" spans="1:2" x14ac:dyDescent="0.2">
      <c r="A5627" s="112" t="s">
        <v>13858</v>
      </c>
      <c r="B5627" s="112" t="s">
        <v>13859</v>
      </c>
    </row>
    <row r="5628" spans="1:2" x14ac:dyDescent="0.2">
      <c r="A5628" s="112" t="s">
        <v>13860</v>
      </c>
      <c r="B5628" s="112" t="s">
        <v>13861</v>
      </c>
    </row>
    <row r="5629" spans="1:2" x14ac:dyDescent="0.2">
      <c r="A5629" s="112" t="s">
        <v>13862</v>
      </c>
      <c r="B5629" s="112" t="s">
        <v>13863</v>
      </c>
    </row>
    <row r="5630" spans="1:2" x14ac:dyDescent="0.2">
      <c r="A5630" s="112" t="s">
        <v>13864</v>
      </c>
      <c r="B5630" s="112" t="s">
        <v>13865</v>
      </c>
    </row>
    <row r="5631" spans="1:2" x14ac:dyDescent="0.2">
      <c r="A5631" s="112" t="s">
        <v>13866</v>
      </c>
      <c r="B5631" s="112" t="s">
        <v>13867</v>
      </c>
    </row>
    <row r="5632" spans="1:2" x14ac:dyDescent="0.2">
      <c r="A5632" s="112" t="s">
        <v>13868</v>
      </c>
      <c r="B5632" s="112" t="s">
        <v>13869</v>
      </c>
    </row>
    <row r="5633" spans="1:2" x14ac:dyDescent="0.2">
      <c r="A5633" s="112" t="s">
        <v>13870</v>
      </c>
      <c r="B5633" s="112" t="s">
        <v>13871</v>
      </c>
    </row>
    <row r="5634" spans="1:2" x14ac:dyDescent="0.2">
      <c r="A5634" s="112" t="s">
        <v>13872</v>
      </c>
      <c r="B5634" s="112" t="s">
        <v>13873</v>
      </c>
    </row>
    <row r="5635" spans="1:2" x14ac:dyDescent="0.2">
      <c r="A5635" s="112" t="s">
        <v>13874</v>
      </c>
      <c r="B5635" s="112" t="s">
        <v>13875</v>
      </c>
    </row>
    <row r="5636" spans="1:2" x14ac:dyDescent="0.2">
      <c r="A5636" s="112" t="s">
        <v>13876</v>
      </c>
      <c r="B5636" s="112" t="s">
        <v>13877</v>
      </c>
    </row>
    <row r="5637" spans="1:2" x14ac:dyDescent="0.2">
      <c r="A5637" s="112" t="s">
        <v>13878</v>
      </c>
      <c r="B5637" s="112" t="s">
        <v>13879</v>
      </c>
    </row>
    <row r="5638" spans="1:2" x14ac:dyDescent="0.2">
      <c r="A5638" s="112" t="s">
        <v>13880</v>
      </c>
      <c r="B5638" s="112" t="s">
        <v>13881</v>
      </c>
    </row>
    <row r="5639" spans="1:2" x14ac:dyDescent="0.2">
      <c r="A5639" s="112" t="s">
        <v>13882</v>
      </c>
      <c r="B5639" s="112" t="s">
        <v>13883</v>
      </c>
    </row>
    <row r="5640" spans="1:2" x14ac:dyDescent="0.2">
      <c r="A5640" s="112" t="s">
        <v>13884</v>
      </c>
      <c r="B5640" s="112" t="s">
        <v>13885</v>
      </c>
    </row>
    <row r="5641" spans="1:2" x14ac:dyDescent="0.2">
      <c r="A5641" s="112" t="s">
        <v>13886</v>
      </c>
      <c r="B5641" s="112" t="s">
        <v>13887</v>
      </c>
    </row>
    <row r="5642" spans="1:2" x14ac:dyDescent="0.2">
      <c r="A5642" s="112" t="s">
        <v>13888</v>
      </c>
      <c r="B5642" s="112" t="s">
        <v>13889</v>
      </c>
    </row>
    <row r="5643" spans="1:2" x14ac:dyDescent="0.2">
      <c r="A5643" s="112" t="s">
        <v>13890</v>
      </c>
      <c r="B5643" s="112" t="s">
        <v>13891</v>
      </c>
    </row>
    <row r="5644" spans="1:2" x14ac:dyDescent="0.2">
      <c r="A5644" s="112" t="s">
        <v>13892</v>
      </c>
      <c r="B5644" s="112" t="s">
        <v>13893</v>
      </c>
    </row>
    <row r="5645" spans="1:2" x14ac:dyDescent="0.2">
      <c r="A5645" s="112" t="s">
        <v>13894</v>
      </c>
      <c r="B5645" s="112" t="s">
        <v>13895</v>
      </c>
    </row>
    <row r="5646" spans="1:2" x14ac:dyDescent="0.2">
      <c r="A5646" s="112" t="s">
        <v>13896</v>
      </c>
      <c r="B5646" s="112" t="s">
        <v>13897</v>
      </c>
    </row>
    <row r="5647" spans="1:2" x14ac:dyDescent="0.2">
      <c r="A5647" s="112" t="s">
        <v>13898</v>
      </c>
      <c r="B5647" s="112" t="s">
        <v>13899</v>
      </c>
    </row>
    <row r="5648" spans="1:2" x14ac:dyDescent="0.2">
      <c r="A5648" s="112" t="s">
        <v>13900</v>
      </c>
      <c r="B5648" s="112" t="s">
        <v>13901</v>
      </c>
    </row>
    <row r="5649" spans="1:2" x14ac:dyDescent="0.2">
      <c r="A5649" s="112" t="s">
        <v>13902</v>
      </c>
      <c r="B5649" s="112" t="s">
        <v>13903</v>
      </c>
    </row>
    <row r="5650" spans="1:2" x14ac:dyDescent="0.2">
      <c r="A5650" s="112" t="s">
        <v>13904</v>
      </c>
      <c r="B5650" s="112" t="s">
        <v>13905</v>
      </c>
    </row>
    <row r="5651" spans="1:2" x14ac:dyDescent="0.2">
      <c r="A5651" s="112" t="s">
        <v>13906</v>
      </c>
      <c r="B5651" s="112" t="s">
        <v>13907</v>
      </c>
    </row>
    <row r="5652" spans="1:2" x14ac:dyDescent="0.2">
      <c r="A5652" s="112" t="s">
        <v>13908</v>
      </c>
      <c r="B5652" s="112" t="s">
        <v>13909</v>
      </c>
    </row>
    <row r="5653" spans="1:2" x14ac:dyDescent="0.2">
      <c r="A5653" s="112" t="s">
        <v>13910</v>
      </c>
      <c r="B5653" s="112" t="s">
        <v>13911</v>
      </c>
    </row>
    <row r="5654" spans="1:2" x14ac:dyDescent="0.2">
      <c r="A5654" s="112" t="s">
        <v>13912</v>
      </c>
      <c r="B5654" s="112" t="s">
        <v>13913</v>
      </c>
    </row>
    <row r="5655" spans="1:2" x14ac:dyDescent="0.2">
      <c r="A5655" s="112" t="s">
        <v>13914</v>
      </c>
      <c r="B5655" s="112" t="s">
        <v>13915</v>
      </c>
    </row>
    <row r="5656" spans="1:2" x14ac:dyDescent="0.2">
      <c r="A5656" s="112" t="s">
        <v>13916</v>
      </c>
      <c r="B5656" s="112" t="s">
        <v>13917</v>
      </c>
    </row>
    <row r="5657" spans="1:2" x14ac:dyDescent="0.2">
      <c r="A5657" s="112" t="s">
        <v>13918</v>
      </c>
      <c r="B5657" s="112" t="s">
        <v>13919</v>
      </c>
    </row>
    <row r="5658" spans="1:2" x14ac:dyDescent="0.2">
      <c r="A5658" s="112" t="s">
        <v>13920</v>
      </c>
      <c r="B5658" s="112" t="s">
        <v>13921</v>
      </c>
    </row>
    <row r="5659" spans="1:2" x14ac:dyDescent="0.2">
      <c r="A5659" s="112" t="s">
        <v>13922</v>
      </c>
      <c r="B5659" s="112" t="s">
        <v>13923</v>
      </c>
    </row>
    <row r="5660" spans="1:2" x14ac:dyDescent="0.2">
      <c r="A5660" s="112" t="s">
        <v>13924</v>
      </c>
      <c r="B5660" s="112" t="s">
        <v>13925</v>
      </c>
    </row>
    <row r="5661" spans="1:2" x14ac:dyDescent="0.2">
      <c r="A5661" s="112" t="s">
        <v>13926</v>
      </c>
      <c r="B5661" s="112" t="s">
        <v>13927</v>
      </c>
    </row>
    <row r="5662" spans="1:2" x14ac:dyDescent="0.2">
      <c r="A5662" s="112" t="s">
        <v>13928</v>
      </c>
      <c r="B5662" s="112" t="s">
        <v>13929</v>
      </c>
    </row>
    <row r="5663" spans="1:2" x14ac:dyDescent="0.2">
      <c r="A5663" s="112" t="s">
        <v>13930</v>
      </c>
      <c r="B5663" s="112" t="s">
        <v>13931</v>
      </c>
    </row>
    <row r="5664" spans="1:2" x14ac:dyDescent="0.2">
      <c r="A5664" s="112" t="s">
        <v>13932</v>
      </c>
      <c r="B5664" s="112" t="s">
        <v>13933</v>
      </c>
    </row>
    <row r="5665" spans="1:2" x14ac:dyDescent="0.2">
      <c r="A5665" s="112" t="s">
        <v>13934</v>
      </c>
      <c r="B5665" s="112" t="s">
        <v>13935</v>
      </c>
    </row>
    <row r="5666" spans="1:2" x14ac:dyDescent="0.2">
      <c r="A5666" s="112" t="s">
        <v>13936</v>
      </c>
      <c r="B5666" s="112" t="s">
        <v>13937</v>
      </c>
    </row>
    <row r="5667" spans="1:2" x14ac:dyDescent="0.2">
      <c r="A5667" s="112" t="s">
        <v>13938</v>
      </c>
      <c r="B5667" s="112" t="s">
        <v>13939</v>
      </c>
    </row>
    <row r="5668" spans="1:2" x14ac:dyDescent="0.2">
      <c r="A5668" s="112" t="s">
        <v>13940</v>
      </c>
      <c r="B5668" s="112" t="s">
        <v>13941</v>
      </c>
    </row>
    <row r="5669" spans="1:2" x14ac:dyDescent="0.2">
      <c r="A5669" s="112" t="s">
        <v>13942</v>
      </c>
      <c r="B5669" s="112" t="s">
        <v>13943</v>
      </c>
    </row>
    <row r="5670" spans="1:2" x14ac:dyDescent="0.2">
      <c r="A5670" s="112" t="s">
        <v>13944</v>
      </c>
      <c r="B5670" s="112" t="s">
        <v>13945</v>
      </c>
    </row>
    <row r="5671" spans="1:2" x14ac:dyDescent="0.2">
      <c r="A5671" s="112" t="s">
        <v>13946</v>
      </c>
      <c r="B5671" s="112" t="s">
        <v>13947</v>
      </c>
    </row>
    <row r="5672" spans="1:2" x14ac:dyDescent="0.2">
      <c r="A5672" s="112" t="s">
        <v>13948</v>
      </c>
      <c r="B5672" s="112" t="s">
        <v>13949</v>
      </c>
    </row>
    <row r="5673" spans="1:2" x14ac:dyDescent="0.2">
      <c r="A5673" s="112" t="s">
        <v>13950</v>
      </c>
      <c r="B5673" s="112" t="s">
        <v>13951</v>
      </c>
    </row>
    <row r="5674" spans="1:2" x14ac:dyDescent="0.2">
      <c r="A5674" s="112" t="s">
        <v>13952</v>
      </c>
      <c r="B5674" s="112" t="s">
        <v>13953</v>
      </c>
    </row>
    <row r="5675" spans="1:2" x14ac:dyDescent="0.2">
      <c r="A5675" s="112" t="s">
        <v>13954</v>
      </c>
      <c r="B5675" s="112" t="s">
        <v>13955</v>
      </c>
    </row>
    <row r="5676" spans="1:2" x14ac:dyDescent="0.2">
      <c r="A5676" s="112" t="s">
        <v>13956</v>
      </c>
      <c r="B5676" s="112" t="s">
        <v>13957</v>
      </c>
    </row>
    <row r="5677" spans="1:2" x14ac:dyDescent="0.2">
      <c r="A5677" s="112" t="s">
        <v>13958</v>
      </c>
      <c r="B5677" s="112" t="s">
        <v>13959</v>
      </c>
    </row>
    <row r="5678" spans="1:2" x14ac:dyDescent="0.2">
      <c r="A5678" s="112" t="s">
        <v>13960</v>
      </c>
      <c r="B5678" s="112" t="s">
        <v>13961</v>
      </c>
    </row>
    <row r="5679" spans="1:2" x14ac:dyDescent="0.2">
      <c r="A5679" s="112" t="s">
        <v>13962</v>
      </c>
      <c r="B5679" s="112" t="s">
        <v>13963</v>
      </c>
    </row>
    <row r="5680" spans="1:2" x14ac:dyDescent="0.2">
      <c r="A5680" s="112" t="s">
        <v>13964</v>
      </c>
      <c r="B5680" s="112" t="s">
        <v>13965</v>
      </c>
    </row>
    <row r="5681" spans="1:2" x14ac:dyDescent="0.2">
      <c r="A5681" s="112" t="s">
        <v>13966</v>
      </c>
      <c r="B5681" s="112" t="s">
        <v>13967</v>
      </c>
    </row>
    <row r="5682" spans="1:2" x14ac:dyDescent="0.2">
      <c r="A5682" s="112" t="s">
        <v>13968</v>
      </c>
      <c r="B5682" s="112" t="s">
        <v>13969</v>
      </c>
    </row>
    <row r="5683" spans="1:2" x14ac:dyDescent="0.2">
      <c r="A5683" s="112" t="s">
        <v>13970</v>
      </c>
      <c r="B5683" s="112" t="s">
        <v>13971</v>
      </c>
    </row>
    <row r="5684" spans="1:2" x14ac:dyDescent="0.2">
      <c r="A5684" s="112" t="s">
        <v>13972</v>
      </c>
      <c r="B5684" s="112" t="s">
        <v>13973</v>
      </c>
    </row>
    <row r="5685" spans="1:2" x14ac:dyDescent="0.2">
      <c r="A5685" s="112" t="s">
        <v>13974</v>
      </c>
      <c r="B5685" s="112" t="s">
        <v>13975</v>
      </c>
    </row>
    <row r="5686" spans="1:2" x14ac:dyDescent="0.2">
      <c r="A5686" s="112" t="s">
        <v>13976</v>
      </c>
      <c r="B5686" s="112" t="s">
        <v>13977</v>
      </c>
    </row>
    <row r="5687" spans="1:2" x14ac:dyDescent="0.2">
      <c r="A5687" s="112" t="s">
        <v>13978</v>
      </c>
      <c r="B5687" s="112" t="s">
        <v>13979</v>
      </c>
    </row>
    <row r="5688" spans="1:2" x14ac:dyDescent="0.2">
      <c r="A5688" s="112" t="s">
        <v>13980</v>
      </c>
      <c r="B5688" s="112" t="s">
        <v>13981</v>
      </c>
    </row>
    <row r="5689" spans="1:2" x14ac:dyDescent="0.2">
      <c r="A5689" s="112" t="s">
        <v>13982</v>
      </c>
      <c r="B5689" s="112" t="s">
        <v>13983</v>
      </c>
    </row>
    <row r="5690" spans="1:2" x14ac:dyDescent="0.2">
      <c r="A5690" s="112" t="s">
        <v>13984</v>
      </c>
      <c r="B5690" s="112" t="s">
        <v>13985</v>
      </c>
    </row>
    <row r="5691" spans="1:2" x14ac:dyDescent="0.2">
      <c r="A5691" s="112" t="s">
        <v>13986</v>
      </c>
      <c r="B5691" s="112" t="s">
        <v>13987</v>
      </c>
    </row>
    <row r="5692" spans="1:2" x14ac:dyDescent="0.2">
      <c r="A5692" s="112" t="s">
        <v>13988</v>
      </c>
      <c r="B5692" s="112" t="s">
        <v>13989</v>
      </c>
    </row>
    <row r="5693" spans="1:2" x14ac:dyDescent="0.2">
      <c r="A5693" s="112" t="s">
        <v>13990</v>
      </c>
      <c r="B5693" s="112" t="s">
        <v>13991</v>
      </c>
    </row>
    <row r="5694" spans="1:2" x14ac:dyDescent="0.2">
      <c r="A5694" s="112" t="s">
        <v>13992</v>
      </c>
      <c r="B5694" s="112" t="s">
        <v>13993</v>
      </c>
    </row>
    <row r="5695" spans="1:2" x14ac:dyDescent="0.2">
      <c r="A5695" s="112" t="s">
        <v>13994</v>
      </c>
      <c r="B5695" s="112" t="s">
        <v>13995</v>
      </c>
    </row>
    <row r="5696" spans="1:2" x14ac:dyDescent="0.2">
      <c r="A5696" s="112" t="s">
        <v>13996</v>
      </c>
      <c r="B5696" s="112" t="s">
        <v>13997</v>
      </c>
    </row>
    <row r="5697" spans="1:2" x14ac:dyDescent="0.2">
      <c r="A5697" s="112" t="s">
        <v>13998</v>
      </c>
      <c r="B5697" s="112" t="s">
        <v>13999</v>
      </c>
    </row>
    <row r="5698" spans="1:2" x14ac:dyDescent="0.2">
      <c r="A5698" s="112" t="s">
        <v>14000</v>
      </c>
      <c r="B5698" s="112" t="s">
        <v>14001</v>
      </c>
    </row>
    <row r="5699" spans="1:2" x14ac:dyDescent="0.2">
      <c r="A5699" s="112" t="s">
        <v>14002</v>
      </c>
      <c r="B5699" s="112" t="s">
        <v>14003</v>
      </c>
    </row>
    <row r="5700" spans="1:2" x14ac:dyDescent="0.2">
      <c r="A5700" s="112" t="s">
        <v>14004</v>
      </c>
      <c r="B5700" s="112" t="s">
        <v>14005</v>
      </c>
    </row>
    <row r="5701" spans="1:2" x14ac:dyDescent="0.2">
      <c r="A5701" s="112" t="s">
        <v>14006</v>
      </c>
      <c r="B5701" s="112" t="s">
        <v>14007</v>
      </c>
    </row>
    <row r="5702" spans="1:2" x14ac:dyDescent="0.2">
      <c r="A5702" s="112" t="s">
        <v>14008</v>
      </c>
      <c r="B5702" s="112" t="s">
        <v>14009</v>
      </c>
    </row>
    <row r="5703" spans="1:2" x14ac:dyDescent="0.2">
      <c r="A5703" s="112" t="s">
        <v>14010</v>
      </c>
      <c r="B5703" s="112" t="s">
        <v>14011</v>
      </c>
    </row>
    <row r="5704" spans="1:2" x14ac:dyDescent="0.2">
      <c r="A5704" s="112" t="s">
        <v>14012</v>
      </c>
      <c r="B5704" s="112" t="s">
        <v>14013</v>
      </c>
    </row>
    <row r="5705" spans="1:2" x14ac:dyDescent="0.2">
      <c r="A5705" s="112" t="s">
        <v>14014</v>
      </c>
      <c r="B5705" s="112" t="s">
        <v>14015</v>
      </c>
    </row>
    <row r="5706" spans="1:2" x14ac:dyDescent="0.2">
      <c r="A5706" s="112" t="s">
        <v>14016</v>
      </c>
      <c r="B5706" s="112" t="s">
        <v>14017</v>
      </c>
    </row>
    <row r="5707" spans="1:2" x14ac:dyDescent="0.2">
      <c r="A5707" s="112" t="s">
        <v>14018</v>
      </c>
      <c r="B5707" s="112" t="s">
        <v>14019</v>
      </c>
    </row>
    <row r="5708" spans="1:2" x14ac:dyDescent="0.2">
      <c r="A5708" s="112" t="s">
        <v>14020</v>
      </c>
      <c r="B5708" s="112" t="s">
        <v>14021</v>
      </c>
    </row>
    <row r="5709" spans="1:2" x14ac:dyDescent="0.2">
      <c r="A5709" s="112" t="s">
        <v>14022</v>
      </c>
      <c r="B5709" s="112" t="s">
        <v>14023</v>
      </c>
    </row>
    <row r="5710" spans="1:2" x14ac:dyDescent="0.2">
      <c r="A5710" s="112" t="s">
        <v>14024</v>
      </c>
      <c r="B5710" s="112" t="s">
        <v>14025</v>
      </c>
    </row>
    <row r="5711" spans="1:2" x14ac:dyDescent="0.2">
      <c r="A5711" s="112" t="s">
        <v>14026</v>
      </c>
      <c r="B5711" s="112" t="s">
        <v>14027</v>
      </c>
    </row>
    <row r="5712" spans="1:2" x14ac:dyDescent="0.2">
      <c r="A5712" s="112" t="s">
        <v>14028</v>
      </c>
      <c r="B5712" s="112" t="s">
        <v>14029</v>
      </c>
    </row>
    <row r="5713" spans="1:2" x14ac:dyDescent="0.2">
      <c r="A5713" s="112" t="s">
        <v>14030</v>
      </c>
      <c r="B5713" s="112" t="s">
        <v>14031</v>
      </c>
    </row>
    <row r="5714" spans="1:2" x14ac:dyDescent="0.2">
      <c r="A5714" s="112" t="s">
        <v>14032</v>
      </c>
      <c r="B5714" s="112" t="s">
        <v>14033</v>
      </c>
    </row>
    <row r="5715" spans="1:2" x14ac:dyDescent="0.2">
      <c r="A5715" s="112" t="s">
        <v>14034</v>
      </c>
      <c r="B5715" s="112" t="s">
        <v>14035</v>
      </c>
    </row>
    <row r="5716" spans="1:2" x14ac:dyDescent="0.2">
      <c r="A5716" s="112" t="s">
        <v>14036</v>
      </c>
      <c r="B5716" s="112" t="s">
        <v>14037</v>
      </c>
    </row>
    <row r="5717" spans="1:2" x14ac:dyDescent="0.2">
      <c r="A5717" s="112" t="s">
        <v>14038</v>
      </c>
      <c r="B5717" s="112" t="s">
        <v>14039</v>
      </c>
    </row>
    <row r="5718" spans="1:2" x14ac:dyDescent="0.2">
      <c r="A5718" s="112" t="s">
        <v>14040</v>
      </c>
      <c r="B5718" s="112" t="s">
        <v>14041</v>
      </c>
    </row>
    <row r="5719" spans="1:2" x14ac:dyDescent="0.2">
      <c r="A5719" s="112" t="s">
        <v>14042</v>
      </c>
      <c r="B5719" s="112" t="s">
        <v>14043</v>
      </c>
    </row>
    <row r="5720" spans="1:2" x14ac:dyDescent="0.2">
      <c r="A5720" s="112" t="s">
        <v>14044</v>
      </c>
      <c r="B5720" s="112" t="s">
        <v>14045</v>
      </c>
    </row>
    <row r="5721" spans="1:2" x14ac:dyDescent="0.2">
      <c r="A5721" s="112" t="s">
        <v>14046</v>
      </c>
      <c r="B5721" s="112" t="s">
        <v>14047</v>
      </c>
    </row>
    <row r="5722" spans="1:2" x14ac:dyDescent="0.2">
      <c r="A5722" s="112" t="s">
        <v>14048</v>
      </c>
      <c r="B5722" s="112" t="s">
        <v>14049</v>
      </c>
    </row>
    <row r="5723" spans="1:2" x14ac:dyDescent="0.2">
      <c r="A5723" s="112" t="s">
        <v>14050</v>
      </c>
      <c r="B5723" s="112" t="s">
        <v>14051</v>
      </c>
    </row>
    <row r="5724" spans="1:2" x14ac:dyDescent="0.2">
      <c r="A5724" s="112" t="s">
        <v>14052</v>
      </c>
      <c r="B5724" s="112" t="s">
        <v>14053</v>
      </c>
    </row>
    <row r="5725" spans="1:2" x14ac:dyDescent="0.2">
      <c r="A5725" s="112" t="s">
        <v>14054</v>
      </c>
      <c r="B5725" s="112" t="s">
        <v>14055</v>
      </c>
    </row>
    <row r="5726" spans="1:2" x14ac:dyDescent="0.2">
      <c r="A5726" s="112" t="s">
        <v>14056</v>
      </c>
      <c r="B5726" s="112" t="s">
        <v>14057</v>
      </c>
    </row>
    <row r="5727" spans="1:2" x14ac:dyDescent="0.2">
      <c r="A5727" s="112" t="s">
        <v>14058</v>
      </c>
      <c r="B5727" s="112" t="s">
        <v>14059</v>
      </c>
    </row>
    <row r="5728" spans="1:2" x14ac:dyDescent="0.2">
      <c r="A5728" s="112" t="s">
        <v>14060</v>
      </c>
      <c r="B5728" s="112" t="s">
        <v>14061</v>
      </c>
    </row>
    <row r="5729" spans="1:2" x14ac:dyDescent="0.2">
      <c r="A5729" s="112" t="s">
        <v>14062</v>
      </c>
      <c r="B5729" s="112" t="s">
        <v>14063</v>
      </c>
    </row>
    <row r="5730" spans="1:2" x14ac:dyDescent="0.2">
      <c r="A5730" s="112" t="s">
        <v>14064</v>
      </c>
      <c r="B5730" s="112" t="s">
        <v>14065</v>
      </c>
    </row>
    <row r="5731" spans="1:2" x14ac:dyDescent="0.2">
      <c r="A5731" s="112" t="s">
        <v>14066</v>
      </c>
      <c r="B5731" s="112" t="s">
        <v>14067</v>
      </c>
    </row>
    <row r="5732" spans="1:2" x14ac:dyDescent="0.2">
      <c r="A5732" s="112" t="s">
        <v>14068</v>
      </c>
      <c r="B5732" s="112" t="s">
        <v>14069</v>
      </c>
    </row>
    <row r="5733" spans="1:2" x14ac:dyDescent="0.2">
      <c r="A5733" s="112" t="s">
        <v>14070</v>
      </c>
      <c r="B5733" s="112" t="s">
        <v>14071</v>
      </c>
    </row>
    <row r="5734" spans="1:2" x14ac:dyDescent="0.2">
      <c r="A5734" s="112" t="s">
        <v>14072</v>
      </c>
      <c r="B5734" s="112" t="s">
        <v>14073</v>
      </c>
    </row>
    <row r="5735" spans="1:2" x14ac:dyDescent="0.2">
      <c r="A5735" s="112" t="s">
        <v>14074</v>
      </c>
      <c r="B5735" s="112" t="s">
        <v>14075</v>
      </c>
    </row>
    <row r="5736" spans="1:2" x14ac:dyDescent="0.2">
      <c r="A5736" s="112" t="s">
        <v>14076</v>
      </c>
      <c r="B5736" s="112" t="s">
        <v>14077</v>
      </c>
    </row>
    <row r="5737" spans="1:2" x14ac:dyDescent="0.2">
      <c r="A5737" s="112" t="s">
        <v>14078</v>
      </c>
      <c r="B5737" s="112" t="s">
        <v>14079</v>
      </c>
    </row>
    <row r="5738" spans="1:2" x14ac:dyDescent="0.2">
      <c r="A5738" s="112" t="s">
        <v>14080</v>
      </c>
      <c r="B5738" s="112" t="s">
        <v>14081</v>
      </c>
    </row>
    <row r="5739" spans="1:2" x14ac:dyDescent="0.2">
      <c r="A5739" s="112" t="s">
        <v>14082</v>
      </c>
      <c r="B5739" s="112" t="s">
        <v>14083</v>
      </c>
    </row>
    <row r="5740" spans="1:2" x14ac:dyDescent="0.2">
      <c r="A5740" s="112" t="s">
        <v>14084</v>
      </c>
      <c r="B5740" s="112" t="s">
        <v>14085</v>
      </c>
    </row>
    <row r="5741" spans="1:2" x14ac:dyDescent="0.2">
      <c r="A5741" s="112" t="s">
        <v>14086</v>
      </c>
      <c r="B5741" s="112" t="s">
        <v>14087</v>
      </c>
    </row>
    <row r="5742" spans="1:2" x14ac:dyDescent="0.2">
      <c r="A5742" s="112" t="s">
        <v>14088</v>
      </c>
      <c r="B5742" s="112" t="s">
        <v>14089</v>
      </c>
    </row>
    <row r="5743" spans="1:2" x14ac:dyDescent="0.2">
      <c r="A5743" s="112" t="s">
        <v>14090</v>
      </c>
      <c r="B5743" s="112" t="s">
        <v>14091</v>
      </c>
    </row>
    <row r="5744" spans="1:2" x14ac:dyDescent="0.2">
      <c r="A5744" s="112" t="s">
        <v>14092</v>
      </c>
      <c r="B5744" s="112" t="s">
        <v>14093</v>
      </c>
    </row>
    <row r="5745" spans="1:2" x14ac:dyDescent="0.2">
      <c r="A5745" s="112" t="s">
        <v>14094</v>
      </c>
      <c r="B5745" s="112" t="s">
        <v>14095</v>
      </c>
    </row>
    <row r="5746" spans="1:2" x14ac:dyDescent="0.2">
      <c r="A5746" s="112" t="s">
        <v>14096</v>
      </c>
      <c r="B5746" s="112" t="s">
        <v>14097</v>
      </c>
    </row>
    <row r="5747" spans="1:2" x14ac:dyDescent="0.2">
      <c r="A5747" s="112" t="s">
        <v>14098</v>
      </c>
      <c r="B5747" s="112" t="s">
        <v>14099</v>
      </c>
    </row>
    <row r="5748" spans="1:2" x14ac:dyDescent="0.2">
      <c r="A5748" s="112" t="s">
        <v>14100</v>
      </c>
      <c r="B5748" s="112" t="s">
        <v>14101</v>
      </c>
    </row>
    <row r="5749" spans="1:2" x14ac:dyDescent="0.2">
      <c r="A5749" s="112" t="s">
        <v>14102</v>
      </c>
      <c r="B5749" s="112" t="s">
        <v>14103</v>
      </c>
    </row>
    <row r="5750" spans="1:2" x14ac:dyDescent="0.2">
      <c r="A5750" s="112" t="s">
        <v>14104</v>
      </c>
      <c r="B5750" s="112" t="s">
        <v>14105</v>
      </c>
    </row>
    <row r="5751" spans="1:2" x14ac:dyDescent="0.2">
      <c r="A5751" s="112" t="s">
        <v>14106</v>
      </c>
      <c r="B5751" s="112" t="s">
        <v>14107</v>
      </c>
    </row>
    <row r="5752" spans="1:2" x14ac:dyDescent="0.2">
      <c r="A5752" s="112" t="s">
        <v>14108</v>
      </c>
      <c r="B5752" s="112" t="s">
        <v>14109</v>
      </c>
    </row>
    <row r="5753" spans="1:2" x14ac:dyDescent="0.2">
      <c r="A5753" s="112" t="s">
        <v>14110</v>
      </c>
      <c r="B5753" s="112" t="s">
        <v>14111</v>
      </c>
    </row>
    <row r="5754" spans="1:2" x14ac:dyDescent="0.2">
      <c r="A5754" s="112" t="s">
        <v>14112</v>
      </c>
      <c r="B5754" s="112" t="s">
        <v>14113</v>
      </c>
    </row>
    <row r="5755" spans="1:2" x14ac:dyDescent="0.2">
      <c r="A5755" s="112" t="s">
        <v>14114</v>
      </c>
      <c r="B5755" s="112" t="s">
        <v>14115</v>
      </c>
    </row>
    <row r="5756" spans="1:2" x14ac:dyDescent="0.2">
      <c r="A5756" s="112" t="s">
        <v>14116</v>
      </c>
      <c r="B5756" s="112" t="s">
        <v>14117</v>
      </c>
    </row>
    <row r="5757" spans="1:2" x14ac:dyDescent="0.2">
      <c r="A5757" s="112" t="s">
        <v>14118</v>
      </c>
      <c r="B5757" s="112" t="s">
        <v>14119</v>
      </c>
    </row>
    <row r="5758" spans="1:2" x14ac:dyDescent="0.2">
      <c r="A5758" s="112" t="s">
        <v>14120</v>
      </c>
      <c r="B5758" s="112" t="s">
        <v>14121</v>
      </c>
    </row>
    <row r="5759" spans="1:2" x14ac:dyDescent="0.2">
      <c r="A5759" s="112" t="s">
        <v>14122</v>
      </c>
      <c r="B5759" s="112" t="s">
        <v>14123</v>
      </c>
    </row>
    <row r="5760" spans="1:2" x14ac:dyDescent="0.2">
      <c r="A5760" s="112" t="s">
        <v>14124</v>
      </c>
      <c r="B5760" s="112" t="s">
        <v>14125</v>
      </c>
    </row>
    <row r="5761" spans="1:2" x14ac:dyDescent="0.2">
      <c r="A5761" s="112" t="s">
        <v>14126</v>
      </c>
      <c r="B5761" s="112" t="s">
        <v>14127</v>
      </c>
    </row>
    <row r="5762" spans="1:2" x14ac:dyDescent="0.2">
      <c r="A5762" s="112" t="s">
        <v>14128</v>
      </c>
      <c r="B5762" s="112" t="s">
        <v>14129</v>
      </c>
    </row>
    <row r="5763" spans="1:2" x14ac:dyDescent="0.2">
      <c r="A5763" s="112" t="s">
        <v>14130</v>
      </c>
      <c r="B5763" s="112" t="s">
        <v>14131</v>
      </c>
    </row>
    <row r="5764" spans="1:2" x14ac:dyDescent="0.2">
      <c r="A5764" s="112" t="s">
        <v>14132</v>
      </c>
      <c r="B5764" s="112" t="s">
        <v>14133</v>
      </c>
    </row>
    <row r="5765" spans="1:2" x14ac:dyDescent="0.2">
      <c r="A5765" s="112" t="s">
        <v>14134</v>
      </c>
      <c r="B5765" s="112" t="s">
        <v>14135</v>
      </c>
    </row>
    <row r="5766" spans="1:2" x14ac:dyDescent="0.2">
      <c r="A5766" s="112" t="s">
        <v>14136</v>
      </c>
      <c r="B5766" s="112" t="s">
        <v>14137</v>
      </c>
    </row>
    <row r="5767" spans="1:2" x14ac:dyDescent="0.2">
      <c r="A5767" s="112" t="s">
        <v>14138</v>
      </c>
      <c r="B5767" s="112" t="s">
        <v>14139</v>
      </c>
    </row>
    <row r="5768" spans="1:2" x14ac:dyDescent="0.2">
      <c r="A5768" s="112" t="s">
        <v>14140</v>
      </c>
      <c r="B5768" s="112" t="s">
        <v>14141</v>
      </c>
    </row>
    <row r="5769" spans="1:2" x14ac:dyDescent="0.2">
      <c r="A5769" s="112" t="s">
        <v>14142</v>
      </c>
      <c r="B5769" s="112" t="s">
        <v>14143</v>
      </c>
    </row>
    <row r="5770" spans="1:2" x14ac:dyDescent="0.2">
      <c r="A5770" s="112" t="s">
        <v>14144</v>
      </c>
      <c r="B5770" s="112" t="s">
        <v>14145</v>
      </c>
    </row>
    <row r="5771" spans="1:2" x14ac:dyDescent="0.2">
      <c r="A5771" s="112" t="s">
        <v>14146</v>
      </c>
      <c r="B5771" s="112" t="s">
        <v>14147</v>
      </c>
    </row>
    <row r="5772" spans="1:2" x14ac:dyDescent="0.2">
      <c r="A5772" s="112" t="s">
        <v>14148</v>
      </c>
      <c r="B5772" s="112" t="s">
        <v>14149</v>
      </c>
    </row>
    <row r="5773" spans="1:2" x14ac:dyDescent="0.2">
      <c r="A5773" s="112" t="s">
        <v>14150</v>
      </c>
      <c r="B5773" s="112" t="s">
        <v>14151</v>
      </c>
    </row>
    <row r="5774" spans="1:2" x14ac:dyDescent="0.2">
      <c r="A5774" s="112" t="s">
        <v>14152</v>
      </c>
      <c r="B5774" s="112" t="s">
        <v>14153</v>
      </c>
    </row>
    <row r="5775" spans="1:2" x14ac:dyDescent="0.2">
      <c r="A5775" s="112" t="s">
        <v>14154</v>
      </c>
      <c r="B5775" s="112" t="s">
        <v>14155</v>
      </c>
    </row>
    <row r="5776" spans="1:2" x14ac:dyDescent="0.2">
      <c r="A5776" s="112" t="s">
        <v>14156</v>
      </c>
      <c r="B5776" s="112" t="s">
        <v>14157</v>
      </c>
    </row>
    <row r="5777" spans="1:2" x14ac:dyDescent="0.2">
      <c r="A5777" s="112" t="s">
        <v>14158</v>
      </c>
      <c r="B5777" s="112" t="s">
        <v>14159</v>
      </c>
    </row>
    <row r="5778" spans="1:2" x14ac:dyDescent="0.2">
      <c r="A5778" s="112" t="s">
        <v>14160</v>
      </c>
      <c r="B5778" s="112" t="s">
        <v>14161</v>
      </c>
    </row>
    <row r="5779" spans="1:2" x14ac:dyDescent="0.2">
      <c r="A5779" s="112" t="s">
        <v>14162</v>
      </c>
      <c r="B5779" s="112" t="s">
        <v>14163</v>
      </c>
    </row>
    <row r="5780" spans="1:2" x14ac:dyDescent="0.2">
      <c r="A5780" s="112" t="s">
        <v>14164</v>
      </c>
      <c r="B5780" s="112" t="s">
        <v>14165</v>
      </c>
    </row>
    <row r="5781" spans="1:2" x14ac:dyDescent="0.2">
      <c r="A5781" s="112" t="s">
        <v>14166</v>
      </c>
      <c r="B5781" s="112" t="s">
        <v>14167</v>
      </c>
    </row>
    <row r="5782" spans="1:2" x14ac:dyDescent="0.2">
      <c r="A5782" s="112" t="s">
        <v>14168</v>
      </c>
      <c r="B5782" s="112" t="s">
        <v>14169</v>
      </c>
    </row>
    <row r="5783" spans="1:2" x14ac:dyDescent="0.2">
      <c r="A5783" s="112" t="s">
        <v>14170</v>
      </c>
      <c r="B5783" s="112" t="s">
        <v>14171</v>
      </c>
    </row>
    <row r="5784" spans="1:2" x14ac:dyDescent="0.2">
      <c r="A5784" s="112" t="s">
        <v>14172</v>
      </c>
      <c r="B5784" s="112" t="s">
        <v>14173</v>
      </c>
    </row>
    <row r="5785" spans="1:2" x14ac:dyDescent="0.2">
      <c r="A5785" s="112" t="s">
        <v>14174</v>
      </c>
      <c r="B5785" s="112" t="s">
        <v>14175</v>
      </c>
    </row>
    <row r="5786" spans="1:2" x14ac:dyDescent="0.2">
      <c r="A5786" s="112" t="s">
        <v>14176</v>
      </c>
      <c r="B5786" s="112" t="s">
        <v>14177</v>
      </c>
    </row>
    <row r="5787" spans="1:2" x14ac:dyDescent="0.2">
      <c r="A5787" s="112" t="s">
        <v>14178</v>
      </c>
      <c r="B5787" s="112" t="s">
        <v>14179</v>
      </c>
    </row>
    <row r="5788" spans="1:2" x14ac:dyDescent="0.2">
      <c r="A5788" s="112" t="s">
        <v>14180</v>
      </c>
      <c r="B5788" s="112" t="s">
        <v>14181</v>
      </c>
    </row>
    <row r="5789" spans="1:2" x14ac:dyDescent="0.2">
      <c r="A5789" s="112" t="s">
        <v>14182</v>
      </c>
      <c r="B5789" s="112" t="s">
        <v>14183</v>
      </c>
    </row>
    <row r="5790" spans="1:2" x14ac:dyDescent="0.2">
      <c r="A5790" s="112" t="s">
        <v>14184</v>
      </c>
      <c r="B5790" s="112" t="s">
        <v>14185</v>
      </c>
    </row>
    <row r="5791" spans="1:2" x14ac:dyDescent="0.2">
      <c r="A5791" s="112" t="s">
        <v>14186</v>
      </c>
      <c r="B5791" s="112" t="s">
        <v>14187</v>
      </c>
    </row>
    <row r="5792" spans="1:2" x14ac:dyDescent="0.2">
      <c r="A5792" s="112" t="s">
        <v>14188</v>
      </c>
      <c r="B5792" s="112" t="s">
        <v>14189</v>
      </c>
    </row>
    <row r="5793" spans="1:2" x14ac:dyDescent="0.2">
      <c r="A5793" s="112" t="s">
        <v>14190</v>
      </c>
      <c r="B5793" s="112" t="s">
        <v>14191</v>
      </c>
    </row>
    <row r="5794" spans="1:2" x14ac:dyDescent="0.2">
      <c r="A5794" s="112" t="s">
        <v>14192</v>
      </c>
      <c r="B5794" s="112" t="s">
        <v>14193</v>
      </c>
    </row>
    <row r="5795" spans="1:2" x14ac:dyDescent="0.2">
      <c r="A5795" s="112" t="s">
        <v>14194</v>
      </c>
      <c r="B5795" s="112" t="s">
        <v>14195</v>
      </c>
    </row>
    <row r="5796" spans="1:2" x14ac:dyDescent="0.2">
      <c r="A5796" s="112" t="s">
        <v>14196</v>
      </c>
      <c r="B5796" s="112" t="s">
        <v>14197</v>
      </c>
    </row>
    <row r="5797" spans="1:2" x14ac:dyDescent="0.2">
      <c r="A5797" s="112" t="s">
        <v>14198</v>
      </c>
      <c r="B5797" s="112" t="s">
        <v>14199</v>
      </c>
    </row>
    <row r="5798" spans="1:2" x14ac:dyDescent="0.2">
      <c r="A5798" s="112" t="s">
        <v>14200</v>
      </c>
      <c r="B5798" s="112" t="s">
        <v>14201</v>
      </c>
    </row>
    <row r="5799" spans="1:2" x14ac:dyDescent="0.2">
      <c r="A5799" s="112" t="s">
        <v>14202</v>
      </c>
      <c r="B5799" s="112" t="s">
        <v>14203</v>
      </c>
    </row>
    <row r="5800" spans="1:2" x14ac:dyDescent="0.2">
      <c r="A5800" s="112" t="s">
        <v>14204</v>
      </c>
      <c r="B5800" s="112" t="s">
        <v>14205</v>
      </c>
    </row>
    <row r="5801" spans="1:2" x14ac:dyDescent="0.2">
      <c r="A5801" s="112" t="s">
        <v>14206</v>
      </c>
      <c r="B5801" s="112" t="s">
        <v>14207</v>
      </c>
    </row>
    <row r="5802" spans="1:2" x14ac:dyDescent="0.2">
      <c r="A5802" s="112" t="s">
        <v>14208</v>
      </c>
      <c r="B5802" s="112" t="s">
        <v>14209</v>
      </c>
    </row>
    <row r="5803" spans="1:2" x14ac:dyDescent="0.2">
      <c r="A5803" s="112" t="s">
        <v>14210</v>
      </c>
      <c r="B5803" s="112" t="s">
        <v>14211</v>
      </c>
    </row>
    <row r="5804" spans="1:2" x14ac:dyDescent="0.2">
      <c r="A5804" s="112" t="s">
        <v>14212</v>
      </c>
      <c r="B5804" s="112" t="s">
        <v>14213</v>
      </c>
    </row>
    <row r="5805" spans="1:2" x14ac:dyDescent="0.2">
      <c r="A5805" s="112" t="s">
        <v>14214</v>
      </c>
      <c r="B5805" s="112" t="s">
        <v>14215</v>
      </c>
    </row>
    <row r="5806" spans="1:2" x14ac:dyDescent="0.2">
      <c r="A5806" s="112" t="s">
        <v>14216</v>
      </c>
      <c r="B5806" s="112" t="s">
        <v>14217</v>
      </c>
    </row>
    <row r="5807" spans="1:2" x14ac:dyDescent="0.2">
      <c r="A5807" s="112" t="s">
        <v>14218</v>
      </c>
      <c r="B5807" s="112" t="s">
        <v>14219</v>
      </c>
    </row>
    <row r="5808" spans="1:2" x14ac:dyDescent="0.2">
      <c r="A5808" s="112" t="s">
        <v>14220</v>
      </c>
      <c r="B5808" s="112" t="s">
        <v>14221</v>
      </c>
    </row>
    <row r="5809" spans="1:2" x14ac:dyDescent="0.2">
      <c r="A5809" s="112" t="s">
        <v>14222</v>
      </c>
      <c r="B5809" s="112" t="s">
        <v>14223</v>
      </c>
    </row>
    <row r="5810" spans="1:2" x14ac:dyDescent="0.2">
      <c r="A5810" s="112" t="s">
        <v>14224</v>
      </c>
      <c r="B5810" s="112" t="s">
        <v>14225</v>
      </c>
    </row>
    <row r="5811" spans="1:2" x14ac:dyDescent="0.2">
      <c r="A5811" s="112" t="s">
        <v>14226</v>
      </c>
      <c r="B5811" s="112" t="s">
        <v>14227</v>
      </c>
    </row>
    <row r="5812" spans="1:2" x14ac:dyDescent="0.2">
      <c r="A5812" s="112" t="s">
        <v>14228</v>
      </c>
      <c r="B5812" s="112" t="s">
        <v>14229</v>
      </c>
    </row>
    <row r="5813" spans="1:2" x14ac:dyDescent="0.2">
      <c r="A5813" s="112" t="s">
        <v>14230</v>
      </c>
      <c r="B5813" s="112" t="s">
        <v>14231</v>
      </c>
    </row>
    <row r="5814" spans="1:2" x14ac:dyDescent="0.2">
      <c r="A5814" s="112" t="s">
        <v>14232</v>
      </c>
      <c r="B5814" s="112" t="s">
        <v>14233</v>
      </c>
    </row>
    <row r="5815" spans="1:2" x14ac:dyDescent="0.2">
      <c r="A5815" s="112" t="s">
        <v>14234</v>
      </c>
      <c r="B5815" s="112" t="s">
        <v>14235</v>
      </c>
    </row>
    <row r="5816" spans="1:2" x14ac:dyDescent="0.2">
      <c r="A5816" s="112" t="s">
        <v>14236</v>
      </c>
      <c r="B5816" s="112" t="s">
        <v>14237</v>
      </c>
    </row>
    <row r="5817" spans="1:2" x14ac:dyDescent="0.2">
      <c r="A5817" s="112" t="s">
        <v>14238</v>
      </c>
      <c r="B5817" s="112" t="s">
        <v>14239</v>
      </c>
    </row>
    <row r="5818" spans="1:2" x14ac:dyDescent="0.2">
      <c r="A5818" s="112" t="s">
        <v>14240</v>
      </c>
      <c r="B5818" s="112" t="s">
        <v>14241</v>
      </c>
    </row>
    <row r="5819" spans="1:2" x14ac:dyDescent="0.2">
      <c r="A5819" s="112" t="s">
        <v>14242</v>
      </c>
      <c r="B5819" s="112" t="s">
        <v>14243</v>
      </c>
    </row>
    <row r="5820" spans="1:2" x14ac:dyDescent="0.2">
      <c r="A5820" s="112" t="s">
        <v>14244</v>
      </c>
      <c r="B5820" s="112" t="s">
        <v>14245</v>
      </c>
    </row>
    <row r="5821" spans="1:2" x14ac:dyDescent="0.2">
      <c r="A5821" s="112" t="s">
        <v>14246</v>
      </c>
      <c r="B5821" s="112" t="s">
        <v>14247</v>
      </c>
    </row>
    <row r="5822" spans="1:2" x14ac:dyDescent="0.2">
      <c r="A5822" s="112" t="s">
        <v>14248</v>
      </c>
      <c r="B5822" s="112" t="s">
        <v>14249</v>
      </c>
    </row>
    <row r="5823" spans="1:2" x14ac:dyDescent="0.2">
      <c r="A5823" s="112" t="s">
        <v>14250</v>
      </c>
      <c r="B5823" s="112" t="s">
        <v>14251</v>
      </c>
    </row>
    <row r="5824" spans="1:2" x14ac:dyDescent="0.2">
      <c r="A5824" s="112" t="s">
        <v>14252</v>
      </c>
      <c r="B5824" s="112" t="s">
        <v>14253</v>
      </c>
    </row>
    <row r="5825" spans="1:2" x14ac:dyDescent="0.2">
      <c r="A5825" s="112" t="s">
        <v>14254</v>
      </c>
      <c r="B5825" s="112" t="s">
        <v>14255</v>
      </c>
    </row>
    <row r="5826" spans="1:2" x14ac:dyDescent="0.2">
      <c r="A5826" s="112" t="s">
        <v>14256</v>
      </c>
      <c r="B5826" s="112" t="s">
        <v>14257</v>
      </c>
    </row>
    <row r="5827" spans="1:2" x14ac:dyDescent="0.2">
      <c r="A5827" s="112" t="s">
        <v>14258</v>
      </c>
      <c r="B5827" s="112" t="s">
        <v>14259</v>
      </c>
    </row>
    <row r="5828" spans="1:2" x14ac:dyDescent="0.2">
      <c r="A5828" s="112" t="s">
        <v>14260</v>
      </c>
      <c r="B5828" s="112" t="s">
        <v>14261</v>
      </c>
    </row>
    <row r="5829" spans="1:2" x14ac:dyDescent="0.2">
      <c r="A5829" s="112" t="s">
        <v>14262</v>
      </c>
      <c r="B5829" s="112" t="s">
        <v>14263</v>
      </c>
    </row>
    <row r="5830" spans="1:2" x14ac:dyDescent="0.2">
      <c r="A5830" s="112" t="s">
        <v>14264</v>
      </c>
      <c r="B5830" s="112" t="s">
        <v>14265</v>
      </c>
    </row>
    <row r="5831" spans="1:2" x14ac:dyDescent="0.2">
      <c r="A5831" s="112" t="s">
        <v>14266</v>
      </c>
      <c r="B5831" s="112" t="s">
        <v>14267</v>
      </c>
    </row>
    <row r="5832" spans="1:2" x14ac:dyDescent="0.2">
      <c r="A5832" s="112" t="s">
        <v>14268</v>
      </c>
      <c r="B5832" s="112" t="s">
        <v>14269</v>
      </c>
    </row>
    <row r="5833" spans="1:2" x14ac:dyDescent="0.2">
      <c r="A5833" s="112" t="s">
        <v>14270</v>
      </c>
      <c r="B5833" s="112" t="s">
        <v>14271</v>
      </c>
    </row>
    <row r="5834" spans="1:2" x14ac:dyDescent="0.2">
      <c r="A5834" s="112" t="s">
        <v>14272</v>
      </c>
      <c r="B5834" s="112" t="s">
        <v>14273</v>
      </c>
    </row>
    <row r="5835" spans="1:2" x14ac:dyDescent="0.2">
      <c r="A5835" s="112" t="s">
        <v>14274</v>
      </c>
      <c r="B5835" s="112" t="s">
        <v>14275</v>
      </c>
    </row>
    <row r="5836" spans="1:2" x14ac:dyDescent="0.2">
      <c r="A5836" s="112" t="s">
        <v>14276</v>
      </c>
      <c r="B5836" s="112" t="s">
        <v>14277</v>
      </c>
    </row>
    <row r="5837" spans="1:2" x14ac:dyDescent="0.2">
      <c r="A5837" s="112" t="s">
        <v>14278</v>
      </c>
      <c r="B5837" s="112" t="s">
        <v>14279</v>
      </c>
    </row>
    <row r="5838" spans="1:2" x14ac:dyDescent="0.2">
      <c r="A5838" s="112" t="s">
        <v>14280</v>
      </c>
      <c r="B5838" s="112" t="s">
        <v>14281</v>
      </c>
    </row>
    <row r="5839" spans="1:2" x14ac:dyDescent="0.2">
      <c r="A5839" s="112" t="s">
        <v>14282</v>
      </c>
      <c r="B5839" s="112" t="s">
        <v>14283</v>
      </c>
    </row>
    <row r="5840" spans="1:2" x14ac:dyDescent="0.2">
      <c r="A5840" s="112" t="s">
        <v>14284</v>
      </c>
      <c r="B5840" s="112" t="s">
        <v>14285</v>
      </c>
    </row>
    <row r="5841" spans="1:2" x14ac:dyDescent="0.2">
      <c r="A5841" s="112" t="s">
        <v>14286</v>
      </c>
      <c r="B5841" s="112" t="s">
        <v>14287</v>
      </c>
    </row>
    <row r="5842" spans="1:2" x14ac:dyDescent="0.2">
      <c r="A5842" s="112" t="s">
        <v>14288</v>
      </c>
      <c r="B5842" s="112" t="s">
        <v>14289</v>
      </c>
    </row>
    <row r="5843" spans="1:2" x14ac:dyDescent="0.2">
      <c r="A5843" s="112" t="s">
        <v>14290</v>
      </c>
      <c r="B5843" s="112" t="s">
        <v>14291</v>
      </c>
    </row>
    <row r="5844" spans="1:2" x14ac:dyDescent="0.2">
      <c r="A5844" s="112" t="s">
        <v>14292</v>
      </c>
      <c r="B5844" s="112" t="s">
        <v>14293</v>
      </c>
    </row>
    <row r="5845" spans="1:2" x14ac:dyDescent="0.2">
      <c r="A5845" s="112" t="s">
        <v>14294</v>
      </c>
      <c r="B5845" s="112" t="s">
        <v>14295</v>
      </c>
    </row>
    <row r="5846" spans="1:2" x14ac:dyDescent="0.2">
      <c r="A5846" s="112" t="s">
        <v>14296</v>
      </c>
      <c r="B5846" s="112" t="s">
        <v>14297</v>
      </c>
    </row>
    <row r="5847" spans="1:2" x14ac:dyDescent="0.2">
      <c r="A5847" s="112" t="s">
        <v>14298</v>
      </c>
      <c r="B5847" s="112" t="s">
        <v>14299</v>
      </c>
    </row>
    <row r="5848" spans="1:2" x14ac:dyDescent="0.2">
      <c r="A5848" s="112" t="s">
        <v>14300</v>
      </c>
      <c r="B5848" s="112" t="s">
        <v>14301</v>
      </c>
    </row>
    <row r="5849" spans="1:2" x14ac:dyDescent="0.2">
      <c r="A5849" s="112" t="s">
        <v>14302</v>
      </c>
      <c r="B5849" s="112" t="s">
        <v>14303</v>
      </c>
    </row>
    <row r="5850" spans="1:2" x14ac:dyDescent="0.2">
      <c r="A5850" s="112" t="s">
        <v>14304</v>
      </c>
      <c r="B5850" s="112" t="s">
        <v>14305</v>
      </c>
    </row>
    <row r="5851" spans="1:2" x14ac:dyDescent="0.2">
      <c r="A5851" s="112" t="s">
        <v>14306</v>
      </c>
      <c r="B5851" s="112" t="s">
        <v>14307</v>
      </c>
    </row>
    <row r="5852" spans="1:2" x14ac:dyDescent="0.2">
      <c r="A5852" s="112" t="s">
        <v>14308</v>
      </c>
      <c r="B5852" s="112" t="s">
        <v>14309</v>
      </c>
    </row>
    <row r="5853" spans="1:2" x14ac:dyDescent="0.2">
      <c r="A5853" s="112" t="s">
        <v>14310</v>
      </c>
      <c r="B5853" s="112" t="s">
        <v>14311</v>
      </c>
    </row>
    <row r="5854" spans="1:2" x14ac:dyDescent="0.2">
      <c r="A5854" s="112" t="s">
        <v>14312</v>
      </c>
      <c r="B5854" s="112" t="s">
        <v>14313</v>
      </c>
    </row>
    <row r="5855" spans="1:2" x14ac:dyDescent="0.2">
      <c r="A5855" s="112" t="s">
        <v>14314</v>
      </c>
      <c r="B5855" s="112" t="s">
        <v>14315</v>
      </c>
    </row>
    <row r="5856" spans="1:2" x14ac:dyDescent="0.2">
      <c r="A5856" s="112" t="s">
        <v>14316</v>
      </c>
      <c r="B5856" s="112" t="s">
        <v>14317</v>
      </c>
    </row>
    <row r="5857" spans="1:2" x14ac:dyDescent="0.2">
      <c r="A5857" s="112" t="s">
        <v>14318</v>
      </c>
      <c r="B5857" s="112" t="s">
        <v>14319</v>
      </c>
    </row>
    <row r="5858" spans="1:2" x14ac:dyDescent="0.2">
      <c r="A5858" s="112" t="s">
        <v>14320</v>
      </c>
      <c r="B5858" s="112" t="s">
        <v>14321</v>
      </c>
    </row>
    <row r="5859" spans="1:2" x14ac:dyDescent="0.2">
      <c r="A5859" s="112" t="s">
        <v>14322</v>
      </c>
      <c r="B5859" s="112" t="s">
        <v>14323</v>
      </c>
    </row>
    <row r="5860" spans="1:2" x14ac:dyDescent="0.2">
      <c r="A5860" s="112" t="s">
        <v>14324</v>
      </c>
      <c r="B5860" s="112" t="s">
        <v>14325</v>
      </c>
    </row>
    <row r="5861" spans="1:2" x14ac:dyDescent="0.2">
      <c r="A5861" s="112" t="s">
        <v>14326</v>
      </c>
      <c r="B5861" s="112" t="s">
        <v>14327</v>
      </c>
    </row>
    <row r="5862" spans="1:2" x14ac:dyDescent="0.2">
      <c r="A5862" s="112" t="s">
        <v>14328</v>
      </c>
      <c r="B5862" s="112" t="s">
        <v>14329</v>
      </c>
    </row>
    <row r="5863" spans="1:2" x14ac:dyDescent="0.2">
      <c r="A5863" s="112" t="s">
        <v>14330</v>
      </c>
      <c r="B5863" s="112" t="s">
        <v>14331</v>
      </c>
    </row>
    <row r="5864" spans="1:2" x14ac:dyDescent="0.2">
      <c r="A5864" s="112" t="s">
        <v>14332</v>
      </c>
      <c r="B5864" s="112" t="s">
        <v>14333</v>
      </c>
    </row>
    <row r="5865" spans="1:2" x14ac:dyDescent="0.2">
      <c r="A5865" s="112" t="s">
        <v>14334</v>
      </c>
      <c r="B5865" s="112" t="s">
        <v>14335</v>
      </c>
    </row>
    <row r="5866" spans="1:2" x14ac:dyDescent="0.2">
      <c r="A5866" s="112" t="s">
        <v>14336</v>
      </c>
      <c r="B5866" s="112" t="s">
        <v>14337</v>
      </c>
    </row>
    <row r="5867" spans="1:2" x14ac:dyDescent="0.2">
      <c r="A5867" s="112" t="s">
        <v>14338</v>
      </c>
      <c r="B5867" s="112" t="s">
        <v>14339</v>
      </c>
    </row>
    <row r="5868" spans="1:2" x14ac:dyDescent="0.2">
      <c r="A5868" s="112" t="s">
        <v>14340</v>
      </c>
      <c r="B5868" s="112" t="s">
        <v>14341</v>
      </c>
    </row>
    <row r="5869" spans="1:2" x14ac:dyDescent="0.2">
      <c r="A5869" s="112" t="s">
        <v>14342</v>
      </c>
      <c r="B5869" s="112" t="s">
        <v>14343</v>
      </c>
    </row>
    <row r="5870" spans="1:2" x14ac:dyDescent="0.2">
      <c r="A5870" s="112" t="s">
        <v>14344</v>
      </c>
      <c r="B5870" s="112" t="s">
        <v>14345</v>
      </c>
    </row>
    <row r="5871" spans="1:2" x14ac:dyDescent="0.2">
      <c r="A5871" s="112" t="s">
        <v>14346</v>
      </c>
      <c r="B5871" s="112" t="s">
        <v>14347</v>
      </c>
    </row>
    <row r="5872" spans="1:2" x14ac:dyDescent="0.2">
      <c r="A5872" s="112" t="s">
        <v>14348</v>
      </c>
      <c r="B5872" s="112" t="s">
        <v>14349</v>
      </c>
    </row>
    <row r="5873" spans="1:2" x14ac:dyDescent="0.2">
      <c r="A5873" s="112" t="s">
        <v>14350</v>
      </c>
      <c r="B5873" s="112" t="s">
        <v>14351</v>
      </c>
    </row>
    <row r="5874" spans="1:2" x14ac:dyDescent="0.2">
      <c r="A5874" s="112" t="s">
        <v>14352</v>
      </c>
      <c r="B5874" s="112" t="s">
        <v>14353</v>
      </c>
    </row>
    <row r="5875" spans="1:2" x14ac:dyDescent="0.2">
      <c r="A5875" s="112" t="s">
        <v>14354</v>
      </c>
      <c r="B5875" s="112" t="s">
        <v>14355</v>
      </c>
    </row>
    <row r="5876" spans="1:2" x14ac:dyDescent="0.2">
      <c r="A5876" s="112" t="s">
        <v>14356</v>
      </c>
      <c r="B5876" s="112" t="s">
        <v>14357</v>
      </c>
    </row>
    <row r="5877" spans="1:2" x14ac:dyDescent="0.2">
      <c r="A5877" s="112" t="s">
        <v>14358</v>
      </c>
      <c r="B5877" s="112" t="s">
        <v>14359</v>
      </c>
    </row>
    <row r="5878" spans="1:2" x14ac:dyDescent="0.2">
      <c r="A5878" s="112" t="s">
        <v>14360</v>
      </c>
      <c r="B5878" s="112" t="s">
        <v>14361</v>
      </c>
    </row>
    <row r="5879" spans="1:2" x14ac:dyDescent="0.2">
      <c r="A5879" s="112" t="s">
        <v>14362</v>
      </c>
      <c r="B5879" s="112" t="s">
        <v>14363</v>
      </c>
    </row>
    <row r="5880" spans="1:2" x14ac:dyDescent="0.2">
      <c r="A5880" s="112" t="s">
        <v>14364</v>
      </c>
      <c r="B5880" s="112" t="s">
        <v>14365</v>
      </c>
    </row>
    <row r="5881" spans="1:2" x14ac:dyDescent="0.2">
      <c r="A5881" s="112" t="s">
        <v>14366</v>
      </c>
      <c r="B5881" s="112" t="s">
        <v>14367</v>
      </c>
    </row>
    <row r="5882" spans="1:2" x14ac:dyDescent="0.2">
      <c r="A5882" s="112" t="s">
        <v>14368</v>
      </c>
      <c r="B5882" s="112" t="s">
        <v>14369</v>
      </c>
    </row>
    <row r="5883" spans="1:2" x14ac:dyDescent="0.2">
      <c r="A5883" s="112" t="s">
        <v>14370</v>
      </c>
      <c r="B5883" s="112" t="s">
        <v>14371</v>
      </c>
    </row>
    <row r="5884" spans="1:2" x14ac:dyDescent="0.2">
      <c r="A5884" s="112" t="s">
        <v>14372</v>
      </c>
      <c r="B5884" s="112" t="s">
        <v>14373</v>
      </c>
    </row>
    <row r="5885" spans="1:2" x14ac:dyDescent="0.2">
      <c r="A5885" s="112" t="s">
        <v>14374</v>
      </c>
      <c r="B5885" s="112" t="s">
        <v>14375</v>
      </c>
    </row>
    <row r="5886" spans="1:2" x14ac:dyDescent="0.2">
      <c r="A5886" s="112" t="s">
        <v>14376</v>
      </c>
      <c r="B5886" s="112" t="s">
        <v>14377</v>
      </c>
    </row>
    <row r="5887" spans="1:2" x14ac:dyDescent="0.2">
      <c r="A5887" s="112" t="s">
        <v>14378</v>
      </c>
      <c r="B5887" s="112" t="s">
        <v>14379</v>
      </c>
    </row>
    <row r="5888" spans="1:2" x14ac:dyDescent="0.2">
      <c r="A5888" s="112" t="s">
        <v>14380</v>
      </c>
      <c r="B5888" s="112" t="s">
        <v>14381</v>
      </c>
    </row>
    <row r="5889" spans="1:2" x14ac:dyDescent="0.2">
      <c r="A5889" s="112" t="s">
        <v>14382</v>
      </c>
      <c r="B5889" s="112" t="s">
        <v>14383</v>
      </c>
    </row>
    <row r="5890" spans="1:2" x14ac:dyDescent="0.2">
      <c r="A5890" s="112" t="s">
        <v>14384</v>
      </c>
      <c r="B5890" s="112" t="s">
        <v>14385</v>
      </c>
    </row>
    <row r="5891" spans="1:2" x14ac:dyDescent="0.2">
      <c r="A5891" s="112" t="s">
        <v>14386</v>
      </c>
      <c r="B5891" s="112" t="s">
        <v>14387</v>
      </c>
    </row>
    <row r="5892" spans="1:2" x14ac:dyDescent="0.2">
      <c r="A5892" s="112" t="s">
        <v>14388</v>
      </c>
      <c r="B5892" s="112" t="s">
        <v>14389</v>
      </c>
    </row>
    <row r="5893" spans="1:2" x14ac:dyDescent="0.2">
      <c r="A5893" s="112" t="s">
        <v>14390</v>
      </c>
      <c r="B5893" s="112" t="s">
        <v>14391</v>
      </c>
    </row>
    <row r="5894" spans="1:2" x14ac:dyDescent="0.2">
      <c r="A5894" s="112" t="s">
        <v>14392</v>
      </c>
      <c r="B5894" s="112" t="s">
        <v>14393</v>
      </c>
    </row>
    <row r="5895" spans="1:2" x14ac:dyDescent="0.2">
      <c r="A5895" s="112" t="s">
        <v>14394</v>
      </c>
      <c r="B5895" s="112" t="s">
        <v>14395</v>
      </c>
    </row>
    <row r="5896" spans="1:2" x14ac:dyDescent="0.2">
      <c r="A5896" s="112" t="s">
        <v>14396</v>
      </c>
      <c r="B5896" s="112" t="s">
        <v>14397</v>
      </c>
    </row>
    <row r="5897" spans="1:2" x14ac:dyDescent="0.2">
      <c r="A5897" s="112" t="s">
        <v>14398</v>
      </c>
      <c r="B5897" s="112" t="s">
        <v>14399</v>
      </c>
    </row>
    <row r="5898" spans="1:2" x14ac:dyDescent="0.2">
      <c r="A5898" s="112" t="s">
        <v>14400</v>
      </c>
      <c r="B5898" s="112" t="s">
        <v>14401</v>
      </c>
    </row>
    <row r="5899" spans="1:2" x14ac:dyDescent="0.2">
      <c r="A5899" s="112" t="s">
        <v>14402</v>
      </c>
      <c r="B5899" s="112" t="s">
        <v>14403</v>
      </c>
    </row>
    <row r="5900" spans="1:2" x14ac:dyDescent="0.2">
      <c r="A5900" s="112" t="s">
        <v>14404</v>
      </c>
      <c r="B5900" s="112" t="s">
        <v>14405</v>
      </c>
    </row>
    <row r="5901" spans="1:2" x14ac:dyDescent="0.2">
      <c r="A5901" s="112" t="s">
        <v>14406</v>
      </c>
      <c r="B5901" s="112" t="s">
        <v>14407</v>
      </c>
    </row>
    <row r="5902" spans="1:2" x14ac:dyDescent="0.2">
      <c r="A5902" s="112" t="s">
        <v>14408</v>
      </c>
      <c r="B5902" s="112" t="s">
        <v>14409</v>
      </c>
    </row>
    <row r="5903" spans="1:2" x14ac:dyDescent="0.2">
      <c r="A5903" s="112" t="s">
        <v>14410</v>
      </c>
      <c r="B5903" s="112" t="s">
        <v>14411</v>
      </c>
    </row>
    <row r="5904" spans="1:2" x14ac:dyDescent="0.2">
      <c r="A5904" s="112" t="s">
        <v>14412</v>
      </c>
      <c r="B5904" s="112" t="s">
        <v>14413</v>
      </c>
    </row>
    <row r="5905" spans="1:2" x14ac:dyDescent="0.2">
      <c r="A5905" s="112" t="s">
        <v>14414</v>
      </c>
      <c r="B5905" s="112" t="s">
        <v>14415</v>
      </c>
    </row>
    <row r="5906" spans="1:2" x14ac:dyDescent="0.2">
      <c r="A5906" s="112" t="s">
        <v>14416</v>
      </c>
      <c r="B5906" s="112" t="s">
        <v>14417</v>
      </c>
    </row>
    <row r="5907" spans="1:2" x14ac:dyDescent="0.2">
      <c r="A5907" s="112" t="s">
        <v>14418</v>
      </c>
      <c r="B5907" s="112" t="s">
        <v>14419</v>
      </c>
    </row>
    <row r="5908" spans="1:2" x14ac:dyDescent="0.2">
      <c r="A5908" s="112" t="s">
        <v>14420</v>
      </c>
      <c r="B5908" s="112" t="s">
        <v>14421</v>
      </c>
    </row>
    <row r="5909" spans="1:2" x14ac:dyDescent="0.2">
      <c r="A5909" s="112" t="s">
        <v>14422</v>
      </c>
      <c r="B5909" s="112" t="s">
        <v>14423</v>
      </c>
    </row>
    <row r="5910" spans="1:2" x14ac:dyDescent="0.2">
      <c r="A5910" s="112" t="s">
        <v>14424</v>
      </c>
      <c r="B5910" s="112" t="s">
        <v>14425</v>
      </c>
    </row>
    <row r="5911" spans="1:2" x14ac:dyDescent="0.2">
      <c r="A5911" s="112" t="s">
        <v>14426</v>
      </c>
      <c r="B5911" s="112" t="s">
        <v>14427</v>
      </c>
    </row>
    <row r="5912" spans="1:2" x14ac:dyDescent="0.2">
      <c r="A5912" s="112" t="s">
        <v>14428</v>
      </c>
      <c r="B5912" s="112" t="s">
        <v>14429</v>
      </c>
    </row>
    <row r="5913" spans="1:2" x14ac:dyDescent="0.2">
      <c r="A5913" s="112" t="s">
        <v>14430</v>
      </c>
      <c r="B5913" s="112" t="s">
        <v>14431</v>
      </c>
    </row>
    <row r="5914" spans="1:2" x14ac:dyDescent="0.2">
      <c r="A5914" s="112" t="s">
        <v>14432</v>
      </c>
      <c r="B5914" s="112" t="s">
        <v>14433</v>
      </c>
    </row>
    <row r="5915" spans="1:2" x14ac:dyDescent="0.2">
      <c r="A5915" s="112" t="s">
        <v>14434</v>
      </c>
      <c r="B5915" s="112" t="s">
        <v>14435</v>
      </c>
    </row>
    <row r="5916" spans="1:2" x14ac:dyDescent="0.2">
      <c r="A5916" s="112" t="s">
        <v>14436</v>
      </c>
      <c r="B5916" s="112" t="s">
        <v>14437</v>
      </c>
    </row>
    <row r="5917" spans="1:2" x14ac:dyDescent="0.2">
      <c r="A5917" s="112" t="s">
        <v>14438</v>
      </c>
      <c r="B5917" s="112" t="s">
        <v>14439</v>
      </c>
    </row>
    <row r="5918" spans="1:2" x14ac:dyDescent="0.2">
      <c r="A5918" s="112" t="s">
        <v>14440</v>
      </c>
      <c r="B5918" s="112" t="s">
        <v>14441</v>
      </c>
    </row>
    <row r="5919" spans="1:2" x14ac:dyDescent="0.2">
      <c r="A5919" s="112" t="s">
        <v>14442</v>
      </c>
      <c r="B5919" s="112" t="s">
        <v>14443</v>
      </c>
    </row>
    <row r="5920" spans="1:2" x14ac:dyDescent="0.2">
      <c r="A5920" s="112" t="s">
        <v>14444</v>
      </c>
      <c r="B5920" s="112" t="s">
        <v>14445</v>
      </c>
    </row>
    <row r="5921" spans="1:2" x14ac:dyDescent="0.2">
      <c r="A5921" s="112" t="s">
        <v>14446</v>
      </c>
      <c r="B5921" s="112" t="s">
        <v>14447</v>
      </c>
    </row>
    <row r="5922" spans="1:2" x14ac:dyDescent="0.2">
      <c r="A5922" s="112" t="s">
        <v>14448</v>
      </c>
      <c r="B5922" s="112" t="s">
        <v>14449</v>
      </c>
    </row>
    <row r="5923" spans="1:2" x14ac:dyDescent="0.2">
      <c r="A5923" s="112" t="s">
        <v>14450</v>
      </c>
      <c r="B5923" s="112" t="s">
        <v>14451</v>
      </c>
    </row>
    <row r="5924" spans="1:2" x14ac:dyDescent="0.2">
      <c r="A5924" s="112" t="s">
        <v>14452</v>
      </c>
      <c r="B5924" s="112" t="s">
        <v>14453</v>
      </c>
    </row>
    <row r="5925" spans="1:2" x14ac:dyDescent="0.2">
      <c r="A5925" s="112" t="s">
        <v>14454</v>
      </c>
      <c r="B5925" s="112" t="s">
        <v>14455</v>
      </c>
    </row>
    <row r="5926" spans="1:2" x14ac:dyDescent="0.2">
      <c r="A5926" s="112" t="s">
        <v>14456</v>
      </c>
      <c r="B5926" s="112" t="s">
        <v>14457</v>
      </c>
    </row>
    <row r="5927" spans="1:2" x14ac:dyDescent="0.2">
      <c r="A5927" s="112" t="s">
        <v>14458</v>
      </c>
      <c r="B5927" s="112" t="s">
        <v>14459</v>
      </c>
    </row>
    <row r="5928" spans="1:2" x14ac:dyDescent="0.2">
      <c r="A5928" s="112" t="s">
        <v>14460</v>
      </c>
      <c r="B5928" s="112" t="s">
        <v>14461</v>
      </c>
    </row>
    <row r="5929" spans="1:2" x14ac:dyDescent="0.2">
      <c r="A5929" s="112" t="s">
        <v>14462</v>
      </c>
      <c r="B5929" s="112" t="s">
        <v>14463</v>
      </c>
    </row>
    <row r="5930" spans="1:2" x14ac:dyDescent="0.2">
      <c r="A5930" s="112" t="s">
        <v>14464</v>
      </c>
      <c r="B5930" s="112" t="s">
        <v>14465</v>
      </c>
    </row>
    <row r="5931" spans="1:2" x14ac:dyDescent="0.2">
      <c r="A5931" s="112" t="s">
        <v>14466</v>
      </c>
      <c r="B5931" s="112" t="s">
        <v>14467</v>
      </c>
    </row>
    <row r="5932" spans="1:2" x14ac:dyDescent="0.2">
      <c r="A5932" s="112" t="s">
        <v>14468</v>
      </c>
      <c r="B5932" s="112" t="s">
        <v>14469</v>
      </c>
    </row>
    <row r="5933" spans="1:2" x14ac:dyDescent="0.2">
      <c r="A5933" s="112" t="s">
        <v>14470</v>
      </c>
      <c r="B5933" s="112" t="s">
        <v>14471</v>
      </c>
    </row>
    <row r="5934" spans="1:2" x14ac:dyDescent="0.2">
      <c r="A5934" s="112" t="s">
        <v>14472</v>
      </c>
      <c r="B5934" s="112" t="s">
        <v>14473</v>
      </c>
    </row>
    <row r="5935" spans="1:2" x14ac:dyDescent="0.2">
      <c r="A5935" s="112" t="s">
        <v>14474</v>
      </c>
      <c r="B5935" s="112" t="s">
        <v>14475</v>
      </c>
    </row>
    <row r="5936" spans="1:2" x14ac:dyDescent="0.2">
      <c r="A5936" s="112" t="s">
        <v>14476</v>
      </c>
      <c r="B5936" s="112" t="s">
        <v>14477</v>
      </c>
    </row>
    <row r="5937" spans="1:2" x14ac:dyDescent="0.2">
      <c r="A5937" s="112" t="s">
        <v>14478</v>
      </c>
      <c r="B5937" s="112" t="s">
        <v>14479</v>
      </c>
    </row>
    <row r="5938" spans="1:2" x14ac:dyDescent="0.2">
      <c r="A5938" s="112" t="s">
        <v>14480</v>
      </c>
      <c r="B5938" s="112" t="s">
        <v>14481</v>
      </c>
    </row>
    <row r="5939" spans="1:2" x14ac:dyDescent="0.2">
      <c r="A5939" s="112" t="s">
        <v>14482</v>
      </c>
      <c r="B5939" s="112" t="s">
        <v>14483</v>
      </c>
    </row>
    <row r="5940" spans="1:2" x14ac:dyDescent="0.2">
      <c r="A5940" s="112" t="s">
        <v>14484</v>
      </c>
      <c r="B5940" s="112" t="s">
        <v>14485</v>
      </c>
    </row>
    <row r="5941" spans="1:2" x14ac:dyDescent="0.2">
      <c r="A5941" s="112" t="s">
        <v>14486</v>
      </c>
      <c r="B5941" s="112" t="s">
        <v>14487</v>
      </c>
    </row>
    <row r="5942" spans="1:2" x14ac:dyDescent="0.2">
      <c r="A5942" s="112" t="s">
        <v>14488</v>
      </c>
      <c r="B5942" s="112" t="s">
        <v>14489</v>
      </c>
    </row>
    <row r="5943" spans="1:2" x14ac:dyDescent="0.2">
      <c r="A5943" s="112" t="s">
        <v>14490</v>
      </c>
      <c r="B5943" s="112" t="s">
        <v>14491</v>
      </c>
    </row>
    <row r="5944" spans="1:2" x14ac:dyDescent="0.2">
      <c r="A5944" s="112" t="s">
        <v>14492</v>
      </c>
      <c r="B5944" s="112" t="s">
        <v>14493</v>
      </c>
    </row>
    <row r="5945" spans="1:2" x14ac:dyDescent="0.2">
      <c r="A5945" s="112" t="s">
        <v>14494</v>
      </c>
      <c r="B5945" s="112" t="s">
        <v>14495</v>
      </c>
    </row>
    <row r="5946" spans="1:2" x14ac:dyDescent="0.2">
      <c r="A5946" s="112" t="s">
        <v>14496</v>
      </c>
      <c r="B5946" s="112" t="s">
        <v>14497</v>
      </c>
    </row>
    <row r="5947" spans="1:2" x14ac:dyDescent="0.2">
      <c r="A5947" s="112" t="s">
        <v>14498</v>
      </c>
      <c r="B5947" s="112" t="s">
        <v>14499</v>
      </c>
    </row>
    <row r="5948" spans="1:2" x14ac:dyDescent="0.2">
      <c r="A5948" s="112" t="s">
        <v>14500</v>
      </c>
      <c r="B5948" s="112" t="s">
        <v>14501</v>
      </c>
    </row>
    <row r="5949" spans="1:2" x14ac:dyDescent="0.2">
      <c r="A5949" s="112" t="s">
        <v>14502</v>
      </c>
      <c r="B5949" s="112" t="s">
        <v>14503</v>
      </c>
    </row>
    <row r="5950" spans="1:2" x14ac:dyDescent="0.2">
      <c r="A5950" s="112" t="s">
        <v>14504</v>
      </c>
      <c r="B5950" s="112" t="s">
        <v>14505</v>
      </c>
    </row>
    <row r="5951" spans="1:2" x14ac:dyDescent="0.2">
      <c r="A5951" s="112" t="s">
        <v>14506</v>
      </c>
      <c r="B5951" s="112" t="s">
        <v>14507</v>
      </c>
    </row>
    <row r="5952" spans="1:2" x14ac:dyDescent="0.2">
      <c r="A5952" s="112" t="s">
        <v>14508</v>
      </c>
      <c r="B5952" s="112" t="s">
        <v>14509</v>
      </c>
    </row>
    <row r="5953" spans="1:2" x14ac:dyDescent="0.2">
      <c r="A5953" s="112" t="s">
        <v>14510</v>
      </c>
      <c r="B5953" s="112" t="s">
        <v>14511</v>
      </c>
    </row>
    <row r="5954" spans="1:2" x14ac:dyDescent="0.2">
      <c r="A5954" s="112" t="s">
        <v>14512</v>
      </c>
      <c r="B5954" s="112" t="s">
        <v>14513</v>
      </c>
    </row>
    <row r="5955" spans="1:2" x14ac:dyDescent="0.2">
      <c r="A5955" s="112" t="s">
        <v>14514</v>
      </c>
      <c r="B5955" s="112" t="s">
        <v>14515</v>
      </c>
    </row>
    <row r="5956" spans="1:2" x14ac:dyDescent="0.2">
      <c r="A5956" s="112" t="s">
        <v>14516</v>
      </c>
      <c r="B5956" s="112" t="s">
        <v>14517</v>
      </c>
    </row>
    <row r="5957" spans="1:2" x14ac:dyDescent="0.2">
      <c r="A5957" s="112" t="s">
        <v>14518</v>
      </c>
      <c r="B5957" s="112" t="s">
        <v>14519</v>
      </c>
    </row>
    <row r="5958" spans="1:2" x14ac:dyDescent="0.2">
      <c r="A5958" s="112" t="s">
        <v>14520</v>
      </c>
      <c r="B5958" s="112" t="s">
        <v>14521</v>
      </c>
    </row>
    <row r="5959" spans="1:2" x14ac:dyDescent="0.2">
      <c r="A5959" s="112" t="s">
        <v>14522</v>
      </c>
      <c r="B5959" s="112" t="s">
        <v>14523</v>
      </c>
    </row>
    <row r="5960" spans="1:2" x14ac:dyDescent="0.2">
      <c r="A5960" s="112" t="s">
        <v>14524</v>
      </c>
      <c r="B5960" s="112" t="s">
        <v>14525</v>
      </c>
    </row>
    <row r="5961" spans="1:2" x14ac:dyDescent="0.2">
      <c r="A5961" s="112" t="s">
        <v>14526</v>
      </c>
      <c r="B5961" s="112" t="s">
        <v>14527</v>
      </c>
    </row>
    <row r="5962" spans="1:2" x14ac:dyDescent="0.2">
      <c r="A5962" s="112" t="s">
        <v>14528</v>
      </c>
      <c r="B5962" s="112" t="s">
        <v>14529</v>
      </c>
    </row>
    <row r="5963" spans="1:2" x14ac:dyDescent="0.2">
      <c r="A5963" s="112" t="s">
        <v>14530</v>
      </c>
      <c r="B5963" s="112" t="s">
        <v>14531</v>
      </c>
    </row>
    <row r="5964" spans="1:2" x14ac:dyDescent="0.2">
      <c r="A5964" s="112" t="s">
        <v>14532</v>
      </c>
      <c r="B5964" s="112" t="s">
        <v>14533</v>
      </c>
    </row>
    <row r="5965" spans="1:2" x14ac:dyDescent="0.2">
      <c r="A5965" s="112" t="s">
        <v>14534</v>
      </c>
      <c r="B5965" s="112" t="s">
        <v>14535</v>
      </c>
    </row>
    <row r="5966" spans="1:2" x14ac:dyDescent="0.2">
      <c r="A5966" s="112" t="s">
        <v>14536</v>
      </c>
      <c r="B5966" s="112" t="s">
        <v>14537</v>
      </c>
    </row>
    <row r="5967" spans="1:2" x14ac:dyDescent="0.2">
      <c r="A5967" s="112" t="s">
        <v>14538</v>
      </c>
      <c r="B5967" s="112" t="s">
        <v>14539</v>
      </c>
    </row>
    <row r="5968" spans="1:2" x14ac:dyDescent="0.2">
      <c r="A5968" s="112" t="s">
        <v>14540</v>
      </c>
      <c r="B5968" s="112" t="s">
        <v>14541</v>
      </c>
    </row>
    <row r="5969" spans="1:2" x14ac:dyDescent="0.2">
      <c r="A5969" s="112" t="s">
        <v>14542</v>
      </c>
      <c r="B5969" s="112" t="s">
        <v>14543</v>
      </c>
    </row>
    <row r="5970" spans="1:2" x14ac:dyDescent="0.2">
      <c r="A5970" s="112" t="s">
        <v>14544</v>
      </c>
      <c r="B5970" s="112" t="s">
        <v>14545</v>
      </c>
    </row>
    <row r="5971" spans="1:2" x14ac:dyDescent="0.2">
      <c r="A5971" s="112" t="s">
        <v>14546</v>
      </c>
      <c r="B5971" s="112" t="s">
        <v>14547</v>
      </c>
    </row>
    <row r="5972" spans="1:2" x14ac:dyDescent="0.2">
      <c r="A5972" s="112" t="s">
        <v>14548</v>
      </c>
      <c r="B5972" s="112" t="s">
        <v>14549</v>
      </c>
    </row>
    <row r="5973" spans="1:2" x14ac:dyDescent="0.2">
      <c r="A5973" s="112" t="s">
        <v>14550</v>
      </c>
      <c r="B5973" s="112" t="s">
        <v>14551</v>
      </c>
    </row>
    <row r="5974" spans="1:2" x14ac:dyDescent="0.2">
      <c r="A5974" s="112" t="s">
        <v>14552</v>
      </c>
      <c r="B5974" s="112" t="s">
        <v>14553</v>
      </c>
    </row>
    <row r="5975" spans="1:2" x14ac:dyDescent="0.2">
      <c r="A5975" s="112" t="s">
        <v>14554</v>
      </c>
      <c r="B5975" s="112" t="s">
        <v>14555</v>
      </c>
    </row>
    <row r="5976" spans="1:2" x14ac:dyDescent="0.2">
      <c r="A5976" s="112" t="s">
        <v>14556</v>
      </c>
      <c r="B5976" s="112" t="s">
        <v>14557</v>
      </c>
    </row>
    <row r="5977" spans="1:2" x14ac:dyDescent="0.2">
      <c r="A5977" s="112" t="s">
        <v>14558</v>
      </c>
      <c r="B5977" s="112" t="s">
        <v>14559</v>
      </c>
    </row>
    <row r="5978" spans="1:2" x14ac:dyDescent="0.2">
      <c r="A5978" s="112" t="s">
        <v>14560</v>
      </c>
      <c r="B5978" s="112" t="s">
        <v>14561</v>
      </c>
    </row>
    <row r="5979" spans="1:2" x14ac:dyDescent="0.2">
      <c r="A5979" s="112" t="s">
        <v>14562</v>
      </c>
      <c r="B5979" s="112" t="s">
        <v>14563</v>
      </c>
    </row>
    <row r="5980" spans="1:2" x14ac:dyDescent="0.2">
      <c r="A5980" s="112" t="s">
        <v>14564</v>
      </c>
      <c r="B5980" s="112" t="s">
        <v>14565</v>
      </c>
    </row>
    <row r="5981" spans="1:2" x14ac:dyDescent="0.2">
      <c r="A5981" s="112" t="s">
        <v>14566</v>
      </c>
      <c r="B5981" s="112" t="s">
        <v>14567</v>
      </c>
    </row>
    <row r="5982" spans="1:2" x14ac:dyDescent="0.2">
      <c r="A5982" s="112" t="s">
        <v>14568</v>
      </c>
      <c r="B5982" s="112" t="s">
        <v>14569</v>
      </c>
    </row>
    <row r="5983" spans="1:2" x14ac:dyDescent="0.2">
      <c r="A5983" s="112" t="s">
        <v>14570</v>
      </c>
      <c r="B5983" s="112" t="s">
        <v>14571</v>
      </c>
    </row>
    <row r="5984" spans="1:2" x14ac:dyDescent="0.2">
      <c r="A5984" s="112" t="s">
        <v>14572</v>
      </c>
      <c r="B5984" s="112" t="s">
        <v>14573</v>
      </c>
    </row>
    <row r="5985" spans="1:2" x14ac:dyDescent="0.2">
      <c r="A5985" s="112" t="s">
        <v>14574</v>
      </c>
      <c r="B5985" s="112" t="s">
        <v>14575</v>
      </c>
    </row>
    <row r="5986" spans="1:2" x14ac:dyDescent="0.2">
      <c r="A5986" s="112" t="s">
        <v>14576</v>
      </c>
      <c r="B5986" s="112" t="s">
        <v>14577</v>
      </c>
    </row>
    <row r="5987" spans="1:2" x14ac:dyDescent="0.2">
      <c r="A5987" s="112" t="s">
        <v>14578</v>
      </c>
      <c r="B5987" s="112" t="s">
        <v>14579</v>
      </c>
    </row>
    <row r="5988" spans="1:2" x14ac:dyDescent="0.2">
      <c r="A5988" s="112" t="s">
        <v>14580</v>
      </c>
      <c r="B5988" s="112" t="s">
        <v>14581</v>
      </c>
    </row>
    <row r="5989" spans="1:2" x14ac:dyDescent="0.2">
      <c r="A5989" s="112" t="s">
        <v>14582</v>
      </c>
      <c r="B5989" s="112" t="s">
        <v>14583</v>
      </c>
    </row>
    <row r="5990" spans="1:2" x14ac:dyDescent="0.2">
      <c r="A5990" s="112" t="s">
        <v>14584</v>
      </c>
      <c r="B5990" s="112" t="s">
        <v>14585</v>
      </c>
    </row>
    <row r="5991" spans="1:2" x14ac:dyDescent="0.2">
      <c r="A5991" s="112" t="s">
        <v>14586</v>
      </c>
      <c r="B5991" s="112" t="s">
        <v>14587</v>
      </c>
    </row>
    <row r="5992" spans="1:2" x14ac:dyDescent="0.2">
      <c r="A5992" s="112" t="s">
        <v>14588</v>
      </c>
      <c r="B5992" s="112" t="s">
        <v>14589</v>
      </c>
    </row>
    <row r="5993" spans="1:2" x14ac:dyDescent="0.2">
      <c r="A5993" s="112" t="s">
        <v>14590</v>
      </c>
      <c r="B5993" s="112" t="s">
        <v>14591</v>
      </c>
    </row>
    <row r="5994" spans="1:2" x14ac:dyDescent="0.2">
      <c r="A5994" s="112" t="s">
        <v>14592</v>
      </c>
      <c r="B5994" s="112" t="s">
        <v>14593</v>
      </c>
    </row>
    <row r="5995" spans="1:2" x14ac:dyDescent="0.2">
      <c r="A5995" s="112" t="s">
        <v>14594</v>
      </c>
      <c r="B5995" s="112" t="s">
        <v>14595</v>
      </c>
    </row>
    <row r="5996" spans="1:2" x14ac:dyDescent="0.2">
      <c r="A5996" s="112" t="s">
        <v>14596</v>
      </c>
      <c r="B5996" s="112" t="s">
        <v>14597</v>
      </c>
    </row>
    <row r="5997" spans="1:2" x14ac:dyDescent="0.2">
      <c r="A5997" s="112" t="s">
        <v>14598</v>
      </c>
      <c r="B5997" s="112" t="s">
        <v>14599</v>
      </c>
    </row>
    <row r="5998" spans="1:2" x14ac:dyDescent="0.2">
      <c r="A5998" s="112" t="s">
        <v>14600</v>
      </c>
      <c r="B5998" s="112" t="s">
        <v>14601</v>
      </c>
    </row>
    <row r="5999" spans="1:2" x14ac:dyDescent="0.2">
      <c r="A5999" s="112" t="s">
        <v>14602</v>
      </c>
      <c r="B5999" s="112" t="s">
        <v>14603</v>
      </c>
    </row>
    <row r="6000" spans="1:2" x14ac:dyDescent="0.2">
      <c r="A6000" s="112" t="s">
        <v>14604</v>
      </c>
      <c r="B6000" s="112" t="s">
        <v>14605</v>
      </c>
    </row>
    <row r="6001" spans="1:2" x14ac:dyDescent="0.2">
      <c r="A6001" s="112" t="s">
        <v>14606</v>
      </c>
      <c r="B6001" s="112" t="s">
        <v>14607</v>
      </c>
    </row>
    <row r="6002" spans="1:2" x14ac:dyDescent="0.2">
      <c r="A6002" s="112" t="s">
        <v>14608</v>
      </c>
      <c r="B6002" s="112" t="s">
        <v>14609</v>
      </c>
    </row>
    <row r="6003" spans="1:2" x14ac:dyDescent="0.2">
      <c r="A6003" s="112" t="s">
        <v>14610</v>
      </c>
      <c r="B6003" s="112" t="s">
        <v>14611</v>
      </c>
    </row>
    <row r="6004" spans="1:2" x14ac:dyDescent="0.2">
      <c r="A6004" s="112" t="s">
        <v>14612</v>
      </c>
      <c r="B6004" s="112" t="s">
        <v>14613</v>
      </c>
    </row>
    <row r="6005" spans="1:2" x14ac:dyDescent="0.2">
      <c r="A6005" s="112" t="s">
        <v>14614</v>
      </c>
      <c r="B6005" s="112" t="s">
        <v>14615</v>
      </c>
    </row>
    <row r="6006" spans="1:2" x14ac:dyDescent="0.2">
      <c r="A6006" s="112" t="s">
        <v>14616</v>
      </c>
      <c r="B6006" s="112" t="s">
        <v>14617</v>
      </c>
    </row>
    <row r="6007" spans="1:2" x14ac:dyDescent="0.2">
      <c r="A6007" s="112" t="s">
        <v>14618</v>
      </c>
      <c r="B6007" s="112" t="s">
        <v>14619</v>
      </c>
    </row>
    <row r="6008" spans="1:2" x14ac:dyDescent="0.2">
      <c r="A6008" s="112" t="s">
        <v>14620</v>
      </c>
      <c r="B6008" s="112" t="s">
        <v>14621</v>
      </c>
    </row>
    <row r="6009" spans="1:2" x14ac:dyDescent="0.2">
      <c r="A6009" s="112" t="s">
        <v>14622</v>
      </c>
      <c r="B6009" s="112" t="s">
        <v>14623</v>
      </c>
    </row>
    <row r="6010" spans="1:2" x14ac:dyDescent="0.2">
      <c r="A6010" s="112" t="s">
        <v>14624</v>
      </c>
      <c r="B6010" s="112" t="s">
        <v>14625</v>
      </c>
    </row>
    <row r="6011" spans="1:2" x14ac:dyDescent="0.2">
      <c r="A6011" s="112" t="s">
        <v>14626</v>
      </c>
      <c r="B6011" s="112" t="s">
        <v>14627</v>
      </c>
    </row>
    <row r="6012" spans="1:2" x14ac:dyDescent="0.2">
      <c r="A6012" s="112" t="s">
        <v>14628</v>
      </c>
      <c r="B6012" s="112" t="s">
        <v>14629</v>
      </c>
    </row>
    <row r="6013" spans="1:2" x14ac:dyDescent="0.2">
      <c r="A6013" s="112" t="s">
        <v>14630</v>
      </c>
      <c r="B6013" s="112" t="s">
        <v>14631</v>
      </c>
    </row>
    <row r="6014" spans="1:2" x14ac:dyDescent="0.2">
      <c r="A6014" s="112" t="s">
        <v>14632</v>
      </c>
      <c r="B6014" s="112" t="s">
        <v>14633</v>
      </c>
    </row>
    <row r="6015" spans="1:2" x14ac:dyDescent="0.2">
      <c r="A6015" s="112" t="s">
        <v>14634</v>
      </c>
      <c r="B6015" s="112" t="s">
        <v>14635</v>
      </c>
    </row>
    <row r="6016" spans="1:2" x14ac:dyDescent="0.2">
      <c r="A6016" s="112" t="s">
        <v>14636</v>
      </c>
      <c r="B6016" s="112" t="s">
        <v>14637</v>
      </c>
    </row>
    <row r="6017" spans="1:2" x14ac:dyDescent="0.2">
      <c r="A6017" s="112" t="s">
        <v>14638</v>
      </c>
      <c r="B6017" s="112" t="s">
        <v>14639</v>
      </c>
    </row>
    <row r="6018" spans="1:2" x14ac:dyDescent="0.2">
      <c r="A6018" s="112" t="s">
        <v>14640</v>
      </c>
      <c r="B6018" s="112" t="s">
        <v>14641</v>
      </c>
    </row>
    <row r="6019" spans="1:2" x14ac:dyDescent="0.2">
      <c r="A6019" s="112" t="s">
        <v>14642</v>
      </c>
      <c r="B6019" s="112" t="s">
        <v>14643</v>
      </c>
    </row>
    <row r="6020" spans="1:2" x14ac:dyDescent="0.2">
      <c r="A6020" s="112" t="s">
        <v>14644</v>
      </c>
      <c r="B6020" s="112" t="s">
        <v>14645</v>
      </c>
    </row>
    <row r="6021" spans="1:2" x14ac:dyDescent="0.2">
      <c r="A6021" s="112" t="s">
        <v>14646</v>
      </c>
      <c r="B6021" s="112" t="s">
        <v>14647</v>
      </c>
    </row>
    <row r="6022" spans="1:2" x14ac:dyDescent="0.2">
      <c r="A6022" s="112" t="s">
        <v>14648</v>
      </c>
      <c r="B6022" s="112" t="s">
        <v>14649</v>
      </c>
    </row>
    <row r="6023" spans="1:2" x14ac:dyDescent="0.2">
      <c r="A6023" s="112" t="s">
        <v>14650</v>
      </c>
      <c r="B6023" s="112" t="s">
        <v>14651</v>
      </c>
    </row>
    <row r="6024" spans="1:2" x14ac:dyDescent="0.2">
      <c r="A6024" s="112" t="s">
        <v>14652</v>
      </c>
      <c r="B6024" s="112" t="s">
        <v>14653</v>
      </c>
    </row>
    <row r="6025" spans="1:2" x14ac:dyDescent="0.2">
      <c r="A6025" s="112" t="s">
        <v>14654</v>
      </c>
      <c r="B6025" s="112" t="s">
        <v>14655</v>
      </c>
    </row>
    <row r="6026" spans="1:2" x14ac:dyDescent="0.2">
      <c r="A6026" s="112" t="s">
        <v>14656</v>
      </c>
      <c r="B6026" s="112" t="s">
        <v>14657</v>
      </c>
    </row>
    <row r="6027" spans="1:2" x14ac:dyDescent="0.2">
      <c r="A6027" s="112" t="s">
        <v>14658</v>
      </c>
      <c r="B6027" s="112" t="s">
        <v>14659</v>
      </c>
    </row>
    <row r="6028" spans="1:2" x14ac:dyDescent="0.2">
      <c r="A6028" s="112" t="s">
        <v>14660</v>
      </c>
      <c r="B6028" s="112" t="s">
        <v>14661</v>
      </c>
    </row>
    <row r="6029" spans="1:2" x14ac:dyDescent="0.2">
      <c r="A6029" s="112" t="s">
        <v>14662</v>
      </c>
      <c r="B6029" s="112" t="s">
        <v>14663</v>
      </c>
    </row>
    <row r="6030" spans="1:2" x14ac:dyDescent="0.2">
      <c r="A6030" s="112" t="s">
        <v>14664</v>
      </c>
      <c r="B6030" s="112" t="s">
        <v>14665</v>
      </c>
    </row>
    <row r="6031" spans="1:2" x14ac:dyDescent="0.2">
      <c r="A6031" s="112" t="s">
        <v>14666</v>
      </c>
      <c r="B6031" s="112" t="s">
        <v>14667</v>
      </c>
    </row>
    <row r="6032" spans="1:2" x14ac:dyDescent="0.2">
      <c r="A6032" s="112" t="s">
        <v>14668</v>
      </c>
      <c r="B6032" s="112" t="s">
        <v>14669</v>
      </c>
    </row>
    <row r="6033" spans="1:2" x14ac:dyDescent="0.2">
      <c r="A6033" s="112" t="s">
        <v>14670</v>
      </c>
      <c r="B6033" s="112" t="s">
        <v>14671</v>
      </c>
    </row>
    <row r="6034" spans="1:2" x14ac:dyDescent="0.2">
      <c r="A6034" s="112" t="s">
        <v>14672</v>
      </c>
      <c r="B6034" s="112" t="s">
        <v>14673</v>
      </c>
    </row>
    <row r="6035" spans="1:2" x14ac:dyDescent="0.2">
      <c r="A6035" s="112" t="s">
        <v>14674</v>
      </c>
      <c r="B6035" s="112" t="s">
        <v>14675</v>
      </c>
    </row>
    <row r="6036" spans="1:2" x14ac:dyDescent="0.2">
      <c r="A6036" s="112" t="s">
        <v>14676</v>
      </c>
      <c r="B6036" s="112" t="s">
        <v>14677</v>
      </c>
    </row>
    <row r="6037" spans="1:2" x14ac:dyDescent="0.2">
      <c r="A6037" s="112" t="s">
        <v>14678</v>
      </c>
      <c r="B6037" s="112" t="s">
        <v>14679</v>
      </c>
    </row>
    <row r="6038" spans="1:2" x14ac:dyDescent="0.2">
      <c r="A6038" s="112" t="s">
        <v>14680</v>
      </c>
      <c r="B6038" s="112" t="s">
        <v>14681</v>
      </c>
    </row>
    <row r="6039" spans="1:2" x14ac:dyDescent="0.2">
      <c r="A6039" s="112" t="s">
        <v>14682</v>
      </c>
      <c r="B6039" s="112" t="s">
        <v>14683</v>
      </c>
    </row>
    <row r="6040" spans="1:2" x14ac:dyDescent="0.2">
      <c r="A6040" s="112" t="s">
        <v>14684</v>
      </c>
      <c r="B6040" s="112" t="s">
        <v>14685</v>
      </c>
    </row>
    <row r="6041" spans="1:2" x14ac:dyDescent="0.2">
      <c r="A6041" s="112" t="s">
        <v>14686</v>
      </c>
      <c r="B6041" s="112" t="s">
        <v>14687</v>
      </c>
    </row>
    <row r="6042" spans="1:2" x14ac:dyDescent="0.2">
      <c r="A6042" s="112" t="s">
        <v>14688</v>
      </c>
      <c r="B6042" s="112" t="s">
        <v>14689</v>
      </c>
    </row>
    <row r="6043" spans="1:2" x14ac:dyDescent="0.2">
      <c r="A6043" s="112" t="s">
        <v>14690</v>
      </c>
      <c r="B6043" s="112" t="s">
        <v>14691</v>
      </c>
    </row>
    <row r="6044" spans="1:2" x14ac:dyDescent="0.2">
      <c r="A6044" s="112" t="s">
        <v>14692</v>
      </c>
      <c r="B6044" s="112" t="s">
        <v>14693</v>
      </c>
    </row>
    <row r="6045" spans="1:2" x14ac:dyDescent="0.2">
      <c r="A6045" s="112" t="s">
        <v>14694</v>
      </c>
      <c r="B6045" s="112" t="s">
        <v>14695</v>
      </c>
    </row>
    <row r="6046" spans="1:2" x14ac:dyDescent="0.2">
      <c r="A6046" s="112" t="s">
        <v>14696</v>
      </c>
      <c r="B6046" s="112" t="s">
        <v>14697</v>
      </c>
    </row>
    <row r="6047" spans="1:2" x14ac:dyDescent="0.2">
      <c r="A6047" s="112" t="s">
        <v>14698</v>
      </c>
      <c r="B6047" s="112" t="s">
        <v>14699</v>
      </c>
    </row>
    <row r="6048" spans="1:2" x14ac:dyDescent="0.2">
      <c r="A6048" s="112" t="s">
        <v>14700</v>
      </c>
      <c r="B6048" s="112" t="s">
        <v>14701</v>
      </c>
    </row>
    <row r="6049" spans="1:2" x14ac:dyDescent="0.2">
      <c r="A6049" s="112" t="s">
        <v>14702</v>
      </c>
      <c r="B6049" s="112" t="s">
        <v>14703</v>
      </c>
    </row>
    <row r="6050" spans="1:2" x14ac:dyDescent="0.2">
      <c r="A6050" s="112" t="s">
        <v>14704</v>
      </c>
      <c r="B6050" s="112" t="s">
        <v>14705</v>
      </c>
    </row>
    <row r="6051" spans="1:2" x14ac:dyDescent="0.2">
      <c r="A6051" s="112" t="s">
        <v>14706</v>
      </c>
      <c r="B6051" s="112" t="s">
        <v>14707</v>
      </c>
    </row>
    <row r="6052" spans="1:2" x14ac:dyDescent="0.2">
      <c r="A6052" s="112" t="s">
        <v>14708</v>
      </c>
      <c r="B6052" s="112" t="s">
        <v>14709</v>
      </c>
    </row>
    <row r="6053" spans="1:2" x14ac:dyDescent="0.2">
      <c r="A6053" s="112" t="s">
        <v>14710</v>
      </c>
      <c r="B6053" s="112" t="s">
        <v>14711</v>
      </c>
    </row>
    <row r="6054" spans="1:2" x14ac:dyDescent="0.2">
      <c r="A6054" s="112" t="s">
        <v>14712</v>
      </c>
      <c r="B6054" s="112" t="s">
        <v>14713</v>
      </c>
    </row>
    <row r="6055" spans="1:2" x14ac:dyDescent="0.2">
      <c r="A6055" s="112" t="s">
        <v>14714</v>
      </c>
      <c r="B6055" s="112" t="s">
        <v>14715</v>
      </c>
    </row>
    <row r="6056" spans="1:2" x14ac:dyDescent="0.2">
      <c r="A6056" s="112" t="s">
        <v>14716</v>
      </c>
      <c r="B6056" s="112" t="s">
        <v>14717</v>
      </c>
    </row>
    <row r="6057" spans="1:2" x14ac:dyDescent="0.2">
      <c r="A6057" s="112" t="s">
        <v>14718</v>
      </c>
      <c r="B6057" s="112" t="s">
        <v>14719</v>
      </c>
    </row>
    <row r="6058" spans="1:2" x14ac:dyDescent="0.2">
      <c r="A6058" s="112" t="s">
        <v>14720</v>
      </c>
      <c r="B6058" s="112" t="s">
        <v>14721</v>
      </c>
    </row>
    <row r="6059" spans="1:2" x14ac:dyDescent="0.2">
      <c r="A6059" s="112" t="s">
        <v>14722</v>
      </c>
      <c r="B6059" s="112" t="s">
        <v>14723</v>
      </c>
    </row>
    <row r="6060" spans="1:2" x14ac:dyDescent="0.2">
      <c r="A6060" s="112" t="s">
        <v>14724</v>
      </c>
      <c r="B6060" s="112" t="s">
        <v>14725</v>
      </c>
    </row>
    <row r="6061" spans="1:2" x14ac:dyDescent="0.2">
      <c r="A6061" s="112" t="s">
        <v>14726</v>
      </c>
      <c r="B6061" s="112" t="s">
        <v>14727</v>
      </c>
    </row>
    <row r="6062" spans="1:2" x14ac:dyDescent="0.2">
      <c r="A6062" s="112" t="s">
        <v>14728</v>
      </c>
      <c r="B6062" s="112" t="s">
        <v>14729</v>
      </c>
    </row>
    <row r="6063" spans="1:2" x14ac:dyDescent="0.2">
      <c r="A6063" s="112" t="s">
        <v>14730</v>
      </c>
      <c r="B6063" s="112" t="s">
        <v>14731</v>
      </c>
    </row>
    <row r="6064" spans="1:2" x14ac:dyDescent="0.2">
      <c r="A6064" s="112" t="s">
        <v>14732</v>
      </c>
      <c r="B6064" s="112" t="s">
        <v>14733</v>
      </c>
    </row>
    <row r="6065" spans="1:2" x14ac:dyDescent="0.2">
      <c r="A6065" s="112" t="s">
        <v>14734</v>
      </c>
      <c r="B6065" s="112" t="s">
        <v>14735</v>
      </c>
    </row>
    <row r="6066" spans="1:2" x14ac:dyDescent="0.2">
      <c r="A6066" s="112" t="s">
        <v>14736</v>
      </c>
      <c r="B6066" s="112" t="s">
        <v>14737</v>
      </c>
    </row>
    <row r="6067" spans="1:2" x14ac:dyDescent="0.2">
      <c r="A6067" s="112" t="s">
        <v>14738</v>
      </c>
      <c r="B6067" s="112" t="s">
        <v>14739</v>
      </c>
    </row>
    <row r="6068" spans="1:2" x14ac:dyDescent="0.2">
      <c r="A6068" s="112" t="s">
        <v>14740</v>
      </c>
      <c r="B6068" s="112" t="s">
        <v>14741</v>
      </c>
    </row>
    <row r="6069" spans="1:2" x14ac:dyDescent="0.2">
      <c r="A6069" s="112" t="s">
        <v>14742</v>
      </c>
      <c r="B6069" s="112" t="s">
        <v>14743</v>
      </c>
    </row>
    <row r="6070" spans="1:2" x14ac:dyDescent="0.2">
      <c r="A6070" s="112" t="s">
        <v>14744</v>
      </c>
      <c r="B6070" s="112" t="s">
        <v>14745</v>
      </c>
    </row>
    <row r="6071" spans="1:2" x14ac:dyDescent="0.2">
      <c r="A6071" s="112" t="s">
        <v>14746</v>
      </c>
      <c r="B6071" s="112" t="s">
        <v>14747</v>
      </c>
    </row>
    <row r="6072" spans="1:2" x14ac:dyDescent="0.2">
      <c r="A6072" s="112" t="s">
        <v>14748</v>
      </c>
      <c r="B6072" s="112" t="s">
        <v>14749</v>
      </c>
    </row>
    <row r="6073" spans="1:2" x14ac:dyDescent="0.2">
      <c r="A6073" s="112" t="s">
        <v>14750</v>
      </c>
      <c r="B6073" s="112" t="s">
        <v>14751</v>
      </c>
    </row>
    <row r="6074" spans="1:2" x14ac:dyDescent="0.2">
      <c r="A6074" s="112" t="s">
        <v>14752</v>
      </c>
      <c r="B6074" s="112" t="s">
        <v>14753</v>
      </c>
    </row>
    <row r="6075" spans="1:2" x14ac:dyDescent="0.2">
      <c r="A6075" s="112" t="s">
        <v>14754</v>
      </c>
      <c r="B6075" s="112" t="s">
        <v>14755</v>
      </c>
    </row>
    <row r="6076" spans="1:2" x14ac:dyDescent="0.2">
      <c r="A6076" s="112" t="s">
        <v>14756</v>
      </c>
      <c r="B6076" s="112" t="s">
        <v>14757</v>
      </c>
    </row>
    <row r="6077" spans="1:2" x14ac:dyDescent="0.2">
      <c r="A6077" s="112" t="s">
        <v>14758</v>
      </c>
      <c r="B6077" s="112" t="s">
        <v>14759</v>
      </c>
    </row>
    <row r="6078" spans="1:2" x14ac:dyDescent="0.2">
      <c r="A6078" s="112" t="s">
        <v>14760</v>
      </c>
      <c r="B6078" s="112" t="s">
        <v>14761</v>
      </c>
    </row>
    <row r="6079" spans="1:2" x14ac:dyDescent="0.2">
      <c r="A6079" s="112" t="s">
        <v>14762</v>
      </c>
      <c r="B6079" s="112" t="s">
        <v>14763</v>
      </c>
    </row>
    <row r="6080" spans="1:2" x14ac:dyDescent="0.2">
      <c r="A6080" s="112" t="s">
        <v>14764</v>
      </c>
      <c r="B6080" s="112" t="s">
        <v>14765</v>
      </c>
    </row>
    <row r="6081" spans="1:2" x14ac:dyDescent="0.2">
      <c r="A6081" s="112" t="s">
        <v>14766</v>
      </c>
      <c r="B6081" s="112" t="s">
        <v>14767</v>
      </c>
    </row>
    <row r="6082" spans="1:2" x14ac:dyDescent="0.2">
      <c r="A6082" s="112" t="s">
        <v>14768</v>
      </c>
      <c r="B6082" s="112" t="s">
        <v>14769</v>
      </c>
    </row>
    <row r="6083" spans="1:2" x14ac:dyDescent="0.2">
      <c r="A6083" s="112" t="s">
        <v>14770</v>
      </c>
      <c r="B6083" s="112" t="s">
        <v>14771</v>
      </c>
    </row>
    <row r="6084" spans="1:2" x14ac:dyDescent="0.2">
      <c r="A6084" s="112" t="s">
        <v>14772</v>
      </c>
      <c r="B6084" s="112" t="s">
        <v>14773</v>
      </c>
    </row>
    <row r="6085" spans="1:2" x14ac:dyDescent="0.2">
      <c r="A6085" s="112" t="s">
        <v>14774</v>
      </c>
      <c r="B6085" s="112" t="s">
        <v>14775</v>
      </c>
    </row>
    <row r="6086" spans="1:2" x14ac:dyDescent="0.2">
      <c r="A6086" s="112" t="s">
        <v>14776</v>
      </c>
      <c r="B6086" s="112" t="s">
        <v>14777</v>
      </c>
    </row>
    <row r="6087" spans="1:2" x14ac:dyDescent="0.2">
      <c r="A6087" s="112" t="s">
        <v>14778</v>
      </c>
      <c r="B6087" s="112" t="s">
        <v>14779</v>
      </c>
    </row>
    <row r="6088" spans="1:2" x14ac:dyDescent="0.2">
      <c r="A6088" s="112" t="s">
        <v>14780</v>
      </c>
      <c r="B6088" s="112" t="s">
        <v>14781</v>
      </c>
    </row>
    <row r="6089" spans="1:2" x14ac:dyDescent="0.2">
      <c r="A6089" s="112" t="s">
        <v>14782</v>
      </c>
      <c r="B6089" s="112" t="s">
        <v>14783</v>
      </c>
    </row>
    <row r="6090" spans="1:2" x14ac:dyDescent="0.2">
      <c r="A6090" s="112" t="s">
        <v>14784</v>
      </c>
      <c r="B6090" s="112" t="s">
        <v>14785</v>
      </c>
    </row>
    <row r="6091" spans="1:2" x14ac:dyDescent="0.2">
      <c r="A6091" s="112" t="s">
        <v>14786</v>
      </c>
      <c r="B6091" s="112" t="s">
        <v>14787</v>
      </c>
    </row>
    <row r="6092" spans="1:2" x14ac:dyDescent="0.2">
      <c r="A6092" s="112" t="s">
        <v>14788</v>
      </c>
      <c r="B6092" s="112" t="s">
        <v>14789</v>
      </c>
    </row>
    <row r="6093" spans="1:2" x14ac:dyDescent="0.2">
      <c r="A6093" s="112" t="s">
        <v>14790</v>
      </c>
      <c r="B6093" s="112" t="s">
        <v>14791</v>
      </c>
    </row>
    <row r="6094" spans="1:2" x14ac:dyDescent="0.2">
      <c r="A6094" s="112" t="s">
        <v>14792</v>
      </c>
      <c r="B6094" s="112" t="s">
        <v>14793</v>
      </c>
    </row>
    <row r="6095" spans="1:2" x14ac:dyDescent="0.2">
      <c r="A6095" s="112" t="s">
        <v>14794</v>
      </c>
      <c r="B6095" s="112" t="s">
        <v>14795</v>
      </c>
    </row>
    <row r="6096" spans="1:2" x14ac:dyDescent="0.2">
      <c r="A6096" s="112" t="s">
        <v>14796</v>
      </c>
      <c r="B6096" s="112" t="s">
        <v>14797</v>
      </c>
    </row>
    <row r="6097" spans="1:2" x14ac:dyDescent="0.2">
      <c r="A6097" s="112" t="s">
        <v>14798</v>
      </c>
      <c r="B6097" s="112" t="s">
        <v>14799</v>
      </c>
    </row>
    <row r="6098" spans="1:2" x14ac:dyDescent="0.2">
      <c r="A6098" s="112" t="s">
        <v>14800</v>
      </c>
      <c r="B6098" s="112" t="s">
        <v>14801</v>
      </c>
    </row>
    <row r="6099" spans="1:2" x14ac:dyDescent="0.2">
      <c r="A6099" s="112" t="s">
        <v>14802</v>
      </c>
      <c r="B6099" s="112" t="s">
        <v>14803</v>
      </c>
    </row>
    <row r="6100" spans="1:2" x14ac:dyDescent="0.2">
      <c r="A6100" s="112" t="s">
        <v>14804</v>
      </c>
      <c r="B6100" s="112" t="s">
        <v>14805</v>
      </c>
    </row>
    <row r="6101" spans="1:2" x14ac:dyDescent="0.2">
      <c r="A6101" s="112" t="s">
        <v>14806</v>
      </c>
      <c r="B6101" s="112" t="s">
        <v>14807</v>
      </c>
    </row>
    <row r="6102" spans="1:2" x14ac:dyDescent="0.2">
      <c r="A6102" s="112" t="s">
        <v>14808</v>
      </c>
      <c r="B6102" s="112" t="s">
        <v>14809</v>
      </c>
    </row>
    <row r="6103" spans="1:2" x14ac:dyDescent="0.2">
      <c r="A6103" s="112" t="s">
        <v>14810</v>
      </c>
      <c r="B6103" s="112" t="s">
        <v>14811</v>
      </c>
    </row>
    <row r="6104" spans="1:2" x14ac:dyDescent="0.2">
      <c r="A6104" s="112" t="s">
        <v>14812</v>
      </c>
      <c r="B6104" s="112" t="s">
        <v>14813</v>
      </c>
    </row>
    <row r="6105" spans="1:2" x14ac:dyDescent="0.2">
      <c r="A6105" s="112" t="s">
        <v>14814</v>
      </c>
      <c r="B6105" s="112" t="s">
        <v>14815</v>
      </c>
    </row>
    <row r="6106" spans="1:2" x14ac:dyDescent="0.2">
      <c r="A6106" s="112" t="s">
        <v>14816</v>
      </c>
      <c r="B6106" s="112" t="s">
        <v>14817</v>
      </c>
    </row>
    <row r="6107" spans="1:2" x14ac:dyDescent="0.2">
      <c r="A6107" s="112" t="s">
        <v>14818</v>
      </c>
      <c r="B6107" s="112" t="s">
        <v>14819</v>
      </c>
    </row>
    <row r="6108" spans="1:2" x14ac:dyDescent="0.2">
      <c r="A6108" s="112" t="s">
        <v>14820</v>
      </c>
      <c r="B6108" s="112" t="s">
        <v>14821</v>
      </c>
    </row>
    <row r="6109" spans="1:2" x14ac:dyDescent="0.2">
      <c r="A6109" s="112" t="s">
        <v>14822</v>
      </c>
      <c r="B6109" s="112" t="s">
        <v>14823</v>
      </c>
    </row>
    <row r="6110" spans="1:2" x14ac:dyDescent="0.2">
      <c r="A6110" s="112" t="s">
        <v>14824</v>
      </c>
      <c r="B6110" s="112" t="s">
        <v>14825</v>
      </c>
    </row>
    <row r="6111" spans="1:2" x14ac:dyDescent="0.2">
      <c r="A6111" s="112" t="s">
        <v>14826</v>
      </c>
      <c r="B6111" s="112" t="s">
        <v>14827</v>
      </c>
    </row>
    <row r="6112" spans="1:2" x14ac:dyDescent="0.2">
      <c r="A6112" s="112" t="s">
        <v>14828</v>
      </c>
      <c r="B6112" s="112" t="s">
        <v>14829</v>
      </c>
    </row>
    <row r="6113" spans="1:2" x14ac:dyDescent="0.2">
      <c r="A6113" s="112" t="s">
        <v>14830</v>
      </c>
      <c r="B6113" s="112" t="s">
        <v>14831</v>
      </c>
    </row>
    <row r="6114" spans="1:2" x14ac:dyDescent="0.2">
      <c r="A6114" s="112" t="s">
        <v>14832</v>
      </c>
      <c r="B6114" s="112" t="s">
        <v>14833</v>
      </c>
    </row>
    <row r="6115" spans="1:2" x14ac:dyDescent="0.2">
      <c r="A6115" s="112" t="s">
        <v>14834</v>
      </c>
      <c r="B6115" s="112" t="s">
        <v>14835</v>
      </c>
    </row>
    <row r="6116" spans="1:2" x14ac:dyDescent="0.2">
      <c r="A6116" s="112" t="s">
        <v>14836</v>
      </c>
      <c r="B6116" s="112" t="s">
        <v>14837</v>
      </c>
    </row>
    <row r="6117" spans="1:2" x14ac:dyDescent="0.2">
      <c r="A6117" s="112" t="s">
        <v>14838</v>
      </c>
      <c r="B6117" s="112" t="s">
        <v>14839</v>
      </c>
    </row>
    <row r="6118" spans="1:2" x14ac:dyDescent="0.2">
      <c r="A6118" s="112" t="s">
        <v>14840</v>
      </c>
      <c r="B6118" s="112" t="s">
        <v>14841</v>
      </c>
    </row>
    <row r="6119" spans="1:2" x14ac:dyDescent="0.2">
      <c r="A6119" s="112" t="s">
        <v>14842</v>
      </c>
      <c r="B6119" s="112" t="s">
        <v>14843</v>
      </c>
    </row>
    <row r="6120" spans="1:2" x14ac:dyDescent="0.2">
      <c r="A6120" s="112" t="s">
        <v>14844</v>
      </c>
      <c r="B6120" s="112" t="s">
        <v>14845</v>
      </c>
    </row>
    <row r="6121" spans="1:2" x14ac:dyDescent="0.2">
      <c r="A6121" s="112" t="s">
        <v>14846</v>
      </c>
      <c r="B6121" s="112" t="s">
        <v>14847</v>
      </c>
    </row>
    <row r="6122" spans="1:2" x14ac:dyDescent="0.2">
      <c r="A6122" s="112" t="s">
        <v>14848</v>
      </c>
      <c r="B6122" s="112" t="s">
        <v>14849</v>
      </c>
    </row>
    <row r="6123" spans="1:2" x14ac:dyDescent="0.2">
      <c r="A6123" s="112" t="s">
        <v>14850</v>
      </c>
      <c r="B6123" s="112" t="s">
        <v>14851</v>
      </c>
    </row>
    <row r="6124" spans="1:2" x14ac:dyDescent="0.2">
      <c r="A6124" s="112" t="s">
        <v>14852</v>
      </c>
      <c r="B6124" s="112" t="s">
        <v>14853</v>
      </c>
    </row>
    <row r="6125" spans="1:2" x14ac:dyDescent="0.2">
      <c r="A6125" s="112" t="s">
        <v>14854</v>
      </c>
      <c r="B6125" s="112" t="s">
        <v>14855</v>
      </c>
    </row>
    <row r="6126" spans="1:2" x14ac:dyDescent="0.2">
      <c r="A6126" s="112" t="s">
        <v>14856</v>
      </c>
      <c r="B6126" s="112" t="s">
        <v>14857</v>
      </c>
    </row>
    <row r="6127" spans="1:2" x14ac:dyDescent="0.2">
      <c r="A6127" s="112" t="s">
        <v>14858</v>
      </c>
      <c r="B6127" s="112" t="s">
        <v>14859</v>
      </c>
    </row>
    <row r="6128" spans="1:2" x14ac:dyDescent="0.2">
      <c r="A6128" s="112" t="s">
        <v>14860</v>
      </c>
      <c r="B6128" s="112" t="s">
        <v>14861</v>
      </c>
    </row>
    <row r="6129" spans="1:2" x14ac:dyDescent="0.2">
      <c r="A6129" s="112" t="s">
        <v>14862</v>
      </c>
      <c r="B6129" s="112" t="s">
        <v>14863</v>
      </c>
    </row>
    <row r="6130" spans="1:2" x14ac:dyDescent="0.2">
      <c r="A6130" s="112" t="s">
        <v>14864</v>
      </c>
      <c r="B6130" s="112" t="s">
        <v>14865</v>
      </c>
    </row>
    <row r="6131" spans="1:2" x14ac:dyDescent="0.2">
      <c r="A6131" s="112" t="s">
        <v>14866</v>
      </c>
      <c r="B6131" s="112" t="s">
        <v>14867</v>
      </c>
    </row>
    <row r="6132" spans="1:2" x14ac:dyDescent="0.2">
      <c r="A6132" s="112" t="s">
        <v>14868</v>
      </c>
      <c r="B6132" s="112" t="s">
        <v>14869</v>
      </c>
    </row>
    <row r="6133" spans="1:2" x14ac:dyDescent="0.2">
      <c r="A6133" s="112" t="s">
        <v>14870</v>
      </c>
      <c r="B6133" s="112" t="s">
        <v>14871</v>
      </c>
    </row>
    <row r="6134" spans="1:2" x14ac:dyDescent="0.2">
      <c r="A6134" s="112" t="s">
        <v>14872</v>
      </c>
      <c r="B6134" s="112" t="s">
        <v>14873</v>
      </c>
    </row>
    <row r="6135" spans="1:2" x14ac:dyDescent="0.2">
      <c r="A6135" s="112" t="s">
        <v>14874</v>
      </c>
      <c r="B6135" s="112" t="s">
        <v>14875</v>
      </c>
    </row>
    <row r="6136" spans="1:2" x14ac:dyDescent="0.2">
      <c r="A6136" s="112" t="s">
        <v>14876</v>
      </c>
      <c r="B6136" s="112" t="s">
        <v>14877</v>
      </c>
    </row>
    <row r="6137" spans="1:2" x14ac:dyDescent="0.2">
      <c r="A6137" s="112" t="s">
        <v>14878</v>
      </c>
      <c r="B6137" s="112" t="s">
        <v>14879</v>
      </c>
    </row>
    <row r="6138" spans="1:2" x14ac:dyDescent="0.2">
      <c r="A6138" s="112" t="s">
        <v>14880</v>
      </c>
      <c r="B6138" s="112" t="s">
        <v>14881</v>
      </c>
    </row>
    <row r="6139" spans="1:2" x14ac:dyDescent="0.2">
      <c r="A6139" s="112" t="s">
        <v>14882</v>
      </c>
      <c r="B6139" s="112" t="s">
        <v>14883</v>
      </c>
    </row>
    <row r="6140" spans="1:2" x14ac:dyDescent="0.2">
      <c r="A6140" s="112" t="s">
        <v>14884</v>
      </c>
      <c r="B6140" s="112" t="s">
        <v>14885</v>
      </c>
    </row>
    <row r="6141" spans="1:2" x14ac:dyDescent="0.2">
      <c r="A6141" s="112" t="s">
        <v>14886</v>
      </c>
      <c r="B6141" s="112" t="s">
        <v>14887</v>
      </c>
    </row>
    <row r="6142" spans="1:2" x14ac:dyDescent="0.2">
      <c r="A6142" s="112" t="s">
        <v>14888</v>
      </c>
      <c r="B6142" s="112" t="s">
        <v>14889</v>
      </c>
    </row>
    <row r="6143" spans="1:2" x14ac:dyDescent="0.2">
      <c r="A6143" s="112" t="s">
        <v>14890</v>
      </c>
      <c r="B6143" s="112" t="s">
        <v>14891</v>
      </c>
    </row>
    <row r="6144" spans="1:2" x14ac:dyDescent="0.2">
      <c r="A6144" s="112" t="s">
        <v>14892</v>
      </c>
      <c r="B6144" s="112" t="s">
        <v>14893</v>
      </c>
    </row>
    <row r="6145" spans="1:2" x14ac:dyDescent="0.2">
      <c r="A6145" s="112" t="s">
        <v>14894</v>
      </c>
      <c r="B6145" s="112" t="s">
        <v>14895</v>
      </c>
    </row>
    <row r="6146" spans="1:2" x14ac:dyDescent="0.2">
      <c r="A6146" s="112" t="s">
        <v>14896</v>
      </c>
      <c r="B6146" s="112" t="s">
        <v>14897</v>
      </c>
    </row>
    <row r="6147" spans="1:2" x14ac:dyDescent="0.2">
      <c r="A6147" s="112" t="s">
        <v>14898</v>
      </c>
      <c r="B6147" s="112" t="s">
        <v>14899</v>
      </c>
    </row>
    <row r="6148" spans="1:2" x14ac:dyDescent="0.2">
      <c r="A6148" s="112" t="s">
        <v>14900</v>
      </c>
      <c r="B6148" s="112" t="s">
        <v>14901</v>
      </c>
    </row>
    <row r="6149" spans="1:2" x14ac:dyDescent="0.2">
      <c r="A6149" s="112" t="s">
        <v>14902</v>
      </c>
      <c r="B6149" s="112" t="s">
        <v>14903</v>
      </c>
    </row>
    <row r="6150" spans="1:2" x14ac:dyDescent="0.2">
      <c r="A6150" s="112" t="s">
        <v>14904</v>
      </c>
      <c r="B6150" s="112" t="s">
        <v>14905</v>
      </c>
    </row>
    <row r="6151" spans="1:2" x14ac:dyDescent="0.2">
      <c r="A6151" s="112" t="s">
        <v>14906</v>
      </c>
      <c r="B6151" s="112" t="s">
        <v>14907</v>
      </c>
    </row>
    <row r="6152" spans="1:2" x14ac:dyDescent="0.2">
      <c r="A6152" s="112" t="s">
        <v>14908</v>
      </c>
      <c r="B6152" s="112" t="s">
        <v>14909</v>
      </c>
    </row>
    <row r="6153" spans="1:2" x14ac:dyDescent="0.2">
      <c r="A6153" s="112" t="s">
        <v>14910</v>
      </c>
      <c r="B6153" s="112" t="s">
        <v>14911</v>
      </c>
    </row>
    <row r="6154" spans="1:2" x14ac:dyDescent="0.2">
      <c r="A6154" s="112" t="s">
        <v>14912</v>
      </c>
      <c r="B6154" s="112" t="s">
        <v>14913</v>
      </c>
    </row>
    <row r="6155" spans="1:2" x14ac:dyDescent="0.2">
      <c r="A6155" s="112" t="s">
        <v>14914</v>
      </c>
      <c r="B6155" s="112" t="s">
        <v>14915</v>
      </c>
    </row>
    <row r="6156" spans="1:2" x14ac:dyDescent="0.2">
      <c r="A6156" s="112" t="s">
        <v>14916</v>
      </c>
      <c r="B6156" s="112" t="s">
        <v>14917</v>
      </c>
    </row>
    <row r="6157" spans="1:2" x14ac:dyDescent="0.2">
      <c r="A6157" s="112" t="s">
        <v>14918</v>
      </c>
      <c r="B6157" s="112" t="s">
        <v>14919</v>
      </c>
    </row>
    <row r="6158" spans="1:2" x14ac:dyDescent="0.2">
      <c r="A6158" s="112" t="s">
        <v>14920</v>
      </c>
      <c r="B6158" s="112" t="s">
        <v>14921</v>
      </c>
    </row>
    <row r="6159" spans="1:2" x14ac:dyDescent="0.2">
      <c r="A6159" s="112" t="s">
        <v>14922</v>
      </c>
      <c r="B6159" s="112" t="s">
        <v>14923</v>
      </c>
    </row>
    <row r="6160" spans="1:2" x14ac:dyDescent="0.2">
      <c r="A6160" s="112" t="s">
        <v>14924</v>
      </c>
      <c r="B6160" s="112" t="s">
        <v>14925</v>
      </c>
    </row>
    <row r="6161" spans="1:2" x14ac:dyDescent="0.2">
      <c r="A6161" s="112" t="s">
        <v>14926</v>
      </c>
      <c r="B6161" s="112" t="s">
        <v>14927</v>
      </c>
    </row>
    <row r="6162" spans="1:2" x14ac:dyDescent="0.2">
      <c r="A6162" s="112" t="s">
        <v>14928</v>
      </c>
      <c r="B6162" s="112" t="s">
        <v>14929</v>
      </c>
    </row>
    <row r="6163" spans="1:2" x14ac:dyDescent="0.2">
      <c r="A6163" s="112" t="s">
        <v>14930</v>
      </c>
      <c r="B6163" s="112" t="s">
        <v>14931</v>
      </c>
    </row>
    <row r="6164" spans="1:2" x14ac:dyDescent="0.2">
      <c r="A6164" s="112" t="s">
        <v>14932</v>
      </c>
      <c r="B6164" s="112" t="s">
        <v>14933</v>
      </c>
    </row>
    <row r="6165" spans="1:2" x14ac:dyDescent="0.2">
      <c r="A6165" s="112" t="s">
        <v>14934</v>
      </c>
      <c r="B6165" s="112" t="s">
        <v>14935</v>
      </c>
    </row>
    <row r="6166" spans="1:2" x14ac:dyDescent="0.2">
      <c r="A6166" s="112" t="s">
        <v>14936</v>
      </c>
      <c r="B6166" s="112" t="s">
        <v>14937</v>
      </c>
    </row>
    <row r="6167" spans="1:2" x14ac:dyDescent="0.2">
      <c r="A6167" s="112" t="s">
        <v>14938</v>
      </c>
      <c r="B6167" s="112" t="s">
        <v>14939</v>
      </c>
    </row>
    <row r="6168" spans="1:2" x14ac:dyDescent="0.2">
      <c r="A6168" s="112" t="s">
        <v>14940</v>
      </c>
      <c r="B6168" s="112" t="s">
        <v>14941</v>
      </c>
    </row>
    <row r="6169" spans="1:2" x14ac:dyDescent="0.2">
      <c r="A6169" s="112" t="s">
        <v>14942</v>
      </c>
      <c r="B6169" s="112" t="s">
        <v>14943</v>
      </c>
    </row>
    <row r="6170" spans="1:2" x14ac:dyDescent="0.2">
      <c r="A6170" s="112" t="s">
        <v>14944</v>
      </c>
      <c r="B6170" s="112" t="s">
        <v>14945</v>
      </c>
    </row>
    <row r="6171" spans="1:2" x14ac:dyDescent="0.2">
      <c r="A6171" s="112" t="s">
        <v>14946</v>
      </c>
      <c r="B6171" s="112" t="s">
        <v>14947</v>
      </c>
    </row>
    <row r="6172" spans="1:2" x14ac:dyDescent="0.2">
      <c r="A6172" s="112" t="s">
        <v>14948</v>
      </c>
      <c r="B6172" s="112" t="s">
        <v>14949</v>
      </c>
    </row>
    <row r="6173" spans="1:2" x14ac:dyDescent="0.2">
      <c r="A6173" s="112" t="s">
        <v>14950</v>
      </c>
      <c r="B6173" s="112" t="s">
        <v>14951</v>
      </c>
    </row>
    <row r="6174" spans="1:2" x14ac:dyDescent="0.2">
      <c r="A6174" s="112" t="s">
        <v>14952</v>
      </c>
      <c r="B6174" s="112" t="s">
        <v>14953</v>
      </c>
    </row>
    <row r="6175" spans="1:2" x14ac:dyDescent="0.2">
      <c r="A6175" s="112" t="s">
        <v>14954</v>
      </c>
      <c r="B6175" s="112" t="s">
        <v>14955</v>
      </c>
    </row>
    <row r="6176" spans="1:2" x14ac:dyDescent="0.2">
      <c r="A6176" s="112" t="s">
        <v>14956</v>
      </c>
      <c r="B6176" s="112" t="s">
        <v>14957</v>
      </c>
    </row>
    <row r="6177" spans="1:2" x14ac:dyDescent="0.2">
      <c r="A6177" s="112" t="s">
        <v>14958</v>
      </c>
      <c r="B6177" s="112" t="s">
        <v>14959</v>
      </c>
    </row>
    <row r="6178" spans="1:2" x14ac:dyDescent="0.2">
      <c r="A6178" s="112" t="s">
        <v>14960</v>
      </c>
      <c r="B6178" s="112" t="s">
        <v>14961</v>
      </c>
    </row>
    <row r="6179" spans="1:2" x14ac:dyDescent="0.2">
      <c r="A6179" s="112" t="s">
        <v>14962</v>
      </c>
      <c r="B6179" s="112" t="s">
        <v>14963</v>
      </c>
    </row>
    <row r="6180" spans="1:2" x14ac:dyDescent="0.2">
      <c r="A6180" s="112" t="s">
        <v>14964</v>
      </c>
      <c r="B6180" s="112" t="s">
        <v>14965</v>
      </c>
    </row>
    <row r="6181" spans="1:2" x14ac:dyDescent="0.2">
      <c r="A6181" s="112" t="s">
        <v>14966</v>
      </c>
      <c r="B6181" s="112" t="s">
        <v>14967</v>
      </c>
    </row>
    <row r="6182" spans="1:2" x14ac:dyDescent="0.2">
      <c r="A6182" s="112" t="s">
        <v>14968</v>
      </c>
      <c r="B6182" s="112" t="s">
        <v>14969</v>
      </c>
    </row>
    <row r="6183" spans="1:2" x14ac:dyDescent="0.2">
      <c r="A6183" s="112" t="s">
        <v>14970</v>
      </c>
      <c r="B6183" s="112" t="s">
        <v>14971</v>
      </c>
    </row>
    <row r="6184" spans="1:2" x14ac:dyDescent="0.2">
      <c r="A6184" s="112" t="s">
        <v>14972</v>
      </c>
      <c r="B6184" s="112" t="s">
        <v>14973</v>
      </c>
    </row>
    <row r="6185" spans="1:2" x14ac:dyDescent="0.2">
      <c r="A6185" s="112" t="s">
        <v>14974</v>
      </c>
      <c r="B6185" s="112" t="s">
        <v>14975</v>
      </c>
    </row>
    <row r="6186" spans="1:2" x14ac:dyDescent="0.2">
      <c r="A6186" s="112" t="s">
        <v>14976</v>
      </c>
      <c r="B6186" s="112" t="s">
        <v>14977</v>
      </c>
    </row>
    <row r="6187" spans="1:2" x14ac:dyDescent="0.2">
      <c r="A6187" s="112" t="s">
        <v>14978</v>
      </c>
      <c r="B6187" s="112" t="s">
        <v>14979</v>
      </c>
    </row>
    <row r="6188" spans="1:2" x14ac:dyDescent="0.2">
      <c r="A6188" s="112" t="s">
        <v>14980</v>
      </c>
      <c r="B6188" s="112" t="s">
        <v>14981</v>
      </c>
    </row>
    <row r="6189" spans="1:2" x14ac:dyDescent="0.2">
      <c r="A6189" s="112" t="s">
        <v>14982</v>
      </c>
      <c r="B6189" s="112" t="s">
        <v>14983</v>
      </c>
    </row>
    <row r="6190" spans="1:2" x14ac:dyDescent="0.2">
      <c r="A6190" s="112" t="s">
        <v>14984</v>
      </c>
      <c r="B6190" s="112" t="s">
        <v>14985</v>
      </c>
    </row>
    <row r="6191" spans="1:2" x14ac:dyDescent="0.2">
      <c r="A6191" s="112" t="s">
        <v>14986</v>
      </c>
      <c r="B6191" s="112" t="s">
        <v>14987</v>
      </c>
    </row>
    <row r="6192" spans="1:2" x14ac:dyDescent="0.2">
      <c r="A6192" s="112" t="s">
        <v>14988</v>
      </c>
      <c r="B6192" s="112" t="s">
        <v>14989</v>
      </c>
    </row>
    <row r="6193" spans="1:2" x14ac:dyDescent="0.2">
      <c r="A6193" s="112" t="s">
        <v>14990</v>
      </c>
      <c r="B6193" s="112" t="s">
        <v>14991</v>
      </c>
    </row>
    <row r="6194" spans="1:2" x14ac:dyDescent="0.2">
      <c r="A6194" s="112" t="s">
        <v>14992</v>
      </c>
      <c r="B6194" s="112" t="s">
        <v>14993</v>
      </c>
    </row>
    <row r="6195" spans="1:2" x14ac:dyDescent="0.2">
      <c r="A6195" s="112" t="s">
        <v>14994</v>
      </c>
      <c r="B6195" s="112" t="s">
        <v>14995</v>
      </c>
    </row>
    <row r="6196" spans="1:2" x14ac:dyDescent="0.2">
      <c r="A6196" s="112" t="s">
        <v>14996</v>
      </c>
      <c r="B6196" s="112" t="s">
        <v>14997</v>
      </c>
    </row>
    <row r="6197" spans="1:2" x14ac:dyDescent="0.2">
      <c r="A6197" s="112" t="s">
        <v>14998</v>
      </c>
      <c r="B6197" s="112" t="s">
        <v>14999</v>
      </c>
    </row>
    <row r="6198" spans="1:2" x14ac:dyDescent="0.2">
      <c r="A6198" s="112" t="s">
        <v>15000</v>
      </c>
      <c r="B6198" s="112" t="s">
        <v>15001</v>
      </c>
    </row>
    <row r="6199" spans="1:2" x14ac:dyDescent="0.2">
      <c r="A6199" s="112" t="s">
        <v>15002</v>
      </c>
      <c r="B6199" s="112" t="s">
        <v>15003</v>
      </c>
    </row>
    <row r="6200" spans="1:2" x14ac:dyDescent="0.2">
      <c r="A6200" s="112" t="s">
        <v>15004</v>
      </c>
      <c r="B6200" s="112" t="s">
        <v>15005</v>
      </c>
    </row>
    <row r="6201" spans="1:2" x14ac:dyDescent="0.2">
      <c r="A6201" s="112" t="s">
        <v>15006</v>
      </c>
      <c r="B6201" s="112" t="s">
        <v>15007</v>
      </c>
    </row>
    <row r="6202" spans="1:2" x14ac:dyDescent="0.2">
      <c r="A6202" s="112" t="s">
        <v>15008</v>
      </c>
      <c r="B6202" s="112" t="s">
        <v>15009</v>
      </c>
    </row>
    <row r="6203" spans="1:2" x14ac:dyDescent="0.2">
      <c r="A6203" s="112" t="s">
        <v>15010</v>
      </c>
      <c r="B6203" s="112" t="s">
        <v>15011</v>
      </c>
    </row>
    <row r="6204" spans="1:2" x14ac:dyDescent="0.2">
      <c r="A6204" s="112" t="s">
        <v>15012</v>
      </c>
      <c r="B6204" s="112" t="s">
        <v>15013</v>
      </c>
    </row>
    <row r="6205" spans="1:2" x14ac:dyDescent="0.2">
      <c r="A6205" s="112" t="s">
        <v>15014</v>
      </c>
      <c r="B6205" s="112" t="s">
        <v>15015</v>
      </c>
    </row>
    <row r="6206" spans="1:2" x14ac:dyDescent="0.2">
      <c r="A6206" s="112" t="s">
        <v>15016</v>
      </c>
      <c r="B6206" s="112" t="s">
        <v>15017</v>
      </c>
    </row>
    <row r="6207" spans="1:2" x14ac:dyDescent="0.2">
      <c r="A6207" s="112" t="s">
        <v>15018</v>
      </c>
      <c r="B6207" s="112" t="s">
        <v>15019</v>
      </c>
    </row>
    <row r="6208" spans="1:2" x14ac:dyDescent="0.2">
      <c r="A6208" s="112" t="s">
        <v>15020</v>
      </c>
      <c r="B6208" s="112" t="s">
        <v>15021</v>
      </c>
    </row>
    <row r="6209" spans="1:2" x14ac:dyDescent="0.2">
      <c r="A6209" s="112" t="s">
        <v>15022</v>
      </c>
      <c r="B6209" s="112" t="s">
        <v>15023</v>
      </c>
    </row>
    <row r="6210" spans="1:2" x14ac:dyDescent="0.2">
      <c r="A6210" s="112" t="s">
        <v>15024</v>
      </c>
      <c r="B6210" s="112" t="s">
        <v>15025</v>
      </c>
    </row>
    <row r="6211" spans="1:2" x14ac:dyDescent="0.2">
      <c r="A6211" s="112" t="s">
        <v>15026</v>
      </c>
      <c r="B6211" s="112" t="s">
        <v>15027</v>
      </c>
    </row>
    <row r="6212" spans="1:2" x14ac:dyDescent="0.2">
      <c r="A6212" s="112" t="s">
        <v>15028</v>
      </c>
      <c r="B6212" s="112" t="s">
        <v>15029</v>
      </c>
    </row>
    <row r="6213" spans="1:2" x14ac:dyDescent="0.2">
      <c r="A6213" s="112" t="s">
        <v>15030</v>
      </c>
      <c r="B6213" s="112" t="s">
        <v>15031</v>
      </c>
    </row>
    <row r="6214" spans="1:2" x14ac:dyDescent="0.2">
      <c r="A6214" s="112" t="s">
        <v>15032</v>
      </c>
      <c r="B6214" s="112" t="s">
        <v>15033</v>
      </c>
    </row>
    <row r="6215" spans="1:2" x14ac:dyDescent="0.2">
      <c r="A6215" s="112" t="s">
        <v>15034</v>
      </c>
      <c r="B6215" s="112" t="s">
        <v>15035</v>
      </c>
    </row>
    <row r="6216" spans="1:2" x14ac:dyDescent="0.2">
      <c r="A6216" s="112" t="s">
        <v>15036</v>
      </c>
      <c r="B6216" s="112" t="s">
        <v>15037</v>
      </c>
    </row>
    <row r="6217" spans="1:2" x14ac:dyDescent="0.2">
      <c r="A6217" s="112" t="s">
        <v>15038</v>
      </c>
      <c r="B6217" s="112" t="s">
        <v>15039</v>
      </c>
    </row>
    <row r="6218" spans="1:2" x14ac:dyDescent="0.2">
      <c r="A6218" s="112" t="s">
        <v>15040</v>
      </c>
      <c r="B6218" s="112" t="s">
        <v>15041</v>
      </c>
    </row>
    <row r="6219" spans="1:2" x14ac:dyDescent="0.2">
      <c r="A6219" s="112" t="s">
        <v>15042</v>
      </c>
      <c r="B6219" s="112" t="s">
        <v>15043</v>
      </c>
    </row>
    <row r="6220" spans="1:2" x14ac:dyDescent="0.2">
      <c r="A6220" s="112" t="s">
        <v>15044</v>
      </c>
      <c r="B6220" s="112" t="s">
        <v>15045</v>
      </c>
    </row>
    <row r="6221" spans="1:2" x14ac:dyDescent="0.2">
      <c r="A6221" s="112" t="s">
        <v>15046</v>
      </c>
      <c r="B6221" s="112" t="s">
        <v>15047</v>
      </c>
    </row>
    <row r="6222" spans="1:2" x14ac:dyDescent="0.2">
      <c r="A6222" s="112" t="s">
        <v>15048</v>
      </c>
      <c r="B6222" s="112" t="s">
        <v>15049</v>
      </c>
    </row>
    <row r="6223" spans="1:2" x14ac:dyDescent="0.2">
      <c r="A6223" s="112" t="s">
        <v>15050</v>
      </c>
      <c r="B6223" s="112" t="s">
        <v>15051</v>
      </c>
    </row>
    <row r="6224" spans="1:2" x14ac:dyDescent="0.2">
      <c r="A6224" s="112" t="s">
        <v>15052</v>
      </c>
      <c r="B6224" s="112" t="s">
        <v>15053</v>
      </c>
    </row>
    <row r="6225" spans="1:2" x14ac:dyDescent="0.2">
      <c r="A6225" s="112" t="s">
        <v>15054</v>
      </c>
      <c r="B6225" s="112" t="s">
        <v>15055</v>
      </c>
    </row>
    <row r="6226" spans="1:2" x14ac:dyDescent="0.2">
      <c r="A6226" s="112" t="s">
        <v>15056</v>
      </c>
      <c r="B6226" s="112" t="s">
        <v>15057</v>
      </c>
    </row>
    <row r="6227" spans="1:2" x14ac:dyDescent="0.2">
      <c r="A6227" s="112" t="s">
        <v>15058</v>
      </c>
      <c r="B6227" s="112" t="s">
        <v>15059</v>
      </c>
    </row>
    <row r="6228" spans="1:2" x14ac:dyDescent="0.2">
      <c r="A6228" s="112" t="s">
        <v>15060</v>
      </c>
      <c r="B6228" s="112" t="s">
        <v>15061</v>
      </c>
    </row>
    <row r="6229" spans="1:2" x14ac:dyDescent="0.2">
      <c r="A6229" s="112" t="s">
        <v>15062</v>
      </c>
      <c r="B6229" s="112" t="s">
        <v>15063</v>
      </c>
    </row>
    <row r="6230" spans="1:2" x14ac:dyDescent="0.2">
      <c r="A6230" s="112" t="s">
        <v>15064</v>
      </c>
      <c r="B6230" s="112" t="s">
        <v>15065</v>
      </c>
    </row>
    <row r="6231" spans="1:2" x14ac:dyDescent="0.2">
      <c r="A6231" s="112" t="s">
        <v>15066</v>
      </c>
      <c r="B6231" s="112" t="s">
        <v>15067</v>
      </c>
    </row>
    <row r="6232" spans="1:2" x14ac:dyDescent="0.2">
      <c r="A6232" s="112" t="s">
        <v>15068</v>
      </c>
      <c r="B6232" s="112" t="s">
        <v>15069</v>
      </c>
    </row>
    <row r="6233" spans="1:2" x14ac:dyDescent="0.2">
      <c r="A6233" s="112" t="s">
        <v>15070</v>
      </c>
      <c r="B6233" s="112" t="s">
        <v>15071</v>
      </c>
    </row>
    <row r="6234" spans="1:2" x14ac:dyDescent="0.2">
      <c r="A6234" s="112" t="s">
        <v>15072</v>
      </c>
      <c r="B6234" s="112" t="s">
        <v>15073</v>
      </c>
    </row>
    <row r="6235" spans="1:2" x14ac:dyDescent="0.2">
      <c r="A6235" s="112" t="s">
        <v>15074</v>
      </c>
      <c r="B6235" s="112" t="s">
        <v>15075</v>
      </c>
    </row>
    <row r="6236" spans="1:2" x14ac:dyDescent="0.2">
      <c r="A6236" s="112" t="s">
        <v>15076</v>
      </c>
      <c r="B6236" s="112" t="s">
        <v>15077</v>
      </c>
    </row>
    <row r="6237" spans="1:2" x14ac:dyDescent="0.2">
      <c r="A6237" s="112" t="s">
        <v>15078</v>
      </c>
      <c r="B6237" s="112" t="s">
        <v>15079</v>
      </c>
    </row>
    <row r="6238" spans="1:2" x14ac:dyDescent="0.2">
      <c r="A6238" s="112" t="s">
        <v>15080</v>
      </c>
      <c r="B6238" s="112" t="s">
        <v>15081</v>
      </c>
    </row>
    <row r="6239" spans="1:2" x14ac:dyDescent="0.2">
      <c r="A6239" s="112" t="s">
        <v>15082</v>
      </c>
      <c r="B6239" s="112" t="s">
        <v>15083</v>
      </c>
    </row>
    <row r="6240" spans="1:2" x14ac:dyDescent="0.2">
      <c r="A6240" s="112" t="s">
        <v>15084</v>
      </c>
      <c r="B6240" s="112" t="s">
        <v>15085</v>
      </c>
    </row>
    <row r="6241" spans="1:2" x14ac:dyDescent="0.2">
      <c r="A6241" s="112" t="s">
        <v>15086</v>
      </c>
      <c r="B6241" s="112" t="s">
        <v>15087</v>
      </c>
    </row>
    <row r="6242" spans="1:2" x14ac:dyDescent="0.2">
      <c r="A6242" s="112" t="s">
        <v>15088</v>
      </c>
      <c r="B6242" s="112" t="s">
        <v>15089</v>
      </c>
    </row>
    <row r="6243" spans="1:2" x14ac:dyDescent="0.2">
      <c r="A6243" s="112" t="s">
        <v>15090</v>
      </c>
      <c r="B6243" s="112" t="s">
        <v>15091</v>
      </c>
    </row>
    <row r="6244" spans="1:2" x14ac:dyDescent="0.2">
      <c r="A6244" s="112" t="s">
        <v>15092</v>
      </c>
      <c r="B6244" s="112" t="s">
        <v>15093</v>
      </c>
    </row>
    <row r="6245" spans="1:2" x14ac:dyDescent="0.2">
      <c r="A6245" s="112" t="s">
        <v>15094</v>
      </c>
      <c r="B6245" s="112" t="s">
        <v>15095</v>
      </c>
    </row>
    <row r="6246" spans="1:2" x14ac:dyDescent="0.2">
      <c r="A6246" s="112" t="s">
        <v>15096</v>
      </c>
      <c r="B6246" s="112" t="s">
        <v>15097</v>
      </c>
    </row>
    <row r="6247" spans="1:2" x14ac:dyDescent="0.2">
      <c r="A6247" s="112" t="s">
        <v>15098</v>
      </c>
      <c r="B6247" s="112" t="s">
        <v>15099</v>
      </c>
    </row>
    <row r="6248" spans="1:2" x14ac:dyDescent="0.2">
      <c r="A6248" s="112" t="s">
        <v>15100</v>
      </c>
      <c r="B6248" s="112" t="s">
        <v>15101</v>
      </c>
    </row>
    <row r="6249" spans="1:2" x14ac:dyDescent="0.2">
      <c r="A6249" s="112" t="s">
        <v>15102</v>
      </c>
      <c r="B6249" s="112" t="s">
        <v>15103</v>
      </c>
    </row>
    <row r="6250" spans="1:2" x14ac:dyDescent="0.2">
      <c r="A6250" s="112" t="s">
        <v>15104</v>
      </c>
      <c r="B6250" s="112" t="s">
        <v>15105</v>
      </c>
    </row>
    <row r="6251" spans="1:2" x14ac:dyDescent="0.2">
      <c r="A6251" s="112" t="s">
        <v>15106</v>
      </c>
      <c r="B6251" s="112" t="s">
        <v>15107</v>
      </c>
    </row>
    <row r="6252" spans="1:2" x14ac:dyDescent="0.2">
      <c r="A6252" s="112" t="s">
        <v>15108</v>
      </c>
      <c r="B6252" s="112" t="s">
        <v>15109</v>
      </c>
    </row>
    <row r="6253" spans="1:2" x14ac:dyDescent="0.2">
      <c r="A6253" s="112" t="s">
        <v>15110</v>
      </c>
      <c r="B6253" s="112" t="s">
        <v>15111</v>
      </c>
    </row>
    <row r="6254" spans="1:2" x14ac:dyDescent="0.2">
      <c r="A6254" s="112" t="s">
        <v>15112</v>
      </c>
      <c r="B6254" s="112" t="s">
        <v>15113</v>
      </c>
    </row>
    <row r="6255" spans="1:2" x14ac:dyDescent="0.2">
      <c r="A6255" s="112" t="s">
        <v>15114</v>
      </c>
      <c r="B6255" s="112" t="s">
        <v>15115</v>
      </c>
    </row>
    <row r="6256" spans="1:2" x14ac:dyDescent="0.2">
      <c r="A6256" s="112" t="s">
        <v>15116</v>
      </c>
      <c r="B6256" s="112" t="s">
        <v>15117</v>
      </c>
    </row>
    <row r="6257" spans="1:2" x14ac:dyDescent="0.2">
      <c r="A6257" s="112" t="s">
        <v>15118</v>
      </c>
      <c r="B6257" s="112" t="s">
        <v>15119</v>
      </c>
    </row>
    <row r="6258" spans="1:2" x14ac:dyDescent="0.2">
      <c r="A6258" s="112" t="s">
        <v>15120</v>
      </c>
      <c r="B6258" s="112" t="s">
        <v>15121</v>
      </c>
    </row>
    <row r="6259" spans="1:2" x14ac:dyDescent="0.2">
      <c r="A6259" s="112" t="s">
        <v>15122</v>
      </c>
      <c r="B6259" s="112" t="s">
        <v>15123</v>
      </c>
    </row>
    <row r="6260" spans="1:2" x14ac:dyDescent="0.2">
      <c r="A6260" s="112" t="s">
        <v>15124</v>
      </c>
      <c r="B6260" s="112" t="s">
        <v>15125</v>
      </c>
    </row>
    <row r="6261" spans="1:2" x14ac:dyDescent="0.2">
      <c r="A6261" s="112" t="s">
        <v>15126</v>
      </c>
      <c r="B6261" s="112" t="s">
        <v>15127</v>
      </c>
    </row>
    <row r="6262" spans="1:2" x14ac:dyDescent="0.2">
      <c r="A6262" s="112" t="s">
        <v>15128</v>
      </c>
      <c r="B6262" s="112" t="s">
        <v>15129</v>
      </c>
    </row>
    <row r="6263" spans="1:2" x14ac:dyDescent="0.2">
      <c r="A6263" s="112" t="s">
        <v>15130</v>
      </c>
      <c r="B6263" s="112" t="s">
        <v>15131</v>
      </c>
    </row>
    <row r="6264" spans="1:2" x14ac:dyDescent="0.2">
      <c r="A6264" s="112" t="s">
        <v>15132</v>
      </c>
      <c r="B6264" s="112" t="s">
        <v>15133</v>
      </c>
    </row>
    <row r="6265" spans="1:2" x14ac:dyDescent="0.2">
      <c r="A6265" s="112" t="s">
        <v>15134</v>
      </c>
      <c r="B6265" s="112" t="s">
        <v>15135</v>
      </c>
    </row>
    <row r="6266" spans="1:2" x14ac:dyDescent="0.2">
      <c r="A6266" s="112" t="s">
        <v>15136</v>
      </c>
      <c r="B6266" s="112" t="s">
        <v>15137</v>
      </c>
    </row>
    <row r="6267" spans="1:2" x14ac:dyDescent="0.2">
      <c r="A6267" s="112" t="s">
        <v>15138</v>
      </c>
      <c r="B6267" s="112" t="s">
        <v>15139</v>
      </c>
    </row>
    <row r="6268" spans="1:2" x14ac:dyDescent="0.2">
      <c r="A6268" s="112" t="s">
        <v>15140</v>
      </c>
      <c r="B6268" s="112" t="s">
        <v>15141</v>
      </c>
    </row>
    <row r="6269" spans="1:2" x14ac:dyDescent="0.2">
      <c r="A6269" s="112" t="s">
        <v>15142</v>
      </c>
      <c r="B6269" s="112" t="s">
        <v>15143</v>
      </c>
    </row>
    <row r="6270" spans="1:2" x14ac:dyDescent="0.2">
      <c r="A6270" s="112" t="s">
        <v>15144</v>
      </c>
      <c r="B6270" s="112" t="s">
        <v>15145</v>
      </c>
    </row>
    <row r="6271" spans="1:2" x14ac:dyDescent="0.2">
      <c r="A6271" s="112" t="s">
        <v>15146</v>
      </c>
      <c r="B6271" s="112" t="s">
        <v>15147</v>
      </c>
    </row>
    <row r="6272" spans="1:2" x14ac:dyDescent="0.2">
      <c r="A6272" s="112" t="s">
        <v>15148</v>
      </c>
      <c r="B6272" s="112" t="s">
        <v>15149</v>
      </c>
    </row>
    <row r="6273" spans="1:2" x14ac:dyDescent="0.2">
      <c r="A6273" s="112" t="s">
        <v>15150</v>
      </c>
      <c r="B6273" s="112" t="s">
        <v>15151</v>
      </c>
    </row>
    <row r="6274" spans="1:2" x14ac:dyDescent="0.2">
      <c r="A6274" s="112" t="s">
        <v>15152</v>
      </c>
      <c r="B6274" s="112" t="s">
        <v>15153</v>
      </c>
    </row>
    <row r="6275" spans="1:2" x14ac:dyDescent="0.2">
      <c r="A6275" s="112" t="s">
        <v>15154</v>
      </c>
      <c r="B6275" s="112" t="s">
        <v>15155</v>
      </c>
    </row>
    <row r="6276" spans="1:2" x14ac:dyDescent="0.2">
      <c r="A6276" s="112" t="s">
        <v>15156</v>
      </c>
      <c r="B6276" s="112" t="s">
        <v>15157</v>
      </c>
    </row>
    <row r="6277" spans="1:2" x14ac:dyDescent="0.2">
      <c r="A6277" s="112" t="s">
        <v>15158</v>
      </c>
      <c r="B6277" s="112" t="s">
        <v>15159</v>
      </c>
    </row>
    <row r="6278" spans="1:2" x14ac:dyDescent="0.2">
      <c r="A6278" s="112" t="s">
        <v>15160</v>
      </c>
      <c r="B6278" s="112" t="s">
        <v>15161</v>
      </c>
    </row>
    <row r="6279" spans="1:2" x14ac:dyDescent="0.2">
      <c r="A6279" s="112" t="s">
        <v>15162</v>
      </c>
      <c r="B6279" s="112" t="s">
        <v>15163</v>
      </c>
    </row>
    <row r="6280" spans="1:2" x14ac:dyDescent="0.2">
      <c r="A6280" s="112" t="s">
        <v>15164</v>
      </c>
      <c r="B6280" s="112" t="s">
        <v>15165</v>
      </c>
    </row>
    <row r="6281" spans="1:2" x14ac:dyDescent="0.2">
      <c r="A6281" s="112" t="s">
        <v>15166</v>
      </c>
      <c r="B6281" s="112" t="s">
        <v>15167</v>
      </c>
    </row>
    <row r="6282" spans="1:2" x14ac:dyDescent="0.2">
      <c r="A6282" s="112" t="s">
        <v>15168</v>
      </c>
      <c r="B6282" s="112" t="s">
        <v>15169</v>
      </c>
    </row>
    <row r="6283" spans="1:2" x14ac:dyDescent="0.2">
      <c r="A6283" s="112" t="s">
        <v>15170</v>
      </c>
      <c r="B6283" s="112" t="s">
        <v>15171</v>
      </c>
    </row>
    <row r="6284" spans="1:2" x14ac:dyDescent="0.2">
      <c r="A6284" s="112" t="s">
        <v>15172</v>
      </c>
      <c r="B6284" s="112" t="s">
        <v>15173</v>
      </c>
    </row>
    <row r="6285" spans="1:2" x14ac:dyDescent="0.2">
      <c r="A6285" s="112" t="s">
        <v>15174</v>
      </c>
      <c r="B6285" s="112" t="s">
        <v>15175</v>
      </c>
    </row>
    <row r="6286" spans="1:2" x14ac:dyDescent="0.2">
      <c r="A6286" s="112" t="s">
        <v>15176</v>
      </c>
      <c r="B6286" s="112" t="s">
        <v>15177</v>
      </c>
    </row>
    <row r="6287" spans="1:2" x14ac:dyDescent="0.2">
      <c r="A6287" s="112" t="s">
        <v>15178</v>
      </c>
      <c r="B6287" s="112" t="s">
        <v>15179</v>
      </c>
    </row>
    <row r="6288" spans="1:2" x14ac:dyDescent="0.2">
      <c r="A6288" s="112" t="s">
        <v>15180</v>
      </c>
      <c r="B6288" s="112" t="s">
        <v>15181</v>
      </c>
    </row>
    <row r="6289" spans="1:2" x14ac:dyDescent="0.2">
      <c r="A6289" s="112" t="s">
        <v>15182</v>
      </c>
      <c r="B6289" s="112" t="s">
        <v>15183</v>
      </c>
    </row>
    <row r="6290" spans="1:2" x14ac:dyDescent="0.2">
      <c r="A6290" s="112" t="s">
        <v>15184</v>
      </c>
      <c r="B6290" s="112" t="s">
        <v>15185</v>
      </c>
    </row>
    <row r="6291" spans="1:2" x14ac:dyDescent="0.2">
      <c r="A6291" s="112" t="s">
        <v>15186</v>
      </c>
      <c r="B6291" s="112" t="s">
        <v>15187</v>
      </c>
    </row>
    <row r="6292" spans="1:2" x14ac:dyDescent="0.2">
      <c r="A6292" s="112" t="s">
        <v>15188</v>
      </c>
      <c r="B6292" s="112" t="s">
        <v>15189</v>
      </c>
    </row>
    <row r="6293" spans="1:2" x14ac:dyDescent="0.2">
      <c r="A6293" s="112" t="s">
        <v>15190</v>
      </c>
      <c r="B6293" s="112" t="s">
        <v>15191</v>
      </c>
    </row>
    <row r="6294" spans="1:2" x14ac:dyDescent="0.2">
      <c r="A6294" s="112" t="s">
        <v>15192</v>
      </c>
      <c r="B6294" s="112" t="s">
        <v>15193</v>
      </c>
    </row>
    <row r="6295" spans="1:2" x14ac:dyDescent="0.2">
      <c r="A6295" s="112" t="s">
        <v>15194</v>
      </c>
      <c r="B6295" s="112" t="s">
        <v>15195</v>
      </c>
    </row>
    <row r="6296" spans="1:2" x14ac:dyDescent="0.2">
      <c r="A6296" s="112" t="s">
        <v>15196</v>
      </c>
      <c r="B6296" s="112" t="s">
        <v>15197</v>
      </c>
    </row>
    <row r="6297" spans="1:2" x14ac:dyDescent="0.2">
      <c r="A6297" s="112" t="s">
        <v>15198</v>
      </c>
      <c r="B6297" s="112" t="s">
        <v>15199</v>
      </c>
    </row>
    <row r="6298" spans="1:2" x14ac:dyDescent="0.2">
      <c r="A6298" s="112" t="s">
        <v>15200</v>
      </c>
      <c r="B6298" s="112" t="s">
        <v>15201</v>
      </c>
    </row>
    <row r="6299" spans="1:2" x14ac:dyDescent="0.2">
      <c r="A6299" s="112" t="s">
        <v>15202</v>
      </c>
      <c r="B6299" s="112" t="s">
        <v>15203</v>
      </c>
    </row>
    <row r="6300" spans="1:2" x14ac:dyDescent="0.2">
      <c r="A6300" s="112" t="s">
        <v>15204</v>
      </c>
      <c r="B6300" s="112" t="s">
        <v>15205</v>
      </c>
    </row>
    <row r="6301" spans="1:2" x14ac:dyDescent="0.2">
      <c r="A6301" s="112" t="s">
        <v>15206</v>
      </c>
      <c r="B6301" s="112" t="s">
        <v>15207</v>
      </c>
    </row>
    <row r="6302" spans="1:2" x14ac:dyDescent="0.2">
      <c r="A6302" s="112" t="s">
        <v>15208</v>
      </c>
      <c r="B6302" s="112" t="s">
        <v>15209</v>
      </c>
    </row>
    <row r="6303" spans="1:2" x14ac:dyDescent="0.2">
      <c r="A6303" s="112" t="s">
        <v>15210</v>
      </c>
      <c r="B6303" s="112" t="s">
        <v>15211</v>
      </c>
    </row>
    <row r="6304" spans="1:2" x14ac:dyDescent="0.2">
      <c r="A6304" s="112" t="s">
        <v>15212</v>
      </c>
      <c r="B6304" s="112" t="s">
        <v>15213</v>
      </c>
    </row>
    <row r="6305" spans="1:2" x14ac:dyDescent="0.2">
      <c r="A6305" s="112" t="s">
        <v>15214</v>
      </c>
      <c r="B6305" s="112" t="s">
        <v>15215</v>
      </c>
    </row>
    <row r="6306" spans="1:2" x14ac:dyDescent="0.2">
      <c r="A6306" s="112" t="s">
        <v>15216</v>
      </c>
      <c r="B6306" s="112" t="s">
        <v>15217</v>
      </c>
    </row>
    <row r="6307" spans="1:2" x14ac:dyDescent="0.2">
      <c r="A6307" s="112" t="s">
        <v>15218</v>
      </c>
      <c r="B6307" s="112" t="s">
        <v>15219</v>
      </c>
    </row>
    <row r="6308" spans="1:2" x14ac:dyDescent="0.2">
      <c r="A6308" s="112" t="s">
        <v>15220</v>
      </c>
      <c r="B6308" s="112" t="s">
        <v>15221</v>
      </c>
    </row>
    <row r="6309" spans="1:2" x14ac:dyDescent="0.2">
      <c r="A6309" s="112" t="s">
        <v>15222</v>
      </c>
      <c r="B6309" s="112" t="s">
        <v>15223</v>
      </c>
    </row>
    <row r="6310" spans="1:2" x14ac:dyDescent="0.2">
      <c r="A6310" s="112" t="s">
        <v>15224</v>
      </c>
      <c r="B6310" s="112" t="s">
        <v>15225</v>
      </c>
    </row>
    <row r="6311" spans="1:2" x14ac:dyDescent="0.2">
      <c r="A6311" s="112" t="s">
        <v>15226</v>
      </c>
      <c r="B6311" s="112" t="s">
        <v>15227</v>
      </c>
    </row>
    <row r="6312" spans="1:2" x14ac:dyDescent="0.2">
      <c r="A6312" s="112" t="s">
        <v>15228</v>
      </c>
      <c r="B6312" s="112" t="s">
        <v>15229</v>
      </c>
    </row>
    <row r="6313" spans="1:2" x14ac:dyDescent="0.2">
      <c r="A6313" s="112" t="s">
        <v>15230</v>
      </c>
      <c r="B6313" s="112" t="s">
        <v>15231</v>
      </c>
    </row>
    <row r="6314" spans="1:2" x14ac:dyDescent="0.2">
      <c r="A6314" s="112" t="s">
        <v>15232</v>
      </c>
      <c r="B6314" s="112" t="s">
        <v>15233</v>
      </c>
    </row>
    <row r="6315" spans="1:2" x14ac:dyDescent="0.2">
      <c r="A6315" s="112" t="s">
        <v>15234</v>
      </c>
      <c r="B6315" s="112" t="s">
        <v>15235</v>
      </c>
    </row>
    <row r="6316" spans="1:2" x14ac:dyDescent="0.2">
      <c r="A6316" s="112" t="s">
        <v>15236</v>
      </c>
      <c r="B6316" s="112" t="s">
        <v>15237</v>
      </c>
    </row>
    <row r="6317" spans="1:2" x14ac:dyDescent="0.2">
      <c r="A6317" s="112" t="s">
        <v>15238</v>
      </c>
      <c r="B6317" s="112" t="s">
        <v>15239</v>
      </c>
    </row>
    <row r="6318" spans="1:2" x14ac:dyDescent="0.2">
      <c r="A6318" s="112" t="s">
        <v>15240</v>
      </c>
      <c r="B6318" s="112" t="s">
        <v>15241</v>
      </c>
    </row>
    <row r="6319" spans="1:2" x14ac:dyDescent="0.2">
      <c r="A6319" s="112" t="s">
        <v>15242</v>
      </c>
      <c r="B6319" s="112" t="s">
        <v>15243</v>
      </c>
    </row>
    <row r="6320" spans="1:2" x14ac:dyDescent="0.2">
      <c r="A6320" s="112" t="s">
        <v>15244</v>
      </c>
      <c r="B6320" s="112" t="s">
        <v>15245</v>
      </c>
    </row>
    <row r="6321" spans="1:2" x14ac:dyDescent="0.2">
      <c r="A6321" s="112" t="s">
        <v>15246</v>
      </c>
      <c r="B6321" s="112" t="s">
        <v>15247</v>
      </c>
    </row>
    <row r="6322" spans="1:2" x14ac:dyDescent="0.2">
      <c r="A6322" s="112" t="s">
        <v>15248</v>
      </c>
      <c r="B6322" s="112" t="s">
        <v>15249</v>
      </c>
    </row>
    <row r="6323" spans="1:2" x14ac:dyDescent="0.2">
      <c r="A6323" s="112" t="s">
        <v>15250</v>
      </c>
      <c r="B6323" s="112" t="s">
        <v>15251</v>
      </c>
    </row>
    <row r="6324" spans="1:2" x14ac:dyDescent="0.2">
      <c r="A6324" s="112" t="s">
        <v>15252</v>
      </c>
      <c r="B6324" s="112" t="s">
        <v>15253</v>
      </c>
    </row>
    <row r="6325" spans="1:2" x14ac:dyDescent="0.2">
      <c r="A6325" s="112" t="s">
        <v>15254</v>
      </c>
      <c r="B6325" s="112" t="s">
        <v>15255</v>
      </c>
    </row>
    <row r="6326" spans="1:2" x14ac:dyDescent="0.2">
      <c r="A6326" s="112" t="s">
        <v>15256</v>
      </c>
      <c r="B6326" s="112" t="s">
        <v>15257</v>
      </c>
    </row>
    <row r="6327" spans="1:2" x14ac:dyDescent="0.2">
      <c r="A6327" s="112" t="s">
        <v>15258</v>
      </c>
      <c r="B6327" s="112" t="s">
        <v>15259</v>
      </c>
    </row>
    <row r="6328" spans="1:2" x14ac:dyDescent="0.2">
      <c r="A6328" s="112" t="s">
        <v>15260</v>
      </c>
      <c r="B6328" s="112" t="s">
        <v>15261</v>
      </c>
    </row>
    <row r="6329" spans="1:2" x14ac:dyDescent="0.2">
      <c r="A6329" s="112" t="s">
        <v>15262</v>
      </c>
      <c r="B6329" s="112" t="s">
        <v>15263</v>
      </c>
    </row>
    <row r="6330" spans="1:2" x14ac:dyDescent="0.2">
      <c r="A6330" s="112" t="s">
        <v>15264</v>
      </c>
      <c r="B6330" s="112" t="s">
        <v>15265</v>
      </c>
    </row>
    <row r="6331" spans="1:2" x14ac:dyDescent="0.2">
      <c r="A6331" s="112" t="s">
        <v>15266</v>
      </c>
      <c r="B6331" s="112" t="s">
        <v>15267</v>
      </c>
    </row>
    <row r="6332" spans="1:2" x14ac:dyDescent="0.2">
      <c r="A6332" s="112" t="s">
        <v>15268</v>
      </c>
      <c r="B6332" s="112" t="s">
        <v>15269</v>
      </c>
    </row>
    <row r="6333" spans="1:2" x14ac:dyDescent="0.2">
      <c r="A6333" s="112" t="s">
        <v>15270</v>
      </c>
      <c r="B6333" s="112" t="s">
        <v>15271</v>
      </c>
    </row>
    <row r="6334" spans="1:2" x14ac:dyDescent="0.2">
      <c r="A6334" s="112" t="s">
        <v>15272</v>
      </c>
      <c r="B6334" s="112" t="s">
        <v>15273</v>
      </c>
    </row>
    <row r="6335" spans="1:2" x14ac:dyDescent="0.2">
      <c r="A6335" s="112" t="s">
        <v>15274</v>
      </c>
      <c r="B6335" s="112" t="s">
        <v>15275</v>
      </c>
    </row>
    <row r="6336" spans="1:2" x14ac:dyDescent="0.2">
      <c r="A6336" s="112" t="s">
        <v>15276</v>
      </c>
      <c r="B6336" s="112" t="s">
        <v>15277</v>
      </c>
    </row>
    <row r="6337" spans="1:2" x14ac:dyDescent="0.2">
      <c r="A6337" s="112" t="s">
        <v>15278</v>
      </c>
      <c r="B6337" s="112" t="s">
        <v>15279</v>
      </c>
    </row>
    <row r="6338" spans="1:2" x14ac:dyDescent="0.2">
      <c r="A6338" s="112" t="s">
        <v>15280</v>
      </c>
      <c r="B6338" s="112" t="s">
        <v>15281</v>
      </c>
    </row>
    <row r="6339" spans="1:2" x14ac:dyDescent="0.2">
      <c r="A6339" s="112" t="s">
        <v>15282</v>
      </c>
      <c r="B6339" s="112" t="s">
        <v>15283</v>
      </c>
    </row>
    <row r="6340" spans="1:2" x14ac:dyDescent="0.2">
      <c r="A6340" s="112" t="s">
        <v>15284</v>
      </c>
      <c r="B6340" s="112" t="s">
        <v>15285</v>
      </c>
    </row>
    <row r="6341" spans="1:2" x14ac:dyDescent="0.2">
      <c r="A6341" s="112" t="s">
        <v>15286</v>
      </c>
      <c r="B6341" s="112" t="s">
        <v>15287</v>
      </c>
    </row>
    <row r="6342" spans="1:2" x14ac:dyDescent="0.2">
      <c r="A6342" s="112" t="s">
        <v>15288</v>
      </c>
      <c r="B6342" s="112" t="s">
        <v>15289</v>
      </c>
    </row>
    <row r="6343" spans="1:2" x14ac:dyDescent="0.2">
      <c r="A6343" s="112" t="s">
        <v>15290</v>
      </c>
      <c r="B6343" s="112" t="s">
        <v>15291</v>
      </c>
    </row>
    <row r="6344" spans="1:2" x14ac:dyDescent="0.2">
      <c r="A6344" s="112" t="s">
        <v>15292</v>
      </c>
      <c r="B6344" s="112" t="s">
        <v>15293</v>
      </c>
    </row>
    <row r="6345" spans="1:2" x14ac:dyDescent="0.2">
      <c r="A6345" s="112" t="s">
        <v>15294</v>
      </c>
      <c r="B6345" s="112" t="s">
        <v>15295</v>
      </c>
    </row>
    <row r="6346" spans="1:2" x14ac:dyDescent="0.2">
      <c r="A6346" s="112" t="s">
        <v>15296</v>
      </c>
      <c r="B6346" s="112" t="s">
        <v>15297</v>
      </c>
    </row>
    <row r="6347" spans="1:2" x14ac:dyDescent="0.2">
      <c r="A6347" s="112" t="s">
        <v>15298</v>
      </c>
      <c r="B6347" s="112" t="s">
        <v>15299</v>
      </c>
    </row>
    <row r="6348" spans="1:2" x14ac:dyDescent="0.2">
      <c r="A6348" s="112" t="s">
        <v>15300</v>
      </c>
      <c r="B6348" s="112" t="s">
        <v>15301</v>
      </c>
    </row>
    <row r="6349" spans="1:2" x14ac:dyDescent="0.2">
      <c r="A6349" s="112" t="s">
        <v>15302</v>
      </c>
      <c r="B6349" s="112" t="s">
        <v>15303</v>
      </c>
    </row>
    <row r="6350" spans="1:2" x14ac:dyDescent="0.2">
      <c r="A6350" s="112" t="s">
        <v>15304</v>
      </c>
      <c r="B6350" s="112" t="s">
        <v>15305</v>
      </c>
    </row>
    <row r="6351" spans="1:2" x14ac:dyDescent="0.2">
      <c r="A6351" s="112" t="s">
        <v>15306</v>
      </c>
      <c r="B6351" s="112" t="s">
        <v>15307</v>
      </c>
    </row>
    <row r="6352" spans="1:2" x14ac:dyDescent="0.2">
      <c r="A6352" s="112" t="s">
        <v>15308</v>
      </c>
      <c r="B6352" s="112" t="s">
        <v>15309</v>
      </c>
    </row>
    <row r="6353" spans="1:2" x14ac:dyDescent="0.2">
      <c r="A6353" s="112" t="s">
        <v>15310</v>
      </c>
      <c r="B6353" s="112" t="s">
        <v>15311</v>
      </c>
    </row>
    <row r="6354" spans="1:2" x14ac:dyDescent="0.2">
      <c r="A6354" s="112" t="s">
        <v>15312</v>
      </c>
      <c r="B6354" s="112" t="s">
        <v>15313</v>
      </c>
    </row>
    <row r="6355" spans="1:2" x14ac:dyDescent="0.2">
      <c r="A6355" s="112" t="s">
        <v>15314</v>
      </c>
      <c r="B6355" s="112" t="s">
        <v>15315</v>
      </c>
    </row>
    <row r="6356" spans="1:2" x14ac:dyDescent="0.2">
      <c r="A6356" s="112" t="s">
        <v>15316</v>
      </c>
      <c r="B6356" s="112" t="s">
        <v>15317</v>
      </c>
    </row>
    <row r="6357" spans="1:2" x14ac:dyDescent="0.2">
      <c r="A6357" s="112" t="s">
        <v>15318</v>
      </c>
      <c r="B6357" s="112" t="s">
        <v>15319</v>
      </c>
    </row>
    <row r="6358" spans="1:2" x14ac:dyDescent="0.2">
      <c r="A6358" s="112" t="s">
        <v>15320</v>
      </c>
      <c r="B6358" s="112" t="s">
        <v>15321</v>
      </c>
    </row>
    <row r="6359" spans="1:2" x14ac:dyDescent="0.2">
      <c r="A6359" s="112" t="s">
        <v>15322</v>
      </c>
      <c r="B6359" s="112" t="s">
        <v>15323</v>
      </c>
    </row>
    <row r="6360" spans="1:2" x14ac:dyDescent="0.2">
      <c r="A6360" s="112" t="s">
        <v>15324</v>
      </c>
      <c r="B6360" s="112" t="s">
        <v>15325</v>
      </c>
    </row>
    <row r="6361" spans="1:2" x14ac:dyDescent="0.2">
      <c r="A6361" s="112" t="s">
        <v>15326</v>
      </c>
      <c r="B6361" s="112" t="s">
        <v>15327</v>
      </c>
    </row>
    <row r="6362" spans="1:2" x14ac:dyDescent="0.2">
      <c r="A6362" s="112" t="s">
        <v>15328</v>
      </c>
      <c r="B6362" s="112" t="s">
        <v>15329</v>
      </c>
    </row>
    <row r="6363" spans="1:2" x14ac:dyDescent="0.2">
      <c r="A6363" s="112" t="s">
        <v>15330</v>
      </c>
      <c r="B6363" s="112" t="s">
        <v>15331</v>
      </c>
    </row>
    <row r="6364" spans="1:2" x14ac:dyDescent="0.2">
      <c r="A6364" s="112" t="s">
        <v>15332</v>
      </c>
      <c r="B6364" s="112" t="s">
        <v>15333</v>
      </c>
    </row>
    <row r="6365" spans="1:2" x14ac:dyDescent="0.2">
      <c r="A6365" s="112" t="s">
        <v>15334</v>
      </c>
      <c r="B6365" s="112" t="s">
        <v>15335</v>
      </c>
    </row>
    <row r="6366" spans="1:2" x14ac:dyDescent="0.2">
      <c r="A6366" s="112" t="s">
        <v>15336</v>
      </c>
      <c r="B6366" s="112" t="s">
        <v>15337</v>
      </c>
    </row>
    <row r="6367" spans="1:2" x14ac:dyDescent="0.2">
      <c r="A6367" s="112" t="s">
        <v>15338</v>
      </c>
      <c r="B6367" s="112" t="s">
        <v>15339</v>
      </c>
    </row>
    <row r="6368" spans="1:2" x14ac:dyDescent="0.2">
      <c r="A6368" s="112" t="s">
        <v>15340</v>
      </c>
      <c r="B6368" s="112" t="s">
        <v>15341</v>
      </c>
    </row>
    <row r="6369" spans="1:2" x14ac:dyDescent="0.2">
      <c r="A6369" s="112" t="s">
        <v>15342</v>
      </c>
      <c r="B6369" s="112" t="s">
        <v>15343</v>
      </c>
    </row>
    <row r="6370" spans="1:2" x14ac:dyDescent="0.2">
      <c r="A6370" s="112" t="s">
        <v>15344</v>
      </c>
      <c r="B6370" s="112" t="s">
        <v>15345</v>
      </c>
    </row>
    <row r="6371" spans="1:2" x14ac:dyDescent="0.2">
      <c r="A6371" s="112" t="s">
        <v>15346</v>
      </c>
      <c r="B6371" s="112" t="s">
        <v>15347</v>
      </c>
    </row>
    <row r="6372" spans="1:2" x14ac:dyDescent="0.2">
      <c r="A6372" s="112" t="s">
        <v>15348</v>
      </c>
      <c r="B6372" s="112" t="s">
        <v>15349</v>
      </c>
    </row>
    <row r="6373" spans="1:2" x14ac:dyDescent="0.2">
      <c r="A6373" s="112" t="s">
        <v>15350</v>
      </c>
      <c r="B6373" s="112" t="s">
        <v>15351</v>
      </c>
    </row>
    <row r="6374" spans="1:2" x14ac:dyDescent="0.2">
      <c r="A6374" s="112" t="s">
        <v>15352</v>
      </c>
      <c r="B6374" s="112" t="s">
        <v>15353</v>
      </c>
    </row>
    <row r="6375" spans="1:2" x14ac:dyDescent="0.2">
      <c r="A6375" s="112" t="s">
        <v>15354</v>
      </c>
      <c r="B6375" s="112" t="s">
        <v>15355</v>
      </c>
    </row>
    <row r="6376" spans="1:2" x14ac:dyDescent="0.2">
      <c r="A6376" s="112" t="s">
        <v>15356</v>
      </c>
      <c r="B6376" s="112" t="s">
        <v>15357</v>
      </c>
    </row>
    <row r="6377" spans="1:2" x14ac:dyDescent="0.2">
      <c r="A6377" s="112" t="s">
        <v>15358</v>
      </c>
      <c r="B6377" s="112" t="s">
        <v>15359</v>
      </c>
    </row>
    <row r="6378" spans="1:2" x14ac:dyDescent="0.2">
      <c r="A6378" s="112" t="s">
        <v>15360</v>
      </c>
      <c r="B6378" s="112" t="s">
        <v>15361</v>
      </c>
    </row>
    <row r="6379" spans="1:2" x14ac:dyDescent="0.2">
      <c r="A6379" s="112" t="s">
        <v>15362</v>
      </c>
      <c r="B6379" s="112" t="s">
        <v>15363</v>
      </c>
    </row>
    <row r="6380" spans="1:2" x14ac:dyDescent="0.2">
      <c r="A6380" s="112" t="s">
        <v>15364</v>
      </c>
      <c r="B6380" s="112" t="s">
        <v>15365</v>
      </c>
    </row>
    <row r="6381" spans="1:2" x14ac:dyDescent="0.2">
      <c r="A6381" s="112" t="s">
        <v>15366</v>
      </c>
      <c r="B6381" s="112" t="s">
        <v>15367</v>
      </c>
    </row>
    <row r="6382" spans="1:2" x14ac:dyDescent="0.2">
      <c r="A6382" s="112" t="s">
        <v>15368</v>
      </c>
      <c r="B6382" s="112" t="s">
        <v>15369</v>
      </c>
    </row>
    <row r="6383" spans="1:2" x14ac:dyDescent="0.2">
      <c r="A6383" s="112" t="s">
        <v>15370</v>
      </c>
      <c r="B6383" s="112" t="s">
        <v>15371</v>
      </c>
    </row>
    <row r="6384" spans="1:2" x14ac:dyDescent="0.2">
      <c r="A6384" s="112" t="s">
        <v>15372</v>
      </c>
      <c r="B6384" s="112" t="s">
        <v>15373</v>
      </c>
    </row>
    <row r="6385" spans="1:2" x14ac:dyDescent="0.2">
      <c r="A6385" s="112" t="s">
        <v>15374</v>
      </c>
      <c r="B6385" s="112" t="s">
        <v>15375</v>
      </c>
    </row>
    <row r="6386" spans="1:2" x14ac:dyDescent="0.2">
      <c r="A6386" s="112" t="s">
        <v>15376</v>
      </c>
      <c r="B6386" s="112" t="s">
        <v>15377</v>
      </c>
    </row>
    <row r="6387" spans="1:2" x14ac:dyDescent="0.2">
      <c r="A6387" s="112" t="s">
        <v>15378</v>
      </c>
      <c r="B6387" s="112" t="s">
        <v>15379</v>
      </c>
    </row>
    <row r="6388" spans="1:2" x14ac:dyDescent="0.2">
      <c r="A6388" s="112" t="s">
        <v>15380</v>
      </c>
      <c r="B6388" s="112" t="s">
        <v>15381</v>
      </c>
    </row>
    <row r="6389" spans="1:2" x14ac:dyDescent="0.2">
      <c r="A6389" s="112" t="s">
        <v>15382</v>
      </c>
      <c r="B6389" s="112" t="s">
        <v>15383</v>
      </c>
    </row>
    <row r="6390" spans="1:2" x14ac:dyDescent="0.2">
      <c r="A6390" s="112" t="s">
        <v>15384</v>
      </c>
      <c r="B6390" s="112" t="s">
        <v>15385</v>
      </c>
    </row>
    <row r="6391" spans="1:2" x14ac:dyDescent="0.2">
      <c r="A6391" s="112" t="s">
        <v>15386</v>
      </c>
      <c r="B6391" s="112" t="s">
        <v>15387</v>
      </c>
    </row>
    <row r="6392" spans="1:2" x14ac:dyDescent="0.2">
      <c r="A6392" s="112" t="s">
        <v>15388</v>
      </c>
      <c r="B6392" s="112" t="s">
        <v>15389</v>
      </c>
    </row>
    <row r="6393" spans="1:2" x14ac:dyDescent="0.2">
      <c r="A6393" s="112" t="s">
        <v>15390</v>
      </c>
      <c r="B6393" s="112" t="s">
        <v>15391</v>
      </c>
    </row>
    <row r="6394" spans="1:2" x14ac:dyDescent="0.2">
      <c r="A6394" s="112" t="s">
        <v>15392</v>
      </c>
      <c r="B6394" s="112" t="s">
        <v>15393</v>
      </c>
    </row>
    <row r="6395" spans="1:2" x14ac:dyDescent="0.2">
      <c r="A6395" s="112" t="s">
        <v>15394</v>
      </c>
      <c r="B6395" s="112" t="s">
        <v>15395</v>
      </c>
    </row>
    <row r="6396" spans="1:2" x14ac:dyDescent="0.2">
      <c r="A6396" s="112" t="s">
        <v>15396</v>
      </c>
      <c r="B6396" s="112" t="s">
        <v>15397</v>
      </c>
    </row>
    <row r="6397" spans="1:2" x14ac:dyDescent="0.2">
      <c r="A6397" s="112" t="s">
        <v>15398</v>
      </c>
      <c r="B6397" s="112" t="s">
        <v>15399</v>
      </c>
    </row>
    <row r="6398" spans="1:2" x14ac:dyDescent="0.2">
      <c r="A6398" s="112" t="s">
        <v>15400</v>
      </c>
      <c r="B6398" s="112" t="s">
        <v>15401</v>
      </c>
    </row>
    <row r="6399" spans="1:2" x14ac:dyDescent="0.2">
      <c r="A6399" s="112" t="s">
        <v>15402</v>
      </c>
      <c r="B6399" s="112" t="s">
        <v>15403</v>
      </c>
    </row>
    <row r="6400" spans="1:2" x14ac:dyDescent="0.2">
      <c r="A6400" s="112" t="s">
        <v>15404</v>
      </c>
      <c r="B6400" s="112" t="s">
        <v>15405</v>
      </c>
    </row>
    <row r="6401" spans="1:2" x14ac:dyDescent="0.2">
      <c r="A6401" s="112" t="s">
        <v>15406</v>
      </c>
      <c r="B6401" s="112" t="s">
        <v>15407</v>
      </c>
    </row>
    <row r="6402" spans="1:2" x14ac:dyDescent="0.2">
      <c r="A6402" s="112" t="s">
        <v>15408</v>
      </c>
      <c r="B6402" s="112" t="s">
        <v>15409</v>
      </c>
    </row>
    <row r="6403" spans="1:2" x14ac:dyDescent="0.2">
      <c r="A6403" s="112" t="s">
        <v>15410</v>
      </c>
      <c r="B6403" s="112" t="s">
        <v>15411</v>
      </c>
    </row>
    <row r="6404" spans="1:2" x14ac:dyDescent="0.2">
      <c r="A6404" s="112" t="s">
        <v>15412</v>
      </c>
      <c r="B6404" s="112" t="s">
        <v>15413</v>
      </c>
    </row>
    <row r="6405" spans="1:2" x14ac:dyDescent="0.2">
      <c r="A6405" s="112" t="s">
        <v>15414</v>
      </c>
      <c r="B6405" s="112" t="s">
        <v>15415</v>
      </c>
    </row>
    <row r="6406" spans="1:2" x14ac:dyDescent="0.2">
      <c r="A6406" s="112" t="s">
        <v>15416</v>
      </c>
      <c r="B6406" s="112" t="s">
        <v>15417</v>
      </c>
    </row>
    <row r="6407" spans="1:2" x14ac:dyDescent="0.2">
      <c r="A6407" s="112" t="s">
        <v>15418</v>
      </c>
      <c r="B6407" s="112" t="s">
        <v>15419</v>
      </c>
    </row>
    <row r="6408" spans="1:2" x14ac:dyDescent="0.2">
      <c r="A6408" s="112" t="s">
        <v>15420</v>
      </c>
      <c r="B6408" s="112" t="s">
        <v>15421</v>
      </c>
    </row>
    <row r="6409" spans="1:2" x14ac:dyDescent="0.2">
      <c r="A6409" s="112" t="s">
        <v>15422</v>
      </c>
      <c r="B6409" s="112" t="s">
        <v>15423</v>
      </c>
    </row>
    <row r="6410" spans="1:2" x14ac:dyDescent="0.2">
      <c r="A6410" s="112" t="s">
        <v>15424</v>
      </c>
      <c r="B6410" s="112" t="s">
        <v>15425</v>
      </c>
    </row>
    <row r="6411" spans="1:2" x14ac:dyDescent="0.2">
      <c r="A6411" s="112" t="s">
        <v>15426</v>
      </c>
      <c r="B6411" s="112" t="s">
        <v>15427</v>
      </c>
    </row>
    <row r="6412" spans="1:2" x14ac:dyDescent="0.2">
      <c r="A6412" s="112" t="s">
        <v>15428</v>
      </c>
      <c r="B6412" s="112" t="s">
        <v>15429</v>
      </c>
    </row>
    <row r="6413" spans="1:2" x14ac:dyDescent="0.2">
      <c r="A6413" s="112" t="s">
        <v>15430</v>
      </c>
      <c r="B6413" s="112" t="s">
        <v>15431</v>
      </c>
    </row>
    <row r="6414" spans="1:2" x14ac:dyDescent="0.2">
      <c r="A6414" s="112" t="s">
        <v>15432</v>
      </c>
      <c r="B6414" s="112" t="s">
        <v>15433</v>
      </c>
    </row>
    <row r="6415" spans="1:2" x14ac:dyDescent="0.2">
      <c r="A6415" s="112" t="s">
        <v>15434</v>
      </c>
      <c r="B6415" s="112" t="s">
        <v>15435</v>
      </c>
    </row>
    <row r="6416" spans="1:2" x14ac:dyDescent="0.2">
      <c r="A6416" s="112" t="s">
        <v>15436</v>
      </c>
      <c r="B6416" s="112" t="s">
        <v>15437</v>
      </c>
    </row>
    <row r="6417" spans="1:2" x14ac:dyDescent="0.2">
      <c r="A6417" s="112" t="s">
        <v>15438</v>
      </c>
      <c r="B6417" s="112" t="s">
        <v>15439</v>
      </c>
    </row>
    <row r="6418" spans="1:2" x14ac:dyDescent="0.2">
      <c r="A6418" s="112" t="s">
        <v>15440</v>
      </c>
      <c r="B6418" s="112" t="s">
        <v>15441</v>
      </c>
    </row>
    <row r="6419" spans="1:2" x14ac:dyDescent="0.2">
      <c r="A6419" s="112" t="s">
        <v>15442</v>
      </c>
      <c r="B6419" s="112" t="s">
        <v>15443</v>
      </c>
    </row>
    <row r="6420" spans="1:2" x14ac:dyDescent="0.2">
      <c r="A6420" s="112" t="s">
        <v>15444</v>
      </c>
      <c r="B6420" s="112" t="s">
        <v>15445</v>
      </c>
    </row>
    <row r="6421" spans="1:2" x14ac:dyDescent="0.2">
      <c r="A6421" s="112" t="s">
        <v>15446</v>
      </c>
      <c r="B6421" s="112" t="s">
        <v>15447</v>
      </c>
    </row>
    <row r="6422" spans="1:2" x14ac:dyDescent="0.2">
      <c r="A6422" s="112" t="s">
        <v>15448</v>
      </c>
      <c r="B6422" s="112" t="s">
        <v>15449</v>
      </c>
    </row>
    <row r="6423" spans="1:2" x14ac:dyDescent="0.2">
      <c r="A6423" s="112" t="s">
        <v>15450</v>
      </c>
      <c r="B6423" s="112" t="s">
        <v>15451</v>
      </c>
    </row>
    <row r="6424" spans="1:2" x14ac:dyDescent="0.2">
      <c r="A6424" s="112" t="s">
        <v>15452</v>
      </c>
      <c r="B6424" s="112" t="s">
        <v>15453</v>
      </c>
    </row>
    <row r="6425" spans="1:2" x14ac:dyDescent="0.2">
      <c r="A6425" s="112" t="s">
        <v>15454</v>
      </c>
      <c r="B6425" s="112" t="s">
        <v>15455</v>
      </c>
    </row>
    <row r="6426" spans="1:2" x14ac:dyDescent="0.2">
      <c r="A6426" s="112" t="s">
        <v>15456</v>
      </c>
      <c r="B6426" s="112" t="s">
        <v>15457</v>
      </c>
    </row>
    <row r="6427" spans="1:2" x14ac:dyDescent="0.2">
      <c r="A6427" s="112" t="s">
        <v>15458</v>
      </c>
      <c r="B6427" s="112" t="s">
        <v>15459</v>
      </c>
    </row>
    <row r="6428" spans="1:2" x14ac:dyDescent="0.2">
      <c r="A6428" s="112" t="s">
        <v>15460</v>
      </c>
      <c r="B6428" s="112" t="s">
        <v>15461</v>
      </c>
    </row>
    <row r="6429" spans="1:2" x14ac:dyDescent="0.2">
      <c r="A6429" s="112" t="s">
        <v>15462</v>
      </c>
      <c r="B6429" s="112" t="s">
        <v>15463</v>
      </c>
    </row>
    <row r="6430" spans="1:2" x14ac:dyDescent="0.2">
      <c r="A6430" s="112" t="s">
        <v>15464</v>
      </c>
      <c r="B6430" s="112" t="s">
        <v>15465</v>
      </c>
    </row>
    <row r="6431" spans="1:2" x14ac:dyDescent="0.2">
      <c r="A6431" s="112" t="s">
        <v>15466</v>
      </c>
      <c r="B6431" s="112" t="s">
        <v>15467</v>
      </c>
    </row>
    <row r="6432" spans="1:2" x14ac:dyDescent="0.2">
      <c r="A6432" s="112" t="s">
        <v>15468</v>
      </c>
      <c r="B6432" s="112" t="s">
        <v>15469</v>
      </c>
    </row>
    <row r="6433" spans="1:2" x14ac:dyDescent="0.2">
      <c r="A6433" s="112" t="s">
        <v>15470</v>
      </c>
      <c r="B6433" s="112" t="s">
        <v>15471</v>
      </c>
    </row>
    <row r="6434" spans="1:2" x14ac:dyDescent="0.2">
      <c r="A6434" s="112" t="s">
        <v>15472</v>
      </c>
      <c r="B6434" s="112" t="s">
        <v>15473</v>
      </c>
    </row>
    <row r="6435" spans="1:2" x14ac:dyDescent="0.2">
      <c r="A6435" s="112" t="s">
        <v>15474</v>
      </c>
      <c r="B6435" s="112" t="s">
        <v>15475</v>
      </c>
    </row>
    <row r="6436" spans="1:2" x14ac:dyDescent="0.2">
      <c r="A6436" s="112" t="s">
        <v>15476</v>
      </c>
      <c r="B6436" s="112" t="s">
        <v>15477</v>
      </c>
    </row>
    <row r="6437" spans="1:2" x14ac:dyDescent="0.2">
      <c r="A6437" s="112" t="s">
        <v>15478</v>
      </c>
      <c r="B6437" s="112" t="s">
        <v>15479</v>
      </c>
    </row>
    <row r="6438" spans="1:2" x14ac:dyDescent="0.2">
      <c r="A6438" s="112" t="s">
        <v>15480</v>
      </c>
      <c r="B6438" s="112" t="s">
        <v>15481</v>
      </c>
    </row>
    <row r="6439" spans="1:2" x14ac:dyDescent="0.2">
      <c r="A6439" s="112" t="s">
        <v>15482</v>
      </c>
      <c r="B6439" s="112" t="s">
        <v>15483</v>
      </c>
    </row>
    <row r="6440" spans="1:2" x14ac:dyDescent="0.2">
      <c r="A6440" s="112" t="s">
        <v>15484</v>
      </c>
      <c r="B6440" s="112" t="s">
        <v>15485</v>
      </c>
    </row>
    <row r="6441" spans="1:2" x14ac:dyDescent="0.2">
      <c r="A6441" s="112" t="s">
        <v>15486</v>
      </c>
      <c r="B6441" s="112" t="s">
        <v>15487</v>
      </c>
    </row>
    <row r="6442" spans="1:2" x14ac:dyDescent="0.2">
      <c r="A6442" s="112" t="s">
        <v>15488</v>
      </c>
      <c r="B6442" s="112" t="s">
        <v>15489</v>
      </c>
    </row>
    <row r="6443" spans="1:2" x14ac:dyDescent="0.2">
      <c r="A6443" s="112" t="s">
        <v>15490</v>
      </c>
      <c r="B6443" s="112" t="s">
        <v>15491</v>
      </c>
    </row>
    <row r="6444" spans="1:2" x14ac:dyDescent="0.2">
      <c r="A6444" s="112" t="s">
        <v>15492</v>
      </c>
      <c r="B6444" s="112" t="s">
        <v>15493</v>
      </c>
    </row>
    <row r="6445" spans="1:2" x14ac:dyDescent="0.2">
      <c r="A6445" s="112" t="s">
        <v>15494</v>
      </c>
      <c r="B6445" s="112" t="s">
        <v>15495</v>
      </c>
    </row>
    <row r="6446" spans="1:2" x14ac:dyDescent="0.2">
      <c r="A6446" s="112" t="s">
        <v>15496</v>
      </c>
      <c r="B6446" s="112" t="s">
        <v>15497</v>
      </c>
    </row>
    <row r="6447" spans="1:2" x14ac:dyDescent="0.2">
      <c r="A6447" s="112" t="s">
        <v>15498</v>
      </c>
      <c r="B6447" s="112" t="s">
        <v>15499</v>
      </c>
    </row>
    <row r="6448" spans="1:2" x14ac:dyDescent="0.2">
      <c r="A6448" s="112" t="s">
        <v>15500</v>
      </c>
      <c r="B6448" s="112" t="s">
        <v>15501</v>
      </c>
    </row>
    <row r="6449" spans="1:2" x14ac:dyDescent="0.2">
      <c r="A6449" s="112" t="s">
        <v>15502</v>
      </c>
      <c r="B6449" s="112" t="s">
        <v>15503</v>
      </c>
    </row>
    <row r="6450" spans="1:2" x14ac:dyDescent="0.2">
      <c r="A6450" s="112" t="s">
        <v>15504</v>
      </c>
      <c r="B6450" s="112" t="s">
        <v>15505</v>
      </c>
    </row>
    <row r="6451" spans="1:2" x14ac:dyDescent="0.2">
      <c r="A6451" s="112" t="s">
        <v>15506</v>
      </c>
      <c r="B6451" s="112" t="s">
        <v>15507</v>
      </c>
    </row>
    <row r="6452" spans="1:2" x14ac:dyDescent="0.2">
      <c r="A6452" s="112" t="s">
        <v>15508</v>
      </c>
      <c r="B6452" s="112" t="s">
        <v>15509</v>
      </c>
    </row>
    <row r="6453" spans="1:2" x14ac:dyDescent="0.2">
      <c r="A6453" s="112" t="s">
        <v>15510</v>
      </c>
      <c r="B6453" s="112" t="s">
        <v>15511</v>
      </c>
    </row>
    <row r="6454" spans="1:2" x14ac:dyDescent="0.2">
      <c r="A6454" s="112" t="s">
        <v>15512</v>
      </c>
      <c r="B6454" s="112" t="s">
        <v>15513</v>
      </c>
    </row>
    <row r="6455" spans="1:2" x14ac:dyDescent="0.2">
      <c r="A6455" s="112" t="s">
        <v>15514</v>
      </c>
      <c r="B6455" s="112" t="s">
        <v>15515</v>
      </c>
    </row>
    <row r="6456" spans="1:2" x14ac:dyDescent="0.2">
      <c r="A6456" s="112" t="s">
        <v>15516</v>
      </c>
      <c r="B6456" s="112" t="s">
        <v>15517</v>
      </c>
    </row>
    <row r="6457" spans="1:2" x14ac:dyDescent="0.2">
      <c r="A6457" s="112" t="s">
        <v>15518</v>
      </c>
      <c r="B6457" s="112" t="s">
        <v>15519</v>
      </c>
    </row>
    <row r="6458" spans="1:2" x14ac:dyDescent="0.2">
      <c r="A6458" s="112" t="s">
        <v>15520</v>
      </c>
      <c r="B6458" s="112" t="s">
        <v>15521</v>
      </c>
    </row>
    <row r="6459" spans="1:2" x14ac:dyDescent="0.2">
      <c r="A6459" s="112" t="s">
        <v>15522</v>
      </c>
      <c r="B6459" s="112" t="s">
        <v>15523</v>
      </c>
    </row>
    <row r="6460" spans="1:2" x14ac:dyDescent="0.2">
      <c r="A6460" s="112" t="s">
        <v>15524</v>
      </c>
      <c r="B6460" s="112" t="s">
        <v>15525</v>
      </c>
    </row>
    <row r="6461" spans="1:2" x14ac:dyDescent="0.2">
      <c r="A6461" s="112" t="s">
        <v>15526</v>
      </c>
      <c r="B6461" s="112" t="s">
        <v>15527</v>
      </c>
    </row>
    <row r="6462" spans="1:2" x14ac:dyDescent="0.2">
      <c r="A6462" s="112" t="s">
        <v>15528</v>
      </c>
      <c r="B6462" s="112" t="s">
        <v>15529</v>
      </c>
    </row>
    <row r="6463" spans="1:2" x14ac:dyDescent="0.2">
      <c r="A6463" s="112" t="s">
        <v>15530</v>
      </c>
      <c r="B6463" s="112" t="s">
        <v>15531</v>
      </c>
    </row>
    <row r="6464" spans="1:2" x14ac:dyDescent="0.2">
      <c r="A6464" s="112" t="s">
        <v>15532</v>
      </c>
      <c r="B6464" s="112" t="s">
        <v>15533</v>
      </c>
    </row>
    <row r="6465" spans="1:2" x14ac:dyDescent="0.2">
      <c r="A6465" s="112" t="s">
        <v>15534</v>
      </c>
      <c r="B6465" s="112" t="s">
        <v>15535</v>
      </c>
    </row>
    <row r="6466" spans="1:2" x14ac:dyDescent="0.2">
      <c r="A6466" s="112" t="s">
        <v>15536</v>
      </c>
      <c r="B6466" s="112" t="s">
        <v>15537</v>
      </c>
    </row>
    <row r="6467" spans="1:2" x14ac:dyDescent="0.2">
      <c r="A6467" s="112" t="s">
        <v>15538</v>
      </c>
      <c r="B6467" s="112" t="s">
        <v>15539</v>
      </c>
    </row>
    <row r="6468" spans="1:2" x14ac:dyDescent="0.2">
      <c r="A6468" s="112" t="s">
        <v>15540</v>
      </c>
      <c r="B6468" s="112" t="s">
        <v>15541</v>
      </c>
    </row>
    <row r="6469" spans="1:2" x14ac:dyDescent="0.2">
      <c r="A6469" s="112" t="s">
        <v>15542</v>
      </c>
      <c r="B6469" s="112" t="s">
        <v>15543</v>
      </c>
    </row>
    <row r="6470" spans="1:2" x14ac:dyDescent="0.2">
      <c r="A6470" s="112" t="s">
        <v>15544</v>
      </c>
      <c r="B6470" s="112" t="s">
        <v>15545</v>
      </c>
    </row>
    <row r="6471" spans="1:2" x14ac:dyDescent="0.2">
      <c r="A6471" s="112" t="s">
        <v>15546</v>
      </c>
      <c r="B6471" s="112" t="s">
        <v>15547</v>
      </c>
    </row>
    <row r="6472" spans="1:2" x14ac:dyDescent="0.2">
      <c r="A6472" s="112" t="s">
        <v>15548</v>
      </c>
      <c r="B6472" s="112" t="s">
        <v>15549</v>
      </c>
    </row>
    <row r="6473" spans="1:2" x14ac:dyDescent="0.2">
      <c r="A6473" s="112" t="s">
        <v>15550</v>
      </c>
      <c r="B6473" s="112" t="s">
        <v>15551</v>
      </c>
    </row>
    <row r="6474" spans="1:2" x14ac:dyDescent="0.2">
      <c r="A6474" s="112" t="s">
        <v>15552</v>
      </c>
      <c r="B6474" s="112" t="s">
        <v>15553</v>
      </c>
    </row>
    <row r="6475" spans="1:2" x14ac:dyDescent="0.2">
      <c r="A6475" s="112" t="s">
        <v>15554</v>
      </c>
      <c r="B6475" s="112" t="s">
        <v>15555</v>
      </c>
    </row>
    <row r="6476" spans="1:2" x14ac:dyDescent="0.2">
      <c r="A6476" s="112" t="s">
        <v>15556</v>
      </c>
      <c r="B6476" s="112" t="s">
        <v>15557</v>
      </c>
    </row>
    <row r="6477" spans="1:2" x14ac:dyDescent="0.2">
      <c r="A6477" s="112" t="s">
        <v>15558</v>
      </c>
      <c r="B6477" s="112" t="s">
        <v>15559</v>
      </c>
    </row>
    <row r="6478" spans="1:2" x14ac:dyDescent="0.2">
      <c r="A6478" s="112" t="s">
        <v>15560</v>
      </c>
      <c r="B6478" s="112" t="s">
        <v>15561</v>
      </c>
    </row>
    <row r="6479" spans="1:2" x14ac:dyDescent="0.2">
      <c r="A6479" s="112" t="s">
        <v>15562</v>
      </c>
      <c r="B6479" s="112" t="s">
        <v>15563</v>
      </c>
    </row>
    <row r="6480" spans="1:2" x14ac:dyDescent="0.2">
      <c r="A6480" s="112" t="s">
        <v>15564</v>
      </c>
      <c r="B6480" s="112" t="s">
        <v>15565</v>
      </c>
    </row>
    <row r="6481" spans="1:2" x14ac:dyDescent="0.2">
      <c r="A6481" s="112" t="s">
        <v>15566</v>
      </c>
      <c r="B6481" s="112" t="s">
        <v>15567</v>
      </c>
    </row>
    <row r="6482" spans="1:2" x14ac:dyDescent="0.2">
      <c r="A6482" s="112" t="s">
        <v>15568</v>
      </c>
      <c r="B6482" s="112" t="s">
        <v>15569</v>
      </c>
    </row>
    <row r="6483" spans="1:2" x14ac:dyDescent="0.2">
      <c r="A6483" s="112" t="s">
        <v>15570</v>
      </c>
      <c r="B6483" s="112" t="s">
        <v>15571</v>
      </c>
    </row>
    <row r="6484" spans="1:2" x14ac:dyDescent="0.2">
      <c r="A6484" s="112" t="s">
        <v>15572</v>
      </c>
      <c r="B6484" s="112" t="s">
        <v>15573</v>
      </c>
    </row>
    <row r="6485" spans="1:2" x14ac:dyDescent="0.2">
      <c r="A6485" s="112" t="s">
        <v>15574</v>
      </c>
      <c r="B6485" s="112" t="s">
        <v>15575</v>
      </c>
    </row>
    <row r="6486" spans="1:2" x14ac:dyDescent="0.2">
      <c r="A6486" s="112" t="s">
        <v>15576</v>
      </c>
      <c r="B6486" s="112" t="s">
        <v>15577</v>
      </c>
    </row>
    <row r="6487" spans="1:2" x14ac:dyDescent="0.2">
      <c r="A6487" s="112" t="s">
        <v>15578</v>
      </c>
      <c r="B6487" s="112" t="s">
        <v>15579</v>
      </c>
    </row>
    <row r="6488" spans="1:2" x14ac:dyDescent="0.2">
      <c r="A6488" s="112" t="s">
        <v>15580</v>
      </c>
      <c r="B6488" s="112" t="s">
        <v>15581</v>
      </c>
    </row>
    <row r="6489" spans="1:2" x14ac:dyDescent="0.2">
      <c r="A6489" s="112" t="s">
        <v>15582</v>
      </c>
      <c r="B6489" s="112" t="s">
        <v>15583</v>
      </c>
    </row>
    <row r="6490" spans="1:2" x14ac:dyDescent="0.2">
      <c r="A6490" s="112" t="s">
        <v>15584</v>
      </c>
      <c r="B6490" s="112" t="s">
        <v>15585</v>
      </c>
    </row>
    <row r="6491" spans="1:2" x14ac:dyDescent="0.2">
      <c r="A6491" s="112" t="s">
        <v>15586</v>
      </c>
      <c r="B6491" s="112" t="s">
        <v>15587</v>
      </c>
    </row>
    <row r="6492" spans="1:2" x14ac:dyDescent="0.2">
      <c r="A6492" s="112" t="s">
        <v>15588</v>
      </c>
      <c r="B6492" s="112" t="s">
        <v>15589</v>
      </c>
    </row>
    <row r="6493" spans="1:2" x14ac:dyDescent="0.2">
      <c r="A6493" s="112" t="s">
        <v>15590</v>
      </c>
      <c r="B6493" s="112" t="s">
        <v>15591</v>
      </c>
    </row>
    <row r="6494" spans="1:2" x14ac:dyDescent="0.2">
      <c r="A6494" s="112" t="s">
        <v>15592</v>
      </c>
      <c r="B6494" s="112" t="s">
        <v>15593</v>
      </c>
    </row>
    <row r="6495" spans="1:2" x14ac:dyDescent="0.2">
      <c r="A6495" s="112" t="s">
        <v>15594</v>
      </c>
      <c r="B6495" s="112" t="s">
        <v>15595</v>
      </c>
    </row>
    <row r="6496" spans="1:2" x14ac:dyDescent="0.2">
      <c r="A6496" s="112" t="s">
        <v>15596</v>
      </c>
      <c r="B6496" s="112" t="s">
        <v>15597</v>
      </c>
    </row>
    <row r="6497" spans="1:2" x14ac:dyDescent="0.2">
      <c r="A6497" s="112" t="s">
        <v>15598</v>
      </c>
      <c r="B6497" s="112" t="s">
        <v>15599</v>
      </c>
    </row>
    <row r="6498" spans="1:2" x14ac:dyDescent="0.2">
      <c r="A6498" s="112" t="s">
        <v>15600</v>
      </c>
      <c r="B6498" s="112" t="s">
        <v>15601</v>
      </c>
    </row>
    <row r="6499" spans="1:2" x14ac:dyDescent="0.2">
      <c r="A6499" s="112" t="s">
        <v>15602</v>
      </c>
      <c r="B6499" s="112" t="s">
        <v>15603</v>
      </c>
    </row>
    <row r="6500" spans="1:2" x14ac:dyDescent="0.2">
      <c r="A6500" s="112" t="s">
        <v>15604</v>
      </c>
      <c r="B6500" s="112" t="s">
        <v>15605</v>
      </c>
    </row>
    <row r="6501" spans="1:2" x14ac:dyDescent="0.2">
      <c r="A6501" s="112" t="s">
        <v>15606</v>
      </c>
      <c r="B6501" s="112" t="s">
        <v>15607</v>
      </c>
    </row>
    <row r="6502" spans="1:2" x14ac:dyDescent="0.2">
      <c r="A6502" s="112" t="s">
        <v>15608</v>
      </c>
      <c r="B6502" s="112" t="s">
        <v>15609</v>
      </c>
    </row>
    <row r="6503" spans="1:2" x14ac:dyDescent="0.2">
      <c r="A6503" s="112" t="s">
        <v>15610</v>
      </c>
      <c r="B6503" s="112" t="s">
        <v>15611</v>
      </c>
    </row>
    <row r="6504" spans="1:2" x14ac:dyDescent="0.2">
      <c r="A6504" s="112" t="s">
        <v>15612</v>
      </c>
      <c r="B6504" s="112" t="s">
        <v>15613</v>
      </c>
    </row>
    <row r="6505" spans="1:2" x14ac:dyDescent="0.2">
      <c r="A6505" s="112" t="s">
        <v>15614</v>
      </c>
      <c r="B6505" s="112" t="s">
        <v>15615</v>
      </c>
    </row>
    <row r="6506" spans="1:2" x14ac:dyDescent="0.2">
      <c r="A6506" s="112" t="s">
        <v>15616</v>
      </c>
      <c r="B6506" s="112" t="s">
        <v>15617</v>
      </c>
    </row>
    <row r="6507" spans="1:2" x14ac:dyDescent="0.2">
      <c r="A6507" s="112" t="s">
        <v>15618</v>
      </c>
      <c r="B6507" s="112" t="s">
        <v>15619</v>
      </c>
    </row>
    <row r="6508" spans="1:2" x14ac:dyDescent="0.2">
      <c r="A6508" s="112" t="s">
        <v>15620</v>
      </c>
      <c r="B6508" s="112" t="s">
        <v>15621</v>
      </c>
    </row>
    <row r="6509" spans="1:2" x14ac:dyDescent="0.2">
      <c r="A6509" s="112" t="s">
        <v>15622</v>
      </c>
      <c r="B6509" s="112" t="s">
        <v>15623</v>
      </c>
    </row>
    <row r="6510" spans="1:2" x14ac:dyDescent="0.2">
      <c r="A6510" s="112" t="s">
        <v>15624</v>
      </c>
      <c r="B6510" s="112" t="s">
        <v>15625</v>
      </c>
    </row>
    <row r="6511" spans="1:2" x14ac:dyDescent="0.2">
      <c r="A6511" s="112" t="s">
        <v>15626</v>
      </c>
      <c r="B6511" s="112" t="s">
        <v>15627</v>
      </c>
    </row>
    <row r="6512" spans="1:2" x14ac:dyDescent="0.2">
      <c r="A6512" s="112" t="s">
        <v>15628</v>
      </c>
      <c r="B6512" s="112" t="s">
        <v>15629</v>
      </c>
    </row>
    <row r="6513" spans="1:2" x14ac:dyDescent="0.2">
      <c r="A6513" s="112" t="s">
        <v>15630</v>
      </c>
      <c r="B6513" s="112" t="s">
        <v>15631</v>
      </c>
    </row>
    <row r="6514" spans="1:2" x14ac:dyDescent="0.2">
      <c r="A6514" s="112" t="s">
        <v>15632</v>
      </c>
      <c r="B6514" s="112" t="s">
        <v>15633</v>
      </c>
    </row>
    <row r="6515" spans="1:2" x14ac:dyDescent="0.2">
      <c r="A6515" s="112" t="s">
        <v>15634</v>
      </c>
      <c r="B6515" s="112" t="s">
        <v>15635</v>
      </c>
    </row>
    <row r="6516" spans="1:2" x14ac:dyDescent="0.2">
      <c r="A6516" s="112" t="s">
        <v>15636</v>
      </c>
      <c r="B6516" s="112" t="s">
        <v>15637</v>
      </c>
    </row>
    <row r="6517" spans="1:2" x14ac:dyDescent="0.2">
      <c r="A6517" s="112" t="s">
        <v>15638</v>
      </c>
      <c r="B6517" s="112" t="s">
        <v>15639</v>
      </c>
    </row>
    <row r="6518" spans="1:2" x14ac:dyDescent="0.2">
      <c r="A6518" s="112" t="s">
        <v>15640</v>
      </c>
      <c r="B6518" s="112" t="s">
        <v>15641</v>
      </c>
    </row>
    <row r="6519" spans="1:2" x14ac:dyDescent="0.2">
      <c r="A6519" s="112" t="s">
        <v>15642</v>
      </c>
      <c r="B6519" s="112" t="s">
        <v>15643</v>
      </c>
    </row>
    <row r="6520" spans="1:2" x14ac:dyDescent="0.2">
      <c r="A6520" s="112" t="s">
        <v>15644</v>
      </c>
      <c r="B6520" s="112" t="s">
        <v>15645</v>
      </c>
    </row>
    <row r="6521" spans="1:2" x14ac:dyDescent="0.2">
      <c r="A6521" s="112" t="s">
        <v>15646</v>
      </c>
      <c r="B6521" s="112" t="s">
        <v>15647</v>
      </c>
    </row>
    <row r="6522" spans="1:2" x14ac:dyDescent="0.2">
      <c r="A6522" s="112" t="s">
        <v>15648</v>
      </c>
      <c r="B6522" s="112" t="s">
        <v>15649</v>
      </c>
    </row>
    <row r="6523" spans="1:2" x14ac:dyDescent="0.2">
      <c r="A6523" s="112" t="s">
        <v>15650</v>
      </c>
      <c r="B6523" s="112" t="s">
        <v>15651</v>
      </c>
    </row>
    <row r="6524" spans="1:2" x14ac:dyDescent="0.2">
      <c r="A6524" s="112" t="s">
        <v>15652</v>
      </c>
      <c r="B6524" s="112" t="s">
        <v>15653</v>
      </c>
    </row>
    <row r="6525" spans="1:2" x14ac:dyDescent="0.2">
      <c r="A6525" s="112" t="s">
        <v>15654</v>
      </c>
      <c r="B6525" s="112" t="s">
        <v>15655</v>
      </c>
    </row>
    <row r="6526" spans="1:2" x14ac:dyDescent="0.2">
      <c r="A6526" s="112" t="s">
        <v>15656</v>
      </c>
      <c r="B6526" s="112" t="s">
        <v>15657</v>
      </c>
    </row>
    <row r="6527" spans="1:2" x14ac:dyDescent="0.2">
      <c r="A6527" s="112" t="s">
        <v>15658</v>
      </c>
      <c r="B6527" s="112" t="s">
        <v>15659</v>
      </c>
    </row>
    <row r="6528" spans="1:2" x14ac:dyDescent="0.2">
      <c r="A6528" s="112" t="s">
        <v>15660</v>
      </c>
      <c r="B6528" s="112" t="s">
        <v>15661</v>
      </c>
    </row>
    <row r="6529" spans="1:2" x14ac:dyDescent="0.2">
      <c r="A6529" s="112" t="s">
        <v>15662</v>
      </c>
      <c r="B6529" s="112" t="s">
        <v>15663</v>
      </c>
    </row>
    <row r="6530" spans="1:2" x14ac:dyDescent="0.2">
      <c r="A6530" s="112" t="s">
        <v>15664</v>
      </c>
      <c r="B6530" s="112" t="s">
        <v>15665</v>
      </c>
    </row>
    <row r="6531" spans="1:2" x14ac:dyDescent="0.2">
      <c r="A6531" s="112" t="s">
        <v>15666</v>
      </c>
      <c r="B6531" s="112" t="s">
        <v>15667</v>
      </c>
    </row>
    <row r="6532" spans="1:2" x14ac:dyDescent="0.2">
      <c r="A6532" s="112" t="s">
        <v>15668</v>
      </c>
      <c r="B6532" s="112" t="s">
        <v>15669</v>
      </c>
    </row>
    <row r="6533" spans="1:2" x14ac:dyDescent="0.2">
      <c r="A6533" s="112" t="s">
        <v>15670</v>
      </c>
      <c r="B6533" s="112" t="s">
        <v>15671</v>
      </c>
    </row>
    <row r="6534" spans="1:2" x14ac:dyDescent="0.2">
      <c r="A6534" s="112" t="s">
        <v>15672</v>
      </c>
      <c r="B6534" s="112" t="s">
        <v>15673</v>
      </c>
    </row>
    <row r="6535" spans="1:2" x14ac:dyDescent="0.2">
      <c r="A6535" s="112" t="s">
        <v>15674</v>
      </c>
      <c r="B6535" s="112" t="s">
        <v>15675</v>
      </c>
    </row>
    <row r="6536" spans="1:2" x14ac:dyDescent="0.2">
      <c r="A6536" s="112" t="s">
        <v>15676</v>
      </c>
      <c r="B6536" s="112" t="s">
        <v>15677</v>
      </c>
    </row>
    <row r="6537" spans="1:2" x14ac:dyDescent="0.2">
      <c r="A6537" s="112" t="s">
        <v>15678</v>
      </c>
      <c r="B6537" s="112" t="s">
        <v>15679</v>
      </c>
    </row>
    <row r="6538" spans="1:2" x14ac:dyDescent="0.2">
      <c r="A6538" s="112" t="s">
        <v>15680</v>
      </c>
      <c r="B6538" s="112" t="s">
        <v>15681</v>
      </c>
    </row>
    <row r="6539" spans="1:2" x14ac:dyDescent="0.2">
      <c r="A6539" s="112" t="s">
        <v>15682</v>
      </c>
      <c r="B6539" s="112" t="s">
        <v>15683</v>
      </c>
    </row>
    <row r="6540" spans="1:2" x14ac:dyDescent="0.2">
      <c r="A6540" s="112" t="s">
        <v>15684</v>
      </c>
      <c r="B6540" s="112" t="s">
        <v>15685</v>
      </c>
    </row>
    <row r="6541" spans="1:2" x14ac:dyDescent="0.2">
      <c r="A6541" s="112" t="s">
        <v>15686</v>
      </c>
      <c r="B6541" s="112" t="s">
        <v>15687</v>
      </c>
    </row>
    <row r="6542" spans="1:2" x14ac:dyDescent="0.2">
      <c r="A6542" s="112" t="s">
        <v>15688</v>
      </c>
      <c r="B6542" s="112" t="s">
        <v>15689</v>
      </c>
    </row>
    <row r="6543" spans="1:2" x14ac:dyDescent="0.2">
      <c r="A6543" s="112" t="s">
        <v>15690</v>
      </c>
      <c r="B6543" s="112" t="s">
        <v>15691</v>
      </c>
    </row>
    <row r="6544" spans="1:2" x14ac:dyDescent="0.2">
      <c r="A6544" s="112" t="s">
        <v>15692</v>
      </c>
      <c r="B6544" s="112" t="s">
        <v>15693</v>
      </c>
    </row>
    <row r="6545" spans="1:2" x14ac:dyDescent="0.2">
      <c r="A6545" s="112" t="s">
        <v>15694</v>
      </c>
      <c r="B6545" s="112" t="s">
        <v>15695</v>
      </c>
    </row>
    <row r="6546" spans="1:2" x14ac:dyDescent="0.2">
      <c r="A6546" s="112" t="s">
        <v>15696</v>
      </c>
      <c r="B6546" s="112" t="s">
        <v>15697</v>
      </c>
    </row>
    <row r="6547" spans="1:2" x14ac:dyDescent="0.2">
      <c r="A6547" s="112" t="s">
        <v>15698</v>
      </c>
      <c r="B6547" s="112" t="s">
        <v>15699</v>
      </c>
    </row>
    <row r="6548" spans="1:2" x14ac:dyDescent="0.2">
      <c r="A6548" s="112" t="s">
        <v>15700</v>
      </c>
      <c r="B6548" s="112" t="s">
        <v>15701</v>
      </c>
    </row>
    <row r="6549" spans="1:2" x14ac:dyDescent="0.2">
      <c r="A6549" s="112" t="s">
        <v>15702</v>
      </c>
      <c r="B6549" s="112" t="s">
        <v>15703</v>
      </c>
    </row>
    <row r="6550" spans="1:2" x14ac:dyDescent="0.2">
      <c r="A6550" s="112" t="s">
        <v>15704</v>
      </c>
      <c r="B6550" s="112" t="s">
        <v>15705</v>
      </c>
    </row>
    <row r="6551" spans="1:2" x14ac:dyDescent="0.2">
      <c r="A6551" s="112" t="s">
        <v>15706</v>
      </c>
      <c r="B6551" s="112" t="s">
        <v>15707</v>
      </c>
    </row>
    <row r="6552" spans="1:2" x14ac:dyDescent="0.2">
      <c r="A6552" s="112" t="s">
        <v>15708</v>
      </c>
      <c r="B6552" s="112" t="s">
        <v>15709</v>
      </c>
    </row>
    <row r="6553" spans="1:2" x14ac:dyDescent="0.2">
      <c r="A6553" s="112" t="s">
        <v>15710</v>
      </c>
      <c r="B6553" s="112" t="s">
        <v>15711</v>
      </c>
    </row>
    <row r="6554" spans="1:2" x14ac:dyDescent="0.2">
      <c r="A6554" s="112" t="s">
        <v>15712</v>
      </c>
      <c r="B6554" s="112" t="s">
        <v>15713</v>
      </c>
    </row>
    <row r="6555" spans="1:2" x14ac:dyDescent="0.2">
      <c r="A6555" s="112" t="s">
        <v>15714</v>
      </c>
      <c r="B6555" s="112" t="s">
        <v>15715</v>
      </c>
    </row>
    <row r="6556" spans="1:2" x14ac:dyDescent="0.2">
      <c r="A6556" s="112" t="s">
        <v>15716</v>
      </c>
      <c r="B6556" s="112" t="s">
        <v>15717</v>
      </c>
    </row>
    <row r="6557" spans="1:2" x14ac:dyDescent="0.2">
      <c r="A6557" s="112" t="s">
        <v>15718</v>
      </c>
      <c r="B6557" s="112" t="s">
        <v>15719</v>
      </c>
    </row>
    <row r="6558" spans="1:2" x14ac:dyDescent="0.2">
      <c r="A6558" s="112" t="s">
        <v>15720</v>
      </c>
      <c r="B6558" s="112" t="s">
        <v>15721</v>
      </c>
    </row>
    <row r="6559" spans="1:2" x14ac:dyDescent="0.2">
      <c r="A6559" s="112" t="s">
        <v>15722</v>
      </c>
      <c r="B6559" s="112" t="s">
        <v>15723</v>
      </c>
    </row>
    <row r="6560" spans="1:2" x14ac:dyDescent="0.2">
      <c r="A6560" s="112" t="s">
        <v>15724</v>
      </c>
      <c r="B6560" s="112" t="s">
        <v>15725</v>
      </c>
    </row>
    <row r="6561" spans="1:2" x14ac:dyDescent="0.2">
      <c r="A6561" s="112" t="s">
        <v>15726</v>
      </c>
      <c r="B6561" s="112" t="s">
        <v>15727</v>
      </c>
    </row>
    <row r="6562" spans="1:2" x14ac:dyDescent="0.2">
      <c r="A6562" s="112" t="s">
        <v>15728</v>
      </c>
      <c r="B6562" s="112" t="s">
        <v>15729</v>
      </c>
    </row>
    <row r="6563" spans="1:2" x14ac:dyDescent="0.2">
      <c r="A6563" s="112" t="s">
        <v>15730</v>
      </c>
      <c r="B6563" s="112" t="s">
        <v>15731</v>
      </c>
    </row>
    <row r="6564" spans="1:2" x14ac:dyDescent="0.2">
      <c r="A6564" s="112" t="s">
        <v>15732</v>
      </c>
      <c r="B6564" s="112" t="s">
        <v>15733</v>
      </c>
    </row>
    <row r="6565" spans="1:2" x14ac:dyDescent="0.2">
      <c r="A6565" s="112" t="s">
        <v>15734</v>
      </c>
      <c r="B6565" s="112" t="s">
        <v>15735</v>
      </c>
    </row>
    <row r="6566" spans="1:2" x14ac:dyDescent="0.2">
      <c r="A6566" s="112" t="s">
        <v>15736</v>
      </c>
      <c r="B6566" s="112" t="s">
        <v>15737</v>
      </c>
    </row>
    <row r="6567" spans="1:2" x14ac:dyDescent="0.2">
      <c r="A6567" s="112" t="s">
        <v>15738</v>
      </c>
      <c r="B6567" s="112" t="s">
        <v>15739</v>
      </c>
    </row>
    <row r="6568" spans="1:2" x14ac:dyDescent="0.2">
      <c r="A6568" s="112" t="s">
        <v>15740</v>
      </c>
      <c r="B6568" s="112" t="s">
        <v>15741</v>
      </c>
    </row>
    <row r="6569" spans="1:2" x14ac:dyDescent="0.2">
      <c r="A6569" s="112" t="s">
        <v>15742</v>
      </c>
      <c r="B6569" s="112" t="s">
        <v>15743</v>
      </c>
    </row>
    <row r="6570" spans="1:2" x14ac:dyDescent="0.2">
      <c r="A6570" s="112" t="s">
        <v>15744</v>
      </c>
      <c r="B6570" s="112" t="s">
        <v>15745</v>
      </c>
    </row>
    <row r="6571" spans="1:2" x14ac:dyDescent="0.2">
      <c r="A6571" s="112" t="s">
        <v>15746</v>
      </c>
      <c r="B6571" s="112" t="s">
        <v>15747</v>
      </c>
    </row>
    <row r="6572" spans="1:2" x14ac:dyDescent="0.2">
      <c r="A6572" s="112" t="s">
        <v>15748</v>
      </c>
      <c r="B6572" s="112" t="s">
        <v>15749</v>
      </c>
    </row>
    <row r="6573" spans="1:2" x14ac:dyDescent="0.2">
      <c r="A6573" s="112" t="s">
        <v>15750</v>
      </c>
      <c r="B6573" s="112" t="s">
        <v>15751</v>
      </c>
    </row>
    <row r="6574" spans="1:2" x14ac:dyDescent="0.2">
      <c r="A6574" s="112" t="s">
        <v>15752</v>
      </c>
      <c r="B6574" s="112" t="s">
        <v>15753</v>
      </c>
    </row>
    <row r="6575" spans="1:2" x14ac:dyDescent="0.2">
      <c r="A6575" s="112" t="s">
        <v>15754</v>
      </c>
      <c r="B6575" s="112" t="s">
        <v>15755</v>
      </c>
    </row>
    <row r="6576" spans="1:2" x14ac:dyDescent="0.2">
      <c r="A6576" s="112" t="s">
        <v>15756</v>
      </c>
      <c r="B6576" s="112" t="s">
        <v>15757</v>
      </c>
    </row>
    <row r="6577" spans="1:2" x14ac:dyDescent="0.2">
      <c r="A6577" s="112" t="s">
        <v>15758</v>
      </c>
      <c r="B6577" s="112" t="s">
        <v>15759</v>
      </c>
    </row>
    <row r="6578" spans="1:2" x14ac:dyDescent="0.2">
      <c r="A6578" s="112" t="s">
        <v>15760</v>
      </c>
      <c r="B6578" s="112" t="s">
        <v>15761</v>
      </c>
    </row>
    <row r="6579" spans="1:2" x14ac:dyDescent="0.2">
      <c r="A6579" s="112" t="s">
        <v>15762</v>
      </c>
      <c r="B6579" s="112" t="s">
        <v>15763</v>
      </c>
    </row>
    <row r="6580" spans="1:2" x14ac:dyDescent="0.2">
      <c r="A6580" s="112" t="s">
        <v>15764</v>
      </c>
      <c r="B6580" s="112" t="s">
        <v>15765</v>
      </c>
    </row>
    <row r="6581" spans="1:2" x14ac:dyDescent="0.2">
      <c r="A6581" s="112" t="s">
        <v>15766</v>
      </c>
      <c r="B6581" s="112" t="s">
        <v>15767</v>
      </c>
    </row>
    <row r="6582" spans="1:2" x14ac:dyDescent="0.2">
      <c r="A6582" s="112" t="s">
        <v>15768</v>
      </c>
      <c r="B6582" s="112" t="s">
        <v>15769</v>
      </c>
    </row>
    <row r="6583" spans="1:2" x14ac:dyDescent="0.2">
      <c r="A6583" s="112" t="s">
        <v>15770</v>
      </c>
      <c r="B6583" s="112" t="s">
        <v>15771</v>
      </c>
    </row>
    <row r="6584" spans="1:2" x14ac:dyDescent="0.2">
      <c r="A6584" s="112" t="s">
        <v>15772</v>
      </c>
      <c r="B6584" s="112" t="s">
        <v>14969</v>
      </c>
    </row>
    <row r="6585" spans="1:2" x14ac:dyDescent="0.2">
      <c r="A6585" s="112" t="s">
        <v>15773</v>
      </c>
      <c r="B6585" s="112" t="s">
        <v>15774</v>
      </c>
    </row>
    <row r="6586" spans="1:2" x14ac:dyDescent="0.2">
      <c r="A6586" s="112" t="s">
        <v>15775</v>
      </c>
      <c r="B6586" s="112" t="s">
        <v>15776</v>
      </c>
    </row>
    <row r="6587" spans="1:2" x14ac:dyDescent="0.2">
      <c r="A6587" s="112" t="s">
        <v>15777</v>
      </c>
      <c r="B6587" s="112" t="s">
        <v>15778</v>
      </c>
    </row>
    <row r="6588" spans="1:2" x14ac:dyDescent="0.2">
      <c r="A6588" s="112" t="s">
        <v>15779</v>
      </c>
      <c r="B6588" s="112" t="s">
        <v>15780</v>
      </c>
    </row>
    <row r="6589" spans="1:2" x14ac:dyDescent="0.2">
      <c r="A6589" s="112" t="s">
        <v>15781</v>
      </c>
      <c r="B6589" s="112" t="s">
        <v>15782</v>
      </c>
    </row>
    <row r="6590" spans="1:2" x14ac:dyDescent="0.2">
      <c r="A6590" s="112" t="s">
        <v>15783</v>
      </c>
      <c r="B6590" s="112" t="s">
        <v>15784</v>
      </c>
    </row>
    <row r="6591" spans="1:2" x14ac:dyDescent="0.2">
      <c r="A6591" s="112" t="s">
        <v>15785</v>
      </c>
      <c r="B6591" s="112" t="s">
        <v>15786</v>
      </c>
    </row>
    <row r="6592" spans="1:2" x14ac:dyDescent="0.2">
      <c r="A6592" s="112" t="s">
        <v>15787</v>
      </c>
      <c r="B6592" s="112" t="s">
        <v>15788</v>
      </c>
    </row>
    <row r="6593" spans="1:2" x14ac:dyDescent="0.2">
      <c r="A6593" s="112" t="s">
        <v>15789</v>
      </c>
      <c r="B6593" s="112" t="s">
        <v>15790</v>
      </c>
    </row>
    <row r="6594" spans="1:2" x14ac:dyDescent="0.2">
      <c r="A6594" s="112" t="s">
        <v>15791</v>
      </c>
      <c r="B6594" s="112" t="s">
        <v>15792</v>
      </c>
    </row>
    <row r="6595" spans="1:2" x14ac:dyDescent="0.2">
      <c r="A6595" s="112" t="s">
        <v>15793</v>
      </c>
      <c r="B6595" s="112" t="s">
        <v>15794</v>
      </c>
    </row>
    <row r="6596" spans="1:2" x14ac:dyDescent="0.2">
      <c r="A6596" s="112" t="s">
        <v>15795</v>
      </c>
      <c r="B6596" s="112" t="s">
        <v>15796</v>
      </c>
    </row>
    <row r="6597" spans="1:2" x14ac:dyDescent="0.2">
      <c r="A6597" s="112" t="s">
        <v>15797</v>
      </c>
      <c r="B6597" s="112" t="s">
        <v>15798</v>
      </c>
    </row>
    <row r="6598" spans="1:2" x14ac:dyDescent="0.2">
      <c r="A6598" s="112" t="s">
        <v>15799</v>
      </c>
      <c r="B6598" s="112" t="s">
        <v>15800</v>
      </c>
    </row>
    <row r="6599" spans="1:2" x14ac:dyDescent="0.2">
      <c r="A6599" s="112" t="s">
        <v>15801</v>
      </c>
      <c r="B6599" s="112" t="s">
        <v>15802</v>
      </c>
    </row>
    <row r="6600" spans="1:2" x14ac:dyDescent="0.2">
      <c r="A6600" s="112" t="s">
        <v>15803</v>
      </c>
      <c r="B6600" s="112" t="s">
        <v>15804</v>
      </c>
    </row>
    <row r="6601" spans="1:2" x14ac:dyDescent="0.2">
      <c r="A6601" s="112" t="s">
        <v>15805</v>
      </c>
      <c r="B6601" s="112" t="s">
        <v>15806</v>
      </c>
    </row>
    <row r="6602" spans="1:2" x14ac:dyDescent="0.2">
      <c r="A6602" s="112" t="s">
        <v>15807</v>
      </c>
      <c r="B6602" s="112" t="s">
        <v>15808</v>
      </c>
    </row>
    <row r="6603" spans="1:2" x14ac:dyDescent="0.2">
      <c r="A6603" s="112" t="s">
        <v>15809</v>
      </c>
      <c r="B6603" s="112" t="s">
        <v>15810</v>
      </c>
    </row>
    <row r="6604" spans="1:2" x14ac:dyDescent="0.2">
      <c r="A6604" s="112" t="s">
        <v>15811</v>
      </c>
      <c r="B6604" s="112" t="s">
        <v>15812</v>
      </c>
    </row>
    <row r="6605" spans="1:2" x14ac:dyDescent="0.2">
      <c r="A6605" s="112" t="s">
        <v>15813</v>
      </c>
      <c r="B6605" s="112" t="s">
        <v>15814</v>
      </c>
    </row>
    <row r="6606" spans="1:2" x14ac:dyDescent="0.2">
      <c r="A6606" s="112" t="s">
        <v>15815</v>
      </c>
      <c r="B6606" s="112" t="s">
        <v>15816</v>
      </c>
    </row>
    <row r="6607" spans="1:2" x14ac:dyDescent="0.2">
      <c r="A6607" s="112" t="s">
        <v>15817</v>
      </c>
      <c r="B6607" s="112" t="s">
        <v>15818</v>
      </c>
    </row>
    <row r="6608" spans="1:2" x14ac:dyDescent="0.2">
      <c r="A6608" s="112" t="s">
        <v>15819</v>
      </c>
      <c r="B6608" s="112" t="s">
        <v>15820</v>
      </c>
    </row>
    <row r="6609" spans="1:2" x14ac:dyDescent="0.2">
      <c r="A6609" s="112" t="s">
        <v>15821</v>
      </c>
      <c r="B6609" s="112" t="s">
        <v>15822</v>
      </c>
    </row>
    <row r="6610" spans="1:2" x14ac:dyDescent="0.2">
      <c r="A6610" s="112" t="s">
        <v>15823</v>
      </c>
      <c r="B6610" s="112" t="s">
        <v>15824</v>
      </c>
    </row>
    <row r="6611" spans="1:2" x14ac:dyDescent="0.2">
      <c r="A6611" s="112" t="s">
        <v>15825</v>
      </c>
      <c r="B6611" s="112" t="s">
        <v>15826</v>
      </c>
    </row>
    <row r="6612" spans="1:2" x14ac:dyDescent="0.2">
      <c r="A6612" s="112" t="s">
        <v>15827</v>
      </c>
      <c r="B6612" s="112" t="s">
        <v>15828</v>
      </c>
    </row>
    <row r="6613" spans="1:2" x14ac:dyDescent="0.2">
      <c r="A6613" s="112" t="s">
        <v>15829</v>
      </c>
      <c r="B6613" s="112" t="s">
        <v>15830</v>
      </c>
    </row>
    <row r="6614" spans="1:2" x14ac:dyDescent="0.2">
      <c r="A6614" s="112" t="s">
        <v>15831</v>
      </c>
      <c r="B6614" s="112" t="s">
        <v>15832</v>
      </c>
    </row>
    <row r="6615" spans="1:2" x14ac:dyDescent="0.2">
      <c r="A6615" s="112" t="s">
        <v>15833</v>
      </c>
      <c r="B6615" s="112" t="s">
        <v>15834</v>
      </c>
    </row>
    <row r="6616" spans="1:2" x14ac:dyDescent="0.2">
      <c r="A6616" s="112" t="s">
        <v>15835</v>
      </c>
      <c r="B6616" s="112" t="s">
        <v>15836</v>
      </c>
    </row>
    <row r="6617" spans="1:2" x14ac:dyDescent="0.2">
      <c r="A6617" s="112" t="s">
        <v>15837</v>
      </c>
      <c r="B6617" s="112" t="s">
        <v>15838</v>
      </c>
    </row>
    <row r="6618" spans="1:2" x14ac:dyDescent="0.2">
      <c r="A6618" s="112" t="s">
        <v>15839</v>
      </c>
      <c r="B6618" s="112" t="s">
        <v>15840</v>
      </c>
    </row>
    <row r="6619" spans="1:2" x14ac:dyDescent="0.2">
      <c r="A6619" s="112" t="s">
        <v>15841</v>
      </c>
      <c r="B6619" s="112" t="s">
        <v>15842</v>
      </c>
    </row>
    <row r="6620" spans="1:2" x14ac:dyDescent="0.2">
      <c r="A6620" s="112" t="s">
        <v>15843</v>
      </c>
      <c r="B6620" s="112" t="s">
        <v>15844</v>
      </c>
    </row>
    <row r="6621" spans="1:2" x14ac:dyDescent="0.2">
      <c r="A6621" s="112" t="s">
        <v>15845</v>
      </c>
      <c r="B6621" s="112" t="s">
        <v>15846</v>
      </c>
    </row>
    <row r="6622" spans="1:2" x14ac:dyDescent="0.2">
      <c r="A6622" s="112" t="s">
        <v>15847</v>
      </c>
      <c r="B6622" s="112" t="s">
        <v>15848</v>
      </c>
    </row>
    <row r="6623" spans="1:2" x14ac:dyDescent="0.2">
      <c r="A6623" s="112" t="s">
        <v>15849</v>
      </c>
      <c r="B6623" s="112" t="s">
        <v>15850</v>
      </c>
    </row>
    <row r="6624" spans="1:2" x14ac:dyDescent="0.2">
      <c r="A6624" s="112" t="s">
        <v>15851</v>
      </c>
      <c r="B6624" s="112" t="s">
        <v>15852</v>
      </c>
    </row>
    <row r="6625" spans="1:2" x14ac:dyDescent="0.2">
      <c r="A6625" s="112" t="s">
        <v>15853</v>
      </c>
      <c r="B6625" s="112" t="s">
        <v>15854</v>
      </c>
    </row>
    <row r="6626" spans="1:2" x14ac:dyDescent="0.2">
      <c r="A6626" s="112" t="s">
        <v>15855</v>
      </c>
      <c r="B6626" s="112" t="s">
        <v>15856</v>
      </c>
    </row>
    <row r="6627" spans="1:2" x14ac:dyDescent="0.2">
      <c r="A6627" s="112" t="s">
        <v>15857</v>
      </c>
      <c r="B6627" s="112" t="s">
        <v>15858</v>
      </c>
    </row>
    <row r="6628" spans="1:2" x14ac:dyDescent="0.2">
      <c r="A6628" s="112" t="s">
        <v>15859</v>
      </c>
      <c r="B6628" s="112" t="s">
        <v>15860</v>
      </c>
    </row>
    <row r="6629" spans="1:2" x14ac:dyDescent="0.2">
      <c r="A6629" s="112" t="s">
        <v>15861</v>
      </c>
      <c r="B6629" s="112" t="s">
        <v>15862</v>
      </c>
    </row>
    <row r="6630" spans="1:2" x14ac:dyDescent="0.2">
      <c r="A6630" s="112" t="s">
        <v>15863</v>
      </c>
      <c r="B6630" s="112" t="s">
        <v>15864</v>
      </c>
    </row>
    <row r="6631" spans="1:2" x14ac:dyDescent="0.2">
      <c r="A6631" s="112" t="s">
        <v>15865</v>
      </c>
      <c r="B6631" s="112" t="s">
        <v>15866</v>
      </c>
    </row>
    <row r="6632" spans="1:2" x14ac:dyDescent="0.2">
      <c r="A6632" s="112" t="s">
        <v>15867</v>
      </c>
      <c r="B6632" s="112" t="s">
        <v>15868</v>
      </c>
    </row>
    <row r="6633" spans="1:2" x14ac:dyDescent="0.2">
      <c r="A6633" s="112" t="s">
        <v>15869</v>
      </c>
      <c r="B6633" s="112" t="s">
        <v>15870</v>
      </c>
    </row>
    <row r="6634" spans="1:2" x14ac:dyDescent="0.2">
      <c r="A6634" s="112" t="s">
        <v>15871</v>
      </c>
      <c r="B6634" s="112" t="s">
        <v>15872</v>
      </c>
    </row>
    <row r="6635" spans="1:2" x14ac:dyDescent="0.2">
      <c r="A6635" s="112" t="s">
        <v>15873</v>
      </c>
      <c r="B6635" s="112" t="s">
        <v>15874</v>
      </c>
    </row>
    <row r="6636" spans="1:2" x14ac:dyDescent="0.2">
      <c r="A6636" s="112" t="s">
        <v>15875</v>
      </c>
      <c r="B6636" s="112" t="s">
        <v>15876</v>
      </c>
    </row>
    <row r="6637" spans="1:2" x14ac:dyDescent="0.2">
      <c r="A6637" s="112" t="s">
        <v>15877</v>
      </c>
      <c r="B6637" s="112" t="s">
        <v>15878</v>
      </c>
    </row>
    <row r="6638" spans="1:2" x14ac:dyDescent="0.2">
      <c r="A6638" s="112" t="s">
        <v>15879</v>
      </c>
      <c r="B6638" s="112" t="s">
        <v>15880</v>
      </c>
    </row>
    <row r="6639" spans="1:2" x14ac:dyDescent="0.2">
      <c r="A6639" s="112" t="s">
        <v>15881</v>
      </c>
      <c r="B6639" s="112" t="s">
        <v>15882</v>
      </c>
    </row>
    <row r="6640" spans="1:2" x14ac:dyDescent="0.2">
      <c r="A6640" s="112" t="s">
        <v>15883</v>
      </c>
      <c r="B6640" s="112" t="s">
        <v>15884</v>
      </c>
    </row>
    <row r="6641" spans="1:2" x14ac:dyDescent="0.2">
      <c r="A6641" s="112" t="s">
        <v>15885</v>
      </c>
      <c r="B6641" s="112" t="s">
        <v>15886</v>
      </c>
    </row>
    <row r="6642" spans="1:2" x14ac:dyDescent="0.2">
      <c r="A6642" s="112" t="s">
        <v>15887</v>
      </c>
      <c r="B6642" s="112" t="s">
        <v>15888</v>
      </c>
    </row>
    <row r="6643" spans="1:2" x14ac:dyDescent="0.2">
      <c r="A6643" s="112" t="s">
        <v>15889</v>
      </c>
      <c r="B6643" s="112" t="s">
        <v>15890</v>
      </c>
    </row>
    <row r="6644" spans="1:2" x14ac:dyDescent="0.2">
      <c r="A6644" s="112" t="s">
        <v>15891</v>
      </c>
      <c r="B6644" s="112" t="s">
        <v>15892</v>
      </c>
    </row>
    <row r="6645" spans="1:2" x14ac:dyDescent="0.2">
      <c r="A6645" s="112" t="s">
        <v>15893</v>
      </c>
      <c r="B6645" s="112" t="s">
        <v>15894</v>
      </c>
    </row>
    <row r="6646" spans="1:2" x14ac:dyDescent="0.2">
      <c r="A6646" s="112" t="s">
        <v>15895</v>
      </c>
      <c r="B6646" s="112" t="s">
        <v>15896</v>
      </c>
    </row>
    <row r="6647" spans="1:2" x14ac:dyDescent="0.2">
      <c r="A6647" s="112" t="s">
        <v>15897</v>
      </c>
      <c r="B6647" s="112" t="s">
        <v>15898</v>
      </c>
    </row>
    <row r="6648" spans="1:2" x14ac:dyDescent="0.2">
      <c r="A6648" s="112" t="s">
        <v>15899</v>
      </c>
      <c r="B6648" s="112" t="s">
        <v>15900</v>
      </c>
    </row>
    <row r="6649" spans="1:2" x14ac:dyDescent="0.2">
      <c r="A6649" s="112" t="s">
        <v>15901</v>
      </c>
      <c r="B6649" s="112" t="s">
        <v>15902</v>
      </c>
    </row>
    <row r="6650" spans="1:2" x14ac:dyDescent="0.2">
      <c r="A6650" s="112" t="s">
        <v>15903</v>
      </c>
      <c r="B6650" s="112" t="s">
        <v>15904</v>
      </c>
    </row>
    <row r="6651" spans="1:2" x14ac:dyDescent="0.2">
      <c r="A6651" s="112" t="s">
        <v>15905</v>
      </c>
      <c r="B6651" s="112" t="s">
        <v>15906</v>
      </c>
    </row>
    <row r="6652" spans="1:2" x14ac:dyDescent="0.2">
      <c r="A6652" s="112" t="s">
        <v>15907</v>
      </c>
      <c r="B6652" s="112" t="s">
        <v>15908</v>
      </c>
    </row>
    <row r="6653" spans="1:2" x14ac:dyDescent="0.2">
      <c r="A6653" s="112" t="s">
        <v>15909</v>
      </c>
      <c r="B6653" s="112" t="s">
        <v>15910</v>
      </c>
    </row>
    <row r="6654" spans="1:2" x14ac:dyDescent="0.2">
      <c r="A6654" s="112" t="s">
        <v>15911</v>
      </c>
      <c r="B6654" s="112" t="s">
        <v>15912</v>
      </c>
    </row>
    <row r="6655" spans="1:2" x14ac:dyDescent="0.2">
      <c r="A6655" s="112" t="s">
        <v>15913</v>
      </c>
      <c r="B6655" s="112" t="s">
        <v>15914</v>
      </c>
    </row>
    <row r="6656" spans="1:2" x14ac:dyDescent="0.2">
      <c r="A6656" s="112" t="s">
        <v>15915</v>
      </c>
      <c r="B6656" s="112" t="s">
        <v>15916</v>
      </c>
    </row>
    <row r="6657" spans="1:2" x14ac:dyDescent="0.2">
      <c r="A6657" s="112" t="s">
        <v>15917</v>
      </c>
      <c r="B6657" s="112" t="s">
        <v>15918</v>
      </c>
    </row>
    <row r="6658" spans="1:2" x14ac:dyDescent="0.2">
      <c r="A6658" s="112" t="s">
        <v>15919</v>
      </c>
      <c r="B6658" s="112" t="s">
        <v>15920</v>
      </c>
    </row>
    <row r="6659" spans="1:2" x14ac:dyDescent="0.2">
      <c r="A6659" s="112" t="s">
        <v>15921</v>
      </c>
      <c r="B6659" s="112" t="s">
        <v>15922</v>
      </c>
    </row>
    <row r="6660" spans="1:2" x14ac:dyDescent="0.2">
      <c r="A6660" s="112" t="s">
        <v>15923</v>
      </c>
      <c r="B6660" s="112" t="s">
        <v>15924</v>
      </c>
    </row>
    <row r="6661" spans="1:2" x14ac:dyDescent="0.2">
      <c r="A6661" s="112" t="s">
        <v>15925</v>
      </c>
      <c r="B6661" s="112" t="s">
        <v>15926</v>
      </c>
    </row>
    <row r="6662" spans="1:2" x14ac:dyDescent="0.2">
      <c r="A6662" s="112" t="s">
        <v>15927</v>
      </c>
      <c r="B6662" s="112" t="s">
        <v>15928</v>
      </c>
    </row>
    <row r="6663" spans="1:2" x14ac:dyDescent="0.2">
      <c r="A6663" s="112" t="s">
        <v>15929</v>
      </c>
      <c r="B6663" s="112" t="s">
        <v>15930</v>
      </c>
    </row>
    <row r="6664" spans="1:2" x14ac:dyDescent="0.2">
      <c r="A6664" s="112" t="s">
        <v>15931</v>
      </c>
      <c r="B6664" s="112" t="s">
        <v>15932</v>
      </c>
    </row>
    <row r="6665" spans="1:2" x14ac:dyDescent="0.2">
      <c r="A6665" s="112" t="s">
        <v>15933</v>
      </c>
      <c r="B6665" s="112" t="s">
        <v>15934</v>
      </c>
    </row>
    <row r="6666" spans="1:2" x14ac:dyDescent="0.2">
      <c r="A6666" s="112" t="s">
        <v>15935</v>
      </c>
      <c r="B6666" s="112" t="s">
        <v>15936</v>
      </c>
    </row>
    <row r="6667" spans="1:2" x14ac:dyDescent="0.2">
      <c r="A6667" s="112" t="s">
        <v>15937</v>
      </c>
      <c r="B6667" s="112" t="s">
        <v>15938</v>
      </c>
    </row>
    <row r="6668" spans="1:2" x14ac:dyDescent="0.2">
      <c r="A6668" s="112" t="s">
        <v>15939</v>
      </c>
      <c r="B6668" s="112" t="s">
        <v>15940</v>
      </c>
    </row>
    <row r="6669" spans="1:2" x14ac:dyDescent="0.2">
      <c r="A6669" s="112" t="s">
        <v>15941</v>
      </c>
      <c r="B6669" s="112" t="s">
        <v>15942</v>
      </c>
    </row>
    <row r="6670" spans="1:2" x14ac:dyDescent="0.2">
      <c r="A6670" s="112" t="s">
        <v>15943</v>
      </c>
      <c r="B6670" s="112" t="s">
        <v>15944</v>
      </c>
    </row>
    <row r="6671" spans="1:2" x14ac:dyDescent="0.2">
      <c r="A6671" s="112" t="s">
        <v>15945</v>
      </c>
      <c r="B6671" s="112" t="s">
        <v>15946</v>
      </c>
    </row>
    <row r="6672" spans="1:2" x14ac:dyDescent="0.2">
      <c r="A6672" s="112" t="s">
        <v>15947</v>
      </c>
      <c r="B6672" s="112" t="s">
        <v>15948</v>
      </c>
    </row>
    <row r="6673" spans="1:2" x14ac:dyDescent="0.2">
      <c r="A6673" s="112" t="s">
        <v>15949</v>
      </c>
      <c r="B6673" s="112" t="s">
        <v>15950</v>
      </c>
    </row>
    <row r="6674" spans="1:2" x14ac:dyDescent="0.2">
      <c r="A6674" s="112" t="s">
        <v>15951</v>
      </c>
      <c r="B6674" s="112" t="s">
        <v>15952</v>
      </c>
    </row>
    <row r="6675" spans="1:2" x14ac:dyDescent="0.2">
      <c r="A6675" s="112" t="s">
        <v>15953</v>
      </c>
      <c r="B6675" s="112" t="s">
        <v>15954</v>
      </c>
    </row>
    <row r="6676" spans="1:2" x14ac:dyDescent="0.2">
      <c r="A6676" s="112" t="s">
        <v>15955</v>
      </c>
      <c r="B6676" s="112" t="s">
        <v>15956</v>
      </c>
    </row>
    <row r="6677" spans="1:2" x14ac:dyDescent="0.2">
      <c r="A6677" s="112" t="s">
        <v>15957</v>
      </c>
      <c r="B6677" s="112" t="s">
        <v>15958</v>
      </c>
    </row>
    <row r="6678" spans="1:2" x14ac:dyDescent="0.2">
      <c r="A6678" s="112" t="s">
        <v>15959</v>
      </c>
      <c r="B6678" s="112" t="s">
        <v>15960</v>
      </c>
    </row>
    <row r="6679" spans="1:2" x14ac:dyDescent="0.2">
      <c r="A6679" s="112" t="s">
        <v>15961</v>
      </c>
      <c r="B6679" s="112" t="s">
        <v>15962</v>
      </c>
    </row>
    <row r="6680" spans="1:2" x14ac:dyDescent="0.2">
      <c r="A6680" s="112" t="s">
        <v>15963</v>
      </c>
      <c r="B6680" s="112" t="s">
        <v>15964</v>
      </c>
    </row>
    <row r="6681" spans="1:2" x14ac:dyDescent="0.2">
      <c r="A6681" s="112" t="s">
        <v>15965</v>
      </c>
      <c r="B6681" s="112" t="s">
        <v>15966</v>
      </c>
    </row>
    <row r="6682" spans="1:2" x14ac:dyDescent="0.2">
      <c r="A6682" s="112" t="s">
        <v>15967</v>
      </c>
      <c r="B6682" s="112" t="s">
        <v>15968</v>
      </c>
    </row>
    <row r="6683" spans="1:2" x14ac:dyDescent="0.2">
      <c r="A6683" s="112" t="s">
        <v>15969</v>
      </c>
      <c r="B6683" s="112" t="s">
        <v>15970</v>
      </c>
    </row>
    <row r="6684" spans="1:2" x14ac:dyDescent="0.2">
      <c r="A6684" s="112" t="s">
        <v>15971</v>
      </c>
      <c r="B6684" s="112" t="s">
        <v>15972</v>
      </c>
    </row>
    <row r="6685" spans="1:2" x14ac:dyDescent="0.2">
      <c r="A6685" s="112" t="s">
        <v>15973</v>
      </c>
      <c r="B6685" s="112" t="s">
        <v>15974</v>
      </c>
    </row>
    <row r="6686" spans="1:2" x14ac:dyDescent="0.2">
      <c r="A6686" s="112" t="s">
        <v>15975</v>
      </c>
      <c r="B6686" s="112" t="s">
        <v>15976</v>
      </c>
    </row>
    <row r="6687" spans="1:2" x14ac:dyDescent="0.2">
      <c r="A6687" s="112" t="s">
        <v>15977</v>
      </c>
      <c r="B6687" s="112" t="s">
        <v>15978</v>
      </c>
    </row>
    <row r="6688" spans="1:2" x14ac:dyDescent="0.2">
      <c r="A6688" s="112" t="s">
        <v>15979</v>
      </c>
      <c r="B6688" s="112" t="s">
        <v>15980</v>
      </c>
    </row>
    <row r="6689" spans="1:2" x14ac:dyDescent="0.2">
      <c r="A6689" s="112" t="s">
        <v>15981</v>
      </c>
      <c r="B6689" s="112" t="s">
        <v>15982</v>
      </c>
    </row>
    <row r="6690" spans="1:2" x14ac:dyDescent="0.2">
      <c r="A6690" s="112" t="s">
        <v>15983</v>
      </c>
      <c r="B6690" s="112" t="s">
        <v>15984</v>
      </c>
    </row>
    <row r="6691" spans="1:2" x14ac:dyDescent="0.2">
      <c r="A6691" s="112" t="s">
        <v>15985</v>
      </c>
      <c r="B6691" s="112" t="s">
        <v>15986</v>
      </c>
    </row>
    <row r="6692" spans="1:2" x14ac:dyDescent="0.2">
      <c r="A6692" s="112" t="s">
        <v>15987</v>
      </c>
      <c r="B6692" s="112" t="s">
        <v>15988</v>
      </c>
    </row>
    <row r="6693" spans="1:2" x14ac:dyDescent="0.2">
      <c r="A6693" s="112" t="s">
        <v>15989</v>
      </c>
      <c r="B6693" s="112" t="s">
        <v>15990</v>
      </c>
    </row>
    <row r="6694" spans="1:2" x14ac:dyDescent="0.2">
      <c r="A6694" s="112" t="s">
        <v>15991</v>
      </c>
      <c r="B6694" s="112" t="s">
        <v>15992</v>
      </c>
    </row>
    <row r="6695" spans="1:2" x14ac:dyDescent="0.2">
      <c r="A6695" s="112" t="s">
        <v>15993</v>
      </c>
      <c r="B6695" s="112" t="s">
        <v>15994</v>
      </c>
    </row>
    <row r="6696" spans="1:2" x14ac:dyDescent="0.2">
      <c r="A6696" s="112" t="s">
        <v>15995</v>
      </c>
      <c r="B6696" s="112" t="s">
        <v>15996</v>
      </c>
    </row>
    <row r="6697" spans="1:2" x14ac:dyDescent="0.2">
      <c r="A6697" s="112" t="s">
        <v>15997</v>
      </c>
      <c r="B6697" s="112" t="s">
        <v>15998</v>
      </c>
    </row>
    <row r="6698" spans="1:2" x14ac:dyDescent="0.2">
      <c r="A6698" s="112" t="s">
        <v>15999</v>
      </c>
      <c r="B6698" s="112" t="s">
        <v>16000</v>
      </c>
    </row>
    <row r="6699" spans="1:2" x14ac:dyDescent="0.2">
      <c r="A6699" s="112" t="s">
        <v>16001</v>
      </c>
      <c r="B6699" s="112" t="s">
        <v>16002</v>
      </c>
    </row>
    <row r="6700" spans="1:2" x14ac:dyDescent="0.2">
      <c r="A6700" s="112" t="s">
        <v>16003</v>
      </c>
      <c r="B6700" s="112" t="s">
        <v>16004</v>
      </c>
    </row>
    <row r="6701" spans="1:2" x14ac:dyDescent="0.2">
      <c r="A6701" s="112" t="s">
        <v>16005</v>
      </c>
      <c r="B6701" s="112" t="s">
        <v>16006</v>
      </c>
    </row>
    <row r="6702" spans="1:2" x14ac:dyDescent="0.2">
      <c r="A6702" s="112" t="s">
        <v>16007</v>
      </c>
      <c r="B6702" s="112" t="s">
        <v>16008</v>
      </c>
    </row>
    <row r="6703" spans="1:2" x14ac:dyDescent="0.2">
      <c r="A6703" s="112" t="s">
        <v>16009</v>
      </c>
      <c r="B6703" s="112" t="s">
        <v>16010</v>
      </c>
    </row>
    <row r="6704" spans="1:2" x14ac:dyDescent="0.2">
      <c r="A6704" s="112" t="s">
        <v>16011</v>
      </c>
      <c r="B6704" s="112" t="s">
        <v>16012</v>
      </c>
    </row>
    <row r="6705" spans="1:2" x14ac:dyDescent="0.2">
      <c r="A6705" s="112" t="s">
        <v>16013</v>
      </c>
      <c r="B6705" s="112" t="s">
        <v>16014</v>
      </c>
    </row>
    <row r="6706" spans="1:2" x14ac:dyDescent="0.2">
      <c r="A6706" s="112" t="s">
        <v>16015</v>
      </c>
      <c r="B6706" s="112" t="s">
        <v>16016</v>
      </c>
    </row>
    <row r="6707" spans="1:2" x14ac:dyDescent="0.2">
      <c r="A6707" s="112" t="s">
        <v>16017</v>
      </c>
      <c r="B6707" s="112" t="s">
        <v>16018</v>
      </c>
    </row>
    <row r="6708" spans="1:2" x14ac:dyDescent="0.2">
      <c r="A6708" s="112" t="s">
        <v>16019</v>
      </c>
      <c r="B6708" s="112" t="s">
        <v>16020</v>
      </c>
    </row>
    <row r="6709" spans="1:2" x14ac:dyDescent="0.2">
      <c r="A6709" s="112" t="s">
        <v>16021</v>
      </c>
      <c r="B6709" s="112" t="s">
        <v>16022</v>
      </c>
    </row>
    <row r="6710" spans="1:2" x14ac:dyDescent="0.2">
      <c r="A6710" s="112" t="s">
        <v>16023</v>
      </c>
      <c r="B6710" s="112" t="s">
        <v>16024</v>
      </c>
    </row>
    <row r="6711" spans="1:2" x14ac:dyDescent="0.2">
      <c r="A6711" s="112" t="s">
        <v>16025</v>
      </c>
      <c r="B6711" s="112" t="s">
        <v>16026</v>
      </c>
    </row>
    <row r="6712" spans="1:2" x14ac:dyDescent="0.2">
      <c r="A6712" s="112" t="s">
        <v>16027</v>
      </c>
      <c r="B6712" s="112" t="s">
        <v>16028</v>
      </c>
    </row>
    <row r="6713" spans="1:2" x14ac:dyDescent="0.2">
      <c r="A6713" s="112" t="s">
        <v>16029</v>
      </c>
      <c r="B6713" s="112" t="s">
        <v>16030</v>
      </c>
    </row>
    <row r="6714" spans="1:2" x14ac:dyDescent="0.2">
      <c r="A6714" s="112" t="s">
        <v>16031</v>
      </c>
      <c r="B6714" s="112" t="s">
        <v>16032</v>
      </c>
    </row>
    <row r="6715" spans="1:2" x14ac:dyDescent="0.2">
      <c r="A6715" s="112" t="s">
        <v>16033</v>
      </c>
      <c r="B6715" s="112" t="s">
        <v>16034</v>
      </c>
    </row>
    <row r="6716" spans="1:2" x14ac:dyDescent="0.2">
      <c r="A6716" s="112" t="s">
        <v>16035</v>
      </c>
      <c r="B6716" s="112" t="s">
        <v>16036</v>
      </c>
    </row>
    <row r="6717" spans="1:2" x14ac:dyDescent="0.2">
      <c r="A6717" s="112" t="s">
        <v>16037</v>
      </c>
      <c r="B6717" s="112" t="s">
        <v>16038</v>
      </c>
    </row>
    <row r="6718" spans="1:2" x14ac:dyDescent="0.2">
      <c r="A6718" s="112" t="s">
        <v>16039</v>
      </c>
      <c r="B6718" s="112" t="s">
        <v>16040</v>
      </c>
    </row>
    <row r="6719" spans="1:2" x14ac:dyDescent="0.2">
      <c r="A6719" s="112" t="s">
        <v>16041</v>
      </c>
      <c r="B6719" s="112" t="s">
        <v>16042</v>
      </c>
    </row>
    <row r="6720" spans="1:2" x14ac:dyDescent="0.2">
      <c r="A6720" s="112" t="s">
        <v>16043</v>
      </c>
      <c r="B6720" s="112" t="s">
        <v>16044</v>
      </c>
    </row>
    <row r="6721" spans="1:2" x14ac:dyDescent="0.2">
      <c r="A6721" s="112" t="s">
        <v>16045</v>
      </c>
      <c r="B6721" s="112" t="s">
        <v>16046</v>
      </c>
    </row>
    <row r="6722" spans="1:2" x14ac:dyDescent="0.2">
      <c r="A6722" s="112" t="s">
        <v>16047</v>
      </c>
      <c r="B6722" s="112" t="s">
        <v>16048</v>
      </c>
    </row>
    <row r="6723" spans="1:2" x14ac:dyDescent="0.2">
      <c r="A6723" s="112" t="s">
        <v>16049</v>
      </c>
      <c r="B6723" s="112" t="s">
        <v>16050</v>
      </c>
    </row>
    <row r="6724" spans="1:2" x14ac:dyDescent="0.2">
      <c r="A6724" s="112" t="s">
        <v>16051</v>
      </c>
      <c r="B6724" s="112" t="s">
        <v>16052</v>
      </c>
    </row>
    <row r="6725" spans="1:2" x14ac:dyDescent="0.2">
      <c r="A6725" s="112" t="s">
        <v>16053</v>
      </c>
      <c r="B6725" s="112" t="s">
        <v>16054</v>
      </c>
    </row>
    <row r="6726" spans="1:2" x14ac:dyDescent="0.2">
      <c r="A6726" s="112" t="s">
        <v>16055</v>
      </c>
      <c r="B6726" s="112" t="s">
        <v>16056</v>
      </c>
    </row>
    <row r="6727" spans="1:2" x14ac:dyDescent="0.2">
      <c r="A6727" s="112" t="s">
        <v>16057</v>
      </c>
      <c r="B6727" s="112" t="s">
        <v>16058</v>
      </c>
    </row>
    <row r="6728" spans="1:2" x14ac:dyDescent="0.2">
      <c r="A6728" s="112" t="s">
        <v>16059</v>
      </c>
      <c r="B6728" s="112" t="s">
        <v>16060</v>
      </c>
    </row>
    <row r="6729" spans="1:2" x14ac:dyDescent="0.2">
      <c r="A6729" s="112" t="s">
        <v>16061</v>
      </c>
      <c r="B6729" s="112" t="s">
        <v>16062</v>
      </c>
    </row>
    <row r="6730" spans="1:2" x14ac:dyDescent="0.2">
      <c r="A6730" s="112" t="s">
        <v>16063</v>
      </c>
      <c r="B6730" s="112" t="s">
        <v>16064</v>
      </c>
    </row>
    <row r="6731" spans="1:2" x14ac:dyDescent="0.2">
      <c r="A6731" s="112" t="s">
        <v>16065</v>
      </c>
      <c r="B6731" s="112" t="s">
        <v>16066</v>
      </c>
    </row>
    <row r="6732" spans="1:2" x14ac:dyDescent="0.2">
      <c r="A6732" s="112" t="s">
        <v>16067</v>
      </c>
      <c r="B6732" s="112" t="s">
        <v>16068</v>
      </c>
    </row>
    <row r="6733" spans="1:2" x14ac:dyDescent="0.2">
      <c r="A6733" s="112" t="s">
        <v>16069</v>
      </c>
      <c r="B6733" s="112" t="s">
        <v>16070</v>
      </c>
    </row>
    <row r="6734" spans="1:2" x14ac:dyDescent="0.2">
      <c r="A6734" s="112" t="s">
        <v>16071</v>
      </c>
      <c r="B6734" s="112" t="s">
        <v>16072</v>
      </c>
    </row>
    <row r="6735" spans="1:2" x14ac:dyDescent="0.2">
      <c r="A6735" s="112" t="s">
        <v>16073</v>
      </c>
      <c r="B6735" s="112" t="s">
        <v>16074</v>
      </c>
    </row>
    <row r="6736" spans="1:2" x14ac:dyDescent="0.2">
      <c r="A6736" s="112" t="s">
        <v>16075</v>
      </c>
      <c r="B6736" s="112" t="s">
        <v>16076</v>
      </c>
    </row>
    <row r="6737" spans="1:2" x14ac:dyDescent="0.2">
      <c r="A6737" s="112" t="s">
        <v>16077</v>
      </c>
      <c r="B6737" s="112" t="s">
        <v>16078</v>
      </c>
    </row>
    <row r="6738" spans="1:2" x14ac:dyDescent="0.2">
      <c r="A6738" s="112" t="s">
        <v>16079</v>
      </c>
      <c r="B6738" s="112" t="s">
        <v>16080</v>
      </c>
    </row>
    <row r="6739" spans="1:2" x14ac:dyDescent="0.2">
      <c r="A6739" s="112" t="s">
        <v>16081</v>
      </c>
      <c r="B6739" s="112" t="s">
        <v>16082</v>
      </c>
    </row>
    <row r="6740" spans="1:2" x14ac:dyDescent="0.2">
      <c r="A6740" s="112" t="s">
        <v>16083</v>
      </c>
      <c r="B6740" s="112" t="s">
        <v>16084</v>
      </c>
    </row>
    <row r="6741" spans="1:2" x14ac:dyDescent="0.2">
      <c r="A6741" s="112" t="s">
        <v>16085</v>
      </c>
      <c r="B6741" s="112" t="s">
        <v>16086</v>
      </c>
    </row>
    <row r="6742" spans="1:2" x14ac:dyDescent="0.2">
      <c r="A6742" s="112" t="s">
        <v>16087</v>
      </c>
      <c r="B6742" s="112" t="s">
        <v>16088</v>
      </c>
    </row>
    <row r="6743" spans="1:2" x14ac:dyDescent="0.2">
      <c r="A6743" s="112" t="s">
        <v>16089</v>
      </c>
      <c r="B6743" s="112" t="s">
        <v>16090</v>
      </c>
    </row>
    <row r="6744" spans="1:2" x14ac:dyDescent="0.2">
      <c r="A6744" s="112" t="s">
        <v>16091</v>
      </c>
      <c r="B6744" s="112" t="s">
        <v>16092</v>
      </c>
    </row>
    <row r="6745" spans="1:2" x14ac:dyDescent="0.2">
      <c r="A6745" s="112" t="s">
        <v>16093</v>
      </c>
      <c r="B6745" s="112" t="s">
        <v>16094</v>
      </c>
    </row>
    <row r="6746" spans="1:2" x14ac:dyDescent="0.2">
      <c r="A6746" s="112" t="s">
        <v>16095</v>
      </c>
      <c r="B6746" s="112" t="s">
        <v>16096</v>
      </c>
    </row>
    <row r="6747" spans="1:2" x14ac:dyDescent="0.2">
      <c r="A6747" s="112" t="s">
        <v>16097</v>
      </c>
      <c r="B6747" s="112" t="s">
        <v>16098</v>
      </c>
    </row>
    <row r="6748" spans="1:2" x14ac:dyDescent="0.2">
      <c r="A6748" s="112" t="s">
        <v>16099</v>
      </c>
      <c r="B6748" s="112" t="s">
        <v>16100</v>
      </c>
    </row>
    <row r="6749" spans="1:2" x14ac:dyDescent="0.2">
      <c r="A6749" s="112" t="s">
        <v>16101</v>
      </c>
      <c r="B6749" s="112" t="s">
        <v>16102</v>
      </c>
    </row>
    <row r="6750" spans="1:2" x14ac:dyDescent="0.2">
      <c r="A6750" s="112" t="s">
        <v>16103</v>
      </c>
      <c r="B6750" s="112" t="s">
        <v>16104</v>
      </c>
    </row>
    <row r="6751" spans="1:2" x14ac:dyDescent="0.2">
      <c r="A6751" s="112" t="s">
        <v>16105</v>
      </c>
      <c r="B6751" s="112" t="s">
        <v>16106</v>
      </c>
    </row>
    <row r="6752" spans="1:2" x14ac:dyDescent="0.2">
      <c r="A6752" s="112" t="s">
        <v>16107</v>
      </c>
      <c r="B6752" s="112" t="s">
        <v>16108</v>
      </c>
    </row>
    <row r="6753" spans="1:2" x14ac:dyDescent="0.2">
      <c r="A6753" s="112" t="s">
        <v>16109</v>
      </c>
      <c r="B6753" s="112" t="s">
        <v>16110</v>
      </c>
    </row>
    <row r="6754" spans="1:2" x14ac:dyDescent="0.2">
      <c r="A6754" s="112" t="s">
        <v>16111</v>
      </c>
      <c r="B6754" s="112" t="s">
        <v>16112</v>
      </c>
    </row>
    <row r="6755" spans="1:2" x14ac:dyDescent="0.2">
      <c r="A6755" s="112" t="s">
        <v>16113</v>
      </c>
      <c r="B6755" s="112" t="s">
        <v>16114</v>
      </c>
    </row>
    <row r="6756" spans="1:2" x14ac:dyDescent="0.2">
      <c r="A6756" s="112" t="s">
        <v>16115</v>
      </c>
      <c r="B6756" s="112" t="s">
        <v>16116</v>
      </c>
    </row>
    <row r="6757" spans="1:2" x14ac:dyDescent="0.2">
      <c r="A6757" s="112" t="s">
        <v>16117</v>
      </c>
      <c r="B6757" s="112" t="s">
        <v>16118</v>
      </c>
    </row>
    <row r="6758" spans="1:2" x14ac:dyDescent="0.2">
      <c r="A6758" s="112" t="s">
        <v>16119</v>
      </c>
      <c r="B6758" s="112" t="s">
        <v>16120</v>
      </c>
    </row>
    <row r="6759" spans="1:2" x14ac:dyDescent="0.2">
      <c r="A6759" s="112" t="s">
        <v>16121</v>
      </c>
      <c r="B6759" s="112" t="s">
        <v>16122</v>
      </c>
    </row>
    <row r="6760" spans="1:2" x14ac:dyDescent="0.2">
      <c r="A6760" s="112" t="s">
        <v>16123</v>
      </c>
      <c r="B6760" s="112" t="s">
        <v>16124</v>
      </c>
    </row>
    <row r="6761" spans="1:2" x14ac:dyDescent="0.2">
      <c r="A6761" s="112" t="s">
        <v>16125</v>
      </c>
      <c r="B6761" s="112" t="s">
        <v>16126</v>
      </c>
    </row>
    <row r="6762" spans="1:2" x14ac:dyDescent="0.2">
      <c r="A6762" s="112" t="s">
        <v>16127</v>
      </c>
      <c r="B6762" s="112" t="s">
        <v>16128</v>
      </c>
    </row>
    <row r="6763" spans="1:2" x14ac:dyDescent="0.2">
      <c r="A6763" s="112" t="s">
        <v>16129</v>
      </c>
      <c r="B6763" s="112" t="s">
        <v>16130</v>
      </c>
    </row>
    <row r="6764" spans="1:2" x14ac:dyDescent="0.2">
      <c r="A6764" s="112" t="s">
        <v>16131</v>
      </c>
      <c r="B6764" s="112" t="s">
        <v>16132</v>
      </c>
    </row>
    <row r="6765" spans="1:2" x14ac:dyDescent="0.2">
      <c r="A6765" s="112" t="s">
        <v>16133</v>
      </c>
      <c r="B6765" s="112" t="s">
        <v>16134</v>
      </c>
    </row>
    <row r="6766" spans="1:2" x14ac:dyDescent="0.2">
      <c r="A6766" s="112" t="s">
        <v>16135</v>
      </c>
      <c r="B6766" s="112" t="s">
        <v>16136</v>
      </c>
    </row>
    <row r="6767" spans="1:2" x14ac:dyDescent="0.2">
      <c r="A6767" s="112" t="s">
        <v>16137</v>
      </c>
      <c r="B6767" s="112" t="s">
        <v>16138</v>
      </c>
    </row>
    <row r="6768" spans="1:2" x14ac:dyDescent="0.2">
      <c r="A6768" s="112" t="s">
        <v>16139</v>
      </c>
      <c r="B6768" s="112" t="s">
        <v>16140</v>
      </c>
    </row>
    <row r="6769" spans="1:2" x14ac:dyDescent="0.2">
      <c r="A6769" s="112" t="s">
        <v>16141</v>
      </c>
      <c r="B6769" s="112" t="s">
        <v>16142</v>
      </c>
    </row>
    <row r="6770" spans="1:2" x14ac:dyDescent="0.2">
      <c r="A6770" s="112" t="s">
        <v>16143</v>
      </c>
      <c r="B6770" s="112" t="s">
        <v>16144</v>
      </c>
    </row>
    <row r="6771" spans="1:2" x14ac:dyDescent="0.2">
      <c r="A6771" s="112" t="s">
        <v>16145</v>
      </c>
      <c r="B6771" s="112" t="s">
        <v>16146</v>
      </c>
    </row>
    <row r="6772" spans="1:2" x14ac:dyDescent="0.2">
      <c r="A6772" s="112" t="s">
        <v>16147</v>
      </c>
      <c r="B6772" s="112" t="s">
        <v>16148</v>
      </c>
    </row>
    <row r="6773" spans="1:2" x14ac:dyDescent="0.2">
      <c r="A6773" s="112" t="s">
        <v>16149</v>
      </c>
      <c r="B6773" s="112" t="s">
        <v>16150</v>
      </c>
    </row>
    <row r="6774" spans="1:2" x14ac:dyDescent="0.2">
      <c r="A6774" s="112" t="s">
        <v>16151</v>
      </c>
      <c r="B6774" s="112" t="s">
        <v>16152</v>
      </c>
    </row>
    <row r="6775" spans="1:2" x14ac:dyDescent="0.2">
      <c r="A6775" s="112" t="s">
        <v>16153</v>
      </c>
      <c r="B6775" s="112" t="s">
        <v>16154</v>
      </c>
    </row>
    <row r="6776" spans="1:2" x14ac:dyDescent="0.2">
      <c r="A6776" s="112" t="s">
        <v>16155</v>
      </c>
      <c r="B6776" s="112" t="s">
        <v>16156</v>
      </c>
    </row>
    <row r="6777" spans="1:2" x14ac:dyDescent="0.2">
      <c r="A6777" s="112" t="s">
        <v>16157</v>
      </c>
      <c r="B6777" s="112" t="s">
        <v>16158</v>
      </c>
    </row>
    <row r="6778" spans="1:2" x14ac:dyDescent="0.2">
      <c r="A6778" s="112" t="s">
        <v>16159</v>
      </c>
      <c r="B6778" s="112" t="s">
        <v>16160</v>
      </c>
    </row>
    <row r="6779" spans="1:2" x14ac:dyDescent="0.2">
      <c r="A6779" s="112" t="s">
        <v>16161</v>
      </c>
      <c r="B6779" s="112" t="s">
        <v>16162</v>
      </c>
    </row>
    <row r="6780" spans="1:2" x14ac:dyDescent="0.2">
      <c r="A6780" s="112" t="s">
        <v>16163</v>
      </c>
      <c r="B6780" s="112" t="s">
        <v>16164</v>
      </c>
    </row>
    <row r="6781" spans="1:2" x14ac:dyDescent="0.2">
      <c r="A6781" s="112" t="s">
        <v>16165</v>
      </c>
      <c r="B6781" s="112" t="s">
        <v>16166</v>
      </c>
    </row>
    <row r="6782" spans="1:2" x14ac:dyDescent="0.2">
      <c r="A6782" s="112" t="s">
        <v>16167</v>
      </c>
      <c r="B6782" s="112" t="s">
        <v>16168</v>
      </c>
    </row>
    <row r="6783" spans="1:2" x14ac:dyDescent="0.2">
      <c r="A6783" s="112" t="s">
        <v>16169</v>
      </c>
      <c r="B6783" s="112" t="s">
        <v>16170</v>
      </c>
    </row>
    <row r="6784" spans="1:2" x14ac:dyDescent="0.2">
      <c r="A6784" s="112" t="s">
        <v>16171</v>
      </c>
      <c r="B6784" s="112" t="s">
        <v>16172</v>
      </c>
    </row>
    <row r="6785" spans="1:2" x14ac:dyDescent="0.2">
      <c r="A6785" s="112" t="s">
        <v>16173</v>
      </c>
      <c r="B6785" s="112" t="s">
        <v>16174</v>
      </c>
    </row>
    <row r="6786" spans="1:2" x14ac:dyDescent="0.2">
      <c r="A6786" s="112" t="s">
        <v>16175</v>
      </c>
      <c r="B6786" s="112" t="s">
        <v>16176</v>
      </c>
    </row>
    <row r="6787" spans="1:2" x14ac:dyDescent="0.2">
      <c r="A6787" s="112" t="s">
        <v>16177</v>
      </c>
      <c r="B6787" s="112" t="s">
        <v>16178</v>
      </c>
    </row>
    <row r="6788" spans="1:2" x14ac:dyDescent="0.2">
      <c r="A6788" s="112" t="s">
        <v>16179</v>
      </c>
      <c r="B6788" s="112" t="s">
        <v>16180</v>
      </c>
    </row>
    <row r="6789" spans="1:2" x14ac:dyDescent="0.2">
      <c r="A6789" s="112" t="s">
        <v>16181</v>
      </c>
      <c r="B6789" s="112" t="s">
        <v>16182</v>
      </c>
    </row>
    <row r="6790" spans="1:2" x14ac:dyDescent="0.2">
      <c r="A6790" s="112" t="s">
        <v>16183</v>
      </c>
      <c r="B6790" s="112" t="s">
        <v>16184</v>
      </c>
    </row>
    <row r="6791" spans="1:2" x14ac:dyDescent="0.2">
      <c r="A6791" s="112" t="s">
        <v>16185</v>
      </c>
      <c r="B6791" s="112" t="s">
        <v>16186</v>
      </c>
    </row>
    <row r="6792" spans="1:2" x14ac:dyDescent="0.2">
      <c r="A6792" s="112" t="s">
        <v>16187</v>
      </c>
      <c r="B6792" s="112" t="s">
        <v>16188</v>
      </c>
    </row>
    <row r="6793" spans="1:2" x14ac:dyDescent="0.2">
      <c r="A6793" s="112" t="s">
        <v>16189</v>
      </c>
      <c r="B6793" s="112" t="s">
        <v>16190</v>
      </c>
    </row>
    <row r="6794" spans="1:2" x14ac:dyDescent="0.2">
      <c r="A6794" s="112" t="s">
        <v>16191</v>
      </c>
      <c r="B6794" s="112" t="s">
        <v>16192</v>
      </c>
    </row>
    <row r="6795" spans="1:2" x14ac:dyDescent="0.2">
      <c r="A6795" s="112" t="s">
        <v>16193</v>
      </c>
      <c r="B6795" s="112" t="s">
        <v>16194</v>
      </c>
    </row>
    <row r="6796" spans="1:2" x14ac:dyDescent="0.2">
      <c r="A6796" s="112" t="s">
        <v>16195</v>
      </c>
      <c r="B6796" s="112" t="s">
        <v>16196</v>
      </c>
    </row>
    <row r="6797" spans="1:2" x14ac:dyDescent="0.2">
      <c r="A6797" s="112" t="s">
        <v>16197</v>
      </c>
      <c r="B6797" s="112" t="s">
        <v>16198</v>
      </c>
    </row>
    <row r="6798" spans="1:2" x14ac:dyDescent="0.2">
      <c r="A6798" s="112" t="s">
        <v>16199</v>
      </c>
      <c r="B6798" s="112" t="s">
        <v>16200</v>
      </c>
    </row>
    <row r="6799" spans="1:2" x14ac:dyDescent="0.2">
      <c r="A6799" s="112" t="s">
        <v>16201</v>
      </c>
      <c r="B6799" s="112" t="s">
        <v>16202</v>
      </c>
    </row>
    <row r="6800" spans="1:2" x14ac:dyDescent="0.2">
      <c r="A6800" s="112" t="s">
        <v>16203</v>
      </c>
      <c r="B6800" s="112" t="s">
        <v>16204</v>
      </c>
    </row>
    <row r="6801" spans="1:2" x14ac:dyDescent="0.2">
      <c r="A6801" s="112" t="s">
        <v>16205</v>
      </c>
      <c r="B6801" s="112" t="s">
        <v>16206</v>
      </c>
    </row>
    <row r="6802" spans="1:2" x14ac:dyDescent="0.2">
      <c r="A6802" s="112" t="s">
        <v>16207</v>
      </c>
      <c r="B6802" s="112" t="s">
        <v>16208</v>
      </c>
    </row>
    <row r="6803" spans="1:2" x14ac:dyDescent="0.2">
      <c r="A6803" s="112" t="s">
        <v>16209</v>
      </c>
      <c r="B6803" s="112" t="s">
        <v>16210</v>
      </c>
    </row>
    <row r="6804" spans="1:2" x14ac:dyDescent="0.2">
      <c r="A6804" s="112" t="s">
        <v>16211</v>
      </c>
      <c r="B6804" s="112" t="s">
        <v>16212</v>
      </c>
    </row>
    <row r="6805" spans="1:2" x14ac:dyDescent="0.2">
      <c r="A6805" s="112" t="s">
        <v>16213</v>
      </c>
      <c r="B6805" s="112" t="s">
        <v>16214</v>
      </c>
    </row>
    <row r="6806" spans="1:2" x14ac:dyDescent="0.2">
      <c r="A6806" s="112" t="s">
        <v>16215</v>
      </c>
      <c r="B6806" s="112" t="s">
        <v>16216</v>
      </c>
    </row>
    <row r="6807" spans="1:2" x14ac:dyDescent="0.2">
      <c r="A6807" s="112" t="s">
        <v>16217</v>
      </c>
      <c r="B6807" s="112" t="s">
        <v>16218</v>
      </c>
    </row>
    <row r="6808" spans="1:2" x14ac:dyDescent="0.2">
      <c r="A6808" s="112" t="s">
        <v>16219</v>
      </c>
      <c r="B6808" s="112" t="s">
        <v>16220</v>
      </c>
    </row>
    <row r="6809" spans="1:2" x14ac:dyDescent="0.2">
      <c r="A6809" s="112" t="s">
        <v>16221</v>
      </c>
      <c r="B6809" s="112" t="s">
        <v>16222</v>
      </c>
    </row>
    <row r="6810" spans="1:2" x14ac:dyDescent="0.2">
      <c r="A6810" s="112" t="s">
        <v>16223</v>
      </c>
      <c r="B6810" s="112" t="s">
        <v>16224</v>
      </c>
    </row>
    <row r="6811" spans="1:2" x14ac:dyDescent="0.2">
      <c r="A6811" s="112" t="s">
        <v>16225</v>
      </c>
      <c r="B6811" s="112" t="s">
        <v>16226</v>
      </c>
    </row>
    <row r="6812" spans="1:2" x14ac:dyDescent="0.2">
      <c r="A6812" s="112" t="s">
        <v>16227</v>
      </c>
      <c r="B6812" s="112" t="s">
        <v>16228</v>
      </c>
    </row>
    <row r="6813" spans="1:2" x14ac:dyDescent="0.2">
      <c r="A6813" s="112" t="s">
        <v>16229</v>
      </c>
      <c r="B6813" s="112" t="s">
        <v>16230</v>
      </c>
    </row>
    <row r="6814" spans="1:2" x14ac:dyDescent="0.2">
      <c r="A6814" s="112" t="s">
        <v>16231</v>
      </c>
      <c r="B6814" s="112" t="s">
        <v>16232</v>
      </c>
    </row>
    <row r="6815" spans="1:2" x14ac:dyDescent="0.2">
      <c r="A6815" s="112" t="s">
        <v>16233</v>
      </c>
      <c r="B6815" s="112" t="s">
        <v>16234</v>
      </c>
    </row>
    <row r="6816" spans="1:2" x14ac:dyDescent="0.2">
      <c r="A6816" s="112" t="s">
        <v>16235</v>
      </c>
      <c r="B6816" s="112" t="s">
        <v>16236</v>
      </c>
    </row>
    <row r="6817" spans="1:2" x14ac:dyDescent="0.2">
      <c r="A6817" s="112" t="s">
        <v>16237</v>
      </c>
      <c r="B6817" s="112" t="s">
        <v>16238</v>
      </c>
    </row>
    <row r="6818" spans="1:2" x14ac:dyDescent="0.2">
      <c r="A6818" s="112" t="s">
        <v>16239</v>
      </c>
      <c r="B6818" s="112" t="s">
        <v>16240</v>
      </c>
    </row>
    <row r="6819" spans="1:2" x14ac:dyDescent="0.2">
      <c r="A6819" s="112" t="s">
        <v>16241</v>
      </c>
      <c r="B6819" s="112" t="s">
        <v>16242</v>
      </c>
    </row>
    <row r="6820" spans="1:2" x14ac:dyDescent="0.2">
      <c r="A6820" s="112" t="s">
        <v>16243</v>
      </c>
      <c r="B6820" s="112" t="s">
        <v>16244</v>
      </c>
    </row>
    <row r="6821" spans="1:2" x14ac:dyDescent="0.2">
      <c r="A6821" s="112" t="s">
        <v>16245</v>
      </c>
      <c r="B6821" s="112" t="s">
        <v>16246</v>
      </c>
    </row>
    <row r="6822" spans="1:2" x14ac:dyDescent="0.2">
      <c r="A6822" s="112" t="s">
        <v>16247</v>
      </c>
      <c r="B6822" s="112" t="s">
        <v>16248</v>
      </c>
    </row>
    <row r="6823" spans="1:2" x14ac:dyDescent="0.2">
      <c r="A6823" s="112" t="s">
        <v>16249</v>
      </c>
      <c r="B6823" s="112" t="s">
        <v>16250</v>
      </c>
    </row>
    <row r="6824" spans="1:2" x14ac:dyDescent="0.2">
      <c r="A6824" s="112" t="s">
        <v>16251</v>
      </c>
      <c r="B6824" s="112" t="s">
        <v>16252</v>
      </c>
    </row>
    <row r="6825" spans="1:2" x14ac:dyDescent="0.2">
      <c r="A6825" s="112" t="s">
        <v>16253</v>
      </c>
      <c r="B6825" s="112" t="s">
        <v>16254</v>
      </c>
    </row>
    <row r="6826" spans="1:2" x14ac:dyDescent="0.2">
      <c r="A6826" s="112" t="s">
        <v>16255</v>
      </c>
      <c r="B6826" s="112" t="s">
        <v>16256</v>
      </c>
    </row>
    <row r="6827" spans="1:2" x14ac:dyDescent="0.2">
      <c r="A6827" s="112" t="s">
        <v>16257</v>
      </c>
      <c r="B6827" s="112" t="s">
        <v>16258</v>
      </c>
    </row>
    <row r="6828" spans="1:2" x14ac:dyDescent="0.2">
      <c r="A6828" s="112" t="s">
        <v>16259</v>
      </c>
      <c r="B6828" s="112" t="s">
        <v>16260</v>
      </c>
    </row>
    <row r="6829" spans="1:2" x14ac:dyDescent="0.2">
      <c r="A6829" s="112" t="s">
        <v>16261</v>
      </c>
      <c r="B6829" s="112" t="s">
        <v>16262</v>
      </c>
    </row>
    <row r="6830" spans="1:2" x14ac:dyDescent="0.2">
      <c r="A6830" s="112" t="s">
        <v>16263</v>
      </c>
      <c r="B6830" s="112" t="s">
        <v>16264</v>
      </c>
    </row>
    <row r="6831" spans="1:2" x14ac:dyDescent="0.2">
      <c r="A6831" s="112" t="s">
        <v>16265</v>
      </c>
      <c r="B6831" s="112" t="s">
        <v>16266</v>
      </c>
    </row>
    <row r="6832" spans="1:2" x14ac:dyDescent="0.2">
      <c r="A6832" s="112" t="s">
        <v>16267</v>
      </c>
      <c r="B6832" s="112" t="s">
        <v>16268</v>
      </c>
    </row>
    <row r="6833" spans="1:2" x14ac:dyDescent="0.2">
      <c r="A6833" s="112" t="s">
        <v>16269</v>
      </c>
      <c r="B6833" s="112" t="s">
        <v>16270</v>
      </c>
    </row>
    <row r="6834" spans="1:2" x14ac:dyDescent="0.2">
      <c r="A6834" s="112" t="s">
        <v>16271</v>
      </c>
      <c r="B6834" s="112" t="s">
        <v>16272</v>
      </c>
    </row>
    <row r="6835" spans="1:2" x14ac:dyDescent="0.2">
      <c r="A6835" s="112" t="s">
        <v>16273</v>
      </c>
      <c r="B6835" s="112" t="s">
        <v>16274</v>
      </c>
    </row>
    <row r="6836" spans="1:2" x14ac:dyDescent="0.2">
      <c r="A6836" s="112" t="s">
        <v>16275</v>
      </c>
      <c r="B6836" s="112" t="s">
        <v>16276</v>
      </c>
    </row>
    <row r="6837" spans="1:2" x14ac:dyDescent="0.2">
      <c r="A6837" s="112" t="s">
        <v>16277</v>
      </c>
      <c r="B6837" s="112" t="s">
        <v>16278</v>
      </c>
    </row>
    <row r="6838" spans="1:2" x14ac:dyDescent="0.2">
      <c r="A6838" s="112" t="s">
        <v>16279</v>
      </c>
      <c r="B6838" s="112" t="s">
        <v>16280</v>
      </c>
    </row>
    <row r="6839" spans="1:2" x14ac:dyDescent="0.2">
      <c r="A6839" s="112" t="s">
        <v>16281</v>
      </c>
      <c r="B6839" s="112" t="s">
        <v>16282</v>
      </c>
    </row>
    <row r="6840" spans="1:2" x14ac:dyDescent="0.2">
      <c r="A6840" s="112" t="s">
        <v>16283</v>
      </c>
      <c r="B6840" s="112" t="s">
        <v>16284</v>
      </c>
    </row>
    <row r="6841" spans="1:2" x14ac:dyDescent="0.2">
      <c r="A6841" s="112" t="s">
        <v>16285</v>
      </c>
      <c r="B6841" s="112" t="s">
        <v>16286</v>
      </c>
    </row>
    <row r="6842" spans="1:2" x14ac:dyDescent="0.2">
      <c r="A6842" s="112" t="s">
        <v>16287</v>
      </c>
      <c r="B6842" s="112" t="s">
        <v>16288</v>
      </c>
    </row>
    <row r="6843" spans="1:2" x14ac:dyDescent="0.2">
      <c r="A6843" s="112" t="s">
        <v>16289</v>
      </c>
      <c r="B6843" s="112" t="s">
        <v>16290</v>
      </c>
    </row>
    <row r="6844" spans="1:2" x14ac:dyDescent="0.2">
      <c r="A6844" s="112" t="s">
        <v>16291</v>
      </c>
      <c r="B6844" s="112" t="s">
        <v>16292</v>
      </c>
    </row>
    <row r="6845" spans="1:2" x14ac:dyDescent="0.2">
      <c r="A6845" s="112" t="s">
        <v>16293</v>
      </c>
      <c r="B6845" s="112" t="s">
        <v>16294</v>
      </c>
    </row>
    <row r="6846" spans="1:2" x14ac:dyDescent="0.2">
      <c r="A6846" s="112" t="s">
        <v>16295</v>
      </c>
      <c r="B6846" s="112" t="s">
        <v>16296</v>
      </c>
    </row>
    <row r="6847" spans="1:2" x14ac:dyDescent="0.2">
      <c r="A6847" s="112" t="s">
        <v>16297</v>
      </c>
      <c r="B6847" s="112" t="s">
        <v>16298</v>
      </c>
    </row>
    <row r="6848" spans="1:2" x14ac:dyDescent="0.2">
      <c r="A6848" s="112" t="s">
        <v>16299</v>
      </c>
      <c r="B6848" s="112" t="s">
        <v>16300</v>
      </c>
    </row>
    <row r="6849" spans="1:2" x14ac:dyDescent="0.2">
      <c r="A6849" s="112" t="s">
        <v>16301</v>
      </c>
      <c r="B6849" s="112" t="s">
        <v>16302</v>
      </c>
    </row>
    <row r="6850" spans="1:2" x14ac:dyDescent="0.2">
      <c r="A6850" s="112" t="s">
        <v>16303</v>
      </c>
      <c r="B6850" s="112" t="s">
        <v>16304</v>
      </c>
    </row>
    <row r="6851" spans="1:2" x14ac:dyDescent="0.2">
      <c r="A6851" s="112" t="s">
        <v>16305</v>
      </c>
      <c r="B6851" s="112" t="s">
        <v>16306</v>
      </c>
    </row>
    <row r="6852" spans="1:2" x14ac:dyDescent="0.2">
      <c r="A6852" s="112" t="s">
        <v>16307</v>
      </c>
      <c r="B6852" s="112" t="s">
        <v>16308</v>
      </c>
    </row>
    <row r="6853" spans="1:2" x14ac:dyDescent="0.2">
      <c r="A6853" s="112" t="s">
        <v>16309</v>
      </c>
      <c r="B6853" s="112" t="s">
        <v>16310</v>
      </c>
    </row>
    <row r="6854" spans="1:2" x14ac:dyDescent="0.2">
      <c r="A6854" s="112" t="s">
        <v>16311</v>
      </c>
      <c r="B6854" s="112" t="s">
        <v>16312</v>
      </c>
    </row>
    <row r="6855" spans="1:2" x14ac:dyDescent="0.2">
      <c r="A6855" s="112" t="s">
        <v>16313</v>
      </c>
      <c r="B6855" s="112" t="s">
        <v>16314</v>
      </c>
    </row>
    <row r="6856" spans="1:2" x14ac:dyDescent="0.2">
      <c r="A6856" s="112" t="s">
        <v>16315</v>
      </c>
      <c r="B6856" s="112" t="s">
        <v>16316</v>
      </c>
    </row>
    <row r="6857" spans="1:2" x14ac:dyDescent="0.2">
      <c r="A6857" s="112" t="s">
        <v>16317</v>
      </c>
      <c r="B6857" s="112" t="s">
        <v>16318</v>
      </c>
    </row>
    <row r="6858" spans="1:2" x14ac:dyDescent="0.2">
      <c r="A6858" s="112" t="s">
        <v>16319</v>
      </c>
      <c r="B6858" s="112" t="s">
        <v>16320</v>
      </c>
    </row>
    <row r="6859" spans="1:2" x14ac:dyDescent="0.2">
      <c r="A6859" s="112" t="s">
        <v>16321</v>
      </c>
      <c r="B6859" s="112" t="s">
        <v>16322</v>
      </c>
    </row>
    <row r="6860" spans="1:2" x14ac:dyDescent="0.2">
      <c r="A6860" s="112" t="s">
        <v>16323</v>
      </c>
      <c r="B6860" s="112" t="s">
        <v>16324</v>
      </c>
    </row>
    <row r="6861" spans="1:2" x14ac:dyDescent="0.2">
      <c r="A6861" s="112" t="s">
        <v>16325</v>
      </c>
      <c r="B6861" s="112" t="s">
        <v>16326</v>
      </c>
    </row>
    <row r="6862" spans="1:2" x14ac:dyDescent="0.2">
      <c r="A6862" s="112" t="s">
        <v>16327</v>
      </c>
      <c r="B6862" s="112" t="s">
        <v>16328</v>
      </c>
    </row>
    <row r="6863" spans="1:2" x14ac:dyDescent="0.2">
      <c r="A6863" s="112" t="s">
        <v>16329</v>
      </c>
      <c r="B6863" s="112" t="s">
        <v>16330</v>
      </c>
    </row>
    <row r="6864" spans="1:2" x14ac:dyDescent="0.2">
      <c r="A6864" s="112" t="s">
        <v>16331</v>
      </c>
      <c r="B6864" s="112" t="s">
        <v>16332</v>
      </c>
    </row>
    <row r="6865" spans="1:2" x14ac:dyDescent="0.2">
      <c r="A6865" s="112" t="s">
        <v>16333</v>
      </c>
      <c r="B6865" s="112" t="s">
        <v>16334</v>
      </c>
    </row>
    <row r="6866" spans="1:2" x14ac:dyDescent="0.2">
      <c r="A6866" s="112" t="s">
        <v>16335</v>
      </c>
      <c r="B6866" s="112" t="s">
        <v>16336</v>
      </c>
    </row>
    <row r="6867" spans="1:2" x14ac:dyDescent="0.2">
      <c r="A6867" s="112" t="s">
        <v>16337</v>
      </c>
      <c r="B6867" s="112" t="s">
        <v>16338</v>
      </c>
    </row>
    <row r="6868" spans="1:2" x14ac:dyDescent="0.2">
      <c r="A6868" s="112" t="s">
        <v>16339</v>
      </c>
      <c r="B6868" s="112" t="s">
        <v>16340</v>
      </c>
    </row>
    <row r="6869" spans="1:2" x14ac:dyDescent="0.2">
      <c r="A6869" s="112" t="s">
        <v>16341</v>
      </c>
      <c r="B6869" s="112" t="s">
        <v>16342</v>
      </c>
    </row>
    <row r="6870" spans="1:2" x14ac:dyDescent="0.2">
      <c r="A6870" s="112" t="s">
        <v>16343</v>
      </c>
      <c r="B6870" s="112" t="s">
        <v>16344</v>
      </c>
    </row>
    <row r="6871" spans="1:2" x14ac:dyDescent="0.2">
      <c r="A6871" s="112" t="s">
        <v>16345</v>
      </c>
      <c r="B6871" s="112" t="s">
        <v>16346</v>
      </c>
    </row>
    <row r="6872" spans="1:2" x14ac:dyDescent="0.2">
      <c r="A6872" s="112" t="s">
        <v>16347</v>
      </c>
      <c r="B6872" s="112" t="s">
        <v>16348</v>
      </c>
    </row>
    <row r="6873" spans="1:2" x14ac:dyDescent="0.2">
      <c r="A6873" s="112" t="s">
        <v>16349</v>
      </c>
      <c r="B6873" s="112" t="s">
        <v>16350</v>
      </c>
    </row>
    <row r="6874" spans="1:2" x14ac:dyDescent="0.2">
      <c r="A6874" s="112" t="s">
        <v>16351</v>
      </c>
      <c r="B6874" s="112" t="s">
        <v>16352</v>
      </c>
    </row>
    <row r="6875" spans="1:2" x14ac:dyDescent="0.2">
      <c r="A6875" s="112" t="s">
        <v>16353</v>
      </c>
      <c r="B6875" s="112" t="s">
        <v>16354</v>
      </c>
    </row>
    <row r="6876" spans="1:2" x14ac:dyDescent="0.2">
      <c r="A6876" s="112" t="s">
        <v>16355</v>
      </c>
      <c r="B6876" s="112" t="s">
        <v>16356</v>
      </c>
    </row>
    <row r="6877" spans="1:2" x14ac:dyDescent="0.2">
      <c r="A6877" s="112" t="s">
        <v>16357</v>
      </c>
      <c r="B6877" s="112" t="s">
        <v>16358</v>
      </c>
    </row>
    <row r="6878" spans="1:2" x14ac:dyDescent="0.2">
      <c r="A6878" s="112" t="s">
        <v>16359</v>
      </c>
      <c r="B6878" s="112" t="s">
        <v>16360</v>
      </c>
    </row>
    <row r="6879" spans="1:2" x14ac:dyDescent="0.2">
      <c r="A6879" s="112" t="s">
        <v>16361</v>
      </c>
      <c r="B6879" s="112" t="s">
        <v>16362</v>
      </c>
    </row>
    <row r="6880" spans="1:2" x14ac:dyDescent="0.2">
      <c r="A6880" s="112" t="s">
        <v>16363</v>
      </c>
      <c r="B6880" s="112" t="s">
        <v>16364</v>
      </c>
    </row>
    <row r="6881" spans="1:2" x14ac:dyDescent="0.2">
      <c r="A6881" s="112" t="s">
        <v>16365</v>
      </c>
      <c r="B6881" s="112" t="s">
        <v>16366</v>
      </c>
    </row>
    <row r="6882" spans="1:2" x14ac:dyDescent="0.2">
      <c r="A6882" s="112" t="s">
        <v>16367</v>
      </c>
      <c r="B6882" s="112" t="s">
        <v>16368</v>
      </c>
    </row>
    <row r="6883" spans="1:2" x14ac:dyDescent="0.2">
      <c r="A6883" s="112" t="s">
        <v>16369</v>
      </c>
      <c r="B6883" s="112" t="s">
        <v>16370</v>
      </c>
    </row>
    <row r="6884" spans="1:2" x14ac:dyDescent="0.2">
      <c r="A6884" s="112" t="s">
        <v>16371</v>
      </c>
      <c r="B6884" s="112" t="s">
        <v>16372</v>
      </c>
    </row>
    <row r="6885" spans="1:2" x14ac:dyDescent="0.2">
      <c r="A6885" s="112" t="s">
        <v>16373</v>
      </c>
      <c r="B6885" s="112" t="s">
        <v>16374</v>
      </c>
    </row>
    <row r="6886" spans="1:2" x14ac:dyDescent="0.2">
      <c r="A6886" s="112" t="s">
        <v>16375</v>
      </c>
      <c r="B6886" s="112" t="s">
        <v>16376</v>
      </c>
    </row>
    <row r="6887" spans="1:2" x14ac:dyDescent="0.2">
      <c r="A6887" s="112" t="s">
        <v>16377</v>
      </c>
      <c r="B6887" s="112" t="s">
        <v>16378</v>
      </c>
    </row>
    <row r="6888" spans="1:2" x14ac:dyDescent="0.2">
      <c r="A6888" s="112" t="s">
        <v>16379</v>
      </c>
      <c r="B6888" s="112" t="s">
        <v>16380</v>
      </c>
    </row>
    <row r="6889" spans="1:2" x14ac:dyDescent="0.2">
      <c r="A6889" s="112" t="s">
        <v>16381</v>
      </c>
      <c r="B6889" s="112" t="s">
        <v>16382</v>
      </c>
    </row>
    <row r="6890" spans="1:2" x14ac:dyDescent="0.2">
      <c r="A6890" s="112" t="s">
        <v>16383</v>
      </c>
      <c r="B6890" s="112" t="s">
        <v>16384</v>
      </c>
    </row>
    <row r="6891" spans="1:2" x14ac:dyDescent="0.2">
      <c r="A6891" s="112" t="s">
        <v>16385</v>
      </c>
      <c r="B6891" s="112" t="s">
        <v>16386</v>
      </c>
    </row>
    <row r="6892" spans="1:2" x14ac:dyDescent="0.2">
      <c r="A6892" s="112" t="s">
        <v>16387</v>
      </c>
      <c r="B6892" s="112" t="s">
        <v>16388</v>
      </c>
    </row>
    <row r="6893" spans="1:2" x14ac:dyDescent="0.2">
      <c r="A6893" s="112" t="s">
        <v>16389</v>
      </c>
      <c r="B6893" s="112" t="s">
        <v>16390</v>
      </c>
    </row>
    <row r="6894" spans="1:2" x14ac:dyDescent="0.2">
      <c r="A6894" s="112" t="s">
        <v>16391</v>
      </c>
      <c r="B6894" s="112" t="s">
        <v>16392</v>
      </c>
    </row>
    <row r="6895" spans="1:2" x14ac:dyDescent="0.2">
      <c r="A6895" s="112" t="s">
        <v>16393</v>
      </c>
      <c r="B6895" s="112" t="s">
        <v>16394</v>
      </c>
    </row>
    <row r="6896" spans="1:2" x14ac:dyDescent="0.2">
      <c r="A6896" s="112" t="s">
        <v>16395</v>
      </c>
      <c r="B6896" s="112" t="s">
        <v>16396</v>
      </c>
    </row>
    <row r="6897" spans="1:2" x14ac:dyDescent="0.2">
      <c r="A6897" s="112" t="s">
        <v>16397</v>
      </c>
      <c r="B6897" s="112" t="s">
        <v>16398</v>
      </c>
    </row>
    <row r="6898" spans="1:2" x14ac:dyDescent="0.2">
      <c r="A6898" s="112" t="s">
        <v>16399</v>
      </c>
      <c r="B6898" s="112" t="s">
        <v>16400</v>
      </c>
    </row>
    <row r="6899" spans="1:2" x14ac:dyDescent="0.2">
      <c r="A6899" s="112" t="s">
        <v>16401</v>
      </c>
      <c r="B6899" s="112" t="s">
        <v>16402</v>
      </c>
    </row>
    <row r="6900" spans="1:2" x14ac:dyDescent="0.2">
      <c r="A6900" s="112" t="s">
        <v>16403</v>
      </c>
      <c r="B6900" s="112" t="s">
        <v>16404</v>
      </c>
    </row>
    <row r="6901" spans="1:2" x14ac:dyDescent="0.2">
      <c r="A6901" s="112" t="s">
        <v>16405</v>
      </c>
      <c r="B6901" s="112" t="s">
        <v>16406</v>
      </c>
    </row>
    <row r="6902" spans="1:2" x14ac:dyDescent="0.2">
      <c r="A6902" s="112" t="s">
        <v>16407</v>
      </c>
      <c r="B6902" s="112" t="s">
        <v>16408</v>
      </c>
    </row>
    <row r="6903" spans="1:2" x14ac:dyDescent="0.2">
      <c r="A6903" s="112" t="s">
        <v>16409</v>
      </c>
      <c r="B6903" s="112" t="s">
        <v>16410</v>
      </c>
    </row>
    <row r="6904" spans="1:2" x14ac:dyDescent="0.2">
      <c r="A6904" s="112" t="s">
        <v>16411</v>
      </c>
      <c r="B6904" s="112" t="s">
        <v>16412</v>
      </c>
    </row>
    <row r="6905" spans="1:2" x14ac:dyDescent="0.2">
      <c r="A6905" s="112" t="s">
        <v>16413</v>
      </c>
      <c r="B6905" s="112" t="s">
        <v>16414</v>
      </c>
    </row>
    <row r="6906" spans="1:2" x14ac:dyDescent="0.2">
      <c r="A6906" s="112" t="s">
        <v>16415</v>
      </c>
      <c r="B6906" s="112" t="s">
        <v>16416</v>
      </c>
    </row>
    <row r="6907" spans="1:2" x14ac:dyDescent="0.2">
      <c r="A6907" s="112" t="s">
        <v>16417</v>
      </c>
      <c r="B6907" s="112" t="s">
        <v>16418</v>
      </c>
    </row>
    <row r="6908" spans="1:2" x14ac:dyDescent="0.2">
      <c r="A6908" s="112" t="s">
        <v>16419</v>
      </c>
      <c r="B6908" s="112" t="s">
        <v>16420</v>
      </c>
    </row>
    <row r="6909" spans="1:2" x14ac:dyDescent="0.2">
      <c r="A6909" s="112" t="s">
        <v>16421</v>
      </c>
      <c r="B6909" s="112" t="s">
        <v>16422</v>
      </c>
    </row>
    <row r="6910" spans="1:2" x14ac:dyDescent="0.2">
      <c r="A6910" s="112" t="s">
        <v>16423</v>
      </c>
      <c r="B6910" s="112" t="s">
        <v>16424</v>
      </c>
    </row>
    <row r="6911" spans="1:2" x14ac:dyDescent="0.2">
      <c r="A6911" s="112" t="s">
        <v>16425</v>
      </c>
      <c r="B6911" s="112" t="s">
        <v>16426</v>
      </c>
    </row>
    <row r="6912" spans="1:2" x14ac:dyDescent="0.2">
      <c r="A6912" s="112" t="s">
        <v>16427</v>
      </c>
      <c r="B6912" s="112" t="s">
        <v>16428</v>
      </c>
    </row>
    <row r="6913" spans="1:2" x14ac:dyDescent="0.2">
      <c r="A6913" s="112" t="s">
        <v>16429</v>
      </c>
      <c r="B6913" s="112" t="s">
        <v>16430</v>
      </c>
    </row>
    <row r="6914" spans="1:2" x14ac:dyDescent="0.2">
      <c r="A6914" s="112" t="s">
        <v>16431</v>
      </c>
      <c r="B6914" s="112" t="s">
        <v>16432</v>
      </c>
    </row>
    <row r="6915" spans="1:2" x14ac:dyDescent="0.2">
      <c r="A6915" s="112" t="s">
        <v>16433</v>
      </c>
      <c r="B6915" s="112" t="s">
        <v>16434</v>
      </c>
    </row>
    <row r="6916" spans="1:2" x14ac:dyDescent="0.2">
      <c r="A6916" s="112" t="s">
        <v>16435</v>
      </c>
      <c r="B6916" s="112" t="s">
        <v>16436</v>
      </c>
    </row>
    <row r="6917" spans="1:2" x14ac:dyDescent="0.2">
      <c r="A6917" s="112" t="s">
        <v>16437</v>
      </c>
      <c r="B6917" s="112" t="s">
        <v>16438</v>
      </c>
    </row>
    <row r="6918" spans="1:2" x14ac:dyDescent="0.2">
      <c r="A6918" s="112" t="s">
        <v>16439</v>
      </c>
      <c r="B6918" s="112" t="s">
        <v>16440</v>
      </c>
    </row>
    <row r="6919" spans="1:2" x14ac:dyDescent="0.2">
      <c r="A6919" s="112" t="s">
        <v>16441</v>
      </c>
      <c r="B6919" s="112" t="s">
        <v>16442</v>
      </c>
    </row>
    <row r="6920" spans="1:2" x14ac:dyDescent="0.2">
      <c r="A6920" s="112" t="s">
        <v>16443</v>
      </c>
      <c r="B6920" s="112" t="s">
        <v>16444</v>
      </c>
    </row>
    <row r="6921" spans="1:2" x14ac:dyDescent="0.2">
      <c r="A6921" s="112" t="s">
        <v>16445</v>
      </c>
      <c r="B6921" s="112" t="s">
        <v>16446</v>
      </c>
    </row>
    <row r="6922" spans="1:2" x14ac:dyDescent="0.2">
      <c r="A6922" s="112" t="s">
        <v>16447</v>
      </c>
      <c r="B6922" s="112" t="s">
        <v>16448</v>
      </c>
    </row>
    <row r="6923" spans="1:2" x14ac:dyDescent="0.2">
      <c r="A6923" s="112" t="s">
        <v>16449</v>
      </c>
      <c r="B6923" s="112" t="s">
        <v>16450</v>
      </c>
    </row>
    <row r="6924" spans="1:2" x14ac:dyDescent="0.2">
      <c r="A6924" s="112" t="s">
        <v>16451</v>
      </c>
      <c r="B6924" s="112" t="s">
        <v>16452</v>
      </c>
    </row>
    <row r="6925" spans="1:2" x14ac:dyDescent="0.2">
      <c r="A6925" s="112" t="s">
        <v>16453</v>
      </c>
      <c r="B6925" s="112" t="s">
        <v>16454</v>
      </c>
    </row>
    <row r="6926" spans="1:2" x14ac:dyDescent="0.2">
      <c r="A6926" s="112" t="s">
        <v>16455</v>
      </c>
      <c r="B6926" s="112" t="s">
        <v>16456</v>
      </c>
    </row>
    <row r="6927" spans="1:2" x14ac:dyDescent="0.2">
      <c r="A6927" s="112" t="s">
        <v>16457</v>
      </c>
      <c r="B6927" s="112" t="s">
        <v>16458</v>
      </c>
    </row>
    <row r="6928" spans="1:2" x14ac:dyDescent="0.2">
      <c r="A6928" s="112" t="s">
        <v>16459</v>
      </c>
      <c r="B6928" s="112" t="s">
        <v>16460</v>
      </c>
    </row>
    <row r="6929" spans="1:2" x14ac:dyDescent="0.2">
      <c r="A6929" s="112" t="s">
        <v>16461</v>
      </c>
      <c r="B6929" s="112" t="s">
        <v>16462</v>
      </c>
    </row>
    <row r="6930" spans="1:2" x14ac:dyDescent="0.2">
      <c r="A6930" s="112" t="s">
        <v>16463</v>
      </c>
      <c r="B6930" s="112" t="s">
        <v>16464</v>
      </c>
    </row>
    <row r="6931" spans="1:2" x14ac:dyDescent="0.2">
      <c r="A6931" s="112" t="s">
        <v>16465</v>
      </c>
      <c r="B6931" s="112" t="s">
        <v>16466</v>
      </c>
    </row>
    <row r="6932" spans="1:2" x14ac:dyDescent="0.2">
      <c r="A6932" s="112" t="s">
        <v>16467</v>
      </c>
      <c r="B6932" s="112" t="s">
        <v>16468</v>
      </c>
    </row>
    <row r="6933" spans="1:2" x14ac:dyDescent="0.2">
      <c r="A6933" s="112" t="s">
        <v>16469</v>
      </c>
      <c r="B6933" s="112" t="s">
        <v>16470</v>
      </c>
    </row>
    <row r="6934" spans="1:2" x14ac:dyDescent="0.2">
      <c r="A6934" s="112" t="s">
        <v>16471</v>
      </c>
      <c r="B6934" s="112" t="s">
        <v>16472</v>
      </c>
    </row>
    <row r="6935" spans="1:2" x14ac:dyDescent="0.2">
      <c r="A6935" s="112" t="s">
        <v>16473</v>
      </c>
      <c r="B6935" s="112" t="s">
        <v>16474</v>
      </c>
    </row>
    <row r="6936" spans="1:2" x14ac:dyDescent="0.2">
      <c r="A6936" s="112" t="s">
        <v>16475</v>
      </c>
      <c r="B6936" s="112" t="s">
        <v>16476</v>
      </c>
    </row>
    <row r="6937" spans="1:2" x14ac:dyDescent="0.2">
      <c r="A6937" s="112" t="s">
        <v>16477</v>
      </c>
      <c r="B6937" s="112" t="s">
        <v>16478</v>
      </c>
    </row>
    <row r="6938" spans="1:2" x14ac:dyDescent="0.2">
      <c r="A6938" s="112" t="s">
        <v>16479</v>
      </c>
      <c r="B6938" s="112" t="s">
        <v>16480</v>
      </c>
    </row>
    <row r="6939" spans="1:2" x14ac:dyDescent="0.2">
      <c r="A6939" s="112" t="s">
        <v>16481</v>
      </c>
      <c r="B6939" s="112" t="s">
        <v>16482</v>
      </c>
    </row>
    <row r="6940" spans="1:2" x14ac:dyDescent="0.2">
      <c r="A6940" s="112" t="s">
        <v>16483</v>
      </c>
      <c r="B6940" s="112" t="s">
        <v>16484</v>
      </c>
    </row>
    <row r="6941" spans="1:2" x14ac:dyDescent="0.2">
      <c r="A6941" s="112" t="s">
        <v>16485</v>
      </c>
      <c r="B6941" s="112" t="s">
        <v>16486</v>
      </c>
    </row>
    <row r="6942" spans="1:2" x14ac:dyDescent="0.2">
      <c r="A6942" s="112" t="s">
        <v>16487</v>
      </c>
      <c r="B6942" s="112" t="s">
        <v>16488</v>
      </c>
    </row>
    <row r="6943" spans="1:2" x14ac:dyDescent="0.2">
      <c r="A6943" s="112" t="s">
        <v>16489</v>
      </c>
      <c r="B6943" s="112" t="s">
        <v>16490</v>
      </c>
    </row>
    <row r="6944" spans="1:2" x14ac:dyDescent="0.2">
      <c r="A6944" s="112" t="s">
        <v>16491</v>
      </c>
      <c r="B6944" s="112" t="s">
        <v>16492</v>
      </c>
    </row>
    <row r="6945" spans="1:2" x14ac:dyDescent="0.2">
      <c r="A6945" s="112" t="s">
        <v>16493</v>
      </c>
      <c r="B6945" s="112" t="s">
        <v>16494</v>
      </c>
    </row>
    <row r="6946" spans="1:2" x14ac:dyDescent="0.2">
      <c r="A6946" s="112" t="s">
        <v>16495</v>
      </c>
      <c r="B6946" s="112" t="s">
        <v>16496</v>
      </c>
    </row>
    <row r="6947" spans="1:2" x14ac:dyDescent="0.2">
      <c r="A6947" s="112" t="s">
        <v>16497</v>
      </c>
      <c r="B6947" s="112" t="s">
        <v>16498</v>
      </c>
    </row>
    <row r="6948" spans="1:2" x14ac:dyDescent="0.2">
      <c r="A6948" s="112" t="s">
        <v>16499</v>
      </c>
      <c r="B6948" s="112" t="s">
        <v>16500</v>
      </c>
    </row>
    <row r="6949" spans="1:2" x14ac:dyDescent="0.2">
      <c r="A6949" s="112" t="s">
        <v>16501</v>
      </c>
      <c r="B6949" s="112" t="s">
        <v>16502</v>
      </c>
    </row>
    <row r="6950" spans="1:2" x14ac:dyDescent="0.2">
      <c r="A6950" s="112" t="s">
        <v>16503</v>
      </c>
      <c r="B6950" s="112" t="s">
        <v>16504</v>
      </c>
    </row>
    <row r="6951" spans="1:2" x14ac:dyDescent="0.2">
      <c r="A6951" s="112" t="s">
        <v>16505</v>
      </c>
      <c r="B6951" s="112" t="s">
        <v>16506</v>
      </c>
    </row>
    <row r="6952" spans="1:2" x14ac:dyDescent="0.2">
      <c r="A6952" s="112" t="s">
        <v>16507</v>
      </c>
      <c r="B6952" s="112" t="s">
        <v>16508</v>
      </c>
    </row>
    <row r="6953" spans="1:2" x14ac:dyDescent="0.2">
      <c r="A6953" s="112" t="s">
        <v>16509</v>
      </c>
      <c r="B6953" s="112" t="s">
        <v>16510</v>
      </c>
    </row>
    <row r="6954" spans="1:2" x14ac:dyDescent="0.2">
      <c r="A6954" s="112" t="s">
        <v>16511</v>
      </c>
      <c r="B6954" s="112" t="s">
        <v>16512</v>
      </c>
    </row>
    <row r="6955" spans="1:2" x14ac:dyDescent="0.2">
      <c r="A6955" s="112" t="s">
        <v>16513</v>
      </c>
      <c r="B6955" s="112" t="s">
        <v>16514</v>
      </c>
    </row>
    <row r="6956" spans="1:2" x14ac:dyDescent="0.2">
      <c r="A6956" s="112" t="s">
        <v>16515</v>
      </c>
      <c r="B6956" s="112" t="s">
        <v>16516</v>
      </c>
    </row>
    <row r="6957" spans="1:2" x14ac:dyDescent="0.2">
      <c r="A6957" s="112" t="s">
        <v>16517</v>
      </c>
      <c r="B6957" s="112" t="s">
        <v>16518</v>
      </c>
    </row>
    <row r="6958" spans="1:2" x14ac:dyDescent="0.2">
      <c r="A6958" s="112" t="s">
        <v>16519</v>
      </c>
      <c r="B6958" s="112" t="s">
        <v>16520</v>
      </c>
    </row>
    <row r="6959" spans="1:2" x14ac:dyDescent="0.2">
      <c r="A6959" s="112" t="s">
        <v>16521</v>
      </c>
      <c r="B6959" s="112" t="s">
        <v>16522</v>
      </c>
    </row>
    <row r="6960" spans="1:2" x14ac:dyDescent="0.2">
      <c r="A6960" s="112" t="s">
        <v>16523</v>
      </c>
      <c r="B6960" s="112" t="s">
        <v>16524</v>
      </c>
    </row>
    <row r="6961" spans="1:2" x14ac:dyDescent="0.2">
      <c r="A6961" s="112" t="s">
        <v>16525</v>
      </c>
      <c r="B6961" s="112" t="s">
        <v>16526</v>
      </c>
    </row>
    <row r="6962" spans="1:2" x14ac:dyDescent="0.2">
      <c r="A6962" s="112" t="s">
        <v>16527</v>
      </c>
      <c r="B6962" s="112" t="s">
        <v>16528</v>
      </c>
    </row>
    <row r="6963" spans="1:2" x14ac:dyDescent="0.2">
      <c r="A6963" s="112" t="s">
        <v>16529</v>
      </c>
      <c r="B6963" s="112" t="s">
        <v>16530</v>
      </c>
    </row>
    <row r="6964" spans="1:2" x14ac:dyDescent="0.2">
      <c r="A6964" s="112" t="s">
        <v>16531</v>
      </c>
      <c r="B6964" s="112" t="s">
        <v>16532</v>
      </c>
    </row>
    <row r="6965" spans="1:2" x14ac:dyDescent="0.2">
      <c r="A6965" s="112" t="s">
        <v>16533</v>
      </c>
      <c r="B6965" s="112" t="s">
        <v>16534</v>
      </c>
    </row>
    <row r="6966" spans="1:2" x14ac:dyDescent="0.2">
      <c r="A6966" s="112" t="s">
        <v>16535</v>
      </c>
      <c r="B6966" s="112" t="s">
        <v>16536</v>
      </c>
    </row>
    <row r="6967" spans="1:2" x14ac:dyDescent="0.2">
      <c r="A6967" s="112" t="s">
        <v>16537</v>
      </c>
      <c r="B6967" s="112" t="s">
        <v>16538</v>
      </c>
    </row>
    <row r="6968" spans="1:2" x14ac:dyDescent="0.2">
      <c r="A6968" s="112" t="s">
        <v>16539</v>
      </c>
      <c r="B6968" s="112" t="s">
        <v>16540</v>
      </c>
    </row>
    <row r="6969" spans="1:2" x14ac:dyDescent="0.2">
      <c r="A6969" s="112" t="s">
        <v>16541</v>
      </c>
      <c r="B6969" s="112" t="s">
        <v>16542</v>
      </c>
    </row>
    <row r="6970" spans="1:2" x14ac:dyDescent="0.2">
      <c r="A6970" s="112" t="s">
        <v>16543</v>
      </c>
      <c r="B6970" s="112" t="s">
        <v>16544</v>
      </c>
    </row>
    <row r="6971" spans="1:2" x14ac:dyDescent="0.2">
      <c r="A6971" s="112" t="s">
        <v>16545</v>
      </c>
      <c r="B6971" s="112" t="s">
        <v>16546</v>
      </c>
    </row>
    <row r="6972" spans="1:2" x14ac:dyDescent="0.2">
      <c r="A6972" s="112" t="s">
        <v>16547</v>
      </c>
      <c r="B6972" s="112" t="s">
        <v>16548</v>
      </c>
    </row>
    <row r="6973" spans="1:2" x14ac:dyDescent="0.2">
      <c r="A6973" s="112" t="s">
        <v>16549</v>
      </c>
      <c r="B6973" s="112" t="s">
        <v>16550</v>
      </c>
    </row>
    <row r="6974" spans="1:2" x14ac:dyDescent="0.2">
      <c r="A6974" s="112" t="s">
        <v>16551</v>
      </c>
      <c r="B6974" s="112" t="s">
        <v>16552</v>
      </c>
    </row>
    <row r="6975" spans="1:2" x14ac:dyDescent="0.2">
      <c r="A6975" s="112" t="s">
        <v>16553</v>
      </c>
      <c r="B6975" s="112" t="s">
        <v>16554</v>
      </c>
    </row>
    <row r="6976" spans="1:2" x14ac:dyDescent="0.2">
      <c r="A6976" s="112" t="s">
        <v>16555</v>
      </c>
      <c r="B6976" s="112" t="s">
        <v>16556</v>
      </c>
    </row>
    <row r="6977" spans="1:2" x14ac:dyDescent="0.2">
      <c r="A6977" s="112" t="s">
        <v>16557</v>
      </c>
      <c r="B6977" s="112" t="s">
        <v>16558</v>
      </c>
    </row>
    <row r="6978" spans="1:2" x14ac:dyDescent="0.2">
      <c r="A6978" s="112" t="s">
        <v>16559</v>
      </c>
      <c r="B6978" s="112" t="s">
        <v>16560</v>
      </c>
    </row>
    <row r="6979" spans="1:2" x14ac:dyDescent="0.2">
      <c r="A6979" s="112" t="s">
        <v>16561</v>
      </c>
      <c r="B6979" s="112" t="s">
        <v>16562</v>
      </c>
    </row>
    <row r="6980" spans="1:2" x14ac:dyDescent="0.2">
      <c r="A6980" s="112" t="s">
        <v>16563</v>
      </c>
      <c r="B6980" s="112" t="s">
        <v>16564</v>
      </c>
    </row>
    <row r="6981" spans="1:2" x14ac:dyDescent="0.2">
      <c r="A6981" s="112" t="s">
        <v>16565</v>
      </c>
      <c r="B6981" s="112" t="s">
        <v>16566</v>
      </c>
    </row>
    <row r="6982" spans="1:2" x14ac:dyDescent="0.2">
      <c r="A6982" s="112" t="s">
        <v>16567</v>
      </c>
      <c r="B6982" s="112" t="s">
        <v>16568</v>
      </c>
    </row>
    <row r="6983" spans="1:2" x14ac:dyDescent="0.2">
      <c r="A6983" s="112" t="s">
        <v>16569</v>
      </c>
      <c r="B6983" s="112" t="s">
        <v>16570</v>
      </c>
    </row>
    <row r="6984" spans="1:2" x14ac:dyDescent="0.2">
      <c r="A6984" s="112" t="s">
        <v>16571</v>
      </c>
      <c r="B6984" s="112" t="s">
        <v>16572</v>
      </c>
    </row>
    <row r="6985" spans="1:2" x14ac:dyDescent="0.2">
      <c r="A6985" s="112" t="s">
        <v>16573</v>
      </c>
      <c r="B6985" s="112" t="s">
        <v>16574</v>
      </c>
    </row>
    <row r="6986" spans="1:2" x14ac:dyDescent="0.2">
      <c r="A6986" s="112" t="s">
        <v>16575</v>
      </c>
      <c r="B6986" s="112" t="s">
        <v>16576</v>
      </c>
    </row>
    <row r="6987" spans="1:2" x14ac:dyDescent="0.2">
      <c r="A6987" s="112" t="s">
        <v>16577</v>
      </c>
      <c r="B6987" s="112" t="s">
        <v>16578</v>
      </c>
    </row>
    <row r="6988" spans="1:2" x14ac:dyDescent="0.2">
      <c r="A6988" s="112" t="s">
        <v>16579</v>
      </c>
      <c r="B6988" s="112" t="s">
        <v>16580</v>
      </c>
    </row>
    <row r="6989" spans="1:2" x14ac:dyDescent="0.2">
      <c r="A6989" s="112" t="s">
        <v>16581</v>
      </c>
      <c r="B6989" s="112" t="s">
        <v>16582</v>
      </c>
    </row>
    <row r="6990" spans="1:2" x14ac:dyDescent="0.2">
      <c r="A6990" s="112" t="s">
        <v>16583</v>
      </c>
      <c r="B6990" s="112" t="s">
        <v>16584</v>
      </c>
    </row>
    <row r="6991" spans="1:2" x14ac:dyDescent="0.2">
      <c r="A6991" s="112" t="s">
        <v>16585</v>
      </c>
      <c r="B6991" s="112" t="s">
        <v>16586</v>
      </c>
    </row>
    <row r="6992" spans="1:2" x14ac:dyDescent="0.2">
      <c r="A6992" s="112" t="s">
        <v>16587</v>
      </c>
      <c r="B6992" s="112" t="s">
        <v>16588</v>
      </c>
    </row>
    <row r="6993" spans="1:2" x14ac:dyDescent="0.2">
      <c r="A6993" s="112" t="s">
        <v>16589</v>
      </c>
      <c r="B6993" s="112" t="s">
        <v>16590</v>
      </c>
    </row>
    <row r="6994" spans="1:2" x14ac:dyDescent="0.2">
      <c r="A6994" s="112" t="s">
        <v>16591</v>
      </c>
      <c r="B6994" s="112" t="s">
        <v>16592</v>
      </c>
    </row>
    <row r="6995" spans="1:2" x14ac:dyDescent="0.2">
      <c r="A6995" s="112" t="s">
        <v>16593</v>
      </c>
      <c r="B6995" s="112" t="s">
        <v>16594</v>
      </c>
    </row>
    <row r="6996" spans="1:2" x14ac:dyDescent="0.2">
      <c r="A6996" s="112" t="s">
        <v>16595</v>
      </c>
      <c r="B6996" s="112" t="s">
        <v>16596</v>
      </c>
    </row>
    <row r="6997" spans="1:2" x14ac:dyDescent="0.2">
      <c r="A6997" s="112" t="s">
        <v>16597</v>
      </c>
      <c r="B6997" s="112" t="s">
        <v>16598</v>
      </c>
    </row>
    <row r="6998" spans="1:2" x14ac:dyDescent="0.2">
      <c r="A6998" s="112" t="s">
        <v>16599</v>
      </c>
      <c r="B6998" s="112" t="s">
        <v>16600</v>
      </c>
    </row>
    <row r="6999" spans="1:2" x14ac:dyDescent="0.2">
      <c r="A6999" s="112" t="s">
        <v>16601</v>
      </c>
      <c r="B6999" s="112" t="s">
        <v>16602</v>
      </c>
    </row>
    <row r="7000" spans="1:2" x14ac:dyDescent="0.2">
      <c r="A7000" s="112" t="s">
        <v>16603</v>
      </c>
      <c r="B7000" s="112" t="s">
        <v>16604</v>
      </c>
    </row>
    <row r="7001" spans="1:2" x14ac:dyDescent="0.2">
      <c r="A7001" s="112" t="s">
        <v>16605</v>
      </c>
      <c r="B7001" s="112" t="s">
        <v>16606</v>
      </c>
    </row>
    <row r="7002" spans="1:2" x14ac:dyDescent="0.2">
      <c r="A7002" s="112" t="s">
        <v>16607</v>
      </c>
      <c r="B7002" s="112" t="s">
        <v>16608</v>
      </c>
    </row>
    <row r="7003" spans="1:2" x14ac:dyDescent="0.2">
      <c r="A7003" s="112" t="s">
        <v>16609</v>
      </c>
      <c r="B7003" s="112" t="s">
        <v>16610</v>
      </c>
    </row>
    <row r="7004" spans="1:2" x14ac:dyDescent="0.2">
      <c r="A7004" s="112" t="s">
        <v>16611</v>
      </c>
      <c r="B7004" s="112" t="s">
        <v>16612</v>
      </c>
    </row>
    <row r="7005" spans="1:2" x14ac:dyDescent="0.2">
      <c r="A7005" s="112" t="s">
        <v>16613</v>
      </c>
      <c r="B7005" s="112" t="s">
        <v>16614</v>
      </c>
    </row>
    <row r="7006" spans="1:2" x14ac:dyDescent="0.2">
      <c r="A7006" s="112" t="s">
        <v>16615</v>
      </c>
      <c r="B7006" s="112" t="s">
        <v>16616</v>
      </c>
    </row>
    <row r="7007" spans="1:2" x14ac:dyDescent="0.2">
      <c r="A7007" s="112" t="s">
        <v>16617</v>
      </c>
      <c r="B7007" s="112" t="s">
        <v>16618</v>
      </c>
    </row>
    <row r="7008" spans="1:2" x14ac:dyDescent="0.2">
      <c r="A7008" s="112" t="s">
        <v>16619</v>
      </c>
      <c r="B7008" s="112" t="s">
        <v>16620</v>
      </c>
    </row>
    <row r="7009" spans="1:2" x14ac:dyDescent="0.2">
      <c r="A7009" s="112" t="s">
        <v>16621</v>
      </c>
      <c r="B7009" s="112" t="s">
        <v>16622</v>
      </c>
    </row>
    <row r="7010" spans="1:2" x14ac:dyDescent="0.2">
      <c r="A7010" s="112" t="s">
        <v>16623</v>
      </c>
      <c r="B7010" s="112" t="s">
        <v>16624</v>
      </c>
    </row>
    <row r="7011" spans="1:2" x14ac:dyDescent="0.2">
      <c r="A7011" s="112" t="s">
        <v>16625</v>
      </c>
      <c r="B7011" s="112" t="s">
        <v>16626</v>
      </c>
    </row>
    <row r="7012" spans="1:2" x14ac:dyDescent="0.2">
      <c r="A7012" s="112" t="s">
        <v>16627</v>
      </c>
      <c r="B7012" s="112" t="s">
        <v>16628</v>
      </c>
    </row>
    <row r="7013" spans="1:2" x14ac:dyDescent="0.2">
      <c r="A7013" s="112" t="s">
        <v>16629</v>
      </c>
      <c r="B7013" s="112" t="s">
        <v>16630</v>
      </c>
    </row>
    <row r="7014" spans="1:2" x14ac:dyDescent="0.2">
      <c r="A7014" s="112" t="s">
        <v>16631</v>
      </c>
      <c r="B7014" s="112" t="s">
        <v>16632</v>
      </c>
    </row>
    <row r="7015" spans="1:2" x14ac:dyDescent="0.2">
      <c r="A7015" s="112" t="s">
        <v>16633</v>
      </c>
      <c r="B7015" s="112" t="s">
        <v>16634</v>
      </c>
    </row>
    <row r="7016" spans="1:2" x14ac:dyDescent="0.2">
      <c r="A7016" s="112" t="s">
        <v>16635</v>
      </c>
      <c r="B7016" s="112" t="s">
        <v>16636</v>
      </c>
    </row>
    <row r="7017" spans="1:2" x14ac:dyDescent="0.2">
      <c r="A7017" s="112" t="s">
        <v>16637</v>
      </c>
      <c r="B7017" s="112" t="s">
        <v>16638</v>
      </c>
    </row>
    <row r="7018" spans="1:2" x14ac:dyDescent="0.2">
      <c r="A7018" s="112" t="s">
        <v>16639</v>
      </c>
      <c r="B7018" s="112" t="s">
        <v>16640</v>
      </c>
    </row>
    <row r="7019" spans="1:2" x14ac:dyDescent="0.2">
      <c r="A7019" s="112" t="s">
        <v>16641</v>
      </c>
      <c r="B7019" s="112" t="s">
        <v>16642</v>
      </c>
    </row>
    <row r="7020" spans="1:2" x14ac:dyDescent="0.2">
      <c r="A7020" s="112" t="s">
        <v>16643</v>
      </c>
      <c r="B7020" s="112" t="s">
        <v>16644</v>
      </c>
    </row>
    <row r="7021" spans="1:2" x14ac:dyDescent="0.2">
      <c r="A7021" s="112" t="s">
        <v>16645</v>
      </c>
      <c r="B7021" s="112" t="s">
        <v>16646</v>
      </c>
    </row>
    <row r="7022" spans="1:2" x14ac:dyDescent="0.2">
      <c r="A7022" s="112" t="s">
        <v>16647</v>
      </c>
      <c r="B7022" s="112" t="s">
        <v>16648</v>
      </c>
    </row>
    <row r="7023" spans="1:2" x14ac:dyDescent="0.2">
      <c r="A7023" s="112" t="s">
        <v>16649</v>
      </c>
      <c r="B7023" s="112" t="s">
        <v>16650</v>
      </c>
    </row>
    <row r="7024" spans="1:2" x14ac:dyDescent="0.2">
      <c r="A7024" s="112" t="s">
        <v>16651</v>
      </c>
      <c r="B7024" s="112" t="s">
        <v>16652</v>
      </c>
    </row>
    <row r="7025" spans="1:2" x14ac:dyDescent="0.2">
      <c r="A7025" s="112" t="s">
        <v>16653</v>
      </c>
      <c r="B7025" s="112" t="s">
        <v>16654</v>
      </c>
    </row>
    <row r="7026" spans="1:2" x14ac:dyDescent="0.2">
      <c r="A7026" s="112" t="s">
        <v>16655</v>
      </c>
      <c r="B7026" s="112" t="s">
        <v>16656</v>
      </c>
    </row>
    <row r="7027" spans="1:2" x14ac:dyDescent="0.2">
      <c r="A7027" s="112" t="s">
        <v>16657</v>
      </c>
      <c r="B7027" s="112" t="s">
        <v>16658</v>
      </c>
    </row>
    <row r="7028" spans="1:2" x14ac:dyDescent="0.2">
      <c r="A7028" s="112" t="s">
        <v>16659</v>
      </c>
      <c r="B7028" s="112" t="s">
        <v>16660</v>
      </c>
    </row>
    <row r="7029" spans="1:2" x14ac:dyDescent="0.2">
      <c r="A7029" s="112" t="s">
        <v>16661</v>
      </c>
      <c r="B7029" s="112" t="s">
        <v>16662</v>
      </c>
    </row>
    <row r="7030" spans="1:2" x14ac:dyDescent="0.2">
      <c r="A7030" s="112" t="s">
        <v>16663</v>
      </c>
      <c r="B7030" s="112" t="s">
        <v>16664</v>
      </c>
    </row>
    <row r="7031" spans="1:2" x14ac:dyDescent="0.2">
      <c r="A7031" s="112" t="s">
        <v>16665</v>
      </c>
      <c r="B7031" s="112" t="s">
        <v>16666</v>
      </c>
    </row>
    <row r="7032" spans="1:2" x14ac:dyDescent="0.2">
      <c r="A7032" s="112" t="s">
        <v>16667</v>
      </c>
      <c r="B7032" s="112" t="s">
        <v>16668</v>
      </c>
    </row>
    <row r="7033" spans="1:2" x14ac:dyDescent="0.2">
      <c r="A7033" s="112" t="s">
        <v>16669</v>
      </c>
      <c r="B7033" s="112" t="s">
        <v>16670</v>
      </c>
    </row>
    <row r="7034" spans="1:2" x14ac:dyDescent="0.2">
      <c r="A7034" s="112" t="s">
        <v>16671</v>
      </c>
      <c r="B7034" s="112" t="s">
        <v>16672</v>
      </c>
    </row>
    <row r="7035" spans="1:2" x14ac:dyDescent="0.2">
      <c r="A7035" s="112" t="s">
        <v>16673</v>
      </c>
      <c r="B7035" s="112" t="s">
        <v>16674</v>
      </c>
    </row>
    <row r="7036" spans="1:2" x14ac:dyDescent="0.2">
      <c r="A7036" s="112" t="s">
        <v>16675</v>
      </c>
      <c r="B7036" s="112" t="s">
        <v>16676</v>
      </c>
    </row>
    <row r="7037" spans="1:2" x14ac:dyDescent="0.2">
      <c r="A7037" s="112" t="s">
        <v>16677</v>
      </c>
      <c r="B7037" s="112" t="s">
        <v>16678</v>
      </c>
    </row>
    <row r="7038" spans="1:2" x14ac:dyDescent="0.2">
      <c r="A7038" s="112" t="s">
        <v>16679</v>
      </c>
      <c r="B7038" s="112" t="s">
        <v>16680</v>
      </c>
    </row>
    <row r="7039" spans="1:2" x14ac:dyDescent="0.2">
      <c r="A7039" s="112" t="s">
        <v>16681</v>
      </c>
      <c r="B7039" s="112" t="s">
        <v>16682</v>
      </c>
    </row>
    <row r="7040" spans="1:2" x14ac:dyDescent="0.2">
      <c r="A7040" s="112" t="s">
        <v>16683</v>
      </c>
      <c r="B7040" s="112" t="s">
        <v>16684</v>
      </c>
    </row>
    <row r="7041" spans="1:2" x14ac:dyDescent="0.2">
      <c r="A7041" s="112" t="s">
        <v>16685</v>
      </c>
      <c r="B7041" s="112" t="s">
        <v>16686</v>
      </c>
    </row>
    <row r="7042" spans="1:2" x14ac:dyDescent="0.2">
      <c r="A7042" s="112" t="s">
        <v>16687</v>
      </c>
      <c r="B7042" s="112" t="s">
        <v>16688</v>
      </c>
    </row>
    <row r="7043" spans="1:2" x14ac:dyDescent="0.2">
      <c r="A7043" s="112" t="s">
        <v>16689</v>
      </c>
      <c r="B7043" s="112" t="s">
        <v>16690</v>
      </c>
    </row>
    <row r="7044" spans="1:2" x14ac:dyDescent="0.2">
      <c r="A7044" s="112" t="s">
        <v>16691</v>
      </c>
      <c r="B7044" s="112" t="s">
        <v>16692</v>
      </c>
    </row>
    <row r="7045" spans="1:2" x14ac:dyDescent="0.2">
      <c r="A7045" s="112" t="s">
        <v>16693</v>
      </c>
      <c r="B7045" s="112" t="s">
        <v>16694</v>
      </c>
    </row>
    <row r="7046" spans="1:2" x14ac:dyDescent="0.2">
      <c r="A7046" s="112" t="s">
        <v>16695</v>
      </c>
      <c r="B7046" s="112" t="s">
        <v>16696</v>
      </c>
    </row>
    <row r="7047" spans="1:2" x14ac:dyDescent="0.2">
      <c r="A7047" s="112" t="s">
        <v>16697</v>
      </c>
      <c r="B7047" s="112" t="s">
        <v>16698</v>
      </c>
    </row>
    <row r="7048" spans="1:2" x14ac:dyDescent="0.2">
      <c r="A7048" s="112" t="s">
        <v>16699</v>
      </c>
      <c r="B7048" s="112" t="s">
        <v>16700</v>
      </c>
    </row>
    <row r="7049" spans="1:2" x14ac:dyDescent="0.2">
      <c r="A7049" s="112" t="s">
        <v>16701</v>
      </c>
      <c r="B7049" s="112" t="s">
        <v>16702</v>
      </c>
    </row>
    <row r="7050" spans="1:2" x14ac:dyDescent="0.2">
      <c r="A7050" s="112" t="s">
        <v>16703</v>
      </c>
      <c r="B7050" s="112" t="s">
        <v>16704</v>
      </c>
    </row>
    <row r="7051" spans="1:2" x14ac:dyDescent="0.2">
      <c r="A7051" s="112" t="s">
        <v>16705</v>
      </c>
      <c r="B7051" s="112" t="s">
        <v>16706</v>
      </c>
    </row>
    <row r="7052" spans="1:2" x14ac:dyDescent="0.2">
      <c r="A7052" s="112" t="s">
        <v>16707</v>
      </c>
      <c r="B7052" s="112" t="s">
        <v>16708</v>
      </c>
    </row>
    <row r="7053" spans="1:2" x14ac:dyDescent="0.2">
      <c r="A7053" s="112" t="s">
        <v>16709</v>
      </c>
      <c r="B7053" s="112" t="s">
        <v>16710</v>
      </c>
    </row>
    <row r="7054" spans="1:2" x14ac:dyDescent="0.2">
      <c r="A7054" s="112" t="s">
        <v>16711</v>
      </c>
      <c r="B7054" s="112" t="s">
        <v>16712</v>
      </c>
    </row>
    <row r="7055" spans="1:2" x14ac:dyDescent="0.2">
      <c r="A7055" s="112" t="s">
        <v>16713</v>
      </c>
      <c r="B7055" s="112" t="s">
        <v>16714</v>
      </c>
    </row>
    <row r="7056" spans="1:2" x14ac:dyDescent="0.2">
      <c r="A7056" s="112" t="s">
        <v>16715</v>
      </c>
      <c r="B7056" s="112" t="s">
        <v>16716</v>
      </c>
    </row>
    <row r="7057" spans="1:2" x14ac:dyDescent="0.2">
      <c r="A7057" s="112" t="s">
        <v>16717</v>
      </c>
      <c r="B7057" s="112" t="s">
        <v>16718</v>
      </c>
    </row>
    <row r="7058" spans="1:2" x14ac:dyDescent="0.2">
      <c r="A7058" s="112" t="s">
        <v>16719</v>
      </c>
      <c r="B7058" s="112" t="s">
        <v>16720</v>
      </c>
    </row>
    <row r="7059" spans="1:2" x14ac:dyDescent="0.2">
      <c r="A7059" s="112" t="s">
        <v>16721</v>
      </c>
      <c r="B7059" s="112" t="s">
        <v>16722</v>
      </c>
    </row>
    <row r="7060" spans="1:2" x14ac:dyDescent="0.2">
      <c r="A7060" s="112" t="s">
        <v>16723</v>
      </c>
      <c r="B7060" s="112" t="s">
        <v>16724</v>
      </c>
    </row>
    <row r="7061" spans="1:2" x14ac:dyDescent="0.2">
      <c r="A7061" s="112" t="s">
        <v>16725</v>
      </c>
      <c r="B7061" s="112" t="s">
        <v>16726</v>
      </c>
    </row>
    <row r="7062" spans="1:2" x14ac:dyDescent="0.2">
      <c r="A7062" s="112" t="s">
        <v>16727</v>
      </c>
      <c r="B7062" s="112" t="s">
        <v>16728</v>
      </c>
    </row>
    <row r="7063" spans="1:2" x14ac:dyDescent="0.2">
      <c r="A7063" s="112" t="s">
        <v>16729</v>
      </c>
      <c r="B7063" s="112" t="s">
        <v>16730</v>
      </c>
    </row>
    <row r="7064" spans="1:2" x14ac:dyDescent="0.2">
      <c r="A7064" s="112" t="s">
        <v>16731</v>
      </c>
      <c r="B7064" s="112" t="s">
        <v>16732</v>
      </c>
    </row>
    <row r="7065" spans="1:2" x14ac:dyDescent="0.2">
      <c r="A7065" s="112" t="s">
        <v>16733</v>
      </c>
      <c r="B7065" s="112" t="s">
        <v>16734</v>
      </c>
    </row>
    <row r="7066" spans="1:2" x14ac:dyDescent="0.2">
      <c r="A7066" s="112" t="s">
        <v>16735</v>
      </c>
      <c r="B7066" s="112" t="s">
        <v>16736</v>
      </c>
    </row>
    <row r="7067" spans="1:2" x14ac:dyDescent="0.2">
      <c r="A7067" s="112" t="s">
        <v>16737</v>
      </c>
      <c r="B7067" s="112" t="s">
        <v>16738</v>
      </c>
    </row>
    <row r="7068" spans="1:2" x14ac:dyDescent="0.2">
      <c r="A7068" s="112" t="s">
        <v>16739</v>
      </c>
      <c r="B7068" s="112" t="s">
        <v>16740</v>
      </c>
    </row>
    <row r="7069" spans="1:2" x14ac:dyDescent="0.2">
      <c r="A7069" s="112" t="s">
        <v>16741</v>
      </c>
      <c r="B7069" s="112" t="s">
        <v>16742</v>
      </c>
    </row>
    <row r="7070" spans="1:2" x14ac:dyDescent="0.2">
      <c r="A7070" s="112" t="s">
        <v>16743</v>
      </c>
      <c r="B7070" s="112" t="s">
        <v>16744</v>
      </c>
    </row>
    <row r="7071" spans="1:2" x14ac:dyDescent="0.2">
      <c r="A7071" s="112" t="s">
        <v>16745</v>
      </c>
      <c r="B7071" s="112" t="s">
        <v>16746</v>
      </c>
    </row>
    <row r="7072" spans="1:2" x14ac:dyDescent="0.2">
      <c r="A7072" s="112" t="s">
        <v>16747</v>
      </c>
      <c r="B7072" s="112" t="s">
        <v>16748</v>
      </c>
    </row>
    <row r="7073" spans="1:2" x14ac:dyDescent="0.2">
      <c r="A7073" s="112" t="s">
        <v>16749</v>
      </c>
      <c r="B7073" s="112" t="s">
        <v>16750</v>
      </c>
    </row>
    <row r="7074" spans="1:2" x14ac:dyDescent="0.2">
      <c r="A7074" s="112" t="s">
        <v>16751</v>
      </c>
      <c r="B7074" s="112" t="s">
        <v>16752</v>
      </c>
    </row>
    <row r="7075" spans="1:2" x14ac:dyDescent="0.2">
      <c r="A7075" s="112" t="s">
        <v>16753</v>
      </c>
      <c r="B7075" s="112" t="s">
        <v>16754</v>
      </c>
    </row>
    <row r="7076" spans="1:2" x14ac:dyDescent="0.2">
      <c r="A7076" s="112" t="s">
        <v>16755</v>
      </c>
      <c r="B7076" s="112" t="s">
        <v>16756</v>
      </c>
    </row>
    <row r="7077" spans="1:2" x14ac:dyDescent="0.2">
      <c r="A7077" s="112" t="s">
        <v>16757</v>
      </c>
      <c r="B7077" s="112" t="s">
        <v>16758</v>
      </c>
    </row>
    <row r="7078" spans="1:2" x14ac:dyDescent="0.2">
      <c r="A7078" s="112" t="s">
        <v>16759</v>
      </c>
      <c r="B7078" s="112" t="s">
        <v>16760</v>
      </c>
    </row>
    <row r="7079" spans="1:2" x14ac:dyDescent="0.2">
      <c r="A7079" s="112" t="s">
        <v>16761</v>
      </c>
      <c r="B7079" s="112" t="s">
        <v>16762</v>
      </c>
    </row>
    <row r="7080" spans="1:2" x14ac:dyDescent="0.2">
      <c r="A7080" s="112" t="s">
        <v>16763</v>
      </c>
      <c r="B7080" s="112" t="s">
        <v>16764</v>
      </c>
    </row>
    <row r="7081" spans="1:2" x14ac:dyDescent="0.2">
      <c r="A7081" s="112" t="s">
        <v>16765</v>
      </c>
      <c r="B7081" s="112" t="s">
        <v>16766</v>
      </c>
    </row>
    <row r="7082" spans="1:2" x14ac:dyDescent="0.2">
      <c r="A7082" s="112" t="s">
        <v>16767</v>
      </c>
      <c r="B7082" s="112" t="s">
        <v>15283</v>
      </c>
    </row>
    <row r="7083" spans="1:2" x14ac:dyDescent="0.2">
      <c r="A7083" s="112" t="s">
        <v>16768</v>
      </c>
      <c r="B7083" s="112" t="s">
        <v>16769</v>
      </c>
    </row>
    <row r="7084" spans="1:2" x14ac:dyDescent="0.2">
      <c r="A7084" s="112" t="s">
        <v>16770</v>
      </c>
      <c r="B7084" s="112" t="s">
        <v>16771</v>
      </c>
    </row>
    <row r="7085" spans="1:2" x14ac:dyDescent="0.2">
      <c r="A7085" s="112" t="s">
        <v>16772</v>
      </c>
      <c r="B7085" s="112" t="s">
        <v>16773</v>
      </c>
    </row>
    <row r="7086" spans="1:2" x14ac:dyDescent="0.2">
      <c r="A7086" s="112" t="s">
        <v>16774</v>
      </c>
      <c r="B7086" s="112" t="s">
        <v>16775</v>
      </c>
    </row>
    <row r="7087" spans="1:2" x14ac:dyDescent="0.2">
      <c r="A7087" s="112" t="s">
        <v>16776</v>
      </c>
      <c r="B7087" s="112" t="s">
        <v>16777</v>
      </c>
    </row>
    <row r="7088" spans="1:2" x14ac:dyDescent="0.2">
      <c r="A7088" s="112" t="s">
        <v>16778</v>
      </c>
      <c r="B7088" s="112" t="s">
        <v>16779</v>
      </c>
    </row>
    <row r="7089" spans="1:2" x14ac:dyDescent="0.2">
      <c r="A7089" s="112" t="s">
        <v>16780</v>
      </c>
      <c r="B7089" s="112" t="s">
        <v>16781</v>
      </c>
    </row>
    <row r="7090" spans="1:2" x14ac:dyDescent="0.2">
      <c r="A7090" s="112" t="s">
        <v>16782</v>
      </c>
      <c r="B7090" s="112" t="s">
        <v>16783</v>
      </c>
    </row>
    <row r="7091" spans="1:2" x14ac:dyDescent="0.2">
      <c r="A7091" s="112" t="s">
        <v>16784</v>
      </c>
      <c r="B7091" s="112" t="s">
        <v>16785</v>
      </c>
    </row>
    <row r="7092" spans="1:2" x14ac:dyDescent="0.2">
      <c r="A7092" s="112" t="s">
        <v>16786</v>
      </c>
      <c r="B7092" s="112" t="s">
        <v>16787</v>
      </c>
    </row>
    <row r="7093" spans="1:2" x14ac:dyDescent="0.2">
      <c r="A7093" s="112" t="s">
        <v>16788</v>
      </c>
      <c r="B7093" s="112" t="s">
        <v>16789</v>
      </c>
    </row>
    <row r="7094" spans="1:2" x14ac:dyDescent="0.2">
      <c r="A7094" s="112" t="s">
        <v>16790</v>
      </c>
      <c r="B7094" s="112" t="s">
        <v>16791</v>
      </c>
    </row>
    <row r="7095" spans="1:2" x14ac:dyDescent="0.2">
      <c r="A7095" s="112" t="s">
        <v>16792</v>
      </c>
      <c r="B7095" s="112" t="s">
        <v>16793</v>
      </c>
    </row>
    <row r="7096" spans="1:2" x14ac:dyDescent="0.2">
      <c r="A7096" s="112" t="s">
        <v>16794</v>
      </c>
      <c r="B7096" s="112" t="s">
        <v>16795</v>
      </c>
    </row>
    <row r="7097" spans="1:2" x14ac:dyDescent="0.2">
      <c r="A7097" s="112" t="s">
        <v>16796</v>
      </c>
      <c r="B7097" s="112" t="s">
        <v>16797</v>
      </c>
    </row>
    <row r="7098" spans="1:2" x14ac:dyDescent="0.2">
      <c r="A7098" s="112" t="s">
        <v>16798</v>
      </c>
      <c r="B7098" s="112" t="s">
        <v>16799</v>
      </c>
    </row>
    <row r="7099" spans="1:2" x14ac:dyDescent="0.2">
      <c r="A7099" s="112" t="s">
        <v>16800</v>
      </c>
      <c r="B7099" s="112" t="s">
        <v>16801</v>
      </c>
    </row>
    <row r="7100" spans="1:2" x14ac:dyDescent="0.2">
      <c r="A7100" s="112" t="s">
        <v>16802</v>
      </c>
      <c r="B7100" s="112" t="s">
        <v>16803</v>
      </c>
    </row>
    <row r="7101" spans="1:2" x14ac:dyDescent="0.2">
      <c r="A7101" s="112" t="s">
        <v>16804</v>
      </c>
      <c r="B7101" s="112" t="s">
        <v>16805</v>
      </c>
    </row>
    <row r="7102" spans="1:2" x14ac:dyDescent="0.2">
      <c r="A7102" s="112" t="s">
        <v>16806</v>
      </c>
      <c r="B7102" s="112" t="s">
        <v>16807</v>
      </c>
    </row>
    <row r="7103" spans="1:2" x14ac:dyDescent="0.2">
      <c r="A7103" s="112" t="s">
        <v>16808</v>
      </c>
      <c r="B7103" s="112" t="s">
        <v>16809</v>
      </c>
    </row>
    <row r="7104" spans="1:2" x14ac:dyDescent="0.2">
      <c r="A7104" s="112" t="s">
        <v>16810</v>
      </c>
      <c r="B7104" s="112" t="s">
        <v>16811</v>
      </c>
    </row>
    <row r="7105" spans="1:2" x14ac:dyDescent="0.2">
      <c r="A7105" s="112" t="s">
        <v>16812</v>
      </c>
      <c r="B7105" s="112" t="s">
        <v>16813</v>
      </c>
    </row>
    <row r="7106" spans="1:2" x14ac:dyDescent="0.2">
      <c r="A7106" s="112" t="s">
        <v>16814</v>
      </c>
      <c r="B7106" s="112" t="s">
        <v>16815</v>
      </c>
    </row>
    <row r="7107" spans="1:2" x14ac:dyDescent="0.2">
      <c r="A7107" s="112" t="s">
        <v>16816</v>
      </c>
      <c r="B7107" s="112" t="s">
        <v>16817</v>
      </c>
    </row>
    <row r="7108" spans="1:2" x14ac:dyDescent="0.2">
      <c r="A7108" s="112" t="s">
        <v>16818</v>
      </c>
      <c r="B7108" s="112" t="s">
        <v>16819</v>
      </c>
    </row>
    <row r="7109" spans="1:2" x14ac:dyDescent="0.2">
      <c r="A7109" s="112" t="s">
        <v>16820</v>
      </c>
      <c r="B7109" s="112" t="s">
        <v>16821</v>
      </c>
    </row>
    <row r="7110" spans="1:2" x14ac:dyDescent="0.2">
      <c r="A7110" s="112" t="s">
        <v>16822</v>
      </c>
      <c r="B7110" s="112" t="s">
        <v>16823</v>
      </c>
    </row>
    <row r="7111" spans="1:2" x14ac:dyDescent="0.2">
      <c r="A7111" s="112" t="s">
        <v>16824</v>
      </c>
      <c r="B7111" s="112" t="s">
        <v>16825</v>
      </c>
    </row>
    <row r="7112" spans="1:2" x14ac:dyDescent="0.2">
      <c r="A7112" s="112" t="s">
        <v>16826</v>
      </c>
      <c r="B7112" s="112" t="s">
        <v>16827</v>
      </c>
    </row>
    <row r="7113" spans="1:2" x14ac:dyDescent="0.2">
      <c r="A7113" s="112" t="s">
        <v>16828</v>
      </c>
      <c r="B7113" s="112" t="s">
        <v>16829</v>
      </c>
    </row>
    <row r="7114" spans="1:2" x14ac:dyDescent="0.2">
      <c r="A7114" s="112" t="s">
        <v>16830</v>
      </c>
      <c r="B7114" s="112" t="s">
        <v>16831</v>
      </c>
    </row>
    <row r="7115" spans="1:2" x14ac:dyDescent="0.2">
      <c r="A7115" s="112" t="s">
        <v>16832</v>
      </c>
      <c r="B7115" s="112" t="s">
        <v>16833</v>
      </c>
    </row>
    <row r="7116" spans="1:2" x14ac:dyDescent="0.2">
      <c r="A7116" s="112" t="s">
        <v>16834</v>
      </c>
      <c r="B7116" s="112" t="s">
        <v>16835</v>
      </c>
    </row>
    <row r="7117" spans="1:2" x14ac:dyDescent="0.2">
      <c r="A7117" s="112" t="s">
        <v>16836</v>
      </c>
      <c r="B7117" s="112" t="s">
        <v>16837</v>
      </c>
    </row>
    <row r="7118" spans="1:2" x14ac:dyDescent="0.2">
      <c r="A7118" s="112" t="s">
        <v>16838</v>
      </c>
      <c r="B7118" s="112" t="s">
        <v>16839</v>
      </c>
    </row>
    <row r="7119" spans="1:2" x14ac:dyDescent="0.2">
      <c r="A7119" s="112" t="s">
        <v>16840</v>
      </c>
      <c r="B7119" s="112" t="s">
        <v>16841</v>
      </c>
    </row>
    <row r="7120" spans="1:2" x14ac:dyDescent="0.2">
      <c r="A7120" s="112" t="s">
        <v>16842</v>
      </c>
      <c r="B7120" s="112" t="s">
        <v>16843</v>
      </c>
    </row>
    <row r="7121" spans="1:2" x14ac:dyDescent="0.2">
      <c r="A7121" s="112" t="s">
        <v>16844</v>
      </c>
      <c r="B7121" s="112" t="s">
        <v>16845</v>
      </c>
    </row>
    <row r="7122" spans="1:2" x14ac:dyDescent="0.2">
      <c r="A7122" s="112" t="s">
        <v>16846</v>
      </c>
      <c r="B7122" s="112" t="s">
        <v>16847</v>
      </c>
    </row>
    <row r="7123" spans="1:2" x14ac:dyDescent="0.2">
      <c r="A7123" s="112" t="s">
        <v>16848</v>
      </c>
      <c r="B7123" s="112" t="s">
        <v>16849</v>
      </c>
    </row>
    <row r="7124" spans="1:2" x14ac:dyDescent="0.2">
      <c r="A7124" s="112" t="s">
        <v>16850</v>
      </c>
      <c r="B7124" s="112" t="s">
        <v>16851</v>
      </c>
    </row>
    <row r="7125" spans="1:2" x14ac:dyDescent="0.2">
      <c r="A7125" s="112" t="s">
        <v>16852</v>
      </c>
      <c r="B7125" s="112" t="s">
        <v>16853</v>
      </c>
    </row>
    <row r="7126" spans="1:2" x14ac:dyDescent="0.2">
      <c r="A7126" s="112" t="s">
        <v>16854</v>
      </c>
      <c r="B7126" s="112" t="s">
        <v>16855</v>
      </c>
    </row>
    <row r="7127" spans="1:2" x14ac:dyDescent="0.2">
      <c r="A7127" s="112" t="s">
        <v>16856</v>
      </c>
      <c r="B7127" s="112" t="s">
        <v>16857</v>
      </c>
    </row>
    <row r="7128" spans="1:2" x14ac:dyDescent="0.2">
      <c r="A7128" s="112" t="s">
        <v>16858</v>
      </c>
      <c r="B7128" s="112" t="s">
        <v>16859</v>
      </c>
    </row>
    <row r="7129" spans="1:2" x14ac:dyDescent="0.2">
      <c r="A7129" s="112" t="s">
        <v>16860</v>
      </c>
      <c r="B7129" s="112" t="s">
        <v>16861</v>
      </c>
    </row>
    <row r="7130" spans="1:2" x14ac:dyDescent="0.2">
      <c r="A7130" s="112" t="s">
        <v>16862</v>
      </c>
      <c r="B7130" s="112" t="s">
        <v>16863</v>
      </c>
    </row>
    <row r="7131" spans="1:2" x14ac:dyDescent="0.2">
      <c r="A7131" s="112" t="s">
        <v>16864</v>
      </c>
      <c r="B7131" s="112" t="s">
        <v>16865</v>
      </c>
    </row>
    <row r="7132" spans="1:2" x14ac:dyDescent="0.2">
      <c r="A7132" s="112" t="s">
        <v>16866</v>
      </c>
      <c r="B7132" s="112" t="s">
        <v>16867</v>
      </c>
    </row>
    <row r="7133" spans="1:2" x14ac:dyDescent="0.2">
      <c r="A7133" s="112" t="s">
        <v>16868</v>
      </c>
      <c r="B7133" s="112" t="s">
        <v>16869</v>
      </c>
    </row>
    <row r="7134" spans="1:2" x14ac:dyDescent="0.2">
      <c r="A7134" s="112" t="s">
        <v>16870</v>
      </c>
      <c r="B7134" s="112" t="s">
        <v>16871</v>
      </c>
    </row>
    <row r="7135" spans="1:2" x14ac:dyDescent="0.2">
      <c r="A7135" s="112" t="s">
        <v>16872</v>
      </c>
      <c r="B7135" s="112" t="s">
        <v>16873</v>
      </c>
    </row>
    <row r="7136" spans="1:2" x14ac:dyDescent="0.2">
      <c r="A7136" s="112" t="s">
        <v>16874</v>
      </c>
      <c r="B7136" s="112" t="s">
        <v>16875</v>
      </c>
    </row>
    <row r="7137" spans="1:2" x14ac:dyDescent="0.2">
      <c r="A7137" s="112" t="s">
        <v>16876</v>
      </c>
      <c r="B7137" s="112" t="s">
        <v>16877</v>
      </c>
    </row>
    <row r="7138" spans="1:2" x14ac:dyDescent="0.2">
      <c r="A7138" s="112" t="s">
        <v>16878</v>
      </c>
      <c r="B7138" s="112" t="s">
        <v>16879</v>
      </c>
    </row>
    <row r="7139" spans="1:2" x14ac:dyDescent="0.2">
      <c r="A7139" s="112" t="s">
        <v>16880</v>
      </c>
      <c r="B7139" s="112" t="s">
        <v>16881</v>
      </c>
    </row>
    <row r="7140" spans="1:2" x14ac:dyDescent="0.2">
      <c r="A7140" s="112" t="s">
        <v>16882</v>
      </c>
      <c r="B7140" s="112" t="s">
        <v>16883</v>
      </c>
    </row>
    <row r="7141" spans="1:2" x14ac:dyDescent="0.2">
      <c r="A7141" s="112" t="s">
        <v>16884</v>
      </c>
      <c r="B7141" s="112" t="s">
        <v>16885</v>
      </c>
    </row>
    <row r="7142" spans="1:2" x14ac:dyDescent="0.2">
      <c r="A7142" s="112" t="s">
        <v>16886</v>
      </c>
      <c r="B7142" s="112" t="s">
        <v>16887</v>
      </c>
    </row>
    <row r="7143" spans="1:2" x14ac:dyDescent="0.2">
      <c r="A7143" s="112" t="s">
        <v>16888</v>
      </c>
      <c r="B7143" s="112" t="s">
        <v>15239</v>
      </c>
    </row>
    <row r="7144" spans="1:2" x14ac:dyDescent="0.2">
      <c r="A7144" s="112" t="s">
        <v>16889</v>
      </c>
      <c r="B7144" s="112" t="s">
        <v>16890</v>
      </c>
    </row>
    <row r="7145" spans="1:2" x14ac:dyDescent="0.2">
      <c r="A7145" s="112" t="s">
        <v>16891</v>
      </c>
      <c r="B7145" s="112" t="s">
        <v>16892</v>
      </c>
    </row>
    <row r="7146" spans="1:2" x14ac:dyDescent="0.2">
      <c r="A7146" s="112" t="s">
        <v>16893</v>
      </c>
      <c r="B7146" s="112" t="s">
        <v>16894</v>
      </c>
    </row>
    <row r="7147" spans="1:2" x14ac:dyDescent="0.2">
      <c r="A7147" s="112" t="s">
        <v>16895</v>
      </c>
      <c r="B7147" s="112" t="s">
        <v>16896</v>
      </c>
    </row>
    <row r="7148" spans="1:2" x14ac:dyDescent="0.2">
      <c r="A7148" s="112" t="s">
        <v>16897</v>
      </c>
      <c r="B7148" s="112" t="s">
        <v>16898</v>
      </c>
    </row>
    <row r="7149" spans="1:2" x14ac:dyDescent="0.2">
      <c r="A7149" s="112" t="s">
        <v>16899</v>
      </c>
      <c r="B7149" s="112" t="s">
        <v>16900</v>
      </c>
    </row>
    <row r="7150" spans="1:2" x14ac:dyDescent="0.2">
      <c r="A7150" s="112" t="s">
        <v>16901</v>
      </c>
      <c r="B7150" s="112" t="s">
        <v>16902</v>
      </c>
    </row>
    <row r="7151" spans="1:2" x14ac:dyDescent="0.2">
      <c r="A7151" s="112" t="s">
        <v>16903</v>
      </c>
      <c r="B7151" s="112" t="s">
        <v>16904</v>
      </c>
    </row>
    <row r="7152" spans="1:2" x14ac:dyDescent="0.2">
      <c r="A7152" s="112" t="s">
        <v>16905</v>
      </c>
      <c r="B7152" s="112" t="s">
        <v>16906</v>
      </c>
    </row>
    <row r="7153" spans="1:2" x14ac:dyDescent="0.2">
      <c r="A7153" s="112" t="s">
        <v>16907</v>
      </c>
      <c r="B7153" s="112" t="s">
        <v>16908</v>
      </c>
    </row>
    <row r="7154" spans="1:2" x14ac:dyDescent="0.2">
      <c r="A7154" s="112" t="s">
        <v>16909</v>
      </c>
      <c r="B7154" s="112" t="s">
        <v>16910</v>
      </c>
    </row>
    <row r="7155" spans="1:2" x14ac:dyDescent="0.2">
      <c r="A7155" s="112" t="s">
        <v>16911</v>
      </c>
      <c r="B7155" s="112" t="s">
        <v>16912</v>
      </c>
    </row>
    <row r="7156" spans="1:2" x14ac:dyDescent="0.2">
      <c r="A7156" s="112" t="s">
        <v>16913</v>
      </c>
      <c r="B7156" s="112" t="s">
        <v>16914</v>
      </c>
    </row>
    <row r="7157" spans="1:2" x14ac:dyDescent="0.2">
      <c r="A7157" s="112" t="s">
        <v>16915</v>
      </c>
      <c r="B7157" s="112" t="s">
        <v>16916</v>
      </c>
    </row>
    <row r="7158" spans="1:2" x14ac:dyDescent="0.2">
      <c r="A7158" s="112" t="s">
        <v>16917</v>
      </c>
      <c r="B7158" s="112" t="s">
        <v>16918</v>
      </c>
    </row>
    <row r="7159" spans="1:2" x14ac:dyDescent="0.2">
      <c r="A7159" s="112" t="s">
        <v>16919</v>
      </c>
      <c r="B7159" s="112" t="s">
        <v>16920</v>
      </c>
    </row>
    <row r="7160" spans="1:2" x14ac:dyDescent="0.2">
      <c r="A7160" s="112" t="s">
        <v>16921</v>
      </c>
      <c r="B7160" s="112" t="s">
        <v>16922</v>
      </c>
    </row>
    <row r="7161" spans="1:2" x14ac:dyDescent="0.2">
      <c r="A7161" s="112" t="s">
        <v>16923</v>
      </c>
      <c r="B7161" s="112" t="s">
        <v>16924</v>
      </c>
    </row>
    <row r="7162" spans="1:2" x14ac:dyDescent="0.2">
      <c r="A7162" s="112" t="s">
        <v>16925</v>
      </c>
      <c r="B7162" s="112" t="s">
        <v>16926</v>
      </c>
    </row>
    <row r="7163" spans="1:2" x14ac:dyDescent="0.2">
      <c r="A7163" s="112" t="s">
        <v>16927</v>
      </c>
      <c r="B7163" s="112" t="s">
        <v>16928</v>
      </c>
    </row>
    <row r="7164" spans="1:2" x14ac:dyDescent="0.2">
      <c r="A7164" s="112" t="s">
        <v>16929</v>
      </c>
      <c r="B7164" s="112" t="s">
        <v>16930</v>
      </c>
    </row>
    <row r="7165" spans="1:2" x14ac:dyDescent="0.2">
      <c r="A7165" s="112" t="s">
        <v>16931</v>
      </c>
      <c r="B7165" s="112" t="s">
        <v>16932</v>
      </c>
    </row>
    <row r="7166" spans="1:2" x14ac:dyDescent="0.2">
      <c r="A7166" s="112" t="s">
        <v>16933</v>
      </c>
      <c r="B7166" s="112" t="s">
        <v>16934</v>
      </c>
    </row>
    <row r="7167" spans="1:2" x14ac:dyDescent="0.2">
      <c r="A7167" s="112" t="s">
        <v>16935</v>
      </c>
      <c r="B7167" s="112" t="s">
        <v>16936</v>
      </c>
    </row>
    <row r="7168" spans="1:2" x14ac:dyDescent="0.2">
      <c r="A7168" s="112" t="s">
        <v>16937</v>
      </c>
      <c r="B7168" s="112" t="s">
        <v>16938</v>
      </c>
    </row>
    <row r="7169" spans="1:2" x14ac:dyDescent="0.2">
      <c r="A7169" s="112" t="s">
        <v>16939</v>
      </c>
      <c r="B7169" s="112" t="s">
        <v>16940</v>
      </c>
    </row>
    <row r="7170" spans="1:2" x14ac:dyDescent="0.2">
      <c r="A7170" s="112" t="s">
        <v>16941</v>
      </c>
      <c r="B7170" s="112" t="s">
        <v>16942</v>
      </c>
    </row>
    <row r="7171" spans="1:2" x14ac:dyDescent="0.2">
      <c r="A7171" s="112" t="s">
        <v>16943</v>
      </c>
      <c r="B7171" s="112" t="s">
        <v>16797</v>
      </c>
    </row>
    <row r="7172" spans="1:2" x14ac:dyDescent="0.2">
      <c r="A7172" s="112" t="s">
        <v>16944</v>
      </c>
      <c r="B7172" s="112" t="s">
        <v>16945</v>
      </c>
    </row>
    <row r="7173" spans="1:2" x14ac:dyDescent="0.2">
      <c r="A7173" s="112" t="s">
        <v>16946</v>
      </c>
      <c r="B7173" s="112" t="s">
        <v>16947</v>
      </c>
    </row>
    <row r="7174" spans="1:2" x14ac:dyDescent="0.2">
      <c r="A7174" s="112" t="s">
        <v>16948</v>
      </c>
      <c r="B7174" s="112" t="s">
        <v>16949</v>
      </c>
    </row>
    <row r="7175" spans="1:2" x14ac:dyDescent="0.2">
      <c r="A7175" s="112" t="s">
        <v>16950</v>
      </c>
      <c r="B7175" s="112" t="s">
        <v>16951</v>
      </c>
    </row>
    <row r="7176" spans="1:2" x14ac:dyDescent="0.2">
      <c r="A7176" s="112" t="s">
        <v>16952</v>
      </c>
      <c r="B7176" s="112" t="s">
        <v>16953</v>
      </c>
    </row>
    <row r="7177" spans="1:2" x14ac:dyDescent="0.2">
      <c r="A7177" s="112" t="s">
        <v>16954</v>
      </c>
      <c r="B7177" s="112" t="s">
        <v>16955</v>
      </c>
    </row>
    <row r="7178" spans="1:2" x14ac:dyDescent="0.2">
      <c r="A7178" s="112" t="s">
        <v>16956</v>
      </c>
      <c r="B7178" s="112" t="s">
        <v>16957</v>
      </c>
    </row>
    <row r="7179" spans="1:2" x14ac:dyDescent="0.2">
      <c r="A7179" s="112" t="s">
        <v>16958</v>
      </c>
      <c r="B7179" s="112" t="s">
        <v>16959</v>
      </c>
    </row>
    <row r="7180" spans="1:2" x14ac:dyDescent="0.2">
      <c r="A7180" s="112" t="s">
        <v>16960</v>
      </c>
      <c r="B7180" s="112" t="s">
        <v>16961</v>
      </c>
    </row>
    <row r="7181" spans="1:2" x14ac:dyDescent="0.2">
      <c r="A7181" s="112" t="s">
        <v>16962</v>
      </c>
      <c r="B7181" s="112" t="s">
        <v>16963</v>
      </c>
    </row>
    <row r="7182" spans="1:2" x14ac:dyDescent="0.2">
      <c r="A7182" s="112" t="s">
        <v>16964</v>
      </c>
      <c r="B7182" s="112" t="s">
        <v>16965</v>
      </c>
    </row>
    <row r="7183" spans="1:2" x14ac:dyDescent="0.2">
      <c r="A7183" s="112" t="s">
        <v>16966</v>
      </c>
      <c r="B7183" s="112" t="s">
        <v>7113</v>
      </c>
    </row>
    <row r="7184" spans="1:2" x14ac:dyDescent="0.2">
      <c r="A7184" s="112" t="s">
        <v>16967</v>
      </c>
      <c r="B7184" s="112" t="s">
        <v>16968</v>
      </c>
    </row>
    <row r="7185" spans="1:2" x14ac:dyDescent="0.2">
      <c r="A7185" s="112" t="s">
        <v>16969</v>
      </c>
      <c r="B7185" s="112" t="s">
        <v>16970</v>
      </c>
    </row>
    <row r="7186" spans="1:2" x14ac:dyDescent="0.2">
      <c r="A7186" s="112" t="s">
        <v>16971</v>
      </c>
      <c r="B7186" s="112" t="s">
        <v>16972</v>
      </c>
    </row>
    <row r="7187" spans="1:2" x14ac:dyDescent="0.2">
      <c r="A7187" s="112" t="s">
        <v>16973</v>
      </c>
      <c r="B7187" s="112" t="s">
        <v>16974</v>
      </c>
    </row>
    <row r="7188" spans="1:2" x14ac:dyDescent="0.2">
      <c r="A7188" s="112" t="s">
        <v>16975</v>
      </c>
      <c r="B7188" s="112" t="s">
        <v>16976</v>
      </c>
    </row>
    <row r="7189" spans="1:2" x14ac:dyDescent="0.2">
      <c r="A7189" s="112" t="s">
        <v>16977</v>
      </c>
      <c r="B7189" s="112" t="s">
        <v>16978</v>
      </c>
    </row>
    <row r="7190" spans="1:2" x14ac:dyDescent="0.2">
      <c r="A7190" s="112" t="s">
        <v>16979</v>
      </c>
      <c r="B7190" s="112" t="s">
        <v>16980</v>
      </c>
    </row>
    <row r="7191" spans="1:2" x14ac:dyDescent="0.2">
      <c r="A7191" s="112" t="s">
        <v>16981</v>
      </c>
      <c r="B7191" s="112" t="s">
        <v>16982</v>
      </c>
    </row>
    <row r="7192" spans="1:2" x14ac:dyDescent="0.2">
      <c r="A7192" s="112" t="s">
        <v>16983</v>
      </c>
      <c r="B7192" s="112" t="s">
        <v>16984</v>
      </c>
    </row>
    <row r="7193" spans="1:2" x14ac:dyDescent="0.2">
      <c r="A7193" s="112" t="s">
        <v>16985</v>
      </c>
      <c r="B7193" s="112" t="s">
        <v>16986</v>
      </c>
    </row>
    <row r="7194" spans="1:2" x14ac:dyDescent="0.2">
      <c r="A7194" s="112" t="s">
        <v>16987</v>
      </c>
      <c r="B7194" s="112" t="s">
        <v>16988</v>
      </c>
    </row>
    <row r="7195" spans="1:2" x14ac:dyDescent="0.2">
      <c r="A7195" s="112" t="s">
        <v>16989</v>
      </c>
      <c r="B7195" s="112" t="s">
        <v>16990</v>
      </c>
    </row>
    <row r="7196" spans="1:2" x14ac:dyDescent="0.2">
      <c r="A7196" s="112" t="s">
        <v>16991</v>
      </c>
      <c r="B7196" s="112" t="s">
        <v>16992</v>
      </c>
    </row>
    <row r="7197" spans="1:2" x14ac:dyDescent="0.2">
      <c r="A7197" s="112" t="s">
        <v>16993</v>
      </c>
      <c r="B7197" s="112" t="s">
        <v>16994</v>
      </c>
    </row>
    <row r="7198" spans="1:2" x14ac:dyDescent="0.2">
      <c r="A7198" s="112" t="s">
        <v>16995</v>
      </c>
      <c r="B7198" s="112" t="s">
        <v>16996</v>
      </c>
    </row>
    <row r="7199" spans="1:2" x14ac:dyDescent="0.2">
      <c r="A7199" s="112" t="s">
        <v>16997</v>
      </c>
      <c r="B7199" s="112" t="s">
        <v>16998</v>
      </c>
    </row>
    <row r="7200" spans="1:2" x14ac:dyDescent="0.2">
      <c r="A7200" s="112" t="s">
        <v>16999</v>
      </c>
      <c r="B7200" s="112" t="s">
        <v>17000</v>
      </c>
    </row>
    <row r="7201" spans="1:2" x14ac:dyDescent="0.2">
      <c r="A7201" s="112" t="s">
        <v>17001</v>
      </c>
      <c r="B7201" s="112" t="s">
        <v>17002</v>
      </c>
    </row>
    <row r="7202" spans="1:2" x14ac:dyDescent="0.2">
      <c r="A7202" s="112" t="s">
        <v>17003</v>
      </c>
      <c r="B7202" s="112" t="s">
        <v>17004</v>
      </c>
    </row>
    <row r="7203" spans="1:2" x14ac:dyDescent="0.2">
      <c r="A7203" s="112" t="s">
        <v>17005</v>
      </c>
      <c r="B7203" s="112" t="s">
        <v>17006</v>
      </c>
    </row>
    <row r="7204" spans="1:2" x14ac:dyDescent="0.2">
      <c r="A7204" s="112" t="s">
        <v>17007</v>
      </c>
      <c r="B7204" s="112" t="s">
        <v>17008</v>
      </c>
    </row>
    <row r="7205" spans="1:2" x14ac:dyDescent="0.2">
      <c r="A7205" s="112" t="s">
        <v>17009</v>
      </c>
      <c r="B7205" s="112" t="s">
        <v>17010</v>
      </c>
    </row>
    <row r="7206" spans="1:2" x14ac:dyDescent="0.2">
      <c r="A7206" s="112" t="s">
        <v>17011</v>
      </c>
      <c r="B7206" s="112" t="s">
        <v>17012</v>
      </c>
    </row>
    <row r="7207" spans="1:2" x14ac:dyDescent="0.2">
      <c r="A7207" s="112" t="s">
        <v>17013</v>
      </c>
      <c r="B7207" s="112" t="s">
        <v>17014</v>
      </c>
    </row>
    <row r="7208" spans="1:2" x14ac:dyDescent="0.2">
      <c r="A7208" s="112" t="s">
        <v>17015</v>
      </c>
      <c r="B7208" s="112" t="s">
        <v>17016</v>
      </c>
    </row>
    <row r="7209" spans="1:2" x14ac:dyDescent="0.2">
      <c r="A7209" s="112" t="s">
        <v>17017</v>
      </c>
      <c r="B7209" s="112" t="s">
        <v>17018</v>
      </c>
    </row>
    <row r="7210" spans="1:2" x14ac:dyDescent="0.2">
      <c r="A7210" s="112" t="s">
        <v>17019</v>
      </c>
      <c r="B7210" s="112" t="s">
        <v>17020</v>
      </c>
    </row>
    <row r="7211" spans="1:2" x14ac:dyDescent="0.2">
      <c r="A7211" s="112" t="s">
        <v>17021</v>
      </c>
      <c r="B7211" s="112" t="s">
        <v>17022</v>
      </c>
    </row>
    <row r="7212" spans="1:2" x14ac:dyDescent="0.2">
      <c r="A7212" s="112" t="s">
        <v>17023</v>
      </c>
      <c r="B7212" s="112" t="s">
        <v>17024</v>
      </c>
    </row>
    <row r="7213" spans="1:2" x14ac:dyDescent="0.2">
      <c r="A7213" s="112" t="s">
        <v>17025</v>
      </c>
      <c r="B7213" s="112" t="s">
        <v>17026</v>
      </c>
    </row>
    <row r="7214" spans="1:2" x14ac:dyDescent="0.2">
      <c r="A7214" s="112" t="s">
        <v>17027</v>
      </c>
      <c r="B7214" s="112" t="s">
        <v>17028</v>
      </c>
    </row>
    <row r="7215" spans="1:2" x14ac:dyDescent="0.2">
      <c r="A7215" s="112" t="s">
        <v>17029</v>
      </c>
      <c r="B7215" s="112" t="s">
        <v>17030</v>
      </c>
    </row>
    <row r="7216" spans="1:2" x14ac:dyDescent="0.2">
      <c r="A7216" s="112" t="s">
        <v>17031</v>
      </c>
      <c r="B7216" s="112" t="s">
        <v>17032</v>
      </c>
    </row>
    <row r="7217" spans="1:2" x14ac:dyDescent="0.2">
      <c r="A7217" s="112" t="s">
        <v>17033</v>
      </c>
      <c r="B7217" s="112" t="s">
        <v>17034</v>
      </c>
    </row>
    <row r="7218" spans="1:2" x14ac:dyDescent="0.2">
      <c r="A7218" s="112" t="s">
        <v>17035</v>
      </c>
      <c r="B7218" s="112" t="s">
        <v>17036</v>
      </c>
    </row>
    <row r="7219" spans="1:2" x14ac:dyDescent="0.2">
      <c r="A7219" s="112" t="s">
        <v>17037</v>
      </c>
      <c r="B7219" s="112" t="s">
        <v>17038</v>
      </c>
    </row>
    <row r="7220" spans="1:2" x14ac:dyDescent="0.2">
      <c r="A7220" s="112" t="s">
        <v>17039</v>
      </c>
      <c r="B7220" s="112" t="s">
        <v>17040</v>
      </c>
    </row>
    <row r="7221" spans="1:2" x14ac:dyDescent="0.2">
      <c r="A7221" s="112" t="s">
        <v>17041</v>
      </c>
      <c r="B7221" s="112" t="s">
        <v>17042</v>
      </c>
    </row>
    <row r="7222" spans="1:2" x14ac:dyDescent="0.2">
      <c r="A7222" s="112" t="s">
        <v>17043</v>
      </c>
      <c r="B7222" s="112" t="s">
        <v>17044</v>
      </c>
    </row>
    <row r="7223" spans="1:2" x14ac:dyDescent="0.2">
      <c r="A7223" s="112" t="s">
        <v>17045</v>
      </c>
      <c r="B7223" s="112" t="s">
        <v>17046</v>
      </c>
    </row>
    <row r="7224" spans="1:2" x14ac:dyDescent="0.2">
      <c r="A7224" s="112" t="s">
        <v>17047</v>
      </c>
      <c r="B7224" s="112" t="s">
        <v>17048</v>
      </c>
    </row>
    <row r="7225" spans="1:2" x14ac:dyDescent="0.2">
      <c r="A7225" s="112" t="s">
        <v>17049</v>
      </c>
      <c r="B7225" s="112" t="s">
        <v>17050</v>
      </c>
    </row>
    <row r="7226" spans="1:2" x14ac:dyDescent="0.2">
      <c r="A7226" s="112" t="s">
        <v>17051</v>
      </c>
      <c r="B7226" s="112" t="s">
        <v>17052</v>
      </c>
    </row>
    <row r="7227" spans="1:2" x14ac:dyDescent="0.2">
      <c r="A7227" s="112" t="s">
        <v>17053</v>
      </c>
      <c r="B7227" s="112" t="s">
        <v>17054</v>
      </c>
    </row>
    <row r="7228" spans="1:2" x14ac:dyDescent="0.2">
      <c r="A7228" s="112" t="s">
        <v>17055</v>
      </c>
      <c r="B7228" s="112" t="s">
        <v>17056</v>
      </c>
    </row>
    <row r="7229" spans="1:2" x14ac:dyDescent="0.2">
      <c r="A7229" s="112" t="s">
        <v>17057</v>
      </c>
      <c r="B7229" s="112" t="s">
        <v>17058</v>
      </c>
    </row>
    <row r="7230" spans="1:2" x14ac:dyDescent="0.2">
      <c r="A7230" s="112" t="s">
        <v>17059</v>
      </c>
      <c r="B7230" s="112" t="s">
        <v>17060</v>
      </c>
    </row>
    <row r="7231" spans="1:2" x14ac:dyDescent="0.2">
      <c r="A7231" s="112" t="s">
        <v>17061</v>
      </c>
      <c r="B7231" s="112" t="s">
        <v>17062</v>
      </c>
    </row>
    <row r="7232" spans="1:2" x14ac:dyDescent="0.2">
      <c r="A7232" s="112" t="s">
        <v>17063</v>
      </c>
      <c r="B7232" s="112" t="s">
        <v>17064</v>
      </c>
    </row>
    <row r="7233" spans="1:2" x14ac:dyDescent="0.2">
      <c r="A7233" s="112" t="s">
        <v>17065</v>
      </c>
      <c r="B7233" s="112" t="s">
        <v>17066</v>
      </c>
    </row>
    <row r="7234" spans="1:2" x14ac:dyDescent="0.2">
      <c r="A7234" s="112" t="s">
        <v>17067</v>
      </c>
      <c r="B7234" s="112" t="s">
        <v>17068</v>
      </c>
    </row>
    <row r="7235" spans="1:2" x14ac:dyDescent="0.2">
      <c r="A7235" s="112" t="s">
        <v>17069</v>
      </c>
      <c r="B7235" s="112" t="s">
        <v>17070</v>
      </c>
    </row>
    <row r="7236" spans="1:2" x14ac:dyDescent="0.2">
      <c r="A7236" s="112" t="s">
        <v>17071</v>
      </c>
      <c r="B7236" s="112" t="s">
        <v>17072</v>
      </c>
    </row>
    <row r="7237" spans="1:2" x14ac:dyDescent="0.2">
      <c r="A7237" s="112" t="s">
        <v>17073</v>
      </c>
      <c r="B7237" s="112" t="s">
        <v>17074</v>
      </c>
    </row>
    <row r="7238" spans="1:2" x14ac:dyDescent="0.2">
      <c r="A7238" s="112" t="s">
        <v>17075</v>
      </c>
      <c r="B7238" s="112" t="s">
        <v>17076</v>
      </c>
    </row>
    <row r="7239" spans="1:2" x14ac:dyDescent="0.2">
      <c r="A7239" s="112" t="s">
        <v>17077</v>
      </c>
      <c r="B7239" s="112" t="s">
        <v>17078</v>
      </c>
    </row>
    <row r="7240" spans="1:2" x14ac:dyDescent="0.2">
      <c r="A7240" s="112" t="s">
        <v>17079</v>
      </c>
      <c r="B7240" s="112" t="s">
        <v>17080</v>
      </c>
    </row>
    <row r="7241" spans="1:2" x14ac:dyDescent="0.2">
      <c r="A7241" s="112" t="s">
        <v>17081</v>
      </c>
      <c r="B7241" s="112" t="s">
        <v>17082</v>
      </c>
    </row>
    <row r="7242" spans="1:2" x14ac:dyDescent="0.2">
      <c r="A7242" s="112" t="s">
        <v>17083</v>
      </c>
      <c r="B7242" s="112" t="s">
        <v>17084</v>
      </c>
    </row>
    <row r="7243" spans="1:2" x14ac:dyDescent="0.2">
      <c r="A7243" s="112" t="s">
        <v>17085</v>
      </c>
      <c r="B7243" s="112" t="s">
        <v>17086</v>
      </c>
    </row>
    <row r="7244" spans="1:2" x14ac:dyDescent="0.2">
      <c r="A7244" s="112" t="s">
        <v>17087</v>
      </c>
      <c r="B7244" s="112" t="s">
        <v>17088</v>
      </c>
    </row>
    <row r="7245" spans="1:2" x14ac:dyDescent="0.2">
      <c r="A7245" s="112" t="s">
        <v>17089</v>
      </c>
      <c r="B7245" s="112" t="s">
        <v>17090</v>
      </c>
    </row>
    <row r="7246" spans="1:2" x14ac:dyDescent="0.2">
      <c r="A7246" s="112" t="s">
        <v>17091</v>
      </c>
      <c r="B7246" s="112" t="s">
        <v>17092</v>
      </c>
    </row>
    <row r="7247" spans="1:2" x14ac:dyDescent="0.2">
      <c r="A7247" s="112" t="s">
        <v>17093</v>
      </c>
      <c r="B7247" s="112" t="s">
        <v>17094</v>
      </c>
    </row>
    <row r="7248" spans="1:2" x14ac:dyDescent="0.2">
      <c r="A7248" s="112" t="s">
        <v>17095</v>
      </c>
      <c r="B7248" s="112" t="s">
        <v>17096</v>
      </c>
    </row>
    <row r="7249" spans="1:2" x14ac:dyDescent="0.2">
      <c r="A7249" s="112" t="s">
        <v>17097</v>
      </c>
      <c r="B7249" s="112" t="s">
        <v>17098</v>
      </c>
    </row>
    <row r="7250" spans="1:2" x14ac:dyDescent="0.2">
      <c r="A7250" s="112" t="s">
        <v>17099</v>
      </c>
      <c r="B7250" s="112" t="s">
        <v>17100</v>
      </c>
    </row>
    <row r="7251" spans="1:2" x14ac:dyDescent="0.2">
      <c r="A7251" s="112" t="s">
        <v>17101</v>
      </c>
      <c r="B7251" s="112" t="s">
        <v>17102</v>
      </c>
    </row>
    <row r="7252" spans="1:2" x14ac:dyDescent="0.2">
      <c r="A7252" s="112" t="s">
        <v>17103</v>
      </c>
      <c r="B7252" s="112" t="s">
        <v>17104</v>
      </c>
    </row>
    <row r="7253" spans="1:2" x14ac:dyDescent="0.2">
      <c r="A7253" s="112" t="s">
        <v>17105</v>
      </c>
      <c r="B7253" s="112" t="s">
        <v>17106</v>
      </c>
    </row>
    <row r="7254" spans="1:2" x14ac:dyDescent="0.2">
      <c r="A7254" s="112" t="s">
        <v>17107</v>
      </c>
      <c r="B7254" s="112" t="s">
        <v>17108</v>
      </c>
    </row>
    <row r="7255" spans="1:2" x14ac:dyDescent="0.2">
      <c r="A7255" s="112" t="s">
        <v>17109</v>
      </c>
      <c r="B7255" s="112" t="s">
        <v>17110</v>
      </c>
    </row>
    <row r="7256" spans="1:2" x14ac:dyDescent="0.2">
      <c r="A7256" s="112" t="s">
        <v>17111</v>
      </c>
      <c r="B7256" s="112" t="s">
        <v>17112</v>
      </c>
    </row>
    <row r="7257" spans="1:2" x14ac:dyDescent="0.2">
      <c r="A7257" s="112" t="s">
        <v>17113</v>
      </c>
      <c r="B7257" s="112" t="s">
        <v>17114</v>
      </c>
    </row>
    <row r="7258" spans="1:2" x14ac:dyDescent="0.2">
      <c r="A7258" s="112" t="s">
        <v>17115</v>
      </c>
      <c r="B7258" s="112" t="s">
        <v>17116</v>
      </c>
    </row>
    <row r="7259" spans="1:2" x14ac:dyDescent="0.2">
      <c r="A7259" s="112" t="s">
        <v>17117</v>
      </c>
      <c r="B7259" s="112" t="s">
        <v>17118</v>
      </c>
    </row>
    <row r="7260" spans="1:2" x14ac:dyDescent="0.2">
      <c r="A7260" s="112" t="s">
        <v>17119</v>
      </c>
      <c r="B7260" s="112" t="s">
        <v>17120</v>
      </c>
    </row>
    <row r="7261" spans="1:2" x14ac:dyDescent="0.2">
      <c r="A7261" s="112" t="s">
        <v>17121</v>
      </c>
      <c r="B7261" s="112" t="s">
        <v>17122</v>
      </c>
    </row>
    <row r="7262" spans="1:2" x14ac:dyDescent="0.2">
      <c r="A7262" s="112" t="s">
        <v>17123</v>
      </c>
      <c r="B7262" s="112" t="s">
        <v>17124</v>
      </c>
    </row>
    <row r="7263" spans="1:2" x14ac:dyDescent="0.2">
      <c r="A7263" s="112" t="s">
        <v>17125</v>
      </c>
      <c r="B7263" s="112" t="s">
        <v>17126</v>
      </c>
    </row>
    <row r="7264" spans="1:2" x14ac:dyDescent="0.2">
      <c r="A7264" s="112" t="s">
        <v>17127</v>
      </c>
      <c r="B7264" s="112" t="s">
        <v>15719</v>
      </c>
    </row>
    <row r="7265" spans="1:2" x14ac:dyDescent="0.2">
      <c r="A7265" s="112" t="s">
        <v>17128</v>
      </c>
      <c r="B7265" s="112" t="s">
        <v>17129</v>
      </c>
    </row>
    <row r="7266" spans="1:2" x14ac:dyDescent="0.2">
      <c r="A7266" s="112" t="s">
        <v>17130</v>
      </c>
      <c r="B7266" s="112" t="s">
        <v>17131</v>
      </c>
    </row>
    <row r="7267" spans="1:2" x14ac:dyDescent="0.2">
      <c r="A7267" s="112" t="s">
        <v>17132</v>
      </c>
      <c r="B7267" s="112" t="s">
        <v>17133</v>
      </c>
    </row>
    <row r="7268" spans="1:2" x14ac:dyDescent="0.2">
      <c r="A7268" s="112" t="s">
        <v>17134</v>
      </c>
      <c r="B7268" s="112" t="s">
        <v>17135</v>
      </c>
    </row>
    <row r="7269" spans="1:2" x14ac:dyDescent="0.2">
      <c r="A7269" s="112" t="s">
        <v>17136</v>
      </c>
      <c r="B7269" s="112" t="s">
        <v>17137</v>
      </c>
    </row>
    <row r="7270" spans="1:2" x14ac:dyDescent="0.2">
      <c r="A7270" s="112" t="s">
        <v>17138</v>
      </c>
      <c r="B7270" s="112" t="s">
        <v>17139</v>
      </c>
    </row>
    <row r="7271" spans="1:2" x14ac:dyDescent="0.2">
      <c r="A7271" s="112" t="s">
        <v>17140</v>
      </c>
      <c r="B7271" s="112" t="s">
        <v>17141</v>
      </c>
    </row>
    <row r="7272" spans="1:2" x14ac:dyDescent="0.2">
      <c r="A7272" s="112" t="s">
        <v>17142</v>
      </c>
      <c r="B7272" s="112" t="s">
        <v>17143</v>
      </c>
    </row>
    <row r="7273" spans="1:2" x14ac:dyDescent="0.2">
      <c r="A7273" s="112" t="s">
        <v>17144</v>
      </c>
      <c r="B7273" s="112" t="s">
        <v>17145</v>
      </c>
    </row>
    <row r="7274" spans="1:2" x14ac:dyDescent="0.2">
      <c r="A7274" s="112" t="s">
        <v>17146</v>
      </c>
      <c r="B7274" s="112" t="s">
        <v>17147</v>
      </c>
    </row>
    <row r="7275" spans="1:2" x14ac:dyDescent="0.2">
      <c r="A7275" s="112" t="s">
        <v>17148</v>
      </c>
      <c r="B7275" s="112" t="s">
        <v>17149</v>
      </c>
    </row>
    <row r="7276" spans="1:2" x14ac:dyDescent="0.2">
      <c r="A7276" s="112" t="s">
        <v>17150</v>
      </c>
      <c r="B7276" s="112" t="s">
        <v>17151</v>
      </c>
    </row>
    <row r="7277" spans="1:2" x14ac:dyDescent="0.2">
      <c r="A7277" s="112" t="s">
        <v>17152</v>
      </c>
      <c r="B7277" s="112" t="s">
        <v>17153</v>
      </c>
    </row>
    <row r="7278" spans="1:2" x14ac:dyDescent="0.2">
      <c r="A7278" s="112" t="s">
        <v>17154</v>
      </c>
      <c r="B7278" s="112" t="s">
        <v>17155</v>
      </c>
    </row>
    <row r="7279" spans="1:2" x14ac:dyDescent="0.2">
      <c r="A7279" s="112" t="s">
        <v>17156</v>
      </c>
      <c r="B7279" s="112" t="s">
        <v>17157</v>
      </c>
    </row>
    <row r="7280" spans="1:2" x14ac:dyDescent="0.2">
      <c r="A7280" s="112" t="s">
        <v>17158</v>
      </c>
      <c r="B7280" s="112" t="s">
        <v>17159</v>
      </c>
    </row>
    <row r="7281" spans="1:2" x14ac:dyDescent="0.2">
      <c r="A7281" s="112" t="s">
        <v>17160</v>
      </c>
      <c r="B7281" s="112" t="s">
        <v>17161</v>
      </c>
    </row>
    <row r="7282" spans="1:2" x14ac:dyDescent="0.2">
      <c r="A7282" s="112" t="s">
        <v>17162</v>
      </c>
      <c r="B7282" s="112" t="s">
        <v>17163</v>
      </c>
    </row>
    <row r="7283" spans="1:2" x14ac:dyDescent="0.2">
      <c r="A7283" s="112" t="s">
        <v>17164</v>
      </c>
      <c r="B7283" s="112" t="s">
        <v>17165</v>
      </c>
    </row>
    <row r="7284" spans="1:2" x14ac:dyDescent="0.2">
      <c r="A7284" s="112" t="s">
        <v>17166</v>
      </c>
      <c r="B7284" s="112" t="s">
        <v>17167</v>
      </c>
    </row>
    <row r="7285" spans="1:2" x14ac:dyDescent="0.2">
      <c r="A7285" s="112" t="s">
        <v>17168</v>
      </c>
      <c r="B7285" s="112" t="s">
        <v>17169</v>
      </c>
    </row>
    <row r="7286" spans="1:2" x14ac:dyDescent="0.2">
      <c r="A7286" s="112" t="s">
        <v>17170</v>
      </c>
      <c r="B7286" s="112" t="s">
        <v>17171</v>
      </c>
    </row>
    <row r="7287" spans="1:2" x14ac:dyDescent="0.2">
      <c r="A7287" s="112" t="s">
        <v>17172</v>
      </c>
      <c r="B7287" s="112" t="s">
        <v>17173</v>
      </c>
    </row>
    <row r="7288" spans="1:2" x14ac:dyDescent="0.2">
      <c r="A7288" s="112" t="s">
        <v>17174</v>
      </c>
      <c r="B7288" s="112" t="s">
        <v>17175</v>
      </c>
    </row>
    <row r="7289" spans="1:2" x14ac:dyDescent="0.2">
      <c r="A7289" s="112" t="s">
        <v>17176</v>
      </c>
      <c r="B7289" s="112" t="s">
        <v>17177</v>
      </c>
    </row>
    <row r="7290" spans="1:2" x14ac:dyDescent="0.2">
      <c r="A7290" s="112" t="s">
        <v>17178</v>
      </c>
      <c r="B7290" s="112" t="s">
        <v>17179</v>
      </c>
    </row>
    <row r="7291" spans="1:2" x14ac:dyDescent="0.2">
      <c r="A7291" s="112" t="s">
        <v>17180</v>
      </c>
      <c r="B7291" s="112" t="s">
        <v>17181</v>
      </c>
    </row>
    <row r="7292" spans="1:2" x14ac:dyDescent="0.2">
      <c r="A7292" s="112" t="s">
        <v>17182</v>
      </c>
      <c r="B7292" s="112" t="s">
        <v>17183</v>
      </c>
    </row>
    <row r="7293" spans="1:2" x14ac:dyDescent="0.2">
      <c r="A7293" s="112" t="s">
        <v>17184</v>
      </c>
      <c r="B7293" s="112" t="s">
        <v>17185</v>
      </c>
    </row>
    <row r="7294" spans="1:2" x14ac:dyDescent="0.2">
      <c r="A7294" s="112" t="s">
        <v>17186</v>
      </c>
      <c r="B7294" s="112" t="s">
        <v>17187</v>
      </c>
    </row>
    <row r="7295" spans="1:2" x14ac:dyDescent="0.2">
      <c r="A7295" s="112" t="s">
        <v>17188</v>
      </c>
      <c r="B7295" s="112" t="s">
        <v>17189</v>
      </c>
    </row>
    <row r="7296" spans="1:2" x14ac:dyDescent="0.2">
      <c r="A7296" s="112" t="s">
        <v>17190</v>
      </c>
      <c r="B7296" s="112" t="s">
        <v>17191</v>
      </c>
    </row>
    <row r="7297" spans="1:2" x14ac:dyDescent="0.2">
      <c r="A7297" s="112" t="s">
        <v>17192</v>
      </c>
      <c r="B7297" s="112" t="s">
        <v>17193</v>
      </c>
    </row>
    <row r="7298" spans="1:2" x14ac:dyDescent="0.2">
      <c r="A7298" s="112" t="s">
        <v>17194</v>
      </c>
      <c r="B7298" s="112" t="s">
        <v>17195</v>
      </c>
    </row>
    <row r="7299" spans="1:2" x14ac:dyDescent="0.2">
      <c r="A7299" s="112" t="s">
        <v>17196</v>
      </c>
      <c r="B7299" s="112" t="s">
        <v>17197</v>
      </c>
    </row>
    <row r="7300" spans="1:2" x14ac:dyDescent="0.2">
      <c r="A7300" s="112" t="s">
        <v>17198</v>
      </c>
      <c r="B7300" s="112" t="s">
        <v>17199</v>
      </c>
    </row>
    <row r="7301" spans="1:2" x14ac:dyDescent="0.2">
      <c r="A7301" s="112" t="s">
        <v>17200</v>
      </c>
      <c r="B7301" s="112" t="s">
        <v>17201</v>
      </c>
    </row>
    <row r="7302" spans="1:2" x14ac:dyDescent="0.2">
      <c r="A7302" s="112" t="s">
        <v>17202</v>
      </c>
      <c r="B7302" s="112" t="s">
        <v>17203</v>
      </c>
    </row>
    <row r="7303" spans="1:2" x14ac:dyDescent="0.2">
      <c r="A7303" s="112" t="s">
        <v>17204</v>
      </c>
      <c r="B7303" s="112" t="s">
        <v>17205</v>
      </c>
    </row>
    <row r="7304" spans="1:2" x14ac:dyDescent="0.2">
      <c r="A7304" s="112" t="s">
        <v>17206</v>
      </c>
      <c r="B7304" s="112" t="s">
        <v>17207</v>
      </c>
    </row>
    <row r="7305" spans="1:2" x14ac:dyDescent="0.2">
      <c r="A7305" s="112" t="s">
        <v>17208</v>
      </c>
      <c r="B7305" s="112" t="s">
        <v>17209</v>
      </c>
    </row>
    <row r="7306" spans="1:2" x14ac:dyDescent="0.2">
      <c r="A7306" s="112" t="s">
        <v>17210</v>
      </c>
      <c r="B7306" s="112" t="s">
        <v>17211</v>
      </c>
    </row>
    <row r="7307" spans="1:2" x14ac:dyDescent="0.2">
      <c r="A7307" s="112" t="s">
        <v>17212</v>
      </c>
      <c r="B7307" s="112" t="s">
        <v>17213</v>
      </c>
    </row>
    <row r="7308" spans="1:2" x14ac:dyDescent="0.2">
      <c r="A7308" s="112" t="s">
        <v>17214</v>
      </c>
      <c r="B7308" s="112" t="s">
        <v>17215</v>
      </c>
    </row>
    <row r="7309" spans="1:2" x14ac:dyDescent="0.2">
      <c r="A7309" s="112" t="s">
        <v>17216</v>
      </c>
      <c r="B7309" s="112" t="s">
        <v>17217</v>
      </c>
    </row>
    <row r="7310" spans="1:2" x14ac:dyDescent="0.2">
      <c r="A7310" s="112" t="s">
        <v>17218</v>
      </c>
      <c r="B7310" s="112" t="s">
        <v>17219</v>
      </c>
    </row>
    <row r="7311" spans="1:2" x14ac:dyDescent="0.2">
      <c r="A7311" s="112" t="s">
        <v>17220</v>
      </c>
      <c r="B7311" s="112" t="s">
        <v>17221</v>
      </c>
    </row>
    <row r="7312" spans="1:2" x14ac:dyDescent="0.2">
      <c r="A7312" s="112" t="s">
        <v>17222</v>
      </c>
      <c r="B7312" s="112" t="s">
        <v>17223</v>
      </c>
    </row>
    <row r="7313" spans="1:2" x14ac:dyDescent="0.2">
      <c r="A7313" s="112" t="s">
        <v>17224</v>
      </c>
      <c r="B7313" s="112" t="s">
        <v>17225</v>
      </c>
    </row>
    <row r="7314" spans="1:2" x14ac:dyDescent="0.2">
      <c r="A7314" s="112" t="s">
        <v>17226</v>
      </c>
      <c r="B7314" s="112" t="s">
        <v>17227</v>
      </c>
    </row>
    <row r="7315" spans="1:2" x14ac:dyDescent="0.2">
      <c r="A7315" s="112" t="s">
        <v>17228</v>
      </c>
      <c r="B7315" s="112" t="s">
        <v>17229</v>
      </c>
    </row>
    <row r="7316" spans="1:2" x14ac:dyDescent="0.2">
      <c r="A7316" s="112" t="s">
        <v>17230</v>
      </c>
      <c r="B7316" s="112" t="s">
        <v>17231</v>
      </c>
    </row>
    <row r="7317" spans="1:2" x14ac:dyDescent="0.2">
      <c r="A7317" s="112" t="s">
        <v>17232</v>
      </c>
      <c r="B7317" s="112" t="s">
        <v>17233</v>
      </c>
    </row>
    <row r="7318" spans="1:2" x14ac:dyDescent="0.2">
      <c r="A7318" s="112" t="s">
        <v>17234</v>
      </c>
      <c r="B7318" s="112" t="s">
        <v>17235</v>
      </c>
    </row>
    <row r="7319" spans="1:2" x14ac:dyDescent="0.2">
      <c r="A7319" s="112" t="s">
        <v>17236</v>
      </c>
      <c r="B7319" s="112" t="s">
        <v>17237</v>
      </c>
    </row>
    <row r="7320" spans="1:2" x14ac:dyDescent="0.2">
      <c r="A7320" s="112" t="s">
        <v>17238</v>
      </c>
      <c r="B7320" s="112" t="s">
        <v>17239</v>
      </c>
    </row>
    <row r="7321" spans="1:2" x14ac:dyDescent="0.2">
      <c r="A7321" s="112" t="s">
        <v>17240</v>
      </c>
      <c r="B7321" s="112" t="s">
        <v>17241</v>
      </c>
    </row>
    <row r="7322" spans="1:2" x14ac:dyDescent="0.2">
      <c r="A7322" s="112" t="s">
        <v>17242</v>
      </c>
      <c r="B7322" s="112" t="s">
        <v>17243</v>
      </c>
    </row>
    <row r="7323" spans="1:2" x14ac:dyDescent="0.2">
      <c r="A7323" s="112" t="s">
        <v>17244</v>
      </c>
      <c r="B7323" s="112" t="s">
        <v>17245</v>
      </c>
    </row>
    <row r="7324" spans="1:2" x14ac:dyDescent="0.2">
      <c r="A7324" s="112" t="s">
        <v>17246</v>
      </c>
      <c r="B7324" s="112" t="s">
        <v>17247</v>
      </c>
    </row>
    <row r="7325" spans="1:2" x14ac:dyDescent="0.2">
      <c r="A7325" s="112" t="s">
        <v>17248</v>
      </c>
      <c r="B7325" s="112" t="s">
        <v>17249</v>
      </c>
    </row>
    <row r="7326" spans="1:2" x14ac:dyDescent="0.2">
      <c r="A7326" s="112" t="s">
        <v>17250</v>
      </c>
      <c r="B7326" s="112" t="s">
        <v>17251</v>
      </c>
    </row>
    <row r="7327" spans="1:2" x14ac:dyDescent="0.2">
      <c r="A7327" s="112" t="s">
        <v>17252</v>
      </c>
      <c r="B7327" s="112" t="s">
        <v>17253</v>
      </c>
    </row>
    <row r="7328" spans="1:2" x14ac:dyDescent="0.2">
      <c r="A7328" s="112" t="s">
        <v>17254</v>
      </c>
      <c r="B7328" s="112" t="s">
        <v>17255</v>
      </c>
    </row>
    <row r="7329" spans="1:2" x14ac:dyDescent="0.2">
      <c r="A7329" s="112" t="s">
        <v>17256</v>
      </c>
      <c r="B7329" s="112" t="s">
        <v>17257</v>
      </c>
    </row>
    <row r="7330" spans="1:2" x14ac:dyDescent="0.2">
      <c r="A7330" s="112" t="s">
        <v>17258</v>
      </c>
      <c r="B7330" s="112" t="s">
        <v>17259</v>
      </c>
    </row>
    <row r="7331" spans="1:2" x14ac:dyDescent="0.2">
      <c r="A7331" s="112" t="s">
        <v>17260</v>
      </c>
      <c r="B7331" s="112" t="s">
        <v>17261</v>
      </c>
    </row>
    <row r="7332" spans="1:2" x14ac:dyDescent="0.2">
      <c r="A7332" s="112" t="s">
        <v>17262</v>
      </c>
      <c r="B7332" s="112" t="s">
        <v>17263</v>
      </c>
    </row>
    <row r="7333" spans="1:2" x14ac:dyDescent="0.2">
      <c r="A7333" s="112" t="s">
        <v>17264</v>
      </c>
      <c r="B7333" s="112" t="s">
        <v>17265</v>
      </c>
    </row>
    <row r="7334" spans="1:2" x14ac:dyDescent="0.2">
      <c r="A7334" s="112" t="s">
        <v>17266</v>
      </c>
      <c r="B7334" s="112" t="s">
        <v>17267</v>
      </c>
    </row>
    <row r="7335" spans="1:2" x14ac:dyDescent="0.2">
      <c r="A7335" s="112" t="s">
        <v>17268</v>
      </c>
      <c r="B7335" s="112" t="s">
        <v>17269</v>
      </c>
    </row>
    <row r="7336" spans="1:2" x14ac:dyDescent="0.2">
      <c r="A7336" s="112" t="s">
        <v>17270</v>
      </c>
      <c r="B7336" s="112" t="s">
        <v>17271</v>
      </c>
    </row>
    <row r="7337" spans="1:2" x14ac:dyDescent="0.2">
      <c r="A7337" s="112" t="s">
        <v>17272</v>
      </c>
      <c r="B7337" s="112" t="s">
        <v>17273</v>
      </c>
    </row>
    <row r="7338" spans="1:2" x14ac:dyDescent="0.2">
      <c r="A7338" s="112" t="s">
        <v>17274</v>
      </c>
      <c r="B7338" s="112" t="s">
        <v>17275</v>
      </c>
    </row>
    <row r="7339" spans="1:2" x14ac:dyDescent="0.2">
      <c r="A7339" s="112" t="s">
        <v>17276</v>
      </c>
      <c r="B7339" s="112" t="s">
        <v>17277</v>
      </c>
    </row>
    <row r="7340" spans="1:2" x14ac:dyDescent="0.2">
      <c r="A7340" s="112" t="s">
        <v>17278</v>
      </c>
      <c r="B7340" s="112" t="s">
        <v>17279</v>
      </c>
    </row>
    <row r="7341" spans="1:2" x14ac:dyDescent="0.2">
      <c r="A7341" s="112" t="s">
        <v>17280</v>
      </c>
      <c r="B7341" s="112" t="s">
        <v>17281</v>
      </c>
    </row>
    <row r="7342" spans="1:2" x14ac:dyDescent="0.2">
      <c r="A7342" s="112" t="s">
        <v>17282</v>
      </c>
      <c r="B7342" s="112" t="s">
        <v>17283</v>
      </c>
    </row>
    <row r="7343" spans="1:2" x14ac:dyDescent="0.2">
      <c r="A7343" s="112" t="s">
        <v>17284</v>
      </c>
      <c r="B7343" s="112" t="s">
        <v>17285</v>
      </c>
    </row>
    <row r="7344" spans="1:2" x14ac:dyDescent="0.2">
      <c r="A7344" s="112" t="s">
        <v>17286</v>
      </c>
      <c r="B7344" s="112" t="s">
        <v>17287</v>
      </c>
    </row>
    <row r="7345" spans="1:2" x14ac:dyDescent="0.2">
      <c r="A7345" s="112" t="s">
        <v>17288</v>
      </c>
      <c r="B7345" s="112" t="s">
        <v>17289</v>
      </c>
    </row>
    <row r="7346" spans="1:2" x14ac:dyDescent="0.2">
      <c r="A7346" s="112" t="s">
        <v>17290</v>
      </c>
      <c r="B7346" s="112" t="s">
        <v>17291</v>
      </c>
    </row>
    <row r="7347" spans="1:2" x14ac:dyDescent="0.2">
      <c r="A7347" s="112" t="s">
        <v>17292</v>
      </c>
      <c r="B7347" s="112" t="s">
        <v>17293</v>
      </c>
    </row>
    <row r="7348" spans="1:2" x14ac:dyDescent="0.2">
      <c r="A7348" s="112" t="s">
        <v>17294</v>
      </c>
      <c r="B7348" s="112" t="s">
        <v>17295</v>
      </c>
    </row>
    <row r="7349" spans="1:2" x14ac:dyDescent="0.2">
      <c r="A7349" s="112" t="s">
        <v>17296</v>
      </c>
      <c r="B7349" s="112" t="s">
        <v>17297</v>
      </c>
    </row>
    <row r="7350" spans="1:2" x14ac:dyDescent="0.2">
      <c r="A7350" s="112" t="s">
        <v>17298</v>
      </c>
      <c r="B7350" s="112" t="s">
        <v>17299</v>
      </c>
    </row>
    <row r="7351" spans="1:2" x14ac:dyDescent="0.2">
      <c r="A7351" s="112" t="s">
        <v>17300</v>
      </c>
      <c r="B7351" s="112" t="s">
        <v>17301</v>
      </c>
    </row>
    <row r="7352" spans="1:2" x14ac:dyDescent="0.2">
      <c r="A7352" s="112" t="s">
        <v>17302</v>
      </c>
      <c r="B7352" s="112" t="s">
        <v>17303</v>
      </c>
    </row>
    <row r="7353" spans="1:2" x14ac:dyDescent="0.2">
      <c r="A7353" s="112" t="s">
        <v>17304</v>
      </c>
      <c r="B7353" s="112" t="s">
        <v>17305</v>
      </c>
    </row>
    <row r="7354" spans="1:2" x14ac:dyDescent="0.2">
      <c r="A7354" s="112" t="s">
        <v>17306</v>
      </c>
      <c r="B7354" s="112" t="s">
        <v>17307</v>
      </c>
    </row>
    <row r="7355" spans="1:2" x14ac:dyDescent="0.2">
      <c r="A7355" s="112" t="s">
        <v>17308</v>
      </c>
      <c r="B7355" s="112" t="s">
        <v>17309</v>
      </c>
    </row>
    <row r="7356" spans="1:2" x14ac:dyDescent="0.2">
      <c r="A7356" s="112" t="s">
        <v>17310</v>
      </c>
      <c r="B7356" s="112" t="s">
        <v>17311</v>
      </c>
    </row>
    <row r="7357" spans="1:2" x14ac:dyDescent="0.2">
      <c r="A7357" s="112" t="s">
        <v>17312</v>
      </c>
      <c r="B7357" s="112" t="s">
        <v>17313</v>
      </c>
    </row>
    <row r="7358" spans="1:2" x14ac:dyDescent="0.2">
      <c r="A7358" s="112" t="s">
        <v>17314</v>
      </c>
      <c r="B7358" s="112" t="s">
        <v>17315</v>
      </c>
    </row>
    <row r="7359" spans="1:2" x14ac:dyDescent="0.2">
      <c r="A7359" s="112" t="s">
        <v>17316</v>
      </c>
      <c r="B7359" s="112" t="s">
        <v>17317</v>
      </c>
    </row>
    <row r="7360" spans="1:2" x14ac:dyDescent="0.2">
      <c r="A7360" s="112" t="s">
        <v>17318</v>
      </c>
      <c r="B7360" s="112" t="s">
        <v>17319</v>
      </c>
    </row>
    <row r="7361" spans="1:2" x14ac:dyDescent="0.2">
      <c r="A7361" s="112" t="s">
        <v>17320</v>
      </c>
      <c r="B7361" s="112" t="s">
        <v>17321</v>
      </c>
    </row>
    <row r="7362" spans="1:2" x14ac:dyDescent="0.2">
      <c r="A7362" s="112" t="s">
        <v>17322</v>
      </c>
      <c r="B7362" s="112" t="s">
        <v>17323</v>
      </c>
    </row>
    <row r="7363" spans="1:2" x14ac:dyDescent="0.2">
      <c r="A7363" s="112" t="s">
        <v>17324</v>
      </c>
      <c r="B7363" s="112" t="s">
        <v>17325</v>
      </c>
    </row>
    <row r="7364" spans="1:2" x14ac:dyDescent="0.2">
      <c r="A7364" s="112" t="s">
        <v>17326</v>
      </c>
      <c r="B7364" s="112" t="s">
        <v>17327</v>
      </c>
    </row>
    <row r="7365" spans="1:2" x14ac:dyDescent="0.2">
      <c r="A7365" s="112" t="s">
        <v>17328</v>
      </c>
      <c r="B7365" s="112" t="s">
        <v>17329</v>
      </c>
    </row>
    <row r="7366" spans="1:2" x14ac:dyDescent="0.2">
      <c r="A7366" s="112" t="s">
        <v>17330</v>
      </c>
      <c r="B7366" s="112" t="s">
        <v>17331</v>
      </c>
    </row>
    <row r="7367" spans="1:2" x14ac:dyDescent="0.2">
      <c r="A7367" s="112" t="s">
        <v>17332</v>
      </c>
      <c r="B7367" s="112" t="s">
        <v>17333</v>
      </c>
    </row>
    <row r="7368" spans="1:2" x14ac:dyDescent="0.2">
      <c r="A7368" s="112" t="s">
        <v>17334</v>
      </c>
      <c r="B7368" s="112" t="s">
        <v>17335</v>
      </c>
    </row>
    <row r="7369" spans="1:2" x14ac:dyDescent="0.2">
      <c r="A7369" s="112" t="s">
        <v>17336</v>
      </c>
      <c r="B7369" s="112" t="s">
        <v>17337</v>
      </c>
    </row>
    <row r="7370" spans="1:2" x14ac:dyDescent="0.2">
      <c r="A7370" s="112" t="s">
        <v>17338</v>
      </c>
      <c r="B7370" s="112" t="s">
        <v>17339</v>
      </c>
    </row>
    <row r="7371" spans="1:2" x14ac:dyDescent="0.2">
      <c r="A7371" s="112" t="s">
        <v>17340</v>
      </c>
      <c r="B7371" s="112" t="s">
        <v>17337</v>
      </c>
    </row>
    <row r="7372" spans="1:2" x14ac:dyDescent="0.2">
      <c r="A7372" s="112" t="s">
        <v>17341</v>
      </c>
      <c r="B7372" s="112" t="s">
        <v>17342</v>
      </c>
    </row>
    <row r="7373" spans="1:2" x14ac:dyDescent="0.2">
      <c r="A7373" s="112" t="s">
        <v>17343</v>
      </c>
      <c r="B7373" s="112" t="s">
        <v>17344</v>
      </c>
    </row>
    <row r="7374" spans="1:2" x14ac:dyDescent="0.2">
      <c r="A7374" s="112" t="s">
        <v>17345</v>
      </c>
      <c r="B7374" s="112" t="s">
        <v>17346</v>
      </c>
    </row>
    <row r="7375" spans="1:2" x14ac:dyDescent="0.2">
      <c r="A7375" s="112" t="s">
        <v>17347</v>
      </c>
      <c r="B7375" s="112" t="s">
        <v>17348</v>
      </c>
    </row>
    <row r="7376" spans="1:2" x14ac:dyDescent="0.2">
      <c r="A7376" s="112" t="s">
        <v>17349</v>
      </c>
      <c r="B7376" s="112" t="s">
        <v>17350</v>
      </c>
    </row>
    <row r="7377" spans="1:2" x14ac:dyDescent="0.2">
      <c r="A7377" s="112" t="s">
        <v>17351</v>
      </c>
      <c r="B7377" s="112" t="s">
        <v>17352</v>
      </c>
    </row>
    <row r="7378" spans="1:2" x14ac:dyDescent="0.2">
      <c r="A7378" s="112" t="s">
        <v>17353</v>
      </c>
      <c r="B7378" s="112" t="s">
        <v>17354</v>
      </c>
    </row>
    <row r="7379" spans="1:2" x14ac:dyDescent="0.2">
      <c r="A7379" s="112" t="s">
        <v>17355</v>
      </c>
      <c r="B7379" s="112" t="s">
        <v>17356</v>
      </c>
    </row>
    <row r="7380" spans="1:2" x14ac:dyDescent="0.2">
      <c r="A7380" s="112" t="s">
        <v>17357</v>
      </c>
      <c r="B7380" s="112" t="s">
        <v>17358</v>
      </c>
    </row>
    <row r="7381" spans="1:2" x14ac:dyDescent="0.2">
      <c r="A7381" s="112" t="s">
        <v>17359</v>
      </c>
      <c r="B7381" s="112" t="s">
        <v>17360</v>
      </c>
    </row>
    <row r="7382" spans="1:2" x14ac:dyDescent="0.2">
      <c r="A7382" s="112" t="s">
        <v>17361</v>
      </c>
      <c r="B7382" s="112" t="s">
        <v>17362</v>
      </c>
    </row>
    <row r="7383" spans="1:2" x14ac:dyDescent="0.2">
      <c r="A7383" s="112" t="s">
        <v>17363</v>
      </c>
      <c r="B7383" s="112" t="s">
        <v>17364</v>
      </c>
    </row>
    <row r="7384" spans="1:2" x14ac:dyDescent="0.2">
      <c r="A7384" s="112" t="s">
        <v>17365</v>
      </c>
      <c r="B7384" s="112" t="s">
        <v>17366</v>
      </c>
    </row>
    <row r="7385" spans="1:2" x14ac:dyDescent="0.2">
      <c r="A7385" s="112" t="s">
        <v>17367</v>
      </c>
      <c r="B7385" s="112" t="s">
        <v>17368</v>
      </c>
    </row>
    <row r="7386" spans="1:2" x14ac:dyDescent="0.2">
      <c r="A7386" s="112" t="s">
        <v>17369</v>
      </c>
      <c r="B7386" s="112" t="s">
        <v>17370</v>
      </c>
    </row>
    <row r="7387" spans="1:2" x14ac:dyDescent="0.2">
      <c r="A7387" s="112" t="s">
        <v>17371</v>
      </c>
      <c r="B7387" s="112" t="s">
        <v>17372</v>
      </c>
    </row>
    <row r="7388" spans="1:2" x14ac:dyDescent="0.2">
      <c r="A7388" s="112" t="s">
        <v>17373</v>
      </c>
      <c r="B7388" s="112" t="s">
        <v>17374</v>
      </c>
    </row>
    <row r="7389" spans="1:2" x14ac:dyDescent="0.2">
      <c r="A7389" s="112" t="s">
        <v>17375</v>
      </c>
      <c r="B7389" s="112" t="s">
        <v>17372</v>
      </c>
    </row>
    <row r="7390" spans="1:2" x14ac:dyDescent="0.2">
      <c r="A7390" s="112" t="s">
        <v>17376</v>
      </c>
      <c r="B7390" s="112" t="s">
        <v>17377</v>
      </c>
    </row>
    <row r="7391" spans="1:2" x14ac:dyDescent="0.2">
      <c r="A7391" s="112" t="s">
        <v>17378</v>
      </c>
      <c r="B7391" s="112" t="s">
        <v>17379</v>
      </c>
    </row>
    <row r="7392" spans="1:2" x14ac:dyDescent="0.2">
      <c r="A7392" s="112" t="s">
        <v>17380</v>
      </c>
      <c r="B7392" s="112" t="s">
        <v>17381</v>
      </c>
    </row>
    <row r="7393" spans="1:2" x14ac:dyDescent="0.2">
      <c r="A7393" s="112" t="s">
        <v>17382</v>
      </c>
      <c r="B7393" s="112" t="s">
        <v>17383</v>
      </c>
    </row>
    <row r="7394" spans="1:2" x14ac:dyDescent="0.2">
      <c r="A7394" s="112" t="s">
        <v>17384</v>
      </c>
      <c r="B7394" s="112" t="s">
        <v>17385</v>
      </c>
    </row>
    <row r="7395" spans="1:2" x14ac:dyDescent="0.2">
      <c r="A7395" s="112" t="s">
        <v>17386</v>
      </c>
      <c r="B7395" s="112" t="s">
        <v>17387</v>
      </c>
    </row>
    <row r="7396" spans="1:2" x14ac:dyDescent="0.2">
      <c r="A7396" s="112" t="s">
        <v>17388</v>
      </c>
      <c r="B7396" s="112" t="s">
        <v>17389</v>
      </c>
    </row>
    <row r="7397" spans="1:2" x14ac:dyDescent="0.2">
      <c r="A7397" s="112" t="s">
        <v>17390</v>
      </c>
      <c r="B7397" s="112" t="s">
        <v>17391</v>
      </c>
    </row>
    <row r="7398" spans="1:2" x14ac:dyDescent="0.2">
      <c r="A7398" s="112" t="s">
        <v>17392</v>
      </c>
      <c r="B7398" s="112" t="s">
        <v>17393</v>
      </c>
    </row>
    <row r="7399" spans="1:2" x14ac:dyDescent="0.2">
      <c r="A7399" s="112" t="s">
        <v>17394</v>
      </c>
      <c r="B7399" s="112" t="s">
        <v>17395</v>
      </c>
    </row>
    <row r="7400" spans="1:2" x14ac:dyDescent="0.2">
      <c r="A7400" s="112" t="s">
        <v>17396</v>
      </c>
      <c r="B7400" s="112" t="s">
        <v>17397</v>
      </c>
    </row>
    <row r="7401" spans="1:2" x14ac:dyDescent="0.2">
      <c r="A7401" s="112" t="s">
        <v>17398</v>
      </c>
      <c r="B7401" s="112" t="s">
        <v>17399</v>
      </c>
    </row>
    <row r="7402" spans="1:2" x14ac:dyDescent="0.2">
      <c r="A7402" s="112" t="s">
        <v>17400</v>
      </c>
      <c r="B7402" s="112" t="s">
        <v>17401</v>
      </c>
    </row>
    <row r="7403" spans="1:2" x14ac:dyDescent="0.2">
      <c r="A7403" s="112" t="s">
        <v>17402</v>
      </c>
      <c r="B7403" s="112" t="s">
        <v>17403</v>
      </c>
    </row>
    <row r="7404" spans="1:2" x14ac:dyDescent="0.2">
      <c r="A7404" s="112" t="s">
        <v>17404</v>
      </c>
      <c r="B7404" s="112" t="s">
        <v>17405</v>
      </c>
    </row>
    <row r="7405" spans="1:2" x14ac:dyDescent="0.2">
      <c r="A7405" s="112" t="s">
        <v>17406</v>
      </c>
      <c r="B7405" s="112" t="s">
        <v>17407</v>
      </c>
    </row>
    <row r="7406" spans="1:2" x14ac:dyDescent="0.2">
      <c r="A7406" s="112" t="s">
        <v>17408</v>
      </c>
      <c r="B7406" s="112" t="s">
        <v>17409</v>
      </c>
    </row>
    <row r="7407" spans="1:2" x14ac:dyDescent="0.2">
      <c r="A7407" s="112" t="s">
        <v>17410</v>
      </c>
      <c r="B7407" s="112" t="s">
        <v>17411</v>
      </c>
    </row>
    <row r="7408" spans="1:2" x14ac:dyDescent="0.2">
      <c r="A7408" s="112" t="s">
        <v>17412</v>
      </c>
      <c r="B7408" s="112" t="s">
        <v>17413</v>
      </c>
    </row>
    <row r="7409" spans="1:2" x14ac:dyDescent="0.2">
      <c r="A7409" s="112" t="s">
        <v>17414</v>
      </c>
      <c r="B7409" s="112" t="s">
        <v>17415</v>
      </c>
    </row>
    <row r="7410" spans="1:2" x14ac:dyDescent="0.2">
      <c r="A7410" s="112" t="s">
        <v>17416</v>
      </c>
      <c r="B7410" s="112" t="s">
        <v>17417</v>
      </c>
    </row>
    <row r="7411" spans="1:2" x14ac:dyDescent="0.2">
      <c r="A7411" s="112" t="s">
        <v>17418</v>
      </c>
      <c r="B7411" s="112" t="s">
        <v>17419</v>
      </c>
    </row>
    <row r="7412" spans="1:2" x14ac:dyDescent="0.2">
      <c r="A7412" s="112" t="s">
        <v>17420</v>
      </c>
      <c r="B7412" s="112" t="s">
        <v>17421</v>
      </c>
    </row>
    <row r="7413" spans="1:2" x14ac:dyDescent="0.2">
      <c r="A7413" s="112" t="s">
        <v>17422</v>
      </c>
      <c r="B7413" s="112" t="s">
        <v>17423</v>
      </c>
    </row>
    <row r="7414" spans="1:2" x14ac:dyDescent="0.2">
      <c r="A7414" s="112" t="s">
        <v>17424</v>
      </c>
      <c r="B7414" s="112" t="s">
        <v>17425</v>
      </c>
    </row>
    <row r="7415" spans="1:2" x14ac:dyDescent="0.2">
      <c r="A7415" s="112" t="s">
        <v>17426</v>
      </c>
      <c r="B7415" s="112" t="s">
        <v>17427</v>
      </c>
    </row>
    <row r="7416" spans="1:2" x14ac:dyDescent="0.2">
      <c r="A7416" s="112" t="s">
        <v>17428</v>
      </c>
      <c r="B7416" s="112" t="s">
        <v>17429</v>
      </c>
    </row>
    <row r="7417" spans="1:2" x14ac:dyDescent="0.2">
      <c r="A7417" s="112" t="s">
        <v>17430</v>
      </c>
      <c r="B7417" s="112" t="s">
        <v>17431</v>
      </c>
    </row>
    <row r="7418" spans="1:2" x14ac:dyDescent="0.2">
      <c r="A7418" s="112" t="s">
        <v>17432</v>
      </c>
      <c r="B7418" s="112" t="s">
        <v>17433</v>
      </c>
    </row>
    <row r="7419" spans="1:2" x14ac:dyDescent="0.2">
      <c r="A7419" s="112" t="s">
        <v>17434</v>
      </c>
      <c r="B7419" s="112" t="s">
        <v>17435</v>
      </c>
    </row>
    <row r="7420" spans="1:2" x14ac:dyDescent="0.2">
      <c r="A7420" s="112" t="s">
        <v>17436</v>
      </c>
      <c r="B7420" s="112" t="s">
        <v>17437</v>
      </c>
    </row>
    <row r="7421" spans="1:2" x14ac:dyDescent="0.2">
      <c r="A7421" s="112" t="s">
        <v>17438</v>
      </c>
      <c r="B7421" s="112" t="s">
        <v>17439</v>
      </c>
    </row>
    <row r="7422" spans="1:2" x14ac:dyDescent="0.2">
      <c r="A7422" s="112" t="s">
        <v>17440</v>
      </c>
      <c r="B7422" s="112" t="s">
        <v>17441</v>
      </c>
    </row>
    <row r="7423" spans="1:2" x14ac:dyDescent="0.2">
      <c r="A7423" s="112" t="s">
        <v>17442</v>
      </c>
      <c r="B7423" s="112" t="s">
        <v>17443</v>
      </c>
    </row>
    <row r="7424" spans="1:2" x14ac:dyDescent="0.2">
      <c r="A7424" s="112" t="s">
        <v>17444</v>
      </c>
      <c r="B7424" s="112" t="s">
        <v>17445</v>
      </c>
    </row>
    <row r="7425" spans="1:2" x14ac:dyDescent="0.2">
      <c r="A7425" s="112" t="s">
        <v>17446</v>
      </c>
      <c r="B7425" s="112" t="s">
        <v>17447</v>
      </c>
    </row>
    <row r="7426" spans="1:2" x14ac:dyDescent="0.2">
      <c r="A7426" s="112" t="s">
        <v>17448</v>
      </c>
      <c r="B7426" s="112" t="s">
        <v>17449</v>
      </c>
    </row>
    <row r="7427" spans="1:2" x14ac:dyDescent="0.2">
      <c r="A7427" s="112" t="s">
        <v>17450</v>
      </c>
      <c r="B7427" s="112" t="s">
        <v>17451</v>
      </c>
    </row>
    <row r="7428" spans="1:2" x14ac:dyDescent="0.2">
      <c r="A7428" s="112" t="s">
        <v>17452</v>
      </c>
      <c r="B7428" s="112" t="s">
        <v>17453</v>
      </c>
    </row>
    <row r="7429" spans="1:2" x14ac:dyDescent="0.2">
      <c r="A7429" s="112" t="s">
        <v>17454</v>
      </c>
      <c r="B7429" s="112" t="s">
        <v>17455</v>
      </c>
    </row>
    <row r="7430" spans="1:2" x14ac:dyDescent="0.2">
      <c r="A7430" s="112" t="s">
        <v>17456</v>
      </c>
      <c r="B7430" s="112" t="s">
        <v>17457</v>
      </c>
    </row>
    <row r="7431" spans="1:2" x14ac:dyDescent="0.2">
      <c r="A7431" s="112" t="s">
        <v>17458</v>
      </c>
      <c r="B7431" s="112" t="s">
        <v>17459</v>
      </c>
    </row>
    <row r="7432" spans="1:2" x14ac:dyDescent="0.2">
      <c r="A7432" s="112" t="s">
        <v>17460</v>
      </c>
      <c r="B7432" s="112" t="s">
        <v>17461</v>
      </c>
    </row>
    <row r="7433" spans="1:2" x14ac:dyDescent="0.2">
      <c r="A7433" s="112" t="s">
        <v>17462</v>
      </c>
      <c r="B7433" s="112" t="s">
        <v>17463</v>
      </c>
    </row>
    <row r="7434" spans="1:2" x14ac:dyDescent="0.2">
      <c r="A7434" s="112" t="s">
        <v>17464</v>
      </c>
      <c r="B7434" s="112" t="s">
        <v>17465</v>
      </c>
    </row>
    <row r="7435" spans="1:2" x14ac:dyDescent="0.2">
      <c r="A7435" s="112" t="s">
        <v>17466</v>
      </c>
      <c r="B7435" s="112" t="s">
        <v>17467</v>
      </c>
    </row>
    <row r="7436" spans="1:2" x14ac:dyDescent="0.2">
      <c r="A7436" s="112" t="s">
        <v>17468</v>
      </c>
      <c r="B7436" s="112" t="s">
        <v>17469</v>
      </c>
    </row>
    <row r="7437" spans="1:2" x14ac:dyDescent="0.2">
      <c r="A7437" s="112" t="s">
        <v>17470</v>
      </c>
      <c r="B7437" s="112" t="s">
        <v>17471</v>
      </c>
    </row>
    <row r="7438" spans="1:2" x14ac:dyDescent="0.2">
      <c r="A7438" s="112" t="s">
        <v>17472</v>
      </c>
      <c r="B7438" s="112" t="s">
        <v>17473</v>
      </c>
    </row>
    <row r="7439" spans="1:2" x14ac:dyDescent="0.2">
      <c r="A7439" s="112" t="s">
        <v>17474</v>
      </c>
      <c r="B7439" s="112" t="s">
        <v>17475</v>
      </c>
    </row>
    <row r="7440" spans="1:2" x14ac:dyDescent="0.2">
      <c r="A7440" s="112" t="s">
        <v>17476</v>
      </c>
      <c r="B7440" s="112" t="s">
        <v>17477</v>
      </c>
    </row>
    <row r="7441" spans="1:2" x14ac:dyDescent="0.2">
      <c r="A7441" s="112" t="s">
        <v>17478</v>
      </c>
      <c r="B7441" s="112" t="s">
        <v>17479</v>
      </c>
    </row>
    <row r="7442" spans="1:2" x14ac:dyDescent="0.2">
      <c r="A7442" s="112" t="s">
        <v>17480</v>
      </c>
      <c r="B7442" s="112" t="s">
        <v>17481</v>
      </c>
    </row>
    <row r="7443" spans="1:2" x14ac:dyDescent="0.2">
      <c r="A7443" s="112" t="s">
        <v>17482</v>
      </c>
      <c r="B7443" s="112" t="s">
        <v>17483</v>
      </c>
    </row>
    <row r="7444" spans="1:2" x14ac:dyDescent="0.2">
      <c r="A7444" s="112" t="s">
        <v>17484</v>
      </c>
      <c r="B7444" s="112" t="s">
        <v>17485</v>
      </c>
    </row>
    <row r="7445" spans="1:2" x14ac:dyDescent="0.2">
      <c r="A7445" s="112" t="s">
        <v>17486</v>
      </c>
      <c r="B7445" s="112" t="s">
        <v>17487</v>
      </c>
    </row>
    <row r="7446" spans="1:2" x14ac:dyDescent="0.2">
      <c r="A7446" s="112" t="s">
        <v>17488</v>
      </c>
      <c r="B7446" s="112" t="s">
        <v>17489</v>
      </c>
    </row>
    <row r="7447" spans="1:2" x14ac:dyDescent="0.2">
      <c r="A7447" s="112" t="s">
        <v>17490</v>
      </c>
      <c r="B7447" s="112" t="s">
        <v>17491</v>
      </c>
    </row>
    <row r="7448" spans="1:2" x14ac:dyDescent="0.2">
      <c r="A7448" s="112" t="s">
        <v>17492</v>
      </c>
      <c r="B7448" s="112" t="s">
        <v>17493</v>
      </c>
    </row>
    <row r="7449" spans="1:2" x14ac:dyDescent="0.2">
      <c r="A7449" s="112" t="s">
        <v>17494</v>
      </c>
      <c r="B7449" s="112" t="s">
        <v>17495</v>
      </c>
    </row>
    <row r="7450" spans="1:2" x14ac:dyDescent="0.2">
      <c r="A7450" s="112" t="s">
        <v>17496</v>
      </c>
      <c r="B7450" s="112" t="s">
        <v>17497</v>
      </c>
    </row>
    <row r="7451" spans="1:2" x14ac:dyDescent="0.2">
      <c r="A7451" s="112" t="s">
        <v>17498</v>
      </c>
      <c r="B7451" s="112" t="s">
        <v>17499</v>
      </c>
    </row>
    <row r="7452" spans="1:2" x14ac:dyDescent="0.2">
      <c r="A7452" s="112" t="s">
        <v>17500</v>
      </c>
      <c r="B7452" s="112" t="s">
        <v>17501</v>
      </c>
    </row>
    <row r="7453" spans="1:2" x14ac:dyDescent="0.2">
      <c r="A7453" s="112" t="s">
        <v>17502</v>
      </c>
      <c r="B7453" s="112" t="s">
        <v>17503</v>
      </c>
    </row>
    <row r="7454" spans="1:2" x14ac:dyDescent="0.2">
      <c r="A7454" s="112" t="s">
        <v>17504</v>
      </c>
      <c r="B7454" s="112" t="s">
        <v>17505</v>
      </c>
    </row>
    <row r="7455" spans="1:2" x14ac:dyDescent="0.2">
      <c r="A7455" s="112" t="s">
        <v>17506</v>
      </c>
      <c r="B7455" s="112" t="s">
        <v>17507</v>
      </c>
    </row>
    <row r="7456" spans="1:2" x14ac:dyDescent="0.2">
      <c r="A7456" s="112" t="s">
        <v>17508</v>
      </c>
      <c r="B7456" s="112" t="s">
        <v>17509</v>
      </c>
    </row>
    <row r="7457" spans="1:2" x14ac:dyDescent="0.2">
      <c r="A7457" s="112" t="s">
        <v>17510</v>
      </c>
      <c r="B7457" s="112" t="s">
        <v>17511</v>
      </c>
    </row>
    <row r="7458" spans="1:2" x14ac:dyDescent="0.2">
      <c r="A7458" s="112" t="s">
        <v>17512</v>
      </c>
      <c r="B7458" s="112" t="s">
        <v>17513</v>
      </c>
    </row>
    <row r="7459" spans="1:2" x14ac:dyDescent="0.2">
      <c r="A7459" s="112" t="s">
        <v>17514</v>
      </c>
      <c r="B7459" s="112" t="s">
        <v>17515</v>
      </c>
    </row>
    <row r="7460" spans="1:2" x14ac:dyDescent="0.2">
      <c r="A7460" s="112" t="s">
        <v>17516</v>
      </c>
      <c r="B7460" s="112" t="s">
        <v>17517</v>
      </c>
    </row>
    <row r="7461" spans="1:2" x14ac:dyDescent="0.2">
      <c r="A7461" s="112" t="s">
        <v>17518</v>
      </c>
      <c r="B7461" s="112" t="s">
        <v>17519</v>
      </c>
    </row>
    <row r="7462" spans="1:2" x14ac:dyDescent="0.2">
      <c r="A7462" s="112" t="s">
        <v>17520</v>
      </c>
      <c r="B7462" s="112" t="s">
        <v>17521</v>
      </c>
    </row>
    <row r="7463" spans="1:2" x14ac:dyDescent="0.2">
      <c r="A7463" s="112" t="s">
        <v>17522</v>
      </c>
      <c r="B7463" s="112" t="s">
        <v>17523</v>
      </c>
    </row>
    <row r="7464" spans="1:2" x14ac:dyDescent="0.2">
      <c r="A7464" s="112" t="s">
        <v>17524</v>
      </c>
      <c r="B7464" s="112" t="s">
        <v>17525</v>
      </c>
    </row>
    <row r="7465" spans="1:2" x14ac:dyDescent="0.2">
      <c r="A7465" s="112" t="s">
        <v>17526</v>
      </c>
      <c r="B7465" s="112" t="s">
        <v>17527</v>
      </c>
    </row>
    <row r="7466" spans="1:2" x14ac:dyDescent="0.2">
      <c r="A7466" s="112" t="s">
        <v>17528</v>
      </c>
      <c r="B7466" s="112" t="s">
        <v>17529</v>
      </c>
    </row>
    <row r="7467" spans="1:2" x14ac:dyDescent="0.2">
      <c r="A7467" s="112" t="s">
        <v>17530</v>
      </c>
      <c r="B7467" s="112" t="s">
        <v>17531</v>
      </c>
    </row>
    <row r="7468" spans="1:2" x14ac:dyDescent="0.2">
      <c r="A7468" s="112" t="s">
        <v>17532</v>
      </c>
      <c r="B7468" s="112" t="s">
        <v>17533</v>
      </c>
    </row>
    <row r="7469" spans="1:2" x14ac:dyDescent="0.2">
      <c r="A7469" s="112" t="s">
        <v>17534</v>
      </c>
      <c r="B7469" s="112" t="s">
        <v>17535</v>
      </c>
    </row>
    <row r="7470" spans="1:2" x14ac:dyDescent="0.2">
      <c r="A7470" s="112" t="s">
        <v>17536</v>
      </c>
      <c r="B7470" s="112" t="s">
        <v>17537</v>
      </c>
    </row>
    <row r="7471" spans="1:2" x14ac:dyDescent="0.2">
      <c r="A7471" s="112" t="s">
        <v>17538</v>
      </c>
      <c r="B7471" s="112" t="s">
        <v>17539</v>
      </c>
    </row>
    <row r="7472" spans="1:2" x14ac:dyDescent="0.2">
      <c r="A7472" s="112" t="s">
        <v>17540</v>
      </c>
      <c r="B7472" s="112" t="s">
        <v>17541</v>
      </c>
    </row>
    <row r="7473" spans="1:2" x14ac:dyDescent="0.2">
      <c r="A7473" s="112" t="s">
        <v>17542</v>
      </c>
      <c r="B7473" s="112" t="s">
        <v>17543</v>
      </c>
    </row>
    <row r="7474" spans="1:2" x14ac:dyDescent="0.2">
      <c r="A7474" s="112" t="s">
        <v>17544</v>
      </c>
      <c r="B7474" s="112" t="s">
        <v>17545</v>
      </c>
    </row>
    <row r="7475" spans="1:2" x14ac:dyDescent="0.2">
      <c r="A7475" s="112" t="s">
        <v>17546</v>
      </c>
      <c r="B7475" s="112" t="s">
        <v>17547</v>
      </c>
    </row>
    <row r="7476" spans="1:2" x14ac:dyDescent="0.2">
      <c r="A7476" s="112" t="s">
        <v>17548</v>
      </c>
      <c r="B7476" s="112" t="s">
        <v>17549</v>
      </c>
    </row>
    <row r="7477" spans="1:2" x14ac:dyDescent="0.2">
      <c r="A7477" s="112" t="s">
        <v>17550</v>
      </c>
      <c r="B7477" s="112" t="s">
        <v>17551</v>
      </c>
    </row>
    <row r="7478" spans="1:2" x14ac:dyDescent="0.2">
      <c r="A7478" s="112" t="s">
        <v>17552</v>
      </c>
      <c r="B7478" s="112" t="s">
        <v>17553</v>
      </c>
    </row>
    <row r="7479" spans="1:2" x14ac:dyDescent="0.2">
      <c r="A7479" s="112" t="s">
        <v>17554</v>
      </c>
      <c r="B7479" s="112" t="s">
        <v>17555</v>
      </c>
    </row>
    <row r="7480" spans="1:2" x14ac:dyDescent="0.2">
      <c r="A7480" s="112" t="s">
        <v>17556</v>
      </c>
      <c r="B7480" s="112" t="s">
        <v>17557</v>
      </c>
    </row>
    <row r="7481" spans="1:2" x14ac:dyDescent="0.2">
      <c r="A7481" s="112" t="s">
        <v>17558</v>
      </c>
      <c r="B7481" s="112" t="s">
        <v>17559</v>
      </c>
    </row>
    <row r="7482" spans="1:2" x14ac:dyDescent="0.2">
      <c r="A7482" s="112" t="s">
        <v>17560</v>
      </c>
      <c r="B7482" s="112" t="s">
        <v>17561</v>
      </c>
    </row>
    <row r="7483" spans="1:2" x14ac:dyDescent="0.2">
      <c r="A7483" s="112" t="s">
        <v>17562</v>
      </c>
      <c r="B7483" s="112" t="s">
        <v>17563</v>
      </c>
    </row>
    <row r="7484" spans="1:2" x14ac:dyDescent="0.2">
      <c r="A7484" s="112" t="s">
        <v>17564</v>
      </c>
      <c r="B7484" s="112" t="s">
        <v>17565</v>
      </c>
    </row>
    <row r="7485" spans="1:2" x14ac:dyDescent="0.2">
      <c r="A7485" s="112" t="s">
        <v>17566</v>
      </c>
      <c r="B7485" s="112" t="s">
        <v>17567</v>
      </c>
    </row>
    <row r="7486" spans="1:2" x14ac:dyDescent="0.2">
      <c r="A7486" s="112" t="s">
        <v>17568</v>
      </c>
      <c r="B7486" s="112" t="s">
        <v>17569</v>
      </c>
    </row>
    <row r="7487" spans="1:2" x14ac:dyDescent="0.2">
      <c r="A7487" s="112" t="s">
        <v>17570</v>
      </c>
      <c r="B7487" s="112" t="s">
        <v>17571</v>
      </c>
    </row>
    <row r="7488" spans="1:2" x14ac:dyDescent="0.2">
      <c r="A7488" s="112" t="s">
        <v>17572</v>
      </c>
      <c r="B7488" s="112" t="s">
        <v>17573</v>
      </c>
    </row>
    <row r="7489" spans="1:2" x14ac:dyDescent="0.2">
      <c r="A7489" s="112" t="s">
        <v>17574</v>
      </c>
      <c r="B7489" s="112" t="s">
        <v>17575</v>
      </c>
    </row>
    <row r="7490" spans="1:2" x14ac:dyDescent="0.2">
      <c r="A7490" s="112" t="s">
        <v>17576</v>
      </c>
      <c r="B7490" s="112" t="s">
        <v>17577</v>
      </c>
    </row>
    <row r="7491" spans="1:2" x14ac:dyDescent="0.2">
      <c r="A7491" s="112" t="s">
        <v>17578</v>
      </c>
      <c r="B7491" s="112" t="s">
        <v>17579</v>
      </c>
    </row>
    <row r="7492" spans="1:2" x14ac:dyDescent="0.2">
      <c r="A7492" s="112" t="s">
        <v>17580</v>
      </c>
      <c r="B7492" s="112" t="s">
        <v>17581</v>
      </c>
    </row>
    <row r="7493" spans="1:2" x14ac:dyDescent="0.2">
      <c r="A7493" s="112" t="s">
        <v>17582</v>
      </c>
      <c r="B7493" s="112" t="s">
        <v>17583</v>
      </c>
    </row>
    <row r="7494" spans="1:2" x14ac:dyDescent="0.2">
      <c r="A7494" s="112" t="s">
        <v>17584</v>
      </c>
      <c r="B7494" s="112" t="s">
        <v>17585</v>
      </c>
    </row>
    <row r="7495" spans="1:2" x14ac:dyDescent="0.2">
      <c r="A7495" s="112" t="s">
        <v>17586</v>
      </c>
      <c r="B7495" s="112" t="s">
        <v>17587</v>
      </c>
    </row>
    <row r="7496" spans="1:2" x14ac:dyDescent="0.2">
      <c r="A7496" s="112" t="s">
        <v>17588</v>
      </c>
      <c r="B7496" s="112" t="s">
        <v>17589</v>
      </c>
    </row>
    <row r="7497" spans="1:2" x14ac:dyDescent="0.2">
      <c r="A7497" s="112" t="s">
        <v>17590</v>
      </c>
      <c r="B7497" s="112" t="s">
        <v>17591</v>
      </c>
    </row>
    <row r="7498" spans="1:2" x14ac:dyDescent="0.2">
      <c r="A7498" s="112" t="s">
        <v>17592</v>
      </c>
      <c r="B7498" s="112" t="s">
        <v>17593</v>
      </c>
    </row>
    <row r="7499" spans="1:2" x14ac:dyDescent="0.2">
      <c r="A7499" s="112" t="s">
        <v>17594</v>
      </c>
      <c r="B7499" s="112" t="s">
        <v>17595</v>
      </c>
    </row>
    <row r="7500" spans="1:2" x14ac:dyDescent="0.2">
      <c r="A7500" s="112" t="s">
        <v>17596</v>
      </c>
      <c r="B7500" s="112" t="s">
        <v>17597</v>
      </c>
    </row>
    <row r="7501" spans="1:2" x14ac:dyDescent="0.2">
      <c r="A7501" s="112" t="s">
        <v>17598</v>
      </c>
      <c r="B7501" s="112" t="s">
        <v>17599</v>
      </c>
    </row>
    <row r="7502" spans="1:2" x14ac:dyDescent="0.2">
      <c r="A7502" s="112" t="s">
        <v>17600</v>
      </c>
      <c r="B7502" s="112" t="s">
        <v>17601</v>
      </c>
    </row>
    <row r="7503" spans="1:2" x14ac:dyDescent="0.2">
      <c r="A7503" s="112" t="s">
        <v>17602</v>
      </c>
      <c r="B7503" s="112" t="s">
        <v>17603</v>
      </c>
    </row>
    <row r="7504" spans="1:2" x14ac:dyDescent="0.2">
      <c r="A7504" s="112" t="s">
        <v>17604</v>
      </c>
      <c r="B7504" s="112" t="s">
        <v>17605</v>
      </c>
    </row>
    <row r="7505" spans="1:2" x14ac:dyDescent="0.2">
      <c r="A7505" s="112" t="s">
        <v>17606</v>
      </c>
      <c r="B7505" s="112" t="s">
        <v>17607</v>
      </c>
    </row>
    <row r="7506" spans="1:2" x14ac:dyDescent="0.2">
      <c r="A7506" s="112" t="s">
        <v>17608</v>
      </c>
      <c r="B7506" s="112" t="s">
        <v>17281</v>
      </c>
    </row>
    <row r="7507" spans="1:2" x14ac:dyDescent="0.2">
      <c r="A7507" s="112" t="s">
        <v>17609</v>
      </c>
      <c r="B7507" s="112" t="s">
        <v>17610</v>
      </c>
    </row>
    <row r="7508" spans="1:2" x14ac:dyDescent="0.2">
      <c r="A7508" s="112" t="s">
        <v>17611</v>
      </c>
      <c r="B7508" s="112" t="s">
        <v>17612</v>
      </c>
    </row>
    <row r="7509" spans="1:2" x14ac:dyDescent="0.2">
      <c r="A7509" s="112" t="s">
        <v>17613</v>
      </c>
      <c r="B7509" s="112" t="s">
        <v>17614</v>
      </c>
    </row>
    <row r="7510" spans="1:2" x14ac:dyDescent="0.2">
      <c r="A7510" s="112" t="s">
        <v>17615</v>
      </c>
      <c r="B7510" s="112" t="s">
        <v>17616</v>
      </c>
    </row>
    <row r="7511" spans="1:2" x14ac:dyDescent="0.2">
      <c r="A7511" s="112" t="s">
        <v>17617</v>
      </c>
      <c r="B7511" s="112" t="s">
        <v>17618</v>
      </c>
    </row>
    <row r="7512" spans="1:2" x14ac:dyDescent="0.2">
      <c r="A7512" s="112" t="s">
        <v>17619</v>
      </c>
      <c r="B7512" s="112" t="s">
        <v>17620</v>
      </c>
    </row>
    <row r="7513" spans="1:2" x14ac:dyDescent="0.2">
      <c r="A7513" s="112" t="s">
        <v>17621</v>
      </c>
      <c r="B7513" s="112" t="s">
        <v>17622</v>
      </c>
    </row>
    <row r="7514" spans="1:2" x14ac:dyDescent="0.2">
      <c r="A7514" s="112" t="s">
        <v>17623</v>
      </c>
      <c r="B7514" s="112" t="s">
        <v>17624</v>
      </c>
    </row>
    <row r="7515" spans="1:2" x14ac:dyDescent="0.2">
      <c r="A7515" s="112" t="s">
        <v>17625</v>
      </c>
      <c r="B7515" s="112" t="s">
        <v>17626</v>
      </c>
    </row>
    <row r="7516" spans="1:2" x14ac:dyDescent="0.2">
      <c r="A7516" s="112" t="s">
        <v>17627</v>
      </c>
      <c r="B7516" s="112" t="s">
        <v>17628</v>
      </c>
    </row>
    <row r="7517" spans="1:2" x14ac:dyDescent="0.2">
      <c r="A7517" s="112" t="s">
        <v>17629</v>
      </c>
      <c r="B7517" s="112" t="s">
        <v>17630</v>
      </c>
    </row>
    <row r="7518" spans="1:2" x14ac:dyDescent="0.2">
      <c r="A7518" s="112" t="s">
        <v>17631</v>
      </c>
      <c r="B7518" s="112" t="s">
        <v>17632</v>
      </c>
    </row>
    <row r="7519" spans="1:2" x14ac:dyDescent="0.2">
      <c r="A7519" s="112" t="s">
        <v>17633</v>
      </c>
      <c r="B7519" s="112" t="s">
        <v>17634</v>
      </c>
    </row>
    <row r="7520" spans="1:2" x14ac:dyDescent="0.2">
      <c r="A7520" s="112" t="s">
        <v>17635</v>
      </c>
      <c r="B7520" s="112" t="s">
        <v>17636</v>
      </c>
    </row>
    <row r="7521" spans="1:2" x14ac:dyDescent="0.2">
      <c r="A7521" s="112" t="s">
        <v>17637</v>
      </c>
      <c r="B7521" s="112" t="s">
        <v>17638</v>
      </c>
    </row>
    <row r="7522" spans="1:2" x14ac:dyDescent="0.2">
      <c r="A7522" s="112" t="s">
        <v>17639</v>
      </c>
      <c r="B7522" s="112" t="s">
        <v>17640</v>
      </c>
    </row>
    <row r="7523" spans="1:2" x14ac:dyDescent="0.2">
      <c r="A7523" s="112" t="s">
        <v>17641</v>
      </c>
      <c r="B7523" s="112" t="s">
        <v>17642</v>
      </c>
    </row>
    <row r="7524" spans="1:2" x14ac:dyDescent="0.2">
      <c r="A7524" s="112" t="s">
        <v>17643</v>
      </c>
      <c r="B7524" s="112" t="s">
        <v>17644</v>
      </c>
    </row>
    <row r="7525" spans="1:2" x14ac:dyDescent="0.2">
      <c r="A7525" s="112" t="s">
        <v>17645</v>
      </c>
      <c r="B7525" s="112" t="s">
        <v>17646</v>
      </c>
    </row>
    <row r="7526" spans="1:2" x14ac:dyDescent="0.2">
      <c r="A7526" s="112" t="s">
        <v>17647</v>
      </c>
      <c r="B7526" s="112" t="s">
        <v>17648</v>
      </c>
    </row>
    <row r="7527" spans="1:2" x14ac:dyDescent="0.2">
      <c r="A7527" s="112" t="s">
        <v>17649</v>
      </c>
      <c r="B7527" s="112" t="s">
        <v>17650</v>
      </c>
    </row>
    <row r="7528" spans="1:2" x14ac:dyDescent="0.2">
      <c r="A7528" s="112" t="s">
        <v>17651</v>
      </c>
      <c r="B7528" s="112" t="s">
        <v>17652</v>
      </c>
    </row>
    <row r="7529" spans="1:2" x14ac:dyDescent="0.2">
      <c r="A7529" s="112" t="s">
        <v>17653</v>
      </c>
      <c r="B7529" s="112" t="s">
        <v>17654</v>
      </c>
    </row>
    <row r="7530" spans="1:2" x14ac:dyDescent="0.2">
      <c r="A7530" s="112" t="s">
        <v>17655</v>
      </c>
      <c r="B7530" s="112" t="s">
        <v>17656</v>
      </c>
    </row>
    <row r="7531" spans="1:2" x14ac:dyDescent="0.2">
      <c r="A7531" s="112" t="s">
        <v>17657</v>
      </c>
      <c r="B7531" s="112" t="s">
        <v>17658</v>
      </c>
    </row>
    <row r="7532" spans="1:2" x14ac:dyDescent="0.2">
      <c r="A7532" s="112" t="s">
        <v>17659</v>
      </c>
      <c r="B7532" s="112" t="s">
        <v>17660</v>
      </c>
    </row>
    <row r="7533" spans="1:2" x14ac:dyDescent="0.2">
      <c r="A7533" s="112" t="s">
        <v>17661</v>
      </c>
      <c r="B7533" s="112" t="s">
        <v>17662</v>
      </c>
    </row>
    <row r="7534" spans="1:2" x14ac:dyDescent="0.2">
      <c r="A7534" s="112" t="s">
        <v>17663</v>
      </c>
      <c r="B7534" s="112" t="s">
        <v>17664</v>
      </c>
    </row>
    <row r="7535" spans="1:2" x14ac:dyDescent="0.2">
      <c r="A7535" s="112" t="s">
        <v>17665</v>
      </c>
      <c r="B7535" s="112" t="s">
        <v>17666</v>
      </c>
    </row>
    <row r="7536" spans="1:2" x14ac:dyDescent="0.2">
      <c r="A7536" s="112" t="s">
        <v>17667</v>
      </c>
      <c r="B7536" s="112" t="s">
        <v>17668</v>
      </c>
    </row>
    <row r="7537" spans="1:2" x14ac:dyDescent="0.2">
      <c r="A7537" s="112" t="s">
        <v>17669</v>
      </c>
      <c r="B7537" s="112" t="s">
        <v>17670</v>
      </c>
    </row>
    <row r="7538" spans="1:2" x14ac:dyDescent="0.2">
      <c r="A7538" s="112" t="s">
        <v>17671</v>
      </c>
      <c r="B7538" s="112" t="s">
        <v>17672</v>
      </c>
    </row>
    <row r="7539" spans="1:2" x14ac:dyDescent="0.2">
      <c r="A7539" s="112" t="s">
        <v>17673</v>
      </c>
      <c r="B7539" s="112" t="s">
        <v>17674</v>
      </c>
    </row>
    <row r="7540" spans="1:2" x14ac:dyDescent="0.2">
      <c r="A7540" s="112" t="s">
        <v>17675</v>
      </c>
      <c r="B7540" s="112" t="s">
        <v>17676</v>
      </c>
    </row>
    <row r="7541" spans="1:2" x14ac:dyDescent="0.2">
      <c r="A7541" s="112" t="s">
        <v>17677</v>
      </c>
      <c r="B7541" s="112" t="s">
        <v>17678</v>
      </c>
    </row>
    <row r="7542" spans="1:2" x14ac:dyDescent="0.2">
      <c r="A7542" s="112" t="s">
        <v>17679</v>
      </c>
      <c r="B7542" s="112" t="s">
        <v>17680</v>
      </c>
    </row>
    <row r="7543" spans="1:2" x14ac:dyDescent="0.2">
      <c r="A7543" s="112" t="s">
        <v>17681</v>
      </c>
      <c r="B7543" s="112" t="s">
        <v>17682</v>
      </c>
    </row>
    <row r="7544" spans="1:2" x14ac:dyDescent="0.2">
      <c r="A7544" s="112" t="s">
        <v>17683</v>
      </c>
      <c r="B7544" s="112" t="s">
        <v>17684</v>
      </c>
    </row>
    <row r="7545" spans="1:2" x14ac:dyDescent="0.2">
      <c r="A7545" s="112" t="s">
        <v>17685</v>
      </c>
      <c r="B7545" s="112" t="s">
        <v>17686</v>
      </c>
    </row>
    <row r="7546" spans="1:2" x14ac:dyDescent="0.2">
      <c r="A7546" s="112" t="s">
        <v>17687</v>
      </c>
      <c r="B7546" s="112" t="s">
        <v>17688</v>
      </c>
    </row>
    <row r="7547" spans="1:2" x14ac:dyDescent="0.2">
      <c r="A7547" s="112" t="s">
        <v>17689</v>
      </c>
      <c r="B7547" s="112" t="s">
        <v>17690</v>
      </c>
    </row>
    <row r="7548" spans="1:2" x14ac:dyDescent="0.2">
      <c r="A7548" s="112" t="s">
        <v>17691</v>
      </c>
      <c r="B7548" s="112" t="s">
        <v>17692</v>
      </c>
    </row>
    <row r="7549" spans="1:2" x14ac:dyDescent="0.2">
      <c r="A7549" s="112" t="s">
        <v>17693</v>
      </c>
      <c r="B7549" s="112" t="s">
        <v>17694</v>
      </c>
    </row>
    <row r="7550" spans="1:2" x14ac:dyDescent="0.2">
      <c r="A7550" s="112" t="s">
        <v>17695</v>
      </c>
      <c r="B7550" s="112" t="s">
        <v>17696</v>
      </c>
    </row>
    <row r="7551" spans="1:2" x14ac:dyDescent="0.2">
      <c r="A7551" s="112" t="s">
        <v>17697</v>
      </c>
      <c r="B7551" s="112" t="s">
        <v>17698</v>
      </c>
    </row>
    <row r="7552" spans="1:2" x14ac:dyDescent="0.2">
      <c r="A7552" s="112" t="s">
        <v>17699</v>
      </c>
      <c r="B7552" s="112" t="s">
        <v>17700</v>
      </c>
    </row>
    <row r="7553" spans="1:2" x14ac:dyDescent="0.2">
      <c r="A7553" s="112" t="s">
        <v>17701</v>
      </c>
      <c r="B7553" s="112" t="s">
        <v>17702</v>
      </c>
    </row>
    <row r="7554" spans="1:2" x14ac:dyDescent="0.2">
      <c r="A7554" s="112" t="s">
        <v>17703</v>
      </c>
      <c r="B7554" s="112" t="s">
        <v>17704</v>
      </c>
    </row>
    <row r="7555" spans="1:2" x14ac:dyDescent="0.2">
      <c r="A7555" s="112" t="s">
        <v>17705</v>
      </c>
      <c r="B7555" s="112" t="s">
        <v>17706</v>
      </c>
    </row>
    <row r="7556" spans="1:2" x14ac:dyDescent="0.2">
      <c r="A7556" s="112" t="s">
        <v>17707</v>
      </c>
      <c r="B7556" s="112" t="s">
        <v>17708</v>
      </c>
    </row>
    <row r="7557" spans="1:2" x14ac:dyDescent="0.2">
      <c r="A7557" s="112" t="s">
        <v>17709</v>
      </c>
      <c r="B7557" s="112" t="s">
        <v>17710</v>
      </c>
    </row>
    <row r="7558" spans="1:2" x14ac:dyDescent="0.2">
      <c r="A7558" s="112" t="s">
        <v>17711</v>
      </c>
      <c r="B7558" s="112" t="s">
        <v>17712</v>
      </c>
    </row>
    <row r="7559" spans="1:2" x14ac:dyDescent="0.2">
      <c r="A7559" s="112" t="s">
        <v>17713</v>
      </c>
      <c r="B7559" s="112" t="s">
        <v>17714</v>
      </c>
    </row>
    <row r="7560" spans="1:2" x14ac:dyDescent="0.2">
      <c r="A7560" s="112" t="s">
        <v>17715</v>
      </c>
      <c r="B7560" s="112" t="s">
        <v>17716</v>
      </c>
    </row>
    <row r="7561" spans="1:2" x14ac:dyDescent="0.2">
      <c r="A7561" s="112" t="s">
        <v>17717</v>
      </c>
      <c r="B7561" s="112" t="s">
        <v>17718</v>
      </c>
    </row>
    <row r="7562" spans="1:2" x14ac:dyDescent="0.2">
      <c r="A7562" s="112" t="s">
        <v>17719</v>
      </c>
      <c r="B7562" s="112" t="s">
        <v>17720</v>
      </c>
    </row>
    <row r="7563" spans="1:2" x14ac:dyDescent="0.2">
      <c r="A7563" s="112" t="s">
        <v>17721</v>
      </c>
      <c r="B7563" s="112" t="s">
        <v>17722</v>
      </c>
    </row>
    <row r="7564" spans="1:2" x14ac:dyDescent="0.2">
      <c r="A7564" s="112" t="s">
        <v>17723</v>
      </c>
      <c r="B7564" s="112" t="s">
        <v>17724</v>
      </c>
    </row>
    <row r="7565" spans="1:2" x14ac:dyDescent="0.2">
      <c r="A7565" s="112" t="s">
        <v>17725</v>
      </c>
      <c r="B7565" s="112" t="s">
        <v>17726</v>
      </c>
    </row>
    <row r="7566" spans="1:2" x14ac:dyDescent="0.2">
      <c r="A7566" s="112" t="s">
        <v>17727</v>
      </c>
      <c r="B7566" s="112" t="s">
        <v>17728</v>
      </c>
    </row>
    <row r="7567" spans="1:2" x14ac:dyDescent="0.2">
      <c r="A7567" s="112" t="s">
        <v>17729</v>
      </c>
      <c r="B7567" s="112" t="s">
        <v>17730</v>
      </c>
    </row>
    <row r="7568" spans="1:2" x14ac:dyDescent="0.2">
      <c r="A7568" s="112" t="s">
        <v>17731</v>
      </c>
      <c r="B7568" s="112" t="s">
        <v>17732</v>
      </c>
    </row>
    <row r="7569" spans="1:2" x14ac:dyDescent="0.2">
      <c r="A7569" s="112" t="s">
        <v>17733</v>
      </c>
      <c r="B7569" s="112" t="s">
        <v>17734</v>
      </c>
    </row>
    <row r="7570" spans="1:2" x14ac:dyDescent="0.2">
      <c r="A7570" s="112" t="s">
        <v>17735</v>
      </c>
      <c r="B7570" s="112" t="s">
        <v>17736</v>
      </c>
    </row>
    <row r="7571" spans="1:2" x14ac:dyDescent="0.2">
      <c r="A7571" s="112" t="s">
        <v>17737</v>
      </c>
      <c r="B7571" s="112" t="s">
        <v>17738</v>
      </c>
    </row>
    <row r="7572" spans="1:2" x14ac:dyDescent="0.2">
      <c r="A7572" s="112" t="s">
        <v>17739</v>
      </c>
      <c r="B7572" s="112" t="s">
        <v>17740</v>
      </c>
    </row>
    <row r="7573" spans="1:2" x14ac:dyDescent="0.2">
      <c r="A7573" s="112" t="s">
        <v>17741</v>
      </c>
      <c r="B7573" s="112" t="s">
        <v>17742</v>
      </c>
    </row>
    <row r="7574" spans="1:2" x14ac:dyDescent="0.2">
      <c r="A7574" s="112" t="s">
        <v>17743</v>
      </c>
      <c r="B7574" s="112" t="s">
        <v>17744</v>
      </c>
    </row>
    <row r="7575" spans="1:2" x14ac:dyDescent="0.2">
      <c r="A7575" s="112" t="s">
        <v>17745</v>
      </c>
      <c r="B7575" s="112" t="s">
        <v>17746</v>
      </c>
    </row>
    <row r="7576" spans="1:2" x14ac:dyDescent="0.2">
      <c r="A7576" s="112" t="s">
        <v>17747</v>
      </c>
      <c r="B7576" s="112" t="s">
        <v>17748</v>
      </c>
    </row>
    <row r="7577" spans="1:2" x14ac:dyDescent="0.2">
      <c r="A7577" s="112" t="s">
        <v>17749</v>
      </c>
      <c r="B7577" s="112" t="s">
        <v>17750</v>
      </c>
    </row>
    <row r="7578" spans="1:2" x14ac:dyDescent="0.2">
      <c r="A7578" s="112" t="s">
        <v>17751</v>
      </c>
      <c r="B7578" s="112" t="s">
        <v>17752</v>
      </c>
    </row>
    <row r="7579" spans="1:2" x14ac:dyDescent="0.2">
      <c r="A7579" s="112" t="s">
        <v>17753</v>
      </c>
      <c r="B7579" s="112" t="s">
        <v>17754</v>
      </c>
    </row>
    <row r="7580" spans="1:2" x14ac:dyDescent="0.2">
      <c r="A7580" s="112" t="s">
        <v>17755</v>
      </c>
      <c r="B7580" s="112" t="s">
        <v>17756</v>
      </c>
    </row>
    <row r="7581" spans="1:2" x14ac:dyDescent="0.2">
      <c r="A7581" s="112" t="s">
        <v>17757</v>
      </c>
      <c r="B7581" s="112" t="s">
        <v>17758</v>
      </c>
    </row>
    <row r="7582" spans="1:2" x14ac:dyDescent="0.2">
      <c r="A7582" s="112" t="s">
        <v>17759</v>
      </c>
      <c r="B7582" s="112" t="s">
        <v>17760</v>
      </c>
    </row>
    <row r="7583" spans="1:2" x14ac:dyDescent="0.2">
      <c r="A7583" s="112" t="s">
        <v>17761</v>
      </c>
      <c r="B7583" s="112" t="s">
        <v>17762</v>
      </c>
    </row>
    <row r="7584" spans="1:2" x14ac:dyDescent="0.2">
      <c r="A7584" s="112" t="s">
        <v>17763</v>
      </c>
      <c r="B7584" s="112" t="s">
        <v>17764</v>
      </c>
    </row>
    <row r="7585" spans="1:2" x14ac:dyDescent="0.2">
      <c r="A7585" s="112" t="s">
        <v>17765</v>
      </c>
      <c r="B7585" s="112" t="s">
        <v>17766</v>
      </c>
    </row>
    <row r="7586" spans="1:2" x14ac:dyDescent="0.2">
      <c r="A7586" s="112" t="s">
        <v>17767</v>
      </c>
      <c r="B7586" s="112" t="s">
        <v>17768</v>
      </c>
    </row>
    <row r="7587" spans="1:2" x14ac:dyDescent="0.2">
      <c r="A7587" s="112" t="s">
        <v>17769</v>
      </c>
      <c r="B7587" s="112" t="s">
        <v>17770</v>
      </c>
    </row>
    <row r="7588" spans="1:2" x14ac:dyDescent="0.2">
      <c r="A7588" s="112" t="s">
        <v>17771</v>
      </c>
      <c r="B7588" s="112" t="s">
        <v>17772</v>
      </c>
    </row>
    <row r="7589" spans="1:2" x14ac:dyDescent="0.2">
      <c r="A7589" s="112" t="s">
        <v>17773</v>
      </c>
      <c r="B7589" s="112" t="s">
        <v>17774</v>
      </c>
    </row>
    <row r="7590" spans="1:2" x14ac:dyDescent="0.2">
      <c r="A7590" s="112" t="s">
        <v>17775</v>
      </c>
      <c r="B7590" s="112" t="s">
        <v>17776</v>
      </c>
    </row>
    <row r="7591" spans="1:2" x14ac:dyDescent="0.2">
      <c r="A7591" s="112" t="s">
        <v>17777</v>
      </c>
      <c r="B7591" s="112" t="s">
        <v>17778</v>
      </c>
    </row>
    <row r="7592" spans="1:2" x14ac:dyDescent="0.2">
      <c r="A7592" s="112" t="s">
        <v>17779</v>
      </c>
      <c r="B7592" s="112" t="s">
        <v>17780</v>
      </c>
    </row>
    <row r="7593" spans="1:2" x14ac:dyDescent="0.2">
      <c r="A7593" s="112" t="s">
        <v>17781</v>
      </c>
      <c r="B7593" s="112" t="s">
        <v>17782</v>
      </c>
    </row>
    <row r="7594" spans="1:2" x14ac:dyDescent="0.2">
      <c r="A7594" s="112" t="s">
        <v>17783</v>
      </c>
      <c r="B7594" s="112" t="s">
        <v>17784</v>
      </c>
    </row>
    <row r="7595" spans="1:2" x14ac:dyDescent="0.2">
      <c r="A7595" s="112" t="s">
        <v>17785</v>
      </c>
      <c r="B7595" s="112" t="s">
        <v>17786</v>
      </c>
    </row>
    <row r="7596" spans="1:2" x14ac:dyDescent="0.2">
      <c r="A7596" s="112" t="s">
        <v>17787</v>
      </c>
      <c r="B7596" s="112" t="s">
        <v>17788</v>
      </c>
    </row>
    <row r="7597" spans="1:2" x14ac:dyDescent="0.2">
      <c r="A7597" s="112" t="s">
        <v>17789</v>
      </c>
      <c r="B7597" s="112" t="s">
        <v>17790</v>
      </c>
    </row>
    <row r="7598" spans="1:2" x14ac:dyDescent="0.2">
      <c r="A7598" s="112" t="s">
        <v>17791</v>
      </c>
      <c r="B7598" s="112" t="s">
        <v>17792</v>
      </c>
    </row>
    <row r="7599" spans="1:2" x14ac:dyDescent="0.2">
      <c r="A7599" s="112" t="s">
        <v>17793</v>
      </c>
      <c r="B7599" s="112" t="s">
        <v>17794</v>
      </c>
    </row>
    <row r="7600" spans="1:2" x14ac:dyDescent="0.2">
      <c r="A7600" s="112" t="s">
        <v>17795</v>
      </c>
      <c r="B7600" s="112" t="s">
        <v>17796</v>
      </c>
    </row>
    <row r="7601" spans="1:2" x14ac:dyDescent="0.2">
      <c r="A7601" s="112" t="s">
        <v>17797</v>
      </c>
      <c r="B7601" s="112" t="s">
        <v>17798</v>
      </c>
    </row>
    <row r="7602" spans="1:2" x14ac:dyDescent="0.2">
      <c r="A7602" s="112" t="s">
        <v>17799</v>
      </c>
      <c r="B7602" s="112" t="s">
        <v>17800</v>
      </c>
    </row>
    <row r="7603" spans="1:2" x14ac:dyDescent="0.2">
      <c r="A7603" s="112" t="s">
        <v>17801</v>
      </c>
      <c r="B7603" s="112" t="s">
        <v>17802</v>
      </c>
    </row>
    <row r="7604" spans="1:2" x14ac:dyDescent="0.2">
      <c r="A7604" s="112" t="s">
        <v>17803</v>
      </c>
      <c r="B7604" s="112" t="s">
        <v>17804</v>
      </c>
    </row>
    <row r="7605" spans="1:2" x14ac:dyDescent="0.2">
      <c r="A7605" s="112" t="s">
        <v>17805</v>
      </c>
      <c r="B7605" s="112" t="s">
        <v>17806</v>
      </c>
    </row>
    <row r="7606" spans="1:2" x14ac:dyDescent="0.2">
      <c r="A7606" s="112" t="s">
        <v>17807</v>
      </c>
      <c r="B7606" s="112" t="s">
        <v>17808</v>
      </c>
    </row>
    <row r="7607" spans="1:2" x14ac:dyDescent="0.2">
      <c r="A7607" s="112" t="s">
        <v>17809</v>
      </c>
      <c r="B7607" s="112" t="s">
        <v>17810</v>
      </c>
    </row>
    <row r="7608" spans="1:2" x14ac:dyDescent="0.2">
      <c r="A7608" s="112" t="s">
        <v>17811</v>
      </c>
      <c r="B7608" s="112" t="s">
        <v>17812</v>
      </c>
    </row>
    <row r="7609" spans="1:2" x14ac:dyDescent="0.2">
      <c r="A7609" s="112" t="s">
        <v>17813</v>
      </c>
      <c r="B7609" s="112" t="s">
        <v>17814</v>
      </c>
    </row>
    <row r="7610" spans="1:2" x14ac:dyDescent="0.2">
      <c r="A7610" s="112" t="s">
        <v>17815</v>
      </c>
      <c r="B7610" s="112" t="s">
        <v>17816</v>
      </c>
    </row>
    <row r="7611" spans="1:2" x14ac:dyDescent="0.2">
      <c r="A7611" s="112" t="s">
        <v>17817</v>
      </c>
      <c r="B7611" s="112" t="s">
        <v>17818</v>
      </c>
    </row>
    <row r="7612" spans="1:2" x14ac:dyDescent="0.2">
      <c r="A7612" s="112" t="s">
        <v>17819</v>
      </c>
      <c r="B7612" s="112" t="s">
        <v>17820</v>
      </c>
    </row>
    <row r="7613" spans="1:2" x14ac:dyDescent="0.2">
      <c r="A7613" s="112" t="s">
        <v>17821</v>
      </c>
      <c r="B7613" s="112" t="s">
        <v>17822</v>
      </c>
    </row>
    <row r="7614" spans="1:2" x14ac:dyDescent="0.2">
      <c r="A7614" s="112" t="s">
        <v>17823</v>
      </c>
      <c r="B7614" s="112" t="s">
        <v>17824</v>
      </c>
    </row>
    <row r="7615" spans="1:2" x14ac:dyDescent="0.2">
      <c r="A7615" s="112" t="s">
        <v>17825</v>
      </c>
      <c r="B7615" s="112" t="s">
        <v>17826</v>
      </c>
    </row>
    <row r="7616" spans="1:2" x14ac:dyDescent="0.2">
      <c r="A7616" s="112" t="s">
        <v>17827</v>
      </c>
      <c r="B7616" s="112" t="s">
        <v>17828</v>
      </c>
    </row>
    <row r="7617" spans="1:2" x14ac:dyDescent="0.2">
      <c r="A7617" s="112" t="s">
        <v>17829</v>
      </c>
      <c r="B7617" s="112" t="s">
        <v>17830</v>
      </c>
    </row>
    <row r="7618" spans="1:2" x14ac:dyDescent="0.2">
      <c r="A7618" s="112" t="s">
        <v>17831</v>
      </c>
      <c r="B7618" s="112" t="s">
        <v>17832</v>
      </c>
    </row>
    <row r="7619" spans="1:2" x14ac:dyDescent="0.2">
      <c r="A7619" s="112" t="s">
        <v>17833</v>
      </c>
      <c r="B7619" s="112" t="s">
        <v>17834</v>
      </c>
    </row>
    <row r="7620" spans="1:2" x14ac:dyDescent="0.2">
      <c r="A7620" s="112" t="s">
        <v>17835</v>
      </c>
      <c r="B7620" s="112" t="s">
        <v>17836</v>
      </c>
    </row>
    <row r="7621" spans="1:2" x14ac:dyDescent="0.2">
      <c r="A7621" s="112" t="s">
        <v>17837</v>
      </c>
      <c r="B7621" s="112" t="s">
        <v>17838</v>
      </c>
    </row>
    <row r="7622" spans="1:2" x14ac:dyDescent="0.2">
      <c r="A7622" s="112" t="s">
        <v>17839</v>
      </c>
      <c r="B7622" s="112" t="s">
        <v>17840</v>
      </c>
    </row>
    <row r="7623" spans="1:2" x14ac:dyDescent="0.2">
      <c r="A7623" s="112" t="s">
        <v>17841</v>
      </c>
      <c r="B7623" s="112" t="s">
        <v>17842</v>
      </c>
    </row>
    <row r="7624" spans="1:2" x14ac:dyDescent="0.2">
      <c r="A7624" s="112" t="s">
        <v>17843</v>
      </c>
      <c r="B7624" s="112" t="s">
        <v>17844</v>
      </c>
    </row>
    <row r="7625" spans="1:2" x14ac:dyDescent="0.2">
      <c r="A7625" s="112" t="s">
        <v>17845</v>
      </c>
      <c r="B7625" s="112" t="s">
        <v>17846</v>
      </c>
    </row>
    <row r="7626" spans="1:2" x14ac:dyDescent="0.2">
      <c r="A7626" s="112" t="s">
        <v>17847</v>
      </c>
      <c r="B7626" s="112" t="s">
        <v>17848</v>
      </c>
    </row>
    <row r="7627" spans="1:2" x14ac:dyDescent="0.2">
      <c r="A7627" s="112" t="s">
        <v>17849</v>
      </c>
      <c r="B7627" s="112" t="s">
        <v>17850</v>
      </c>
    </row>
    <row r="7628" spans="1:2" x14ac:dyDescent="0.2">
      <c r="A7628" s="112" t="s">
        <v>17851</v>
      </c>
      <c r="B7628" s="112" t="s">
        <v>17852</v>
      </c>
    </row>
    <row r="7629" spans="1:2" x14ac:dyDescent="0.2">
      <c r="A7629" s="112" t="s">
        <v>17853</v>
      </c>
      <c r="B7629" s="112" t="s">
        <v>17854</v>
      </c>
    </row>
    <row r="7630" spans="1:2" x14ac:dyDescent="0.2">
      <c r="A7630" s="112" t="s">
        <v>17855</v>
      </c>
      <c r="B7630" s="112" t="s">
        <v>17856</v>
      </c>
    </row>
    <row r="7631" spans="1:2" x14ac:dyDescent="0.2">
      <c r="A7631" s="112" t="s">
        <v>17857</v>
      </c>
      <c r="B7631" s="112" t="s">
        <v>17858</v>
      </c>
    </row>
    <row r="7632" spans="1:2" x14ac:dyDescent="0.2">
      <c r="A7632" s="112" t="s">
        <v>17859</v>
      </c>
      <c r="B7632" s="112" t="s">
        <v>17860</v>
      </c>
    </row>
    <row r="7633" spans="1:2" x14ac:dyDescent="0.2">
      <c r="A7633" s="112" t="s">
        <v>17861</v>
      </c>
      <c r="B7633" s="112" t="s">
        <v>17862</v>
      </c>
    </row>
    <row r="7634" spans="1:2" x14ac:dyDescent="0.2">
      <c r="A7634" s="112" t="s">
        <v>17863</v>
      </c>
      <c r="B7634" s="112" t="s">
        <v>17864</v>
      </c>
    </row>
    <row r="7635" spans="1:2" x14ac:dyDescent="0.2">
      <c r="A7635" s="112" t="s">
        <v>17865</v>
      </c>
      <c r="B7635" s="112" t="s">
        <v>17866</v>
      </c>
    </row>
    <row r="7636" spans="1:2" x14ac:dyDescent="0.2">
      <c r="A7636" s="112" t="s">
        <v>17867</v>
      </c>
      <c r="B7636" s="112" t="s">
        <v>17868</v>
      </c>
    </row>
    <row r="7637" spans="1:2" x14ac:dyDescent="0.2">
      <c r="A7637" s="112" t="s">
        <v>17869</v>
      </c>
      <c r="B7637" s="112" t="s">
        <v>17870</v>
      </c>
    </row>
    <row r="7638" spans="1:2" x14ac:dyDescent="0.2">
      <c r="A7638" s="112" t="s">
        <v>17871</v>
      </c>
      <c r="B7638" s="112" t="s">
        <v>17872</v>
      </c>
    </row>
    <row r="7639" spans="1:2" x14ac:dyDescent="0.2">
      <c r="A7639" s="112" t="s">
        <v>17873</v>
      </c>
      <c r="B7639" s="112" t="s">
        <v>17874</v>
      </c>
    </row>
    <row r="7640" spans="1:2" x14ac:dyDescent="0.2">
      <c r="A7640" s="112" t="s">
        <v>17875</v>
      </c>
      <c r="B7640" s="112" t="s">
        <v>17876</v>
      </c>
    </row>
    <row r="7641" spans="1:2" x14ac:dyDescent="0.2">
      <c r="A7641" s="112" t="s">
        <v>17877</v>
      </c>
      <c r="B7641" s="112" t="s">
        <v>17878</v>
      </c>
    </row>
    <row r="7642" spans="1:2" x14ac:dyDescent="0.2">
      <c r="A7642" s="112" t="s">
        <v>17879</v>
      </c>
      <c r="B7642" s="112" t="s">
        <v>17880</v>
      </c>
    </row>
    <row r="7643" spans="1:2" x14ac:dyDescent="0.2">
      <c r="A7643" s="112" t="s">
        <v>17881</v>
      </c>
      <c r="B7643" s="112" t="s">
        <v>17882</v>
      </c>
    </row>
    <row r="7644" spans="1:2" x14ac:dyDescent="0.2">
      <c r="A7644" s="112" t="s">
        <v>17883</v>
      </c>
      <c r="B7644" s="112" t="s">
        <v>17884</v>
      </c>
    </row>
    <row r="7645" spans="1:2" x14ac:dyDescent="0.2">
      <c r="A7645" s="112" t="s">
        <v>17885</v>
      </c>
      <c r="B7645" s="112" t="s">
        <v>17886</v>
      </c>
    </row>
    <row r="7646" spans="1:2" x14ac:dyDescent="0.2">
      <c r="A7646" s="112" t="s">
        <v>17887</v>
      </c>
      <c r="B7646" s="112" t="s">
        <v>17888</v>
      </c>
    </row>
    <row r="7647" spans="1:2" x14ac:dyDescent="0.2">
      <c r="A7647" s="112" t="s">
        <v>17889</v>
      </c>
      <c r="B7647" s="112" t="s">
        <v>17890</v>
      </c>
    </row>
    <row r="7648" spans="1:2" x14ac:dyDescent="0.2">
      <c r="A7648" s="112" t="s">
        <v>17891</v>
      </c>
      <c r="B7648" s="112" t="s">
        <v>17892</v>
      </c>
    </row>
    <row r="7649" spans="1:2" x14ac:dyDescent="0.2">
      <c r="A7649" s="112" t="s">
        <v>17893</v>
      </c>
      <c r="B7649" s="112" t="s">
        <v>17894</v>
      </c>
    </row>
    <row r="7650" spans="1:2" x14ac:dyDescent="0.2">
      <c r="A7650" s="112" t="s">
        <v>17895</v>
      </c>
      <c r="B7650" s="112" t="s">
        <v>17896</v>
      </c>
    </row>
    <row r="7651" spans="1:2" x14ac:dyDescent="0.2">
      <c r="A7651" s="112" t="s">
        <v>17897</v>
      </c>
      <c r="B7651" s="112" t="s">
        <v>17898</v>
      </c>
    </row>
    <row r="7652" spans="1:2" x14ac:dyDescent="0.2">
      <c r="A7652" s="112" t="s">
        <v>17899</v>
      </c>
      <c r="B7652" s="112" t="s">
        <v>17900</v>
      </c>
    </row>
    <row r="7653" spans="1:2" x14ac:dyDescent="0.2">
      <c r="A7653" s="112" t="s">
        <v>17901</v>
      </c>
      <c r="B7653" s="112" t="s">
        <v>17902</v>
      </c>
    </row>
    <row r="7654" spans="1:2" x14ac:dyDescent="0.2">
      <c r="A7654" s="112" t="s">
        <v>17903</v>
      </c>
      <c r="B7654" s="112" t="s">
        <v>17904</v>
      </c>
    </row>
    <row r="7655" spans="1:2" x14ac:dyDescent="0.2">
      <c r="A7655" s="112" t="s">
        <v>17905</v>
      </c>
      <c r="B7655" s="112" t="s">
        <v>17906</v>
      </c>
    </row>
    <row r="7656" spans="1:2" x14ac:dyDescent="0.2">
      <c r="A7656" s="112" t="s">
        <v>17907</v>
      </c>
      <c r="B7656" s="112" t="s">
        <v>17908</v>
      </c>
    </row>
    <row r="7657" spans="1:2" x14ac:dyDescent="0.2">
      <c r="A7657" s="112" t="s">
        <v>17909</v>
      </c>
      <c r="B7657" s="112" t="s">
        <v>17910</v>
      </c>
    </row>
    <row r="7658" spans="1:2" x14ac:dyDescent="0.2">
      <c r="A7658" s="112" t="s">
        <v>17911</v>
      </c>
      <c r="B7658" s="112" t="s">
        <v>17912</v>
      </c>
    </row>
    <row r="7659" spans="1:2" x14ac:dyDescent="0.2">
      <c r="A7659" s="112" t="s">
        <v>17913</v>
      </c>
      <c r="B7659" s="112" t="s">
        <v>17914</v>
      </c>
    </row>
    <row r="7660" spans="1:2" x14ac:dyDescent="0.2">
      <c r="A7660" s="112" t="s">
        <v>17915</v>
      </c>
      <c r="B7660" s="112" t="s">
        <v>17916</v>
      </c>
    </row>
    <row r="7661" spans="1:2" x14ac:dyDescent="0.2">
      <c r="A7661" s="112" t="s">
        <v>17917</v>
      </c>
      <c r="B7661" s="112" t="s">
        <v>17918</v>
      </c>
    </row>
    <row r="7662" spans="1:2" x14ac:dyDescent="0.2">
      <c r="A7662" s="112" t="s">
        <v>17919</v>
      </c>
      <c r="B7662" s="112" t="s">
        <v>17920</v>
      </c>
    </row>
    <row r="7663" spans="1:2" x14ac:dyDescent="0.2">
      <c r="A7663" s="112" t="s">
        <v>17921</v>
      </c>
      <c r="B7663" s="112" t="s">
        <v>17922</v>
      </c>
    </row>
    <row r="7664" spans="1:2" x14ac:dyDescent="0.2">
      <c r="A7664" s="112" t="s">
        <v>17923</v>
      </c>
      <c r="B7664" s="112" t="s">
        <v>17924</v>
      </c>
    </row>
    <row r="7665" spans="1:2" x14ac:dyDescent="0.2">
      <c r="A7665" s="112" t="s">
        <v>17925</v>
      </c>
      <c r="B7665" s="112" t="s">
        <v>17926</v>
      </c>
    </row>
    <row r="7666" spans="1:2" x14ac:dyDescent="0.2">
      <c r="A7666" s="112" t="s">
        <v>17927</v>
      </c>
      <c r="B7666" s="112" t="s">
        <v>17928</v>
      </c>
    </row>
    <row r="7667" spans="1:2" x14ac:dyDescent="0.2">
      <c r="A7667" s="112" t="s">
        <v>17929</v>
      </c>
      <c r="B7667" s="112" t="s">
        <v>17930</v>
      </c>
    </row>
    <row r="7668" spans="1:2" x14ac:dyDescent="0.2">
      <c r="A7668" s="112" t="s">
        <v>17931</v>
      </c>
      <c r="B7668" s="112" t="s">
        <v>17932</v>
      </c>
    </row>
    <row r="7669" spans="1:2" x14ac:dyDescent="0.2">
      <c r="A7669" s="112" t="s">
        <v>17933</v>
      </c>
      <c r="B7669" s="112" t="s">
        <v>17934</v>
      </c>
    </row>
    <row r="7670" spans="1:2" x14ac:dyDescent="0.2">
      <c r="A7670" s="112" t="s">
        <v>17935</v>
      </c>
      <c r="B7670" s="112" t="s">
        <v>17936</v>
      </c>
    </row>
    <row r="7671" spans="1:2" x14ac:dyDescent="0.2">
      <c r="A7671" s="112" t="s">
        <v>17937</v>
      </c>
      <c r="B7671" s="112" t="s">
        <v>17938</v>
      </c>
    </row>
    <row r="7672" spans="1:2" x14ac:dyDescent="0.2">
      <c r="A7672" s="112" t="s">
        <v>17939</v>
      </c>
      <c r="B7672" s="112" t="s">
        <v>17940</v>
      </c>
    </row>
    <row r="7673" spans="1:2" x14ac:dyDescent="0.2">
      <c r="A7673" s="112" t="s">
        <v>17941</v>
      </c>
      <c r="B7673" s="112" t="s">
        <v>17942</v>
      </c>
    </row>
    <row r="7674" spans="1:2" x14ac:dyDescent="0.2">
      <c r="A7674" s="112" t="s">
        <v>17943</v>
      </c>
      <c r="B7674" s="112" t="s">
        <v>17944</v>
      </c>
    </row>
    <row r="7675" spans="1:2" x14ac:dyDescent="0.2">
      <c r="A7675" s="112" t="s">
        <v>17945</v>
      </c>
      <c r="B7675" s="112" t="s">
        <v>17946</v>
      </c>
    </row>
    <row r="7676" spans="1:2" x14ac:dyDescent="0.2">
      <c r="A7676" s="112" t="s">
        <v>17947</v>
      </c>
      <c r="B7676" s="112" t="s">
        <v>17948</v>
      </c>
    </row>
    <row r="7677" spans="1:2" x14ac:dyDescent="0.2">
      <c r="A7677" s="112" t="s">
        <v>17949</v>
      </c>
      <c r="B7677" s="112" t="s">
        <v>17950</v>
      </c>
    </row>
    <row r="7678" spans="1:2" x14ac:dyDescent="0.2">
      <c r="A7678" s="112" t="s">
        <v>17951</v>
      </c>
      <c r="B7678" s="112" t="s">
        <v>17952</v>
      </c>
    </row>
    <row r="7679" spans="1:2" x14ac:dyDescent="0.2">
      <c r="A7679" s="112" t="s">
        <v>17953</v>
      </c>
      <c r="B7679" s="112" t="s">
        <v>17954</v>
      </c>
    </row>
    <row r="7680" spans="1:2" x14ac:dyDescent="0.2">
      <c r="A7680" s="112" t="s">
        <v>17955</v>
      </c>
      <c r="B7680" s="112" t="s">
        <v>17956</v>
      </c>
    </row>
    <row r="7681" spans="1:2" x14ac:dyDescent="0.2">
      <c r="A7681" s="112" t="s">
        <v>17957</v>
      </c>
      <c r="B7681" s="112" t="s">
        <v>17958</v>
      </c>
    </row>
    <row r="7682" spans="1:2" x14ac:dyDescent="0.2">
      <c r="A7682" s="112" t="s">
        <v>17959</v>
      </c>
      <c r="B7682" s="112" t="s">
        <v>17960</v>
      </c>
    </row>
    <row r="7683" spans="1:2" x14ac:dyDescent="0.2">
      <c r="A7683" s="112" t="s">
        <v>17961</v>
      </c>
      <c r="B7683" s="112" t="s">
        <v>17962</v>
      </c>
    </row>
    <row r="7684" spans="1:2" x14ac:dyDescent="0.2">
      <c r="A7684" s="112" t="s">
        <v>17963</v>
      </c>
      <c r="B7684" s="112" t="s">
        <v>17964</v>
      </c>
    </row>
    <row r="7685" spans="1:2" x14ac:dyDescent="0.2">
      <c r="A7685" s="112" t="s">
        <v>17965</v>
      </c>
      <c r="B7685" s="112" t="s">
        <v>17966</v>
      </c>
    </row>
    <row r="7686" spans="1:2" x14ac:dyDescent="0.2">
      <c r="A7686" s="112" t="s">
        <v>17967</v>
      </c>
      <c r="B7686" s="112" t="s">
        <v>17968</v>
      </c>
    </row>
    <row r="7687" spans="1:2" x14ac:dyDescent="0.2">
      <c r="A7687" s="112" t="s">
        <v>17969</v>
      </c>
      <c r="B7687" s="112" t="s">
        <v>17970</v>
      </c>
    </row>
    <row r="7688" spans="1:2" x14ac:dyDescent="0.2">
      <c r="A7688" s="112" t="s">
        <v>17971</v>
      </c>
      <c r="B7688" s="112" t="s">
        <v>17972</v>
      </c>
    </row>
    <row r="7689" spans="1:2" x14ac:dyDescent="0.2">
      <c r="A7689" s="112" t="s">
        <v>17973</v>
      </c>
      <c r="B7689" s="112" t="s">
        <v>17974</v>
      </c>
    </row>
    <row r="7690" spans="1:2" x14ac:dyDescent="0.2">
      <c r="A7690" s="112" t="s">
        <v>17975</v>
      </c>
      <c r="B7690" s="112" t="s">
        <v>17976</v>
      </c>
    </row>
    <row r="7691" spans="1:2" x14ac:dyDescent="0.2">
      <c r="A7691" s="112" t="s">
        <v>17977</v>
      </c>
      <c r="B7691" s="112" t="s">
        <v>17978</v>
      </c>
    </row>
    <row r="7692" spans="1:2" x14ac:dyDescent="0.2">
      <c r="A7692" s="112" t="s">
        <v>17979</v>
      </c>
      <c r="B7692" s="112" t="s">
        <v>17980</v>
      </c>
    </row>
    <row r="7693" spans="1:2" x14ac:dyDescent="0.2">
      <c r="A7693" s="112" t="s">
        <v>17981</v>
      </c>
      <c r="B7693" s="112" t="s">
        <v>17982</v>
      </c>
    </row>
    <row r="7694" spans="1:2" x14ac:dyDescent="0.2">
      <c r="A7694" s="112" t="s">
        <v>17983</v>
      </c>
      <c r="B7694" s="112" t="s">
        <v>17984</v>
      </c>
    </row>
    <row r="7695" spans="1:2" x14ac:dyDescent="0.2">
      <c r="A7695" s="112" t="s">
        <v>17985</v>
      </c>
      <c r="B7695" s="112" t="s">
        <v>17986</v>
      </c>
    </row>
    <row r="7696" spans="1:2" x14ac:dyDescent="0.2">
      <c r="A7696" s="112" t="s">
        <v>17987</v>
      </c>
      <c r="B7696" s="112" t="s">
        <v>17988</v>
      </c>
    </row>
    <row r="7697" spans="1:2" x14ac:dyDescent="0.2">
      <c r="A7697" s="112" t="s">
        <v>17989</v>
      </c>
      <c r="B7697" s="112" t="s">
        <v>17990</v>
      </c>
    </row>
    <row r="7698" spans="1:2" x14ac:dyDescent="0.2">
      <c r="A7698" s="112" t="s">
        <v>17991</v>
      </c>
      <c r="B7698" s="112" t="s">
        <v>17992</v>
      </c>
    </row>
    <row r="7699" spans="1:2" x14ac:dyDescent="0.2">
      <c r="A7699" s="112" t="s">
        <v>17993</v>
      </c>
      <c r="B7699" s="112" t="s">
        <v>17994</v>
      </c>
    </row>
    <row r="7700" spans="1:2" x14ac:dyDescent="0.2">
      <c r="A7700" s="112" t="s">
        <v>17995</v>
      </c>
      <c r="B7700" s="112" t="s">
        <v>17996</v>
      </c>
    </row>
    <row r="7701" spans="1:2" x14ac:dyDescent="0.2">
      <c r="A7701" s="112" t="s">
        <v>17997</v>
      </c>
      <c r="B7701" s="112" t="s">
        <v>17998</v>
      </c>
    </row>
    <row r="7702" spans="1:2" x14ac:dyDescent="0.2">
      <c r="A7702" s="112" t="s">
        <v>17999</v>
      </c>
      <c r="B7702" s="112" t="s">
        <v>18000</v>
      </c>
    </row>
    <row r="7703" spans="1:2" x14ac:dyDescent="0.2">
      <c r="A7703" s="112" t="s">
        <v>18001</v>
      </c>
      <c r="B7703" s="112" t="s">
        <v>18002</v>
      </c>
    </row>
    <row r="7704" spans="1:2" x14ac:dyDescent="0.2">
      <c r="A7704" s="112" t="s">
        <v>18003</v>
      </c>
      <c r="B7704" s="112" t="s">
        <v>8151</v>
      </c>
    </row>
    <row r="7705" spans="1:2" x14ac:dyDescent="0.2">
      <c r="A7705" s="112" t="s">
        <v>18004</v>
      </c>
      <c r="B7705" s="112" t="s">
        <v>8153</v>
      </c>
    </row>
    <row r="7706" spans="1:2" x14ac:dyDescent="0.2">
      <c r="A7706" s="112" t="s">
        <v>18005</v>
      </c>
      <c r="B7706" s="112" t="s">
        <v>8155</v>
      </c>
    </row>
    <row r="7707" spans="1:2" x14ac:dyDescent="0.2">
      <c r="A7707" s="112" t="s">
        <v>18006</v>
      </c>
      <c r="B7707" s="112" t="s">
        <v>8157</v>
      </c>
    </row>
    <row r="7708" spans="1:2" x14ac:dyDescent="0.2">
      <c r="A7708" s="112" t="s">
        <v>18007</v>
      </c>
      <c r="B7708" s="112" t="s">
        <v>8159</v>
      </c>
    </row>
    <row r="7709" spans="1:2" x14ac:dyDescent="0.2">
      <c r="A7709" s="112" t="s">
        <v>18008</v>
      </c>
      <c r="B7709" s="112" t="s">
        <v>18009</v>
      </c>
    </row>
    <row r="7710" spans="1:2" x14ac:dyDescent="0.2">
      <c r="A7710" s="112" t="s">
        <v>18010</v>
      </c>
      <c r="B7710" s="112" t="s">
        <v>18011</v>
      </c>
    </row>
    <row r="7711" spans="1:2" x14ac:dyDescent="0.2">
      <c r="A7711" s="112" t="s">
        <v>18012</v>
      </c>
      <c r="B7711" s="112" t="s">
        <v>18013</v>
      </c>
    </row>
    <row r="7712" spans="1:2" x14ac:dyDescent="0.2">
      <c r="A7712" s="112" t="s">
        <v>18014</v>
      </c>
      <c r="B7712" s="112" t="s">
        <v>18015</v>
      </c>
    </row>
    <row r="7713" spans="1:2" x14ac:dyDescent="0.2">
      <c r="A7713" s="112" t="s">
        <v>18016</v>
      </c>
      <c r="B7713" s="112" t="s">
        <v>18017</v>
      </c>
    </row>
    <row r="7714" spans="1:2" x14ac:dyDescent="0.2">
      <c r="A7714" s="112" t="s">
        <v>18018</v>
      </c>
      <c r="B7714" s="112" t="s">
        <v>18019</v>
      </c>
    </row>
    <row r="7715" spans="1:2" x14ac:dyDescent="0.2">
      <c r="A7715" s="112" t="s">
        <v>18020</v>
      </c>
      <c r="B7715" s="112" t="s">
        <v>18021</v>
      </c>
    </row>
    <row r="7716" spans="1:2" x14ac:dyDescent="0.2">
      <c r="A7716" s="112" t="s">
        <v>18022</v>
      </c>
      <c r="B7716" s="112" t="s">
        <v>18023</v>
      </c>
    </row>
    <row r="7717" spans="1:2" x14ac:dyDescent="0.2">
      <c r="A7717" s="112" t="s">
        <v>18024</v>
      </c>
      <c r="B7717" s="112" t="s">
        <v>18025</v>
      </c>
    </row>
    <row r="7718" spans="1:2" x14ac:dyDescent="0.2">
      <c r="A7718" s="112" t="s">
        <v>18026</v>
      </c>
      <c r="B7718" s="112" t="s">
        <v>18027</v>
      </c>
    </row>
    <row r="7719" spans="1:2" x14ac:dyDescent="0.2">
      <c r="A7719" s="112" t="s">
        <v>18028</v>
      </c>
      <c r="B7719" s="112" t="s">
        <v>18029</v>
      </c>
    </row>
    <row r="7720" spans="1:2" x14ac:dyDescent="0.2">
      <c r="A7720" s="112" t="s">
        <v>18030</v>
      </c>
      <c r="B7720" s="112" t="s">
        <v>18031</v>
      </c>
    </row>
    <row r="7721" spans="1:2" x14ac:dyDescent="0.2">
      <c r="A7721" s="112" t="s">
        <v>18032</v>
      </c>
      <c r="B7721" s="112" t="s">
        <v>18033</v>
      </c>
    </row>
    <row r="7722" spans="1:2" x14ac:dyDescent="0.2">
      <c r="A7722" s="112" t="s">
        <v>18034</v>
      </c>
      <c r="B7722" s="112" t="s">
        <v>18035</v>
      </c>
    </row>
    <row r="7723" spans="1:2" x14ac:dyDescent="0.2">
      <c r="A7723" s="112" t="s">
        <v>18036</v>
      </c>
      <c r="B7723" s="112" t="s">
        <v>18037</v>
      </c>
    </row>
    <row r="7724" spans="1:2" x14ac:dyDescent="0.2">
      <c r="A7724" s="112" t="s">
        <v>18038</v>
      </c>
      <c r="B7724" s="112" t="s">
        <v>18039</v>
      </c>
    </row>
    <row r="7725" spans="1:2" x14ac:dyDescent="0.2">
      <c r="A7725" s="112" t="s">
        <v>18040</v>
      </c>
      <c r="B7725" s="112" t="s">
        <v>18041</v>
      </c>
    </row>
    <row r="7726" spans="1:2" x14ac:dyDescent="0.2">
      <c r="A7726" s="112" t="s">
        <v>18042</v>
      </c>
      <c r="B7726" s="112" t="s">
        <v>18043</v>
      </c>
    </row>
    <row r="7727" spans="1:2" x14ac:dyDescent="0.2">
      <c r="A7727" s="112" t="s">
        <v>18044</v>
      </c>
      <c r="B7727" s="112" t="s">
        <v>18045</v>
      </c>
    </row>
    <row r="7728" spans="1:2" x14ac:dyDescent="0.2">
      <c r="A7728" s="112" t="s">
        <v>18046</v>
      </c>
      <c r="B7728" s="112" t="s">
        <v>18047</v>
      </c>
    </row>
    <row r="7729" spans="1:2" x14ac:dyDescent="0.2">
      <c r="A7729" s="112" t="s">
        <v>18048</v>
      </c>
      <c r="B7729" s="112" t="s">
        <v>18049</v>
      </c>
    </row>
    <row r="7730" spans="1:2" x14ac:dyDescent="0.2">
      <c r="A7730" s="112" t="s">
        <v>18050</v>
      </c>
      <c r="B7730" s="112" t="s">
        <v>18051</v>
      </c>
    </row>
    <row r="7731" spans="1:2" x14ac:dyDescent="0.2">
      <c r="A7731" s="112" t="s">
        <v>18052</v>
      </c>
      <c r="B7731" s="112" t="s">
        <v>18053</v>
      </c>
    </row>
    <row r="7732" spans="1:2" x14ac:dyDescent="0.2">
      <c r="A7732" s="112" t="s">
        <v>18054</v>
      </c>
      <c r="B7732" s="112" t="s">
        <v>18055</v>
      </c>
    </row>
    <row r="7733" spans="1:2" x14ac:dyDescent="0.2">
      <c r="A7733" s="112" t="s">
        <v>18056</v>
      </c>
      <c r="B7733" s="112" t="s">
        <v>18057</v>
      </c>
    </row>
    <row r="7734" spans="1:2" x14ac:dyDescent="0.2">
      <c r="A7734" s="112" t="s">
        <v>18058</v>
      </c>
      <c r="B7734" s="112" t="s">
        <v>18059</v>
      </c>
    </row>
    <row r="7735" spans="1:2" x14ac:dyDescent="0.2">
      <c r="A7735" s="112" t="s">
        <v>18060</v>
      </c>
      <c r="B7735" s="112" t="s">
        <v>18061</v>
      </c>
    </row>
    <row r="7736" spans="1:2" x14ac:dyDescent="0.2">
      <c r="A7736" s="112" t="s">
        <v>18062</v>
      </c>
      <c r="B7736" s="112" t="s">
        <v>18063</v>
      </c>
    </row>
    <row r="7737" spans="1:2" x14ac:dyDescent="0.2">
      <c r="A7737" s="112" t="s">
        <v>18064</v>
      </c>
      <c r="B7737" s="112" t="s">
        <v>18065</v>
      </c>
    </row>
    <row r="7738" spans="1:2" x14ac:dyDescent="0.2">
      <c r="A7738" s="112" t="s">
        <v>18066</v>
      </c>
      <c r="B7738" s="112" t="s">
        <v>18067</v>
      </c>
    </row>
    <row r="7739" spans="1:2" x14ac:dyDescent="0.2">
      <c r="A7739" s="112" t="s">
        <v>18068</v>
      </c>
      <c r="B7739" s="112" t="s">
        <v>18069</v>
      </c>
    </row>
    <row r="7740" spans="1:2" x14ac:dyDescent="0.2">
      <c r="A7740" s="112" t="s">
        <v>18070</v>
      </c>
      <c r="B7740" s="112" t="s">
        <v>18071</v>
      </c>
    </row>
    <row r="7741" spans="1:2" x14ac:dyDescent="0.2">
      <c r="A7741" s="112" t="s">
        <v>18072</v>
      </c>
      <c r="B7741" s="112" t="s">
        <v>18073</v>
      </c>
    </row>
    <row r="7742" spans="1:2" x14ac:dyDescent="0.2">
      <c r="A7742" s="112" t="s">
        <v>18074</v>
      </c>
      <c r="B7742" s="112" t="s">
        <v>18075</v>
      </c>
    </row>
    <row r="7743" spans="1:2" x14ac:dyDescent="0.2">
      <c r="A7743" s="112" t="s">
        <v>18076</v>
      </c>
      <c r="B7743" s="112" t="s">
        <v>18077</v>
      </c>
    </row>
    <row r="7744" spans="1:2" x14ac:dyDescent="0.2">
      <c r="A7744" s="112" t="s">
        <v>18078</v>
      </c>
      <c r="B7744" s="112" t="s">
        <v>18079</v>
      </c>
    </row>
    <row r="7745" spans="1:2" x14ac:dyDescent="0.2">
      <c r="A7745" s="112" t="s">
        <v>18080</v>
      </c>
      <c r="B7745" s="112" t="s">
        <v>18081</v>
      </c>
    </row>
    <row r="7746" spans="1:2" x14ac:dyDescent="0.2">
      <c r="A7746" s="112" t="s">
        <v>18082</v>
      </c>
      <c r="B7746" s="112" t="s">
        <v>18083</v>
      </c>
    </row>
    <row r="7747" spans="1:2" x14ac:dyDescent="0.2">
      <c r="A7747" s="112" t="s">
        <v>18084</v>
      </c>
      <c r="B7747" s="112" t="s">
        <v>18085</v>
      </c>
    </row>
    <row r="7748" spans="1:2" x14ac:dyDescent="0.2">
      <c r="A7748" s="112" t="s">
        <v>18086</v>
      </c>
      <c r="B7748" s="112" t="s">
        <v>18087</v>
      </c>
    </row>
    <row r="7749" spans="1:2" x14ac:dyDescent="0.2">
      <c r="A7749" s="112" t="s">
        <v>18088</v>
      </c>
      <c r="B7749" s="112" t="s">
        <v>18089</v>
      </c>
    </row>
    <row r="7750" spans="1:2" x14ac:dyDescent="0.2">
      <c r="A7750" s="112" t="s">
        <v>18090</v>
      </c>
      <c r="B7750" s="112" t="s">
        <v>18091</v>
      </c>
    </row>
    <row r="7751" spans="1:2" x14ac:dyDescent="0.2">
      <c r="A7751" s="112" t="s">
        <v>18092</v>
      </c>
      <c r="B7751" s="112" t="s">
        <v>18093</v>
      </c>
    </row>
    <row r="7752" spans="1:2" x14ac:dyDescent="0.2">
      <c r="A7752" s="112" t="s">
        <v>18094</v>
      </c>
      <c r="B7752" s="112" t="s">
        <v>18095</v>
      </c>
    </row>
    <row r="7753" spans="1:2" x14ac:dyDescent="0.2">
      <c r="A7753" s="112" t="s">
        <v>18096</v>
      </c>
      <c r="B7753" s="112" t="s">
        <v>18097</v>
      </c>
    </row>
    <row r="7754" spans="1:2" x14ac:dyDescent="0.2">
      <c r="A7754" s="112" t="s">
        <v>18098</v>
      </c>
      <c r="B7754" s="112" t="s">
        <v>18099</v>
      </c>
    </row>
    <row r="7755" spans="1:2" x14ac:dyDescent="0.2">
      <c r="A7755" s="112" t="s">
        <v>18100</v>
      </c>
      <c r="B7755" s="112" t="s">
        <v>18101</v>
      </c>
    </row>
    <row r="7756" spans="1:2" x14ac:dyDescent="0.2">
      <c r="A7756" s="112" t="s">
        <v>18102</v>
      </c>
      <c r="B7756" s="112" t="s">
        <v>18103</v>
      </c>
    </row>
    <row r="7757" spans="1:2" x14ac:dyDescent="0.2">
      <c r="A7757" s="112" t="s">
        <v>18104</v>
      </c>
      <c r="B7757" s="112" t="s">
        <v>18105</v>
      </c>
    </row>
    <row r="7758" spans="1:2" x14ac:dyDescent="0.2">
      <c r="A7758" s="112" t="s">
        <v>18106</v>
      </c>
      <c r="B7758" s="112" t="s">
        <v>18107</v>
      </c>
    </row>
    <row r="7759" spans="1:2" x14ac:dyDescent="0.2">
      <c r="A7759" s="112" t="s">
        <v>18108</v>
      </c>
      <c r="B7759" s="112" t="s">
        <v>18109</v>
      </c>
    </row>
    <row r="7760" spans="1:2" x14ac:dyDescent="0.2">
      <c r="A7760" s="112" t="s">
        <v>18110</v>
      </c>
      <c r="B7760" s="112" t="s">
        <v>18111</v>
      </c>
    </row>
    <row r="7761" spans="1:2" x14ac:dyDescent="0.2">
      <c r="A7761" s="112" t="s">
        <v>18112</v>
      </c>
      <c r="B7761" s="112" t="s">
        <v>18113</v>
      </c>
    </row>
    <row r="7762" spans="1:2" x14ac:dyDescent="0.2">
      <c r="A7762" s="112" t="s">
        <v>18114</v>
      </c>
      <c r="B7762" s="112" t="s">
        <v>18115</v>
      </c>
    </row>
    <row r="7763" spans="1:2" x14ac:dyDescent="0.2">
      <c r="A7763" s="112" t="s">
        <v>18116</v>
      </c>
      <c r="B7763" s="112" t="s">
        <v>18117</v>
      </c>
    </row>
    <row r="7764" spans="1:2" x14ac:dyDescent="0.2">
      <c r="A7764" s="112" t="s">
        <v>18118</v>
      </c>
      <c r="B7764" s="112" t="s">
        <v>18119</v>
      </c>
    </row>
    <row r="7765" spans="1:2" x14ac:dyDescent="0.2">
      <c r="A7765" s="112" t="s">
        <v>18120</v>
      </c>
      <c r="B7765" s="112" t="s">
        <v>18121</v>
      </c>
    </row>
    <row r="7766" spans="1:2" x14ac:dyDescent="0.2">
      <c r="A7766" s="112" t="s">
        <v>18122</v>
      </c>
      <c r="B7766" s="112" t="s">
        <v>18123</v>
      </c>
    </row>
    <row r="7767" spans="1:2" x14ac:dyDescent="0.2">
      <c r="A7767" s="112" t="s">
        <v>18124</v>
      </c>
      <c r="B7767" s="112" t="s">
        <v>18125</v>
      </c>
    </row>
    <row r="7768" spans="1:2" x14ac:dyDescent="0.2">
      <c r="A7768" s="112" t="s">
        <v>18126</v>
      </c>
      <c r="B7768" s="112" t="s">
        <v>18127</v>
      </c>
    </row>
    <row r="7769" spans="1:2" x14ac:dyDescent="0.2">
      <c r="A7769" s="112" t="s">
        <v>18128</v>
      </c>
      <c r="B7769" s="112" t="s">
        <v>18129</v>
      </c>
    </row>
    <row r="7770" spans="1:2" x14ac:dyDescent="0.2">
      <c r="A7770" s="112" t="s">
        <v>18130</v>
      </c>
      <c r="B7770" s="112" t="s">
        <v>18131</v>
      </c>
    </row>
    <row r="7771" spans="1:2" x14ac:dyDescent="0.2">
      <c r="A7771" s="112" t="s">
        <v>18132</v>
      </c>
      <c r="B7771" s="112" t="s">
        <v>18133</v>
      </c>
    </row>
    <row r="7772" spans="1:2" x14ac:dyDescent="0.2">
      <c r="A7772" s="112" t="s">
        <v>18134</v>
      </c>
      <c r="B7772" s="112" t="s">
        <v>18135</v>
      </c>
    </row>
    <row r="7773" spans="1:2" x14ac:dyDescent="0.2">
      <c r="A7773" s="112" t="s">
        <v>18136</v>
      </c>
      <c r="B7773" s="112" t="s">
        <v>18137</v>
      </c>
    </row>
    <row r="7774" spans="1:2" x14ac:dyDescent="0.2">
      <c r="A7774" s="112" t="s">
        <v>18138</v>
      </c>
      <c r="B7774" s="112" t="s">
        <v>18139</v>
      </c>
    </row>
    <row r="7775" spans="1:2" x14ac:dyDescent="0.2">
      <c r="A7775" s="112" t="s">
        <v>18140</v>
      </c>
      <c r="B7775" s="112" t="s">
        <v>18141</v>
      </c>
    </row>
    <row r="7776" spans="1:2" x14ac:dyDescent="0.2">
      <c r="A7776" s="112" t="s">
        <v>18142</v>
      </c>
      <c r="B7776" s="112" t="s">
        <v>18143</v>
      </c>
    </row>
    <row r="7777" spans="1:2" x14ac:dyDescent="0.2">
      <c r="A7777" s="112" t="s">
        <v>18144</v>
      </c>
      <c r="B7777" s="112" t="s">
        <v>18145</v>
      </c>
    </row>
    <row r="7778" spans="1:2" x14ac:dyDescent="0.2">
      <c r="A7778" s="112" t="s">
        <v>18146</v>
      </c>
      <c r="B7778" s="112" t="s">
        <v>18147</v>
      </c>
    </row>
    <row r="7779" spans="1:2" x14ac:dyDescent="0.2">
      <c r="A7779" s="112" t="s">
        <v>18148</v>
      </c>
      <c r="B7779" s="112" t="s">
        <v>18149</v>
      </c>
    </row>
    <row r="7780" spans="1:2" x14ac:dyDescent="0.2">
      <c r="A7780" s="112" t="s">
        <v>18150</v>
      </c>
      <c r="B7780" s="112" t="s">
        <v>18151</v>
      </c>
    </row>
    <row r="7781" spans="1:2" x14ac:dyDescent="0.2">
      <c r="A7781" s="112" t="s">
        <v>18152</v>
      </c>
      <c r="B7781" s="112" t="s">
        <v>18153</v>
      </c>
    </row>
    <row r="7782" spans="1:2" x14ac:dyDescent="0.2">
      <c r="A7782" s="112" t="s">
        <v>18154</v>
      </c>
      <c r="B7782" s="112" t="s">
        <v>18155</v>
      </c>
    </row>
    <row r="7783" spans="1:2" x14ac:dyDescent="0.2">
      <c r="A7783" s="112" t="s">
        <v>18156</v>
      </c>
      <c r="B7783" s="112" t="s">
        <v>18157</v>
      </c>
    </row>
    <row r="7784" spans="1:2" x14ac:dyDescent="0.2">
      <c r="A7784" s="112" t="s">
        <v>18158</v>
      </c>
      <c r="B7784" s="112" t="s">
        <v>18159</v>
      </c>
    </row>
    <row r="7785" spans="1:2" x14ac:dyDescent="0.2">
      <c r="A7785" s="112" t="s">
        <v>18160</v>
      </c>
      <c r="B7785" s="112" t="s">
        <v>18161</v>
      </c>
    </row>
    <row r="7786" spans="1:2" x14ac:dyDescent="0.2">
      <c r="A7786" s="112" t="s">
        <v>18162</v>
      </c>
      <c r="B7786" s="112" t="s">
        <v>18163</v>
      </c>
    </row>
    <row r="7787" spans="1:2" x14ac:dyDescent="0.2">
      <c r="A7787" s="112" t="s">
        <v>18164</v>
      </c>
      <c r="B7787" s="112" t="s">
        <v>18165</v>
      </c>
    </row>
    <row r="7788" spans="1:2" x14ac:dyDescent="0.2">
      <c r="A7788" s="112" t="s">
        <v>18166</v>
      </c>
      <c r="B7788" s="112" t="s">
        <v>18167</v>
      </c>
    </row>
    <row r="7789" spans="1:2" x14ac:dyDescent="0.2">
      <c r="A7789" s="112" t="s">
        <v>18168</v>
      </c>
      <c r="B7789" s="112" t="s">
        <v>18169</v>
      </c>
    </row>
    <row r="7790" spans="1:2" x14ac:dyDescent="0.2">
      <c r="A7790" s="112" t="s">
        <v>18170</v>
      </c>
      <c r="B7790" s="112" t="s">
        <v>18171</v>
      </c>
    </row>
    <row r="7791" spans="1:2" x14ac:dyDescent="0.2">
      <c r="A7791" s="112" t="s">
        <v>18172</v>
      </c>
      <c r="B7791" s="112" t="s">
        <v>18173</v>
      </c>
    </row>
    <row r="7792" spans="1:2" x14ac:dyDescent="0.2">
      <c r="A7792" s="112" t="s">
        <v>18174</v>
      </c>
      <c r="B7792" s="112" t="s">
        <v>18175</v>
      </c>
    </row>
    <row r="7793" spans="1:2" x14ac:dyDescent="0.2">
      <c r="A7793" s="112" t="s">
        <v>18176</v>
      </c>
      <c r="B7793" s="112" t="s">
        <v>18177</v>
      </c>
    </row>
    <row r="7794" spans="1:2" x14ac:dyDescent="0.2">
      <c r="A7794" s="112" t="s">
        <v>18178</v>
      </c>
      <c r="B7794" s="112" t="s">
        <v>18179</v>
      </c>
    </row>
    <row r="7795" spans="1:2" x14ac:dyDescent="0.2">
      <c r="A7795" s="112" t="s">
        <v>18180</v>
      </c>
      <c r="B7795" s="112" t="s">
        <v>18181</v>
      </c>
    </row>
    <row r="7796" spans="1:2" x14ac:dyDescent="0.2">
      <c r="A7796" s="112" t="s">
        <v>18182</v>
      </c>
      <c r="B7796" s="112" t="s">
        <v>18183</v>
      </c>
    </row>
    <row r="7797" spans="1:2" x14ac:dyDescent="0.2">
      <c r="A7797" s="112" t="s">
        <v>18184</v>
      </c>
      <c r="B7797" s="112" t="s">
        <v>18185</v>
      </c>
    </row>
    <row r="7798" spans="1:2" x14ac:dyDescent="0.2">
      <c r="A7798" s="112" t="s">
        <v>18186</v>
      </c>
      <c r="B7798" s="112" t="s">
        <v>18187</v>
      </c>
    </row>
    <row r="7799" spans="1:2" x14ac:dyDescent="0.2">
      <c r="A7799" s="112" t="s">
        <v>18188</v>
      </c>
      <c r="B7799" s="112" t="s">
        <v>18189</v>
      </c>
    </row>
    <row r="7800" spans="1:2" x14ac:dyDescent="0.2">
      <c r="A7800" s="112" t="s">
        <v>18190</v>
      </c>
      <c r="B7800" s="112" t="s">
        <v>18191</v>
      </c>
    </row>
    <row r="7801" spans="1:2" x14ac:dyDescent="0.2">
      <c r="A7801" s="112" t="s">
        <v>18192</v>
      </c>
      <c r="B7801" s="112" t="s">
        <v>18193</v>
      </c>
    </row>
    <row r="7802" spans="1:2" x14ac:dyDescent="0.2">
      <c r="A7802" s="112" t="s">
        <v>18194</v>
      </c>
      <c r="B7802" s="112" t="s">
        <v>18195</v>
      </c>
    </row>
    <row r="7803" spans="1:2" x14ac:dyDescent="0.2">
      <c r="A7803" s="112" t="s">
        <v>18196</v>
      </c>
      <c r="B7803" s="112" t="s">
        <v>18197</v>
      </c>
    </row>
    <row r="7804" spans="1:2" x14ac:dyDescent="0.2">
      <c r="A7804" s="112" t="s">
        <v>18198</v>
      </c>
      <c r="B7804" s="112" t="s">
        <v>18199</v>
      </c>
    </row>
    <row r="7805" spans="1:2" x14ac:dyDescent="0.2">
      <c r="A7805" s="112" t="s">
        <v>18200</v>
      </c>
      <c r="B7805" s="112" t="s">
        <v>18201</v>
      </c>
    </row>
    <row r="7806" spans="1:2" x14ac:dyDescent="0.2">
      <c r="A7806" s="112" t="s">
        <v>18202</v>
      </c>
      <c r="B7806" s="112" t="s">
        <v>18203</v>
      </c>
    </row>
    <row r="7807" spans="1:2" x14ac:dyDescent="0.2">
      <c r="A7807" s="112" t="s">
        <v>18204</v>
      </c>
      <c r="B7807" s="112" t="s">
        <v>18205</v>
      </c>
    </row>
    <row r="7808" spans="1:2" x14ac:dyDescent="0.2">
      <c r="A7808" s="112" t="s">
        <v>18206</v>
      </c>
      <c r="B7808" s="112" t="s">
        <v>18207</v>
      </c>
    </row>
    <row r="7809" spans="1:2" x14ac:dyDescent="0.2">
      <c r="A7809" s="112" t="s">
        <v>18208</v>
      </c>
      <c r="B7809" s="112" t="s">
        <v>18209</v>
      </c>
    </row>
    <row r="7810" spans="1:2" x14ac:dyDescent="0.2">
      <c r="A7810" s="112" t="s">
        <v>18210</v>
      </c>
      <c r="B7810" s="112" t="s">
        <v>18211</v>
      </c>
    </row>
    <row r="7811" spans="1:2" x14ac:dyDescent="0.2">
      <c r="A7811" s="112" t="s">
        <v>18212</v>
      </c>
      <c r="B7811" s="112" t="s">
        <v>18213</v>
      </c>
    </row>
    <row r="7812" spans="1:2" x14ac:dyDescent="0.2">
      <c r="A7812" s="112" t="s">
        <v>18214</v>
      </c>
      <c r="B7812" s="112" t="s">
        <v>18215</v>
      </c>
    </row>
    <row r="7813" spans="1:2" x14ac:dyDescent="0.2">
      <c r="A7813" s="112" t="s">
        <v>18216</v>
      </c>
      <c r="B7813" s="112" t="s">
        <v>18217</v>
      </c>
    </row>
    <row r="7814" spans="1:2" x14ac:dyDescent="0.2">
      <c r="A7814" s="112" t="s">
        <v>18218</v>
      </c>
      <c r="B7814" s="112" t="s">
        <v>18219</v>
      </c>
    </row>
    <row r="7815" spans="1:2" x14ac:dyDescent="0.2">
      <c r="A7815" s="112" t="s">
        <v>18220</v>
      </c>
      <c r="B7815" s="112" t="s">
        <v>18221</v>
      </c>
    </row>
    <row r="7816" spans="1:2" x14ac:dyDescent="0.2">
      <c r="A7816" s="112" t="s">
        <v>18222</v>
      </c>
      <c r="B7816" s="112" t="s">
        <v>18223</v>
      </c>
    </row>
    <row r="7817" spans="1:2" x14ac:dyDescent="0.2">
      <c r="A7817" s="112" t="s">
        <v>18224</v>
      </c>
      <c r="B7817" s="112" t="s">
        <v>18225</v>
      </c>
    </row>
    <row r="7818" spans="1:2" x14ac:dyDescent="0.2">
      <c r="A7818" s="112" t="s">
        <v>18226</v>
      </c>
      <c r="B7818" s="112" t="s">
        <v>18227</v>
      </c>
    </row>
    <row r="7819" spans="1:2" x14ac:dyDescent="0.2">
      <c r="A7819" s="112" t="s">
        <v>18228</v>
      </c>
      <c r="B7819" s="112" t="s">
        <v>18229</v>
      </c>
    </row>
    <row r="7820" spans="1:2" x14ac:dyDescent="0.2">
      <c r="A7820" s="112" t="s">
        <v>18230</v>
      </c>
      <c r="B7820" s="112" t="s">
        <v>18231</v>
      </c>
    </row>
    <row r="7821" spans="1:2" x14ac:dyDescent="0.2">
      <c r="A7821" s="112" t="s">
        <v>18232</v>
      </c>
      <c r="B7821" s="112" t="s">
        <v>18233</v>
      </c>
    </row>
    <row r="7822" spans="1:2" x14ac:dyDescent="0.2">
      <c r="A7822" s="112" t="s">
        <v>18234</v>
      </c>
      <c r="B7822" s="112" t="s">
        <v>18235</v>
      </c>
    </row>
    <row r="7823" spans="1:2" x14ac:dyDescent="0.2">
      <c r="A7823" s="112" t="s">
        <v>18236</v>
      </c>
      <c r="B7823" s="112" t="s">
        <v>18237</v>
      </c>
    </row>
    <row r="7824" spans="1:2" x14ac:dyDescent="0.2">
      <c r="A7824" s="112" t="s">
        <v>18238</v>
      </c>
      <c r="B7824" s="112" t="s">
        <v>18239</v>
      </c>
    </row>
    <row r="7825" spans="1:2" x14ac:dyDescent="0.2">
      <c r="A7825" s="112" t="s">
        <v>18240</v>
      </c>
      <c r="B7825" s="112" t="s">
        <v>18241</v>
      </c>
    </row>
    <row r="7826" spans="1:2" x14ac:dyDescent="0.2">
      <c r="A7826" s="112" t="s">
        <v>18242</v>
      </c>
      <c r="B7826" s="112" t="s">
        <v>18243</v>
      </c>
    </row>
    <row r="7827" spans="1:2" x14ac:dyDescent="0.2">
      <c r="A7827" s="112" t="s">
        <v>18244</v>
      </c>
      <c r="B7827" s="112" t="s">
        <v>18245</v>
      </c>
    </row>
    <row r="7828" spans="1:2" x14ac:dyDescent="0.2">
      <c r="A7828" s="112" t="s">
        <v>18246</v>
      </c>
      <c r="B7828" s="112" t="s">
        <v>18247</v>
      </c>
    </row>
    <row r="7829" spans="1:2" x14ac:dyDescent="0.2">
      <c r="A7829" s="112" t="s">
        <v>18248</v>
      </c>
      <c r="B7829" s="112" t="s">
        <v>18249</v>
      </c>
    </row>
    <row r="7830" spans="1:2" x14ac:dyDescent="0.2">
      <c r="A7830" s="112" t="s">
        <v>18250</v>
      </c>
      <c r="B7830" s="112" t="s">
        <v>18251</v>
      </c>
    </row>
    <row r="7831" spans="1:2" x14ac:dyDescent="0.2">
      <c r="A7831" s="112" t="s">
        <v>18252</v>
      </c>
      <c r="B7831" s="112" t="s">
        <v>18253</v>
      </c>
    </row>
    <row r="7832" spans="1:2" x14ac:dyDescent="0.2">
      <c r="A7832" s="112" t="s">
        <v>18254</v>
      </c>
      <c r="B7832" s="112" t="s">
        <v>18255</v>
      </c>
    </row>
    <row r="7833" spans="1:2" x14ac:dyDescent="0.2">
      <c r="A7833" s="112" t="s">
        <v>18256</v>
      </c>
      <c r="B7833" s="112" t="s">
        <v>18257</v>
      </c>
    </row>
    <row r="7834" spans="1:2" x14ac:dyDescent="0.2">
      <c r="A7834" s="112" t="s">
        <v>18258</v>
      </c>
      <c r="B7834" s="112" t="s">
        <v>18259</v>
      </c>
    </row>
    <row r="7835" spans="1:2" x14ac:dyDescent="0.2">
      <c r="A7835" s="112" t="s">
        <v>18260</v>
      </c>
      <c r="B7835" s="112" t="s">
        <v>18261</v>
      </c>
    </row>
    <row r="7836" spans="1:2" x14ac:dyDescent="0.2">
      <c r="A7836" s="112" t="s">
        <v>18262</v>
      </c>
      <c r="B7836" s="112" t="s">
        <v>18263</v>
      </c>
    </row>
    <row r="7837" spans="1:2" x14ac:dyDescent="0.2">
      <c r="A7837" s="112" t="s">
        <v>18264</v>
      </c>
      <c r="B7837" s="112" t="s">
        <v>18265</v>
      </c>
    </row>
    <row r="7838" spans="1:2" x14ac:dyDescent="0.2">
      <c r="A7838" s="112" t="s">
        <v>18266</v>
      </c>
      <c r="B7838" s="112" t="s">
        <v>18267</v>
      </c>
    </row>
    <row r="7839" spans="1:2" x14ac:dyDescent="0.2">
      <c r="A7839" s="112" t="s">
        <v>18268</v>
      </c>
      <c r="B7839" s="112" t="s">
        <v>18269</v>
      </c>
    </row>
    <row r="7840" spans="1:2" x14ac:dyDescent="0.2">
      <c r="A7840" s="112" t="s">
        <v>18270</v>
      </c>
      <c r="B7840" s="112" t="s">
        <v>18271</v>
      </c>
    </row>
    <row r="7841" spans="1:2" x14ac:dyDescent="0.2">
      <c r="A7841" s="112" t="s">
        <v>18272</v>
      </c>
      <c r="B7841" s="112" t="s">
        <v>18273</v>
      </c>
    </row>
    <row r="7842" spans="1:2" x14ac:dyDescent="0.2">
      <c r="A7842" s="112" t="s">
        <v>18274</v>
      </c>
      <c r="B7842" s="112" t="s">
        <v>18275</v>
      </c>
    </row>
    <row r="7843" spans="1:2" x14ac:dyDescent="0.2">
      <c r="A7843" s="112" t="s">
        <v>18276</v>
      </c>
      <c r="B7843" s="112" t="s">
        <v>18277</v>
      </c>
    </row>
    <row r="7844" spans="1:2" x14ac:dyDescent="0.2">
      <c r="A7844" s="112" t="s">
        <v>18278</v>
      </c>
      <c r="B7844" s="112" t="s">
        <v>18279</v>
      </c>
    </row>
    <row r="7845" spans="1:2" x14ac:dyDescent="0.2">
      <c r="A7845" s="112" t="s">
        <v>18280</v>
      </c>
      <c r="B7845" s="112" t="s">
        <v>18281</v>
      </c>
    </row>
    <row r="7846" spans="1:2" x14ac:dyDescent="0.2">
      <c r="A7846" s="112" t="s">
        <v>18282</v>
      </c>
      <c r="B7846" s="112" t="s">
        <v>18283</v>
      </c>
    </row>
    <row r="7847" spans="1:2" x14ac:dyDescent="0.2">
      <c r="A7847" s="112" t="s">
        <v>18284</v>
      </c>
      <c r="B7847" s="112" t="s">
        <v>18285</v>
      </c>
    </row>
    <row r="7848" spans="1:2" x14ac:dyDescent="0.2">
      <c r="A7848" s="112" t="s">
        <v>18286</v>
      </c>
      <c r="B7848" s="112" t="s">
        <v>18287</v>
      </c>
    </row>
    <row r="7849" spans="1:2" x14ac:dyDescent="0.2">
      <c r="A7849" s="112" t="s">
        <v>18288</v>
      </c>
      <c r="B7849" s="112" t="s">
        <v>18289</v>
      </c>
    </row>
    <row r="7850" spans="1:2" x14ac:dyDescent="0.2">
      <c r="A7850" s="112" t="s">
        <v>18290</v>
      </c>
      <c r="B7850" s="112" t="s">
        <v>18291</v>
      </c>
    </row>
    <row r="7851" spans="1:2" x14ac:dyDescent="0.2">
      <c r="A7851" s="112" t="s">
        <v>18292</v>
      </c>
      <c r="B7851" s="112" t="s">
        <v>18293</v>
      </c>
    </row>
    <row r="7852" spans="1:2" x14ac:dyDescent="0.2">
      <c r="A7852" s="112" t="s">
        <v>18294</v>
      </c>
      <c r="B7852" s="112" t="s">
        <v>18295</v>
      </c>
    </row>
    <row r="7853" spans="1:2" x14ac:dyDescent="0.2">
      <c r="A7853" s="112" t="s">
        <v>18296</v>
      </c>
      <c r="B7853" s="112" t="s">
        <v>18297</v>
      </c>
    </row>
    <row r="7854" spans="1:2" x14ac:dyDescent="0.2">
      <c r="A7854" s="112" t="s">
        <v>18298</v>
      </c>
      <c r="B7854" s="112" t="s">
        <v>18299</v>
      </c>
    </row>
    <row r="7855" spans="1:2" x14ac:dyDescent="0.2">
      <c r="A7855" s="112" t="s">
        <v>18300</v>
      </c>
      <c r="B7855" s="112" t="s">
        <v>18301</v>
      </c>
    </row>
    <row r="7856" spans="1:2" x14ac:dyDescent="0.2">
      <c r="A7856" s="112" t="s">
        <v>18302</v>
      </c>
      <c r="B7856" s="112" t="s">
        <v>18303</v>
      </c>
    </row>
    <row r="7857" spans="1:2" x14ac:dyDescent="0.2">
      <c r="A7857" s="112" t="s">
        <v>18304</v>
      </c>
      <c r="B7857" s="112" t="s">
        <v>18305</v>
      </c>
    </row>
    <row r="7858" spans="1:2" x14ac:dyDescent="0.2">
      <c r="A7858" s="112" t="s">
        <v>18306</v>
      </c>
      <c r="B7858" s="112" t="s">
        <v>18307</v>
      </c>
    </row>
    <row r="7859" spans="1:2" x14ac:dyDescent="0.2">
      <c r="A7859" s="112" t="s">
        <v>18308</v>
      </c>
      <c r="B7859" s="112" t="s">
        <v>18309</v>
      </c>
    </row>
    <row r="7860" spans="1:2" x14ac:dyDescent="0.2">
      <c r="A7860" s="112" t="s">
        <v>18310</v>
      </c>
      <c r="B7860" s="112" t="s">
        <v>18311</v>
      </c>
    </row>
    <row r="7861" spans="1:2" x14ac:dyDescent="0.2">
      <c r="A7861" s="112" t="s">
        <v>18312</v>
      </c>
      <c r="B7861" s="112" t="s">
        <v>18313</v>
      </c>
    </row>
    <row r="7862" spans="1:2" x14ac:dyDescent="0.2">
      <c r="A7862" s="112" t="s">
        <v>18314</v>
      </c>
      <c r="B7862" s="112" t="s">
        <v>18315</v>
      </c>
    </row>
    <row r="7863" spans="1:2" x14ac:dyDescent="0.2">
      <c r="A7863" s="112" t="s">
        <v>18316</v>
      </c>
      <c r="B7863" s="112" t="s">
        <v>18317</v>
      </c>
    </row>
    <row r="7864" spans="1:2" x14ac:dyDescent="0.2">
      <c r="A7864" s="112" t="s">
        <v>18318</v>
      </c>
      <c r="B7864" s="112" t="s">
        <v>18319</v>
      </c>
    </row>
    <row r="7865" spans="1:2" x14ac:dyDescent="0.2">
      <c r="A7865" s="112" t="s">
        <v>18320</v>
      </c>
      <c r="B7865" s="112" t="s">
        <v>18321</v>
      </c>
    </row>
    <row r="7866" spans="1:2" x14ac:dyDescent="0.2">
      <c r="A7866" s="112" t="s">
        <v>18322</v>
      </c>
      <c r="B7866" s="112" t="s">
        <v>18323</v>
      </c>
    </row>
    <row r="7867" spans="1:2" x14ac:dyDescent="0.2">
      <c r="A7867" s="112" t="s">
        <v>18324</v>
      </c>
      <c r="B7867" s="112" t="s">
        <v>18325</v>
      </c>
    </row>
    <row r="7868" spans="1:2" x14ac:dyDescent="0.2">
      <c r="A7868" s="112" t="s">
        <v>18326</v>
      </c>
      <c r="B7868" s="112" t="s">
        <v>18327</v>
      </c>
    </row>
    <row r="7869" spans="1:2" x14ac:dyDescent="0.2">
      <c r="A7869" s="112" t="s">
        <v>18328</v>
      </c>
      <c r="B7869" s="112" t="s">
        <v>18329</v>
      </c>
    </row>
    <row r="7870" spans="1:2" x14ac:dyDescent="0.2">
      <c r="A7870" s="112" t="s">
        <v>18330</v>
      </c>
      <c r="B7870" s="112" t="s">
        <v>18331</v>
      </c>
    </row>
    <row r="7871" spans="1:2" x14ac:dyDescent="0.2">
      <c r="A7871" s="112" t="s">
        <v>18332</v>
      </c>
      <c r="B7871" s="112" t="s">
        <v>18333</v>
      </c>
    </row>
    <row r="7872" spans="1:2" x14ac:dyDescent="0.2">
      <c r="A7872" s="112" t="s">
        <v>18334</v>
      </c>
      <c r="B7872" s="112" t="s">
        <v>18335</v>
      </c>
    </row>
    <row r="7873" spans="1:2" x14ac:dyDescent="0.2">
      <c r="A7873" s="112" t="s">
        <v>18336</v>
      </c>
      <c r="B7873" s="112" t="s">
        <v>18337</v>
      </c>
    </row>
    <row r="7874" spans="1:2" x14ac:dyDescent="0.2">
      <c r="A7874" s="112" t="s">
        <v>18338</v>
      </c>
      <c r="B7874" s="112" t="s">
        <v>18339</v>
      </c>
    </row>
    <row r="7875" spans="1:2" x14ac:dyDescent="0.2">
      <c r="A7875" s="112" t="s">
        <v>18340</v>
      </c>
      <c r="B7875" s="112" t="s">
        <v>18341</v>
      </c>
    </row>
    <row r="7876" spans="1:2" x14ac:dyDescent="0.2">
      <c r="A7876" s="112" t="s">
        <v>18342</v>
      </c>
      <c r="B7876" s="112" t="s">
        <v>18343</v>
      </c>
    </row>
    <row r="7877" spans="1:2" x14ac:dyDescent="0.2">
      <c r="A7877" s="112" t="s">
        <v>18344</v>
      </c>
      <c r="B7877" s="112" t="s">
        <v>18345</v>
      </c>
    </row>
    <row r="7878" spans="1:2" x14ac:dyDescent="0.2">
      <c r="A7878" s="112" t="s">
        <v>18346</v>
      </c>
      <c r="B7878" s="112" t="s">
        <v>18347</v>
      </c>
    </row>
    <row r="7879" spans="1:2" x14ac:dyDescent="0.2">
      <c r="A7879" s="112" t="s">
        <v>18348</v>
      </c>
      <c r="B7879" s="112" t="s">
        <v>18349</v>
      </c>
    </row>
    <row r="7880" spans="1:2" x14ac:dyDescent="0.2">
      <c r="A7880" s="112" t="s">
        <v>18350</v>
      </c>
      <c r="B7880" s="112" t="s">
        <v>18351</v>
      </c>
    </row>
    <row r="7881" spans="1:2" x14ac:dyDescent="0.2">
      <c r="A7881" s="112" t="s">
        <v>18352</v>
      </c>
      <c r="B7881" s="112" t="s">
        <v>18353</v>
      </c>
    </row>
    <row r="7882" spans="1:2" x14ac:dyDescent="0.2">
      <c r="A7882" s="112" t="s">
        <v>18354</v>
      </c>
      <c r="B7882" s="112" t="s">
        <v>18355</v>
      </c>
    </row>
    <row r="7883" spans="1:2" x14ac:dyDescent="0.2">
      <c r="A7883" s="112" t="s">
        <v>18356</v>
      </c>
      <c r="B7883" s="112" t="s">
        <v>18357</v>
      </c>
    </row>
    <row r="7884" spans="1:2" x14ac:dyDescent="0.2">
      <c r="A7884" s="112" t="s">
        <v>18358</v>
      </c>
      <c r="B7884" s="112" t="s">
        <v>18359</v>
      </c>
    </row>
    <row r="7885" spans="1:2" x14ac:dyDescent="0.2">
      <c r="A7885" s="112" t="s">
        <v>18360</v>
      </c>
      <c r="B7885" s="112" t="s">
        <v>18361</v>
      </c>
    </row>
    <row r="7886" spans="1:2" x14ac:dyDescent="0.2">
      <c r="A7886" s="112" t="s">
        <v>18362</v>
      </c>
      <c r="B7886" s="112" t="s">
        <v>18363</v>
      </c>
    </row>
    <row r="7887" spans="1:2" x14ac:dyDescent="0.2">
      <c r="A7887" s="112" t="s">
        <v>18364</v>
      </c>
      <c r="B7887" s="112" t="s">
        <v>18365</v>
      </c>
    </row>
    <row r="7888" spans="1:2" x14ac:dyDescent="0.2">
      <c r="A7888" s="112" t="s">
        <v>18366</v>
      </c>
      <c r="B7888" s="112" t="s">
        <v>18367</v>
      </c>
    </row>
    <row r="7889" spans="1:2" x14ac:dyDescent="0.2">
      <c r="A7889" s="112" t="s">
        <v>18368</v>
      </c>
      <c r="B7889" s="112" t="s">
        <v>18369</v>
      </c>
    </row>
    <row r="7890" spans="1:2" x14ac:dyDescent="0.2">
      <c r="A7890" s="112" t="s">
        <v>18370</v>
      </c>
      <c r="B7890" s="112" t="s">
        <v>18371</v>
      </c>
    </row>
    <row r="7891" spans="1:2" x14ac:dyDescent="0.2">
      <c r="A7891" s="112" t="s">
        <v>18372</v>
      </c>
      <c r="B7891" s="112" t="s">
        <v>18373</v>
      </c>
    </row>
    <row r="7892" spans="1:2" x14ac:dyDescent="0.2">
      <c r="A7892" s="112" t="s">
        <v>18374</v>
      </c>
      <c r="B7892" s="112" t="s">
        <v>18375</v>
      </c>
    </row>
    <row r="7893" spans="1:2" x14ac:dyDescent="0.2">
      <c r="A7893" s="112" t="s">
        <v>18376</v>
      </c>
      <c r="B7893" s="112" t="s">
        <v>18377</v>
      </c>
    </row>
    <row r="7894" spans="1:2" x14ac:dyDescent="0.2">
      <c r="A7894" s="112" t="s">
        <v>18378</v>
      </c>
      <c r="B7894" s="112" t="s">
        <v>18379</v>
      </c>
    </row>
    <row r="7895" spans="1:2" x14ac:dyDescent="0.2">
      <c r="A7895" s="112" t="s">
        <v>18380</v>
      </c>
      <c r="B7895" s="112" t="s">
        <v>18381</v>
      </c>
    </row>
    <row r="7896" spans="1:2" x14ac:dyDescent="0.2">
      <c r="A7896" s="112" t="s">
        <v>18382</v>
      </c>
      <c r="B7896" s="112" t="s">
        <v>18383</v>
      </c>
    </row>
    <row r="7897" spans="1:2" x14ac:dyDescent="0.2">
      <c r="A7897" s="112" t="s">
        <v>18384</v>
      </c>
      <c r="B7897" s="112" t="s">
        <v>18385</v>
      </c>
    </row>
    <row r="7898" spans="1:2" x14ac:dyDescent="0.2">
      <c r="A7898" s="112" t="s">
        <v>18386</v>
      </c>
      <c r="B7898" s="112" t="s">
        <v>18387</v>
      </c>
    </row>
    <row r="7899" spans="1:2" x14ac:dyDescent="0.2">
      <c r="A7899" s="112" t="s">
        <v>18388</v>
      </c>
      <c r="B7899" s="112" t="s">
        <v>18389</v>
      </c>
    </row>
    <row r="7900" spans="1:2" x14ac:dyDescent="0.2">
      <c r="A7900" s="112" t="s">
        <v>18390</v>
      </c>
      <c r="B7900" s="112" t="s">
        <v>18391</v>
      </c>
    </row>
    <row r="7901" spans="1:2" x14ac:dyDescent="0.2">
      <c r="A7901" s="112" t="s">
        <v>18392</v>
      </c>
      <c r="B7901" s="112" t="s">
        <v>18393</v>
      </c>
    </row>
    <row r="7902" spans="1:2" x14ac:dyDescent="0.2">
      <c r="A7902" s="112" t="s">
        <v>18394</v>
      </c>
      <c r="B7902" s="112" t="s">
        <v>18395</v>
      </c>
    </row>
    <row r="7903" spans="1:2" x14ac:dyDescent="0.2">
      <c r="A7903" s="112" t="s">
        <v>18396</v>
      </c>
      <c r="B7903" s="112" t="s">
        <v>18397</v>
      </c>
    </row>
    <row r="7904" spans="1:2" x14ac:dyDescent="0.2">
      <c r="A7904" s="112" t="s">
        <v>18398</v>
      </c>
      <c r="B7904" s="112" t="s">
        <v>18399</v>
      </c>
    </row>
    <row r="7905" spans="1:2" x14ac:dyDescent="0.2">
      <c r="A7905" s="112" t="s">
        <v>18400</v>
      </c>
      <c r="B7905" s="112" t="s">
        <v>18401</v>
      </c>
    </row>
    <row r="7906" spans="1:2" x14ac:dyDescent="0.2">
      <c r="A7906" s="112" t="s">
        <v>18402</v>
      </c>
      <c r="B7906" s="112" t="s">
        <v>18403</v>
      </c>
    </row>
    <row r="7907" spans="1:2" x14ac:dyDescent="0.2">
      <c r="A7907" s="112" t="s">
        <v>18404</v>
      </c>
      <c r="B7907" s="112" t="s">
        <v>18405</v>
      </c>
    </row>
    <row r="7908" spans="1:2" x14ac:dyDescent="0.2">
      <c r="A7908" s="112" t="s">
        <v>18406</v>
      </c>
      <c r="B7908" s="112" t="s">
        <v>18407</v>
      </c>
    </row>
    <row r="7909" spans="1:2" x14ac:dyDescent="0.2">
      <c r="A7909" s="112" t="s">
        <v>18408</v>
      </c>
      <c r="B7909" s="112" t="s">
        <v>18409</v>
      </c>
    </row>
    <row r="7910" spans="1:2" x14ac:dyDescent="0.2">
      <c r="A7910" s="112" t="s">
        <v>18410</v>
      </c>
      <c r="B7910" s="112" t="s">
        <v>18411</v>
      </c>
    </row>
    <row r="7911" spans="1:2" x14ac:dyDescent="0.2">
      <c r="A7911" s="112" t="s">
        <v>18412</v>
      </c>
      <c r="B7911" s="112" t="s">
        <v>18413</v>
      </c>
    </row>
    <row r="7912" spans="1:2" x14ac:dyDescent="0.2">
      <c r="A7912" s="112" t="s">
        <v>18414</v>
      </c>
      <c r="B7912" s="112" t="s">
        <v>18415</v>
      </c>
    </row>
    <row r="7913" spans="1:2" x14ac:dyDescent="0.2">
      <c r="A7913" s="112" t="s">
        <v>18416</v>
      </c>
      <c r="B7913" s="112" t="s">
        <v>18417</v>
      </c>
    </row>
    <row r="7914" spans="1:2" x14ac:dyDescent="0.2">
      <c r="A7914" s="112" t="s">
        <v>18418</v>
      </c>
      <c r="B7914" s="112" t="s">
        <v>18419</v>
      </c>
    </row>
    <row r="7915" spans="1:2" x14ac:dyDescent="0.2">
      <c r="A7915" s="112" t="s">
        <v>18420</v>
      </c>
      <c r="B7915" s="112" t="s">
        <v>18421</v>
      </c>
    </row>
    <row r="7916" spans="1:2" x14ac:dyDescent="0.2">
      <c r="A7916" s="112" t="s">
        <v>18422</v>
      </c>
      <c r="B7916" s="112" t="s">
        <v>18423</v>
      </c>
    </row>
    <row r="7917" spans="1:2" x14ac:dyDescent="0.2">
      <c r="A7917" s="112" t="s">
        <v>18424</v>
      </c>
      <c r="B7917" s="112" t="s">
        <v>18425</v>
      </c>
    </row>
    <row r="7918" spans="1:2" x14ac:dyDescent="0.2">
      <c r="A7918" s="112" t="s">
        <v>18426</v>
      </c>
      <c r="B7918" s="112" t="s">
        <v>18427</v>
      </c>
    </row>
    <row r="7919" spans="1:2" x14ac:dyDescent="0.2">
      <c r="A7919" s="112" t="s">
        <v>18428</v>
      </c>
      <c r="B7919" s="112" t="s">
        <v>18429</v>
      </c>
    </row>
    <row r="7920" spans="1:2" x14ac:dyDescent="0.2">
      <c r="A7920" s="112" t="s">
        <v>18430</v>
      </c>
      <c r="B7920" s="112" t="s">
        <v>18431</v>
      </c>
    </row>
    <row r="7921" spans="1:2" x14ac:dyDescent="0.2">
      <c r="A7921" s="112" t="s">
        <v>18432</v>
      </c>
      <c r="B7921" s="112" t="s">
        <v>18433</v>
      </c>
    </row>
    <row r="7922" spans="1:2" x14ac:dyDescent="0.2">
      <c r="A7922" s="112" t="s">
        <v>18434</v>
      </c>
      <c r="B7922" s="112" t="s">
        <v>18435</v>
      </c>
    </row>
    <row r="7923" spans="1:2" x14ac:dyDescent="0.2">
      <c r="A7923" s="112" t="s">
        <v>18436</v>
      </c>
      <c r="B7923" s="112" t="s">
        <v>18437</v>
      </c>
    </row>
    <row r="7924" spans="1:2" x14ac:dyDescent="0.2">
      <c r="A7924" s="112" t="s">
        <v>18438</v>
      </c>
      <c r="B7924" s="112" t="s">
        <v>18439</v>
      </c>
    </row>
    <row r="7925" spans="1:2" x14ac:dyDescent="0.2">
      <c r="A7925" s="112" t="s">
        <v>18440</v>
      </c>
      <c r="B7925" s="112" t="s">
        <v>18441</v>
      </c>
    </row>
    <row r="7926" spans="1:2" x14ac:dyDescent="0.2">
      <c r="A7926" s="112" t="s">
        <v>18442</v>
      </c>
      <c r="B7926" s="112" t="s">
        <v>18443</v>
      </c>
    </row>
    <row r="7927" spans="1:2" x14ac:dyDescent="0.2">
      <c r="A7927" s="112" t="s">
        <v>18444</v>
      </c>
      <c r="B7927" s="112" t="s">
        <v>18445</v>
      </c>
    </row>
    <row r="7928" spans="1:2" x14ac:dyDescent="0.2">
      <c r="A7928" s="112" t="s">
        <v>18446</v>
      </c>
      <c r="B7928" s="112" t="s">
        <v>18447</v>
      </c>
    </row>
    <row r="7929" spans="1:2" x14ac:dyDescent="0.2">
      <c r="A7929" s="112" t="s">
        <v>18448</v>
      </c>
      <c r="B7929" s="112" t="s">
        <v>18449</v>
      </c>
    </row>
    <row r="7930" spans="1:2" x14ac:dyDescent="0.2">
      <c r="A7930" s="112" t="s">
        <v>18450</v>
      </c>
      <c r="B7930" s="112" t="s">
        <v>18451</v>
      </c>
    </row>
    <row r="7931" spans="1:2" x14ac:dyDescent="0.2">
      <c r="A7931" s="112" t="s">
        <v>18452</v>
      </c>
      <c r="B7931" s="112" t="s">
        <v>18453</v>
      </c>
    </row>
    <row r="7932" spans="1:2" x14ac:dyDescent="0.2">
      <c r="A7932" s="112" t="s">
        <v>18454</v>
      </c>
      <c r="B7932" s="112" t="s">
        <v>18455</v>
      </c>
    </row>
    <row r="7933" spans="1:2" x14ac:dyDescent="0.2">
      <c r="A7933" s="112" t="s">
        <v>18456</v>
      </c>
      <c r="B7933" s="112" t="s">
        <v>18457</v>
      </c>
    </row>
    <row r="7934" spans="1:2" x14ac:dyDescent="0.2">
      <c r="A7934" s="112" t="s">
        <v>18458</v>
      </c>
      <c r="B7934" s="112" t="s">
        <v>18459</v>
      </c>
    </row>
    <row r="7935" spans="1:2" x14ac:dyDescent="0.2">
      <c r="A7935" s="112" t="s">
        <v>18460</v>
      </c>
      <c r="B7935" s="112" t="s">
        <v>18461</v>
      </c>
    </row>
    <row r="7936" spans="1:2" x14ac:dyDescent="0.2">
      <c r="A7936" s="112" t="s">
        <v>18462</v>
      </c>
      <c r="B7936" s="112" t="s">
        <v>18463</v>
      </c>
    </row>
    <row r="7937" spans="1:2" x14ac:dyDescent="0.2">
      <c r="A7937" s="112" t="s">
        <v>18464</v>
      </c>
      <c r="B7937" s="112" t="s">
        <v>18465</v>
      </c>
    </row>
    <row r="7938" spans="1:2" x14ac:dyDescent="0.2">
      <c r="A7938" s="112" t="s">
        <v>18466</v>
      </c>
      <c r="B7938" s="112" t="s">
        <v>18467</v>
      </c>
    </row>
    <row r="7939" spans="1:2" x14ac:dyDescent="0.2">
      <c r="A7939" s="112" t="s">
        <v>18468</v>
      </c>
      <c r="B7939" s="112" t="s">
        <v>18469</v>
      </c>
    </row>
    <row r="7940" spans="1:2" x14ac:dyDescent="0.2">
      <c r="A7940" s="112" t="s">
        <v>18470</v>
      </c>
      <c r="B7940" s="112" t="s">
        <v>18471</v>
      </c>
    </row>
    <row r="7941" spans="1:2" x14ac:dyDescent="0.2">
      <c r="A7941" s="112" t="s">
        <v>18472</v>
      </c>
      <c r="B7941" s="112" t="s">
        <v>18473</v>
      </c>
    </row>
    <row r="7942" spans="1:2" x14ac:dyDescent="0.2">
      <c r="A7942" s="112" t="s">
        <v>18474</v>
      </c>
      <c r="B7942" s="112" t="s">
        <v>18475</v>
      </c>
    </row>
    <row r="7943" spans="1:2" x14ac:dyDescent="0.2">
      <c r="A7943" s="112" t="s">
        <v>18476</v>
      </c>
      <c r="B7943" s="112" t="s">
        <v>18477</v>
      </c>
    </row>
    <row r="7944" spans="1:2" x14ac:dyDescent="0.2">
      <c r="A7944" s="112" t="s">
        <v>18478</v>
      </c>
      <c r="B7944" s="112" t="s">
        <v>18479</v>
      </c>
    </row>
    <row r="7945" spans="1:2" x14ac:dyDescent="0.2">
      <c r="A7945" s="112" t="s">
        <v>18480</v>
      </c>
      <c r="B7945" s="112" t="s">
        <v>18481</v>
      </c>
    </row>
    <row r="7946" spans="1:2" x14ac:dyDescent="0.2">
      <c r="A7946" s="112" t="s">
        <v>18482</v>
      </c>
      <c r="B7946" s="112" t="s">
        <v>18483</v>
      </c>
    </row>
    <row r="7947" spans="1:2" x14ac:dyDescent="0.2">
      <c r="A7947" s="112" t="s">
        <v>18484</v>
      </c>
      <c r="B7947" s="112" t="s">
        <v>18485</v>
      </c>
    </row>
    <row r="7948" spans="1:2" x14ac:dyDescent="0.2">
      <c r="A7948" s="112" t="s">
        <v>18486</v>
      </c>
      <c r="B7948" s="112" t="s">
        <v>18487</v>
      </c>
    </row>
    <row r="7949" spans="1:2" x14ac:dyDescent="0.2">
      <c r="A7949" s="112" t="s">
        <v>18488</v>
      </c>
      <c r="B7949" s="112" t="s">
        <v>18489</v>
      </c>
    </row>
    <row r="7950" spans="1:2" x14ac:dyDescent="0.2">
      <c r="A7950" s="112" t="s">
        <v>18490</v>
      </c>
      <c r="B7950" s="112" t="s">
        <v>18491</v>
      </c>
    </row>
    <row r="7951" spans="1:2" x14ac:dyDescent="0.2">
      <c r="A7951" s="112" t="s">
        <v>18492</v>
      </c>
      <c r="B7951" s="112" t="s">
        <v>18493</v>
      </c>
    </row>
    <row r="7952" spans="1:2" x14ac:dyDescent="0.2">
      <c r="A7952" s="112" t="s">
        <v>18494</v>
      </c>
      <c r="B7952" s="112" t="s">
        <v>18495</v>
      </c>
    </row>
    <row r="7953" spans="1:2" x14ac:dyDescent="0.2">
      <c r="A7953" s="112" t="s">
        <v>18496</v>
      </c>
      <c r="B7953" s="112" t="s">
        <v>18497</v>
      </c>
    </row>
    <row r="7954" spans="1:2" x14ac:dyDescent="0.2">
      <c r="A7954" s="112" t="s">
        <v>18498</v>
      </c>
      <c r="B7954" s="112" t="s">
        <v>18499</v>
      </c>
    </row>
    <row r="7955" spans="1:2" x14ac:dyDescent="0.2">
      <c r="A7955" s="112" t="s">
        <v>18500</v>
      </c>
      <c r="B7955" s="112" t="s">
        <v>18501</v>
      </c>
    </row>
    <row r="7956" spans="1:2" x14ac:dyDescent="0.2">
      <c r="A7956" s="112" t="s">
        <v>18502</v>
      </c>
      <c r="B7956" s="112" t="s">
        <v>18503</v>
      </c>
    </row>
    <row r="7957" spans="1:2" x14ac:dyDescent="0.2">
      <c r="A7957" s="112" t="s">
        <v>18504</v>
      </c>
      <c r="B7957" s="112" t="s">
        <v>18505</v>
      </c>
    </row>
    <row r="7958" spans="1:2" x14ac:dyDescent="0.2">
      <c r="A7958" s="112" t="s">
        <v>18506</v>
      </c>
      <c r="B7958" s="112" t="s">
        <v>18507</v>
      </c>
    </row>
    <row r="7959" spans="1:2" x14ac:dyDescent="0.2">
      <c r="A7959" s="112" t="s">
        <v>18508</v>
      </c>
      <c r="B7959" s="112" t="s">
        <v>18509</v>
      </c>
    </row>
    <row r="7960" spans="1:2" x14ac:dyDescent="0.2">
      <c r="A7960" s="112" t="s">
        <v>18510</v>
      </c>
      <c r="B7960" s="112" t="s">
        <v>18511</v>
      </c>
    </row>
    <row r="7961" spans="1:2" x14ac:dyDescent="0.2">
      <c r="A7961" s="112" t="s">
        <v>18512</v>
      </c>
      <c r="B7961" s="112" t="s">
        <v>18513</v>
      </c>
    </row>
    <row r="7962" spans="1:2" x14ac:dyDescent="0.2">
      <c r="A7962" s="112" t="s">
        <v>18514</v>
      </c>
      <c r="B7962" s="112" t="s">
        <v>18515</v>
      </c>
    </row>
    <row r="7963" spans="1:2" x14ac:dyDescent="0.2">
      <c r="A7963" s="112" t="s">
        <v>18516</v>
      </c>
      <c r="B7963" s="112" t="s">
        <v>18517</v>
      </c>
    </row>
    <row r="7964" spans="1:2" x14ac:dyDescent="0.2">
      <c r="A7964" s="112" t="s">
        <v>18518</v>
      </c>
      <c r="B7964" s="112" t="s">
        <v>18519</v>
      </c>
    </row>
    <row r="7965" spans="1:2" x14ac:dyDescent="0.2">
      <c r="A7965" s="112" t="s">
        <v>18520</v>
      </c>
      <c r="B7965" s="112" t="s">
        <v>18521</v>
      </c>
    </row>
    <row r="7966" spans="1:2" x14ac:dyDescent="0.2">
      <c r="A7966" s="112" t="s">
        <v>18522</v>
      </c>
      <c r="B7966" s="112" t="s">
        <v>18523</v>
      </c>
    </row>
    <row r="7967" spans="1:2" x14ac:dyDescent="0.2">
      <c r="A7967" s="112" t="s">
        <v>18524</v>
      </c>
      <c r="B7967" s="112" t="s">
        <v>18525</v>
      </c>
    </row>
    <row r="7968" spans="1:2" x14ac:dyDescent="0.2">
      <c r="A7968" s="112" t="s">
        <v>18526</v>
      </c>
      <c r="B7968" s="112" t="s">
        <v>18527</v>
      </c>
    </row>
    <row r="7969" spans="1:2" x14ac:dyDescent="0.2">
      <c r="A7969" s="112" t="s">
        <v>18528</v>
      </c>
      <c r="B7969" s="112" t="s">
        <v>18529</v>
      </c>
    </row>
    <row r="7970" spans="1:2" x14ac:dyDescent="0.2">
      <c r="A7970" s="112" t="s">
        <v>18530</v>
      </c>
      <c r="B7970" s="112" t="s">
        <v>18531</v>
      </c>
    </row>
    <row r="7971" spans="1:2" x14ac:dyDescent="0.2">
      <c r="A7971" s="112" t="s">
        <v>18532</v>
      </c>
      <c r="B7971" s="112" t="s">
        <v>18533</v>
      </c>
    </row>
    <row r="7972" spans="1:2" x14ac:dyDescent="0.2">
      <c r="A7972" s="112" t="s">
        <v>18534</v>
      </c>
      <c r="B7972" s="112" t="s">
        <v>18535</v>
      </c>
    </row>
    <row r="7973" spans="1:2" x14ac:dyDescent="0.2">
      <c r="A7973" s="112" t="s">
        <v>18536</v>
      </c>
      <c r="B7973" s="112" t="s">
        <v>18537</v>
      </c>
    </row>
    <row r="7974" spans="1:2" x14ac:dyDescent="0.2">
      <c r="A7974" s="112" t="s">
        <v>18538</v>
      </c>
      <c r="B7974" s="112" t="s">
        <v>18539</v>
      </c>
    </row>
    <row r="7975" spans="1:2" x14ac:dyDescent="0.2">
      <c r="A7975" s="112" t="s">
        <v>18540</v>
      </c>
      <c r="B7975" s="112" t="s">
        <v>18541</v>
      </c>
    </row>
    <row r="7976" spans="1:2" x14ac:dyDescent="0.2">
      <c r="A7976" s="112" t="s">
        <v>18542</v>
      </c>
      <c r="B7976" s="112" t="s">
        <v>18543</v>
      </c>
    </row>
    <row r="7977" spans="1:2" x14ac:dyDescent="0.2">
      <c r="A7977" s="112" t="s">
        <v>18544</v>
      </c>
      <c r="B7977" s="112" t="s">
        <v>18545</v>
      </c>
    </row>
    <row r="7978" spans="1:2" x14ac:dyDescent="0.2">
      <c r="A7978" s="112" t="s">
        <v>18546</v>
      </c>
      <c r="B7978" s="112" t="s">
        <v>18547</v>
      </c>
    </row>
    <row r="7979" spans="1:2" x14ac:dyDescent="0.2">
      <c r="A7979" s="112" t="s">
        <v>18548</v>
      </c>
      <c r="B7979" s="112" t="s">
        <v>18549</v>
      </c>
    </row>
    <row r="7980" spans="1:2" x14ac:dyDescent="0.2">
      <c r="A7980" s="112" t="s">
        <v>18550</v>
      </c>
      <c r="B7980" s="112" t="s">
        <v>18551</v>
      </c>
    </row>
    <row r="7981" spans="1:2" x14ac:dyDescent="0.2">
      <c r="A7981" s="112" t="s">
        <v>18552</v>
      </c>
      <c r="B7981" s="112" t="s">
        <v>18553</v>
      </c>
    </row>
    <row r="7982" spans="1:2" x14ac:dyDescent="0.2">
      <c r="A7982" s="112" t="s">
        <v>18554</v>
      </c>
      <c r="B7982" s="112" t="s">
        <v>18555</v>
      </c>
    </row>
    <row r="7983" spans="1:2" x14ac:dyDescent="0.2">
      <c r="A7983" s="112" t="s">
        <v>18556</v>
      </c>
      <c r="B7983" s="112" t="s">
        <v>18557</v>
      </c>
    </row>
    <row r="7984" spans="1:2" x14ac:dyDescent="0.2">
      <c r="A7984" s="112" t="s">
        <v>18558</v>
      </c>
      <c r="B7984" s="112" t="s">
        <v>18559</v>
      </c>
    </row>
    <row r="7985" spans="1:2" x14ac:dyDescent="0.2">
      <c r="A7985" s="112" t="s">
        <v>18560</v>
      </c>
      <c r="B7985" s="112" t="s">
        <v>18561</v>
      </c>
    </row>
    <row r="7986" spans="1:2" x14ac:dyDescent="0.2">
      <c r="A7986" s="112" t="s">
        <v>18562</v>
      </c>
      <c r="B7986" s="112" t="s">
        <v>18563</v>
      </c>
    </row>
    <row r="7987" spans="1:2" x14ac:dyDescent="0.2">
      <c r="A7987" s="112" t="s">
        <v>18564</v>
      </c>
      <c r="B7987" s="112" t="s">
        <v>18565</v>
      </c>
    </row>
    <row r="7988" spans="1:2" x14ac:dyDescent="0.2">
      <c r="A7988" s="112" t="s">
        <v>18566</v>
      </c>
      <c r="B7988" s="112" t="s">
        <v>18567</v>
      </c>
    </row>
    <row r="7989" spans="1:2" x14ac:dyDescent="0.2">
      <c r="A7989" s="112" t="s">
        <v>18568</v>
      </c>
      <c r="B7989" s="112" t="s">
        <v>18569</v>
      </c>
    </row>
    <row r="7990" spans="1:2" x14ac:dyDescent="0.2">
      <c r="A7990" s="112" t="s">
        <v>18570</v>
      </c>
      <c r="B7990" s="112" t="s">
        <v>18571</v>
      </c>
    </row>
    <row r="7991" spans="1:2" x14ac:dyDescent="0.2">
      <c r="A7991" s="112" t="s">
        <v>18572</v>
      </c>
      <c r="B7991" s="112" t="s">
        <v>18573</v>
      </c>
    </row>
    <row r="7992" spans="1:2" x14ac:dyDescent="0.2">
      <c r="A7992" s="112" t="s">
        <v>18574</v>
      </c>
      <c r="B7992" s="112" t="s">
        <v>18575</v>
      </c>
    </row>
    <row r="7993" spans="1:2" x14ac:dyDescent="0.2">
      <c r="A7993" s="112" t="s">
        <v>18576</v>
      </c>
      <c r="B7993" s="112" t="s">
        <v>18577</v>
      </c>
    </row>
    <row r="7994" spans="1:2" x14ac:dyDescent="0.2">
      <c r="A7994" s="112" t="s">
        <v>18578</v>
      </c>
      <c r="B7994" s="112" t="s">
        <v>18579</v>
      </c>
    </row>
    <row r="7995" spans="1:2" x14ac:dyDescent="0.2">
      <c r="A7995" s="112" t="s">
        <v>18580</v>
      </c>
      <c r="B7995" s="112" t="s">
        <v>18581</v>
      </c>
    </row>
    <row r="7996" spans="1:2" x14ac:dyDescent="0.2">
      <c r="A7996" s="112" t="s">
        <v>18582</v>
      </c>
      <c r="B7996" s="112" t="s">
        <v>18583</v>
      </c>
    </row>
    <row r="7997" spans="1:2" x14ac:dyDescent="0.2">
      <c r="A7997" s="112" t="s">
        <v>18584</v>
      </c>
      <c r="B7997" s="112" t="s">
        <v>18585</v>
      </c>
    </row>
    <row r="7998" spans="1:2" x14ac:dyDescent="0.2">
      <c r="A7998" s="112" t="s">
        <v>18586</v>
      </c>
      <c r="B7998" s="112" t="s">
        <v>18587</v>
      </c>
    </row>
    <row r="7999" spans="1:2" x14ac:dyDescent="0.2">
      <c r="A7999" s="112" t="s">
        <v>18588</v>
      </c>
      <c r="B7999" s="112" t="s">
        <v>18589</v>
      </c>
    </row>
    <row r="8000" spans="1:2" x14ac:dyDescent="0.2">
      <c r="A8000" s="112" t="s">
        <v>18590</v>
      </c>
      <c r="B8000" s="112" t="s">
        <v>18591</v>
      </c>
    </row>
    <row r="8001" spans="1:2" x14ac:dyDescent="0.2">
      <c r="A8001" s="112" t="s">
        <v>18592</v>
      </c>
      <c r="B8001" s="112" t="s">
        <v>18593</v>
      </c>
    </row>
    <row r="8002" spans="1:2" x14ac:dyDescent="0.2">
      <c r="A8002" s="112" t="s">
        <v>18594</v>
      </c>
      <c r="B8002" s="112" t="s">
        <v>18595</v>
      </c>
    </row>
    <row r="8003" spans="1:2" x14ac:dyDescent="0.2">
      <c r="A8003" s="112" t="s">
        <v>18596</v>
      </c>
      <c r="B8003" s="112" t="s">
        <v>18597</v>
      </c>
    </row>
    <row r="8004" spans="1:2" x14ac:dyDescent="0.2">
      <c r="A8004" s="112" t="s">
        <v>18598</v>
      </c>
      <c r="B8004" s="112" t="s">
        <v>18599</v>
      </c>
    </row>
    <row r="8005" spans="1:2" x14ac:dyDescent="0.2">
      <c r="A8005" s="112" t="s">
        <v>18600</v>
      </c>
      <c r="B8005" s="112" t="s">
        <v>18601</v>
      </c>
    </row>
    <row r="8006" spans="1:2" x14ac:dyDescent="0.2">
      <c r="A8006" s="112" t="s">
        <v>18602</v>
      </c>
      <c r="B8006" s="112" t="s">
        <v>18603</v>
      </c>
    </row>
    <row r="8007" spans="1:2" x14ac:dyDescent="0.2">
      <c r="A8007" s="112" t="s">
        <v>18604</v>
      </c>
      <c r="B8007" s="112" t="s">
        <v>18605</v>
      </c>
    </row>
    <row r="8008" spans="1:2" x14ac:dyDescent="0.2">
      <c r="A8008" s="112" t="s">
        <v>18606</v>
      </c>
      <c r="B8008" s="112" t="s">
        <v>18607</v>
      </c>
    </row>
    <row r="8009" spans="1:2" x14ac:dyDescent="0.2">
      <c r="A8009" s="112" t="s">
        <v>18608</v>
      </c>
      <c r="B8009" s="112" t="s">
        <v>18609</v>
      </c>
    </row>
    <row r="8010" spans="1:2" x14ac:dyDescent="0.2">
      <c r="A8010" s="112" t="s">
        <v>18610</v>
      </c>
      <c r="B8010" s="112" t="s">
        <v>18611</v>
      </c>
    </row>
    <row r="8011" spans="1:2" x14ac:dyDescent="0.2">
      <c r="A8011" s="112" t="s">
        <v>18612</v>
      </c>
      <c r="B8011" s="112" t="s">
        <v>18613</v>
      </c>
    </row>
    <row r="8012" spans="1:2" x14ac:dyDescent="0.2">
      <c r="A8012" s="112" t="s">
        <v>18614</v>
      </c>
      <c r="B8012" s="112" t="s">
        <v>18615</v>
      </c>
    </row>
    <row r="8013" spans="1:2" x14ac:dyDescent="0.2">
      <c r="A8013" s="112" t="s">
        <v>18616</v>
      </c>
      <c r="B8013" s="112" t="s">
        <v>18617</v>
      </c>
    </row>
    <row r="8014" spans="1:2" x14ac:dyDescent="0.2">
      <c r="A8014" s="112" t="s">
        <v>18618</v>
      </c>
      <c r="B8014" s="112" t="s">
        <v>18619</v>
      </c>
    </row>
    <row r="8015" spans="1:2" x14ac:dyDescent="0.2">
      <c r="A8015" s="112" t="s">
        <v>18620</v>
      </c>
      <c r="B8015" s="112" t="s">
        <v>18621</v>
      </c>
    </row>
    <row r="8016" spans="1:2" x14ac:dyDescent="0.2">
      <c r="A8016" s="112" t="s">
        <v>18622</v>
      </c>
      <c r="B8016" s="112" t="s">
        <v>18623</v>
      </c>
    </row>
    <row r="8017" spans="1:2" x14ac:dyDescent="0.2">
      <c r="A8017" s="112" t="s">
        <v>18624</v>
      </c>
      <c r="B8017" s="112" t="s">
        <v>18625</v>
      </c>
    </row>
    <row r="8018" spans="1:2" x14ac:dyDescent="0.2">
      <c r="A8018" s="112" t="s">
        <v>18626</v>
      </c>
      <c r="B8018" s="112" t="s">
        <v>18627</v>
      </c>
    </row>
    <row r="8019" spans="1:2" x14ac:dyDescent="0.2">
      <c r="A8019" s="112" t="s">
        <v>18628</v>
      </c>
      <c r="B8019" s="112" t="s">
        <v>18629</v>
      </c>
    </row>
    <row r="8020" spans="1:2" x14ac:dyDescent="0.2">
      <c r="A8020" s="112" t="s">
        <v>18630</v>
      </c>
      <c r="B8020" s="112" t="s">
        <v>18631</v>
      </c>
    </row>
    <row r="8021" spans="1:2" x14ac:dyDescent="0.2">
      <c r="A8021" s="112" t="s">
        <v>18632</v>
      </c>
      <c r="B8021" s="112" t="s">
        <v>18633</v>
      </c>
    </row>
    <row r="8022" spans="1:2" x14ac:dyDescent="0.2">
      <c r="A8022" s="112" t="s">
        <v>18634</v>
      </c>
      <c r="B8022" s="112" t="s">
        <v>18635</v>
      </c>
    </row>
    <row r="8023" spans="1:2" x14ac:dyDescent="0.2">
      <c r="A8023" s="112" t="s">
        <v>18636</v>
      </c>
      <c r="B8023" s="112" t="s">
        <v>18637</v>
      </c>
    </row>
    <row r="8024" spans="1:2" x14ac:dyDescent="0.2">
      <c r="A8024" s="112" t="s">
        <v>18638</v>
      </c>
      <c r="B8024" s="112" t="s">
        <v>18639</v>
      </c>
    </row>
    <row r="8025" spans="1:2" x14ac:dyDescent="0.2">
      <c r="A8025" s="112" t="s">
        <v>18640</v>
      </c>
      <c r="B8025" s="112" t="s">
        <v>18641</v>
      </c>
    </row>
    <row r="8026" spans="1:2" x14ac:dyDescent="0.2">
      <c r="A8026" s="112" t="s">
        <v>18642</v>
      </c>
      <c r="B8026" s="112" t="s">
        <v>18643</v>
      </c>
    </row>
    <row r="8027" spans="1:2" x14ac:dyDescent="0.2">
      <c r="A8027" s="112" t="s">
        <v>18644</v>
      </c>
      <c r="B8027" s="112" t="s">
        <v>18645</v>
      </c>
    </row>
    <row r="8028" spans="1:2" x14ac:dyDescent="0.2">
      <c r="A8028" s="112" t="s">
        <v>18646</v>
      </c>
      <c r="B8028" s="112" t="s">
        <v>18647</v>
      </c>
    </row>
    <row r="8029" spans="1:2" x14ac:dyDescent="0.2">
      <c r="A8029" s="112" t="s">
        <v>18648</v>
      </c>
      <c r="B8029" s="112" t="s">
        <v>18649</v>
      </c>
    </row>
    <row r="8030" spans="1:2" x14ac:dyDescent="0.2">
      <c r="A8030" s="112" t="s">
        <v>18650</v>
      </c>
      <c r="B8030" s="112" t="s">
        <v>18651</v>
      </c>
    </row>
    <row r="8031" spans="1:2" x14ac:dyDescent="0.2">
      <c r="A8031" s="112" t="s">
        <v>18652</v>
      </c>
      <c r="B8031" s="112" t="s">
        <v>18653</v>
      </c>
    </row>
    <row r="8032" spans="1:2" x14ac:dyDescent="0.2">
      <c r="A8032" s="112" t="s">
        <v>18654</v>
      </c>
      <c r="B8032" s="112" t="s">
        <v>18655</v>
      </c>
    </row>
    <row r="8033" spans="1:2" x14ac:dyDescent="0.2">
      <c r="A8033" s="112" t="s">
        <v>18656</v>
      </c>
      <c r="B8033" s="112" t="s">
        <v>18657</v>
      </c>
    </row>
    <row r="8034" spans="1:2" x14ac:dyDescent="0.2">
      <c r="A8034" s="112" t="s">
        <v>18658</v>
      </c>
      <c r="B8034" s="112" t="s">
        <v>18659</v>
      </c>
    </row>
    <row r="8035" spans="1:2" x14ac:dyDescent="0.2">
      <c r="A8035" s="112" t="s">
        <v>18660</v>
      </c>
      <c r="B8035" s="112" t="s">
        <v>18661</v>
      </c>
    </row>
    <row r="8036" spans="1:2" x14ac:dyDescent="0.2">
      <c r="A8036" s="112" t="s">
        <v>18662</v>
      </c>
      <c r="B8036" s="112" t="s">
        <v>18663</v>
      </c>
    </row>
    <row r="8037" spans="1:2" x14ac:dyDescent="0.2">
      <c r="A8037" s="112" t="s">
        <v>18664</v>
      </c>
      <c r="B8037" s="112" t="s">
        <v>18665</v>
      </c>
    </row>
    <row r="8038" spans="1:2" x14ac:dyDescent="0.2">
      <c r="A8038" s="112" t="s">
        <v>18666</v>
      </c>
      <c r="B8038" s="112" t="s">
        <v>18667</v>
      </c>
    </row>
    <row r="8039" spans="1:2" x14ac:dyDescent="0.2">
      <c r="A8039" s="112" t="s">
        <v>18668</v>
      </c>
      <c r="B8039" s="112" t="s">
        <v>18669</v>
      </c>
    </row>
    <row r="8040" spans="1:2" x14ac:dyDescent="0.2">
      <c r="A8040" s="112" t="s">
        <v>18670</v>
      </c>
      <c r="B8040" s="112" t="s">
        <v>18671</v>
      </c>
    </row>
    <row r="8041" spans="1:2" x14ac:dyDescent="0.2">
      <c r="A8041" s="112" t="s">
        <v>18672</v>
      </c>
      <c r="B8041" s="112" t="s">
        <v>18673</v>
      </c>
    </row>
    <row r="8042" spans="1:2" x14ac:dyDescent="0.2">
      <c r="A8042" s="112" t="s">
        <v>18674</v>
      </c>
      <c r="B8042" s="112" t="s">
        <v>18675</v>
      </c>
    </row>
    <row r="8043" spans="1:2" x14ac:dyDescent="0.2">
      <c r="A8043" s="112" t="s">
        <v>18676</v>
      </c>
      <c r="B8043" s="112" t="s">
        <v>18677</v>
      </c>
    </row>
    <row r="8044" spans="1:2" x14ac:dyDescent="0.2">
      <c r="A8044" s="112" t="s">
        <v>18678</v>
      </c>
      <c r="B8044" s="112" t="s">
        <v>18679</v>
      </c>
    </row>
    <row r="8045" spans="1:2" x14ac:dyDescent="0.2">
      <c r="A8045" s="112" t="s">
        <v>18680</v>
      </c>
      <c r="B8045" s="112" t="s">
        <v>18681</v>
      </c>
    </row>
    <row r="8046" spans="1:2" x14ac:dyDescent="0.2">
      <c r="A8046" s="112" t="s">
        <v>18682</v>
      </c>
      <c r="B8046" s="112" t="s">
        <v>18683</v>
      </c>
    </row>
    <row r="8047" spans="1:2" x14ac:dyDescent="0.2">
      <c r="A8047" s="112" t="s">
        <v>18684</v>
      </c>
      <c r="B8047" s="112" t="s">
        <v>18685</v>
      </c>
    </row>
    <row r="8048" spans="1:2" x14ac:dyDescent="0.2">
      <c r="A8048" s="112" t="s">
        <v>18686</v>
      </c>
      <c r="B8048" s="112" t="s">
        <v>18687</v>
      </c>
    </row>
    <row r="8049" spans="1:2" x14ac:dyDescent="0.2">
      <c r="A8049" s="112" t="s">
        <v>18688</v>
      </c>
      <c r="B8049" s="112" t="s">
        <v>18689</v>
      </c>
    </row>
    <row r="8050" spans="1:2" x14ac:dyDescent="0.2">
      <c r="A8050" s="112" t="s">
        <v>18690</v>
      </c>
      <c r="B8050" s="112" t="s">
        <v>18691</v>
      </c>
    </row>
    <row r="8051" spans="1:2" x14ac:dyDescent="0.2">
      <c r="A8051" s="112" t="s">
        <v>18692</v>
      </c>
      <c r="B8051" s="112" t="s">
        <v>18693</v>
      </c>
    </row>
    <row r="8052" spans="1:2" x14ac:dyDescent="0.2">
      <c r="A8052" s="112" t="s">
        <v>18694</v>
      </c>
      <c r="B8052" s="112" t="s">
        <v>18695</v>
      </c>
    </row>
    <row r="8053" spans="1:2" x14ac:dyDescent="0.2">
      <c r="A8053" s="112" t="s">
        <v>18696</v>
      </c>
      <c r="B8053" s="112" t="s">
        <v>18697</v>
      </c>
    </row>
    <row r="8054" spans="1:2" x14ac:dyDescent="0.2">
      <c r="A8054" s="112" t="s">
        <v>18698</v>
      </c>
      <c r="B8054" s="112" t="s">
        <v>18699</v>
      </c>
    </row>
    <row r="8055" spans="1:2" x14ac:dyDescent="0.2">
      <c r="A8055" s="112" t="s">
        <v>18700</v>
      </c>
      <c r="B8055" s="112" t="s">
        <v>18701</v>
      </c>
    </row>
    <row r="8056" spans="1:2" x14ac:dyDescent="0.2">
      <c r="A8056" s="112" t="s">
        <v>18702</v>
      </c>
      <c r="B8056" s="112" t="s">
        <v>18703</v>
      </c>
    </row>
    <row r="8057" spans="1:2" x14ac:dyDescent="0.2">
      <c r="A8057" s="112" t="s">
        <v>18704</v>
      </c>
      <c r="B8057" s="112" t="s">
        <v>18705</v>
      </c>
    </row>
    <row r="8058" spans="1:2" x14ac:dyDescent="0.2">
      <c r="A8058" s="112" t="s">
        <v>18706</v>
      </c>
      <c r="B8058" s="112" t="s">
        <v>18707</v>
      </c>
    </row>
    <row r="8059" spans="1:2" x14ac:dyDescent="0.2">
      <c r="A8059" s="112" t="s">
        <v>18708</v>
      </c>
      <c r="B8059" s="112" t="s">
        <v>18709</v>
      </c>
    </row>
    <row r="8060" spans="1:2" x14ac:dyDescent="0.2">
      <c r="A8060" s="112" t="s">
        <v>18710</v>
      </c>
      <c r="B8060" s="112" t="s">
        <v>18711</v>
      </c>
    </row>
    <row r="8061" spans="1:2" x14ac:dyDescent="0.2">
      <c r="A8061" s="112" t="s">
        <v>18712</v>
      </c>
      <c r="B8061" s="112" t="s">
        <v>18713</v>
      </c>
    </row>
    <row r="8062" spans="1:2" x14ac:dyDescent="0.2">
      <c r="A8062" s="112" t="s">
        <v>18714</v>
      </c>
      <c r="B8062" s="112" t="s">
        <v>18715</v>
      </c>
    </row>
    <row r="8063" spans="1:2" x14ac:dyDescent="0.2">
      <c r="A8063" s="112" t="s">
        <v>18716</v>
      </c>
      <c r="B8063" s="112" t="s">
        <v>18717</v>
      </c>
    </row>
    <row r="8064" spans="1:2" x14ac:dyDescent="0.2">
      <c r="A8064" s="112" t="s">
        <v>18718</v>
      </c>
      <c r="B8064" s="112" t="s">
        <v>18719</v>
      </c>
    </row>
    <row r="8065" spans="1:2" x14ac:dyDescent="0.2">
      <c r="A8065" s="112" t="s">
        <v>18720</v>
      </c>
      <c r="B8065" s="112" t="s">
        <v>18721</v>
      </c>
    </row>
    <row r="8066" spans="1:2" x14ac:dyDescent="0.2">
      <c r="A8066" s="112" t="s">
        <v>18722</v>
      </c>
      <c r="B8066" s="112" t="s">
        <v>18723</v>
      </c>
    </row>
    <row r="8067" spans="1:2" x14ac:dyDescent="0.2">
      <c r="A8067" s="112" t="s">
        <v>18724</v>
      </c>
      <c r="B8067" s="112" t="s">
        <v>18725</v>
      </c>
    </row>
    <row r="8068" spans="1:2" x14ac:dyDescent="0.2">
      <c r="A8068" s="112" t="s">
        <v>18726</v>
      </c>
      <c r="B8068" s="112" t="s">
        <v>18727</v>
      </c>
    </row>
    <row r="8069" spans="1:2" x14ac:dyDescent="0.2">
      <c r="A8069" s="112" t="s">
        <v>18728</v>
      </c>
      <c r="B8069" s="112" t="s">
        <v>18729</v>
      </c>
    </row>
    <row r="8070" spans="1:2" x14ac:dyDescent="0.2">
      <c r="A8070" s="112" t="s">
        <v>18730</v>
      </c>
      <c r="B8070" s="112" t="s">
        <v>18731</v>
      </c>
    </row>
    <row r="8071" spans="1:2" x14ac:dyDescent="0.2">
      <c r="A8071" s="112" t="s">
        <v>18732</v>
      </c>
      <c r="B8071" s="112" t="s">
        <v>18733</v>
      </c>
    </row>
    <row r="8072" spans="1:2" x14ac:dyDescent="0.2">
      <c r="A8072" s="112" t="s">
        <v>18734</v>
      </c>
      <c r="B8072" s="112" t="s">
        <v>18735</v>
      </c>
    </row>
    <row r="8073" spans="1:2" x14ac:dyDescent="0.2">
      <c r="A8073" s="112" t="s">
        <v>18736</v>
      </c>
      <c r="B8073" s="112" t="s">
        <v>18737</v>
      </c>
    </row>
    <row r="8074" spans="1:2" x14ac:dyDescent="0.2">
      <c r="A8074" s="112" t="s">
        <v>18738</v>
      </c>
      <c r="B8074" s="112" t="s">
        <v>18739</v>
      </c>
    </row>
    <row r="8075" spans="1:2" x14ac:dyDescent="0.2">
      <c r="A8075" s="112" t="s">
        <v>18740</v>
      </c>
      <c r="B8075" s="112" t="s">
        <v>18741</v>
      </c>
    </row>
    <row r="8076" spans="1:2" x14ac:dyDescent="0.2">
      <c r="A8076" s="112" t="s">
        <v>18742</v>
      </c>
      <c r="B8076" s="112" t="s">
        <v>18743</v>
      </c>
    </row>
    <row r="8077" spans="1:2" x14ac:dyDescent="0.2">
      <c r="A8077" s="112" t="s">
        <v>18744</v>
      </c>
      <c r="B8077" s="112" t="s">
        <v>18745</v>
      </c>
    </row>
    <row r="8078" spans="1:2" x14ac:dyDescent="0.2">
      <c r="A8078" s="112" t="s">
        <v>18746</v>
      </c>
      <c r="B8078" s="112" t="s">
        <v>18747</v>
      </c>
    </row>
    <row r="8079" spans="1:2" x14ac:dyDescent="0.2">
      <c r="A8079" s="112" t="s">
        <v>18748</v>
      </c>
      <c r="B8079" s="112" t="s">
        <v>18749</v>
      </c>
    </row>
    <row r="8080" spans="1:2" x14ac:dyDescent="0.2">
      <c r="A8080" s="112" t="s">
        <v>18750</v>
      </c>
      <c r="B8080" s="112" t="s">
        <v>18751</v>
      </c>
    </row>
    <row r="8081" spans="1:2" x14ac:dyDescent="0.2">
      <c r="A8081" s="112" t="s">
        <v>18752</v>
      </c>
      <c r="B8081" s="112" t="s">
        <v>18753</v>
      </c>
    </row>
    <row r="8082" spans="1:2" x14ac:dyDescent="0.2">
      <c r="A8082" s="112" t="s">
        <v>18754</v>
      </c>
      <c r="B8082" s="112" t="s">
        <v>18755</v>
      </c>
    </row>
    <row r="8083" spans="1:2" x14ac:dyDescent="0.2">
      <c r="A8083" s="112" t="s">
        <v>18756</v>
      </c>
      <c r="B8083" s="112" t="s">
        <v>18757</v>
      </c>
    </row>
    <row r="8084" spans="1:2" x14ac:dyDescent="0.2">
      <c r="A8084" s="112" t="s">
        <v>18758</v>
      </c>
      <c r="B8084" s="112" t="s">
        <v>18759</v>
      </c>
    </row>
    <row r="8085" spans="1:2" x14ac:dyDescent="0.2">
      <c r="A8085" s="112" t="s">
        <v>18760</v>
      </c>
      <c r="B8085" s="112" t="s">
        <v>18761</v>
      </c>
    </row>
    <row r="8086" spans="1:2" x14ac:dyDescent="0.2">
      <c r="A8086" s="112" t="s">
        <v>18762</v>
      </c>
      <c r="B8086" s="112" t="s">
        <v>18763</v>
      </c>
    </row>
    <row r="8087" spans="1:2" x14ac:dyDescent="0.2">
      <c r="A8087" s="112" t="s">
        <v>18764</v>
      </c>
      <c r="B8087" s="112" t="s">
        <v>18765</v>
      </c>
    </row>
    <row r="8088" spans="1:2" x14ac:dyDescent="0.2">
      <c r="A8088" s="112" t="s">
        <v>18766</v>
      </c>
      <c r="B8088" s="112" t="s">
        <v>18767</v>
      </c>
    </row>
    <row r="8089" spans="1:2" x14ac:dyDescent="0.2">
      <c r="A8089" s="112" t="s">
        <v>18768</v>
      </c>
      <c r="B8089" s="112" t="s">
        <v>18769</v>
      </c>
    </row>
    <row r="8090" spans="1:2" x14ac:dyDescent="0.2">
      <c r="A8090" s="112" t="s">
        <v>18770</v>
      </c>
      <c r="B8090" s="112" t="s">
        <v>18771</v>
      </c>
    </row>
    <row r="8091" spans="1:2" x14ac:dyDescent="0.2">
      <c r="A8091" s="112" t="s">
        <v>18772</v>
      </c>
      <c r="B8091" s="112" t="s">
        <v>18773</v>
      </c>
    </row>
    <row r="8092" spans="1:2" x14ac:dyDescent="0.2">
      <c r="A8092" s="112" t="s">
        <v>18774</v>
      </c>
      <c r="B8092" s="112" t="s">
        <v>18775</v>
      </c>
    </row>
    <row r="8093" spans="1:2" x14ac:dyDescent="0.2">
      <c r="A8093" s="112" t="s">
        <v>18776</v>
      </c>
      <c r="B8093" s="112" t="s">
        <v>18777</v>
      </c>
    </row>
    <row r="8094" spans="1:2" x14ac:dyDescent="0.2">
      <c r="A8094" s="112" t="s">
        <v>18778</v>
      </c>
      <c r="B8094" s="112" t="s">
        <v>18779</v>
      </c>
    </row>
    <row r="8095" spans="1:2" x14ac:dyDescent="0.2">
      <c r="A8095" s="112" t="s">
        <v>18780</v>
      </c>
      <c r="B8095" s="112" t="s">
        <v>18781</v>
      </c>
    </row>
    <row r="8096" spans="1:2" x14ac:dyDescent="0.2">
      <c r="A8096" s="112" t="s">
        <v>18782</v>
      </c>
      <c r="B8096" s="112" t="s">
        <v>18783</v>
      </c>
    </row>
    <row r="8097" spans="1:2" x14ac:dyDescent="0.2">
      <c r="A8097" s="112" t="s">
        <v>18784</v>
      </c>
      <c r="B8097" s="112" t="s">
        <v>18785</v>
      </c>
    </row>
    <row r="8098" spans="1:2" x14ac:dyDescent="0.2">
      <c r="A8098" s="112" t="s">
        <v>18786</v>
      </c>
      <c r="B8098" s="112" t="s">
        <v>18787</v>
      </c>
    </row>
    <row r="8099" spans="1:2" x14ac:dyDescent="0.2">
      <c r="A8099" s="112" t="s">
        <v>18788</v>
      </c>
      <c r="B8099" s="112" t="s">
        <v>18789</v>
      </c>
    </row>
    <row r="8100" spans="1:2" x14ac:dyDescent="0.2">
      <c r="A8100" s="112" t="s">
        <v>18790</v>
      </c>
      <c r="B8100" s="112" t="s">
        <v>18791</v>
      </c>
    </row>
    <row r="8101" spans="1:2" x14ac:dyDescent="0.2">
      <c r="A8101" s="112" t="s">
        <v>18792</v>
      </c>
      <c r="B8101" s="112" t="s">
        <v>18793</v>
      </c>
    </row>
    <row r="8102" spans="1:2" x14ac:dyDescent="0.2">
      <c r="A8102" s="112" t="s">
        <v>18794</v>
      </c>
      <c r="B8102" s="112" t="s">
        <v>18795</v>
      </c>
    </row>
    <row r="8103" spans="1:2" x14ac:dyDescent="0.2">
      <c r="A8103" s="112" t="s">
        <v>18796</v>
      </c>
      <c r="B8103" s="112" t="s">
        <v>18797</v>
      </c>
    </row>
    <row r="8104" spans="1:2" x14ac:dyDescent="0.2">
      <c r="A8104" s="112" t="s">
        <v>18798</v>
      </c>
      <c r="B8104" s="112" t="s">
        <v>18799</v>
      </c>
    </row>
    <row r="8105" spans="1:2" x14ac:dyDescent="0.2">
      <c r="A8105" s="112" t="s">
        <v>18800</v>
      </c>
      <c r="B8105" s="112" t="s">
        <v>18801</v>
      </c>
    </row>
    <row r="8106" spans="1:2" x14ac:dyDescent="0.2">
      <c r="A8106" s="112" t="s">
        <v>18802</v>
      </c>
      <c r="B8106" s="112" t="s">
        <v>18803</v>
      </c>
    </row>
    <row r="8107" spans="1:2" x14ac:dyDescent="0.2">
      <c r="A8107" s="112" t="s">
        <v>18804</v>
      </c>
      <c r="B8107" s="112" t="s">
        <v>18805</v>
      </c>
    </row>
    <row r="8108" spans="1:2" x14ac:dyDescent="0.2">
      <c r="A8108" s="112" t="s">
        <v>18806</v>
      </c>
      <c r="B8108" s="112" t="s">
        <v>18807</v>
      </c>
    </row>
    <row r="8109" spans="1:2" x14ac:dyDescent="0.2">
      <c r="A8109" s="112" t="s">
        <v>18808</v>
      </c>
      <c r="B8109" s="112" t="s">
        <v>18809</v>
      </c>
    </row>
    <row r="8110" spans="1:2" x14ac:dyDescent="0.2">
      <c r="A8110" s="112" t="s">
        <v>18810</v>
      </c>
      <c r="B8110" s="112" t="s">
        <v>18811</v>
      </c>
    </row>
    <row r="8111" spans="1:2" x14ac:dyDescent="0.2">
      <c r="A8111" s="112" t="s">
        <v>18812</v>
      </c>
      <c r="B8111" s="112" t="s">
        <v>18813</v>
      </c>
    </row>
    <row r="8112" spans="1:2" x14ac:dyDescent="0.2">
      <c r="A8112" s="112" t="s">
        <v>18814</v>
      </c>
      <c r="B8112" s="112" t="s">
        <v>18815</v>
      </c>
    </row>
    <row r="8113" spans="1:2" x14ac:dyDescent="0.2">
      <c r="A8113" s="112" t="s">
        <v>18816</v>
      </c>
      <c r="B8113" s="112" t="s">
        <v>18817</v>
      </c>
    </row>
    <row r="8114" spans="1:2" x14ac:dyDescent="0.2">
      <c r="A8114" s="112" t="s">
        <v>18818</v>
      </c>
      <c r="B8114" s="112" t="s">
        <v>18819</v>
      </c>
    </row>
    <row r="8115" spans="1:2" x14ac:dyDescent="0.2">
      <c r="A8115" s="112" t="s">
        <v>18820</v>
      </c>
      <c r="B8115" s="112" t="s">
        <v>18821</v>
      </c>
    </row>
    <row r="8116" spans="1:2" x14ac:dyDescent="0.2">
      <c r="A8116" s="112" t="s">
        <v>18822</v>
      </c>
      <c r="B8116" s="112" t="s">
        <v>18823</v>
      </c>
    </row>
    <row r="8117" spans="1:2" x14ac:dyDescent="0.2">
      <c r="A8117" s="112" t="s">
        <v>18824</v>
      </c>
      <c r="B8117" s="112" t="s">
        <v>18825</v>
      </c>
    </row>
    <row r="8118" spans="1:2" x14ac:dyDescent="0.2">
      <c r="A8118" s="112" t="s">
        <v>18826</v>
      </c>
      <c r="B8118" s="112" t="s">
        <v>18827</v>
      </c>
    </row>
    <row r="8119" spans="1:2" x14ac:dyDescent="0.2">
      <c r="A8119" s="112" t="s">
        <v>18828</v>
      </c>
      <c r="B8119" s="112" t="s">
        <v>18829</v>
      </c>
    </row>
    <row r="8120" spans="1:2" x14ac:dyDescent="0.2">
      <c r="A8120" s="112" t="s">
        <v>18830</v>
      </c>
      <c r="B8120" s="112" t="s">
        <v>18831</v>
      </c>
    </row>
    <row r="8121" spans="1:2" x14ac:dyDescent="0.2">
      <c r="A8121" s="112" t="s">
        <v>18832</v>
      </c>
      <c r="B8121" s="112" t="s">
        <v>18833</v>
      </c>
    </row>
    <row r="8122" spans="1:2" x14ac:dyDescent="0.2">
      <c r="A8122" s="112" t="s">
        <v>18834</v>
      </c>
      <c r="B8122" s="112" t="s">
        <v>18835</v>
      </c>
    </row>
    <row r="8123" spans="1:2" x14ac:dyDescent="0.2">
      <c r="A8123" s="112" t="s">
        <v>18836</v>
      </c>
      <c r="B8123" s="112" t="s">
        <v>18837</v>
      </c>
    </row>
    <row r="8124" spans="1:2" x14ac:dyDescent="0.2">
      <c r="A8124" s="112" t="s">
        <v>18838</v>
      </c>
      <c r="B8124" s="112" t="s">
        <v>18839</v>
      </c>
    </row>
    <row r="8125" spans="1:2" x14ac:dyDescent="0.2">
      <c r="A8125" s="112" t="s">
        <v>18840</v>
      </c>
      <c r="B8125" s="112" t="s">
        <v>18841</v>
      </c>
    </row>
    <row r="8126" spans="1:2" x14ac:dyDescent="0.2">
      <c r="A8126" s="112" t="s">
        <v>18842</v>
      </c>
      <c r="B8126" s="112" t="s">
        <v>18843</v>
      </c>
    </row>
    <row r="8127" spans="1:2" x14ac:dyDescent="0.2">
      <c r="A8127" s="112" t="s">
        <v>18844</v>
      </c>
      <c r="B8127" s="112" t="s">
        <v>18845</v>
      </c>
    </row>
    <row r="8128" spans="1:2" x14ac:dyDescent="0.2">
      <c r="A8128" s="112" t="s">
        <v>18846</v>
      </c>
      <c r="B8128" s="112" t="s">
        <v>18847</v>
      </c>
    </row>
    <row r="8129" spans="1:2" x14ac:dyDescent="0.2">
      <c r="A8129" s="112" t="s">
        <v>18848</v>
      </c>
      <c r="B8129" s="112" t="s">
        <v>18849</v>
      </c>
    </row>
    <row r="8130" spans="1:2" x14ac:dyDescent="0.2">
      <c r="A8130" s="112" t="s">
        <v>18850</v>
      </c>
      <c r="B8130" s="112" t="s">
        <v>18851</v>
      </c>
    </row>
    <row r="8131" spans="1:2" x14ac:dyDescent="0.2">
      <c r="A8131" s="112" t="s">
        <v>18852</v>
      </c>
      <c r="B8131" s="112" t="s">
        <v>18853</v>
      </c>
    </row>
    <row r="8132" spans="1:2" x14ac:dyDescent="0.2">
      <c r="A8132" s="112" t="s">
        <v>18854</v>
      </c>
      <c r="B8132" s="112" t="s">
        <v>18855</v>
      </c>
    </row>
    <row r="8133" spans="1:2" x14ac:dyDescent="0.2">
      <c r="A8133" s="112" t="s">
        <v>18856</v>
      </c>
      <c r="B8133" s="112" t="s">
        <v>18857</v>
      </c>
    </row>
    <row r="8134" spans="1:2" x14ac:dyDescent="0.2">
      <c r="A8134" s="112" t="s">
        <v>18858</v>
      </c>
      <c r="B8134" s="112" t="s">
        <v>18859</v>
      </c>
    </row>
    <row r="8135" spans="1:2" x14ac:dyDescent="0.2">
      <c r="A8135" s="112" t="s">
        <v>18860</v>
      </c>
      <c r="B8135" s="112" t="s">
        <v>18861</v>
      </c>
    </row>
    <row r="8136" spans="1:2" x14ac:dyDescent="0.2">
      <c r="A8136" s="112" t="s">
        <v>18862</v>
      </c>
      <c r="B8136" s="112" t="s">
        <v>18863</v>
      </c>
    </row>
    <row r="8137" spans="1:2" x14ac:dyDescent="0.2">
      <c r="A8137" s="112" t="s">
        <v>18864</v>
      </c>
      <c r="B8137" s="112" t="s">
        <v>18865</v>
      </c>
    </row>
    <row r="8138" spans="1:2" x14ac:dyDescent="0.2">
      <c r="A8138" s="112" t="s">
        <v>18866</v>
      </c>
      <c r="B8138" s="112" t="s">
        <v>18867</v>
      </c>
    </row>
    <row r="8139" spans="1:2" x14ac:dyDescent="0.2">
      <c r="A8139" s="112" t="s">
        <v>18868</v>
      </c>
      <c r="B8139" s="112" t="s">
        <v>18869</v>
      </c>
    </row>
    <row r="8140" spans="1:2" x14ac:dyDescent="0.2">
      <c r="A8140" s="112" t="s">
        <v>18870</v>
      </c>
      <c r="B8140" s="112" t="s">
        <v>18871</v>
      </c>
    </row>
    <row r="8141" spans="1:2" x14ac:dyDescent="0.2">
      <c r="A8141" s="112" t="s">
        <v>18872</v>
      </c>
      <c r="B8141" s="112" t="s">
        <v>18873</v>
      </c>
    </row>
    <row r="8142" spans="1:2" x14ac:dyDescent="0.2">
      <c r="A8142" s="112" t="s">
        <v>18874</v>
      </c>
      <c r="B8142" s="112" t="s">
        <v>18875</v>
      </c>
    </row>
    <row r="8143" spans="1:2" x14ac:dyDescent="0.2">
      <c r="A8143" s="112" t="s">
        <v>18876</v>
      </c>
      <c r="B8143" s="112" t="s">
        <v>18877</v>
      </c>
    </row>
    <row r="8144" spans="1:2" x14ac:dyDescent="0.2">
      <c r="A8144" s="112" t="s">
        <v>18878</v>
      </c>
      <c r="B8144" s="112" t="s">
        <v>18879</v>
      </c>
    </row>
    <row r="8145" spans="1:2" x14ac:dyDescent="0.2">
      <c r="A8145" s="112" t="s">
        <v>18880</v>
      </c>
      <c r="B8145" s="112" t="s">
        <v>18881</v>
      </c>
    </row>
    <row r="8146" spans="1:2" x14ac:dyDescent="0.2">
      <c r="A8146" s="112" t="s">
        <v>18882</v>
      </c>
      <c r="B8146" s="112" t="s">
        <v>18883</v>
      </c>
    </row>
    <row r="8147" spans="1:2" x14ac:dyDescent="0.2">
      <c r="A8147" s="112" t="s">
        <v>18884</v>
      </c>
      <c r="B8147" s="112" t="s">
        <v>18885</v>
      </c>
    </row>
    <row r="8148" spans="1:2" x14ac:dyDescent="0.2">
      <c r="A8148" s="112" t="s">
        <v>18886</v>
      </c>
      <c r="B8148" s="112" t="s">
        <v>18887</v>
      </c>
    </row>
    <row r="8149" spans="1:2" x14ac:dyDescent="0.2">
      <c r="A8149" s="112" t="s">
        <v>18888</v>
      </c>
      <c r="B8149" s="112" t="s">
        <v>18889</v>
      </c>
    </row>
    <row r="8150" spans="1:2" x14ac:dyDescent="0.2">
      <c r="A8150" s="112" t="s">
        <v>18890</v>
      </c>
      <c r="B8150" s="112" t="s">
        <v>18891</v>
      </c>
    </row>
    <row r="8151" spans="1:2" x14ac:dyDescent="0.2">
      <c r="A8151" s="112" t="s">
        <v>18892</v>
      </c>
      <c r="B8151" s="112" t="s">
        <v>18893</v>
      </c>
    </row>
    <row r="8152" spans="1:2" x14ac:dyDescent="0.2">
      <c r="A8152" s="112" t="s">
        <v>18894</v>
      </c>
      <c r="B8152" s="112" t="s">
        <v>18895</v>
      </c>
    </row>
    <row r="8153" spans="1:2" x14ac:dyDescent="0.2">
      <c r="A8153" s="112" t="s">
        <v>18896</v>
      </c>
      <c r="B8153" s="112" t="s">
        <v>18897</v>
      </c>
    </row>
    <row r="8154" spans="1:2" x14ac:dyDescent="0.2">
      <c r="A8154" s="112" t="s">
        <v>18898</v>
      </c>
      <c r="B8154" s="112" t="s">
        <v>18899</v>
      </c>
    </row>
    <row r="8155" spans="1:2" x14ac:dyDescent="0.2">
      <c r="A8155" s="112" t="s">
        <v>18900</v>
      </c>
      <c r="B8155" s="112" t="s">
        <v>18901</v>
      </c>
    </row>
    <row r="8156" spans="1:2" x14ac:dyDescent="0.2">
      <c r="A8156" s="112" t="s">
        <v>18902</v>
      </c>
      <c r="B8156" s="112" t="s">
        <v>18903</v>
      </c>
    </row>
    <row r="8157" spans="1:2" x14ac:dyDescent="0.2">
      <c r="A8157" s="112" t="s">
        <v>18904</v>
      </c>
      <c r="B8157" s="112" t="s">
        <v>18905</v>
      </c>
    </row>
    <row r="8158" spans="1:2" x14ac:dyDescent="0.2">
      <c r="A8158" s="112" t="s">
        <v>18906</v>
      </c>
      <c r="B8158" s="112" t="s">
        <v>18907</v>
      </c>
    </row>
    <row r="8159" spans="1:2" x14ac:dyDescent="0.2">
      <c r="A8159" s="112" t="s">
        <v>18908</v>
      </c>
      <c r="B8159" s="112" t="s">
        <v>18909</v>
      </c>
    </row>
    <row r="8160" spans="1:2" x14ac:dyDescent="0.2">
      <c r="A8160" s="112" t="s">
        <v>18910</v>
      </c>
      <c r="B8160" s="112" t="s">
        <v>18911</v>
      </c>
    </row>
    <row r="8161" spans="1:2" x14ac:dyDescent="0.2">
      <c r="A8161" s="112" t="s">
        <v>18912</v>
      </c>
      <c r="B8161" s="112" t="s">
        <v>18913</v>
      </c>
    </row>
    <row r="8162" spans="1:2" x14ac:dyDescent="0.2">
      <c r="A8162" s="112" t="s">
        <v>18914</v>
      </c>
      <c r="B8162" s="112" t="s">
        <v>18915</v>
      </c>
    </row>
    <row r="8163" spans="1:2" x14ac:dyDescent="0.2">
      <c r="A8163" s="112" t="s">
        <v>18916</v>
      </c>
      <c r="B8163" s="112" t="s">
        <v>18917</v>
      </c>
    </row>
    <row r="8164" spans="1:2" x14ac:dyDescent="0.2">
      <c r="A8164" s="112" t="s">
        <v>18918</v>
      </c>
      <c r="B8164" s="112" t="s">
        <v>18919</v>
      </c>
    </row>
    <row r="8165" spans="1:2" x14ac:dyDescent="0.2">
      <c r="A8165" s="112" t="s">
        <v>18920</v>
      </c>
      <c r="B8165" s="112" t="s">
        <v>18921</v>
      </c>
    </row>
    <row r="8166" spans="1:2" x14ac:dyDescent="0.2">
      <c r="A8166" s="112" t="s">
        <v>18922</v>
      </c>
      <c r="B8166" s="112" t="s">
        <v>18923</v>
      </c>
    </row>
    <row r="8167" spans="1:2" x14ac:dyDescent="0.2">
      <c r="A8167" s="112" t="s">
        <v>18924</v>
      </c>
      <c r="B8167" s="112" t="s">
        <v>18925</v>
      </c>
    </row>
    <row r="8168" spans="1:2" x14ac:dyDescent="0.2">
      <c r="A8168" s="112" t="s">
        <v>18926</v>
      </c>
      <c r="B8168" s="112" t="s">
        <v>18927</v>
      </c>
    </row>
    <row r="8169" spans="1:2" x14ac:dyDescent="0.2">
      <c r="A8169" s="112" t="s">
        <v>18928</v>
      </c>
      <c r="B8169" s="112" t="s">
        <v>18929</v>
      </c>
    </row>
    <row r="8170" spans="1:2" x14ac:dyDescent="0.2">
      <c r="A8170" s="112" t="s">
        <v>18930</v>
      </c>
      <c r="B8170" s="112" t="s">
        <v>18931</v>
      </c>
    </row>
    <row r="8171" spans="1:2" x14ac:dyDescent="0.2">
      <c r="A8171" s="112" t="s">
        <v>18932</v>
      </c>
      <c r="B8171" s="112" t="s">
        <v>18933</v>
      </c>
    </row>
    <row r="8172" spans="1:2" x14ac:dyDescent="0.2">
      <c r="A8172" s="112" t="s">
        <v>18934</v>
      </c>
      <c r="B8172" s="112" t="s">
        <v>18935</v>
      </c>
    </row>
    <row r="8173" spans="1:2" x14ac:dyDescent="0.2">
      <c r="A8173" s="112" t="s">
        <v>18936</v>
      </c>
      <c r="B8173" s="112" t="s">
        <v>18937</v>
      </c>
    </row>
    <row r="8174" spans="1:2" x14ac:dyDescent="0.2">
      <c r="A8174" s="112" t="s">
        <v>18938</v>
      </c>
      <c r="B8174" s="112" t="s">
        <v>18939</v>
      </c>
    </row>
    <row r="8175" spans="1:2" x14ac:dyDescent="0.2">
      <c r="A8175" s="112" t="s">
        <v>18940</v>
      </c>
      <c r="B8175" s="112" t="s">
        <v>18941</v>
      </c>
    </row>
    <row r="8176" spans="1:2" x14ac:dyDescent="0.2">
      <c r="A8176" s="112" t="s">
        <v>18942</v>
      </c>
      <c r="B8176" s="112" t="s">
        <v>18943</v>
      </c>
    </row>
    <row r="8177" spans="1:2" x14ac:dyDescent="0.2">
      <c r="A8177" s="112" t="s">
        <v>18944</v>
      </c>
      <c r="B8177" s="112" t="s">
        <v>18945</v>
      </c>
    </row>
    <row r="8178" spans="1:2" x14ac:dyDescent="0.2">
      <c r="A8178" s="112" t="s">
        <v>18946</v>
      </c>
      <c r="B8178" s="112" t="s">
        <v>18947</v>
      </c>
    </row>
    <row r="8179" spans="1:2" x14ac:dyDescent="0.2">
      <c r="A8179" s="112" t="s">
        <v>18948</v>
      </c>
      <c r="B8179" s="112" t="s">
        <v>18949</v>
      </c>
    </row>
    <row r="8180" spans="1:2" x14ac:dyDescent="0.2">
      <c r="A8180" s="112" t="s">
        <v>18950</v>
      </c>
      <c r="B8180" s="112" t="s">
        <v>18951</v>
      </c>
    </row>
    <row r="8181" spans="1:2" x14ac:dyDescent="0.2">
      <c r="A8181" s="112" t="s">
        <v>18952</v>
      </c>
      <c r="B8181" s="112" t="s">
        <v>18953</v>
      </c>
    </row>
    <row r="8182" spans="1:2" x14ac:dyDescent="0.2">
      <c r="A8182" s="112" t="s">
        <v>18954</v>
      </c>
      <c r="B8182" s="112" t="s">
        <v>18955</v>
      </c>
    </row>
    <row r="8183" spans="1:2" x14ac:dyDescent="0.2">
      <c r="A8183" s="112" t="s">
        <v>18956</v>
      </c>
      <c r="B8183" s="112" t="s">
        <v>18957</v>
      </c>
    </row>
    <row r="8184" spans="1:2" x14ac:dyDescent="0.2">
      <c r="A8184" s="112" t="s">
        <v>18958</v>
      </c>
      <c r="B8184" s="112" t="s">
        <v>18959</v>
      </c>
    </row>
    <row r="8185" spans="1:2" x14ac:dyDescent="0.2">
      <c r="A8185" s="112" t="s">
        <v>18960</v>
      </c>
      <c r="B8185" s="112" t="s">
        <v>18961</v>
      </c>
    </row>
    <row r="8186" spans="1:2" x14ac:dyDescent="0.2">
      <c r="A8186" s="112" t="s">
        <v>18962</v>
      </c>
      <c r="B8186" s="112" t="s">
        <v>18963</v>
      </c>
    </row>
    <row r="8187" spans="1:2" x14ac:dyDescent="0.2">
      <c r="A8187" s="112" t="s">
        <v>18964</v>
      </c>
      <c r="B8187" s="112" t="s">
        <v>18965</v>
      </c>
    </row>
    <row r="8188" spans="1:2" x14ac:dyDescent="0.2">
      <c r="A8188" s="112" t="s">
        <v>18966</v>
      </c>
      <c r="B8188" s="112" t="s">
        <v>18967</v>
      </c>
    </row>
    <row r="8189" spans="1:2" x14ac:dyDescent="0.2">
      <c r="A8189" s="112" t="s">
        <v>18968</v>
      </c>
      <c r="B8189" s="112" t="s">
        <v>18969</v>
      </c>
    </row>
    <row r="8190" spans="1:2" x14ac:dyDescent="0.2">
      <c r="A8190" s="112" t="s">
        <v>18970</v>
      </c>
      <c r="B8190" s="112" t="s">
        <v>18971</v>
      </c>
    </row>
    <row r="8191" spans="1:2" x14ac:dyDescent="0.2">
      <c r="A8191" s="112" t="s">
        <v>18972</v>
      </c>
      <c r="B8191" s="112" t="s">
        <v>18973</v>
      </c>
    </row>
    <row r="8192" spans="1:2" x14ac:dyDescent="0.2">
      <c r="A8192" s="112" t="s">
        <v>18974</v>
      </c>
      <c r="B8192" s="112" t="s">
        <v>18975</v>
      </c>
    </row>
    <row r="8193" spans="1:2" x14ac:dyDescent="0.2">
      <c r="A8193" s="112" t="s">
        <v>18976</v>
      </c>
      <c r="B8193" s="112" t="s">
        <v>18977</v>
      </c>
    </row>
    <row r="8194" spans="1:2" x14ac:dyDescent="0.2">
      <c r="A8194" s="112" t="s">
        <v>18978</v>
      </c>
      <c r="B8194" s="112" t="s">
        <v>18979</v>
      </c>
    </row>
    <row r="8195" spans="1:2" x14ac:dyDescent="0.2">
      <c r="A8195" s="112" t="s">
        <v>18980</v>
      </c>
      <c r="B8195" s="112" t="s">
        <v>18981</v>
      </c>
    </row>
    <row r="8196" spans="1:2" x14ac:dyDescent="0.2">
      <c r="A8196" s="112" t="s">
        <v>18982</v>
      </c>
      <c r="B8196" s="112" t="s">
        <v>18703</v>
      </c>
    </row>
    <row r="8197" spans="1:2" x14ac:dyDescent="0.2">
      <c r="A8197" s="112" t="s">
        <v>18983</v>
      </c>
      <c r="B8197" s="112" t="s">
        <v>18984</v>
      </c>
    </row>
    <row r="8198" spans="1:2" x14ac:dyDescent="0.2">
      <c r="A8198" s="112" t="s">
        <v>18985</v>
      </c>
      <c r="B8198" s="112" t="s">
        <v>18986</v>
      </c>
    </row>
    <row r="8199" spans="1:2" x14ac:dyDescent="0.2">
      <c r="A8199" s="112" t="s">
        <v>18987</v>
      </c>
      <c r="B8199" s="112" t="s">
        <v>18988</v>
      </c>
    </row>
    <row r="8200" spans="1:2" x14ac:dyDescent="0.2">
      <c r="A8200" s="112" t="s">
        <v>18989</v>
      </c>
      <c r="B8200" s="112" t="s">
        <v>18990</v>
      </c>
    </row>
    <row r="8201" spans="1:2" x14ac:dyDescent="0.2">
      <c r="A8201" s="112" t="s">
        <v>18991</v>
      </c>
      <c r="B8201" s="112" t="s">
        <v>18992</v>
      </c>
    </row>
    <row r="8202" spans="1:2" x14ac:dyDescent="0.2">
      <c r="A8202" s="112" t="s">
        <v>18993</v>
      </c>
      <c r="B8202" s="112" t="s">
        <v>18994</v>
      </c>
    </row>
    <row r="8203" spans="1:2" x14ac:dyDescent="0.2">
      <c r="A8203" s="112" t="s">
        <v>18995</v>
      </c>
      <c r="B8203" s="112" t="s">
        <v>18996</v>
      </c>
    </row>
    <row r="8204" spans="1:2" x14ac:dyDescent="0.2">
      <c r="A8204" s="112" t="s">
        <v>18997</v>
      </c>
      <c r="B8204" s="112" t="s">
        <v>18998</v>
      </c>
    </row>
    <row r="8205" spans="1:2" x14ac:dyDescent="0.2">
      <c r="A8205" s="112" t="s">
        <v>18999</v>
      </c>
      <c r="B8205" s="112" t="s">
        <v>19000</v>
      </c>
    </row>
    <row r="8206" spans="1:2" x14ac:dyDescent="0.2">
      <c r="A8206" s="112" t="s">
        <v>19001</v>
      </c>
      <c r="B8206" s="112" t="s">
        <v>19002</v>
      </c>
    </row>
    <row r="8207" spans="1:2" x14ac:dyDescent="0.2">
      <c r="A8207" s="112" t="s">
        <v>19003</v>
      </c>
      <c r="B8207" s="112" t="s">
        <v>19004</v>
      </c>
    </row>
    <row r="8208" spans="1:2" x14ac:dyDescent="0.2">
      <c r="A8208" s="112" t="s">
        <v>19005</v>
      </c>
      <c r="B8208" s="112" t="s">
        <v>19006</v>
      </c>
    </row>
    <row r="8209" spans="1:2" x14ac:dyDescent="0.2">
      <c r="A8209" s="112" t="s">
        <v>19007</v>
      </c>
      <c r="B8209" s="112" t="s">
        <v>19008</v>
      </c>
    </row>
    <row r="8210" spans="1:2" x14ac:dyDescent="0.2">
      <c r="A8210" s="112" t="s">
        <v>19009</v>
      </c>
      <c r="B8210" s="112" t="s">
        <v>19010</v>
      </c>
    </row>
    <row r="8211" spans="1:2" x14ac:dyDescent="0.2">
      <c r="A8211" s="112" t="s">
        <v>19011</v>
      </c>
      <c r="B8211" s="112" t="s">
        <v>19012</v>
      </c>
    </row>
    <row r="8212" spans="1:2" x14ac:dyDescent="0.2">
      <c r="A8212" s="112" t="s">
        <v>19013</v>
      </c>
      <c r="B8212" s="112" t="s">
        <v>19014</v>
      </c>
    </row>
    <row r="8213" spans="1:2" x14ac:dyDescent="0.2">
      <c r="A8213" s="112" t="s">
        <v>19015</v>
      </c>
      <c r="B8213" s="112" t="s">
        <v>19016</v>
      </c>
    </row>
    <row r="8214" spans="1:2" x14ac:dyDescent="0.2">
      <c r="A8214" s="112" t="s">
        <v>19017</v>
      </c>
      <c r="B8214" s="112" t="s">
        <v>19018</v>
      </c>
    </row>
    <row r="8215" spans="1:2" x14ac:dyDescent="0.2">
      <c r="A8215" s="112" t="s">
        <v>19019</v>
      </c>
      <c r="B8215" s="112" t="s">
        <v>19020</v>
      </c>
    </row>
    <row r="8216" spans="1:2" x14ac:dyDescent="0.2">
      <c r="A8216" s="112" t="s">
        <v>19021</v>
      </c>
      <c r="B8216" s="112" t="s">
        <v>19022</v>
      </c>
    </row>
    <row r="8217" spans="1:2" x14ac:dyDescent="0.2">
      <c r="A8217" s="112" t="s">
        <v>19023</v>
      </c>
      <c r="B8217" s="112" t="s">
        <v>19024</v>
      </c>
    </row>
    <row r="8218" spans="1:2" x14ac:dyDescent="0.2">
      <c r="A8218" s="112" t="s">
        <v>19025</v>
      </c>
      <c r="B8218" s="112" t="s">
        <v>19026</v>
      </c>
    </row>
    <row r="8219" spans="1:2" x14ac:dyDescent="0.2">
      <c r="A8219" s="112" t="s">
        <v>19027</v>
      </c>
      <c r="B8219" s="112" t="s">
        <v>19028</v>
      </c>
    </row>
    <row r="8220" spans="1:2" x14ac:dyDescent="0.2">
      <c r="A8220" s="112" t="s">
        <v>19029</v>
      </c>
      <c r="B8220" s="112" t="s">
        <v>19030</v>
      </c>
    </row>
    <row r="8221" spans="1:2" x14ac:dyDescent="0.2">
      <c r="A8221" s="112" t="s">
        <v>19031</v>
      </c>
      <c r="B8221" s="112" t="s">
        <v>19032</v>
      </c>
    </row>
    <row r="8222" spans="1:2" x14ac:dyDescent="0.2">
      <c r="A8222" s="112" t="s">
        <v>19033</v>
      </c>
      <c r="B8222" s="112" t="s">
        <v>19034</v>
      </c>
    </row>
    <row r="8223" spans="1:2" x14ac:dyDescent="0.2">
      <c r="A8223" s="112" t="s">
        <v>19035</v>
      </c>
      <c r="B8223" s="112" t="s">
        <v>19036</v>
      </c>
    </row>
    <row r="8224" spans="1:2" x14ac:dyDescent="0.2">
      <c r="A8224" s="112" t="s">
        <v>19037</v>
      </c>
      <c r="B8224" s="112" t="s">
        <v>19038</v>
      </c>
    </row>
    <row r="8225" spans="1:2" x14ac:dyDescent="0.2">
      <c r="A8225" s="112" t="s">
        <v>19039</v>
      </c>
      <c r="B8225" s="112" t="s">
        <v>19040</v>
      </c>
    </row>
    <row r="8226" spans="1:2" x14ac:dyDescent="0.2">
      <c r="A8226" s="112" t="s">
        <v>19041</v>
      </c>
      <c r="B8226" s="112" t="s">
        <v>19042</v>
      </c>
    </row>
    <row r="8227" spans="1:2" x14ac:dyDescent="0.2">
      <c r="A8227" s="112" t="s">
        <v>19043</v>
      </c>
      <c r="B8227" s="112" t="s">
        <v>19044</v>
      </c>
    </row>
    <row r="8228" spans="1:2" x14ac:dyDescent="0.2">
      <c r="A8228" s="112" t="s">
        <v>19045</v>
      </c>
      <c r="B8228" s="112" t="s">
        <v>19046</v>
      </c>
    </row>
    <row r="8229" spans="1:2" x14ac:dyDescent="0.2">
      <c r="A8229" s="112" t="s">
        <v>19047</v>
      </c>
      <c r="B8229" s="112" t="s">
        <v>19048</v>
      </c>
    </row>
    <row r="8230" spans="1:2" x14ac:dyDescent="0.2">
      <c r="A8230" s="112" t="s">
        <v>19049</v>
      </c>
      <c r="B8230" s="112" t="s">
        <v>19050</v>
      </c>
    </row>
    <row r="8231" spans="1:2" x14ac:dyDescent="0.2">
      <c r="A8231" s="112" t="s">
        <v>19051</v>
      </c>
      <c r="B8231" s="112" t="s">
        <v>19052</v>
      </c>
    </row>
    <row r="8232" spans="1:2" x14ac:dyDescent="0.2">
      <c r="A8232" s="112" t="s">
        <v>19053</v>
      </c>
      <c r="B8232" s="112" t="s">
        <v>19054</v>
      </c>
    </row>
    <row r="8233" spans="1:2" x14ac:dyDescent="0.2">
      <c r="A8233" s="112" t="s">
        <v>19055</v>
      </c>
      <c r="B8233" s="112" t="s">
        <v>19056</v>
      </c>
    </row>
    <row r="8234" spans="1:2" x14ac:dyDescent="0.2">
      <c r="A8234" s="112" t="s">
        <v>19057</v>
      </c>
      <c r="B8234" s="112" t="s">
        <v>19058</v>
      </c>
    </row>
    <row r="8235" spans="1:2" x14ac:dyDescent="0.2">
      <c r="A8235" s="112" t="s">
        <v>19059</v>
      </c>
      <c r="B8235" s="112" t="s">
        <v>19060</v>
      </c>
    </row>
    <row r="8236" spans="1:2" x14ac:dyDescent="0.2">
      <c r="A8236" s="112" t="s">
        <v>19061</v>
      </c>
      <c r="B8236" s="112" t="s">
        <v>19062</v>
      </c>
    </row>
    <row r="8237" spans="1:2" x14ac:dyDescent="0.2">
      <c r="A8237" s="112" t="s">
        <v>19063</v>
      </c>
      <c r="B8237" s="112" t="s">
        <v>19064</v>
      </c>
    </row>
    <row r="8238" spans="1:2" x14ac:dyDescent="0.2">
      <c r="A8238" s="112" t="s">
        <v>19065</v>
      </c>
      <c r="B8238" s="112" t="s">
        <v>19066</v>
      </c>
    </row>
    <row r="8239" spans="1:2" x14ac:dyDescent="0.2">
      <c r="A8239" s="112" t="s">
        <v>19067</v>
      </c>
      <c r="B8239" s="112" t="s">
        <v>19068</v>
      </c>
    </row>
    <row r="8240" spans="1:2" x14ac:dyDescent="0.2">
      <c r="A8240" s="112" t="s">
        <v>19069</v>
      </c>
      <c r="B8240" s="112" t="s">
        <v>19070</v>
      </c>
    </row>
    <row r="8241" spans="1:2" x14ac:dyDescent="0.2">
      <c r="A8241" s="112" t="s">
        <v>19071</v>
      </c>
      <c r="B8241" s="112" t="s">
        <v>19072</v>
      </c>
    </row>
    <row r="8242" spans="1:2" x14ac:dyDescent="0.2">
      <c r="A8242" s="112" t="s">
        <v>19073</v>
      </c>
      <c r="B8242" s="112" t="s">
        <v>19074</v>
      </c>
    </row>
    <row r="8243" spans="1:2" x14ac:dyDescent="0.2">
      <c r="A8243" s="112" t="s">
        <v>19075</v>
      </c>
      <c r="B8243" s="112" t="s">
        <v>19076</v>
      </c>
    </row>
    <row r="8244" spans="1:2" x14ac:dyDescent="0.2">
      <c r="A8244" s="112" t="s">
        <v>19077</v>
      </c>
      <c r="B8244" s="112" t="s">
        <v>19078</v>
      </c>
    </row>
    <row r="8245" spans="1:2" x14ac:dyDescent="0.2">
      <c r="A8245" s="112" t="s">
        <v>19079</v>
      </c>
      <c r="B8245" s="112" t="s">
        <v>19080</v>
      </c>
    </row>
    <row r="8246" spans="1:2" x14ac:dyDescent="0.2">
      <c r="A8246" s="112" t="s">
        <v>19081</v>
      </c>
      <c r="B8246" s="112" t="s">
        <v>19082</v>
      </c>
    </row>
    <row r="8247" spans="1:2" x14ac:dyDescent="0.2">
      <c r="A8247" s="112" t="s">
        <v>19083</v>
      </c>
      <c r="B8247" s="112" t="s">
        <v>19084</v>
      </c>
    </row>
    <row r="8248" spans="1:2" x14ac:dyDescent="0.2">
      <c r="A8248" s="112" t="s">
        <v>19085</v>
      </c>
      <c r="B8248" s="112" t="s">
        <v>19086</v>
      </c>
    </row>
    <row r="8249" spans="1:2" x14ac:dyDescent="0.2">
      <c r="A8249" s="112" t="s">
        <v>19087</v>
      </c>
      <c r="B8249" s="112" t="s">
        <v>19088</v>
      </c>
    </row>
    <row r="8250" spans="1:2" x14ac:dyDescent="0.2">
      <c r="A8250" s="112" t="s">
        <v>19089</v>
      </c>
      <c r="B8250" s="112" t="s">
        <v>19090</v>
      </c>
    </row>
    <row r="8251" spans="1:2" x14ac:dyDescent="0.2">
      <c r="A8251" s="112" t="s">
        <v>19091</v>
      </c>
      <c r="B8251" s="112" t="s">
        <v>19092</v>
      </c>
    </row>
    <row r="8252" spans="1:2" x14ac:dyDescent="0.2">
      <c r="A8252" s="112" t="s">
        <v>19093</v>
      </c>
      <c r="B8252" s="112" t="s">
        <v>19094</v>
      </c>
    </row>
    <row r="8253" spans="1:2" x14ac:dyDescent="0.2">
      <c r="A8253" s="112" t="s">
        <v>19095</v>
      </c>
      <c r="B8253" s="112" t="s">
        <v>19096</v>
      </c>
    </row>
    <row r="8254" spans="1:2" x14ac:dyDescent="0.2">
      <c r="A8254" s="112" t="s">
        <v>19097</v>
      </c>
      <c r="B8254" s="112" t="s">
        <v>19098</v>
      </c>
    </row>
    <row r="8255" spans="1:2" x14ac:dyDescent="0.2">
      <c r="A8255" s="112" t="s">
        <v>19099</v>
      </c>
      <c r="B8255" s="112" t="s">
        <v>19100</v>
      </c>
    </row>
    <row r="8256" spans="1:2" x14ac:dyDescent="0.2">
      <c r="A8256" s="112" t="s">
        <v>19101</v>
      </c>
      <c r="B8256" s="112" t="s">
        <v>19102</v>
      </c>
    </row>
    <row r="8257" spans="1:2" x14ac:dyDescent="0.2">
      <c r="A8257" s="112" t="s">
        <v>19103</v>
      </c>
      <c r="B8257" s="112" t="s">
        <v>19104</v>
      </c>
    </row>
    <row r="8258" spans="1:2" x14ac:dyDescent="0.2">
      <c r="A8258" s="112" t="s">
        <v>19105</v>
      </c>
      <c r="B8258" s="112" t="s">
        <v>19106</v>
      </c>
    </row>
    <row r="8259" spans="1:2" x14ac:dyDescent="0.2">
      <c r="A8259" s="112" t="s">
        <v>19107</v>
      </c>
      <c r="B8259" s="112" t="s">
        <v>19108</v>
      </c>
    </row>
    <row r="8260" spans="1:2" x14ac:dyDescent="0.2">
      <c r="A8260" s="112" t="s">
        <v>19109</v>
      </c>
      <c r="B8260" s="112" t="s">
        <v>19110</v>
      </c>
    </row>
    <row r="8261" spans="1:2" x14ac:dyDescent="0.2">
      <c r="A8261" s="112" t="s">
        <v>19111</v>
      </c>
      <c r="B8261" s="112" t="s">
        <v>19112</v>
      </c>
    </row>
    <row r="8262" spans="1:2" x14ac:dyDescent="0.2">
      <c r="A8262" s="112" t="s">
        <v>19113</v>
      </c>
      <c r="B8262" s="112" t="s">
        <v>19114</v>
      </c>
    </row>
    <row r="8263" spans="1:2" x14ac:dyDescent="0.2">
      <c r="A8263" s="112" t="s">
        <v>19115</v>
      </c>
      <c r="B8263" s="112" t="s">
        <v>19116</v>
      </c>
    </row>
    <row r="8264" spans="1:2" x14ac:dyDescent="0.2">
      <c r="A8264" s="112" t="s">
        <v>19117</v>
      </c>
      <c r="B8264" s="112" t="s">
        <v>19118</v>
      </c>
    </row>
    <row r="8265" spans="1:2" x14ac:dyDescent="0.2">
      <c r="A8265" s="112" t="s">
        <v>19119</v>
      </c>
      <c r="B8265" s="112" t="s">
        <v>19120</v>
      </c>
    </row>
    <row r="8266" spans="1:2" x14ac:dyDescent="0.2">
      <c r="A8266" s="112" t="s">
        <v>19121</v>
      </c>
      <c r="B8266" s="112" t="s">
        <v>19122</v>
      </c>
    </row>
    <row r="8267" spans="1:2" x14ac:dyDescent="0.2">
      <c r="A8267" s="112" t="s">
        <v>19123</v>
      </c>
      <c r="B8267" s="112" t="s">
        <v>19124</v>
      </c>
    </row>
    <row r="8268" spans="1:2" x14ac:dyDescent="0.2">
      <c r="A8268" s="112" t="s">
        <v>19125</v>
      </c>
      <c r="B8268" s="112" t="s">
        <v>19126</v>
      </c>
    </row>
    <row r="8269" spans="1:2" x14ac:dyDescent="0.2">
      <c r="A8269" s="112" t="s">
        <v>19127</v>
      </c>
      <c r="B8269" s="112" t="s">
        <v>19128</v>
      </c>
    </row>
    <row r="8270" spans="1:2" x14ac:dyDescent="0.2">
      <c r="A8270" s="112" t="s">
        <v>19129</v>
      </c>
      <c r="B8270" s="112" t="s">
        <v>19130</v>
      </c>
    </row>
    <row r="8271" spans="1:2" x14ac:dyDescent="0.2">
      <c r="A8271" s="112" t="s">
        <v>19131</v>
      </c>
      <c r="B8271" s="112" t="s">
        <v>19132</v>
      </c>
    </row>
    <row r="8272" spans="1:2" x14ac:dyDescent="0.2">
      <c r="A8272" s="112" t="s">
        <v>19133</v>
      </c>
      <c r="B8272" s="112" t="s">
        <v>19134</v>
      </c>
    </row>
    <row r="8273" spans="1:2" x14ac:dyDescent="0.2">
      <c r="A8273" s="112" t="s">
        <v>19135</v>
      </c>
      <c r="B8273" s="112" t="s">
        <v>19136</v>
      </c>
    </row>
    <row r="8274" spans="1:2" x14ac:dyDescent="0.2">
      <c r="A8274" s="112" t="s">
        <v>19137</v>
      </c>
      <c r="B8274" s="112" t="s">
        <v>19138</v>
      </c>
    </row>
    <row r="8275" spans="1:2" x14ac:dyDescent="0.2">
      <c r="A8275" s="112" t="s">
        <v>19139</v>
      </c>
      <c r="B8275" s="112" t="s">
        <v>19140</v>
      </c>
    </row>
    <row r="8276" spans="1:2" x14ac:dyDescent="0.2">
      <c r="A8276" s="112" t="s">
        <v>19141</v>
      </c>
      <c r="B8276" s="112" t="s">
        <v>19142</v>
      </c>
    </row>
    <row r="8277" spans="1:2" x14ac:dyDescent="0.2">
      <c r="A8277" s="112" t="s">
        <v>19143</v>
      </c>
      <c r="B8277" s="112" t="s">
        <v>19144</v>
      </c>
    </row>
    <row r="8278" spans="1:2" x14ac:dyDescent="0.2">
      <c r="A8278" s="112" t="s">
        <v>19145</v>
      </c>
      <c r="B8278" s="112" t="s">
        <v>19146</v>
      </c>
    </row>
    <row r="8279" spans="1:2" x14ac:dyDescent="0.2">
      <c r="A8279" s="112" t="s">
        <v>19147</v>
      </c>
      <c r="B8279" s="112" t="s">
        <v>19148</v>
      </c>
    </row>
    <row r="8280" spans="1:2" x14ac:dyDescent="0.2">
      <c r="A8280" s="112" t="s">
        <v>19149</v>
      </c>
      <c r="B8280" s="112" t="s">
        <v>19150</v>
      </c>
    </row>
    <row r="8281" spans="1:2" x14ac:dyDescent="0.2">
      <c r="A8281" s="112" t="s">
        <v>19151</v>
      </c>
      <c r="B8281" s="112" t="s">
        <v>19152</v>
      </c>
    </row>
    <row r="8282" spans="1:2" x14ac:dyDescent="0.2">
      <c r="A8282" s="112" t="s">
        <v>19153</v>
      </c>
      <c r="B8282" s="112" t="s">
        <v>19154</v>
      </c>
    </row>
    <row r="8283" spans="1:2" x14ac:dyDescent="0.2">
      <c r="A8283" s="112" t="s">
        <v>19155</v>
      </c>
      <c r="B8283" s="112" t="s">
        <v>19156</v>
      </c>
    </row>
    <row r="8284" spans="1:2" x14ac:dyDescent="0.2">
      <c r="A8284" s="112" t="s">
        <v>19157</v>
      </c>
      <c r="B8284" s="112" t="s">
        <v>19158</v>
      </c>
    </row>
    <row r="8285" spans="1:2" x14ac:dyDescent="0.2">
      <c r="A8285" s="112" t="s">
        <v>19159</v>
      </c>
      <c r="B8285" s="112" t="s">
        <v>19160</v>
      </c>
    </row>
    <row r="8286" spans="1:2" x14ac:dyDescent="0.2">
      <c r="A8286" s="112" t="s">
        <v>19161</v>
      </c>
      <c r="B8286" s="112" t="s">
        <v>19162</v>
      </c>
    </row>
    <row r="8287" spans="1:2" x14ac:dyDescent="0.2">
      <c r="A8287" s="112" t="s">
        <v>19163</v>
      </c>
      <c r="B8287" s="112" t="s">
        <v>19164</v>
      </c>
    </row>
    <row r="8288" spans="1:2" x14ac:dyDescent="0.2">
      <c r="A8288" s="112" t="s">
        <v>19165</v>
      </c>
      <c r="B8288" s="112" t="s">
        <v>19166</v>
      </c>
    </row>
    <row r="8289" spans="1:2" x14ac:dyDescent="0.2">
      <c r="A8289" s="112" t="s">
        <v>19167</v>
      </c>
      <c r="B8289" s="112" t="s">
        <v>19168</v>
      </c>
    </row>
    <row r="8290" spans="1:2" x14ac:dyDescent="0.2">
      <c r="A8290" s="112" t="s">
        <v>19169</v>
      </c>
      <c r="B8290" s="112" t="s">
        <v>19170</v>
      </c>
    </row>
    <row r="8291" spans="1:2" x14ac:dyDescent="0.2">
      <c r="A8291" s="112" t="s">
        <v>19171</v>
      </c>
      <c r="B8291" s="112" t="s">
        <v>19172</v>
      </c>
    </row>
    <row r="8292" spans="1:2" x14ac:dyDescent="0.2">
      <c r="A8292" s="112" t="s">
        <v>19173</v>
      </c>
      <c r="B8292" s="112" t="s">
        <v>19174</v>
      </c>
    </row>
    <row r="8293" spans="1:2" x14ac:dyDescent="0.2">
      <c r="A8293" s="112" t="s">
        <v>19175</v>
      </c>
      <c r="B8293" s="112" t="s">
        <v>19176</v>
      </c>
    </row>
    <row r="8294" spans="1:2" x14ac:dyDescent="0.2">
      <c r="A8294" s="112" t="s">
        <v>19177</v>
      </c>
      <c r="B8294" s="112" t="s">
        <v>19178</v>
      </c>
    </row>
    <row r="8295" spans="1:2" x14ac:dyDescent="0.2">
      <c r="A8295" s="112" t="s">
        <v>19179</v>
      </c>
      <c r="B8295" s="112" t="s">
        <v>19166</v>
      </c>
    </row>
    <row r="8296" spans="1:2" x14ac:dyDescent="0.2">
      <c r="A8296" s="112" t="s">
        <v>19180</v>
      </c>
      <c r="B8296" s="112" t="s">
        <v>19181</v>
      </c>
    </row>
    <row r="8297" spans="1:2" x14ac:dyDescent="0.2">
      <c r="A8297" s="112" t="s">
        <v>19182</v>
      </c>
      <c r="B8297" s="112" t="s">
        <v>19183</v>
      </c>
    </row>
    <row r="8298" spans="1:2" x14ac:dyDescent="0.2">
      <c r="A8298" s="112" t="s">
        <v>19184</v>
      </c>
      <c r="B8298" s="112" t="s">
        <v>19185</v>
      </c>
    </row>
    <row r="8299" spans="1:2" x14ac:dyDescent="0.2">
      <c r="A8299" s="112" t="s">
        <v>19186</v>
      </c>
      <c r="B8299" s="112" t="s">
        <v>19187</v>
      </c>
    </row>
    <row r="8300" spans="1:2" x14ac:dyDescent="0.2">
      <c r="A8300" s="112" t="s">
        <v>19188</v>
      </c>
      <c r="B8300" s="112" t="s">
        <v>19189</v>
      </c>
    </row>
    <row r="8301" spans="1:2" x14ac:dyDescent="0.2">
      <c r="A8301" s="112" t="s">
        <v>19190</v>
      </c>
      <c r="B8301" s="112" t="s">
        <v>19191</v>
      </c>
    </row>
    <row r="8302" spans="1:2" x14ac:dyDescent="0.2">
      <c r="A8302" s="112" t="s">
        <v>19192</v>
      </c>
      <c r="B8302" s="112" t="s">
        <v>19193</v>
      </c>
    </row>
    <row r="8303" spans="1:2" x14ac:dyDescent="0.2">
      <c r="A8303" s="112" t="s">
        <v>19194</v>
      </c>
      <c r="B8303" s="112" t="s">
        <v>19195</v>
      </c>
    </row>
    <row r="8304" spans="1:2" x14ac:dyDescent="0.2">
      <c r="A8304" s="112" t="s">
        <v>19196</v>
      </c>
      <c r="B8304" s="112" t="s">
        <v>19197</v>
      </c>
    </row>
    <row r="8305" spans="1:2" x14ac:dyDescent="0.2">
      <c r="A8305" s="112" t="s">
        <v>19198</v>
      </c>
      <c r="B8305" s="112" t="s">
        <v>19199</v>
      </c>
    </row>
    <row r="8306" spans="1:2" x14ac:dyDescent="0.2">
      <c r="A8306" s="112" t="s">
        <v>19200</v>
      </c>
      <c r="B8306" s="112" t="s">
        <v>19201</v>
      </c>
    </row>
    <row r="8307" spans="1:2" x14ac:dyDescent="0.2">
      <c r="A8307" s="112" t="s">
        <v>19202</v>
      </c>
      <c r="B8307" s="112" t="s">
        <v>19203</v>
      </c>
    </row>
    <row r="8308" spans="1:2" x14ac:dyDescent="0.2">
      <c r="A8308" s="112" t="s">
        <v>19204</v>
      </c>
      <c r="B8308" s="112" t="s">
        <v>19205</v>
      </c>
    </row>
    <row r="8309" spans="1:2" x14ac:dyDescent="0.2">
      <c r="A8309" s="112" t="s">
        <v>19206</v>
      </c>
      <c r="B8309" s="112" t="s">
        <v>19207</v>
      </c>
    </row>
    <row r="8310" spans="1:2" x14ac:dyDescent="0.2">
      <c r="A8310" s="112" t="s">
        <v>19208</v>
      </c>
      <c r="B8310" s="112" t="s">
        <v>19209</v>
      </c>
    </row>
    <row r="8311" spans="1:2" x14ac:dyDescent="0.2">
      <c r="A8311" s="112" t="s">
        <v>19210</v>
      </c>
      <c r="B8311" s="112" t="s">
        <v>19211</v>
      </c>
    </row>
    <row r="8312" spans="1:2" x14ac:dyDescent="0.2">
      <c r="A8312" s="112" t="s">
        <v>19212</v>
      </c>
      <c r="B8312" s="112" t="s">
        <v>19213</v>
      </c>
    </row>
    <row r="8313" spans="1:2" x14ac:dyDescent="0.2">
      <c r="A8313" s="112" t="s">
        <v>19214</v>
      </c>
      <c r="B8313" s="112" t="s">
        <v>19215</v>
      </c>
    </row>
    <row r="8314" spans="1:2" x14ac:dyDescent="0.2">
      <c r="A8314" s="112" t="s">
        <v>19216</v>
      </c>
      <c r="B8314" s="112" t="s">
        <v>19217</v>
      </c>
    </row>
    <row r="8315" spans="1:2" x14ac:dyDescent="0.2">
      <c r="A8315" s="112" t="s">
        <v>19218</v>
      </c>
      <c r="B8315" s="112" t="s">
        <v>19219</v>
      </c>
    </row>
    <row r="8316" spans="1:2" x14ac:dyDescent="0.2">
      <c r="A8316" s="112" t="s">
        <v>19220</v>
      </c>
      <c r="B8316" s="112" t="s">
        <v>19221</v>
      </c>
    </row>
    <row r="8317" spans="1:2" x14ac:dyDescent="0.2">
      <c r="A8317" s="112" t="s">
        <v>19222</v>
      </c>
      <c r="B8317" s="112" t="s">
        <v>19223</v>
      </c>
    </row>
    <row r="8318" spans="1:2" x14ac:dyDescent="0.2">
      <c r="A8318" s="112" t="s">
        <v>19224</v>
      </c>
      <c r="B8318" s="112" t="s">
        <v>19225</v>
      </c>
    </row>
    <row r="8319" spans="1:2" x14ac:dyDescent="0.2">
      <c r="A8319" s="112" t="s">
        <v>19226</v>
      </c>
      <c r="B8319" s="112" t="s">
        <v>19227</v>
      </c>
    </row>
    <row r="8320" spans="1:2" x14ac:dyDescent="0.2">
      <c r="A8320" s="112" t="s">
        <v>19228</v>
      </c>
      <c r="B8320" s="112" t="s">
        <v>19229</v>
      </c>
    </row>
    <row r="8321" spans="1:2" x14ac:dyDescent="0.2">
      <c r="A8321" s="112" t="s">
        <v>19230</v>
      </c>
      <c r="B8321" s="112" t="s">
        <v>19231</v>
      </c>
    </row>
    <row r="8322" spans="1:2" x14ac:dyDescent="0.2">
      <c r="A8322" s="112" t="s">
        <v>19232</v>
      </c>
      <c r="B8322" s="112" t="s">
        <v>19233</v>
      </c>
    </row>
    <row r="8323" spans="1:2" x14ac:dyDescent="0.2">
      <c r="A8323" s="112" t="s">
        <v>19234</v>
      </c>
      <c r="B8323" s="112" t="s">
        <v>19235</v>
      </c>
    </row>
    <row r="8324" spans="1:2" x14ac:dyDescent="0.2">
      <c r="A8324" s="112" t="s">
        <v>19236</v>
      </c>
      <c r="B8324" s="112" t="s">
        <v>19237</v>
      </c>
    </row>
    <row r="8325" spans="1:2" x14ac:dyDescent="0.2">
      <c r="A8325" s="112" t="s">
        <v>19238</v>
      </c>
      <c r="B8325" s="112" t="s">
        <v>19239</v>
      </c>
    </row>
    <row r="8326" spans="1:2" x14ac:dyDescent="0.2">
      <c r="A8326" s="112" t="s">
        <v>19240</v>
      </c>
      <c r="B8326" s="112" t="s">
        <v>19241</v>
      </c>
    </row>
    <row r="8327" spans="1:2" x14ac:dyDescent="0.2">
      <c r="A8327" s="112" t="s">
        <v>19242</v>
      </c>
      <c r="B8327" s="112" t="s">
        <v>19243</v>
      </c>
    </row>
    <row r="8328" spans="1:2" x14ac:dyDescent="0.2">
      <c r="A8328" s="112" t="s">
        <v>19244</v>
      </c>
      <c r="B8328" s="112" t="s">
        <v>19245</v>
      </c>
    </row>
    <row r="8329" spans="1:2" x14ac:dyDescent="0.2">
      <c r="A8329" s="112" t="s">
        <v>19246</v>
      </c>
      <c r="B8329" s="112" t="s">
        <v>19247</v>
      </c>
    </row>
    <row r="8330" spans="1:2" x14ac:dyDescent="0.2">
      <c r="A8330" s="112" t="s">
        <v>19248</v>
      </c>
      <c r="B8330" s="112" t="s">
        <v>19249</v>
      </c>
    </row>
    <row r="8331" spans="1:2" x14ac:dyDescent="0.2">
      <c r="A8331" s="112" t="s">
        <v>19250</v>
      </c>
      <c r="B8331" s="112" t="s">
        <v>19251</v>
      </c>
    </row>
    <row r="8332" spans="1:2" x14ac:dyDescent="0.2">
      <c r="A8332" s="112" t="s">
        <v>19252</v>
      </c>
      <c r="B8332" s="112" t="s">
        <v>19253</v>
      </c>
    </row>
    <row r="8333" spans="1:2" x14ac:dyDescent="0.2">
      <c r="A8333" s="112" t="s">
        <v>19254</v>
      </c>
      <c r="B8333" s="112" t="s">
        <v>19255</v>
      </c>
    </row>
    <row r="8334" spans="1:2" x14ac:dyDescent="0.2">
      <c r="A8334" s="112" t="s">
        <v>19256</v>
      </c>
      <c r="B8334" s="112" t="s">
        <v>19257</v>
      </c>
    </row>
    <row r="8335" spans="1:2" x14ac:dyDescent="0.2">
      <c r="A8335" s="112" t="s">
        <v>19258</v>
      </c>
      <c r="B8335" s="112" t="s">
        <v>19259</v>
      </c>
    </row>
    <row r="8336" spans="1:2" x14ac:dyDescent="0.2">
      <c r="A8336" s="112" t="s">
        <v>19260</v>
      </c>
      <c r="B8336" s="112" t="s">
        <v>19261</v>
      </c>
    </row>
    <row r="8337" spans="1:2" x14ac:dyDescent="0.2">
      <c r="A8337" s="112" t="s">
        <v>19262</v>
      </c>
      <c r="B8337" s="112" t="s">
        <v>19263</v>
      </c>
    </row>
    <row r="8338" spans="1:2" x14ac:dyDescent="0.2">
      <c r="A8338" s="112" t="s">
        <v>19264</v>
      </c>
      <c r="B8338" s="112" t="s">
        <v>19265</v>
      </c>
    </row>
    <row r="8339" spans="1:2" x14ac:dyDescent="0.2">
      <c r="A8339" s="112" t="s">
        <v>19266</v>
      </c>
      <c r="B8339" s="112" t="s">
        <v>19267</v>
      </c>
    </row>
    <row r="8340" spans="1:2" x14ac:dyDescent="0.2">
      <c r="A8340" s="112" t="s">
        <v>19268</v>
      </c>
      <c r="B8340" s="112" t="s">
        <v>19269</v>
      </c>
    </row>
    <row r="8341" spans="1:2" x14ac:dyDescent="0.2">
      <c r="A8341" s="112" t="s">
        <v>19270</v>
      </c>
      <c r="B8341" s="112" t="s">
        <v>19271</v>
      </c>
    </row>
    <row r="8342" spans="1:2" x14ac:dyDescent="0.2">
      <c r="A8342" s="112" t="s">
        <v>19272</v>
      </c>
      <c r="B8342" s="112" t="s">
        <v>19273</v>
      </c>
    </row>
    <row r="8343" spans="1:2" x14ac:dyDescent="0.2">
      <c r="A8343" s="112" t="s">
        <v>19274</v>
      </c>
      <c r="B8343" s="112" t="s">
        <v>19275</v>
      </c>
    </row>
    <row r="8344" spans="1:2" x14ac:dyDescent="0.2">
      <c r="A8344" s="112" t="s">
        <v>19276</v>
      </c>
      <c r="B8344" s="112" t="s">
        <v>19277</v>
      </c>
    </row>
    <row r="8345" spans="1:2" x14ac:dyDescent="0.2">
      <c r="A8345" s="112" t="s">
        <v>19278</v>
      </c>
      <c r="B8345" s="112" t="s">
        <v>19279</v>
      </c>
    </row>
    <row r="8346" spans="1:2" x14ac:dyDescent="0.2">
      <c r="A8346" s="112" t="s">
        <v>19280</v>
      </c>
      <c r="B8346" s="112" t="s">
        <v>19281</v>
      </c>
    </row>
    <row r="8347" spans="1:2" x14ac:dyDescent="0.2">
      <c r="A8347" s="112" t="s">
        <v>19282</v>
      </c>
      <c r="B8347" s="112" t="s">
        <v>19283</v>
      </c>
    </row>
    <row r="8348" spans="1:2" x14ac:dyDescent="0.2">
      <c r="A8348" s="112" t="s">
        <v>19284</v>
      </c>
      <c r="B8348" s="112" t="s">
        <v>19285</v>
      </c>
    </row>
    <row r="8349" spans="1:2" x14ac:dyDescent="0.2">
      <c r="A8349" s="112" t="s">
        <v>19286</v>
      </c>
      <c r="B8349" s="112" t="s">
        <v>19287</v>
      </c>
    </row>
    <row r="8350" spans="1:2" x14ac:dyDescent="0.2">
      <c r="A8350" s="112" t="s">
        <v>19288</v>
      </c>
      <c r="B8350" s="112" t="s">
        <v>19289</v>
      </c>
    </row>
    <row r="8351" spans="1:2" x14ac:dyDescent="0.2">
      <c r="A8351" s="112" t="s">
        <v>19290</v>
      </c>
      <c r="B8351" s="112" t="s">
        <v>19291</v>
      </c>
    </row>
    <row r="8352" spans="1:2" x14ac:dyDescent="0.2">
      <c r="A8352" s="112" t="s">
        <v>19292</v>
      </c>
      <c r="B8352" s="112" t="s">
        <v>19293</v>
      </c>
    </row>
    <row r="8353" spans="1:2" x14ac:dyDescent="0.2">
      <c r="A8353" s="112" t="s">
        <v>19294</v>
      </c>
      <c r="B8353" s="112" t="s">
        <v>19295</v>
      </c>
    </row>
    <row r="8354" spans="1:2" x14ac:dyDescent="0.2">
      <c r="A8354" s="112" t="s">
        <v>19296</v>
      </c>
      <c r="B8354" s="112" t="s">
        <v>19297</v>
      </c>
    </row>
    <row r="8355" spans="1:2" x14ac:dyDescent="0.2">
      <c r="A8355" s="112" t="s">
        <v>19298</v>
      </c>
      <c r="B8355" s="112" t="s">
        <v>19299</v>
      </c>
    </row>
    <row r="8356" spans="1:2" x14ac:dyDescent="0.2">
      <c r="A8356" s="112" t="s">
        <v>19300</v>
      </c>
      <c r="B8356" s="112" t="s">
        <v>19301</v>
      </c>
    </row>
    <row r="8357" spans="1:2" x14ac:dyDescent="0.2">
      <c r="A8357" s="112" t="s">
        <v>19302</v>
      </c>
      <c r="B8357" s="112" t="s">
        <v>19303</v>
      </c>
    </row>
    <row r="8358" spans="1:2" x14ac:dyDescent="0.2">
      <c r="A8358" s="112" t="s">
        <v>19304</v>
      </c>
      <c r="B8358" s="112" t="s">
        <v>19305</v>
      </c>
    </row>
    <row r="8359" spans="1:2" x14ac:dyDescent="0.2">
      <c r="A8359" s="112" t="s">
        <v>19306</v>
      </c>
      <c r="B8359" s="112" t="s">
        <v>19307</v>
      </c>
    </row>
    <row r="8360" spans="1:2" x14ac:dyDescent="0.2">
      <c r="A8360" s="112" t="s">
        <v>19308</v>
      </c>
      <c r="B8360" s="112" t="s">
        <v>19309</v>
      </c>
    </row>
    <row r="8361" spans="1:2" x14ac:dyDescent="0.2">
      <c r="A8361" s="112" t="s">
        <v>19310</v>
      </c>
      <c r="B8361" s="112" t="s">
        <v>19311</v>
      </c>
    </row>
    <row r="8362" spans="1:2" x14ac:dyDescent="0.2">
      <c r="A8362" s="112" t="s">
        <v>19312</v>
      </c>
      <c r="B8362" s="112" t="s">
        <v>19313</v>
      </c>
    </row>
    <row r="8363" spans="1:2" x14ac:dyDescent="0.2">
      <c r="A8363" s="112" t="s">
        <v>19314</v>
      </c>
      <c r="B8363" s="112" t="s">
        <v>19315</v>
      </c>
    </row>
    <row r="8364" spans="1:2" x14ac:dyDescent="0.2">
      <c r="A8364" s="112" t="s">
        <v>19316</v>
      </c>
      <c r="B8364" s="112" t="s">
        <v>19317</v>
      </c>
    </row>
    <row r="8365" spans="1:2" x14ac:dyDescent="0.2">
      <c r="A8365" s="112" t="s">
        <v>19318</v>
      </c>
      <c r="B8365" s="112" t="s">
        <v>19319</v>
      </c>
    </row>
    <row r="8366" spans="1:2" x14ac:dyDescent="0.2">
      <c r="A8366" s="112" t="s">
        <v>19320</v>
      </c>
      <c r="B8366" s="112" t="s">
        <v>19321</v>
      </c>
    </row>
    <row r="8367" spans="1:2" x14ac:dyDescent="0.2">
      <c r="A8367" s="112" t="s">
        <v>19322</v>
      </c>
      <c r="B8367" s="112" t="s">
        <v>19323</v>
      </c>
    </row>
    <row r="8368" spans="1:2" x14ac:dyDescent="0.2">
      <c r="A8368" s="112" t="s">
        <v>19324</v>
      </c>
      <c r="B8368" s="112" t="s">
        <v>19325</v>
      </c>
    </row>
    <row r="8369" spans="1:2" x14ac:dyDescent="0.2">
      <c r="A8369" s="112" t="s">
        <v>19326</v>
      </c>
      <c r="B8369" s="112" t="s">
        <v>19327</v>
      </c>
    </row>
    <row r="8370" spans="1:2" x14ac:dyDescent="0.2">
      <c r="A8370" s="112" t="s">
        <v>19328</v>
      </c>
      <c r="B8370" s="112" t="s">
        <v>19329</v>
      </c>
    </row>
    <row r="8371" spans="1:2" x14ac:dyDescent="0.2">
      <c r="A8371" s="112" t="s">
        <v>19330</v>
      </c>
      <c r="B8371" s="112" t="s">
        <v>19331</v>
      </c>
    </row>
    <row r="8372" spans="1:2" x14ac:dyDescent="0.2">
      <c r="A8372" s="112" t="s">
        <v>19332</v>
      </c>
      <c r="B8372" s="112" t="s">
        <v>19333</v>
      </c>
    </row>
    <row r="8373" spans="1:2" x14ac:dyDescent="0.2">
      <c r="A8373" s="112" t="s">
        <v>19334</v>
      </c>
      <c r="B8373" s="112" t="s">
        <v>19335</v>
      </c>
    </row>
    <row r="8374" spans="1:2" x14ac:dyDescent="0.2">
      <c r="A8374" s="112" t="s">
        <v>19336</v>
      </c>
      <c r="B8374" s="112" t="s">
        <v>19337</v>
      </c>
    </row>
    <row r="8375" spans="1:2" x14ac:dyDescent="0.2">
      <c r="A8375" s="112" t="s">
        <v>19338</v>
      </c>
      <c r="B8375" s="112" t="s">
        <v>19339</v>
      </c>
    </row>
    <row r="8376" spans="1:2" x14ac:dyDescent="0.2">
      <c r="A8376" s="112" t="s">
        <v>19340</v>
      </c>
      <c r="B8376" s="112" t="s">
        <v>19341</v>
      </c>
    </row>
    <row r="8377" spans="1:2" x14ac:dyDescent="0.2">
      <c r="A8377" s="112" t="s">
        <v>19342</v>
      </c>
      <c r="B8377" s="112" t="s">
        <v>19343</v>
      </c>
    </row>
    <row r="8378" spans="1:2" x14ac:dyDescent="0.2">
      <c r="A8378" s="112" t="s">
        <v>19344</v>
      </c>
      <c r="B8378" s="112" t="s">
        <v>19345</v>
      </c>
    </row>
    <row r="8379" spans="1:2" x14ac:dyDescent="0.2">
      <c r="A8379" s="112" t="s">
        <v>19346</v>
      </c>
      <c r="B8379" s="112" t="s">
        <v>19347</v>
      </c>
    </row>
    <row r="8380" spans="1:2" x14ac:dyDescent="0.2">
      <c r="A8380" s="112" t="s">
        <v>19348</v>
      </c>
      <c r="B8380" s="112" t="s">
        <v>19349</v>
      </c>
    </row>
    <row r="8381" spans="1:2" x14ac:dyDescent="0.2">
      <c r="A8381" s="112" t="s">
        <v>19350</v>
      </c>
      <c r="B8381" s="112" t="s">
        <v>19351</v>
      </c>
    </row>
    <row r="8382" spans="1:2" x14ac:dyDescent="0.2">
      <c r="A8382" s="112" t="s">
        <v>19352</v>
      </c>
      <c r="B8382" s="112" t="s">
        <v>19353</v>
      </c>
    </row>
    <row r="8383" spans="1:2" x14ac:dyDescent="0.2">
      <c r="A8383" s="112" t="s">
        <v>19354</v>
      </c>
      <c r="B8383" s="112" t="s">
        <v>19355</v>
      </c>
    </row>
    <row r="8384" spans="1:2" x14ac:dyDescent="0.2">
      <c r="A8384" s="112" t="s">
        <v>19356</v>
      </c>
      <c r="B8384" s="112" t="s">
        <v>19357</v>
      </c>
    </row>
    <row r="8385" spans="1:2" x14ac:dyDescent="0.2">
      <c r="A8385" s="112" t="s">
        <v>19358</v>
      </c>
      <c r="B8385" s="112" t="s">
        <v>19359</v>
      </c>
    </row>
    <row r="8386" spans="1:2" x14ac:dyDescent="0.2">
      <c r="A8386" s="112" t="s">
        <v>19360</v>
      </c>
      <c r="B8386" s="112" t="s">
        <v>19361</v>
      </c>
    </row>
    <row r="8387" spans="1:2" x14ac:dyDescent="0.2">
      <c r="A8387" s="112" t="s">
        <v>19362</v>
      </c>
      <c r="B8387" s="112" t="s">
        <v>19363</v>
      </c>
    </row>
    <row r="8388" spans="1:2" x14ac:dyDescent="0.2">
      <c r="A8388" s="112" t="s">
        <v>19364</v>
      </c>
      <c r="B8388" s="112" t="s">
        <v>19365</v>
      </c>
    </row>
    <row r="8389" spans="1:2" x14ac:dyDescent="0.2">
      <c r="A8389" s="112" t="s">
        <v>19366</v>
      </c>
      <c r="B8389" s="112" t="s">
        <v>19367</v>
      </c>
    </row>
    <row r="8390" spans="1:2" x14ac:dyDescent="0.2">
      <c r="A8390" s="112" t="s">
        <v>19368</v>
      </c>
      <c r="B8390" s="112" t="s">
        <v>19369</v>
      </c>
    </row>
    <row r="8391" spans="1:2" x14ac:dyDescent="0.2">
      <c r="A8391" s="112" t="s">
        <v>19370</v>
      </c>
      <c r="B8391" s="112" t="s">
        <v>19371</v>
      </c>
    </row>
    <row r="8392" spans="1:2" x14ac:dyDescent="0.2">
      <c r="A8392" s="112" t="s">
        <v>19372</v>
      </c>
      <c r="B8392" s="112" t="s">
        <v>19373</v>
      </c>
    </row>
    <row r="8393" spans="1:2" x14ac:dyDescent="0.2">
      <c r="A8393" s="112" t="s">
        <v>19374</v>
      </c>
      <c r="B8393" s="112" t="s">
        <v>19375</v>
      </c>
    </row>
    <row r="8394" spans="1:2" x14ac:dyDescent="0.2">
      <c r="A8394" s="112" t="s">
        <v>19376</v>
      </c>
      <c r="B8394" s="112" t="s">
        <v>19377</v>
      </c>
    </row>
    <row r="8395" spans="1:2" x14ac:dyDescent="0.2">
      <c r="A8395" s="112" t="s">
        <v>19378</v>
      </c>
      <c r="B8395" s="112" t="s">
        <v>19379</v>
      </c>
    </row>
    <row r="8396" spans="1:2" x14ac:dyDescent="0.2">
      <c r="A8396" s="112" t="s">
        <v>19380</v>
      </c>
      <c r="B8396" s="112" t="s">
        <v>19381</v>
      </c>
    </row>
    <row r="8397" spans="1:2" x14ac:dyDescent="0.2">
      <c r="A8397" s="112" t="s">
        <v>19382</v>
      </c>
      <c r="B8397" s="112" t="s">
        <v>19383</v>
      </c>
    </row>
    <row r="8398" spans="1:2" x14ac:dyDescent="0.2">
      <c r="A8398" s="112" t="s">
        <v>19384</v>
      </c>
      <c r="B8398" s="112" t="s">
        <v>19385</v>
      </c>
    </row>
    <row r="8399" spans="1:2" x14ac:dyDescent="0.2">
      <c r="A8399" s="112" t="s">
        <v>19386</v>
      </c>
      <c r="B8399" s="112" t="s">
        <v>19387</v>
      </c>
    </row>
    <row r="8400" spans="1:2" x14ac:dyDescent="0.2">
      <c r="A8400" s="112" t="s">
        <v>19388</v>
      </c>
      <c r="B8400" s="112" t="s">
        <v>19389</v>
      </c>
    </row>
    <row r="8401" spans="1:2" x14ac:dyDescent="0.2">
      <c r="A8401" s="112" t="s">
        <v>19390</v>
      </c>
      <c r="B8401" s="112" t="s">
        <v>19391</v>
      </c>
    </row>
    <row r="8402" spans="1:2" x14ac:dyDescent="0.2">
      <c r="A8402" s="112" t="s">
        <v>19392</v>
      </c>
      <c r="B8402" s="112" t="s">
        <v>19393</v>
      </c>
    </row>
    <row r="8403" spans="1:2" x14ac:dyDescent="0.2">
      <c r="A8403" s="112" t="s">
        <v>19394</v>
      </c>
      <c r="B8403" s="112" t="s">
        <v>19395</v>
      </c>
    </row>
    <row r="8404" spans="1:2" x14ac:dyDescent="0.2">
      <c r="A8404" s="112" t="s">
        <v>19396</v>
      </c>
      <c r="B8404" s="112" t="s">
        <v>19397</v>
      </c>
    </row>
    <row r="8405" spans="1:2" x14ac:dyDescent="0.2">
      <c r="A8405" s="112" t="s">
        <v>19398</v>
      </c>
      <c r="B8405" s="112" t="s">
        <v>19399</v>
      </c>
    </row>
    <row r="8406" spans="1:2" x14ac:dyDescent="0.2">
      <c r="A8406" s="112" t="s">
        <v>19400</v>
      </c>
      <c r="B8406" s="112" t="s">
        <v>19401</v>
      </c>
    </row>
    <row r="8407" spans="1:2" x14ac:dyDescent="0.2">
      <c r="A8407" s="112" t="s">
        <v>19402</v>
      </c>
      <c r="B8407" s="112" t="s">
        <v>19403</v>
      </c>
    </row>
    <row r="8408" spans="1:2" x14ac:dyDescent="0.2">
      <c r="A8408" s="112" t="s">
        <v>19404</v>
      </c>
      <c r="B8408" s="112" t="s">
        <v>19405</v>
      </c>
    </row>
    <row r="8409" spans="1:2" x14ac:dyDescent="0.2">
      <c r="A8409" s="112" t="s">
        <v>19406</v>
      </c>
      <c r="B8409" s="112" t="s">
        <v>19407</v>
      </c>
    </row>
    <row r="8410" spans="1:2" x14ac:dyDescent="0.2">
      <c r="A8410" s="112" t="s">
        <v>19408</v>
      </c>
      <c r="B8410" s="112" t="s">
        <v>19409</v>
      </c>
    </row>
    <row r="8411" spans="1:2" x14ac:dyDescent="0.2">
      <c r="A8411" s="112" t="s">
        <v>19410</v>
      </c>
      <c r="B8411" s="112" t="s">
        <v>19411</v>
      </c>
    </row>
    <row r="8412" spans="1:2" x14ac:dyDescent="0.2">
      <c r="A8412" s="112" t="s">
        <v>19412</v>
      </c>
      <c r="B8412" s="112" t="s">
        <v>19413</v>
      </c>
    </row>
    <row r="8413" spans="1:2" x14ac:dyDescent="0.2">
      <c r="A8413" s="112" t="s">
        <v>19414</v>
      </c>
      <c r="B8413" s="112" t="s">
        <v>19415</v>
      </c>
    </row>
    <row r="8414" spans="1:2" x14ac:dyDescent="0.2">
      <c r="A8414" s="112" t="s">
        <v>19416</v>
      </c>
      <c r="B8414" s="112" t="s">
        <v>19417</v>
      </c>
    </row>
    <row r="8415" spans="1:2" x14ac:dyDescent="0.2">
      <c r="A8415" s="112" t="s">
        <v>19418</v>
      </c>
      <c r="B8415" s="112" t="s">
        <v>19419</v>
      </c>
    </row>
    <row r="8416" spans="1:2" x14ac:dyDescent="0.2">
      <c r="A8416" s="112" t="s">
        <v>19420</v>
      </c>
      <c r="B8416" s="112" t="s">
        <v>19421</v>
      </c>
    </row>
    <row r="8417" spans="1:2" x14ac:dyDescent="0.2">
      <c r="A8417" s="112" t="s">
        <v>19422</v>
      </c>
      <c r="B8417" s="112" t="s">
        <v>19423</v>
      </c>
    </row>
    <row r="8418" spans="1:2" x14ac:dyDescent="0.2">
      <c r="A8418" s="112" t="s">
        <v>19424</v>
      </c>
      <c r="B8418" s="112" t="s">
        <v>19425</v>
      </c>
    </row>
    <row r="8419" spans="1:2" x14ac:dyDescent="0.2">
      <c r="A8419" s="112" t="s">
        <v>19426</v>
      </c>
      <c r="B8419" s="112" t="s">
        <v>19427</v>
      </c>
    </row>
    <row r="8420" spans="1:2" x14ac:dyDescent="0.2">
      <c r="A8420" s="112" t="s">
        <v>19428</v>
      </c>
      <c r="B8420" s="112" t="s">
        <v>19429</v>
      </c>
    </row>
    <row r="8421" spans="1:2" x14ac:dyDescent="0.2">
      <c r="A8421" s="112" t="s">
        <v>19430</v>
      </c>
      <c r="B8421" s="112" t="s">
        <v>19431</v>
      </c>
    </row>
    <row r="8422" spans="1:2" x14ac:dyDescent="0.2">
      <c r="A8422" s="112" t="s">
        <v>19432</v>
      </c>
      <c r="B8422" s="112" t="s">
        <v>19433</v>
      </c>
    </row>
    <row r="8423" spans="1:2" x14ac:dyDescent="0.2">
      <c r="A8423" s="112" t="s">
        <v>19434</v>
      </c>
      <c r="B8423" s="112" t="s">
        <v>19435</v>
      </c>
    </row>
    <row r="8424" spans="1:2" x14ac:dyDescent="0.2">
      <c r="A8424" s="112" t="s">
        <v>19436</v>
      </c>
      <c r="B8424" s="112" t="s">
        <v>19437</v>
      </c>
    </row>
    <row r="8425" spans="1:2" x14ac:dyDescent="0.2">
      <c r="A8425" s="112" t="s">
        <v>19438</v>
      </c>
      <c r="B8425" s="112" t="s">
        <v>19439</v>
      </c>
    </row>
    <row r="8426" spans="1:2" x14ac:dyDescent="0.2">
      <c r="A8426" s="112" t="s">
        <v>19440</v>
      </c>
      <c r="B8426" s="112" t="s">
        <v>19441</v>
      </c>
    </row>
    <row r="8427" spans="1:2" x14ac:dyDescent="0.2">
      <c r="A8427" s="112" t="s">
        <v>19442</v>
      </c>
      <c r="B8427" s="112" t="s">
        <v>19443</v>
      </c>
    </row>
    <row r="8428" spans="1:2" x14ac:dyDescent="0.2">
      <c r="A8428" s="112" t="s">
        <v>19444</v>
      </c>
      <c r="B8428" s="112" t="s">
        <v>19445</v>
      </c>
    </row>
    <row r="8429" spans="1:2" x14ac:dyDescent="0.2">
      <c r="A8429" s="112" t="s">
        <v>19446</v>
      </c>
      <c r="B8429" s="112" t="s">
        <v>19447</v>
      </c>
    </row>
    <row r="8430" spans="1:2" x14ac:dyDescent="0.2">
      <c r="A8430" s="112" t="s">
        <v>19448</v>
      </c>
      <c r="B8430" s="112" t="s">
        <v>19449</v>
      </c>
    </row>
    <row r="8431" spans="1:2" x14ac:dyDescent="0.2">
      <c r="A8431" s="112" t="s">
        <v>19450</v>
      </c>
      <c r="B8431" s="112" t="s">
        <v>19451</v>
      </c>
    </row>
    <row r="8432" spans="1:2" x14ac:dyDescent="0.2">
      <c r="A8432" s="112" t="s">
        <v>19452</v>
      </c>
      <c r="B8432" s="112" t="s">
        <v>19453</v>
      </c>
    </row>
    <row r="8433" spans="1:2" x14ac:dyDescent="0.2">
      <c r="A8433" s="112" t="s">
        <v>19454</v>
      </c>
      <c r="B8433" s="112" t="s">
        <v>19455</v>
      </c>
    </row>
    <row r="8434" spans="1:2" x14ac:dyDescent="0.2">
      <c r="A8434" s="112" t="s">
        <v>19456</v>
      </c>
      <c r="B8434" s="112" t="s">
        <v>19457</v>
      </c>
    </row>
    <row r="8435" spans="1:2" x14ac:dyDescent="0.2">
      <c r="A8435" s="112" t="s">
        <v>19458</v>
      </c>
      <c r="B8435" s="112" t="s">
        <v>19459</v>
      </c>
    </row>
    <row r="8436" spans="1:2" x14ac:dyDescent="0.2">
      <c r="A8436" s="112" t="s">
        <v>19460</v>
      </c>
      <c r="B8436" s="112" t="s">
        <v>19461</v>
      </c>
    </row>
    <row r="8437" spans="1:2" x14ac:dyDescent="0.2">
      <c r="A8437" s="112" t="s">
        <v>19462</v>
      </c>
      <c r="B8437" s="112" t="s">
        <v>19463</v>
      </c>
    </row>
    <row r="8438" spans="1:2" x14ac:dyDescent="0.2">
      <c r="A8438" s="112" t="s">
        <v>19464</v>
      </c>
      <c r="B8438" s="112" t="s">
        <v>19465</v>
      </c>
    </row>
    <row r="8439" spans="1:2" x14ac:dyDescent="0.2">
      <c r="A8439" s="112" t="s">
        <v>19466</v>
      </c>
      <c r="B8439" s="112" t="s">
        <v>19467</v>
      </c>
    </row>
    <row r="8440" spans="1:2" x14ac:dyDescent="0.2">
      <c r="A8440" s="112" t="s">
        <v>19468</v>
      </c>
      <c r="B8440" s="112" t="s">
        <v>19469</v>
      </c>
    </row>
    <row r="8441" spans="1:2" x14ac:dyDescent="0.2">
      <c r="A8441" s="112" t="s">
        <v>19470</v>
      </c>
      <c r="B8441" s="112" t="s">
        <v>19471</v>
      </c>
    </row>
    <row r="8442" spans="1:2" x14ac:dyDescent="0.2">
      <c r="A8442" s="112" t="s">
        <v>19472</v>
      </c>
      <c r="B8442" s="112" t="s">
        <v>19473</v>
      </c>
    </row>
    <row r="8443" spans="1:2" x14ac:dyDescent="0.2">
      <c r="A8443" s="112" t="s">
        <v>19474</v>
      </c>
      <c r="B8443" s="112" t="s">
        <v>19475</v>
      </c>
    </row>
    <row r="8444" spans="1:2" x14ac:dyDescent="0.2">
      <c r="A8444" s="112" t="s">
        <v>19476</v>
      </c>
      <c r="B8444" s="112" t="s">
        <v>19477</v>
      </c>
    </row>
    <row r="8445" spans="1:2" x14ac:dyDescent="0.2">
      <c r="A8445" s="112" t="s">
        <v>19478</v>
      </c>
      <c r="B8445" s="112" t="s">
        <v>19479</v>
      </c>
    </row>
    <row r="8446" spans="1:2" x14ac:dyDescent="0.2">
      <c r="A8446" s="112" t="s">
        <v>19480</v>
      </c>
      <c r="B8446" s="112" t="s">
        <v>19481</v>
      </c>
    </row>
    <row r="8447" spans="1:2" x14ac:dyDescent="0.2">
      <c r="A8447" s="112" t="s">
        <v>19482</v>
      </c>
      <c r="B8447" s="112" t="s">
        <v>19483</v>
      </c>
    </row>
    <row r="8448" spans="1:2" x14ac:dyDescent="0.2">
      <c r="A8448" s="112" t="s">
        <v>19484</v>
      </c>
      <c r="B8448" s="112" t="s">
        <v>19485</v>
      </c>
    </row>
    <row r="8449" spans="1:2" x14ac:dyDescent="0.2">
      <c r="A8449" s="112" t="s">
        <v>19486</v>
      </c>
      <c r="B8449" s="112" t="s">
        <v>19487</v>
      </c>
    </row>
    <row r="8450" spans="1:2" x14ac:dyDescent="0.2">
      <c r="A8450" s="112" t="s">
        <v>19488</v>
      </c>
      <c r="B8450" s="112" t="s">
        <v>19489</v>
      </c>
    </row>
    <row r="8451" spans="1:2" x14ac:dyDescent="0.2">
      <c r="A8451" s="112" t="s">
        <v>19490</v>
      </c>
      <c r="B8451" s="112" t="s">
        <v>19491</v>
      </c>
    </row>
    <row r="8452" spans="1:2" x14ac:dyDescent="0.2">
      <c r="A8452" s="112" t="s">
        <v>19492</v>
      </c>
      <c r="B8452" s="112" t="s">
        <v>19493</v>
      </c>
    </row>
    <row r="8453" spans="1:2" x14ac:dyDescent="0.2">
      <c r="A8453" s="112" t="s">
        <v>19494</v>
      </c>
      <c r="B8453" s="112" t="s">
        <v>19495</v>
      </c>
    </row>
    <row r="8454" spans="1:2" x14ac:dyDescent="0.2">
      <c r="A8454" s="112" t="s">
        <v>19496</v>
      </c>
      <c r="B8454" s="112" t="s">
        <v>19497</v>
      </c>
    </row>
    <row r="8455" spans="1:2" x14ac:dyDescent="0.2">
      <c r="A8455" s="112" t="s">
        <v>19498</v>
      </c>
      <c r="B8455" s="112" t="s">
        <v>19499</v>
      </c>
    </row>
    <row r="8456" spans="1:2" x14ac:dyDescent="0.2">
      <c r="A8456" s="112" t="s">
        <v>19500</v>
      </c>
      <c r="B8456" s="112" t="s">
        <v>19501</v>
      </c>
    </row>
    <row r="8457" spans="1:2" x14ac:dyDescent="0.2">
      <c r="A8457" s="112" t="s">
        <v>19502</v>
      </c>
      <c r="B8457" s="112" t="s">
        <v>19503</v>
      </c>
    </row>
    <row r="8458" spans="1:2" x14ac:dyDescent="0.2">
      <c r="A8458" s="112" t="s">
        <v>19504</v>
      </c>
      <c r="B8458" s="112" t="s">
        <v>19505</v>
      </c>
    </row>
    <row r="8459" spans="1:2" x14ac:dyDescent="0.2">
      <c r="A8459" s="112" t="s">
        <v>19506</v>
      </c>
      <c r="B8459" s="112" t="s">
        <v>19507</v>
      </c>
    </row>
    <row r="8460" spans="1:2" x14ac:dyDescent="0.2">
      <c r="A8460" s="112" t="s">
        <v>19508</v>
      </c>
      <c r="B8460" s="112" t="s">
        <v>19509</v>
      </c>
    </row>
    <row r="8461" spans="1:2" x14ac:dyDescent="0.2">
      <c r="A8461" s="112" t="s">
        <v>19510</v>
      </c>
      <c r="B8461" s="112" t="s">
        <v>19511</v>
      </c>
    </row>
    <row r="8462" spans="1:2" x14ac:dyDescent="0.2">
      <c r="A8462" s="112" t="s">
        <v>19512</v>
      </c>
      <c r="B8462" s="112" t="s">
        <v>19513</v>
      </c>
    </row>
    <row r="8463" spans="1:2" x14ac:dyDescent="0.2">
      <c r="A8463" s="112" t="s">
        <v>19514</v>
      </c>
      <c r="B8463" s="112" t="s">
        <v>19515</v>
      </c>
    </row>
    <row r="8464" spans="1:2" x14ac:dyDescent="0.2">
      <c r="A8464" s="112" t="s">
        <v>19516</v>
      </c>
      <c r="B8464" s="112" t="s">
        <v>19517</v>
      </c>
    </row>
    <row r="8465" spans="1:2" x14ac:dyDescent="0.2">
      <c r="A8465" s="112" t="s">
        <v>19518</v>
      </c>
      <c r="B8465" s="112" t="s">
        <v>19519</v>
      </c>
    </row>
    <row r="8466" spans="1:2" x14ac:dyDescent="0.2">
      <c r="A8466" s="112" t="s">
        <v>19520</v>
      </c>
      <c r="B8466" s="112" t="s">
        <v>19521</v>
      </c>
    </row>
    <row r="8467" spans="1:2" x14ac:dyDescent="0.2">
      <c r="A8467" s="112" t="s">
        <v>19522</v>
      </c>
      <c r="B8467" s="112" t="s">
        <v>19523</v>
      </c>
    </row>
    <row r="8468" spans="1:2" x14ac:dyDescent="0.2">
      <c r="A8468" s="112" t="s">
        <v>19524</v>
      </c>
      <c r="B8468" s="112" t="s">
        <v>19525</v>
      </c>
    </row>
    <row r="8469" spans="1:2" x14ac:dyDescent="0.2">
      <c r="A8469" s="112" t="s">
        <v>19526</v>
      </c>
      <c r="B8469" s="112" t="s">
        <v>19527</v>
      </c>
    </row>
    <row r="8470" spans="1:2" x14ac:dyDescent="0.2">
      <c r="A8470" s="112" t="s">
        <v>19528</v>
      </c>
      <c r="B8470" s="112" t="s">
        <v>19529</v>
      </c>
    </row>
    <row r="8471" spans="1:2" x14ac:dyDescent="0.2">
      <c r="A8471" s="112" t="s">
        <v>19530</v>
      </c>
      <c r="B8471" s="112" t="s">
        <v>19531</v>
      </c>
    </row>
    <row r="8472" spans="1:2" x14ac:dyDescent="0.2">
      <c r="A8472" s="112" t="s">
        <v>19532</v>
      </c>
      <c r="B8472" s="112" t="s">
        <v>19533</v>
      </c>
    </row>
    <row r="8473" spans="1:2" x14ac:dyDescent="0.2">
      <c r="A8473" s="112" t="s">
        <v>19534</v>
      </c>
      <c r="B8473" s="112" t="s">
        <v>19535</v>
      </c>
    </row>
    <row r="8474" spans="1:2" x14ac:dyDescent="0.2">
      <c r="A8474" s="112" t="s">
        <v>19536</v>
      </c>
      <c r="B8474" s="112" t="s">
        <v>19537</v>
      </c>
    </row>
    <row r="8475" spans="1:2" x14ac:dyDescent="0.2">
      <c r="A8475" s="112" t="s">
        <v>19538</v>
      </c>
      <c r="B8475" s="112" t="s">
        <v>19539</v>
      </c>
    </row>
    <row r="8476" spans="1:2" x14ac:dyDescent="0.2">
      <c r="A8476" s="112" t="s">
        <v>19540</v>
      </c>
      <c r="B8476" s="112" t="s">
        <v>19541</v>
      </c>
    </row>
    <row r="8477" spans="1:2" x14ac:dyDescent="0.2">
      <c r="A8477" s="112" t="s">
        <v>19542</v>
      </c>
      <c r="B8477" s="112" t="s">
        <v>19543</v>
      </c>
    </row>
    <row r="8478" spans="1:2" x14ac:dyDescent="0.2">
      <c r="A8478" s="112" t="s">
        <v>19544</v>
      </c>
      <c r="B8478" s="112" t="s">
        <v>19545</v>
      </c>
    </row>
    <row r="8479" spans="1:2" x14ac:dyDescent="0.2">
      <c r="A8479" s="112" t="s">
        <v>19546</v>
      </c>
      <c r="B8479" s="112" t="s">
        <v>19547</v>
      </c>
    </row>
    <row r="8480" spans="1:2" x14ac:dyDescent="0.2">
      <c r="A8480" s="112" t="s">
        <v>19548</v>
      </c>
      <c r="B8480" s="112" t="s">
        <v>19549</v>
      </c>
    </row>
    <row r="8481" spans="1:2" x14ac:dyDescent="0.2">
      <c r="A8481" s="112" t="s">
        <v>19550</v>
      </c>
      <c r="B8481" s="112" t="s">
        <v>19551</v>
      </c>
    </row>
    <row r="8482" spans="1:2" x14ac:dyDescent="0.2">
      <c r="A8482" s="112" t="s">
        <v>19552</v>
      </c>
      <c r="B8482" s="112" t="s">
        <v>19553</v>
      </c>
    </row>
    <row r="8483" spans="1:2" x14ac:dyDescent="0.2">
      <c r="A8483" s="112" t="s">
        <v>19554</v>
      </c>
      <c r="B8483" s="112" t="s">
        <v>19555</v>
      </c>
    </row>
    <row r="8484" spans="1:2" x14ac:dyDescent="0.2">
      <c r="A8484" s="112" t="s">
        <v>19556</v>
      </c>
      <c r="B8484" s="112" t="s">
        <v>19557</v>
      </c>
    </row>
    <row r="8485" spans="1:2" x14ac:dyDescent="0.2">
      <c r="A8485" s="112" t="s">
        <v>19558</v>
      </c>
      <c r="B8485" s="112" t="s">
        <v>19559</v>
      </c>
    </row>
    <row r="8486" spans="1:2" x14ac:dyDescent="0.2">
      <c r="A8486" s="112" t="s">
        <v>19560</v>
      </c>
      <c r="B8486" s="112" t="s">
        <v>19561</v>
      </c>
    </row>
    <row r="8487" spans="1:2" x14ac:dyDescent="0.2">
      <c r="A8487" s="112" t="s">
        <v>19562</v>
      </c>
      <c r="B8487" s="112" t="s">
        <v>19563</v>
      </c>
    </row>
    <row r="8488" spans="1:2" x14ac:dyDescent="0.2">
      <c r="A8488" s="112" t="s">
        <v>19564</v>
      </c>
      <c r="B8488" s="112" t="s">
        <v>19565</v>
      </c>
    </row>
    <row r="8489" spans="1:2" x14ac:dyDescent="0.2">
      <c r="A8489" s="112" t="s">
        <v>19566</v>
      </c>
      <c r="B8489" s="112" t="s">
        <v>19567</v>
      </c>
    </row>
    <row r="8490" spans="1:2" x14ac:dyDescent="0.2">
      <c r="A8490" s="112" t="s">
        <v>19568</v>
      </c>
      <c r="B8490" s="112" t="s">
        <v>19569</v>
      </c>
    </row>
    <row r="8491" spans="1:2" x14ac:dyDescent="0.2">
      <c r="A8491" s="112" t="s">
        <v>19570</v>
      </c>
      <c r="B8491" s="112" t="s">
        <v>19571</v>
      </c>
    </row>
    <row r="8492" spans="1:2" x14ac:dyDescent="0.2">
      <c r="A8492" s="112" t="s">
        <v>19572</v>
      </c>
      <c r="B8492" s="112" t="s">
        <v>19573</v>
      </c>
    </row>
    <row r="8493" spans="1:2" x14ac:dyDescent="0.2">
      <c r="A8493" s="112" t="s">
        <v>19574</v>
      </c>
      <c r="B8493" s="112" t="s">
        <v>19575</v>
      </c>
    </row>
    <row r="8494" spans="1:2" x14ac:dyDescent="0.2">
      <c r="A8494" s="112" t="s">
        <v>19576</v>
      </c>
      <c r="B8494" s="112" t="s">
        <v>19577</v>
      </c>
    </row>
    <row r="8495" spans="1:2" x14ac:dyDescent="0.2">
      <c r="A8495" s="112" t="s">
        <v>19578</v>
      </c>
      <c r="B8495" s="112" t="s">
        <v>19579</v>
      </c>
    </row>
    <row r="8496" spans="1:2" x14ac:dyDescent="0.2">
      <c r="A8496" s="112" t="s">
        <v>19580</v>
      </c>
      <c r="B8496" s="112" t="s">
        <v>19581</v>
      </c>
    </row>
    <row r="8497" spans="1:2" x14ac:dyDescent="0.2">
      <c r="A8497" s="112" t="s">
        <v>19582</v>
      </c>
      <c r="B8497" s="112" t="s">
        <v>19583</v>
      </c>
    </row>
    <row r="8498" spans="1:2" x14ac:dyDescent="0.2">
      <c r="A8498" s="112" t="s">
        <v>19584</v>
      </c>
      <c r="B8498" s="112" t="s">
        <v>19585</v>
      </c>
    </row>
    <row r="8499" spans="1:2" x14ac:dyDescent="0.2">
      <c r="A8499" s="112" t="s">
        <v>19586</v>
      </c>
      <c r="B8499" s="112" t="s">
        <v>19587</v>
      </c>
    </row>
    <row r="8500" spans="1:2" x14ac:dyDescent="0.2">
      <c r="A8500" s="112" t="s">
        <v>19588</v>
      </c>
      <c r="B8500" s="112" t="s">
        <v>19589</v>
      </c>
    </row>
    <row r="8501" spans="1:2" x14ac:dyDescent="0.2">
      <c r="A8501" s="112" t="s">
        <v>19590</v>
      </c>
      <c r="B8501" s="112" t="s">
        <v>19591</v>
      </c>
    </row>
    <row r="8502" spans="1:2" x14ac:dyDescent="0.2">
      <c r="A8502" s="112" t="s">
        <v>19592</v>
      </c>
      <c r="B8502" s="112" t="s">
        <v>19593</v>
      </c>
    </row>
    <row r="8503" spans="1:2" x14ac:dyDescent="0.2">
      <c r="A8503" s="112" t="s">
        <v>19594</v>
      </c>
      <c r="B8503" s="112" t="s">
        <v>19595</v>
      </c>
    </row>
    <row r="8504" spans="1:2" x14ac:dyDescent="0.2">
      <c r="A8504" s="112" t="s">
        <v>19596</v>
      </c>
      <c r="B8504" s="112" t="s">
        <v>19597</v>
      </c>
    </row>
    <row r="8505" spans="1:2" x14ac:dyDescent="0.2">
      <c r="A8505" s="112" t="s">
        <v>19598</v>
      </c>
      <c r="B8505" s="112" t="s">
        <v>19599</v>
      </c>
    </row>
    <row r="8506" spans="1:2" x14ac:dyDescent="0.2">
      <c r="A8506" s="112" t="s">
        <v>19600</v>
      </c>
      <c r="B8506" s="112" t="s">
        <v>19601</v>
      </c>
    </row>
    <row r="8507" spans="1:2" x14ac:dyDescent="0.2">
      <c r="A8507" s="112" t="s">
        <v>19602</v>
      </c>
      <c r="B8507" s="112" t="s">
        <v>19603</v>
      </c>
    </row>
    <row r="8508" spans="1:2" x14ac:dyDescent="0.2">
      <c r="A8508" s="112" t="s">
        <v>19604</v>
      </c>
      <c r="B8508" s="112" t="s">
        <v>19605</v>
      </c>
    </row>
    <row r="8509" spans="1:2" x14ac:dyDescent="0.2">
      <c r="A8509" s="112" t="s">
        <v>19606</v>
      </c>
      <c r="B8509" s="112" t="s">
        <v>19607</v>
      </c>
    </row>
    <row r="8510" spans="1:2" x14ac:dyDescent="0.2">
      <c r="A8510" s="112" t="s">
        <v>19608</v>
      </c>
      <c r="B8510" s="112" t="s">
        <v>19609</v>
      </c>
    </row>
    <row r="8511" spans="1:2" x14ac:dyDescent="0.2">
      <c r="A8511" s="112" t="s">
        <v>19610</v>
      </c>
      <c r="B8511" s="112" t="s">
        <v>19611</v>
      </c>
    </row>
    <row r="8512" spans="1:2" x14ac:dyDescent="0.2">
      <c r="A8512" s="112" t="s">
        <v>19612</v>
      </c>
      <c r="B8512" s="112" t="s">
        <v>19613</v>
      </c>
    </row>
    <row r="8513" spans="1:2" x14ac:dyDescent="0.2">
      <c r="A8513" s="112" t="s">
        <v>19614</v>
      </c>
      <c r="B8513" s="112" t="s">
        <v>19615</v>
      </c>
    </row>
    <row r="8514" spans="1:2" x14ac:dyDescent="0.2">
      <c r="A8514" s="112" t="s">
        <v>19616</v>
      </c>
      <c r="B8514" s="112" t="s">
        <v>19617</v>
      </c>
    </row>
    <row r="8515" spans="1:2" x14ac:dyDescent="0.2">
      <c r="A8515" s="112" t="s">
        <v>19618</v>
      </c>
      <c r="B8515" s="112" t="s">
        <v>19619</v>
      </c>
    </row>
    <row r="8516" spans="1:2" x14ac:dyDescent="0.2">
      <c r="A8516" s="112" t="s">
        <v>19620</v>
      </c>
      <c r="B8516" s="112" t="s">
        <v>19621</v>
      </c>
    </row>
    <row r="8517" spans="1:2" x14ac:dyDescent="0.2">
      <c r="A8517" s="112" t="s">
        <v>19622</v>
      </c>
      <c r="B8517" s="112" t="s">
        <v>19623</v>
      </c>
    </row>
    <row r="8518" spans="1:2" x14ac:dyDescent="0.2">
      <c r="A8518" s="112" t="s">
        <v>19624</v>
      </c>
      <c r="B8518" s="112" t="s">
        <v>19625</v>
      </c>
    </row>
    <row r="8519" spans="1:2" x14ac:dyDescent="0.2">
      <c r="A8519" s="112" t="s">
        <v>19626</v>
      </c>
      <c r="B8519" s="112" t="s">
        <v>19627</v>
      </c>
    </row>
    <row r="8520" spans="1:2" x14ac:dyDescent="0.2">
      <c r="A8520" s="112" t="s">
        <v>19628</v>
      </c>
      <c r="B8520" s="112" t="s">
        <v>19629</v>
      </c>
    </row>
    <row r="8521" spans="1:2" x14ac:dyDescent="0.2">
      <c r="A8521" s="112" t="s">
        <v>19630</v>
      </c>
      <c r="B8521" s="112" t="s">
        <v>19631</v>
      </c>
    </row>
    <row r="8522" spans="1:2" x14ac:dyDescent="0.2">
      <c r="A8522" s="112" t="s">
        <v>19632</v>
      </c>
      <c r="B8522" s="112" t="s">
        <v>19633</v>
      </c>
    </row>
    <row r="8523" spans="1:2" x14ac:dyDescent="0.2">
      <c r="A8523" s="112" t="s">
        <v>19634</v>
      </c>
      <c r="B8523" s="112" t="s">
        <v>19635</v>
      </c>
    </row>
    <row r="8524" spans="1:2" x14ac:dyDescent="0.2">
      <c r="A8524" s="112" t="s">
        <v>19636</v>
      </c>
      <c r="B8524" s="112" t="s">
        <v>19637</v>
      </c>
    </row>
    <row r="8525" spans="1:2" x14ac:dyDescent="0.2">
      <c r="A8525" s="112" t="s">
        <v>19638</v>
      </c>
      <c r="B8525" s="112" t="s">
        <v>19639</v>
      </c>
    </row>
    <row r="8526" spans="1:2" x14ac:dyDescent="0.2">
      <c r="A8526" s="112" t="s">
        <v>19640</v>
      </c>
      <c r="B8526" s="112" t="s">
        <v>19641</v>
      </c>
    </row>
    <row r="8527" spans="1:2" x14ac:dyDescent="0.2">
      <c r="A8527" s="112" t="s">
        <v>19642</v>
      </c>
      <c r="B8527" s="112" t="s">
        <v>19643</v>
      </c>
    </row>
    <row r="8528" spans="1:2" x14ac:dyDescent="0.2">
      <c r="A8528" s="112" t="s">
        <v>19644</v>
      </c>
      <c r="B8528" s="112" t="s">
        <v>19645</v>
      </c>
    </row>
    <row r="8529" spans="1:2" x14ac:dyDescent="0.2">
      <c r="A8529" s="112" t="s">
        <v>19646</v>
      </c>
      <c r="B8529" s="112" t="s">
        <v>19647</v>
      </c>
    </row>
    <row r="8530" spans="1:2" x14ac:dyDescent="0.2">
      <c r="A8530" s="112" t="s">
        <v>19648</v>
      </c>
      <c r="B8530" s="112" t="s">
        <v>19649</v>
      </c>
    </row>
    <row r="8531" spans="1:2" x14ac:dyDescent="0.2">
      <c r="A8531" s="112" t="s">
        <v>19650</v>
      </c>
      <c r="B8531" s="112" t="s">
        <v>19651</v>
      </c>
    </row>
    <row r="8532" spans="1:2" x14ac:dyDescent="0.2">
      <c r="A8532" s="112" t="s">
        <v>19652</v>
      </c>
      <c r="B8532" s="112" t="s">
        <v>19653</v>
      </c>
    </row>
    <row r="8533" spans="1:2" x14ac:dyDescent="0.2">
      <c r="A8533" s="112" t="s">
        <v>19654</v>
      </c>
      <c r="B8533" s="112" t="s">
        <v>19655</v>
      </c>
    </row>
    <row r="8534" spans="1:2" x14ac:dyDescent="0.2">
      <c r="A8534" s="112" t="s">
        <v>19656</v>
      </c>
      <c r="B8534" s="112" t="s">
        <v>19657</v>
      </c>
    </row>
    <row r="8535" spans="1:2" x14ac:dyDescent="0.2">
      <c r="A8535" s="112" t="s">
        <v>19658</v>
      </c>
      <c r="B8535" s="112" t="s">
        <v>19659</v>
      </c>
    </row>
    <row r="8536" spans="1:2" x14ac:dyDescent="0.2">
      <c r="A8536" s="112" t="s">
        <v>19660</v>
      </c>
      <c r="B8536" s="112" t="s">
        <v>19661</v>
      </c>
    </row>
    <row r="8537" spans="1:2" x14ac:dyDescent="0.2">
      <c r="A8537" s="112" t="s">
        <v>19662</v>
      </c>
      <c r="B8537" s="112" t="s">
        <v>19663</v>
      </c>
    </row>
    <row r="8538" spans="1:2" x14ac:dyDescent="0.2">
      <c r="A8538" s="112" t="s">
        <v>19664</v>
      </c>
      <c r="B8538" s="112" t="s">
        <v>19665</v>
      </c>
    </row>
    <row r="8539" spans="1:2" x14ac:dyDescent="0.2">
      <c r="A8539" s="112" t="s">
        <v>19666</v>
      </c>
      <c r="B8539" s="112" t="s">
        <v>19667</v>
      </c>
    </row>
    <row r="8540" spans="1:2" x14ac:dyDescent="0.2">
      <c r="A8540" s="112" t="s">
        <v>19668</v>
      </c>
      <c r="B8540" s="112" t="s">
        <v>19669</v>
      </c>
    </row>
    <row r="8541" spans="1:2" x14ac:dyDescent="0.2">
      <c r="A8541" s="112" t="s">
        <v>19670</v>
      </c>
      <c r="B8541" s="112" t="s">
        <v>19671</v>
      </c>
    </row>
    <row r="8542" spans="1:2" x14ac:dyDescent="0.2">
      <c r="A8542" s="112" t="s">
        <v>19672</v>
      </c>
      <c r="B8542" s="112" t="s">
        <v>19673</v>
      </c>
    </row>
    <row r="8543" spans="1:2" x14ac:dyDescent="0.2">
      <c r="A8543" s="112" t="s">
        <v>19674</v>
      </c>
      <c r="B8543" s="112" t="s">
        <v>19675</v>
      </c>
    </row>
    <row r="8544" spans="1:2" x14ac:dyDescent="0.2">
      <c r="A8544" s="112" t="s">
        <v>19676</v>
      </c>
      <c r="B8544" s="112" t="s">
        <v>19677</v>
      </c>
    </row>
    <row r="8545" spans="1:2" x14ac:dyDescent="0.2">
      <c r="A8545" s="112" t="s">
        <v>19678</v>
      </c>
      <c r="B8545" s="112" t="s">
        <v>19679</v>
      </c>
    </row>
    <row r="8546" spans="1:2" x14ac:dyDescent="0.2">
      <c r="A8546" s="112" t="s">
        <v>19680</v>
      </c>
      <c r="B8546" s="112" t="s">
        <v>19681</v>
      </c>
    </row>
    <row r="8547" spans="1:2" x14ac:dyDescent="0.2">
      <c r="A8547" s="112" t="s">
        <v>19682</v>
      </c>
      <c r="B8547" s="112" t="s">
        <v>19683</v>
      </c>
    </row>
    <row r="8548" spans="1:2" x14ac:dyDescent="0.2">
      <c r="A8548" s="112" t="s">
        <v>19684</v>
      </c>
      <c r="B8548" s="112" t="s">
        <v>19685</v>
      </c>
    </row>
    <row r="8549" spans="1:2" x14ac:dyDescent="0.2">
      <c r="A8549" s="112" t="s">
        <v>19686</v>
      </c>
      <c r="B8549" s="112" t="s">
        <v>19687</v>
      </c>
    </row>
    <row r="8550" spans="1:2" x14ac:dyDescent="0.2">
      <c r="A8550" s="112" t="s">
        <v>19688</v>
      </c>
      <c r="B8550" s="112" t="s">
        <v>19689</v>
      </c>
    </row>
    <row r="8551" spans="1:2" x14ac:dyDescent="0.2">
      <c r="A8551" s="112" t="s">
        <v>19690</v>
      </c>
      <c r="B8551" s="112" t="s">
        <v>19691</v>
      </c>
    </row>
    <row r="8552" spans="1:2" x14ac:dyDescent="0.2">
      <c r="A8552" s="112" t="s">
        <v>19692</v>
      </c>
      <c r="B8552" s="112" t="s">
        <v>19693</v>
      </c>
    </row>
    <row r="8553" spans="1:2" x14ac:dyDescent="0.2">
      <c r="A8553" s="112" t="s">
        <v>19694</v>
      </c>
      <c r="B8553" s="112" t="s">
        <v>19695</v>
      </c>
    </row>
    <row r="8554" spans="1:2" x14ac:dyDescent="0.2">
      <c r="A8554" s="112" t="s">
        <v>19696</v>
      </c>
      <c r="B8554" s="112" t="s">
        <v>19697</v>
      </c>
    </row>
    <row r="8555" spans="1:2" x14ac:dyDescent="0.2">
      <c r="A8555" s="112" t="s">
        <v>19698</v>
      </c>
      <c r="B8555" s="112" t="s">
        <v>19699</v>
      </c>
    </row>
    <row r="8556" spans="1:2" x14ac:dyDescent="0.2">
      <c r="A8556" s="112" t="s">
        <v>19700</v>
      </c>
      <c r="B8556" s="112" t="s">
        <v>19701</v>
      </c>
    </row>
    <row r="8557" spans="1:2" x14ac:dyDescent="0.2">
      <c r="A8557" s="112" t="s">
        <v>19702</v>
      </c>
      <c r="B8557" s="112" t="s">
        <v>19703</v>
      </c>
    </row>
    <row r="8558" spans="1:2" x14ac:dyDescent="0.2">
      <c r="A8558" s="112" t="s">
        <v>19704</v>
      </c>
      <c r="B8558" s="112" t="s">
        <v>19705</v>
      </c>
    </row>
    <row r="8559" spans="1:2" x14ac:dyDescent="0.2">
      <c r="A8559" s="112" t="s">
        <v>19706</v>
      </c>
      <c r="B8559" s="112" t="s">
        <v>19707</v>
      </c>
    </row>
    <row r="8560" spans="1:2" x14ac:dyDescent="0.2">
      <c r="A8560" s="112" t="s">
        <v>19708</v>
      </c>
      <c r="B8560" s="112" t="s">
        <v>19709</v>
      </c>
    </row>
    <row r="8561" spans="1:2" x14ac:dyDescent="0.2">
      <c r="A8561" s="112" t="s">
        <v>19710</v>
      </c>
      <c r="B8561" s="112" t="s">
        <v>19711</v>
      </c>
    </row>
    <row r="8562" spans="1:2" x14ac:dyDescent="0.2">
      <c r="A8562" s="112" t="s">
        <v>19712</v>
      </c>
      <c r="B8562" s="112" t="s">
        <v>19713</v>
      </c>
    </row>
    <row r="8563" spans="1:2" x14ac:dyDescent="0.2">
      <c r="A8563" s="112" t="s">
        <v>19714</v>
      </c>
      <c r="B8563" s="112" t="s">
        <v>19715</v>
      </c>
    </row>
    <row r="8564" spans="1:2" x14ac:dyDescent="0.2">
      <c r="A8564" s="112" t="s">
        <v>19716</v>
      </c>
      <c r="B8564" s="112" t="s">
        <v>19717</v>
      </c>
    </row>
    <row r="8565" spans="1:2" x14ac:dyDescent="0.2">
      <c r="A8565" s="112" t="s">
        <v>19718</v>
      </c>
      <c r="B8565" s="112" t="s">
        <v>19719</v>
      </c>
    </row>
    <row r="8566" spans="1:2" x14ac:dyDescent="0.2">
      <c r="A8566" s="112" t="s">
        <v>19720</v>
      </c>
      <c r="B8566" s="112" t="s">
        <v>19721</v>
      </c>
    </row>
    <row r="8567" spans="1:2" x14ac:dyDescent="0.2">
      <c r="A8567" s="112" t="s">
        <v>19722</v>
      </c>
      <c r="B8567" s="112" t="s">
        <v>19723</v>
      </c>
    </row>
    <row r="8568" spans="1:2" x14ac:dyDescent="0.2">
      <c r="A8568" s="112" t="s">
        <v>19724</v>
      </c>
      <c r="B8568" s="112" t="s">
        <v>19725</v>
      </c>
    </row>
    <row r="8569" spans="1:2" x14ac:dyDescent="0.2">
      <c r="A8569" s="112" t="s">
        <v>19726</v>
      </c>
      <c r="B8569" s="112" t="s">
        <v>19727</v>
      </c>
    </row>
    <row r="8570" spans="1:2" x14ac:dyDescent="0.2">
      <c r="A8570" s="112" t="s">
        <v>19728</v>
      </c>
      <c r="B8570" s="112" t="s">
        <v>19729</v>
      </c>
    </row>
    <row r="8571" spans="1:2" x14ac:dyDescent="0.2">
      <c r="A8571" s="112" t="s">
        <v>19730</v>
      </c>
      <c r="B8571" s="112" t="s">
        <v>19731</v>
      </c>
    </row>
    <row r="8572" spans="1:2" x14ac:dyDescent="0.2">
      <c r="A8572" s="112" t="s">
        <v>19732</v>
      </c>
      <c r="B8572" s="112" t="s">
        <v>19733</v>
      </c>
    </row>
    <row r="8573" spans="1:2" x14ac:dyDescent="0.2">
      <c r="A8573" s="112" t="s">
        <v>19734</v>
      </c>
      <c r="B8573" s="112" t="s">
        <v>19735</v>
      </c>
    </row>
    <row r="8574" spans="1:2" x14ac:dyDescent="0.2">
      <c r="A8574" s="112" t="s">
        <v>19736</v>
      </c>
      <c r="B8574" s="112" t="s">
        <v>19737</v>
      </c>
    </row>
    <row r="8575" spans="1:2" x14ac:dyDescent="0.2">
      <c r="A8575" s="112" t="s">
        <v>19738</v>
      </c>
      <c r="B8575" s="112" t="s">
        <v>19739</v>
      </c>
    </row>
    <row r="8576" spans="1:2" x14ac:dyDescent="0.2">
      <c r="A8576" s="112" t="s">
        <v>19740</v>
      </c>
      <c r="B8576" s="112" t="s">
        <v>19741</v>
      </c>
    </row>
    <row r="8577" spans="1:2" x14ac:dyDescent="0.2">
      <c r="A8577" s="112" t="s">
        <v>19742</v>
      </c>
      <c r="B8577" s="112" t="s">
        <v>19743</v>
      </c>
    </row>
    <row r="8578" spans="1:2" x14ac:dyDescent="0.2">
      <c r="A8578" s="112" t="s">
        <v>19744</v>
      </c>
      <c r="B8578" s="112" t="s">
        <v>19745</v>
      </c>
    </row>
    <row r="8579" spans="1:2" x14ac:dyDescent="0.2">
      <c r="A8579" s="112" t="s">
        <v>19746</v>
      </c>
      <c r="B8579" s="112" t="s">
        <v>19747</v>
      </c>
    </row>
    <row r="8580" spans="1:2" x14ac:dyDescent="0.2">
      <c r="A8580" s="112" t="s">
        <v>19748</v>
      </c>
      <c r="B8580" s="112" t="s">
        <v>19749</v>
      </c>
    </row>
    <row r="8581" spans="1:2" x14ac:dyDescent="0.2">
      <c r="A8581" s="112" t="s">
        <v>19750</v>
      </c>
      <c r="B8581" s="112" t="s">
        <v>19751</v>
      </c>
    </row>
    <row r="8582" spans="1:2" x14ac:dyDescent="0.2">
      <c r="A8582" s="112" t="s">
        <v>19752</v>
      </c>
      <c r="B8582" s="112" t="s">
        <v>19753</v>
      </c>
    </row>
    <row r="8583" spans="1:2" x14ac:dyDescent="0.2">
      <c r="A8583" s="112" t="s">
        <v>19754</v>
      </c>
      <c r="B8583" s="112" t="s">
        <v>19755</v>
      </c>
    </row>
    <row r="8584" spans="1:2" x14ac:dyDescent="0.2">
      <c r="A8584" s="112" t="s">
        <v>19756</v>
      </c>
      <c r="B8584" s="112" t="s">
        <v>19757</v>
      </c>
    </row>
    <row r="8585" spans="1:2" x14ac:dyDescent="0.2">
      <c r="A8585" s="112" t="s">
        <v>19758</v>
      </c>
      <c r="B8585" s="112" t="s">
        <v>19759</v>
      </c>
    </row>
    <row r="8586" spans="1:2" x14ac:dyDescent="0.2">
      <c r="A8586" s="112" t="s">
        <v>19760</v>
      </c>
      <c r="B8586" s="112" t="s">
        <v>19761</v>
      </c>
    </row>
    <row r="8587" spans="1:2" x14ac:dyDescent="0.2">
      <c r="A8587" s="112" t="s">
        <v>19762</v>
      </c>
      <c r="B8587" s="112" t="s">
        <v>19763</v>
      </c>
    </row>
    <row r="8588" spans="1:2" x14ac:dyDescent="0.2">
      <c r="A8588" s="112" t="s">
        <v>19764</v>
      </c>
      <c r="B8588" s="112" t="s">
        <v>19765</v>
      </c>
    </row>
    <row r="8589" spans="1:2" x14ac:dyDescent="0.2">
      <c r="A8589" s="112" t="s">
        <v>19766</v>
      </c>
      <c r="B8589" s="112" t="s">
        <v>19767</v>
      </c>
    </row>
    <row r="8590" spans="1:2" x14ac:dyDescent="0.2">
      <c r="A8590" s="112" t="s">
        <v>19768</v>
      </c>
      <c r="B8590" s="112" t="s">
        <v>19769</v>
      </c>
    </row>
    <row r="8591" spans="1:2" x14ac:dyDescent="0.2">
      <c r="A8591" s="112" t="s">
        <v>19770</v>
      </c>
      <c r="B8591" s="112" t="s">
        <v>19771</v>
      </c>
    </row>
    <row r="8592" spans="1:2" x14ac:dyDescent="0.2">
      <c r="A8592" s="112" t="s">
        <v>19772</v>
      </c>
      <c r="B8592" s="112" t="s">
        <v>19773</v>
      </c>
    </row>
    <row r="8593" spans="1:2" x14ac:dyDescent="0.2">
      <c r="A8593" s="112" t="s">
        <v>19774</v>
      </c>
      <c r="B8593" s="112" t="s">
        <v>19775</v>
      </c>
    </row>
    <row r="8594" spans="1:2" x14ac:dyDescent="0.2">
      <c r="A8594" s="112" t="s">
        <v>19776</v>
      </c>
      <c r="B8594" s="112" t="s">
        <v>19777</v>
      </c>
    </row>
    <row r="8595" spans="1:2" x14ac:dyDescent="0.2">
      <c r="A8595" s="112" t="s">
        <v>19778</v>
      </c>
      <c r="B8595" s="112" t="s">
        <v>19779</v>
      </c>
    </row>
    <row r="8596" spans="1:2" x14ac:dyDescent="0.2">
      <c r="A8596" s="112" t="s">
        <v>19780</v>
      </c>
      <c r="B8596" s="112" t="s">
        <v>19781</v>
      </c>
    </row>
    <row r="8597" spans="1:2" x14ac:dyDescent="0.2">
      <c r="A8597" s="112" t="s">
        <v>19782</v>
      </c>
      <c r="B8597" s="112" t="s">
        <v>19783</v>
      </c>
    </row>
    <row r="8598" spans="1:2" x14ac:dyDescent="0.2">
      <c r="A8598" s="112" t="s">
        <v>19784</v>
      </c>
      <c r="B8598" s="112" t="s">
        <v>19785</v>
      </c>
    </row>
    <row r="8599" spans="1:2" x14ac:dyDescent="0.2">
      <c r="A8599" s="112" t="s">
        <v>19786</v>
      </c>
      <c r="B8599" s="112" t="s">
        <v>19787</v>
      </c>
    </row>
    <row r="8600" spans="1:2" x14ac:dyDescent="0.2">
      <c r="A8600" s="112" t="s">
        <v>19788</v>
      </c>
      <c r="B8600" s="112" t="s">
        <v>19789</v>
      </c>
    </row>
    <row r="8601" spans="1:2" x14ac:dyDescent="0.2">
      <c r="A8601" s="112" t="s">
        <v>19790</v>
      </c>
      <c r="B8601" s="112" t="s">
        <v>19791</v>
      </c>
    </row>
    <row r="8602" spans="1:2" x14ac:dyDescent="0.2">
      <c r="A8602" s="112" t="s">
        <v>19792</v>
      </c>
      <c r="B8602" s="112" t="s">
        <v>19793</v>
      </c>
    </row>
    <row r="8603" spans="1:2" x14ac:dyDescent="0.2">
      <c r="A8603" s="112" t="s">
        <v>19794</v>
      </c>
      <c r="B8603" s="112" t="s">
        <v>19795</v>
      </c>
    </row>
    <row r="8604" spans="1:2" x14ac:dyDescent="0.2">
      <c r="A8604" s="112" t="s">
        <v>19796</v>
      </c>
      <c r="B8604" s="112" t="s">
        <v>19797</v>
      </c>
    </row>
    <row r="8605" spans="1:2" x14ac:dyDescent="0.2">
      <c r="A8605" s="112" t="s">
        <v>19798</v>
      </c>
      <c r="B8605" s="112" t="s">
        <v>19799</v>
      </c>
    </row>
    <row r="8606" spans="1:2" x14ac:dyDescent="0.2">
      <c r="A8606" s="112" t="s">
        <v>19800</v>
      </c>
      <c r="B8606" s="112" t="s">
        <v>19801</v>
      </c>
    </row>
    <row r="8607" spans="1:2" x14ac:dyDescent="0.2">
      <c r="A8607" s="112" t="s">
        <v>19802</v>
      </c>
      <c r="B8607" s="112" t="s">
        <v>19803</v>
      </c>
    </row>
    <row r="8608" spans="1:2" x14ac:dyDescent="0.2">
      <c r="A8608" s="112" t="s">
        <v>19804</v>
      </c>
      <c r="B8608" s="112" t="s">
        <v>19805</v>
      </c>
    </row>
    <row r="8609" spans="1:2" x14ac:dyDescent="0.2">
      <c r="A8609" s="112" t="s">
        <v>19806</v>
      </c>
      <c r="B8609" s="112" t="s">
        <v>19807</v>
      </c>
    </row>
    <row r="8610" spans="1:2" x14ac:dyDescent="0.2">
      <c r="A8610" s="112" t="s">
        <v>19808</v>
      </c>
      <c r="B8610" s="112" t="s">
        <v>19809</v>
      </c>
    </row>
    <row r="8611" spans="1:2" x14ac:dyDescent="0.2">
      <c r="A8611" s="112" t="s">
        <v>19810</v>
      </c>
      <c r="B8611" s="112" t="s">
        <v>19811</v>
      </c>
    </row>
    <row r="8612" spans="1:2" x14ac:dyDescent="0.2">
      <c r="A8612" s="112" t="s">
        <v>19812</v>
      </c>
      <c r="B8612" s="112" t="s">
        <v>19813</v>
      </c>
    </row>
    <row r="8613" spans="1:2" x14ac:dyDescent="0.2">
      <c r="A8613" s="112" t="s">
        <v>19814</v>
      </c>
      <c r="B8613" s="112" t="s">
        <v>19815</v>
      </c>
    </row>
    <row r="8614" spans="1:2" x14ac:dyDescent="0.2">
      <c r="A8614" s="112" t="s">
        <v>19816</v>
      </c>
      <c r="B8614" s="112" t="s">
        <v>19817</v>
      </c>
    </row>
    <row r="8615" spans="1:2" x14ac:dyDescent="0.2">
      <c r="A8615" s="112" t="s">
        <v>19818</v>
      </c>
      <c r="B8615" s="112" t="s">
        <v>19819</v>
      </c>
    </row>
    <row r="8616" spans="1:2" x14ac:dyDescent="0.2">
      <c r="A8616" s="112" t="s">
        <v>19820</v>
      </c>
      <c r="B8616" s="112" t="s">
        <v>19821</v>
      </c>
    </row>
    <row r="8617" spans="1:2" x14ac:dyDescent="0.2">
      <c r="A8617" s="112" t="s">
        <v>19822</v>
      </c>
      <c r="B8617" s="112" t="s">
        <v>19823</v>
      </c>
    </row>
    <row r="8618" spans="1:2" x14ac:dyDescent="0.2">
      <c r="A8618" s="112" t="s">
        <v>19824</v>
      </c>
      <c r="B8618" s="112" t="s">
        <v>19825</v>
      </c>
    </row>
    <row r="8619" spans="1:2" x14ac:dyDescent="0.2">
      <c r="A8619" s="112" t="s">
        <v>19826</v>
      </c>
      <c r="B8619" s="112" t="s">
        <v>19827</v>
      </c>
    </row>
    <row r="8620" spans="1:2" x14ac:dyDescent="0.2">
      <c r="A8620" s="112" t="s">
        <v>19828</v>
      </c>
      <c r="B8620" s="112" t="s">
        <v>19829</v>
      </c>
    </row>
    <row r="8621" spans="1:2" x14ac:dyDescent="0.2">
      <c r="A8621" s="112" t="s">
        <v>19830</v>
      </c>
      <c r="B8621" s="112" t="s">
        <v>19831</v>
      </c>
    </row>
    <row r="8622" spans="1:2" x14ac:dyDescent="0.2">
      <c r="A8622" s="112" t="s">
        <v>19832</v>
      </c>
      <c r="B8622" s="112" t="s">
        <v>19833</v>
      </c>
    </row>
    <row r="8623" spans="1:2" x14ac:dyDescent="0.2">
      <c r="A8623" s="112" t="s">
        <v>19834</v>
      </c>
      <c r="B8623" s="112" t="s">
        <v>19835</v>
      </c>
    </row>
    <row r="8624" spans="1:2" x14ac:dyDescent="0.2">
      <c r="A8624" s="112" t="s">
        <v>19836</v>
      </c>
      <c r="B8624" s="112" t="s">
        <v>19837</v>
      </c>
    </row>
    <row r="8625" spans="1:2" x14ac:dyDescent="0.2">
      <c r="A8625" s="112" t="s">
        <v>19838</v>
      </c>
      <c r="B8625" s="112" t="s">
        <v>19839</v>
      </c>
    </row>
    <row r="8626" spans="1:2" x14ac:dyDescent="0.2">
      <c r="A8626" s="112" t="s">
        <v>19840</v>
      </c>
      <c r="B8626" s="112" t="s">
        <v>19841</v>
      </c>
    </row>
    <row r="8627" spans="1:2" x14ac:dyDescent="0.2">
      <c r="A8627" s="112" t="s">
        <v>19842</v>
      </c>
      <c r="B8627" s="112" t="s">
        <v>19843</v>
      </c>
    </row>
    <row r="8628" spans="1:2" x14ac:dyDescent="0.2">
      <c r="A8628" s="112" t="s">
        <v>19844</v>
      </c>
      <c r="B8628" s="112" t="s">
        <v>19845</v>
      </c>
    </row>
    <row r="8629" spans="1:2" x14ac:dyDescent="0.2">
      <c r="A8629" s="112" t="s">
        <v>19846</v>
      </c>
      <c r="B8629" s="112" t="s">
        <v>19847</v>
      </c>
    </row>
    <row r="8630" spans="1:2" x14ac:dyDescent="0.2">
      <c r="A8630" s="112" t="s">
        <v>19848</v>
      </c>
      <c r="B8630" s="112" t="s">
        <v>19849</v>
      </c>
    </row>
    <row r="8631" spans="1:2" x14ac:dyDescent="0.2">
      <c r="A8631" s="112" t="s">
        <v>19850</v>
      </c>
      <c r="B8631" s="112" t="s">
        <v>19851</v>
      </c>
    </row>
    <row r="8632" spans="1:2" x14ac:dyDescent="0.2">
      <c r="A8632" s="112" t="s">
        <v>19852</v>
      </c>
      <c r="B8632" s="112" t="s">
        <v>19853</v>
      </c>
    </row>
    <row r="8633" spans="1:2" x14ac:dyDescent="0.2">
      <c r="A8633" s="112" t="s">
        <v>19854</v>
      </c>
      <c r="B8633" s="112" t="s">
        <v>19855</v>
      </c>
    </row>
    <row r="8634" spans="1:2" x14ac:dyDescent="0.2">
      <c r="A8634" s="112" t="s">
        <v>19856</v>
      </c>
      <c r="B8634" s="112" t="s">
        <v>19857</v>
      </c>
    </row>
    <row r="8635" spans="1:2" x14ac:dyDescent="0.2">
      <c r="A8635" s="112" t="s">
        <v>19858</v>
      </c>
      <c r="B8635" s="112" t="s">
        <v>19859</v>
      </c>
    </row>
    <row r="8636" spans="1:2" x14ac:dyDescent="0.2">
      <c r="A8636" s="112" t="s">
        <v>19860</v>
      </c>
      <c r="B8636" s="112" t="s">
        <v>19861</v>
      </c>
    </row>
    <row r="8637" spans="1:2" x14ac:dyDescent="0.2">
      <c r="A8637" s="112" t="s">
        <v>19862</v>
      </c>
      <c r="B8637" s="112" t="s">
        <v>19863</v>
      </c>
    </row>
    <row r="8638" spans="1:2" x14ac:dyDescent="0.2">
      <c r="A8638" s="112" t="s">
        <v>19864</v>
      </c>
      <c r="B8638" s="112" t="s">
        <v>19865</v>
      </c>
    </row>
    <row r="8639" spans="1:2" x14ac:dyDescent="0.2">
      <c r="A8639" s="112" t="s">
        <v>19866</v>
      </c>
      <c r="B8639" s="112" t="s">
        <v>19867</v>
      </c>
    </row>
    <row r="8640" spans="1:2" x14ac:dyDescent="0.2">
      <c r="A8640" s="112" t="s">
        <v>19868</v>
      </c>
      <c r="B8640" s="112" t="s">
        <v>19869</v>
      </c>
    </row>
    <row r="8641" spans="1:2" x14ac:dyDescent="0.2">
      <c r="A8641" s="112" t="s">
        <v>19870</v>
      </c>
      <c r="B8641" s="112" t="s">
        <v>19871</v>
      </c>
    </row>
    <row r="8642" spans="1:2" x14ac:dyDescent="0.2">
      <c r="A8642" s="112" t="s">
        <v>19872</v>
      </c>
      <c r="B8642" s="112" t="s">
        <v>19873</v>
      </c>
    </row>
    <row r="8643" spans="1:2" x14ac:dyDescent="0.2">
      <c r="A8643" s="112" t="s">
        <v>19874</v>
      </c>
      <c r="B8643" s="112" t="s">
        <v>19875</v>
      </c>
    </row>
    <row r="8644" spans="1:2" x14ac:dyDescent="0.2">
      <c r="A8644" s="112" t="s">
        <v>19876</v>
      </c>
      <c r="B8644" s="112" t="s">
        <v>19877</v>
      </c>
    </row>
    <row r="8645" spans="1:2" x14ac:dyDescent="0.2">
      <c r="A8645" s="112" t="s">
        <v>19878</v>
      </c>
      <c r="B8645" s="112" t="s">
        <v>19879</v>
      </c>
    </row>
    <row r="8646" spans="1:2" x14ac:dyDescent="0.2">
      <c r="A8646" s="112" t="s">
        <v>19880</v>
      </c>
      <c r="B8646" s="112" t="s">
        <v>19881</v>
      </c>
    </row>
    <row r="8647" spans="1:2" x14ac:dyDescent="0.2">
      <c r="A8647" s="112" t="s">
        <v>19882</v>
      </c>
      <c r="B8647" s="112" t="s">
        <v>19883</v>
      </c>
    </row>
    <row r="8648" spans="1:2" x14ac:dyDescent="0.2">
      <c r="A8648" s="112" t="s">
        <v>19884</v>
      </c>
      <c r="B8648" s="112" t="s">
        <v>19885</v>
      </c>
    </row>
    <row r="8649" spans="1:2" x14ac:dyDescent="0.2">
      <c r="A8649" s="112" t="s">
        <v>19886</v>
      </c>
      <c r="B8649" s="112" t="s">
        <v>19887</v>
      </c>
    </row>
    <row r="8650" spans="1:2" x14ac:dyDescent="0.2">
      <c r="A8650" s="112" t="s">
        <v>19888</v>
      </c>
      <c r="B8650" s="112" t="s">
        <v>19889</v>
      </c>
    </row>
    <row r="8651" spans="1:2" x14ac:dyDescent="0.2">
      <c r="A8651" s="112" t="s">
        <v>19890</v>
      </c>
      <c r="B8651" s="112" t="s">
        <v>19891</v>
      </c>
    </row>
    <row r="8652" spans="1:2" x14ac:dyDescent="0.2">
      <c r="A8652" s="112" t="s">
        <v>19892</v>
      </c>
      <c r="B8652" s="112" t="s">
        <v>19893</v>
      </c>
    </row>
    <row r="8653" spans="1:2" x14ac:dyDescent="0.2">
      <c r="A8653" s="112" t="s">
        <v>19894</v>
      </c>
      <c r="B8653" s="112" t="s">
        <v>19895</v>
      </c>
    </row>
    <row r="8654" spans="1:2" x14ac:dyDescent="0.2">
      <c r="A8654" s="112" t="s">
        <v>19896</v>
      </c>
      <c r="B8654" s="112" t="s">
        <v>19897</v>
      </c>
    </row>
    <row r="8655" spans="1:2" x14ac:dyDescent="0.2">
      <c r="A8655" s="112" t="s">
        <v>19898</v>
      </c>
      <c r="B8655" s="112" t="s">
        <v>19899</v>
      </c>
    </row>
    <row r="8656" spans="1:2" x14ac:dyDescent="0.2">
      <c r="A8656" s="112" t="s">
        <v>19900</v>
      </c>
      <c r="B8656" s="112" t="s">
        <v>19901</v>
      </c>
    </row>
    <row r="8657" spans="1:2" x14ac:dyDescent="0.2">
      <c r="A8657" s="112" t="s">
        <v>19902</v>
      </c>
      <c r="B8657" s="112" t="s">
        <v>19903</v>
      </c>
    </row>
    <row r="8658" spans="1:2" x14ac:dyDescent="0.2">
      <c r="A8658" s="112" t="s">
        <v>19904</v>
      </c>
      <c r="B8658" s="112" t="s">
        <v>19905</v>
      </c>
    </row>
    <row r="8659" spans="1:2" x14ac:dyDescent="0.2">
      <c r="A8659" s="112" t="s">
        <v>19906</v>
      </c>
      <c r="B8659" s="112" t="s">
        <v>19907</v>
      </c>
    </row>
    <row r="8660" spans="1:2" x14ac:dyDescent="0.2">
      <c r="A8660" s="112" t="s">
        <v>19908</v>
      </c>
      <c r="B8660" s="112" t="s">
        <v>19909</v>
      </c>
    </row>
    <row r="8661" spans="1:2" x14ac:dyDescent="0.2">
      <c r="A8661" s="112" t="s">
        <v>19910</v>
      </c>
      <c r="B8661" s="112" t="s">
        <v>19911</v>
      </c>
    </row>
    <row r="8662" spans="1:2" x14ac:dyDescent="0.2">
      <c r="A8662" s="112" t="s">
        <v>19912</v>
      </c>
      <c r="B8662" s="112" t="s">
        <v>19913</v>
      </c>
    </row>
    <row r="8663" spans="1:2" x14ac:dyDescent="0.2">
      <c r="A8663" s="112" t="s">
        <v>19914</v>
      </c>
      <c r="B8663" s="112" t="s">
        <v>19915</v>
      </c>
    </row>
    <row r="8664" spans="1:2" x14ac:dyDescent="0.2">
      <c r="A8664" s="112" t="s">
        <v>19916</v>
      </c>
      <c r="B8664" s="112" t="s">
        <v>19917</v>
      </c>
    </row>
    <row r="8665" spans="1:2" x14ac:dyDescent="0.2">
      <c r="A8665" s="112" t="s">
        <v>19918</v>
      </c>
      <c r="B8665" s="112" t="s">
        <v>19919</v>
      </c>
    </row>
    <row r="8666" spans="1:2" x14ac:dyDescent="0.2">
      <c r="A8666" s="112" t="s">
        <v>19920</v>
      </c>
      <c r="B8666" s="112" t="s">
        <v>19921</v>
      </c>
    </row>
    <row r="8667" spans="1:2" x14ac:dyDescent="0.2">
      <c r="A8667" s="112" t="s">
        <v>19922</v>
      </c>
      <c r="B8667" s="112" t="s">
        <v>19923</v>
      </c>
    </row>
    <row r="8668" spans="1:2" x14ac:dyDescent="0.2">
      <c r="A8668" s="112" t="s">
        <v>19924</v>
      </c>
      <c r="B8668" s="112" t="s">
        <v>19925</v>
      </c>
    </row>
    <row r="8669" spans="1:2" x14ac:dyDescent="0.2">
      <c r="A8669" s="112" t="s">
        <v>19926</v>
      </c>
      <c r="B8669" s="112" t="s">
        <v>19927</v>
      </c>
    </row>
    <row r="8670" spans="1:2" x14ac:dyDescent="0.2">
      <c r="A8670" s="112" t="s">
        <v>19928</v>
      </c>
      <c r="B8670" s="112" t="s">
        <v>19929</v>
      </c>
    </row>
    <row r="8671" spans="1:2" x14ac:dyDescent="0.2">
      <c r="A8671" s="112" t="s">
        <v>19930</v>
      </c>
      <c r="B8671" s="112" t="s">
        <v>19931</v>
      </c>
    </row>
    <row r="8672" spans="1:2" x14ac:dyDescent="0.2">
      <c r="A8672" s="112" t="s">
        <v>19932</v>
      </c>
      <c r="B8672" s="112" t="s">
        <v>19933</v>
      </c>
    </row>
    <row r="8673" spans="1:2" x14ac:dyDescent="0.2">
      <c r="A8673" s="112" t="s">
        <v>19934</v>
      </c>
      <c r="B8673" s="112" t="s">
        <v>19935</v>
      </c>
    </row>
    <row r="8674" spans="1:2" x14ac:dyDescent="0.2">
      <c r="A8674" s="112" t="s">
        <v>19936</v>
      </c>
      <c r="B8674" s="112" t="s">
        <v>19937</v>
      </c>
    </row>
    <row r="8675" spans="1:2" x14ac:dyDescent="0.2">
      <c r="A8675" s="112" t="s">
        <v>19938</v>
      </c>
      <c r="B8675" s="112" t="s">
        <v>19939</v>
      </c>
    </row>
    <row r="8676" spans="1:2" x14ac:dyDescent="0.2">
      <c r="A8676" s="112" t="s">
        <v>19940</v>
      </c>
      <c r="B8676" s="112" t="s">
        <v>19937</v>
      </c>
    </row>
    <row r="8677" spans="1:2" x14ac:dyDescent="0.2">
      <c r="A8677" s="112" t="s">
        <v>19941</v>
      </c>
      <c r="B8677" s="112" t="s">
        <v>19942</v>
      </c>
    </row>
    <row r="8678" spans="1:2" x14ac:dyDescent="0.2">
      <c r="A8678" s="112" t="s">
        <v>19943</v>
      </c>
      <c r="B8678" s="112" t="s">
        <v>19944</v>
      </c>
    </row>
    <row r="8679" spans="1:2" x14ac:dyDescent="0.2">
      <c r="A8679" s="112" t="s">
        <v>19945</v>
      </c>
      <c r="B8679" s="112" t="s">
        <v>19946</v>
      </c>
    </row>
    <row r="8680" spans="1:2" x14ac:dyDescent="0.2">
      <c r="A8680" s="112" t="s">
        <v>19947</v>
      </c>
      <c r="B8680" s="112" t="s">
        <v>19948</v>
      </c>
    </row>
    <row r="8681" spans="1:2" x14ac:dyDescent="0.2">
      <c r="A8681" s="112" t="s">
        <v>19949</v>
      </c>
      <c r="B8681" s="112" t="s">
        <v>19950</v>
      </c>
    </row>
    <row r="8682" spans="1:2" x14ac:dyDescent="0.2">
      <c r="A8682" s="112" t="s">
        <v>19951</v>
      </c>
      <c r="B8682" s="112" t="s">
        <v>19952</v>
      </c>
    </row>
    <row r="8683" spans="1:2" x14ac:dyDescent="0.2">
      <c r="A8683" s="112" t="s">
        <v>19953</v>
      </c>
      <c r="B8683" s="112" t="s">
        <v>19954</v>
      </c>
    </row>
    <row r="8684" spans="1:2" x14ac:dyDescent="0.2">
      <c r="A8684" s="112" t="s">
        <v>19955</v>
      </c>
      <c r="B8684" s="112" t="s">
        <v>19956</v>
      </c>
    </row>
    <row r="8685" spans="1:2" x14ac:dyDescent="0.2">
      <c r="A8685" s="112" t="s">
        <v>19957</v>
      </c>
      <c r="B8685" s="112" t="s">
        <v>19958</v>
      </c>
    </row>
    <row r="8686" spans="1:2" x14ac:dyDescent="0.2">
      <c r="A8686" s="112" t="s">
        <v>19959</v>
      </c>
      <c r="B8686" s="112" t="s">
        <v>19960</v>
      </c>
    </row>
    <row r="8687" spans="1:2" x14ac:dyDescent="0.2">
      <c r="A8687" s="112" t="s">
        <v>19961</v>
      </c>
      <c r="B8687" s="112" t="s">
        <v>19962</v>
      </c>
    </row>
    <row r="8688" spans="1:2" x14ac:dyDescent="0.2">
      <c r="A8688" s="112" t="s">
        <v>19963</v>
      </c>
      <c r="B8688" s="112" t="s">
        <v>19964</v>
      </c>
    </row>
    <row r="8689" spans="1:2" x14ac:dyDescent="0.2">
      <c r="A8689" s="112" t="s">
        <v>19965</v>
      </c>
      <c r="B8689" s="112" t="s">
        <v>19966</v>
      </c>
    </row>
    <row r="8690" spans="1:2" x14ac:dyDescent="0.2">
      <c r="A8690" s="112" t="s">
        <v>19967</v>
      </c>
      <c r="B8690" s="112" t="s">
        <v>19968</v>
      </c>
    </row>
    <row r="8691" spans="1:2" x14ac:dyDescent="0.2">
      <c r="A8691" s="112" t="s">
        <v>19969</v>
      </c>
      <c r="B8691" s="112" t="s">
        <v>19970</v>
      </c>
    </row>
    <row r="8692" spans="1:2" x14ac:dyDescent="0.2">
      <c r="A8692" s="112" t="s">
        <v>19971</v>
      </c>
      <c r="B8692" s="112" t="s">
        <v>19972</v>
      </c>
    </row>
    <row r="8693" spans="1:2" x14ac:dyDescent="0.2">
      <c r="A8693" s="112" t="s">
        <v>19973</v>
      </c>
      <c r="B8693" s="112" t="s">
        <v>19974</v>
      </c>
    </row>
    <row r="8694" spans="1:2" x14ac:dyDescent="0.2">
      <c r="A8694" s="112" t="s">
        <v>19975</v>
      </c>
      <c r="B8694" s="112" t="s">
        <v>19976</v>
      </c>
    </row>
    <row r="8695" spans="1:2" x14ac:dyDescent="0.2">
      <c r="A8695" s="112" t="s">
        <v>19977</v>
      </c>
      <c r="B8695" s="112" t="s">
        <v>19978</v>
      </c>
    </row>
    <row r="8696" spans="1:2" x14ac:dyDescent="0.2">
      <c r="A8696" s="112" t="s">
        <v>19979</v>
      </c>
      <c r="B8696" s="112" t="s">
        <v>19980</v>
      </c>
    </row>
    <row r="8697" spans="1:2" x14ac:dyDescent="0.2">
      <c r="A8697" s="112" t="s">
        <v>19981</v>
      </c>
      <c r="B8697" s="112" t="s">
        <v>19982</v>
      </c>
    </row>
    <row r="8698" spans="1:2" x14ac:dyDescent="0.2">
      <c r="A8698" s="112" t="s">
        <v>19983</v>
      </c>
      <c r="B8698" s="112" t="s">
        <v>19984</v>
      </c>
    </row>
    <row r="8699" spans="1:2" x14ac:dyDescent="0.2">
      <c r="A8699" s="112" t="s">
        <v>19985</v>
      </c>
      <c r="B8699" s="112" t="s">
        <v>19986</v>
      </c>
    </row>
    <row r="8700" spans="1:2" x14ac:dyDescent="0.2">
      <c r="A8700" s="112" t="s">
        <v>19987</v>
      </c>
      <c r="B8700" s="112" t="s">
        <v>19988</v>
      </c>
    </row>
    <row r="8701" spans="1:2" x14ac:dyDescent="0.2">
      <c r="A8701" s="112" t="s">
        <v>19989</v>
      </c>
      <c r="B8701" s="112" t="s">
        <v>19990</v>
      </c>
    </row>
    <row r="8702" spans="1:2" x14ac:dyDescent="0.2">
      <c r="A8702" s="112" t="s">
        <v>19991</v>
      </c>
      <c r="B8702" s="112" t="s">
        <v>19992</v>
      </c>
    </row>
    <row r="8703" spans="1:2" x14ac:dyDescent="0.2">
      <c r="A8703" s="112" t="s">
        <v>19993</v>
      </c>
      <c r="B8703" s="112" t="s">
        <v>19994</v>
      </c>
    </row>
    <row r="8704" spans="1:2" x14ac:dyDescent="0.2">
      <c r="A8704" s="112" t="s">
        <v>19995</v>
      </c>
      <c r="B8704" s="112" t="s">
        <v>19996</v>
      </c>
    </row>
    <row r="8705" spans="1:2" x14ac:dyDescent="0.2">
      <c r="A8705" s="112" t="s">
        <v>19997</v>
      </c>
      <c r="B8705" s="112" t="s">
        <v>19998</v>
      </c>
    </row>
    <row r="8706" spans="1:2" x14ac:dyDescent="0.2">
      <c r="A8706" s="112" t="s">
        <v>19999</v>
      </c>
      <c r="B8706" s="112" t="s">
        <v>20000</v>
      </c>
    </row>
    <row r="8707" spans="1:2" x14ac:dyDescent="0.2">
      <c r="A8707" s="112" t="s">
        <v>20001</v>
      </c>
      <c r="B8707" s="112" t="s">
        <v>20002</v>
      </c>
    </row>
    <row r="8708" spans="1:2" x14ac:dyDescent="0.2">
      <c r="A8708" s="112" t="s">
        <v>20003</v>
      </c>
      <c r="B8708" s="112" t="s">
        <v>20004</v>
      </c>
    </row>
    <row r="8709" spans="1:2" x14ac:dyDescent="0.2">
      <c r="A8709" s="112" t="s">
        <v>20005</v>
      </c>
      <c r="B8709" s="112" t="s">
        <v>20006</v>
      </c>
    </row>
    <row r="8710" spans="1:2" x14ac:dyDescent="0.2">
      <c r="A8710" s="112" t="s">
        <v>20007</v>
      </c>
      <c r="B8710" s="112" t="s">
        <v>20008</v>
      </c>
    </row>
    <row r="8711" spans="1:2" x14ac:dyDescent="0.2">
      <c r="A8711" s="112" t="s">
        <v>20009</v>
      </c>
      <c r="B8711" s="112" t="s">
        <v>20010</v>
      </c>
    </row>
    <row r="8712" spans="1:2" x14ac:dyDescent="0.2">
      <c r="A8712" s="112" t="s">
        <v>20011</v>
      </c>
      <c r="B8712" s="112" t="s">
        <v>20012</v>
      </c>
    </row>
    <row r="8713" spans="1:2" x14ac:dyDescent="0.2">
      <c r="A8713" s="112" t="s">
        <v>20013</v>
      </c>
      <c r="B8713" s="112" t="s">
        <v>20014</v>
      </c>
    </row>
    <row r="8714" spans="1:2" x14ac:dyDescent="0.2">
      <c r="A8714" s="112" t="s">
        <v>20015</v>
      </c>
      <c r="B8714" s="112" t="s">
        <v>20016</v>
      </c>
    </row>
    <row r="8715" spans="1:2" x14ac:dyDescent="0.2">
      <c r="A8715" s="112" t="s">
        <v>20017</v>
      </c>
      <c r="B8715" s="112" t="s">
        <v>20018</v>
      </c>
    </row>
    <row r="8716" spans="1:2" x14ac:dyDescent="0.2">
      <c r="A8716" s="112" t="s">
        <v>20019</v>
      </c>
      <c r="B8716" s="112" t="s">
        <v>20020</v>
      </c>
    </row>
    <row r="8717" spans="1:2" x14ac:dyDescent="0.2">
      <c r="A8717" s="112" t="s">
        <v>20021</v>
      </c>
      <c r="B8717" s="112" t="s">
        <v>20022</v>
      </c>
    </row>
    <row r="8718" spans="1:2" x14ac:dyDescent="0.2">
      <c r="A8718" s="112" t="s">
        <v>20023</v>
      </c>
      <c r="B8718" s="112" t="s">
        <v>20024</v>
      </c>
    </row>
    <row r="8719" spans="1:2" x14ac:dyDescent="0.2">
      <c r="A8719" s="112" t="s">
        <v>20025</v>
      </c>
      <c r="B8719" s="112" t="s">
        <v>20026</v>
      </c>
    </row>
    <row r="8720" spans="1:2" x14ac:dyDescent="0.2">
      <c r="A8720" s="112" t="s">
        <v>20027</v>
      </c>
      <c r="B8720" s="112" t="s">
        <v>20028</v>
      </c>
    </row>
    <row r="8721" spans="1:2" x14ac:dyDescent="0.2">
      <c r="A8721" s="112" t="s">
        <v>20029</v>
      </c>
      <c r="B8721" s="112" t="s">
        <v>20030</v>
      </c>
    </row>
    <row r="8722" spans="1:2" x14ac:dyDescent="0.2">
      <c r="A8722" s="112" t="s">
        <v>20031</v>
      </c>
      <c r="B8722" s="112" t="s">
        <v>20032</v>
      </c>
    </row>
    <row r="8723" spans="1:2" x14ac:dyDescent="0.2">
      <c r="A8723" s="112" t="s">
        <v>20033</v>
      </c>
      <c r="B8723" s="112" t="s">
        <v>20034</v>
      </c>
    </row>
    <row r="8724" spans="1:2" x14ac:dyDescent="0.2">
      <c r="A8724" s="112" t="s">
        <v>20035</v>
      </c>
      <c r="B8724" s="112" t="s">
        <v>20036</v>
      </c>
    </row>
    <row r="8725" spans="1:2" x14ac:dyDescent="0.2">
      <c r="A8725" s="112" t="s">
        <v>20037</v>
      </c>
      <c r="B8725" s="112" t="s">
        <v>20038</v>
      </c>
    </row>
    <row r="8726" spans="1:2" x14ac:dyDescent="0.2">
      <c r="A8726" s="112" t="s">
        <v>20039</v>
      </c>
      <c r="B8726" s="112" t="s">
        <v>20040</v>
      </c>
    </row>
    <row r="8727" spans="1:2" x14ac:dyDescent="0.2">
      <c r="A8727" s="112" t="s">
        <v>20041</v>
      </c>
      <c r="B8727" s="112" t="s">
        <v>20042</v>
      </c>
    </row>
    <row r="8728" spans="1:2" x14ac:dyDescent="0.2">
      <c r="A8728" s="112" t="s">
        <v>20043</v>
      </c>
      <c r="B8728" s="112" t="s">
        <v>20044</v>
      </c>
    </row>
    <row r="8729" spans="1:2" x14ac:dyDescent="0.2">
      <c r="A8729" s="112" t="s">
        <v>20045</v>
      </c>
      <c r="B8729" s="112" t="s">
        <v>20046</v>
      </c>
    </row>
    <row r="8730" spans="1:2" x14ac:dyDescent="0.2">
      <c r="A8730" s="112" t="s">
        <v>20047</v>
      </c>
      <c r="B8730" s="112" t="s">
        <v>20048</v>
      </c>
    </row>
    <row r="8731" spans="1:2" x14ac:dyDescent="0.2">
      <c r="A8731" s="112" t="s">
        <v>20049</v>
      </c>
      <c r="B8731" s="112" t="s">
        <v>20050</v>
      </c>
    </row>
    <row r="8732" spans="1:2" x14ac:dyDescent="0.2">
      <c r="A8732" s="112" t="s">
        <v>20051</v>
      </c>
      <c r="B8732" s="112" t="s">
        <v>20052</v>
      </c>
    </row>
    <row r="8733" spans="1:2" x14ac:dyDescent="0.2">
      <c r="A8733" s="112" t="s">
        <v>20053</v>
      </c>
      <c r="B8733" s="112" t="s">
        <v>20054</v>
      </c>
    </row>
    <row r="8734" spans="1:2" x14ac:dyDescent="0.2">
      <c r="A8734" s="112" t="s">
        <v>20055</v>
      </c>
      <c r="B8734" s="112" t="s">
        <v>20056</v>
      </c>
    </row>
    <row r="8735" spans="1:2" x14ac:dyDescent="0.2">
      <c r="A8735" s="112" t="s">
        <v>20057</v>
      </c>
      <c r="B8735" s="112" t="s">
        <v>20058</v>
      </c>
    </row>
    <row r="8736" spans="1:2" x14ac:dyDescent="0.2">
      <c r="A8736" s="112" t="s">
        <v>20059</v>
      </c>
      <c r="B8736" s="112" t="s">
        <v>20060</v>
      </c>
    </row>
    <row r="8737" spans="1:2" x14ac:dyDescent="0.2">
      <c r="A8737" s="112" t="s">
        <v>20061</v>
      </c>
      <c r="B8737" s="112" t="s">
        <v>20062</v>
      </c>
    </row>
    <row r="8738" spans="1:2" x14ac:dyDescent="0.2">
      <c r="A8738" s="112" t="s">
        <v>20063</v>
      </c>
      <c r="B8738" s="112" t="s">
        <v>20064</v>
      </c>
    </row>
    <row r="8739" spans="1:2" x14ac:dyDescent="0.2">
      <c r="A8739" s="112" t="s">
        <v>20065</v>
      </c>
      <c r="B8739" s="112" t="s">
        <v>20066</v>
      </c>
    </row>
    <row r="8740" spans="1:2" x14ac:dyDescent="0.2">
      <c r="A8740" s="112" t="s">
        <v>20067</v>
      </c>
      <c r="B8740" s="112" t="s">
        <v>20068</v>
      </c>
    </row>
    <row r="8741" spans="1:2" x14ac:dyDescent="0.2">
      <c r="A8741" s="112" t="s">
        <v>20069</v>
      </c>
      <c r="B8741" s="112" t="s">
        <v>20070</v>
      </c>
    </row>
    <row r="8742" spans="1:2" x14ac:dyDescent="0.2">
      <c r="A8742" s="112" t="s">
        <v>20071</v>
      </c>
      <c r="B8742" s="112" t="s">
        <v>20072</v>
      </c>
    </row>
    <row r="8743" spans="1:2" x14ac:dyDescent="0.2">
      <c r="A8743" s="112" t="s">
        <v>20073</v>
      </c>
      <c r="B8743" s="112" t="s">
        <v>20074</v>
      </c>
    </row>
    <row r="8744" spans="1:2" x14ac:dyDescent="0.2">
      <c r="A8744" s="112" t="s">
        <v>20075</v>
      </c>
      <c r="B8744" s="112" t="s">
        <v>20076</v>
      </c>
    </row>
    <row r="8745" spans="1:2" x14ac:dyDescent="0.2">
      <c r="A8745" s="112" t="s">
        <v>20077</v>
      </c>
      <c r="B8745" s="112" t="s">
        <v>20078</v>
      </c>
    </row>
    <row r="8746" spans="1:2" x14ac:dyDescent="0.2">
      <c r="A8746" s="112" t="s">
        <v>20079</v>
      </c>
      <c r="B8746" s="112" t="s">
        <v>20080</v>
      </c>
    </row>
    <row r="8747" spans="1:2" x14ac:dyDescent="0.2">
      <c r="A8747" s="112" t="s">
        <v>20081</v>
      </c>
      <c r="B8747" s="112" t="s">
        <v>20082</v>
      </c>
    </row>
    <row r="8748" spans="1:2" x14ac:dyDescent="0.2">
      <c r="A8748" s="112" t="s">
        <v>20083</v>
      </c>
      <c r="B8748" s="112" t="s">
        <v>20084</v>
      </c>
    </row>
    <row r="8749" spans="1:2" x14ac:dyDescent="0.2">
      <c r="A8749" s="112" t="s">
        <v>20085</v>
      </c>
      <c r="B8749" s="112" t="s">
        <v>20086</v>
      </c>
    </row>
    <row r="8750" spans="1:2" x14ac:dyDescent="0.2">
      <c r="A8750" s="112" t="s">
        <v>20087</v>
      </c>
      <c r="B8750" s="112" t="s">
        <v>20088</v>
      </c>
    </row>
    <row r="8751" spans="1:2" x14ac:dyDescent="0.2">
      <c r="A8751" s="112" t="s">
        <v>20089</v>
      </c>
      <c r="B8751" s="112" t="s">
        <v>20090</v>
      </c>
    </row>
    <row r="8752" spans="1:2" x14ac:dyDescent="0.2">
      <c r="A8752" s="112" t="s">
        <v>20091</v>
      </c>
      <c r="B8752" s="112" t="s">
        <v>20092</v>
      </c>
    </row>
    <row r="8753" spans="1:2" x14ac:dyDescent="0.2">
      <c r="A8753" s="112" t="s">
        <v>20093</v>
      </c>
      <c r="B8753" s="112" t="s">
        <v>20094</v>
      </c>
    </row>
    <row r="8754" spans="1:2" x14ac:dyDescent="0.2">
      <c r="A8754" s="112" t="s">
        <v>20095</v>
      </c>
      <c r="B8754" s="112" t="s">
        <v>20096</v>
      </c>
    </row>
    <row r="8755" spans="1:2" x14ac:dyDescent="0.2">
      <c r="A8755" s="112" t="s">
        <v>20097</v>
      </c>
      <c r="B8755" s="112" t="s">
        <v>20098</v>
      </c>
    </row>
    <row r="8756" spans="1:2" x14ac:dyDescent="0.2">
      <c r="A8756" s="112" t="s">
        <v>20099</v>
      </c>
      <c r="B8756" s="112" t="s">
        <v>20100</v>
      </c>
    </row>
    <row r="8757" spans="1:2" x14ac:dyDescent="0.2">
      <c r="A8757" s="112" t="s">
        <v>20101</v>
      </c>
      <c r="B8757" s="112" t="s">
        <v>20102</v>
      </c>
    </row>
    <row r="8758" spans="1:2" x14ac:dyDescent="0.2">
      <c r="A8758" s="112" t="s">
        <v>20103</v>
      </c>
      <c r="B8758" s="112" t="s">
        <v>20104</v>
      </c>
    </row>
    <row r="8759" spans="1:2" x14ac:dyDescent="0.2">
      <c r="A8759" s="112" t="s">
        <v>20105</v>
      </c>
      <c r="B8759" s="112" t="s">
        <v>20106</v>
      </c>
    </row>
    <row r="8760" spans="1:2" x14ac:dyDescent="0.2">
      <c r="A8760" s="112" t="s">
        <v>20107</v>
      </c>
      <c r="B8760" s="112" t="s">
        <v>20108</v>
      </c>
    </row>
    <row r="8761" spans="1:2" x14ac:dyDescent="0.2">
      <c r="A8761" s="112" t="s">
        <v>20109</v>
      </c>
      <c r="B8761" s="112" t="s">
        <v>20110</v>
      </c>
    </row>
    <row r="8762" spans="1:2" x14ac:dyDescent="0.2">
      <c r="A8762" s="112" t="s">
        <v>20111</v>
      </c>
      <c r="B8762" s="112" t="s">
        <v>20112</v>
      </c>
    </row>
    <row r="8763" spans="1:2" x14ac:dyDescent="0.2">
      <c r="A8763" s="112" t="s">
        <v>20113</v>
      </c>
      <c r="B8763" s="112" t="s">
        <v>20114</v>
      </c>
    </row>
    <row r="8764" spans="1:2" x14ac:dyDescent="0.2">
      <c r="A8764" s="112" t="s">
        <v>20115</v>
      </c>
      <c r="B8764" s="112" t="s">
        <v>20116</v>
      </c>
    </row>
    <row r="8765" spans="1:2" x14ac:dyDescent="0.2">
      <c r="A8765" s="112" t="s">
        <v>20117</v>
      </c>
      <c r="B8765" s="112" t="s">
        <v>20118</v>
      </c>
    </row>
    <row r="8766" spans="1:2" x14ac:dyDescent="0.2">
      <c r="A8766" s="112" t="s">
        <v>20119</v>
      </c>
      <c r="B8766" s="112" t="s">
        <v>20120</v>
      </c>
    </row>
    <row r="8767" spans="1:2" x14ac:dyDescent="0.2">
      <c r="A8767" s="112" t="s">
        <v>20121</v>
      </c>
      <c r="B8767" s="112" t="s">
        <v>20122</v>
      </c>
    </row>
    <row r="8768" spans="1:2" x14ac:dyDescent="0.2">
      <c r="A8768" s="112" t="s">
        <v>20123</v>
      </c>
      <c r="B8768" s="112" t="s">
        <v>20124</v>
      </c>
    </row>
    <row r="8769" spans="1:2" x14ac:dyDescent="0.2">
      <c r="A8769" s="112" t="s">
        <v>20125</v>
      </c>
      <c r="B8769" s="112" t="s">
        <v>20126</v>
      </c>
    </row>
    <row r="8770" spans="1:2" x14ac:dyDescent="0.2">
      <c r="A8770" s="112" t="s">
        <v>20127</v>
      </c>
      <c r="B8770" s="112" t="s">
        <v>20128</v>
      </c>
    </row>
    <row r="8771" spans="1:2" x14ac:dyDescent="0.2">
      <c r="A8771" s="112" t="s">
        <v>20129</v>
      </c>
      <c r="B8771" s="112" t="s">
        <v>20130</v>
      </c>
    </row>
    <row r="8772" spans="1:2" x14ac:dyDescent="0.2">
      <c r="A8772" s="112" t="s">
        <v>20131</v>
      </c>
      <c r="B8772" s="112" t="s">
        <v>20132</v>
      </c>
    </row>
    <row r="8773" spans="1:2" x14ac:dyDescent="0.2">
      <c r="A8773" s="112" t="s">
        <v>20133</v>
      </c>
      <c r="B8773" s="112" t="s">
        <v>20134</v>
      </c>
    </row>
    <row r="8774" spans="1:2" x14ac:dyDescent="0.2">
      <c r="A8774" s="112" t="s">
        <v>20135</v>
      </c>
      <c r="B8774" s="112" t="s">
        <v>20136</v>
      </c>
    </row>
    <row r="8775" spans="1:2" x14ac:dyDescent="0.2">
      <c r="A8775" s="112" t="s">
        <v>20137</v>
      </c>
      <c r="B8775" s="112" t="s">
        <v>20138</v>
      </c>
    </row>
    <row r="8776" spans="1:2" x14ac:dyDescent="0.2">
      <c r="A8776" s="112" t="s">
        <v>20139</v>
      </c>
      <c r="B8776" s="112" t="s">
        <v>20140</v>
      </c>
    </row>
    <row r="8777" spans="1:2" x14ac:dyDescent="0.2">
      <c r="A8777" s="112" t="s">
        <v>20141</v>
      </c>
      <c r="B8777" s="112" t="s">
        <v>20142</v>
      </c>
    </row>
    <row r="8778" spans="1:2" x14ac:dyDescent="0.2">
      <c r="A8778" s="112" t="s">
        <v>20143</v>
      </c>
      <c r="B8778" s="112" t="s">
        <v>20144</v>
      </c>
    </row>
    <row r="8779" spans="1:2" x14ac:dyDescent="0.2">
      <c r="A8779" s="112" t="s">
        <v>20145</v>
      </c>
      <c r="B8779" s="112" t="s">
        <v>20146</v>
      </c>
    </row>
    <row r="8780" spans="1:2" x14ac:dyDescent="0.2">
      <c r="A8780" s="112" t="s">
        <v>20147</v>
      </c>
      <c r="B8780" s="112" t="s">
        <v>20148</v>
      </c>
    </row>
    <row r="8781" spans="1:2" x14ac:dyDescent="0.2">
      <c r="A8781" s="112" t="s">
        <v>20149</v>
      </c>
      <c r="B8781" s="112" t="s">
        <v>20150</v>
      </c>
    </row>
    <row r="8782" spans="1:2" x14ac:dyDescent="0.2">
      <c r="A8782" s="112" t="s">
        <v>20151</v>
      </c>
      <c r="B8782" s="112" t="s">
        <v>20152</v>
      </c>
    </row>
    <row r="8783" spans="1:2" x14ac:dyDescent="0.2">
      <c r="A8783" s="112" t="s">
        <v>20153</v>
      </c>
      <c r="B8783" s="112" t="s">
        <v>20154</v>
      </c>
    </row>
    <row r="8784" spans="1:2" x14ac:dyDescent="0.2">
      <c r="A8784" s="112" t="s">
        <v>20155</v>
      </c>
      <c r="B8784" s="112" t="s">
        <v>20156</v>
      </c>
    </row>
    <row r="8785" spans="1:2" x14ac:dyDescent="0.2">
      <c r="A8785" s="112" t="s">
        <v>20157</v>
      </c>
      <c r="B8785" s="112" t="s">
        <v>20158</v>
      </c>
    </row>
    <row r="8786" spans="1:2" x14ac:dyDescent="0.2">
      <c r="A8786" s="112" t="s">
        <v>20159</v>
      </c>
      <c r="B8786" s="112" t="s">
        <v>20160</v>
      </c>
    </row>
    <row r="8787" spans="1:2" x14ac:dyDescent="0.2">
      <c r="A8787" s="112" t="s">
        <v>20161</v>
      </c>
      <c r="B8787" s="112" t="s">
        <v>20162</v>
      </c>
    </row>
    <row r="8788" spans="1:2" x14ac:dyDescent="0.2">
      <c r="A8788" s="112" t="s">
        <v>20163</v>
      </c>
      <c r="B8788" s="112" t="s">
        <v>20164</v>
      </c>
    </row>
    <row r="8789" spans="1:2" x14ac:dyDescent="0.2">
      <c r="A8789" s="112" t="s">
        <v>20165</v>
      </c>
      <c r="B8789" s="112" t="s">
        <v>20166</v>
      </c>
    </row>
    <row r="8790" spans="1:2" x14ac:dyDescent="0.2">
      <c r="A8790" s="112" t="s">
        <v>20167</v>
      </c>
      <c r="B8790" s="112" t="s">
        <v>20168</v>
      </c>
    </row>
    <row r="8791" spans="1:2" x14ac:dyDescent="0.2">
      <c r="A8791" s="112" t="s">
        <v>20169</v>
      </c>
      <c r="B8791" s="112" t="s">
        <v>20170</v>
      </c>
    </row>
    <row r="8792" spans="1:2" x14ac:dyDescent="0.2">
      <c r="A8792" s="112" t="s">
        <v>20171</v>
      </c>
      <c r="B8792" s="112" t="s">
        <v>20172</v>
      </c>
    </row>
    <row r="8793" spans="1:2" x14ac:dyDescent="0.2">
      <c r="A8793" s="112" t="s">
        <v>20173</v>
      </c>
      <c r="B8793" s="112" t="s">
        <v>20174</v>
      </c>
    </row>
    <row r="8794" spans="1:2" x14ac:dyDescent="0.2">
      <c r="A8794" s="112" t="s">
        <v>20175</v>
      </c>
      <c r="B8794" s="112" t="s">
        <v>20176</v>
      </c>
    </row>
    <row r="8795" spans="1:2" x14ac:dyDescent="0.2">
      <c r="A8795" s="112" t="s">
        <v>20177</v>
      </c>
      <c r="B8795" s="112" t="s">
        <v>20178</v>
      </c>
    </row>
    <row r="8796" spans="1:2" x14ac:dyDescent="0.2">
      <c r="A8796" s="112" t="s">
        <v>20179</v>
      </c>
      <c r="B8796" s="112" t="s">
        <v>20180</v>
      </c>
    </row>
    <row r="8797" spans="1:2" x14ac:dyDescent="0.2">
      <c r="A8797" s="112" t="s">
        <v>20181</v>
      </c>
      <c r="B8797" s="112" t="s">
        <v>20182</v>
      </c>
    </row>
    <row r="8798" spans="1:2" x14ac:dyDescent="0.2">
      <c r="A8798" s="112" t="s">
        <v>20183</v>
      </c>
      <c r="B8798" s="112" t="s">
        <v>20184</v>
      </c>
    </row>
    <row r="8799" spans="1:2" x14ac:dyDescent="0.2">
      <c r="A8799" s="112" t="s">
        <v>20185</v>
      </c>
      <c r="B8799" s="112" t="s">
        <v>20186</v>
      </c>
    </row>
    <row r="8800" spans="1:2" x14ac:dyDescent="0.2">
      <c r="A8800" s="112" t="s">
        <v>20187</v>
      </c>
      <c r="B8800" s="112" t="s">
        <v>20188</v>
      </c>
    </row>
    <row r="8801" spans="1:2" x14ac:dyDescent="0.2">
      <c r="A8801" s="112" t="s">
        <v>20189</v>
      </c>
      <c r="B8801" s="112" t="s">
        <v>20190</v>
      </c>
    </row>
    <row r="8802" spans="1:2" x14ac:dyDescent="0.2">
      <c r="A8802" s="112" t="s">
        <v>20191</v>
      </c>
      <c r="B8802" s="112" t="s">
        <v>20192</v>
      </c>
    </row>
    <row r="8803" spans="1:2" x14ac:dyDescent="0.2">
      <c r="A8803" s="112" t="s">
        <v>20193</v>
      </c>
      <c r="B8803" s="112" t="s">
        <v>20194</v>
      </c>
    </row>
    <row r="8804" spans="1:2" x14ac:dyDescent="0.2">
      <c r="A8804" s="112" t="s">
        <v>20195</v>
      </c>
      <c r="B8804" s="112" t="s">
        <v>20196</v>
      </c>
    </row>
    <row r="8805" spans="1:2" x14ac:dyDescent="0.2">
      <c r="A8805" s="112" t="s">
        <v>20197</v>
      </c>
      <c r="B8805" s="112" t="s">
        <v>20198</v>
      </c>
    </row>
    <row r="8806" spans="1:2" x14ac:dyDescent="0.2">
      <c r="A8806" s="112" t="s">
        <v>20199</v>
      </c>
      <c r="B8806" s="112" t="s">
        <v>20200</v>
      </c>
    </row>
    <row r="8807" spans="1:2" x14ac:dyDescent="0.2">
      <c r="A8807" s="112" t="s">
        <v>20201</v>
      </c>
      <c r="B8807" s="112" t="s">
        <v>20202</v>
      </c>
    </row>
    <row r="8808" spans="1:2" x14ac:dyDescent="0.2">
      <c r="A8808" s="112" t="s">
        <v>20203</v>
      </c>
      <c r="B8808" s="112" t="s">
        <v>20204</v>
      </c>
    </row>
    <row r="8809" spans="1:2" x14ac:dyDescent="0.2">
      <c r="A8809" s="112" t="s">
        <v>20205</v>
      </c>
      <c r="B8809" s="112" t="s">
        <v>20206</v>
      </c>
    </row>
    <row r="8810" spans="1:2" x14ac:dyDescent="0.2">
      <c r="A8810" s="112" t="s">
        <v>20207</v>
      </c>
      <c r="B8810" s="112" t="s">
        <v>20208</v>
      </c>
    </row>
    <row r="8811" spans="1:2" x14ac:dyDescent="0.2">
      <c r="A8811" s="112" t="s">
        <v>20209</v>
      </c>
      <c r="B8811" s="112" t="s">
        <v>20210</v>
      </c>
    </row>
    <row r="8812" spans="1:2" x14ac:dyDescent="0.2">
      <c r="A8812" s="112" t="s">
        <v>20211</v>
      </c>
      <c r="B8812" s="112" t="s">
        <v>20212</v>
      </c>
    </row>
    <row r="8813" spans="1:2" x14ac:dyDescent="0.2">
      <c r="A8813" s="112" t="s">
        <v>20213</v>
      </c>
      <c r="B8813" s="112" t="s">
        <v>20214</v>
      </c>
    </row>
    <row r="8814" spans="1:2" x14ac:dyDescent="0.2">
      <c r="A8814" s="112" t="s">
        <v>20215</v>
      </c>
      <c r="B8814" s="112" t="s">
        <v>20216</v>
      </c>
    </row>
    <row r="8815" spans="1:2" x14ac:dyDescent="0.2">
      <c r="A8815" s="112" t="s">
        <v>20217</v>
      </c>
      <c r="B8815" s="112" t="s">
        <v>20218</v>
      </c>
    </row>
    <row r="8816" spans="1:2" x14ac:dyDescent="0.2">
      <c r="A8816" s="112" t="s">
        <v>20219</v>
      </c>
      <c r="B8816" s="112" t="s">
        <v>20220</v>
      </c>
    </row>
    <row r="8817" spans="1:2" x14ac:dyDescent="0.2">
      <c r="A8817" s="112" t="s">
        <v>20221</v>
      </c>
      <c r="B8817" s="112" t="s">
        <v>20222</v>
      </c>
    </row>
    <row r="8818" spans="1:2" x14ac:dyDescent="0.2">
      <c r="A8818" s="112" t="s">
        <v>20223</v>
      </c>
      <c r="B8818" s="112" t="s">
        <v>20224</v>
      </c>
    </row>
    <row r="8819" spans="1:2" x14ac:dyDescent="0.2">
      <c r="A8819" s="112" t="s">
        <v>20225</v>
      </c>
      <c r="B8819" s="112" t="s">
        <v>20226</v>
      </c>
    </row>
    <row r="8820" spans="1:2" x14ac:dyDescent="0.2">
      <c r="A8820" s="112" t="s">
        <v>20227</v>
      </c>
      <c r="B8820" s="112" t="s">
        <v>20228</v>
      </c>
    </row>
    <row r="8821" spans="1:2" x14ac:dyDescent="0.2">
      <c r="A8821" s="112" t="s">
        <v>20229</v>
      </c>
      <c r="B8821" s="112" t="s">
        <v>20230</v>
      </c>
    </row>
    <row r="8822" spans="1:2" x14ac:dyDescent="0.2">
      <c r="A8822" s="112" t="s">
        <v>20231</v>
      </c>
      <c r="B8822" s="112" t="s">
        <v>20232</v>
      </c>
    </row>
    <row r="8823" spans="1:2" x14ac:dyDescent="0.2">
      <c r="A8823" s="112" t="s">
        <v>20233</v>
      </c>
      <c r="B8823" s="112" t="s">
        <v>20234</v>
      </c>
    </row>
    <row r="8824" spans="1:2" x14ac:dyDescent="0.2">
      <c r="A8824" s="112" t="s">
        <v>20235</v>
      </c>
      <c r="B8824" s="112" t="s">
        <v>20236</v>
      </c>
    </row>
    <row r="8825" spans="1:2" x14ac:dyDescent="0.2">
      <c r="A8825" s="112" t="s">
        <v>20237</v>
      </c>
      <c r="B8825" s="112" t="s">
        <v>20238</v>
      </c>
    </row>
    <row r="8826" spans="1:2" x14ac:dyDescent="0.2">
      <c r="A8826" s="112" t="s">
        <v>20239</v>
      </c>
      <c r="B8826" s="112" t="s">
        <v>20240</v>
      </c>
    </row>
    <row r="8827" spans="1:2" x14ac:dyDescent="0.2">
      <c r="A8827" s="112" t="s">
        <v>20241</v>
      </c>
      <c r="B8827" s="112" t="s">
        <v>20242</v>
      </c>
    </row>
    <row r="8828" spans="1:2" x14ac:dyDescent="0.2">
      <c r="A8828" s="112" t="s">
        <v>20243</v>
      </c>
      <c r="B8828" s="112" t="s">
        <v>20244</v>
      </c>
    </row>
    <row r="8829" spans="1:2" x14ac:dyDescent="0.2">
      <c r="A8829" s="112" t="s">
        <v>20245</v>
      </c>
      <c r="B8829" s="112" t="s">
        <v>20246</v>
      </c>
    </row>
    <row r="8830" spans="1:2" x14ac:dyDescent="0.2">
      <c r="A8830" s="112" t="s">
        <v>20247</v>
      </c>
      <c r="B8830" s="112" t="s">
        <v>20248</v>
      </c>
    </row>
    <row r="8831" spans="1:2" x14ac:dyDescent="0.2">
      <c r="A8831" s="112" t="s">
        <v>20249</v>
      </c>
      <c r="B8831" s="112" t="s">
        <v>20250</v>
      </c>
    </row>
    <row r="8832" spans="1:2" x14ac:dyDescent="0.2">
      <c r="A8832" s="112" t="s">
        <v>20251</v>
      </c>
      <c r="B8832" s="112" t="s">
        <v>20252</v>
      </c>
    </row>
    <row r="8833" spans="1:2" x14ac:dyDescent="0.2">
      <c r="A8833" s="112" t="s">
        <v>20253</v>
      </c>
      <c r="B8833" s="112" t="s">
        <v>20254</v>
      </c>
    </row>
    <row r="8834" spans="1:2" x14ac:dyDescent="0.2">
      <c r="A8834" s="112" t="s">
        <v>20255</v>
      </c>
      <c r="B8834" s="112" t="s">
        <v>20256</v>
      </c>
    </row>
    <row r="8835" spans="1:2" x14ac:dyDescent="0.2">
      <c r="A8835" s="112" t="s">
        <v>20257</v>
      </c>
      <c r="B8835" s="112" t="s">
        <v>20258</v>
      </c>
    </row>
    <row r="8836" spans="1:2" x14ac:dyDescent="0.2">
      <c r="A8836" s="112" t="s">
        <v>20259</v>
      </c>
      <c r="B8836" s="112" t="s">
        <v>20260</v>
      </c>
    </row>
    <row r="8837" spans="1:2" x14ac:dyDescent="0.2">
      <c r="A8837" s="112" t="s">
        <v>20261</v>
      </c>
      <c r="B8837" s="112" t="s">
        <v>20262</v>
      </c>
    </row>
    <row r="8838" spans="1:2" x14ac:dyDescent="0.2">
      <c r="A8838" s="112" t="s">
        <v>20263</v>
      </c>
      <c r="B8838" s="112" t="s">
        <v>20264</v>
      </c>
    </row>
    <row r="8839" spans="1:2" x14ac:dyDescent="0.2">
      <c r="A8839" s="112" t="s">
        <v>20265</v>
      </c>
      <c r="B8839" s="112" t="s">
        <v>20266</v>
      </c>
    </row>
    <row r="8840" spans="1:2" x14ac:dyDescent="0.2">
      <c r="A8840" s="112" t="s">
        <v>20267</v>
      </c>
      <c r="B8840" s="112" t="s">
        <v>20268</v>
      </c>
    </row>
    <row r="8841" spans="1:2" x14ac:dyDescent="0.2">
      <c r="A8841" s="112" t="s">
        <v>20269</v>
      </c>
      <c r="B8841" s="112" t="s">
        <v>20270</v>
      </c>
    </row>
    <row r="8842" spans="1:2" x14ac:dyDescent="0.2">
      <c r="A8842" s="112" t="s">
        <v>20271</v>
      </c>
      <c r="B8842" s="112" t="s">
        <v>20272</v>
      </c>
    </row>
    <row r="8843" spans="1:2" x14ac:dyDescent="0.2">
      <c r="A8843" s="112" t="s">
        <v>20273</v>
      </c>
      <c r="B8843" s="112" t="s">
        <v>20274</v>
      </c>
    </row>
    <row r="8844" spans="1:2" x14ac:dyDescent="0.2">
      <c r="A8844" s="112" t="s">
        <v>20275</v>
      </c>
      <c r="B8844" s="112" t="s">
        <v>20276</v>
      </c>
    </row>
    <row r="8845" spans="1:2" x14ac:dyDescent="0.2">
      <c r="A8845" s="112" t="s">
        <v>20277</v>
      </c>
      <c r="B8845" s="112" t="s">
        <v>20278</v>
      </c>
    </row>
    <row r="8846" spans="1:2" x14ac:dyDescent="0.2">
      <c r="A8846" s="112" t="s">
        <v>20279</v>
      </c>
      <c r="B8846" s="112" t="s">
        <v>20280</v>
      </c>
    </row>
    <row r="8847" spans="1:2" x14ac:dyDescent="0.2">
      <c r="A8847" s="112" t="s">
        <v>20281</v>
      </c>
      <c r="B8847" s="112" t="s">
        <v>20282</v>
      </c>
    </row>
    <row r="8848" spans="1:2" x14ac:dyDescent="0.2">
      <c r="A8848" s="112" t="s">
        <v>20283</v>
      </c>
      <c r="B8848" s="112" t="s">
        <v>20284</v>
      </c>
    </row>
    <row r="8849" spans="1:2" x14ac:dyDescent="0.2">
      <c r="A8849" s="112" t="s">
        <v>20285</v>
      </c>
      <c r="B8849" s="112" t="s">
        <v>20286</v>
      </c>
    </row>
    <row r="8850" spans="1:2" x14ac:dyDescent="0.2">
      <c r="A8850" s="112" t="s">
        <v>20287</v>
      </c>
      <c r="B8850" s="112" t="s">
        <v>20288</v>
      </c>
    </row>
    <row r="8851" spans="1:2" x14ac:dyDescent="0.2">
      <c r="A8851" s="112" t="s">
        <v>20289</v>
      </c>
      <c r="B8851" s="112" t="s">
        <v>20290</v>
      </c>
    </row>
    <row r="8852" spans="1:2" x14ac:dyDescent="0.2">
      <c r="A8852" s="112" t="s">
        <v>20291</v>
      </c>
      <c r="B8852" s="112" t="s">
        <v>20292</v>
      </c>
    </row>
    <row r="8853" spans="1:2" x14ac:dyDescent="0.2">
      <c r="A8853" s="112" t="s">
        <v>20293</v>
      </c>
      <c r="B8853" s="112" t="s">
        <v>20294</v>
      </c>
    </row>
    <row r="8854" spans="1:2" x14ac:dyDescent="0.2">
      <c r="A8854" s="112" t="s">
        <v>20295</v>
      </c>
      <c r="B8854" s="112" t="s">
        <v>20296</v>
      </c>
    </row>
    <row r="8855" spans="1:2" x14ac:dyDescent="0.2">
      <c r="A8855" s="112" t="s">
        <v>20297</v>
      </c>
      <c r="B8855" s="112" t="s">
        <v>20298</v>
      </c>
    </row>
    <row r="8856" spans="1:2" x14ac:dyDescent="0.2">
      <c r="A8856" s="112" t="s">
        <v>20299</v>
      </c>
      <c r="B8856" s="112" t="s">
        <v>20300</v>
      </c>
    </row>
    <row r="8857" spans="1:2" x14ac:dyDescent="0.2">
      <c r="A8857" s="112" t="s">
        <v>20301</v>
      </c>
      <c r="B8857" s="112" t="s">
        <v>20302</v>
      </c>
    </row>
    <row r="8858" spans="1:2" x14ac:dyDescent="0.2">
      <c r="A8858" s="112" t="s">
        <v>20303</v>
      </c>
      <c r="B8858" s="112" t="s">
        <v>20304</v>
      </c>
    </row>
    <row r="8859" spans="1:2" x14ac:dyDescent="0.2">
      <c r="A8859" s="112" t="s">
        <v>20305</v>
      </c>
      <c r="B8859" s="112" t="s">
        <v>20306</v>
      </c>
    </row>
    <row r="8860" spans="1:2" x14ac:dyDescent="0.2">
      <c r="A8860" s="112" t="s">
        <v>20307</v>
      </c>
      <c r="B8860" s="112" t="s">
        <v>20308</v>
      </c>
    </row>
    <row r="8861" spans="1:2" x14ac:dyDescent="0.2">
      <c r="A8861" s="112" t="s">
        <v>20309</v>
      </c>
      <c r="B8861" s="112" t="s">
        <v>20310</v>
      </c>
    </row>
    <row r="8862" spans="1:2" x14ac:dyDescent="0.2">
      <c r="A8862" s="112" t="s">
        <v>20311</v>
      </c>
      <c r="B8862" s="112" t="s">
        <v>20312</v>
      </c>
    </row>
    <row r="8863" spans="1:2" x14ac:dyDescent="0.2">
      <c r="A8863" s="112" t="s">
        <v>20313</v>
      </c>
      <c r="B8863" s="112" t="s">
        <v>20314</v>
      </c>
    </row>
    <row r="8864" spans="1:2" x14ac:dyDescent="0.2">
      <c r="A8864" s="112" t="s">
        <v>20315</v>
      </c>
      <c r="B8864" s="112" t="s">
        <v>20316</v>
      </c>
    </row>
    <row r="8865" spans="1:2" x14ac:dyDescent="0.2">
      <c r="A8865" s="112" t="s">
        <v>20317</v>
      </c>
      <c r="B8865" s="112" t="s">
        <v>20318</v>
      </c>
    </row>
    <row r="8866" spans="1:2" x14ac:dyDescent="0.2">
      <c r="A8866" s="112" t="s">
        <v>20319</v>
      </c>
      <c r="B8866" s="112" t="s">
        <v>20320</v>
      </c>
    </row>
    <row r="8867" spans="1:2" x14ac:dyDescent="0.2">
      <c r="A8867" s="112" t="s">
        <v>20321</v>
      </c>
      <c r="B8867" s="112" t="s">
        <v>20322</v>
      </c>
    </row>
    <row r="8868" spans="1:2" x14ac:dyDescent="0.2">
      <c r="A8868" s="112" t="s">
        <v>20323</v>
      </c>
      <c r="B8868" s="112" t="s">
        <v>20324</v>
      </c>
    </row>
    <row r="8869" spans="1:2" x14ac:dyDescent="0.2">
      <c r="A8869" s="112" t="s">
        <v>20325</v>
      </c>
      <c r="B8869" s="112" t="s">
        <v>20326</v>
      </c>
    </row>
    <row r="8870" spans="1:2" x14ac:dyDescent="0.2">
      <c r="A8870" s="112" t="s">
        <v>20327</v>
      </c>
      <c r="B8870" s="112" t="s">
        <v>20328</v>
      </c>
    </row>
    <row r="8871" spans="1:2" x14ac:dyDescent="0.2">
      <c r="A8871" s="112" t="s">
        <v>20329</v>
      </c>
      <c r="B8871" s="112" t="s">
        <v>20330</v>
      </c>
    </row>
    <row r="8872" spans="1:2" x14ac:dyDescent="0.2">
      <c r="A8872" s="112" t="s">
        <v>20331</v>
      </c>
      <c r="B8872" s="112" t="s">
        <v>20332</v>
      </c>
    </row>
    <row r="8873" spans="1:2" x14ac:dyDescent="0.2">
      <c r="A8873" s="112" t="s">
        <v>20333</v>
      </c>
      <c r="B8873" s="112" t="s">
        <v>20334</v>
      </c>
    </row>
    <row r="8874" spans="1:2" x14ac:dyDescent="0.2">
      <c r="A8874" s="112" t="s">
        <v>20335</v>
      </c>
      <c r="B8874" s="112" t="s">
        <v>20336</v>
      </c>
    </row>
    <row r="8875" spans="1:2" x14ac:dyDescent="0.2">
      <c r="A8875" s="112" t="s">
        <v>20337</v>
      </c>
      <c r="B8875" s="112" t="s">
        <v>20338</v>
      </c>
    </row>
    <row r="8876" spans="1:2" x14ac:dyDescent="0.2">
      <c r="A8876" s="112" t="s">
        <v>20339</v>
      </c>
      <c r="B8876" s="112" t="s">
        <v>20340</v>
      </c>
    </row>
    <row r="8877" spans="1:2" x14ac:dyDescent="0.2">
      <c r="A8877" s="112" t="s">
        <v>20341</v>
      </c>
      <c r="B8877" s="112" t="s">
        <v>20342</v>
      </c>
    </row>
    <row r="8878" spans="1:2" x14ac:dyDescent="0.2">
      <c r="A8878" s="112" t="s">
        <v>20343</v>
      </c>
      <c r="B8878" s="112" t="s">
        <v>20344</v>
      </c>
    </row>
    <row r="8879" spans="1:2" x14ac:dyDescent="0.2">
      <c r="A8879" s="112" t="s">
        <v>20345</v>
      </c>
      <c r="B8879" s="112" t="s">
        <v>20346</v>
      </c>
    </row>
    <row r="8880" spans="1:2" x14ac:dyDescent="0.2">
      <c r="A8880" s="112" t="s">
        <v>20347</v>
      </c>
      <c r="B8880" s="112" t="s">
        <v>20348</v>
      </c>
    </row>
    <row r="8881" spans="1:2" x14ac:dyDescent="0.2">
      <c r="A8881" s="112" t="s">
        <v>20349</v>
      </c>
      <c r="B8881" s="112" t="s">
        <v>20350</v>
      </c>
    </row>
    <row r="8882" spans="1:2" x14ac:dyDescent="0.2">
      <c r="A8882" s="112" t="s">
        <v>20351</v>
      </c>
      <c r="B8882" s="112" t="s">
        <v>20352</v>
      </c>
    </row>
    <row r="8883" spans="1:2" x14ac:dyDescent="0.2">
      <c r="A8883" s="112" t="s">
        <v>20353</v>
      </c>
      <c r="B8883" s="112" t="s">
        <v>20354</v>
      </c>
    </row>
    <row r="8884" spans="1:2" x14ac:dyDescent="0.2">
      <c r="A8884" s="112" t="s">
        <v>20355</v>
      </c>
      <c r="B8884" s="112" t="s">
        <v>20356</v>
      </c>
    </row>
    <row r="8885" spans="1:2" x14ac:dyDescent="0.2">
      <c r="A8885" s="112" t="s">
        <v>20357</v>
      </c>
      <c r="B8885" s="112" t="s">
        <v>20358</v>
      </c>
    </row>
    <row r="8886" spans="1:2" x14ac:dyDescent="0.2">
      <c r="A8886" s="112" t="s">
        <v>20359</v>
      </c>
      <c r="B8886" s="112" t="s">
        <v>20360</v>
      </c>
    </row>
    <row r="8887" spans="1:2" x14ac:dyDescent="0.2">
      <c r="A8887" s="112" t="s">
        <v>20361</v>
      </c>
      <c r="B8887" s="112" t="s">
        <v>20362</v>
      </c>
    </row>
    <row r="8888" spans="1:2" x14ac:dyDescent="0.2">
      <c r="A8888" s="112" t="s">
        <v>20363</v>
      </c>
      <c r="B8888" s="112" t="s">
        <v>20364</v>
      </c>
    </row>
    <row r="8889" spans="1:2" x14ac:dyDescent="0.2">
      <c r="A8889" s="112" t="s">
        <v>20365</v>
      </c>
      <c r="B8889" s="112" t="s">
        <v>20366</v>
      </c>
    </row>
    <row r="8890" spans="1:2" x14ac:dyDescent="0.2">
      <c r="A8890" s="112" t="s">
        <v>20367</v>
      </c>
      <c r="B8890" s="112" t="s">
        <v>20368</v>
      </c>
    </row>
    <row r="8891" spans="1:2" x14ac:dyDescent="0.2">
      <c r="A8891" s="112" t="s">
        <v>20369</v>
      </c>
      <c r="B8891" s="112" t="s">
        <v>20370</v>
      </c>
    </row>
    <row r="8892" spans="1:2" x14ac:dyDescent="0.2">
      <c r="A8892" s="112" t="s">
        <v>20371</v>
      </c>
      <c r="B8892" s="112" t="s">
        <v>20372</v>
      </c>
    </row>
    <row r="8893" spans="1:2" x14ac:dyDescent="0.2">
      <c r="A8893" s="112" t="s">
        <v>20373</v>
      </c>
      <c r="B8893" s="112" t="s">
        <v>20374</v>
      </c>
    </row>
    <row r="8894" spans="1:2" x14ac:dyDescent="0.2">
      <c r="A8894" s="112" t="s">
        <v>20375</v>
      </c>
      <c r="B8894" s="112" t="s">
        <v>20376</v>
      </c>
    </row>
    <row r="8895" spans="1:2" x14ac:dyDescent="0.2">
      <c r="A8895" s="112" t="s">
        <v>20377</v>
      </c>
      <c r="B8895" s="112" t="s">
        <v>20378</v>
      </c>
    </row>
    <row r="8896" spans="1:2" x14ac:dyDescent="0.2">
      <c r="A8896" s="112" t="s">
        <v>20379</v>
      </c>
      <c r="B8896" s="112" t="s">
        <v>20380</v>
      </c>
    </row>
    <row r="8897" spans="1:2" x14ac:dyDescent="0.2">
      <c r="A8897" s="112" t="s">
        <v>20381</v>
      </c>
      <c r="B8897" s="112" t="s">
        <v>20382</v>
      </c>
    </row>
    <row r="8898" spans="1:2" x14ac:dyDescent="0.2">
      <c r="A8898" s="112" t="s">
        <v>20383</v>
      </c>
      <c r="B8898" s="112" t="s">
        <v>20384</v>
      </c>
    </row>
    <row r="8899" spans="1:2" x14ac:dyDescent="0.2">
      <c r="A8899" s="112" t="s">
        <v>20385</v>
      </c>
      <c r="B8899" s="112" t="s">
        <v>20386</v>
      </c>
    </row>
    <row r="8900" spans="1:2" x14ac:dyDescent="0.2">
      <c r="A8900" s="112" t="s">
        <v>20387</v>
      </c>
      <c r="B8900" s="112" t="s">
        <v>20388</v>
      </c>
    </row>
    <row r="8901" spans="1:2" x14ac:dyDescent="0.2">
      <c r="A8901" s="112" t="s">
        <v>20389</v>
      </c>
      <c r="B8901" s="112" t="s">
        <v>20390</v>
      </c>
    </row>
    <row r="8902" spans="1:2" x14ac:dyDescent="0.2">
      <c r="A8902" s="112" t="s">
        <v>20391</v>
      </c>
      <c r="B8902" s="112" t="s">
        <v>20392</v>
      </c>
    </row>
    <row r="8903" spans="1:2" x14ac:dyDescent="0.2">
      <c r="A8903" s="112" t="s">
        <v>20393</v>
      </c>
      <c r="B8903" s="112" t="s">
        <v>20394</v>
      </c>
    </row>
    <row r="8904" spans="1:2" x14ac:dyDescent="0.2">
      <c r="A8904" s="112" t="s">
        <v>20395</v>
      </c>
      <c r="B8904" s="112" t="s">
        <v>20396</v>
      </c>
    </row>
    <row r="8905" spans="1:2" x14ac:dyDescent="0.2">
      <c r="A8905" s="112" t="s">
        <v>20397</v>
      </c>
      <c r="B8905" s="112" t="s">
        <v>20398</v>
      </c>
    </row>
    <row r="8906" spans="1:2" x14ac:dyDescent="0.2">
      <c r="A8906" s="112" t="s">
        <v>20399</v>
      </c>
      <c r="B8906" s="112" t="s">
        <v>20400</v>
      </c>
    </row>
    <row r="8907" spans="1:2" x14ac:dyDescent="0.2">
      <c r="A8907" s="112" t="s">
        <v>20401</v>
      </c>
      <c r="B8907" s="112" t="s">
        <v>20402</v>
      </c>
    </row>
    <row r="8908" spans="1:2" x14ac:dyDescent="0.2">
      <c r="A8908" s="112" t="s">
        <v>20403</v>
      </c>
      <c r="B8908" s="112" t="s">
        <v>20404</v>
      </c>
    </row>
    <row r="8909" spans="1:2" x14ac:dyDescent="0.2">
      <c r="A8909" s="112" t="s">
        <v>20405</v>
      </c>
      <c r="B8909" s="112" t="s">
        <v>20406</v>
      </c>
    </row>
    <row r="8910" spans="1:2" x14ac:dyDescent="0.2">
      <c r="A8910" s="112" t="s">
        <v>20407</v>
      </c>
      <c r="B8910" s="112" t="s">
        <v>20408</v>
      </c>
    </row>
    <row r="8911" spans="1:2" x14ac:dyDescent="0.2">
      <c r="A8911" s="112" t="s">
        <v>20409</v>
      </c>
      <c r="B8911" s="112" t="s">
        <v>20410</v>
      </c>
    </row>
    <row r="8912" spans="1:2" x14ac:dyDescent="0.2">
      <c r="A8912" s="112" t="s">
        <v>20411</v>
      </c>
      <c r="B8912" s="112" t="s">
        <v>20412</v>
      </c>
    </row>
    <row r="8913" spans="1:2" x14ac:dyDescent="0.2">
      <c r="A8913" s="112" t="s">
        <v>20413</v>
      </c>
      <c r="B8913" s="112" t="s">
        <v>20414</v>
      </c>
    </row>
    <row r="8914" spans="1:2" x14ac:dyDescent="0.2">
      <c r="A8914" s="112" t="s">
        <v>20415</v>
      </c>
      <c r="B8914" s="112" t="s">
        <v>20416</v>
      </c>
    </row>
    <row r="8915" spans="1:2" x14ac:dyDescent="0.2">
      <c r="A8915" s="112" t="s">
        <v>20417</v>
      </c>
      <c r="B8915" s="112" t="s">
        <v>20418</v>
      </c>
    </row>
    <row r="8916" spans="1:2" x14ac:dyDescent="0.2">
      <c r="A8916" s="112" t="s">
        <v>20419</v>
      </c>
      <c r="B8916" s="112" t="s">
        <v>20420</v>
      </c>
    </row>
    <row r="8917" spans="1:2" x14ac:dyDescent="0.2">
      <c r="A8917" s="112" t="s">
        <v>20421</v>
      </c>
      <c r="B8917" s="112" t="s">
        <v>20422</v>
      </c>
    </row>
    <row r="8918" spans="1:2" x14ac:dyDescent="0.2">
      <c r="A8918" s="112" t="s">
        <v>20423</v>
      </c>
      <c r="B8918" s="112" t="s">
        <v>20424</v>
      </c>
    </row>
    <row r="8919" spans="1:2" x14ac:dyDescent="0.2">
      <c r="A8919" s="112" t="s">
        <v>20425</v>
      </c>
      <c r="B8919" s="112" t="s">
        <v>20426</v>
      </c>
    </row>
    <row r="8920" spans="1:2" x14ac:dyDescent="0.2">
      <c r="A8920" s="112" t="s">
        <v>20427</v>
      </c>
      <c r="B8920" s="112" t="s">
        <v>20428</v>
      </c>
    </row>
    <row r="8921" spans="1:2" x14ac:dyDescent="0.2">
      <c r="A8921" s="112" t="s">
        <v>20429</v>
      </c>
      <c r="B8921" s="112" t="s">
        <v>20430</v>
      </c>
    </row>
    <row r="8922" spans="1:2" x14ac:dyDescent="0.2">
      <c r="A8922" s="112" t="s">
        <v>20431</v>
      </c>
      <c r="B8922" s="112" t="s">
        <v>20432</v>
      </c>
    </row>
    <row r="8923" spans="1:2" x14ac:dyDescent="0.2">
      <c r="A8923" s="112" t="s">
        <v>20433</v>
      </c>
      <c r="B8923" s="112" t="s">
        <v>20434</v>
      </c>
    </row>
    <row r="8924" spans="1:2" x14ac:dyDescent="0.2">
      <c r="A8924" s="112" t="s">
        <v>20435</v>
      </c>
      <c r="B8924" s="112" t="s">
        <v>20436</v>
      </c>
    </row>
    <row r="8925" spans="1:2" x14ac:dyDescent="0.2">
      <c r="A8925" s="112" t="s">
        <v>20437</v>
      </c>
      <c r="B8925" s="112" t="s">
        <v>20438</v>
      </c>
    </row>
    <row r="8926" spans="1:2" x14ac:dyDescent="0.2">
      <c r="A8926" s="112" t="s">
        <v>20439</v>
      </c>
      <c r="B8926" s="112" t="s">
        <v>20440</v>
      </c>
    </row>
    <row r="8927" spans="1:2" x14ac:dyDescent="0.2">
      <c r="A8927" s="112" t="s">
        <v>20441</v>
      </c>
      <c r="B8927" s="112" t="s">
        <v>20442</v>
      </c>
    </row>
    <row r="8928" spans="1:2" x14ac:dyDescent="0.2">
      <c r="A8928" s="112" t="s">
        <v>20443</v>
      </c>
      <c r="B8928" s="112" t="s">
        <v>20444</v>
      </c>
    </row>
    <row r="8929" spans="1:2" x14ac:dyDescent="0.2">
      <c r="A8929" s="112" t="s">
        <v>20445</v>
      </c>
      <c r="B8929" s="112" t="s">
        <v>20446</v>
      </c>
    </row>
    <row r="8930" spans="1:2" x14ac:dyDescent="0.2">
      <c r="A8930" s="112" t="s">
        <v>20447</v>
      </c>
      <c r="B8930" s="112" t="s">
        <v>20448</v>
      </c>
    </row>
    <row r="8931" spans="1:2" x14ac:dyDescent="0.2">
      <c r="A8931" s="112" t="s">
        <v>20449</v>
      </c>
      <c r="B8931" s="112" t="s">
        <v>20450</v>
      </c>
    </row>
    <row r="8932" spans="1:2" x14ac:dyDescent="0.2">
      <c r="A8932" s="112" t="s">
        <v>20451</v>
      </c>
      <c r="B8932" s="112" t="s">
        <v>20452</v>
      </c>
    </row>
    <row r="8933" spans="1:2" x14ac:dyDescent="0.2">
      <c r="A8933" s="112" t="s">
        <v>20453</v>
      </c>
      <c r="B8933" s="112" t="s">
        <v>20454</v>
      </c>
    </row>
    <row r="8934" spans="1:2" x14ac:dyDescent="0.2">
      <c r="A8934" s="112" t="s">
        <v>20455</v>
      </c>
      <c r="B8934" s="112" t="s">
        <v>269</v>
      </c>
    </row>
    <row r="8935" spans="1:2" x14ac:dyDescent="0.2">
      <c r="A8935" s="112" t="s">
        <v>20456</v>
      </c>
      <c r="B8935" s="112" t="s">
        <v>20457</v>
      </c>
    </row>
    <row r="8936" spans="1:2" x14ac:dyDescent="0.2">
      <c r="A8936" s="112" t="s">
        <v>20458</v>
      </c>
      <c r="B8936" s="112" t="s">
        <v>20459</v>
      </c>
    </row>
    <row r="8937" spans="1:2" x14ac:dyDescent="0.2">
      <c r="A8937" s="112" t="s">
        <v>20460</v>
      </c>
      <c r="B8937" s="112" t="s">
        <v>20461</v>
      </c>
    </row>
    <row r="8938" spans="1:2" x14ac:dyDescent="0.2">
      <c r="A8938" s="112" t="s">
        <v>20462</v>
      </c>
      <c r="B8938" s="112" t="s">
        <v>20463</v>
      </c>
    </row>
    <row r="8939" spans="1:2" x14ac:dyDescent="0.2">
      <c r="A8939" s="112" t="s">
        <v>20464</v>
      </c>
      <c r="B8939" s="112" t="s">
        <v>20465</v>
      </c>
    </row>
    <row r="8940" spans="1:2" x14ac:dyDescent="0.2">
      <c r="A8940" s="112" t="s">
        <v>20466</v>
      </c>
      <c r="B8940" s="112" t="s">
        <v>20467</v>
      </c>
    </row>
    <row r="8941" spans="1:2" x14ac:dyDescent="0.2">
      <c r="A8941" s="112" t="s">
        <v>20468</v>
      </c>
      <c r="B8941" s="112" t="s">
        <v>20469</v>
      </c>
    </row>
    <row r="8942" spans="1:2" x14ac:dyDescent="0.2">
      <c r="A8942" s="112" t="s">
        <v>20470</v>
      </c>
      <c r="B8942" s="112" t="s">
        <v>20471</v>
      </c>
    </row>
    <row r="8943" spans="1:2" x14ac:dyDescent="0.2">
      <c r="A8943" s="112" t="s">
        <v>20472</v>
      </c>
      <c r="B8943" s="112" t="s">
        <v>20473</v>
      </c>
    </row>
    <row r="8944" spans="1:2" x14ac:dyDescent="0.2">
      <c r="A8944" s="112" t="s">
        <v>20474</v>
      </c>
      <c r="B8944" s="112" t="s">
        <v>20475</v>
      </c>
    </row>
    <row r="8945" spans="1:2" x14ac:dyDescent="0.2">
      <c r="A8945" s="112" t="s">
        <v>20476</v>
      </c>
      <c r="B8945" s="112" t="s">
        <v>20477</v>
      </c>
    </row>
    <row r="8946" spans="1:2" x14ac:dyDescent="0.2">
      <c r="A8946" s="112" t="s">
        <v>20478</v>
      </c>
      <c r="B8946" s="112" t="s">
        <v>20479</v>
      </c>
    </row>
    <row r="8947" spans="1:2" x14ac:dyDescent="0.2">
      <c r="A8947" s="112" t="s">
        <v>20480</v>
      </c>
      <c r="B8947" s="112" t="s">
        <v>20481</v>
      </c>
    </row>
    <row r="8948" spans="1:2" x14ac:dyDescent="0.2">
      <c r="A8948" s="112" t="s">
        <v>20482</v>
      </c>
      <c r="B8948" s="112" t="s">
        <v>20483</v>
      </c>
    </row>
    <row r="8949" spans="1:2" x14ac:dyDescent="0.2">
      <c r="A8949" s="112" t="s">
        <v>20484</v>
      </c>
      <c r="B8949" s="112" t="s">
        <v>20485</v>
      </c>
    </row>
    <row r="8950" spans="1:2" x14ac:dyDescent="0.2">
      <c r="A8950" s="112" t="s">
        <v>20486</v>
      </c>
      <c r="B8950" s="112" t="s">
        <v>20487</v>
      </c>
    </row>
    <row r="8951" spans="1:2" x14ac:dyDescent="0.2">
      <c r="A8951" s="112" t="s">
        <v>20488</v>
      </c>
      <c r="B8951" s="112" t="s">
        <v>20489</v>
      </c>
    </row>
    <row r="8952" spans="1:2" x14ac:dyDescent="0.2">
      <c r="A8952" s="112" t="s">
        <v>20490</v>
      </c>
      <c r="B8952" s="112" t="s">
        <v>20491</v>
      </c>
    </row>
    <row r="8953" spans="1:2" x14ac:dyDescent="0.2">
      <c r="A8953" s="112" t="s">
        <v>20492</v>
      </c>
      <c r="B8953" s="112" t="s">
        <v>20493</v>
      </c>
    </row>
    <row r="8954" spans="1:2" x14ac:dyDescent="0.2">
      <c r="A8954" s="112" t="s">
        <v>20494</v>
      </c>
      <c r="B8954" s="112" t="s">
        <v>20495</v>
      </c>
    </row>
    <row r="8955" spans="1:2" x14ac:dyDescent="0.2">
      <c r="A8955" s="112" t="s">
        <v>20496</v>
      </c>
      <c r="B8955" s="112" t="s">
        <v>20497</v>
      </c>
    </row>
    <row r="8956" spans="1:2" x14ac:dyDescent="0.2">
      <c r="A8956" s="112" t="s">
        <v>20498</v>
      </c>
      <c r="B8956" s="112" t="s">
        <v>20499</v>
      </c>
    </row>
    <row r="8957" spans="1:2" x14ac:dyDescent="0.2">
      <c r="A8957" s="112" t="s">
        <v>20500</v>
      </c>
      <c r="B8957" s="112" t="s">
        <v>20501</v>
      </c>
    </row>
    <row r="8958" spans="1:2" x14ac:dyDescent="0.2">
      <c r="A8958" s="112" t="s">
        <v>20502</v>
      </c>
      <c r="B8958" s="112" t="s">
        <v>20503</v>
      </c>
    </row>
    <row r="8959" spans="1:2" x14ac:dyDescent="0.2">
      <c r="A8959" s="112" t="s">
        <v>20504</v>
      </c>
      <c r="B8959" s="112" t="s">
        <v>20505</v>
      </c>
    </row>
    <row r="8960" spans="1:2" x14ac:dyDescent="0.2">
      <c r="A8960" s="112" t="s">
        <v>20506</v>
      </c>
      <c r="B8960" s="112" t="s">
        <v>20507</v>
      </c>
    </row>
    <row r="8961" spans="1:2" x14ac:dyDescent="0.2">
      <c r="A8961" s="112" t="s">
        <v>20508</v>
      </c>
      <c r="B8961" s="112" t="s">
        <v>20509</v>
      </c>
    </row>
    <row r="8962" spans="1:2" x14ac:dyDescent="0.2">
      <c r="A8962" s="112" t="s">
        <v>20510</v>
      </c>
      <c r="B8962" s="112" t="s">
        <v>20511</v>
      </c>
    </row>
    <row r="8963" spans="1:2" x14ac:dyDescent="0.2">
      <c r="A8963" s="112" t="s">
        <v>20512</v>
      </c>
      <c r="B8963" s="112" t="s">
        <v>20513</v>
      </c>
    </row>
    <row r="8964" spans="1:2" x14ac:dyDescent="0.2">
      <c r="A8964" s="112" t="s">
        <v>20514</v>
      </c>
      <c r="B8964" s="112" t="s">
        <v>20515</v>
      </c>
    </row>
    <row r="8965" spans="1:2" x14ac:dyDescent="0.2">
      <c r="A8965" s="112" t="s">
        <v>20516</v>
      </c>
      <c r="B8965" s="112" t="s">
        <v>20517</v>
      </c>
    </row>
    <row r="8966" spans="1:2" x14ac:dyDescent="0.2">
      <c r="A8966" s="112" t="s">
        <v>20518</v>
      </c>
      <c r="B8966" s="112" t="s">
        <v>20519</v>
      </c>
    </row>
    <row r="8967" spans="1:2" x14ac:dyDescent="0.2">
      <c r="A8967" s="112" t="s">
        <v>20520</v>
      </c>
      <c r="B8967" s="112" t="s">
        <v>20521</v>
      </c>
    </row>
    <row r="8968" spans="1:2" x14ac:dyDescent="0.2">
      <c r="A8968" s="112" t="s">
        <v>20522</v>
      </c>
      <c r="B8968" s="112" t="s">
        <v>20523</v>
      </c>
    </row>
    <row r="8969" spans="1:2" x14ac:dyDescent="0.2">
      <c r="A8969" s="112" t="s">
        <v>20524</v>
      </c>
      <c r="B8969" s="112" t="s">
        <v>20525</v>
      </c>
    </row>
    <row r="8970" spans="1:2" x14ac:dyDescent="0.2">
      <c r="A8970" s="112" t="s">
        <v>20526</v>
      </c>
      <c r="B8970" s="112" t="s">
        <v>20527</v>
      </c>
    </row>
    <row r="8971" spans="1:2" x14ac:dyDescent="0.2">
      <c r="A8971" s="112" t="s">
        <v>20528</v>
      </c>
      <c r="B8971" s="112" t="s">
        <v>20529</v>
      </c>
    </row>
    <row r="8972" spans="1:2" x14ac:dyDescent="0.2">
      <c r="A8972" s="112" t="s">
        <v>20530</v>
      </c>
      <c r="B8972" s="112" t="s">
        <v>20531</v>
      </c>
    </row>
    <row r="8973" spans="1:2" x14ac:dyDescent="0.2">
      <c r="A8973" s="112" t="s">
        <v>20532</v>
      </c>
      <c r="B8973" s="112" t="s">
        <v>20533</v>
      </c>
    </row>
    <row r="8974" spans="1:2" x14ac:dyDescent="0.2">
      <c r="A8974" s="112" t="s">
        <v>20534</v>
      </c>
      <c r="B8974" s="112" t="s">
        <v>20535</v>
      </c>
    </row>
    <row r="8975" spans="1:2" x14ac:dyDescent="0.2">
      <c r="A8975" s="112" t="s">
        <v>20536</v>
      </c>
      <c r="B8975" s="112" t="s">
        <v>20537</v>
      </c>
    </row>
    <row r="8976" spans="1:2" x14ac:dyDescent="0.2">
      <c r="A8976" s="112" t="s">
        <v>20538</v>
      </c>
      <c r="B8976" s="112" t="s">
        <v>20539</v>
      </c>
    </row>
    <row r="8977" spans="1:2" x14ac:dyDescent="0.2">
      <c r="A8977" s="112" t="s">
        <v>20540</v>
      </c>
      <c r="B8977" s="112" t="s">
        <v>20541</v>
      </c>
    </row>
    <row r="8978" spans="1:2" x14ac:dyDescent="0.2">
      <c r="A8978" s="112" t="s">
        <v>20542</v>
      </c>
      <c r="B8978" s="112" t="s">
        <v>20543</v>
      </c>
    </row>
    <row r="8979" spans="1:2" x14ac:dyDescent="0.2">
      <c r="A8979" s="112" t="s">
        <v>20544</v>
      </c>
      <c r="B8979" s="112" t="s">
        <v>20545</v>
      </c>
    </row>
    <row r="8980" spans="1:2" x14ac:dyDescent="0.2">
      <c r="A8980" s="112" t="s">
        <v>20546</v>
      </c>
      <c r="B8980" s="112" t="s">
        <v>20547</v>
      </c>
    </row>
    <row r="8981" spans="1:2" x14ac:dyDescent="0.2">
      <c r="A8981" s="112" t="s">
        <v>20548</v>
      </c>
      <c r="B8981" s="112" t="s">
        <v>20549</v>
      </c>
    </row>
    <row r="8982" spans="1:2" x14ac:dyDescent="0.2">
      <c r="A8982" s="112" t="s">
        <v>20550</v>
      </c>
      <c r="B8982" s="112" t="s">
        <v>20551</v>
      </c>
    </row>
    <row r="8983" spans="1:2" x14ac:dyDescent="0.2">
      <c r="A8983" s="112" t="s">
        <v>20552</v>
      </c>
      <c r="B8983" s="112" t="s">
        <v>20553</v>
      </c>
    </row>
    <row r="8984" spans="1:2" x14ac:dyDescent="0.2">
      <c r="A8984" s="112" t="s">
        <v>20554</v>
      </c>
      <c r="B8984" s="112" t="s">
        <v>20555</v>
      </c>
    </row>
    <row r="8985" spans="1:2" x14ac:dyDescent="0.2">
      <c r="A8985" s="112" t="s">
        <v>20556</v>
      </c>
      <c r="B8985" s="112" t="s">
        <v>20557</v>
      </c>
    </row>
    <row r="8986" spans="1:2" x14ac:dyDescent="0.2">
      <c r="A8986" s="112" t="s">
        <v>20558</v>
      </c>
      <c r="B8986" s="112" t="s">
        <v>20559</v>
      </c>
    </row>
    <row r="8987" spans="1:2" x14ac:dyDescent="0.2">
      <c r="A8987" s="112" t="s">
        <v>20560</v>
      </c>
      <c r="B8987" s="112" t="s">
        <v>20561</v>
      </c>
    </row>
    <row r="8988" spans="1:2" x14ac:dyDescent="0.2">
      <c r="A8988" s="112" t="s">
        <v>20562</v>
      </c>
      <c r="B8988" s="112" t="s">
        <v>20563</v>
      </c>
    </row>
    <row r="8989" spans="1:2" x14ac:dyDescent="0.2">
      <c r="A8989" s="112" t="s">
        <v>20564</v>
      </c>
      <c r="B8989" s="112" t="s">
        <v>20565</v>
      </c>
    </row>
    <row r="8990" spans="1:2" x14ac:dyDescent="0.2">
      <c r="A8990" s="112" t="s">
        <v>20566</v>
      </c>
      <c r="B8990" s="112" t="s">
        <v>20567</v>
      </c>
    </row>
    <row r="8991" spans="1:2" x14ac:dyDescent="0.2">
      <c r="A8991" s="112" t="s">
        <v>20568</v>
      </c>
      <c r="B8991" s="112" t="s">
        <v>20569</v>
      </c>
    </row>
    <row r="8992" spans="1:2" x14ac:dyDescent="0.2">
      <c r="A8992" s="112" t="s">
        <v>20570</v>
      </c>
      <c r="B8992" s="112" t="s">
        <v>20571</v>
      </c>
    </row>
    <row r="8993" spans="1:2" x14ac:dyDescent="0.2">
      <c r="A8993" s="112" t="s">
        <v>20572</v>
      </c>
      <c r="B8993" s="112" t="s">
        <v>20573</v>
      </c>
    </row>
    <row r="8994" spans="1:2" x14ac:dyDescent="0.2">
      <c r="A8994" s="112" t="s">
        <v>20574</v>
      </c>
      <c r="B8994" s="112" t="s">
        <v>20575</v>
      </c>
    </row>
    <row r="8995" spans="1:2" x14ac:dyDescent="0.2">
      <c r="A8995" s="112" t="s">
        <v>20576</v>
      </c>
      <c r="B8995" s="112" t="s">
        <v>20577</v>
      </c>
    </row>
    <row r="8996" spans="1:2" x14ac:dyDescent="0.2">
      <c r="A8996" s="112" t="s">
        <v>20578</v>
      </c>
      <c r="B8996" s="112" t="s">
        <v>20579</v>
      </c>
    </row>
    <row r="8997" spans="1:2" x14ac:dyDescent="0.2">
      <c r="A8997" s="112" t="s">
        <v>20580</v>
      </c>
      <c r="B8997" s="112" t="s">
        <v>20581</v>
      </c>
    </row>
    <row r="8998" spans="1:2" x14ac:dyDescent="0.2">
      <c r="A8998" s="112" t="s">
        <v>20582</v>
      </c>
      <c r="B8998" s="112" t="s">
        <v>20583</v>
      </c>
    </row>
    <row r="8999" spans="1:2" x14ac:dyDescent="0.2">
      <c r="A8999" s="112" t="s">
        <v>20584</v>
      </c>
      <c r="B8999" s="112" t="s">
        <v>20585</v>
      </c>
    </row>
    <row r="9000" spans="1:2" x14ac:dyDescent="0.2">
      <c r="A9000" s="112" t="s">
        <v>20586</v>
      </c>
      <c r="B9000" s="112" t="s">
        <v>20587</v>
      </c>
    </row>
    <row r="9001" spans="1:2" x14ac:dyDescent="0.2">
      <c r="A9001" s="112" t="s">
        <v>20588</v>
      </c>
      <c r="B9001" s="112" t="s">
        <v>20589</v>
      </c>
    </row>
    <row r="9002" spans="1:2" x14ac:dyDescent="0.2">
      <c r="A9002" s="112" t="s">
        <v>20590</v>
      </c>
      <c r="B9002" s="112" t="s">
        <v>20591</v>
      </c>
    </row>
    <row r="9003" spans="1:2" x14ac:dyDescent="0.2">
      <c r="A9003" s="112" t="s">
        <v>20592</v>
      </c>
      <c r="B9003" s="112" t="s">
        <v>20593</v>
      </c>
    </row>
    <row r="9004" spans="1:2" x14ac:dyDescent="0.2">
      <c r="A9004" s="112" t="s">
        <v>20594</v>
      </c>
      <c r="B9004" s="112" t="s">
        <v>20595</v>
      </c>
    </row>
    <row r="9005" spans="1:2" x14ac:dyDescent="0.2">
      <c r="A9005" s="112" t="s">
        <v>20596</v>
      </c>
      <c r="B9005" s="112" t="s">
        <v>20597</v>
      </c>
    </row>
    <row r="9006" spans="1:2" x14ac:dyDescent="0.2">
      <c r="A9006" s="112" t="s">
        <v>20598</v>
      </c>
      <c r="B9006" s="112" t="s">
        <v>20599</v>
      </c>
    </row>
    <row r="9007" spans="1:2" x14ac:dyDescent="0.2">
      <c r="A9007" s="112" t="s">
        <v>20600</v>
      </c>
      <c r="B9007" s="112" t="s">
        <v>20601</v>
      </c>
    </row>
    <row r="9008" spans="1:2" x14ac:dyDescent="0.2">
      <c r="A9008" s="112" t="s">
        <v>20602</v>
      </c>
      <c r="B9008" s="112" t="s">
        <v>20603</v>
      </c>
    </row>
    <row r="9009" spans="1:2" x14ac:dyDescent="0.2">
      <c r="A9009" s="112" t="s">
        <v>20604</v>
      </c>
      <c r="B9009" s="112" t="s">
        <v>20605</v>
      </c>
    </row>
    <row r="9010" spans="1:2" x14ac:dyDescent="0.2">
      <c r="A9010" s="112" t="s">
        <v>20606</v>
      </c>
      <c r="B9010" s="112" t="s">
        <v>20607</v>
      </c>
    </row>
    <row r="9011" spans="1:2" x14ac:dyDescent="0.2">
      <c r="A9011" s="112" t="s">
        <v>20608</v>
      </c>
      <c r="B9011" s="112" t="s">
        <v>20609</v>
      </c>
    </row>
    <row r="9012" spans="1:2" x14ac:dyDescent="0.2">
      <c r="A9012" s="112" t="s">
        <v>20610</v>
      </c>
      <c r="B9012" s="112" t="s">
        <v>20611</v>
      </c>
    </row>
    <row r="9013" spans="1:2" x14ac:dyDescent="0.2">
      <c r="A9013" s="112" t="s">
        <v>20612</v>
      </c>
      <c r="B9013" s="112" t="s">
        <v>20613</v>
      </c>
    </row>
    <row r="9014" spans="1:2" x14ac:dyDescent="0.2">
      <c r="A9014" s="112" t="s">
        <v>20614</v>
      </c>
      <c r="B9014" s="112" t="s">
        <v>20615</v>
      </c>
    </row>
    <row r="9015" spans="1:2" x14ac:dyDescent="0.2">
      <c r="A9015" s="112" t="s">
        <v>20616</v>
      </c>
      <c r="B9015" s="112" t="s">
        <v>20617</v>
      </c>
    </row>
    <row r="9016" spans="1:2" x14ac:dyDescent="0.2">
      <c r="A9016" s="112" t="s">
        <v>20618</v>
      </c>
      <c r="B9016" s="112" t="s">
        <v>20619</v>
      </c>
    </row>
    <row r="9017" spans="1:2" x14ac:dyDescent="0.2">
      <c r="A9017" s="112" t="s">
        <v>20620</v>
      </c>
      <c r="B9017" s="112" t="s">
        <v>20621</v>
      </c>
    </row>
    <row r="9018" spans="1:2" x14ac:dyDescent="0.2">
      <c r="A9018" s="112" t="s">
        <v>20622</v>
      </c>
      <c r="B9018" s="112" t="s">
        <v>20623</v>
      </c>
    </row>
    <row r="9019" spans="1:2" x14ac:dyDescent="0.2">
      <c r="A9019" s="112" t="s">
        <v>20624</v>
      </c>
      <c r="B9019" s="112" t="s">
        <v>20625</v>
      </c>
    </row>
    <row r="9020" spans="1:2" x14ac:dyDescent="0.2">
      <c r="A9020" s="112" t="s">
        <v>20626</v>
      </c>
      <c r="B9020" s="112" t="s">
        <v>20627</v>
      </c>
    </row>
    <row r="9021" spans="1:2" x14ac:dyDescent="0.2">
      <c r="A9021" s="112" t="s">
        <v>20628</v>
      </c>
      <c r="B9021" s="112" t="s">
        <v>20629</v>
      </c>
    </row>
    <row r="9022" spans="1:2" x14ac:dyDescent="0.2">
      <c r="A9022" s="112" t="s">
        <v>20630</v>
      </c>
      <c r="B9022" s="112" t="s">
        <v>20631</v>
      </c>
    </row>
    <row r="9023" spans="1:2" x14ac:dyDescent="0.2">
      <c r="A9023" s="112" t="s">
        <v>20632</v>
      </c>
      <c r="B9023" s="112" t="s">
        <v>20633</v>
      </c>
    </row>
    <row r="9024" spans="1:2" x14ac:dyDescent="0.2">
      <c r="A9024" s="112" t="s">
        <v>20634</v>
      </c>
      <c r="B9024" s="112" t="s">
        <v>20635</v>
      </c>
    </row>
    <row r="9025" spans="1:2" x14ac:dyDescent="0.2">
      <c r="A9025" s="112" t="s">
        <v>20636</v>
      </c>
      <c r="B9025" s="112" t="s">
        <v>20637</v>
      </c>
    </row>
    <row r="9026" spans="1:2" x14ac:dyDescent="0.2">
      <c r="A9026" s="112" t="s">
        <v>20638</v>
      </c>
      <c r="B9026" s="112" t="s">
        <v>20639</v>
      </c>
    </row>
    <row r="9027" spans="1:2" x14ac:dyDescent="0.2">
      <c r="A9027" s="112" t="s">
        <v>20640</v>
      </c>
      <c r="B9027" s="112" t="s">
        <v>20641</v>
      </c>
    </row>
    <row r="9028" spans="1:2" x14ac:dyDescent="0.2">
      <c r="A9028" s="112" t="s">
        <v>20642</v>
      </c>
      <c r="B9028" s="112" t="s">
        <v>20643</v>
      </c>
    </row>
    <row r="9029" spans="1:2" x14ac:dyDescent="0.2">
      <c r="A9029" s="112" t="s">
        <v>20644</v>
      </c>
      <c r="B9029" s="112" t="s">
        <v>20645</v>
      </c>
    </row>
    <row r="9030" spans="1:2" x14ac:dyDescent="0.2">
      <c r="A9030" s="112" t="s">
        <v>20646</v>
      </c>
      <c r="B9030" s="112" t="s">
        <v>20647</v>
      </c>
    </row>
    <row r="9031" spans="1:2" x14ac:dyDescent="0.2">
      <c r="A9031" s="112" t="s">
        <v>20648</v>
      </c>
      <c r="B9031" s="112" t="s">
        <v>20649</v>
      </c>
    </row>
    <row r="9032" spans="1:2" x14ac:dyDescent="0.2">
      <c r="A9032" s="112" t="s">
        <v>20650</v>
      </c>
      <c r="B9032" s="112" t="s">
        <v>20651</v>
      </c>
    </row>
    <row r="9033" spans="1:2" x14ac:dyDescent="0.2">
      <c r="A9033" s="112" t="s">
        <v>20652</v>
      </c>
      <c r="B9033" s="112" t="s">
        <v>20653</v>
      </c>
    </row>
    <row r="9034" spans="1:2" x14ac:dyDescent="0.2">
      <c r="A9034" s="112" t="s">
        <v>20654</v>
      </c>
      <c r="B9034" s="112" t="s">
        <v>20655</v>
      </c>
    </row>
    <row r="9035" spans="1:2" x14ac:dyDescent="0.2">
      <c r="A9035" s="112" t="s">
        <v>20656</v>
      </c>
      <c r="B9035" s="112" t="s">
        <v>20657</v>
      </c>
    </row>
    <row r="9036" spans="1:2" x14ac:dyDescent="0.2">
      <c r="A9036" s="112" t="s">
        <v>20658</v>
      </c>
      <c r="B9036" s="112" t="s">
        <v>20659</v>
      </c>
    </row>
    <row r="9037" spans="1:2" x14ac:dyDescent="0.2">
      <c r="A9037" s="112" t="s">
        <v>20660</v>
      </c>
      <c r="B9037" s="112" t="s">
        <v>20661</v>
      </c>
    </row>
    <row r="9038" spans="1:2" x14ac:dyDescent="0.2">
      <c r="A9038" s="112" t="s">
        <v>20662</v>
      </c>
      <c r="B9038" s="112" t="s">
        <v>20663</v>
      </c>
    </row>
    <row r="9039" spans="1:2" x14ac:dyDescent="0.2">
      <c r="A9039" s="112" t="s">
        <v>20664</v>
      </c>
      <c r="B9039" s="112" t="s">
        <v>20665</v>
      </c>
    </row>
    <row r="9040" spans="1:2" x14ac:dyDescent="0.2">
      <c r="A9040" s="112" t="s">
        <v>20666</v>
      </c>
      <c r="B9040" s="112" t="s">
        <v>20667</v>
      </c>
    </row>
    <row r="9041" spans="1:2" x14ac:dyDescent="0.2">
      <c r="A9041" s="112" t="s">
        <v>20668</v>
      </c>
      <c r="B9041" s="112" t="s">
        <v>20669</v>
      </c>
    </row>
    <row r="9042" spans="1:2" x14ac:dyDescent="0.2">
      <c r="A9042" s="112" t="s">
        <v>20670</v>
      </c>
      <c r="B9042" s="112" t="s">
        <v>20671</v>
      </c>
    </row>
    <row r="9043" spans="1:2" x14ac:dyDescent="0.2">
      <c r="A9043" s="112" t="s">
        <v>20672</v>
      </c>
      <c r="B9043" s="112" t="s">
        <v>20673</v>
      </c>
    </row>
    <row r="9044" spans="1:2" x14ac:dyDescent="0.2">
      <c r="A9044" s="112" t="s">
        <v>20674</v>
      </c>
      <c r="B9044" s="112" t="s">
        <v>20675</v>
      </c>
    </row>
    <row r="9045" spans="1:2" x14ac:dyDescent="0.2">
      <c r="A9045" s="112" t="s">
        <v>20676</v>
      </c>
      <c r="B9045" s="112" t="s">
        <v>20677</v>
      </c>
    </row>
    <row r="9046" spans="1:2" x14ac:dyDescent="0.2">
      <c r="A9046" s="112" t="s">
        <v>20678</v>
      </c>
      <c r="B9046" s="112" t="s">
        <v>20679</v>
      </c>
    </row>
    <row r="9047" spans="1:2" x14ac:dyDescent="0.2">
      <c r="A9047" s="112" t="s">
        <v>20680</v>
      </c>
      <c r="B9047" s="112" t="s">
        <v>20681</v>
      </c>
    </row>
    <row r="9048" spans="1:2" x14ac:dyDescent="0.2">
      <c r="A9048" s="112" t="s">
        <v>20682</v>
      </c>
      <c r="B9048" s="112" t="s">
        <v>20683</v>
      </c>
    </row>
    <row r="9049" spans="1:2" x14ac:dyDescent="0.2">
      <c r="A9049" s="112" t="s">
        <v>20684</v>
      </c>
      <c r="B9049" s="112" t="s">
        <v>20685</v>
      </c>
    </row>
    <row r="9050" spans="1:2" x14ac:dyDescent="0.2">
      <c r="A9050" s="112" t="s">
        <v>20686</v>
      </c>
      <c r="B9050" s="112" t="s">
        <v>20687</v>
      </c>
    </row>
    <row r="9051" spans="1:2" x14ac:dyDescent="0.2">
      <c r="A9051" s="112" t="s">
        <v>20688</v>
      </c>
      <c r="B9051" s="112" t="s">
        <v>20689</v>
      </c>
    </row>
    <row r="9052" spans="1:2" x14ac:dyDescent="0.2">
      <c r="A9052" s="112" t="s">
        <v>20690</v>
      </c>
      <c r="B9052" s="112" t="s">
        <v>20691</v>
      </c>
    </row>
    <row r="9053" spans="1:2" x14ac:dyDescent="0.2">
      <c r="A9053" s="112" t="s">
        <v>20692</v>
      </c>
      <c r="B9053" s="112" t="s">
        <v>20693</v>
      </c>
    </row>
    <row r="9054" spans="1:2" x14ac:dyDescent="0.2">
      <c r="A9054" s="112" t="s">
        <v>20694</v>
      </c>
      <c r="B9054" s="112" t="s">
        <v>20695</v>
      </c>
    </row>
    <row r="9055" spans="1:2" x14ac:dyDescent="0.2">
      <c r="A9055" s="112" t="s">
        <v>20696</v>
      </c>
      <c r="B9055" s="112" t="s">
        <v>20697</v>
      </c>
    </row>
    <row r="9056" spans="1:2" x14ac:dyDescent="0.2">
      <c r="A9056" s="112" t="s">
        <v>20698</v>
      </c>
      <c r="B9056" s="112" t="s">
        <v>20699</v>
      </c>
    </row>
    <row r="9057" spans="1:2" x14ac:dyDescent="0.2">
      <c r="A9057" s="112" t="s">
        <v>20700</v>
      </c>
      <c r="B9057" s="112" t="s">
        <v>20701</v>
      </c>
    </row>
    <row r="9058" spans="1:2" x14ac:dyDescent="0.2">
      <c r="A9058" s="112" t="s">
        <v>20702</v>
      </c>
      <c r="B9058" s="112" t="s">
        <v>20703</v>
      </c>
    </row>
    <row r="9059" spans="1:2" x14ac:dyDescent="0.2">
      <c r="A9059" s="112" t="s">
        <v>20704</v>
      </c>
      <c r="B9059" s="112" t="s">
        <v>20705</v>
      </c>
    </row>
    <row r="9060" spans="1:2" x14ac:dyDescent="0.2">
      <c r="A9060" s="112" t="s">
        <v>20706</v>
      </c>
      <c r="B9060" s="112" t="s">
        <v>20707</v>
      </c>
    </row>
    <row r="9061" spans="1:2" x14ac:dyDescent="0.2">
      <c r="A9061" s="112" t="s">
        <v>20708</v>
      </c>
      <c r="B9061" s="112" t="s">
        <v>20709</v>
      </c>
    </row>
    <row r="9062" spans="1:2" x14ac:dyDescent="0.2">
      <c r="A9062" s="112" t="s">
        <v>20710</v>
      </c>
      <c r="B9062" s="112" t="s">
        <v>20711</v>
      </c>
    </row>
    <row r="9063" spans="1:2" x14ac:dyDescent="0.2">
      <c r="A9063" s="112" t="s">
        <v>20712</v>
      </c>
      <c r="B9063" s="112" t="s">
        <v>20713</v>
      </c>
    </row>
    <row r="9064" spans="1:2" x14ac:dyDescent="0.2">
      <c r="A9064" s="112" t="s">
        <v>20714</v>
      </c>
      <c r="B9064" s="112" t="s">
        <v>20715</v>
      </c>
    </row>
    <row r="9065" spans="1:2" x14ac:dyDescent="0.2">
      <c r="A9065" s="112" t="s">
        <v>20716</v>
      </c>
      <c r="B9065" s="112" t="s">
        <v>20717</v>
      </c>
    </row>
    <row r="9066" spans="1:2" x14ac:dyDescent="0.2">
      <c r="A9066" s="112" t="s">
        <v>20718</v>
      </c>
      <c r="B9066" s="112" t="s">
        <v>20719</v>
      </c>
    </row>
    <row r="9067" spans="1:2" x14ac:dyDescent="0.2">
      <c r="A9067" s="112" t="s">
        <v>20720</v>
      </c>
      <c r="B9067" s="112" t="s">
        <v>20721</v>
      </c>
    </row>
    <row r="9068" spans="1:2" x14ac:dyDescent="0.2">
      <c r="A9068" s="112" t="s">
        <v>20722</v>
      </c>
      <c r="B9068" s="112" t="s">
        <v>20723</v>
      </c>
    </row>
    <row r="9069" spans="1:2" x14ac:dyDescent="0.2">
      <c r="A9069" s="112" t="s">
        <v>20724</v>
      </c>
      <c r="B9069" s="112" t="s">
        <v>20725</v>
      </c>
    </row>
    <row r="9070" spans="1:2" x14ac:dyDescent="0.2">
      <c r="A9070" s="112" t="s">
        <v>20726</v>
      </c>
      <c r="B9070" s="112" t="s">
        <v>20727</v>
      </c>
    </row>
    <row r="9071" spans="1:2" x14ac:dyDescent="0.2">
      <c r="A9071" s="112" t="s">
        <v>20728</v>
      </c>
      <c r="B9071" s="112" t="s">
        <v>20729</v>
      </c>
    </row>
    <row r="9072" spans="1:2" x14ac:dyDescent="0.2">
      <c r="A9072" s="112" t="s">
        <v>20730</v>
      </c>
      <c r="B9072" s="112" t="s">
        <v>20731</v>
      </c>
    </row>
    <row r="9073" spans="1:2" x14ac:dyDescent="0.2">
      <c r="A9073" s="112" t="s">
        <v>20732</v>
      </c>
      <c r="B9073" s="112" t="s">
        <v>20733</v>
      </c>
    </row>
    <row r="9074" spans="1:2" x14ac:dyDescent="0.2">
      <c r="A9074" s="112" t="s">
        <v>20734</v>
      </c>
      <c r="B9074" s="112" t="s">
        <v>20735</v>
      </c>
    </row>
    <row r="9075" spans="1:2" x14ac:dyDescent="0.2">
      <c r="A9075" s="112" t="s">
        <v>20736</v>
      </c>
      <c r="B9075" s="112" t="s">
        <v>20737</v>
      </c>
    </row>
    <row r="9076" spans="1:2" x14ac:dyDescent="0.2">
      <c r="A9076" s="112" t="s">
        <v>20738</v>
      </c>
      <c r="B9076" s="112" t="s">
        <v>20739</v>
      </c>
    </row>
    <row r="9077" spans="1:2" x14ac:dyDescent="0.2">
      <c r="A9077" s="112" t="s">
        <v>20740</v>
      </c>
      <c r="B9077" s="112" t="s">
        <v>20741</v>
      </c>
    </row>
    <row r="9078" spans="1:2" x14ac:dyDescent="0.2">
      <c r="A9078" s="112" t="s">
        <v>20742</v>
      </c>
      <c r="B9078" s="112" t="s">
        <v>20743</v>
      </c>
    </row>
    <row r="9079" spans="1:2" x14ac:dyDescent="0.2">
      <c r="A9079" s="112" t="s">
        <v>20744</v>
      </c>
      <c r="B9079" s="112" t="s">
        <v>20745</v>
      </c>
    </row>
    <row r="9080" spans="1:2" x14ac:dyDescent="0.2">
      <c r="A9080" s="112" t="s">
        <v>20746</v>
      </c>
      <c r="B9080" s="112" t="s">
        <v>20747</v>
      </c>
    </row>
    <row r="9081" spans="1:2" x14ac:dyDescent="0.2">
      <c r="A9081" s="112" t="s">
        <v>20748</v>
      </c>
      <c r="B9081" s="112" t="s">
        <v>20749</v>
      </c>
    </row>
    <row r="9082" spans="1:2" x14ac:dyDescent="0.2">
      <c r="A9082" s="112" t="s">
        <v>20750</v>
      </c>
      <c r="B9082" s="112" t="s">
        <v>20751</v>
      </c>
    </row>
    <row r="9083" spans="1:2" x14ac:dyDescent="0.2">
      <c r="A9083" s="112" t="s">
        <v>20752</v>
      </c>
      <c r="B9083" s="112" t="s">
        <v>20753</v>
      </c>
    </row>
    <row r="9084" spans="1:2" x14ac:dyDescent="0.2">
      <c r="A9084" s="112" t="s">
        <v>20754</v>
      </c>
      <c r="B9084" s="112" t="s">
        <v>20755</v>
      </c>
    </row>
    <row r="9085" spans="1:2" x14ac:dyDescent="0.2">
      <c r="A9085" s="112" t="s">
        <v>20756</v>
      </c>
      <c r="B9085" s="112" t="s">
        <v>20757</v>
      </c>
    </row>
    <row r="9086" spans="1:2" x14ac:dyDescent="0.2">
      <c r="A9086" s="112" t="s">
        <v>20758</v>
      </c>
      <c r="B9086" s="112" t="s">
        <v>20759</v>
      </c>
    </row>
    <row r="9087" spans="1:2" x14ac:dyDescent="0.2">
      <c r="A9087" s="112" t="s">
        <v>20760</v>
      </c>
      <c r="B9087" s="112" t="s">
        <v>20761</v>
      </c>
    </row>
    <row r="9088" spans="1:2" x14ac:dyDescent="0.2">
      <c r="A9088" s="112" t="s">
        <v>20762</v>
      </c>
      <c r="B9088" s="112" t="s">
        <v>20763</v>
      </c>
    </row>
    <row r="9089" spans="1:2" x14ac:dyDescent="0.2">
      <c r="A9089" s="112" t="s">
        <v>20764</v>
      </c>
      <c r="B9089" s="112" t="s">
        <v>20765</v>
      </c>
    </row>
    <row r="9090" spans="1:2" x14ac:dyDescent="0.2">
      <c r="A9090" s="112" t="s">
        <v>20766</v>
      </c>
      <c r="B9090" s="112" t="s">
        <v>20767</v>
      </c>
    </row>
    <row r="9091" spans="1:2" x14ac:dyDescent="0.2">
      <c r="A9091" s="112" t="s">
        <v>20768</v>
      </c>
      <c r="B9091" s="112" t="s">
        <v>20769</v>
      </c>
    </row>
    <row r="9092" spans="1:2" x14ac:dyDescent="0.2">
      <c r="A9092" s="112" t="s">
        <v>20770</v>
      </c>
      <c r="B9092" s="112" t="s">
        <v>20771</v>
      </c>
    </row>
    <row r="9093" spans="1:2" x14ac:dyDescent="0.2">
      <c r="A9093" s="112" t="s">
        <v>20772</v>
      </c>
      <c r="B9093" s="112" t="s">
        <v>20773</v>
      </c>
    </row>
    <row r="9094" spans="1:2" x14ac:dyDescent="0.2">
      <c r="A9094" s="112" t="s">
        <v>20774</v>
      </c>
      <c r="B9094" s="112" t="s">
        <v>20775</v>
      </c>
    </row>
    <row r="9095" spans="1:2" x14ac:dyDescent="0.2">
      <c r="A9095" s="112" t="s">
        <v>20776</v>
      </c>
      <c r="B9095" s="112" t="s">
        <v>20777</v>
      </c>
    </row>
    <row r="9096" spans="1:2" x14ac:dyDescent="0.2">
      <c r="A9096" s="112" t="s">
        <v>20778</v>
      </c>
      <c r="B9096" s="112" t="s">
        <v>20779</v>
      </c>
    </row>
    <row r="9097" spans="1:2" x14ac:dyDescent="0.2">
      <c r="A9097" s="112" t="s">
        <v>20780</v>
      </c>
      <c r="B9097" s="112" t="s">
        <v>20781</v>
      </c>
    </row>
    <row r="9098" spans="1:2" x14ac:dyDescent="0.2">
      <c r="A9098" s="112" t="s">
        <v>20782</v>
      </c>
      <c r="B9098" s="112" t="s">
        <v>20783</v>
      </c>
    </row>
    <row r="9099" spans="1:2" x14ac:dyDescent="0.2">
      <c r="A9099" s="112" t="s">
        <v>20784</v>
      </c>
      <c r="B9099" s="112" t="s">
        <v>20785</v>
      </c>
    </row>
    <row r="9100" spans="1:2" x14ac:dyDescent="0.2">
      <c r="A9100" s="112" t="s">
        <v>20786</v>
      </c>
      <c r="B9100" s="112" t="s">
        <v>20787</v>
      </c>
    </row>
    <row r="9101" spans="1:2" x14ac:dyDescent="0.2">
      <c r="A9101" s="112" t="s">
        <v>20788</v>
      </c>
      <c r="B9101" s="112" t="s">
        <v>20789</v>
      </c>
    </row>
    <row r="9102" spans="1:2" x14ac:dyDescent="0.2">
      <c r="A9102" s="112" t="s">
        <v>20790</v>
      </c>
      <c r="B9102" s="112" t="s">
        <v>20791</v>
      </c>
    </row>
    <row r="9103" spans="1:2" x14ac:dyDescent="0.2">
      <c r="A9103" s="112" t="s">
        <v>20792</v>
      </c>
      <c r="B9103" s="112" t="s">
        <v>20793</v>
      </c>
    </row>
    <row r="9104" spans="1:2" x14ac:dyDescent="0.2">
      <c r="A9104" s="112" t="s">
        <v>20794</v>
      </c>
      <c r="B9104" s="112" t="s">
        <v>20795</v>
      </c>
    </row>
    <row r="9105" spans="1:2" x14ac:dyDescent="0.2">
      <c r="A9105" s="112" t="s">
        <v>20796</v>
      </c>
      <c r="B9105" s="112" t="s">
        <v>20797</v>
      </c>
    </row>
    <row r="9106" spans="1:2" x14ac:dyDescent="0.2">
      <c r="A9106" s="112" t="s">
        <v>20798</v>
      </c>
      <c r="B9106" s="112" t="s">
        <v>20799</v>
      </c>
    </row>
    <row r="9107" spans="1:2" x14ac:dyDescent="0.2">
      <c r="A9107" s="112" t="s">
        <v>20800</v>
      </c>
      <c r="B9107" s="112" t="s">
        <v>20801</v>
      </c>
    </row>
    <row r="9108" spans="1:2" x14ac:dyDescent="0.2">
      <c r="A9108" s="112" t="s">
        <v>20802</v>
      </c>
      <c r="B9108" s="112" t="s">
        <v>20803</v>
      </c>
    </row>
    <row r="9109" spans="1:2" x14ac:dyDescent="0.2">
      <c r="A9109" s="112" t="s">
        <v>20804</v>
      </c>
      <c r="B9109" s="112" t="s">
        <v>20805</v>
      </c>
    </row>
    <row r="9110" spans="1:2" x14ac:dyDescent="0.2">
      <c r="A9110" s="112" t="s">
        <v>20806</v>
      </c>
      <c r="B9110" s="112" t="s">
        <v>20807</v>
      </c>
    </row>
    <row r="9111" spans="1:2" x14ac:dyDescent="0.2">
      <c r="A9111" s="112" t="s">
        <v>20808</v>
      </c>
      <c r="B9111" s="112" t="s">
        <v>20809</v>
      </c>
    </row>
    <row r="9112" spans="1:2" x14ac:dyDescent="0.2">
      <c r="A9112" s="112" t="s">
        <v>20810</v>
      </c>
      <c r="B9112" s="112" t="s">
        <v>20811</v>
      </c>
    </row>
    <row r="9113" spans="1:2" x14ac:dyDescent="0.2">
      <c r="A9113" s="112" t="s">
        <v>20812</v>
      </c>
      <c r="B9113" s="112" t="s">
        <v>20813</v>
      </c>
    </row>
    <row r="9114" spans="1:2" x14ac:dyDescent="0.2">
      <c r="A9114" s="112" t="s">
        <v>20814</v>
      </c>
      <c r="B9114" s="112" t="s">
        <v>20815</v>
      </c>
    </row>
    <row r="9115" spans="1:2" x14ac:dyDescent="0.2">
      <c r="A9115" s="112" t="s">
        <v>20816</v>
      </c>
      <c r="B9115" s="112" t="s">
        <v>20817</v>
      </c>
    </row>
    <row r="9116" spans="1:2" x14ac:dyDescent="0.2">
      <c r="A9116" s="112" t="s">
        <v>20818</v>
      </c>
      <c r="B9116" s="112" t="s">
        <v>20819</v>
      </c>
    </row>
    <row r="9117" spans="1:2" x14ac:dyDescent="0.2">
      <c r="A9117" s="112" t="s">
        <v>20820</v>
      </c>
      <c r="B9117" s="112" t="s">
        <v>20821</v>
      </c>
    </row>
    <row r="9118" spans="1:2" x14ac:dyDescent="0.2">
      <c r="A9118" s="112" t="s">
        <v>20822</v>
      </c>
      <c r="B9118" s="112" t="s">
        <v>20823</v>
      </c>
    </row>
    <row r="9119" spans="1:2" x14ac:dyDescent="0.2">
      <c r="A9119" s="112" t="s">
        <v>20824</v>
      </c>
      <c r="B9119" s="112" t="s">
        <v>20825</v>
      </c>
    </row>
    <row r="9120" spans="1:2" x14ac:dyDescent="0.2">
      <c r="A9120" s="112" t="s">
        <v>20826</v>
      </c>
      <c r="B9120" s="112" t="s">
        <v>20827</v>
      </c>
    </row>
    <row r="9121" spans="1:2" x14ac:dyDescent="0.2">
      <c r="A9121" s="112" t="s">
        <v>20828</v>
      </c>
      <c r="B9121" s="112" t="s">
        <v>20829</v>
      </c>
    </row>
    <row r="9122" spans="1:2" x14ac:dyDescent="0.2">
      <c r="A9122" s="112" t="s">
        <v>20830</v>
      </c>
      <c r="B9122" s="112" t="s">
        <v>20831</v>
      </c>
    </row>
    <row r="9123" spans="1:2" x14ac:dyDescent="0.2">
      <c r="A9123" s="112" t="s">
        <v>20832</v>
      </c>
      <c r="B9123" s="112" t="s">
        <v>20833</v>
      </c>
    </row>
    <row r="9124" spans="1:2" x14ac:dyDescent="0.2">
      <c r="A9124" s="112" t="s">
        <v>20834</v>
      </c>
      <c r="B9124" s="112" t="s">
        <v>20835</v>
      </c>
    </row>
    <row r="9125" spans="1:2" x14ac:dyDescent="0.2">
      <c r="A9125" s="112" t="s">
        <v>20836</v>
      </c>
      <c r="B9125" s="112" t="s">
        <v>20837</v>
      </c>
    </row>
    <row r="9126" spans="1:2" x14ac:dyDescent="0.2">
      <c r="A9126" s="112" t="s">
        <v>20838</v>
      </c>
      <c r="B9126" s="112" t="s">
        <v>20839</v>
      </c>
    </row>
    <row r="9127" spans="1:2" x14ac:dyDescent="0.2">
      <c r="A9127" s="112" t="s">
        <v>20840</v>
      </c>
      <c r="B9127" s="112" t="s">
        <v>20841</v>
      </c>
    </row>
    <row r="9128" spans="1:2" x14ac:dyDescent="0.2">
      <c r="A9128" s="112" t="s">
        <v>20842</v>
      </c>
      <c r="B9128" s="112" t="s">
        <v>20843</v>
      </c>
    </row>
    <row r="9129" spans="1:2" x14ac:dyDescent="0.2">
      <c r="A9129" s="112" t="s">
        <v>20844</v>
      </c>
      <c r="B9129" s="112" t="s">
        <v>20845</v>
      </c>
    </row>
    <row r="9130" spans="1:2" x14ac:dyDescent="0.2">
      <c r="A9130" s="112" t="s">
        <v>20846</v>
      </c>
      <c r="B9130" s="112" t="s">
        <v>20847</v>
      </c>
    </row>
    <row r="9131" spans="1:2" x14ac:dyDescent="0.2">
      <c r="A9131" s="112" t="s">
        <v>20848</v>
      </c>
      <c r="B9131" s="112" t="s">
        <v>20849</v>
      </c>
    </row>
    <row r="9132" spans="1:2" x14ac:dyDescent="0.2">
      <c r="A9132" s="112" t="s">
        <v>20850</v>
      </c>
      <c r="B9132" s="112" t="s">
        <v>20851</v>
      </c>
    </row>
    <row r="9133" spans="1:2" x14ac:dyDescent="0.2">
      <c r="A9133" s="112" t="s">
        <v>20852</v>
      </c>
      <c r="B9133" s="112" t="s">
        <v>20853</v>
      </c>
    </row>
    <row r="9134" spans="1:2" x14ac:dyDescent="0.2">
      <c r="A9134" s="112" t="s">
        <v>20854</v>
      </c>
      <c r="B9134" s="112" t="s">
        <v>20855</v>
      </c>
    </row>
    <row r="9135" spans="1:2" x14ac:dyDescent="0.2">
      <c r="A9135" s="112" t="s">
        <v>20856</v>
      </c>
      <c r="B9135" s="112" t="s">
        <v>20857</v>
      </c>
    </row>
    <row r="9136" spans="1:2" x14ac:dyDescent="0.2">
      <c r="A9136" s="112" t="s">
        <v>20858</v>
      </c>
      <c r="B9136" s="112" t="s">
        <v>20859</v>
      </c>
    </row>
    <row r="9137" spans="1:2" x14ac:dyDescent="0.2">
      <c r="A9137" s="112" t="s">
        <v>20860</v>
      </c>
      <c r="B9137" s="112" t="s">
        <v>20861</v>
      </c>
    </row>
    <row r="9138" spans="1:2" x14ac:dyDescent="0.2">
      <c r="A9138" s="112" t="s">
        <v>20862</v>
      </c>
      <c r="B9138" s="112" t="s">
        <v>20863</v>
      </c>
    </row>
    <row r="9139" spans="1:2" x14ac:dyDescent="0.2">
      <c r="A9139" s="112" t="s">
        <v>20864</v>
      </c>
      <c r="B9139" s="112" t="s">
        <v>20865</v>
      </c>
    </row>
    <row r="9140" spans="1:2" x14ac:dyDescent="0.2">
      <c r="A9140" s="112" t="s">
        <v>20866</v>
      </c>
      <c r="B9140" s="112" t="s">
        <v>20867</v>
      </c>
    </row>
    <row r="9141" spans="1:2" x14ac:dyDescent="0.2">
      <c r="A9141" s="112" t="s">
        <v>20868</v>
      </c>
      <c r="B9141" s="112" t="s">
        <v>20869</v>
      </c>
    </row>
    <row r="9142" spans="1:2" x14ac:dyDescent="0.2">
      <c r="A9142" s="112" t="s">
        <v>20870</v>
      </c>
      <c r="B9142" s="112" t="s">
        <v>20871</v>
      </c>
    </row>
    <row r="9143" spans="1:2" x14ac:dyDescent="0.2">
      <c r="A9143" s="112" t="s">
        <v>20872</v>
      </c>
      <c r="B9143" s="112" t="s">
        <v>20873</v>
      </c>
    </row>
    <row r="9144" spans="1:2" x14ac:dyDescent="0.2">
      <c r="A9144" s="112" t="s">
        <v>20874</v>
      </c>
      <c r="B9144" s="112" t="s">
        <v>20875</v>
      </c>
    </row>
    <row r="9145" spans="1:2" x14ac:dyDescent="0.2">
      <c r="A9145" s="112" t="s">
        <v>20876</v>
      </c>
      <c r="B9145" s="112" t="s">
        <v>20877</v>
      </c>
    </row>
    <row r="9146" spans="1:2" x14ac:dyDescent="0.2">
      <c r="A9146" s="112" t="s">
        <v>20878</v>
      </c>
      <c r="B9146" s="112" t="s">
        <v>20879</v>
      </c>
    </row>
    <row r="9147" spans="1:2" x14ac:dyDescent="0.2">
      <c r="A9147" s="112" t="s">
        <v>20880</v>
      </c>
      <c r="B9147" s="112" t="s">
        <v>20881</v>
      </c>
    </row>
    <row r="9148" spans="1:2" x14ac:dyDescent="0.2">
      <c r="A9148" s="112" t="s">
        <v>20882</v>
      </c>
      <c r="B9148" s="112" t="s">
        <v>20883</v>
      </c>
    </row>
    <row r="9149" spans="1:2" x14ac:dyDescent="0.2">
      <c r="A9149" s="112" t="s">
        <v>20884</v>
      </c>
      <c r="B9149" s="112" t="s">
        <v>20885</v>
      </c>
    </row>
    <row r="9150" spans="1:2" x14ac:dyDescent="0.2">
      <c r="A9150" s="112" t="s">
        <v>20886</v>
      </c>
      <c r="B9150" s="112" t="s">
        <v>20887</v>
      </c>
    </row>
    <row r="9151" spans="1:2" x14ac:dyDescent="0.2">
      <c r="A9151" s="112" t="s">
        <v>20888</v>
      </c>
      <c r="B9151" s="112" t="s">
        <v>20889</v>
      </c>
    </row>
    <row r="9152" spans="1:2" x14ac:dyDescent="0.2">
      <c r="A9152" s="112" t="s">
        <v>20890</v>
      </c>
      <c r="B9152" s="112" t="s">
        <v>20891</v>
      </c>
    </row>
    <row r="9153" spans="1:2" x14ac:dyDescent="0.2">
      <c r="A9153" s="112" t="s">
        <v>20892</v>
      </c>
      <c r="B9153" s="112" t="s">
        <v>20893</v>
      </c>
    </row>
    <row r="9154" spans="1:2" x14ac:dyDescent="0.2">
      <c r="A9154" s="112" t="s">
        <v>20894</v>
      </c>
      <c r="B9154" s="112" t="s">
        <v>20895</v>
      </c>
    </row>
    <row r="9155" spans="1:2" x14ac:dyDescent="0.2">
      <c r="A9155" s="112" t="s">
        <v>20896</v>
      </c>
      <c r="B9155" s="112" t="s">
        <v>20897</v>
      </c>
    </row>
    <row r="9156" spans="1:2" x14ac:dyDescent="0.2">
      <c r="A9156" s="112" t="s">
        <v>20898</v>
      </c>
      <c r="B9156" s="112" t="s">
        <v>20899</v>
      </c>
    </row>
    <row r="9157" spans="1:2" x14ac:dyDescent="0.2">
      <c r="A9157" s="112" t="s">
        <v>20900</v>
      </c>
      <c r="B9157" s="112" t="s">
        <v>20901</v>
      </c>
    </row>
    <row r="9158" spans="1:2" x14ac:dyDescent="0.2">
      <c r="A9158" s="112" t="s">
        <v>20902</v>
      </c>
      <c r="B9158" s="112" t="s">
        <v>20903</v>
      </c>
    </row>
    <row r="9159" spans="1:2" x14ac:dyDescent="0.2">
      <c r="A9159" s="112" t="s">
        <v>20904</v>
      </c>
      <c r="B9159" s="112" t="s">
        <v>20905</v>
      </c>
    </row>
    <row r="9160" spans="1:2" x14ac:dyDescent="0.2">
      <c r="A9160" s="112" t="s">
        <v>20906</v>
      </c>
      <c r="B9160" s="112" t="s">
        <v>20907</v>
      </c>
    </row>
    <row r="9161" spans="1:2" x14ac:dyDescent="0.2">
      <c r="A9161" s="112" t="s">
        <v>20908</v>
      </c>
      <c r="B9161" s="112" t="s">
        <v>20909</v>
      </c>
    </row>
    <row r="9162" spans="1:2" x14ac:dyDescent="0.2">
      <c r="A9162" s="112" t="s">
        <v>20910</v>
      </c>
      <c r="B9162" s="112" t="s">
        <v>20911</v>
      </c>
    </row>
    <row r="9163" spans="1:2" x14ac:dyDescent="0.2">
      <c r="A9163" s="112" t="s">
        <v>20912</v>
      </c>
      <c r="B9163" s="112" t="s">
        <v>20913</v>
      </c>
    </row>
    <row r="9164" spans="1:2" x14ac:dyDescent="0.2">
      <c r="A9164" s="112" t="s">
        <v>20914</v>
      </c>
      <c r="B9164" s="112" t="s">
        <v>20915</v>
      </c>
    </row>
    <row r="9165" spans="1:2" x14ac:dyDescent="0.2">
      <c r="A9165" s="112" t="s">
        <v>20916</v>
      </c>
      <c r="B9165" s="112" t="s">
        <v>20917</v>
      </c>
    </row>
    <row r="9166" spans="1:2" x14ac:dyDescent="0.2">
      <c r="A9166" s="112" t="s">
        <v>20918</v>
      </c>
      <c r="B9166" s="112" t="s">
        <v>20919</v>
      </c>
    </row>
    <row r="9167" spans="1:2" x14ac:dyDescent="0.2">
      <c r="A9167" s="112" t="s">
        <v>20920</v>
      </c>
      <c r="B9167" s="112" t="s">
        <v>20921</v>
      </c>
    </row>
    <row r="9168" spans="1:2" x14ac:dyDescent="0.2">
      <c r="A9168" s="112" t="s">
        <v>20922</v>
      </c>
      <c r="B9168" s="112" t="s">
        <v>20923</v>
      </c>
    </row>
    <row r="9169" spans="1:2" x14ac:dyDescent="0.2">
      <c r="A9169" s="112" t="s">
        <v>20924</v>
      </c>
      <c r="B9169" s="112" t="s">
        <v>20925</v>
      </c>
    </row>
    <row r="9170" spans="1:2" x14ac:dyDescent="0.2">
      <c r="A9170" s="112" t="s">
        <v>20926</v>
      </c>
      <c r="B9170" s="112" t="s">
        <v>20927</v>
      </c>
    </row>
    <row r="9171" spans="1:2" x14ac:dyDescent="0.2">
      <c r="A9171" s="112" t="s">
        <v>20928</v>
      </c>
      <c r="B9171" s="112" t="s">
        <v>20929</v>
      </c>
    </row>
    <row r="9172" spans="1:2" x14ac:dyDescent="0.2">
      <c r="A9172" s="112" t="s">
        <v>20930</v>
      </c>
      <c r="B9172" s="112" t="s">
        <v>20931</v>
      </c>
    </row>
    <row r="9173" spans="1:2" x14ac:dyDescent="0.2">
      <c r="A9173" s="112" t="s">
        <v>20932</v>
      </c>
      <c r="B9173" s="112" t="s">
        <v>20933</v>
      </c>
    </row>
    <row r="9174" spans="1:2" x14ac:dyDescent="0.2">
      <c r="A9174" s="112" t="s">
        <v>20934</v>
      </c>
      <c r="B9174" s="112" t="s">
        <v>20935</v>
      </c>
    </row>
    <row r="9175" spans="1:2" x14ac:dyDescent="0.2">
      <c r="A9175" s="112" t="s">
        <v>20936</v>
      </c>
      <c r="B9175" s="112" t="s">
        <v>20937</v>
      </c>
    </row>
    <row r="9176" spans="1:2" x14ac:dyDescent="0.2">
      <c r="A9176" s="112" t="s">
        <v>20938</v>
      </c>
      <c r="B9176" s="112" t="s">
        <v>20939</v>
      </c>
    </row>
    <row r="9177" spans="1:2" x14ac:dyDescent="0.2">
      <c r="A9177" s="112" t="s">
        <v>20940</v>
      </c>
      <c r="B9177" s="112" t="s">
        <v>20941</v>
      </c>
    </row>
    <row r="9178" spans="1:2" x14ac:dyDescent="0.2">
      <c r="A9178" s="112" t="s">
        <v>20942</v>
      </c>
      <c r="B9178" s="112" t="s">
        <v>20943</v>
      </c>
    </row>
    <row r="9179" spans="1:2" x14ac:dyDescent="0.2">
      <c r="A9179" s="112" t="s">
        <v>20944</v>
      </c>
      <c r="B9179" s="112" t="s">
        <v>20945</v>
      </c>
    </row>
    <row r="9180" spans="1:2" x14ac:dyDescent="0.2">
      <c r="A9180" s="112" t="s">
        <v>20946</v>
      </c>
      <c r="B9180" s="112" t="s">
        <v>20947</v>
      </c>
    </row>
    <row r="9181" spans="1:2" x14ac:dyDescent="0.2">
      <c r="A9181" s="112" t="s">
        <v>20948</v>
      </c>
      <c r="B9181" s="112" t="s">
        <v>20949</v>
      </c>
    </row>
    <row r="9182" spans="1:2" x14ac:dyDescent="0.2">
      <c r="A9182" s="112" t="s">
        <v>20950</v>
      </c>
      <c r="B9182" s="112" t="s">
        <v>20951</v>
      </c>
    </row>
    <row r="9183" spans="1:2" x14ac:dyDescent="0.2">
      <c r="A9183" s="112" t="s">
        <v>20952</v>
      </c>
      <c r="B9183" s="112" t="s">
        <v>20953</v>
      </c>
    </row>
    <row r="9184" spans="1:2" x14ac:dyDescent="0.2">
      <c r="A9184" s="112" t="s">
        <v>20954</v>
      </c>
      <c r="B9184" s="112" t="s">
        <v>20955</v>
      </c>
    </row>
    <row r="9185" spans="1:2" x14ac:dyDescent="0.2">
      <c r="A9185" s="112" t="s">
        <v>20956</v>
      </c>
      <c r="B9185" s="112" t="s">
        <v>20957</v>
      </c>
    </row>
    <row r="9186" spans="1:2" x14ac:dyDescent="0.2">
      <c r="A9186" s="112" t="s">
        <v>20958</v>
      </c>
      <c r="B9186" s="112" t="s">
        <v>20959</v>
      </c>
    </row>
    <row r="9187" spans="1:2" x14ac:dyDescent="0.2">
      <c r="A9187" s="112" t="s">
        <v>20960</v>
      </c>
      <c r="B9187" s="112" t="s">
        <v>20961</v>
      </c>
    </row>
    <row r="9188" spans="1:2" x14ac:dyDescent="0.2">
      <c r="A9188" s="112" t="s">
        <v>20962</v>
      </c>
      <c r="B9188" s="112" t="s">
        <v>20963</v>
      </c>
    </row>
    <row r="9189" spans="1:2" x14ac:dyDescent="0.2">
      <c r="A9189" s="112" t="s">
        <v>20964</v>
      </c>
      <c r="B9189" s="112" t="s">
        <v>20965</v>
      </c>
    </row>
    <row r="9190" spans="1:2" x14ac:dyDescent="0.2">
      <c r="A9190" s="112" t="s">
        <v>20966</v>
      </c>
      <c r="B9190" s="112" t="s">
        <v>20967</v>
      </c>
    </row>
    <row r="9191" spans="1:2" x14ac:dyDescent="0.2">
      <c r="A9191" s="112" t="s">
        <v>20968</v>
      </c>
      <c r="B9191" s="112" t="s">
        <v>20969</v>
      </c>
    </row>
    <row r="9192" spans="1:2" x14ac:dyDescent="0.2">
      <c r="A9192" s="112" t="s">
        <v>20970</v>
      </c>
      <c r="B9192" s="112" t="s">
        <v>20971</v>
      </c>
    </row>
    <row r="9193" spans="1:2" x14ac:dyDescent="0.2">
      <c r="A9193" s="112" t="s">
        <v>20972</v>
      </c>
      <c r="B9193" s="112" t="s">
        <v>20973</v>
      </c>
    </row>
    <row r="9194" spans="1:2" x14ac:dyDescent="0.2">
      <c r="A9194" s="112" t="s">
        <v>20974</v>
      </c>
      <c r="B9194" s="112" t="s">
        <v>20975</v>
      </c>
    </row>
    <row r="9195" spans="1:2" x14ac:dyDescent="0.2">
      <c r="A9195" s="112" t="s">
        <v>20976</v>
      </c>
      <c r="B9195" s="112" t="s">
        <v>20977</v>
      </c>
    </row>
    <row r="9196" spans="1:2" x14ac:dyDescent="0.2">
      <c r="A9196" s="112" t="s">
        <v>20978</v>
      </c>
      <c r="B9196" s="112" t="s">
        <v>20979</v>
      </c>
    </row>
    <row r="9197" spans="1:2" x14ac:dyDescent="0.2">
      <c r="A9197" s="112" t="s">
        <v>20980</v>
      </c>
      <c r="B9197" s="112" t="s">
        <v>20981</v>
      </c>
    </row>
    <row r="9198" spans="1:2" x14ac:dyDescent="0.2">
      <c r="A9198" s="112" t="s">
        <v>20982</v>
      </c>
      <c r="B9198" s="112" t="s">
        <v>20983</v>
      </c>
    </row>
    <row r="9199" spans="1:2" x14ac:dyDescent="0.2">
      <c r="A9199" s="112" t="s">
        <v>20984</v>
      </c>
      <c r="B9199" s="112" t="s">
        <v>20985</v>
      </c>
    </row>
    <row r="9200" spans="1:2" x14ac:dyDescent="0.2">
      <c r="A9200" s="112" t="s">
        <v>20986</v>
      </c>
      <c r="B9200" s="112" t="s">
        <v>20987</v>
      </c>
    </row>
    <row r="9201" spans="1:2" x14ac:dyDescent="0.2">
      <c r="A9201" s="112" t="s">
        <v>20988</v>
      </c>
      <c r="B9201" s="112" t="s">
        <v>20989</v>
      </c>
    </row>
    <row r="9202" spans="1:2" x14ac:dyDescent="0.2">
      <c r="A9202" s="112" t="s">
        <v>20990</v>
      </c>
      <c r="B9202" s="112" t="s">
        <v>20991</v>
      </c>
    </row>
    <row r="9203" spans="1:2" x14ac:dyDescent="0.2">
      <c r="A9203" s="112" t="s">
        <v>20992</v>
      </c>
      <c r="B9203" s="112" t="s">
        <v>20993</v>
      </c>
    </row>
    <row r="9204" spans="1:2" x14ac:dyDescent="0.2">
      <c r="A9204" s="112" t="s">
        <v>20994</v>
      </c>
      <c r="B9204" s="112" t="s">
        <v>20995</v>
      </c>
    </row>
    <row r="9205" spans="1:2" x14ac:dyDescent="0.2">
      <c r="A9205" s="112" t="s">
        <v>20996</v>
      </c>
      <c r="B9205" s="112" t="s">
        <v>20997</v>
      </c>
    </row>
    <row r="9206" spans="1:2" x14ac:dyDescent="0.2">
      <c r="A9206" s="112" t="s">
        <v>20998</v>
      </c>
      <c r="B9206" s="112" t="s">
        <v>20999</v>
      </c>
    </row>
    <row r="9207" spans="1:2" x14ac:dyDescent="0.2">
      <c r="A9207" s="112" t="s">
        <v>21000</v>
      </c>
      <c r="B9207" s="112" t="s">
        <v>21001</v>
      </c>
    </row>
    <row r="9208" spans="1:2" x14ac:dyDescent="0.2">
      <c r="A9208" s="112" t="s">
        <v>21002</v>
      </c>
      <c r="B9208" s="112" t="s">
        <v>21003</v>
      </c>
    </row>
    <row r="9209" spans="1:2" x14ac:dyDescent="0.2">
      <c r="A9209" s="112" t="s">
        <v>21004</v>
      </c>
      <c r="B9209" s="112" t="s">
        <v>21005</v>
      </c>
    </row>
    <row r="9210" spans="1:2" x14ac:dyDescent="0.2">
      <c r="A9210" s="112" t="s">
        <v>21006</v>
      </c>
      <c r="B9210" s="112" t="s">
        <v>21007</v>
      </c>
    </row>
    <row r="9211" spans="1:2" x14ac:dyDescent="0.2">
      <c r="A9211" s="112" t="s">
        <v>21008</v>
      </c>
      <c r="B9211" s="112" t="s">
        <v>21009</v>
      </c>
    </row>
    <row r="9212" spans="1:2" x14ac:dyDescent="0.2">
      <c r="A9212" s="112" t="s">
        <v>21010</v>
      </c>
      <c r="B9212" s="112" t="s">
        <v>21011</v>
      </c>
    </row>
    <row r="9213" spans="1:2" x14ac:dyDescent="0.2">
      <c r="A9213" s="112" t="s">
        <v>21012</v>
      </c>
      <c r="B9213" s="112" t="s">
        <v>21013</v>
      </c>
    </row>
    <row r="9214" spans="1:2" x14ac:dyDescent="0.2">
      <c r="A9214" s="112" t="s">
        <v>21014</v>
      </c>
      <c r="B9214" s="112" t="s">
        <v>21015</v>
      </c>
    </row>
    <row r="9215" spans="1:2" x14ac:dyDescent="0.2">
      <c r="A9215" s="112" t="s">
        <v>21016</v>
      </c>
      <c r="B9215" s="112" t="s">
        <v>21017</v>
      </c>
    </row>
    <row r="9216" spans="1:2" x14ac:dyDescent="0.2">
      <c r="A9216" s="112" t="s">
        <v>21018</v>
      </c>
      <c r="B9216" s="112" t="s">
        <v>21019</v>
      </c>
    </row>
    <row r="9217" spans="1:2" x14ac:dyDescent="0.2">
      <c r="A9217" s="112" t="s">
        <v>21020</v>
      </c>
      <c r="B9217" s="112" t="s">
        <v>21021</v>
      </c>
    </row>
    <row r="9218" spans="1:2" x14ac:dyDescent="0.2">
      <c r="A9218" s="112" t="s">
        <v>21022</v>
      </c>
      <c r="B9218" s="112" t="s">
        <v>21023</v>
      </c>
    </row>
    <row r="9219" spans="1:2" x14ac:dyDescent="0.2">
      <c r="A9219" s="112" t="s">
        <v>21024</v>
      </c>
      <c r="B9219" s="112" t="s">
        <v>21025</v>
      </c>
    </row>
    <row r="9220" spans="1:2" x14ac:dyDescent="0.2">
      <c r="A9220" s="112" t="s">
        <v>21026</v>
      </c>
      <c r="B9220" s="112" t="s">
        <v>21027</v>
      </c>
    </row>
    <row r="9221" spans="1:2" x14ac:dyDescent="0.2">
      <c r="A9221" s="112" t="s">
        <v>21028</v>
      </c>
      <c r="B9221" s="112" t="s">
        <v>21029</v>
      </c>
    </row>
    <row r="9222" spans="1:2" x14ac:dyDescent="0.2">
      <c r="A9222" s="112" t="s">
        <v>21030</v>
      </c>
      <c r="B9222" s="112" t="s">
        <v>21031</v>
      </c>
    </row>
    <row r="9223" spans="1:2" x14ac:dyDescent="0.2">
      <c r="A9223" s="112" t="s">
        <v>21032</v>
      </c>
      <c r="B9223" s="112" t="s">
        <v>21033</v>
      </c>
    </row>
    <row r="9224" spans="1:2" x14ac:dyDescent="0.2">
      <c r="A9224" s="112" t="s">
        <v>21034</v>
      </c>
      <c r="B9224" s="112" t="s">
        <v>21035</v>
      </c>
    </row>
    <row r="9225" spans="1:2" x14ac:dyDescent="0.2">
      <c r="A9225" s="112" t="s">
        <v>21036</v>
      </c>
      <c r="B9225" s="112" t="s">
        <v>21037</v>
      </c>
    </row>
    <row r="9226" spans="1:2" x14ac:dyDescent="0.2">
      <c r="A9226" s="112" t="s">
        <v>21038</v>
      </c>
      <c r="B9226" s="112" t="s">
        <v>21039</v>
      </c>
    </row>
    <row r="9227" spans="1:2" x14ac:dyDescent="0.2">
      <c r="A9227" s="112" t="s">
        <v>21040</v>
      </c>
      <c r="B9227" s="112" t="s">
        <v>21041</v>
      </c>
    </row>
    <row r="9228" spans="1:2" x14ac:dyDescent="0.2">
      <c r="A9228" s="112" t="s">
        <v>21042</v>
      </c>
      <c r="B9228" s="112" t="s">
        <v>21043</v>
      </c>
    </row>
    <row r="9229" spans="1:2" x14ac:dyDescent="0.2">
      <c r="A9229" s="112" t="s">
        <v>21044</v>
      </c>
      <c r="B9229" s="112" t="s">
        <v>21045</v>
      </c>
    </row>
    <row r="9230" spans="1:2" x14ac:dyDescent="0.2">
      <c r="A9230" s="112" t="s">
        <v>21046</v>
      </c>
      <c r="B9230" s="112" t="s">
        <v>21047</v>
      </c>
    </row>
    <row r="9231" spans="1:2" x14ac:dyDescent="0.2">
      <c r="A9231" s="112" t="s">
        <v>21048</v>
      </c>
      <c r="B9231" s="112" t="s">
        <v>21049</v>
      </c>
    </row>
    <row r="9232" spans="1:2" x14ac:dyDescent="0.2">
      <c r="A9232" s="112" t="s">
        <v>21050</v>
      </c>
      <c r="B9232" s="112" t="s">
        <v>21051</v>
      </c>
    </row>
    <row r="9233" spans="1:2" x14ac:dyDescent="0.2">
      <c r="A9233" s="112" t="s">
        <v>21052</v>
      </c>
      <c r="B9233" s="112" t="s">
        <v>21053</v>
      </c>
    </row>
    <row r="9234" spans="1:2" x14ac:dyDescent="0.2">
      <c r="A9234" s="112" t="s">
        <v>21054</v>
      </c>
      <c r="B9234" s="112" t="s">
        <v>21055</v>
      </c>
    </row>
    <row r="9235" spans="1:2" x14ac:dyDescent="0.2">
      <c r="A9235" s="112" t="s">
        <v>21056</v>
      </c>
      <c r="B9235" s="112" t="s">
        <v>21057</v>
      </c>
    </row>
    <row r="9236" spans="1:2" x14ac:dyDescent="0.2">
      <c r="A9236" s="112" t="s">
        <v>21058</v>
      </c>
      <c r="B9236" s="112" t="s">
        <v>21059</v>
      </c>
    </row>
    <row r="9237" spans="1:2" x14ac:dyDescent="0.2">
      <c r="A9237" s="112" t="s">
        <v>21060</v>
      </c>
      <c r="B9237" s="112" t="s">
        <v>21061</v>
      </c>
    </row>
    <row r="9238" spans="1:2" x14ac:dyDescent="0.2">
      <c r="A9238" s="112" t="s">
        <v>21062</v>
      </c>
      <c r="B9238" s="112" t="s">
        <v>21063</v>
      </c>
    </row>
    <row r="9239" spans="1:2" x14ac:dyDescent="0.2">
      <c r="A9239" s="112" t="s">
        <v>21064</v>
      </c>
      <c r="B9239" s="112" t="s">
        <v>21065</v>
      </c>
    </row>
    <row r="9240" spans="1:2" x14ac:dyDescent="0.2">
      <c r="A9240" s="112" t="s">
        <v>21066</v>
      </c>
      <c r="B9240" s="112" t="s">
        <v>21067</v>
      </c>
    </row>
    <row r="9241" spans="1:2" x14ac:dyDescent="0.2">
      <c r="A9241" s="112" t="s">
        <v>21068</v>
      </c>
      <c r="B9241" s="112" t="s">
        <v>21069</v>
      </c>
    </row>
    <row r="9242" spans="1:2" x14ac:dyDescent="0.2">
      <c r="A9242" s="112" t="s">
        <v>21070</v>
      </c>
      <c r="B9242" s="112" t="s">
        <v>21071</v>
      </c>
    </row>
    <row r="9243" spans="1:2" x14ac:dyDescent="0.2">
      <c r="A9243" s="112" t="s">
        <v>21072</v>
      </c>
      <c r="B9243" s="112" t="s">
        <v>21073</v>
      </c>
    </row>
    <row r="9244" spans="1:2" x14ac:dyDescent="0.2">
      <c r="A9244" s="112" t="s">
        <v>21074</v>
      </c>
      <c r="B9244" s="112" t="s">
        <v>21075</v>
      </c>
    </row>
    <row r="9245" spans="1:2" x14ac:dyDescent="0.2">
      <c r="A9245" s="112" t="s">
        <v>21076</v>
      </c>
      <c r="B9245" s="112" t="s">
        <v>21077</v>
      </c>
    </row>
    <row r="9246" spans="1:2" x14ac:dyDescent="0.2">
      <c r="A9246" s="112" t="s">
        <v>21078</v>
      </c>
      <c r="B9246" s="112" t="s">
        <v>21079</v>
      </c>
    </row>
    <row r="9247" spans="1:2" x14ac:dyDescent="0.2">
      <c r="A9247" s="112" t="s">
        <v>21080</v>
      </c>
      <c r="B9247" s="112" t="s">
        <v>21081</v>
      </c>
    </row>
    <row r="9248" spans="1:2" x14ac:dyDescent="0.2">
      <c r="A9248" s="112" t="s">
        <v>21082</v>
      </c>
      <c r="B9248" s="112" t="s">
        <v>21083</v>
      </c>
    </row>
    <row r="9249" spans="1:2" x14ac:dyDescent="0.2">
      <c r="A9249" s="112" t="s">
        <v>21084</v>
      </c>
      <c r="B9249" s="112" t="s">
        <v>21085</v>
      </c>
    </row>
    <row r="9250" spans="1:2" x14ac:dyDescent="0.2">
      <c r="A9250" s="112" t="s">
        <v>21086</v>
      </c>
      <c r="B9250" s="112" t="s">
        <v>21087</v>
      </c>
    </row>
    <row r="9251" spans="1:2" x14ac:dyDescent="0.2">
      <c r="A9251" s="112" t="s">
        <v>21088</v>
      </c>
      <c r="B9251" s="112" t="s">
        <v>21089</v>
      </c>
    </row>
    <row r="9252" spans="1:2" x14ac:dyDescent="0.2">
      <c r="A9252" s="112" t="s">
        <v>21090</v>
      </c>
      <c r="B9252" s="112" t="s">
        <v>21091</v>
      </c>
    </row>
    <row r="9253" spans="1:2" x14ac:dyDescent="0.2">
      <c r="A9253" s="112" t="s">
        <v>21092</v>
      </c>
      <c r="B9253" s="112" t="s">
        <v>21093</v>
      </c>
    </row>
    <row r="9254" spans="1:2" x14ac:dyDescent="0.2">
      <c r="A9254" s="112" t="s">
        <v>21094</v>
      </c>
      <c r="B9254" s="112" t="s">
        <v>21095</v>
      </c>
    </row>
    <row r="9255" spans="1:2" x14ac:dyDescent="0.2">
      <c r="A9255" s="112" t="s">
        <v>21096</v>
      </c>
      <c r="B9255" s="112" t="s">
        <v>21097</v>
      </c>
    </row>
    <row r="9256" spans="1:2" x14ac:dyDescent="0.2">
      <c r="A9256" s="112" t="s">
        <v>21098</v>
      </c>
      <c r="B9256" s="112" t="s">
        <v>21099</v>
      </c>
    </row>
    <row r="9257" spans="1:2" x14ac:dyDescent="0.2">
      <c r="A9257" s="112" t="s">
        <v>21100</v>
      </c>
      <c r="B9257" s="112" t="s">
        <v>21101</v>
      </c>
    </row>
    <row r="9258" spans="1:2" x14ac:dyDescent="0.2">
      <c r="A9258" s="112" t="s">
        <v>21102</v>
      </c>
      <c r="B9258" s="112" t="s">
        <v>21103</v>
      </c>
    </row>
    <row r="9259" spans="1:2" x14ac:dyDescent="0.2">
      <c r="A9259" s="112" t="s">
        <v>21104</v>
      </c>
      <c r="B9259" s="112" t="s">
        <v>21105</v>
      </c>
    </row>
    <row r="9260" spans="1:2" x14ac:dyDescent="0.2">
      <c r="A9260" s="112" t="s">
        <v>21106</v>
      </c>
      <c r="B9260" s="112" t="s">
        <v>21107</v>
      </c>
    </row>
    <row r="9261" spans="1:2" x14ac:dyDescent="0.2">
      <c r="A9261" s="112" t="s">
        <v>21108</v>
      </c>
      <c r="B9261" s="112" t="s">
        <v>21109</v>
      </c>
    </row>
    <row r="9262" spans="1:2" x14ac:dyDescent="0.2">
      <c r="A9262" s="112" t="s">
        <v>21110</v>
      </c>
      <c r="B9262" s="112" t="s">
        <v>21111</v>
      </c>
    </row>
    <row r="9263" spans="1:2" x14ac:dyDescent="0.2">
      <c r="A9263" s="112" t="s">
        <v>21112</v>
      </c>
      <c r="B9263" s="112" t="s">
        <v>21113</v>
      </c>
    </row>
    <row r="9264" spans="1:2" x14ac:dyDescent="0.2">
      <c r="A9264" s="112" t="s">
        <v>21114</v>
      </c>
      <c r="B9264" s="112" t="s">
        <v>21115</v>
      </c>
    </row>
    <row r="9265" spans="1:2" x14ac:dyDescent="0.2">
      <c r="A9265" s="112" t="s">
        <v>21116</v>
      </c>
      <c r="B9265" s="112" t="s">
        <v>21117</v>
      </c>
    </row>
    <row r="9266" spans="1:2" x14ac:dyDescent="0.2">
      <c r="A9266" s="112" t="s">
        <v>21118</v>
      </c>
      <c r="B9266" s="112" t="s">
        <v>21119</v>
      </c>
    </row>
    <row r="9267" spans="1:2" x14ac:dyDescent="0.2">
      <c r="A9267" s="112" t="s">
        <v>21120</v>
      </c>
      <c r="B9267" s="112" t="s">
        <v>21121</v>
      </c>
    </row>
    <row r="9268" spans="1:2" x14ac:dyDescent="0.2">
      <c r="A9268" s="112" t="s">
        <v>21122</v>
      </c>
      <c r="B9268" s="112" t="s">
        <v>21123</v>
      </c>
    </row>
    <row r="9269" spans="1:2" x14ac:dyDescent="0.2">
      <c r="A9269" s="112" t="s">
        <v>21124</v>
      </c>
      <c r="B9269" s="112" t="s">
        <v>21125</v>
      </c>
    </row>
    <row r="9270" spans="1:2" x14ac:dyDescent="0.2">
      <c r="A9270" s="112" t="s">
        <v>21126</v>
      </c>
      <c r="B9270" s="112" t="s">
        <v>21127</v>
      </c>
    </row>
    <row r="9271" spans="1:2" x14ac:dyDescent="0.2">
      <c r="A9271" s="112" t="s">
        <v>21128</v>
      </c>
      <c r="B9271" s="112" t="s">
        <v>21129</v>
      </c>
    </row>
    <row r="9272" spans="1:2" x14ac:dyDescent="0.2">
      <c r="A9272" s="112" t="s">
        <v>21130</v>
      </c>
      <c r="B9272" s="112" t="s">
        <v>21131</v>
      </c>
    </row>
    <row r="9273" spans="1:2" x14ac:dyDescent="0.2">
      <c r="A9273" s="112" t="s">
        <v>21132</v>
      </c>
      <c r="B9273" s="112" t="s">
        <v>21133</v>
      </c>
    </row>
    <row r="9274" spans="1:2" x14ac:dyDescent="0.2">
      <c r="A9274" s="112" t="s">
        <v>21134</v>
      </c>
      <c r="B9274" s="112" t="s">
        <v>21135</v>
      </c>
    </row>
    <row r="9275" spans="1:2" x14ac:dyDescent="0.2">
      <c r="A9275" s="112" t="s">
        <v>21136</v>
      </c>
      <c r="B9275" s="112" t="s">
        <v>21137</v>
      </c>
    </row>
    <row r="9276" spans="1:2" x14ac:dyDescent="0.2">
      <c r="A9276" s="112" t="s">
        <v>21138</v>
      </c>
      <c r="B9276" s="112" t="s">
        <v>21139</v>
      </c>
    </row>
    <row r="9277" spans="1:2" x14ac:dyDescent="0.2">
      <c r="A9277" s="112" t="s">
        <v>21140</v>
      </c>
      <c r="B9277" s="112" t="s">
        <v>21141</v>
      </c>
    </row>
    <row r="9278" spans="1:2" x14ac:dyDescent="0.2">
      <c r="A9278" s="112" t="s">
        <v>21142</v>
      </c>
      <c r="B9278" s="112" t="s">
        <v>21143</v>
      </c>
    </row>
    <row r="9279" spans="1:2" x14ac:dyDescent="0.2">
      <c r="A9279" s="112" t="s">
        <v>21144</v>
      </c>
      <c r="B9279" s="112" t="s">
        <v>21145</v>
      </c>
    </row>
    <row r="9280" spans="1:2" x14ac:dyDescent="0.2">
      <c r="A9280" s="112" t="s">
        <v>21146</v>
      </c>
      <c r="B9280" s="112" t="s">
        <v>21147</v>
      </c>
    </row>
    <row r="9281" spans="1:2" x14ac:dyDescent="0.2">
      <c r="A9281" s="112" t="s">
        <v>21148</v>
      </c>
      <c r="B9281" s="112" t="s">
        <v>21149</v>
      </c>
    </row>
    <row r="9282" spans="1:2" x14ac:dyDescent="0.2">
      <c r="A9282" s="112" t="s">
        <v>21150</v>
      </c>
      <c r="B9282" s="112" t="s">
        <v>21151</v>
      </c>
    </row>
    <row r="9283" spans="1:2" x14ac:dyDescent="0.2">
      <c r="A9283" s="112" t="s">
        <v>21152</v>
      </c>
      <c r="B9283" s="112" t="s">
        <v>21153</v>
      </c>
    </row>
    <row r="9284" spans="1:2" x14ac:dyDescent="0.2">
      <c r="A9284" s="112" t="s">
        <v>21154</v>
      </c>
      <c r="B9284" s="112" t="s">
        <v>21155</v>
      </c>
    </row>
    <row r="9285" spans="1:2" x14ac:dyDescent="0.2">
      <c r="A9285" s="112" t="s">
        <v>21156</v>
      </c>
      <c r="B9285" s="112" t="s">
        <v>21157</v>
      </c>
    </row>
    <row r="9286" spans="1:2" x14ac:dyDescent="0.2">
      <c r="A9286" s="112" t="s">
        <v>21158</v>
      </c>
      <c r="B9286" s="112" t="s">
        <v>21159</v>
      </c>
    </row>
    <row r="9287" spans="1:2" x14ac:dyDescent="0.2">
      <c r="A9287" s="112" t="s">
        <v>21160</v>
      </c>
      <c r="B9287" s="112" t="s">
        <v>21161</v>
      </c>
    </row>
    <row r="9288" spans="1:2" x14ac:dyDescent="0.2">
      <c r="A9288" s="112" t="s">
        <v>21162</v>
      </c>
      <c r="B9288" s="112" t="s">
        <v>21163</v>
      </c>
    </row>
    <row r="9289" spans="1:2" x14ac:dyDescent="0.2">
      <c r="A9289" s="112" t="s">
        <v>21164</v>
      </c>
      <c r="B9289" s="112" t="s">
        <v>21165</v>
      </c>
    </row>
    <row r="9290" spans="1:2" x14ac:dyDescent="0.2">
      <c r="A9290" s="112" t="s">
        <v>21166</v>
      </c>
      <c r="B9290" s="112" t="s">
        <v>21167</v>
      </c>
    </row>
    <row r="9291" spans="1:2" x14ac:dyDescent="0.2">
      <c r="A9291" s="112" t="s">
        <v>21168</v>
      </c>
      <c r="B9291" s="112" t="s">
        <v>21169</v>
      </c>
    </row>
    <row r="9292" spans="1:2" x14ac:dyDescent="0.2">
      <c r="A9292" s="112" t="s">
        <v>21170</v>
      </c>
      <c r="B9292" s="112" t="s">
        <v>21171</v>
      </c>
    </row>
    <row r="9293" spans="1:2" x14ac:dyDescent="0.2">
      <c r="A9293" s="112" t="s">
        <v>21172</v>
      </c>
      <c r="B9293" s="112" t="s">
        <v>21173</v>
      </c>
    </row>
    <row r="9294" spans="1:2" x14ac:dyDescent="0.2">
      <c r="A9294" s="112" t="s">
        <v>21174</v>
      </c>
      <c r="B9294" s="112" t="s">
        <v>21175</v>
      </c>
    </row>
    <row r="9295" spans="1:2" x14ac:dyDescent="0.2">
      <c r="A9295" s="112" t="s">
        <v>21176</v>
      </c>
      <c r="B9295" s="112" t="s">
        <v>21177</v>
      </c>
    </row>
    <row r="9296" spans="1:2" x14ac:dyDescent="0.2">
      <c r="A9296" s="112" t="s">
        <v>21178</v>
      </c>
      <c r="B9296" s="112" t="s">
        <v>21179</v>
      </c>
    </row>
    <row r="9297" spans="1:2" x14ac:dyDescent="0.2">
      <c r="A9297" s="112" t="s">
        <v>21180</v>
      </c>
      <c r="B9297" s="112" t="s">
        <v>21181</v>
      </c>
    </row>
    <row r="9298" spans="1:2" x14ac:dyDescent="0.2">
      <c r="A9298" s="112" t="s">
        <v>21182</v>
      </c>
      <c r="B9298" s="112" t="s">
        <v>21183</v>
      </c>
    </row>
    <row r="9299" spans="1:2" x14ac:dyDescent="0.2">
      <c r="A9299" s="112" t="s">
        <v>21184</v>
      </c>
      <c r="B9299" s="112" t="s">
        <v>21185</v>
      </c>
    </row>
    <row r="9300" spans="1:2" x14ac:dyDescent="0.2">
      <c r="A9300" s="112" t="s">
        <v>21186</v>
      </c>
      <c r="B9300" s="112" t="s">
        <v>21187</v>
      </c>
    </row>
    <row r="9301" spans="1:2" x14ac:dyDescent="0.2">
      <c r="A9301" s="112" t="s">
        <v>21188</v>
      </c>
      <c r="B9301" s="112" t="s">
        <v>21189</v>
      </c>
    </row>
    <row r="9302" spans="1:2" x14ac:dyDescent="0.2">
      <c r="A9302" s="112" t="s">
        <v>21190</v>
      </c>
      <c r="B9302" s="112" t="s">
        <v>21191</v>
      </c>
    </row>
    <row r="9303" spans="1:2" x14ac:dyDescent="0.2">
      <c r="A9303" s="112" t="s">
        <v>21192</v>
      </c>
      <c r="B9303" s="112" t="s">
        <v>21193</v>
      </c>
    </row>
    <row r="9304" spans="1:2" x14ac:dyDescent="0.2">
      <c r="A9304" s="112" t="s">
        <v>21194</v>
      </c>
      <c r="B9304" s="112" t="s">
        <v>21195</v>
      </c>
    </row>
    <row r="9305" spans="1:2" x14ac:dyDescent="0.2">
      <c r="A9305" s="112" t="s">
        <v>21196</v>
      </c>
      <c r="B9305" s="112" t="s">
        <v>21197</v>
      </c>
    </row>
    <row r="9306" spans="1:2" x14ac:dyDescent="0.2">
      <c r="A9306" s="112" t="s">
        <v>21198</v>
      </c>
      <c r="B9306" s="112" t="s">
        <v>21199</v>
      </c>
    </row>
    <row r="9307" spans="1:2" x14ac:dyDescent="0.2">
      <c r="A9307" s="112" t="s">
        <v>21200</v>
      </c>
      <c r="B9307" s="112" t="s">
        <v>21201</v>
      </c>
    </row>
    <row r="9308" spans="1:2" x14ac:dyDescent="0.2">
      <c r="A9308" s="112" t="s">
        <v>21202</v>
      </c>
      <c r="B9308" s="112" t="s">
        <v>21203</v>
      </c>
    </row>
    <row r="9309" spans="1:2" x14ac:dyDescent="0.2">
      <c r="A9309" s="112" t="s">
        <v>21204</v>
      </c>
      <c r="B9309" s="112" t="s">
        <v>21205</v>
      </c>
    </row>
    <row r="9310" spans="1:2" x14ac:dyDescent="0.2">
      <c r="A9310" s="112" t="s">
        <v>21206</v>
      </c>
      <c r="B9310" s="112" t="s">
        <v>21207</v>
      </c>
    </row>
    <row r="9311" spans="1:2" x14ac:dyDescent="0.2">
      <c r="A9311" s="112" t="s">
        <v>21208</v>
      </c>
      <c r="B9311" s="112" t="s">
        <v>21209</v>
      </c>
    </row>
    <row r="9312" spans="1:2" x14ac:dyDescent="0.2">
      <c r="A9312" s="112" t="s">
        <v>21210</v>
      </c>
      <c r="B9312" s="112" t="s">
        <v>21211</v>
      </c>
    </row>
    <row r="9313" spans="1:2" x14ac:dyDescent="0.2">
      <c r="A9313" s="112" t="s">
        <v>21212</v>
      </c>
      <c r="B9313" s="112" t="s">
        <v>21213</v>
      </c>
    </row>
    <row r="9314" spans="1:2" x14ac:dyDescent="0.2">
      <c r="A9314" s="112" t="s">
        <v>21214</v>
      </c>
      <c r="B9314" s="112" t="s">
        <v>21215</v>
      </c>
    </row>
    <row r="9315" spans="1:2" x14ac:dyDescent="0.2">
      <c r="A9315" s="112" t="s">
        <v>21216</v>
      </c>
      <c r="B9315" s="112" t="s">
        <v>21217</v>
      </c>
    </row>
    <row r="9316" spans="1:2" x14ac:dyDescent="0.2">
      <c r="A9316" s="112" t="s">
        <v>21218</v>
      </c>
      <c r="B9316" s="112" t="s">
        <v>21219</v>
      </c>
    </row>
    <row r="9317" spans="1:2" x14ac:dyDescent="0.2">
      <c r="A9317" s="112" t="s">
        <v>21220</v>
      </c>
      <c r="B9317" s="112" t="s">
        <v>21221</v>
      </c>
    </row>
    <row r="9318" spans="1:2" x14ac:dyDescent="0.2">
      <c r="A9318" s="112" t="s">
        <v>21222</v>
      </c>
      <c r="B9318" s="112" t="s">
        <v>21223</v>
      </c>
    </row>
    <row r="9319" spans="1:2" x14ac:dyDescent="0.2">
      <c r="A9319" s="112" t="s">
        <v>21224</v>
      </c>
      <c r="B9319" s="112" t="s">
        <v>21225</v>
      </c>
    </row>
    <row r="9320" spans="1:2" x14ac:dyDescent="0.2">
      <c r="A9320" s="112" t="s">
        <v>21226</v>
      </c>
      <c r="B9320" s="112" t="s">
        <v>21227</v>
      </c>
    </row>
    <row r="9321" spans="1:2" x14ac:dyDescent="0.2">
      <c r="A9321" s="112" t="s">
        <v>21228</v>
      </c>
      <c r="B9321" s="112" t="s">
        <v>21229</v>
      </c>
    </row>
    <row r="9322" spans="1:2" x14ac:dyDescent="0.2">
      <c r="A9322" s="112" t="s">
        <v>21230</v>
      </c>
      <c r="B9322" s="112" t="s">
        <v>21231</v>
      </c>
    </row>
    <row r="9323" spans="1:2" x14ac:dyDescent="0.2">
      <c r="A9323" s="112" t="s">
        <v>21232</v>
      </c>
      <c r="B9323" s="112" t="s">
        <v>21233</v>
      </c>
    </row>
    <row r="9324" spans="1:2" x14ac:dyDescent="0.2">
      <c r="A9324" s="112" t="s">
        <v>21234</v>
      </c>
      <c r="B9324" s="112" t="s">
        <v>21235</v>
      </c>
    </row>
    <row r="9325" spans="1:2" x14ac:dyDescent="0.2">
      <c r="A9325" s="112" t="s">
        <v>21236</v>
      </c>
      <c r="B9325" s="112" t="s">
        <v>21237</v>
      </c>
    </row>
    <row r="9326" spans="1:2" x14ac:dyDescent="0.2">
      <c r="A9326" s="112" t="s">
        <v>21238</v>
      </c>
      <c r="B9326" s="112" t="s">
        <v>21239</v>
      </c>
    </row>
    <row r="9327" spans="1:2" x14ac:dyDescent="0.2">
      <c r="A9327" s="112" t="s">
        <v>21240</v>
      </c>
      <c r="B9327" s="112" t="s">
        <v>21241</v>
      </c>
    </row>
    <row r="9328" spans="1:2" x14ac:dyDescent="0.2">
      <c r="A9328" s="112" t="s">
        <v>21242</v>
      </c>
      <c r="B9328" s="112" t="s">
        <v>21243</v>
      </c>
    </row>
    <row r="9329" spans="1:2" x14ac:dyDescent="0.2">
      <c r="A9329" s="112" t="s">
        <v>21244</v>
      </c>
      <c r="B9329" s="112" t="s">
        <v>21245</v>
      </c>
    </row>
    <row r="9330" spans="1:2" x14ac:dyDescent="0.2">
      <c r="A9330" s="112" t="s">
        <v>21246</v>
      </c>
      <c r="B9330" s="112" t="s">
        <v>21247</v>
      </c>
    </row>
    <row r="9331" spans="1:2" x14ac:dyDescent="0.2">
      <c r="A9331" s="112" t="s">
        <v>21248</v>
      </c>
      <c r="B9331" s="112" t="s">
        <v>21249</v>
      </c>
    </row>
    <row r="9332" spans="1:2" x14ac:dyDescent="0.2">
      <c r="A9332" s="112" t="s">
        <v>21250</v>
      </c>
      <c r="B9332" s="112" t="s">
        <v>21251</v>
      </c>
    </row>
    <row r="9333" spans="1:2" x14ac:dyDescent="0.2">
      <c r="A9333" s="112" t="s">
        <v>21252</v>
      </c>
      <c r="B9333" s="112" t="s">
        <v>21253</v>
      </c>
    </row>
    <row r="9334" spans="1:2" x14ac:dyDescent="0.2">
      <c r="A9334" s="112" t="s">
        <v>21254</v>
      </c>
      <c r="B9334" s="112" t="s">
        <v>21255</v>
      </c>
    </row>
    <row r="9335" spans="1:2" x14ac:dyDescent="0.2">
      <c r="A9335" s="112" t="s">
        <v>21256</v>
      </c>
      <c r="B9335" s="112" t="s">
        <v>21257</v>
      </c>
    </row>
    <row r="9336" spans="1:2" x14ac:dyDescent="0.2">
      <c r="A9336" s="112" t="s">
        <v>21258</v>
      </c>
      <c r="B9336" s="112" t="s">
        <v>21259</v>
      </c>
    </row>
    <row r="9337" spans="1:2" x14ac:dyDescent="0.2">
      <c r="A9337" s="112" t="s">
        <v>21260</v>
      </c>
      <c r="B9337" s="112" t="s">
        <v>21261</v>
      </c>
    </row>
    <row r="9338" spans="1:2" x14ac:dyDescent="0.2">
      <c r="A9338" s="112" t="s">
        <v>21262</v>
      </c>
      <c r="B9338" s="112" t="s">
        <v>21263</v>
      </c>
    </row>
    <row r="9339" spans="1:2" x14ac:dyDescent="0.2">
      <c r="A9339" s="112" t="s">
        <v>21264</v>
      </c>
      <c r="B9339" s="112" t="s">
        <v>21265</v>
      </c>
    </row>
    <row r="9340" spans="1:2" x14ac:dyDescent="0.2">
      <c r="A9340" s="112" t="s">
        <v>21266</v>
      </c>
      <c r="B9340" s="112" t="s">
        <v>21267</v>
      </c>
    </row>
    <row r="9341" spans="1:2" x14ac:dyDescent="0.2">
      <c r="A9341" s="112" t="s">
        <v>21268</v>
      </c>
      <c r="B9341" s="112" t="s">
        <v>21269</v>
      </c>
    </row>
    <row r="9342" spans="1:2" x14ac:dyDescent="0.2">
      <c r="A9342" s="112" t="s">
        <v>21270</v>
      </c>
      <c r="B9342" s="112" t="s">
        <v>21271</v>
      </c>
    </row>
    <row r="9343" spans="1:2" x14ac:dyDescent="0.2">
      <c r="A9343" s="112" t="s">
        <v>21272</v>
      </c>
      <c r="B9343" s="112" t="s">
        <v>21273</v>
      </c>
    </row>
    <row r="9344" spans="1:2" x14ac:dyDescent="0.2">
      <c r="A9344" s="112" t="s">
        <v>21274</v>
      </c>
      <c r="B9344" s="112" t="s">
        <v>21275</v>
      </c>
    </row>
    <row r="9345" spans="1:2" x14ac:dyDescent="0.2">
      <c r="A9345" s="112" t="s">
        <v>21276</v>
      </c>
      <c r="B9345" s="112" t="s">
        <v>21277</v>
      </c>
    </row>
    <row r="9346" spans="1:2" x14ac:dyDescent="0.2">
      <c r="A9346" s="112" t="s">
        <v>21278</v>
      </c>
      <c r="B9346" s="112" t="s">
        <v>21279</v>
      </c>
    </row>
    <row r="9347" spans="1:2" x14ac:dyDescent="0.2">
      <c r="A9347" s="112" t="s">
        <v>21280</v>
      </c>
      <c r="B9347" s="112" t="s">
        <v>21281</v>
      </c>
    </row>
    <row r="9348" spans="1:2" x14ac:dyDescent="0.2">
      <c r="A9348" s="112" t="s">
        <v>21282</v>
      </c>
      <c r="B9348" s="112" t="s">
        <v>21283</v>
      </c>
    </row>
    <row r="9349" spans="1:2" x14ac:dyDescent="0.2">
      <c r="A9349" s="112" t="s">
        <v>21284</v>
      </c>
      <c r="B9349" s="112" t="s">
        <v>21285</v>
      </c>
    </row>
    <row r="9350" spans="1:2" x14ac:dyDescent="0.2">
      <c r="A9350" s="112" t="s">
        <v>21286</v>
      </c>
      <c r="B9350" s="112" t="s">
        <v>21287</v>
      </c>
    </row>
    <row r="9351" spans="1:2" x14ac:dyDescent="0.2">
      <c r="A9351" s="112" t="s">
        <v>21288</v>
      </c>
      <c r="B9351" s="112" t="s">
        <v>21289</v>
      </c>
    </row>
    <row r="9352" spans="1:2" x14ac:dyDescent="0.2">
      <c r="A9352" s="112" t="s">
        <v>21290</v>
      </c>
      <c r="B9352" s="112" t="s">
        <v>21291</v>
      </c>
    </row>
    <row r="9353" spans="1:2" x14ac:dyDescent="0.2">
      <c r="A9353" s="112" t="s">
        <v>21292</v>
      </c>
      <c r="B9353" s="112" t="s">
        <v>21293</v>
      </c>
    </row>
    <row r="9354" spans="1:2" x14ac:dyDescent="0.2">
      <c r="A9354" s="112" t="s">
        <v>21294</v>
      </c>
      <c r="B9354" s="112" t="s">
        <v>21295</v>
      </c>
    </row>
    <row r="9355" spans="1:2" x14ac:dyDescent="0.2">
      <c r="A9355" s="112" t="s">
        <v>21296</v>
      </c>
      <c r="B9355" s="112" t="s">
        <v>21297</v>
      </c>
    </row>
    <row r="9356" spans="1:2" x14ac:dyDescent="0.2">
      <c r="A9356" s="112" t="s">
        <v>21298</v>
      </c>
      <c r="B9356" s="112" t="s">
        <v>21299</v>
      </c>
    </row>
    <row r="9357" spans="1:2" x14ac:dyDescent="0.2">
      <c r="A9357" s="112" t="s">
        <v>21300</v>
      </c>
      <c r="B9357" s="112" t="s">
        <v>21301</v>
      </c>
    </row>
    <row r="9358" spans="1:2" x14ac:dyDescent="0.2">
      <c r="A9358" s="112" t="s">
        <v>21302</v>
      </c>
      <c r="B9358" s="112" t="s">
        <v>21303</v>
      </c>
    </row>
    <row r="9359" spans="1:2" x14ac:dyDescent="0.2">
      <c r="A9359" s="112" t="s">
        <v>21304</v>
      </c>
      <c r="B9359" s="112" t="s">
        <v>21305</v>
      </c>
    </row>
    <row r="9360" spans="1:2" x14ac:dyDescent="0.2">
      <c r="A9360" s="112" t="s">
        <v>21306</v>
      </c>
      <c r="B9360" s="112" t="s">
        <v>21307</v>
      </c>
    </row>
    <row r="9361" spans="1:2" x14ac:dyDescent="0.2">
      <c r="A9361" s="112" t="s">
        <v>21308</v>
      </c>
      <c r="B9361" s="112" t="s">
        <v>21309</v>
      </c>
    </row>
    <row r="9362" spans="1:2" x14ac:dyDescent="0.2">
      <c r="A9362" s="112" t="s">
        <v>21310</v>
      </c>
      <c r="B9362" s="112" t="s">
        <v>21311</v>
      </c>
    </row>
    <row r="9363" spans="1:2" x14ac:dyDescent="0.2">
      <c r="A9363" s="112" t="s">
        <v>21312</v>
      </c>
      <c r="B9363" s="112" t="s">
        <v>21313</v>
      </c>
    </row>
    <row r="9364" spans="1:2" x14ac:dyDescent="0.2">
      <c r="A9364" s="112" t="s">
        <v>21314</v>
      </c>
      <c r="B9364" s="112" t="s">
        <v>21315</v>
      </c>
    </row>
    <row r="9365" spans="1:2" x14ac:dyDescent="0.2">
      <c r="A9365" s="112" t="s">
        <v>21316</v>
      </c>
      <c r="B9365" s="112" t="s">
        <v>21317</v>
      </c>
    </row>
    <row r="9366" spans="1:2" x14ac:dyDescent="0.2">
      <c r="A9366" s="112" t="s">
        <v>21318</v>
      </c>
      <c r="B9366" s="112" t="s">
        <v>21319</v>
      </c>
    </row>
    <row r="9367" spans="1:2" x14ac:dyDescent="0.2">
      <c r="A9367" s="112" t="s">
        <v>21320</v>
      </c>
      <c r="B9367" s="112" t="s">
        <v>21321</v>
      </c>
    </row>
    <row r="9368" spans="1:2" x14ac:dyDescent="0.2">
      <c r="A9368" s="112" t="s">
        <v>21322</v>
      </c>
      <c r="B9368" s="112" t="s">
        <v>21323</v>
      </c>
    </row>
    <row r="9369" spans="1:2" x14ac:dyDescent="0.2">
      <c r="A9369" s="112" t="s">
        <v>21324</v>
      </c>
      <c r="B9369" s="112" t="s">
        <v>21325</v>
      </c>
    </row>
    <row r="9370" spans="1:2" x14ac:dyDescent="0.2">
      <c r="A9370" s="112" t="s">
        <v>21326</v>
      </c>
      <c r="B9370" s="112" t="s">
        <v>21327</v>
      </c>
    </row>
    <row r="9371" spans="1:2" x14ac:dyDescent="0.2">
      <c r="A9371" s="112" t="s">
        <v>21328</v>
      </c>
      <c r="B9371" s="112" t="s">
        <v>21329</v>
      </c>
    </row>
    <row r="9372" spans="1:2" x14ac:dyDescent="0.2">
      <c r="A9372" s="112" t="s">
        <v>21330</v>
      </c>
      <c r="B9372" s="112" t="s">
        <v>21331</v>
      </c>
    </row>
    <row r="9373" spans="1:2" x14ac:dyDescent="0.2">
      <c r="A9373" s="112" t="s">
        <v>21332</v>
      </c>
      <c r="B9373" s="112" t="s">
        <v>21333</v>
      </c>
    </row>
    <row r="9374" spans="1:2" x14ac:dyDescent="0.2">
      <c r="A9374" s="112" t="s">
        <v>21334</v>
      </c>
      <c r="B9374" s="112" t="s">
        <v>21335</v>
      </c>
    </row>
    <row r="9375" spans="1:2" x14ac:dyDescent="0.2">
      <c r="A9375" s="112" t="s">
        <v>21336</v>
      </c>
      <c r="B9375" s="112" t="s">
        <v>21337</v>
      </c>
    </row>
    <row r="9376" spans="1:2" x14ac:dyDescent="0.2">
      <c r="A9376" s="112" t="s">
        <v>21338</v>
      </c>
      <c r="B9376" s="112" t="s">
        <v>21339</v>
      </c>
    </row>
    <row r="9377" spans="1:2" x14ac:dyDescent="0.2">
      <c r="A9377" s="112" t="s">
        <v>21340</v>
      </c>
      <c r="B9377" s="112" t="s">
        <v>21341</v>
      </c>
    </row>
    <row r="9378" spans="1:2" x14ac:dyDescent="0.2">
      <c r="A9378" s="112" t="s">
        <v>21342</v>
      </c>
      <c r="B9378" s="112" t="s">
        <v>21343</v>
      </c>
    </row>
    <row r="9379" spans="1:2" x14ac:dyDescent="0.2">
      <c r="A9379" s="112" t="s">
        <v>21344</v>
      </c>
      <c r="B9379" s="112" t="s">
        <v>21345</v>
      </c>
    </row>
    <row r="9380" spans="1:2" x14ac:dyDescent="0.2">
      <c r="A9380" s="112" t="s">
        <v>21346</v>
      </c>
      <c r="B9380" s="112" t="s">
        <v>21347</v>
      </c>
    </row>
    <row r="9381" spans="1:2" x14ac:dyDescent="0.2">
      <c r="A9381" s="112" t="s">
        <v>21348</v>
      </c>
      <c r="B9381" s="112" t="s">
        <v>21349</v>
      </c>
    </row>
    <row r="9382" spans="1:2" x14ac:dyDescent="0.2">
      <c r="A9382" s="112" t="s">
        <v>21350</v>
      </c>
      <c r="B9382" s="112" t="s">
        <v>21351</v>
      </c>
    </row>
    <row r="9383" spans="1:2" x14ac:dyDescent="0.2">
      <c r="A9383" s="112" t="s">
        <v>21352</v>
      </c>
      <c r="B9383" s="112" t="s">
        <v>21353</v>
      </c>
    </row>
    <row r="9384" spans="1:2" x14ac:dyDescent="0.2">
      <c r="A9384" s="112" t="s">
        <v>21354</v>
      </c>
      <c r="B9384" s="112" t="s">
        <v>21355</v>
      </c>
    </row>
    <row r="9385" spans="1:2" x14ac:dyDescent="0.2">
      <c r="A9385" s="112" t="s">
        <v>21356</v>
      </c>
      <c r="B9385" s="112" t="s">
        <v>21357</v>
      </c>
    </row>
    <row r="9386" spans="1:2" x14ac:dyDescent="0.2">
      <c r="A9386" s="112" t="s">
        <v>21358</v>
      </c>
      <c r="B9386" s="112" t="s">
        <v>21359</v>
      </c>
    </row>
    <row r="9387" spans="1:2" x14ac:dyDescent="0.2">
      <c r="A9387" s="112" t="s">
        <v>21360</v>
      </c>
      <c r="B9387" s="112" t="s">
        <v>21361</v>
      </c>
    </row>
    <row r="9388" spans="1:2" x14ac:dyDescent="0.2">
      <c r="A9388" s="112" t="s">
        <v>21362</v>
      </c>
      <c r="B9388" s="112" t="s">
        <v>21363</v>
      </c>
    </row>
    <row r="9389" spans="1:2" x14ac:dyDescent="0.2">
      <c r="A9389" s="112" t="s">
        <v>21364</v>
      </c>
      <c r="B9389" s="112" t="s">
        <v>21365</v>
      </c>
    </row>
    <row r="9390" spans="1:2" x14ac:dyDescent="0.2">
      <c r="A9390" s="112" t="s">
        <v>21366</v>
      </c>
      <c r="B9390" s="112" t="s">
        <v>21367</v>
      </c>
    </row>
    <row r="9391" spans="1:2" x14ac:dyDescent="0.2">
      <c r="A9391" s="112" t="s">
        <v>21368</v>
      </c>
      <c r="B9391" s="112" t="s">
        <v>21369</v>
      </c>
    </row>
    <row r="9392" spans="1:2" x14ac:dyDescent="0.2">
      <c r="A9392" s="112" t="s">
        <v>21370</v>
      </c>
      <c r="B9392" s="112" t="s">
        <v>21371</v>
      </c>
    </row>
    <row r="9393" spans="1:2" x14ac:dyDescent="0.2">
      <c r="A9393" s="112" t="s">
        <v>21372</v>
      </c>
      <c r="B9393" s="112" t="s">
        <v>21373</v>
      </c>
    </row>
    <row r="9394" spans="1:2" x14ac:dyDescent="0.2">
      <c r="A9394" s="112" t="s">
        <v>21374</v>
      </c>
      <c r="B9394" s="112" t="s">
        <v>21375</v>
      </c>
    </row>
    <row r="9395" spans="1:2" x14ac:dyDescent="0.2">
      <c r="A9395" s="112" t="s">
        <v>21376</v>
      </c>
      <c r="B9395" s="112" t="s">
        <v>21377</v>
      </c>
    </row>
    <row r="9396" spans="1:2" x14ac:dyDescent="0.2">
      <c r="A9396" s="112" t="s">
        <v>21378</v>
      </c>
      <c r="B9396" s="112" t="s">
        <v>21379</v>
      </c>
    </row>
    <row r="9397" spans="1:2" x14ac:dyDescent="0.2">
      <c r="A9397" s="112" t="s">
        <v>21380</v>
      </c>
      <c r="B9397" s="112" t="s">
        <v>21381</v>
      </c>
    </row>
    <row r="9398" spans="1:2" x14ac:dyDescent="0.2">
      <c r="A9398" s="112" t="s">
        <v>21382</v>
      </c>
      <c r="B9398" s="112" t="s">
        <v>21383</v>
      </c>
    </row>
    <row r="9399" spans="1:2" x14ac:dyDescent="0.2">
      <c r="A9399" s="112" t="s">
        <v>21384</v>
      </c>
      <c r="B9399" s="112" t="s">
        <v>21385</v>
      </c>
    </row>
    <row r="9400" spans="1:2" x14ac:dyDescent="0.2">
      <c r="A9400" s="112" t="s">
        <v>21386</v>
      </c>
      <c r="B9400" s="112" t="s">
        <v>21387</v>
      </c>
    </row>
    <row r="9401" spans="1:2" x14ac:dyDescent="0.2">
      <c r="A9401" s="112" t="s">
        <v>21388</v>
      </c>
      <c r="B9401" s="112" t="s">
        <v>21389</v>
      </c>
    </row>
    <row r="9402" spans="1:2" x14ac:dyDescent="0.2">
      <c r="A9402" s="112" t="s">
        <v>21390</v>
      </c>
      <c r="B9402" s="112" t="s">
        <v>21391</v>
      </c>
    </row>
    <row r="9403" spans="1:2" x14ac:dyDescent="0.2">
      <c r="A9403" s="112" t="s">
        <v>21392</v>
      </c>
      <c r="B9403" s="112" t="s">
        <v>21393</v>
      </c>
    </row>
    <row r="9404" spans="1:2" x14ac:dyDescent="0.2">
      <c r="A9404" s="112" t="s">
        <v>21394</v>
      </c>
      <c r="B9404" s="112" t="s">
        <v>21395</v>
      </c>
    </row>
    <row r="9405" spans="1:2" x14ac:dyDescent="0.2">
      <c r="A9405" s="112" t="s">
        <v>21396</v>
      </c>
      <c r="B9405" s="112" t="s">
        <v>21397</v>
      </c>
    </row>
    <row r="9406" spans="1:2" x14ac:dyDescent="0.2">
      <c r="A9406" s="112" t="s">
        <v>21398</v>
      </c>
      <c r="B9406" s="112" t="s">
        <v>21399</v>
      </c>
    </row>
    <row r="9407" spans="1:2" x14ac:dyDescent="0.2">
      <c r="A9407" s="112" t="s">
        <v>21400</v>
      </c>
      <c r="B9407" s="112" t="s">
        <v>21401</v>
      </c>
    </row>
    <row r="9408" spans="1:2" x14ac:dyDescent="0.2">
      <c r="A9408" s="112" t="s">
        <v>21402</v>
      </c>
      <c r="B9408" s="112" t="s">
        <v>21403</v>
      </c>
    </row>
    <row r="9409" spans="1:2" x14ac:dyDescent="0.2">
      <c r="A9409" s="112" t="s">
        <v>21404</v>
      </c>
      <c r="B9409" s="112" t="s">
        <v>21405</v>
      </c>
    </row>
    <row r="9410" spans="1:2" x14ac:dyDescent="0.2">
      <c r="A9410" s="112" t="s">
        <v>21406</v>
      </c>
      <c r="B9410" s="112" t="s">
        <v>21407</v>
      </c>
    </row>
    <row r="9411" spans="1:2" x14ac:dyDescent="0.2">
      <c r="A9411" s="112" t="s">
        <v>21408</v>
      </c>
      <c r="B9411" s="112" t="s">
        <v>21409</v>
      </c>
    </row>
    <row r="9412" spans="1:2" x14ac:dyDescent="0.2">
      <c r="A9412" s="112" t="s">
        <v>21410</v>
      </c>
      <c r="B9412" s="112" t="s">
        <v>21411</v>
      </c>
    </row>
    <row r="9413" spans="1:2" x14ac:dyDescent="0.2">
      <c r="A9413" s="112" t="s">
        <v>21412</v>
      </c>
      <c r="B9413" s="112" t="s">
        <v>21413</v>
      </c>
    </row>
    <row r="9414" spans="1:2" x14ac:dyDescent="0.2">
      <c r="A9414" s="112" t="s">
        <v>21414</v>
      </c>
      <c r="B9414" s="112" t="s">
        <v>21415</v>
      </c>
    </row>
    <row r="9415" spans="1:2" x14ac:dyDescent="0.2">
      <c r="A9415" s="112" t="s">
        <v>21416</v>
      </c>
      <c r="B9415" s="112" t="s">
        <v>21417</v>
      </c>
    </row>
    <row r="9416" spans="1:2" x14ac:dyDescent="0.2">
      <c r="A9416" s="112" t="s">
        <v>21418</v>
      </c>
      <c r="B9416" s="112" t="s">
        <v>21419</v>
      </c>
    </row>
    <row r="9417" spans="1:2" x14ac:dyDescent="0.2">
      <c r="A9417" s="112" t="s">
        <v>21420</v>
      </c>
      <c r="B9417" s="112" t="s">
        <v>21421</v>
      </c>
    </row>
    <row r="9418" spans="1:2" x14ac:dyDescent="0.2">
      <c r="A9418" s="112" t="s">
        <v>21422</v>
      </c>
      <c r="B9418" s="112" t="s">
        <v>21423</v>
      </c>
    </row>
    <row r="9419" spans="1:2" x14ac:dyDescent="0.2">
      <c r="A9419" s="112" t="s">
        <v>21424</v>
      </c>
      <c r="B9419" s="112" t="s">
        <v>21425</v>
      </c>
    </row>
    <row r="9420" spans="1:2" x14ac:dyDescent="0.2">
      <c r="A9420" s="112" t="s">
        <v>21426</v>
      </c>
      <c r="B9420" s="112" t="s">
        <v>21427</v>
      </c>
    </row>
    <row r="9421" spans="1:2" x14ac:dyDescent="0.2">
      <c r="A9421" s="112" t="s">
        <v>21428</v>
      </c>
      <c r="B9421" s="112" t="s">
        <v>21429</v>
      </c>
    </row>
    <row r="9422" spans="1:2" x14ac:dyDescent="0.2">
      <c r="A9422" s="112" t="s">
        <v>21430</v>
      </c>
      <c r="B9422" s="112" t="s">
        <v>21431</v>
      </c>
    </row>
    <row r="9423" spans="1:2" x14ac:dyDescent="0.2">
      <c r="A9423" s="112" t="s">
        <v>21432</v>
      </c>
      <c r="B9423" s="112" t="s">
        <v>21433</v>
      </c>
    </row>
    <row r="9424" spans="1:2" x14ac:dyDescent="0.2">
      <c r="A9424" s="112" t="s">
        <v>21434</v>
      </c>
      <c r="B9424" s="112" t="s">
        <v>21435</v>
      </c>
    </row>
    <row r="9425" spans="1:2" x14ac:dyDescent="0.2">
      <c r="A9425" s="112" t="s">
        <v>21436</v>
      </c>
      <c r="B9425" s="112" t="s">
        <v>21437</v>
      </c>
    </row>
    <row r="9426" spans="1:2" x14ac:dyDescent="0.2">
      <c r="A9426" s="112" t="s">
        <v>21438</v>
      </c>
      <c r="B9426" s="112" t="s">
        <v>21439</v>
      </c>
    </row>
    <row r="9427" spans="1:2" x14ac:dyDescent="0.2">
      <c r="A9427" s="112" t="s">
        <v>21440</v>
      </c>
      <c r="B9427" s="112" t="s">
        <v>21441</v>
      </c>
    </row>
    <row r="9428" spans="1:2" x14ac:dyDescent="0.2">
      <c r="A9428" s="112" t="s">
        <v>21442</v>
      </c>
      <c r="B9428" s="112" t="s">
        <v>21443</v>
      </c>
    </row>
    <row r="9429" spans="1:2" x14ac:dyDescent="0.2">
      <c r="A9429" s="112" t="s">
        <v>21444</v>
      </c>
      <c r="B9429" s="112" t="s">
        <v>21445</v>
      </c>
    </row>
    <row r="9430" spans="1:2" x14ac:dyDescent="0.2">
      <c r="A9430" s="112" t="s">
        <v>21446</v>
      </c>
      <c r="B9430" s="112" t="s">
        <v>21447</v>
      </c>
    </row>
    <row r="9431" spans="1:2" x14ac:dyDescent="0.2">
      <c r="A9431" s="112" t="s">
        <v>21448</v>
      </c>
      <c r="B9431" s="112" t="s">
        <v>21449</v>
      </c>
    </row>
    <row r="9432" spans="1:2" x14ac:dyDescent="0.2">
      <c r="A9432" s="112" t="s">
        <v>21450</v>
      </c>
      <c r="B9432" s="112" t="s">
        <v>21451</v>
      </c>
    </row>
    <row r="9433" spans="1:2" x14ac:dyDescent="0.2">
      <c r="A9433" s="112" t="s">
        <v>21452</v>
      </c>
      <c r="B9433" s="112" t="s">
        <v>21453</v>
      </c>
    </row>
    <row r="9434" spans="1:2" x14ac:dyDescent="0.2">
      <c r="A9434" s="112" t="s">
        <v>21454</v>
      </c>
      <c r="B9434" s="112" t="s">
        <v>21455</v>
      </c>
    </row>
    <row r="9435" spans="1:2" x14ac:dyDescent="0.2">
      <c r="A9435" s="112" t="s">
        <v>21456</v>
      </c>
      <c r="B9435" s="112" t="s">
        <v>21457</v>
      </c>
    </row>
    <row r="9436" spans="1:2" x14ac:dyDescent="0.2">
      <c r="A9436" s="112" t="s">
        <v>21458</v>
      </c>
      <c r="B9436" s="112" t="s">
        <v>21459</v>
      </c>
    </row>
    <row r="9437" spans="1:2" x14ac:dyDescent="0.2">
      <c r="A9437" s="112" t="s">
        <v>21460</v>
      </c>
      <c r="B9437" s="112" t="s">
        <v>21461</v>
      </c>
    </row>
    <row r="9438" spans="1:2" x14ac:dyDescent="0.2">
      <c r="A9438" s="112" t="s">
        <v>21462</v>
      </c>
      <c r="B9438" s="112" t="s">
        <v>21463</v>
      </c>
    </row>
    <row r="9439" spans="1:2" x14ac:dyDescent="0.2">
      <c r="A9439" s="112" t="s">
        <v>21464</v>
      </c>
      <c r="B9439" s="112" t="s">
        <v>21465</v>
      </c>
    </row>
    <row r="9440" spans="1:2" x14ac:dyDescent="0.2">
      <c r="A9440" s="112" t="s">
        <v>21466</v>
      </c>
      <c r="B9440" s="112" t="s">
        <v>21467</v>
      </c>
    </row>
    <row r="9441" spans="1:2" x14ac:dyDescent="0.2">
      <c r="A9441" s="112" t="s">
        <v>21468</v>
      </c>
      <c r="B9441" s="112" t="s">
        <v>21469</v>
      </c>
    </row>
    <row r="9442" spans="1:2" x14ac:dyDescent="0.2">
      <c r="A9442" s="112" t="s">
        <v>21470</v>
      </c>
      <c r="B9442" s="112" t="s">
        <v>21471</v>
      </c>
    </row>
    <row r="9443" spans="1:2" x14ac:dyDescent="0.2">
      <c r="A9443" s="112" t="s">
        <v>21472</v>
      </c>
      <c r="B9443" s="112" t="s">
        <v>21473</v>
      </c>
    </row>
    <row r="9444" spans="1:2" x14ac:dyDescent="0.2">
      <c r="A9444" s="112" t="s">
        <v>21474</v>
      </c>
      <c r="B9444" s="112" t="s">
        <v>19185</v>
      </c>
    </row>
    <row r="9445" spans="1:2" x14ac:dyDescent="0.2">
      <c r="A9445" s="112" t="s">
        <v>21475</v>
      </c>
      <c r="B9445" s="112" t="s">
        <v>21476</v>
      </c>
    </row>
    <row r="9446" spans="1:2" x14ac:dyDescent="0.2">
      <c r="A9446" s="112" t="s">
        <v>21477</v>
      </c>
      <c r="B9446" s="112" t="s">
        <v>21478</v>
      </c>
    </row>
    <row r="9447" spans="1:2" x14ac:dyDescent="0.2">
      <c r="A9447" s="112" t="s">
        <v>21479</v>
      </c>
      <c r="B9447" s="112" t="s">
        <v>21480</v>
      </c>
    </row>
    <row r="9448" spans="1:2" x14ac:dyDescent="0.2">
      <c r="A9448" s="112" t="s">
        <v>21481</v>
      </c>
      <c r="B9448" s="112" t="s">
        <v>21482</v>
      </c>
    </row>
    <row r="9449" spans="1:2" x14ac:dyDescent="0.2">
      <c r="A9449" s="112" t="s">
        <v>21483</v>
      </c>
      <c r="B9449" s="112" t="s">
        <v>21484</v>
      </c>
    </row>
    <row r="9450" spans="1:2" x14ac:dyDescent="0.2">
      <c r="A9450" s="112" t="s">
        <v>21485</v>
      </c>
      <c r="B9450" s="112" t="s">
        <v>21486</v>
      </c>
    </row>
    <row r="9451" spans="1:2" x14ac:dyDescent="0.2">
      <c r="A9451" s="112" t="s">
        <v>21487</v>
      </c>
      <c r="B9451" s="112" t="s">
        <v>21488</v>
      </c>
    </row>
    <row r="9452" spans="1:2" x14ac:dyDescent="0.2">
      <c r="A9452" s="112" t="s">
        <v>21489</v>
      </c>
      <c r="B9452" s="112" t="s">
        <v>21490</v>
      </c>
    </row>
    <row r="9453" spans="1:2" x14ac:dyDescent="0.2">
      <c r="A9453" s="112" t="s">
        <v>21491</v>
      </c>
      <c r="B9453" s="112" t="s">
        <v>21492</v>
      </c>
    </row>
    <row r="9454" spans="1:2" x14ac:dyDescent="0.2">
      <c r="A9454" s="112" t="s">
        <v>21493</v>
      </c>
      <c r="B9454" s="112" t="s">
        <v>21494</v>
      </c>
    </row>
    <row r="9455" spans="1:2" x14ac:dyDescent="0.2">
      <c r="A9455" s="112" t="s">
        <v>21495</v>
      </c>
      <c r="B9455" s="112" t="s">
        <v>21496</v>
      </c>
    </row>
    <row r="9456" spans="1:2" x14ac:dyDescent="0.2">
      <c r="A9456" s="112" t="s">
        <v>21497</v>
      </c>
      <c r="B9456" s="112" t="s">
        <v>21498</v>
      </c>
    </row>
    <row r="9457" spans="1:2" x14ac:dyDescent="0.2">
      <c r="A9457" s="112" t="s">
        <v>21499</v>
      </c>
      <c r="B9457" s="112" t="s">
        <v>21500</v>
      </c>
    </row>
    <row r="9458" spans="1:2" x14ac:dyDescent="0.2">
      <c r="A9458" s="112" t="s">
        <v>21501</v>
      </c>
      <c r="B9458" s="112" t="s">
        <v>21502</v>
      </c>
    </row>
    <row r="9459" spans="1:2" x14ac:dyDescent="0.2">
      <c r="A9459" s="112" t="s">
        <v>21503</v>
      </c>
      <c r="B9459" s="112" t="s">
        <v>21504</v>
      </c>
    </row>
    <row r="9460" spans="1:2" x14ac:dyDescent="0.2">
      <c r="A9460" s="112" t="s">
        <v>21505</v>
      </c>
      <c r="B9460" s="112" t="s">
        <v>21506</v>
      </c>
    </row>
    <row r="9461" spans="1:2" x14ac:dyDescent="0.2">
      <c r="A9461" s="112" t="s">
        <v>21507</v>
      </c>
      <c r="B9461" s="112" t="s">
        <v>21508</v>
      </c>
    </row>
    <row r="9462" spans="1:2" x14ac:dyDescent="0.2">
      <c r="A9462" s="112" t="s">
        <v>21509</v>
      </c>
      <c r="B9462" s="112" t="s">
        <v>21510</v>
      </c>
    </row>
    <row r="9463" spans="1:2" x14ac:dyDescent="0.2">
      <c r="A9463" s="112" t="s">
        <v>21511</v>
      </c>
      <c r="B9463" s="112" t="s">
        <v>21512</v>
      </c>
    </row>
    <row r="9464" spans="1:2" x14ac:dyDescent="0.2">
      <c r="A9464" s="112" t="s">
        <v>21513</v>
      </c>
      <c r="B9464" s="112" t="s">
        <v>21514</v>
      </c>
    </row>
    <row r="9465" spans="1:2" x14ac:dyDescent="0.2">
      <c r="A9465" s="112" t="s">
        <v>21515</v>
      </c>
      <c r="B9465" s="112" t="s">
        <v>21516</v>
      </c>
    </row>
    <row r="9466" spans="1:2" x14ac:dyDescent="0.2">
      <c r="A9466" s="112" t="s">
        <v>21517</v>
      </c>
      <c r="B9466" s="112" t="s">
        <v>21518</v>
      </c>
    </row>
    <row r="9467" spans="1:2" x14ac:dyDescent="0.2">
      <c r="A9467" s="112" t="s">
        <v>21519</v>
      </c>
      <c r="B9467" s="112" t="s">
        <v>21520</v>
      </c>
    </row>
    <row r="9468" spans="1:2" x14ac:dyDescent="0.2">
      <c r="A9468" s="112" t="s">
        <v>21521</v>
      </c>
      <c r="B9468" s="112" t="s">
        <v>21522</v>
      </c>
    </row>
    <row r="9469" spans="1:2" x14ac:dyDescent="0.2">
      <c r="A9469" s="112" t="s">
        <v>21523</v>
      </c>
      <c r="B9469" s="112" t="s">
        <v>21524</v>
      </c>
    </row>
    <row r="9470" spans="1:2" x14ac:dyDescent="0.2">
      <c r="A9470" s="112" t="s">
        <v>21525</v>
      </c>
      <c r="B9470" s="112" t="s">
        <v>21526</v>
      </c>
    </row>
    <row r="9471" spans="1:2" x14ac:dyDescent="0.2">
      <c r="A9471" s="112" t="s">
        <v>21527</v>
      </c>
      <c r="B9471" s="112" t="s">
        <v>21528</v>
      </c>
    </row>
    <row r="9472" spans="1:2" x14ac:dyDescent="0.2">
      <c r="A9472" s="112" t="s">
        <v>21529</v>
      </c>
      <c r="B9472" s="112" t="s">
        <v>21530</v>
      </c>
    </row>
    <row r="9473" spans="1:2" x14ac:dyDescent="0.2">
      <c r="A9473" s="112" t="s">
        <v>21531</v>
      </c>
      <c r="B9473" s="112" t="s">
        <v>21532</v>
      </c>
    </row>
    <row r="9474" spans="1:2" x14ac:dyDescent="0.2">
      <c r="A9474" s="112" t="s">
        <v>21533</v>
      </c>
      <c r="B9474" s="112" t="s">
        <v>21534</v>
      </c>
    </row>
    <row r="9475" spans="1:2" x14ac:dyDescent="0.2">
      <c r="A9475" s="112" t="s">
        <v>21535</v>
      </c>
      <c r="B9475" s="112" t="s">
        <v>21536</v>
      </c>
    </row>
    <row r="9476" spans="1:2" x14ac:dyDescent="0.2">
      <c r="A9476" s="112" t="s">
        <v>21537</v>
      </c>
      <c r="B9476" s="112" t="s">
        <v>21538</v>
      </c>
    </row>
    <row r="9477" spans="1:2" x14ac:dyDescent="0.2">
      <c r="A9477" s="112" t="s">
        <v>21539</v>
      </c>
      <c r="B9477" s="112" t="s">
        <v>21540</v>
      </c>
    </row>
    <row r="9478" spans="1:2" x14ac:dyDescent="0.2">
      <c r="A9478" s="112" t="s">
        <v>21541</v>
      </c>
      <c r="B9478" s="112" t="s">
        <v>21542</v>
      </c>
    </row>
    <row r="9479" spans="1:2" x14ac:dyDescent="0.2">
      <c r="A9479" s="112" t="s">
        <v>21543</v>
      </c>
      <c r="B9479" s="112" t="s">
        <v>21544</v>
      </c>
    </row>
    <row r="9480" spans="1:2" x14ac:dyDescent="0.2">
      <c r="A9480" s="112" t="s">
        <v>21545</v>
      </c>
      <c r="B9480" s="112" t="s">
        <v>21546</v>
      </c>
    </row>
    <row r="9481" spans="1:2" x14ac:dyDescent="0.2">
      <c r="A9481" s="112" t="s">
        <v>21547</v>
      </c>
      <c r="B9481" s="112" t="s">
        <v>21548</v>
      </c>
    </row>
    <row r="9482" spans="1:2" x14ac:dyDescent="0.2">
      <c r="A9482" s="112" t="s">
        <v>21549</v>
      </c>
      <c r="B9482" s="112" t="s">
        <v>21550</v>
      </c>
    </row>
    <row r="9483" spans="1:2" x14ac:dyDescent="0.2">
      <c r="A9483" s="112" t="s">
        <v>21551</v>
      </c>
      <c r="B9483" s="112" t="s">
        <v>21552</v>
      </c>
    </row>
    <row r="9484" spans="1:2" x14ac:dyDescent="0.2">
      <c r="A9484" s="112" t="s">
        <v>21553</v>
      </c>
      <c r="B9484" s="112" t="s">
        <v>21554</v>
      </c>
    </row>
    <row r="9485" spans="1:2" x14ac:dyDescent="0.2">
      <c r="A9485" s="112" t="s">
        <v>21555</v>
      </c>
      <c r="B9485" s="112" t="s">
        <v>21556</v>
      </c>
    </row>
    <row r="9486" spans="1:2" x14ac:dyDescent="0.2">
      <c r="A9486" s="112" t="s">
        <v>21557</v>
      </c>
      <c r="B9486" s="112" t="s">
        <v>21558</v>
      </c>
    </row>
    <row r="9487" spans="1:2" x14ac:dyDescent="0.2">
      <c r="A9487" s="112" t="s">
        <v>21559</v>
      </c>
      <c r="B9487" s="112" t="s">
        <v>21560</v>
      </c>
    </row>
    <row r="9488" spans="1:2" x14ac:dyDescent="0.2">
      <c r="A9488" s="112" t="s">
        <v>21561</v>
      </c>
      <c r="B9488" s="112" t="s">
        <v>21562</v>
      </c>
    </row>
    <row r="9489" spans="1:2" x14ac:dyDescent="0.2">
      <c r="A9489" s="112" t="s">
        <v>21563</v>
      </c>
      <c r="B9489" s="112" t="s">
        <v>21564</v>
      </c>
    </row>
    <row r="9490" spans="1:2" x14ac:dyDescent="0.2">
      <c r="A9490" s="112" t="s">
        <v>21565</v>
      </c>
      <c r="B9490" s="112" t="s">
        <v>21566</v>
      </c>
    </row>
    <row r="9491" spans="1:2" x14ac:dyDescent="0.2">
      <c r="A9491" s="112" t="s">
        <v>21567</v>
      </c>
      <c r="B9491" s="112" t="s">
        <v>21568</v>
      </c>
    </row>
    <row r="9492" spans="1:2" x14ac:dyDescent="0.2">
      <c r="A9492" s="112" t="s">
        <v>21569</v>
      </c>
      <c r="B9492" s="112" t="s">
        <v>21570</v>
      </c>
    </row>
    <row r="9493" spans="1:2" x14ac:dyDescent="0.2">
      <c r="A9493" s="112" t="s">
        <v>21571</v>
      </c>
      <c r="B9493" s="112" t="s">
        <v>21572</v>
      </c>
    </row>
    <row r="9494" spans="1:2" x14ac:dyDescent="0.2">
      <c r="A9494" s="112" t="s">
        <v>21573</v>
      </c>
      <c r="B9494" s="112" t="s">
        <v>21574</v>
      </c>
    </row>
    <row r="9495" spans="1:2" x14ac:dyDescent="0.2">
      <c r="A9495" s="112" t="s">
        <v>21575</v>
      </c>
      <c r="B9495" s="112" t="s">
        <v>21576</v>
      </c>
    </row>
    <row r="9496" spans="1:2" x14ac:dyDescent="0.2">
      <c r="A9496" s="112" t="s">
        <v>21577</v>
      </c>
      <c r="B9496" s="112" t="s">
        <v>21578</v>
      </c>
    </row>
    <row r="9497" spans="1:2" x14ac:dyDescent="0.2">
      <c r="A9497" s="112" t="s">
        <v>21579</v>
      </c>
      <c r="B9497" s="112" t="s">
        <v>21580</v>
      </c>
    </row>
    <row r="9498" spans="1:2" x14ac:dyDescent="0.2">
      <c r="A9498" s="112" t="s">
        <v>21581</v>
      </c>
      <c r="B9498" s="112" t="s">
        <v>21582</v>
      </c>
    </row>
    <row r="9499" spans="1:2" x14ac:dyDescent="0.2">
      <c r="A9499" s="112" t="s">
        <v>21583</v>
      </c>
      <c r="B9499" s="112" t="s">
        <v>21584</v>
      </c>
    </row>
    <row r="9500" spans="1:2" x14ac:dyDescent="0.2">
      <c r="A9500" s="112" t="s">
        <v>21585</v>
      </c>
      <c r="B9500" s="112" t="s">
        <v>21586</v>
      </c>
    </row>
    <row r="9501" spans="1:2" x14ac:dyDescent="0.2">
      <c r="A9501" s="112" t="s">
        <v>21587</v>
      </c>
      <c r="B9501" s="112" t="s">
        <v>21588</v>
      </c>
    </row>
    <row r="9502" spans="1:2" x14ac:dyDescent="0.2">
      <c r="A9502" s="112" t="s">
        <v>21589</v>
      </c>
      <c r="B9502" s="112" t="s">
        <v>21590</v>
      </c>
    </row>
    <row r="9503" spans="1:2" x14ac:dyDescent="0.2">
      <c r="A9503" s="112" t="s">
        <v>21591</v>
      </c>
      <c r="B9503" s="112" t="s">
        <v>21592</v>
      </c>
    </row>
    <row r="9504" spans="1:2" x14ac:dyDescent="0.2">
      <c r="A9504" s="112" t="s">
        <v>21593</v>
      </c>
      <c r="B9504" s="112" t="s">
        <v>21594</v>
      </c>
    </row>
    <row r="9505" spans="1:2" x14ac:dyDescent="0.2">
      <c r="A9505" s="112" t="s">
        <v>21595</v>
      </c>
      <c r="B9505" s="112" t="s">
        <v>21596</v>
      </c>
    </row>
    <row r="9506" spans="1:2" x14ac:dyDescent="0.2">
      <c r="A9506" s="112" t="s">
        <v>21597</v>
      </c>
      <c r="B9506" s="112" t="s">
        <v>21598</v>
      </c>
    </row>
    <row r="9507" spans="1:2" x14ac:dyDescent="0.2">
      <c r="A9507" s="112" t="s">
        <v>21599</v>
      </c>
      <c r="B9507" s="112" t="s">
        <v>21600</v>
      </c>
    </row>
    <row r="9508" spans="1:2" x14ac:dyDescent="0.2">
      <c r="A9508" s="112" t="s">
        <v>21601</v>
      </c>
      <c r="B9508" s="112" t="s">
        <v>21602</v>
      </c>
    </row>
    <row r="9509" spans="1:2" x14ac:dyDescent="0.2">
      <c r="A9509" s="112" t="s">
        <v>21603</v>
      </c>
      <c r="B9509" s="112" t="s">
        <v>21604</v>
      </c>
    </row>
    <row r="9510" spans="1:2" x14ac:dyDescent="0.2">
      <c r="A9510" s="112" t="s">
        <v>21605</v>
      </c>
      <c r="B9510" s="112" t="s">
        <v>21606</v>
      </c>
    </row>
    <row r="9511" spans="1:2" x14ac:dyDescent="0.2">
      <c r="A9511" s="112" t="s">
        <v>21607</v>
      </c>
      <c r="B9511" s="112" t="s">
        <v>21608</v>
      </c>
    </row>
    <row r="9512" spans="1:2" x14ac:dyDescent="0.2">
      <c r="A9512" s="112" t="s">
        <v>21609</v>
      </c>
      <c r="B9512" s="112" t="s">
        <v>21610</v>
      </c>
    </row>
    <row r="9513" spans="1:2" x14ac:dyDescent="0.2">
      <c r="A9513" s="112" t="s">
        <v>21611</v>
      </c>
      <c r="B9513" s="112" t="s">
        <v>21612</v>
      </c>
    </row>
    <row r="9514" spans="1:2" x14ac:dyDescent="0.2">
      <c r="A9514" s="112" t="s">
        <v>21613</v>
      </c>
      <c r="B9514" s="112" t="s">
        <v>21614</v>
      </c>
    </row>
    <row r="9515" spans="1:2" x14ac:dyDescent="0.2">
      <c r="A9515" s="112" t="s">
        <v>21615</v>
      </c>
      <c r="B9515" s="112" t="s">
        <v>21616</v>
      </c>
    </row>
    <row r="9516" spans="1:2" x14ac:dyDescent="0.2">
      <c r="A9516" s="112" t="s">
        <v>21617</v>
      </c>
      <c r="B9516" s="112" t="s">
        <v>21618</v>
      </c>
    </row>
    <row r="9517" spans="1:2" x14ac:dyDescent="0.2">
      <c r="A9517" s="112" t="s">
        <v>21619</v>
      </c>
      <c r="B9517" s="112" t="s">
        <v>21620</v>
      </c>
    </row>
    <row r="9518" spans="1:2" x14ac:dyDescent="0.2">
      <c r="A9518" s="112" t="s">
        <v>21621</v>
      </c>
      <c r="B9518" s="112" t="s">
        <v>21622</v>
      </c>
    </row>
    <row r="9519" spans="1:2" x14ac:dyDescent="0.2">
      <c r="A9519" s="112" t="s">
        <v>21623</v>
      </c>
      <c r="B9519" s="112" t="s">
        <v>21624</v>
      </c>
    </row>
    <row r="9520" spans="1:2" x14ac:dyDescent="0.2">
      <c r="A9520" s="112" t="s">
        <v>21625</v>
      </c>
      <c r="B9520" s="112" t="s">
        <v>21626</v>
      </c>
    </row>
    <row r="9521" spans="1:2" x14ac:dyDescent="0.2">
      <c r="A9521" s="112" t="s">
        <v>21627</v>
      </c>
      <c r="B9521" s="112" t="s">
        <v>21628</v>
      </c>
    </row>
    <row r="9522" spans="1:2" x14ac:dyDescent="0.2">
      <c r="A9522" s="112" t="s">
        <v>21629</v>
      </c>
      <c r="B9522" s="112" t="s">
        <v>21630</v>
      </c>
    </row>
    <row r="9523" spans="1:2" x14ac:dyDescent="0.2">
      <c r="A9523" s="112" t="s">
        <v>21631</v>
      </c>
      <c r="B9523" s="112" t="s">
        <v>21632</v>
      </c>
    </row>
    <row r="9524" spans="1:2" x14ac:dyDescent="0.2">
      <c r="A9524" s="112" t="s">
        <v>21633</v>
      </c>
      <c r="B9524" s="112" t="s">
        <v>21634</v>
      </c>
    </row>
    <row r="9525" spans="1:2" x14ac:dyDescent="0.2">
      <c r="A9525" s="112" t="s">
        <v>21635</v>
      </c>
      <c r="B9525" s="112" t="s">
        <v>21636</v>
      </c>
    </row>
    <row r="9526" spans="1:2" x14ac:dyDescent="0.2">
      <c r="A9526" s="112" t="s">
        <v>21637</v>
      </c>
      <c r="B9526" s="112" t="s">
        <v>21638</v>
      </c>
    </row>
    <row r="9527" spans="1:2" x14ac:dyDescent="0.2">
      <c r="A9527" s="112" t="s">
        <v>21639</v>
      </c>
      <c r="B9527" s="112" t="s">
        <v>21640</v>
      </c>
    </row>
    <row r="9528" spans="1:2" x14ac:dyDescent="0.2">
      <c r="A9528" s="112" t="s">
        <v>21641</v>
      </c>
      <c r="B9528" s="112" t="s">
        <v>21642</v>
      </c>
    </row>
    <row r="9529" spans="1:2" x14ac:dyDescent="0.2">
      <c r="A9529" s="112" t="s">
        <v>21643</v>
      </c>
      <c r="B9529" s="112" t="s">
        <v>21644</v>
      </c>
    </row>
    <row r="9530" spans="1:2" x14ac:dyDescent="0.2">
      <c r="A9530" s="112" t="s">
        <v>21645</v>
      </c>
      <c r="B9530" s="112" t="s">
        <v>21646</v>
      </c>
    </row>
    <row r="9531" spans="1:2" x14ac:dyDescent="0.2">
      <c r="A9531" s="112" t="s">
        <v>21647</v>
      </c>
      <c r="B9531" s="112" t="s">
        <v>21648</v>
      </c>
    </row>
    <row r="9532" spans="1:2" x14ac:dyDescent="0.2">
      <c r="A9532" s="112" t="s">
        <v>21649</v>
      </c>
      <c r="B9532" s="112" t="s">
        <v>21650</v>
      </c>
    </row>
    <row r="9533" spans="1:2" x14ac:dyDescent="0.2">
      <c r="A9533" s="112" t="s">
        <v>21651</v>
      </c>
      <c r="B9533" s="112" t="s">
        <v>21652</v>
      </c>
    </row>
    <row r="9534" spans="1:2" x14ac:dyDescent="0.2">
      <c r="A9534" s="112" t="s">
        <v>21653</v>
      </c>
      <c r="B9534" s="112" t="s">
        <v>21654</v>
      </c>
    </row>
    <row r="9535" spans="1:2" x14ac:dyDescent="0.2">
      <c r="A9535" s="112" t="s">
        <v>21655</v>
      </c>
      <c r="B9535" s="112" t="s">
        <v>21656</v>
      </c>
    </row>
    <row r="9536" spans="1:2" x14ac:dyDescent="0.2">
      <c r="A9536" s="112" t="s">
        <v>21657</v>
      </c>
      <c r="B9536" s="112" t="s">
        <v>21658</v>
      </c>
    </row>
    <row r="9537" spans="1:2" x14ac:dyDescent="0.2">
      <c r="A9537" s="112" t="s">
        <v>21659</v>
      </c>
      <c r="B9537" s="112" t="s">
        <v>21660</v>
      </c>
    </row>
    <row r="9538" spans="1:2" x14ac:dyDescent="0.2">
      <c r="A9538" s="112" t="s">
        <v>21661</v>
      </c>
      <c r="B9538" s="112" t="s">
        <v>21662</v>
      </c>
    </row>
    <row r="9539" spans="1:2" x14ac:dyDescent="0.2">
      <c r="A9539" s="112" t="s">
        <v>21663</v>
      </c>
      <c r="B9539" s="112" t="s">
        <v>21664</v>
      </c>
    </row>
    <row r="9540" spans="1:2" x14ac:dyDescent="0.2">
      <c r="A9540" s="112" t="s">
        <v>21665</v>
      </c>
      <c r="B9540" s="112" t="s">
        <v>21666</v>
      </c>
    </row>
    <row r="9541" spans="1:2" x14ac:dyDescent="0.2">
      <c r="A9541" s="112" t="s">
        <v>21667</v>
      </c>
      <c r="B9541" s="112" t="s">
        <v>21668</v>
      </c>
    </row>
    <row r="9542" spans="1:2" x14ac:dyDescent="0.2">
      <c r="A9542" s="112" t="s">
        <v>21669</v>
      </c>
      <c r="B9542" s="112" t="s">
        <v>21670</v>
      </c>
    </row>
    <row r="9543" spans="1:2" x14ac:dyDescent="0.2">
      <c r="A9543" s="112" t="s">
        <v>21671</v>
      </c>
      <c r="B9543" s="112" t="s">
        <v>21672</v>
      </c>
    </row>
    <row r="9544" spans="1:2" x14ac:dyDescent="0.2">
      <c r="A9544" s="112" t="s">
        <v>21673</v>
      </c>
      <c r="B9544" s="112" t="s">
        <v>21674</v>
      </c>
    </row>
    <row r="9545" spans="1:2" x14ac:dyDescent="0.2">
      <c r="A9545" s="112" t="s">
        <v>21675</v>
      </c>
      <c r="B9545" s="112" t="s">
        <v>21676</v>
      </c>
    </row>
    <row r="9546" spans="1:2" x14ac:dyDescent="0.2">
      <c r="A9546" s="112" t="s">
        <v>21677</v>
      </c>
      <c r="B9546" s="112" t="s">
        <v>21678</v>
      </c>
    </row>
    <row r="9547" spans="1:2" x14ac:dyDescent="0.2">
      <c r="A9547" s="112" t="s">
        <v>21679</v>
      </c>
      <c r="B9547" s="112" t="s">
        <v>21680</v>
      </c>
    </row>
    <row r="9548" spans="1:2" x14ac:dyDescent="0.2">
      <c r="A9548" s="112" t="s">
        <v>21681</v>
      </c>
      <c r="B9548" s="112" t="s">
        <v>21682</v>
      </c>
    </row>
    <row r="9549" spans="1:2" x14ac:dyDescent="0.2">
      <c r="A9549" s="112" t="s">
        <v>21683</v>
      </c>
      <c r="B9549" s="112" t="s">
        <v>21684</v>
      </c>
    </row>
    <row r="9550" spans="1:2" x14ac:dyDescent="0.2">
      <c r="A9550" s="112" t="s">
        <v>21685</v>
      </c>
      <c r="B9550" s="112" t="s">
        <v>21686</v>
      </c>
    </row>
    <row r="9551" spans="1:2" x14ac:dyDescent="0.2">
      <c r="A9551" s="112" t="s">
        <v>21687</v>
      </c>
      <c r="B9551" s="112" t="s">
        <v>21688</v>
      </c>
    </row>
    <row r="9552" spans="1:2" x14ac:dyDescent="0.2">
      <c r="A9552" s="112" t="s">
        <v>21689</v>
      </c>
      <c r="B9552" s="112" t="s">
        <v>21690</v>
      </c>
    </row>
    <row r="9553" spans="1:2" x14ac:dyDescent="0.2">
      <c r="A9553" s="112" t="s">
        <v>21691</v>
      </c>
      <c r="B9553" s="112" t="s">
        <v>21692</v>
      </c>
    </row>
    <row r="9554" spans="1:2" x14ac:dyDescent="0.2">
      <c r="A9554" s="112" t="s">
        <v>21693</v>
      </c>
      <c r="B9554" s="112" t="s">
        <v>21694</v>
      </c>
    </row>
    <row r="9555" spans="1:2" x14ac:dyDescent="0.2">
      <c r="A9555" s="112" t="s">
        <v>21695</v>
      </c>
      <c r="B9555" s="112" t="s">
        <v>21696</v>
      </c>
    </row>
    <row r="9556" spans="1:2" x14ac:dyDescent="0.2">
      <c r="A9556" s="112" t="s">
        <v>21697</v>
      </c>
      <c r="B9556" s="112" t="s">
        <v>21698</v>
      </c>
    </row>
    <row r="9557" spans="1:2" x14ac:dyDescent="0.2">
      <c r="A9557" s="112" t="s">
        <v>21699</v>
      </c>
      <c r="B9557" s="112" t="s">
        <v>21700</v>
      </c>
    </row>
    <row r="9558" spans="1:2" x14ac:dyDescent="0.2">
      <c r="A9558" s="112" t="s">
        <v>21701</v>
      </c>
      <c r="B9558" s="112" t="s">
        <v>21702</v>
      </c>
    </row>
    <row r="9559" spans="1:2" x14ac:dyDescent="0.2">
      <c r="A9559" s="112" t="s">
        <v>21703</v>
      </c>
      <c r="B9559" s="112" t="s">
        <v>21704</v>
      </c>
    </row>
    <row r="9560" spans="1:2" x14ac:dyDescent="0.2">
      <c r="A9560" s="112" t="s">
        <v>21705</v>
      </c>
      <c r="B9560" s="112" t="s">
        <v>21706</v>
      </c>
    </row>
    <row r="9561" spans="1:2" x14ac:dyDescent="0.2">
      <c r="A9561" s="112" t="s">
        <v>21707</v>
      </c>
      <c r="B9561" s="112" t="s">
        <v>21708</v>
      </c>
    </row>
    <row r="9562" spans="1:2" x14ac:dyDescent="0.2">
      <c r="A9562" s="112" t="s">
        <v>21709</v>
      </c>
      <c r="B9562" s="112" t="s">
        <v>21710</v>
      </c>
    </row>
    <row r="9563" spans="1:2" x14ac:dyDescent="0.2">
      <c r="A9563" s="112" t="s">
        <v>21711</v>
      </c>
      <c r="B9563" s="112" t="s">
        <v>21712</v>
      </c>
    </row>
    <row r="9564" spans="1:2" x14ac:dyDescent="0.2">
      <c r="A9564" s="112" t="s">
        <v>21713</v>
      </c>
      <c r="B9564" s="112" t="s">
        <v>21714</v>
      </c>
    </row>
    <row r="9565" spans="1:2" x14ac:dyDescent="0.2">
      <c r="A9565" s="112" t="s">
        <v>21715</v>
      </c>
      <c r="B9565" s="112" t="s">
        <v>21716</v>
      </c>
    </row>
    <row r="9566" spans="1:2" x14ac:dyDescent="0.2">
      <c r="A9566" s="112" t="s">
        <v>21717</v>
      </c>
      <c r="B9566" s="112" t="s">
        <v>21718</v>
      </c>
    </row>
    <row r="9567" spans="1:2" x14ac:dyDescent="0.2">
      <c r="A9567" s="112" t="s">
        <v>21719</v>
      </c>
      <c r="B9567" s="112" t="s">
        <v>21720</v>
      </c>
    </row>
    <row r="9568" spans="1:2" x14ac:dyDescent="0.2">
      <c r="A9568" s="112" t="s">
        <v>21721</v>
      </c>
      <c r="B9568" s="112" t="s">
        <v>21722</v>
      </c>
    </row>
    <row r="9569" spans="1:2" x14ac:dyDescent="0.2">
      <c r="A9569" s="112" t="s">
        <v>21723</v>
      </c>
      <c r="B9569" s="112" t="s">
        <v>21724</v>
      </c>
    </row>
    <row r="9570" spans="1:2" x14ac:dyDescent="0.2">
      <c r="A9570" s="112" t="s">
        <v>21725</v>
      </c>
      <c r="B9570" s="112" t="s">
        <v>21726</v>
      </c>
    </row>
    <row r="9571" spans="1:2" x14ac:dyDescent="0.2">
      <c r="A9571" s="112" t="s">
        <v>21727</v>
      </c>
      <c r="B9571" s="112" t="s">
        <v>21728</v>
      </c>
    </row>
    <row r="9572" spans="1:2" x14ac:dyDescent="0.2">
      <c r="A9572" s="112" t="s">
        <v>21729</v>
      </c>
      <c r="B9572" s="112" t="s">
        <v>21730</v>
      </c>
    </row>
    <row r="9573" spans="1:2" x14ac:dyDescent="0.2">
      <c r="A9573" s="112" t="s">
        <v>21731</v>
      </c>
      <c r="B9573" s="112" t="s">
        <v>21732</v>
      </c>
    </row>
    <row r="9574" spans="1:2" x14ac:dyDescent="0.2">
      <c r="A9574" s="112" t="s">
        <v>21733</v>
      </c>
      <c r="B9574" s="112" t="s">
        <v>21734</v>
      </c>
    </row>
    <row r="9575" spans="1:2" x14ac:dyDescent="0.2">
      <c r="A9575" s="112" t="s">
        <v>21735</v>
      </c>
      <c r="B9575" s="112" t="s">
        <v>21736</v>
      </c>
    </row>
    <row r="9576" spans="1:2" x14ac:dyDescent="0.2">
      <c r="A9576" s="112" t="s">
        <v>21737</v>
      </c>
      <c r="B9576" s="112" t="s">
        <v>21738</v>
      </c>
    </row>
    <row r="9577" spans="1:2" x14ac:dyDescent="0.2">
      <c r="A9577" s="112" t="s">
        <v>21739</v>
      </c>
      <c r="B9577" s="112" t="s">
        <v>21740</v>
      </c>
    </row>
    <row r="9578" spans="1:2" x14ac:dyDescent="0.2">
      <c r="A9578" s="112" t="s">
        <v>21741</v>
      </c>
      <c r="B9578" s="112" t="s">
        <v>21742</v>
      </c>
    </row>
    <row r="9579" spans="1:2" x14ac:dyDescent="0.2">
      <c r="A9579" s="112" t="s">
        <v>21743</v>
      </c>
      <c r="B9579" s="112" t="s">
        <v>21744</v>
      </c>
    </row>
    <row r="9580" spans="1:2" x14ac:dyDescent="0.2">
      <c r="A9580" s="112" t="s">
        <v>21745</v>
      </c>
      <c r="B9580" s="112" t="s">
        <v>21746</v>
      </c>
    </row>
    <row r="9581" spans="1:2" x14ac:dyDescent="0.2">
      <c r="A9581" s="112" t="s">
        <v>21747</v>
      </c>
      <c r="B9581" s="112" t="s">
        <v>21748</v>
      </c>
    </row>
    <row r="9582" spans="1:2" x14ac:dyDescent="0.2">
      <c r="A9582" s="112" t="s">
        <v>21749</v>
      </c>
      <c r="B9582" s="112" t="s">
        <v>21750</v>
      </c>
    </row>
    <row r="9583" spans="1:2" x14ac:dyDescent="0.2">
      <c r="A9583" s="112" t="s">
        <v>21751</v>
      </c>
      <c r="B9583" s="112" t="s">
        <v>21752</v>
      </c>
    </row>
    <row r="9584" spans="1:2" x14ac:dyDescent="0.2">
      <c r="A9584" s="112" t="s">
        <v>21753</v>
      </c>
      <c r="B9584" s="112" t="s">
        <v>21754</v>
      </c>
    </row>
    <row r="9585" spans="1:2" x14ac:dyDescent="0.2">
      <c r="A9585" s="112" t="s">
        <v>21755</v>
      </c>
      <c r="B9585" s="112" t="s">
        <v>21756</v>
      </c>
    </row>
    <row r="9586" spans="1:2" x14ac:dyDescent="0.2">
      <c r="A9586" s="112" t="s">
        <v>21757</v>
      </c>
      <c r="B9586" s="112" t="s">
        <v>21758</v>
      </c>
    </row>
    <row r="9587" spans="1:2" x14ac:dyDescent="0.2">
      <c r="A9587" s="112" t="s">
        <v>21759</v>
      </c>
      <c r="B9587" s="112" t="s">
        <v>21760</v>
      </c>
    </row>
    <row r="9588" spans="1:2" x14ac:dyDescent="0.2">
      <c r="A9588" s="112" t="s">
        <v>21761</v>
      </c>
      <c r="B9588" s="112" t="s">
        <v>21762</v>
      </c>
    </row>
    <row r="9589" spans="1:2" x14ac:dyDescent="0.2">
      <c r="A9589" s="112" t="s">
        <v>21763</v>
      </c>
      <c r="B9589" s="112" t="s">
        <v>21764</v>
      </c>
    </row>
    <row r="9590" spans="1:2" x14ac:dyDescent="0.2">
      <c r="A9590" s="112" t="s">
        <v>21765</v>
      </c>
      <c r="B9590" s="112" t="s">
        <v>21766</v>
      </c>
    </row>
    <row r="9591" spans="1:2" x14ac:dyDescent="0.2">
      <c r="A9591" s="112" t="s">
        <v>21767</v>
      </c>
      <c r="B9591" s="112" t="s">
        <v>21768</v>
      </c>
    </row>
    <row r="9592" spans="1:2" x14ac:dyDescent="0.2">
      <c r="A9592" s="112" t="s">
        <v>21769</v>
      </c>
      <c r="B9592" s="112" t="s">
        <v>21770</v>
      </c>
    </row>
    <row r="9593" spans="1:2" x14ac:dyDescent="0.2">
      <c r="A9593" s="112" t="s">
        <v>21771</v>
      </c>
      <c r="B9593" s="112" t="s">
        <v>21772</v>
      </c>
    </row>
    <row r="9594" spans="1:2" x14ac:dyDescent="0.2">
      <c r="A9594" s="112" t="s">
        <v>21773</v>
      </c>
      <c r="B9594" s="112" t="s">
        <v>21774</v>
      </c>
    </row>
    <row r="9595" spans="1:2" x14ac:dyDescent="0.2">
      <c r="A9595" s="112" t="s">
        <v>21775</v>
      </c>
      <c r="B9595" s="112" t="s">
        <v>21776</v>
      </c>
    </row>
    <row r="9596" spans="1:2" x14ac:dyDescent="0.2">
      <c r="A9596" s="112" t="s">
        <v>21777</v>
      </c>
      <c r="B9596" s="112" t="s">
        <v>21778</v>
      </c>
    </row>
    <row r="9597" spans="1:2" x14ac:dyDescent="0.2">
      <c r="A9597" s="112" t="s">
        <v>21779</v>
      </c>
      <c r="B9597" s="112" t="s">
        <v>21780</v>
      </c>
    </row>
    <row r="9598" spans="1:2" x14ac:dyDescent="0.2">
      <c r="A9598" s="112" t="s">
        <v>21781</v>
      </c>
      <c r="B9598" s="112" t="s">
        <v>21782</v>
      </c>
    </row>
    <row r="9599" spans="1:2" x14ac:dyDescent="0.2">
      <c r="A9599" s="112" t="s">
        <v>21783</v>
      </c>
      <c r="B9599" s="112" t="s">
        <v>21784</v>
      </c>
    </row>
    <row r="9600" spans="1:2" x14ac:dyDescent="0.2">
      <c r="A9600" s="112" t="s">
        <v>21785</v>
      </c>
      <c r="B9600" s="112" t="s">
        <v>21786</v>
      </c>
    </row>
    <row r="9601" spans="1:2" x14ac:dyDescent="0.2">
      <c r="A9601" s="112" t="s">
        <v>21787</v>
      </c>
      <c r="B9601" s="112" t="s">
        <v>21788</v>
      </c>
    </row>
    <row r="9602" spans="1:2" x14ac:dyDescent="0.2">
      <c r="A9602" s="112" t="s">
        <v>21789</v>
      </c>
      <c r="B9602" s="112" t="s">
        <v>21790</v>
      </c>
    </row>
    <row r="9603" spans="1:2" x14ac:dyDescent="0.2">
      <c r="A9603" s="112" t="s">
        <v>21791</v>
      </c>
      <c r="B9603" s="112" t="s">
        <v>21792</v>
      </c>
    </row>
    <row r="9604" spans="1:2" x14ac:dyDescent="0.2">
      <c r="A9604" s="112" t="s">
        <v>21793</v>
      </c>
      <c r="B9604" s="112" t="s">
        <v>21794</v>
      </c>
    </row>
    <row r="9605" spans="1:2" x14ac:dyDescent="0.2">
      <c r="A9605" s="112" t="s">
        <v>21795</v>
      </c>
      <c r="B9605" s="112" t="s">
        <v>21796</v>
      </c>
    </row>
    <row r="9606" spans="1:2" x14ac:dyDescent="0.2">
      <c r="A9606" s="112" t="s">
        <v>21797</v>
      </c>
      <c r="B9606" s="112" t="s">
        <v>21798</v>
      </c>
    </row>
    <row r="9607" spans="1:2" x14ac:dyDescent="0.2">
      <c r="A9607" s="112" t="s">
        <v>21799</v>
      </c>
      <c r="B9607" s="112" t="s">
        <v>21800</v>
      </c>
    </row>
    <row r="9608" spans="1:2" x14ac:dyDescent="0.2">
      <c r="A9608" s="112" t="s">
        <v>21801</v>
      </c>
      <c r="B9608" s="112" t="s">
        <v>21802</v>
      </c>
    </row>
    <row r="9609" spans="1:2" x14ac:dyDescent="0.2">
      <c r="A9609" s="112" t="s">
        <v>21803</v>
      </c>
      <c r="B9609" s="112" t="s">
        <v>21804</v>
      </c>
    </row>
    <row r="9610" spans="1:2" x14ac:dyDescent="0.2">
      <c r="A9610" s="112" t="s">
        <v>21805</v>
      </c>
      <c r="B9610" s="112" t="s">
        <v>21806</v>
      </c>
    </row>
    <row r="9611" spans="1:2" x14ac:dyDescent="0.2">
      <c r="A9611" s="112" t="s">
        <v>21807</v>
      </c>
      <c r="B9611" s="112" t="s">
        <v>21808</v>
      </c>
    </row>
    <row r="9612" spans="1:2" x14ac:dyDescent="0.2">
      <c r="A9612" s="112" t="s">
        <v>21809</v>
      </c>
      <c r="B9612" s="112" t="s">
        <v>21810</v>
      </c>
    </row>
    <row r="9613" spans="1:2" x14ac:dyDescent="0.2">
      <c r="A9613" s="112" t="s">
        <v>21811</v>
      </c>
      <c r="B9613" s="112" t="s">
        <v>21812</v>
      </c>
    </row>
    <row r="9614" spans="1:2" x14ac:dyDescent="0.2">
      <c r="A9614" s="112" t="s">
        <v>21813</v>
      </c>
      <c r="B9614" s="112" t="s">
        <v>21814</v>
      </c>
    </row>
    <row r="9615" spans="1:2" x14ac:dyDescent="0.2">
      <c r="A9615" s="112" t="s">
        <v>21815</v>
      </c>
      <c r="B9615" s="112" t="s">
        <v>21816</v>
      </c>
    </row>
    <row r="9616" spans="1:2" x14ac:dyDescent="0.2">
      <c r="A9616" s="112" t="s">
        <v>21817</v>
      </c>
      <c r="B9616" s="112" t="s">
        <v>21818</v>
      </c>
    </row>
    <row r="9617" spans="1:2" x14ac:dyDescent="0.2">
      <c r="A9617" s="112" t="s">
        <v>21819</v>
      </c>
      <c r="B9617" s="112" t="s">
        <v>21820</v>
      </c>
    </row>
    <row r="9618" spans="1:2" x14ac:dyDescent="0.2">
      <c r="A9618" s="112" t="s">
        <v>21821</v>
      </c>
      <c r="B9618" s="112" t="s">
        <v>21822</v>
      </c>
    </row>
    <row r="9619" spans="1:2" x14ac:dyDescent="0.2">
      <c r="A9619" s="112" t="s">
        <v>21823</v>
      </c>
      <c r="B9619" s="112" t="s">
        <v>21824</v>
      </c>
    </row>
    <row r="9620" spans="1:2" x14ac:dyDescent="0.2">
      <c r="A9620" s="112" t="s">
        <v>21825</v>
      </c>
      <c r="B9620" s="112" t="s">
        <v>21826</v>
      </c>
    </row>
    <row r="9621" spans="1:2" x14ac:dyDescent="0.2">
      <c r="A9621" s="112" t="s">
        <v>21827</v>
      </c>
      <c r="B9621" s="112" t="s">
        <v>21828</v>
      </c>
    </row>
    <row r="9622" spans="1:2" x14ac:dyDescent="0.2">
      <c r="A9622" s="112" t="s">
        <v>21829</v>
      </c>
      <c r="B9622" s="112" t="s">
        <v>21830</v>
      </c>
    </row>
    <row r="9623" spans="1:2" x14ac:dyDescent="0.2">
      <c r="A9623" s="112" t="s">
        <v>21831</v>
      </c>
      <c r="B9623" s="112" t="s">
        <v>21832</v>
      </c>
    </row>
    <row r="9624" spans="1:2" x14ac:dyDescent="0.2">
      <c r="A9624" s="112" t="s">
        <v>21833</v>
      </c>
      <c r="B9624" s="112" t="s">
        <v>21834</v>
      </c>
    </row>
    <row r="9625" spans="1:2" x14ac:dyDescent="0.2">
      <c r="A9625" s="112" t="s">
        <v>21835</v>
      </c>
      <c r="B9625" s="112" t="s">
        <v>21836</v>
      </c>
    </row>
    <row r="9626" spans="1:2" x14ac:dyDescent="0.2">
      <c r="A9626" s="112" t="s">
        <v>21837</v>
      </c>
      <c r="B9626" s="112" t="s">
        <v>21838</v>
      </c>
    </row>
    <row r="9627" spans="1:2" x14ac:dyDescent="0.2">
      <c r="A9627" s="112" t="s">
        <v>21839</v>
      </c>
      <c r="B9627" s="112" t="s">
        <v>21840</v>
      </c>
    </row>
    <row r="9628" spans="1:2" x14ac:dyDescent="0.2">
      <c r="A9628" s="112" t="s">
        <v>21841</v>
      </c>
      <c r="B9628" s="112" t="s">
        <v>21842</v>
      </c>
    </row>
    <row r="9629" spans="1:2" x14ac:dyDescent="0.2">
      <c r="A9629" s="112" t="s">
        <v>21843</v>
      </c>
      <c r="B9629" s="112" t="s">
        <v>21844</v>
      </c>
    </row>
    <row r="9630" spans="1:2" x14ac:dyDescent="0.2">
      <c r="A9630" s="112" t="s">
        <v>21845</v>
      </c>
      <c r="B9630" s="112" t="s">
        <v>21846</v>
      </c>
    </row>
    <row r="9631" spans="1:2" x14ac:dyDescent="0.2">
      <c r="A9631" s="112" t="s">
        <v>21847</v>
      </c>
      <c r="B9631" s="112" t="s">
        <v>21848</v>
      </c>
    </row>
    <row r="9632" spans="1:2" x14ac:dyDescent="0.2">
      <c r="A9632" s="112" t="s">
        <v>21849</v>
      </c>
      <c r="B9632" s="112" t="s">
        <v>21850</v>
      </c>
    </row>
    <row r="9633" spans="1:2" x14ac:dyDescent="0.2">
      <c r="A9633" s="112" t="s">
        <v>21851</v>
      </c>
      <c r="B9633" s="112" t="s">
        <v>21852</v>
      </c>
    </row>
    <row r="9634" spans="1:2" x14ac:dyDescent="0.2">
      <c r="A9634" s="112" t="s">
        <v>21853</v>
      </c>
      <c r="B9634" s="112" t="s">
        <v>21854</v>
      </c>
    </row>
    <row r="9635" spans="1:2" x14ac:dyDescent="0.2">
      <c r="A9635" s="112" t="s">
        <v>21855</v>
      </c>
      <c r="B9635" s="112" t="s">
        <v>21856</v>
      </c>
    </row>
    <row r="9636" spans="1:2" x14ac:dyDescent="0.2">
      <c r="A9636" s="112" t="s">
        <v>21857</v>
      </c>
      <c r="B9636" s="112" t="s">
        <v>21858</v>
      </c>
    </row>
    <row r="9637" spans="1:2" x14ac:dyDescent="0.2">
      <c r="A9637" s="112" t="s">
        <v>21859</v>
      </c>
      <c r="B9637" s="112" t="s">
        <v>21860</v>
      </c>
    </row>
    <row r="9638" spans="1:2" x14ac:dyDescent="0.2">
      <c r="A9638" s="112" t="s">
        <v>21861</v>
      </c>
      <c r="B9638" s="112" t="s">
        <v>21862</v>
      </c>
    </row>
    <row r="9639" spans="1:2" x14ac:dyDescent="0.2">
      <c r="A9639" s="112" t="s">
        <v>21863</v>
      </c>
      <c r="B9639" s="112" t="s">
        <v>21864</v>
      </c>
    </row>
    <row r="9640" spans="1:2" x14ac:dyDescent="0.2">
      <c r="A9640" s="112" t="s">
        <v>21865</v>
      </c>
      <c r="B9640" s="112" t="s">
        <v>21866</v>
      </c>
    </row>
    <row r="9641" spans="1:2" x14ac:dyDescent="0.2">
      <c r="A9641" s="112" t="s">
        <v>21867</v>
      </c>
      <c r="B9641" s="112" t="s">
        <v>21868</v>
      </c>
    </row>
    <row r="9642" spans="1:2" x14ac:dyDescent="0.2">
      <c r="A9642" s="112" t="s">
        <v>21869</v>
      </c>
      <c r="B9642" s="112" t="s">
        <v>21870</v>
      </c>
    </row>
    <row r="9643" spans="1:2" x14ac:dyDescent="0.2">
      <c r="A9643" s="112" t="s">
        <v>21871</v>
      </c>
      <c r="B9643" s="112" t="s">
        <v>21872</v>
      </c>
    </row>
    <row r="9644" spans="1:2" x14ac:dyDescent="0.2">
      <c r="A9644" s="112" t="s">
        <v>21873</v>
      </c>
      <c r="B9644" s="112" t="s">
        <v>21874</v>
      </c>
    </row>
    <row r="9645" spans="1:2" x14ac:dyDescent="0.2">
      <c r="A9645" s="112" t="s">
        <v>21875</v>
      </c>
      <c r="B9645" s="112" t="s">
        <v>21876</v>
      </c>
    </row>
    <row r="9646" spans="1:2" x14ac:dyDescent="0.2">
      <c r="A9646" s="112" t="s">
        <v>21877</v>
      </c>
      <c r="B9646" s="112" t="s">
        <v>21878</v>
      </c>
    </row>
    <row r="9647" spans="1:2" x14ac:dyDescent="0.2">
      <c r="A9647" s="112" t="s">
        <v>21879</v>
      </c>
      <c r="B9647" s="112" t="s">
        <v>21880</v>
      </c>
    </row>
    <row r="9648" spans="1:2" x14ac:dyDescent="0.2">
      <c r="A9648" s="112" t="s">
        <v>21881</v>
      </c>
      <c r="B9648" s="112" t="s">
        <v>21882</v>
      </c>
    </row>
    <row r="9649" spans="1:2" x14ac:dyDescent="0.2">
      <c r="A9649" s="112" t="s">
        <v>21883</v>
      </c>
      <c r="B9649" s="112" t="s">
        <v>21884</v>
      </c>
    </row>
    <row r="9650" spans="1:2" x14ac:dyDescent="0.2">
      <c r="A9650" s="112" t="s">
        <v>21885</v>
      </c>
      <c r="B9650" s="112" t="s">
        <v>21886</v>
      </c>
    </row>
    <row r="9651" spans="1:2" x14ac:dyDescent="0.2">
      <c r="A9651" s="112" t="s">
        <v>21887</v>
      </c>
      <c r="B9651" s="112" t="s">
        <v>21888</v>
      </c>
    </row>
    <row r="9652" spans="1:2" x14ac:dyDescent="0.2">
      <c r="A9652" s="112" t="s">
        <v>21889</v>
      </c>
      <c r="B9652" s="112" t="s">
        <v>21890</v>
      </c>
    </row>
    <row r="9653" spans="1:2" x14ac:dyDescent="0.2">
      <c r="A9653" s="112" t="s">
        <v>21891</v>
      </c>
      <c r="B9653" s="112" t="s">
        <v>21892</v>
      </c>
    </row>
    <row r="9654" spans="1:2" x14ac:dyDescent="0.2">
      <c r="A9654" s="112" t="s">
        <v>21893</v>
      </c>
      <c r="B9654" s="112" t="s">
        <v>21894</v>
      </c>
    </row>
    <row r="9655" spans="1:2" x14ac:dyDescent="0.2">
      <c r="A9655" s="112" t="s">
        <v>21895</v>
      </c>
      <c r="B9655" s="112" t="s">
        <v>21896</v>
      </c>
    </row>
    <row r="9656" spans="1:2" x14ac:dyDescent="0.2">
      <c r="A9656" s="112" t="s">
        <v>21897</v>
      </c>
      <c r="B9656" s="112" t="s">
        <v>21898</v>
      </c>
    </row>
    <row r="9657" spans="1:2" x14ac:dyDescent="0.2">
      <c r="A9657" s="112" t="s">
        <v>21899</v>
      </c>
      <c r="B9657" s="112" t="s">
        <v>21900</v>
      </c>
    </row>
    <row r="9658" spans="1:2" x14ac:dyDescent="0.2">
      <c r="A9658" s="112" t="s">
        <v>21901</v>
      </c>
      <c r="B9658" s="112" t="s">
        <v>21902</v>
      </c>
    </row>
    <row r="9659" spans="1:2" x14ac:dyDescent="0.2">
      <c r="A9659" s="112" t="s">
        <v>21903</v>
      </c>
      <c r="B9659" s="112" t="s">
        <v>21904</v>
      </c>
    </row>
    <row r="9660" spans="1:2" x14ac:dyDescent="0.2">
      <c r="A9660" s="112" t="s">
        <v>21905</v>
      </c>
      <c r="B9660" s="112" t="s">
        <v>21906</v>
      </c>
    </row>
    <row r="9661" spans="1:2" x14ac:dyDescent="0.2">
      <c r="A9661" s="112" t="s">
        <v>21907</v>
      </c>
      <c r="B9661" s="112" t="s">
        <v>21908</v>
      </c>
    </row>
    <row r="9662" spans="1:2" x14ac:dyDescent="0.2">
      <c r="A9662" s="112" t="s">
        <v>21909</v>
      </c>
      <c r="B9662" s="112" t="s">
        <v>21910</v>
      </c>
    </row>
    <row r="9663" spans="1:2" x14ac:dyDescent="0.2">
      <c r="A9663" s="112" t="s">
        <v>21911</v>
      </c>
      <c r="B9663" s="112" t="s">
        <v>21912</v>
      </c>
    </row>
    <row r="9664" spans="1:2" x14ac:dyDescent="0.2">
      <c r="A9664" s="112" t="s">
        <v>21913</v>
      </c>
      <c r="B9664" s="112" t="s">
        <v>21914</v>
      </c>
    </row>
    <row r="9665" spans="1:2" x14ac:dyDescent="0.2">
      <c r="A9665" s="112" t="s">
        <v>21915</v>
      </c>
      <c r="B9665" s="112" t="s">
        <v>21916</v>
      </c>
    </row>
    <row r="9666" spans="1:2" x14ac:dyDescent="0.2">
      <c r="A9666" s="112" t="s">
        <v>21917</v>
      </c>
      <c r="B9666" s="112" t="s">
        <v>21918</v>
      </c>
    </row>
    <row r="9667" spans="1:2" x14ac:dyDescent="0.2">
      <c r="A9667" s="112" t="s">
        <v>21919</v>
      </c>
      <c r="B9667" s="112" t="s">
        <v>21920</v>
      </c>
    </row>
    <row r="9668" spans="1:2" x14ac:dyDescent="0.2">
      <c r="A9668" s="112" t="s">
        <v>21921</v>
      </c>
      <c r="B9668" s="112" t="s">
        <v>21922</v>
      </c>
    </row>
    <row r="9669" spans="1:2" x14ac:dyDescent="0.2">
      <c r="A9669" s="112" t="s">
        <v>21923</v>
      </c>
      <c r="B9669" s="112" t="s">
        <v>21924</v>
      </c>
    </row>
    <row r="9670" spans="1:2" x14ac:dyDescent="0.2">
      <c r="A9670" s="112" t="s">
        <v>21925</v>
      </c>
      <c r="B9670" s="112" t="s">
        <v>21926</v>
      </c>
    </row>
    <row r="9671" spans="1:2" x14ac:dyDescent="0.2">
      <c r="A9671" s="112" t="s">
        <v>21927</v>
      </c>
      <c r="B9671" s="112" t="s">
        <v>21928</v>
      </c>
    </row>
    <row r="9672" spans="1:2" x14ac:dyDescent="0.2">
      <c r="A9672" s="112" t="s">
        <v>21929</v>
      </c>
      <c r="B9672" s="112" t="s">
        <v>21930</v>
      </c>
    </row>
    <row r="9673" spans="1:2" x14ac:dyDescent="0.2">
      <c r="A9673" s="112" t="s">
        <v>21931</v>
      </c>
      <c r="B9673" s="112" t="s">
        <v>21932</v>
      </c>
    </row>
    <row r="9674" spans="1:2" x14ac:dyDescent="0.2">
      <c r="A9674" s="112" t="s">
        <v>21933</v>
      </c>
      <c r="B9674" s="112" t="s">
        <v>21934</v>
      </c>
    </row>
    <row r="9675" spans="1:2" x14ac:dyDescent="0.2">
      <c r="A9675" s="112" t="s">
        <v>21935</v>
      </c>
      <c r="B9675" s="112" t="s">
        <v>21936</v>
      </c>
    </row>
    <row r="9676" spans="1:2" x14ac:dyDescent="0.2">
      <c r="A9676" s="112" t="s">
        <v>21937</v>
      </c>
      <c r="B9676" s="112" t="s">
        <v>21938</v>
      </c>
    </row>
    <row r="9677" spans="1:2" x14ac:dyDescent="0.2">
      <c r="A9677" s="112" t="s">
        <v>21939</v>
      </c>
      <c r="B9677" s="112" t="s">
        <v>21940</v>
      </c>
    </row>
    <row r="9678" spans="1:2" x14ac:dyDescent="0.2">
      <c r="A9678" s="112" t="s">
        <v>21941</v>
      </c>
      <c r="B9678" s="112" t="s">
        <v>21942</v>
      </c>
    </row>
    <row r="9679" spans="1:2" x14ac:dyDescent="0.2">
      <c r="A9679" s="112" t="s">
        <v>21943</v>
      </c>
      <c r="B9679" s="112" t="s">
        <v>21944</v>
      </c>
    </row>
    <row r="9680" spans="1:2" x14ac:dyDescent="0.2">
      <c r="A9680" s="112" t="s">
        <v>21945</v>
      </c>
      <c r="B9680" s="112" t="s">
        <v>21946</v>
      </c>
    </row>
    <row r="9681" spans="1:2" x14ac:dyDescent="0.2">
      <c r="A9681" s="112" t="s">
        <v>21947</v>
      </c>
      <c r="B9681" s="112" t="s">
        <v>21948</v>
      </c>
    </row>
    <row r="9682" spans="1:2" x14ac:dyDescent="0.2">
      <c r="A9682" s="112" t="s">
        <v>21949</v>
      </c>
      <c r="B9682" s="112" t="s">
        <v>21950</v>
      </c>
    </row>
    <row r="9683" spans="1:2" x14ac:dyDescent="0.2">
      <c r="A9683" s="112" t="s">
        <v>21951</v>
      </c>
      <c r="B9683" s="112" t="s">
        <v>21952</v>
      </c>
    </row>
    <row r="9684" spans="1:2" x14ac:dyDescent="0.2">
      <c r="A9684" s="112" t="s">
        <v>21953</v>
      </c>
      <c r="B9684" s="112" t="s">
        <v>21954</v>
      </c>
    </row>
    <row r="9685" spans="1:2" x14ac:dyDescent="0.2">
      <c r="A9685" s="112" t="s">
        <v>21955</v>
      </c>
      <c r="B9685" s="112" t="s">
        <v>21956</v>
      </c>
    </row>
    <row r="9686" spans="1:2" x14ac:dyDescent="0.2">
      <c r="A9686" s="112" t="s">
        <v>21957</v>
      </c>
      <c r="B9686" s="112" t="s">
        <v>21958</v>
      </c>
    </row>
    <row r="9687" spans="1:2" x14ac:dyDescent="0.2">
      <c r="A9687" s="112" t="s">
        <v>21959</v>
      </c>
      <c r="B9687" s="112" t="s">
        <v>21960</v>
      </c>
    </row>
    <row r="9688" spans="1:2" x14ac:dyDescent="0.2">
      <c r="A9688" s="112" t="s">
        <v>21961</v>
      </c>
      <c r="B9688" s="112" t="s">
        <v>21962</v>
      </c>
    </row>
    <row r="9689" spans="1:2" x14ac:dyDescent="0.2">
      <c r="A9689" s="112" t="s">
        <v>21963</v>
      </c>
      <c r="B9689" s="112" t="s">
        <v>21964</v>
      </c>
    </row>
    <row r="9690" spans="1:2" x14ac:dyDescent="0.2">
      <c r="A9690" s="112" t="s">
        <v>21965</v>
      </c>
      <c r="B9690" s="112" t="s">
        <v>21966</v>
      </c>
    </row>
    <row r="9691" spans="1:2" x14ac:dyDescent="0.2">
      <c r="A9691" s="112" t="s">
        <v>21967</v>
      </c>
      <c r="B9691" s="112" t="s">
        <v>21968</v>
      </c>
    </row>
    <row r="9692" spans="1:2" x14ac:dyDescent="0.2">
      <c r="A9692" s="112" t="s">
        <v>21969</v>
      </c>
      <c r="B9692" s="112" t="s">
        <v>21970</v>
      </c>
    </row>
    <row r="9693" spans="1:2" x14ac:dyDescent="0.2">
      <c r="A9693" s="112" t="s">
        <v>21971</v>
      </c>
      <c r="B9693" s="112" t="s">
        <v>21972</v>
      </c>
    </row>
    <row r="9694" spans="1:2" x14ac:dyDescent="0.2">
      <c r="A9694" s="112" t="s">
        <v>21973</v>
      </c>
      <c r="B9694" s="112" t="s">
        <v>21974</v>
      </c>
    </row>
    <row r="9695" spans="1:2" x14ac:dyDescent="0.2">
      <c r="A9695" s="112" t="s">
        <v>21975</v>
      </c>
      <c r="B9695" s="112" t="s">
        <v>21976</v>
      </c>
    </row>
    <row r="9696" spans="1:2" x14ac:dyDescent="0.2">
      <c r="A9696" s="112" t="s">
        <v>21977</v>
      </c>
      <c r="B9696" s="112" t="s">
        <v>21978</v>
      </c>
    </row>
    <row r="9697" spans="1:2" x14ac:dyDescent="0.2">
      <c r="A9697" s="112" t="s">
        <v>21979</v>
      </c>
      <c r="B9697" s="112" t="s">
        <v>21980</v>
      </c>
    </row>
    <row r="9698" spans="1:2" x14ac:dyDescent="0.2">
      <c r="A9698" s="112" t="s">
        <v>21981</v>
      </c>
      <c r="B9698" s="112" t="s">
        <v>21982</v>
      </c>
    </row>
    <row r="9699" spans="1:2" x14ac:dyDescent="0.2">
      <c r="A9699" s="112" t="s">
        <v>21983</v>
      </c>
      <c r="B9699" s="112" t="s">
        <v>21984</v>
      </c>
    </row>
    <row r="9700" spans="1:2" x14ac:dyDescent="0.2">
      <c r="A9700" s="112" t="s">
        <v>21985</v>
      </c>
      <c r="B9700" s="112" t="s">
        <v>21986</v>
      </c>
    </row>
    <row r="9701" spans="1:2" x14ac:dyDescent="0.2">
      <c r="A9701" s="112" t="s">
        <v>21987</v>
      </c>
      <c r="B9701" s="112" t="s">
        <v>21988</v>
      </c>
    </row>
    <row r="9702" spans="1:2" x14ac:dyDescent="0.2">
      <c r="A9702" s="112" t="s">
        <v>21989</v>
      </c>
      <c r="B9702" s="112" t="s">
        <v>21990</v>
      </c>
    </row>
    <row r="9703" spans="1:2" x14ac:dyDescent="0.2">
      <c r="A9703" s="112" t="s">
        <v>21991</v>
      </c>
      <c r="B9703" s="112" t="s">
        <v>21992</v>
      </c>
    </row>
    <row r="9704" spans="1:2" x14ac:dyDescent="0.2">
      <c r="A9704" s="112" t="s">
        <v>21993</v>
      </c>
      <c r="B9704" s="112" t="s">
        <v>21994</v>
      </c>
    </row>
    <row r="9705" spans="1:2" x14ac:dyDescent="0.2">
      <c r="A9705" s="112" t="s">
        <v>21995</v>
      </c>
      <c r="B9705" s="112" t="s">
        <v>21996</v>
      </c>
    </row>
    <row r="9706" spans="1:2" x14ac:dyDescent="0.2">
      <c r="A9706" s="112" t="s">
        <v>21997</v>
      </c>
      <c r="B9706" s="112" t="s">
        <v>21998</v>
      </c>
    </row>
    <row r="9707" spans="1:2" x14ac:dyDescent="0.2">
      <c r="A9707" s="112" t="s">
        <v>21999</v>
      </c>
      <c r="B9707" s="112" t="s">
        <v>22000</v>
      </c>
    </row>
    <row r="9708" spans="1:2" x14ac:dyDescent="0.2">
      <c r="A9708" s="112" t="s">
        <v>22001</v>
      </c>
      <c r="B9708" s="112" t="s">
        <v>22002</v>
      </c>
    </row>
    <row r="9709" spans="1:2" x14ac:dyDescent="0.2">
      <c r="A9709" s="112" t="s">
        <v>22003</v>
      </c>
      <c r="B9709" s="112" t="s">
        <v>22004</v>
      </c>
    </row>
    <row r="9710" spans="1:2" x14ac:dyDescent="0.2">
      <c r="A9710" s="112" t="s">
        <v>22005</v>
      </c>
      <c r="B9710" s="112" t="s">
        <v>22006</v>
      </c>
    </row>
    <row r="9711" spans="1:2" x14ac:dyDescent="0.2">
      <c r="A9711" s="112" t="s">
        <v>22007</v>
      </c>
      <c r="B9711" s="112" t="s">
        <v>22008</v>
      </c>
    </row>
    <row r="9712" spans="1:2" x14ac:dyDescent="0.2">
      <c r="A9712" s="112" t="s">
        <v>22009</v>
      </c>
      <c r="B9712" s="112" t="s">
        <v>22010</v>
      </c>
    </row>
    <row r="9713" spans="1:2" x14ac:dyDescent="0.2">
      <c r="A9713" s="112" t="s">
        <v>22011</v>
      </c>
      <c r="B9713" s="112" t="s">
        <v>22012</v>
      </c>
    </row>
    <row r="9714" spans="1:2" x14ac:dyDescent="0.2">
      <c r="A9714" s="112" t="s">
        <v>22013</v>
      </c>
      <c r="B9714" s="112" t="s">
        <v>22014</v>
      </c>
    </row>
    <row r="9715" spans="1:2" x14ac:dyDescent="0.2">
      <c r="A9715" s="112" t="s">
        <v>22015</v>
      </c>
      <c r="B9715" s="112" t="s">
        <v>22016</v>
      </c>
    </row>
    <row r="9716" spans="1:2" x14ac:dyDescent="0.2">
      <c r="A9716" s="112" t="s">
        <v>22017</v>
      </c>
      <c r="B9716" s="112" t="s">
        <v>22018</v>
      </c>
    </row>
    <row r="9717" spans="1:2" x14ac:dyDescent="0.2">
      <c r="A9717" s="112" t="s">
        <v>22019</v>
      </c>
      <c r="B9717" s="112" t="s">
        <v>22020</v>
      </c>
    </row>
    <row r="9718" spans="1:2" x14ac:dyDescent="0.2">
      <c r="A9718" s="112" t="s">
        <v>22021</v>
      </c>
      <c r="B9718" s="112" t="s">
        <v>22022</v>
      </c>
    </row>
    <row r="9719" spans="1:2" x14ac:dyDescent="0.2">
      <c r="A9719" s="112" t="s">
        <v>22023</v>
      </c>
      <c r="B9719" s="112" t="s">
        <v>22024</v>
      </c>
    </row>
    <row r="9720" spans="1:2" x14ac:dyDescent="0.2">
      <c r="A9720" s="112" t="s">
        <v>22025</v>
      </c>
      <c r="B9720" s="112" t="s">
        <v>22026</v>
      </c>
    </row>
    <row r="9721" spans="1:2" x14ac:dyDescent="0.2">
      <c r="A9721" s="112" t="s">
        <v>22027</v>
      </c>
      <c r="B9721" s="112" t="s">
        <v>22028</v>
      </c>
    </row>
    <row r="9722" spans="1:2" x14ac:dyDescent="0.2">
      <c r="A9722" s="112" t="s">
        <v>22029</v>
      </c>
      <c r="B9722" s="112" t="s">
        <v>22030</v>
      </c>
    </row>
    <row r="9723" spans="1:2" x14ac:dyDescent="0.2">
      <c r="A9723" s="112" t="s">
        <v>22031</v>
      </c>
      <c r="B9723" s="112" t="s">
        <v>22032</v>
      </c>
    </row>
    <row r="9724" spans="1:2" x14ac:dyDescent="0.2">
      <c r="A9724" s="112" t="s">
        <v>22033</v>
      </c>
      <c r="B9724" s="112" t="s">
        <v>22034</v>
      </c>
    </row>
    <row r="9725" spans="1:2" x14ac:dyDescent="0.2">
      <c r="A9725" s="112" t="s">
        <v>22035</v>
      </c>
      <c r="B9725" s="112" t="s">
        <v>22036</v>
      </c>
    </row>
    <row r="9726" spans="1:2" x14ac:dyDescent="0.2">
      <c r="A9726" s="112" t="s">
        <v>22037</v>
      </c>
      <c r="B9726" s="112" t="s">
        <v>22038</v>
      </c>
    </row>
    <row r="9727" spans="1:2" x14ac:dyDescent="0.2">
      <c r="A9727" s="112" t="s">
        <v>22039</v>
      </c>
      <c r="B9727" s="112" t="s">
        <v>22040</v>
      </c>
    </row>
    <row r="9728" spans="1:2" x14ac:dyDescent="0.2">
      <c r="A9728" s="112" t="s">
        <v>22041</v>
      </c>
      <c r="B9728" s="112" t="s">
        <v>22042</v>
      </c>
    </row>
    <row r="9729" spans="1:2" x14ac:dyDescent="0.2">
      <c r="A9729" s="112" t="s">
        <v>22043</v>
      </c>
      <c r="B9729" s="112" t="s">
        <v>22044</v>
      </c>
    </row>
    <row r="9730" spans="1:2" x14ac:dyDescent="0.2">
      <c r="A9730" s="112" t="s">
        <v>22045</v>
      </c>
      <c r="B9730" s="112" t="s">
        <v>22046</v>
      </c>
    </row>
    <row r="9731" spans="1:2" x14ac:dyDescent="0.2">
      <c r="A9731" s="112" t="s">
        <v>22047</v>
      </c>
      <c r="B9731" s="112" t="s">
        <v>22048</v>
      </c>
    </row>
    <row r="9732" spans="1:2" x14ac:dyDescent="0.2">
      <c r="A9732" s="112" t="s">
        <v>22049</v>
      </c>
      <c r="B9732" s="112" t="s">
        <v>22050</v>
      </c>
    </row>
    <row r="9733" spans="1:2" x14ac:dyDescent="0.2">
      <c r="A9733" s="112" t="s">
        <v>22051</v>
      </c>
      <c r="B9733" s="112" t="s">
        <v>22052</v>
      </c>
    </row>
    <row r="9734" spans="1:2" x14ac:dyDescent="0.2">
      <c r="A9734" s="112" t="s">
        <v>22053</v>
      </c>
      <c r="B9734" s="112" t="s">
        <v>22054</v>
      </c>
    </row>
    <row r="9735" spans="1:2" x14ac:dyDescent="0.2">
      <c r="A9735" s="112" t="s">
        <v>22055</v>
      </c>
      <c r="B9735" s="112" t="s">
        <v>22056</v>
      </c>
    </row>
    <row r="9736" spans="1:2" x14ac:dyDescent="0.2">
      <c r="A9736" s="112" t="s">
        <v>22057</v>
      </c>
      <c r="B9736" s="112" t="s">
        <v>22058</v>
      </c>
    </row>
    <row r="9737" spans="1:2" x14ac:dyDescent="0.2">
      <c r="A9737" s="112" t="s">
        <v>22059</v>
      </c>
      <c r="B9737" s="112" t="s">
        <v>22060</v>
      </c>
    </row>
    <row r="9738" spans="1:2" x14ac:dyDescent="0.2">
      <c r="A9738" s="112" t="s">
        <v>22061</v>
      </c>
      <c r="B9738" s="112" t="s">
        <v>22062</v>
      </c>
    </row>
    <row r="9739" spans="1:2" x14ac:dyDescent="0.2">
      <c r="A9739" s="112" t="s">
        <v>22063</v>
      </c>
      <c r="B9739" s="112" t="s">
        <v>22064</v>
      </c>
    </row>
    <row r="9740" spans="1:2" x14ac:dyDescent="0.2">
      <c r="A9740" s="112" t="s">
        <v>22065</v>
      </c>
      <c r="B9740" s="112" t="s">
        <v>22066</v>
      </c>
    </row>
    <row r="9741" spans="1:2" x14ac:dyDescent="0.2">
      <c r="A9741" s="112" t="s">
        <v>22067</v>
      </c>
      <c r="B9741" s="112" t="s">
        <v>22068</v>
      </c>
    </row>
    <row r="9742" spans="1:2" x14ac:dyDescent="0.2">
      <c r="A9742" s="112" t="s">
        <v>22069</v>
      </c>
      <c r="B9742" s="112" t="s">
        <v>22070</v>
      </c>
    </row>
    <row r="9743" spans="1:2" x14ac:dyDescent="0.2">
      <c r="A9743" s="112" t="s">
        <v>22071</v>
      </c>
      <c r="B9743" s="112" t="s">
        <v>22072</v>
      </c>
    </row>
    <row r="9744" spans="1:2" x14ac:dyDescent="0.2">
      <c r="A9744" s="112" t="s">
        <v>22073</v>
      </c>
      <c r="B9744" s="112" t="s">
        <v>22074</v>
      </c>
    </row>
    <row r="9745" spans="1:2" x14ac:dyDescent="0.2">
      <c r="A9745" s="112" t="s">
        <v>22075</v>
      </c>
      <c r="B9745" s="112" t="s">
        <v>22076</v>
      </c>
    </row>
    <row r="9746" spans="1:2" x14ac:dyDescent="0.2">
      <c r="A9746" s="112" t="s">
        <v>22077</v>
      </c>
      <c r="B9746" s="112" t="s">
        <v>22078</v>
      </c>
    </row>
    <row r="9747" spans="1:2" x14ac:dyDescent="0.2">
      <c r="A9747" s="112" t="s">
        <v>22079</v>
      </c>
      <c r="B9747" s="112" t="s">
        <v>22080</v>
      </c>
    </row>
    <row r="9748" spans="1:2" x14ac:dyDescent="0.2">
      <c r="A9748" s="112" t="s">
        <v>22081</v>
      </c>
      <c r="B9748" s="112" t="s">
        <v>22082</v>
      </c>
    </row>
    <row r="9749" spans="1:2" x14ac:dyDescent="0.2">
      <c r="A9749" s="112" t="s">
        <v>22083</v>
      </c>
      <c r="B9749" s="112" t="s">
        <v>22084</v>
      </c>
    </row>
    <row r="9750" spans="1:2" x14ac:dyDescent="0.2">
      <c r="A9750" s="112" t="s">
        <v>22085</v>
      </c>
      <c r="B9750" s="112" t="s">
        <v>22086</v>
      </c>
    </row>
    <row r="9751" spans="1:2" x14ac:dyDescent="0.2">
      <c r="A9751" s="112" t="s">
        <v>22087</v>
      </c>
      <c r="B9751" s="112" t="s">
        <v>22088</v>
      </c>
    </row>
    <row r="9752" spans="1:2" x14ac:dyDescent="0.2">
      <c r="A9752" s="112" t="s">
        <v>22089</v>
      </c>
      <c r="B9752" s="112" t="s">
        <v>22090</v>
      </c>
    </row>
    <row r="9753" spans="1:2" x14ac:dyDescent="0.2">
      <c r="A9753" s="112" t="s">
        <v>22091</v>
      </c>
      <c r="B9753" s="112" t="s">
        <v>22092</v>
      </c>
    </row>
    <row r="9754" spans="1:2" x14ac:dyDescent="0.2">
      <c r="A9754" s="112" t="s">
        <v>22093</v>
      </c>
      <c r="B9754" s="112" t="s">
        <v>22094</v>
      </c>
    </row>
    <row r="9755" spans="1:2" x14ac:dyDescent="0.2">
      <c r="A9755" s="112" t="s">
        <v>22095</v>
      </c>
      <c r="B9755" s="112" t="s">
        <v>22096</v>
      </c>
    </row>
    <row r="9756" spans="1:2" x14ac:dyDescent="0.2">
      <c r="A9756" s="112" t="s">
        <v>22097</v>
      </c>
      <c r="B9756" s="112" t="s">
        <v>22098</v>
      </c>
    </row>
    <row r="9757" spans="1:2" x14ac:dyDescent="0.2">
      <c r="A9757" s="112" t="s">
        <v>22099</v>
      </c>
      <c r="B9757" s="112" t="s">
        <v>22100</v>
      </c>
    </row>
    <row r="9758" spans="1:2" x14ac:dyDescent="0.2">
      <c r="A9758" s="112" t="s">
        <v>22101</v>
      </c>
      <c r="B9758" s="112" t="s">
        <v>22102</v>
      </c>
    </row>
    <row r="9759" spans="1:2" x14ac:dyDescent="0.2">
      <c r="A9759" s="112" t="s">
        <v>22103</v>
      </c>
      <c r="B9759" s="112" t="s">
        <v>22104</v>
      </c>
    </row>
    <row r="9760" spans="1:2" x14ac:dyDescent="0.2">
      <c r="A9760" s="112" t="s">
        <v>22105</v>
      </c>
      <c r="B9760" s="112" t="s">
        <v>22106</v>
      </c>
    </row>
    <row r="9761" spans="1:2" x14ac:dyDescent="0.2">
      <c r="A9761" s="112" t="s">
        <v>22107</v>
      </c>
      <c r="B9761" s="112" t="s">
        <v>22108</v>
      </c>
    </row>
    <row r="9762" spans="1:2" x14ac:dyDescent="0.2">
      <c r="A9762" s="112" t="s">
        <v>22109</v>
      </c>
      <c r="B9762" s="112" t="s">
        <v>22110</v>
      </c>
    </row>
    <row r="9763" spans="1:2" x14ac:dyDescent="0.2">
      <c r="A9763" s="112" t="s">
        <v>22111</v>
      </c>
      <c r="B9763" s="112" t="s">
        <v>22112</v>
      </c>
    </row>
    <row r="9764" spans="1:2" x14ac:dyDescent="0.2">
      <c r="A9764" s="112" t="s">
        <v>22113</v>
      </c>
      <c r="B9764" s="112" t="s">
        <v>22114</v>
      </c>
    </row>
    <row r="9765" spans="1:2" x14ac:dyDescent="0.2">
      <c r="A9765" s="112" t="s">
        <v>22115</v>
      </c>
      <c r="B9765" s="112" t="s">
        <v>22116</v>
      </c>
    </row>
    <row r="9766" spans="1:2" x14ac:dyDescent="0.2">
      <c r="A9766" s="112" t="s">
        <v>22117</v>
      </c>
      <c r="B9766" s="112" t="s">
        <v>22118</v>
      </c>
    </row>
    <row r="9767" spans="1:2" x14ac:dyDescent="0.2">
      <c r="A9767" s="112" t="s">
        <v>22119</v>
      </c>
      <c r="B9767" s="112" t="s">
        <v>22120</v>
      </c>
    </row>
    <row r="9768" spans="1:2" x14ac:dyDescent="0.2">
      <c r="A9768" s="112" t="s">
        <v>22121</v>
      </c>
      <c r="B9768" s="112" t="s">
        <v>22122</v>
      </c>
    </row>
    <row r="9769" spans="1:2" x14ac:dyDescent="0.2">
      <c r="A9769" s="112" t="s">
        <v>22123</v>
      </c>
      <c r="B9769" s="112" t="s">
        <v>22124</v>
      </c>
    </row>
    <row r="9770" spans="1:2" x14ac:dyDescent="0.2">
      <c r="A9770" s="112" t="s">
        <v>22125</v>
      </c>
      <c r="B9770" s="112" t="s">
        <v>22126</v>
      </c>
    </row>
    <row r="9771" spans="1:2" x14ac:dyDescent="0.2">
      <c r="A9771" s="112" t="s">
        <v>22127</v>
      </c>
      <c r="B9771" s="112" t="s">
        <v>22128</v>
      </c>
    </row>
    <row r="9772" spans="1:2" x14ac:dyDescent="0.2">
      <c r="A9772" s="112" t="s">
        <v>22129</v>
      </c>
      <c r="B9772" s="112" t="s">
        <v>22130</v>
      </c>
    </row>
    <row r="9773" spans="1:2" x14ac:dyDescent="0.2">
      <c r="A9773" s="112" t="s">
        <v>22131</v>
      </c>
      <c r="B9773" s="112" t="s">
        <v>22132</v>
      </c>
    </row>
    <row r="9774" spans="1:2" x14ac:dyDescent="0.2">
      <c r="A9774" s="112" t="s">
        <v>22133</v>
      </c>
      <c r="B9774" s="112" t="s">
        <v>22134</v>
      </c>
    </row>
    <row r="9775" spans="1:2" x14ac:dyDescent="0.2">
      <c r="A9775" s="112" t="s">
        <v>22135</v>
      </c>
      <c r="B9775" s="112" t="s">
        <v>22136</v>
      </c>
    </row>
    <row r="9776" spans="1:2" x14ac:dyDescent="0.2">
      <c r="A9776" s="112" t="s">
        <v>22137</v>
      </c>
      <c r="B9776" s="112" t="s">
        <v>22138</v>
      </c>
    </row>
    <row r="9777" spans="1:2" x14ac:dyDescent="0.2">
      <c r="A9777" s="112" t="s">
        <v>22139</v>
      </c>
      <c r="B9777" s="112" t="s">
        <v>22140</v>
      </c>
    </row>
    <row r="9778" spans="1:2" x14ac:dyDescent="0.2">
      <c r="A9778" s="112" t="s">
        <v>22141</v>
      </c>
      <c r="B9778" s="112" t="s">
        <v>22142</v>
      </c>
    </row>
    <row r="9779" spans="1:2" x14ac:dyDescent="0.2">
      <c r="A9779" s="112" t="s">
        <v>22143</v>
      </c>
      <c r="B9779" s="112" t="s">
        <v>22144</v>
      </c>
    </row>
    <row r="9780" spans="1:2" x14ac:dyDescent="0.2">
      <c r="A9780" s="112" t="s">
        <v>22145</v>
      </c>
      <c r="B9780" s="112" t="s">
        <v>22146</v>
      </c>
    </row>
    <row r="9781" spans="1:2" x14ac:dyDescent="0.2">
      <c r="A9781" s="112" t="s">
        <v>22147</v>
      </c>
      <c r="B9781" s="112" t="s">
        <v>22148</v>
      </c>
    </row>
    <row r="9782" spans="1:2" x14ac:dyDescent="0.2">
      <c r="A9782" s="112" t="s">
        <v>22149</v>
      </c>
      <c r="B9782" s="112" t="s">
        <v>22150</v>
      </c>
    </row>
    <row r="9783" spans="1:2" x14ac:dyDescent="0.2">
      <c r="A9783" s="112" t="s">
        <v>22151</v>
      </c>
      <c r="B9783" s="112" t="s">
        <v>22152</v>
      </c>
    </row>
    <row r="9784" spans="1:2" x14ac:dyDescent="0.2">
      <c r="A9784" s="112" t="s">
        <v>22153</v>
      </c>
      <c r="B9784" s="112" t="s">
        <v>22154</v>
      </c>
    </row>
    <row r="9785" spans="1:2" x14ac:dyDescent="0.2">
      <c r="A9785" s="112" t="s">
        <v>22155</v>
      </c>
      <c r="B9785" s="112" t="s">
        <v>22156</v>
      </c>
    </row>
    <row r="9786" spans="1:2" x14ac:dyDescent="0.2">
      <c r="A9786" s="112" t="s">
        <v>22157</v>
      </c>
      <c r="B9786" s="112" t="s">
        <v>22158</v>
      </c>
    </row>
    <row r="9787" spans="1:2" x14ac:dyDescent="0.2">
      <c r="A9787" s="112" t="s">
        <v>22159</v>
      </c>
      <c r="B9787" s="112" t="s">
        <v>22160</v>
      </c>
    </row>
    <row r="9788" spans="1:2" x14ac:dyDescent="0.2">
      <c r="A9788" s="112" t="s">
        <v>22161</v>
      </c>
      <c r="B9788" s="112" t="s">
        <v>22162</v>
      </c>
    </row>
    <row r="9789" spans="1:2" x14ac:dyDescent="0.2">
      <c r="A9789" s="112" t="s">
        <v>22163</v>
      </c>
      <c r="B9789" s="112" t="s">
        <v>22164</v>
      </c>
    </row>
    <row r="9790" spans="1:2" x14ac:dyDescent="0.2">
      <c r="A9790" s="112" t="s">
        <v>22165</v>
      </c>
      <c r="B9790" s="112" t="s">
        <v>22166</v>
      </c>
    </row>
    <row r="9791" spans="1:2" x14ac:dyDescent="0.2">
      <c r="A9791" s="112" t="s">
        <v>22167</v>
      </c>
      <c r="B9791" s="112" t="s">
        <v>22168</v>
      </c>
    </row>
    <row r="9792" spans="1:2" x14ac:dyDescent="0.2">
      <c r="A9792" s="112" t="s">
        <v>22169</v>
      </c>
      <c r="B9792" s="112" t="s">
        <v>22170</v>
      </c>
    </row>
    <row r="9793" spans="1:2" x14ac:dyDescent="0.2">
      <c r="A9793" s="112" t="s">
        <v>22171</v>
      </c>
      <c r="B9793" s="112" t="s">
        <v>22172</v>
      </c>
    </row>
    <row r="9794" spans="1:2" x14ac:dyDescent="0.2">
      <c r="A9794" s="112" t="s">
        <v>22173</v>
      </c>
      <c r="B9794" s="112" t="s">
        <v>22174</v>
      </c>
    </row>
    <row r="9795" spans="1:2" x14ac:dyDescent="0.2">
      <c r="A9795" s="112" t="s">
        <v>22175</v>
      </c>
      <c r="B9795" s="112" t="s">
        <v>22176</v>
      </c>
    </row>
    <row r="9796" spans="1:2" x14ac:dyDescent="0.2">
      <c r="A9796" s="112" t="s">
        <v>22177</v>
      </c>
      <c r="B9796" s="112" t="s">
        <v>22178</v>
      </c>
    </row>
    <row r="9797" spans="1:2" x14ac:dyDescent="0.2">
      <c r="A9797" s="112" t="s">
        <v>22179</v>
      </c>
      <c r="B9797" s="112" t="s">
        <v>22180</v>
      </c>
    </row>
    <row r="9798" spans="1:2" x14ac:dyDescent="0.2">
      <c r="A9798" s="112" t="s">
        <v>22181</v>
      </c>
      <c r="B9798" s="112" t="s">
        <v>22182</v>
      </c>
    </row>
    <row r="9799" spans="1:2" x14ac:dyDescent="0.2">
      <c r="A9799" s="112" t="s">
        <v>22183</v>
      </c>
      <c r="B9799" s="112" t="s">
        <v>22184</v>
      </c>
    </row>
    <row r="9800" spans="1:2" x14ac:dyDescent="0.2">
      <c r="A9800" s="112" t="s">
        <v>22185</v>
      </c>
      <c r="B9800" s="112" t="s">
        <v>22186</v>
      </c>
    </row>
    <row r="9801" spans="1:2" x14ac:dyDescent="0.2">
      <c r="A9801" s="112" t="s">
        <v>22187</v>
      </c>
      <c r="B9801" s="112" t="s">
        <v>22188</v>
      </c>
    </row>
    <row r="9802" spans="1:2" x14ac:dyDescent="0.2">
      <c r="A9802" s="112" t="s">
        <v>22189</v>
      </c>
      <c r="B9802" s="112" t="s">
        <v>22190</v>
      </c>
    </row>
    <row r="9803" spans="1:2" x14ac:dyDescent="0.2">
      <c r="A9803" s="112" t="s">
        <v>22191</v>
      </c>
      <c r="B9803" s="112" t="s">
        <v>22192</v>
      </c>
    </row>
    <row r="9804" spans="1:2" x14ac:dyDescent="0.2">
      <c r="A9804" s="112" t="s">
        <v>22193</v>
      </c>
      <c r="B9804" s="112" t="s">
        <v>22194</v>
      </c>
    </row>
    <row r="9805" spans="1:2" x14ac:dyDescent="0.2">
      <c r="A9805" s="112" t="s">
        <v>22195</v>
      </c>
      <c r="B9805" s="112" t="s">
        <v>22196</v>
      </c>
    </row>
    <row r="9806" spans="1:2" x14ac:dyDescent="0.2">
      <c r="A9806" s="112" t="s">
        <v>22197</v>
      </c>
      <c r="B9806" s="112" t="s">
        <v>22198</v>
      </c>
    </row>
    <row r="9807" spans="1:2" x14ac:dyDescent="0.2">
      <c r="A9807" s="112" t="s">
        <v>22199</v>
      </c>
      <c r="B9807" s="112" t="s">
        <v>22200</v>
      </c>
    </row>
    <row r="9808" spans="1:2" x14ac:dyDescent="0.2">
      <c r="A9808" s="112" t="s">
        <v>22201</v>
      </c>
      <c r="B9808" s="112" t="s">
        <v>22202</v>
      </c>
    </row>
    <row r="9809" spans="1:2" x14ac:dyDescent="0.2">
      <c r="A9809" s="112" t="s">
        <v>22203</v>
      </c>
      <c r="B9809" s="112" t="s">
        <v>22204</v>
      </c>
    </row>
    <row r="9810" spans="1:2" x14ac:dyDescent="0.2">
      <c r="A9810" s="112" t="s">
        <v>22205</v>
      </c>
      <c r="B9810" s="112" t="s">
        <v>22206</v>
      </c>
    </row>
    <row r="9811" spans="1:2" x14ac:dyDescent="0.2">
      <c r="A9811" s="112" t="s">
        <v>22207</v>
      </c>
      <c r="B9811" s="112" t="s">
        <v>22208</v>
      </c>
    </row>
    <row r="9812" spans="1:2" x14ac:dyDescent="0.2">
      <c r="A9812" s="112" t="s">
        <v>22209</v>
      </c>
      <c r="B9812" s="112" t="s">
        <v>22210</v>
      </c>
    </row>
    <row r="9813" spans="1:2" x14ac:dyDescent="0.2">
      <c r="A9813" s="112" t="s">
        <v>22211</v>
      </c>
      <c r="B9813" s="112" t="s">
        <v>22212</v>
      </c>
    </row>
    <row r="9814" spans="1:2" x14ac:dyDescent="0.2">
      <c r="A9814" s="112" t="s">
        <v>22213</v>
      </c>
      <c r="B9814" s="112" t="s">
        <v>22214</v>
      </c>
    </row>
    <row r="9815" spans="1:2" x14ac:dyDescent="0.2">
      <c r="A9815" s="112" t="s">
        <v>22215</v>
      </c>
      <c r="B9815" s="112" t="s">
        <v>22216</v>
      </c>
    </row>
    <row r="9816" spans="1:2" x14ac:dyDescent="0.2">
      <c r="A9816" s="112" t="s">
        <v>22217</v>
      </c>
      <c r="B9816" s="112" t="s">
        <v>22218</v>
      </c>
    </row>
    <row r="9817" spans="1:2" x14ac:dyDescent="0.2">
      <c r="A9817" s="112" t="s">
        <v>22219</v>
      </c>
      <c r="B9817" s="112" t="s">
        <v>22220</v>
      </c>
    </row>
    <row r="9818" spans="1:2" x14ac:dyDescent="0.2">
      <c r="A9818" s="112" t="s">
        <v>22221</v>
      </c>
      <c r="B9818" s="112" t="s">
        <v>22222</v>
      </c>
    </row>
    <row r="9819" spans="1:2" x14ac:dyDescent="0.2">
      <c r="A9819" s="112" t="s">
        <v>22223</v>
      </c>
      <c r="B9819" s="112" t="s">
        <v>22224</v>
      </c>
    </row>
    <row r="9820" spans="1:2" x14ac:dyDescent="0.2">
      <c r="A9820" s="112" t="s">
        <v>22225</v>
      </c>
      <c r="B9820" s="112" t="s">
        <v>22226</v>
      </c>
    </row>
    <row r="9821" spans="1:2" x14ac:dyDescent="0.2">
      <c r="A9821" s="112" t="s">
        <v>22227</v>
      </c>
      <c r="B9821" s="112" t="s">
        <v>22228</v>
      </c>
    </row>
    <row r="9822" spans="1:2" x14ac:dyDescent="0.2">
      <c r="A9822" s="112" t="s">
        <v>22229</v>
      </c>
      <c r="B9822" s="112" t="s">
        <v>22230</v>
      </c>
    </row>
    <row r="9823" spans="1:2" x14ac:dyDescent="0.2">
      <c r="A9823" s="112" t="s">
        <v>22231</v>
      </c>
      <c r="B9823" s="112" t="s">
        <v>22232</v>
      </c>
    </row>
    <row r="9824" spans="1:2" x14ac:dyDescent="0.2">
      <c r="A9824" s="112" t="s">
        <v>22233</v>
      </c>
      <c r="B9824" s="112" t="s">
        <v>22234</v>
      </c>
    </row>
    <row r="9825" spans="1:2" x14ac:dyDescent="0.2">
      <c r="A9825" s="112" t="s">
        <v>22235</v>
      </c>
      <c r="B9825" s="112" t="s">
        <v>22236</v>
      </c>
    </row>
    <row r="9826" spans="1:2" x14ac:dyDescent="0.2">
      <c r="A9826" s="112" t="s">
        <v>22237</v>
      </c>
      <c r="B9826" s="112" t="s">
        <v>22238</v>
      </c>
    </row>
    <row r="9827" spans="1:2" x14ac:dyDescent="0.2">
      <c r="A9827" s="112" t="s">
        <v>22239</v>
      </c>
      <c r="B9827" s="112" t="s">
        <v>22240</v>
      </c>
    </row>
    <row r="9828" spans="1:2" x14ac:dyDescent="0.2">
      <c r="A9828" s="112" t="s">
        <v>22241</v>
      </c>
      <c r="B9828" s="112" t="s">
        <v>22242</v>
      </c>
    </row>
    <row r="9829" spans="1:2" x14ac:dyDescent="0.2">
      <c r="A9829" s="112" t="s">
        <v>22243</v>
      </c>
      <c r="B9829" s="112" t="s">
        <v>22244</v>
      </c>
    </row>
    <row r="9830" spans="1:2" x14ac:dyDescent="0.2">
      <c r="A9830" s="112" t="s">
        <v>22245</v>
      </c>
      <c r="B9830" s="112" t="s">
        <v>22246</v>
      </c>
    </row>
    <row r="9831" spans="1:2" x14ac:dyDescent="0.2">
      <c r="A9831" s="112" t="s">
        <v>22247</v>
      </c>
      <c r="B9831" s="112" t="s">
        <v>22248</v>
      </c>
    </row>
    <row r="9832" spans="1:2" x14ac:dyDescent="0.2">
      <c r="A9832" s="112" t="s">
        <v>22249</v>
      </c>
      <c r="B9832" s="112" t="s">
        <v>22250</v>
      </c>
    </row>
    <row r="9833" spans="1:2" x14ac:dyDescent="0.2">
      <c r="A9833" s="112" t="s">
        <v>22251</v>
      </c>
      <c r="B9833" s="112" t="s">
        <v>22252</v>
      </c>
    </row>
    <row r="9834" spans="1:2" x14ac:dyDescent="0.2">
      <c r="A9834" s="112" t="s">
        <v>22253</v>
      </c>
      <c r="B9834" s="112" t="s">
        <v>22254</v>
      </c>
    </row>
    <row r="9835" spans="1:2" x14ac:dyDescent="0.2">
      <c r="A9835" s="112" t="s">
        <v>22255</v>
      </c>
      <c r="B9835" s="112" t="s">
        <v>22256</v>
      </c>
    </row>
    <row r="9836" spans="1:2" x14ac:dyDescent="0.2">
      <c r="A9836" s="112" t="s">
        <v>22257</v>
      </c>
      <c r="B9836" s="112" t="s">
        <v>22258</v>
      </c>
    </row>
    <row r="9837" spans="1:2" x14ac:dyDescent="0.2">
      <c r="A9837" s="112" t="s">
        <v>22259</v>
      </c>
      <c r="B9837" s="112" t="s">
        <v>22260</v>
      </c>
    </row>
    <row r="9838" spans="1:2" x14ac:dyDescent="0.2">
      <c r="A9838" s="112" t="s">
        <v>22261</v>
      </c>
      <c r="B9838" s="112" t="s">
        <v>22262</v>
      </c>
    </row>
    <row r="9839" spans="1:2" x14ac:dyDescent="0.2">
      <c r="A9839" s="112" t="s">
        <v>22263</v>
      </c>
      <c r="B9839" s="112" t="s">
        <v>22264</v>
      </c>
    </row>
    <row r="9840" spans="1:2" x14ac:dyDescent="0.2">
      <c r="A9840" s="112" t="s">
        <v>22265</v>
      </c>
      <c r="B9840" s="112" t="s">
        <v>22266</v>
      </c>
    </row>
    <row r="9841" spans="1:2" x14ac:dyDescent="0.2">
      <c r="A9841" s="112" t="s">
        <v>22267</v>
      </c>
      <c r="B9841" s="112" t="s">
        <v>22268</v>
      </c>
    </row>
    <row r="9842" spans="1:2" x14ac:dyDescent="0.2">
      <c r="A9842" s="112" t="s">
        <v>22269</v>
      </c>
      <c r="B9842" s="112" t="s">
        <v>22270</v>
      </c>
    </row>
    <row r="9843" spans="1:2" x14ac:dyDescent="0.2">
      <c r="A9843" s="112" t="s">
        <v>22271</v>
      </c>
      <c r="B9843" s="112" t="s">
        <v>22272</v>
      </c>
    </row>
    <row r="9844" spans="1:2" x14ac:dyDescent="0.2">
      <c r="A9844" s="112" t="s">
        <v>22273</v>
      </c>
      <c r="B9844" s="112" t="s">
        <v>22274</v>
      </c>
    </row>
    <row r="9845" spans="1:2" x14ac:dyDescent="0.2">
      <c r="A9845" s="112" t="s">
        <v>22275</v>
      </c>
      <c r="B9845" s="112" t="s">
        <v>22276</v>
      </c>
    </row>
    <row r="9846" spans="1:2" x14ac:dyDescent="0.2">
      <c r="A9846" s="112" t="s">
        <v>22277</v>
      </c>
      <c r="B9846" s="112" t="s">
        <v>22278</v>
      </c>
    </row>
    <row r="9847" spans="1:2" x14ac:dyDescent="0.2">
      <c r="A9847" s="112" t="s">
        <v>22279</v>
      </c>
      <c r="B9847" s="112" t="s">
        <v>22280</v>
      </c>
    </row>
    <row r="9848" spans="1:2" x14ac:dyDescent="0.2">
      <c r="A9848" s="112" t="s">
        <v>22281</v>
      </c>
      <c r="B9848" s="112" t="s">
        <v>22282</v>
      </c>
    </row>
    <row r="9849" spans="1:2" x14ac:dyDescent="0.2">
      <c r="A9849" s="112" t="s">
        <v>22283</v>
      </c>
      <c r="B9849" s="112" t="s">
        <v>22284</v>
      </c>
    </row>
    <row r="9850" spans="1:2" x14ac:dyDescent="0.2">
      <c r="A9850" s="112" t="s">
        <v>22285</v>
      </c>
      <c r="B9850" s="112" t="s">
        <v>22286</v>
      </c>
    </row>
    <row r="9851" spans="1:2" x14ac:dyDescent="0.2">
      <c r="A9851" s="112" t="s">
        <v>22287</v>
      </c>
      <c r="B9851" s="112" t="s">
        <v>22288</v>
      </c>
    </row>
    <row r="9852" spans="1:2" x14ac:dyDescent="0.2">
      <c r="A9852" s="112" t="s">
        <v>22289</v>
      </c>
      <c r="B9852" s="112" t="s">
        <v>22290</v>
      </c>
    </row>
    <row r="9853" spans="1:2" x14ac:dyDescent="0.2">
      <c r="A9853" s="112" t="s">
        <v>22291</v>
      </c>
      <c r="B9853" s="112" t="s">
        <v>22292</v>
      </c>
    </row>
    <row r="9854" spans="1:2" x14ac:dyDescent="0.2">
      <c r="A9854" s="112" t="s">
        <v>22293</v>
      </c>
      <c r="B9854" s="112" t="s">
        <v>22294</v>
      </c>
    </row>
    <row r="9855" spans="1:2" x14ac:dyDescent="0.2">
      <c r="A9855" s="112" t="s">
        <v>22295</v>
      </c>
      <c r="B9855" s="112" t="s">
        <v>22296</v>
      </c>
    </row>
    <row r="9856" spans="1:2" x14ac:dyDescent="0.2">
      <c r="A9856" s="112" t="s">
        <v>22297</v>
      </c>
      <c r="B9856" s="112" t="s">
        <v>22298</v>
      </c>
    </row>
    <row r="9857" spans="1:2" x14ac:dyDescent="0.2">
      <c r="A9857" s="112" t="s">
        <v>22299</v>
      </c>
      <c r="B9857" s="112" t="s">
        <v>22300</v>
      </c>
    </row>
    <row r="9858" spans="1:2" x14ac:dyDescent="0.2">
      <c r="A9858" s="112" t="s">
        <v>22301</v>
      </c>
      <c r="B9858" s="112" t="s">
        <v>22302</v>
      </c>
    </row>
    <row r="9859" spans="1:2" x14ac:dyDescent="0.2">
      <c r="A9859" s="112" t="s">
        <v>22303</v>
      </c>
      <c r="B9859" s="112" t="s">
        <v>22304</v>
      </c>
    </row>
    <row r="9860" spans="1:2" x14ac:dyDescent="0.2">
      <c r="A9860" s="112" t="s">
        <v>22305</v>
      </c>
      <c r="B9860" s="112" t="s">
        <v>22306</v>
      </c>
    </row>
    <row r="9861" spans="1:2" x14ac:dyDescent="0.2">
      <c r="A9861" s="112" t="s">
        <v>22307</v>
      </c>
      <c r="B9861" s="112" t="s">
        <v>22308</v>
      </c>
    </row>
    <row r="9862" spans="1:2" x14ac:dyDescent="0.2">
      <c r="A9862" s="112" t="s">
        <v>22309</v>
      </c>
      <c r="B9862" s="112" t="s">
        <v>22310</v>
      </c>
    </row>
    <row r="9863" spans="1:2" x14ac:dyDescent="0.2">
      <c r="A9863" s="112" t="s">
        <v>22311</v>
      </c>
      <c r="B9863" s="112" t="s">
        <v>22312</v>
      </c>
    </row>
    <row r="9864" spans="1:2" x14ac:dyDescent="0.2">
      <c r="A9864" s="112" t="s">
        <v>22313</v>
      </c>
      <c r="B9864" s="112" t="s">
        <v>22314</v>
      </c>
    </row>
    <row r="9865" spans="1:2" x14ac:dyDescent="0.2">
      <c r="A9865" s="112" t="s">
        <v>22315</v>
      </c>
      <c r="B9865" s="112" t="s">
        <v>22316</v>
      </c>
    </row>
    <row r="9866" spans="1:2" x14ac:dyDescent="0.2">
      <c r="A9866" s="112" t="s">
        <v>22317</v>
      </c>
      <c r="B9866" s="112" t="s">
        <v>22318</v>
      </c>
    </row>
    <row r="9867" spans="1:2" x14ac:dyDescent="0.2">
      <c r="A9867" s="112" t="s">
        <v>22319</v>
      </c>
      <c r="B9867" s="112" t="s">
        <v>22320</v>
      </c>
    </row>
    <row r="9868" spans="1:2" x14ac:dyDescent="0.2">
      <c r="A9868" s="112" t="s">
        <v>22321</v>
      </c>
      <c r="B9868" s="112" t="s">
        <v>22322</v>
      </c>
    </row>
    <row r="9869" spans="1:2" x14ac:dyDescent="0.2">
      <c r="A9869" s="112" t="s">
        <v>22323</v>
      </c>
      <c r="B9869" s="112" t="s">
        <v>22324</v>
      </c>
    </row>
    <row r="9870" spans="1:2" x14ac:dyDescent="0.2">
      <c r="A9870" s="112" t="s">
        <v>22325</v>
      </c>
      <c r="B9870" s="112" t="s">
        <v>22326</v>
      </c>
    </row>
    <row r="9871" spans="1:2" x14ac:dyDescent="0.2">
      <c r="A9871" s="112" t="s">
        <v>22327</v>
      </c>
      <c r="B9871" s="112" t="s">
        <v>22328</v>
      </c>
    </row>
    <row r="9872" spans="1:2" x14ac:dyDescent="0.2">
      <c r="A9872" s="112" t="s">
        <v>22329</v>
      </c>
      <c r="B9872" s="112" t="s">
        <v>22330</v>
      </c>
    </row>
    <row r="9873" spans="1:2" x14ac:dyDescent="0.2">
      <c r="A9873" s="112" t="s">
        <v>22331</v>
      </c>
      <c r="B9873" s="112" t="s">
        <v>22332</v>
      </c>
    </row>
    <row r="9874" spans="1:2" x14ac:dyDescent="0.2">
      <c r="A9874" s="112" t="s">
        <v>22333</v>
      </c>
      <c r="B9874" s="112" t="s">
        <v>22334</v>
      </c>
    </row>
    <row r="9875" spans="1:2" x14ac:dyDescent="0.2">
      <c r="A9875" s="112" t="s">
        <v>22335</v>
      </c>
      <c r="B9875" s="112" t="s">
        <v>22336</v>
      </c>
    </row>
    <row r="9876" spans="1:2" x14ac:dyDescent="0.2">
      <c r="A9876" s="112" t="s">
        <v>22337</v>
      </c>
      <c r="B9876" s="112" t="s">
        <v>22338</v>
      </c>
    </row>
    <row r="9877" spans="1:2" x14ac:dyDescent="0.2">
      <c r="A9877" s="112" t="s">
        <v>22339</v>
      </c>
      <c r="B9877" s="112" t="s">
        <v>22340</v>
      </c>
    </row>
    <row r="9878" spans="1:2" x14ac:dyDescent="0.2">
      <c r="A9878" s="112" t="s">
        <v>22341</v>
      </c>
      <c r="B9878" s="112" t="s">
        <v>22342</v>
      </c>
    </row>
    <row r="9879" spans="1:2" x14ac:dyDescent="0.2">
      <c r="A9879" s="112" t="s">
        <v>22343</v>
      </c>
      <c r="B9879" s="112" t="s">
        <v>22344</v>
      </c>
    </row>
    <row r="9880" spans="1:2" x14ac:dyDescent="0.2">
      <c r="A9880" s="112" t="s">
        <v>22345</v>
      </c>
      <c r="B9880" s="112" t="s">
        <v>22346</v>
      </c>
    </row>
    <row r="9881" spans="1:2" x14ac:dyDescent="0.2">
      <c r="A9881" s="112" t="s">
        <v>22347</v>
      </c>
      <c r="B9881" s="112" t="s">
        <v>22348</v>
      </c>
    </row>
    <row r="9882" spans="1:2" x14ac:dyDescent="0.2">
      <c r="A9882" s="112" t="s">
        <v>22349</v>
      </c>
      <c r="B9882" s="112" t="s">
        <v>22350</v>
      </c>
    </row>
    <row r="9883" spans="1:2" x14ac:dyDescent="0.2">
      <c r="A9883" s="112" t="s">
        <v>22351</v>
      </c>
      <c r="B9883" s="112" t="s">
        <v>22352</v>
      </c>
    </row>
    <row r="9884" spans="1:2" x14ac:dyDescent="0.2">
      <c r="A9884" s="112" t="s">
        <v>22353</v>
      </c>
      <c r="B9884" s="112" t="s">
        <v>22354</v>
      </c>
    </row>
    <row r="9885" spans="1:2" x14ac:dyDescent="0.2">
      <c r="A9885" s="112" t="s">
        <v>22355</v>
      </c>
      <c r="B9885" s="112" t="s">
        <v>22356</v>
      </c>
    </row>
    <row r="9886" spans="1:2" x14ac:dyDescent="0.2">
      <c r="A9886" s="112" t="s">
        <v>22357</v>
      </c>
      <c r="B9886" s="112" t="s">
        <v>22358</v>
      </c>
    </row>
    <row r="9887" spans="1:2" x14ac:dyDescent="0.2">
      <c r="A9887" s="112" t="s">
        <v>22359</v>
      </c>
      <c r="B9887" s="112" t="s">
        <v>22360</v>
      </c>
    </row>
    <row r="9888" spans="1:2" x14ac:dyDescent="0.2">
      <c r="A9888" s="112" t="s">
        <v>22361</v>
      </c>
      <c r="B9888" s="112" t="s">
        <v>22362</v>
      </c>
    </row>
    <row r="9889" spans="1:2" x14ac:dyDescent="0.2">
      <c r="A9889" s="112" t="s">
        <v>22363</v>
      </c>
      <c r="B9889" s="112" t="s">
        <v>22364</v>
      </c>
    </row>
    <row r="9890" spans="1:2" x14ac:dyDescent="0.2">
      <c r="A9890" s="112" t="s">
        <v>22365</v>
      </c>
      <c r="B9890" s="112" t="s">
        <v>22366</v>
      </c>
    </row>
    <row r="9891" spans="1:2" x14ac:dyDescent="0.2">
      <c r="A9891" s="112" t="s">
        <v>22367</v>
      </c>
      <c r="B9891" s="112" t="s">
        <v>22368</v>
      </c>
    </row>
    <row r="9892" spans="1:2" x14ac:dyDescent="0.2">
      <c r="A9892" s="112" t="s">
        <v>22369</v>
      </c>
      <c r="B9892" s="112" t="s">
        <v>22370</v>
      </c>
    </row>
    <row r="9893" spans="1:2" x14ac:dyDescent="0.2">
      <c r="A9893" s="112" t="s">
        <v>22371</v>
      </c>
      <c r="B9893" s="112" t="s">
        <v>22372</v>
      </c>
    </row>
    <row r="9894" spans="1:2" x14ac:dyDescent="0.2">
      <c r="A9894" s="112" t="s">
        <v>22373</v>
      </c>
      <c r="B9894" s="112" t="s">
        <v>22374</v>
      </c>
    </row>
    <row r="9895" spans="1:2" x14ac:dyDescent="0.2">
      <c r="A9895" s="112" t="s">
        <v>22375</v>
      </c>
      <c r="B9895" s="112" t="s">
        <v>22376</v>
      </c>
    </row>
    <row r="9896" spans="1:2" x14ac:dyDescent="0.2">
      <c r="A9896" s="112" t="s">
        <v>22377</v>
      </c>
      <c r="B9896" s="112" t="s">
        <v>22378</v>
      </c>
    </row>
    <row r="9897" spans="1:2" x14ac:dyDescent="0.2">
      <c r="A9897" s="112" t="s">
        <v>22379</v>
      </c>
      <c r="B9897" s="112" t="s">
        <v>22380</v>
      </c>
    </row>
    <row r="9898" spans="1:2" x14ac:dyDescent="0.2">
      <c r="A9898" s="112" t="s">
        <v>22381</v>
      </c>
      <c r="B9898" s="112" t="s">
        <v>22382</v>
      </c>
    </row>
    <row r="9899" spans="1:2" x14ac:dyDescent="0.2">
      <c r="A9899" s="112" t="s">
        <v>22383</v>
      </c>
      <c r="B9899" s="112" t="s">
        <v>22384</v>
      </c>
    </row>
    <row r="9900" spans="1:2" x14ac:dyDescent="0.2">
      <c r="A9900" s="112" t="s">
        <v>22385</v>
      </c>
      <c r="B9900" s="112" t="s">
        <v>22386</v>
      </c>
    </row>
    <row r="9901" spans="1:2" x14ac:dyDescent="0.2">
      <c r="A9901" s="112" t="s">
        <v>22387</v>
      </c>
      <c r="B9901" s="112" t="s">
        <v>22388</v>
      </c>
    </row>
    <row r="9902" spans="1:2" x14ac:dyDescent="0.2">
      <c r="A9902" s="112" t="s">
        <v>22389</v>
      </c>
      <c r="B9902" s="112" t="s">
        <v>22390</v>
      </c>
    </row>
    <row r="9903" spans="1:2" x14ac:dyDescent="0.2">
      <c r="A9903" s="112" t="s">
        <v>22391</v>
      </c>
      <c r="B9903" s="112" t="s">
        <v>22392</v>
      </c>
    </row>
    <row r="9904" spans="1:2" x14ac:dyDescent="0.2">
      <c r="A9904" s="112" t="s">
        <v>22393</v>
      </c>
      <c r="B9904" s="112" t="s">
        <v>22394</v>
      </c>
    </row>
    <row r="9905" spans="1:2" x14ac:dyDescent="0.2">
      <c r="A9905" s="112" t="s">
        <v>22395</v>
      </c>
      <c r="B9905" s="112" t="s">
        <v>22396</v>
      </c>
    </row>
    <row r="9906" spans="1:2" x14ac:dyDescent="0.2">
      <c r="A9906" s="112" t="s">
        <v>22397</v>
      </c>
      <c r="B9906" s="112" t="s">
        <v>22398</v>
      </c>
    </row>
    <row r="9907" spans="1:2" x14ac:dyDescent="0.2">
      <c r="A9907" s="112" t="s">
        <v>22399</v>
      </c>
      <c r="B9907" s="112" t="s">
        <v>22400</v>
      </c>
    </row>
    <row r="9908" spans="1:2" x14ac:dyDescent="0.2">
      <c r="A9908" s="112" t="s">
        <v>22401</v>
      </c>
      <c r="B9908" s="112" t="s">
        <v>22402</v>
      </c>
    </row>
    <row r="9909" spans="1:2" x14ac:dyDescent="0.2">
      <c r="A9909" s="112" t="s">
        <v>22403</v>
      </c>
      <c r="B9909" s="112" t="s">
        <v>22404</v>
      </c>
    </row>
    <row r="9910" spans="1:2" x14ac:dyDescent="0.2">
      <c r="A9910" s="112" t="s">
        <v>22405</v>
      </c>
      <c r="B9910" s="112" t="s">
        <v>22406</v>
      </c>
    </row>
    <row r="9911" spans="1:2" x14ac:dyDescent="0.2">
      <c r="A9911" s="112" t="s">
        <v>22407</v>
      </c>
      <c r="B9911" s="112" t="s">
        <v>22408</v>
      </c>
    </row>
    <row r="9912" spans="1:2" x14ac:dyDescent="0.2">
      <c r="A9912" s="112" t="s">
        <v>22409</v>
      </c>
      <c r="B9912" s="112" t="s">
        <v>22410</v>
      </c>
    </row>
    <row r="9913" spans="1:2" x14ac:dyDescent="0.2">
      <c r="A9913" s="112" t="s">
        <v>22411</v>
      </c>
      <c r="B9913" s="112" t="s">
        <v>22412</v>
      </c>
    </row>
    <row r="9914" spans="1:2" x14ac:dyDescent="0.2">
      <c r="A9914" s="112" t="s">
        <v>22413</v>
      </c>
      <c r="B9914" s="112" t="s">
        <v>22414</v>
      </c>
    </row>
    <row r="9915" spans="1:2" x14ac:dyDescent="0.2">
      <c r="A9915" s="112" t="s">
        <v>22415</v>
      </c>
      <c r="B9915" s="112" t="s">
        <v>22416</v>
      </c>
    </row>
    <row r="9916" spans="1:2" x14ac:dyDescent="0.2">
      <c r="A9916" s="112" t="s">
        <v>22417</v>
      </c>
      <c r="B9916" s="112" t="s">
        <v>22418</v>
      </c>
    </row>
    <row r="9917" spans="1:2" x14ac:dyDescent="0.2">
      <c r="A9917" s="112" t="s">
        <v>22419</v>
      </c>
      <c r="B9917" s="112" t="s">
        <v>22420</v>
      </c>
    </row>
    <row r="9918" spans="1:2" x14ac:dyDescent="0.2">
      <c r="A9918" s="112" t="s">
        <v>22421</v>
      </c>
      <c r="B9918" s="112" t="s">
        <v>22422</v>
      </c>
    </row>
    <row r="9919" spans="1:2" x14ac:dyDescent="0.2">
      <c r="A9919" s="112" t="s">
        <v>22423</v>
      </c>
      <c r="B9919" s="112" t="s">
        <v>22424</v>
      </c>
    </row>
    <row r="9920" spans="1:2" x14ac:dyDescent="0.2">
      <c r="A9920" s="112" t="s">
        <v>22425</v>
      </c>
      <c r="B9920" s="112" t="s">
        <v>22426</v>
      </c>
    </row>
    <row r="9921" spans="1:2" x14ac:dyDescent="0.2">
      <c r="A9921" s="112" t="s">
        <v>22427</v>
      </c>
      <c r="B9921" s="112" t="s">
        <v>22428</v>
      </c>
    </row>
    <row r="9922" spans="1:2" x14ac:dyDescent="0.2">
      <c r="A9922" s="112" t="s">
        <v>22429</v>
      </c>
      <c r="B9922" s="112" t="s">
        <v>22430</v>
      </c>
    </row>
    <row r="9923" spans="1:2" x14ac:dyDescent="0.2">
      <c r="A9923" s="112" t="s">
        <v>22431</v>
      </c>
      <c r="B9923" s="112" t="s">
        <v>22432</v>
      </c>
    </row>
    <row r="9924" spans="1:2" x14ac:dyDescent="0.2">
      <c r="A9924" s="112" t="s">
        <v>22433</v>
      </c>
      <c r="B9924" s="112" t="s">
        <v>22434</v>
      </c>
    </row>
    <row r="9925" spans="1:2" x14ac:dyDescent="0.2">
      <c r="A9925" s="112" t="s">
        <v>22435</v>
      </c>
      <c r="B9925" s="112" t="s">
        <v>22436</v>
      </c>
    </row>
    <row r="9926" spans="1:2" x14ac:dyDescent="0.2">
      <c r="A9926" s="112" t="s">
        <v>22437</v>
      </c>
      <c r="B9926" s="112" t="s">
        <v>22438</v>
      </c>
    </row>
    <row r="9927" spans="1:2" x14ac:dyDescent="0.2">
      <c r="A9927" s="112" t="s">
        <v>22439</v>
      </c>
      <c r="B9927" s="112" t="s">
        <v>22440</v>
      </c>
    </row>
    <row r="9928" spans="1:2" x14ac:dyDescent="0.2">
      <c r="A9928" s="112" t="s">
        <v>22441</v>
      </c>
      <c r="B9928" s="112" t="s">
        <v>22442</v>
      </c>
    </row>
    <row r="9929" spans="1:2" x14ac:dyDescent="0.2">
      <c r="A9929" s="112" t="s">
        <v>22443</v>
      </c>
      <c r="B9929" s="112" t="s">
        <v>22444</v>
      </c>
    </row>
    <row r="9930" spans="1:2" x14ac:dyDescent="0.2">
      <c r="A9930" s="112" t="s">
        <v>22445</v>
      </c>
      <c r="B9930" s="112" t="s">
        <v>22446</v>
      </c>
    </row>
    <row r="9931" spans="1:2" x14ac:dyDescent="0.2">
      <c r="A9931" s="112" t="s">
        <v>22447</v>
      </c>
      <c r="B9931" s="112" t="s">
        <v>22448</v>
      </c>
    </row>
    <row r="9932" spans="1:2" x14ac:dyDescent="0.2">
      <c r="A9932" s="112" t="s">
        <v>22449</v>
      </c>
      <c r="B9932" s="112" t="s">
        <v>22450</v>
      </c>
    </row>
    <row r="9933" spans="1:2" x14ac:dyDescent="0.2">
      <c r="A9933" s="112" t="s">
        <v>22451</v>
      </c>
      <c r="B9933" s="112" t="s">
        <v>22452</v>
      </c>
    </row>
    <row r="9934" spans="1:2" x14ac:dyDescent="0.2">
      <c r="A9934" s="112" t="s">
        <v>22453</v>
      </c>
      <c r="B9934" s="112" t="s">
        <v>22454</v>
      </c>
    </row>
    <row r="9935" spans="1:2" x14ac:dyDescent="0.2">
      <c r="A9935" s="112" t="s">
        <v>22455</v>
      </c>
      <c r="B9935" s="112" t="s">
        <v>22456</v>
      </c>
    </row>
    <row r="9936" spans="1:2" x14ac:dyDescent="0.2">
      <c r="A9936" s="112" t="s">
        <v>22457</v>
      </c>
      <c r="B9936" s="112" t="s">
        <v>22458</v>
      </c>
    </row>
    <row r="9937" spans="1:2" x14ac:dyDescent="0.2">
      <c r="A9937" s="112" t="s">
        <v>22459</v>
      </c>
      <c r="B9937" s="112" t="s">
        <v>22460</v>
      </c>
    </row>
    <row r="9938" spans="1:2" x14ac:dyDescent="0.2">
      <c r="A9938" s="112" t="s">
        <v>22461</v>
      </c>
      <c r="B9938" s="112" t="s">
        <v>22462</v>
      </c>
    </row>
    <row r="9939" spans="1:2" x14ac:dyDescent="0.2">
      <c r="A9939" s="112" t="s">
        <v>22463</v>
      </c>
      <c r="B9939" s="112" t="s">
        <v>22464</v>
      </c>
    </row>
    <row r="9940" spans="1:2" x14ac:dyDescent="0.2">
      <c r="A9940" s="112" t="s">
        <v>22465</v>
      </c>
      <c r="B9940" s="112" t="s">
        <v>22466</v>
      </c>
    </row>
    <row r="9941" spans="1:2" x14ac:dyDescent="0.2">
      <c r="A9941" s="112" t="s">
        <v>22467</v>
      </c>
      <c r="B9941" s="112" t="s">
        <v>22468</v>
      </c>
    </row>
    <row r="9942" spans="1:2" x14ac:dyDescent="0.2">
      <c r="A9942" s="112" t="s">
        <v>22469</v>
      </c>
      <c r="B9942" s="112" t="s">
        <v>22470</v>
      </c>
    </row>
    <row r="9943" spans="1:2" x14ac:dyDescent="0.2">
      <c r="A9943" s="112" t="s">
        <v>22471</v>
      </c>
      <c r="B9943" s="112" t="s">
        <v>22472</v>
      </c>
    </row>
    <row r="9944" spans="1:2" x14ac:dyDescent="0.2">
      <c r="A9944" s="112" t="s">
        <v>22473</v>
      </c>
      <c r="B9944" s="112" t="s">
        <v>22474</v>
      </c>
    </row>
    <row r="9945" spans="1:2" x14ac:dyDescent="0.2">
      <c r="A9945" s="112" t="s">
        <v>22475</v>
      </c>
      <c r="B9945" s="112" t="s">
        <v>22476</v>
      </c>
    </row>
    <row r="9946" spans="1:2" x14ac:dyDescent="0.2">
      <c r="A9946" s="112" t="s">
        <v>22477</v>
      </c>
      <c r="B9946" s="112" t="s">
        <v>22478</v>
      </c>
    </row>
    <row r="9947" spans="1:2" x14ac:dyDescent="0.2">
      <c r="A9947" s="112" t="s">
        <v>22479</v>
      </c>
      <c r="B9947" s="112" t="s">
        <v>22480</v>
      </c>
    </row>
    <row r="9948" spans="1:2" x14ac:dyDescent="0.2">
      <c r="A9948" s="112" t="s">
        <v>22481</v>
      </c>
      <c r="B9948" s="112" t="s">
        <v>22482</v>
      </c>
    </row>
    <row r="9949" spans="1:2" x14ac:dyDescent="0.2">
      <c r="A9949" s="112" t="s">
        <v>22483</v>
      </c>
      <c r="B9949" s="112" t="s">
        <v>22484</v>
      </c>
    </row>
    <row r="9950" spans="1:2" x14ac:dyDescent="0.2">
      <c r="A9950" s="112" t="s">
        <v>22485</v>
      </c>
      <c r="B9950" s="112" t="s">
        <v>22486</v>
      </c>
    </row>
    <row r="9951" spans="1:2" x14ac:dyDescent="0.2">
      <c r="A9951" s="112" t="s">
        <v>22487</v>
      </c>
      <c r="B9951" s="112" t="s">
        <v>22488</v>
      </c>
    </row>
    <row r="9952" spans="1:2" x14ac:dyDescent="0.2">
      <c r="A9952" s="112" t="s">
        <v>22489</v>
      </c>
      <c r="B9952" s="112" t="s">
        <v>22490</v>
      </c>
    </row>
    <row r="9953" spans="1:2" x14ac:dyDescent="0.2">
      <c r="A9953" s="112" t="s">
        <v>22491</v>
      </c>
      <c r="B9953" s="112" t="s">
        <v>22492</v>
      </c>
    </row>
    <row r="9954" spans="1:2" x14ac:dyDescent="0.2">
      <c r="A9954" s="112" t="s">
        <v>22493</v>
      </c>
      <c r="B9954" s="112" t="s">
        <v>22494</v>
      </c>
    </row>
    <row r="9955" spans="1:2" x14ac:dyDescent="0.2">
      <c r="A9955" s="112" t="s">
        <v>22495</v>
      </c>
      <c r="B9955" s="112" t="s">
        <v>22496</v>
      </c>
    </row>
    <row r="9956" spans="1:2" x14ac:dyDescent="0.2">
      <c r="A9956" s="112" t="s">
        <v>22497</v>
      </c>
      <c r="B9956" s="112" t="s">
        <v>22498</v>
      </c>
    </row>
    <row r="9957" spans="1:2" x14ac:dyDescent="0.2">
      <c r="A9957" s="112" t="s">
        <v>22499</v>
      </c>
      <c r="B9957" s="112" t="s">
        <v>22500</v>
      </c>
    </row>
    <row r="9958" spans="1:2" x14ac:dyDescent="0.2">
      <c r="A9958" s="112" t="s">
        <v>22501</v>
      </c>
      <c r="B9958" s="112" t="s">
        <v>22502</v>
      </c>
    </row>
    <row r="9959" spans="1:2" x14ac:dyDescent="0.2">
      <c r="A9959" s="112" t="s">
        <v>22503</v>
      </c>
      <c r="B9959" s="112" t="s">
        <v>22504</v>
      </c>
    </row>
    <row r="9960" spans="1:2" x14ac:dyDescent="0.2">
      <c r="A9960" s="112" t="s">
        <v>22505</v>
      </c>
      <c r="B9960" s="112" t="s">
        <v>22506</v>
      </c>
    </row>
    <row r="9961" spans="1:2" x14ac:dyDescent="0.2">
      <c r="A9961" s="112" t="s">
        <v>22507</v>
      </c>
      <c r="B9961" s="112" t="s">
        <v>22508</v>
      </c>
    </row>
    <row r="9962" spans="1:2" x14ac:dyDescent="0.2">
      <c r="A9962" s="112" t="s">
        <v>22509</v>
      </c>
      <c r="B9962" s="112" t="s">
        <v>22510</v>
      </c>
    </row>
    <row r="9963" spans="1:2" x14ac:dyDescent="0.2">
      <c r="A9963" s="112" t="s">
        <v>22511</v>
      </c>
      <c r="B9963" s="112" t="s">
        <v>22512</v>
      </c>
    </row>
    <row r="9964" spans="1:2" x14ac:dyDescent="0.2">
      <c r="A9964" s="112" t="s">
        <v>22513</v>
      </c>
      <c r="B9964" s="112" t="s">
        <v>22514</v>
      </c>
    </row>
    <row r="9965" spans="1:2" x14ac:dyDescent="0.2">
      <c r="A9965" s="112" t="s">
        <v>22515</v>
      </c>
      <c r="B9965" s="112" t="s">
        <v>22516</v>
      </c>
    </row>
    <row r="9966" spans="1:2" x14ac:dyDescent="0.2">
      <c r="A9966" s="112" t="s">
        <v>22517</v>
      </c>
      <c r="B9966" s="112" t="s">
        <v>22518</v>
      </c>
    </row>
    <row r="9967" spans="1:2" x14ac:dyDescent="0.2">
      <c r="A9967" s="112" t="s">
        <v>22519</v>
      </c>
      <c r="B9967" s="112" t="s">
        <v>22520</v>
      </c>
    </row>
    <row r="9968" spans="1:2" x14ac:dyDescent="0.2">
      <c r="A9968" s="112" t="s">
        <v>22521</v>
      </c>
      <c r="B9968" s="112" t="s">
        <v>22522</v>
      </c>
    </row>
    <row r="9969" spans="1:2" x14ac:dyDescent="0.2">
      <c r="A9969" s="112" t="s">
        <v>22523</v>
      </c>
      <c r="B9969" s="112" t="s">
        <v>22524</v>
      </c>
    </row>
    <row r="9970" spans="1:2" x14ac:dyDescent="0.2">
      <c r="A9970" s="112" t="s">
        <v>22525</v>
      </c>
      <c r="B9970" s="112" t="s">
        <v>22526</v>
      </c>
    </row>
    <row r="9971" spans="1:2" x14ac:dyDescent="0.2">
      <c r="A9971" s="112" t="s">
        <v>22527</v>
      </c>
      <c r="B9971" s="112" t="s">
        <v>22528</v>
      </c>
    </row>
    <row r="9972" spans="1:2" x14ac:dyDescent="0.2">
      <c r="A9972" s="112" t="s">
        <v>22529</v>
      </c>
      <c r="B9972" s="112" t="s">
        <v>22530</v>
      </c>
    </row>
    <row r="9973" spans="1:2" x14ac:dyDescent="0.2">
      <c r="A9973" s="112" t="s">
        <v>22531</v>
      </c>
      <c r="B9973" s="112" t="s">
        <v>22532</v>
      </c>
    </row>
    <row r="9974" spans="1:2" x14ac:dyDescent="0.2">
      <c r="A9974" s="112" t="s">
        <v>22533</v>
      </c>
      <c r="B9974" s="112" t="s">
        <v>22534</v>
      </c>
    </row>
    <row r="9975" spans="1:2" x14ac:dyDescent="0.2">
      <c r="A9975" s="112" t="s">
        <v>22535</v>
      </c>
      <c r="B9975" s="112" t="s">
        <v>22536</v>
      </c>
    </row>
    <row r="9976" spans="1:2" x14ac:dyDescent="0.2">
      <c r="A9976" s="112" t="s">
        <v>22537</v>
      </c>
      <c r="B9976" s="112" t="s">
        <v>22538</v>
      </c>
    </row>
    <row r="9977" spans="1:2" x14ac:dyDescent="0.2">
      <c r="A9977" s="112" t="s">
        <v>22539</v>
      </c>
      <c r="B9977" s="112" t="s">
        <v>22540</v>
      </c>
    </row>
    <row r="9978" spans="1:2" x14ac:dyDescent="0.2">
      <c r="A9978" s="112" t="s">
        <v>22541</v>
      </c>
      <c r="B9978" s="112" t="s">
        <v>22542</v>
      </c>
    </row>
    <row r="9979" spans="1:2" x14ac:dyDescent="0.2">
      <c r="A9979" s="112" t="s">
        <v>22543</v>
      </c>
      <c r="B9979" s="112" t="s">
        <v>22544</v>
      </c>
    </row>
    <row r="9980" spans="1:2" x14ac:dyDescent="0.2">
      <c r="A9980" s="112" t="s">
        <v>22545</v>
      </c>
      <c r="B9980" s="112" t="s">
        <v>22546</v>
      </c>
    </row>
    <row r="9981" spans="1:2" x14ac:dyDescent="0.2">
      <c r="A9981" s="112" t="s">
        <v>22547</v>
      </c>
      <c r="B9981" s="112" t="s">
        <v>22548</v>
      </c>
    </row>
    <row r="9982" spans="1:2" x14ac:dyDescent="0.2">
      <c r="A9982" s="112" t="s">
        <v>22549</v>
      </c>
      <c r="B9982" s="112" t="s">
        <v>22550</v>
      </c>
    </row>
    <row r="9983" spans="1:2" x14ac:dyDescent="0.2">
      <c r="A9983" s="112" t="s">
        <v>22551</v>
      </c>
      <c r="B9983" s="112" t="s">
        <v>22552</v>
      </c>
    </row>
    <row r="9984" spans="1:2" x14ac:dyDescent="0.2">
      <c r="A9984" s="112" t="s">
        <v>22553</v>
      </c>
      <c r="B9984" s="112" t="s">
        <v>22554</v>
      </c>
    </row>
    <row r="9985" spans="1:2" x14ac:dyDescent="0.2">
      <c r="A9985" s="112" t="s">
        <v>22555</v>
      </c>
      <c r="B9985" s="112" t="s">
        <v>22556</v>
      </c>
    </row>
    <row r="9986" spans="1:2" x14ac:dyDescent="0.2">
      <c r="A9986" s="112" t="s">
        <v>22557</v>
      </c>
      <c r="B9986" s="112" t="s">
        <v>22558</v>
      </c>
    </row>
    <row r="9987" spans="1:2" x14ac:dyDescent="0.2">
      <c r="A9987" s="112" t="s">
        <v>22559</v>
      </c>
      <c r="B9987" s="112" t="s">
        <v>22560</v>
      </c>
    </row>
    <row r="9988" spans="1:2" x14ac:dyDescent="0.2">
      <c r="A9988" s="112" t="s">
        <v>22561</v>
      </c>
      <c r="B9988" s="112" t="s">
        <v>22562</v>
      </c>
    </row>
    <row r="9989" spans="1:2" x14ac:dyDescent="0.2">
      <c r="A9989" s="112" t="s">
        <v>22563</v>
      </c>
      <c r="B9989" s="112" t="s">
        <v>22564</v>
      </c>
    </row>
    <row r="9990" spans="1:2" x14ac:dyDescent="0.2">
      <c r="A9990" s="112" t="s">
        <v>22565</v>
      </c>
      <c r="B9990" s="112" t="s">
        <v>22566</v>
      </c>
    </row>
    <row r="9991" spans="1:2" x14ac:dyDescent="0.2">
      <c r="A9991" s="112" t="s">
        <v>22567</v>
      </c>
      <c r="B9991" s="112" t="s">
        <v>22568</v>
      </c>
    </row>
    <row r="9992" spans="1:2" x14ac:dyDescent="0.2">
      <c r="A9992" s="112" t="s">
        <v>22569</v>
      </c>
      <c r="B9992" s="112" t="s">
        <v>22570</v>
      </c>
    </row>
    <row r="9993" spans="1:2" x14ac:dyDescent="0.2">
      <c r="A9993" s="112" t="s">
        <v>22571</v>
      </c>
      <c r="B9993" s="112" t="s">
        <v>22572</v>
      </c>
    </row>
    <row r="9994" spans="1:2" x14ac:dyDescent="0.2">
      <c r="A9994" s="112" t="s">
        <v>22573</v>
      </c>
      <c r="B9994" s="112" t="s">
        <v>22574</v>
      </c>
    </row>
    <row r="9995" spans="1:2" x14ac:dyDescent="0.2">
      <c r="A9995" s="112" t="s">
        <v>22575</v>
      </c>
      <c r="B9995" s="112" t="s">
        <v>22576</v>
      </c>
    </row>
    <row r="9996" spans="1:2" x14ac:dyDescent="0.2">
      <c r="A9996" s="112" t="s">
        <v>22577</v>
      </c>
      <c r="B9996" s="112" t="s">
        <v>22578</v>
      </c>
    </row>
    <row r="9997" spans="1:2" x14ac:dyDescent="0.2">
      <c r="A9997" s="112" t="s">
        <v>22579</v>
      </c>
      <c r="B9997" s="112" t="s">
        <v>22580</v>
      </c>
    </row>
    <row r="9998" spans="1:2" x14ac:dyDescent="0.2">
      <c r="A9998" s="112" t="s">
        <v>22581</v>
      </c>
      <c r="B9998" s="112" t="s">
        <v>22582</v>
      </c>
    </row>
    <row r="9999" spans="1:2" x14ac:dyDescent="0.2">
      <c r="A9999" s="112" t="s">
        <v>22583</v>
      </c>
      <c r="B9999" s="112" t="s">
        <v>22584</v>
      </c>
    </row>
    <row r="10000" spans="1:2" x14ac:dyDescent="0.2">
      <c r="A10000" s="112" t="s">
        <v>22585</v>
      </c>
      <c r="B10000" s="112" t="s">
        <v>22586</v>
      </c>
    </row>
    <row r="10001" spans="1:2" x14ac:dyDescent="0.2">
      <c r="A10001" s="112" t="s">
        <v>22587</v>
      </c>
      <c r="B10001" s="112" t="s">
        <v>22588</v>
      </c>
    </row>
    <row r="10002" spans="1:2" x14ac:dyDescent="0.2">
      <c r="A10002" s="112" t="s">
        <v>22589</v>
      </c>
      <c r="B10002" s="112" t="s">
        <v>22590</v>
      </c>
    </row>
    <row r="10003" spans="1:2" x14ac:dyDescent="0.2">
      <c r="A10003" s="112" t="s">
        <v>22591</v>
      </c>
      <c r="B10003" s="112" t="s">
        <v>22592</v>
      </c>
    </row>
    <row r="10004" spans="1:2" x14ac:dyDescent="0.2">
      <c r="A10004" s="112" t="s">
        <v>22593</v>
      </c>
      <c r="B10004" s="112" t="s">
        <v>22594</v>
      </c>
    </row>
    <row r="10005" spans="1:2" x14ac:dyDescent="0.2">
      <c r="A10005" s="112" t="s">
        <v>22595</v>
      </c>
      <c r="B10005" s="112" t="s">
        <v>22596</v>
      </c>
    </row>
    <row r="10006" spans="1:2" x14ac:dyDescent="0.2">
      <c r="A10006" s="112" t="s">
        <v>22597</v>
      </c>
      <c r="B10006" s="112" t="s">
        <v>22598</v>
      </c>
    </row>
    <row r="10007" spans="1:2" x14ac:dyDescent="0.2">
      <c r="A10007" s="112" t="s">
        <v>22599</v>
      </c>
      <c r="B10007" s="112" t="s">
        <v>22600</v>
      </c>
    </row>
    <row r="10008" spans="1:2" x14ac:dyDescent="0.2">
      <c r="A10008" s="112" t="s">
        <v>22601</v>
      </c>
      <c r="B10008" s="112" t="s">
        <v>22602</v>
      </c>
    </row>
    <row r="10009" spans="1:2" x14ac:dyDescent="0.2">
      <c r="A10009" s="112" t="s">
        <v>22603</v>
      </c>
      <c r="B10009" s="112" t="s">
        <v>22604</v>
      </c>
    </row>
    <row r="10010" spans="1:2" x14ac:dyDescent="0.2">
      <c r="A10010" s="112" t="s">
        <v>22605</v>
      </c>
      <c r="B10010" s="112" t="s">
        <v>22606</v>
      </c>
    </row>
    <row r="10011" spans="1:2" x14ac:dyDescent="0.2">
      <c r="A10011" s="112" t="s">
        <v>22607</v>
      </c>
      <c r="B10011" s="112" t="s">
        <v>22608</v>
      </c>
    </row>
    <row r="10012" spans="1:2" x14ac:dyDescent="0.2">
      <c r="A10012" s="112" t="s">
        <v>22609</v>
      </c>
      <c r="B10012" s="112" t="s">
        <v>22610</v>
      </c>
    </row>
    <row r="10013" spans="1:2" x14ac:dyDescent="0.2">
      <c r="A10013" s="112" t="s">
        <v>22611</v>
      </c>
      <c r="B10013" s="112" t="s">
        <v>22612</v>
      </c>
    </row>
    <row r="10014" spans="1:2" x14ac:dyDescent="0.2">
      <c r="A10014" s="112" t="s">
        <v>22613</v>
      </c>
      <c r="B10014" s="112" t="s">
        <v>22614</v>
      </c>
    </row>
    <row r="10015" spans="1:2" x14ac:dyDescent="0.2">
      <c r="A10015" s="112" t="s">
        <v>22615</v>
      </c>
      <c r="B10015" s="112" t="s">
        <v>22616</v>
      </c>
    </row>
    <row r="10016" spans="1:2" x14ac:dyDescent="0.2">
      <c r="A10016" s="112" t="s">
        <v>22617</v>
      </c>
      <c r="B10016" s="112" t="s">
        <v>22618</v>
      </c>
    </row>
    <row r="10017" spans="1:2" x14ac:dyDescent="0.2">
      <c r="A10017" s="112" t="s">
        <v>22619</v>
      </c>
      <c r="B10017" s="112" t="s">
        <v>22620</v>
      </c>
    </row>
    <row r="10018" spans="1:2" x14ac:dyDescent="0.2">
      <c r="A10018" s="112" t="s">
        <v>22621</v>
      </c>
      <c r="B10018" s="112" t="s">
        <v>22622</v>
      </c>
    </row>
    <row r="10019" spans="1:2" x14ac:dyDescent="0.2">
      <c r="A10019" s="112" t="s">
        <v>22623</v>
      </c>
      <c r="B10019" s="112" t="s">
        <v>22624</v>
      </c>
    </row>
    <row r="10020" spans="1:2" x14ac:dyDescent="0.2">
      <c r="A10020" s="112" t="s">
        <v>22625</v>
      </c>
      <c r="B10020" s="112" t="s">
        <v>22626</v>
      </c>
    </row>
    <row r="10021" spans="1:2" x14ac:dyDescent="0.2">
      <c r="A10021" s="112" t="s">
        <v>22627</v>
      </c>
      <c r="B10021" s="112" t="s">
        <v>22628</v>
      </c>
    </row>
    <row r="10022" spans="1:2" x14ac:dyDescent="0.2">
      <c r="A10022" s="112" t="s">
        <v>22629</v>
      </c>
      <c r="B10022" s="112" t="s">
        <v>22630</v>
      </c>
    </row>
    <row r="10023" spans="1:2" x14ac:dyDescent="0.2">
      <c r="A10023" s="112" t="s">
        <v>22631</v>
      </c>
      <c r="B10023" s="112" t="s">
        <v>22632</v>
      </c>
    </row>
    <row r="10024" spans="1:2" x14ac:dyDescent="0.2">
      <c r="A10024" s="112" t="s">
        <v>22633</v>
      </c>
      <c r="B10024" s="112" t="s">
        <v>22634</v>
      </c>
    </row>
    <row r="10025" spans="1:2" x14ac:dyDescent="0.2">
      <c r="A10025" s="112" t="s">
        <v>22635</v>
      </c>
      <c r="B10025" s="112" t="s">
        <v>22636</v>
      </c>
    </row>
    <row r="10026" spans="1:2" x14ac:dyDescent="0.2">
      <c r="A10026" s="112" t="s">
        <v>22637</v>
      </c>
      <c r="B10026" s="112" t="s">
        <v>22638</v>
      </c>
    </row>
    <row r="10027" spans="1:2" x14ac:dyDescent="0.2">
      <c r="A10027" s="112" t="s">
        <v>22639</v>
      </c>
      <c r="B10027" s="112" t="s">
        <v>22640</v>
      </c>
    </row>
    <row r="10028" spans="1:2" x14ac:dyDescent="0.2">
      <c r="A10028" s="112" t="s">
        <v>22641</v>
      </c>
      <c r="B10028" s="112" t="s">
        <v>22642</v>
      </c>
    </row>
    <row r="10029" spans="1:2" x14ac:dyDescent="0.2">
      <c r="A10029" s="112" t="s">
        <v>22643</v>
      </c>
      <c r="B10029" s="112" t="s">
        <v>22644</v>
      </c>
    </row>
    <row r="10030" spans="1:2" x14ac:dyDescent="0.2">
      <c r="A10030" s="112" t="s">
        <v>22645</v>
      </c>
      <c r="B10030" s="112" t="s">
        <v>22646</v>
      </c>
    </row>
    <row r="10031" spans="1:2" x14ac:dyDescent="0.2">
      <c r="A10031" s="112" t="s">
        <v>22647</v>
      </c>
      <c r="B10031" s="112" t="s">
        <v>22648</v>
      </c>
    </row>
    <row r="10032" spans="1:2" x14ac:dyDescent="0.2">
      <c r="A10032" s="112" t="s">
        <v>22649</v>
      </c>
      <c r="B10032" s="112" t="s">
        <v>22650</v>
      </c>
    </row>
    <row r="10033" spans="1:2" x14ac:dyDescent="0.2">
      <c r="A10033" s="112" t="s">
        <v>22651</v>
      </c>
      <c r="B10033" s="112" t="s">
        <v>22652</v>
      </c>
    </row>
    <row r="10034" spans="1:2" x14ac:dyDescent="0.2">
      <c r="A10034" s="112" t="s">
        <v>22653</v>
      </c>
      <c r="B10034" s="112" t="s">
        <v>22654</v>
      </c>
    </row>
    <row r="10035" spans="1:2" x14ac:dyDescent="0.2">
      <c r="A10035" s="112" t="s">
        <v>22655</v>
      </c>
      <c r="B10035" s="112" t="s">
        <v>22656</v>
      </c>
    </row>
    <row r="10036" spans="1:2" x14ac:dyDescent="0.2">
      <c r="A10036" s="112" t="s">
        <v>22657</v>
      </c>
      <c r="B10036" s="112" t="s">
        <v>22658</v>
      </c>
    </row>
    <row r="10037" spans="1:2" x14ac:dyDescent="0.2">
      <c r="A10037" s="112" t="s">
        <v>22659</v>
      </c>
      <c r="B10037" s="112" t="s">
        <v>22660</v>
      </c>
    </row>
    <row r="10038" spans="1:2" x14ac:dyDescent="0.2">
      <c r="A10038" s="112" t="s">
        <v>22661</v>
      </c>
      <c r="B10038" s="112" t="s">
        <v>22662</v>
      </c>
    </row>
    <row r="10039" spans="1:2" x14ac:dyDescent="0.2">
      <c r="A10039" s="112" t="s">
        <v>22663</v>
      </c>
      <c r="B10039" s="112" t="s">
        <v>22664</v>
      </c>
    </row>
    <row r="10040" spans="1:2" x14ac:dyDescent="0.2">
      <c r="A10040" s="112" t="s">
        <v>22665</v>
      </c>
      <c r="B10040" s="112" t="s">
        <v>22666</v>
      </c>
    </row>
    <row r="10041" spans="1:2" x14ac:dyDescent="0.2">
      <c r="A10041" s="112" t="s">
        <v>22667</v>
      </c>
      <c r="B10041" s="112" t="s">
        <v>22668</v>
      </c>
    </row>
    <row r="10042" spans="1:2" x14ac:dyDescent="0.2">
      <c r="A10042" s="112" t="s">
        <v>22669</v>
      </c>
      <c r="B10042" s="112" t="s">
        <v>22670</v>
      </c>
    </row>
    <row r="10043" spans="1:2" x14ac:dyDescent="0.2">
      <c r="A10043" s="112" t="s">
        <v>22671</v>
      </c>
      <c r="B10043" s="112" t="s">
        <v>22672</v>
      </c>
    </row>
    <row r="10044" spans="1:2" x14ac:dyDescent="0.2">
      <c r="A10044" s="112" t="s">
        <v>22673</v>
      </c>
      <c r="B10044" s="112" t="s">
        <v>22674</v>
      </c>
    </row>
    <row r="10045" spans="1:2" x14ac:dyDescent="0.2">
      <c r="A10045" s="112" t="s">
        <v>22675</v>
      </c>
      <c r="B10045" s="112" t="s">
        <v>22676</v>
      </c>
    </row>
    <row r="10046" spans="1:2" x14ac:dyDescent="0.2">
      <c r="A10046" s="112" t="s">
        <v>22677</v>
      </c>
      <c r="B10046" s="112" t="s">
        <v>22678</v>
      </c>
    </row>
    <row r="10047" spans="1:2" x14ac:dyDescent="0.2">
      <c r="A10047" s="112" t="s">
        <v>22679</v>
      </c>
      <c r="B10047" s="112" t="s">
        <v>22680</v>
      </c>
    </row>
    <row r="10048" spans="1:2" x14ac:dyDescent="0.2">
      <c r="A10048" s="112" t="s">
        <v>22681</v>
      </c>
      <c r="B10048" s="112" t="s">
        <v>22682</v>
      </c>
    </row>
    <row r="10049" spans="1:2" x14ac:dyDescent="0.2">
      <c r="A10049" s="112" t="s">
        <v>22683</v>
      </c>
      <c r="B10049" s="112" t="s">
        <v>22684</v>
      </c>
    </row>
    <row r="10050" spans="1:2" x14ac:dyDescent="0.2">
      <c r="A10050" s="112" t="s">
        <v>22685</v>
      </c>
      <c r="B10050" s="112" t="s">
        <v>22686</v>
      </c>
    </row>
    <row r="10051" spans="1:2" x14ac:dyDescent="0.2">
      <c r="A10051" s="112" t="s">
        <v>22687</v>
      </c>
      <c r="B10051" s="112" t="s">
        <v>22688</v>
      </c>
    </row>
    <row r="10052" spans="1:2" x14ac:dyDescent="0.2">
      <c r="A10052" s="112" t="s">
        <v>22689</v>
      </c>
      <c r="B10052" s="112" t="s">
        <v>22690</v>
      </c>
    </row>
    <row r="10053" spans="1:2" x14ac:dyDescent="0.2">
      <c r="A10053" s="112" t="s">
        <v>22691</v>
      </c>
      <c r="B10053" s="112" t="s">
        <v>22692</v>
      </c>
    </row>
    <row r="10054" spans="1:2" x14ac:dyDescent="0.2">
      <c r="A10054" s="112" t="s">
        <v>22693</v>
      </c>
      <c r="B10054" s="112" t="s">
        <v>22694</v>
      </c>
    </row>
    <row r="10055" spans="1:2" x14ac:dyDescent="0.2">
      <c r="A10055" s="112" t="s">
        <v>22695</v>
      </c>
      <c r="B10055" s="112" t="s">
        <v>22696</v>
      </c>
    </row>
    <row r="10056" spans="1:2" x14ac:dyDescent="0.2">
      <c r="A10056" s="112" t="s">
        <v>22697</v>
      </c>
      <c r="B10056" s="112" t="s">
        <v>22698</v>
      </c>
    </row>
    <row r="10057" spans="1:2" x14ac:dyDescent="0.2">
      <c r="A10057" s="112" t="s">
        <v>22699</v>
      </c>
      <c r="B10057" s="112" t="s">
        <v>22700</v>
      </c>
    </row>
    <row r="10058" spans="1:2" x14ac:dyDescent="0.2">
      <c r="A10058" s="112" t="s">
        <v>22701</v>
      </c>
      <c r="B10058" s="112" t="s">
        <v>22702</v>
      </c>
    </row>
    <row r="10059" spans="1:2" x14ac:dyDescent="0.2">
      <c r="A10059" s="112" t="s">
        <v>22703</v>
      </c>
      <c r="B10059" s="112" t="s">
        <v>22704</v>
      </c>
    </row>
    <row r="10060" spans="1:2" x14ac:dyDescent="0.2">
      <c r="A10060" s="112" t="s">
        <v>22705</v>
      </c>
      <c r="B10060" s="112" t="s">
        <v>22706</v>
      </c>
    </row>
    <row r="10061" spans="1:2" x14ac:dyDescent="0.2">
      <c r="A10061" s="112" t="s">
        <v>22707</v>
      </c>
      <c r="B10061" s="112" t="s">
        <v>22708</v>
      </c>
    </row>
    <row r="10062" spans="1:2" x14ac:dyDescent="0.2">
      <c r="A10062" s="112" t="s">
        <v>22709</v>
      </c>
      <c r="B10062" s="112" t="s">
        <v>22710</v>
      </c>
    </row>
    <row r="10063" spans="1:2" x14ac:dyDescent="0.2">
      <c r="A10063" s="112" t="s">
        <v>22711</v>
      </c>
      <c r="B10063" s="112" t="s">
        <v>22712</v>
      </c>
    </row>
    <row r="10064" spans="1:2" x14ac:dyDescent="0.2">
      <c r="A10064" s="112" t="s">
        <v>22713</v>
      </c>
      <c r="B10064" s="112" t="s">
        <v>22714</v>
      </c>
    </row>
    <row r="10065" spans="1:2" x14ac:dyDescent="0.2">
      <c r="A10065" s="112" t="s">
        <v>22715</v>
      </c>
      <c r="B10065" s="112" t="s">
        <v>22716</v>
      </c>
    </row>
    <row r="10066" spans="1:2" x14ac:dyDescent="0.2">
      <c r="A10066" s="112" t="s">
        <v>22717</v>
      </c>
      <c r="B10066" s="112" t="s">
        <v>22718</v>
      </c>
    </row>
    <row r="10067" spans="1:2" x14ac:dyDescent="0.2">
      <c r="A10067" s="112" t="s">
        <v>22719</v>
      </c>
      <c r="B10067" s="112" t="s">
        <v>22720</v>
      </c>
    </row>
    <row r="10068" spans="1:2" x14ac:dyDescent="0.2">
      <c r="A10068" s="112" t="s">
        <v>22721</v>
      </c>
      <c r="B10068" s="112" t="s">
        <v>22722</v>
      </c>
    </row>
    <row r="10069" spans="1:2" x14ac:dyDescent="0.2">
      <c r="A10069" s="112" t="s">
        <v>22723</v>
      </c>
      <c r="B10069" s="112" t="s">
        <v>22724</v>
      </c>
    </row>
    <row r="10070" spans="1:2" x14ac:dyDescent="0.2">
      <c r="A10070" s="112" t="s">
        <v>22725</v>
      </c>
      <c r="B10070" s="112" t="s">
        <v>22726</v>
      </c>
    </row>
    <row r="10071" spans="1:2" x14ac:dyDescent="0.2">
      <c r="A10071" s="112" t="s">
        <v>22727</v>
      </c>
      <c r="B10071" s="112" t="s">
        <v>22728</v>
      </c>
    </row>
    <row r="10072" spans="1:2" x14ac:dyDescent="0.2">
      <c r="A10072" s="112" t="s">
        <v>22729</v>
      </c>
      <c r="B10072" s="112" t="s">
        <v>22730</v>
      </c>
    </row>
    <row r="10073" spans="1:2" x14ac:dyDescent="0.2">
      <c r="A10073" s="112" t="s">
        <v>22731</v>
      </c>
      <c r="B10073" s="112" t="s">
        <v>22732</v>
      </c>
    </row>
    <row r="10074" spans="1:2" x14ac:dyDescent="0.2">
      <c r="A10074" s="112" t="s">
        <v>22733</v>
      </c>
      <c r="B10074" s="112" t="s">
        <v>22734</v>
      </c>
    </row>
    <row r="10075" spans="1:2" x14ac:dyDescent="0.2">
      <c r="A10075" s="112" t="s">
        <v>22735</v>
      </c>
      <c r="B10075" s="112" t="s">
        <v>22736</v>
      </c>
    </row>
    <row r="10076" spans="1:2" x14ac:dyDescent="0.2">
      <c r="A10076" s="112" t="s">
        <v>22737</v>
      </c>
      <c r="B10076" s="112" t="s">
        <v>22738</v>
      </c>
    </row>
    <row r="10077" spans="1:2" x14ac:dyDescent="0.2">
      <c r="A10077" s="112" t="s">
        <v>22739</v>
      </c>
      <c r="B10077" s="112" t="s">
        <v>22740</v>
      </c>
    </row>
    <row r="10078" spans="1:2" x14ac:dyDescent="0.2">
      <c r="A10078" s="112" t="s">
        <v>22741</v>
      </c>
      <c r="B10078" s="112" t="s">
        <v>22742</v>
      </c>
    </row>
    <row r="10079" spans="1:2" x14ac:dyDescent="0.2">
      <c r="A10079" s="112" t="s">
        <v>22743</v>
      </c>
      <c r="B10079" s="112" t="s">
        <v>22744</v>
      </c>
    </row>
    <row r="10080" spans="1:2" x14ac:dyDescent="0.2">
      <c r="A10080" s="112" t="s">
        <v>22745</v>
      </c>
      <c r="B10080" s="112" t="s">
        <v>22746</v>
      </c>
    </row>
    <row r="10081" spans="1:2" x14ac:dyDescent="0.2">
      <c r="A10081" s="112" t="s">
        <v>22747</v>
      </c>
      <c r="B10081" s="112" t="s">
        <v>22748</v>
      </c>
    </row>
    <row r="10082" spans="1:2" x14ac:dyDescent="0.2">
      <c r="A10082" s="112" t="s">
        <v>22749</v>
      </c>
      <c r="B10082" s="112" t="s">
        <v>22750</v>
      </c>
    </row>
    <row r="10083" spans="1:2" x14ac:dyDescent="0.2">
      <c r="A10083" s="112" t="s">
        <v>22751</v>
      </c>
      <c r="B10083" s="112" t="s">
        <v>22752</v>
      </c>
    </row>
    <row r="10084" spans="1:2" x14ac:dyDescent="0.2">
      <c r="A10084" s="112" t="s">
        <v>22753</v>
      </c>
      <c r="B10084" s="112" t="s">
        <v>22754</v>
      </c>
    </row>
    <row r="10085" spans="1:2" x14ac:dyDescent="0.2">
      <c r="A10085" s="112" t="s">
        <v>22755</v>
      </c>
      <c r="B10085" s="112" t="s">
        <v>22756</v>
      </c>
    </row>
    <row r="10086" spans="1:2" x14ac:dyDescent="0.2">
      <c r="A10086" s="112" t="s">
        <v>22757</v>
      </c>
      <c r="B10086" s="112" t="s">
        <v>22758</v>
      </c>
    </row>
    <row r="10087" spans="1:2" x14ac:dyDescent="0.2">
      <c r="A10087" s="112" t="s">
        <v>22759</v>
      </c>
      <c r="B10087" s="112" t="s">
        <v>22760</v>
      </c>
    </row>
    <row r="10088" spans="1:2" x14ac:dyDescent="0.2">
      <c r="A10088" s="112" t="s">
        <v>22761</v>
      </c>
      <c r="B10088" s="112" t="s">
        <v>22762</v>
      </c>
    </row>
    <row r="10089" spans="1:2" x14ac:dyDescent="0.2">
      <c r="A10089" s="112" t="s">
        <v>22763</v>
      </c>
      <c r="B10089" s="112" t="s">
        <v>22764</v>
      </c>
    </row>
    <row r="10090" spans="1:2" x14ac:dyDescent="0.2">
      <c r="A10090" s="112" t="s">
        <v>22765</v>
      </c>
      <c r="B10090" s="112" t="s">
        <v>22766</v>
      </c>
    </row>
    <row r="10091" spans="1:2" x14ac:dyDescent="0.2">
      <c r="A10091" s="112" t="s">
        <v>22767</v>
      </c>
      <c r="B10091" s="112" t="s">
        <v>22768</v>
      </c>
    </row>
    <row r="10092" spans="1:2" x14ac:dyDescent="0.2">
      <c r="A10092" s="112" t="s">
        <v>22769</v>
      </c>
      <c r="B10092" s="112" t="s">
        <v>22770</v>
      </c>
    </row>
    <row r="10093" spans="1:2" x14ac:dyDescent="0.2">
      <c r="A10093" s="112" t="s">
        <v>22771</v>
      </c>
      <c r="B10093" s="112" t="s">
        <v>22772</v>
      </c>
    </row>
    <row r="10094" spans="1:2" x14ac:dyDescent="0.2">
      <c r="A10094" s="112" t="s">
        <v>22773</v>
      </c>
      <c r="B10094" s="112" t="s">
        <v>22774</v>
      </c>
    </row>
    <row r="10095" spans="1:2" x14ac:dyDescent="0.2">
      <c r="A10095" s="112" t="s">
        <v>22775</v>
      </c>
      <c r="B10095" s="112" t="s">
        <v>22776</v>
      </c>
    </row>
    <row r="10096" spans="1:2" x14ac:dyDescent="0.2">
      <c r="A10096" s="112" t="s">
        <v>22777</v>
      </c>
      <c r="B10096" s="112" t="s">
        <v>22778</v>
      </c>
    </row>
    <row r="10097" spans="1:2" x14ac:dyDescent="0.2">
      <c r="A10097" s="112" t="s">
        <v>22779</v>
      </c>
      <c r="B10097" s="112" t="s">
        <v>22780</v>
      </c>
    </row>
    <row r="10098" spans="1:2" x14ac:dyDescent="0.2">
      <c r="A10098" s="112" t="s">
        <v>22781</v>
      </c>
      <c r="B10098" s="112" t="s">
        <v>22782</v>
      </c>
    </row>
    <row r="10099" spans="1:2" x14ac:dyDescent="0.2">
      <c r="A10099" s="112" t="s">
        <v>22783</v>
      </c>
      <c r="B10099" s="112" t="s">
        <v>22784</v>
      </c>
    </row>
    <row r="10100" spans="1:2" x14ac:dyDescent="0.2">
      <c r="A10100" s="112" t="s">
        <v>22785</v>
      </c>
      <c r="B10100" s="112" t="s">
        <v>22786</v>
      </c>
    </row>
    <row r="10101" spans="1:2" x14ac:dyDescent="0.2">
      <c r="A10101" s="112" t="s">
        <v>22787</v>
      </c>
      <c r="B10101" s="112" t="s">
        <v>22788</v>
      </c>
    </row>
    <row r="10102" spans="1:2" x14ac:dyDescent="0.2">
      <c r="A10102" s="112" t="s">
        <v>22789</v>
      </c>
      <c r="B10102" s="112" t="s">
        <v>22790</v>
      </c>
    </row>
    <row r="10103" spans="1:2" x14ac:dyDescent="0.2">
      <c r="A10103" s="112" t="s">
        <v>22791</v>
      </c>
      <c r="B10103" s="112" t="s">
        <v>22792</v>
      </c>
    </row>
    <row r="10104" spans="1:2" x14ac:dyDescent="0.2">
      <c r="A10104" s="112" t="s">
        <v>22793</v>
      </c>
      <c r="B10104" s="112" t="s">
        <v>22794</v>
      </c>
    </row>
    <row r="10105" spans="1:2" x14ac:dyDescent="0.2">
      <c r="A10105" s="112" t="s">
        <v>22795</v>
      </c>
      <c r="B10105" s="112" t="s">
        <v>22796</v>
      </c>
    </row>
    <row r="10106" spans="1:2" x14ac:dyDescent="0.2">
      <c r="A10106" s="112" t="s">
        <v>22797</v>
      </c>
      <c r="B10106" s="112" t="s">
        <v>22798</v>
      </c>
    </row>
    <row r="10107" spans="1:2" x14ac:dyDescent="0.2">
      <c r="A10107" s="112" t="s">
        <v>22799</v>
      </c>
      <c r="B10107" s="112" t="s">
        <v>22800</v>
      </c>
    </row>
    <row r="10108" spans="1:2" x14ac:dyDescent="0.2">
      <c r="A10108" s="112" t="s">
        <v>22801</v>
      </c>
      <c r="B10108" s="112" t="s">
        <v>22802</v>
      </c>
    </row>
    <row r="10109" spans="1:2" x14ac:dyDescent="0.2">
      <c r="A10109" s="112" t="s">
        <v>22803</v>
      </c>
      <c r="B10109" s="112" t="s">
        <v>22804</v>
      </c>
    </row>
    <row r="10110" spans="1:2" x14ac:dyDescent="0.2">
      <c r="A10110" s="112" t="s">
        <v>22805</v>
      </c>
      <c r="B10110" s="112" t="s">
        <v>22806</v>
      </c>
    </row>
    <row r="10111" spans="1:2" x14ac:dyDescent="0.2">
      <c r="A10111" s="112" t="s">
        <v>22807</v>
      </c>
      <c r="B10111" s="112" t="s">
        <v>22808</v>
      </c>
    </row>
    <row r="10112" spans="1:2" x14ac:dyDescent="0.2">
      <c r="A10112" s="112" t="s">
        <v>22809</v>
      </c>
      <c r="B10112" s="112" t="s">
        <v>22810</v>
      </c>
    </row>
    <row r="10113" spans="1:2" x14ac:dyDescent="0.2">
      <c r="A10113" s="112" t="s">
        <v>22811</v>
      </c>
      <c r="B10113" s="112" t="s">
        <v>22812</v>
      </c>
    </row>
    <row r="10114" spans="1:2" x14ac:dyDescent="0.2">
      <c r="A10114" s="112" t="s">
        <v>22813</v>
      </c>
      <c r="B10114" s="112" t="s">
        <v>22814</v>
      </c>
    </row>
    <row r="10115" spans="1:2" x14ac:dyDescent="0.2">
      <c r="A10115" s="112" t="s">
        <v>22815</v>
      </c>
      <c r="B10115" s="112" t="s">
        <v>22816</v>
      </c>
    </row>
    <row r="10116" spans="1:2" x14ac:dyDescent="0.2">
      <c r="A10116" s="112" t="s">
        <v>22817</v>
      </c>
      <c r="B10116" s="112" t="s">
        <v>22818</v>
      </c>
    </row>
    <row r="10117" spans="1:2" x14ac:dyDescent="0.2">
      <c r="A10117" s="112" t="s">
        <v>22819</v>
      </c>
      <c r="B10117" s="112" t="s">
        <v>22820</v>
      </c>
    </row>
    <row r="10118" spans="1:2" x14ac:dyDescent="0.2">
      <c r="A10118" s="112" t="s">
        <v>22821</v>
      </c>
      <c r="B10118" s="112" t="s">
        <v>22822</v>
      </c>
    </row>
    <row r="10119" spans="1:2" x14ac:dyDescent="0.2">
      <c r="A10119" s="112" t="s">
        <v>22823</v>
      </c>
      <c r="B10119" s="112" t="s">
        <v>22824</v>
      </c>
    </row>
    <row r="10120" spans="1:2" x14ac:dyDescent="0.2">
      <c r="A10120" s="112" t="s">
        <v>22825</v>
      </c>
      <c r="B10120" s="112" t="s">
        <v>22826</v>
      </c>
    </row>
    <row r="10121" spans="1:2" x14ac:dyDescent="0.2">
      <c r="A10121" s="112" t="s">
        <v>22827</v>
      </c>
      <c r="B10121" s="112" t="s">
        <v>22828</v>
      </c>
    </row>
    <row r="10122" spans="1:2" x14ac:dyDescent="0.2">
      <c r="A10122" s="112" t="s">
        <v>22829</v>
      </c>
      <c r="B10122" s="112" t="s">
        <v>22830</v>
      </c>
    </row>
    <row r="10123" spans="1:2" x14ac:dyDescent="0.2">
      <c r="A10123" s="112" t="s">
        <v>22831</v>
      </c>
      <c r="B10123" s="112" t="s">
        <v>22832</v>
      </c>
    </row>
    <row r="10124" spans="1:2" x14ac:dyDescent="0.2">
      <c r="A10124" s="112" t="s">
        <v>22833</v>
      </c>
      <c r="B10124" s="112" t="s">
        <v>22834</v>
      </c>
    </row>
    <row r="10125" spans="1:2" x14ac:dyDescent="0.2">
      <c r="A10125" s="112" t="s">
        <v>22835</v>
      </c>
      <c r="B10125" s="112" t="s">
        <v>22836</v>
      </c>
    </row>
    <row r="10126" spans="1:2" x14ac:dyDescent="0.2">
      <c r="A10126" s="112" t="s">
        <v>22837</v>
      </c>
      <c r="B10126" s="112" t="s">
        <v>22838</v>
      </c>
    </row>
    <row r="10127" spans="1:2" x14ac:dyDescent="0.2">
      <c r="A10127" s="112" t="s">
        <v>22839</v>
      </c>
      <c r="B10127" s="112" t="s">
        <v>22840</v>
      </c>
    </row>
    <row r="10128" spans="1:2" x14ac:dyDescent="0.2">
      <c r="A10128" s="112" t="s">
        <v>22841</v>
      </c>
      <c r="B10128" s="112" t="s">
        <v>22842</v>
      </c>
    </row>
    <row r="10129" spans="1:2" x14ac:dyDescent="0.2">
      <c r="A10129" s="112" t="s">
        <v>22843</v>
      </c>
      <c r="B10129" s="112" t="s">
        <v>22844</v>
      </c>
    </row>
    <row r="10130" spans="1:2" x14ac:dyDescent="0.2">
      <c r="A10130" s="112" t="s">
        <v>22845</v>
      </c>
      <c r="B10130" s="112" t="s">
        <v>22846</v>
      </c>
    </row>
    <row r="10131" spans="1:2" x14ac:dyDescent="0.2">
      <c r="A10131" s="112" t="s">
        <v>22847</v>
      </c>
      <c r="B10131" s="112" t="s">
        <v>22848</v>
      </c>
    </row>
    <row r="10132" spans="1:2" x14ac:dyDescent="0.2">
      <c r="A10132" s="112" t="s">
        <v>22849</v>
      </c>
      <c r="B10132" s="112" t="s">
        <v>22850</v>
      </c>
    </row>
    <row r="10133" spans="1:2" x14ac:dyDescent="0.2">
      <c r="A10133" s="112" t="s">
        <v>22851</v>
      </c>
      <c r="B10133" s="112" t="s">
        <v>22852</v>
      </c>
    </row>
    <row r="10134" spans="1:2" x14ac:dyDescent="0.2">
      <c r="A10134" s="112" t="s">
        <v>22853</v>
      </c>
      <c r="B10134" s="112" t="s">
        <v>22854</v>
      </c>
    </row>
    <row r="10135" spans="1:2" x14ac:dyDescent="0.2">
      <c r="A10135" s="112" t="s">
        <v>22855</v>
      </c>
      <c r="B10135" s="112" t="s">
        <v>22856</v>
      </c>
    </row>
    <row r="10136" spans="1:2" x14ac:dyDescent="0.2">
      <c r="A10136" s="112" t="s">
        <v>22857</v>
      </c>
      <c r="B10136" s="112" t="s">
        <v>22858</v>
      </c>
    </row>
    <row r="10137" spans="1:2" x14ac:dyDescent="0.2">
      <c r="A10137" s="112" t="s">
        <v>22859</v>
      </c>
      <c r="B10137" s="112" t="s">
        <v>22860</v>
      </c>
    </row>
    <row r="10138" spans="1:2" x14ac:dyDescent="0.2">
      <c r="A10138" s="112" t="s">
        <v>22861</v>
      </c>
      <c r="B10138" s="112" t="s">
        <v>22862</v>
      </c>
    </row>
    <row r="10139" spans="1:2" x14ac:dyDescent="0.2">
      <c r="A10139" s="112" t="s">
        <v>22863</v>
      </c>
      <c r="B10139" s="112" t="s">
        <v>22864</v>
      </c>
    </row>
    <row r="10140" spans="1:2" x14ac:dyDescent="0.2">
      <c r="A10140" s="112" t="s">
        <v>22865</v>
      </c>
      <c r="B10140" s="112" t="s">
        <v>22866</v>
      </c>
    </row>
    <row r="10141" spans="1:2" x14ac:dyDescent="0.2">
      <c r="A10141" s="112" t="s">
        <v>22867</v>
      </c>
      <c r="B10141" s="112" t="s">
        <v>22868</v>
      </c>
    </row>
    <row r="10142" spans="1:2" x14ac:dyDescent="0.2">
      <c r="A10142" s="112" t="s">
        <v>22869</v>
      </c>
      <c r="B10142" s="112" t="s">
        <v>22870</v>
      </c>
    </row>
    <row r="10143" spans="1:2" x14ac:dyDescent="0.2">
      <c r="A10143" s="112" t="s">
        <v>22871</v>
      </c>
      <c r="B10143" s="112" t="s">
        <v>22872</v>
      </c>
    </row>
    <row r="10144" spans="1:2" x14ac:dyDescent="0.2">
      <c r="A10144" s="112" t="s">
        <v>22873</v>
      </c>
      <c r="B10144" s="112" t="s">
        <v>22874</v>
      </c>
    </row>
    <row r="10145" spans="1:2" x14ac:dyDescent="0.2">
      <c r="A10145" s="112" t="s">
        <v>22875</v>
      </c>
      <c r="B10145" s="112" t="s">
        <v>22876</v>
      </c>
    </row>
    <row r="10146" spans="1:2" x14ac:dyDescent="0.2">
      <c r="A10146" s="112" t="s">
        <v>22877</v>
      </c>
      <c r="B10146" s="112" t="s">
        <v>22878</v>
      </c>
    </row>
    <row r="10147" spans="1:2" x14ac:dyDescent="0.2">
      <c r="A10147" s="112" t="s">
        <v>22879</v>
      </c>
      <c r="B10147" s="112" t="s">
        <v>22880</v>
      </c>
    </row>
    <row r="10148" spans="1:2" x14ac:dyDescent="0.2">
      <c r="A10148" s="112" t="s">
        <v>22881</v>
      </c>
      <c r="B10148" s="112" t="s">
        <v>22882</v>
      </c>
    </row>
    <row r="10149" spans="1:2" x14ac:dyDescent="0.2">
      <c r="A10149" s="112" t="s">
        <v>22883</v>
      </c>
      <c r="B10149" s="112" t="s">
        <v>22884</v>
      </c>
    </row>
    <row r="10150" spans="1:2" x14ac:dyDescent="0.2">
      <c r="A10150" s="112" t="s">
        <v>22885</v>
      </c>
      <c r="B10150" s="112" t="s">
        <v>22886</v>
      </c>
    </row>
    <row r="10151" spans="1:2" x14ac:dyDescent="0.2">
      <c r="A10151" s="112" t="s">
        <v>22887</v>
      </c>
      <c r="B10151" s="112" t="s">
        <v>22888</v>
      </c>
    </row>
    <row r="10152" spans="1:2" x14ac:dyDescent="0.2">
      <c r="A10152" s="112" t="s">
        <v>22889</v>
      </c>
      <c r="B10152" s="112" t="s">
        <v>22890</v>
      </c>
    </row>
    <row r="10153" spans="1:2" x14ac:dyDescent="0.2">
      <c r="A10153" s="112" t="s">
        <v>22891</v>
      </c>
      <c r="B10153" s="112" t="s">
        <v>22892</v>
      </c>
    </row>
    <row r="10154" spans="1:2" x14ac:dyDescent="0.2">
      <c r="A10154" s="112" t="s">
        <v>22893</v>
      </c>
      <c r="B10154" s="112" t="s">
        <v>22894</v>
      </c>
    </row>
    <row r="10155" spans="1:2" x14ac:dyDescent="0.2">
      <c r="A10155" s="112" t="s">
        <v>22895</v>
      </c>
      <c r="B10155" s="112" t="s">
        <v>22896</v>
      </c>
    </row>
    <row r="10156" spans="1:2" x14ac:dyDescent="0.2">
      <c r="A10156" s="112" t="s">
        <v>22897</v>
      </c>
      <c r="B10156" s="112" t="s">
        <v>22898</v>
      </c>
    </row>
    <row r="10157" spans="1:2" x14ac:dyDescent="0.2">
      <c r="A10157" s="112" t="s">
        <v>22899</v>
      </c>
      <c r="B10157" s="112" t="s">
        <v>22900</v>
      </c>
    </row>
    <row r="10158" spans="1:2" x14ac:dyDescent="0.2">
      <c r="A10158" s="112" t="s">
        <v>22901</v>
      </c>
      <c r="B10158" s="112" t="s">
        <v>22902</v>
      </c>
    </row>
    <row r="10159" spans="1:2" x14ac:dyDescent="0.2">
      <c r="A10159" s="112" t="s">
        <v>22903</v>
      </c>
      <c r="B10159" s="112" t="s">
        <v>22904</v>
      </c>
    </row>
    <row r="10160" spans="1:2" x14ac:dyDescent="0.2">
      <c r="A10160" s="112" t="s">
        <v>22905</v>
      </c>
      <c r="B10160" s="112" t="s">
        <v>22906</v>
      </c>
    </row>
    <row r="10161" spans="1:2" x14ac:dyDescent="0.2">
      <c r="A10161" s="112" t="s">
        <v>22907</v>
      </c>
      <c r="B10161" s="112" t="s">
        <v>22908</v>
      </c>
    </row>
    <row r="10162" spans="1:2" x14ac:dyDescent="0.2">
      <c r="A10162" s="112" t="s">
        <v>22909</v>
      </c>
      <c r="B10162" s="112" t="s">
        <v>22910</v>
      </c>
    </row>
    <row r="10163" spans="1:2" x14ac:dyDescent="0.2">
      <c r="A10163" s="112" t="s">
        <v>22911</v>
      </c>
      <c r="B10163" s="112" t="s">
        <v>22912</v>
      </c>
    </row>
    <row r="10164" spans="1:2" x14ac:dyDescent="0.2">
      <c r="A10164" s="112" t="s">
        <v>22913</v>
      </c>
      <c r="B10164" s="112" t="s">
        <v>22914</v>
      </c>
    </row>
    <row r="10165" spans="1:2" x14ac:dyDescent="0.2">
      <c r="A10165" s="112" t="s">
        <v>22915</v>
      </c>
      <c r="B10165" s="112" t="s">
        <v>22916</v>
      </c>
    </row>
    <row r="10166" spans="1:2" x14ac:dyDescent="0.2">
      <c r="A10166" s="112" t="s">
        <v>22917</v>
      </c>
      <c r="B10166" s="112" t="s">
        <v>22918</v>
      </c>
    </row>
    <row r="10167" spans="1:2" x14ac:dyDescent="0.2">
      <c r="A10167" s="112" t="s">
        <v>22919</v>
      </c>
      <c r="B10167" s="112" t="s">
        <v>22920</v>
      </c>
    </row>
    <row r="10168" spans="1:2" x14ac:dyDescent="0.2">
      <c r="A10168" s="112" t="s">
        <v>22921</v>
      </c>
      <c r="B10168" s="112" t="s">
        <v>22922</v>
      </c>
    </row>
    <row r="10169" spans="1:2" x14ac:dyDescent="0.2">
      <c r="A10169" s="112" t="s">
        <v>22923</v>
      </c>
      <c r="B10169" s="112" t="s">
        <v>22924</v>
      </c>
    </row>
    <row r="10170" spans="1:2" x14ac:dyDescent="0.2">
      <c r="A10170" s="112" t="s">
        <v>22925</v>
      </c>
      <c r="B10170" s="112" t="s">
        <v>22926</v>
      </c>
    </row>
    <row r="10171" spans="1:2" x14ac:dyDescent="0.2">
      <c r="A10171" s="112" t="s">
        <v>22927</v>
      </c>
      <c r="B10171" s="112" t="s">
        <v>22928</v>
      </c>
    </row>
    <row r="10172" spans="1:2" x14ac:dyDescent="0.2">
      <c r="A10172" s="112" t="s">
        <v>22929</v>
      </c>
      <c r="B10172" s="112" t="s">
        <v>22930</v>
      </c>
    </row>
    <row r="10173" spans="1:2" x14ac:dyDescent="0.2">
      <c r="A10173" s="112" t="s">
        <v>22931</v>
      </c>
      <c r="B10173" s="112" t="s">
        <v>22932</v>
      </c>
    </row>
    <row r="10174" spans="1:2" x14ac:dyDescent="0.2">
      <c r="A10174" s="112" t="s">
        <v>22933</v>
      </c>
      <c r="B10174" s="112" t="s">
        <v>22934</v>
      </c>
    </row>
    <row r="10175" spans="1:2" x14ac:dyDescent="0.2">
      <c r="A10175" s="112" t="s">
        <v>22935</v>
      </c>
      <c r="B10175" s="112" t="s">
        <v>22936</v>
      </c>
    </row>
    <row r="10176" spans="1:2" x14ac:dyDescent="0.2">
      <c r="A10176" s="112" t="s">
        <v>22937</v>
      </c>
      <c r="B10176" s="112" t="s">
        <v>22938</v>
      </c>
    </row>
    <row r="10177" spans="1:2" x14ac:dyDescent="0.2">
      <c r="A10177" s="112" t="s">
        <v>22939</v>
      </c>
      <c r="B10177" s="112" t="s">
        <v>22940</v>
      </c>
    </row>
    <row r="10178" spans="1:2" x14ac:dyDescent="0.2">
      <c r="A10178" s="112" t="s">
        <v>22941</v>
      </c>
      <c r="B10178" s="112" t="s">
        <v>22942</v>
      </c>
    </row>
    <row r="10179" spans="1:2" x14ac:dyDescent="0.2">
      <c r="A10179" s="112" t="s">
        <v>22943</v>
      </c>
      <c r="B10179" s="112" t="s">
        <v>22944</v>
      </c>
    </row>
    <row r="10180" spans="1:2" x14ac:dyDescent="0.2">
      <c r="A10180" s="112" t="s">
        <v>22945</v>
      </c>
      <c r="B10180" s="112" t="s">
        <v>22946</v>
      </c>
    </row>
    <row r="10181" spans="1:2" x14ac:dyDescent="0.2">
      <c r="A10181" s="112" t="s">
        <v>22947</v>
      </c>
      <c r="B10181" s="112" t="s">
        <v>22948</v>
      </c>
    </row>
    <row r="10182" spans="1:2" x14ac:dyDescent="0.2">
      <c r="A10182" s="112" t="s">
        <v>22949</v>
      </c>
      <c r="B10182" s="112" t="s">
        <v>22950</v>
      </c>
    </row>
    <row r="10183" spans="1:2" x14ac:dyDescent="0.2">
      <c r="A10183" s="112" t="s">
        <v>22951</v>
      </c>
      <c r="B10183" s="112" t="s">
        <v>22952</v>
      </c>
    </row>
    <row r="10184" spans="1:2" x14ac:dyDescent="0.2">
      <c r="A10184" s="112" t="s">
        <v>22953</v>
      </c>
      <c r="B10184" s="112" t="s">
        <v>22954</v>
      </c>
    </row>
    <row r="10185" spans="1:2" x14ac:dyDescent="0.2">
      <c r="A10185" s="112" t="s">
        <v>22955</v>
      </c>
      <c r="B10185" s="112" t="s">
        <v>22956</v>
      </c>
    </row>
    <row r="10186" spans="1:2" x14ac:dyDescent="0.2">
      <c r="A10186" s="112" t="s">
        <v>22957</v>
      </c>
      <c r="B10186" s="112" t="s">
        <v>22958</v>
      </c>
    </row>
    <row r="10187" spans="1:2" x14ac:dyDescent="0.2">
      <c r="A10187" s="112" t="s">
        <v>22959</v>
      </c>
      <c r="B10187" s="112" t="s">
        <v>22960</v>
      </c>
    </row>
    <row r="10188" spans="1:2" x14ac:dyDescent="0.2">
      <c r="A10188" s="112" t="s">
        <v>22961</v>
      </c>
      <c r="B10188" s="112" t="s">
        <v>22962</v>
      </c>
    </row>
    <row r="10189" spans="1:2" x14ac:dyDescent="0.2">
      <c r="A10189" s="112" t="s">
        <v>22963</v>
      </c>
      <c r="B10189" s="112" t="s">
        <v>22964</v>
      </c>
    </row>
    <row r="10190" spans="1:2" x14ac:dyDescent="0.2">
      <c r="A10190" s="112" t="s">
        <v>22965</v>
      </c>
      <c r="B10190" s="112" t="s">
        <v>22966</v>
      </c>
    </row>
    <row r="10191" spans="1:2" x14ac:dyDescent="0.2">
      <c r="A10191" s="112" t="s">
        <v>22967</v>
      </c>
      <c r="B10191" s="112" t="s">
        <v>22968</v>
      </c>
    </row>
    <row r="10192" spans="1:2" x14ac:dyDescent="0.2">
      <c r="A10192" s="112" t="s">
        <v>22969</v>
      </c>
      <c r="B10192" s="112" t="s">
        <v>22970</v>
      </c>
    </row>
    <row r="10193" spans="1:2" x14ac:dyDescent="0.2">
      <c r="A10193" s="112" t="s">
        <v>22971</v>
      </c>
      <c r="B10193" s="112" t="s">
        <v>22972</v>
      </c>
    </row>
    <row r="10194" spans="1:2" x14ac:dyDescent="0.2">
      <c r="A10194" s="112" t="s">
        <v>22973</v>
      </c>
      <c r="B10194" s="112" t="s">
        <v>22974</v>
      </c>
    </row>
    <row r="10195" spans="1:2" x14ac:dyDescent="0.2">
      <c r="A10195" s="112" t="s">
        <v>22975</v>
      </c>
      <c r="B10195" s="112" t="s">
        <v>22976</v>
      </c>
    </row>
    <row r="10196" spans="1:2" x14ac:dyDescent="0.2">
      <c r="A10196" s="112" t="s">
        <v>22977</v>
      </c>
      <c r="B10196" s="112" t="s">
        <v>22978</v>
      </c>
    </row>
    <row r="10197" spans="1:2" x14ac:dyDescent="0.2">
      <c r="A10197" s="112" t="s">
        <v>22979</v>
      </c>
      <c r="B10197" s="112" t="s">
        <v>22980</v>
      </c>
    </row>
    <row r="10198" spans="1:2" x14ac:dyDescent="0.2">
      <c r="A10198" s="112" t="s">
        <v>22981</v>
      </c>
      <c r="B10198" s="112" t="s">
        <v>22982</v>
      </c>
    </row>
    <row r="10199" spans="1:2" x14ac:dyDescent="0.2">
      <c r="A10199" s="112" t="s">
        <v>22983</v>
      </c>
      <c r="B10199" s="112" t="s">
        <v>22984</v>
      </c>
    </row>
    <row r="10200" spans="1:2" x14ac:dyDescent="0.2">
      <c r="A10200" s="112" t="s">
        <v>22985</v>
      </c>
      <c r="B10200" s="112" t="s">
        <v>22986</v>
      </c>
    </row>
    <row r="10201" spans="1:2" x14ac:dyDescent="0.2">
      <c r="A10201" s="112" t="s">
        <v>22987</v>
      </c>
      <c r="B10201" s="112" t="s">
        <v>22988</v>
      </c>
    </row>
    <row r="10202" spans="1:2" x14ac:dyDescent="0.2">
      <c r="A10202" s="112" t="s">
        <v>22989</v>
      </c>
      <c r="B10202" s="112" t="s">
        <v>22990</v>
      </c>
    </row>
    <row r="10203" spans="1:2" x14ac:dyDescent="0.2">
      <c r="A10203" s="112" t="s">
        <v>22991</v>
      </c>
      <c r="B10203" s="112" t="s">
        <v>22992</v>
      </c>
    </row>
    <row r="10204" spans="1:2" x14ac:dyDescent="0.2">
      <c r="A10204" s="112" t="s">
        <v>22993</v>
      </c>
      <c r="B10204" s="112" t="s">
        <v>22994</v>
      </c>
    </row>
    <row r="10205" spans="1:2" x14ac:dyDescent="0.2">
      <c r="A10205" s="112" t="s">
        <v>22995</v>
      </c>
      <c r="B10205" s="112" t="s">
        <v>22996</v>
      </c>
    </row>
    <row r="10206" spans="1:2" x14ac:dyDescent="0.2">
      <c r="A10206" s="112" t="s">
        <v>22997</v>
      </c>
      <c r="B10206" s="112" t="s">
        <v>22998</v>
      </c>
    </row>
    <row r="10207" spans="1:2" x14ac:dyDescent="0.2">
      <c r="A10207" s="112" t="s">
        <v>22999</v>
      </c>
      <c r="B10207" s="112" t="s">
        <v>23000</v>
      </c>
    </row>
    <row r="10208" spans="1:2" x14ac:dyDescent="0.2">
      <c r="A10208" s="112" t="s">
        <v>23001</v>
      </c>
      <c r="B10208" s="112" t="s">
        <v>23002</v>
      </c>
    </row>
    <row r="10209" spans="1:2" x14ac:dyDescent="0.2">
      <c r="A10209" s="112" t="s">
        <v>23003</v>
      </c>
      <c r="B10209" s="112" t="s">
        <v>23004</v>
      </c>
    </row>
    <row r="10210" spans="1:2" x14ac:dyDescent="0.2">
      <c r="A10210" s="112" t="s">
        <v>23005</v>
      </c>
      <c r="B10210" s="112" t="s">
        <v>23006</v>
      </c>
    </row>
    <row r="10211" spans="1:2" x14ac:dyDescent="0.2">
      <c r="A10211" s="112" t="s">
        <v>23007</v>
      </c>
      <c r="B10211" s="112" t="s">
        <v>23008</v>
      </c>
    </row>
    <row r="10212" spans="1:2" x14ac:dyDescent="0.2">
      <c r="A10212" s="112" t="s">
        <v>23009</v>
      </c>
      <c r="B10212" s="112" t="s">
        <v>23010</v>
      </c>
    </row>
    <row r="10213" spans="1:2" x14ac:dyDescent="0.2">
      <c r="A10213" s="112" t="s">
        <v>23011</v>
      </c>
      <c r="B10213" s="112" t="s">
        <v>23012</v>
      </c>
    </row>
    <row r="10214" spans="1:2" x14ac:dyDescent="0.2">
      <c r="A10214" s="112" t="s">
        <v>23013</v>
      </c>
      <c r="B10214" s="112" t="s">
        <v>23014</v>
      </c>
    </row>
    <row r="10215" spans="1:2" x14ac:dyDescent="0.2">
      <c r="A10215" s="112" t="s">
        <v>23015</v>
      </c>
      <c r="B10215" s="112" t="s">
        <v>23016</v>
      </c>
    </row>
    <row r="10216" spans="1:2" x14ac:dyDescent="0.2">
      <c r="A10216" s="112" t="s">
        <v>23017</v>
      </c>
      <c r="B10216" s="112" t="s">
        <v>23018</v>
      </c>
    </row>
    <row r="10217" spans="1:2" x14ac:dyDescent="0.2">
      <c r="A10217" s="112" t="s">
        <v>23019</v>
      </c>
      <c r="B10217" s="112" t="s">
        <v>23020</v>
      </c>
    </row>
    <row r="10218" spans="1:2" x14ac:dyDescent="0.2">
      <c r="A10218" s="112" t="s">
        <v>23021</v>
      </c>
      <c r="B10218" s="112" t="s">
        <v>23022</v>
      </c>
    </row>
    <row r="10219" spans="1:2" x14ac:dyDescent="0.2">
      <c r="A10219" s="112" t="s">
        <v>23023</v>
      </c>
      <c r="B10219" s="112" t="s">
        <v>23024</v>
      </c>
    </row>
    <row r="10220" spans="1:2" x14ac:dyDescent="0.2">
      <c r="A10220" s="112" t="s">
        <v>23025</v>
      </c>
      <c r="B10220" s="112" t="s">
        <v>23026</v>
      </c>
    </row>
    <row r="10221" spans="1:2" x14ac:dyDescent="0.2">
      <c r="A10221" s="112" t="s">
        <v>23027</v>
      </c>
      <c r="B10221" s="112" t="s">
        <v>23028</v>
      </c>
    </row>
    <row r="10222" spans="1:2" x14ac:dyDescent="0.2">
      <c r="A10222" s="112" t="s">
        <v>23029</v>
      </c>
      <c r="B10222" s="112" t="s">
        <v>23030</v>
      </c>
    </row>
    <row r="10223" spans="1:2" x14ac:dyDescent="0.2">
      <c r="A10223" s="112" t="s">
        <v>23031</v>
      </c>
      <c r="B10223" s="112" t="s">
        <v>23032</v>
      </c>
    </row>
    <row r="10224" spans="1:2" x14ac:dyDescent="0.2">
      <c r="A10224" s="112" t="s">
        <v>23033</v>
      </c>
      <c r="B10224" s="112" t="s">
        <v>23034</v>
      </c>
    </row>
    <row r="10225" spans="1:2" x14ac:dyDescent="0.2">
      <c r="A10225" s="112" t="s">
        <v>23035</v>
      </c>
      <c r="B10225" s="112" t="s">
        <v>23036</v>
      </c>
    </row>
    <row r="10226" spans="1:2" x14ac:dyDescent="0.2">
      <c r="A10226" s="112" t="s">
        <v>23037</v>
      </c>
      <c r="B10226" s="112" t="s">
        <v>23038</v>
      </c>
    </row>
    <row r="10227" spans="1:2" x14ac:dyDescent="0.2">
      <c r="A10227" s="112" t="s">
        <v>23039</v>
      </c>
      <c r="B10227" s="112" t="s">
        <v>23040</v>
      </c>
    </row>
    <row r="10228" spans="1:2" x14ac:dyDescent="0.2">
      <c r="A10228" s="112" t="s">
        <v>23041</v>
      </c>
      <c r="B10228" s="112" t="s">
        <v>23042</v>
      </c>
    </row>
    <row r="10229" spans="1:2" x14ac:dyDescent="0.2">
      <c r="A10229" s="112" t="s">
        <v>23043</v>
      </c>
      <c r="B10229" s="112" t="s">
        <v>23044</v>
      </c>
    </row>
    <row r="10230" spans="1:2" x14ac:dyDescent="0.2">
      <c r="A10230" s="112" t="s">
        <v>23045</v>
      </c>
      <c r="B10230" s="112" t="s">
        <v>23046</v>
      </c>
    </row>
    <row r="10231" spans="1:2" x14ac:dyDescent="0.2">
      <c r="A10231" s="112" t="s">
        <v>23047</v>
      </c>
      <c r="B10231" s="112" t="s">
        <v>23048</v>
      </c>
    </row>
    <row r="10232" spans="1:2" x14ac:dyDescent="0.2">
      <c r="A10232" s="112" t="s">
        <v>23049</v>
      </c>
      <c r="B10232" s="112" t="s">
        <v>23050</v>
      </c>
    </row>
    <row r="10233" spans="1:2" x14ac:dyDescent="0.2">
      <c r="A10233" s="112" t="s">
        <v>23051</v>
      </c>
      <c r="B10233" s="112" t="s">
        <v>23052</v>
      </c>
    </row>
    <row r="10234" spans="1:2" x14ac:dyDescent="0.2">
      <c r="A10234" s="112" t="s">
        <v>23053</v>
      </c>
      <c r="B10234" s="112" t="s">
        <v>23054</v>
      </c>
    </row>
    <row r="10235" spans="1:2" x14ac:dyDescent="0.2">
      <c r="A10235" s="112" t="s">
        <v>23055</v>
      </c>
      <c r="B10235" s="112" t="s">
        <v>23056</v>
      </c>
    </row>
    <row r="10236" spans="1:2" x14ac:dyDescent="0.2">
      <c r="A10236" s="112" t="s">
        <v>23057</v>
      </c>
      <c r="B10236" s="112" t="s">
        <v>23058</v>
      </c>
    </row>
    <row r="10237" spans="1:2" x14ac:dyDescent="0.2">
      <c r="A10237" s="112" t="s">
        <v>23059</v>
      </c>
      <c r="B10237" s="112" t="s">
        <v>23060</v>
      </c>
    </row>
    <row r="10238" spans="1:2" x14ac:dyDescent="0.2">
      <c r="A10238" s="112" t="s">
        <v>23061</v>
      </c>
      <c r="B10238" s="112" t="s">
        <v>23062</v>
      </c>
    </row>
    <row r="10239" spans="1:2" x14ac:dyDescent="0.2">
      <c r="A10239" s="112" t="s">
        <v>23063</v>
      </c>
      <c r="B10239" s="112" t="s">
        <v>23064</v>
      </c>
    </row>
    <row r="10240" spans="1:2" x14ac:dyDescent="0.2">
      <c r="A10240" s="112" t="s">
        <v>23065</v>
      </c>
      <c r="B10240" s="112" t="s">
        <v>23066</v>
      </c>
    </row>
    <row r="10241" spans="1:2" x14ac:dyDescent="0.2">
      <c r="A10241" s="112" t="s">
        <v>23067</v>
      </c>
      <c r="B10241" s="112" t="s">
        <v>23068</v>
      </c>
    </row>
    <row r="10242" spans="1:2" x14ac:dyDescent="0.2">
      <c r="A10242" s="112" t="s">
        <v>23069</v>
      </c>
      <c r="B10242" s="112" t="s">
        <v>23070</v>
      </c>
    </row>
    <row r="10243" spans="1:2" x14ac:dyDescent="0.2">
      <c r="A10243" s="112" t="s">
        <v>23071</v>
      </c>
      <c r="B10243" s="112" t="s">
        <v>23072</v>
      </c>
    </row>
    <row r="10244" spans="1:2" x14ac:dyDescent="0.2">
      <c r="A10244" s="112" t="s">
        <v>23073</v>
      </c>
      <c r="B10244" s="112" t="s">
        <v>23074</v>
      </c>
    </row>
    <row r="10245" spans="1:2" x14ac:dyDescent="0.2">
      <c r="A10245" s="112" t="s">
        <v>23075</v>
      </c>
      <c r="B10245" s="112" t="s">
        <v>23076</v>
      </c>
    </row>
    <row r="10246" spans="1:2" x14ac:dyDescent="0.2">
      <c r="A10246" s="112" t="s">
        <v>23077</v>
      </c>
      <c r="B10246" s="112" t="s">
        <v>23078</v>
      </c>
    </row>
    <row r="10247" spans="1:2" x14ac:dyDescent="0.2">
      <c r="A10247" s="112" t="s">
        <v>23079</v>
      </c>
      <c r="B10247" s="112" t="s">
        <v>23080</v>
      </c>
    </row>
    <row r="10248" spans="1:2" x14ac:dyDescent="0.2">
      <c r="A10248" s="112" t="s">
        <v>23081</v>
      </c>
      <c r="B10248" s="112" t="s">
        <v>23082</v>
      </c>
    </row>
    <row r="10249" spans="1:2" x14ac:dyDescent="0.2">
      <c r="A10249" s="112" t="s">
        <v>23083</v>
      </c>
      <c r="B10249" s="112" t="s">
        <v>23084</v>
      </c>
    </row>
    <row r="10250" spans="1:2" x14ac:dyDescent="0.2">
      <c r="A10250" s="112" t="s">
        <v>23085</v>
      </c>
      <c r="B10250" s="112" t="s">
        <v>23086</v>
      </c>
    </row>
    <row r="10251" spans="1:2" x14ac:dyDescent="0.2">
      <c r="A10251" s="112" t="s">
        <v>23087</v>
      </c>
      <c r="B10251" s="112" t="s">
        <v>23088</v>
      </c>
    </row>
    <row r="10252" spans="1:2" x14ac:dyDescent="0.2">
      <c r="A10252" s="112" t="s">
        <v>23089</v>
      </c>
      <c r="B10252" s="112" t="s">
        <v>23090</v>
      </c>
    </row>
    <row r="10253" spans="1:2" x14ac:dyDescent="0.2">
      <c r="A10253" s="112" t="s">
        <v>23091</v>
      </c>
      <c r="B10253" s="112" t="s">
        <v>23092</v>
      </c>
    </row>
    <row r="10254" spans="1:2" x14ac:dyDescent="0.2">
      <c r="A10254" s="112" t="s">
        <v>23093</v>
      </c>
      <c r="B10254" s="112" t="s">
        <v>23094</v>
      </c>
    </row>
    <row r="10255" spans="1:2" x14ac:dyDescent="0.2">
      <c r="A10255" s="112" t="s">
        <v>23095</v>
      </c>
      <c r="B10255" s="112" t="s">
        <v>23096</v>
      </c>
    </row>
    <row r="10256" spans="1:2" x14ac:dyDescent="0.2">
      <c r="A10256" s="112" t="s">
        <v>23097</v>
      </c>
      <c r="B10256" s="112" t="s">
        <v>23098</v>
      </c>
    </row>
    <row r="10257" spans="1:2" x14ac:dyDescent="0.2">
      <c r="A10257" s="112" t="s">
        <v>23099</v>
      </c>
      <c r="B10257" s="112" t="s">
        <v>23100</v>
      </c>
    </row>
    <row r="10258" spans="1:2" x14ac:dyDescent="0.2">
      <c r="A10258" s="112" t="s">
        <v>23101</v>
      </c>
      <c r="B10258" s="112" t="s">
        <v>23102</v>
      </c>
    </row>
    <row r="10259" spans="1:2" x14ac:dyDescent="0.2">
      <c r="A10259" s="112" t="s">
        <v>23103</v>
      </c>
      <c r="B10259" s="112" t="s">
        <v>23104</v>
      </c>
    </row>
    <row r="10260" spans="1:2" x14ac:dyDescent="0.2">
      <c r="A10260" s="112" t="s">
        <v>23105</v>
      </c>
      <c r="B10260" s="112" t="s">
        <v>23106</v>
      </c>
    </row>
    <row r="10261" spans="1:2" x14ac:dyDescent="0.2">
      <c r="A10261" s="112" t="s">
        <v>23107</v>
      </c>
      <c r="B10261" s="112" t="s">
        <v>23108</v>
      </c>
    </row>
    <row r="10262" spans="1:2" x14ac:dyDescent="0.2">
      <c r="A10262" s="112" t="s">
        <v>23109</v>
      </c>
      <c r="B10262" s="112" t="s">
        <v>23110</v>
      </c>
    </row>
    <row r="10263" spans="1:2" x14ac:dyDescent="0.2">
      <c r="A10263" s="112" t="s">
        <v>23111</v>
      </c>
      <c r="B10263" s="112" t="s">
        <v>23112</v>
      </c>
    </row>
    <row r="10264" spans="1:2" x14ac:dyDescent="0.2">
      <c r="A10264" s="112" t="s">
        <v>23113</v>
      </c>
      <c r="B10264" s="112" t="s">
        <v>23114</v>
      </c>
    </row>
    <row r="10265" spans="1:2" x14ac:dyDescent="0.2">
      <c r="A10265" s="112" t="s">
        <v>23115</v>
      </c>
      <c r="B10265" s="112" t="s">
        <v>23116</v>
      </c>
    </row>
    <row r="10266" spans="1:2" x14ac:dyDescent="0.2">
      <c r="A10266" s="112" t="s">
        <v>23117</v>
      </c>
      <c r="B10266" s="112" t="s">
        <v>23118</v>
      </c>
    </row>
    <row r="10267" spans="1:2" x14ac:dyDescent="0.2">
      <c r="A10267" s="112" t="s">
        <v>23119</v>
      </c>
      <c r="B10267" s="112" t="s">
        <v>23120</v>
      </c>
    </row>
    <row r="10268" spans="1:2" x14ac:dyDescent="0.2">
      <c r="A10268" s="112" t="s">
        <v>23121</v>
      </c>
      <c r="B10268" s="112" t="s">
        <v>23122</v>
      </c>
    </row>
    <row r="10269" spans="1:2" x14ac:dyDescent="0.2">
      <c r="A10269" s="112" t="s">
        <v>23123</v>
      </c>
      <c r="B10269" s="112" t="s">
        <v>23124</v>
      </c>
    </row>
    <row r="10270" spans="1:2" x14ac:dyDescent="0.2">
      <c r="A10270" s="112" t="s">
        <v>23125</v>
      </c>
      <c r="B10270" s="112" t="s">
        <v>23126</v>
      </c>
    </row>
    <row r="10271" spans="1:2" x14ac:dyDescent="0.2">
      <c r="A10271" s="112" t="s">
        <v>23127</v>
      </c>
      <c r="B10271" s="112" t="s">
        <v>23128</v>
      </c>
    </row>
    <row r="10272" spans="1:2" x14ac:dyDescent="0.2">
      <c r="A10272" s="112" t="s">
        <v>23129</v>
      </c>
      <c r="B10272" s="112" t="s">
        <v>23130</v>
      </c>
    </row>
    <row r="10273" spans="1:2" x14ac:dyDescent="0.2">
      <c r="A10273" s="112" t="s">
        <v>23131</v>
      </c>
      <c r="B10273" s="112" t="s">
        <v>23132</v>
      </c>
    </row>
    <row r="10274" spans="1:2" x14ac:dyDescent="0.2">
      <c r="A10274" s="112" t="s">
        <v>23133</v>
      </c>
      <c r="B10274" s="112" t="s">
        <v>23134</v>
      </c>
    </row>
    <row r="10275" spans="1:2" x14ac:dyDescent="0.2">
      <c r="A10275" s="112" t="s">
        <v>23135</v>
      </c>
      <c r="B10275" s="112" t="s">
        <v>23136</v>
      </c>
    </row>
    <row r="10276" spans="1:2" x14ac:dyDescent="0.2">
      <c r="A10276" s="112" t="s">
        <v>23137</v>
      </c>
      <c r="B10276" s="112" t="s">
        <v>23138</v>
      </c>
    </row>
    <row r="10277" spans="1:2" x14ac:dyDescent="0.2">
      <c r="A10277" s="112" t="s">
        <v>23139</v>
      </c>
      <c r="B10277" s="112" t="s">
        <v>23140</v>
      </c>
    </row>
    <row r="10278" spans="1:2" x14ac:dyDescent="0.2">
      <c r="A10278" s="112" t="s">
        <v>23141</v>
      </c>
      <c r="B10278" s="112" t="s">
        <v>23142</v>
      </c>
    </row>
    <row r="10279" spans="1:2" x14ac:dyDescent="0.2">
      <c r="A10279" s="112" t="s">
        <v>23143</v>
      </c>
      <c r="B10279" s="112" t="s">
        <v>23144</v>
      </c>
    </row>
    <row r="10280" spans="1:2" x14ac:dyDescent="0.2">
      <c r="A10280" s="112" t="s">
        <v>23145</v>
      </c>
      <c r="B10280" s="112" t="s">
        <v>23146</v>
      </c>
    </row>
    <row r="10281" spans="1:2" x14ac:dyDescent="0.2">
      <c r="A10281" s="112" t="s">
        <v>23147</v>
      </c>
      <c r="B10281" s="112" t="s">
        <v>23148</v>
      </c>
    </row>
    <row r="10282" spans="1:2" x14ac:dyDescent="0.2">
      <c r="A10282" s="112" t="s">
        <v>23149</v>
      </c>
      <c r="B10282" s="112" t="s">
        <v>23150</v>
      </c>
    </row>
    <row r="10283" spans="1:2" x14ac:dyDescent="0.2">
      <c r="A10283" s="112" t="s">
        <v>23151</v>
      </c>
      <c r="B10283" s="112" t="s">
        <v>23152</v>
      </c>
    </row>
    <row r="10284" spans="1:2" x14ac:dyDescent="0.2">
      <c r="A10284" s="112" t="s">
        <v>23153</v>
      </c>
      <c r="B10284" s="112" t="s">
        <v>23154</v>
      </c>
    </row>
    <row r="10285" spans="1:2" x14ac:dyDescent="0.2">
      <c r="A10285" s="112" t="s">
        <v>23155</v>
      </c>
      <c r="B10285" s="112" t="s">
        <v>23156</v>
      </c>
    </row>
    <row r="10286" spans="1:2" x14ac:dyDescent="0.2">
      <c r="A10286" s="112" t="s">
        <v>23157</v>
      </c>
      <c r="B10286" s="112" t="s">
        <v>23158</v>
      </c>
    </row>
    <row r="10287" spans="1:2" x14ac:dyDescent="0.2">
      <c r="A10287" s="112" t="s">
        <v>23159</v>
      </c>
      <c r="B10287" s="112" t="s">
        <v>23160</v>
      </c>
    </row>
    <row r="10288" spans="1:2" x14ac:dyDescent="0.2">
      <c r="A10288" s="112" t="s">
        <v>23161</v>
      </c>
      <c r="B10288" s="112" t="s">
        <v>23162</v>
      </c>
    </row>
    <row r="10289" spans="1:2" x14ac:dyDescent="0.2">
      <c r="A10289" s="112" t="s">
        <v>23163</v>
      </c>
      <c r="B10289" s="112" t="s">
        <v>23164</v>
      </c>
    </row>
    <row r="10290" spans="1:2" x14ac:dyDescent="0.2">
      <c r="A10290" s="112" t="s">
        <v>23165</v>
      </c>
      <c r="B10290" s="112" t="s">
        <v>23166</v>
      </c>
    </row>
    <row r="10291" spans="1:2" x14ac:dyDescent="0.2">
      <c r="A10291" s="112" t="s">
        <v>23167</v>
      </c>
      <c r="B10291" s="112" t="s">
        <v>23168</v>
      </c>
    </row>
    <row r="10292" spans="1:2" x14ac:dyDescent="0.2">
      <c r="A10292" s="112" t="s">
        <v>23169</v>
      </c>
      <c r="B10292" s="112" t="s">
        <v>23170</v>
      </c>
    </row>
    <row r="10293" spans="1:2" x14ac:dyDescent="0.2">
      <c r="A10293" s="112" t="s">
        <v>23171</v>
      </c>
      <c r="B10293" s="112" t="s">
        <v>23172</v>
      </c>
    </row>
    <row r="10294" spans="1:2" x14ac:dyDescent="0.2">
      <c r="A10294" s="112" t="s">
        <v>23173</v>
      </c>
      <c r="B10294" s="112" t="s">
        <v>23174</v>
      </c>
    </row>
    <row r="10295" spans="1:2" x14ac:dyDescent="0.2">
      <c r="A10295" s="112" t="s">
        <v>23175</v>
      </c>
      <c r="B10295" s="112" t="s">
        <v>23176</v>
      </c>
    </row>
    <row r="10296" spans="1:2" x14ac:dyDescent="0.2">
      <c r="A10296" s="112" t="s">
        <v>23177</v>
      </c>
      <c r="B10296" s="112" t="s">
        <v>23178</v>
      </c>
    </row>
    <row r="10297" spans="1:2" x14ac:dyDescent="0.2">
      <c r="A10297" s="112" t="s">
        <v>23179</v>
      </c>
      <c r="B10297" s="112" t="s">
        <v>23180</v>
      </c>
    </row>
    <row r="10298" spans="1:2" x14ac:dyDescent="0.2">
      <c r="A10298" s="112" t="s">
        <v>23181</v>
      </c>
      <c r="B10298" s="112" t="s">
        <v>23182</v>
      </c>
    </row>
    <row r="10299" spans="1:2" x14ac:dyDescent="0.2">
      <c r="A10299" s="112" t="s">
        <v>23183</v>
      </c>
      <c r="B10299" s="112" t="s">
        <v>23184</v>
      </c>
    </row>
    <row r="10300" spans="1:2" x14ac:dyDescent="0.2">
      <c r="A10300" s="112" t="s">
        <v>23185</v>
      </c>
      <c r="B10300" s="112" t="s">
        <v>23186</v>
      </c>
    </row>
    <row r="10301" spans="1:2" x14ac:dyDescent="0.2">
      <c r="A10301" s="112" t="s">
        <v>23187</v>
      </c>
      <c r="B10301" s="112" t="s">
        <v>23188</v>
      </c>
    </row>
    <row r="10302" spans="1:2" x14ac:dyDescent="0.2">
      <c r="A10302" s="112" t="s">
        <v>23189</v>
      </c>
      <c r="B10302" s="112" t="s">
        <v>23190</v>
      </c>
    </row>
    <row r="10303" spans="1:2" x14ac:dyDescent="0.2">
      <c r="A10303" s="112" t="s">
        <v>23191</v>
      </c>
      <c r="B10303" s="112" t="s">
        <v>23192</v>
      </c>
    </row>
    <row r="10304" spans="1:2" x14ac:dyDescent="0.2">
      <c r="A10304" s="112" t="s">
        <v>23193</v>
      </c>
      <c r="B10304" s="112" t="s">
        <v>23194</v>
      </c>
    </row>
    <row r="10305" spans="1:2" x14ac:dyDescent="0.2">
      <c r="A10305" s="112" t="s">
        <v>23195</v>
      </c>
      <c r="B10305" s="112" t="s">
        <v>23196</v>
      </c>
    </row>
    <row r="10306" spans="1:2" x14ac:dyDescent="0.2">
      <c r="A10306" s="112" t="s">
        <v>23197</v>
      </c>
      <c r="B10306" s="112" t="s">
        <v>23198</v>
      </c>
    </row>
    <row r="10307" spans="1:2" x14ac:dyDescent="0.2">
      <c r="A10307" s="112" t="s">
        <v>23199</v>
      </c>
      <c r="B10307" s="112" t="s">
        <v>23200</v>
      </c>
    </row>
    <row r="10308" spans="1:2" x14ac:dyDescent="0.2">
      <c r="A10308" s="112" t="s">
        <v>23201</v>
      </c>
      <c r="B10308" s="112" t="s">
        <v>23202</v>
      </c>
    </row>
    <row r="10309" spans="1:2" x14ac:dyDescent="0.2">
      <c r="A10309" s="112" t="s">
        <v>23203</v>
      </c>
      <c r="B10309" s="112" t="s">
        <v>23204</v>
      </c>
    </row>
    <row r="10310" spans="1:2" x14ac:dyDescent="0.2">
      <c r="A10310" s="112" t="s">
        <v>23205</v>
      </c>
      <c r="B10310" s="112" t="s">
        <v>23206</v>
      </c>
    </row>
    <row r="10311" spans="1:2" x14ac:dyDescent="0.2">
      <c r="A10311" s="112" t="s">
        <v>23207</v>
      </c>
      <c r="B10311" s="112" t="s">
        <v>23208</v>
      </c>
    </row>
    <row r="10312" spans="1:2" x14ac:dyDescent="0.2">
      <c r="A10312" s="112" t="s">
        <v>23209</v>
      </c>
      <c r="B10312" s="112" t="s">
        <v>23210</v>
      </c>
    </row>
    <row r="10313" spans="1:2" x14ac:dyDescent="0.2">
      <c r="A10313" s="112" t="s">
        <v>23211</v>
      </c>
      <c r="B10313" s="112" t="s">
        <v>23212</v>
      </c>
    </row>
    <row r="10314" spans="1:2" x14ac:dyDescent="0.2">
      <c r="A10314" s="112" t="s">
        <v>23213</v>
      </c>
      <c r="B10314" s="112" t="s">
        <v>23214</v>
      </c>
    </row>
    <row r="10315" spans="1:2" x14ac:dyDescent="0.2">
      <c r="A10315" s="112" t="s">
        <v>23215</v>
      </c>
      <c r="B10315" s="112" t="s">
        <v>23216</v>
      </c>
    </row>
    <row r="10316" spans="1:2" x14ac:dyDescent="0.2">
      <c r="A10316" s="112" t="s">
        <v>23217</v>
      </c>
      <c r="B10316" s="112" t="s">
        <v>23218</v>
      </c>
    </row>
    <row r="10317" spans="1:2" x14ac:dyDescent="0.2">
      <c r="A10317" s="112" t="s">
        <v>23219</v>
      </c>
      <c r="B10317" s="112" t="s">
        <v>23220</v>
      </c>
    </row>
    <row r="10318" spans="1:2" x14ac:dyDescent="0.2">
      <c r="A10318" s="112" t="s">
        <v>23221</v>
      </c>
      <c r="B10318" s="112" t="s">
        <v>23222</v>
      </c>
    </row>
    <row r="10319" spans="1:2" x14ac:dyDescent="0.2">
      <c r="A10319" s="112" t="s">
        <v>23223</v>
      </c>
      <c r="B10319" s="112" t="s">
        <v>23224</v>
      </c>
    </row>
    <row r="10320" spans="1:2" x14ac:dyDescent="0.2">
      <c r="A10320" s="112" t="s">
        <v>23225</v>
      </c>
      <c r="B10320" s="112" t="s">
        <v>23226</v>
      </c>
    </row>
    <row r="10321" spans="1:2" x14ac:dyDescent="0.2">
      <c r="A10321" s="112" t="s">
        <v>23227</v>
      </c>
      <c r="B10321" s="112" t="s">
        <v>23228</v>
      </c>
    </row>
    <row r="10322" spans="1:2" x14ac:dyDescent="0.2">
      <c r="A10322" s="112" t="s">
        <v>23229</v>
      </c>
      <c r="B10322" s="112" t="s">
        <v>23230</v>
      </c>
    </row>
    <row r="10323" spans="1:2" x14ac:dyDescent="0.2">
      <c r="A10323" s="112" t="s">
        <v>23231</v>
      </c>
      <c r="B10323" s="112" t="s">
        <v>23232</v>
      </c>
    </row>
    <row r="10324" spans="1:2" x14ac:dyDescent="0.2">
      <c r="A10324" s="112" t="s">
        <v>23233</v>
      </c>
      <c r="B10324" s="112" t="s">
        <v>23234</v>
      </c>
    </row>
    <row r="10325" spans="1:2" x14ac:dyDescent="0.2">
      <c r="A10325" s="112" t="s">
        <v>23235</v>
      </c>
      <c r="B10325" s="112" t="s">
        <v>23236</v>
      </c>
    </row>
    <row r="10326" spans="1:2" x14ac:dyDescent="0.2">
      <c r="A10326" s="112" t="s">
        <v>23237</v>
      </c>
      <c r="B10326" s="112" t="s">
        <v>23238</v>
      </c>
    </row>
    <row r="10327" spans="1:2" x14ac:dyDescent="0.2">
      <c r="A10327" s="112" t="s">
        <v>23239</v>
      </c>
      <c r="B10327" s="112" t="s">
        <v>23240</v>
      </c>
    </row>
    <row r="10328" spans="1:2" x14ac:dyDescent="0.2">
      <c r="A10328" s="112" t="s">
        <v>23241</v>
      </c>
      <c r="B10328" s="112" t="s">
        <v>23242</v>
      </c>
    </row>
    <row r="10329" spans="1:2" x14ac:dyDescent="0.2">
      <c r="A10329" s="112" t="s">
        <v>23243</v>
      </c>
      <c r="B10329" s="112" t="s">
        <v>23244</v>
      </c>
    </row>
    <row r="10330" spans="1:2" x14ac:dyDescent="0.2">
      <c r="A10330" s="112" t="s">
        <v>23245</v>
      </c>
      <c r="B10330" s="112" t="s">
        <v>23246</v>
      </c>
    </row>
    <row r="10331" spans="1:2" x14ac:dyDescent="0.2">
      <c r="A10331" s="112" t="s">
        <v>23247</v>
      </c>
      <c r="B10331" s="112" t="s">
        <v>23248</v>
      </c>
    </row>
    <row r="10332" spans="1:2" x14ac:dyDescent="0.2">
      <c r="A10332" s="112" t="s">
        <v>23249</v>
      </c>
      <c r="B10332" s="112" t="s">
        <v>23250</v>
      </c>
    </row>
    <row r="10333" spans="1:2" x14ac:dyDescent="0.2">
      <c r="A10333" s="112" t="s">
        <v>23251</v>
      </c>
      <c r="B10333" s="112" t="s">
        <v>23252</v>
      </c>
    </row>
    <row r="10334" spans="1:2" x14ac:dyDescent="0.2">
      <c r="A10334" s="112" t="s">
        <v>23253</v>
      </c>
      <c r="B10334" s="112" t="s">
        <v>23254</v>
      </c>
    </row>
    <row r="10335" spans="1:2" x14ac:dyDescent="0.2">
      <c r="A10335" s="112" t="s">
        <v>23255</v>
      </c>
      <c r="B10335" s="112" t="s">
        <v>23256</v>
      </c>
    </row>
    <row r="10336" spans="1:2" x14ac:dyDescent="0.2">
      <c r="A10336" s="112" t="s">
        <v>23257</v>
      </c>
      <c r="B10336" s="112" t="s">
        <v>23258</v>
      </c>
    </row>
    <row r="10337" spans="1:2" x14ac:dyDescent="0.2">
      <c r="A10337" s="112" t="s">
        <v>23259</v>
      </c>
      <c r="B10337" s="112" t="s">
        <v>23260</v>
      </c>
    </row>
    <row r="10338" spans="1:2" x14ac:dyDescent="0.2">
      <c r="A10338" s="112" t="s">
        <v>23261</v>
      </c>
      <c r="B10338" s="112" t="s">
        <v>23262</v>
      </c>
    </row>
    <row r="10339" spans="1:2" x14ac:dyDescent="0.2">
      <c r="A10339" s="112" t="s">
        <v>23263</v>
      </c>
      <c r="B10339" s="112" t="s">
        <v>23264</v>
      </c>
    </row>
    <row r="10340" spans="1:2" x14ac:dyDescent="0.2">
      <c r="A10340" s="112" t="s">
        <v>23265</v>
      </c>
      <c r="B10340" s="112" t="s">
        <v>23266</v>
      </c>
    </row>
    <row r="10341" spans="1:2" x14ac:dyDescent="0.2">
      <c r="A10341" s="112" t="s">
        <v>23267</v>
      </c>
      <c r="B10341" s="112" t="s">
        <v>23268</v>
      </c>
    </row>
    <row r="10342" spans="1:2" x14ac:dyDescent="0.2">
      <c r="A10342" s="112" t="s">
        <v>23269</v>
      </c>
      <c r="B10342" s="112" t="s">
        <v>23270</v>
      </c>
    </row>
    <row r="10343" spans="1:2" x14ac:dyDescent="0.2">
      <c r="A10343" s="112" t="s">
        <v>23271</v>
      </c>
      <c r="B10343" s="112" t="s">
        <v>23272</v>
      </c>
    </row>
    <row r="10344" spans="1:2" x14ac:dyDescent="0.2">
      <c r="A10344" s="112" t="s">
        <v>23273</v>
      </c>
      <c r="B10344" s="112" t="s">
        <v>23274</v>
      </c>
    </row>
    <row r="10345" spans="1:2" x14ac:dyDescent="0.2">
      <c r="A10345" s="112" t="s">
        <v>23275</v>
      </c>
      <c r="B10345" s="112" t="s">
        <v>23276</v>
      </c>
    </row>
    <row r="10346" spans="1:2" x14ac:dyDescent="0.2">
      <c r="A10346" s="112" t="s">
        <v>23277</v>
      </c>
      <c r="B10346" s="112" t="s">
        <v>23278</v>
      </c>
    </row>
    <row r="10347" spans="1:2" x14ac:dyDescent="0.2">
      <c r="A10347" s="112" t="s">
        <v>23279</v>
      </c>
      <c r="B10347" s="112" t="s">
        <v>23280</v>
      </c>
    </row>
    <row r="10348" spans="1:2" x14ac:dyDescent="0.2">
      <c r="A10348" s="112" t="s">
        <v>23281</v>
      </c>
      <c r="B10348" s="112" t="s">
        <v>23282</v>
      </c>
    </row>
    <row r="10349" spans="1:2" x14ac:dyDescent="0.2">
      <c r="A10349" s="112" t="s">
        <v>23283</v>
      </c>
      <c r="B10349" s="112" t="s">
        <v>23284</v>
      </c>
    </row>
    <row r="10350" spans="1:2" x14ac:dyDescent="0.2">
      <c r="A10350" s="112" t="s">
        <v>23285</v>
      </c>
      <c r="B10350" s="112" t="s">
        <v>23286</v>
      </c>
    </row>
    <row r="10351" spans="1:2" x14ac:dyDescent="0.2">
      <c r="A10351" s="112" t="s">
        <v>23287</v>
      </c>
      <c r="B10351" s="112" t="s">
        <v>23288</v>
      </c>
    </row>
    <row r="10352" spans="1:2" x14ac:dyDescent="0.2">
      <c r="A10352" s="112" t="s">
        <v>23289</v>
      </c>
      <c r="B10352" s="112" t="s">
        <v>23290</v>
      </c>
    </row>
    <row r="10353" spans="1:2" x14ac:dyDescent="0.2">
      <c r="A10353" s="112" t="s">
        <v>23291</v>
      </c>
      <c r="B10353" s="112" t="s">
        <v>23292</v>
      </c>
    </row>
    <row r="10354" spans="1:2" x14ac:dyDescent="0.2">
      <c r="A10354" s="112" t="s">
        <v>23293</v>
      </c>
      <c r="B10354" s="112" t="s">
        <v>23294</v>
      </c>
    </row>
    <row r="10355" spans="1:2" x14ac:dyDescent="0.2">
      <c r="A10355" s="112" t="s">
        <v>23295</v>
      </c>
      <c r="B10355" s="112" t="s">
        <v>23296</v>
      </c>
    </row>
    <row r="10356" spans="1:2" x14ac:dyDescent="0.2">
      <c r="A10356" s="112" t="s">
        <v>23297</v>
      </c>
      <c r="B10356" s="112" t="s">
        <v>23298</v>
      </c>
    </row>
    <row r="10357" spans="1:2" x14ac:dyDescent="0.2">
      <c r="A10357" s="112" t="s">
        <v>23299</v>
      </c>
      <c r="B10357" s="112" t="s">
        <v>23300</v>
      </c>
    </row>
    <row r="10358" spans="1:2" x14ac:dyDescent="0.2">
      <c r="A10358" s="112" t="s">
        <v>23301</v>
      </c>
      <c r="B10358" s="112" t="s">
        <v>23302</v>
      </c>
    </row>
    <row r="10359" spans="1:2" x14ac:dyDescent="0.2">
      <c r="A10359" s="112" t="s">
        <v>23303</v>
      </c>
      <c r="B10359" s="112" t="s">
        <v>23304</v>
      </c>
    </row>
    <row r="10360" spans="1:2" x14ac:dyDescent="0.2">
      <c r="A10360" s="112" t="s">
        <v>23305</v>
      </c>
      <c r="B10360" s="112" t="s">
        <v>23306</v>
      </c>
    </row>
    <row r="10361" spans="1:2" x14ac:dyDescent="0.2">
      <c r="A10361" s="112" t="s">
        <v>23307</v>
      </c>
      <c r="B10361" s="112" t="s">
        <v>23308</v>
      </c>
    </row>
    <row r="10362" spans="1:2" x14ac:dyDescent="0.2">
      <c r="A10362" s="112" t="s">
        <v>23309</v>
      </c>
      <c r="B10362" s="112" t="s">
        <v>23310</v>
      </c>
    </row>
    <row r="10363" spans="1:2" x14ac:dyDescent="0.2">
      <c r="A10363" s="112" t="s">
        <v>23311</v>
      </c>
      <c r="B10363" s="112" t="s">
        <v>23312</v>
      </c>
    </row>
    <row r="10364" spans="1:2" x14ac:dyDescent="0.2">
      <c r="A10364" s="112" t="s">
        <v>23313</v>
      </c>
      <c r="B10364" s="112" t="s">
        <v>23314</v>
      </c>
    </row>
    <row r="10365" spans="1:2" x14ac:dyDescent="0.2">
      <c r="A10365" s="112" t="s">
        <v>23315</v>
      </c>
      <c r="B10365" s="112" t="s">
        <v>23316</v>
      </c>
    </row>
    <row r="10366" spans="1:2" x14ac:dyDescent="0.2">
      <c r="A10366" s="112" t="s">
        <v>23317</v>
      </c>
      <c r="B10366" s="112" t="s">
        <v>23318</v>
      </c>
    </row>
    <row r="10367" spans="1:2" x14ac:dyDescent="0.2">
      <c r="A10367" s="112" t="s">
        <v>23319</v>
      </c>
      <c r="B10367" s="112" t="s">
        <v>23320</v>
      </c>
    </row>
    <row r="10368" spans="1:2" x14ac:dyDescent="0.2">
      <c r="A10368" s="112" t="s">
        <v>23321</v>
      </c>
      <c r="B10368" s="112" t="s">
        <v>23322</v>
      </c>
    </row>
    <row r="10369" spans="1:2" x14ac:dyDescent="0.2">
      <c r="A10369" s="112" t="s">
        <v>23323</v>
      </c>
      <c r="B10369" s="112" t="s">
        <v>23324</v>
      </c>
    </row>
    <row r="10370" spans="1:2" x14ac:dyDescent="0.2">
      <c r="A10370" s="112" t="s">
        <v>23325</v>
      </c>
      <c r="B10370" s="112" t="s">
        <v>23326</v>
      </c>
    </row>
    <row r="10371" spans="1:2" x14ac:dyDescent="0.2">
      <c r="A10371" s="112" t="s">
        <v>23327</v>
      </c>
      <c r="B10371" s="112" t="s">
        <v>23328</v>
      </c>
    </row>
    <row r="10372" spans="1:2" x14ac:dyDescent="0.2">
      <c r="A10372" s="112" t="s">
        <v>23329</v>
      </c>
      <c r="B10372" s="112" t="s">
        <v>23330</v>
      </c>
    </row>
    <row r="10373" spans="1:2" x14ac:dyDescent="0.2">
      <c r="A10373" s="112" t="s">
        <v>23331</v>
      </c>
      <c r="B10373" s="112" t="s">
        <v>23332</v>
      </c>
    </row>
    <row r="10374" spans="1:2" x14ac:dyDescent="0.2">
      <c r="A10374" s="112" t="s">
        <v>23333</v>
      </c>
      <c r="B10374" s="112" t="s">
        <v>23334</v>
      </c>
    </row>
    <row r="10375" spans="1:2" x14ac:dyDescent="0.2">
      <c r="A10375" s="112" t="s">
        <v>23335</v>
      </c>
      <c r="B10375" s="112" t="s">
        <v>23336</v>
      </c>
    </row>
    <row r="10376" spans="1:2" x14ac:dyDescent="0.2">
      <c r="A10376" s="112" t="s">
        <v>23337</v>
      </c>
      <c r="B10376" s="112" t="s">
        <v>23338</v>
      </c>
    </row>
    <row r="10377" spans="1:2" x14ac:dyDescent="0.2">
      <c r="A10377" s="112" t="s">
        <v>23339</v>
      </c>
      <c r="B10377" s="112" t="s">
        <v>23340</v>
      </c>
    </row>
    <row r="10378" spans="1:2" x14ac:dyDescent="0.2">
      <c r="A10378" s="112" t="s">
        <v>23341</v>
      </c>
      <c r="B10378" s="112" t="s">
        <v>23342</v>
      </c>
    </row>
    <row r="10379" spans="1:2" x14ac:dyDescent="0.2">
      <c r="A10379" s="112" t="s">
        <v>23343</v>
      </c>
      <c r="B10379" s="112" t="s">
        <v>23344</v>
      </c>
    </row>
    <row r="10380" spans="1:2" x14ac:dyDescent="0.2">
      <c r="A10380" s="112" t="s">
        <v>23345</v>
      </c>
      <c r="B10380" s="112" t="s">
        <v>23346</v>
      </c>
    </row>
    <row r="10381" spans="1:2" x14ac:dyDescent="0.2">
      <c r="A10381" s="112" t="s">
        <v>23347</v>
      </c>
      <c r="B10381" s="112" t="s">
        <v>23348</v>
      </c>
    </row>
    <row r="10382" spans="1:2" x14ac:dyDescent="0.2">
      <c r="A10382" s="112" t="s">
        <v>23349</v>
      </c>
      <c r="B10382" s="112" t="s">
        <v>23350</v>
      </c>
    </row>
    <row r="10383" spans="1:2" x14ac:dyDescent="0.2">
      <c r="A10383" s="112" t="s">
        <v>23351</v>
      </c>
      <c r="B10383" s="112" t="s">
        <v>23352</v>
      </c>
    </row>
    <row r="10384" spans="1:2" x14ac:dyDescent="0.2">
      <c r="A10384" s="112" t="s">
        <v>23353</v>
      </c>
      <c r="B10384" s="112" t="s">
        <v>23354</v>
      </c>
    </row>
    <row r="10385" spans="1:2" x14ac:dyDescent="0.2">
      <c r="A10385" s="112" t="s">
        <v>23355</v>
      </c>
      <c r="B10385" s="112" t="s">
        <v>23356</v>
      </c>
    </row>
    <row r="10386" spans="1:2" x14ac:dyDescent="0.2">
      <c r="A10386" s="112" t="s">
        <v>23357</v>
      </c>
      <c r="B10386" s="112" t="s">
        <v>23358</v>
      </c>
    </row>
    <row r="10387" spans="1:2" x14ac:dyDescent="0.2">
      <c r="A10387" s="112" t="s">
        <v>23359</v>
      </c>
      <c r="B10387" s="112" t="s">
        <v>23360</v>
      </c>
    </row>
    <row r="10388" spans="1:2" x14ac:dyDescent="0.2">
      <c r="A10388" s="112" t="s">
        <v>23361</v>
      </c>
      <c r="B10388" s="112" t="s">
        <v>23362</v>
      </c>
    </row>
    <row r="10389" spans="1:2" x14ac:dyDescent="0.2">
      <c r="A10389" s="112" t="s">
        <v>23363</v>
      </c>
      <c r="B10389" s="112" t="s">
        <v>23364</v>
      </c>
    </row>
    <row r="10390" spans="1:2" x14ac:dyDescent="0.2">
      <c r="A10390" s="112" t="s">
        <v>23365</v>
      </c>
      <c r="B10390" s="112" t="s">
        <v>23366</v>
      </c>
    </row>
    <row r="10391" spans="1:2" x14ac:dyDescent="0.2">
      <c r="A10391" s="112" t="s">
        <v>23367</v>
      </c>
      <c r="B10391" s="112" t="s">
        <v>23368</v>
      </c>
    </row>
    <row r="10392" spans="1:2" x14ac:dyDescent="0.2">
      <c r="A10392" s="112" t="s">
        <v>23369</v>
      </c>
      <c r="B10392" s="112" t="s">
        <v>23370</v>
      </c>
    </row>
    <row r="10393" spans="1:2" x14ac:dyDescent="0.2">
      <c r="A10393" s="112" t="s">
        <v>23371</v>
      </c>
      <c r="B10393" s="112" t="s">
        <v>23372</v>
      </c>
    </row>
    <row r="10394" spans="1:2" x14ac:dyDescent="0.2">
      <c r="A10394" s="112" t="s">
        <v>23373</v>
      </c>
      <c r="B10394" s="112" t="s">
        <v>23374</v>
      </c>
    </row>
    <row r="10395" spans="1:2" x14ac:dyDescent="0.2">
      <c r="A10395" s="112" t="s">
        <v>23375</v>
      </c>
      <c r="B10395" s="112" t="s">
        <v>23376</v>
      </c>
    </row>
    <row r="10396" spans="1:2" x14ac:dyDescent="0.2">
      <c r="A10396" s="112" t="s">
        <v>23377</v>
      </c>
      <c r="B10396" s="112" t="s">
        <v>23378</v>
      </c>
    </row>
    <row r="10397" spans="1:2" x14ac:dyDescent="0.2">
      <c r="A10397" s="112" t="s">
        <v>23379</v>
      </c>
      <c r="B10397" s="112" t="s">
        <v>23380</v>
      </c>
    </row>
    <row r="10398" spans="1:2" x14ac:dyDescent="0.2">
      <c r="A10398" s="112" t="s">
        <v>23381</v>
      </c>
      <c r="B10398" s="112" t="s">
        <v>23382</v>
      </c>
    </row>
    <row r="10399" spans="1:2" x14ac:dyDescent="0.2">
      <c r="A10399" s="112" t="s">
        <v>23383</v>
      </c>
      <c r="B10399" s="112" t="s">
        <v>23384</v>
      </c>
    </row>
    <row r="10400" spans="1:2" x14ac:dyDescent="0.2">
      <c r="A10400" s="112" t="s">
        <v>23385</v>
      </c>
      <c r="B10400" s="112" t="s">
        <v>23386</v>
      </c>
    </row>
    <row r="10401" spans="1:2" x14ac:dyDescent="0.2">
      <c r="A10401" s="112" t="s">
        <v>23387</v>
      </c>
      <c r="B10401" s="112" t="s">
        <v>23388</v>
      </c>
    </row>
    <row r="10402" spans="1:2" x14ac:dyDescent="0.2">
      <c r="A10402" s="112" t="s">
        <v>23389</v>
      </c>
      <c r="B10402" s="112" t="s">
        <v>23390</v>
      </c>
    </row>
    <row r="10403" spans="1:2" x14ac:dyDescent="0.2">
      <c r="A10403" s="112" t="s">
        <v>23391</v>
      </c>
      <c r="B10403" s="112" t="s">
        <v>23392</v>
      </c>
    </row>
    <row r="10404" spans="1:2" x14ac:dyDescent="0.2">
      <c r="A10404" s="112" t="s">
        <v>23393</v>
      </c>
      <c r="B10404" s="112" t="s">
        <v>23394</v>
      </c>
    </row>
    <row r="10405" spans="1:2" x14ac:dyDescent="0.2">
      <c r="A10405" s="112" t="s">
        <v>23395</v>
      </c>
      <c r="B10405" s="112" t="s">
        <v>23396</v>
      </c>
    </row>
    <row r="10406" spans="1:2" x14ac:dyDescent="0.2">
      <c r="A10406" s="112" t="s">
        <v>23397</v>
      </c>
      <c r="B10406" s="112" t="s">
        <v>23398</v>
      </c>
    </row>
    <row r="10407" spans="1:2" x14ac:dyDescent="0.2">
      <c r="A10407" s="112" t="s">
        <v>23399</v>
      </c>
      <c r="B10407" s="112" t="s">
        <v>23400</v>
      </c>
    </row>
    <row r="10408" spans="1:2" x14ac:dyDescent="0.2">
      <c r="A10408" s="112" t="s">
        <v>23401</v>
      </c>
      <c r="B10408" s="112" t="s">
        <v>23402</v>
      </c>
    </row>
    <row r="10409" spans="1:2" x14ac:dyDescent="0.2">
      <c r="A10409" s="112" t="s">
        <v>23403</v>
      </c>
      <c r="B10409" s="112" t="s">
        <v>23404</v>
      </c>
    </row>
    <row r="10410" spans="1:2" x14ac:dyDescent="0.2">
      <c r="A10410" s="112" t="s">
        <v>23405</v>
      </c>
      <c r="B10410" s="112" t="s">
        <v>23406</v>
      </c>
    </row>
    <row r="10411" spans="1:2" x14ac:dyDescent="0.2">
      <c r="A10411" s="112" t="s">
        <v>23407</v>
      </c>
      <c r="B10411" s="112" t="s">
        <v>23408</v>
      </c>
    </row>
    <row r="10412" spans="1:2" x14ac:dyDescent="0.2">
      <c r="A10412" s="112" t="s">
        <v>23409</v>
      </c>
      <c r="B10412" s="112" t="s">
        <v>23410</v>
      </c>
    </row>
    <row r="10413" spans="1:2" x14ac:dyDescent="0.2">
      <c r="A10413" s="112" t="s">
        <v>23411</v>
      </c>
      <c r="B10413" s="112" t="s">
        <v>23412</v>
      </c>
    </row>
    <row r="10414" spans="1:2" x14ac:dyDescent="0.2">
      <c r="A10414" s="112" t="s">
        <v>23413</v>
      </c>
      <c r="B10414" s="112" t="s">
        <v>23414</v>
      </c>
    </row>
    <row r="10415" spans="1:2" x14ac:dyDescent="0.2">
      <c r="A10415" s="112" t="s">
        <v>23415</v>
      </c>
      <c r="B10415" s="112" t="s">
        <v>23416</v>
      </c>
    </row>
    <row r="10416" spans="1:2" x14ac:dyDescent="0.2">
      <c r="A10416" s="112" t="s">
        <v>23417</v>
      </c>
      <c r="B10416" s="112" t="s">
        <v>23418</v>
      </c>
    </row>
    <row r="10417" spans="1:2" x14ac:dyDescent="0.2">
      <c r="A10417" s="112" t="s">
        <v>23419</v>
      </c>
      <c r="B10417" s="112" t="s">
        <v>23420</v>
      </c>
    </row>
    <row r="10418" spans="1:2" x14ac:dyDescent="0.2">
      <c r="A10418" s="112" t="s">
        <v>23421</v>
      </c>
      <c r="B10418" s="112" t="s">
        <v>23422</v>
      </c>
    </row>
    <row r="10419" spans="1:2" x14ac:dyDescent="0.2">
      <c r="A10419" s="112" t="s">
        <v>23423</v>
      </c>
      <c r="B10419" s="112" t="s">
        <v>23424</v>
      </c>
    </row>
    <row r="10420" spans="1:2" x14ac:dyDescent="0.2">
      <c r="A10420" s="112" t="s">
        <v>23425</v>
      </c>
      <c r="B10420" s="112" t="s">
        <v>23426</v>
      </c>
    </row>
    <row r="10421" spans="1:2" x14ac:dyDescent="0.2">
      <c r="A10421" s="112" t="s">
        <v>23427</v>
      </c>
      <c r="B10421" s="112" t="s">
        <v>23428</v>
      </c>
    </row>
    <row r="10422" spans="1:2" x14ac:dyDescent="0.2">
      <c r="A10422" s="112" t="s">
        <v>23429</v>
      </c>
      <c r="B10422" s="112" t="s">
        <v>23430</v>
      </c>
    </row>
    <row r="10423" spans="1:2" x14ac:dyDescent="0.2">
      <c r="A10423" s="112" t="s">
        <v>23431</v>
      </c>
      <c r="B10423" s="112" t="s">
        <v>23432</v>
      </c>
    </row>
    <row r="10424" spans="1:2" x14ac:dyDescent="0.2">
      <c r="A10424" s="112" t="s">
        <v>23433</v>
      </c>
      <c r="B10424" s="112" t="s">
        <v>23434</v>
      </c>
    </row>
    <row r="10425" spans="1:2" x14ac:dyDescent="0.2">
      <c r="A10425" s="112" t="s">
        <v>23435</v>
      </c>
      <c r="B10425" s="112" t="s">
        <v>23436</v>
      </c>
    </row>
    <row r="10426" spans="1:2" x14ac:dyDescent="0.2">
      <c r="A10426" s="112" t="s">
        <v>23437</v>
      </c>
      <c r="B10426" s="112" t="s">
        <v>23438</v>
      </c>
    </row>
    <row r="10427" spans="1:2" x14ac:dyDescent="0.2">
      <c r="A10427" s="112" t="s">
        <v>23439</v>
      </c>
      <c r="B10427" s="112" t="s">
        <v>23440</v>
      </c>
    </row>
    <row r="10428" spans="1:2" x14ac:dyDescent="0.2">
      <c r="A10428" s="112" t="s">
        <v>23441</v>
      </c>
      <c r="B10428" s="112" t="s">
        <v>23442</v>
      </c>
    </row>
    <row r="10429" spans="1:2" x14ac:dyDescent="0.2">
      <c r="A10429" s="112" t="s">
        <v>23443</v>
      </c>
      <c r="B10429" s="112" t="s">
        <v>23444</v>
      </c>
    </row>
    <row r="10430" spans="1:2" x14ac:dyDescent="0.2">
      <c r="A10430" s="112" t="s">
        <v>23445</v>
      </c>
      <c r="B10430" s="112" t="s">
        <v>23446</v>
      </c>
    </row>
    <row r="10431" spans="1:2" x14ac:dyDescent="0.2">
      <c r="A10431" s="112" t="s">
        <v>23447</v>
      </c>
      <c r="B10431" s="112" t="s">
        <v>23448</v>
      </c>
    </row>
    <row r="10432" spans="1:2" x14ac:dyDescent="0.2">
      <c r="A10432" s="112" t="s">
        <v>23449</v>
      </c>
      <c r="B10432" s="112" t="s">
        <v>23450</v>
      </c>
    </row>
    <row r="10433" spans="1:2" x14ac:dyDescent="0.2">
      <c r="A10433" s="112" t="s">
        <v>23451</v>
      </c>
      <c r="B10433" s="112" t="s">
        <v>23452</v>
      </c>
    </row>
    <row r="10434" spans="1:2" x14ac:dyDescent="0.2">
      <c r="A10434" s="112" t="s">
        <v>23453</v>
      </c>
      <c r="B10434" s="112" t="s">
        <v>23454</v>
      </c>
    </row>
    <row r="10435" spans="1:2" x14ac:dyDescent="0.2">
      <c r="A10435" s="112" t="s">
        <v>23455</v>
      </c>
      <c r="B10435" s="112" t="s">
        <v>23456</v>
      </c>
    </row>
    <row r="10436" spans="1:2" x14ac:dyDescent="0.2">
      <c r="A10436" s="112" t="s">
        <v>23457</v>
      </c>
      <c r="B10436" s="112" t="s">
        <v>23458</v>
      </c>
    </row>
    <row r="10437" spans="1:2" x14ac:dyDescent="0.2">
      <c r="A10437" s="112" t="s">
        <v>23459</v>
      </c>
      <c r="B10437" s="112" t="s">
        <v>23460</v>
      </c>
    </row>
    <row r="10438" spans="1:2" x14ac:dyDescent="0.2">
      <c r="A10438" s="112" t="s">
        <v>23461</v>
      </c>
      <c r="B10438" s="112" t="s">
        <v>23462</v>
      </c>
    </row>
    <row r="10439" spans="1:2" x14ac:dyDescent="0.2">
      <c r="A10439" s="112" t="s">
        <v>23463</v>
      </c>
      <c r="B10439" s="112" t="s">
        <v>23464</v>
      </c>
    </row>
    <row r="10440" spans="1:2" x14ac:dyDescent="0.2">
      <c r="A10440" s="112" t="s">
        <v>23465</v>
      </c>
      <c r="B10440" s="112" t="s">
        <v>23466</v>
      </c>
    </row>
    <row r="10441" spans="1:2" x14ac:dyDescent="0.2">
      <c r="A10441" s="112" t="s">
        <v>23467</v>
      </c>
      <c r="B10441" s="112" t="s">
        <v>23468</v>
      </c>
    </row>
    <row r="10442" spans="1:2" x14ac:dyDescent="0.2">
      <c r="A10442" s="112" t="s">
        <v>23469</v>
      </c>
      <c r="B10442" s="112" t="s">
        <v>23470</v>
      </c>
    </row>
    <row r="10443" spans="1:2" x14ac:dyDescent="0.2">
      <c r="A10443" s="112" t="s">
        <v>23471</v>
      </c>
      <c r="B10443" s="112" t="s">
        <v>23472</v>
      </c>
    </row>
    <row r="10444" spans="1:2" x14ac:dyDescent="0.2">
      <c r="A10444" s="112" t="s">
        <v>23473</v>
      </c>
      <c r="B10444" s="112" t="s">
        <v>23474</v>
      </c>
    </row>
    <row r="10445" spans="1:2" x14ac:dyDescent="0.2">
      <c r="A10445" s="112" t="s">
        <v>23475</v>
      </c>
      <c r="B10445" s="112" t="s">
        <v>23476</v>
      </c>
    </row>
    <row r="10446" spans="1:2" x14ac:dyDescent="0.2">
      <c r="A10446" s="112" t="s">
        <v>23477</v>
      </c>
      <c r="B10446" s="112" t="s">
        <v>23478</v>
      </c>
    </row>
    <row r="10447" spans="1:2" x14ac:dyDescent="0.2">
      <c r="A10447" s="112" t="s">
        <v>23479</v>
      </c>
      <c r="B10447" s="112" t="s">
        <v>23480</v>
      </c>
    </row>
    <row r="10448" spans="1:2" x14ac:dyDescent="0.2">
      <c r="A10448" s="112" t="s">
        <v>23481</v>
      </c>
      <c r="B10448" s="112" t="s">
        <v>23482</v>
      </c>
    </row>
    <row r="10449" spans="1:2" x14ac:dyDescent="0.2">
      <c r="A10449" s="112" t="s">
        <v>23483</v>
      </c>
      <c r="B10449" s="112" t="s">
        <v>23484</v>
      </c>
    </row>
    <row r="10450" spans="1:2" x14ac:dyDescent="0.2">
      <c r="A10450" s="112" t="s">
        <v>23485</v>
      </c>
      <c r="B10450" s="112" t="s">
        <v>23486</v>
      </c>
    </row>
    <row r="10451" spans="1:2" x14ac:dyDescent="0.2">
      <c r="A10451" s="112" t="s">
        <v>23487</v>
      </c>
      <c r="B10451" s="112" t="s">
        <v>23488</v>
      </c>
    </row>
    <row r="10452" spans="1:2" x14ac:dyDescent="0.2">
      <c r="A10452" s="112" t="s">
        <v>23489</v>
      </c>
      <c r="B10452" s="112" t="s">
        <v>23490</v>
      </c>
    </row>
    <row r="10453" spans="1:2" x14ac:dyDescent="0.2">
      <c r="A10453" s="112" t="s">
        <v>23491</v>
      </c>
      <c r="B10453" s="112" t="s">
        <v>23492</v>
      </c>
    </row>
    <row r="10454" spans="1:2" x14ac:dyDescent="0.2">
      <c r="A10454" s="112" t="s">
        <v>23493</v>
      </c>
      <c r="B10454" s="112" t="s">
        <v>23494</v>
      </c>
    </row>
    <row r="10455" spans="1:2" x14ac:dyDescent="0.2">
      <c r="A10455" s="112" t="s">
        <v>23495</v>
      </c>
      <c r="B10455" s="112" t="s">
        <v>23496</v>
      </c>
    </row>
    <row r="10456" spans="1:2" x14ac:dyDescent="0.2">
      <c r="A10456" s="112" t="s">
        <v>23497</v>
      </c>
      <c r="B10456" s="112" t="s">
        <v>23498</v>
      </c>
    </row>
    <row r="10457" spans="1:2" x14ac:dyDescent="0.2">
      <c r="A10457" s="112" t="s">
        <v>23499</v>
      </c>
      <c r="B10457" s="112" t="s">
        <v>23500</v>
      </c>
    </row>
    <row r="10458" spans="1:2" x14ac:dyDescent="0.2">
      <c r="A10458" s="112" t="s">
        <v>23501</v>
      </c>
      <c r="B10458" s="112" t="s">
        <v>23502</v>
      </c>
    </row>
    <row r="10459" spans="1:2" x14ac:dyDescent="0.2">
      <c r="A10459" s="112" t="s">
        <v>23503</v>
      </c>
      <c r="B10459" s="112" t="s">
        <v>23504</v>
      </c>
    </row>
    <row r="10460" spans="1:2" x14ac:dyDescent="0.2">
      <c r="A10460" s="112" t="s">
        <v>23505</v>
      </c>
      <c r="B10460" s="112" t="s">
        <v>23506</v>
      </c>
    </row>
    <row r="10461" spans="1:2" x14ac:dyDescent="0.2">
      <c r="A10461" s="112" t="s">
        <v>23507</v>
      </c>
      <c r="B10461" s="112" t="s">
        <v>23508</v>
      </c>
    </row>
    <row r="10462" spans="1:2" x14ac:dyDescent="0.2">
      <c r="A10462" s="112" t="s">
        <v>23509</v>
      </c>
      <c r="B10462" s="112" t="s">
        <v>23510</v>
      </c>
    </row>
    <row r="10463" spans="1:2" x14ac:dyDescent="0.2">
      <c r="A10463" s="112" t="s">
        <v>23511</v>
      </c>
      <c r="B10463" s="112" t="s">
        <v>23512</v>
      </c>
    </row>
    <row r="10464" spans="1:2" x14ac:dyDescent="0.2">
      <c r="A10464" s="112" t="s">
        <v>23513</v>
      </c>
      <c r="B10464" s="112" t="s">
        <v>23514</v>
      </c>
    </row>
    <row r="10465" spans="1:2" x14ac:dyDescent="0.2">
      <c r="A10465" s="112" t="s">
        <v>23515</v>
      </c>
      <c r="B10465" s="112" t="s">
        <v>23516</v>
      </c>
    </row>
    <row r="10466" spans="1:2" x14ac:dyDescent="0.2">
      <c r="A10466" s="112" t="s">
        <v>23517</v>
      </c>
      <c r="B10466" s="112" t="s">
        <v>23518</v>
      </c>
    </row>
    <row r="10467" spans="1:2" x14ac:dyDescent="0.2">
      <c r="A10467" s="112" t="s">
        <v>23519</v>
      </c>
      <c r="B10467" s="112" t="s">
        <v>23520</v>
      </c>
    </row>
    <row r="10468" spans="1:2" x14ac:dyDescent="0.2">
      <c r="A10468" s="112" t="s">
        <v>23521</v>
      </c>
      <c r="B10468" s="112" t="s">
        <v>23522</v>
      </c>
    </row>
    <row r="10469" spans="1:2" x14ac:dyDescent="0.2">
      <c r="A10469" s="112" t="s">
        <v>23523</v>
      </c>
      <c r="B10469" s="112" t="s">
        <v>23524</v>
      </c>
    </row>
    <row r="10470" spans="1:2" x14ac:dyDescent="0.2">
      <c r="A10470" s="112" t="s">
        <v>23525</v>
      </c>
      <c r="B10470" s="112" t="s">
        <v>23526</v>
      </c>
    </row>
    <row r="10471" spans="1:2" x14ac:dyDescent="0.2">
      <c r="A10471" s="112" t="s">
        <v>23527</v>
      </c>
      <c r="B10471" s="112" t="s">
        <v>23528</v>
      </c>
    </row>
    <row r="10472" spans="1:2" x14ac:dyDescent="0.2">
      <c r="A10472" s="112" t="s">
        <v>23529</v>
      </c>
      <c r="B10472" s="112" t="s">
        <v>23530</v>
      </c>
    </row>
    <row r="10473" spans="1:2" x14ac:dyDescent="0.2">
      <c r="A10473" s="112" t="s">
        <v>23531</v>
      </c>
      <c r="B10473" s="112" t="s">
        <v>23532</v>
      </c>
    </row>
    <row r="10474" spans="1:2" x14ac:dyDescent="0.2">
      <c r="A10474" s="112" t="s">
        <v>23533</v>
      </c>
      <c r="B10474" s="112" t="s">
        <v>23534</v>
      </c>
    </row>
    <row r="10475" spans="1:2" x14ac:dyDescent="0.2">
      <c r="A10475" s="112" t="s">
        <v>23535</v>
      </c>
      <c r="B10475" s="112" t="s">
        <v>23536</v>
      </c>
    </row>
    <row r="10476" spans="1:2" x14ac:dyDescent="0.2">
      <c r="A10476" s="112" t="s">
        <v>23537</v>
      </c>
      <c r="B10476" s="112" t="s">
        <v>23538</v>
      </c>
    </row>
    <row r="10477" spans="1:2" x14ac:dyDescent="0.2">
      <c r="A10477" s="112" t="s">
        <v>23539</v>
      </c>
      <c r="B10477" s="112" t="s">
        <v>23540</v>
      </c>
    </row>
    <row r="10478" spans="1:2" x14ac:dyDescent="0.2">
      <c r="A10478" s="112" t="s">
        <v>23541</v>
      </c>
      <c r="B10478" s="112" t="s">
        <v>23542</v>
      </c>
    </row>
    <row r="10479" spans="1:2" x14ac:dyDescent="0.2">
      <c r="A10479" s="112" t="s">
        <v>23543</v>
      </c>
      <c r="B10479" s="112" t="s">
        <v>23544</v>
      </c>
    </row>
    <row r="10480" spans="1:2" x14ac:dyDescent="0.2">
      <c r="A10480" s="112" t="s">
        <v>23545</v>
      </c>
      <c r="B10480" s="112" t="s">
        <v>23546</v>
      </c>
    </row>
    <row r="10481" spans="1:2" x14ac:dyDescent="0.2">
      <c r="A10481" s="112" t="s">
        <v>23547</v>
      </c>
      <c r="B10481" s="112" t="s">
        <v>23548</v>
      </c>
    </row>
    <row r="10482" spans="1:2" x14ac:dyDescent="0.2">
      <c r="A10482" s="112" t="s">
        <v>23549</v>
      </c>
      <c r="B10482" s="112" t="s">
        <v>23550</v>
      </c>
    </row>
    <row r="10483" spans="1:2" x14ac:dyDescent="0.2">
      <c r="A10483" s="112" t="s">
        <v>23551</v>
      </c>
      <c r="B10483" s="112" t="s">
        <v>23552</v>
      </c>
    </row>
    <row r="10484" spans="1:2" x14ac:dyDescent="0.2">
      <c r="A10484" s="112" t="s">
        <v>23553</v>
      </c>
      <c r="B10484" s="112" t="s">
        <v>23554</v>
      </c>
    </row>
    <row r="10485" spans="1:2" x14ac:dyDescent="0.2">
      <c r="A10485" s="112" t="s">
        <v>23555</v>
      </c>
      <c r="B10485" s="112" t="s">
        <v>23556</v>
      </c>
    </row>
    <row r="10486" spans="1:2" x14ac:dyDescent="0.2">
      <c r="A10486" s="112" t="s">
        <v>23557</v>
      </c>
      <c r="B10486" s="112" t="s">
        <v>23538</v>
      </c>
    </row>
    <row r="10487" spans="1:2" x14ac:dyDescent="0.2">
      <c r="A10487" s="112" t="s">
        <v>23558</v>
      </c>
      <c r="B10487" s="112" t="s">
        <v>23559</v>
      </c>
    </row>
    <row r="10488" spans="1:2" x14ac:dyDescent="0.2">
      <c r="A10488" s="112" t="s">
        <v>23560</v>
      </c>
      <c r="B10488" s="112" t="s">
        <v>23561</v>
      </c>
    </row>
    <row r="10489" spans="1:2" x14ac:dyDescent="0.2">
      <c r="A10489" s="112" t="s">
        <v>23562</v>
      </c>
      <c r="B10489" s="112" t="s">
        <v>23563</v>
      </c>
    </row>
    <row r="10490" spans="1:2" x14ac:dyDescent="0.2">
      <c r="A10490" s="112" t="s">
        <v>23564</v>
      </c>
      <c r="B10490" s="112" t="s">
        <v>23565</v>
      </c>
    </row>
    <row r="10491" spans="1:2" x14ac:dyDescent="0.2">
      <c r="A10491" s="112" t="s">
        <v>23566</v>
      </c>
      <c r="B10491" s="112" t="s">
        <v>23567</v>
      </c>
    </row>
    <row r="10492" spans="1:2" x14ac:dyDescent="0.2">
      <c r="A10492" s="112" t="s">
        <v>23568</v>
      </c>
      <c r="B10492" s="112" t="s">
        <v>23569</v>
      </c>
    </row>
    <row r="10493" spans="1:2" x14ac:dyDescent="0.2">
      <c r="A10493" s="112" t="s">
        <v>23570</v>
      </c>
      <c r="B10493" s="112" t="s">
        <v>23571</v>
      </c>
    </row>
    <row r="10494" spans="1:2" x14ac:dyDescent="0.2">
      <c r="A10494" s="112" t="s">
        <v>23572</v>
      </c>
      <c r="B10494" s="112" t="s">
        <v>23573</v>
      </c>
    </row>
    <row r="10495" spans="1:2" x14ac:dyDescent="0.2">
      <c r="A10495" s="112" t="s">
        <v>23574</v>
      </c>
      <c r="B10495" s="112" t="s">
        <v>23575</v>
      </c>
    </row>
    <row r="10496" spans="1:2" x14ac:dyDescent="0.2">
      <c r="A10496" s="112" t="s">
        <v>23576</v>
      </c>
      <c r="B10496" s="112" t="s">
        <v>23577</v>
      </c>
    </row>
    <row r="10497" spans="1:2" x14ac:dyDescent="0.2">
      <c r="A10497" s="112" t="s">
        <v>23578</v>
      </c>
      <c r="B10497" s="112" t="s">
        <v>23579</v>
      </c>
    </row>
    <row r="10498" spans="1:2" x14ac:dyDescent="0.2">
      <c r="A10498" s="112" t="s">
        <v>23580</v>
      </c>
      <c r="B10498" s="112" t="s">
        <v>23581</v>
      </c>
    </row>
    <row r="10499" spans="1:2" x14ac:dyDescent="0.2">
      <c r="A10499" s="112" t="s">
        <v>23582</v>
      </c>
      <c r="B10499" s="112" t="s">
        <v>23583</v>
      </c>
    </row>
    <row r="10500" spans="1:2" x14ac:dyDescent="0.2">
      <c r="A10500" s="112" t="s">
        <v>23584</v>
      </c>
      <c r="B10500" s="112" t="s">
        <v>23585</v>
      </c>
    </row>
    <row r="10501" spans="1:2" x14ac:dyDescent="0.2">
      <c r="A10501" s="112" t="s">
        <v>23586</v>
      </c>
      <c r="B10501" s="112" t="s">
        <v>23587</v>
      </c>
    </row>
    <row r="10502" spans="1:2" x14ac:dyDescent="0.2">
      <c r="A10502" s="112" t="s">
        <v>23588</v>
      </c>
      <c r="B10502" s="112" t="s">
        <v>23589</v>
      </c>
    </row>
    <row r="10503" spans="1:2" x14ac:dyDescent="0.2">
      <c r="A10503" s="112" t="s">
        <v>23590</v>
      </c>
      <c r="B10503" s="112" t="s">
        <v>22992</v>
      </c>
    </row>
    <row r="10504" spans="1:2" x14ac:dyDescent="0.2">
      <c r="A10504" s="112" t="s">
        <v>23591</v>
      </c>
      <c r="B10504" s="112" t="s">
        <v>23592</v>
      </c>
    </row>
    <row r="10505" spans="1:2" x14ac:dyDescent="0.2">
      <c r="A10505" s="112" t="s">
        <v>23593</v>
      </c>
      <c r="B10505" s="112" t="s">
        <v>23594</v>
      </c>
    </row>
    <row r="10506" spans="1:2" x14ac:dyDescent="0.2">
      <c r="A10506" s="112" t="s">
        <v>23595</v>
      </c>
      <c r="B10506" s="112" t="s">
        <v>23596</v>
      </c>
    </row>
    <row r="10507" spans="1:2" x14ac:dyDescent="0.2">
      <c r="A10507" s="112" t="s">
        <v>23597</v>
      </c>
      <c r="B10507" s="112" t="s">
        <v>23598</v>
      </c>
    </row>
    <row r="10508" spans="1:2" x14ac:dyDescent="0.2">
      <c r="A10508" s="112" t="s">
        <v>23599</v>
      </c>
      <c r="B10508" s="112" t="s">
        <v>23600</v>
      </c>
    </row>
    <row r="10509" spans="1:2" x14ac:dyDescent="0.2">
      <c r="A10509" s="112" t="s">
        <v>23601</v>
      </c>
      <c r="B10509" s="112" t="s">
        <v>23602</v>
      </c>
    </row>
    <row r="10510" spans="1:2" x14ac:dyDescent="0.2">
      <c r="A10510" s="112" t="s">
        <v>23603</v>
      </c>
      <c r="B10510" s="112" t="s">
        <v>23604</v>
      </c>
    </row>
    <row r="10511" spans="1:2" x14ac:dyDescent="0.2">
      <c r="A10511" s="112" t="s">
        <v>23605</v>
      </c>
      <c r="B10511" s="112" t="s">
        <v>23606</v>
      </c>
    </row>
    <row r="10512" spans="1:2" x14ac:dyDescent="0.2">
      <c r="A10512" s="112" t="s">
        <v>23607</v>
      </c>
      <c r="B10512" s="112" t="s">
        <v>23608</v>
      </c>
    </row>
    <row r="10513" spans="1:2" x14ac:dyDescent="0.2">
      <c r="A10513" s="112" t="s">
        <v>23609</v>
      </c>
      <c r="B10513" s="112" t="s">
        <v>23610</v>
      </c>
    </row>
    <row r="10514" spans="1:2" x14ac:dyDescent="0.2">
      <c r="A10514" s="112" t="s">
        <v>23611</v>
      </c>
      <c r="B10514" s="112" t="s">
        <v>23612</v>
      </c>
    </row>
    <row r="10515" spans="1:2" x14ac:dyDescent="0.2">
      <c r="A10515" s="112" t="s">
        <v>23613</v>
      </c>
      <c r="B10515" s="112" t="s">
        <v>23614</v>
      </c>
    </row>
    <row r="10516" spans="1:2" x14ac:dyDescent="0.2">
      <c r="A10516" s="112" t="s">
        <v>23615</v>
      </c>
      <c r="B10516" s="112" t="s">
        <v>23616</v>
      </c>
    </row>
    <row r="10517" spans="1:2" x14ac:dyDescent="0.2">
      <c r="A10517" s="112" t="s">
        <v>23617</v>
      </c>
      <c r="B10517" s="112" t="s">
        <v>23618</v>
      </c>
    </row>
    <row r="10518" spans="1:2" x14ac:dyDescent="0.2">
      <c r="A10518" s="112" t="s">
        <v>23619</v>
      </c>
      <c r="B10518" s="112" t="s">
        <v>23620</v>
      </c>
    </row>
    <row r="10519" spans="1:2" x14ac:dyDescent="0.2">
      <c r="A10519" s="112" t="s">
        <v>23621</v>
      </c>
      <c r="B10519" s="112" t="s">
        <v>23622</v>
      </c>
    </row>
    <row r="10520" spans="1:2" x14ac:dyDescent="0.2">
      <c r="A10520" s="112" t="s">
        <v>23623</v>
      </c>
      <c r="B10520" s="112" t="s">
        <v>23624</v>
      </c>
    </row>
    <row r="10521" spans="1:2" x14ac:dyDescent="0.2">
      <c r="A10521" s="112" t="s">
        <v>23625</v>
      </c>
      <c r="B10521" s="112" t="s">
        <v>23626</v>
      </c>
    </row>
    <row r="10522" spans="1:2" x14ac:dyDescent="0.2">
      <c r="A10522" s="112" t="s">
        <v>23627</v>
      </c>
      <c r="B10522" s="112" t="s">
        <v>23628</v>
      </c>
    </row>
    <row r="10523" spans="1:2" x14ac:dyDescent="0.2">
      <c r="A10523" s="112" t="s">
        <v>23629</v>
      </c>
      <c r="B10523" s="112" t="s">
        <v>23630</v>
      </c>
    </row>
    <row r="10524" spans="1:2" x14ac:dyDescent="0.2">
      <c r="A10524" s="112" t="s">
        <v>23631</v>
      </c>
      <c r="B10524" s="112" t="s">
        <v>23632</v>
      </c>
    </row>
    <row r="10525" spans="1:2" x14ac:dyDescent="0.2">
      <c r="A10525" s="112" t="s">
        <v>23633</v>
      </c>
      <c r="B10525" s="112" t="s">
        <v>23634</v>
      </c>
    </row>
    <row r="10526" spans="1:2" x14ac:dyDescent="0.2">
      <c r="A10526" s="112" t="s">
        <v>23635</v>
      </c>
      <c r="B10526" s="112" t="s">
        <v>23636</v>
      </c>
    </row>
    <row r="10527" spans="1:2" x14ac:dyDescent="0.2">
      <c r="A10527" s="112" t="s">
        <v>23637</v>
      </c>
      <c r="B10527" s="112" t="s">
        <v>23638</v>
      </c>
    </row>
    <row r="10528" spans="1:2" x14ac:dyDescent="0.2">
      <c r="A10528" s="112" t="s">
        <v>23639</v>
      </c>
      <c r="B10528" s="112" t="s">
        <v>23640</v>
      </c>
    </row>
    <row r="10529" spans="1:2" x14ac:dyDescent="0.2">
      <c r="A10529" s="112" t="s">
        <v>23641</v>
      </c>
      <c r="B10529" s="112" t="s">
        <v>23642</v>
      </c>
    </row>
    <row r="10530" spans="1:2" x14ac:dyDescent="0.2">
      <c r="A10530" s="112" t="s">
        <v>23643</v>
      </c>
      <c r="B10530" s="112" t="s">
        <v>23644</v>
      </c>
    </row>
    <row r="10531" spans="1:2" x14ac:dyDescent="0.2">
      <c r="A10531" s="112" t="s">
        <v>23645</v>
      </c>
      <c r="B10531" s="112" t="s">
        <v>23646</v>
      </c>
    </row>
    <row r="10532" spans="1:2" x14ac:dyDescent="0.2">
      <c r="A10532" s="112" t="s">
        <v>23647</v>
      </c>
      <c r="B10532" s="112" t="s">
        <v>23648</v>
      </c>
    </row>
    <row r="10533" spans="1:2" x14ac:dyDescent="0.2">
      <c r="A10533" s="112" t="s">
        <v>23649</v>
      </c>
      <c r="B10533" s="112" t="s">
        <v>23650</v>
      </c>
    </row>
    <row r="10534" spans="1:2" x14ac:dyDescent="0.2">
      <c r="A10534" s="112" t="s">
        <v>23651</v>
      </c>
      <c r="B10534" s="112" t="s">
        <v>23652</v>
      </c>
    </row>
    <row r="10535" spans="1:2" x14ac:dyDescent="0.2">
      <c r="A10535" s="112" t="s">
        <v>23653</v>
      </c>
      <c r="B10535" s="112" t="s">
        <v>23654</v>
      </c>
    </row>
    <row r="10536" spans="1:2" x14ac:dyDescent="0.2">
      <c r="A10536" s="112" t="s">
        <v>23655</v>
      </c>
      <c r="B10536" s="112" t="s">
        <v>23656</v>
      </c>
    </row>
    <row r="10537" spans="1:2" x14ac:dyDescent="0.2">
      <c r="A10537" s="112" t="s">
        <v>23657</v>
      </c>
      <c r="B10537" s="112" t="s">
        <v>23658</v>
      </c>
    </row>
    <row r="10538" spans="1:2" x14ac:dyDescent="0.2">
      <c r="A10538" s="112" t="s">
        <v>23659</v>
      </c>
      <c r="B10538" s="112" t="s">
        <v>23660</v>
      </c>
    </row>
    <row r="10539" spans="1:2" x14ac:dyDescent="0.2">
      <c r="A10539" s="112" t="s">
        <v>23661</v>
      </c>
      <c r="B10539" s="112" t="s">
        <v>23662</v>
      </c>
    </row>
    <row r="10540" spans="1:2" x14ac:dyDescent="0.2">
      <c r="A10540" s="112" t="s">
        <v>23663</v>
      </c>
      <c r="B10540" s="112" t="s">
        <v>23664</v>
      </c>
    </row>
    <row r="10541" spans="1:2" x14ac:dyDescent="0.2">
      <c r="A10541" s="112" t="s">
        <v>23665</v>
      </c>
      <c r="B10541" s="112" t="s">
        <v>23666</v>
      </c>
    </row>
    <row r="10542" spans="1:2" x14ac:dyDescent="0.2">
      <c r="A10542" s="112" t="s">
        <v>23667</v>
      </c>
      <c r="B10542" s="112" t="s">
        <v>23668</v>
      </c>
    </row>
    <row r="10543" spans="1:2" x14ac:dyDescent="0.2">
      <c r="A10543" s="112" t="s">
        <v>23669</v>
      </c>
      <c r="B10543" s="112" t="s">
        <v>23670</v>
      </c>
    </row>
    <row r="10544" spans="1:2" x14ac:dyDescent="0.2">
      <c r="A10544" s="112" t="s">
        <v>23671</v>
      </c>
      <c r="B10544" s="112" t="s">
        <v>23672</v>
      </c>
    </row>
    <row r="10545" spans="1:2" x14ac:dyDescent="0.2">
      <c r="A10545" s="112" t="s">
        <v>23673</v>
      </c>
      <c r="B10545" s="112" t="s">
        <v>23674</v>
      </c>
    </row>
    <row r="10546" spans="1:2" x14ac:dyDescent="0.2">
      <c r="A10546" s="112" t="s">
        <v>23675</v>
      </c>
      <c r="B10546" s="112" t="s">
        <v>23676</v>
      </c>
    </row>
    <row r="10547" spans="1:2" x14ac:dyDescent="0.2">
      <c r="A10547" s="112" t="s">
        <v>23677</v>
      </c>
      <c r="B10547" s="112" t="s">
        <v>23678</v>
      </c>
    </row>
    <row r="10548" spans="1:2" x14ac:dyDescent="0.2">
      <c r="A10548" s="112" t="s">
        <v>23679</v>
      </c>
      <c r="B10548" s="112" t="s">
        <v>23680</v>
      </c>
    </row>
    <row r="10549" spans="1:2" x14ac:dyDescent="0.2">
      <c r="A10549" s="112" t="s">
        <v>23681</v>
      </c>
      <c r="B10549" s="112" t="s">
        <v>23682</v>
      </c>
    </row>
    <row r="10550" spans="1:2" x14ac:dyDescent="0.2">
      <c r="A10550" s="112" t="s">
        <v>23683</v>
      </c>
      <c r="B10550" s="112" t="s">
        <v>23684</v>
      </c>
    </row>
    <row r="10551" spans="1:2" x14ac:dyDescent="0.2">
      <c r="A10551" s="112" t="s">
        <v>23685</v>
      </c>
      <c r="B10551" s="112" t="s">
        <v>23686</v>
      </c>
    </row>
    <row r="10552" spans="1:2" x14ac:dyDescent="0.2">
      <c r="A10552" s="112" t="s">
        <v>23687</v>
      </c>
      <c r="B10552" s="112" t="s">
        <v>23688</v>
      </c>
    </row>
    <row r="10553" spans="1:2" x14ac:dyDescent="0.2">
      <c r="A10553" s="112" t="s">
        <v>23689</v>
      </c>
      <c r="B10553" s="112" t="s">
        <v>23690</v>
      </c>
    </row>
    <row r="10554" spans="1:2" x14ac:dyDescent="0.2">
      <c r="A10554" s="112" t="s">
        <v>23691</v>
      </c>
      <c r="B10554" s="112" t="s">
        <v>23692</v>
      </c>
    </row>
    <row r="10555" spans="1:2" x14ac:dyDescent="0.2">
      <c r="A10555" s="112" t="s">
        <v>23693</v>
      </c>
      <c r="B10555" s="112" t="s">
        <v>23694</v>
      </c>
    </row>
    <row r="10556" spans="1:2" x14ac:dyDescent="0.2">
      <c r="A10556" s="112" t="s">
        <v>23695</v>
      </c>
      <c r="B10556" s="112" t="s">
        <v>23696</v>
      </c>
    </row>
    <row r="10557" spans="1:2" x14ac:dyDescent="0.2">
      <c r="A10557" s="112" t="s">
        <v>23697</v>
      </c>
      <c r="B10557" s="112" t="s">
        <v>23698</v>
      </c>
    </row>
    <row r="10558" spans="1:2" x14ac:dyDescent="0.2">
      <c r="A10558" s="112" t="s">
        <v>23699</v>
      </c>
      <c r="B10558" s="112" t="s">
        <v>23700</v>
      </c>
    </row>
    <row r="10559" spans="1:2" x14ac:dyDescent="0.2">
      <c r="A10559" s="112" t="s">
        <v>23701</v>
      </c>
      <c r="B10559" s="112" t="s">
        <v>23702</v>
      </c>
    </row>
    <row r="10560" spans="1:2" x14ac:dyDescent="0.2">
      <c r="A10560" s="112" t="s">
        <v>23703</v>
      </c>
      <c r="B10560" s="112" t="s">
        <v>23704</v>
      </c>
    </row>
    <row r="10561" spans="1:2" x14ac:dyDescent="0.2">
      <c r="A10561" s="112" t="s">
        <v>23705</v>
      </c>
      <c r="B10561" s="112" t="s">
        <v>23706</v>
      </c>
    </row>
    <row r="10562" spans="1:2" x14ac:dyDescent="0.2">
      <c r="A10562" s="112" t="s">
        <v>23707</v>
      </c>
      <c r="B10562" s="112" t="s">
        <v>23708</v>
      </c>
    </row>
    <row r="10563" spans="1:2" x14ac:dyDescent="0.2">
      <c r="A10563" s="112" t="s">
        <v>23709</v>
      </c>
      <c r="B10563" s="112" t="s">
        <v>23710</v>
      </c>
    </row>
    <row r="10564" spans="1:2" x14ac:dyDescent="0.2">
      <c r="A10564" s="112" t="s">
        <v>23711</v>
      </c>
      <c r="B10564" s="112" t="s">
        <v>23712</v>
      </c>
    </row>
    <row r="10565" spans="1:2" x14ac:dyDescent="0.2">
      <c r="A10565" s="112" t="s">
        <v>23713</v>
      </c>
      <c r="B10565" s="112" t="s">
        <v>23714</v>
      </c>
    </row>
    <row r="10566" spans="1:2" x14ac:dyDescent="0.2">
      <c r="A10566" s="112" t="s">
        <v>23715</v>
      </c>
      <c r="B10566" s="112" t="s">
        <v>23716</v>
      </c>
    </row>
    <row r="10567" spans="1:2" x14ac:dyDescent="0.2">
      <c r="A10567" s="112" t="s">
        <v>23717</v>
      </c>
      <c r="B10567" s="112" t="s">
        <v>23718</v>
      </c>
    </row>
    <row r="10568" spans="1:2" x14ac:dyDescent="0.2">
      <c r="A10568" s="112" t="s">
        <v>23719</v>
      </c>
      <c r="B10568" s="112" t="s">
        <v>23720</v>
      </c>
    </row>
    <row r="10569" spans="1:2" x14ac:dyDescent="0.2">
      <c r="A10569" s="112" t="s">
        <v>23721</v>
      </c>
      <c r="B10569" s="112" t="s">
        <v>23722</v>
      </c>
    </row>
    <row r="10570" spans="1:2" x14ac:dyDescent="0.2">
      <c r="A10570" s="112" t="s">
        <v>23723</v>
      </c>
      <c r="B10570" s="112" t="s">
        <v>23724</v>
      </c>
    </row>
    <row r="10571" spans="1:2" x14ac:dyDescent="0.2">
      <c r="A10571" s="112" t="s">
        <v>23725</v>
      </c>
      <c r="B10571" s="112" t="s">
        <v>23726</v>
      </c>
    </row>
    <row r="10572" spans="1:2" x14ac:dyDescent="0.2">
      <c r="A10572" s="112" t="s">
        <v>23727</v>
      </c>
      <c r="B10572" s="112" t="s">
        <v>23728</v>
      </c>
    </row>
    <row r="10573" spans="1:2" x14ac:dyDescent="0.2">
      <c r="A10573" s="112" t="s">
        <v>23729</v>
      </c>
      <c r="B10573" s="112" t="s">
        <v>23730</v>
      </c>
    </row>
    <row r="10574" spans="1:2" x14ac:dyDescent="0.2">
      <c r="A10574" s="112" t="s">
        <v>23731</v>
      </c>
      <c r="B10574" s="112" t="s">
        <v>23732</v>
      </c>
    </row>
    <row r="10575" spans="1:2" x14ac:dyDescent="0.2">
      <c r="A10575" s="112" t="s">
        <v>23733</v>
      </c>
      <c r="B10575" s="112" t="s">
        <v>23734</v>
      </c>
    </row>
    <row r="10576" spans="1:2" x14ac:dyDescent="0.2">
      <c r="A10576" s="112" t="s">
        <v>23735</v>
      </c>
      <c r="B10576" s="112" t="s">
        <v>23736</v>
      </c>
    </row>
    <row r="10577" spans="1:2" x14ac:dyDescent="0.2">
      <c r="A10577" s="112" t="s">
        <v>23737</v>
      </c>
      <c r="B10577" s="112" t="s">
        <v>23738</v>
      </c>
    </row>
    <row r="10578" spans="1:2" x14ac:dyDescent="0.2">
      <c r="A10578" s="112" t="s">
        <v>23739</v>
      </c>
      <c r="B10578" s="112" t="s">
        <v>23740</v>
      </c>
    </row>
    <row r="10579" spans="1:2" x14ac:dyDescent="0.2">
      <c r="A10579" s="112" t="s">
        <v>23741</v>
      </c>
      <c r="B10579" s="112" t="s">
        <v>23742</v>
      </c>
    </row>
    <row r="10580" spans="1:2" x14ac:dyDescent="0.2">
      <c r="A10580" s="112" t="s">
        <v>23743</v>
      </c>
      <c r="B10580" s="112" t="s">
        <v>23744</v>
      </c>
    </row>
    <row r="10581" spans="1:2" x14ac:dyDescent="0.2">
      <c r="A10581" s="112" t="s">
        <v>23745</v>
      </c>
      <c r="B10581" s="112" t="s">
        <v>23746</v>
      </c>
    </row>
    <row r="10582" spans="1:2" x14ac:dyDescent="0.2">
      <c r="A10582" s="112" t="s">
        <v>23747</v>
      </c>
      <c r="B10582" s="112" t="s">
        <v>23748</v>
      </c>
    </row>
    <row r="10583" spans="1:2" x14ac:dyDescent="0.2">
      <c r="A10583" s="112" t="s">
        <v>23749</v>
      </c>
      <c r="B10583" s="112" t="s">
        <v>23750</v>
      </c>
    </row>
    <row r="10584" spans="1:2" x14ac:dyDescent="0.2">
      <c r="A10584" s="112" t="s">
        <v>23751</v>
      </c>
      <c r="B10584" s="112" t="s">
        <v>23752</v>
      </c>
    </row>
    <row r="10585" spans="1:2" x14ac:dyDescent="0.2">
      <c r="A10585" s="112" t="s">
        <v>23753</v>
      </c>
      <c r="B10585" s="112" t="s">
        <v>23754</v>
      </c>
    </row>
    <row r="10586" spans="1:2" x14ac:dyDescent="0.2">
      <c r="A10586" s="112" t="s">
        <v>23755</v>
      </c>
      <c r="B10586" s="112" t="s">
        <v>23756</v>
      </c>
    </row>
    <row r="10587" spans="1:2" x14ac:dyDescent="0.2">
      <c r="A10587" s="112" t="s">
        <v>23757</v>
      </c>
      <c r="B10587" s="112" t="s">
        <v>23758</v>
      </c>
    </row>
    <row r="10588" spans="1:2" x14ac:dyDescent="0.2">
      <c r="A10588" s="112" t="s">
        <v>23759</v>
      </c>
      <c r="B10588" s="112" t="s">
        <v>23760</v>
      </c>
    </row>
    <row r="10589" spans="1:2" x14ac:dyDescent="0.2">
      <c r="A10589" s="112" t="s">
        <v>23761</v>
      </c>
      <c r="B10589" s="112" t="s">
        <v>23762</v>
      </c>
    </row>
    <row r="10590" spans="1:2" x14ac:dyDescent="0.2">
      <c r="A10590" s="112" t="s">
        <v>23763</v>
      </c>
      <c r="B10590" s="112" t="s">
        <v>23764</v>
      </c>
    </row>
    <row r="10591" spans="1:2" x14ac:dyDescent="0.2">
      <c r="A10591" s="112" t="s">
        <v>23765</v>
      </c>
      <c r="B10591" s="112" t="s">
        <v>23766</v>
      </c>
    </row>
    <row r="10592" spans="1:2" x14ac:dyDescent="0.2">
      <c r="A10592" s="112" t="s">
        <v>23767</v>
      </c>
      <c r="B10592" s="112" t="s">
        <v>23768</v>
      </c>
    </row>
    <row r="10593" spans="1:2" x14ac:dyDescent="0.2">
      <c r="A10593" s="112" t="s">
        <v>23769</v>
      </c>
      <c r="B10593" s="112" t="s">
        <v>23770</v>
      </c>
    </row>
    <row r="10594" spans="1:2" x14ac:dyDescent="0.2">
      <c r="A10594" s="112" t="s">
        <v>23771</v>
      </c>
      <c r="B10594" s="112" t="s">
        <v>23772</v>
      </c>
    </row>
    <row r="10595" spans="1:2" x14ac:dyDescent="0.2">
      <c r="A10595" s="112" t="s">
        <v>23773</v>
      </c>
      <c r="B10595" s="112" t="s">
        <v>23774</v>
      </c>
    </row>
    <row r="10596" spans="1:2" x14ac:dyDescent="0.2">
      <c r="A10596" s="112" t="s">
        <v>23775</v>
      </c>
      <c r="B10596" s="112" t="s">
        <v>23776</v>
      </c>
    </row>
    <row r="10597" spans="1:2" x14ac:dyDescent="0.2">
      <c r="A10597" s="112" t="s">
        <v>23777</v>
      </c>
      <c r="B10597" s="112" t="s">
        <v>23778</v>
      </c>
    </row>
    <row r="10598" spans="1:2" x14ac:dyDescent="0.2">
      <c r="A10598" s="112" t="s">
        <v>23779</v>
      </c>
      <c r="B10598" s="112" t="s">
        <v>23780</v>
      </c>
    </row>
    <row r="10599" spans="1:2" x14ac:dyDescent="0.2">
      <c r="A10599" s="112" t="s">
        <v>23781</v>
      </c>
      <c r="B10599" s="112" t="s">
        <v>23782</v>
      </c>
    </row>
    <row r="10600" spans="1:2" x14ac:dyDescent="0.2">
      <c r="A10600" s="112" t="s">
        <v>23783</v>
      </c>
      <c r="B10600" s="112" t="s">
        <v>23784</v>
      </c>
    </row>
    <row r="10601" spans="1:2" x14ac:dyDescent="0.2">
      <c r="A10601" s="112" t="s">
        <v>23785</v>
      </c>
      <c r="B10601" s="112" t="s">
        <v>23786</v>
      </c>
    </row>
    <row r="10602" spans="1:2" x14ac:dyDescent="0.2">
      <c r="A10602" s="112" t="s">
        <v>23787</v>
      </c>
      <c r="B10602" s="112" t="s">
        <v>23788</v>
      </c>
    </row>
    <row r="10603" spans="1:2" x14ac:dyDescent="0.2">
      <c r="A10603" s="112" t="s">
        <v>23789</v>
      </c>
      <c r="B10603" s="112" t="s">
        <v>23790</v>
      </c>
    </row>
    <row r="10604" spans="1:2" x14ac:dyDescent="0.2">
      <c r="A10604" s="112" t="s">
        <v>23791</v>
      </c>
      <c r="B10604" s="112" t="s">
        <v>23792</v>
      </c>
    </row>
    <row r="10605" spans="1:2" x14ac:dyDescent="0.2">
      <c r="A10605" s="112" t="s">
        <v>23793</v>
      </c>
      <c r="B10605" s="112" t="s">
        <v>23794</v>
      </c>
    </row>
    <row r="10606" spans="1:2" x14ac:dyDescent="0.2">
      <c r="A10606" s="112" t="s">
        <v>23795</v>
      </c>
      <c r="B10606" s="112" t="s">
        <v>23796</v>
      </c>
    </row>
    <row r="10607" spans="1:2" x14ac:dyDescent="0.2">
      <c r="A10607" s="112" t="s">
        <v>23797</v>
      </c>
      <c r="B10607" s="112" t="s">
        <v>23798</v>
      </c>
    </row>
    <row r="10608" spans="1:2" x14ac:dyDescent="0.2">
      <c r="A10608" s="112" t="s">
        <v>23799</v>
      </c>
      <c r="B10608" s="112" t="s">
        <v>23800</v>
      </c>
    </row>
    <row r="10609" spans="1:2" x14ac:dyDescent="0.2">
      <c r="A10609" s="112" t="s">
        <v>23801</v>
      </c>
      <c r="B10609" s="112" t="s">
        <v>23802</v>
      </c>
    </row>
    <row r="10610" spans="1:2" x14ac:dyDescent="0.2">
      <c r="A10610" s="112" t="s">
        <v>23803</v>
      </c>
      <c r="B10610" s="112" t="s">
        <v>23804</v>
      </c>
    </row>
    <row r="10611" spans="1:2" x14ac:dyDescent="0.2">
      <c r="A10611" s="112" t="s">
        <v>23805</v>
      </c>
      <c r="B10611" s="112" t="s">
        <v>23806</v>
      </c>
    </row>
    <row r="10612" spans="1:2" x14ac:dyDescent="0.2">
      <c r="A10612" s="112" t="s">
        <v>23807</v>
      </c>
      <c r="B10612" s="112" t="s">
        <v>23808</v>
      </c>
    </row>
    <row r="10613" spans="1:2" x14ac:dyDescent="0.2">
      <c r="A10613" s="112" t="s">
        <v>23809</v>
      </c>
      <c r="B10613" s="112" t="s">
        <v>23810</v>
      </c>
    </row>
    <row r="10614" spans="1:2" x14ac:dyDescent="0.2">
      <c r="A10614" s="112" t="s">
        <v>23811</v>
      </c>
      <c r="B10614" s="112" t="s">
        <v>23812</v>
      </c>
    </row>
    <row r="10615" spans="1:2" x14ac:dyDescent="0.2">
      <c r="A10615" s="112" t="s">
        <v>23813</v>
      </c>
      <c r="B10615" s="112" t="s">
        <v>23814</v>
      </c>
    </row>
    <row r="10616" spans="1:2" x14ac:dyDescent="0.2">
      <c r="A10616" s="112" t="s">
        <v>23815</v>
      </c>
      <c r="B10616" s="112" t="s">
        <v>23816</v>
      </c>
    </row>
    <row r="10617" spans="1:2" x14ac:dyDescent="0.2">
      <c r="A10617" s="112" t="s">
        <v>23817</v>
      </c>
      <c r="B10617" s="112" t="s">
        <v>23818</v>
      </c>
    </row>
    <row r="10618" spans="1:2" x14ac:dyDescent="0.2">
      <c r="A10618" s="112" t="s">
        <v>23819</v>
      </c>
      <c r="B10618" s="112" t="s">
        <v>23820</v>
      </c>
    </row>
    <row r="10619" spans="1:2" x14ac:dyDescent="0.2">
      <c r="A10619" s="112" t="s">
        <v>23821</v>
      </c>
      <c r="B10619" s="112" t="s">
        <v>23822</v>
      </c>
    </row>
    <row r="10620" spans="1:2" x14ac:dyDescent="0.2">
      <c r="A10620" s="112" t="s">
        <v>23823</v>
      </c>
      <c r="B10620" s="112" t="s">
        <v>23824</v>
      </c>
    </row>
    <row r="10621" spans="1:2" x14ac:dyDescent="0.2">
      <c r="A10621" s="112" t="s">
        <v>23825</v>
      </c>
      <c r="B10621" s="112" t="s">
        <v>23826</v>
      </c>
    </row>
    <row r="10622" spans="1:2" x14ac:dyDescent="0.2">
      <c r="A10622" s="112" t="s">
        <v>23827</v>
      </c>
      <c r="B10622" s="112" t="s">
        <v>23828</v>
      </c>
    </row>
    <row r="10623" spans="1:2" x14ac:dyDescent="0.2">
      <c r="A10623" s="112" t="s">
        <v>23829</v>
      </c>
      <c r="B10623" s="112" t="s">
        <v>23830</v>
      </c>
    </row>
    <row r="10624" spans="1:2" x14ac:dyDescent="0.2">
      <c r="A10624" s="112" t="s">
        <v>23831</v>
      </c>
      <c r="B10624" s="112" t="s">
        <v>23832</v>
      </c>
    </row>
    <row r="10625" spans="1:2" x14ac:dyDescent="0.2">
      <c r="A10625" s="112" t="s">
        <v>23833</v>
      </c>
      <c r="B10625" s="112" t="s">
        <v>23834</v>
      </c>
    </row>
    <row r="10626" spans="1:2" x14ac:dyDescent="0.2">
      <c r="A10626" s="112" t="s">
        <v>23835</v>
      </c>
      <c r="B10626" s="112" t="s">
        <v>23836</v>
      </c>
    </row>
    <row r="10627" spans="1:2" x14ac:dyDescent="0.2">
      <c r="A10627" s="112" t="s">
        <v>23837</v>
      </c>
      <c r="B10627" s="112" t="s">
        <v>23838</v>
      </c>
    </row>
    <row r="10628" spans="1:2" x14ac:dyDescent="0.2">
      <c r="A10628" s="112" t="s">
        <v>23839</v>
      </c>
      <c r="B10628" s="112" t="s">
        <v>23840</v>
      </c>
    </row>
    <row r="10629" spans="1:2" x14ac:dyDescent="0.2">
      <c r="A10629" s="112" t="s">
        <v>23841</v>
      </c>
      <c r="B10629" s="112" t="s">
        <v>23842</v>
      </c>
    </row>
    <row r="10630" spans="1:2" x14ac:dyDescent="0.2">
      <c r="A10630" s="112" t="s">
        <v>23843</v>
      </c>
      <c r="B10630" s="112" t="s">
        <v>23844</v>
      </c>
    </row>
    <row r="10631" spans="1:2" x14ac:dyDescent="0.2">
      <c r="A10631" s="112" t="s">
        <v>23845</v>
      </c>
      <c r="B10631" s="112" t="s">
        <v>23846</v>
      </c>
    </row>
    <row r="10632" spans="1:2" x14ac:dyDescent="0.2">
      <c r="A10632" s="112" t="s">
        <v>23847</v>
      </c>
      <c r="B10632" s="112" t="s">
        <v>23848</v>
      </c>
    </row>
    <row r="10633" spans="1:2" x14ac:dyDescent="0.2">
      <c r="A10633" s="112" t="s">
        <v>23849</v>
      </c>
      <c r="B10633" s="112" t="s">
        <v>23850</v>
      </c>
    </row>
    <row r="10634" spans="1:2" x14ac:dyDescent="0.2">
      <c r="A10634" s="112" t="s">
        <v>23851</v>
      </c>
      <c r="B10634" s="112" t="s">
        <v>23852</v>
      </c>
    </row>
    <row r="10635" spans="1:2" x14ac:dyDescent="0.2">
      <c r="A10635" s="112" t="s">
        <v>23853</v>
      </c>
      <c r="B10635" s="112" t="s">
        <v>23854</v>
      </c>
    </row>
    <row r="10636" spans="1:2" x14ac:dyDescent="0.2">
      <c r="A10636" s="112" t="s">
        <v>23855</v>
      </c>
      <c r="B10636" s="112" t="s">
        <v>23856</v>
      </c>
    </row>
    <row r="10637" spans="1:2" x14ac:dyDescent="0.2">
      <c r="A10637" s="112" t="s">
        <v>23857</v>
      </c>
      <c r="B10637" s="112" t="s">
        <v>23858</v>
      </c>
    </row>
    <row r="10638" spans="1:2" x14ac:dyDescent="0.2">
      <c r="A10638" s="112" t="s">
        <v>23859</v>
      </c>
      <c r="B10638" s="112" t="s">
        <v>23860</v>
      </c>
    </row>
    <row r="10639" spans="1:2" x14ac:dyDescent="0.2">
      <c r="A10639" s="112" t="s">
        <v>23861</v>
      </c>
      <c r="B10639" s="112" t="s">
        <v>23862</v>
      </c>
    </row>
    <row r="10640" spans="1:2" x14ac:dyDescent="0.2">
      <c r="A10640" s="112" t="s">
        <v>23863</v>
      </c>
      <c r="B10640" s="112" t="s">
        <v>23864</v>
      </c>
    </row>
    <row r="10641" spans="1:2" x14ac:dyDescent="0.2">
      <c r="A10641" s="112" t="s">
        <v>23865</v>
      </c>
      <c r="B10641" s="112" t="s">
        <v>23866</v>
      </c>
    </row>
    <row r="10642" spans="1:2" x14ac:dyDescent="0.2">
      <c r="A10642" s="112" t="s">
        <v>23867</v>
      </c>
      <c r="B10642" s="112" t="s">
        <v>23868</v>
      </c>
    </row>
    <row r="10643" spans="1:2" x14ac:dyDescent="0.2">
      <c r="A10643" s="112" t="s">
        <v>23869</v>
      </c>
      <c r="B10643" s="112" t="s">
        <v>23870</v>
      </c>
    </row>
    <row r="10644" spans="1:2" x14ac:dyDescent="0.2">
      <c r="A10644" s="112" t="s">
        <v>23871</v>
      </c>
      <c r="B10644" s="112" t="s">
        <v>23872</v>
      </c>
    </row>
    <row r="10645" spans="1:2" x14ac:dyDescent="0.2">
      <c r="A10645" s="112" t="s">
        <v>23873</v>
      </c>
      <c r="B10645" s="112" t="s">
        <v>23874</v>
      </c>
    </row>
    <row r="10646" spans="1:2" x14ac:dyDescent="0.2">
      <c r="A10646" s="112" t="s">
        <v>23875</v>
      </c>
      <c r="B10646" s="112" t="s">
        <v>23876</v>
      </c>
    </row>
    <row r="10647" spans="1:2" x14ac:dyDescent="0.2">
      <c r="A10647" s="112" t="s">
        <v>23877</v>
      </c>
      <c r="B10647" s="112" t="s">
        <v>23878</v>
      </c>
    </row>
    <row r="10648" spans="1:2" x14ac:dyDescent="0.2">
      <c r="A10648" s="112" t="s">
        <v>23879</v>
      </c>
      <c r="B10648" s="112" t="s">
        <v>23880</v>
      </c>
    </row>
    <row r="10649" spans="1:2" x14ac:dyDescent="0.2">
      <c r="A10649" s="112" t="s">
        <v>23881</v>
      </c>
      <c r="B10649" s="112" t="s">
        <v>23882</v>
      </c>
    </row>
    <row r="10650" spans="1:2" x14ac:dyDescent="0.2">
      <c r="A10650" s="112" t="s">
        <v>23883</v>
      </c>
      <c r="B10650" s="112" t="s">
        <v>23884</v>
      </c>
    </row>
    <row r="10651" spans="1:2" x14ac:dyDescent="0.2">
      <c r="A10651" s="112" t="s">
        <v>23885</v>
      </c>
      <c r="B10651" s="112" t="s">
        <v>23886</v>
      </c>
    </row>
    <row r="10652" spans="1:2" x14ac:dyDescent="0.2">
      <c r="A10652" s="112" t="s">
        <v>23887</v>
      </c>
      <c r="B10652" s="112" t="s">
        <v>23888</v>
      </c>
    </row>
    <row r="10653" spans="1:2" x14ac:dyDescent="0.2">
      <c r="A10653" s="112" t="s">
        <v>23889</v>
      </c>
      <c r="B10653" s="112" t="s">
        <v>23890</v>
      </c>
    </row>
    <row r="10654" spans="1:2" x14ac:dyDescent="0.2">
      <c r="A10654" s="112" t="s">
        <v>23891</v>
      </c>
      <c r="B10654" s="112" t="s">
        <v>23892</v>
      </c>
    </row>
    <row r="10655" spans="1:2" x14ac:dyDescent="0.2">
      <c r="A10655" s="112" t="s">
        <v>23893</v>
      </c>
      <c r="B10655" s="112" t="s">
        <v>23894</v>
      </c>
    </row>
    <row r="10656" spans="1:2" x14ac:dyDescent="0.2">
      <c r="A10656" s="112" t="s">
        <v>23895</v>
      </c>
      <c r="B10656" s="112" t="s">
        <v>23896</v>
      </c>
    </row>
    <row r="10657" spans="1:2" x14ac:dyDescent="0.2">
      <c r="A10657" s="112" t="s">
        <v>23897</v>
      </c>
      <c r="B10657" s="112" t="s">
        <v>23898</v>
      </c>
    </row>
    <row r="10658" spans="1:2" x14ac:dyDescent="0.2">
      <c r="A10658" s="112" t="s">
        <v>23899</v>
      </c>
      <c r="B10658" s="112" t="s">
        <v>23900</v>
      </c>
    </row>
    <row r="10659" spans="1:2" x14ac:dyDescent="0.2">
      <c r="A10659" s="112" t="s">
        <v>23901</v>
      </c>
      <c r="B10659" s="112" t="s">
        <v>23902</v>
      </c>
    </row>
    <row r="10660" spans="1:2" x14ac:dyDescent="0.2">
      <c r="A10660" s="112" t="s">
        <v>23903</v>
      </c>
      <c r="B10660" s="112" t="s">
        <v>23904</v>
      </c>
    </row>
    <row r="10661" spans="1:2" x14ac:dyDescent="0.2">
      <c r="A10661" s="112" t="s">
        <v>23905</v>
      </c>
      <c r="B10661" s="112" t="s">
        <v>23906</v>
      </c>
    </row>
    <row r="10662" spans="1:2" x14ac:dyDescent="0.2">
      <c r="A10662" s="112" t="s">
        <v>23907</v>
      </c>
      <c r="B10662" s="112" t="s">
        <v>23908</v>
      </c>
    </row>
    <row r="10663" spans="1:2" x14ac:dyDescent="0.2">
      <c r="A10663" s="112" t="s">
        <v>23909</v>
      </c>
      <c r="B10663" s="112" t="s">
        <v>23910</v>
      </c>
    </row>
    <row r="10664" spans="1:2" x14ac:dyDescent="0.2">
      <c r="A10664" s="112" t="s">
        <v>23911</v>
      </c>
      <c r="B10664" s="112" t="s">
        <v>23912</v>
      </c>
    </row>
    <row r="10665" spans="1:2" x14ac:dyDescent="0.2">
      <c r="A10665" s="112" t="s">
        <v>23913</v>
      </c>
      <c r="B10665" s="112" t="s">
        <v>23914</v>
      </c>
    </row>
    <row r="10666" spans="1:2" x14ac:dyDescent="0.2">
      <c r="A10666" s="112" t="s">
        <v>23915</v>
      </c>
      <c r="B10666" s="112" t="s">
        <v>23916</v>
      </c>
    </row>
    <row r="10667" spans="1:2" x14ac:dyDescent="0.2">
      <c r="A10667" s="112" t="s">
        <v>23917</v>
      </c>
      <c r="B10667" s="112" t="s">
        <v>23918</v>
      </c>
    </row>
    <row r="10668" spans="1:2" x14ac:dyDescent="0.2">
      <c r="A10668" s="112" t="s">
        <v>23919</v>
      </c>
      <c r="B10668" s="112" t="s">
        <v>23920</v>
      </c>
    </row>
    <row r="10669" spans="1:2" x14ac:dyDescent="0.2">
      <c r="A10669" s="112" t="s">
        <v>23921</v>
      </c>
      <c r="B10669" s="112" t="s">
        <v>23922</v>
      </c>
    </row>
    <row r="10670" spans="1:2" x14ac:dyDescent="0.2">
      <c r="A10670" s="112" t="s">
        <v>23923</v>
      </c>
      <c r="B10670" s="112" t="s">
        <v>23924</v>
      </c>
    </row>
    <row r="10671" spans="1:2" x14ac:dyDescent="0.2">
      <c r="A10671" s="112" t="s">
        <v>23925</v>
      </c>
      <c r="B10671" s="112" t="s">
        <v>23926</v>
      </c>
    </row>
    <row r="10672" spans="1:2" x14ac:dyDescent="0.2">
      <c r="A10672" s="112" t="s">
        <v>23927</v>
      </c>
      <c r="B10672" s="112" t="s">
        <v>23928</v>
      </c>
    </row>
    <row r="10673" spans="1:2" x14ac:dyDescent="0.2">
      <c r="A10673" s="112" t="s">
        <v>23929</v>
      </c>
      <c r="B10673" s="112" t="s">
        <v>23930</v>
      </c>
    </row>
    <row r="10674" spans="1:2" x14ac:dyDescent="0.2">
      <c r="A10674" s="112" t="s">
        <v>23931</v>
      </c>
      <c r="B10674" s="112" t="s">
        <v>23932</v>
      </c>
    </row>
    <row r="10675" spans="1:2" x14ac:dyDescent="0.2">
      <c r="A10675" s="112" t="s">
        <v>23933</v>
      </c>
      <c r="B10675" s="112" t="s">
        <v>23934</v>
      </c>
    </row>
    <row r="10676" spans="1:2" x14ac:dyDescent="0.2">
      <c r="A10676" s="112" t="s">
        <v>23935</v>
      </c>
      <c r="B10676" s="112" t="s">
        <v>23936</v>
      </c>
    </row>
    <row r="10677" spans="1:2" x14ac:dyDescent="0.2">
      <c r="A10677" s="112" t="s">
        <v>23937</v>
      </c>
      <c r="B10677" s="112" t="s">
        <v>23938</v>
      </c>
    </row>
    <row r="10678" spans="1:2" x14ac:dyDescent="0.2">
      <c r="A10678" s="112" t="s">
        <v>23939</v>
      </c>
      <c r="B10678" s="112" t="s">
        <v>23940</v>
      </c>
    </row>
    <row r="10679" spans="1:2" x14ac:dyDescent="0.2">
      <c r="A10679" s="112" t="s">
        <v>23941</v>
      </c>
      <c r="B10679" s="112" t="s">
        <v>23942</v>
      </c>
    </row>
    <row r="10680" spans="1:2" x14ac:dyDescent="0.2">
      <c r="A10680" s="112" t="s">
        <v>23943</v>
      </c>
      <c r="B10680" s="112" t="s">
        <v>23944</v>
      </c>
    </row>
    <row r="10681" spans="1:2" x14ac:dyDescent="0.2">
      <c r="A10681" s="112" t="s">
        <v>23945</v>
      </c>
      <c r="B10681" s="112" t="s">
        <v>23946</v>
      </c>
    </row>
    <row r="10682" spans="1:2" x14ac:dyDescent="0.2">
      <c r="A10682" s="112" t="s">
        <v>23947</v>
      </c>
      <c r="B10682" s="112" t="s">
        <v>23948</v>
      </c>
    </row>
    <row r="10683" spans="1:2" x14ac:dyDescent="0.2">
      <c r="A10683" s="112" t="s">
        <v>23949</v>
      </c>
      <c r="B10683" s="112" t="s">
        <v>23950</v>
      </c>
    </row>
    <row r="10684" spans="1:2" x14ac:dyDescent="0.2">
      <c r="A10684" s="112" t="s">
        <v>23951</v>
      </c>
      <c r="B10684" s="112" t="s">
        <v>23952</v>
      </c>
    </row>
    <row r="10685" spans="1:2" x14ac:dyDescent="0.2">
      <c r="A10685" s="112" t="s">
        <v>23953</v>
      </c>
      <c r="B10685" s="112" t="s">
        <v>23954</v>
      </c>
    </row>
    <row r="10686" spans="1:2" x14ac:dyDescent="0.2">
      <c r="A10686" s="112" t="s">
        <v>23955</v>
      </c>
      <c r="B10686" s="112" t="s">
        <v>23956</v>
      </c>
    </row>
    <row r="10687" spans="1:2" x14ac:dyDescent="0.2">
      <c r="A10687" s="112" t="s">
        <v>23957</v>
      </c>
      <c r="B10687" s="112" t="s">
        <v>23958</v>
      </c>
    </row>
    <row r="10688" spans="1:2" x14ac:dyDescent="0.2">
      <c r="A10688" s="112" t="s">
        <v>23959</v>
      </c>
      <c r="B10688" s="112" t="s">
        <v>23960</v>
      </c>
    </row>
    <row r="10689" spans="1:2" x14ac:dyDescent="0.2">
      <c r="A10689" s="112" t="s">
        <v>23961</v>
      </c>
      <c r="B10689" s="112" t="s">
        <v>23962</v>
      </c>
    </row>
    <row r="10690" spans="1:2" x14ac:dyDescent="0.2">
      <c r="A10690" s="112" t="s">
        <v>23963</v>
      </c>
      <c r="B10690" s="112" t="s">
        <v>23964</v>
      </c>
    </row>
    <row r="10691" spans="1:2" x14ac:dyDescent="0.2">
      <c r="A10691" s="112" t="s">
        <v>23965</v>
      </c>
      <c r="B10691" s="112" t="s">
        <v>23966</v>
      </c>
    </row>
    <row r="10692" spans="1:2" x14ac:dyDescent="0.2">
      <c r="A10692" s="112" t="s">
        <v>23967</v>
      </c>
      <c r="B10692" s="112" t="s">
        <v>23968</v>
      </c>
    </row>
    <row r="10693" spans="1:2" x14ac:dyDescent="0.2">
      <c r="A10693" s="112" t="s">
        <v>23969</v>
      </c>
      <c r="B10693" s="112" t="s">
        <v>23970</v>
      </c>
    </row>
    <row r="10694" spans="1:2" x14ac:dyDescent="0.2">
      <c r="A10694" s="112" t="s">
        <v>23971</v>
      </c>
      <c r="B10694" s="112" t="s">
        <v>23972</v>
      </c>
    </row>
    <row r="10695" spans="1:2" x14ac:dyDescent="0.2">
      <c r="A10695" s="112" t="s">
        <v>23973</v>
      </c>
      <c r="B10695" s="112" t="s">
        <v>23974</v>
      </c>
    </row>
    <row r="10696" spans="1:2" x14ac:dyDescent="0.2">
      <c r="A10696" s="112" t="s">
        <v>23975</v>
      </c>
      <c r="B10696" s="112" t="s">
        <v>23976</v>
      </c>
    </row>
    <row r="10697" spans="1:2" x14ac:dyDescent="0.2">
      <c r="A10697" s="112" t="s">
        <v>23977</v>
      </c>
      <c r="B10697" s="112" t="s">
        <v>23978</v>
      </c>
    </row>
    <row r="10698" spans="1:2" x14ac:dyDescent="0.2">
      <c r="A10698" s="112" t="s">
        <v>23979</v>
      </c>
      <c r="B10698" s="112" t="s">
        <v>23980</v>
      </c>
    </row>
    <row r="10699" spans="1:2" x14ac:dyDescent="0.2">
      <c r="A10699" s="112" t="s">
        <v>23981</v>
      </c>
      <c r="B10699" s="112" t="s">
        <v>23982</v>
      </c>
    </row>
    <row r="10700" spans="1:2" x14ac:dyDescent="0.2">
      <c r="A10700" s="112" t="s">
        <v>23983</v>
      </c>
      <c r="B10700" s="112" t="s">
        <v>23984</v>
      </c>
    </row>
    <row r="10701" spans="1:2" x14ac:dyDescent="0.2">
      <c r="A10701" s="112" t="s">
        <v>23985</v>
      </c>
      <c r="B10701" s="112" t="s">
        <v>23986</v>
      </c>
    </row>
    <row r="10702" spans="1:2" x14ac:dyDescent="0.2">
      <c r="A10702" s="112" t="s">
        <v>23987</v>
      </c>
      <c r="B10702" s="112" t="s">
        <v>23988</v>
      </c>
    </row>
    <row r="10703" spans="1:2" x14ac:dyDescent="0.2">
      <c r="A10703" s="112" t="s">
        <v>23989</v>
      </c>
      <c r="B10703" s="112" t="s">
        <v>23990</v>
      </c>
    </row>
    <row r="10704" spans="1:2" x14ac:dyDescent="0.2">
      <c r="A10704" s="112" t="s">
        <v>23991</v>
      </c>
      <c r="B10704" s="112" t="s">
        <v>23992</v>
      </c>
    </row>
    <row r="10705" spans="1:2" x14ac:dyDescent="0.2">
      <c r="A10705" s="112" t="s">
        <v>23993</v>
      </c>
      <c r="B10705" s="112" t="s">
        <v>23994</v>
      </c>
    </row>
    <row r="10706" spans="1:2" x14ac:dyDescent="0.2">
      <c r="A10706" s="112" t="s">
        <v>23995</v>
      </c>
      <c r="B10706" s="112" t="s">
        <v>23996</v>
      </c>
    </row>
    <row r="10707" spans="1:2" x14ac:dyDescent="0.2">
      <c r="A10707" s="112" t="s">
        <v>23997</v>
      </c>
      <c r="B10707" s="112" t="s">
        <v>23998</v>
      </c>
    </row>
    <row r="10708" spans="1:2" x14ac:dyDescent="0.2">
      <c r="A10708" s="112" t="s">
        <v>23999</v>
      </c>
      <c r="B10708" s="112" t="s">
        <v>24000</v>
      </c>
    </row>
    <row r="10709" spans="1:2" x14ac:dyDescent="0.2">
      <c r="A10709" s="112" t="s">
        <v>24001</v>
      </c>
      <c r="B10709" s="112" t="s">
        <v>24002</v>
      </c>
    </row>
    <row r="10710" spans="1:2" x14ac:dyDescent="0.2">
      <c r="A10710" s="112" t="s">
        <v>24003</v>
      </c>
      <c r="B10710" s="112" t="s">
        <v>24004</v>
      </c>
    </row>
    <row r="10711" spans="1:2" x14ac:dyDescent="0.2">
      <c r="A10711" s="112" t="s">
        <v>24005</v>
      </c>
      <c r="B10711" s="112" t="s">
        <v>24006</v>
      </c>
    </row>
    <row r="10712" spans="1:2" x14ac:dyDescent="0.2">
      <c r="A10712" s="112" t="s">
        <v>24007</v>
      </c>
      <c r="B10712" s="112" t="s">
        <v>24008</v>
      </c>
    </row>
    <row r="10713" spans="1:2" x14ac:dyDescent="0.2">
      <c r="A10713" s="112" t="s">
        <v>24009</v>
      </c>
      <c r="B10713" s="112" t="s">
        <v>24010</v>
      </c>
    </row>
    <row r="10714" spans="1:2" x14ac:dyDescent="0.2">
      <c r="A10714" s="112" t="s">
        <v>24011</v>
      </c>
      <c r="B10714" s="112" t="s">
        <v>24012</v>
      </c>
    </row>
    <row r="10715" spans="1:2" x14ac:dyDescent="0.2">
      <c r="A10715" s="112" t="s">
        <v>24013</v>
      </c>
      <c r="B10715" s="112" t="s">
        <v>24014</v>
      </c>
    </row>
    <row r="10716" spans="1:2" x14ac:dyDescent="0.2">
      <c r="A10716" s="112" t="s">
        <v>24015</v>
      </c>
      <c r="B10716" s="112" t="s">
        <v>24016</v>
      </c>
    </row>
    <row r="10717" spans="1:2" x14ac:dyDescent="0.2">
      <c r="A10717" s="112" t="s">
        <v>24017</v>
      </c>
      <c r="B10717" s="112" t="s">
        <v>24018</v>
      </c>
    </row>
    <row r="10718" spans="1:2" x14ac:dyDescent="0.2">
      <c r="A10718" s="112" t="s">
        <v>24019</v>
      </c>
      <c r="B10718" s="112" t="s">
        <v>24020</v>
      </c>
    </row>
    <row r="10719" spans="1:2" x14ac:dyDescent="0.2">
      <c r="A10719" s="112" t="s">
        <v>24021</v>
      </c>
      <c r="B10719" s="112" t="s">
        <v>24022</v>
      </c>
    </row>
    <row r="10720" spans="1:2" x14ac:dyDescent="0.2">
      <c r="A10720" s="112" t="s">
        <v>24023</v>
      </c>
      <c r="B10720" s="112" t="s">
        <v>24024</v>
      </c>
    </row>
    <row r="10721" spans="1:2" x14ac:dyDescent="0.2">
      <c r="A10721" s="112" t="s">
        <v>24025</v>
      </c>
      <c r="B10721" s="112" t="s">
        <v>24026</v>
      </c>
    </row>
    <row r="10722" spans="1:2" x14ac:dyDescent="0.2">
      <c r="A10722" s="112" t="s">
        <v>24027</v>
      </c>
      <c r="B10722" s="112" t="s">
        <v>24028</v>
      </c>
    </row>
    <row r="10723" spans="1:2" x14ac:dyDescent="0.2">
      <c r="A10723" s="112" t="s">
        <v>24029</v>
      </c>
      <c r="B10723" s="112" t="s">
        <v>24030</v>
      </c>
    </row>
    <row r="10724" spans="1:2" x14ac:dyDescent="0.2">
      <c r="A10724" s="112" t="s">
        <v>24031</v>
      </c>
      <c r="B10724" s="112" t="s">
        <v>24032</v>
      </c>
    </row>
    <row r="10725" spans="1:2" x14ac:dyDescent="0.2">
      <c r="A10725" s="112" t="s">
        <v>24033</v>
      </c>
      <c r="B10725" s="112" t="s">
        <v>24034</v>
      </c>
    </row>
    <row r="10726" spans="1:2" x14ac:dyDescent="0.2">
      <c r="A10726" s="112" t="s">
        <v>24035</v>
      </c>
      <c r="B10726" s="112" t="s">
        <v>24036</v>
      </c>
    </row>
    <row r="10727" spans="1:2" x14ac:dyDescent="0.2">
      <c r="A10727" s="112" t="s">
        <v>24037</v>
      </c>
      <c r="B10727" s="112" t="s">
        <v>24038</v>
      </c>
    </row>
    <row r="10728" spans="1:2" x14ac:dyDescent="0.2">
      <c r="A10728" s="112" t="s">
        <v>24039</v>
      </c>
      <c r="B10728" s="112" t="s">
        <v>24040</v>
      </c>
    </row>
    <row r="10729" spans="1:2" x14ac:dyDescent="0.2">
      <c r="A10729" s="112" t="s">
        <v>24041</v>
      </c>
      <c r="B10729" s="112" t="s">
        <v>24042</v>
      </c>
    </row>
    <row r="10730" spans="1:2" x14ac:dyDescent="0.2">
      <c r="A10730" s="112" t="s">
        <v>24043</v>
      </c>
      <c r="B10730" s="112" t="s">
        <v>24044</v>
      </c>
    </row>
    <row r="10731" spans="1:2" x14ac:dyDescent="0.2">
      <c r="A10731" s="112" t="s">
        <v>24045</v>
      </c>
      <c r="B10731" s="112" t="s">
        <v>24046</v>
      </c>
    </row>
    <row r="10732" spans="1:2" x14ac:dyDescent="0.2">
      <c r="A10732" s="112" t="s">
        <v>24047</v>
      </c>
      <c r="B10732" s="112" t="s">
        <v>24048</v>
      </c>
    </row>
    <row r="10733" spans="1:2" x14ac:dyDescent="0.2">
      <c r="A10733" s="112" t="s">
        <v>24049</v>
      </c>
      <c r="B10733" s="112" t="s">
        <v>24050</v>
      </c>
    </row>
    <row r="10734" spans="1:2" x14ac:dyDescent="0.2">
      <c r="A10734" s="112" t="s">
        <v>24051</v>
      </c>
      <c r="B10734" s="112" t="s">
        <v>24052</v>
      </c>
    </row>
    <row r="10735" spans="1:2" x14ac:dyDescent="0.2">
      <c r="A10735" s="112" t="s">
        <v>24053</v>
      </c>
      <c r="B10735" s="112" t="s">
        <v>24054</v>
      </c>
    </row>
    <row r="10736" spans="1:2" x14ac:dyDescent="0.2">
      <c r="A10736" s="112" t="s">
        <v>24055</v>
      </c>
      <c r="B10736" s="112" t="s">
        <v>24056</v>
      </c>
    </row>
    <row r="10737" spans="1:2" x14ac:dyDescent="0.2">
      <c r="A10737" s="112" t="s">
        <v>24057</v>
      </c>
      <c r="B10737" s="112" t="s">
        <v>24058</v>
      </c>
    </row>
    <row r="10738" spans="1:2" x14ac:dyDescent="0.2">
      <c r="A10738" s="112" t="s">
        <v>24059</v>
      </c>
      <c r="B10738" s="112" t="s">
        <v>24060</v>
      </c>
    </row>
    <row r="10739" spans="1:2" x14ac:dyDescent="0.2">
      <c r="A10739" s="112" t="s">
        <v>24061</v>
      </c>
      <c r="B10739" s="112" t="s">
        <v>24062</v>
      </c>
    </row>
    <row r="10740" spans="1:2" x14ac:dyDescent="0.2">
      <c r="A10740" s="112" t="s">
        <v>24063</v>
      </c>
      <c r="B10740" s="112" t="s">
        <v>24064</v>
      </c>
    </row>
    <row r="10741" spans="1:2" x14ac:dyDescent="0.2">
      <c r="A10741" s="112" t="s">
        <v>24065</v>
      </c>
      <c r="B10741" s="112" t="s">
        <v>24066</v>
      </c>
    </row>
    <row r="10742" spans="1:2" x14ac:dyDescent="0.2">
      <c r="A10742" s="112" t="s">
        <v>24067</v>
      </c>
      <c r="B10742" s="112" t="s">
        <v>24068</v>
      </c>
    </row>
    <row r="10743" spans="1:2" x14ac:dyDescent="0.2">
      <c r="A10743" s="112" t="s">
        <v>24069</v>
      </c>
      <c r="B10743" s="112" t="s">
        <v>24070</v>
      </c>
    </row>
    <row r="10744" spans="1:2" x14ac:dyDescent="0.2">
      <c r="A10744" s="112" t="s">
        <v>24071</v>
      </c>
      <c r="B10744" s="112" t="s">
        <v>24072</v>
      </c>
    </row>
    <row r="10745" spans="1:2" x14ac:dyDescent="0.2">
      <c r="A10745" s="112" t="s">
        <v>24073</v>
      </c>
      <c r="B10745" s="112" t="s">
        <v>24074</v>
      </c>
    </row>
    <row r="10746" spans="1:2" x14ac:dyDescent="0.2">
      <c r="A10746" s="112" t="s">
        <v>24075</v>
      </c>
      <c r="B10746" s="112" t="s">
        <v>24076</v>
      </c>
    </row>
    <row r="10747" spans="1:2" x14ac:dyDescent="0.2">
      <c r="A10747" s="112" t="s">
        <v>24077</v>
      </c>
      <c r="B10747" s="112" t="s">
        <v>24078</v>
      </c>
    </row>
    <row r="10748" spans="1:2" x14ac:dyDescent="0.2">
      <c r="A10748" s="112" t="s">
        <v>24079</v>
      </c>
      <c r="B10748" s="112" t="s">
        <v>24080</v>
      </c>
    </row>
    <row r="10749" spans="1:2" x14ac:dyDescent="0.2">
      <c r="A10749" s="112" t="s">
        <v>24081</v>
      </c>
      <c r="B10749" s="112" t="s">
        <v>24082</v>
      </c>
    </row>
    <row r="10750" spans="1:2" x14ac:dyDescent="0.2">
      <c r="A10750" s="112" t="s">
        <v>24083</v>
      </c>
      <c r="B10750" s="112" t="s">
        <v>24084</v>
      </c>
    </row>
    <row r="10751" spans="1:2" x14ac:dyDescent="0.2">
      <c r="A10751" s="112" t="s">
        <v>24085</v>
      </c>
      <c r="B10751" s="112" t="s">
        <v>24086</v>
      </c>
    </row>
    <row r="10752" spans="1:2" x14ac:dyDescent="0.2">
      <c r="A10752" s="112" t="s">
        <v>24087</v>
      </c>
      <c r="B10752" s="112" t="s">
        <v>24088</v>
      </c>
    </row>
    <row r="10753" spans="1:2" x14ac:dyDescent="0.2">
      <c r="A10753" s="112" t="s">
        <v>24089</v>
      </c>
      <c r="B10753" s="112" t="s">
        <v>24090</v>
      </c>
    </row>
    <row r="10754" spans="1:2" x14ac:dyDescent="0.2">
      <c r="A10754" s="112" t="s">
        <v>24091</v>
      </c>
      <c r="B10754" s="112" t="s">
        <v>24092</v>
      </c>
    </row>
    <row r="10755" spans="1:2" x14ac:dyDescent="0.2">
      <c r="A10755" s="112" t="s">
        <v>24093</v>
      </c>
      <c r="B10755" s="112" t="s">
        <v>24094</v>
      </c>
    </row>
    <row r="10756" spans="1:2" x14ac:dyDescent="0.2">
      <c r="A10756" s="112" t="s">
        <v>24095</v>
      </c>
      <c r="B10756" s="112" t="s">
        <v>24096</v>
      </c>
    </row>
    <row r="10757" spans="1:2" x14ac:dyDescent="0.2">
      <c r="A10757" s="112" t="s">
        <v>24097</v>
      </c>
      <c r="B10757" s="112" t="s">
        <v>24098</v>
      </c>
    </row>
    <row r="10758" spans="1:2" x14ac:dyDescent="0.2">
      <c r="A10758" s="112" t="s">
        <v>24099</v>
      </c>
      <c r="B10758" s="112" t="s">
        <v>24100</v>
      </c>
    </row>
    <row r="10759" spans="1:2" x14ac:dyDescent="0.2">
      <c r="A10759" s="112" t="s">
        <v>24101</v>
      </c>
      <c r="B10759" s="112" t="s">
        <v>24102</v>
      </c>
    </row>
    <row r="10760" spans="1:2" x14ac:dyDescent="0.2">
      <c r="A10760" s="112" t="s">
        <v>24103</v>
      </c>
      <c r="B10760" s="112" t="s">
        <v>24104</v>
      </c>
    </row>
    <row r="10761" spans="1:2" x14ac:dyDescent="0.2">
      <c r="A10761" s="112" t="s">
        <v>24105</v>
      </c>
      <c r="B10761" s="112" t="s">
        <v>24106</v>
      </c>
    </row>
    <row r="10762" spans="1:2" x14ac:dyDescent="0.2">
      <c r="A10762" s="112" t="s">
        <v>24107</v>
      </c>
      <c r="B10762" s="112" t="s">
        <v>24108</v>
      </c>
    </row>
    <row r="10763" spans="1:2" x14ac:dyDescent="0.2">
      <c r="A10763" s="112" t="s">
        <v>24109</v>
      </c>
      <c r="B10763" s="112" t="s">
        <v>24110</v>
      </c>
    </row>
    <row r="10764" spans="1:2" x14ac:dyDescent="0.2">
      <c r="A10764" s="112" t="s">
        <v>24111</v>
      </c>
      <c r="B10764" s="112" t="s">
        <v>24112</v>
      </c>
    </row>
    <row r="10765" spans="1:2" x14ac:dyDescent="0.2">
      <c r="A10765" s="112" t="s">
        <v>24113</v>
      </c>
      <c r="B10765" s="112" t="s">
        <v>24114</v>
      </c>
    </row>
    <row r="10766" spans="1:2" x14ac:dyDescent="0.2">
      <c r="A10766" s="112" t="s">
        <v>24115</v>
      </c>
      <c r="B10766" s="112" t="s">
        <v>24116</v>
      </c>
    </row>
    <row r="10767" spans="1:2" x14ac:dyDescent="0.2">
      <c r="A10767" s="112" t="s">
        <v>24117</v>
      </c>
      <c r="B10767" s="112" t="s">
        <v>24118</v>
      </c>
    </row>
    <row r="10768" spans="1:2" x14ac:dyDescent="0.2">
      <c r="A10768" s="112" t="s">
        <v>24119</v>
      </c>
      <c r="B10768" s="112" t="s">
        <v>24120</v>
      </c>
    </row>
    <row r="10769" spans="1:2" x14ac:dyDescent="0.2">
      <c r="A10769" s="112" t="s">
        <v>24121</v>
      </c>
      <c r="B10769" s="112" t="s">
        <v>24122</v>
      </c>
    </row>
    <row r="10770" spans="1:2" x14ac:dyDescent="0.2">
      <c r="A10770" s="112" t="s">
        <v>24123</v>
      </c>
      <c r="B10770" s="112" t="s">
        <v>24124</v>
      </c>
    </row>
    <row r="10771" spans="1:2" x14ac:dyDescent="0.2">
      <c r="A10771" s="112" t="s">
        <v>24125</v>
      </c>
      <c r="B10771" s="112" t="s">
        <v>24126</v>
      </c>
    </row>
    <row r="10772" spans="1:2" x14ac:dyDescent="0.2">
      <c r="A10772" s="112" t="s">
        <v>24127</v>
      </c>
      <c r="B10772" s="112" t="s">
        <v>24128</v>
      </c>
    </row>
    <row r="10773" spans="1:2" x14ac:dyDescent="0.2">
      <c r="A10773" s="112" t="s">
        <v>24129</v>
      </c>
      <c r="B10773" s="112" t="s">
        <v>24130</v>
      </c>
    </row>
    <row r="10774" spans="1:2" x14ac:dyDescent="0.2">
      <c r="A10774" s="112" t="s">
        <v>24131</v>
      </c>
      <c r="B10774" s="112" t="s">
        <v>24132</v>
      </c>
    </row>
    <row r="10775" spans="1:2" x14ac:dyDescent="0.2">
      <c r="A10775" s="112" t="s">
        <v>24133</v>
      </c>
      <c r="B10775" s="112" t="s">
        <v>24134</v>
      </c>
    </row>
    <row r="10776" spans="1:2" x14ac:dyDescent="0.2">
      <c r="A10776" s="112" t="s">
        <v>24135</v>
      </c>
      <c r="B10776" s="112" t="s">
        <v>24136</v>
      </c>
    </row>
    <row r="10777" spans="1:2" x14ac:dyDescent="0.2">
      <c r="A10777" s="112" t="s">
        <v>24137</v>
      </c>
      <c r="B10777" s="112" t="s">
        <v>24138</v>
      </c>
    </row>
    <row r="10778" spans="1:2" x14ac:dyDescent="0.2">
      <c r="A10778" s="112" t="s">
        <v>24139</v>
      </c>
      <c r="B10778" s="112" t="s">
        <v>24140</v>
      </c>
    </row>
    <row r="10779" spans="1:2" x14ac:dyDescent="0.2">
      <c r="A10779" s="112" t="s">
        <v>24141</v>
      </c>
      <c r="B10779" s="112" t="s">
        <v>24142</v>
      </c>
    </row>
    <row r="10780" spans="1:2" x14ac:dyDescent="0.2">
      <c r="A10780" s="112" t="s">
        <v>24143</v>
      </c>
      <c r="B10780" s="112" t="s">
        <v>24144</v>
      </c>
    </row>
    <row r="10781" spans="1:2" x14ac:dyDescent="0.2">
      <c r="A10781" s="112" t="s">
        <v>24145</v>
      </c>
      <c r="B10781" s="112" t="s">
        <v>24146</v>
      </c>
    </row>
    <row r="10782" spans="1:2" x14ac:dyDescent="0.2">
      <c r="A10782" s="112" t="s">
        <v>24147</v>
      </c>
      <c r="B10782" s="112" t="s">
        <v>24148</v>
      </c>
    </row>
    <row r="10783" spans="1:2" x14ac:dyDescent="0.2">
      <c r="A10783" s="112" t="s">
        <v>24149</v>
      </c>
      <c r="B10783" s="112" t="s">
        <v>24150</v>
      </c>
    </row>
    <row r="10784" spans="1:2" x14ac:dyDescent="0.2">
      <c r="A10784" s="112" t="s">
        <v>24151</v>
      </c>
      <c r="B10784" s="112" t="s">
        <v>24152</v>
      </c>
    </row>
    <row r="10785" spans="1:2" x14ac:dyDescent="0.2">
      <c r="A10785" s="112" t="s">
        <v>24153</v>
      </c>
      <c r="B10785" s="112" t="s">
        <v>24154</v>
      </c>
    </row>
    <row r="10786" spans="1:2" x14ac:dyDescent="0.2">
      <c r="A10786" s="112" t="s">
        <v>24155</v>
      </c>
      <c r="B10786" s="112" t="s">
        <v>24156</v>
      </c>
    </row>
    <row r="10787" spans="1:2" x14ac:dyDescent="0.2">
      <c r="A10787" s="112" t="s">
        <v>24157</v>
      </c>
      <c r="B10787" s="112" t="s">
        <v>24158</v>
      </c>
    </row>
    <row r="10788" spans="1:2" x14ac:dyDescent="0.2">
      <c r="A10788" s="112" t="s">
        <v>24159</v>
      </c>
      <c r="B10788" s="112" t="s">
        <v>24160</v>
      </c>
    </row>
    <row r="10789" spans="1:2" x14ac:dyDescent="0.2">
      <c r="A10789" s="112" t="s">
        <v>24161</v>
      </c>
      <c r="B10789" s="112" t="s">
        <v>24162</v>
      </c>
    </row>
    <row r="10790" spans="1:2" x14ac:dyDescent="0.2">
      <c r="A10790" s="112" t="s">
        <v>24163</v>
      </c>
      <c r="B10790" s="112" t="s">
        <v>24164</v>
      </c>
    </row>
    <row r="10791" spans="1:2" x14ac:dyDescent="0.2">
      <c r="A10791" s="112" t="s">
        <v>24165</v>
      </c>
      <c r="B10791" s="112" t="s">
        <v>24166</v>
      </c>
    </row>
    <row r="10792" spans="1:2" x14ac:dyDescent="0.2">
      <c r="A10792" s="112" t="s">
        <v>24167</v>
      </c>
      <c r="B10792" s="112" t="s">
        <v>24168</v>
      </c>
    </row>
    <row r="10793" spans="1:2" x14ac:dyDescent="0.2">
      <c r="A10793" s="112" t="s">
        <v>24169</v>
      </c>
      <c r="B10793" s="112" t="s">
        <v>24170</v>
      </c>
    </row>
    <row r="10794" spans="1:2" x14ac:dyDescent="0.2">
      <c r="A10794" s="112" t="s">
        <v>24171</v>
      </c>
      <c r="B10794" s="112" t="s">
        <v>24172</v>
      </c>
    </row>
    <row r="10795" spans="1:2" x14ac:dyDescent="0.2">
      <c r="A10795" s="112" t="s">
        <v>24173</v>
      </c>
      <c r="B10795" s="112" t="s">
        <v>24174</v>
      </c>
    </row>
    <row r="10796" spans="1:2" x14ac:dyDescent="0.2">
      <c r="A10796" s="112" t="s">
        <v>24175</v>
      </c>
      <c r="B10796" s="112" t="s">
        <v>24176</v>
      </c>
    </row>
    <row r="10797" spans="1:2" x14ac:dyDescent="0.2">
      <c r="A10797" s="112" t="s">
        <v>24177</v>
      </c>
      <c r="B10797" s="112" t="s">
        <v>24178</v>
      </c>
    </row>
    <row r="10798" spans="1:2" x14ac:dyDescent="0.2">
      <c r="A10798" s="112" t="s">
        <v>24179</v>
      </c>
      <c r="B10798" s="112" t="s">
        <v>24180</v>
      </c>
    </row>
    <row r="10799" spans="1:2" x14ac:dyDescent="0.2">
      <c r="A10799" s="112" t="s">
        <v>24181</v>
      </c>
      <c r="B10799" s="112" t="s">
        <v>24182</v>
      </c>
    </row>
    <row r="10800" spans="1:2" x14ac:dyDescent="0.2">
      <c r="A10800" s="112" t="s">
        <v>24183</v>
      </c>
      <c r="B10800" s="112" t="s">
        <v>24184</v>
      </c>
    </row>
    <row r="10801" spans="1:2" x14ac:dyDescent="0.2">
      <c r="A10801" s="112" t="s">
        <v>24185</v>
      </c>
      <c r="B10801" s="112" t="s">
        <v>24186</v>
      </c>
    </row>
    <row r="10802" spans="1:2" x14ac:dyDescent="0.2">
      <c r="A10802" s="112" t="s">
        <v>24187</v>
      </c>
      <c r="B10802" s="112" t="s">
        <v>24188</v>
      </c>
    </row>
    <row r="10803" spans="1:2" x14ac:dyDescent="0.2">
      <c r="A10803" s="112" t="s">
        <v>24189</v>
      </c>
      <c r="B10803" s="112" t="s">
        <v>24190</v>
      </c>
    </row>
    <row r="10804" spans="1:2" x14ac:dyDescent="0.2">
      <c r="A10804" s="112" t="s">
        <v>24191</v>
      </c>
      <c r="B10804" s="112" t="s">
        <v>24192</v>
      </c>
    </row>
    <row r="10805" spans="1:2" x14ac:dyDescent="0.2">
      <c r="A10805" s="112" t="s">
        <v>24193</v>
      </c>
      <c r="B10805" s="112" t="s">
        <v>24194</v>
      </c>
    </row>
    <row r="10806" spans="1:2" x14ac:dyDescent="0.2">
      <c r="A10806" s="112" t="s">
        <v>24195</v>
      </c>
      <c r="B10806" s="112" t="s">
        <v>24196</v>
      </c>
    </row>
    <row r="10807" spans="1:2" x14ac:dyDescent="0.2">
      <c r="A10807" s="112" t="s">
        <v>24197</v>
      </c>
      <c r="B10807" s="112" t="s">
        <v>24198</v>
      </c>
    </row>
    <row r="10808" spans="1:2" x14ac:dyDescent="0.2">
      <c r="A10808" s="112" t="s">
        <v>24199</v>
      </c>
      <c r="B10808" s="112" t="s">
        <v>24200</v>
      </c>
    </row>
    <row r="10809" spans="1:2" x14ac:dyDescent="0.2">
      <c r="A10809" s="112" t="s">
        <v>24201</v>
      </c>
      <c r="B10809" s="112" t="s">
        <v>24202</v>
      </c>
    </row>
    <row r="10810" spans="1:2" x14ac:dyDescent="0.2">
      <c r="A10810" s="112" t="s">
        <v>24203</v>
      </c>
      <c r="B10810" s="112" t="s">
        <v>24204</v>
      </c>
    </row>
    <row r="10811" spans="1:2" x14ac:dyDescent="0.2">
      <c r="A10811" s="112" t="s">
        <v>24205</v>
      </c>
      <c r="B10811" s="112" t="s">
        <v>24206</v>
      </c>
    </row>
    <row r="10812" spans="1:2" x14ac:dyDescent="0.2">
      <c r="A10812" s="112" t="s">
        <v>24207</v>
      </c>
      <c r="B10812" s="112" t="s">
        <v>24208</v>
      </c>
    </row>
    <row r="10813" spans="1:2" x14ac:dyDescent="0.2">
      <c r="A10813" s="112" t="s">
        <v>24209</v>
      </c>
      <c r="B10813" s="112" t="s">
        <v>24210</v>
      </c>
    </row>
    <row r="10814" spans="1:2" x14ac:dyDescent="0.2">
      <c r="A10814" s="112" t="s">
        <v>24211</v>
      </c>
      <c r="B10814" s="112" t="s">
        <v>24212</v>
      </c>
    </row>
    <row r="10815" spans="1:2" x14ac:dyDescent="0.2">
      <c r="A10815" s="112" t="s">
        <v>24213</v>
      </c>
      <c r="B10815" s="112" t="s">
        <v>24214</v>
      </c>
    </row>
    <row r="10816" spans="1:2" x14ac:dyDescent="0.2">
      <c r="A10816" s="112" t="s">
        <v>24215</v>
      </c>
      <c r="B10816" s="112" t="s">
        <v>24216</v>
      </c>
    </row>
    <row r="10817" spans="1:2" x14ac:dyDescent="0.2">
      <c r="A10817" s="112" t="s">
        <v>24217</v>
      </c>
      <c r="B10817" s="112" t="s">
        <v>24218</v>
      </c>
    </row>
    <row r="10818" spans="1:2" x14ac:dyDescent="0.2">
      <c r="A10818" s="112" t="s">
        <v>24219</v>
      </c>
      <c r="B10818" s="112" t="s">
        <v>24220</v>
      </c>
    </row>
    <row r="10819" spans="1:2" x14ac:dyDescent="0.2">
      <c r="A10819" s="112" t="s">
        <v>24221</v>
      </c>
      <c r="B10819" s="112" t="s">
        <v>24222</v>
      </c>
    </row>
    <row r="10820" spans="1:2" x14ac:dyDescent="0.2">
      <c r="A10820" s="112" t="s">
        <v>24223</v>
      </c>
      <c r="B10820" s="112" t="s">
        <v>24224</v>
      </c>
    </row>
    <row r="10821" spans="1:2" x14ac:dyDescent="0.2">
      <c r="A10821" s="112" t="s">
        <v>24225</v>
      </c>
      <c r="B10821" s="112" t="s">
        <v>24226</v>
      </c>
    </row>
    <row r="10822" spans="1:2" x14ac:dyDescent="0.2">
      <c r="A10822" s="112" t="s">
        <v>24227</v>
      </c>
      <c r="B10822" s="112" t="s">
        <v>24228</v>
      </c>
    </row>
    <row r="10823" spans="1:2" x14ac:dyDescent="0.2">
      <c r="A10823" s="112" t="s">
        <v>24229</v>
      </c>
      <c r="B10823" s="112" t="s">
        <v>24230</v>
      </c>
    </row>
    <row r="10824" spans="1:2" x14ac:dyDescent="0.2">
      <c r="A10824" s="112" t="s">
        <v>24231</v>
      </c>
      <c r="B10824" s="112" t="s">
        <v>24232</v>
      </c>
    </row>
    <row r="10825" spans="1:2" x14ac:dyDescent="0.2">
      <c r="A10825" s="112" t="s">
        <v>24233</v>
      </c>
      <c r="B10825" s="112" t="s">
        <v>24234</v>
      </c>
    </row>
    <row r="10826" spans="1:2" x14ac:dyDescent="0.2">
      <c r="A10826" s="112" t="s">
        <v>24235</v>
      </c>
      <c r="B10826" s="112" t="s">
        <v>24236</v>
      </c>
    </row>
    <row r="10827" spans="1:2" x14ac:dyDescent="0.2">
      <c r="A10827" s="112" t="s">
        <v>24237</v>
      </c>
      <c r="B10827" s="112" t="s">
        <v>24238</v>
      </c>
    </row>
    <row r="10828" spans="1:2" x14ac:dyDescent="0.2">
      <c r="A10828" s="112" t="s">
        <v>24239</v>
      </c>
      <c r="B10828" s="112" t="s">
        <v>24240</v>
      </c>
    </row>
    <row r="10829" spans="1:2" x14ac:dyDescent="0.2">
      <c r="A10829" s="112" t="s">
        <v>24241</v>
      </c>
      <c r="B10829" s="112" t="s">
        <v>24242</v>
      </c>
    </row>
    <row r="10830" spans="1:2" x14ac:dyDescent="0.2">
      <c r="A10830" s="112" t="s">
        <v>24243</v>
      </c>
      <c r="B10830" s="112" t="s">
        <v>24244</v>
      </c>
    </row>
    <row r="10831" spans="1:2" x14ac:dyDescent="0.2">
      <c r="A10831" s="112" t="s">
        <v>24245</v>
      </c>
      <c r="B10831" s="112" t="s">
        <v>24246</v>
      </c>
    </row>
    <row r="10832" spans="1:2" x14ac:dyDescent="0.2">
      <c r="A10832" s="112" t="s">
        <v>24247</v>
      </c>
      <c r="B10832" s="112" t="s">
        <v>24248</v>
      </c>
    </row>
    <row r="10833" spans="1:2" x14ac:dyDescent="0.2">
      <c r="A10833" s="112" t="s">
        <v>24249</v>
      </c>
      <c r="B10833" s="112" t="s">
        <v>24250</v>
      </c>
    </row>
    <row r="10834" spans="1:2" x14ac:dyDescent="0.2">
      <c r="A10834" s="112" t="s">
        <v>24251</v>
      </c>
      <c r="B10834" s="112" t="s">
        <v>24252</v>
      </c>
    </row>
    <row r="10835" spans="1:2" x14ac:dyDescent="0.2">
      <c r="A10835" s="112" t="s">
        <v>24253</v>
      </c>
      <c r="B10835" s="112" t="s">
        <v>24254</v>
      </c>
    </row>
    <row r="10836" spans="1:2" x14ac:dyDescent="0.2">
      <c r="A10836" s="112" t="s">
        <v>24255</v>
      </c>
      <c r="B10836" s="112" t="s">
        <v>24256</v>
      </c>
    </row>
    <row r="10837" spans="1:2" x14ac:dyDescent="0.2">
      <c r="A10837" s="112" t="s">
        <v>24257</v>
      </c>
      <c r="B10837" s="112" t="s">
        <v>24258</v>
      </c>
    </row>
    <row r="10838" spans="1:2" x14ac:dyDescent="0.2">
      <c r="A10838" s="112" t="s">
        <v>24259</v>
      </c>
      <c r="B10838" s="112" t="s">
        <v>24260</v>
      </c>
    </row>
    <row r="10839" spans="1:2" x14ac:dyDescent="0.2">
      <c r="A10839" s="112" t="s">
        <v>24261</v>
      </c>
      <c r="B10839" s="112" t="s">
        <v>24262</v>
      </c>
    </row>
    <row r="10840" spans="1:2" x14ac:dyDescent="0.2">
      <c r="A10840" s="112" t="s">
        <v>24263</v>
      </c>
      <c r="B10840" s="112" t="s">
        <v>24264</v>
      </c>
    </row>
    <row r="10841" spans="1:2" x14ac:dyDescent="0.2">
      <c r="A10841" s="112" t="s">
        <v>24265</v>
      </c>
      <c r="B10841" s="112" t="s">
        <v>24266</v>
      </c>
    </row>
    <row r="10842" spans="1:2" x14ac:dyDescent="0.2">
      <c r="A10842" s="112" t="s">
        <v>24267</v>
      </c>
      <c r="B10842" s="112" t="s">
        <v>24268</v>
      </c>
    </row>
    <row r="10843" spans="1:2" x14ac:dyDescent="0.2">
      <c r="A10843" s="112" t="s">
        <v>24269</v>
      </c>
      <c r="B10843" s="112" t="s">
        <v>24270</v>
      </c>
    </row>
    <row r="10844" spans="1:2" x14ac:dyDescent="0.2">
      <c r="A10844" s="112" t="s">
        <v>24271</v>
      </c>
      <c r="B10844" s="112" t="s">
        <v>24272</v>
      </c>
    </row>
    <row r="10845" spans="1:2" x14ac:dyDescent="0.2">
      <c r="A10845" s="112" t="s">
        <v>24273</v>
      </c>
      <c r="B10845" s="112" t="s">
        <v>24274</v>
      </c>
    </row>
    <row r="10846" spans="1:2" x14ac:dyDescent="0.2">
      <c r="A10846" s="112" t="s">
        <v>24275</v>
      </c>
      <c r="B10846" s="112" t="s">
        <v>24276</v>
      </c>
    </row>
    <row r="10847" spans="1:2" x14ac:dyDescent="0.2">
      <c r="A10847" s="112" t="s">
        <v>24277</v>
      </c>
      <c r="B10847" s="112" t="s">
        <v>24278</v>
      </c>
    </row>
    <row r="10848" spans="1:2" x14ac:dyDescent="0.2">
      <c r="A10848" s="112" t="s">
        <v>24279</v>
      </c>
      <c r="B10848" s="112" t="s">
        <v>24280</v>
      </c>
    </row>
    <row r="10849" spans="1:2" x14ac:dyDescent="0.2">
      <c r="A10849" s="112" t="s">
        <v>24281</v>
      </c>
      <c r="B10849" s="112" t="s">
        <v>24282</v>
      </c>
    </row>
    <row r="10850" spans="1:2" x14ac:dyDescent="0.2">
      <c r="A10850" s="112" t="s">
        <v>24283</v>
      </c>
      <c r="B10850" s="112" t="s">
        <v>24284</v>
      </c>
    </row>
    <row r="10851" spans="1:2" x14ac:dyDescent="0.2">
      <c r="A10851" s="112" t="s">
        <v>24285</v>
      </c>
      <c r="B10851" s="112" t="s">
        <v>24286</v>
      </c>
    </row>
    <row r="10852" spans="1:2" x14ac:dyDescent="0.2">
      <c r="A10852" s="112" t="s">
        <v>24287</v>
      </c>
      <c r="B10852" s="112" t="s">
        <v>24288</v>
      </c>
    </row>
    <row r="10853" spans="1:2" x14ac:dyDescent="0.2">
      <c r="A10853" s="112" t="s">
        <v>24289</v>
      </c>
      <c r="B10853" s="112" t="s">
        <v>24290</v>
      </c>
    </row>
    <row r="10854" spans="1:2" x14ac:dyDescent="0.2">
      <c r="A10854" s="112" t="s">
        <v>24291</v>
      </c>
      <c r="B10854" s="112" t="s">
        <v>24292</v>
      </c>
    </row>
    <row r="10855" spans="1:2" x14ac:dyDescent="0.2">
      <c r="A10855" s="112" t="s">
        <v>24293</v>
      </c>
      <c r="B10855" s="112" t="s">
        <v>24294</v>
      </c>
    </row>
    <row r="10856" spans="1:2" x14ac:dyDescent="0.2">
      <c r="A10856" s="112" t="s">
        <v>24295</v>
      </c>
      <c r="B10856" s="112" t="s">
        <v>24296</v>
      </c>
    </row>
    <row r="10857" spans="1:2" x14ac:dyDescent="0.2">
      <c r="A10857" s="112" t="s">
        <v>24297</v>
      </c>
      <c r="B10857" s="112" t="s">
        <v>24298</v>
      </c>
    </row>
    <row r="10858" spans="1:2" x14ac:dyDescent="0.2">
      <c r="A10858" s="112" t="s">
        <v>24299</v>
      </c>
      <c r="B10858" s="112" t="s">
        <v>24300</v>
      </c>
    </row>
    <row r="10859" spans="1:2" x14ac:dyDescent="0.2">
      <c r="A10859" s="112" t="s">
        <v>24301</v>
      </c>
      <c r="B10859" s="112" t="s">
        <v>24302</v>
      </c>
    </row>
    <row r="10860" spans="1:2" x14ac:dyDescent="0.2">
      <c r="A10860" s="112" t="s">
        <v>24303</v>
      </c>
      <c r="B10860" s="112" t="s">
        <v>24304</v>
      </c>
    </row>
    <row r="10861" spans="1:2" x14ac:dyDescent="0.2">
      <c r="A10861" s="112" t="s">
        <v>24305</v>
      </c>
      <c r="B10861" s="112" t="s">
        <v>24306</v>
      </c>
    </row>
    <row r="10862" spans="1:2" x14ac:dyDescent="0.2">
      <c r="A10862" s="112" t="s">
        <v>24307</v>
      </c>
      <c r="B10862" s="112" t="s">
        <v>24308</v>
      </c>
    </row>
    <row r="10863" spans="1:2" x14ac:dyDescent="0.2">
      <c r="A10863" s="112" t="s">
        <v>24309</v>
      </c>
      <c r="B10863" s="112" t="s">
        <v>24310</v>
      </c>
    </row>
    <row r="10864" spans="1:2" x14ac:dyDescent="0.2">
      <c r="A10864" s="112" t="s">
        <v>24311</v>
      </c>
      <c r="B10864" s="112" t="s">
        <v>24312</v>
      </c>
    </row>
    <row r="10865" spans="1:2" x14ac:dyDescent="0.2">
      <c r="A10865" s="112" t="s">
        <v>24313</v>
      </c>
      <c r="B10865" s="112" t="s">
        <v>24314</v>
      </c>
    </row>
    <row r="10866" spans="1:2" x14ac:dyDescent="0.2">
      <c r="A10866" s="112" t="s">
        <v>24315</v>
      </c>
      <c r="B10866" s="112" t="s">
        <v>24316</v>
      </c>
    </row>
    <row r="10867" spans="1:2" x14ac:dyDescent="0.2">
      <c r="A10867" s="112" t="s">
        <v>24317</v>
      </c>
      <c r="B10867" s="112" t="s">
        <v>24318</v>
      </c>
    </row>
    <row r="10868" spans="1:2" x14ac:dyDescent="0.2">
      <c r="A10868" s="112" t="s">
        <v>24319</v>
      </c>
      <c r="B10868" s="112" t="s">
        <v>24320</v>
      </c>
    </row>
    <row r="10869" spans="1:2" x14ac:dyDescent="0.2">
      <c r="A10869" s="112" t="s">
        <v>24321</v>
      </c>
      <c r="B10869" s="112" t="s">
        <v>24322</v>
      </c>
    </row>
    <row r="10870" spans="1:2" x14ac:dyDescent="0.2">
      <c r="A10870" s="112" t="s">
        <v>24323</v>
      </c>
      <c r="B10870" s="112" t="s">
        <v>24324</v>
      </c>
    </row>
    <row r="10871" spans="1:2" x14ac:dyDescent="0.2">
      <c r="A10871" s="112" t="s">
        <v>24325</v>
      </c>
      <c r="B10871" s="112" t="s">
        <v>24326</v>
      </c>
    </row>
    <row r="10872" spans="1:2" x14ac:dyDescent="0.2">
      <c r="A10872" s="112" t="s">
        <v>24327</v>
      </c>
      <c r="B10872" s="112" t="s">
        <v>24328</v>
      </c>
    </row>
    <row r="10873" spans="1:2" x14ac:dyDescent="0.2">
      <c r="A10873" s="112" t="s">
        <v>24329</v>
      </c>
      <c r="B10873" s="112" t="s">
        <v>24330</v>
      </c>
    </row>
    <row r="10874" spans="1:2" x14ac:dyDescent="0.2">
      <c r="A10874" s="112" t="s">
        <v>24331</v>
      </c>
      <c r="B10874" s="112" t="s">
        <v>24332</v>
      </c>
    </row>
    <row r="10875" spans="1:2" x14ac:dyDescent="0.2">
      <c r="A10875" s="112" t="s">
        <v>24333</v>
      </c>
      <c r="B10875" s="112" t="s">
        <v>24334</v>
      </c>
    </row>
    <row r="10876" spans="1:2" x14ac:dyDescent="0.2">
      <c r="A10876" s="112" t="s">
        <v>24335</v>
      </c>
      <c r="B10876" s="112" t="s">
        <v>24336</v>
      </c>
    </row>
    <row r="10877" spans="1:2" x14ac:dyDescent="0.2">
      <c r="A10877" s="112" t="s">
        <v>24337</v>
      </c>
      <c r="B10877" s="112" t="s">
        <v>24338</v>
      </c>
    </row>
    <row r="10878" spans="1:2" x14ac:dyDescent="0.2">
      <c r="A10878" s="112" t="s">
        <v>24339</v>
      </c>
      <c r="B10878" s="112" t="s">
        <v>24340</v>
      </c>
    </row>
    <row r="10879" spans="1:2" x14ac:dyDescent="0.2">
      <c r="A10879" s="112" t="s">
        <v>24341</v>
      </c>
      <c r="B10879" s="112" t="s">
        <v>24342</v>
      </c>
    </row>
    <row r="10880" spans="1:2" x14ac:dyDescent="0.2">
      <c r="A10880" s="112" t="s">
        <v>24343</v>
      </c>
      <c r="B10880" s="112" t="s">
        <v>24344</v>
      </c>
    </row>
    <row r="10881" spans="1:2" x14ac:dyDescent="0.2">
      <c r="A10881" s="112" t="s">
        <v>24345</v>
      </c>
      <c r="B10881" s="112" t="s">
        <v>24346</v>
      </c>
    </row>
    <row r="10882" spans="1:2" x14ac:dyDescent="0.2">
      <c r="A10882" s="112" t="s">
        <v>24347</v>
      </c>
      <c r="B10882" s="112" t="s">
        <v>24348</v>
      </c>
    </row>
    <row r="10883" spans="1:2" x14ac:dyDescent="0.2">
      <c r="A10883" s="112" t="s">
        <v>24349</v>
      </c>
      <c r="B10883" s="112" t="s">
        <v>24350</v>
      </c>
    </row>
    <row r="10884" spans="1:2" x14ac:dyDescent="0.2">
      <c r="A10884" s="112" t="s">
        <v>24351</v>
      </c>
      <c r="B10884" s="112" t="s">
        <v>24352</v>
      </c>
    </row>
    <row r="10885" spans="1:2" x14ac:dyDescent="0.2">
      <c r="A10885" s="112" t="s">
        <v>24353</v>
      </c>
      <c r="B10885" s="112" t="s">
        <v>24354</v>
      </c>
    </row>
    <row r="10886" spans="1:2" x14ac:dyDescent="0.2">
      <c r="A10886" s="112" t="s">
        <v>24355</v>
      </c>
      <c r="B10886" s="112" t="s">
        <v>24356</v>
      </c>
    </row>
    <row r="10887" spans="1:2" x14ac:dyDescent="0.2">
      <c r="A10887" s="112" t="s">
        <v>24357</v>
      </c>
      <c r="B10887" s="112" t="s">
        <v>24358</v>
      </c>
    </row>
    <row r="10888" spans="1:2" x14ac:dyDescent="0.2">
      <c r="A10888" s="112" t="s">
        <v>24359</v>
      </c>
      <c r="B10888" s="112" t="s">
        <v>24360</v>
      </c>
    </row>
    <row r="10889" spans="1:2" x14ac:dyDescent="0.2">
      <c r="A10889" s="112" t="s">
        <v>24361</v>
      </c>
      <c r="B10889" s="112" t="s">
        <v>24362</v>
      </c>
    </row>
    <row r="10890" spans="1:2" x14ac:dyDescent="0.2">
      <c r="A10890" s="112" t="s">
        <v>24363</v>
      </c>
      <c r="B10890" s="112" t="s">
        <v>24364</v>
      </c>
    </row>
    <row r="10891" spans="1:2" x14ac:dyDescent="0.2">
      <c r="A10891" s="112" t="s">
        <v>24365</v>
      </c>
      <c r="B10891" s="112" t="s">
        <v>24366</v>
      </c>
    </row>
    <row r="10892" spans="1:2" x14ac:dyDescent="0.2">
      <c r="A10892" s="112" t="s">
        <v>24367</v>
      </c>
      <c r="B10892" s="112" t="s">
        <v>24368</v>
      </c>
    </row>
    <row r="10893" spans="1:2" x14ac:dyDescent="0.2">
      <c r="A10893" s="112" t="s">
        <v>24369</v>
      </c>
      <c r="B10893" s="112" t="s">
        <v>24370</v>
      </c>
    </row>
    <row r="10894" spans="1:2" x14ac:dyDescent="0.2">
      <c r="A10894" s="112" t="s">
        <v>24371</v>
      </c>
      <c r="B10894" s="112" t="s">
        <v>24372</v>
      </c>
    </row>
    <row r="10895" spans="1:2" x14ac:dyDescent="0.2">
      <c r="A10895" s="112" t="s">
        <v>24373</v>
      </c>
      <c r="B10895" s="112" t="s">
        <v>24374</v>
      </c>
    </row>
    <row r="10896" spans="1:2" x14ac:dyDescent="0.2">
      <c r="A10896" s="112" t="s">
        <v>24375</v>
      </c>
      <c r="B10896" s="112" t="s">
        <v>24376</v>
      </c>
    </row>
    <row r="10897" spans="1:2" x14ac:dyDescent="0.2">
      <c r="A10897" s="112" t="s">
        <v>24377</v>
      </c>
      <c r="B10897" s="112" t="s">
        <v>24378</v>
      </c>
    </row>
    <row r="10898" spans="1:2" x14ac:dyDescent="0.2">
      <c r="A10898" s="112" t="s">
        <v>24379</v>
      </c>
      <c r="B10898" s="112" t="s">
        <v>24380</v>
      </c>
    </row>
    <row r="10899" spans="1:2" x14ac:dyDescent="0.2">
      <c r="A10899" s="112" t="s">
        <v>24381</v>
      </c>
      <c r="B10899" s="112" t="s">
        <v>24382</v>
      </c>
    </row>
    <row r="10900" spans="1:2" x14ac:dyDescent="0.2">
      <c r="A10900" s="112" t="s">
        <v>24383</v>
      </c>
      <c r="B10900" s="112" t="s">
        <v>24384</v>
      </c>
    </row>
    <row r="10901" spans="1:2" x14ac:dyDescent="0.2">
      <c r="A10901" s="112" t="s">
        <v>24385</v>
      </c>
      <c r="B10901" s="112" t="s">
        <v>24386</v>
      </c>
    </row>
    <row r="10902" spans="1:2" x14ac:dyDescent="0.2">
      <c r="A10902" s="112" t="s">
        <v>24387</v>
      </c>
      <c r="B10902" s="112" t="s">
        <v>24388</v>
      </c>
    </row>
    <row r="10903" spans="1:2" x14ac:dyDescent="0.2">
      <c r="A10903" s="112" t="s">
        <v>24389</v>
      </c>
      <c r="B10903" s="112" t="s">
        <v>24390</v>
      </c>
    </row>
    <row r="10904" spans="1:2" x14ac:dyDescent="0.2">
      <c r="A10904" s="112" t="s">
        <v>24391</v>
      </c>
      <c r="B10904" s="112" t="s">
        <v>24392</v>
      </c>
    </row>
    <row r="10905" spans="1:2" x14ac:dyDescent="0.2">
      <c r="A10905" s="112" t="s">
        <v>24393</v>
      </c>
      <c r="B10905" s="112" t="s">
        <v>24394</v>
      </c>
    </row>
    <row r="10906" spans="1:2" x14ac:dyDescent="0.2">
      <c r="A10906" s="112" t="s">
        <v>24395</v>
      </c>
      <c r="B10906" s="112" t="s">
        <v>24396</v>
      </c>
    </row>
    <row r="10907" spans="1:2" x14ac:dyDescent="0.2">
      <c r="A10907" s="112" t="s">
        <v>24397</v>
      </c>
      <c r="B10907" s="112" t="s">
        <v>24398</v>
      </c>
    </row>
    <row r="10908" spans="1:2" x14ac:dyDescent="0.2">
      <c r="A10908" s="112" t="s">
        <v>24399</v>
      </c>
      <c r="B10908" s="112" t="s">
        <v>24400</v>
      </c>
    </row>
    <row r="10909" spans="1:2" x14ac:dyDescent="0.2">
      <c r="A10909" s="112" t="s">
        <v>24401</v>
      </c>
      <c r="B10909" s="112" t="s">
        <v>24402</v>
      </c>
    </row>
    <row r="10910" spans="1:2" x14ac:dyDescent="0.2">
      <c r="A10910" s="112" t="s">
        <v>24403</v>
      </c>
      <c r="B10910" s="112" t="s">
        <v>24404</v>
      </c>
    </row>
    <row r="10911" spans="1:2" x14ac:dyDescent="0.2">
      <c r="A10911" s="112" t="s">
        <v>24405</v>
      </c>
      <c r="B10911" s="112" t="s">
        <v>24406</v>
      </c>
    </row>
    <row r="10912" spans="1:2" x14ac:dyDescent="0.2">
      <c r="A10912" s="112" t="s">
        <v>24407</v>
      </c>
      <c r="B10912" s="112" t="s">
        <v>24408</v>
      </c>
    </row>
    <row r="10913" spans="1:2" x14ac:dyDescent="0.2">
      <c r="A10913" s="112" t="s">
        <v>24409</v>
      </c>
      <c r="B10913" s="112" t="s">
        <v>24410</v>
      </c>
    </row>
    <row r="10914" spans="1:2" x14ac:dyDescent="0.2">
      <c r="A10914" s="112" t="s">
        <v>24411</v>
      </c>
      <c r="B10914" s="112" t="s">
        <v>24412</v>
      </c>
    </row>
    <row r="10915" spans="1:2" x14ac:dyDescent="0.2">
      <c r="A10915" s="112" t="s">
        <v>24413</v>
      </c>
      <c r="B10915" s="112" t="s">
        <v>24414</v>
      </c>
    </row>
    <row r="10916" spans="1:2" x14ac:dyDescent="0.2">
      <c r="A10916" s="112" t="s">
        <v>24415</v>
      </c>
      <c r="B10916" s="112" t="s">
        <v>24416</v>
      </c>
    </row>
    <row r="10917" spans="1:2" x14ac:dyDescent="0.2">
      <c r="A10917" s="112" t="s">
        <v>24417</v>
      </c>
      <c r="B10917" s="112" t="s">
        <v>24418</v>
      </c>
    </row>
    <row r="10918" spans="1:2" x14ac:dyDescent="0.2">
      <c r="A10918" s="112" t="s">
        <v>24419</v>
      </c>
      <c r="B10918" s="112" t="s">
        <v>24420</v>
      </c>
    </row>
    <row r="10919" spans="1:2" x14ac:dyDescent="0.2">
      <c r="A10919" s="112" t="s">
        <v>24421</v>
      </c>
      <c r="B10919" s="112" t="s">
        <v>24422</v>
      </c>
    </row>
    <row r="10920" spans="1:2" x14ac:dyDescent="0.2">
      <c r="A10920" s="112" t="s">
        <v>24423</v>
      </c>
      <c r="B10920" s="112" t="s">
        <v>24424</v>
      </c>
    </row>
    <row r="10921" spans="1:2" x14ac:dyDescent="0.2">
      <c r="A10921" s="112" t="s">
        <v>24425</v>
      </c>
      <c r="B10921" s="112" t="s">
        <v>24426</v>
      </c>
    </row>
    <row r="10922" spans="1:2" x14ac:dyDescent="0.2">
      <c r="A10922" s="112" t="s">
        <v>24427</v>
      </c>
      <c r="B10922" s="112" t="s">
        <v>24428</v>
      </c>
    </row>
    <row r="10923" spans="1:2" x14ac:dyDescent="0.2">
      <c r="A10923" s="112" t="s">
        <v>24429</v>
      </c>
      <c r="B10923" s="112" t="s">
        <v>24430</v>
      </c>
    </row>
    <row r="10924" spans="1:2" x14ac:dyDescent="0.2">
      <c r="A10924" s="112" t="s">
        <v>24431</v>
      </c>
      <c r="B10924" s="112" t="s">
        <v>24432</v>
      </c>
    </row>
    <row r="10925" spans="1:2" x14ac:dyDescent="0.2">
      <c r="A10925" s="112" t="s">
        <v>24433</v>
      </c>
      <c r="B10925" s="112" t="s">
        <v>24434</v>
      </c>
    </row>
    <row r="10926" spans="1:2" x14ac:dyDescent="0.2">
      <c r="A10926" s="112" t="s">
        <v>24435</v>
      </c>
      <c r="B10926" s="112" t="s">
        <v>24436</v>
      </c>
    </row>
    <row r="10927" spans="1:2" x14ac:dyDescent="0.2">
      <c r="A10927" s="112" t="s">
        <v>24437</v>
      </c>
      <c r="B10927" s="112" t="s">
        <v>24438</v>
      </c>
    </row>
    <row r="10928" spans="1:2" x14ac:dyDescent="0.2">
      <c r="A10928" s="112" t="s">
        <v>24439</v>
      </c>
      <c r="B10928" s="112" t="s">
        <v>24440</v>
      </c>
    </row>
    <row r="10929" spans="1:2" x14ac:dyDescent="0.2">
      <c r="A10929" s="112" t="s">
        <v>24441</v>
      </c>
      <c r="B10929" s="112" t="s">
        <v>24442</v>
      </c>
    </row>
    <row r="10930" spans="1:2" x14ac:dyDescent="0.2">
      <c r="A10930" s="112" t="s">
        <v>24443</v>
      </c>
      <c r="B10930" s="112" t="s">
        <v>24444</v>
      </c>
    </row>
    <row r="10931" spans="1:2" x14ac:dyDescent="0.2">
      <c r="A10931" s="112" t="s">
        <v>24445</v>
      </c>
      <c r="B10931" s="112" t="s">
        <v>24446</v>
      </c>
    </row>
    <row r="10932" spans="1:2" x14ac:dyDescent="0.2">
      <c r="A10932" s="112" t="s">
        <v>24447</v>
      </c>
      <c r="B10932" s="112" t="s">
        <v>24448</v>
      </c>
    </row>
    <row r="10933" spans="1:2" x14ac:dyDescent="0.2">
      <c r="A10933" s="112" t="s">
        <v>24449</v>
      </c>
      <c r="B10933" s="112" t="s">
        <v>24450</v>
      </c>
    </row>
    <row r="10934" spans="1:2" x14ac:dyDescent="0.2">
      <c r="A10934" s="112" t="s">
        <v>24451</v>
      </c>
      <c r="B10934" s="112" t="s">
        <v>24452</v>
      </c>
    </row>
    <row r="10935" spans="1:2" x14ac:dyDescent="0.2">
      <c r="A10935" s="112" t="s">
        <v>24453</v>
      </c>
      <c r="B10935" s="112" t="s">
        <v>24454</v>
      </c>
    </row>
    <row r="10936" spans="1:2" x14ac:dyDescent="0.2">
      <c r="A10936" s="112" t="s">
        <v>24455</v>
      </c>
      <c r="B10936" s="112" t="s">
        <v>24456</v>
      </c>
    </row>
    <row r="10937" spans="1:2" x14ac:dyDescent="0.2">
      <c r="A10937" s="112" t="s">
        <v>24457</v>
      </c>
      <c r="B10937" s="112" t="s">
        <v>24458</v>
      </c>
    </row>
    <row r="10938" spans="1:2" x14ac:dyDescent="0.2">
      <c r="A10938" s="112" t="s">
        <v>24459</v>
      </c>
      <c r="B10938" s="112" t="s">
        <v>24460</v>
      </c>
    </row>
    <row r="10939" spans="1:2" x14ac:dyDescent="0.2">
      <c r="A10939" s="112" t="s">
        <v>24461</v>
      </c>
      <c r="B10939" s="112" t="s">
        <v>24462</v>
      </c>
    </row>
    <row r="10940" spans="1:2" x14ac:dyDescent="0.2">
      <c r="A10940" s="112" t="s">
        <v>24463</v>
      </c>
      <c r="B10940" s="112" t="s">
        <v>24464</v>
      </c>
    </row>
    <row r="10941" spans="1:2" x14ac:dyDescent="0.2">
      <c r="A10941" s="112" t="s">
        <v>24465</v>
      </c>
      <c r="B10941" s="112" t="s">
        <v>24466</v>
      </c>
    </row>
    <row r="10942" spans="1:2" x14ac:dyDescent="0.2">
      <c r="A10942" s="112" t="s">
        <v>24467</v>
      </c>
      <c r="B10942" s="112" t="s">
        <v>24468</v>
      </c>
    </row>
    <row r="10943" spans="1:2" x14ac:dyDescent="0.2">
      <c r="A10943" s="112" t="s">
        <v>24469</v>
      </c>
      <c r="B10943" s="112" t="s">
        <v>24470</v>
      </c>
    </row>
    <row r="10944" spans="1:2" x14ac:dyDescent="0.2">
      <c r="A10944" s="112" t="s">
        <v>24471</v>
      </c>
      <c r="B10944" s="112" t="s">
        <v>24472</v>
      </c>
    </row>
    <row r="10945" spans="1:2" x14ac:dyDescent="0.2">
      <c r="A10945" s="112" t="s">
        <v>24473</v>
      </c>
      <c r="B10945" s="112" t="s">
        <v>24474</v>
      </c>
    </row>
    <row r="10946" spans="1:2" x14ac:dyDescent="0.2">
      <c r="A10946" s="112" t="s">
        <v>24475</v>
      </c>
      <c r="B10946" s="112" t="s">
        <v>24476</v>
      </c>
    </row>
    <row r="10947" spans="1:2" x14ac:dyDescent="0.2">
      <c r="A10947" s="112" t="s">
        <v>24477</v>
      </c>
      <c r="B10947" s="112" t="s">
        <v>24478</v>
      </c>
    </row>
    <row r="10948" spans="1:2" x14ac:dyDescent="0.2">
      <c r="A10948" s="112" t="s">
        <v>24479</v>
      </c>
      <c r="B10948" s="112" t="s">
        <v>24480</v>
      </c>
    </row>
    <row r="10949" spans="1:2" x14ac:dyDescent="0.2">
      <c r="A10949" s="112" t="s">
        <v>24481</v>
      </c>
      <c r="B10949" s="112" t="s">
        <v>24482</v>
      </c>
    </row>
    <row r="10950" spans="1:2" x14ac:dyDescent="0.2">
      <c r="A10950" s="112" t="s">
        <v>24483</v>
      </c>
      <c r="B10950" s="112" t="s">
        <v>24484</v>
      </c>
    </row>
    <row r="10951" spans="1:2" x14ac:dyDescent="0.2">
      <c r="A10951" s="112" t="s">
        <v>24485</v>
      </c>
      <c r="B10951" s="112" t="s">
        <v>24486</v>
      </c>
    </row>
    <row r="10952" spans="1:2" x14ac:dyDescent="0.2">
      <c r="A10952" s="112" t="s">
        <v>24487</v>
      </c>
      <c r="B10952" s="112" t="s">
        <v>24488</v>
      </c>
    </row>
    <row r="10953" spans="1:2" x14ac:dyDescent="0.2">
      <c r="A10953" s="112" t="s">
        <v>24489</v>
      </c>
      <c r="B10953" s="112" t="s">
        <v>24490</v>
      </c>
    </row>
    <row r="10954" spans="1:2" x14ac:dyDescent="0.2">
      <c r="A10954" s="112" t="s">
        <v>24491</v>
      </c>
      <c r="B10954" s="112" t="s">
        <v>24492</v>
      </c>
    </row>
    <row r="10955" spans="1:2" x14ac:dyDescent="0.2">
      <c r="A10955" s="112" t="s">
        <v>24493</v>
      </c>
      <c r="B10955" s="112" t="s">
        <v>24494</v>
      </c>
    </row>
    <row r="10956" spans="1:2" x14ac:dyDescent="0.2">
      <c r="A10956" s="112" t="s">
        <v>24495</v>
      </c>
      <c r="B10956" s="112" t="s">
        <v>24496</v>
      </c>
    </row>
    <row r="10957" spans="1:2" x14ac:dyDescent="0.2">
      <c r="A10957" s="112" t="s">
        <v>24497</v>
      </c>
      <c r="B10957" s="112" t="s">
        <v>24498</v>
      </c>
    </row>
    <row r="10958" spans="1:2" x14ac:dyDescent="0.2">
      <c r="A10958" s="112" t="s">
        <v>24499</v>
      </c>
      <c r="B10958" s="112" t="s">
        <v>24500</v>
      </c>
    </row>
    <row r="10959" spans="1:2" x14ac:dyDescent="0.2">
      <c r="A10959" s="112" t="s">
        <v>24501</v>
      </c>
      <c r="B10959" s="112" t="s">
        <v>24502</v>
      </c>
    </row>
    <row r="10960" spans="1:2" x14ac:dyDescent="0.2">
      <c r="A10960" s="112" t="s">
        <v>24503</v>
      </c>
      <c r="B10960" s="112" t="s">
        <v>24504</v>
      </c>
    </row>
    <row r="10961" spans="1:2" x14ac:dyDescent="0.2">
      <c r="A10961" s="112" t="s">
        <v>24505</v>
      </c>
      <c r="B10961" s="112" t="s">
        <v>24506</v>
      </c>
    </row>
    <row r="10962" spans="1:2" x14ac:dyDescent="0.2">
      <c r="A10962" s="112" t="s">
        <v>24507</v>
      </c>
      <c r="B10962" s="112" t="s">
        <v>24508</v>
      </c>
    </row>
    <row r="10963" spans="1:2" x14ac:dyDescent="0.2">
      <c r="A10963" s="112" t="s">
        <v>24509</v>
      </c>
      <c r="B10963" s="112" t="s">
        <v>24510</v>
      </c>
    </row>
    <row r="10964" spans="1:2" x14ac:dyDescent="0.2">
      <c r="A10964" s="112" t="s">
        <v>24511</v>
      </c>
      <c r="B10964" s="112" t="s">
        <v>24512</v>
      </c>
    </row>
    <row r="10965" spans="1:2" x14ac:dyDescent="0.2">
      <c r="A10965" s="112" t="s">
        <v>24513</v>
      </c>
      <c r="B10965" s="112" t="s">
        <v>24514</v>
      </c>
    </row>
    <row r="10966" spans="1:2" x14ac:dyDescent="0.2">
      <c r="A10966" s="112" t="s">
        <v>24515</v>
      </c>
      <c r="B10966" s="112" t="s">
        <v>24516</v>
      </c>
    </row>
    <row r="10967" spans="1:2" x14ac:dyDescent="0.2">
      <c r="A10967" s="112" t="s">
        <v>24517</v>
      </c>
      <c r="B10967" s="112" t="s">
        <v>24518</v>
      </c>
    </row>
    <row r="10968" spans="1:2" x14ac:dyDescent="0.2">
      <c r="A10968" s="112" t="s">
        <v>24519</v>
      </c>
      <c r="B10968" s="112" t="s">
        <v>24520</v>
      </c>
    </row>
    <row r="10969" spans="1:2" x14ac:dyDescent="0.2">
      <c r="A10969" s="112" t="s">
        <v>24521</v>
      </c>
      <c r="B10969" s="112" t="s">
        <v>24522</v>
      </c>
    </row>
    <row r="10970" spans="1:2" x14ac:dyDescent="0.2">
      <c r="A10970" s="112" t="s">
        <v>24523</v>
      </c>
      <c r="B10970" s="112" t="s">
        <v>24524</v>
      </c>
    </row>
    <row r="10971" spans="1:2" x14ac:dyDescent="0.2">
      <c r="A10971" s="112" t="s">
        <v>24525</v>
      </c>
      <c r="B10971" s="112" t="s">
        <v>24526</v>
      </c>
    </row>
    <row r="10972" spans="1:2" x14ac:dyDescent="0.2">
      <c r="A10972" s="112" t="s">
        <v>24527</v>
      </c>
      <c r="B10972" s="112" t="s">
        <v>24528</v>
      </c>
    </row>
    <row r="10973" spans="1:2" x14ac:dyDescent="0.2">
      <c r="A10973" s="112" t="s">
        <v>24529</v>
      </c>
      <c r="B10973" s="112" t="s">
        <v>24530</v>
      </c>
    </row>
    <row r="10974" spans="1:2" x14ac:dyDescent="0.2">
      <c r="A10974" s="112" t="s">
        <v>24531</v>
      </c>
      <c r="B10974" s="112" t="s">
        <v>24532</v>
      </c>
    </row>
    <row r="10975" spans="1:2" x14ac:dyDescent="0.2">
      <c r="A10975" s="112" t="s">
        <v>24533</v>
      </c>
      <c r="B10975" s="112" t="s">
        <v>24534</v>
      </c>
    </row>
    <row r="10976" spans="1:2" x14ac:dyDescent="0.2">
      <c r="A10976" s="112" t="s">
        <v>24535</v>
      </c>
      <c r="B10976" s="112" t="s">
        <v>24536</v>
      </c>
    </row>
    <row r="10977" spans="1:2" x14ac:dyDescent="0.2">
      <c r="A10977" s="112" t="s">
        <v>24537</v>
      </c>
      <c r="B10977" s="112" t="s">
        <v>24538</v>
      </c>
    </row>
    <row r="10978" spans="1:2" x14ac:dyDescent="0.2">
      <c r="A10978" s="112" t="s">
        <v>24539</v>
      </c>
      <c r="B10978" s="112" t="s">
        <v>24540</v>
      </c>
    </row>
    <row r="10979" spans="1:2" x14ac:dyDescent="0.2">
      <c r="A10979" s="112" t="s">
        <v>24541</v>
      </c>
      <c r="B10979" s="112" t="s">
        <v>24542</v>
      </c>
    </row>
    <row r="10980" spans="1:2" x14ac:dyDescent="0.2">
      <c r="A10980" s="112" t="s">
        <v>24543</v>
      </c>
      <c r="B10980" s="112" t="s">
        <v>24544</v>
      </c>
    </row>
    <row r="10981" spans="1:2" x14ac:dyDescent="0.2">
      <c r="A10981" s="112" t="s">
        <v>24545</v>
      </c>
      <c r="B10981" s="112" t="s">
        <v>24546</v>
      </c>
    </row>
    <row r="10982" spans="1:2" x14ac:dyDescent="0.2">
      <c r="A10982" s="112" t="s">
        <v>24547</v>
      </c>
      <c r="B10982" s="112" t="s">
        <v>24548</v>
      </c>
    </row>
    <row r="10983" spans="1:2" x14ac:dyDescent="0.2">
      <c r="A10983" s="112" t="s">
        <v>24549</v>
      </c>
      <c r="B10983" s="112" t="s">
        <v>24550</v>
      </c>
    </row>
    <row r="10984" spans="1:2" x14ac:dyDescent="0.2">
      <c r="A10984" s="112" t="s">
        <v>24551</v>
      </c>
      <c r="B10984" s="112" t="s">
        <v>24552</v>
      </c>
    </row>
    <row r="10985" spans="1:2" x14ac:dyDescent="0.2">
      <c r="A10985" s="112" t="s">
        <v>24553</v>
      </c>
      <c r="B10985" s="112" t="s">
        <v>24554</v>
      </c>
    </row>
    <row r="10986" spans="1:2" x14ac:dyDescent="0.2">
      <c r="A10986" s="112" t="s">
        <v>24555</v>
      </c>
      <c r="B10986" s="112" t="s">
        <v>24556</v>
      </c>
    </row>
    <row r="10987" spans="1:2" x14ac:dyDescent="0.2">
      <c r="A10987" s="112" t="s">
        <v>24557</v>
      </c>
      <c r="B10987" s="112" t="s">
        <v>24558</v>
      </c>
    </row>
    <row r="10988" spans="1:2" x14ac:dyDescent="0.2">
      <c r="A10988" s="112" t="s">
        <v>24559</v>
      </c>
      <c r="B10988" s="112" t="s">
        <v>391</v>
      </c>
    </row>
    <row r="10989" spans="1:2" x14ac:dyDescent="0.2">
      <c r="A10989" s="112" t="s">
        <v>24560</v>
      </c>
      <c r="B10989" s="112" t="s">
        <v>24561</v>
      </c>
    </row>
    <row r="10990" spans="1:2" x14ac:dyDescent="0.2">
      <c r="A10990" s="112" t="s">
        <v>24562</v>
      </c>
      <c r="B10990" s="112" t="s">
        <v>24563</v>
      </c>
    </row>
    <row r="10991" spans="1:2" x14ac:dyDescent="0.2">
      <c r="A10991" s="112" t="s">
        <v>24564</v>
      </c>
      <c r="B10991" s="112" t="s">
        <v>24565</v>
      </c>
    </row>
    <row r="10992" spans="1:2" x14ac:dyDescent="0.2">
      <c r="A10992" s="112" t="s">
        <v>24566</v>
      </c>
      <c r="B10992" s="112" t="s">
        <v>24567</v>
      </c>
    </row>
    <row r="10993" spans="1:2" x14ac:dyDescent="0.2">
      <c r="A10993" s="112" t="s">
        <v>24568</v>
      </c>
      <c r="B10993" s="112" t="s">
        <v>24569</v>
      </c>
    </row>
    <row r="10994" spans="1:2" x14ac:dyDescent="0.2">
      <c r="A10994" s="112" t="s">
        <v>24570</v>
      </c>
      <c r="B10994" s="112" t="s">
        <v>24571</v>
      </c>
    </row>
    <row r="10995" spans="1:2" x14ac:dyDescent="0.2">
      <c r="A10995" s="112" t="s">
        <v>24572</v>
      </c>
      <c r="B10995" s="112" t="s">
        <v>24573</v>
      </c>
    </row>
    <row r="10996" spans="1:2" x14ac:dyDescent="0.2">
      <c r="A10996" s="112" t="s">
        <v>24574</v>
      </c>
      <c r="B10996" s="112" t="s">
        <v>24575</v>
      </c>
    </row>
    <row r="10997" spans="1:2" x14ac:dyDescent="0.2">
      <c r="A10997" s="112" t="s">
        <v>24576</v>
      </c>
      <c r="B10997" s="112" t="s">
        <v>24577</v>
      </c>
    </row>
    <row r="10998" spans="1:2" x14ac:dyDescent="0.2">
      <c r="A10998" s="112" t="s">
        <v>24578</v>
      </c>
      <c r="B10998" s="112" t="s">
        <v>24579</v>
      </c>
    </row>
    <row r="10999" spans="1:2" x14ac:dyDescent="0.2">
      <c r="A10999" s="112" t="s">
        <v>24580</v>
      </c>
      <c r="B10999" s="112" t="s">
        <v>24581</v>
      </c>
    </row>
    <row r="11000" spans="1:2" x14ac:dyDescent="0.2">
      <c r="A11000" s="112" t="s">
        <v>24582</v>
      </c>
      <c r="B11000" s="112" t="s">
        <v>24583</v>
      </c>
    </row>
    <row r="11001" spans="1:2" x14ac:dyDescent="0.2">
      <c r="A11001" s="112" t="s">
        <v>24584</v>
      </c>
      <c r="B11001" s="112" t="s">
        <v>24585</v>
      </c>
    </row>
    <row r="11002" spans="1:2" x14ac:dyDescent="0.2">
      <c r="A11002" s="112" t="s">
        <v>24586</v>
      </c>
      <c r="B11002" s="112" t="s">
        <v>24587</v>
      </c>
    </row>
    <row r="11003" spans="1:2" x14ac:dyDescent="0.2">
      <c r="A11003" s="112" t="s">
        <v>24588</v>
      </c>
      <c r="B11003" s="112" t="s">
        <v>24589</v>
      </c>
    </row>
    <row r="11004" spans="1:2" x14ac:dyDescent="0.2">
      <c r="A11004" s="112" t="s">
        <v>24590</v>
      </c>
      <c r="B11004" s="112" t="s">
        <v>24591</v>
      </c>
    </row>
    <row r="11005" spans="1:2" x14ac:dyDescent="0.2">
      <c r="A11005" s="112" t="s">
        <v>24592</v>
      </c>
      <c r="B11005" s="112" t="s">
        <v>24593</v>
      </c>
    </row>
    <row r="11006" spans="1:2" x14ac:dyDescent="0.2">
      <c r="A11006" s="112" t="s">
        <v>24594</v>
      </c>
      <c r="B11006" s="112" t="s">
        <v>24595</v>
      </c>
    </row>
    <row r="11007" spans="1:2" x14ac:dyDescent="0.2">
      <c r="A11007" s="112" t="s">
        <v>24596</v>
      </c>
      <c r="B11007" s="112" t="s">
        <v>24597</v>
      </c>
    </row>
    <row r="11008" spans="1:2" x14ac:dyDescent="0.2">
      <c r="A11008" s="112" t="s">
        <v>24598</v>
      </c>
      <c r="B11008" s="112" t="s">
        <v>24599</v>
      </c>
    </row>
    <row r="11009" spans="1:2" x14ac:dyDescent="0.2">
      <c r="A11009" s="112" t="s">
        <v>24600</v>
      </c>
      <c r="B11009" s="112" t="s">
        <v>24601</v>
      </c>
    </row>
    <row r="11010" spans="1:2" x14ac:dyDescent="0.2">
      <c r="A11010" s="112" t="s">
        <v>24602</v>
      </c>
      <c r="B11010" s="112" t="s">
        <v>24603</v>
      </c>
    </row>
    <row r="11011" spans="1:2" x14ac:dyDescent="0.2">
      <c r="A11011" s="112" t="s">
        <v>24604</v>
      </c>
      <c r="B11011" s="112" t="s">
        <v>24605</v>
      </c>
    </row>
    <row r="11012" spans="1:2" x14ac:dyDescent="0.2">
      <c r="A11012" s="112" t="s">
        <v>24606</v>
      </c>
      <c r="B11012" s="112" t="s">
        <v>24607</v>
      </c>
    </row>
    <row r="11013" spans="1:2" x14ac:dyDescent="0.2">
      <c r="A11013" s="112" t="s">
        <v>24608</v>
      </c>
      <c r="B11013" s="112" t="s">
        <v>24609</v>
      </c>
    </row>
    <row r="11014" spans="1:2" x14ac:dyDescent="0.2">
      <c r="A11014" s="112" t="s">
        <v>24610</v>
      </c>
      <c r="B11014" s="112" t="s">
        <v>24611</v>
      </c>
    </row>
    <row r="11015" spans="1:2" x14ac:dyDescent="0.2">
      <c r="A11015" s="112" t="s">
        <v>24612</v>
      </c>
      <c r="B11015" s="112" t="s">
        <v>24613</v>
      </c>
    </row>
    <row r="11016" spans="1:2" x14ac:dyDescent="0.2">
      <c r="A11016" s="112" t="s">
        <v>24614</v>
      </c>
      <c r="B11016" s="112" t="s">
        <v>24615</v>
      </c>
    </row>
    <row r="11017" spans="1:2" x14ac:dyDescent="0.2">
      <c r="A11017" s="112" t="s">
        <v>24616</v>
      </c>
      <c r="B11017" s="112" t="s">
        <v>24617</v>
      </c>
    </row>
    <row r="11018" spans="1:2" x14ac:dyDescent="0.2">
      <c r="A11018" s="112" t="s">
        <v>24618</v>
      </c>
      <c r="B11018" s="112" t="s">
        <v>24619</v>
      </c>
    </row>
    <row r="11019" spans="1:2" x14ac:dyDescent="0.2">
      <c r="A11019" s="112" t="s">
        <v>24620</v>
      </c>
      <c r="B11019" s="112" t="s">
        <v>24621</v>
      </c>
    </row>
    <row r="11020" spans="1:2" x14ac:dyDescent="0.2">
      <c r="A11020" s="112" t="s">
        <v>24622</v>
      </c>
      <c r="B11020" s="112" t="s">
        <v>24623</v>
      </c>
    </row>
    <row r="11021" spans="1:2" x14ac:dyDescent="0.2">
      <c r="A11021" s="112" t="s">
        <v>24624</v>
      </c>
      <c r="B11021" s="112" t="s">
        <v>24625</v>
      </c>
    </row>
    <row r="11022" spans="1:2" x14ac:dyDescent="0.2">
      <c r="A11022" s="112" t="s">
        <v>24626</v>
      </c>
      <c r="B11022" s="112" t="s">
        <v>24627</v>
      </c>
    </row>
    <row r="11023" spans="1:2" x14ac:dyDescent="0.2">
      <c r="A11023" s="112" t="s">
        <v>24628</v>
      </c>
      <c r="B11023" s="112" t="s">
        <v>24629</v>
      </c>
    </row>
    <row r="11024" spans="1:2" x14ac:dyDescent="0.2">
      <c r="A11024" s="112" t="s">
        <v>24630</v>
      </c>
      <c r="B11024" s="112" t="s">
        <v>24631</v>
      </c>
    </row>
    <row r="11025" spans="1:2" x14ac:dyDescent="0.2">
      <c r="A11025" s="112" t="s">
        <v>24632</v>
      </c>
      <c r="B11025" s="112" t="s">
        <v>24633</v>
      </c>
    </row>
    <row r="11026" spans="1:2" x14ac:dyDescent="0.2">
      <c r="A11026" s="112" t="s">
        <v>24634</v>
      </c>
      <c r="B11026" s="112" t="s">
        <v>24635</v>
      </c>
    </row>
    <row r="11027" spans="1:2" x14ac:dyDescent="0.2">
      <c r="A11027" s="112" t="s">
        <v>24636</v>
      </c>
      <c r="B11027" s="112" t="s">
        <v>24637</v>
      </c>
    </row>
    <row r="11028" spans="1:2" x14ac:dyDescent="0.2">
      <c r="A11028" s="112" t="s">
        <v>24638</v>
      </c>
      <c r="B11028" s="112" t="s">
        <v>24639</v>
      </c>
    </row>
    <row r="11029" spans="1:2" x14ac:dyDescent="0.2">
      <c r="A11029" s="112" t="s">
        <v>24640</v>
      </c>
      <c r="B11029" s="112" t="s">
        <v>24641</v>
      </c>
    </row>
    <row r="11030" spans="1:2" x14ac:dyDescent="0.2">
      <c r="A11030" s="112" t="s">
        <v>24642</v>
      </c>
      <c r="B11030" s="112" t="s">
        <v>24643</v>
      </c>
    </row>
    <row r="11031" spans="1:2" x14ac:dyDescent="0.2">
      <c r="A11031" s="112" t="s">
        <v>24644</v>
      </c>
      <c r="B11031" s="112" t="s">
        <v>24645</v>
      </c>
    </row>
    <row r="11032" spans="1:2" x14ac:dyDescent="0.2">
      <c r="A11032" s="112" t="s">
        <v>24646</v>
      </c>
      <c r="B11032" s="112" t="s">
        <v>24647</v>
      </c>
    </row>
    <row r="11033" spans="1:2" x14ac:dyDescent="0.2">
      <c r="A11033" s="112" t="s">
        <v>24648</v>
      </c>
      <c r="B11033" s="112" t="s">
        <v>24649</v>
      </c>
    </row>
    <row r="11034" spans="1:2" x14ac:dyDescent="0.2">
      <c r="A11034" s="112" t="s">
        <v>24650</v>
      </c>
      <c r="B11034" s="112" t="s">
        <v>24651</v>
      </c>
    </row>
    <row r="11035" spans="1:2" x14ac:dyDescent="0.2">
      <c r="A11035" s="112" t="s">
        <v>24652</v>
      </c>
      <c r="B11035" s="112" t="s">
        <v>24653</v>
      </c>
    </row>
    <row r="11036" spans="1:2" x14ac:dyDescent="0.2">
      <c r="A11036" s="112" t="s">
        <v>24654</v>
      </c>
      <c r="B11036" s="112" t="s">
        <v>24655</v>
      </c>
    </row>
    <row r="11037" spans="1:2" x14ac:dyDescent="0.2">
      <c r="A11037" s="112" t="s">
        <v>24656</v>
      </c>
      <c r="B11037" s="112" t="s">
        <v>24657</v>
      </c>
    </row>
    <row r="11038" spans="1:2" x14ac:dyDescent="0.2">
      <c r="A11038" s="112" t="s">
        <v>24658</v>
      </c>
      <c r="B11038" s="112" t="s">
        <v>24659</v>
      </c>
    </row>
    <row r="11039" spans="1:2" x14ac:dyDescent="0.2">
      <c r="A11039" s="112" t="s">
        <v>24660</v>
      </c>
      <c r="B11039" s="112" t="s">
        <v>24661</v>
      </c>
    </row>
    <row r="11040" spans="1:2" x14ac:dyDescent="0.2">
      <c r="A11040" s="112" t="s">
        <v>24662</v>
      </c>
      <c r="B11040" s="112" t="s">
        <v>24663</v>
      </c>
    </row>
    <row r="11041" spans="1:2" x14ac:dyDescent="0.2">
      <c r="A11041" s="112" t="s">
        <v>24664</v>
      </c>
      <c r="B11041" s="112" t="s">
        <v>24665</v>
      </c>
    </row>
    <row r="11042" spans="1:2" x14ac:dyDescent="0.2">
      <c r="A11042" s="112" t="s">
        <v>24666</v>
      </c>
      <c r="B11042" s="112" t="s">
        <v>24667</v>
      </c>
    </row>
    <row r="11043" spans="1:2" x14ac:dyDescent="0.2">
      <c r="A11043" s="112" t="s">
        <v>24668</v>
      </c>
      <c r="B11043" s="112" t="s">
        <v>24669</v>
      </c>
    </row>
    <row r="11044" spans="1:2" x14ac:dyDescent="0.2">
      <c r="A11044" s="112" t="s">
        <v>24670</v>
      </c>
      <c r="B11044" s="112" t="s">
        <v>24671</v>
      </c>
    </row>
    <row r="11045" spans="1:2" x14ac:dyDescent="0.2">
      <c r="A11045" s="112" t="s">
        <v>24672</v>
      </c>
      <c r="B11045" s="112" t="s">
        <v>24673</v>
      </c>
    </row>
    <row r="11046" spans="1:2" x14ac:dyDescent="0.2">
      <c r="A11046" s="112" t="s">
        <v>24674</v>
      </c>
      <c r="B11046" s="112" t="s">
        <v>24675</v>
      </c>
    </row>
    <row r="11047" spans="1:2" x14ac:dyDescent="0.2">
      <c r="A11047" s="112" t="s">
        <v>24676</v>
      </c>
      <c r="B11047" s="112" t="s">
        <v>24677</v>
      </c>
    </row>
    <row r="11048" spans="1:2" x14ac:dyDescent="0.2">
      <c r="A11048" s="112" t="s">
        <v>24678</v>
      </c>
      <c r="B11048" s="112" t="s">
        <v>24679</v>
      </c>
    </row>
    <row r="11049" spans="1:2" x14ac:dyDescent="0.2">
      <c r="A11049" s="112" t="s">
        <v>24680</v>
      </c>
      <c r="B11049" s="112" t="s">
        <v>24681</v>
      </c>
    </row>
    <row r="11050" spans="1:2" x14ac:dyDescent="0.2">
      <c r="A11050" s="112" t="s">
        <v>24682</v>
      </c>
      <c r="B11050" s="112" t="s">
        <v>24683</v>
      </c>
    </row>
    <row r="11051" spans="1:2" x14ac:dyDescent="0.2">
      <c r="A11051" s="112" t="s">
        <v>24684</v>
      </c>
      <c r="B11051" s="112" t="s">
        <v>24685</v>
      </c>
    </row>
    <row r="11052" spans="1:2" x14ac:dyDescent="0.2">
      <c r="A11052" s="112" t="s">
        <v>24686</v>
      </c>
      <c r="B11052" s="112" t="s">
        <v>24687</v>
      </c>
    </row>
    <row r="11053" spans="1:2" x14ac:dyDescent="0.2">
      <c r="A11053" s="112" t="s">
        <v>24688</v>
      </c>
      <c r="B11053" s="112" t="s">
        <v>24689</v>
      </c>
    </row>
    <row r="11054" spans="1:2" x14ac:dyDescent="0.2">
      <c r="A11054" s="112" t="s">
        <v>24690</v>
      </c>
      <c r="B11054" s="112" t="s">
        <v>24691</v>
      </c>
    </row>
    <row r="11055" spans="1:2" x14ac:dyDescent="0.2">
      <c r="A11055" s="112" t="s">
        <v>24692</v>
      </c>
      <c r="B11055" s="112" t="s">
        <v>24693</v>
      </c>
    </row>
    <row r="11056" spans="1:2" x14ac:dyDescent="0.2">
      <c r="A11056" s="112" t="s">
        <v>24694</v>
      </c>
      <c r="B11056" s="112" t="s">
        <v>24695</v>
      </c>
    </row>
    <row r="11057" spans="1:2" x14ac:dyDescent="0.2">
      <c r="A11057" s="112" t="s">
        <v>24696</v>
      </c>
      <c r="B11057" s="112" t="s">
        <v>24697</v>
      </c>
    </row>
    <row r="11058" spans="1:2" x14ac:dyDescent="0.2">
      <c r="A11058" s="112" t="s">
        <v>24698</v>
      </c>
      <c r="B11058" s="112" t="s">
        <v>24699</v>
      </c>
    </row>
    <row r="11059" spans="1:2" x14ac:dyDescent="0.2">
      <c r="A11059" s="112" t="s">
        <v>24700</v>
      </c>
      <c r="B11059" s="112" t="s">
        <v>24701</v>
      </c>
    </row>
    <row r="11060" spans="1:2" x14ac:dyDescent="0.2">
      <c r="A11060" s="112" t="s">
        <v>24702</v>
      </c>
      <c r="B11060" s="112" t="s">
        <v>24703</v>
      </c>
    </row>
    <row r="11061" spans="1:2" x14ac:dyDescent="0.2">
      <c r="A11061" s="112" t="s">
        <v>24704</v>
      </c>
      <c r="B11061" s="112" t="s">
        <v>24705</v>
      </c>
    </row>
    <row r="11062" spans="1:2" x14ac:dyDescent="0.2">
      <c r="A11062" s="112" t="s">
        <v>24706</v>
      </c>
      <c r="B11062" s="112" t="s">
        <v>24707</v>
      </c>
    </row>
    <row r="11063" spans="1:2" x14ac:dyDescent="0.2">
      <c r="A11063" s="112" t="s">
        <v>24708</v>
      </c>
      <c r="B11063" s="112" t="s">
        <v>24709</v>
      </c>
    </row>
    <row r="11064" spans="1:2" x14ac:dyDescent="0.2">
      <c r="A11064" s="112" t="s">
        <v>24710</v>
      </c>
      <c r="B11064" s="112" t="s">
        <v>24711</v>
      </c>
    </row>
    <row r="11065" spans="1:2" x14ac:dyDescent="0.2">
      <c r="A11065" s="112" t="s">
        <v>24712</v>
      </c>
      <c r="B11065" s="112" t="s">
        <v>24713</v>
      </c>
    </row>
    <row r="11066" spans="1:2" x14ac:dyDescent="0.2">
      <c r="A11066" s="112" t="s">
        <v>24714</v>
      </c>
      <c r="B11066" s="112" t="s">
        <v>24715</v>
      </c>
    </row>
    <row r="11067" spans="1:2" x14ac:dyDescent="0.2">
      <c r="A11067" s="112" t="s">
        <v>24716</v>
      </c>
      <c r="B11067" s="112" t="s">
        <v>24717</v>
      </c>
    </row>
    <row r="11068" spans="1:2" x14ac:dyDescent="0.2">
      <c r="A11068" s="112" t="s">
        <v>24718</v>
      </c>
      <c r="B11068" s="112" t="s">
        <v>24719</v>
      </c>
    </row>
    <row r="11069" spans="1:2" x14ac:dyDescent="0.2">
      <c r="A11069" s="112" t="s">
        <v>24720</v>
      </c>
      <c r="B11069" s="112" t="s">
        <v>24721</v>
      </c>
    </row>
    <row r="11070" spans="1:2" x14ac:dyDescent="0.2">
      <c r="A11070" s="112" t="s">
        <v>24722</v>
      </c>
      <c r="B11070" s="112" t="s">
        <v>24723</v>
      </c>
    </row>
    <row r="11071" spans="1:2" x14ac:dyDescent="0.2">
      <c r="A11071" s="112" t="s">
        <v>24724</v>
      </c>
      <c r="B11071" s="112" t="s">
        <v>24725</v>
      </c>
    </row>
    <row r="11072" spans="1:2" x14ac:dyDescent="0.2">
      <c r="A11072" s="112" t="s">
        <v>24726</v>
      </c>
      <c r="B11072" s="112" t="s">
        <v>24727</v>
      </c>
    </row>
    <row r="11073" spans="1:2" x14ac:dyDescent="0.2">
      <c r="A11073" s="112" t="s">
        <v>24728</v>
      </c>
      <c r="B11073" s="112" t="s">
        <v>24729</v>
      </c>
    </row>
    <row r="11074" spans="1:2" x14ac:dyDescent="0.2">
      <c r="A11074" s="112" t="s">
        <v>24730</v>
      </c>
      <c r="B11074" s="112" t="s">
        <v>24731</v>
      </c>
    </row>
    <row r="11075" spans="1:2" x14ac:dyDescent="0.2">
      <c r="A11075" s="112" t="s">
        <v>24732</v>
      </c>
      <c r="B11075" s="112" t="s">
        <v>24733</v>
      </c>
    </row>
    <row r="11076" spans="1:2" x14ac:dyDescent="0.2">
      <c r="A11076" s="112" t="s">
        <v>24734</v>
      </c>
      <c r="B11076" s="112" t="s">
        <v>24735</v>
      </c>
    </row>
    <row r="11077" spans="1:2" x14ac:dyDescent="0.2">
      <c r="A11077" s="112" t="s">
        <v>24736</v>
      </c>
      <c r="B11077" s="112" t="s">
        <v>24737</v>
      </c>
    </row>
    <row r="11078" spans="1:2" x14ac:dyDescent="0.2">
      <c r="A11078" s="112" t="s">
        <v>24738</v>
      </c>
      <c r="B11078" s="112" t="s">
        <v>24739</v>
      </c>
    </row>
    <row r="11079" spans="1:2" x14ac:dyDescent="0.2">
      <c r="A11079" s="112" t="s">
        <v>24740</v>
      </c>
      <c r="B11079" s="112" t="s">
        <v>24741</v>
      </c>
    </row>
    <row r="11080" spans="1:2" x14ac:dyDescent="0.2">
      <c r="A11080" s="112" t="s">
        <v>24742</v>
      </c>
      <c r="B11080" s="112" t="s">
        <v>24743</v>
      </c>
    </row>
    <row r="11081" spans="1:2" x14ac:dyDescent="0.2">
      <c r="A11081" s="112" t="s">
        <v>24744</v>
      </c>
      <c r="B11081" s="112" t="s">
        <v>24745</v>
      </c>
    </row>
    <row r="11082" spans="1:2" x14ac:dyDescent="0.2">
      <c r="A11082" s="112" t="s">
        <v>24746</v>
      </c>
      <c r="B11082" s="112" t="s">
        <v>24747</v>
      </c>
    </row>
    <row r="11083" spans="1:2" x14ac:dyDescent="0.2">
      <c r="A11083" s="112" t="s">
        <v>24748</v>
      </c>
      <c r="B11083" s="112" t="s">
        <v>24749</v>
      </c>
    </row>
    <row r="11084" spans="1:2" x14ac:dyDescent="0.2">
      <c r="A11084" s="112" t="s">
        <v>24750</v>
      </c>
      <c r="B11084" s="112" t="s">
        <v>24751</v>
      </c>
    </row>
    <row r="11085" spans="1:2" x14ac:dyDescent="0.2">
      <c r="A11085" s="112" t="s">
        <v>24752</v>
      </c>
      <c r="B11085" s="112" t="s">
        <v>24753</v>
      </c>
    </row>
    <row r="11086" spans="1:2" x14ac:dyDescent="0.2">
      <c r="A11086" s="112" t="s">
        <v>24754</v>
      </c>
      <c r="B11086" s="112" t="s">
        <v>24755</v>
      </c>
    </row>
    <row r="11087" spans="1:2" x14ac:dyDescent="0.2">
      <c r="A11087" s="112" t="s">
        <v>24756</v>
      </c>
      <c r="B11087" s="112" t="s">
        <v>24757</v>
      </c>
    </row>
    <row r="11088" spans="1:2" x14ac:dyDescent="0.2">
      <c r="A11088" s="112" t="s">
        <v>24758</v>
      </c>
      <c r="B11088" s="112" t="s">
        <v>24759</v>
      </c>
    </row>
    <row r="11089" spans="1:2" x14ac:dyDescent="0.2">
      <c r="A11089" s="112" t="s">
        <v>24760</v>
      </c>
      <c r="B11089" s="112" t="s">
        <v>24761</v>
      </c>
    </row>
    <row r="11090" spans="1:2" x14ac:dyDescent="0.2">
      <c r="A11090" s="112" t="s">
        <v>24762</v>
      </c>
      <c r="B11090" s="112" t="s">
        <v>24763</v>
      </c>
    </row>
    <row r="11091" spans="1:2" x14ac:dyDescent="0.2">
      <c r="A11091" s="112" t="s">
        <v>24764</v>
      </c>
      <c r="B11091" s="112" t="s">
        <v>24765</v>
      </c>
    </row>
    <row r="11092" spans="1:2" x14ac:dyDescent="0.2">
      <c r="A11092" s="112" t="s">
        <v>24766</v>
      </c>
      <c r="B11092" s="112" t="s">
        <v>24767</v>
      </c>
    </row>
    <row r="11093" spans="1:2" x14ac:dyDescent="0.2">
      <c r="A11093" s="112" t="s">
        <v>24768</v>
      </c>
      <c r="B11093" s="112" t="s">
        <v>24769</v>
      </c>
    </row>
    <row r="11094" spans="1:2" x14ac:dyDescent="0.2">
      <c r="A11094" s="112" t="s">
        <v>24770</v>
      </c>
      <c r="B11094" s="112" t="s">
        <v>24771</v>
      </c>
    </row>
    <row r="11095" spans="1:2" x14ac:dyDescent="0.2">
      <c r="A11095" s="112" t="s">
        <v>24772</v>
      </c>
      <c r="B11095" s="112" t="s">
        <v>24773</v>
      </c>
    </row>
    <row r="11096" spans="1:2" x14ac:dyDescent="0.2">
      <c r="A11096" s="112" t="s">
        <v>24774</v>
      </c>
      <c r="B11096" s="112" t="s">
        <v>24775</v>
      </c>
    </row>
    <row r="11097" spans="1:2" x14ac:dyDescent="0.2">
      <c r="A11097" s="112" t="s">
        <v>24776</v>
      </c>
      <c r="B11097" s="112" t="s">
        <v>24777</v>
      </c>
    </row>
    <row r="11098" spans="1:2" x14ac:dyDescent="0.2">
      <c r="A11098" s="112" t="s">
        <v>24778</v>
      </c>
      <c r="B11098" s="112" t="s">
        <v>24779</v>
      </c>
    </row>
    <row r="11099" spans="1:2" x14ac:dyDescent="0.2">
      <c r="A11099" s="112" t="s">
        <v>24780</v>
      </c>
      <c r="B11099" s="112" t="s">
        <v>24781</v>
      </c>
    </row>
    <row r="11100" spans="1:2" x14ac:dyDescent="0.2">
      <c r="A11100" s="112" t="s">
        <v>24782</v>
      </c>
      <c r="B11100" s="112" t="s">
        <v>24783</v>
      </c>
    </row>
    <row r="11101" spans="1:2" x14ac:dyDescent="0.2">
      <c r="A11101" s="112" t="s">
        <v>24784</v>
      </c>
      <c r="B11101" s="112" t="s">
        <v>24785</v>
      </c>
    </row>
    <row r="11102" spans="1:2" x14ac:dyDescent="0.2">
      <c r="A11102" s="112" t="s">
        <v>24786</v>
      </c>
      <c r="B11102" s="112" t="s">
        <v>24787</v>
      </c>
    </row>
    <row r="11103" spans="1:2" x14ac:dyDescent="0.2">
      <c r="A11103" s="112" t="s">
        <v>24788</v>
      </c>
      <c r="B11103" s="112" t="s">
        <v>24789</v>
      </c>
    </row>
    <row r="11104" spans="1:2" x14ac:dyDescent="0.2">
      <c r="A11104" s="112" t="s">
        <v>24790</v>
      </c>
      <c r="B11104" s="112" t="s">
        <v>24791</v>
      </c>
    </row>
    <row r="11105" spans="1:2" x14ac:dyDescent="0.2">
      <c r="A11105" s="112" t="s">
        <v>24792</v>
      </c>
      <c r="B11105" s="112" t="s">
        <v>24793</v>
      </c>
    </row>
    <row r="11106" spans="1:2" x14ac:dyDescent="0.2">
      <c r="A11106" s="112" t="s">
        <v>24794</v>
      </c>
      <c r="B11106" s="112" t="s">
        <v>24795</v>
      </c>
    </row>
    <row r="11107" spans="1:2" x14ac:dyDescent="0.2">
      <c r="A11107" s="112" t="s">
        <v>24796</v>
      </c>
      <c r="B11107" s="112" t="s">
        <v>24797</v>
      </c>
    </row>
    <row r="11108" spans="1:2" x14ac:dyDescent="0.2">
      <c r="A11108" s="112" t="s">
        <v>24798</v>
      </c>
      <c r="B11108" s="112" t="s">
        <v>24799</v>
      </c>
    </row>
    <row r="11109" spans="1:2" x14ac:dyDescent="0.2">
      <c r="A11109" s="112" t="s">
        <v>24800</v>
      </c>
      <c r="B11109" s="112" t="s">
        <v>24801</v>
      </c>
    </row>
    <row r="11110" spans="1:2" x14ac:dyDescent="0.2">
      <c r="A11110" s="112" t="s">
        <v>24802</v>
      </c>
      <c r="B11110" s="112" t="s">
        <v>24803</v>
      </c>
    </row>
    <row r="11111" spans="1:2" x14ac:dyDescent="0.2">
      <c r="A11111" s="112" t="s">
        <v>24804</v>
      </c>
      <c r="B11111" s="112" t="s">
        <v>24805</v>
      </c>
    </row>
    <row r="11112" spans="1:2" x14ac:dyDescent="0.2">
      <c r="A11112" s="112" t="s">
        <v>24806</v>
      </c>
      <c r="B11112" s="112" t="s">
        <v>24807</v>
      </c>
    </row>
    <row r="11113" spans="1:2" x14ac:dyDescent="0.2">
      <c r="A11113" s="112" t="s">
        <v>24808</v>
      </c>
      <c r="B11113" s="112" t="s">
        <v>24809</v>
      </c>
    </row>
    <row r="11114" spans="1:2" x14ac:dyDescent="0.2">
      <c r="A11114" s="112" t="s">
        <v>24810</v>
      </c>
      <c r="B11114" s="112" t="s">
        <v>24811</v>
      </c>
    </row>
    <row r="11115" spans="1:2" x14ac:dyDescent="0.2">
      <c r="A11115" s="112" t="s">
        <v>24812</v>
      </c>
      <c r="B11115" s="112" t="s">
        <v>24813</v>
      </c>
    </row>
    <row r="11116" spans="1:2" x14ac:dyDescent="0.2">
      <c r="A11116" s="112" t="s">
        <v>24814</v>
      </c>
      <c r="B11116" s="112" t="s">
        <v>24815</v>
      </c>
    </row>
    <row r="11117" spans="1:2" x14ac:dyDescent="0.2">
      <c r="A11117" s="112" t="s">
        <v>24816</v>
      </c>
      <c r="B11117" s="112" t="s">
        <v>24817</v>
      </c>
    </row>
    <row r="11118" spans="1:2" x14ac:dyDescent="0.2">
      <c r="A11118" s="112" t="s">
        <v>24818</v>
      </c>
      <c r="B11118" s="112" t="s">
        <v>24819</v>
      </c>
    </row>
    <row r="11119" spans="1:2" x14ac:dyDescent="0.2">
      <c r="A11119" s="112" t="s">
        <v>24820</v>
      </c>
      <c r="B11119" s="112" t="s">
        <v>24821</v>
      </c>
    </row>
    <row r="11120" spans="1:2" x14ac:dyDescent="0.2">
      <c r="A11120" s="112" t="s">
        <v>24822</v>
      </c>
      <c r="B11120" s="112" t="s">
        <v>24823</v>
      </c>
    </row>
    <row r="11121" spans="1:2" x14ac:dyDescent="0.2">
      <c r="A11121" s="112" t="s">
        <v>24824</v>
      </c>
      <c r="B11121" s="112" t="s">
        <v>24825</v>
      </c>
    </row>
    <row r="11122" spans="1:2" x14ac:dyDescent="0.2">
      <c r="A11122" s="112" t="s">
        <v>24826</v>
      </c>
      <c r="B11122" s="112" t="s">
        <v>24827</v>
      </c>
    </row>
    <row r="11123" spans="1:2" x14ac:dyDescent="0.2">
      <c r="A11123" s="112" t="s">
        <v>24828</v>
      </c>
      <c r="B11123" s="112" t="s">
        <v>24829</v>
      </c>
    </row>
    <row r="11124" spans="1:2" x14ac:dyDescent="0.2">
      <c r="A11124" s="112" t="s">
        <v>24830</v>
      </c>
      <c r="B11124" s="112" t="s">
        <v>24831</v>
      </c>
    </row>
    <row r="11125" spans="1:2" x14ac:dyDescent="0.2">
      <c r="A11125" s="112" t="s">
        <v>24832</v>
      </c>
      <c r="B11125" s="112" t="s">
        <v>24833</v>
      </c>
    </row>
    <row r="11126" spans="1:2" x14ac:dyDescent="0.2">
      <c r="A11126" s="112" t="s">
        <v>24834</v>
      </c>
      <c r="B11126" s="112" t="s">
        <v>24835</v>
      </c>
    </row>
    <row r="11127" spans="1:2" x14ac:dyDescent="0.2">
      <c r="A11127" s="112" t="s">
        <v>24836</v>
      </c>
      <c r="B11127" s="112" t="s">
        <v>24837</v>
      </c>
    </row>
    <row r="11128" spans="1:2" x14ac:dyDescent="0.2">
      <c r="A11128" s="112" t="s">
        <v>24838</v>
      </c>
      <c r="B11128" s="112" t="s">
        <v>24839</v>
      </c>
    </row>
    <row r="11129" spans="1:2" x14ac:dyDescent="0.2">
      <c r="A11129" s="112" t="s">
        <v>24840</v>
      </c>
      <c r="B11129" s="112" t="s">
        <v>24841</v>
      </c>
    </row>
    <row r="11130" spans="1:2" x14ac:dyDescent="0.2">
      <c r="A11130" s="112" t="s">
        <v>24842</v>
      </c>
      <c r="B11130" s="112" t="s">
        <v>24843</v>
      </c>
    </row>
    <row r="11131" spans="1:2" x14ac:dyDescent="0.2">
      <c r="A11131" s="112" t="s">
        <v>24844</v>
      </c>
      <c r="B11131" s="112" t="s">
        <v>24845</v>
      </c>
    </row>
    <row r="11132" spans="1:2" x14ac:dyDescent="0.2">
      <c r="A11132" s="112" t="s">
        <v>24846</v>
      </c>
      <c r="B11132" s="112" t="s">
        <v>24847</v>
      </c>
    </row>
    <row r="11133" spans="1:2" x14ac:dyDescent="0.2">
      <c r="A11133" s="112" t="s">
        <v>24848</v>
      </c>
      <c r="B11133" s="112" t="s">
        <v>24849</v>
      </c>
    </row>
    <row r="11134" spans="1:2" x14ac:dyDescent="0.2">
      <c r="A11134" s="112" t="s">
        <v>24850</v>
      </c>
      <c r="B11134" s="112" t="s">
        <v>24851</v>
      </c>
    </row>
    <row r="11135" spans="1:2" x14ac:dyDescent="0.2">
      <c r="A11135" s="112" t="s">
        <v>24852</v>
      </c>
      <c r="B11135" s="112" t="s">
        <v>24853</v>
      </c>
    </row>
    <row r="11136" spans="1:2" x14ac:dyDescent="0.2">
      <c r="A11136" s="112" t="s">
        <v>24854</v>
      </c>
      <c r="B11136" s="112" t="s">
        <v>24855</v>
      </c>
    </row>
    <row r="11137" spans="1:2" x14ac:dyDescent="0.2">
      <c r="A11137" s="112" t="s">
        <v>24856</v>
      </c>
      <c r="B11137" s="112" t="s">
        <v>24857</v>
      </c>
    </row>
    <row r="11138" spans="1:2" x14ac:dyDescent="0.2">
      <c r="A11138" s="112" t="s">
        <v>24858</v>
      </c>
      <c r="B11138" s="112" t="s">
        <v>24859</v>
      </c>
    </row>
    <row r="11139" spans="1:2" x14ac:dyDescent="0.2">
      <c r="A11139" s="112" t="s">
        <v>24860</v>
      </c>
      <c r="B11139" s="112" t="s">
        <v>24861</v>
      </c>
    </row>
    <row r="11140" spans="1:2" x14ac:dyDescent="0.2">
      <c r="A11140" s="112" t="s">
        <v>24862</v>
      </c>
      <c r="B11140" s="112" t="s">
        <v>24863</v>
      </c>
    </row>
    <row r="11141" spans="1:2" x14ac:dyDescent="0.2">
      <c r="A11141" s="112" t="s">
        <v>24864</v>
      </c>
      <c r="B11141" s="112" t="s">
        <v>24865</v>
      </c>
    </row>
    <row r="11142" spans="1:2" x14ac:dyDescent="0.2">
      <c r="A11142" s="112" t="s">
        <v>24866</v>
      </c>
      <c r="B11142" s="112" t="s">
        <v>24867</v>
      </c>
    </row>
    <row r="11143" spans="1:2" x14ac:dyDescent="0.2">
      <c r="A11143" s="112" t="s">
        <v>24868</v>
      </c>
      <c r="B11143" s="112" t="s">
        <v>24869</v>
      </c>
    </row>
    <row r="11144" spans="1:2" x14ac:dyDescent="0.2">
      <c r="A11144" s="112" t="s">
        <v>24870</v>
      </c>
      <c r="B11144" s="112" t="s">
        <v>24871</v>
      </c>
    </row>
    <row r="11145" spans="1:2" x14ac:dyDescent="0.2">
      <c r="A11145" s="112" t="s">
        <v>24872</v>
      </c>
      <c r="B11145" s="112" t="s">
        <v>24873</v>
      </c>
    </row>
    <row r="11146" spans="1:2" x14ac:dyDescent="0.2">
      <c r="A11146" s="112" t="s">
        <v>24874</v>
      </c>
      <c r="B11146" s="112" t="s">
        <v>24875</v>
      </c>
    </row>
    <row r="11147" spans="1:2" x14ac:dyDescent="0.2">
      <c r="A11147" s="112" t="s">
        <v>24876</v>
      </c>
      <c r="B11147" s="112" t="s">
        <v>24877</v>
      </c>
    </row>
    <row r="11148" spans="1:2" x14ac:dyDescent="0.2">
      <c r="A11148" s="112" t="s">
        <v>24878</v>
      </c>
      <c r="B11148" s="112" t="s">
        <v>24879</v>
      </c>
    </row>
    <row r="11149" spans="1:2" x14ac:dyDescent="0.2">
      <c r="A11149" s="112" t="s">
        <v>24880</v>
      </c>
      <c r="B11149" s="112" t="s">
        <v>24881</v>
      </c>
    </row>
    <row r="11150" spans="1:2" x14ac:dyDescent="0.2">
      <c r="A11150" s="112" t="s">
        <v>24882</v>
      </c>
      <c r="B11150" s="112" t="s">
        <v>24883</v>
      </c>
    </row>
    <row r="11151" spans="1:2" x14ac:dyDescent="0.2">
      <c r="A11151" s="112" t="s">
        <v>24884</v>
      </c>
      <c r="B11151" s="112" t="s">
        <v>24885</v>
      </c>
    </row>
    <row r="11152" spans="1:2" x14ac:dyDescent="0.2">
      <c r="A11152" s="112" t="s">
        <v>24886</v>
      </c>
      <c r="B11152" s="112" t="s">
        <v>24887</v>
      </c>
    </row>
    <row r="11153" spans="1:2" x14ac:dyDescent="0.2">
      <c r="A11153" s="112" t="s">
        <v>24888</v>
      </c>
      <c r="B11153" s="112" t="s">
        <v>24889</v>
      </c>
    </row>
    <row r="11154" spans="1:2" x14ac:dyDescent="0.2">
      <c r="A11154" s="112" t="s">
        <v>24890</v>
      </c>
      <c r="B11154" s="112" t="s">
        <v>24891</v>
      </c>
    </row>
    <row r="11155" spans="1:2" x14ac:dyDescent="0.2">
      <c r="A11155" s="112" t="s">
        <v>24892</v>
      </c>
      <c r="B11155" s="112" t="s">
        <v>24893</v>
      </c>
    </row>
    <row r="11156" spans="1:2" x14ac:dyDescent="0.2">
      <c r="A11156" s="112" t="s">
        <v>24894</v>
      </c>
      <c r="B11156" s="112" t="s">
        <v>24895</v>
      </c>
    </row>
    <row r="11157" spans="1:2" x14ac:dyDescent="0.2">
      <c r="A11157" s="112" t="s">
        <v>24896</v>
      </c>
      <c r="B11157" s="112" t="s">
        <v>24897</v>
      </c>
    </row>
    <row r="11158" spans="1:2" x14ac:dyDescent="0.2">
      <c r="A11158" s="112" t="s">
        <v>24898</v>
      </c>
      <c r="B11158" s="112" t="s">
        <v>24899</v>
      </c>
    </row>
    <row r="11159" spans="1:2" x14ac:dyDescent="0.2">
      <c r="A11159" s="112" t="s">
        <v>24900</v>
      </c>
      <c r="B11159" s="112" t="s">
        <v>24901</v>
      </c>
    </row>
    <row r="11160" spans="1:2" x14ac:dyDescent="0.2">
      <c r="A11160" s="112" t="s">
        <v>24902</v>
      </c>
      <c r="B11160" s="112" t="s">
        <v>24903</v>
      </c>
    </row>
    <row r="11161" spans="1:2" x14ac:dyDescent="0.2">
      <c r="A11161" s="112" t="s">
        <v>24904</v>
      </c>
      <c r="B11161" s="112" t="s">
        <v>24905</v>
      </c>
    </row>
    <row r="11162" spans="1:2" x14ac:dyDescent="0.2">
      <c r="A11162" s="112" t="s">
        <v>24906</v>
      </c>
      <c r="B11162" s="112" t="s">
        <v>24907</v>
      </c>
    </row>
    <row r="11163" spans="1:2" x14ac:dyDescent="0.2">
      <c r="A11163" s="112" t="s">
        <v>24908</v>
      </c>
      <c r="B11163" s="112" t="s">
        <v>24909</v>
      </c>
    </row>
    <row r="11164" spans="1:2" x14ac:dyDescent="0.2">
      <c r="A11164" s="112" t="s">
        <v>24910</v>
      </c>
      <c r="B11164" s="112" t="s">
        <v>24911</v>
      </c>
    </row>
    <row r="11165" spans="1:2" x14ac:dyDescent="0.2">
      <c r="A11165" s="112" t="s">
        <v>24912</v>
      </c>
      <c r="B11165" s="112" t="s">
        <v>24913</v>
      </c>
    </row>
    <row r="11166" spans="1:2" x14ac:dyDescent="0.2">
      <c r="A11166" s="112" t="s">
        <v>24914</v>
      </c>
      <c r="B11166" s="112" t="s">
        <v>24915</v>
      </c>
    </row>
    <row r="11167" spans="1:2" x14ac:dyDescent="0.2">
      <c r="A11167" s="112" t="s">
        <v>24916</v>
      </c>
      <c r="B11167" s="112" t="s">
        <v>24917</v>
      </c>
    </row>
    <row r="11168" spans="1:2" x14ac:dyDescent="0.2">
      <c r="A11168" s="112" t="s">
        <v>24918</v>
      </c>
      <c r="B11168" s="112" t="s">
        <v>24919</v>
      </c>
    </row>
    <row r="11169" spans="1:2" x14ac:dyDescent="0.2">
      <c r="A11169" s="112" t="s">
        <v>24920</v>
      </c>
      <c r="B11169" s="112" t="s">
        <v>24921</v>
      </c>
    </row>
    <row r="11170" spans="1:2" x14ac:dyDescent="0.2">
      <c r="A11170" s="112" t="s">
        <v>24922</v>
      </c>
      <c r="B11170" s="112" t="s">
        <v>24923</v>
      </c>
    </row>
    <row r="11171" spans="1:2" x14ac:dyDescent="0.2">
      <c r="A11171" s="112" t="s">
        <v>24924</v>
      </c>
      <c r="B11171" s="112" t="s">
        <v>24925</v>
      </c>
    </row>
    <row r="11172" spans="1:2" x14ac:dyDescent="0.2">
      <c r="A11172" s="112" t="s">
        <v>24926</v>
      </c>
      <c r="B11172" s="112" t="s">
        <v>24927</v>
      </c>
    </row>
    <row r="11173" spans="1:2" x14ac:dyDescent="0.2">
      <c r="A11173" s="112" t="s">
        <v>24928</v>
      </c>
      <c r="B11173" s="112" t="s">
        <v>24929</v>
      </c>
    </row>
    <row r="11174" spans="1:2" x14ac:dyDescent="0.2">
      <c r="A11174" s="112" t="s">
        <v>24930</v>
      </c>
      <c r="B11174" s="112" t="s">
        <v>24931</v>
      </c>
    </row>
    <row r="11175" spans="1:2" x14ac:dyDescent="0.2">
      <c r="A11175" s="112" t="s">
        <v>24932</v>
      </c>
      <c r="B11175" s="112" t="s">
        <v>24933</v>
      </c>
    </row>
    <row r="11176" spans="1:2" x14ac:dyDescent="0.2">
      <c r="A11176" s="112" t="s">
        <v>24934</v>
      </c>
      <c r="B11176" s="112" t="s">
        <v>24935</v>
      </c>
    </row>
    <row r="11177" spans="1:2" x14ac:dyDescent="0.2">
      <c r="A11177" s="112" t="s">
        <v>24936</v>
      </c>
      <c r="B11177" s="112" t="s">
        <v>24937</v>
      </c>
    </row>
    <row r="11178" spans="1:2" x14ac:dyDescent="0.2">
      <c r="A11178" s="112" t="s">
        <v>24938</v>
      </c>
      <c r="B11178" s="112" t="s">
        <v>24939</v>
      </c>
    </row>
    <row r="11179" spans="1:2" x14ac:dyDescent="0.2">
      <c r="A11179" s="112" t="s">
        <v>24940</v>
      </c>
      <c r="B11179" s="112" t="s">
        <v>24941</v>
      </c>
    </row>
    <row r="11180" spans="1:2" x14ac:dyDescent="0.2">
      <c r="A11180" s="112" t="s">
        <v>24942</v>
      </c>
      <c r="B11180" s="112" t="s">
        <v>24943</v>
      </c>
    </row>
    <row r="11181" spans="1:2" x14ac:dyDescent="0.2">
      <c r="A11181" s="112" t="s">
        <v>24944</v>
      </c>
      <c r="B11181" s="112" t="s">
        <v>24945</v>
      </c>
    </row>
    <row r="11182" spans="1:2" x14ac:dyDescent="0.2">
      <c r="A11182" s="112" t="s">
        <v>24946</v>
      </c>
      <c r="B11182" s="112" t="s">
        <v>24947</v>
      </c>
    </row>
    <row r="11183" spans="1:2" x14ac:dyDescent="0.2">
      <c r="A11183" s="112" t="s">
        <v>24948</v>
      </c>
      <c r="B11183" s="112" t="s">
        <v>24949</v>
      </c>
    </row>
    <row r="11184" spans="1:2" x14ac:dyDescent="0.2">
      <c r="A11184" s="112" t="s">
        <v>24950</v>
      </c>
      <c r="B11184" s="112" t="s">
        <v>24951</v>
      </c>
    </row>
    <row r="11185" spans="1:2" x14ac:dyDescent="0.2">
      <c r="A11185" s="112" t="s">
        <v>24952</v>
      </c>
      <c r="B11185" s="112" t="s">
        <v>21253</v>
      </c>
    </row>
    <row r="11186" spans="1:2" x14ac:dyDescent="0.2">
      <c r="A11186" s="112" t="s">
        <v>24953</v>
      </c>
      <c r="B11186" s="112" t="s">
        <v>24954</v>
      </c>
    </row>
    <row r="11187" spans="1:2" x14ac:dyDescent="0.2">
      <c r="A11187" s="112" t="s">
        <v>24955</v>
      </c>
      <c r="B11187" s="112" t="s">
        <v>24956</v>
      </c>
    </row>
    <row r="11188" spans="1:2" x14ac:dyDescent="0.2">
      <c r="A11188" s="112" t="s">
        <v>24957</v>
      </c>
      <c r="B11188" s="112" t="s">
        <v>24958</v>
      </c>
    </row>
    <row r="11189" spans="1:2" x14ac:dyDescent="0.2">
      <c r="A11189" s="112" t="s">
        <v>24959</v>
      </c>
      <c r="B11189" s="112" t="s">
        <v>24960</v>
      </c>
    </row>
    <row r="11190" spans="1:2" x14ac:dyDescent="0.2">
      <c r="A11190" s="112" t="s">
        <v>24961</v>
      </c>
      <c r="B11190" s="112" t="s">
        <v>24962</v>
      </c>
    </row>
    <row r="11191" spans="1:2" x14ac:dyDescent="0.2">
      <c r="A11191" s="112" t="s">
        <v>24963</v>
      </c>
      <c r="B11191" s="112" t="s">
        <v>24964</v>
      </c>
    </row>
    <row r="11192" spans="1:2" x14ac:dyDescent="0.2">
      <c r="A11192" s="112" t="s">
        <v>24965</v>
      </c>
      <c r="B11192" s="112" t="s">
        <v>24966</v>
      </c>
    </row>
    <row r="11193" spans="1:2" x14ac:dyDescent="0.2">
      <c r="A11193" s="112" t="s">
        <v>24967</v>
      </c>
      <c r="B11193" s="112" t="s">
        <v>24968</v>
      </c>
    </row>
    <row r="11194" spans="1:2" x14ac:dyDescent="0.2">
      <c r="A11194" s="112" t="s">
        <v>24969</v>
      </c>
      <c r="B11194" s="112" t="s">
        <v>24970</v>
      </c>
    </row>
    <row r="11195" spans="1:2" x14ac:dyDescent="0.2">
      <c r="A11195" s="112" t="s">
        <v>24971</v>
      </c>
      <c r="B11195" s="112" t="s">
        <v>24972</v>
      </c>
    </row>
    <row r="11196" spans="1:2" x14ac:dyDescent="0.2">
      <c r="A11196" s="112" t="s">
        <v>24973</v>
      </c>
      <c r="B11196" s="112" t="s">
        <v>24974</v>
      </c>
    </row>
    <row r="11197" spans="1:2" x14ac:dyDescent="0.2">
      <c r="A11197" s="112" t="s">
        <v>24975</v>
      </c>
      <c r="B11197" s="112" t="s">
        <v>24976</v>
      </c>
    </row>
    <row r="11198" spans="1:2" x14ac:dyDescent="0.2">
      <c r="A11198" s="112" t="s">
        <v>24977</v>
      </c>
      <c r="B11198" s="112" t="s">
        <v>24978</v>
      </c>
    </row>
    <row r="11199" spans="1:2" x14ac:dyDescent="0.2">
      <c r="A11199" s="112" t="s">
        <v>24979</v>
      </c>
      <c r="B11199" s="112" t="s">
        <v>24980</v>
      </c>
    </row>
    <row r="11200" spans="1:2" x14ac:dyDescent="0.2">
      <c r="A11200" s="112" t="s">
        <v>24981</v>
      </c>
      <c r="B11200" s="112" t="s">
        <v>24982</v>
      </c>
    </row>
    <row r="11201" spans="1:2" x14ac:dyDescent="0.2">
      <c r="A11201" s="112" t="s">
        <v>24983</v>
      </c>
      <c r="B11201" s="112" t="s">
        <v>24984</v>
      </c>
    </row>
    <row r="11202" spans="1:2" x14ac:dyDescent="0.2">
      <c r="A11202" s="112" t="s">
        <v>24985</v>
      </c>
      <c r="B11202" s="112" t="s">
        <v>24986</v>
      </c>
    </row>
    <row r="11203" spans="1:2" x14ac:dyDescent="0.2">
      <c r="A11203" s="112" t="s">
        <v>24987</v>
      </c>
      <c r="B11203" s="112" t="s">
        <v>24988</v>
      </c>
    </row>
    <row r="11204" spans="1:2" x14ac:dyDescent="0.2">
      <c r="A11204" s="112" t="s">
        <v>24989</v>
      </c>
      <c r="B11204" s="112" t="s">
        <v>24990</v>
      </c>
    </row>
    <row r="11205" spans="1:2" x14ac:dyDescent="0.2">
      <c r="A11205" s="112" t="s">
        <v>24991</v>
      </c>
      <c r="B11205" s="112" t="s">
        <v>24992</v>
      </c>
    </row>
    <row r="11206" spans="1:2" x14ac:dyDescent="0.2">
      <c r="A11206" s="112" t="s">
        <v>24993</v>
      </c>
      <c r="B11206" s="112" t="s">
        <v>24994</v>
      </c>
    </row>
    <row r="11207" spans="1:2" x14ac:dyDescent="0.2">
      <c r="A11207" s="112" t="s">
        <v>24995</v>
      </c>
      <c r="B11207" s="112" t="s">
        <v>24996</v>
      </c>
    </row>
    <row r="11208" spans="1:2" x14ac:dyDescent="0.2">
      <c r="A11208" s="112" t="s">
        <v>24997</v>
      </c>
      <c r="B11208" s="112" t="s">
        <v>24998</v>
      </c>
    </row>
    <row r="11209" spans="1:2" x14ac:dyDescent="0.2">
      <c r="A11209" s="112" t="s">
        <v>24999</v>
      </c>
      <c r="B11209" s="112" t="s">
        <v>25000</v>
      </c>
    </row>
    <row r="11210" spans="1:2" x14ac:dyDescent="0.2">
      <c r="A11210" s="112" t="s">
        <v>25001</v>
      </c>
      <c r="B11210" s="112" t="s">
        <v>25002</v>
      </c>
    </row>
    <row r="11211" spans="1:2" x14ac:dyDescent="0.2">
      <c r="A11211" s="112" t="s">
        <v>25003</v>
      </c>
      <c r="B11211" s="112" t="s">
        <v>25004</v>
      </c>
    </row>
    <row r="11212" spans="1:2" x14ac:dyDescent="0.2">
      <c r="A11212" s="112" t="s">
        <v>25005</v>
      </c>
      <c r="B11212" s="112" t="s">
        <v>25006</v>
      </c>
    </row>
    <row r="11213" spans="1:2" x14ac:dyDescent="0.2">
      <c r="A11213" s="112" t="s">
        <v>25007</v>
      </c>
      <c r="B11213" s="112" t="s">
        <v>25008</v>
      </c>
    </row>
    <row r="11214" spans="1:2" x14ac:dyDescent="0.2">
      <c r="A11214" s="112" t="s">
        <v>25009</v>
      </c>
      <c r="B11214" s="112" t="s">
        <v>25010</v>
      </c>
    </row>
    <row r="11215" spans="1:2" x14ac:dyDescent="0.2">
      <c r="A11215" s="112" t="s">
        <v>25011</v>
      </c>
      <c r="B11215" s="112" t="s">
        <v>25012</v>
      </c>
    </row>
    <row r="11216" spans="1:2" x14ac:dyDescent="0.2">
      <c r="A11216" s="112" t="s">
        <v>25013</v>
      </c>
      <c r="B11216" s="112" t="s">
        <v>25014</v>
      </c>
    </row>
    <row r="11217" spans="1:2" x14ac:dyDescent="0.2">
      <c r="A11217" s="112" t="s">
        <v>25015</v>
      </c>
      <c r="B11217" s="112" t="s">
        <v>25016</v>
      </c>
    </row>
    <row r="11218" spans="1:2" x14ac:dyDescent="0.2">
      <c r="A11218" s="112" t="s">
        <v>25017</v>
      </c>
      <c r="B11218" s="112" t="s">
        <v>25018</v>
      </c>
    </row>
    <row r="11219" spans="1:2" x14ac:dyDescent="0.2">
      <c r="A11219" s="112" t="s">
        <v>25019</v>
      </c>
      <c r="B11219" s="112" t="s">
        <v>25020</v>
      </c>
    </row>
    <row r="11220" spans="1:2" x14ac:dyDescent="0.2">
      <c r="A11220" s="112" t="s">
        <v>25021</v>
      </c>
      <c r="B11220" s="112" t="s">
        <v>25022</v>
      </c>
    </row>
    <row r="11221" spans="1:2" x14ac:dyDescent="0.2">
      <c r="A11221" s="112" t="s">
        <v>25023</v>
      </c>
      <c r="B11221" s="112" t="s">
        <v>25024</v>
      </c>
    </row>
    <row r="11222" spans="1:2" x14ac:dyDescent="0.2">
      <c r="A11222" s="112" t="s">
        <v>25025</v>
      </c>
      <c r="B11222" s="112" t="s">
        <v>25026</v>
      </c>
    </row>
    <row r="11223" spans="1:2" x14ac:dyDescent="0.2">
      <c r="A11223" s="112" t="s">
        <v>25027</v>
      </c>
      <c r="B11223" s="112" t="s">
        <v>25028</v>
      </c>
    </row>
    <row r="11224" spans="1:2" x14ac:dyDescent="0.2">
      <c r="A11224" s="112" t="s">
        <v>25029</v>
      </c>
      <c r="B11224" s="112" t="s">
        <v>25030</v>
      </c>
    </row>
    <row r="11225" spans="1:2" x14ac:dyDescent="0.2">
      <c r="A11225" s="112" t="s">
        <v>25031</v>
      </c>
      <c r="B11225" s="112" t="s">
        <v>25032</v>
      </c>
    </row>
    <row r="11226" spans="1:2" x14ac:dyDescent="0.2">
      <c r="A11226" s="112" t="s">
        <v>25033</v>
      </c>
      <c r="B11226" s="112" t="s">
        <v>25034</v>
      </c>
    </row>
    <row r="11227" spans="1:2" x14ac:dyDescent="0.2">
      <c r="A11227" s="112" t="s">
        <v>25035</v>
      </c>
      <c r="B11227" s="112" t="s">
        <v>25036</v>
      </c>
    </row>
    <row r="11228" spans="1:2" x14ac:dyDescent="0.2">
      <c r="A11228" s="112" t="s">
        <v>25037</v>
      </c>
      <c r="B11228" s="112" t="s">
        <v>25038</v>
      </c>
    </row>
    <row r="11229" spans="1:2" x14ac:dyDescent="0.2">
      <c r="A11229" s="112" t="s">
        <v>25039</v>
      </c>
      <c r="B11229" s="112" t="s">
        <v>25040</v>
      </c>
    </row>
    <row r="11230" spans="1:2" x14ac:dyDescent="0.2">
      <c r="A11230" s="112" t="s">
        <v>25041</v>
      </c>
      <c r="B11230" s="112" t="s">
        <v>25042</v>
      </c>
    </row>
    <row r="11231" spans="1:2" x14ac:dyDescent="0.2">
      <c r="A11231" s="112" t="s">
        <v>25043</v>
      </c>
      <c r="B11231" s="112" t="s">
        <v>25044</v>
      </c>
    </row>
    <row r="11232" spans="1:2" x14ac:dyDescent="0.2">
      <c r="A11232" s="112" t="s">
        <v>25045</v>
      </c>
      <c r="B11232" s="112" t="s">
        <v>25046</v>
      </c>
    </row>
    <row r="11233" spans="1:2" x14ac:dyDescent="0.2">
      <c r="A11233" s="112" t="s">
        <v>25047</v>
      </c>
      <c r="B11233" s="112" t="s">
        <v>25048</v>
      </c>
    </row>
    <row r="11234" spans="1:2" x14ac:dyDescent="0.2">
      <c r="A11234" s="112" t="s">
        <v>25049</v>
      </c>
      <c r="B11234" s="112" t="s">
        <v>25050</v>
      </c>
    </row>
    <row r="11235" spans="1:2" x14ac:dyDescent="0.2">
      <c r="A11235" s="112" t="s">
        <v>25051</v>
      </c>
      <c r="B11235" s="112" t="s">
        <v>25052</v>
      </c>
    </row>
    <row r="11236" spans="1:2" x14ac:dyDescent="0.2">
      <c r="A11236" s="112" t="s">
        <v>25053</v>
      </c>
      <c r="B11236" s="112" t="s">
        <v>25054</v>
      </c>
    </row>
    <row r="11237" spans="1:2" x14ac:dyDescent="0.2">
      <c r="A11237" s="112" t="s">
        <v>25055</v>
      </c>
      <c r="B11237" s="112" t="s">
        <v>25056</v>
      </c>
    </row>
    <row r="11238" spans="1:2" x14ac:dyDescent="0.2">
      <c r="A11238" s="112" t="s">
        <v>25057</v>
      </c>
      <c r="B11238" s="112" t="s">
        <v>25058</v>
      </c>
    </row>
    <row r="11239" spans="1:2" x14ac:dyDescent="0.2">
      <c r="A11239" s="112" t="s">
        <v>25059</v>
      </c>
      <c r="B11239" s="112" t="s">
        <v>25060</v>
      </c>
    </row>
    <row r="11240" spans="1:2" x14ac:dyDescent="0.2">
      <c r="A11240" s="112" t="s">
        <v>25061</v>
      </c>
      <c r="B11240" s="112" t="s">
        <v>25062</v>
      </c>
    </row>
    <row r="11241" spans="1:2" x14ac:dyDescent="0.2">
      <c r="A11241" s="112" t="s">
        <v>25063</v>
      </c>
      <c r="B11241" s="112" t="s">
        <v>25064</v>
      </c>
    </row>
    <row r="11242" spans="1:2" x14ac:dyDescent="0.2">
      <c r="A11242" s="112" t="s">
        <v>25065</v>
      </c>
      <c r="B11242" s="112" t="s">
        <v>25066</v>
      </c>
    </row>
    <row r="11243" spans="1:2" x14ac:dyDescent="0.2">
      <c r="A11243" s="112" t="s">
        <v>25067</v>
      </c>
      <c r="B11243" s="112" t="s">
        <v>25068</v>
      </c>
    </row>
    <row r="11244" spans="1:2" x14ac:dyDescent="0.2">
      <c r="A11244" s="112" t="s">
        <v>25069</v>
      </c>
      <c r="B11244" s="112" t="s">
        <v>25070</v>
      </c>
    </row>
    <row r="11245" spans="1:2" x14ac:dyDescent="0.2">
      <c r="A11245" s="112" t="s">
        <v>25071</v>
      </c>
      <c r="B11245" s="112" t="s">
        <v>25072</v>
      </c>
    </row>
    <row r="11246" spans="1:2" x14ac:dyDescent="0.2">
      <c r="A11246" s="112" t="s">
        <v>25073</v>
      </c>
      <c r="B11246" s="112" t="s">
        <v>25074</v>
      </c>
    </row>
    <row r="11247" spans="1:2" x14ac:dyDescent="0.2">
      <c r="A11247" s="112" t="s">
        <v>25075</v>
      </c>
      <c r="B11247" s="112" t="s">
        <v>25076</v>
      </c>
    </row>
    <row r="11248" spans="1:2" x14ac:dyDescent="0.2">
      <c r="A11248" s="112" t="s">
        <v>25077</v>
      </c>
      <c r="B11248" s="112" t="s">
        <v>25078</v>
      </c>
    </row>
    <row r="11249" spans="1:2" x14ac:dyDescent="0.2">
      <c r="A11249" s="112" t="s">
        <v>25079</v>
      </c>
      <c r="B11249" s="112" t="s">
        <v>25080</v>
      </c>
    </row>
    <row r="11250" spans="1:2" x14ac:dyDescent="0.2">
      <c r="A11250" s="112" t="s">
        <v>25081</v>
      </c>
      <c r="B11250" s="112" t="s">
        <v>25082</v>
      </c>
    </row>
    <row r="11251" spans="1:2" x14ac:dyDescent="0.2">
      <c r="A11251" s="112" t="s">
        <v>25083</v>
      </c>
      <c r="B11251" s="112" t="s">
        <v>25084</v>
      </c>
    </row>
    <row r="11252" spans="1:2" x14ac:dyDescent="0.2">
      <c r="A11252" s="112" t="s">
        <v>25085</v>
      </c>
      <c r="B11252" s="112" t="s">
        <v>25086</v>
      </c>
    </row>
    <row r="11253" spans="1:2" x14ac:dyDescent="0.2">
      <c r="A11253" s="112" t="s">
        <v>25087</v>
      </c>
      <c r="B11253" s="112" t="s">
        <v>25088</v>
      </c>
    </row>
    <row r="11254" spans="1:2" x14ac:dyDescent="0.2">
      <c r="A11254" s="112" t="s">
        <v>25089</v>
      </c>
      <c r="B11254" s="112" t="s">
        <v>25090</v>
      </c>
    </row>
    <row r="11255" spans="1:2" x14ac:dyDescent="0.2">
      <c r="A11255" s="112" t="s">
        <v>25091</v>
      </c>
      <c r="B11255" s="112" t="s">
        <v>25092</v>
      </c>
    </row>
    <row r="11256" spans="1:2" x14ac:dyDescent="0.2">
      <c r="A11256" s="112" t="s">
        <v>25093</v>
      </c>
      <c r="B11256" s="112" t="s">
        <v>25094</v>
      </c>
    </row>
    <row r="11257" spans="1:2" x14ac:dyDescent="0.2">
      <c r="A11257" s="112" t="s">
        <v>25095</v>
      </c>
      <c r="B11257" s="112" t="s">
        <v>25096</v>
      </c>
    </row>
    <row r="11258" spans="1:2" x14ac:dyDescent="0.2">
      <c r="A11258" s="112" t="s">
        <v>25097</v>
      </c>
      <c r="B11258" s="112" t="s">
        <v>25098</v>
      </c>
    </row>
    <row r="11259" spans="1:2" x14ac:dyDescent="0.2">
      <c r="A11259" s="112" t="s">
        <v>25099</v>
      </c>
      <c r="B11259" s="112" t="s">
        <v>25100</v>
      </c>
    </row>
    <row r="11260" spans="1:2" x14ac:dyDescent="0.2">
      <c r="A11260" s="112" t="s">
        <v>25101</v>
      </c>
      <c r="B11260" s="112" t="s">
        <v>25102</v>
      </c>
    </row>
    <row r="11261" spans="1:2" x14ac:dyDescent="0.2">
      <c r="A11261" s="112" t="s">
        <v>25103</v>
      </c>
      <c r="B11261" s="112" t="s">
        <v>25104</v>
      </c>
    </row>
    <row r="11262" spans="1:2" x14ac:dyDescent="0.2">
      <c r="A11262" s="112" t="s">
        <v>25105</v>
      </c>
      <c r="B11262" s="112" t="s">
        <v>25106</v>
      </c>
    </row>
    <row r="11263" spans="1:2" x14ac:dyDescent="0.2">
      <c r="A11263" s="112" t="s">
        <v>25107</v>
      </c>
      <c r="B11263" s="112" t="s">
        <v>25108</v>
      </c>
    </row>
    <row r="11264" spans="1:2" x14ac:dyDescent="0.2">
      <c r="A11264" s="112" t="s">
        <v>25109</v>
      </c>
      <c r="B11264" s="112" t="s">
        <v>25110</v>
      </c>
    </row>
    <row r="11265" spans="1:2" x14ac:dyDescent="0.2">
      <c r="A11265" s="112" t="s">
        <v>25111</v>
      </c>
      <c r="B11265" s="112" t="s">
        <v>25112</v>
      </c>
    </row>
    <row r="11266" spans="1:2" x14ac:dyDescent="0.2">
      <c r="A11266" s="112" t="s">
        <v>25113</v>
      </c>
      <c r="B11266" s="112" t="s">
        <v>25114</v>
      </c>
    </row>
    <row r="11267" spans="1:2" x14ac:dyDescent="0.2">
      <c r="A11267" s="112" t="s">
        <v>25115</v>
      </c>
      <c r="B11267" s="112" t="s">
        <v>25116</v>
      </c>
    </row>
    <row r="11268" spans="1:2" x14ac:dyDescent="0.2">
      <c r="A11268" s="112" t="s">
        <v>25117</v>
      </c>
      <c r="B11268" s="112" t="s">
        <v>25118</v>
      </c>
    </row>
    <row r="11269" spans="1:2" x14ac:dyDescent="0.2">
      <c r="A11269" s="112" t="s">
        <v>25119</v>
      </c>
      <c r="B11269" s="112" t="s">
        <v>25120</v>
      </c>
    </row>
    <row r="11270" spans="1:2" x14ac:dyDescent="0.2">
      <c r="A11270" s="112" t="s">
        <v>25121</v>
      </c>
      <c r="B11270" s="112" t="s">
        <v>25122</v>
      </c>
    </row>
    <row r="11271" spans="1:2" x14ac:dyDescent="0.2">
      <c r="A11271" s="112" t="s">
        <v>25123</v>
      </c>
      <c r="B11271" s="112" t="s">
        <v>25124</v>
      </c>
    </row>
    <row r="11272" spans="1:2" x14ac:dyDescent="0.2">
      <c r="A11272" s="112" t="s">
        <v>25125</v>
      </c>
      <c r="B11272" s="112" t="s">
        <v>25126</v>
      </c>
    </row>
    <row r="11273" spans="1:2" x14ac:dyDescent="0.2">
      <c r="A11273" s="112" t="s">
        <v>25127</v>
      </c>
      <c r="B11273" s="112" t="s">
        <v>25128</v>
      </c>
    </row>
    <row r="11274" spans="1:2" x14ac:dyDescent="0.2">
      <c r="A11274" s="112" t="s">
        <v>25129</v>
      </c>
      <c r="B11274" s="112" t="s">
        <v>25130</v>
      </c>
    </row>
    <row r="11275" spans="1:2" x14ac:dyDescent="0.2">
      <c r="A11275" s="112" t="s">
        <v>25131</v>
      </c>
      <c r="B11275" s="112" t="s">
        <v>25132</v>
      </c>
    </row>
    <row r="11276" spans="1:2" x14ac:dyDescent="0.2">
      <c r="A11276" s="112" t="s">
        <v>25133</v>
      </c>
      <c r="B11276" s="112" t="s">
        <v>25134</v>
      </c>
    </row>
    <row r="11277" spans="1:2" x14ac:dyDescent="0.2">
      <c r="A11277" s="112" t="s">
        <v>25135</v>
      </c>
      <c r="B11277" s="112" t="s">
        <v>25136</v>
      </c>
    </row>
    <row r="11278" spans="1:2" x14ac:dyDescent="0.2">
      <c r="A11278" s="112" t="s">
        <v>25137</v>
      </c>
      <c r="B11278" s="112" t="s">
        <v>25138</v>
      </c>
    </row>
    <row r="11279" spans="1:2" x14ac:dyDescent="0.2">
      <c r="A11279" s="112" t="s">
        <v>25139</v>
      </c>
      <c r="B11279" s="112" t="s">
        <v>25140</v>
      </c>
    </row>
    <row r="11280" spans="1:2" x14ac:dyDescent="0.2">
      <c r="A11280" s="112" t="s">
        <v>25141</v>
      </c>
      <c r="B11280" s="112" t="s">
        <v>25142</v>
      </c>
    </row>
    <row r="11281" spans="1:2" x14ac:dyDescent="0.2">
      <c r="A11281" s="112" t="s">
        <v>25143</v>
      </c>
      <c r="B11281" s="112" t="s">
        <v>25110</v>
      </c>
    </row>
    <row r="11282" spans="1:2" x14ac:dyDescent="0.2">
      <c r="A11282" s="112" t="s">
        <v>25144</v>
      </c>
      <c r="B11282" s="112" t="s">
        <v>25145</v>
      </c>
    </row>
    <row r="11283" spans="1:2" x14ac:dyDescent="0.2">
      <c r="A11283" s="112" t="s">
        <v>25146</v>
      </c>
      <c r="B11283" s="112" t="s">
        <v>25147</v>
      </c>
    </row>
    <row r="11284" spans="1:2" x14ac:dyDescent="0.2">
      <c r="A11284" s="112" t="s">
        <v>25148</v>
      </c>
      <c r="B11284" s="112" t="s">
        <v>25149</v>
      </c>
    </row>
    <row r="11285" spans="1:2" x14ac:dyDescent="0.2">
      <c r="A11285" s="112" t="s">
        <v>25150</v>
      </c>
      <c r="B11285" s="112" t="s">
        <v>25151</v>
      </c>
    </row>
    <row r="11286" spans="1:2" x14ac:dyDescent="0.2">
      <c r="A11286" s="112" t="s">
        <v>25152</v>
      </c>
      <c r="B11286" s="112" t="s">
        <v>25153</v>
      </c>
    </row>
    <row r="11287" spans="1:2" x14ac:dyDescent="0.2">
      <c r="A11287" s="112" t="s">
        <v>25154</v>
      </c>
      <c r="B11287" s="112" t="s">
        <v>25155</v>
      </c>
    </row>
    <row r="11288" spans="1:2" x14ac:dyDescent="0.2">
      <c r="A11288" s="112" t="s">
        <v>25156</v>
      </c>
      <c r="B11288" s="112" t="s">
        <v>25157</v>
      </c>
    </row>
    <row r="11289" spans="1:2" x14ac:dyDescent="0.2">
      <c r="A11289" s="112" t="s">
        <v>25158</v>
      </c>
      <c r="B11289" s="112" t="s">
        <v>25159</v>
      </c>
    </row>
    <row r="11290" spans="1:2" x14ac:dyDescent="0.2">
      <c r="A11290" s="112" t="s">
        <v>25160</v>
      </c>
      <c r="B11290" s="112" t="s">
        <v>25161</v>
      </c>
    </row>
    <row r="11291" spans="1:2" x14ac:dyDescent="0.2">
      <c r="A11291" s="112" t="s">
        <v>25162</v>
      </c>
      <c r="B11291" s="112" t="s">
        <v>25163</v>
      </c>
    </row>
    <row r="11292" spans="1:2" x14ac:dyDescent="0.2">
      <c r="A11292" s="112" t="s">
        <v>25164</v>
      </c>
      <c r="B11292" s="112" t="s">
        <v>25165</v>
      </c>
    </row>
    <row r="11293" spans="1:2" x14ac:dyDescent="0.2">
      <c r="A11293" s="112" t="s">
        <v>25166</v>
      </c>
      <c r="B11293" s="112" t="s">
        <v>25167</v>
      </c>
    </row>
    <row r="11294" spans="1:2" x14ac:dyDescent="0.2">
      <c r="A11294" s="112" t="s">
        <v>25168</v>
      </c>
      <c r="B11294" s="112" t="s">
        <v>25169</v>
      </c>
    </row>
    <row r="11295" spans="1:2" x14ac:dyDescent="0.2">
      <c r="A11295" s="112" t="s">
        <v>25170</v>
      </c>
      <c r="B11295" s="112" t="s">
        <v>25171</v>
      </c>
    </row>
    <row r="11296" spans="1:2" x14ac:dyDescent="0.2">
      <c r="A11296" s="112" t="s">
        <v>25172</v>
      </c>
      <c r="B11296" s="112" t="s">
        <v>25173</v>
      </c>
    </row>
    <row r="11297" spans="1:2" x14ac:dyDescent="0.2">
      <c r="A11297" s="112" t="s">
        <v>25174</v>
      </c>
      <c r="B11297" s="112" t="s">
        <v>25175</v>
      </c>
    </row>
    <row r="11298" spans="1:2" x14ac:dyDescent="0.2">
      <c r="A11298" s="112" t="s">
        <v>25176</v>
      </c>
      <c r="B11298" s="112" t="s">
        <v>25177</v>
      </c>
    </row>
    <row r="11299" spans="1:2" x14ac:dyDescent="0.2">
      <c r="A11299" s="112" t="s">
        <v>25178</v>
      </c>
      <c r="B11299" s="112" t="s">
        <v>25179</v>
      </c>
    </row>
    <row r="11300" spans="1:2" x14ac:dyDescent="0.2">
      <c r="A11300" s="112" t="s">
        <v>25180</v>
      </c>
      <c r="B11300" s="112" t="s">
        <v>25181</v>
      </c>
    </row>
    <row r="11301" spans="1:2" x14ac:dyDescent="0.2">
      <c r="A11301" s="112" t="s">
        <v>25182</v>
      </c>
      <c r="B11301" s="112" t="s">
        <v>25183</v>
      </c>
    </row>
    <row r="11302" spans="1:2" x14ac:dyDescent="0.2">
      <c r="A11302" s="112" t="s">
        <v>25184</v>
      </c>
      <c r="B11302" s="112" t="s">
        <v>25185</v>
      </c>
    </row>
    <row r="11303" spans="1:2" x14ac:dyDescent="0.2">
      <c r="A11303" s="112" t="s">
        <v>25186</v>
      </c>
      <c r="B11303" s="112" t="s">
        <v>25187</v>
      </c>
    </row>
    <row r="11304" spans="1:2" x14ac:dyDescent="0.2">
      <c r="A11304" s="112" t="s">
        <v>25188</v>
      </c>
      <c r="B11304" s="112" t="s">
        <v>25189</v>
      </c>
    </row>
    <row r="11305" spans="1:2" x14ac:dyDescent="0.2">
      <c r="A11305" s="112" t="s">
        <v>25190</v>
      </c>
      <c r="B11305" s="112" t="s">
        <v>25191</v>
      </c>
    </row>
    <row r="11306" spans="1:2" x14ac:dyDescent="0.2">
      <c r="A11306" s="112" t="s">
        <v>25192</v>
      </c>
      <c r="B11306" s="112" t="s">
        <v>25193</v>
      </c>
    </row>
    <row r="11307" spans="1:2" x14ac:dyDescent="0.2">
      <c r="A11307" s="112" t="s">
        <v>25194</v>
      </c>
      <c r="B11307" s="112" t="s">
        <v>25195</v>
      </c>
    </row>
    <row r="11308" spans="1:2" x14ac:dyDescent="0.2">
      <c r="A11308" s="112" t="s">
        <v>25196</v>
      </c>
      <c r="B11308" s="112" t="s">
        <v>25197</v>
      </c>
    </row>
    <row r="11309" spans="1:2" x14ac:dyDescent="0.2">
      <c r="A11309" s="112" t="s">
        <v>25198</v>
      </c>
      <c r="B11309" s="112" t="s">
        <v>25199</v>
      </c>
    </row>
    <row r="11310" spans="1:2" x14ac:dyDescent="0.2">
      <c r="A11310" s="112" t="s">
        <v>25200</v>
      </c>
      <c r="B11310" s="112" t="s">
        <v>25201</v>
      </c>
    </row>
    <row r="11311" spans="1:2" x14ac:dyDescent="0.2">
      <c r="A11311" s="112" t="s">
        <v>25202</v>
      </c>
      <c r="B11311" s="112" t="s">
        <v>25203</v>
      </c>
    </row>
    <row r="11312" spans="1:2" x14ac:dyDescent="0.2">
      <c r="A11312" s="112" t="s">
        <v>25204</v>
      </c>
      <c r="B11312" s="112" t="s">
        <v>25205</v>
      </c>
    </row>
    <row r="11313" spans="1:2" x14ac:dyDescent="0.2">
      <c r="A11313" s="112" t="s">
        <v>25206</v>
      </c>
      <c r="B11313" s="112" t="s">
        <v>25207</v>
      </c>
    </row>
    <row r="11314" spans="1:2" x14ac:dyDescent="0.2">
      <c r="A11314" s="112" t="s">
        <v>25208</v>
      </c>
      <c r="B11314" s="112" t="s">
        <v>25209</v>
      </c>
    </row>
    <row r="11315" spans="1:2" x14ac:dyDescent="0.2">
      <c r="A11315" s="112" t="s">
        <v>25210</v>
      </c>
      <c r="B11315" s="112" t="s">
        <v>25211</v>
      </c>
    </row>
    <row r="11316" spans="1:2" x14ac:dyDescent="0.2">
      <c r="A11316" s="112" t="s">
        <v>25212</v>
      </c>
      <c r="B11316" s="112" t="s">
        <v>25213</v>
      </c>
    </row>
    <row r="11317" spans="1:2" x14ac:dyDescent="0.2">
      <c r="A11317" s="112" t="s">
        <v>25214</v>
      </c>
      <c r="B11317" s="112" t="s">
        <v>25215</v>
      </c>
    </row>
    <row r="11318" spans="1:2" x14ac:dyDescent="0.2">
      <c r="A11318" s="112" t="s">
        <v>25216</v>
      </c>
      <c r="B11318" s="112" t="s">
        <v>25217</v>
      </c>
    </row>
    <row r="11319" spans="1:2" x14ac:dyDescent="0.2">
      <c r="A11319" s="112" t="s">
        <v>25218</v>
      </c>
      <c r="B11319" s="112" t="s">
        <v>25219</v>
      </c>
    </row>
    <row r="11320" spans="1:2" x14ac:dyDescent="0.2">
      <c r="A11320" s="112" t="s">
        <v>25220</v>
      </c>
      <c r="B11320" s="112" t="s">
        <v>25221</v>
      </c>
    </row>
    <row r="11321" spans="1:2" x14ac:dyDescent="0.2">
      <c r="A11321" s="112" t="s">
        <v>25222</v>
      </c>
      <c r="B11321" s="112" t="s">
        <v>25223</v>
      </c>
    </row>
    <row r="11322" spans="1:2" x14ac:dyDescent="0.2">
      <c r="A11322" s="112" t="s">
        <v>25224</v>
      </c>
      <c r="B11322" s="112" t="s">
        <v>25225</v>
      </c>
    </row>
    <row r="11323" spans="1:2" x14ac:dyDescent="0.2">
      <c r="A11323" s="112" t="s">
        <v>25226</v>
      </c>
      <c r="B11323" s="112" t="s">
        <v>25227</v>
      </c>
    </row>
    <row r="11324" spans="1:2" x14ac:dyDescent="0.2">
      <c r="A11324" s="112" t="s">
        <v>25228</v>
      </c>
      <c r="B11324" s="112" t="s">
        <v>25229</v>
      </c>
    </row>
    <row r="11325" spans="1:2" x14ac:dyDescent="0.2">
      <c r="A11325" s="112" t="s">
        <v>25230</v>
      </c>
      <c r="B11325" s="112" t="s">
        <v>25231</v>
      </c>
    </row>
    <row r="11326" spans="1:2" x14ac:dyDescent="0.2">
      <c r="A11326" s="112" t="s">
        <v>25232</v>
      </c>
      <c r="B11326" s="112" t="s">
        <v>25233</v>
      </c>
    </row>
    <row r="11327" spans="1:2" x14ac:dyDescent="0.2">
      <c r="A11327" s="112" t="s">
        <v>25234</v>
      </c>
      <c r="B11327" s="112" t="s">
        <v>25235</v>
      </c>
    </row>
    <row r="11328" spans="1:2" x14ac:dyDescent="0.2">
      <c r="A11328" s="112" t="s">
        <v>25236</v>
      </c>
      <c r="B11328" s="112" t="s">
        <v>25237</v>
      </c>
    </row>
    <row r="11329" spans="1:2" x14ac:dyDescent="0.2">
      <c r="A11329" s="112" t="s">
        <v>25238</v>
      </c>
      <c r="B11329" s="112" t="s">
        <v>25239</v>
      </c>
    </row>
    <row r="11330" spans="1:2" x14ac:dyDescent="0.2">
      <c r="A11330" s="112" t="s">
        <v>25240</v>
      </c>
      <c r="B11330" s="112" t="s">
        <v>25241</v>
      </c>
    </row>
    <row r="11331" spans="1:2" x14ac:dyDescent="0.2">
      <c r="A11331" s="112" t="s">
        <v>25242</v>
      </c>
      <c r="B11331" s="112" t="s">
        <v>25243</v>
      </c>
    </row>
    <row r="11332" spans="1:2" x14ac:dyDescent="0.2">
      <c r="A11332" s="112" t="s">
        <v>25244</v>
      </c>
      <c r="B11332" s="112" t="s">
        <v>25245</v>
      </c>
    </row>
    <row r="11333" spans="1:2" x14ac:dyDescent="0.2">
      <c r="A11333" s="112" t="s">
        <v>25246</v>
      </c>
      <c r="B11333" s="112" t="s">
        <v>25247</v>
      </c>
    </row>
    <row r="11334" spans="1:2" x14ac:dyDescent="0.2">
      <c r="A11334" s="112" t="s">
        <v>25248</v>
      </c>
      <c r="B11334" s="112" t="s">
        <v>25249</v>
      </c>
    </row>
    <row r="11335" spans="1:2" x14ac:dyDescent="0.2">
      <c r="A11335" s="112" t="s">
        <v>25250</v>
      </c>
      <c r="B11335" s="112" t="s">
        <v>25251</v>
      </c>
    </row>
    <row r="11336" spans="1:2" x14ac:dyDescent="0.2">
      <c r="A11336" s="112" t="s">
        <v>25252</v>
      </c>
      <c r="B11336" s="112" t="s">
        <v>25253</v>
      </c>
    </row>
    <row r="11337" spans="1:2" x14ac:dyDescent="0.2">
      <c r="A11337" s="112" t="s">
        <v>25254</v>
      </c>
      <c r="B11337" s="112" t="s">
        <v>25255</v>
      </c>
    </row>
    <row r="11338" spans="1:2" x14ac:dyDescent="0.2">
      <c r="A11338" s="112" t="s">
        <v>25256</v>
      </c>
      <c r="B11338" s="112" t="s">
        <v>25257</v>
      </c>
    </row>
    <row r="11339" spans="1:2" x14ac:dyDescent="0.2">
      <c r="A11339" s="112" t="s">
        <v>25258</v>
      </c>
      <c r="B11339" s="112" t="s">
        <v>25259</v>
      </c>
    </row>
    <row r="11340" spans="1:2" x14ac:dyDescent="0.2">
      <c r="A11340" s="112" t="s">
        <v>25260</v>
      </c>
      <c r="B11340" s="112" t="s">
        <v>25261</v>
      </c>
    </row>
    <row r="11341" spans="1:2" x14ac:dyDescent="0.2">
      <c r="A11341" s="112" t="s">
        <v>25262</v>
      </c>
      <c r="B11341" s="112" t="s">
        <v>25263</v>
      </c>
    </row>
    <row r="11342" spans="1:2" x14ac:dyDescent="0.2">
      <c r="A11342" s="112" t="s">
        <v>25264</v>
      </c>
      <c r="B11342" s="112" t="s">
        <v>25265</v>
      </c>
    </row>
    <row r="11343" spans="1:2" x14ac:dyDescent="0.2">
      <c r="A11343" s="112" t="s">
        <v>25266</v>
      </c>
      <c r="B11343" s="112" t="s">
        <v>25267</v>
      </c>
    </row>
    <row r="11344" spans="1:2" x14ac:dyDescent="0.2">
      <c r="A11344" s="112" t="s">
        <v>25268</v>
      </c>
      <c r="B11344" s="112" t="s">
        <v>25269</v>
      </c>
    </row>
    <row r="11345" spans="1:2" x14ac:dyDescent="0.2">
      <c r="A11345" s="112" t="s">
        <v>25270</v>
      </c>
      <c r="B11345" s="112" t="s">
        <v>25271</v>
      </c>
    </row>
    <row r="11346" spans="1:2" x14ac:dyDescent="0.2">
      <c r="A11346" s="112" t="s">
        <v>25272</v>
      </c>
      <c r="B11346" s="112" t="s">
        <v>25273</v>
      </c>
    </row>
    <row r="11347" spans="1:2" x14ac:dyDescent="0.2">
      <c r="A11347" s="112" t="s">
        <v>25274</v>
      </c>
      <c r="B11347" s="112" t="s">
        <v>25275</v>
      </c>
    </row>
    <row r="11348" spans="1:2" x14ac:dyDescent="0.2">
      <c r="A11348" s="112" t="s">
        <v>25276</v>
      </c>
      <c r="B11348" s="112" t="s">
        <v>25277</v>
      </c>
    </row>
    <row r="11349" spans="1:2" x14ac:dyDescent="0.2">
      <c r="A11349" s="112" t="s">
        <v>25278</v>
      </c>
      <c r="B11349" s="112" t="s">
        <v>25279</v>
      </c>
    </row>
    <row r="11350" spans="1:2" x14ac:dyDescent="0.2">
      <c r="A11350" s="112" t="s">
        <v>25280</v>
      </c>
      <c r="B11350" s="112" t="s">
        <v>25281</v>
      </c>
    </row>
    <row r="11351" spans="1:2" x14ac:dyDescent="0.2">
      <c r="A11351" s="112" t="s">
        <v>25282</v>
      </c>
      <c r="B11351" s="112" t="s">
        <v>25283</v>
      </c>
    </row>
    <row r="11352" spans="1:2" x14ac:dyDescent="0.2">
      <c r="A11352" s="112" t="s">
        <v>25284</v>
      </c>
      <c r="B11352" s="112" t="s">
        <v>25285</v>
      </c>
    </row>
    <row r="11353" spans="1:2" x14ac:dyDescent="0.2">
      <c r="A11353" s="112" t="s">
        <v>25286</v>
      </c>
      <c r="B11353" s="112" t="s">
        <v>25287</v>
      </c>
    </row>
    <row r="11354" spans="1:2" x14ac:dyDescent="0.2">
      <c r="A11354" s="112" t="s">
        <v>25288</v>
      </c>
      <c r="B11354" s="112" t="s">
        <v>25289</v>
      </c>
    </row>
    <row r="11355" spans="1:2" x14ac:dyDescent="0.2">
      <c r="A11355" s="112" t="s">
        <v>25290</v>
      </c>
      <c r="B11355" s="112" t="s">
        <v>25291</v>
      </c>
    </row>
    <row r="11356" spans="1:2" x14ac:dyDescent="0.2">
      <c r="A11356" s="112" t="s">
        <v>25292</v>
      </c>
      <c r="B11356" s="112" t="s">
        <v>25293</v>
      </c>
    </row>
    <row r="11357" spans="1:2" x14ac:dyDescent="0.2">
      <c r="A11357" s="112" t="s">
        <v>25294</v>
      </c>
      <c r="B11357" s="112" t="s">
        <v>25295</v>
      </c>
    </row>
    <row r="11358" spans="1:2" x14ac:dyDescent="0.2">
      <c r="A11358" s="112" t="s">
        <v>25296</v>
      </c>
      <c r="B11358" s="112" t="s">
        <v>25297</v>
      </c>
    </row>
    <row r="11359" spans="1:2" x14ac:dyDescent="0.2">
      <c r="A11359" s="112" t="s">
        <v>25298</v>
      </c>
      <c r="B11359" s="112" t="s">
        <v>25299</v>
      </c>
    </row>
    <row r="11360" spans="1:2" x14ac:dyDescent="0.2">
      <c r="A11360" s="112" t="s">
        <v>25300</v>
      </c>
      <c r="B11360" s="112" t="s">
        <v>25301</v>
      </c>
    </row>
    <row r="11361" spans="1:2" x14ac:dyDescent="0.2">
      <c r="A11361" s="112" t="s">
        <v>25302</v>
      </c>
      <c r="B11361" s="112" t="s">
        <v>25303</v>
      </c>
    </row>
    <row r="11362" spans="1:2" x14ac:dyDescent="0.2">
      <c r="A11362" s="112" t="s">
        <v>25304</v>
      </c>
      <c r="B11362" s="112" t="s">
        <v>25305</v>
      </c>
    </row>
    <row r="11363" spans="1:2" x14ac:dyDescent="0.2">
      <c r="A11363" s="112" t="s">
        <v>25306</v>
      </c>
      <c r="B11363" s="112" t="s">
        <v>25307</v>
      </c>
    </row>
    <row r="11364" spans="1:2" x14ac:dyDescent="0.2">
      <c r="A11364" s="112" t="s">
        <v>25308</v>
      </c>
      <c r="B11364" s="112" t="s">
        <v>25309</v>
      </c>
    </row>
    <row r="11365" spans="1:2" x14ac:dyDescent="0.2">
      <c r="A11365" s="112" t="s">
        <v>25310</v>
      </c>
      <c r="B11365" s="112" t="s">
        <v>25311</v>
      </c>
    </row>
    <row r="11366" spans="1:2" x14ac:dyDescent="0.2">
      <c r="A11366" s="112" t="s">
        <v>25312</v>
      </c>
      <c r="B11366" s="112" t="s">
        <v>25313</v>
      </c>
    </row>
    <row r="11367" spans="1:2" x14ac:dyDescent="0.2">
      <c r="A11367" s="112" t="s">
        <v>25314</v>
      </c>
      <c r="B11367" s="112" t="s">
        <v>25315</v>
      </c>
    </row>
    <row r="11368" spans="1:2" x14ac:dyDescent="0.2">
      <c r="A11368" s="112" t="s">
        <v>25316</v>
      </c>
      <c r="B11368" s="112" t="s">
        <v>25317</v>
      </c>
    </row>
    <row r="11369" spans="1:2" x14ac:dyDescent="0.2">
      <c r="A11369" s="112" t="s">
        <v>25318</v>
      </c>
      <c r="B11369" s="112" t="s">
        <v>25319</v>
      </c>
    </row>
    <row r="11370" spans="1:2" x14ac:dyDescent="0.2">
      <c r="A11370" s="112" t="s">
        <v>25320</v>
      </c>
      <c r="B11370" s="112" t="s">
        <v>25321</v>
      </c>
    </row>
    <row r="11371" spans="1:2" x14ac:dyDescent="0.2">
      <c r="A11371" s="112" t="s">
        <v>25322</v>
      </c>
      <c r="B11371" s="112" t="s">
        <v>25323</v>
      </c>
    </row>
    <row r="11372" spans="1:2" x14ac:dyDescent="0.2">
      <c r="A11372" s="112" t="s">
        <v>25324</v>
      </c>
      <c r="B11372" s="112" t="s">
        <v>25325</v>
      </c>
    </row>
    <row r="11373" spans="1:2" x14ac:dyDescent="0.2">
      <c r="A11373" s="112" t="s">
        <v>25326</v>
      </c>
      <c r="B11373" s="112" t="s">
        <v>25327</v>
      </c>
    </row>
    <row r="11374" spans="1:2" x14ac:dyDescent="0.2">
      <c r="A11374" s="112" t="s">
        <v>25328</v>
      </c>
      <c r="B11374" s="112" t="s">
        <v>25329</v>
      </c>
    </row>
    <row r="11375" spans="1:2" x14ac:dyDescent="0.2">
      <c r="A11375" s="112" t="s">
        <v>25330</v>
      </c>
      <c r="B11375" s="112" t="s">
        <v>25331</v>
      </c>
    </row>
    <row r="11376" spans="1:2" x14ac:dyDescent="0.2">
      <c r="A11376" s="112" t="s">
        <v>25332</v>
      </c>
      <c r="B11376" s="112" t="s">
        <v>25333</v>
      </c>
    </row>
    <row r="11377" spans="1:2" x14ac:dyDescent="0.2">
      <c r="A11377" s="112" t="s">
        <v>25334</v>
      </c>
      <c r="B11377" s="112" t="s">
        <v>25335</v>
      </c>
    </row>
    <row r="11378" spans="1:2" x14ac:dyDescent="0.2">
      <c r="A11378" s="112" t="s">
        <v>25336</v>
      </c>
      <c r="B11378" s="112" t="s">
        <v>25337</v>
      </c>
    </row>
    <row r="11379" spans="1:2" x14ac:dyDescent="0.2">
      <c r="A11379" s="112" t="s">
        <v>25338</v>
      </c>
      <c r="B11379" s="112" t="s">
        <v>25339</v>
      </c>
    </row>
    <row r="11380" spans="1:2" x14ac:dyDescent="0.2">
      <c r="A11380" s="112" t="s">
        <v>25340</v>
      </c>
      <c r="B11380" s="112" t="s">
        <v>25341</v>
      </c>
    </row>
    <row r="11381" spans="1:2" x14ac:dyDescent="0.2">
      <c r="A11381" s="112" t="s">
        <v>25342</v>
      </c>
      <c r="B11381" s="112" t="s">
        <v>25343</v>
      </c>
    </row>
    <row r="11382" spans="1:2" x14ac:dyDescent="0.2">
      <c r="A11382" s="112" t="s">
        <v>25344</v>
      </c>
      <c r="B11382" s="112" t="s">
        <v>25345</v>
      </c>
    </row>
    <row r="11383" spans="1:2" x14ac:dyDescent="0.2">
      <c r="A11383" s="112" t="s">
        <v>25346</v>
      </c>
      <c r="B11383" s="112" t="s">
        <v>25347</v>
      </c>
    </row>
    <row r="11384" spans="1:2" x14ac:dyDescent="0.2">
      <c r="A11384" s="112" t="s">
        <v>25348</v>
      </c>
      <c r="B11384" s="112" t="s">
        <v>25349</v>
      </c>
    </row>
    <row r="11385" spans="1:2" x14ac:dyDescent="0.2">
      <c r="A11385" s="112" t="s">
        <v>25350</v>
      </c>
      <c r="B11385" s="112" t="s">
        <v>25351</v>
      </c>
    </row>
    <row r="11386" spans="1:2" x14ac:dyDescent="0.2">
      <c r="A11386" s="112" t="s">
        <v>25352</v>
      </c>
      <c r="B11386" s="112" t="s">
        <v>25353</v>
      </c>
    </row>
    <row r="11387" spans="1:2" x14ac:dyDescent="0.2">
      <c r="A11387" s="112" t="s">
        <v>25354</v>
      </c>
      <c r="B11387" s="112" t="s">
        <v>25355</v>
      </c>
    </row>
    <row r="11388" spans="1:2" x14ac:dyDescent="0.2">
      <c r="A11388" s="112" t="s">
        <v>25356</v>
      </c>
      <c r="B11388" s="112" t="s">
        <v>25357</v>
      </c>
    </row>
    <row r="11389" spans="1:2" x14ac:dyDescent="0.2">
      <c r="A11389" s="112" t="s">
        <v>25358</v>
      </c>
      <c r="B11389" s="112" t="s">
        <v>25359</v>
      </c>
    </row>
    <row r="11390" spans="1:2" x14ac:dyDescent="0.2">
      <c r="A11390" s="112" t="s">
        <v>25360</v>
      </c>
      <c r="B11390" s="112" t="s">
        <v>25361</v>
      </c>
    </row>
    <row r="11391" spans="1:2" x14ac:dyDescent="0.2">
      <c r="A11391" s="112" t="s">
        <v>25362</v>
      </c>
      <c r="B11391" s="112" t="s">
        <v>25363</v>
      </c>
    </row>
    <row r="11392" spans="1:2" x14ac:dyDescent="0.2">
      <c r="A11392" s="112" t="s">
        <v>25364</v>
      </c>
      <c r="B11392" s="112" t="s">
        <v>25365</v>
      </c>
    </row>
    <row r="11393" spans="1:2" x14ac:dyDescent="0.2">
      <c r="A11393" s="112" t="s">
        <v>25366</v>
      </c>
      <c r="B11393" s="112" t="s">
        <v>25367</v>
      </c>
    </row>
    <row r="11394" spans="1:2" x14ac:dyDescent="0.2">
      <c r="A11394" s="112" t="s">
        <v>25368</v>
      </c>
      <c r="B11394" s="112" t="s">
        <v>25369</v>
      </c>
    </row>
    <row r="11395" spans="1:2" x14ac:dyDescent="0.2">
      <c r="A11395" s="112" t="s">
        <v>25370</v>
      </c>
      <c r="B11395" s="112" t="s">
        <v>25371</v>
      </c>
    </row>
    <row r="11396" spans="1:2" x14ac:dyDescent="0.2">
      <c r="A11396" s="112" t="s">
        <v>25372</v>
      </c>
      <c r="B11396" s="112" t="s">
        <v>25373</v>
      </c>
    </row>
    <row r="11397" spans="1:2" x14ac:dyDescent="0.2">
      <c r="A11397" s="112" t="s">
        <v>25374</v>
      </c>
      <c r="B11397" s="112" t="s">
        <v>25375</v>
      </c>
    </row>
    <row r="11398" spans="1:2" x14ac:dyDescent="0.2">
      <c r="A11398" s="112" t="s">
        <v>25376</v>
      </c>
      <c r="B11398" s="112" t="s">
        <v>25377</v>
      </c>
    </row>
    <row r="11399" spans="1:2" x14ac:dyDescent="0.2">
      <c r="A11399" s="112" t="s">
        <v>25378</v>
      </c>
      <c r="B11399" s="112" t="s">
        <v>25379</v>
      </c>
    </row>
    <row r="11400" spans="1:2" x14ac:dyDescent="0.2">
      <c r="A11400" s="112" t="s">
        <v>25380</v>
      </c>
      <c r="B11400" s="112" t="s">
        <v>25381</v>
      </c>
    </row>
    <row r="11401" spans="1:2" x14ac:dyDescent="0.2">
      <c r="A11401" s="112" t="s">
        <v>25382</v>
      </c>
      <c r="B11401" s="112" t="s">
        <v>25383</v>
      </c>
    </row>
    <row r="11402" spans="1:2" x14ac:dyDescent="0.2">
      <c r="A11402" s="112" t="s">
        <v>25384</v>
      </c>
      <c r="B11402" s="112" t="s">
        <v>25385</v>
      </c>
    </row>
    <row r="11403" spans="1:2" x14ac:dyDescent="0.2">
      <c r="A11403" s="112" t="s">
        <v>25386</v>
      </c>
      <c r="B11403" s="112" t="s">
        <v>25387</v>
      </c>
    </row>
    <row r="11404" spans="1:2" x14ac:dyDescent="0.2">
      <c r="A11404" s="112" t="s">
        <v>25388</v>
      </c>
      <c r="B11404" s="112" t="s">
        <v>25389</v>
      </c>
    </row>
    <row r="11405" spans="1:2" x14ac:dyDescent="0.2">
      <c r="A11405" s="112" t="s">
        <v>25390</v>
      </c>
      <c r="B11405" s="112" t="s">
        <v>25391</v>
      </c>
    </row>
    <row r="11406" spans="1:2" x14ac:dyDescent="0.2">
      <c r="A11406" s="112" t="s">
        <v>25392</v>
      </c>
      <c r="B11406" s="112" t="s">
        <v>25393</v>
      </c>
    </row>
    <row r="11407" spans="1:2" x14ac:dyDescent="0.2">
      <c r="A11407" s="112" t="s">
        <v>25394</v>
      </c>
      <c r="B11407" s="112" t="s">
        <v>25395</v>
      </c>
    </row>
    <row r="11408" spans="1:2" x14ac:dyDescent="0.2">
      <c r="A11408" s="112" t="s">
        <v>25396</v>
      </c>
      <c r="B11408" s="112" t="s">
        <v>25397</v>
      </c>
    </row>
    <row r="11409" spans="1:2" x14ac:dyDescent="0.2">
      <c r="A11409" s="112" t="s">
        <v>25398</v>
      </c>
      <c r="B11409" s="112" t="s">
        <v>25399</v>
      </c>
    </row>
    <row r="11410" spans="1:2" x14ac:dyDescent="0.2">
      <c r="A11410" s="112" t="s">
        <v>25400</v>
      </c>
      <c r="B11410" s="112" t="s">
        <v>25401</v>
      </c>
    </row>
    <row r="11411" spans="1:2" x14ac:dyDescent="0.2">
      <c r="A11411" s="112" t="s">
        <v>25402</v>
      </c>
      <c r="B11411" s="112" t="s">
        <v>25403</v>
      </c>
    </row>
    <row r="11412" spans="1:2" x14ac:dyDescent="0.2">
      <c r="A11412" s="112" t="s">
        <v>25404</v>
      </c>
      <c r="B11412" s="112" t="s">
        <v>25405</v>
      </c>
    </row>
    <row r="11413" spans="1:2" x14ac:dyDescent="0.2">
      <c r="A11413" s="112" t="s">
        <v>25406</v>
      </c>
      <c r="B11413" s="112" t="s">
        <v>25407</v>
      </c>
    </row>
    <row r="11414" spans="1:2" x14ac:dyDescent="0.2">
      <c r="A11414" s="112" t="s">
        <v>25408</v>
      </c>
      <c r="B11414" s="112" t="s">
        <v>25409</v>
      </c>
    </row>
    <row r="11415" spans="1:2" x14ac:dyDescent="0.2">
      <c r="A11415" s="112" t="s">
        <v>25410</v>
      </c>
      <c r="B11415" s="112" t="s">
        <v>25411</v>
      </c>
    </row>
    <row r="11416" spans="1:2" x14ac:dyDescent="0.2">
      <c r="A11416" s="112" t="s">
        <v>25412</v>
      </c>
      <c r="B11416" s="112" t="s">
        <v>25413</v>
      </c>
    </row>
    <row r="11417" spans="1:2" x14ac:dyDescent="0.2">
      <c r="A11417" s="112" t="s">
        <v>25414</v>
      </c>
      <c r="B11417" s="112" t="s">
        <v>25415</v>
      </c>
    </row>
    <row r="11418" spans="1:2" x14ac:dyDescent="0.2">
      <c r="A11418" s="112" t="s">
        <v>25416</v>
      </c>
      <c r="B11418" s="112" t="s">
        <v>25417</v>
      </c>
    </row>
    <row r="11419" spans="1:2" x14ac:dyDescent="0.2">
      <c r="A11419" s="112" t="s">
        <v>25418</v>
      </c>
      <c r="B11419" s="112" t="s">
        <v>25419</v>
      </c>
    </row>
    <row r="11420" spans="1:2" x14ac:dyDescent="0.2">
      <c r="A11420" s="112" t="s">
        <v>25420</v>
      </c>
      <c r="B11420" s="112" t="s">
        <v>25421</v>
      </c>
    </row>
    <row r="11421" spans="1:2" x14ac:dyDescent="0.2">
      <c r="A11421" s="112" t="s">
        <v>25422</v>
      </c>
      <c r="B11421" s="112" t="s">
        <v>25423</v>
      </c>
    </row>
    <row r="11422" spans="1:2" x14ac:dyDescent="0.2">
      <c r="A11422" s="112" t="s">
        <v>25424</v>
      </c>
      <c r="B11422" s="112" t="s">
        <v>25425</v>
      </c>
    </row>
    <row r="11423" spans="1:2" x14ac:dyDescent="0.2">
      <c r="A11423" s="112" t="s">
        <v>25426</v>
      </c>
      <c r="B11423" s="112" t="s">
        <v>25427</v>
      </c>
    </row>
    <row r="11424" spans="1:2" x14ac:dyDescent="0.2">
      <c r="A11424" s="112" t="s">
        <v>25428</v>
      </c>
      <c r="B11424" s="112" t="s">
        <v>25429</v>
      </c>
    </row>
    <row r="11425" spans="1:2" x14ac:dyDescent="0.2">
      <c r="A11425" s="112" t="s">
        <v>25430</v>
      </c>
      <c r="B11425" s="112" t="s">
        <v>25431</v>
      </c>
    </row>
    <row r="11426" spans="1:2" x14ac:dyDescent="0.2">
      <c r="A11426" s="112" t="s">
        <v>25432</v>
      </c>
      <c r="B11426" s="112" t="s">
        <v>25433</v>
      </c>
    </row>
    <row r="11427" spans="1:2" x14ac:dyDescent="0.2">
      <c r="A11427" s="112" t="s">
        <v>25434</v>
      </c>
      <c r="B11427" s="112" t="s">
        <v>25435</v>
      </c>
    </row>
    <row r="11428" spans="1:2" x14ac:dyDescent="0.2">
      <c r="A11428" s="112" t="s">
        <v>25436</v>
      </c>
      <c r="B11428" s="112" t="s">
        <v>25437</v>
      </c>
    </row>
    <row r="11429" spans="1:2" x14ac:dyDescent="0.2">
      <c r="A11429" s="112" t="s">
        <v>25438</v>
      </c>
      <c r="B11429" s="112" t="s">
        <v>25439</v>
      </c>
    </row>
    <row r="11430" spans="1:2" x14ac:dyDescent="0.2">
      <c r="A11430" s="112" t="s">
        <v>25440</v>
      </c>
      <c r="B11430" s="112" t="s">
        <v>25441</v>
      </c>
    </row>
    <row r="11431" spans="1:2" x14ac:dyDescent="0.2">
      <c r="A11431" s="112" t="s">
        <v>25442</v>
      </c>
      <c r="B11431" s="112" t="s">
        <v>25443</v>
      </c>
    </row>
    <row r="11432" spans="1:2" x14ac:dyDescent="0.2">
      <c r="A11432" s="112" t="s">
        <v>25444</v>
      </c>
      <c r="B11432" s="112" t="s">
        <v>25445</v>
      </c>
    </row>
    <row r="11433" spans="1:2" x14ac:dyDescent="0.2">
      <c r="A11433" s="112" t="s">
        <v>25446</v>
      </c>
      <c r="B11433" s="112" t="s">
        <v>25447</v>
      </c>
    </row>
    <row r="11434" spans="1:2" x14ac:dyDescent="0.2">
      <c r="A11434" s="112" t="s">
        <v>25448</v>
      </c>
      <c r="B11434" s="112" t="s">
        <v>25449</v>
      </c>
    </row>
    <row r="11435" spans="1:2" x14ac:dyDescent="0.2">
      <c r="A11435" s="112" t="s">
        <v>25450</v>
      </c>
      <c r="B11435" s="112" t="s">
        <v>25451</v>
      </c>
    </row>
    <row r="11436" spans="1:2" x14ac:dyDescent="0.2">
      <c r="A11436" s="112" t="s">
        <v>25452</v>
      </c>
      <c r="B11436" s="112" t="s">
        <v>25453</v>
      </c>
    </row>
    <row r="11437" spans="1:2" x14ac:dyDescent="0.2">
      <c r="A11437" s="112" t="s">
        <v>25454</v>
      </c>
      <c r="B11437" s="112" t="s">
        <v>25455</v>
      </c>
    </row>
    <row r="11438" spans="1:2" x14ac:dyDescent="0.2">
      <c r="A11438" s="112" t="s">
        <v>25456</v>
      </c>
      <c r="B11438" s="112" t="s">
        <v>25457</v>
      </c>
    </row>
    <row r="11439" spans="1:2" x14ac:dyDescent="0.2">
      <c r="A11439" s="112" t="s">
        <v>25458</v>
      </c>
      <c r="B11439" s="112" t="s">
        <v>25459</v>
      </c>
    </row>
    <row r="11440" spans="1:2" x14ac:dyDescent="0.2">
      <c r="A11440" s="112" t="s">
        <v>25460</v>
      </c>
      <c r="B11440" s="112" t="s">
        <v>25461</v>
      </c>
    </row>
    <row r="11441" spans="1:2" x14ac:dyDescent="0.2">
      <c r="A11441" s="112" t="s">
        <v>25462</v>
      </c>
      <c r="B11441" s="112" t="s">
        <v>25463</v>
      </c>
    </row>
    <row r="11442" spans="1:2" x14ac:dyDescent="0.2">
      <c r="A11442" s="112" t="s">
        <v>25464</v>
      </c>
      <c r="B11442" s="112" t="s">
        <v>25465</v>
      </c>
    </row>
    <row r="11443" spans="1:2" x14ac:dyDescent="0.2">
      <c r="A11443" s="112" t="s">
        <v>25466</v>
      </c>
      <c r="B11443" s="112" t="s">
        <v>25467</v>
      </c>
    </row>
    <row r="11444" spans="1:2" x14ac:dyDescent="0.2">
      <c r="A11444" s="112" t="s">
        <v>25468</v>
      </c>
      <c r="B11444" s="112" t="s">
        <v>25469</v>
      </c>
    </row>
    <row r="11445" spans="1:2" x14ac:dyDescent="0.2">
      <c r="A11445" s="112" t="s">
        <v>25470</v>
      </c>
      <c r="B11445" s="112" t="s">
        <v>25471</v>
      </c>
    </row>
    <row r="11446" spans="1:2" x14ac:dyDescent="0.2">
      <c r="A11446" s="112" t="s">
        <v>25472</v>
      </c>
      <c r="B11446" s="112" t="s">
        <v>25473</v>
      </c>
    </row>
    <row r="11447" spans="1:2" x14ac:dyDescent="0.2">
      <c r="A11447" s="112" t="s">
        <v>25474</v>
      </c>
      <c r="B11447" s="112" t="s">
        <v>25475</v>
      </c>
    </row>
    <row r="11448" spans="1:2" x14ac:dyDescent="0.2">
      <c r="A11448" s="112" t="s">
        <v>25476</v>
      </c>
      <c r="B11448" s="112" t="s">
        <v>25477</v>
      </c>
    </row>
    <row r="11449" spans="1:2" x14ac:dyDescent="0.2">
      <c r="A11449" s="112" t="s">
        <v>25478</v>
      </c>
      <c r="B11449" s="112" t="s">
        <v>25479</v>
      </c>
    </row>
    <row r="11450" spans="1:2" x14ac:dyDescent="0.2">
      <c r="A11450" s="112" t="s">
        <v>25480</v>
      </c>
      <c r="B11450" s="112" t="s">
        <v>25481</v>
      </c>
    </row>
    <row r="11451" spans="1:2" x14ac:dyDescent="0.2">
      <c r="A11451" s="112" t="s">
        <v>25482</v>
      </c>
      <c r="B11451" s="112" t="s">
        <v>25483</v>
      </c>
    </row>
    <row r="11452" spans="1:2" x14ac:dyDescent="0.2">
      <c r="A11452" s="112" t="s">
        <v>25484</v>
      </c>
      <c r="B11452" s="112" t="s">
        <v>25485</v>
      </c>
    </row>
    <row r="11453" spans="1:2" x14ac:dyDescent="0.2">
      <c r="A11453" s="112" t="s">
        <v>25486</v>
      </c>
      <c r="B11453" s="112" t="s">
        <v>25487</v>
      </c>
    </row>
    <row r="11454" spans="1:2" x14ac:dyDescent="0.2">
      <c r="A11454" s="112" t="s">
        <v>25488</v>
      </c>
      <c r="B11454" s="112" t="s">
        <v>25489</v>
      </c>
    </row>
    <row r="11455" spans="1:2" x14ac:dyDescent="0.2">
      <c r="A11455" s="112" t="s">
        <v>25490</v>
      </c>
      <c r="B11455" s="112" t="s">
        <v>25491</v>
      </c>
    </row>
    <row r="11456" spans="1:2" x14ac:dyDescent="0.2">
      <c r="A11456" s="112" t="s">
        <v>25492</v>
      </c>
      <c r="B11456" s="112" t="s">
        <v>25493</v>
      </c>
    </row>
    <row r="11457" spans="1:2" x14ac:dyDescent="0.2">
      <c r="A11457" s="112" t="s">
        <v>25494</v>
      </c>
      <c r="B11457" s="112" t="s">
        <v>25495</v>
      </c>
    </row>
    <row r="11458" spans="1:2" x14ac:dyDescent="0.2">
      <c r="A11458" s="112" t="s">
        <v>25496</v>
      </c>
      <c r="B11458" s="112" t="s">
        <v>25497</v>
      </c>
    </row>
    <row r="11459" spans="1:2" x14ac:dyDescent="0.2">
      <c r="A11459" s="112" t="s">
        <v>25498</v>
      </c>
      <c r="B11459" s="112" t="s">
        <v>25499</v>
      </c>
    </row>
    <row r="11460" spans="1:2" x14ac:dyDescent="0.2">
      <c r="A11460" s="112" t="s">
        <v>25500</v>
      </c>
      <c r="B11460" s="112" t="s">
        <v>25501</v>
      </c>
    </row>
    <row r="11461" spans="1:2" x14ac:dyDescent="0.2">
      <c r="A11461" s="112" t="s">
        <v>25502</v>
      </c>
      <c r="B11461" s="112" t="s">
        <v>25503</v>
      </c>
    </row>
    <row r="11462" spans="1:2" x14ac:dyDescent="0.2">
      <c r="A11462" s="112" t="s">
        <v>25504</v>
      </c>
      <c r="B11462" s="112" t="s">
        <v>25505</v>
      </c>
    </row>
    <row r="11463" spans="1:2" x14ac:dyDescent="0.2">
      <c r="A11463" s="112" t="s">
        <v>25506</v>
      </c>
      <c r="B11463" s="112" t="s">
        <v>25507</v>
      </c>
    </row>
    <row r="11464" spans="1:2" x14ac:dyDescent="0.2">
      <c r="A11464" s="112" t="s">
        <v>25508</v>
      </c>
      <c r="B11464" s="112" t="s">
        <v>25509</v>
      </c>
    </row>
    <row r="11465" spans="1:2" x14ac:dyDescent="0.2">
      <c r="A11465" s="112" t="s">
        <v>25510</v>
      </c>
      <c r="B11465" s="112" t="s">
        <v>25511</v>
      </c>
    </row>
    <row r="11466" spans="1:2" x14ac:dyDescent="0.2">
      <c r="A11466" s="112" t="s">
        <v>25512</v>
      </c>
      <c r="B11466" s="112" t="s">
        <v>25513</v>
      </c>
    </row>
    <row r="11467" spans="1:2" x14ac:dyDescent="0.2">
      <c r="A11467" s="112" t="s">
        <v>25514</v>
      </c>
      <c r="B11467" s="112" t="s">
        <v>25515</v>
      </c>
    </row>
    <row r="11468" spans="1:2" x14ac:dyDescent="0.2">
      <c r="A11468" s="112" t="s">
        <v>25516</v>
      </c>
      <c r="B11468" s="112" t="s">
        <v>25517</v>
      </c>
    </row>
    <row r="11469" spans="1:2" x14ac:dyDescent="0.2">
      <c r="A11469" s="112" t="s">
        <v>25518</v>
      </c>
      <c r="B11469" s="112" t="s">
        <v>25519</v>
      </c>
    </row>
    <row r="11470" spans="1:2" x14ac:dyDescent="0.2">
      <c r="A11470" s="112" t="s">
        <v>25520</v>
      </c>
      <c r="B11470" s="112" t="s">
        <v>25521</v>
      </c>
    </row>
    <row r="11471" spans="1:2" x14ac:dyDescent="0.2">
      <c r="A11471" s="112" t="s">
        <v>25522</v>
      </c>
      <c r="B11471" s="112" t="s">
        <v>25523</v>
      </c>
    </row>
    <row r="11472" spans="1:2" x14ac:dyDescent="0.2">
      <c r="A11472" s="112" t="s">
        <v>25524</v>
      </c>
      <c r="B11472" s="112" t="s">
        <v>25525</v>
      </c>
    </row>
    <row r="11473" spans="1:2" x14ac:dyDescent="0.2">
      <c r="A11473" s="112" t="s">
        <v>25526</v>
      </c>
      <c r="B11473" s="112" t="s">
        <v>25527</v>
      </c>
    </row>
    <row r="11474" spans="1:2" x14ac:dyDescent="0.2">
      <c r="A11474" s="112" t="s">
        <v>25528</v>
      </c>
      <c r="B11474" s="112" t="s">
        <v>25529</v>
      </c>
    </row>
    <row r="11475" spans="1:2" x14ac:dyDescent="0.2">
      <c r="A11475" s="112" t="s">
        <v>25530</v>
      </c>
      <c r="B11475" s="112" t="s">
        <v>25531</v>
      </c>
    </row>
    <row r="11476" spans="1:2" x14ac:dyDescent="0.2">
      <c r="A11476" s="112" t="s">
        <v>25532</v>
      </c>
      <c r="B11476" s="112" t="s">
        <v>25533</v>
      </c>
    </row>
    <row r="11477" spans="1:2" x14ac:dyDescent="0.2">
      <c r="A11477" s="112" t="s">
        <v>25534</v>
      </c>
      <c r="B11477" s="112" t="s">
        <v>25535</v>
      </c>
    </row>
    <row r="11478" spans="1:2" x14ac:dyDescent="0.2">
      <c r="A11478" s="112" t="s">
        <v>25536</v>
      </c>
      <c r="B11478" s="112" t="s">
        <v>25537</v>
      </c>
    </row>
    <row r="11479" spans="1:2" x14ac:dyDescent="0.2">
      <c r="A11479" s="112" t="s">
        <v>25538</v>
      </c>
      <c r="B11479" s="112" t="s">
        <v>25539</v>
      </c>
    </row>
    <row r="11480" spans="1:2" x14ac:dyDescent="0.2">
      <c r="A11480" s="112" t="s">
        <v>25540</v>
      </c>
      <c r="B11480" s="112" t="s">
        <v>25541</v>
      </c>
    </row>
    <row r="11481" spans="1:2" x14ac:dyDescent="0.2">
      <c r="A11481" s="112" t="s">
        <v>25542</v>
      </c>
      <c r="B11481" s="112" t="s">
        <v>25543</v>
      </c>
    </row>
    <row r="11482" spans="1:2" x14ac:dyDescent="0.2">
      <c r="A11482" s="112" t="s">
        <v>25544</v>
      </c>
      <c r="B11482" s="112" t="s">
        <v>25545</v>
      </c>
    </row>
    <row r="11483" spans="1:2" x14ac:dyDescent="0.2">
      <c r="A11483" s="112" t="s">
        <v>25546</v>
      </c>
      <c r="B11483" s="112" t="s">
        <v>25547</v>
      </c>
    </row>
    <row r="11484" spans="1:2" x14ac:dyDescent="0.2">
      <c r="A11484" s="112" t="s">
        <v>25548</v>
      </c>
      <c r="B11484" s="112" t="s">
        <v>25549</v>
      </c>
    </row>
    <row r="11485" spans="1:2" x14ac:dyDescent="0.2">
      <c r="A11485" s="112" t="s">
        <v>25550</v>
      </c>
      <c r="B11485" s="112" t="s">
        <v>25551</v>
      </c>
    </row>
    <row r="11486" spans="1:2" x14ac:dyDescent="0.2">
      <c r="A11486" s="112" t="s">
        <v>25552</v>
      </c>
      <c r="B11486" s="112" t="s">
        <v>25553</v>
      </c>
    </row>
    <row r="11487" spans="1:2" x14ac:dyDescent="0.2">
      <c r="A11487" s="112" t="s">
        <v>25554</v>
      </c>
      <c r="B11487" s="112" t="s">
        <v>25555</v>
      </c>
    </row>
    <row r="11488" spans="1:2" x14ac:dyDescent="0.2">
      <c r="A11488" s="112" t="s">
        <v>25556</v>
      </c>
      <c r="B11488" s="112" t="s">
        <v>25557</v>
      </c>
    </row>
    <row r="11489" spans="1:2" x14ac:dyDescent="0.2">
      <c r="A11489" s="112" t="s">
        <v>25558</v>
      </c>
      <c r="B11489" s="112" t="s">
        <v>25559</v>
      </c>
    </row>
    <row r="11490" spans="1:2" x14ac:dyDescent="0.2">
      <c r="A11490" s="112" t="s">
        <v>25560</v>
      </c>
      <c r="B11490" s="112" t="s">
        <v>25561</v>
      </c>
    </row>
    <row r="11491" spans="1:2" x14ac:dyDescent="0.2">
      <c r="A11491" s="112" t="s">
        <v>25562</v>
      </c>
      <c r="B11491" s="112" t="s">
        <v>25563</v>
      </c>
    </row>
    <row r="11492" spans="1:2" x14ac:dyDescent="0.2">
      <c r="A11492" s="112" t="s">
        <v>25564</v>
      </c>
      <c r="B11492" s="112" t="s">
        <v>25565</v>
      </c>
    </row>
    <row r="11493" spans="1:2" x14ac:dyDescent="0.2">
      <c r="A11493" s="112" t="s">
        <v>25566</v>
      </c>
      <c r="B11493" s="112" t="s">
        <v>25567</v>
      </c>
    </row>
    <row r="11494" spans="1:2" x14ac:dyDescent="0.2">
      <c r="A11494" s="112" t="s">
        <v>25568</v>
      </c>
      <c r="B11494" s="112" t="s">
        <v>25569</v>
      </c>
    </row>
    <row r="11495" spans="1:2" x14ac:dyDescent="0.2">
      <c r="A11495" s="112" t="s">
        <v>25570</v>
      </c>
      <c r="B11495" s="112" t="s">
        <v>25571</v>
      </c>
    </row>
    <row r="11496" spans="1:2" x14ac:dyDescent="0.2">
      <c r="A11496" s="112" t="s">
        <v>25572</v>
      </c>
      <c r="B11496" s="112" t="s">
        <v>25573</v>
      </c>
    </row>
    <row r="11497" spans="1:2" x14ac:dyDescent="0.2">
      <c r="A11497" s="112" t="s">
        <v>25574</v>
      </c>
      <c r="B11497" s="112" t="s">
        <v>25575</v>
      </c>
    </row>
    <row r="11498" spans="1:2" x14ac:dyDescent="0.2">
      <c r="A11498" s="112" t="s">
        <v>25576</v>
      </c>
      <c r="B11498" s="112" t="s">
        <v>25577</v>
      </c>
    </row>
    <row r="11499" spans="1:2" x14ac:dyDescent="0.2">
      <c r="A11499" s="112" t="s">
        <v>25578</v>
      </c>
      <c r="B11499" s="112" t="s">
        <v>25579</v>
      </c>
    </row>
    <row r="11500" spans="1:2" x14ac:dyDescent="0.2">
      <c r="A11500" s="112" t="s">
        <v>25580</v>
      </c>
      <c r="B11500" s="112" t="s">
        <v>25581</v>
      </c>
    </row>
    <row r="11501" spans="1:2" x14ac:dyDescent="0.2">
      <c r="A11501" s="112" t="s">
        <v>25582</v>
      </c>
      <c r="B11501" s="112" t="s">
        <v>25583</v>
      </c>
    </row>
    <row r="11502" spans="1:2" x14ac:dyDescent="0.2">
      <c r="A11502" s="112" t="s">
        <v>25584</v>
      </c>
      <c r="B11502" s="112" t="s">
        <v>25585</v>
      </c>
    </row>
    <row r="11503" spans="1:2" x14ac:dyDescent="0.2">
      <c r="A11503" s="112" t="s">
        <v>25586</v>
      </c>
      <c r="B11503" s="112" t="s">
        <v>25587</v>
      </c>
    </row>
    <row r="11504" spans="1:2" x14ac:dyDescent="0.2">
      <c r="A11504" s="112" t="s">
        <v>25588</v>
      </c>
      <c r="B11504" s="112" t="s">
        <v>25589</v>
      </c>
    </row>
    <row r="11505" spans="1:2" x14ac:dyDescent="0.2">
      <c r="A11505" s="112" t="s">
        <v>25590</v>
      </c>
      <c r="B11505" s="112" t="s">
        <v>25591</v>
      </c>
    </row>
    <row r="11506" spans="1:2" x14ac:dyDescent="0.2">
      <c r="A11506" s="112" t="s">
        <v>25592</v>
      </c>
      <c r="B11506" s="112" t="s">
        <v>25593</v>
      </c>
    </row>
    <row r="11507" spans="1:2" x14ac:dyDescent="0.2">
      <c r="A11507" s="112" t="s">
        <v>25594</v>
      </c>
      <c r="B11507" s="112" t="s">
        <v>25595</v>
      </c>
    </row>
    <row r="11508" spans="1:2" x14ac:dyDescent="0.2">
      <c r="A11508" s="112" t="s">
        <v>25596</v>
      </c>
      <c r="B11508" s="112" t="s">
        <v>25597</v>
      </c>
    </row>
    <row r="11509" spans="1:2" x14ac:dyDescent="0.2">
      <c r="A11509" s="112" t="s">
        <v>25598</v>
      </c>
      <c r="B11509" s="112" t="s">
        <v>25599</v>
      </c>
    </row>
    <row r="11510" spans="1:2" x14ac:dyDescent="0.2">
      <c r="A11510" s="112" t="s">
        <v>25600</v>
      </c>
      <c r="B11510" s="112" t="s">
        <v>25601</v>
      </c>
    </row>
    <row r="11511" spans="1:2" x14ac:dyDescent="0.2">
      <c r="A11511" s="112" t="s">
        <v>25602</v>
      </c>
      <c r="B11511" s="112" t="s">
        <v>25603</v>
      </c>
    </row>
    <row r="11512" spans="1:2" x14ac:dyDescent="0.2">
      <c r="A11512" s="112" t="s">
        <v>25604</v>
      </c>
      <c r="B11512" s="112" t="s">
        <v>25605</v>
      </c>
    </row>
    <row r="11513" spans="1:2" x14ac:dyDescent="0.2">
      <c r="A11513" s="112" t="s">
        <v>25606</v>
      </c>
      <c r="B11513" s="112" t="s">
        <v>25607</v>
      </c>
    </row>
    <row r="11514" spans="1:2" x14ac:dyDescent="0.2">
      <c r="A11514" s="112" t="s">
        <v>25608</v>
      </c>
      <c r="B11514" s="112" t="s">
        <v>25609</v>
      </c>
    </row>
    <row r="11515" spans="1:2" x14ac:dyDescent="0.2">
      <c r="A11515" s="112" t="s">
        <v>25610</v>
      </c>
      <c r="B11515" s="112" t="s">
        <v>25611</v>
      </c>
    </row>
    <row r="11516" spans="1:2" x14ac:dyDescent="0.2">
      <c r="A11516" s="112" t="s">
        <v>25612</v>
      </c>
      <c r="B11516" s="112" t="s">
        <v>25613</v>
      </c>
    </row>
    <row r="11517" spans="1:2" x14ac:dyDescent="0.2">
      <c r="A11517" s="112" t="s">
        <v>25614</v>
      </c>
      <c r="B11517" s="112" t="s">
        <v>25615</v>
      </c>
    </row>
    <row r="11518" spans="1:2" x14ac:dyDescent="0.2">
      <c r="A11518" s="112" t="s">
        <v>25616</v>
      </c>
      <c r="B11518" s="112" t="s">
        <v>25617</v>
      </c>
    </row>
    <row r="11519" spans="1:2" x14ac:dyDescent="0.2">
      <c r="A11519" s="112" t="s">
        <v>25618</v>
      </c>
      <c r="B11519" s="112" t="s">
        <v>25619</v>
      </c>
    </row>
    <row r="11520" spans="1:2" x14ac:dyDescent="0.2">
      <c r="A11520" s="112" t="s">
        <v>25620</v>
      </c>
      <c r="B11520" s="112" t="s">
        <v>25621</v>
      </c>
    </row>
    <row r="11521" spans="1:2" x14ac:dyDescent="0.2">
      <c r="A11521" s="112" t="s">
        <v>25622</v>
      </c>
      <c r="B11521" s="112" t="s">
        <v>25623</v>
      </c>
    </row>
    <row r="11522" spans="1:2" x14ac:dyDescent="0.2">
      <c r="A11522" s="112" t="s">
        <v>25624</v>
      </c>
      <c r="B11522" s="112" t="s">
        <v>25625</v>
      </c>
    </row>
    <row r="11523" spans="1:2" x14ac:dyDescent="0.2">
      <c r="A11523" s="112" t="s">
        <v>25626</v>
      </c>
      <c r="B11523" s="112" t="s">
        <v>25627</v>
      </c>
    </row>
    <row r="11524" spans="1:2" x14ac:dyDescent="0.2">
      <c r="A11524" s="112" t="s">
        <v>25628</v>
      </c>
      <c r="B11524" s="112" t="s">
        <v>25629</v>
      </c>
    </row>
    <row r="11525" spans="1:2" x14ac:dyDescent="0.2">
      <c r="A11525" s="112" t="s">
        <v>25630</v>
      </c>
      <c r="B11525" s="112" t="s">
        <v>25631</v>
      </c>
    </row>
    <row r="11526" spans="1:2" x14ac:dyDescent="0.2">
      <c r="A11526" s="112" t="s">
        <v>25632</v>
      </c>
      <c r="B11526" s="112" t="s">
        <v>25633</v>
      </c>
    </row>
    <row r="11527" spans="1:2" x14ac:dyDescent="0.2">
      <c r="A11527" s="112" t="s">
        <v>25634</v>
      </c>
      <c r="B11527" s="112" t="s">
        <v>25635</v>
      </c>
    </row>
    <row r="11528" spans="1:2" x14ac:dyDescent="0.2">
      <c r="A11528" s="112" t="s">
        <v>25636</v>
      </c>
      <c r="B11528" s="112" t="s">
        <v>25637</v>
      </c>
    </row>
    <row r="11529" spans="1:2" x14ac:dyDescent="0.2">
      <c r="A11529" s="112" t="s">
        <v>25638</v>
      </c>
      <c r="B11529" s="112" t="s">
        <v>25639</v>
      </c>
    </row>
    <row r="11530" spans="1:2" x14ac:dyDescent="0.2">
      <c r="A11530" s="112" t="s">
        <v>25640</v>
      </c>
      <c r="B11530" s="112" t="s">
        <v>25641</v>
      </c>
    </row>
    <row r="11531" spans="1:2" x14ac:dyDescent="0.2">
      <c r="A11531" s="112" t="s">
        <v>25642</v>
      </c>
      <c r="B11531" s="112" t="s">
        <v>25643</v>
      </c>
    </row>
    <row r="11532" spans="1:2" x14ac:dyDescent="0.2">
      <c r="A11532" s="112" t="s">
        <v>25644</v>
      </c>
      <c r="B11532" s="112" t="s">
        <v>25645</v>
      </c>
    </row>
    <row r="11533" spans="1:2" x14ac:dyDescent="0.2">
      <c r="A11533" s="112" t="s">
        <v>25646</v>
      </c>
      <c r="B11533" s="112" t="s">
        <v>25647</v>
      </c>
    </row>
    <row r="11534" spans="1:2" x14ac:dyDescent="0.2">
      <c r="A11534" s="112" t="s">
        <v>25648</v>
      </c>
      <c r="B11534" s="112" t="s">
        <v>25649</v>
      </c>
    </row>
    <row r="11535" spans="1:2" x14ac:dyDescent="0.2">
      <c r="A11535" s="112" t="s">
        <v>25650</v>
      </c>
      <c r="B11535" s="112" t="s">
        <v>25651</v>
      </c>
    </row>
    <row r="11536" spans="1:2" x14ac:dyDescent="0.2">
      <c r="A11536" s="112" t="s">
        <v>25652</v>
      </c>
      <c r="B11536" s="112" t="s">
        <v>25653</v>
      </c>
    </row>
    <row r="11537" spans="1:2" x14ac:dyDescent="0.2">
      <c r="A11537" s="112" t="s">
        <v>25654</v>
      </c>
      <c r="B11537" s="112" t="s">
        <v>25655</v>
      </c>
    </row>
    <row r="11538" spans="1:2" x14ac:dyDescent="0.2">
      <c r="A11538" s="112" t="s">
        <v>25656</v>
      </c>
      <c r="B11538" s="112" t="s">
        <v>25657</v>
      </c>
    </row>
    <row r="11539" spans="1:2" x14ac:dyDescent="0.2">
      <c r="A11539" s="112" t="s">
        <v>25658</v>
      </c>
      <c r="B11539" s="112" t="s">
        <v>25659</v>
      </c>
    </row>
    <row r="11540" spans="1:2" x14ac:dyDescent="0.2">
      <c r="A11540" s="112" t="s">
        <v>25660</v>
      </c>
      <c r="B11540" s="112" t="s">
        <v>25661</v>
      </c>
    </row>
    <row r="11541" spans="1:2" x14ac:dyDescent="0.2">
      <c r="A11541" s="112" t="s">
        <v>25662</v>
      </c>
      <c r="B11541" s="112" t="s">
        <v>25663</v>
      </c>
    </row>
    <row r="11542" spans="1:2" x14ac:dyDescent="0.2">
      <c r="A11542" s="112" t="s">
        <v>25664</v>
      </c>
      <c r="B11542" s="112" t="s">
        <v>25665</v>
      </c>
    </row>
    <row r="11543" spans="1:2" x14ac:dyDescent="0.2">
      <c r="A11543" s="112" t="s">
        <v>25666</v>
      </c>
      <c r="B11543" s="112" t="s">
        <v>25667</v>
      </c>
    </row>
    <row r="11544" spans="1:2" x14ac:dyDescent="0.2">
      <c r="A11544" s="112" t="s">
        <v>25668</v>
      </c>
      <c r="B11544" s="112" t="s">
        <v>25669</v>
      </c>
    </row>
    <row r="11545" spans="1:2" x14ac:dyDescent="0.2">
      <c r="A11545" s="112" t="s">
        <v>25670</v>
      </c>
      <c r="B11545" s="112" t="s">
        <v>25671</v>
      </c>
    </row>
    <row r="11546" spans="1:2" x14ac:dyDescent="0.2">
      <c r="A11546" s="112" t="s">
        <v>25672</v>
      </c>
      <c r="B11546" s="112" t="s">
        <v>25673</v>
      </c>
    </row>
    <row r="11547" spans="1:2" x14ac:dyDescent="0.2">
      <c r="A11547" s="112" t="s">
        <v>25674</v>
      </c>
      <c r="B11547" s="112" t="s">
        <v>25675</v>
      </c>
    </row>
    <row r="11548" spans="1:2" x14ac:dyDescent="0.2">
      <c r="A11548" s="112" t="s">
        <v>25676</v>
      </c>
      <c r="B11548" s="112" t="s">
        <v>25677</v>
      </c>
    </row>
    <row r="11549" spans="1:2" x14ac:dyDescent="0.2">
      <c r="A11549" s="112" t="s">
        <v>25678</v>
      </c>
      <c r="B11549" s="112" t="s">
        <v>25679</v>
      </c>
    </row>
    <row r="11550" spans="1:2" x14ac:dyDescent="0.2">
      <c r="A11550" s="112" t="s">
        <v>25680</v>
      </c>
      <c r="B11550" s="112" t="s">
        <v>25681</v>
      </c>
    </row>
    <row r="11551" spans="1:2" x14ac:dyDescent="0.2">
      <c r="A11551" s="112" t="s">
        <v>25682</v>
      </c>
      <c r="B11551" s="112" t="s">
        <v>25683</v>
      </c>
    </row>
    <row r="11552" spans="1:2" x14ac:dyDescent="0.2">
      <c r="A11552" s="112" t="s">
        <v>25684</v>
      </c>
      <c r="B11552" s="112" t="s">
        <v>25685</v>
      </c>
    </row>
    <row r="11553" spans="1:2" x14ac:dyDescent="0.2">
      <c r="A11553" s="112" t="s">
        <v>25686</v>
      </c>
      <c r="B11553" s="112" t="s">
        <v>25687</v>
      </c>
    </row>
    <row r="11554" spans="1:2" x14ac:dyDescent="0.2">
      <c r="A11554" s="112" t="s">
        <v>25688</v>
      </c>
      <c r="B11554" s="112" t="s">
        <v>25689</v>
      </c>
    </row>
    <row r="11555" spans="1:2" x14ac:dyDescent="0.2">
      <c r="A11555" s="112" t="s">
        <v>25690</v>
      </c>
      <c r="B11555" s="112" t="s">
        <v>25691</v>
      </c>
    </row>
    <row r="11556" spans="1:2" x14ac:dyDescent="0.2">
      <c r="A11556" s="112" t="s">
        <v>25692</v>
      </c>
      <c r="B11556" s="112" t="s">
        <v>25693</v>
      </c>
    </row>
    <row r="11557" spans="1:2" x14ac:dyDescent="0.2">
      <c r="A11557" s="112" t="s">
        <v>25694</v>
      </c>
      <c r="B11557" s="112" t="s">
        <v>25695</v>
      </c>
    </row>
    <row r="11558" spans="1:2" x14ac:dyDescent="0.2">
      <c r="A11558" s="112" t="s">
        <v>25696</v>
      </c>
      <c r="B11558" s="112" t="s">
        <v>25697</v>
      </c>
    </row>
    <row r="11559" spans="1:2" x14ac:dyDescent="0.2">
      <c r="A11559" s="112" t="s">
        <v>25698</v>
      </c>
      <c r="B11559" s="112" t="s">
        <v>25699</v>
      </c>
    </row>
    <row r="11560" spans="1:2" x14ac:dyDescent="0.2">
      <c r="A11560" s="112" t="s">
        <v>25700</v>
      </c>
      <c r="B11560" s="112" t="s">
        <v>25701</v>
      </c>
    </row>
    <row r="11561" spans="1:2" x14ac:dyDescent="0.2">
      <c r="A11561" s="112" t="s">
        <v>25702</v>
      </c>
      <c r="B11561" s="112" t="s">
        <v>25703</v>
      </c>
    </row>
    <row r="11562" spans="1:2" x14ac:dyDescent="0.2">
      <c r="A11562" s="112" t="s">
        <v>25704</v>
      </c>
      <c r="B11562" s="112" t="s">
        <v>25705</v>
      </c>
    </row>
    <row r="11563" spans="1:2" x14ac:dyDescent="0.2">
      <c r="A11563" s="112" t="s">
        <v>25706</v>
      </c>
      <c r="B11563" s="112" t="s">
        <v>25707</v>
      </c>
    </row>
    <row r="11564" spans="1:2" x14ac:dyDescent="0.2">
      <c r="A11564" s="112" t="s">
        <v>25708</v>
      </c>
      <c r="B11564" s="112" t="s">
        <v>25709</v>
      </c>
    </row>
    <row r="11565" spans="1:2" x14ac:dyDescent="0.2">
      <c r="A11565" s="112" t="s">
        <v>25710</v>
      </c>
      <c r="B11565" s="112" t="s">
        <v>25711</v>
      </c>
    </row>
    <row r="11566" spans="1:2" x14ac:dyDescent="0.2">
      <c r="A11566" s="112" t="s">
        <v>25712</v>
      </c>
      <c r="B11566" s="112" t="s">
        <v>25713</v>
      </c>
    </row>
    <row r="11567" spans="1:2" x14ac:dyDescent="0.2">
      <c r="A11567" s="112" t="s">
        <v>25714</v>
      </c>
      <c r="B11567" s="112" t="s">
        <v>25715</v>
      </c>
    </row>
    <row r="11568" spans="1:2" x14ac:dyDescent="0.2">
      <c r="A11568" s="112" t="s">
        <v>25716</v>
      </c>
      <c r="B11568" s="112" t="s">
        <v>25717</v>
      </c>
    </row>
    <row r="11569" spans="1:2" x14ac:dyDescent="0.2">
      <c r="A11569" s="112" t="s">
        <v>25718</v>
      </c>
      <c r="B11569" s="112" t="s">
        <v>25719</v>
      </c>
    </row>
    <row r="11570" spans="1:2" x14ac:dyDescent="0.2">
      <c r="A11570" s="112" t="s">
        <v>25720</v>
      </c>
      <c r="B11570" s="112" t="s">
        <v>25721</v>
      </c>
    </row>
    <row r="11571" spans="1:2" x14ac:dyDescent="0.2">
      <c r="A11571" s="112" t="s">
        <v>25722</v>
      </c>
      <c r="B11571" s="112" t="s">
        <v>25723</v>
      </c>
    </row>
    <row r="11572" spans="1:2" x14ac:dyDescent="0.2">
      <c r="A11572" s="112" t="s">
        <v>25724</v>
      </c>
      <c r="B11572" s="112" t="s">
        <v>25725</v>
      </c>
    </row>
    <row r="11573" spans="1:2" x14ac:dyDescent="0.2">
      <c r="A11573" s="112" t="s">
        <v>25726</v>
      </c>
      <c r="B11573" s="112" t="s">
        <v>25727</v>
      </c>
    </row>
    <row r="11574" spans="1:2" x14ac:dyDescent="0.2">
      <c r="A11574" s="112" t="s">
        <v>25728</v>
      </c>
      <c r="B11574" s="112" t="s">
        <v>25729</v>
      </c>
    </row>
    <row r="11575" spans="1:2" x14ac:dyDescent="0.2">
      <c r="A11575" s="112" t="s">
        <v>25730</v>
      </c>
      <c r="B11575" s="112" t="s">
        <v>25731</v>
      </c>
    </row>
    <row r="11576" spans="1:2" x14ac:dyDescent="0.2">
      <c r="A11576" s="112" t="s">
        <v>25732</v>
      </c>
      <c r="B11576" s="112" t="s">
        <v>25733</v>
      </c>
    </row>
    <row r="11577" spans="1:2" x14ac:dyDescent="0.2">
      <c r="A11577" s="112" t="s">
        <v>25734</v>
      </c>
      <c r="B11577" s="112" t="s">
        <v>25735</v>
      </c>
    </row>
    <row r="11578" spans="1:2" x14ac:dyDescent="0.2">
      <c r="A11578" s="112" t="s">
        <v>25736</v>
      </c>
      <c r="B11578" s="112" t="s">
        <v>25737</v>
      </c>
    </row>
    <row r="11579" spans="1:2" x14ac:dyDescent="0.2">
      <c r="A11579" s="112" t="s">
        <v>25738</v>
      </c>
      <c r="B11579" s="112" t="s">
        <v>25739</v>
      </c>
    </row>
    <row r="11580" spans="1:2" x14ac:dyDescent="0.2">
      <c r="A11580" s="112" t="s">
        <v>25740</v>
      </c>
      <c r="B11580" s="112" t="s">
        <v>25741</v>
      </c>
    </row>
    <row r="11581" spans="1:2" x14ac:dyDescent="0.2">
      <c r="A11581" s="112" t="s">
        <v>25742</v>
      </c>
      <c r="B11581" s="112" t="s">
        <v>25743</v>
      </c>
    </row>
    <row r="11582" spans="1:2" x14ac:dyDescent="0.2">
      <c r="A11582" s="112" t="s">
        <v>25744</v>
      </c>
      <c r="B11582" s="112" t="s">
        <v>25745</v>
      </c>
    </row>
    <row r="11583" spans="1:2" x14ac:dyDescent="0.2">
      <c r="A11583" s="112" t="s">
        <v>25746</v>
      </c>
      <c r="B11583" s="112" t="s">
        <v>25747</v>
      </c>
    </row>
    <row r="11584" spans="1:2" x14ac:dyDescent="0.2">
      <c r="A11584" s="112" t="s">
        <v>25748</v>
      </c>
      <c r="B11584" s="112" t="s">
        <v>25749</v>
      </c>
    </row>
    <row r="11585" spans="1:2" x14ac:dyDescent="0.2">
      <c r="A11585" s="112" t="s">
        <v>25750</v>
      </c>
      <c r="B11585" s="112" t="s">
        <v>25751</v>
      </c>
    </row>
    <row r="11586" spans="1:2" x14ac:dyDescent="0.2">
      <c r="A11586" s="112" t="s">
        <v>25752</v>
      </c>
      <c r="B11586" s="112" t="s">
        <v>25753</v>
      </c>
    </row>
    <row r="11587" spans="1:2" x14ac:dyDescent="0.2">
      <c r="A11587" s="112" t="s">
        <v>25754</v>
      </c>
      <c r="B11587" s="112" t="s">
        <v>25755</v>
      </c>
    </row>
    <row r="11588" spans="1:2" x14ac:dyDescent="0.2">
      <c r="A11588" s="112" t="s">
        <v>25756</v>
      </c>
      <c r="B11588" s="112" t="s">
        <v>25757</v>
      </c>
    </row>
    <row r="11589" spans="1:2" x14ac:dyDescent="0.2">
      <c r="A11589" s="112" t="s">
        <v>25758</v>
      </c>
      <c r="B11589" s="112" t="s">
        <v>25759</v>
      </c>
    </row>
    <row r="11590" spans="1:2" x14ac:dyDescent="0.2">
      <c r="A11590" s="112" t="s">
        <v>25760</v>
      </c>
      <c r="B11590" s="112" t="s">
        <v>25761</v>
      </c>
    </row>
    <row r="11591" spans="1:2" x14ac:dyDescent="0.2">
      <c r="A11591" s="112" t="s">
        <v>25762</v>
      </c>
      <c r="B11591" s="112" t="s">
        <v>25763</v>
      </c>
    </row>
    <row r="11592" spans="1:2" x14ac:dyDescent="0.2">
      <c r="A11592" s="112" t="s">
        <v>25764</v>
      </c>
      <c r="B11592" s="112" t="s">
        <v>25765</v>
      </c>
    </row>
    <row r="11593" spans="1:2" x14ac:dyDescent="0.2">
      <c r="A11593" s="112" t="s">
        <v>25766</v>
      </c>
      <c r="B11593" s="112" t="s">
        <v>25767</v>
      </c>
    </row>
    <row r="11594" spans="1:2" x14ac:dyDescent="0.2">
      <c r="A11594" s="112" t="s">
        <v>25768</v>
      </c>
      <c r="B11594" s="112" t="s">
        <v>25769</v>
      </c>
    </row>
    <row r="11595" spans="1:2" x14ac:dyDescent="0.2">
      <c r="A11595" s="112" t="s">
        <v>25770</v>
      </c>
      <c r="B11595" s="112" t="s">
        <v>25771</v>
      </c>
    </row>
    <row r="11596" spans="1:2" x14ac:dyDescent="0.2">
      <c r="A11596" s="112" t="s">
        <v>25772</v>
      </c>
      <c r="B11596" s="112" t="s">
        <v>25773</v>
      </c>
    </row>
    <row r="11597" spans="1:2" x14ac:dyDescent="0.2">
      <c r="A11597" s="112" t="s">
        <v>25774</v>
      </c>
      <c r="B11597" s="112" t="s">
        <v>25775</v>
      </c>
    </row>
    <row r="11598" spans="1:2" x14ac:dyDescent="0.2">
      <c r="A11598" s="112" t="s">
        <v>25776</v>
      </c>
      <c r="B11598" s="112" t="s">
        <v>25777</v>
      </c>
    </row>
    <row r="11599" spans="1:2" x14ac:dyDescent="0.2">
      <c r="A11599" s="112" t="s">
        <v>25778</v>
      </c>
      <c r="B11599" s="112" t="s">
        <v>25779</v>
      </c>
    </row>
    <row r="11600" spans="1:2" x14ac:dyDescent="0.2">
      <c r="A11600" s="112" t="s">
        <v>25780</v>
      </c>
      <c r="B11600" s="112" t="s">
        <v>25781</v>
      </c>
    </row>
    <row r="11601" spans="1:2" x14ac:dyDescent="0.2">
      <c r="A11601" s="112" t="s">
        <v>25782</v>
      </c>
      <c r="B11601" s="112" t="s">
        <v>25783</v>
      </c>
    </row>
    <row r="11602" spans="1:2" x14ac:dyDescent="0.2">
      <c r="A11602" s="112" t="s">
        <v>25784</v>
      </c>
      <c r="B11602" s="112" t="s">
        <v>25785</v>
      </c>
    </row>
    <row r="11603" spans="1:2" x14ac:dyDescent="0.2">
      <c r="A11603" s="112" t="s">
        <v>25786</v>
      </c>
      <c r="B11603" s="112" t="s">
        <v>25787</v>
      </c>
    </row>
    <row r="11604" spans="1:2" x14ac:dyDescent="0.2">
      <c r="A11604" s="112" t="s">
        <v>25788</v>
      </c>
      <c r="B11604" s="112" t="s">
        <v>25789</v>
      </c>
    </row>
    <row r="11605" spans="1:2" x14ac:dyDescent="0.2">
      <c r="A11605" s="112" t="s">
        <v>25790</v>
      </c>
      <c r="B11605" s="112" t="s">
        <v>25791</v>
      </c>
    </row>
    <row r="11606" spans="1:2" x14ac:dyDescent="0.2">
      <c r="A11606" s="112" t="s">
        <v>25792</v>
      </c>
      <c r="B11606" s="112" t="s">
        <v>25793</v>
      </c>
    </row>
    <row r="11607" spans="1:2" x14ac:dyDescent="0.2">
      <c r="A11607" s="112" t="s">
        <v>25794</v>
      </c>
      <c r="B11607" s="112" t="s">
        <v>25795</v>
      </c>
    </row>
    <row r="11608" spans="1:2" x14ac:dyDescent="0.2">
      <c r="A11608" s="112" t="s">
        <v>25796</v>
      </c>
      <c r="B11608" s="112" t="s">
        <v>25797</v>
      </c>
    </row>
    <row r="11609" spans="1:2" x14ac:dyDescent="0.2">
      <c r="A11609" s="112" t="s">
        <v>25798</v>
      </c>
      <c r="B11609" s="112" t="s">
        <v>25799</v>
      </c>
    </row>
    <row r="11610" spans="1:2" x14ac:dyDescent="0.2">
      <c r="A11610" s="112" t="s">
        <v>25800</v>
      </c>
      <c r="B11610" s="112" t="s">
        <v>25801</v>
      </c>
    </row>
    <row r="11611" spans="1:2" x14ac:dyDescent="0.2">
      <c r="A11611" s="112" t="s">
        <v>25802</v>
      </c>
      <c r="B11611" s="112" t="s">
        <v>25803</v>
      </c>
    </row>
    <row r="11612" spans="1:2" x14ac:dyDescent="0.2">
      <c r="A11612" s="112" t="s">
        <v>25804</v>
      </c>
      <c r="B11612" s="112" t="s">
        <v>25805</v>
      </c>
    </row>
    <row r="11613" spans="1:2" x14ac:dyDescent="0.2">
      <c r="A11613" s="112" t="s">
        <v>25806</v>
      </c>
      <c r="B11613" s="112" t="s">
        <v>25807</v>
      </c>
    </row>
    <row r="11614" spans="1:2" x14ac:dyDescent="0.2">
      <c r="A11614" s="112" t="s">
        <v>25808</v>
      </c>
      <c r="B11614" s="112" t="s">
        <v>25809</v>
      </c>
    </row>
    <row r="11615" spans="1:2" x14ac:dyDescent="0.2">
      <c r="A11615" s="112" t="s">
        <v>25810</v>
      </c>
      <c r="B11615" s="112" t="s">
        <v>25811</v>
      </c>
    </row>
    <row r="11616" spans="1:2" x14ac:dyDescent="0.2">
      <c r="A11616" s="112" t="s">
        <v>25812</v>
      </c>
      <c r="B11616" s="112" t="s">
        <v>25813</v>
      </c>
    </row>
    <row r="11617" spans="1:2" x14ac:dyDescent="0.2">
      <c r="A11617" s="112" t="s">
        <v>25814</v>
      </c>
      <c r="B11617" s="112" t="s">
        <v>25815</v>
      </c>
    </row>
    <row r="11618" spans="1:2" x14ac:dyDescent="0.2">
      <c r="A11618" s="112" t="s">
        <v>25816</v>
      </c>
      <c r="B11618" s="112" t="s">
        <v>25817</v>
      </c>
    </row>
    <row r="11619" spans="1:2" x14ac:dyDescent="0.2">
      <c r="A11619" s="112" t="s">
        <v>25818</v>
      </c>
      <c r="B11619" s="112" t="s">
        <v>25819</v>
      </c>
    </row>
    <row r="11620" spans="1:2" x14ac:dyDescent="0.2">
      <c r="A11620" s="112" t="s">
        <v>25820</v>
      </c>
      <c r="B11620" s="112" t="s">
        <v>25821</v>
      </c>
    </row>
    <row r="11621" spans="1:2" x14ac:dyDescent="0.2">
      <c r="A11621" s="112" t="s">
        <v>25822</v>
      </c>
      <c r="B11621" s="112" t="s">
        <v>25823</v>
      </c>
    </row>
    <row r="11622" spans="1:2" x14ac:dyDescent="0.2">
      <c r="A11622" s="112" t="s">
        <v>25824</v>
      </c>
      <c r="B11622" s="112" t="s">
        <v>25825</v>
      </c>
    </row>
    <row r="11623" spans="1:2" x14ac:dyDescent="0.2">
      <c r="A11623" s="112" t="s">
        <v>25826</v>
      </c>
      <c r="B11623" s="112" t="s">
        <v>25827</v>
      </c>
    </row>
    <row r="11624" spans="1:2" x14ac:dyDescent="0.2">
      <c r="A11624" s="112" t="s">
        <v>25828</v>
      </c>
      <c r="B11624" s="112" t="s">
        <v>25829</v>
      </c>
    </row>
    <row r="11625" spans="1:2" x14ac:dyDescent="0.2">
      <c r="A11625" s="112" t="s">
        <v>25830</v>
      </c>
      <c r="B11625" s="112" t="s">
        <v>25831</v>
      </c>
    </row>
    <row r="11626" spans="1:2" x14ac:dyDescent="0.2">
      <c r="A11626" s="112" t="s">
        <v>25832</v>
      </c>
      <c r="B11626" s="112" t="s">
        <v>25833</v>
      </c>
    </row>
    <row r="11627" spans="1:2" x14ac:dyDescent="0.2">
      <c r="A11627" s="112" t="s">
        <v>25834</v>
      </c>
      <c r="B11627" s="112" t="s">
        <v>25835</v>
      </c>
    </row>
    <row r="11628" spans="1:2" x14ac:dyDescent="0.2">
      <c r="A11628" s="112" t="s">
        <v>25836</v>
      </c>
      <c r="B11628" s="112" t="s">
        <v>25837</v>
      </c>
    </row>
    <row r="11629" spans="1:2" x14ac:dyDescent="0.2">
      <c r="A11629" s="112" t="s">
        <v>25838</v>
      </c>
      <c r="B11629" s="112" t="s">
        <v>25839</v>
      </c>
    </row>
    <row r="11630" spans="1:2" x14ac:dyDescent="0.2">
      <c r="A11630" s="112" t="s">
        <v>25840</v>
      </c>
      <c r="B11630" s="112" t="s">
        <v>25841</v>
      </c>
    </row>
    <row r="11631" spans="1:2" x14ac:dyDescent="0.2">
      <c r="A11631" s="112" t="s">
        <v>25842</v>
      </c>
      <c r="B11631" s="112" t="s">
        <v>25843</v>
      </c>
    </row>
    <row r="11632" spans="1:2" x14ac:dyDescent="0.2">
      <c r="A11632" s="112" t="s">
        <v>25844</v>
      </c>
      <c r="B11632" s="112" t="s">
        <v>25845</v>
      </c>
    </row>
    <row r="11633" spans="1:2" x14ac:dyDescent="0.2">
      <c r="A11633" s="112" t="s">
        <v>25846</v>
      </c>
      <c r="B11633" s="112" t="s">
        <v>25847</v>
      </c>
    </row>
    <row r="11634" spans="1:2" x14ac:dyDescent="0.2">
      <c r="A11634" s="112" t="s">
        <v>25848</v>
      </c>
      <c r="B11634" s="112" t="s">
        <v>25849</v>
      </c>
    </row>
    <row r="11635" spans="1:2" x14ac:dyDescent="0.2">
      <c r="A11635" s="112" t="s">
        <v>25850</v>
      </c>
      <c r="B11635" s="112" t="s">
        <v>25851</v>
      </c>
    </row>
    <row r="11636" spans="1:2" x14ac:dyDescent="0.2">
      <c r="A11636" s="112" t="s">
        <v>25852</v>
      </c>
      <c r="B11636" s="112" t="s">
        <v>25853</v>
      </c>
    </row>
    <row r="11637" spans="1:2" x14ac:dyDescent="0.2">
      <c r="A11637" s="112" t="s">
        <v>25854</v>
      </c>
      <c r="B11637" s="112" t="s">
        <v>25855</v>
      </c>
    </row>
    <row r="11638" spans="1:2" x14ac:dyDescent="0.2">
      <c r="A11638" s="112" t="s">
        <v>25856</v>
      </c>
      <c r="B11638" s="112" t="s">
        <v>25857</v>
      </c>
    </row>
    <row r="11639" spans="1:2" x14ac:dyDescent="0.2">
      <c r="A11639" s="112" t="s">
        <v>25858</v>
      </c>
      <c r="B11639" s="112" t="s">
        <v>25859</v>
      </c>
    </row>
    <row r="11640" spans="1:2" x14ac:dyDescent="0.2">
      <c r="A11640" s="112" t="s">
        <v>25860</v>
      </c>
      <c r="B11640" s="112" t="s">
        <v>25861</v>
      </c>
    </row>
    <row r="11641" spans="1:2" x14ac:dyDescent="0.2">
      <c r="A11641" s="112" t="s">
        <v>25862</v>
      </c>
      <c r="B11641" s="112" t="s">
        <v>25863</v>
      </c>
    </row>
    <row r="11642" spans="1:2" x14ac:dyDescent="0.2">
      <c r="A11642" s="112" t="s">
        <v>25864</v>
      </c>
      <c r="B11642" s="112" t="s">
        <v>25865</v>
      </c>
    </row>
    <row r="11643" spans="1:2" x14ac:dyDescent="0.2">
      <c r="A11643" s="112" t="s">
        <v>25866</v>
      </c>
      <c r="B11643" s="112" t="s">
        <v>25867</v>
      </c>
    </row>
    <row r="11644" spans="1:2" x14ac:dyDescent="0.2">
      <c r="A11644" s="112" t="s">
        <v>25868</v>
      </c>
      <c r="B11644" s="112" t="s">
        <v>25869</v>
      </c>
    </row>
    <row r="11645" spans="1:2" x14ac:dyDescent="0.2">
      <c r="A11645" s="112" t="s">
        <v>25870</v>
      </c>
      <c r="B11645" s="112" t="s">
        <v>25871</v>
      </c>
    </row>
    <row r="11646" spans="1:2" x14ac:dyDescent="0.2">
      <c r="A11646" s="112" t="s">
        <v>25872</v>
      </c>
      <c r="B11646" s="112" t="s">
        <v>25873</v>
      </c>
    </row>
    <row r="11647" spans="1:2" x14ac:dyDescent="0.2">
      <c r="A11647" s="112" t="s">
        <v>25874</v>
      </c>
      <c r="B11647" s="112" t="s">
        <v>25875</v>
      </c>
    </row>
    <row r="11648" spans="1:2" x14ac:dyDescent="0.2">
      <c r="A11648" s="112" t="s">
        <v>25876</v>
      </c>
      <c r="B11648" s="112" t="s">
        <v>25877</v>
      </c>
    </row>
    <row r="11649" spans="1:2" x14ac:dyDescent="0.2">
      <c r="A11649" s="112" t="s">
        <v>25878</v>
      </c>
      <c r="B11649" s="112" t="s">
        <v>25879</v>
      </c>
    </row>
    <row r="11650" spans="1:2" x14ac:dyDescent="0.2">
      <c r="A11650" s="112" t="s">
        <v>25880</v>
      </c>
      <c r="B11650" s="112" t="s">
        <v>25881</v>
      </c>
    </row>
    <row r="11651" spans="1:2" x14ac:dyDescent="0.2">
      <c r="A11651" s="112" t="s">
        <v>25882</v>
      </c>
      <c r="B11651" s="112" t="s">
        <v>25883</v>
      </c>
    </row>
    <row r="11652" spans="1:2" x14ac:dyDescent="0.2">
      <c r="A11652" s="112" t="s">
        <v>25884</v>
      </c>
      <c r="B11652" s="112" t="s">
        <v>25885</v>
      </c>
    </row>
    <row r="11653" spans="1:2" x14ac:dyDescent="0.2">
      <c r="A11653" s="112" t="s">
        <v>25886</v>
      </c>
      <c r="B11653" s="112" t="s">
        <v>25887</v>
      </c>
    </row>
    <row r="11654" spans="1:2" x14ac:dyDescent="0.2">
      <c r="A11654" s="112" t="s">
        <v>25888</v>
      </c>
      <c r="B11654" s="112" t="s">
        <v>25889</v>
      </c>
    </row>
    <row r="11655" spans="1:2" x14ac:dyDescent="0.2">
      <c r="A11655" s="112" t="s">
        <v>25890</v>
      </c>
      <c r="B11655" s="112" t="s">
        <v>25891</v>
      </c>
    </row>
    <row r="11656" spans="1:2" x14ac:dyDescent="0.2">
      <c r="A11656" s="112" t="s">
        <v>25892</v>
      </c>
      <c r="B11656" s="112" t="s">
        <v>25893</v>
      </c>
    </row>
    <row r="11657" spans="1:2" x14ac:dyDescent="0.2">
      <c r="A11657" s="112" t="s">
        <v>25894</v>
      </c>
      <c r="B11657" s="112" t="s">
        <v>25895</v>
      </c>
    </row>
    <row r="11658" spans="1:2" x14ac:dyDescent="0.2">
      <c r="A11658" s="112" t="s">
        <v>25896</v>
      </c>
      <c r="B11658" s="112" t="s">
        <v>25897</v>
      </c>
    </row>
    <row r="11659" spans="1:2" x14ac:dyDescent="0.2">
      <c r="A11659" s="112" t="s">
        <v>25898</v>
      </c>
      <c r="B11659" s="112" t="s">
        <v>25899</v>
      </c>
    </row>
    <row r="11660" spans="1:2" x14ac:dyDescent="0.2">
      <c r="A11660" s="112" t="s">
        <v>25900</v>
      </c>
      <c r="B11660" s="112" t="s">
        <v>25901</v>
      </c>
    </row>
    <row r="11661" spans="1:2" x14ac:dyDescent="0.2">
      <c r="A11661" s="112" t="s">
        <v>25902</v>
      </c>
      <c r="B11661" s="112" t="s">
        <v>25903</v>
      </c>
    </row>
    <row r="11662" spans="1:2" x14ac:dyDescent="0.2">
      <c r="A11662" s="112" t="s">
        <v>25904</v>
      </c>
      <c r="B11662" s="112" t="s">
        <v>25905</v>
      </c>
    </row>
    <row r="11663" spans="1:2" x14ac:dyDescent="0.2">
      <c r="A11663" s="112" t="s">
        <v>25906</v>
      </c>
      <c r="B11663" s="112" t="s">
        <v>25907</v>
      </c>
    </row>
    <row r="11664" spans="1:2" x14ac:dyDescent="0.2">
      <c r="A11664" s="112" t="s">
        <v>25908</v>
      </c>
      <c r="B11664" s="112" t="s">
        <v>25909</v>
      </c>
    </row>
    <row r="11665" spans="1:2" x14ac:dyDescent="0.2">
      <c r="A11665" s="112" t="s">
        <v>25910</v>
      </c>
      <c r="B11665" s="112" t="s">
        <v>25911</v>
      </c>
    </row>
    <row r="11666" spans="1:2" x14ac:dyDescent="0.2">
      <c r="A11666" s="112" t="s">
        <v>25912</v>
      </c>
      <c r="B11666" s="112" t="s">
        <v>25913</v>
      </c>
    </row>
    <row r="11667" spans="1:2" x14ac:dyDescent="0.2">
      <c r="A11667" s="112" t="s">
        <v>25914</v>
      </c>
      <c r="B11667" s="112" t="s">
        <v>25915</v>
      </c>
    </row>
    <row r="11668" spans="1:2" x14ac:dyDescent="0.2">
      <c r="A11668" s="112" t="s">
        <v>25916</v>
      </c>
      <c r="B11668" s="112" t="s">
        <v>25917</v>
      </c>
    </row>
    <row r="11669" spans="1:2" x14ac:dyDescent="0.2">
      <c r="A11669" s="112" t="s">
        <v>25918</v>
      </c>
      <c r="B11669" s="112" t="s">
        <v>25919</v>
      </c>
    </row>
    <row r="11670" spans="1:2" x14ac:dyDescent="0.2">
      <c r="A11670" s="112" t="s">
        <v>25920</v>
      </c>
      <c r="B11670" s="112" t="s">
        <v>25921</v>
      </c>
    </row>
    <row r="11671" spans="1:2" x14ac:dyDescent="0.2">
      <c r="A11671" s="112" t="s">
        <v>25922</v>
      </c>
      <c r="B11671" s="112" t="s">
        <v>25923</v>
      </c>
    </row>
    <row r="11672" spans="1:2" x14ac:dyDescent="0.2">
      <c r="A11672" s="112" t="s">
        <v>25924</v>
      </c>
      <c r="B11672" s="112" t="s">
        <v>25925</v>
      </c>
    </row>
    <row r="11673" spans="1:2" x14ac:dyDescent="0.2">
      <c r="A11673" s="112" t="s">
        <v>25926</v>
      </c>
      <c r="B11673" s="112" t="s">
        <v>25927</v>
      </c>
    </row>
    <row r="11674" spans="1:2" x14ac:dyDescent="0.2">
      <c r="A11674" s="112" t="s">
        <v>25928</v>
      </c>
      <c r="B11674" s="112" t="s">
        <v>25929</v>
      </c>
    </row>
    <row r="11675" spans="1:2" x14ac:dyDescent="0.2">
      <c r="A11675" s="112" t="s">
        <v>25930</v>
      </c>
      <c r="B11675" s="112" t="s">
        <v>25931</v>
      </c>
    </row>
    <row r="11676" spans="1:2" x14ac:dyDescent="0.2">
      <c r="A11676" s="112" t="s">
        <v>25932</v>
      </c>
      <c r="B11676" s="112" t="s">
        <v>25933</v>
      </c>
    </row>
    <row r="11677" spans="1:2" x14ac:dyDescent="0.2">
      <c r="A11677" s="112" t="s">
        <v>25934</v>
      </c>
      <c r="B11677" s="112" t="s">
        <v>25935</v>
      </c>
    </row>
    <row r="11678" spans="1:2" x14ac:dyDescent="0.2">
      <c r="A11678" s="112" t="s">
        <v>25936</v>
      </c>
      <c r="B11678" s="112" t="s">
        <v>25937</v>
      </c>
    </row>
    <row r="11679" spans="1:2" x14ac:dyDescent="0.2">
      <c r="A11679" s="112" t="s">
        <v>25938</v>
      </c>
      <c r="B11679" s="112" t="s">
        <v>25939</v>
      </c>
    </row>
    <row r="11680" spans="1:2" x14ac:dyDescent="0.2">
      <c r="A11680" s="112" t="s">
        <v>25940</v>
      </c>
      <c r="B11680" s="112" t="s">
        <v>25941</v>
      </c>
    </row>
    <row r="11681" spans="1:2" x14ac:dyDescent="0.2">
      <c r="A11681" s="112" t="s">
        <v>25942</v>
      </c>
      <c r="B11681" s="112" t="s">
        <v>25943</v>
      </c>
    </row>
    <row r="11682" spans="1:2" x14ac:dyDescent="0.2">
      <c r="A11682" s="112" t="s">
        <v>25944</v>
      </c>
      <c r="B11682" s="112" t="s">
        <v>25945</v>
      </c>
    </row>
    <row r="11683" spans="1:2" x14ac:dyDescent="0.2">
      <c r="A11683" s="112" t="s">
        <v>25946</v>
      </c>
      <c r="B11683" s="112" t="s">
        <v>25947</v>
      </c>
    </row>
    <row r="11684" spans="1:2" x14ac:dyDescent="0.2">
      <c r="A11684" s="112" t="s">
        <v>25948</v>
      </c>
      <c r="B11684" s="112" t="s">
        <v>25949</v>
      </c>
    </row>
    <row r="11685" spans="1:2" x14ac:dyDescent="0.2">
      <c r="A11685" s="112" t="s">
        <v>25950</v>
      </c>
      <c r="B11685" s="112" t="s">
        <v>25951</v>
      </c>
    </row>
    <row r="11686" spans="1:2" x14ac:dyDescent="0.2">
      <c r="A11686" s="112" t="s">
        <v>25952</v>
      </c>
      <c r="B11686" s="112" t="s">
        <v>25953</v>
      </c>
    </row>
    <row r="11687" spans="1:2" x14ac:dyDescent="0.2">
      <c r="A11687" s="112" t="s">
        <v>25954</v>
      </c>
      <c r="B11687" s="112" t="s">
        <v>25955</v>
      </c>
    </row>
    <row r="11688" spans="1:2" x14ac:dyDescent="0.2">
      <c r="A11688" s="112" t="s">
        <v>25956</v>
      </c>
      <c r="B11688" s="112" t="s">
        <v>25957</v>
      </c>
    </row>
    <row r="11689" spans="1:2" x14ac:dyDescent="0.2">
      <c r="A11689" s="112" t="s">
        <v>25958</v>
      </c>
      <c r="B11689" s="112" t="s">
        <v>25959</v>
      </c>
    </row>
    <row r="11690" spans="1:2" x14ac:dyDescent="0.2">
      <c r="A11690" s="112" t="s">
        <v>25960</v>
      </c>
      <c r="B11690" s="112" t="s">
        <v>25961</v>
      </c>
    </row>
    <row r="11691" spans="1:2" x14ac:dyDescent="0.2">
      <c r="A11691" s="112" t="s">
        <v>25962</v>
      </c>
      <c r="B11691" s="112" t="s">
        <v>25963</v>
      </c>
    </row>
    <row r="11692" spans="1:2" x14ac:dyDescent="0.2">
      <c r="A11692" s="112" t="s">
        <v>25964</v>
      </c>
      <c r="B11692" s="112" t="s">
        <v>25965</v>
      </c>
    </row>
    <row r="11693" spans="1:2" x14ac:dyDescent="0.2">
      <c r="A11693" s="112" t="s">
        <v>25966</v>
      </c>
      <c r="B11693" s="112" t="s">
        <v>25967</v>
      </c>
    </row>
    <row r="11694" spans="1:2" x14ac:dyDescent="0.2">
      <c r="A11694" s="112" t="s">
        <v>25968</v>
      </c>
      <c r="B11694" s="112" t="s">
        <v>25969</v>
      </c>
    </row>
    <row r="11695" spans="1:2" x14ac:dyDescent="0.2">
      <c r="A11695" s="112" t="s">
        <v>25970</v>
      </c>
      <c r="B11695" s="112" t="s">
        <v>25971</v>
      </c>
    </row>
    <row r="11696" spans="1:2" x14ac:dyDescent="0.2">
      <c r="A11696" s="112" t="s">
        <v>25972</v>
      </c>
      <c r="B11696" s="112" t="s">
        <v>25973</v>
      </c>
    </row>
    <row r="11697" spans="1:2" x14ac:dyDescent="0.2">
      <c r="A11697" s="112" t="s">
        <v>25974</v>
      </c>
      <c r="B11697" s="112" t="s">
        <v>25975</v>
      </c>
    </row>
    <row r="11698" spans="1:2" x14ac:dyDescent="0.2">
      <c r="A11698" s="112" t="s">
        <v>25976</v>
      </c>
      <c r="B11698" s="112" t="s">
        <v>25977</v>
      </c>
    </row>
    <row r="11699" spans="1:2" x14ac:dyDescent="0.2">
      <c r="A11699" s="112" t="s">
        <v>25978</v>
      </c>
      <c r="B11699" s="112" t="s">
        <v>25979</v>
      </c>
    </row>
    <row r="11700" spans="1:2" x14ac:dyDescent="0.2">
      <c r="A11700" s="112" t="s">
        <v>25980</v>
      </c>
      <c r="B11700" s="112" t="s">
        <v>25981</v>
      </c>
    </row>
    <row r="11701" spans="1:2" x14ac:dyDescent="0.2">
      <c r="A11701" s="112" t="s">
        <v>25982</v>
      </c>
      <c r="B11701" s="112" t="s">
        <v>25983</v>
      </c>
    </row>
    <row r="11702" spans="1:2" x14ac:dyDescent="0.2">
      <c r="A11702" s="112" t="s">
        <v>25984</v>
      </c>
      <c r="B11702" s="112" t="s">
        <v>25985</v>
      </c>
    </row>
    <row r="11703" spans="1:2" x14ac:dyDescent="0.2">
      <c r="A11703" s="112" t="s">
        <v>25986</v>
      </c>
      <c r="B11703" s="112" t="s">
        <v>25987</v>
      </c>
    </row>
    <row r="11704" spans="1:2" x14ac:dyDescent="0.2">
      <c r="A11704" s="112" t="s">
        <v>25988</v>
      </c>
      <c r="B11704" s="112" t="s">
        <v>25989</v>
      </c>
    </row>
    <row r="11705" spans="1:2" x14ac:dyDescent="0.2">
      <c r="A11705" s="112" t="s">
        <v>25990</v>
      </c>
      <c r="B11705" s="112" t="s">
        <v>25991</v>
      </c>
    </row>
    <row r="11706" spans="1:2" x14ac:dyDescent="0.2">
      <c r="A11706" s="112" t="s">
        <v>25992</v>
      </c>
      <c r="B11706" s="112" t="s">
        <v>25993</v>
      </c>
    </row>
    <row r="11707" spans="1:2" x14ac:dyDescent="0.2">
      <c r="A11707" s="112" t="s">
        <v>25994</v>
      </c>
      <c r="B11707" s="112" t="s">
        <v>25995</v>
      </c>
    </row>
    <row r="11708" spans="1:2" x14ac:dyDescent="0.2">
      <c r="A11708" s="112" t="s">
        <v>25996</v>
      </c>
      <c r="B11708" s="112" t="s">
        <v>25997</v>
      </c>
    </row>
    <row r="11709" spans="1:2" x14ac:dyDescent="0.2">
      <c r="A11709" s="112" t="s">
        <v>25998</v>
      </c>
      <c r="B11709" s="112" t="s">
        <v>25999</v>
      </c>
    </row>
    <row r="11710" spans="1:2" x14ac:dyDescent="0.2">
      <c r="A11710" s="112" t="s">
        <v>26000</v>
      </c>
      <c r="B11710" s="112" t="s">
        <v>26001</v>
      </c>
    </row>
    <row r="11711" spans="1:2" x14ac:dyDescent="0.2">
      <c r="A11711" s="112" t="s">
        <v>26002</v>
      </c>
      <c r="B11711" s="112" t="s">
        <v>26003</v>
      </c>
    </row>
    <row r="11712" spans="1:2" x14ac:dyDescent="0.2">
      <c r="A11712" s="112" t="s">
        <v>26004</v>
      </c>
      <c r="B11712" s="112" t="s">
        <v>26005</v>
      </c>
    </row>
    <row r="11713" spans="1:2" x14ac:dyDescent="0.2">
      <c r="A11713" s="112" t="s">
        <v>26006</v>
      </c>
      <c r="B11713" s="112" t="s">
        <v>26007</v>
      </c>
    </row>
    <row r="11714" spans="1:2" x14ac:dyDescent="0.2">
      <c r="A11714" s="112" t="s">
        <v>26008</v>
      </c>
      <c r="B11714" s="112" t="s">
        <v>26009</v>
      </c>
    </row>
    <row r="11715" spans="1:2" x14ac:dyDescent="0.2">
      <c r="A11715" s="112" t="s">
        <v>26010</v>
      </c>
      <c r="B11715" s="112" t="s">
        <v>26011</v>
      </c>
    </row>
    <row r="11716" spans="1:2" x14ac:dyDescent="0.2">
      <c r="A11716" s="112" t="s">
        <v>26012</v>
      </c>
      <c r="B11716" s="112" t="s">
        <v>26013</v>
      </c>
    </row>
    <row r="11717" spans="1:2" x14ac:dyDescent="0.2">
      <c r="A11717" s="112" t="s">
        <v>26014</v>
      </c>
      <c r="B11717" s="112" t="s">
        <v>26015</v>
      </c>
    </row>
    <row r="11718" spans="1:2" x14ac:dyDescent="0.2">
      <c r="A11718" s="112" t="s">
        <v>26016</v>
      </c>
      <c r="B11718" s="112" t="s">
        <v>26017</v>
      </c>
    </row>
    <row r="11719" spans="1:2" x14ac:dyDescent="0.2">
      <c r="A11719" s="112" t="s">
        <v>26018</v>
      </c>
      <c r="B11719" s="112" t="s">
        <v>26019</v>
      </c>
    </row>
    <row r="11720" spans="1:2" x14ac:dyDescent="0.2">
      <c r="A11720" s="112" t="s">
        <v>26020</v>
      </c>
      <c r="B11720" s="112" t="s">
        <v>26021</v>
      </c>
    </row>
    <row r="11721" spans="1:2" x14ac:dyDescent="0.2">
      <c r="A11721" s="112" t="s">
        <v>26022</v>
      </c>
      <c r="B11721" s="112" t="s">
        <v>26023</v>
      </c>
    </row>
    <row r="11722" spans="1:2" x14ac:dyDescent="0.2">
      <c r="A11722" s="112" t="s">
        <v>26024</v>
      </c>
      <c r="B11722" s="112" t="s">
        <v>26025</v>
      </c>
    </row>
    <row r="11723" spans="1:2" x14ac:dyDescent="0.2">
      <c r="A11723" s="112" t="s">
        <v>26026</v>
      </c>
      <c r="B11723" s="112" t="s">
        <v>26027</v>
      </c>
    </row>
    <row r="11724" spans="1:2" x14ac:dyDescent="0.2">
      <c r="A11724" s="112" t="s">
        <v>26028</v>
      </c>
      <c r="B11724" s="112" t="s">
        <v>26029</v>
      </c>
    </row>
    <row r="11725" spans="1:2" x14ac:dyDescent="0.2">
      <c r="A11725" s="112" t="s">
        <v>26030</v>
      </c>
      <c r="B11725" s="112" t="s">
        <v>26031</v>
      </c>
    </row>
    <row r="11726" spans="1:2" x14ac:dyDescent="0.2">
      <c r="A11726" s="112" t="s">
        <v>26032</v>
      </c>
      <c r="B11726" s="112" t="s">
        <v>26033</v>
      </c>
    </row>
    <row r="11727" spans="1:2" x14ac:dyDescent="0.2">
      <c r="A11727" s="112" t="s">
        <v>26034</v>
      </c>
      <c r="B11727" s="112" t="s">
        <v>26035</v>
      </c>
    </row>
    <row r="11728" spans="1:2" x14ac:dyDescent="0.2">
      <c r="A11728" s="112" t="s">
        <v>26036</v>
      </c>
      <c r="B11728" s="112" t="s">
        <v>26037</v>
      </c>
    </row>
    <row r="11729" spans="1:2" x14ac:dyDescent="0.2">
      <c r="A11729" s="112" t="s">
        <v>26038</v>
      </c>
      <c r="B11729" s="112" t="s">
        <v>26039</v>
      </c>
    </row>
    <row r="11730" spans="1:2" x14ac:dyDescent="0.2">
      <c r="A11730" s="112" t="s">
        <v>26040</v>
      </c>
      <c r="B11730" s="112" t="s">
        <v>26041</v>
      </c>
    </row>
    <row r="11731" spans="1:2" x14ac:dyDescent="0.2">
      <c r="A11731" s="112" t="s">
        <v>26042</v>
      </c>
      <c r="B11731" s="112" t="s">
        <v>26043</v>
      </c>
    </row>
    <row r="11732" spans="1:2" x14ac:dyDescent="0.2">
      <c r="A11732" s="112" t="s">
        <v>26044</v>
      </c>
      <c r="B11732" s="112" t="s">
        <v>26045</v>
      </c>
    </row>
    <row r="11733" spans="1:2" x14ac:dyDescent="0.2">
      <c r="A11733" s="112" t="s">
        <v>26046</v>
      </c>
      <c r="B11733" s="112" t="s">
        <v>26047</v>
      </c>
    </row>
    <row r="11734" spans="1:2" x14ac:dyDescent="0.2">
      <c r="A11734" s="112" t="s">
        <v>26048</v>
      </c>
      <c r="B11734" s="112" t="s">
        <v>26049</v>
      </c>
    </row>
    <row r="11735" spans="1:2" x14ac:dyDescent="0.2">
      <c r="A11735" s="112" t="s">
        <v>26050</v>
      </c>
      <c r="B11735" s="112" t="s">
        <v>26051</v>
      </c>
    </row>
    <row r="11736" spans="1:2" x14ac:dyDescent="0.2">
      <c r="A11736" s="112" t="s">
        <v>26052</v>
      </c>
      <c r="B11736" s="112" t="s">
        <v>26053</v>
      </c>
    </row>
    <row r="11737" spans="1:2" x14ac:dyDescent="0.2">
      <c r="A11737" s="112" t="s">
        <v>26054</v>
      </c>
      <c r="B11737" s="112" t="s">
        <v>26055</v>
      </c>
    </row>
    <row r="11738" spans="1:2" x14ac:dyDescent="0.2">
      <c r="A11738" s="112" t="s">
        <v>26056</v>
      </c>
      <c r="B11738" s="112" t="s">
        <v>26057</v>
      </c>
    </row>
    <row r="11739" spans="1:2" x14ac:dyDescent="0.2">
      <c r="A11739" s="112" t="s">
        <v>26058</v>
      </c>
      <c r="B11739" s="112" t="s">
        <v>26059</v>
      </c>
    </row>
    <row r="11740" spans="1:2" x14ac:dyDescent="0.2">
      <c r="A11740" s="112" t="s">
        <v>26060</v>
      </c>
      <c r="B11740" s="112" t="s">
        <v>26061</v>
      </c>
    </row>
    <row r="11741" spans="1:2" x14ac:dyDescent="0.2">
      <c r="A11741" s="112" t="s">
        <v>26062</v>
      </c>
      <c r="B11741" s="112" t="s">
        <v>26063</v>
      </c>
    </row>
    <row r="11742" spans="1:2" x14ac:dyDescent="0.2">
      <c r="A11742" s="112" t="s">
        <v>26064</v>
      </c>
      <c r="B11742" s="112" t="s">
        <v>26065</v>
      </c>
    </row>
    <row r="11743" spans="1:2" x14ac:dyDescent="0.2">
      <c r="A11743" s="112" t="s">
        <v>26066</v>
      </c>
      <c r="B11743" s="112" t="s">
        <v>26067</v>
      </c>
    </row>
    <row r="11744" spans="1:2" x14ac:dyDescent="0.2">
      <c r="A11744" s="112" t="s">
        <v>26068</v>
      </c>
      <c r="B11744" s="112" t="s">
        <v>26069</v>
      </c>
    </row>
    <row r="11745" spans="1:2" x14ac:dyDescent="0.2">
      <c r="A11745" s="112" t="s">
        <v>26070</v>
      </c>
      <c r="B11745" s="112" t="s">
        <v>26071</v>
      </c>
    </row>
    <row r="11746" spans="1:2" x14ac:dyDescent="0.2">
      <c r="A11746" s="112" t="s">
        <v>26072</v>
      </c>
      <c r="B11746" s="112" t="s">
        <v>26073</v>
      </c>
    </row>
    <row r="11747" spans="1:2" x14ac:dyDescent="0.2">
      <c r="A11747" s="112" t="s">
        <v>26074</v>
      </c>
      <c r="B11747" s="112" t="s">
        <v>26075</v>
      </c>
    </row>
    <row r="11748" spans="1:2" x14ac:dyDescent="0.2">
      <c r="A11748" s="112" t="s">
        <v>26076</v>
      </c>
      <c r="B11748" s="112" t="s">
        <v>26077</v>
      </c>
    </row>
    <row r="11749" spans="1:2" x14ac:dyDescent="0.2">
      <c r="A11749" s="112" t="s">
        <v>26078</v>
      </c>
      <c r="B11749" s="112" t="s">
        <v>26079</v>
      </c>
    </row>
    <row r="11750" spans="1:2" x14ac:dyDescent="0.2">
      <c r="A11750" s="112" t="s">
        <v>26080</v>
      </c>
      <c r="B11750" s="112" t="s">
        <v>26081</v>
      </c>
    </row>
    <row r="11751" spans="1:2" x14ac:dyDescent="0.2">
      <c r="A11751" s="112" t="s">
        <v>26082</v>
      </c>
      <c r="B11751" s="112" t="s">
        <v>26083</v>
      </c>
    </row>
    <row r="11752" spans="1:2" x14ac:dyDescent="0.2">
      <c r="A11752" s="112" t="s">
        <v>26084</v>
      </c>
      <c r="B11752" s="112" t="s">
        <v>26085</v>
      </c>
    </row>
    <row r="11753" spans="1:2" x14ac:dyDescent="0.2">
      <c r="A11753" s="112" t="s">
        <v>26086</v>
      </c>
      <c r="B11753" s="112" t="s">
        <v>26087</v>
      </c>
    </row>
    <row r="11754" spans="1:2" x14ac:dyDescent="0.2">
      <c r="A11754" s="112" t="s">
        <v>26088</v>
      </c>
      <c r="B11754" s="112" t="s">
        <v>26089</v>
      </c>
    </row>
    <row r="11755" spans="1:2" x14ac:dyDescent="0.2">
      <c r="A11755" s="112" t="s">
        <v>26090</v>
      </c>
      <c r="B11755" s="112" t="s">
        <v>26091</v>
      </c>
    </row>
    <row r="11756" spans="1:2" x14ac:dyDescent="0.2">
      <c r="A11756" s="112" t="s">
        <v>26092</v>
      </c>
      <c r="B11756" s="112" t="s">
        <v>26093</v>
      </c>
    </row>
    <row r="11757" spans="1:2" x14ac:dyDescent="0.2">
      <c r="A11757" s="112" t="s">
        <v>26094</v>
      </c>
      <c r="B11757" s="112" t="s">
        <v>26095</v>
      </c>
    </row>
    <row r="11758" spans="1:2" x14ac:dyDescent="0.2">
      <c r="A11758" s="112" t="s">
        <v>26096</v>
      </c>
      <c r="B11758" s="112" t="s">
        <v>26097</v>
      </c>
    </row>
    <row r="11759" spans="1:2" x14ac:dyDescent="0.2">
      <c r="A11759" s="112" t="s">
        <v>26098</v>
      </c>
      <c r="B11759" s="112" t="s">
        <v>26099</v>
      </c>
    </row>
    <row r="11760" spans="1:2" x14ac:dyDescent="0.2">
      <c r="A11760" s="112" t="s">
        <v>26100</v>
      </c>
      <c r="B11760" s="112" t="s">
        <v>26101</v>
      </c>
    </row>
    <row r="11761" spans="1:2" x14ac:dyDescent="0.2">
      <c r="A11761" s="112" t="s">
        <v>26102</v>
      </c>
      <c r="B11761" s="112" t="s">
        <v>26103</v>
      </c>
    </row>
    <row r="11762" spans="1:2" x14ac:dyDescent="0.2">
      <c r="A11762" s="112" t="s">
        <v>26104</v>
      </c>
      <c r="B11762" s="112" t="s">
        <v>26105</v>
      </c>
    </row>
    <row r="11763" spans="1:2" x14ac:dyDescent="0.2">
      <c r="A11763" s="112" t="s">
        <v>26106</v>
      </c>
      <c r="B11763" s="112" t="s">
        <v>26107</v>
      </c>
    </row>
    <row r="11764" spans="1:2" x14ac:dyDescent="0.2">
      <c r="A11764" s="112" t="s">
        <v>26108</v>
      </c>
      <c r="B11764" s="112" t="s">
        <v>26109</v>
      </c>
    </row>
    <row r="11765" spans="1:2" x14ac:dyDescent="0.2">
      <c r="A11765" s="112" t="s">
        <v>26110</v>
      </c>
      <c r="B11765" s="112" t="s">
        <v>26111</v>
      </c>
    </row>
    <row r="11766" spans="1:2" x14ac:dyDescent="0.2">
      <c r="A11766" s="112" t="s">
        <v>26112</v>
      </c>
      <c r="B11766" s="112" t="s">
        <v>26113</v>
      </c>
    </row>
    <row r="11767" spans="1:2" x14ac:dyDescent="0.2">
      <c r="A11767" s="112" t="s">
        <v>26114</v>
      </c>
      <c r="B11767" s="112" t="s">
        <v>26115</v>
      </c>
    </row>
    <row r="11768" spans="1:2" x14ac:dyDescent="0.2">
      <c r="A11768" s="112" t="s">
        <v>26116</v>
      </c>
      <c r="B11768" s="112" t="s">
        <v>26117</v>
      </c>
    </row>
    <row r="11769" spans="1:2" x14ac:dyDescent="0.2">
      <c r="A11769" s="112" t="s">
        <v>26118</v>
      </c>
      <c r="B11769" s="112" t="s">
        <v>26119</v>
      </c>
    </row>
    <row r="11770" spans="1:2" x14ac:dyDescent="0.2">
      <c r="A11770" s="112" t="s">
        <v>26120</v>
      </c>
      <c r="B11770" s="112" t="s">
        <v>26121</v>
      </c>
    </row>
    <row r="11771" spans="1:2" x14ac:dyDescent="0.2">
      <c r="A11771" s="112" t="s">
        <v>26122</v>
      </c>
      <c r="B11771" s="112" t="s">
        <v>26123</v>
      </c>
    </row>
    <row r="11772" spans="1:2" x14ac:dyDescent="0.2">
      <c r="A11772" s="112" t="s">
        <v>26124</v>
      </c>
      <c r="B11772" s="112" t="s">
        <v>26125</v>
      </c>
    </row>
    <row r="11773" spans="1:2" x14ac:dyDescent="0.2">
      <c r="A11773" s="112" t="s">
        <v>26126</v>
      </c>
      <c r="B11773" s="112" t="s">
        <v>26127</v>
      </c>
    </row>
    <row r="11774" spans="1:2" x14ac:dyDescent="0.2">
      <c r="A11774" s="112" t="s">
        <v>26128</v>
      </c>
      <c r="B11774" s="112" t="s">
        <v>26129</v>
      </c>
    </row>
    <row r="11775" spans="1:2" x14ac:dyDescent="0.2">
      <c r="A11775" s="112" t="s">
        <v>26130</v>
      </c>
      <c r="B11775" s="112" t="s">
        <v>26131</v>
      </c>
    </row>
    <row r="11776" spans="1:2" x14ac:dyDescent="0.2">
      <c r="A11776" s="112" t="s">
        <v>26132</v>
      </c>
      <c r="B11776" s="112" t="s">
        <v>26133</v>
      </c>
    </row>
    <row r="11777" spans="1:2" x14ac:dyDescent="0.2">
      <c r="A11777" s="112" t="s">
        <v>26134</v>
      </c>
      <c r="B11777" s="112" t="s">
        <v>26135</v>
      </c>
    </row>
    <row r="11778" spans="1:2" x14ac:dyDescent="0.2">
      <c r="A11778" s="112" t="s">
        <v>26136</v>
      </c>
      <c r="B11778" s="112" t="s">
        <v>26137</v>
      </c>
    </row>
    <row r="11779" spans="1:2" x14ac:dyDescent="0.2">
      <c r="A11779" s="112" t="s">
        <v>26138</v>
      </c>
      <c r="B11779" s="112" t="s">
        <v>26139</v>
      </c>
    </row>
    <row r="11780" spans="1:2" x14ac:dyDescent="0.2">
      <c r="A11780" s="112" t="s">
        <v>26140</v>
      </c>
      <c r="B11780" s="112" t="s">
        <v>26141</v>
      </c>
    </row>
    <row r="11781" spans="1:2" x14ac:dyDescent="0.2">
      <c r="A11781" s="112" t="s">
        <v>26142</v>
      </c>
      <c r="B11781" s="112" t="s">
        <v>26143</v>
      </c>
    </row>
    <row r="11782" spans="1:2" x14ac:dyDescent="0.2">
      <c r="A11782" s="112" t="s">
        <v>26144</v>
      </c>
      <c r="B11782" s="112" t="s">
        <v>26145</v>
      </c>
    </row>
    <row r="11783" spans="1:2" x14ac:dyDescent="0.2">
      <c r="A11783" s="112" t="s">
        <v>26146</v>
      </c>
      <c r="B11783" s="112" t="s">
        <v>26147</v>
      </c>
    </row>
    <row r="11784" spans="1:2" x14ac:dyDescent="0.2">
      <c r="A11784" s="112" t="s">
        <v>26148</v>
      </c>
      <c r="B11784" s="112" t="s">
        <v>26149</v>
      </c>
    </row>
    <row r="11785" spans="1:2" x14ac:dyDescent="0.2">
      <c r="A11785" s="112" t="s">
        <v>26150</v>
      </c>
      <c r="B11785" s="112" t="s">
        <v>26151</v>
      </c>
    </row>
    <row r="11786" spans="1:2" x14ac:dyDescent="0.2">
      <c r="A11786" s="112" t="s">
        <v>26152</v>
      </c>
      <c r="B11786" s="112" t="s">
        <v>26153</v>
      </c>
    </row>
    <row r="11787" spans="1:2" x14ac:dyDescent="0.2">
      <c r="A11787" s="112" t="s">
        <v>26154</v>
      </c>
      <c r="B11787" s="112" t="s">
        <v>26155</v>
      </c>
    </row>
    <row r="11788" spans="1:2" x14ac:dyDescent="0.2">
      <c r="A11788" s="112" t="s">
        <v>26156</v>
      </c>
      <c r="B11788" s="112" t="s">
        <v>26157</v>
      </c>
    </row>
    <row r="11789" spans="1:2" x14ac:dyDescent="0.2">
      <c r="A11789" s="112" t="s">
        <v>26158</v>
      </c>
      <c r="B11789" s="112" t="s">
        <v>26159</v>
      </c>
    </row>
    <row r="11790" spans="1:2" x14ac:dyDescent="0.2">
      <c r="A11790" s="112" t="s">
        <v>26160</v>
      </c>
      <c r="B11790" s="112" t="s">
        <v>26161</v>
      </c>
    </row>
    <row r="11791" spans="1:2" x14ac:dyDescent="0.2">
      <c r="A11791" s="112" t="s">
        <v>26162</v>
      </c>
      <c r="B11791" s="112" t="s">
        <v>26163</v>
      </c>
    </row>
    <row r="11792" spans="1:2" x14ac:dyDescent="0.2">
      <c r="A11792" s="112" t="s">
        <v>26164</v>
      </c>
      <c r="B11792" s="112" t="s">
        <v>26165</v>
      </c>
    </row>
    <row r="11793" spans="1:2" x14ac:dyDescent="0.2">
      <c r="A11793" s="112" t="s">
        <v>26166</v>
      </c>
      <c r="B11793" s="112" t="s">
        <v>26167</v>
      </c>
    </row>
    <row r="11794" spans="1:2" x14ac:dyDescent="0.2">
      <c r="A11794" s="112" t="s">
        <v>26168</v>
      </c>
      <c r="B11794" s="112" t="s">
        <v>26169</v>
      </c>
    </row>
    <row r="11795" spans="1:2" x14ac:dyDescent="0.2">
      <c r="A11795" s="112" t="s">
        <v>26170</v>
      </c>
      <c r="B11795" s="112" t="s">
        <v>26171</v>
      </c>
    </row>
    <row r="11796" spans="1:2" x14ac:dyDescent="0.2">
      <c r="A11796" s="112" t="s">
        <v>26172</v>
      </c>
      <c r="B11796" s="112" t="s">
        <v>26173</v>
      </c>
    </row>
    <row r="11797" spans="1:2" x14ac:dyDescent="0.2">
      <c r="A11797" s="112" t="s">
        <v>26174</v>
      </c>
      <c r="B11797" s="112" t="s">
        <v>26175</v>
      </c>
    </row>
    <row r="11798" spans="1:2" x14ac:dyDescent="0.2">
      <c r="A11798" s="112" t="s">
        <v>26176</v>
      </c>
      <c r="B11798" s="112" t="s">
        <v>26177</v>
      </c>
    </row>
    <row r="11799" spans="1:2" x14ac:dyDescent="0.2">
      <c r="A11799" s="112" t="s">
        <v>26178</v>
      </c>
      <c r="B11799" s="112" t="s">
        <v>26179</v>
      </c>
    </row>
    <row r="11800" spans="1:2" x14ac:dyDescent="0.2">
      <c r="A11800" s="112" t="s">
        <v>26180</v>
      </c>
      <c r="B11800" s="112" t="s">
        <v>26181</v>
      </c>
    </row>
    <row r="11801" spans="1:2" x14ac:dyDescent="0.2">
      <c r="A11801" s="112" t="s">
        <v>26182</v>
      </c>
      <c r="B11801" s="112" t="s">
        <v>26183</v>
      </c>
    </row>
    <row r="11802" spans="1:2" x14ac:dyDescent="0.2">
      <c r="A11802" s="112" t="s">
        <v>26184</v>
      </c>
      <c r="B11802" s="112" t="s">
        <v>26185</v>
      </c>
    </row>
    <row r="11803" spans="1:2" x14ac:dyDescent="0.2">
      <c r="A11803" s="112" t="s">
        <v>26186</v>
      </c>
      <c r="B11803" s="112" t="s">
        <v>26187</v>
      </c>
    </row>
    <row r="11804" spans="1:2" x14ac:dyDescent="0.2">
      <c r="A11804" s="112" t="s">
        <v>26188</v>
      </c>
      <c r="B11804" s="112" t="s">
        <v>26189</v>
      </c>
    </row>
    <row r="11805" spans="1:2" x14ac:dyDescent="0.2">
      <c r="A11805" s="112" t="s">
        <v>26190</v>
      </c>
      <c r="B11805" s="112" t="s">
        <v>26191</v>
      </c>
    </row>
    <row r="11806" spans="1:2" x14ac:dyDescent="0.2">
      <c r="A11806" s="112" t="s">
        <v>26192</v>
      </c>
      <c r="B11806" s="112" t="s">
        <v>26193</v>
      </c>
    </row>
    <row r="11807" spans="1:2" x14ac:dyDescent="0.2">
      <c r="A11807" s="112" t="s">
        <v>26194</v>
      </c>
      <c r="B11807" s="112" t="s">
        <v>26195</v>
      </c>
    </row>
    <row r="11808" spans="1:2" x14ac:dyDescent="0.2">
      <c r="A11808" s="112" t="s">
        <v>26196</v>
      </c>
      <c r="B11808" s="112" t="s">
        <v>26197</v>
      </c>
    </row>
    <row r="11809" spans="1:2" x14ac:dyDescent="0.2">
      <c r="A11809" s="112" t="s">
        <v>26198</v>
      </c>
      <c r="B11809" s="112" t="s">
        <v>26199</v>
      </c>
    </row>
    <row r="11810" spans="1:2" x14ac:dyDescent="0.2">
      <c r="A11810" s="112" t="s">
        <v>26200</v>
      </c>
      <c r="B11810" s="112" t="s">
        <v>26201</v>
      </c>
    </row>
    <row r="11811" spans="1:2" x14ac:dyDescent="0.2">
      <c r="A11811" s="112" t="s">
        <v>26202</v>
      </c>
      <c r="B11811" s="112" t="s">
        <v>26203</v>
      </c>
    </row>
    <row r="11812" spans="1:2" x14ac:dyDescent="0.2">
      <c r="A11812" s="112" t="s">
        <v>26204</v>
      </c>
      <c r="B11812" s="112" t="s">
        <v>26205</v>
      </c>
    </row>
    <row r="11813" spans="1:2" x14ac:dyDescent="0.2">
      <c r="A11813" s="112" t="s">
        <v>26206</v>
      </c>
      <c r="B11813" s="112" t="s">
        <v>26207</v>
      </c>
    </row>
    <row r="11814" spans="1:2" x14ac:dyDescent="0.2">
      <c r="A11814" s="112" t="s">
        <v>26208</v>
      </c>
      <c r="B11814" s="112" t="s">
        <v>26209</v>
      </c>
    </row>
    <row r="11815" spans="1:2" x14ac:dyDescent="0.2">
      <c r="A11815" s="112" t="s">
        <v>26210</v>
      </c>
      <c r="B11815" s="112" t="s">
        <v>26211</v>
      </c>
    </row>
    <row r="11816" spans="1:2" x14ac:dyDescent="0.2">
      <c r="A11816" s="112" t="s">
        <v>26212</v>
      </c>
      <c r="B11816" s="112" t="s">
        <v>26213</v>
      </c>
    </row>
    <row r="11817" spans="1:2" x14ac:dyDescent="0.2">
      <c r="A11817" s="112" t="s">
        <v>26214</v>
      </c>
      <c r="B11817" s="112" t="s">
        <v>26215</v>
      </c>
    </row>
    <row r="11818" spans="1:2" x14ac:dyDescent="0.2">
      <c r="A11818" s="112" t="s">
        <v>26216</v>
      </c>
      <c r="B11818" s="112" t="s">
        <v>26217</v>
      </c>
    </row>
    <row r="11819" spans="1:2" x14ac:dyDescent="0.2">
      <c r="A11819" s="112" t="s">
        <v>26218</v>
      </c>
      <c r="B11819" s="112" t="s">
        <v>26219</v>
      </c>
    </row>
    <row r="11820" spans="1:2" x14ac:dyDescent="0.2">
      <c r="A11820" s="112" t="s">
        <v>26220</v>
      </c>
      <c r="B11820" s="112" t="s">
        <v>26221</v>
      </c>
    </row>
    <row r="11821" spans="1:2" x14ac:dyDescent="0.2">
      <c r="A11821" s="112" t="s">
        <v>26222</v>
      </c>
      <c r="B11821" s="112" t="s">
        <v>26223</v>
      </c>
    </row>
    <row r="11822" spans="1:2" x14ac:dyDescent="0.2">
      <c r="A11822" s="112" t="s">
        <v>26224</v>
      </c>
      <c r="B11822" s="112" t="s">
        <v>26225</v>
      </c>
    </row>
    <row r="11823" spans="1:2" x14ac:dyDescent="0.2">
      <c r="A11823" s="112" t="s">
        <v>26226</v>
      </c>
      <c r="B11823" s="112" t="s">
        <v>26227</v>
      </c>
    </row>
    <row r="11824" spans="1:2" x14ac:dyDescent="0.2">
      <c r="A11824" s="112" t="s">
        <v>26228</v>
      </c>
      <c r="B11824" s="112" t="s">
        <v>26229</v>
      </c>
    </row>
    <row r="11825" spans="1:2" x14ac:dyDescent="0.2">
      <c r="A11825" s="112" t="s">
        <v>26230</v>
      </c>
      <c r="B11825" s="112" t="s">
        <v>26231</v>
      </c>
    </row>
    <row r="11826" spans="1:2" x14ac:dyDescent="0.2">
      <c r="A11826" s="112" t="s">
        <v>26232</v>
      </c>
      <c r="B11826" s="112" t="s">
        <v>26233</v>
      </c>
    </row>
    <row r="11827" spans="1:2" x14ac:dyDescent="0.2">
      <c r="A11827" s="112" t="s">
        <v>26234</v>
      </c>
      <c r="B11827" s="112" t="s">
        <v>26235</v>
      </c>
    </row>
    <row r="11828" spans="1:2" x14ac:dyDescent="0.2">
      <c r="A11828" s="112" t="s">
        <v>26236</v>
      </c>
      <c r="B11828" s="112" t="s">
        <v>26237</v>
      </c>
    </row>
    <row r="11829" spans="1:2" x14ac:dyDescent="0.2">
      <c r="A11829" s="112" t="s">
        <v>26238</v>
      </c>
      <c r="B11829" s="112" t="s">
        <v>26239</v>
      </c>
    </row>
    <row r="11830" spans="1:2" x14ac:dyDescent="0.2">
      <c r="A11830" s="112" t="s">
        <v>26240</v>
      </c>
      <c r="B11830" s="112" t="s">
        <v>26241</v>
      </c>
    </row>
    <row r="11831" spans="1:2" x14ac:dyDescent="0.2">
      <c r="A11831" s="112" t="s">
        <v>26242</v>
      </c>
      <c r="B11831" s="112" t="s">
        <v>26243</v>
      </c>
    </row>
    <row r="11832" spans="1:2" x14ac:dyDescent="0.2">
      <c r="A11832" s="112" t="s">
        <v>26244</v>
      </c>
      <c r="B11832" s="112" t="s">
        <v>26245</v>
      </c>
    </row>
    <row r="11833" spans="1:2" x14ac:dyDescent="0.2">
      <c r="A11833" s="112" t="s">
        <v>26246</v>
      </c>
      <c r="B11833" s="112" t="s">
        <v>26247</v>
      </c>
    </row>
    <row r="11834" spans="1:2" x14ac:dyDescent="0.2">
      <c r="A11834" s="112" t="s">
        <v>26248</v>
      </c>
      <c r="B11834" s="112" t="s">
        <v>26249</v>
      </c>
    </row>
    <row r="11835" spans="1:2" x14ac:dyDescent="0.2">
      <c r="A11835" s="112" t="s">
        <v>26250</v>
      </c>
      <c r="B11835" s="112" t="s">
        <v>26251</v>
      </c>
    </row>
    <row r="11836" spans="1:2" x14ac:dyDescent="0.2">
      <c r="A11836" s="112" t="s">
        <v>26252</v>
      </c>
      <c r="B11836" s="112" t="s">
        <v>26253</v>
      </c>
    </row>
    <row r="11837" spans="1:2" x14ac:dyDescent="0.2">
      <c r="A11837" s="112" t="s">
        <v>26254</v>
      </c>
      <c r="B11837" s="112" t="s">
        <v>26255</v>
      </c>
    </row>
    <row r="11838" spans="1:2" x14ac:dyDescent="0.2">
      <c r="A11838" s="112" t="s">
        <v>26256</v>
      </c>
      <c r="B11838" s="112" t="s">
        <v>26257</v>
      </c>
    </row>
    <row r="11839" spans="1:2" x14ac:dyDescent="0.2">
      <c r="A11839" s="112" t="s">
        <v>26258</v>
      </c>
      <c r="B11839" s="112" t="s">
        <v>26259</v>
      </c>
    </row>
    <row r="11840" spans="1:2" x14ac:dyDescent="0.2">
      <c r="A11840" s="112" t="s">
        <v>26260</v>
      </c>
      <c r="B11840" s="112" t="s">
        <v>26261</v>
      </c>
    </row>
    <row r="11841" spans="1:2" x14ac:dyDescent="0.2">
      <c r="A11841" s="112" t="s">
        <v>26262</v>
      </c>
      <c r="B11841" s="112" t="s">
        <v>26263</v>
      </c>
    </row>
    <row r="11842" spans="1:2" x14ac:dyDescent="0.2">
      <c r="A11842" s="112" t="s">
        <v>26264</v>
      </c>
      <c r="B11842" s="112" t="s">
        <v>26265</v>
      </c>
    </row>
    <row r="11843" spans="1:2" x14ac:dyDescent="0.2">
      <c r="A11843" s="112" t="s">
        <v>26266</v>
      </c>
      <c r="B11843" s="112" t="s">
        <v>26267</v>
      </c>
    </row>
    <row r="11844" spans="1:2" x14ac:dyDescent="0.2">
      <c r="A11844" s="112" t="s">
        <v>26268</v>
      </c>
      <c r="B11844" s="112" t="s">
        <v>26269</v>
      </c>
    </row>
    <row r="11845" spans="1:2" x14ac:dyDescent="0.2">
      <c r="A11845" s="112" t="s">
        <v>26270</v>
      </c>
      <c r="B11845" s="112" t="s">
        <v>26271</v>
      </c>
    </row>
    <row r="11846" spans="1:2" x14ac:dyDescent="0.2">
      <c r="A11846" s="112" t="s">
        <v>26272</v>
      </c>
      <c r="B11846" s="112" t="s">
        <v>26273</v>
      </c>
    </row>
    <row r="11847" spans="1:2" x14ac:dyDescent="0.2">
      <c r="A11847" s="112" t="s">
        <v>26274</v>
      </c>
      <c r="B11847" s="112" t="s">
        <v>26275</v>
      </c>
    </row>
    <row r="11848" spans="1:2" x14ac:dyDescent="0.2">
      <c r="A11848" s="112" t="s">
        <v>26276</v>
      </c>
      <c r="B11848" s="112" t="s">
        <v>26277</v>
      </c>
    </row>
    <row r="11849" spans="1:2" x14ac:dyDescent="0.2">
      <c r="A11849" s="112" t="s">
        <v>26278</v>
      </c>
      <c r="B11849" s="112" t="s">
        <v>26279</v>
      </c>
    </row>
    <row r="11850" spans="1:2" x14ac:dyDescent="0.2">
      <c r="A11850" s="112" t="s">
        <v>26280</v>
      </c>
      <c r="B11850" s="112" t="s">
        <v>26281</v>
      </c>
    </row>
    <row r="11851" spans="1:2" x14ac:dyDescent="0.2">
      <c r="A11851" s="112" t="s">
        <v>26282</v>
      </c>
      <c r="B11851" s="112" t="s">
        <v>26283</v>
      </c>
    </row>
    <row r="11852" spans="1:2" x14ac:dyDescent="0.2">
      <c r="A11852" s="112" t="s">
        <v>26284</v>
      </c>
      <c r="B11852" s="112" t="s">
        <v>26285</v>
      </c>
    </row>
    <row r="11853" spans="1:2" x14ac:dyDescent="0.2">
      <c r="A11853" s="112" t="s">
        <v>26286</v>
      </c>
      <c r="B11853" s="112" t="s">
        <v>26287</v>
      </c>
    </row>
    <row r="11854" spans="1:2" x14ac:dyDescent="0.2">
      <c r="A11854" s="112" t="s">
        <v>26288</v>
      </c>
      <c r="B11854" s="112" t="s">
        <v>26289</v>
      </c>
    </row>
    <row r="11855" spans="1:2" x14ac:dyDescent="0.2">
      <c r="A11855" s="112" t="s">
        <v>26290</v>
      </c>
      <c r="B11855" s="112" t="s">
        <v>26291</v>
      </c>
    </row>
    <row r="11856" spans="1:2" x14ac:dyDescent="0.2">
      <c r="A11856" s="112" t="s">
        <v>26292</v>
      </c>
      <c r="B11856" s="112" t="s">
        <v>26293</v>
      </c>
    </row>
    <row r="11857" spans="1:2" x14ac:dyDescent="0.2">
      <c r="A11857" s="112" t="s">
        <v>26294</v>
      </c>
      <c r="B11857" s="112" t="s">
        <v>26295</v>
      </c>
    </row>
    <row r="11858" spans="1:2" x14ac:dyDescent="0.2">
      <c r="A11858" s="112" t="s">
        <v>26296</v>
      </c>
      <c r="B11858" s="112" t="s">
        <v>26297</v>
      </c>
    </row>
    <row r="11859" spans="1:2" x14ac:dyDescent="0.2">
      <c r="A11859" s="112" t="s">
        <v>26298</v>
      </c>
      <c r="B11859" s="112" t="s">
        <v>26299</v>
      </c>
    </row>
    <row r="11860" spans="1:2" x14ac:dyDescent="0.2">
      <c r="A11860" s="112" t="s">
        <v>26300</v>
      </c>
      <c r="B11860" s="112" t="s">
        <v>26301</v>
      </c>
    </row>
    <row r="11861" spans="1:2" x14ac:dyDescent="0.2">
      <c r="A11861" s="112" t="s">
        <v>26302</v>
      </c>
      <c r="B11861" s="112" t="s">
        <v>26303</v>
      </c>
    </row>
    <row r="11862" spans="1:2" x14ac:dyDescent="0.2">
      <c r="A11862" s="112" t="s">
        <v>26304</v>
      </c>
      <c r="B11862" s="112" t="s">
        <v>26305</v>
      </c>
    </row>
    <row r="11863" spans="1:2" x14ac:dyDescent="0.2">
      <c r="A11863" s="112" t="s">
        <v>26306</v>
      </c>
      <c r="B11863" s="112" t="s">
        <v>26307</v>
      </c>
    </row>
    <row r="11864" spans="1:2" x14ac:dyDescent="0.2">
      <c r="A11864" s="112" t="s">
        <v>26308</v>
      </c>
      <c r="B11864" s="112" t="s">
        <v>26309</v>
      </c>
    </row>
    <row r="11865" spans="1:2" x14ac:dyDescent="0.2">
      <c r="A11865" s="112" t="s">
        <v>26310</v>
      </c>
      <c r="B11865" s="112" t="s">
        <v>26311</v>
      </c>
    </row>
    <row r="11866" spans="1:2" x14ac:dyDescent="0.2">
      <c r="A11866" s="112" t="s">
        <v>26312</v>
      </c>
      <c r="B11866" s="112" t="s">
        <v>26313</v>
      </c>
    </row>
    <row r="11867" spans="1:2" x14ac:dyDescent="0.2">
      <c r="A11867" s="112" t="s">
        <v>26314</v>
      </c>
      <c r="B11867" s="112" t="s">
        <v>26315</v>
      </c>
    </row>
    <row r="11868" spans="1:2" x14ac:dyDescent="0.2">
      <c r="A11868" s="112" t="s">
        <v>26316</v>
      </c>
      <c r="B11868" s="112" t="s">
        <v>26317</v>
      </c>
    </row>
    <row r="11869" spans="1:2" x14ac:dyDescent="0.2">
      <c r="A11869" s="112" t="s">
        <v>26318</v>
      </c>
      <c r="B11869" s="112" t="s">
        <v>26319</v>
      </c>
    </row>
    <row r="11870" spans="1:2" x14ac:dyDescent="0.2">
      <c r="A11870" s="112" t="s">
        <v>26320</v>
      </c>
      <c r="B11870" s="112" t="s">
        <v>26321</v>
      </c>
    </row>
    <row r="11871" spans="1:2" x14ac:dyDescent="0.2">
      <c r="A11871" s="112" t="s">
        <v>26322</v>
      </c>
      <c r="B11871" s="112" t="s">
        <v>26323</v>
      </c>
    </row>
    <row r="11872" spans="1:2" x14ac:dyDescent="0.2">
      <c r="A11872" s="112" t="s">
        <v>26324</v>
      </c>
      <c r="B11872" s="112" t="s">
        <v>26325</v>
      </c>
    </row>
    <row r="11873" spans="1:2" x14ac:dyDescent="0.2">
      <c r="A11873" s="112" t="s">
        <v>26326</v>
      </c>
      <c r="B11873" s="112" t="s">
        <v>26327</v>
      </c>
    </row>
    <row r="11874" spans="1:2" x14ac:dyDescent="0.2">
      <c r="A11874" s="112" t="s">
        <v>26328</v>
      </c>
      <c r="B11874" s="112" t="s">
        <v>26329</v>
      </c>
    </row>
    <row r="11875" spans="1:2" x14ac:dyDescent="0.2">
      <c r="A11875" s="112" t="s">
        <v>26330</v>
      </c>
      <c r="B11875" s="112" t="s">
        <v>26331</v>
      </c>
    </row>
    <row r="11876" spans="1:2" x14ac:dyDescent="0.2">
      <c r="A11876" s="112" t="s">
        <v>26332</v>
      </c>
      <c r="B11876" s="112" t="s">
        <v>26333</v>
      </c>
    </row>
    <row r="11877" spans="1:2" x14ac:dyDescent="0.2">
      <c r="A11877" s="112" t="s">
        <v>26334</v>
      </c>
      <c r="B11877" s="112" t="s">
        <v>26335</v>
      </c>
    </row>
    <row r="11878" spans="1:2" x14ac:dyDescent="0.2">
      <c r="A11878" s="112" t="s">
        <v>26336</v>
      </c>
      <c r="B11878" s="112" t="s">
        <v>26337</v>
      </c>
    </row>
    <row r="11879" spans="1:2" x14ac:dyDescent="0.2">
      <c r="A11879" s="112" t="s">
        <v>26338</v>
      </c>
      <c r="B11879" s="112" t="s">
        <v>26339</v>
      </c>
    </row>
    <row r="11880" spans="1:2" x14ac:dyDescent="0.2">
      <c r="A11880" s="112" t="s">
        <v>26340</v>
      </c>
      <c r="B11880" s="112" t="s">
        <v>26341</v>
      </c>
    </row>
    <row r="11881" spans="1:2" x14ac:dyDescent="0.2">
      <c r="A11881" s="112" t="s">
        <v>26342</v>
      </c>
      <c r="B11881" s="112" t="s">
        <v>26343</v>
      </c>
    </row>
    <row r="11882" spans="1:2" x14ac:dyDescent="0.2">
      <c r="A11882" s="112" t="s">
        <v>26344</v>
      </c>
      <c r="B11882" s="112" t="s">
        <v>26345</v>
      </c>
    </row>
    <row r="11883" spans="1:2" x14ac:dyDescent="0.2">
      <c r="A11883" s="112" t="s">
        <v>26346</v>
      </c>
      <c r="B11883" s="112" t="s">
        <v>26347</v>
      </c>
    </row>
    <row r="11884" spans="1:2" x14ac:dyDescent="0.2">
      <c r="A11884" s="112" t="s">
        <v>26348</v>
      </c>
      <c r="B11884" s="112" t="s">
        <v>26349</v>
      </c>
    </row>
    <row r="11885" spans="1:2" x14ac:dyDescent="0.2">
      <c r="A11885" s="112" t="s">
        <v>26350</v>
      </c>
      <c r="B11885" s="112" t="s">
        <v>26351</v>
      </c>
    </row>
    <row r="11886" spans="1:2" x14ac:dyDescent="0.2">
      <c r="A11886" s="112" t="s">
        <v>26352</v>
      </c>
      <c r="B11886" s="112" t="s">
        <v>26353</v>
      </c>
    </row>
    <row r="11887" spans="1:2" x14ac:dyDescent="0.2">
      <c r="A11887" s="112" t="s">
        <v>26354</v>
      </c>
      <c r="B11887" s="112" t="s">
        <v>26355</v>
      </c>
    </row>
    <row r="11888" spans="1:2" x14ac:dyDescent="0.2">
      <c r="A11888" s="112" t="s">
        <v>26356</v>
      </c>
      <c r="B11888" s="112" t="s">
        <v>26357</v>
      </c>
    </row>
    <row r="11889" spans="1:2" x14ac:dyDescent="0.2">
      <c r="A11889" s="112" t="s">
        <v>26358</v>
      </c>
      <c r="B11889" s="112" t="s">
        <v>26359</v>
      </c>
    </row>
    <row r="11890" spans="1:2" x14ac:dyDescent="0.2">
      <c r="A11890" s="112" t="s">
        <v>26360</v>
      </c>
      <c r="B11890" s="112" t="s">
        <v>26361</v>
      </c>
    </row>
    <row r="11891" spans="1:2" x14ac:dyDescent="0.2">
      <c r="A11891" s="112" t="s">
        <v>26362</v>
      </c>
      <c r="B11891" s="112" t="s">
        <v>26363</v>
      </c>
    </row>
    <row r="11892" spans="1:2" x14ac:dyDescent="0.2">
      <c r="A11892" s="112" t="s">
        <v>26364</v>
      </c>
      <c r="B11892" s="112" t="s">
        <v>26365</v>
      </c>
    </row>
    <row r="11893" spans="1:2" x14ac:dyDescent="0.2">
      <c r="A11893" s="112" t="s">
        <v>26366</v>
      </c>
      <c r="B11893" s="112" t="s">
        <v>26367</v>
      </c>
    </row>
    <row r="11894" spans="1:2" x14ac:dyDescent="0.2">
      <c r="A11894" s="112" t="s">
        <v>26368</v>
      </c>
      <c r="B11894" s="112" t="s">
        <v>26369</v>
      </c>
    </row>
    <row r="11895" spans="1:2" x14ac:dyDescent="0.2">
      <c r="A11895" s="112" t="s">
        <v>26370</v>
      </c>
      <c r="B11895" s="112" t="s">
        <v>26371</v>
      </c>
    </row>
    <row r="11896" spans="1:2" x14ac:dyDescent="0.2">
      <c r="A11896" s="112" t="s">
        <v>26372</v>
      </c>
      <c r="B11896" s="112" t="s">
        <v>26373</v>
      </c>
    </row>
    <row r="11897" spans="1:2" x14ac:dyDescent="0.2">
      <c r="A11897" s="112" t="s">
        <v>26374</v>
      </c>
      <c r="B11897" s="112" t="s">
        <v>26375</v>
      </c>
    </row>
    <row r="11898" spans="1:2" x14ac:dyDescent="0.2">
      <c r="A11898" s="112" t="s">
        <v>26376</v>
      </c>
      <c r="B11898" s="112" t="s">
        <v>26377</v>
      </c>
    </row>
    <row r="11899" spans="1:2" x14ac:dyDescent="0.2">
      <c r="A11899" s="112" t="s">
        <v>26378</v>
      </c>
      <c r="B11899" s="112" t="s">
        <v>26379</v>
      </c>
    </row>
    <row r="11900" spans="1:2" x14ac:dyDescent="0.2">
      <c r="A11900" s="112" t="s">
        <v>26380</v>
      </c>
      <c r="B11900" s="112" t="s">
        <v>26381</v>
      </c>
    </row>
    <row r="11901" spans="1:2" x14ac:dyDescent="0.2">
      <c r="A11901" s="112" t="s">
        <v>26382</v>
      </c>
      <c r="B11901" s="112" t="s">
        <v>26383</v>
      </c>
    </row>
    <row r="11902" spans="1:2" x14ac:dyDescent="0.2">
      <c r="A11902" s="112" t="s">
        <v>26384</v>
      </c>
      <c r="B11902" s="112" t="s">
        <v>26385</v>
      </c>
    </row>
    <row r="11903" spans="1:2" x14ac:dyDescent="0.2">
      <c r="A11903" s="112" t="s">
        <v>26386</v>
      </c>
      <c r="B11903" s="112" t="s">
        <v>26387</v>
      </c>
    </row>
    <row r="11904" spans="1:2" x14ac:dyDescent="0.2">
      <c r="A11904" s="112" t="s">
        <v>26388</v>
      </c>
      <c r="B11904" s="112" t="s">
        <v>26389</v>
      </c>
    </row>
    <row r="11905" spans="1:2" x14ac:dyDescent="0.2">
      <c r="A11905" s="112" t="s">
        <v>26390</v>
      </c>
      <c r="B11905" s="112" t="s">
        <v>26391</v>
      </c>
    </row>
    <row r="11906" spans="1:2" x14ac:dyDescent="0.2">
      <c r="A11906" s="112" t="s">
        <v>26392</v>
      </c>
      <c r="B11906" s="112" t="s">
        <v>26393</v>
      </c>
    </row>
    <row r="11907" spans="1:2" x14ac:dyDescent="0.2">
      <c r="A11907" s="112" t="s">
        <v>26394</v>
      </c>
      <c r="B11907" s="112" t="s">
        <v>26395</v>
      </c>
    </row>
    <row r="11908" spans="1:2" x14ac:dyDescent="0.2">
      <c r="A11908" s="112" t="s">
        <v>26396</v>
      </c>
      <c r="B11908" s="112" t="s">
        <v>26397</v>
      </c>
    </row>
    <row r="11909" spans="1:2" x14ac:dyDescent="0.2">
      <c r="A11909" s="112" t="s">
        <v>26398</v>
      </c>
      <c r="B11909" s="112" t="s">
        <v>26399</v>
      </c>
    </row>
    <row r="11910" spans="1:2" x14ac:dyDescent="0.2">
      <c r="A11910" s="112" t="s">
        <v>26400</v>
      </c>
      <c r="B11910" s="112" t="s">
        <v>26401</v>
      </c>
    </row>
    <row r="11911" spans="1:2" x14ac:dyDescent="0.2">
      <c r="A11911" s="112" t="s">
        <v>26402</v>
      </c>
      <c r="B11911" s="112" t="s">
        <v>26403</v>
      </c>
    </row>
    <row r="11912" spans="1:2" x14ac:dyDescent="0.2">
      <c r="A11912" s="112" t="s">
        <v>26404</v>
      </c>
      <c r="B11912" s="112" t="s">
        <v>26405</v>
      </c>
    </row>
    <row r="11913" spans="1:2" x14ac:dyDescent="0.2">
      <c r="A11913" s="112" t="s">
        <v>26406</v>
      </c>
      <c r="B11913" s="112" t="s">
        <v>26407</v>
      </c>
    </row>
    <row r="11914" spans="1:2" x14ac:dyDescent="0.2">
      <c r="A11914" s="112" t="s">
        <v>26408</v>
      </c>
      <c r="B11914" s="112" t="s">
        <v>26409</v>
      </c>
    </row>
    <row r="11915" spans="1:2" x14ac:dyDescent="0.2">
      <c r="A11915" s="112" t="s">
        <v>26410</v>
      </c>
      <c r="B11915" s="112" t="s">
        <v>26411</v>
      </c>
    </row>
    <row r="11916" spans="1:2" x14ac:dyDescent="0.2">
      <c r="A11916" s="112" t="s">
        <v>26412</v>
      </c>
      <c r="B11916" s="112" t="s">
        <v>26413</v>
      </c>
    </row>
    <row r="11917" spans="1:2" x14ac:dyDescent="0.2">
      <c r="A11917" s="112" t="s">
        <v>26414</v>
      </c>
      <c r="B11917" s="112" t="s">
        <v>26415</v>
      </c>
    </row>
    <row r="11918" spans="1:2" x14ac:dyDescent="0.2">
      <c r="A11918" s="112" t="s">
        <v>26416</v>
      </c>
      <c r="B11918" s="112" t="s">
        <v>26417</v>
      </c>
    </row>
    <row r="11919" spans="1:2" x14ac:dyDescent="0.2">
      <c r="A11919" s="112" t="s">
        <v>26418</v>
      </c>
      <c r="B11919" s="112" t="s">
        <v>26419</v>
      </c>
    </row>
    <row r="11920" spans="1:2" x14ac:dyDescent="0.2">
      <c r="A11920" s="112" t="s">
        <v>26420</v>
      </c>
      <c r="B11920" s="112" t="s">
        <v>26421</v>
      </c>
    </row>
    <row r="11921" spans="1:2" x14ac:dyDescent="0.2">
      <c r="A11921" s="112" t="s">
        <v>26422</v>
      </c>
      <c r="B11921" s="112" t="s">
        <v>26423</v>
      </c>
    </row>
    <row r="11922" spans="1:2" x14ac:dyDescent="0.2">
      <c r="A11922" s="112" t="s">
        <v>26424</v>
      </c>
      <c r="B11922" s="112" t="s">
        <v>26425</v>
      </c>
    </row>
    <row r="11923" spans="1:2" x14ac:dyDescent="0.2">
      <c r="A11923" s="112" t="s">
        <v>26426</v>
      </c>
      <c r="B11923" s="112" t="s">
        <v>26427</v>
      </c>
    </row>
    <row r="11924" spans="1:2" x14ac:dyDescent="0.2">
      <c r="A11924" s="112" t="s">
        <v>26428</v>
      </c>
      <c r="B11924" s="112" t="s">
        <v>26429</v>
      </c>
    </row>
    <row r="11925" spans="1:2" x14ac:dyDescent="0.2">
      <c r="A11925" s="112" t="s">
        <v>26430</v>
      </c>
      <c r="B11925" s="112" t="s">
        <v>26431</v>
      </c>
    </row>
    <row r="11926" spans="1:2" x14ac:dyDescent="0.2">
      <c r="A11926" s="112" t="s">
        <v>26432</v>
      </c>
      <c r="B11926" s="112" t="s">
        <v>26433</v>
      </c>
    </row>
    <row r="11927" spans="1:2" x14ac:dyDescent="0.2">
      <c r="A11927" s="112" t="s">
        <v>26434</v>
      </c>
      <c r="B11927" s="112" t="s">
        <v>26435</v>
      </c>
    </row>
    <row r="11928" spans="1:2" x14ac:dyDescent="0.2">
      <c r="A11928" s="112" t="s">
        <v>26436</v>
      </c>
      <c r="B11928" s="112" t="s">
        <v>26437</v>
      </c>
    </row>
    <row r="11929" spans="1:2" x14ac:dyDescent="0.2">
      <c r="A11929" s="112" t="s">
        <v>26438</v>
      </c>
      <c r="B11929" s="112" t="s">
        <v>26439</v>
      </c>
    </row>
    <row r="11930" spans="1:2" x14ac:dyDescent="0.2">
      <c r="A11930" s="112" t="s">
        <v>26440</v>
      </c>
      <c r="B11930" s="112" t="s">
        <v>26441</v>
      </c>
    </row>
    <row r="11931" spans="1:2" x14ac:dyDescent="0.2">
      <c r="A11931" s="112" t="s">
        <v>26442</v>
      </c>
      <c r="B11931" s="112" t="s">
        <v>26443</v>
      </c>
    </row>
    <row r="11932" spans="1:2" x14ac:dyDescent="0.2">
      <c r="A11932" s="112" t="s">
        <v>26444</v>
      </c>
      <c r="B11932" s="112" t="s">
        <v>26445</v>
      </c>
    </row>
    <row r="11933" spans="1:2" x14ac:dyDescent="0.2">
      <c r="A11933" s="112" t="s">
        <v>26446</v>
      </c>
      <c r="B11933" s="112" t="s">
        <v>26447</v>
      </c>
    </row>
    <row r="11934" spans="1:2" x14ac:dyDescent="0.2">
      <c r="A11934" s="112" t="s">
        <v>26448</v>
      </c>
      <c r="B11934" s="112" t="s">
        <v>26449</v>
      </c>
    </row>
    <row r="11935" spans="1:2" x14ac:dyDescent="0.2">
      <c r="A11935" s="112" t="s">
        <v>26450</v>
      </c>
      <c r="B11935" s="112" t="s">
        <v>26451</v>
      </c>
    </row>
    <row r="11936" spans="1:2" x14ac:dyDescent="0.2">
      <c r="A11936" s="112" t="s">
        <v>26452</v>
      </c>
      <c r="B11936" s="112" t="s">
        <v>26453</v>
      </c>
    </row>
    <row r="11937" spans="1:2" x14ac:dyDescent="0.2">
      <c r="A11937" s="112" t="s">
        <v>26454</v>
      </c>
      <c r="B11937" s="112" t="s">
        <v>26455</v>
      </c>
    </row>
    <row r="11938" spans="1:2" x14ac:dyDescent="0.2">
      <c r="A11938" s="112" t="s">
        <v>26456</v>
      </c>
      <c r="B11938" s="112" t="s">
        <v>26457</v>
      </c>
    </row>
    <row r="11939" spans="1:2" x14ac:dyDescent="0.2">
      <c r="A11939" s="112" t="s">
        <v>26458</v>
      </c>
      <c r="B11939" s="112" t="s">
        <v>26459</v>
      </c>
    </row>
    <row r="11940" spans="1:2" x14ac:dyDescent="0.2">
      <c r="A11940" s="112" t="s">
        <v>26460</v>
      </c>
      <c r="B11940" s="112" t="s">
        <v>26461</v>
      </c>
    </row>
    <row r="11941" spans="1:2" x14ac:dyDescent="0.2">
      <c r="A11941" s="112" t="s">
        <v>26462</v>
      </c>
      <c r="B11941" s="112" t="s">
        <v>26463</v>
      </c>
    </row>
    <row r="11942" spans="1:2" x14ac:dyDescent="0.2">
      <c r="A11942" s="112" t="s">
        <v>26464</v>
      </c>
      <c r="B11942" s="112" t="s">
        <v>26465</v>
      </c>
    </row>
    <row r="11943" spans="1:2" x14ac:dyDescent="0.2">
      <c r="A11943" s="112" t="s">
        <v>26466</v>
      </c>
      <c r="B11943" s="112" t="s">
        <v>26467</v>
      </c>
    </row>
    <row r="11944" spans="1:2" x14ac:dyDescent="0.2">
      <c r="A11944" s="112" t="s">
        <v>26468</v>
      </c>
      <c r="B11944" s="112" t="s">
        <v>26469</v>
      </c>
    </row>
    <row r="11945" spans="1:2" x14ac:dyDescent="0.2">
      <c r="A11945" s="112" t="s">
        <v>26470</v>
      </c>
      <c r="B11945" s="112" t="s">
        <v>26471</v>
      </c>
    </row>
    <row r="11946" spans="1:2" x14ac:dyDescent="0.2">
      <c r="A11946" s="112" t="s">
        <v>26472</v>
      </c>
      <c r="B11946" s="112" t="s">
        <v>26473</v>
      </c>
    </row>
    <row r="11947" spans="1:2" x14ac:dyDescent="0.2">
      <c r="A11947" s="112" t="s">
        <v>26474</v>
      </c>
      <c r="B11947" s="112" t="s">
        <v>26475</v>
      </c>
    </row>
    <row r="11948" spans="1:2" x14ac:dyDescent="0.2">
      <c r="A11948" s="112" t="s">
        <v>26476</v>
      </c>
      <c r="B11948" s="112" t="s">
        <v>26477</v>
      </c>
    </row>
    <row r="11949" spans="1:2" x14ac:dyDescent="0.2">
      <c r="A11949" s="112" t="s">
        <v>26478</v>
      </c>
      <c r="B11949" s="112" t="s">
        <v>26479</v>
      </c>
    </row>
    <row r="11950" spans="1:2" x14ac:dyDescent="0.2">
      <c r="A11950" s="112" t="s">
        <v>26480</v>
      </c>
      <c r="B11950" s="112" t="s">
        <v>26481</v>
      </c>
    </row>
    <row r="11951" spans="1:2" x14ac:dyDescent="0.2">
      <c r="A11951" s="112" t="s">
        <v>26482</v>
      </c>
      <c r="B11951" s="112" t="s">
        <v>26483</v>
      </c>
    </row>
    <row r="11952" spans="1:2" x14ac:dyDescent="0.2">
      <c r="A11952" s="112" t="s">
        <v>26484</v>
      </c>
      <c r="B11952" s="112" t="s">
        <v>26485</v>
      </c>
    </row>
    <row r="11953" spans="1:2" x14ac:dyDescent="0.2">
      <c r="A11953" s="112" t="s">
        <v>26486</v>
      </c>
      <c r="B11953" s="112" t="s">
        <v>26487</v>
      </c>
    </row>
    <row r="11954" spans="1:2" x14ac:dyDescent="0.2">
      <c r="A11954" s="112" t="s">
        <v>26488</v>
      </c>
      <c r="B11954" s="112" t="s">
        <v>26489</v>
      </c>
    </row>
    <row r="11955" spans="1:2" x14ac:dyDescent="0.2">
      <c r="A11955" s="112" t="s">
        <v>26490</v>
      </c>
      <c r="B11955" s="112" t="s">
        <v>26491</v>
      </c>
    </row>
    <row r="11956" spans="1:2" x14ac:dyDescent="0.2">
      <c r="A11956" s="112" t="s">
        <v>26492</v>
      </c>
      <c r="B11956" s="112" t="s">
        <v>26493</v>
      </c>
    </row>
    <row r="11957" spans="1:2" x14ac:dyDescent="0.2">
      <c r="A11957" s="112" t="s">
        <v>26494</v>
      </c>
      <c r="B11957" s="112" t="s">
        <v>26495</v>
      </c>
    </row>
    <row r="11958" spans="1:2" x14ac:dyDescent="0.2">
      <c r="A11958" s="112" t="s">
        <v>26496</v>
      </c>
      <c r="B11958" s="112" t="s">
        <v>26497</v>
      </c>
    </row>
    <row r="11959" spans="1:2" x14ac:dyDescent="0.2">
      <c r="A11959" s="112" t="s">
        <v>26498</v>
      </c>
      <c r="B11959" s="112" t="s">
        <v>26499</v>
      </c>
    </row>
    <row r="11960" spans="1:2" x14ac:dyDescent="0.2">
      <c r="A11960" s="112" t="s">
        <v>26500</v>
      </c>
      <c r="B11960" s="112" t="s">
        <v>26501</v>
      </c>
    </row>
    <row r="11961" spans="1:2" x14ac:dyDescent="0.2">
      <c r="A11961" s="112" t="s">
        <v>26502</v>
      </c>
      <c r="B11961" s="112" t="s">
        <v>26503</v>
      </c>
    </row>
    <row r="11962" spans="1:2" x14ac:dyDescent="0.2">
      <c r="A11962" s="112" t="s">
        <v>26504</v>
      </c>
      <c r="B11962" s="112" t="s">
        <v>26505</v>
      </c>
    </row>
    <row r="11963" spans="1:2" x14ac:dyDescent="0.2">
      <c r="A11963" s="112" t="s">
        <v>26506</v>
      </c>
      <c r="B11963" s="112" t="s">
        <v>26507</v>
      </c>
    </row>
    <row r="11964" spans="1:2" x14ac:dyDescent="0.2">
      <c r="A11964" s="112" t="s">
        <v>26508</v>
      </c>
      <c r="B11964" s="112" t="s">
        <v>26509</v>
      </c>
    </row>
    <row r="11965" spans="1:2" x14ac:dyDescent="0.2">
      <c r="A11965" s="112" t="s">
        <v>26510</v>
      </c>
      <c r="B11965" s="112" t="s">
        <v>26511</v>
      </c>
    </row>
    <row r="11966" spans="1:2" x14ac:dyDescent="0.2">
      <c r="A11966" s="112" t="s">
        <v>26512</v>
      </c>
      <c r="B11966" s="112" t="s">
        <v>26513</v>
      </c>
    </row>
    <row r="11967" spans="1:2" x14ac:dyDescent="0.2">
      <c r="A11967" s="112" t="s">
        <v>26514</v>
      </c>
      <c r="B11967" s="112" t="s">
        <v>26515</v>
      </c>
    </row>
    <row r="11968" spans="1:2" x14ac:dyDescent="0.2">
      <c r="A11968" s="112" t="s">
        <v>26516</v>
      </c>
      <c r="B11968" s="112" t="s">
        <v>26517</v>
      </c>
    </row>
    <row r="11969" spans="1:2" x14ac:dyDescent="0.2">
      <c r="A11969" s="112" t="s">
        <v>26518</v>
      </c>
      <c r="B11969" s="112" t="s">
        <v>26519</v>
      </c>
    </row>
    <row r="11970" spans="1:2" x14ac:dyDescent="0.2">
      <c r="A11970" s="112" t="s">
        <v>26520</v>
      </c>
      <c r="B11970" s="112" t="s">
        <v>26521</v>
      </c>
    </row>
    <row r="11971" spans="1:2" x14ac:dyDescent="0.2">
      <c r="A11971" s="112" t="s">
        <v>26522</v>
      </c>
      <c r="B11971" s="112" t="s">
        <v>26523</v>
      </c>
    </row>
    <row r="11972" spans="1:2" x14ac:dyDescent="0.2">
      <c r="A11972" s="112" t="s">
        <v>26524</v>
      </c>
      <c r="B11972" s="112" t="s">
        <v>26525</v>
      </c>
    </row>
    <row r="11973" spans="1:2" x14ac:dyDescent="0.2">
      <c r="A11973" s="112" t="s">
        <v>26526</v>
      </c>
      <c r="B11973" s="112" t="s">
        <v>26527</v>
      </c>
    </row>
    <row r="11974" spans="1:2" x14ac:dyDescent="0.2">
      <c r="A11974" s="112" t="s">
        <v>26528</v>
      </c>
      <c r="B11974" s="112" t="s">
        <v>26529</v>
      </c>
    </row>
    <row r="11975" spans="1:2" x14ac:dyDescent="0.2">
      <c r="A11975" s="112" t="s">
        <v>26530</v>
      </c>
      <c r="B11975" s="112" t="s">
        <v>26531</v>
      </c>
    </row>
    <row r="11976" spans="1:2" x14ac:dyDescent="0.2">
      <c r="A11976" s="112" t="s">
        <v>26532</v>
      </c>
      <c r="B11976" s="112" t="s">
        <v>26533</v>
      </c>
    </row>
    <row r="11977" spans="1:2" x14ac:dyDescent="0.2">
      <c r="A11977" s="112" t="s">
        <v>26534</v>
      </c>
      <c r="B11977" s="112" t="s">
        <v>26535</v>
      </c>
    </row>
    <row r="11978" spans="1:2" x14ac:dyDescent="0.2">
      <c r="A11978" s="112" t="s">
        <v>26536</v>
      </c>
      <c r="B11978" s="112" t="s">
        <v>26537</v>
      </c>
    </row>
    <row r="11979" spans="1:2" x14ac:dyDescent="0.2">
      <c r="A11979" s="112" t="s">
        <v>26538</v>
      </c>
      <c r="B11979" s="112" t="s">
        <v>26539</v>
      </c>
    </row>
    <row r="11980" spans="1:2" x14ac:dyDescent="0.2">
      <c r="A11980" s="112" t="s">
        <v>26540</v>
      </c>
      <c r="B11980" s="112" t="s">
        <v>26541</v>
      </c>
    </row>
    <row r="11981" spans="1:2" x14ac:dyDescent="0.2">
      <c r="A11981" s="112" t="s">
        <v>26542</v>
      </c>
      <c r="B11981" s="112" t="s">
        <v>26543</v>
      </c>
    </row>
    <row r="11982" spans="1:2" x14ac:dyDescent="0.2">
      <c r="A11982" s="112" t="s">
        <v>26544</v>
      </c>
      <c r="B11982" s="112" t="s">
        <v>26545</v>
      </c>
    </row>
    <row r="11983" spans="1:2" x14ac:dyDescent="0.2">
      <c r="A11983" s="112" t="s">
        <v>26546</v>
      </c>
      <c r="B11983" s="112" t="s">
        <v>26547</v>
      </c>
    </row>
    <row r="11984" spans="1:2" x14ac:dyDescent="0.2">
      <c r="A11984" s="112" t="s">
        <v>26548</v>
      </c>
      <c r="B11984" s="112" t="s">
        <v>26549</v>
      </c>
    </row>
    <row r="11985" spans="1:2" x14ac:dyDescent="0.2">
      <c r="A11985" s="112" t="s">
        <v>26550</v>
      </c>
      <c r="B11985" s="112" t="s">
        <v>26551</v>
      </c>
    </row>
    <row r="11986" spans="1:2" x14ac:dyDescent="0.2">
      <c r="A11986" s="112" t="s">
        <v>26552</v>
      </c>
      <c r="B11986" s="112" t="s">
        <v>26553</v>
      </c>
    </row>
    <row r="11987" spans="1:2" x14ac:dyDescent="0.2">
      <c r="A11987" s="112" t="s">
        <v>26554</v>
      </c>
      <c r="B11987" s="112" t="s">
        <v>26555</v>
      </c>
    </row>
    <row r="11988" spans="1:2" x14ac:dyDescent="0.2">
      <c r="A11988" s="112" t="s">
        <v>26556</v>
      </c>
      <c r="B11988" s="112" t="s">
        <v>26557</v>
      </c>
    </row>
    <row r="11989" spans="1:2" x14ac:dyDescent="0.2">
      <c r="A11989" s="112" t="s">
        <v>26558</v>
      </c>
      <c r="B11989" s="112" t="s">
        <v>26559</v>
      </c>
    </row>
    <row r="11990" spans="1:2" x14ac:dyDescent="0.2">
      <c r="A11990" s="112" t="s">
        <v>26560</v>
      </c>
      <c r="B11990" s="112" t="s">
        <v>26561</v>
      </c>
    </row>
    <row r="11991" spans="1:2" x14ac:dyDescent="0.2">
      <c r="A11991" s="112" t="s">
        <v>26562</v>
      </c>
      <c r="B11991" s="112" t="s">
        <v>26563</v>
      </c>
    </row>
    <row r="11992" spans="1:2" x14ac:dyDescent="0.2">
      <c r="A11992" s="112" t="s">
        <v>26564</v>
      </c>
      <c r="B11992" s="112" t="s">
        <v>26565</v>
      </c>
    </row>
    <row r="11993" spans="1:2" x14ac:dyDescent="0.2">
      <c r="A11993" s="112" t="s">
        <v>26566</v>
      </c>
      <c r="B11993" s="112" t="s">
        <v>26567</v>
      </c>
    </row>
    <row r="11994" spans="1:2" x14ac:dyDescent="0.2">
      <c r="A11994" s="112" t="s">
        <v>26568</v>
      </c>
      <c r="B11994" s="112" t="s">
        <v>26569</v>
      </c>
    </row>
    <row r="11995" spans="1:2" x14ac:dyDescent="0.2">
      <c r="A11995" s="112" t="s">
        <v>26570</v>
      </c>
      <c r="B11995" s="112" t="s">
        <v>26571</v>
      </c>
    </row>
    <row r="11996" spans="1:2" x14ac:dyDescent="0.2">
      <c r="A11996" s="112" t="s">
        <v>26572</v>
      </c>
      <c r="B11996" s="112" t="s">
        <v>26573</v>
      </c>
    </row>
    <row r="11997" spans="1:2" x14ac:dyDescent="0.2">
      <c r="A11997" s="112" t="s">
        <v>26574</v>
      </c>
      <c r="B11997" s="112" t="s">
        <v>26575</v>
      </c>
    </row>
    <row r="11998" spans="1:2" x14ac:dyDescent="0.2">
      <c r="A11998" s="112" t="s">
        <v>26576</v>
      </c>
      <c r="B11998" s="112" t="s">
        <v>26577</v>
      </c>
    </row>
    <row r="11999" spans="1:2" x14ac:dyDescent="0.2">
      <c r="A11999" s="112" t="s">
        <v>26578</v>
      </c>
      <c r="B11999" s="112" t="s">
        <v>26579</v>
      </c>
    </row>
    <row r="12000" spans="1:2" x14ac:dyDescent="0.2">
      <c r="A12000" s="112" t="s">
        <v>26580</v>
      </c>
      <c r="B12000" s="112" t="s">
        <v>26581</v>
      </c>
    </row>
    <row r="12001" spans="1:2" x14ac:dyDescent="0.2">
      <c r="A12001" s="112" t="s">
        <v>26582</v>
      </c>
      <c r="B12001" s="112" t="s">
        <v>26583</v>
      </c>
    </row>
    <row r="12002" spans="1:2" x14ac:dyDescent="0.2">
      <c r="A12002" s="112" t="s">
        <v>26584</v>
      </c>
      <c r="B12002" s="112" t="s">
        <v>26585</v>
      </c>
    </row>
    <row r="12003" spans="1:2" x14ac:dyDescent="0.2">
      <c r="A12003" s="112" t="s">
        <v>26586</v>
      </c>
      <c r="B12003" s="112" t="s">
        <v>26587</v>
      </c>
    </row>
    <row r="12004" spans="1:2" x14ac:dyDescent="0.2">
      <c r="A12004" s="112" t="s">
        <v>26588</v>
      </c>
      <c r="B12004" s="112" t="s">
        <v>26589</v>
      </c>
    </row>
    <row r="12005" spans="1:2" x14ac:dyDescent="0.2">
      <c r="A12005" s="112" t="s">
        <v>26590</v>
      </c>
      <c r="B12005" s="112" t="s">
        <v>26591</v>
      </c>
    </row>
    <row r="12006" spans="1:2" x14ac:dyDescent="0.2">
      <c r="A12006" s="112" t="s">
        <v>26592</v>
      </c>
      <c r="B12006" s="112" t="s">
        <v>26593</v>
      </c>
    </row>
    <row r="12007" spans="1:2" x14ac:dyDescent="0.2">
      <c r="A12007" s="112" t="s">
        <v>26594</v>
      </c>
      <c r="B12007" s="112" t="s">
        <v>26595</v>
      </c>
    </row>
    <row r="12008" spans="1:2" x14ac:dyDescent="0.2">
      <c r="A12008" s="112" t="s">
        <v>26596</v>
      </c>
      <c r="B12008" s="112" t="s">
        <v>26597</v>
      </c>
    </row>
    <row r="12009" spans="1:2" x14ac:dyDescent="0.2">
      <c r="A12009" s="112" t="s">
        <v>26598</v>
      </c>
      <c r="B12009" s="112" t="s">
        <v>26599</v>
      </c>
    </row>
    <row r="12010" spans="1:2" x14ac:dyDescent="0.2">
      <c r="A12010" s="112" t="s">
        <v>26600</v>
      </c>
      <c r="B12010" s="112" t="s">
        <v>26601</v>
      </c>
    </row>
    <row r="12011" spans="1:2" x14ac:dyDescent="0.2">
      <c r="A12011" s="112" t="s">
        <v>26602</v>
      </c>
      <c r="B12011" s="112" t="s">
        <v>26603</v>
      </c>
    </row>
    <row r="12012" spans="1:2" x14ac:dyDescent="0.2">
      <c r="A12012" s="112" t="s">
        <v>26604</v>
      </c>
      <c r="B12012" s="112" t="s">
        <v>26605</v>
      </c>
    </row>
    <row r="12013" spans="1:2" x14ac:dyDescent="0.2">
      <c r="A12013" s="112" t="s">
        <v>26606</v>
      </c>
      <c r="B12013" s="112" t="s">
        <v>26607</v>
      </c>
    </row>
    <row r="12014" spans="1:2" x14ac:dyDescent="0.2">
      <c r="A12014" s="112" t="s">
        <v>26608</v>
      </c>
      <c r="B12014" s="112" t="s">
        <v>26609</v>
      </c>
    </row>
    <row r="12015" spans="1:2" x14ac:dyDescent="0.2">
      <c r="A12015" s="112" t="s">
        <v>26610</v>
      </c>
      <c r="B12015" s="112" t="s">
        <v>26611</v>
      </c>
    </row>
    <row r="12016" spans="1:2" x14ac:dyDescent="0.2">
      <c r="A12016" s="112" t="s">
        <v>26612</v>
      </c>
      <c r="B12016" s="112" t="s">
        <v>26613</v>
      </c>
    </row>
    <row r="12017" spans="1:2" x14ac:dyDescent="0.2">
      <c r="A12017" s="112" t="s">
        <v>26614</v>
      </c>
      <c r="B12017" s="112" t="s">
        <v>26615</v>
      </c>
    </row>
    <row r="12018" spans="1:2" x14ac:dyDescent="0.2">
      <c r="A12018" s="112" t="s">
        <v>26616</v>
      </c>
      <c r="B12018" s="112" t="s">
        <v>26617</v>
      </c>
    </row>
    <row r="12019" spans="1:2" x14ac:dyDescent="0.2">
      <c r="A12019" s="112" t="s">
        <v>26618</v>
      </c>
      <c r="B12019" s="112" t="s">
        <v>26619</v>
      </c>
    </row>
    <row r="12020" spans="1:2" x14ac:dyDescent="0.2">
      <c r="A12020" s="112" t="s">
        <v>26620</v>
      </c>
      <c r="B12020" s="112" t="s">
        <v>26621</v>
      </c>
    </row>
    <row r="12021" spans="1:2" x14ac:dyDescent="0.2">
      <c r="A12021" s="112" t="s">
        <v>26622</v>
      </c>
      <c r="B12021" s="112" t="s">
        <v>26623</v>
      </c>
    </row>
    <row r="12022" spans="1:2" x14ac:dyDescent="0.2">
      <c r="A12022" s="112" t="s">
        <v>26624</v>
      </c>
      <c r="B12022" s="112" t="s">
        <v>26625</v>
      </c>
    </row>
    <row r="12023" spans="1:2" x14ac:dyDescent="0.2">
      <c r="A12023" s="112" t="s">
        <v>26626</v>
      </c>
      <c r="B12023" s="112" t="s">
        <v>26627</v>
      </c>
    </row>
    <row r="12024" spans="1:2" x14ac:dyDescent="0.2">
      <c r="A12024" s="112" t="s">
        <v>26628</v>
      </c>
      <c r="B12024" s="112" t="s">
        <v>26629</v>
      </c>
    </row>
    <row r="12025" spans="1:2" x14ac:dyDescent="0.2">
      <c r="A12025" s="112" t="s">
        <v>26630</v>
      </c>
      <c r="B12025" s="112" t="s">
        <v>26631</v>
      </c>
    </row>
    <row r="12026" spans="1:2" x14ac:dyDescent="0.2">
      <c r="A12026" s="112" t="s">
        <v>26632</v>
      </c>
      <c r="B12026" s="112" t="s">
        <v>26633</v>
      </c>
    </row>
    <row r="12027" spans="1:2" x14ac:dyDescent="0.2">
      <c r="A12027" s="112" t="s">
        <v>26634</v>
      </c>
      <c r="B12027" s="112" t="s">
        <v>26635</v>
      </c>
    </row>
    <row r="12028" spans="1:2" x14ac:dyDescent="0.2">
      <c r="A12028" s="112" t="s">
        <v>26636</v>
      </c>
      <c r="B12028" s="112" t="s">
        <v>26637</v>
      </c>
    </row>
    <row r="12029" spans="1:2" x14ac:dyDescent="0.2">
      <c r="A12029" s="112" t="s">
        <v>26638</v>
      </c>
      <c r="B12029" s="112" t="s">
        <v>26639</v>
      </c>
    </row>
    <row r="12030" spans="1:2" x14ac:dyDescent="0.2">
      <c r="A12030" s="112" t="s">
        <v>26640</v>
      </c>
      <c r="B12030" s="112" t="s">
        <v>26641</v>
      </c>
    </row>
    <row r="12031" spans="1:2" x14ac:dyDescent="0.2">
      <c r="A12031" s="112" t="s">
        <v>26642</v>
      </c>
      <c r="B12031" s="112" t="s">
        <v>26643</v>
      </c>
    </row>
    <row r="12032" spans="1:2" x14ac:dyDescent="0.2">
      <c r="A12032" s="112" t="s">
        <v>26644</v>
      </c>
      <c r="B12032" s="112" t="s">
        <v>26645</v>
      </c>
    </row>
    <row r="12033" spans="1:2" x14ac:dyDescent="0.2">
      <c r="A12033" s="112" t="s">
        <v>26646</v>
      </c>
      <c r="B12033" s="112" t="s">
        <v>26647</v>
      </c>
    </row>
    <row r="12034" spans="1:2" x14ac:dyDescent="0.2">
      <c r="A12034" s="112" t="s">
        <v>26648</v>
      </c>
      <c r="B12034" s="112" t="s">
        <v>26649</v>
      </c>
    </row>
    <row r="12035" spans="1:2" x14ac:dyDescent="0.2">
      <c r="A12035" s="112" t="s">
        <v>26650</v>
      </c>
      <c r="B12035" s="112" t="s">
        <v>26651</v>
      </c>
    </row>
    <row r="12036" spans="1:2" x14ac:dyDescent="0.2">
      <c r="A12036" s="112" t="s">
        <v>26652</v>
      </c>
      <c r="B12036" s="112" t="s">
        <v>26653</v>
      </c>
    </row>
    <row r="12037" spans="1:2" x14ac:dyDescent="0.2">
      <c r="A12037" s="112" t="s">
        <v>26654</v>
      </c>
      <c r="B12037" s="112" t="s">
        <v>26655</v>
      </c>
    </row>
    <row r="12038" spans="1:2" x14ac:dyDescent="0.2">
      <c r="A12038" s="112" t="s">
        <v>26656</v>
      </c>
      <c r="B12038" s="112" t="s">
        <v>26657</v>
      </c>
    </row>
    <row r="12039" spans="1:2" x14ac:dyDescent="0.2">
      <c r="A12039" s="112" t="s">
        <v>26658</v>
      </c>
      <c r="B12039" s="112" t="s">
        <v>26659</v>
      </c>
    </row>
    <row r="12040" spans="1:2" x14ac:dyDescent="0.2">
      <c r="A12040" s="112" t="s">
        <v>26660</v>
      </c>
      <c r="B12040" s="112" t="s">
        <v>26661</v>
      </c>
    </row>
    <row r="12041" spans="1:2" x14ac:dyDescent="0.2">
      <c r="A12041" s="112" t="s">
        <v>26662</v>
      </c>
      <c r="B12041" s="112" t="s">
        <v>26663</v>
      </c>
    </row>
    <row r="12042" spans="1:2" x14ac:dyDescent="0.2">
      <c r="A12042" s="112" t="s">
        <v>26664</v>
      </c>
      <c r="B12042" s="112" t="s">
        <v>26665</v>
      </c>
    </row>
    <row r="12043" spans="1:2" x14ac:dyDescent="0.2">
      <c r="A12043" s="112" t="s">
        <v>26666</v>
      </c>
      <c r="B12043" s="112" t="s">
        <v>26667</v>
      </c>
    </row>
    <row r="12044" spans="1:2" x14ac:dyDescent="0.2">
      <c r="A12044" s="112" t="s">
        <v>26668</v>
      </c>
      <c r="B12044" s="112" t="s">
        <v>26669</v>
      </c>
    </row>
    <row r="12045" spans="1:2" x14ac:dyDescent="0.2">
      <c r="A12045" s="112" t="s">
        <v>26670</v>
      </c>
      <c r="B12045" s="112" t="s">
        <v>26671</v>
      </c>
    </row>
    <row r="12046" spans="1:2" x14ac:dyDescent="0.2">
      <c r="A12046" s="112" t="s">
        <v>26672</v>
      </c>
      <c r="B12046" s="112" t="s">
        <v>26673</v>
      </c>
    </row>
    <row r="12047" spans="1:2" x14ac:dyDescent="0.2">
      <c r="A12047" s="112" t="s">
        <v>26674</v>
      </c>
      <c r="B12047" s="112" t="s">
        <v>26675</v>
      </c>
    </row>
    <row r="12048" spans="1:2" x14ac:dyDescent="0.2">
      <c r="A12048" s="112" t="s">
        <v>26676</v>
      </c>
      <c r="B12048" s="112" t="s">
        <v>26677</v>
      </c>
    </row>
    <row r="12049" spans="1:2" x14ac:dyDescent="0.2">
      <c r="A12049" s="112" t="s">
        <v>26678</v>
      </c>
      <c r="B12049" s="112" t="s">
        <v>26679</v>
      </c>
    </row>
    <row r="12050" spans="1:2" x14ac:dyDescent="0.2">
      <c r="A12050" s="112" t="s">
        <v>26680</v>
      </c>
      <c r="B12050" s="112" t="s">
        <v>26681</v>
      </c>
    </row>
    <row r="12051" spans="1:2" x14ac:dyDescent="0.2">
      <c r="A12051" s="112" t="s">
        <v>26682</v>
      </c>
      <c r="B12051" s="112" t="s">
        <v>26683</v>
      </c>
    </row>
    <row r="12052" spans="1:2" x14ac:dyDescent="0.2">
      <c r="A12052" s="112" t="s">
        <v>26684</v>
      </c>
      <c r="B12052" s="112" t="s">
        <v>26685</v>
      </c>
    </row>
    <row r="12053" spans="1:2" x14ac:dyDescent="0.2">
      <c r="A12053" s="112" t="s">
        <v>26686</v>
      </c>
      <c r="B12053" s="112" t="s">
        <v>26687</v>
      </c>
    </row>
    <row r="12054" spans="1:2" x14ac:dyDescent="0.2">
      <c r="A12054" s="112" t="s">
        <v>26688</v>
      </c>
      <c r="B12054" s="112" t="s">
        <v>26689</v>
      </c>
    </row>
    <row r="12055" spans="1:2" x14ac:dyDescent="0.2">
      <c r="A12055" s="112" t="s">
        <v>26690</v>
      </c>
      <c r="B12055" s="112" t="s">
        <v>26691</v>
      </c>
    </row>
    <row r="12056" spans="1:2" x14ac:dyDescent="0.2">
      <c r="A12056" s="112" t="s">
        <v>26692</v>
      </c>
      <c r="B12056" s="112" t="s">
        <v>26693</v>
      </c>
    </row>
    <row r="12057" spans="1:2" x14ac:dyDescent="0.2">
      <c r="A12057" s="112" t="s">
        <v>26694</v>
      </c>
      <c r="B12057" s="112" t="s">
        <v>26695</v>
      </c>
    </row>
    <row r="12058" spans="1:2" x14ac:dyDescent="0.2">
      <c r="A12058" s="112" t="s">
        <v>26696</v>
      </c>
      <c r="B12058" s="112" t="s">
        <v>26697</v>
      </c>
    </row>
    <row r="12059" spans="1:2" x14ac:dyDescent="0.2">
      <c r="A12059" s="112" t="s">
        <v>26698</v>
      </c>
      <c r="B12059" s="112" t="s">
        <v>26699</v>
      </c>
    </row>
    <row r="12060" spans="1:2" x14ac:dyDescent="0.2">
      <c r="A12060" s="112" t="s">
        <v>26700</v>
      </c>
      <c r="B12060" s="112" t="s">
        <v>26701</v>
      </c>
    </row>
    <row r="12061" spans="1:2" x14ac:dyDescent="0.2">
      <c r="A12061" s="112" t="s">
        <v>26702</v>
      </c>
      <c r="B12061" s="112" t="s">
        <v>26703</v>
      </c>
    </row>
    <row r="12062" spans="1:2" x14ac:dyDescent="0.2">
      <c r="A12062" s="112" t="s">
        <v>26704</v>
      </c>
      <c r="B12062" s="112" t="s">
        <v>26705</v>
      </c>
    </row>
    <row r="12063" spans="1:2" x14ac:dyDescent="0.2">
      <c r="A12063" s="112" t="s">
        <v>26706</v>
      </c>
      <c r="B12063" s="112" t="s">
        <v>26707</v>
      </c>
    </row>
    <row r="12064" spans="1:2" x14ac:dyDescent="0.2">
      <c r="A12064" s="112" t="s">
        <v>26708</v>
      </c>
      <c r="B12064" s="112" t="s">
        <v>26709</v>
      </c>
    </row>
    <row r="12065" spans="1:2" x14ac:dyDescent="0.2">
      <c r="A12065" s="112" t="s">
        <v>26710</v>
      </c>
      <c r="B12065" s="112" t="s">
        <v>26711</v>
      </c>
    </row>
    <row r="12066" spans="1:2" x14ac:dyDescent="0.2">
      <c r="A12066" s="112" t="s">
        <v>26712</v>
      </c>
      <c r="B12066" s="112" t="s">
        <v>26713</v>
      </c>
    </row>
    <row r="12067" spans="1:2" x14ac:dyDescent="0.2">
      <c r="A12067" s="112" t="s">
        <v>26714</v>
      </c>
      <c r="B12067" s="112" t="s">
        <v>26715</v>
      </c>
    </row>
    <row r="12068" spans="1:2" x14ac:dyDescent="0.2">
      <c r="A12068" s="112" t="s">
        <v>26716</v>
      </c>
      <c r="B12068" s="112" t="s">
        <v>26717</v>
      </c>
    </row>
    <row r="12069" spans="1:2" x14ac:dyDescent="0.2">
      <c r="A12069" s="112" t="s">
        <v>26718</v>
      </c>
      <c r="B12069" s="112" t="s">
        <v>26719</v>
      </c>
    </row>
    <row r="12070" spans="1:2" x14ac:dyDescent="0.2">
      <c r="A12070" s="112" t="s">
        <v>26720</v>
      </c>
      <c r="B12070" s="112" t="s">
        <v>26721</v>
      </c>
    </row>
    <row r="12071" spans="1:2" x14ac:dyDescent="0.2">
      <c r="A12071" s="112" t="s">
        <v>26722</v>
      </c>
      <c r="B12071" s="112" t="s">
        <v>26723</v>
      </c>
    </row>
    <row r="12072" spans="1:2" x14ac:dyDescent="0.2">
      <c r="A12072" s="112" t="s">
        <v>26724</v>
      </c>
      <c r="B12072" s="112" t="s">
        <v>26725</v>
      </c>
    </row>
    <row r="12073" spans="1:2" x14ac:dyDescent="0.2">
      <c r="A12073" s="112" t="s">
        <v>26726</v>
      </c>
      <c r="B12073" s="112" t="s">
        <v>26727</v>
      </c>
    </row>
    <row r="12074" spans="1:2" x14ac:dyDescent="0.2">
      <c r="A12074" s="112" t="s">
        <v>26728</v>
      </c>
      <c r="B12074" s="112" t="s">
        <v>26729</v>
      </c>
    </row>
    <row r="12075" spans="1:2" x14ac:dyDescent="0.2">
      <c r="A12075" s="112" t="s">
        <v>26730</v>
      </c>
      <c r="B12075" s="112" t="s">
        <v>26731</v>
      </c>
    </row>
    <row r="12076" spans="1:2" x14ac:dyDescent="0.2">
      <c r="A12076" s="112" t="s">
        <v>26732</v>
      </c>
      <c r="B12076" s="112" t="s">
        <v>26733</v>
      </c>
    </row>
    <row r="12077" spans="1:2" x14ac:dyDescent="0.2">
      <c r="A12077" s="112" t="s">
        <v>26734</v>
      </c>
      <c r="B12077" s="112" t="s">
        <v>26735</v>
      </c>
    </row>
    <row r="12078" spans="1:2" x14ac:dyDescent="0.2">
      <c r="A12078" s="112" t="s">
        <v>26736</v>
      </c>
      <c r="B12078" s="112" t="s">
        <v>26737</v>
      </c>
    </row>
    <row r="12079" spans="1:2" x14ac:dyDescent="0.2">
      <c r="A12079" s="112" t="s">
        <v>26738</v>
      </c>
      <c r="B12079" s="112" t="s">
        <v>26739</v>
      </c>
    </row>
    <row r="12080" spans="1:2" x14ac:dyDescent="0.2">
      <c r="A12080" s="112" t="s">
        <v>26740</v>
      </c>
      <c r="B12080" s="112" t="s">
        <v>26741</v>
      </c>
    </row>
    <row r="12081" spans="1:2" x14ac:dyDescent="0.2">
      <c r="A12081" s="112" t="s">
        <v>26742</v>
      </c>
      <c r="B12081" s="112" t="s">
        <v>26743</v>
      </c>
    </row>
    <row r="12082" spans="1:2" x14ac:dyDescent="0.2">
      <c r="A12082" s="112" t="s">
        <v>26744</v>
      </c>
      <c r="B12082" s="112" t="s">
        <v>26745</v>
      </c>
    </row>
    <row r="12083" spans="1:2" x14ac:dyDescent="0.2">
      <c r="A12083" s="112" t="s">
        <v>26746</v>
      </c>
      <c r="B12083" s="112" t="s">
        <v>26747</v>
      </c>
    </row>
    <row r="12084" spans="1:2" x14ac:dyDescent="0.2">
      <c r="A12084" s="112" t="s">
        <v>26748</v>
      </c>
      <c r="B12084" s="112" t="s">
        <v>26749</v>
      </c>
    </row>
    <row r="12085" spans="1:2" x14ac:dyDescent="0.2">
      <c r="A12085" s="112" t="s">
        <v>26750</v>
      </c>
      <c r="B12085" s="112" t="s">
        <v>26751</v>
      </c>
    </row>
    <row r="12086" spans="1:2" x14ac:dyDescent="0.2">
      <c r="A12086" s="112" t="s">
        <v>26752</v>
      </c>
      <c r="B12086" s="112" t="s">
        <v>26753</v>
      </c>
    </row>
    <row r="12087" spans="1:2" x14ac:dyDescent="0.2">
      <c r="A12087" s="112" t="s">
        <v>26754</v>
      </c>
      <c r="B12087" s="112" t="s">
        <v>26755</v>
      </c>
    </row>
    <row r="12088" spans="1:2" x14ac:dyDescent="0.2">
      <c r="A12088" s="112" t="s">
        <v>26756</v>
      </c>
      <c r="B12088" s="112" t="s">
        <v>26757</v>
      </c>
    </row>
    <row r="12089" spans="1:2" x14ac:dyDescent="0.2">
      <c r="A12089" s="112" t="s">
        <v>26758</v>
      </c>
      <c r="B12089" s="112" t="s">
        <v>26759</v>
      </c>
    </row>
    <row r="12090" spans="1:2" x14ac:dyDescent="0.2">
      <c r="A12090" s="112" t="s">
        <v>26760</v>
      </c>
      <c r="B12090" s="112" t="s">
        <v>26761</v>
      </c>
    </row>
    <row r="12091" spans="1:2" x14ac:dyDescent="0.2">
      <c r="A12091" s="112" t="s">
        <v>26762</v>
      </c>
      <c r="B12091" s="112" t="s">
        <v>26763</v>
      </c>
    </row>
    <row r="12092" spans="1:2" x14ac:dyDescent="0.2">
      <c r="A12092" s="112" t="s">
        <v>26764</v>
      </c>
      <c r="B12092" s="112" t="s">
        <v>26765</v>
      </c>
    </row>
    <row r="12093" spans="1:2" x14ac:dyDescent="0.2">
      <c r="A12093" s="112" t="s">
        <v>26766</v>
      </c>
      <c r="B12093" s="112" t="s">
        <v>26767</v>
      </c>
    </row>
    <row r="12094" spans="1:2" x14ac:dyDescent="0.2">
      <c r="A12094" s="112" t="s">
        <v>26768</v>
      </c>
      <c r="B12094" s="112" t="s">
        <v>26769</v>
      </c>
    </row>
    <row r="12095" spans="1:2" x14ac:dyDescent="0.2">
      <c r="A12095" s="112" t="s">
        <v>26770</v>
      </c>
      <c r="B12095" s="112" t="s">
        <v>26771</v>
      </c>
    </row>
    <row r="12096" spans="1:2" x14ac:dyDescent="0.2">
      <c r="A12096" s="112" t="s">
        <v>26772</v>
      </c>
      <c r="B12096" s="112" t="s">
        <v>26773</v>
      </c>
    </row>
    <row r="12097" spans="1:2" x14ac:dyDescent="0.2">
      <c r="A12097" s="112" t="s">
        <v>26774</v>
      </c>
      <c r="B12097" s="112" t="s">
        <v>26775</v>
      </c>
    </row>
    <row r="12098" spans="1:2" x14ac:dyDescent="0.2">
      <c r="A12098" s="112" t="s">
        <v>26776</v>
      </c>
      <c r="B12098" s="112" t="s">
        <v>26777</v>
      </c>
    </row>
    <row r="12099" spans="1:2" x14ac:dyDescent="0.2">
      <c r="A12099" s="112" t="s">
        <v>26778</v>
      </c>
      <c r="B12099" s="112" t="s">
        <v>26779</v>
      </c>
    </row>
    <row r="12100" spans="1:2" x14ac:dyDescent="0.2">
      <c r="A12100" s="112" t="s">
        <v>26780</v>
      </c>
      <c r="B12100" s="112" t="s">
        <v>26781</v>
      </c>
    </row>
    <row r="12101" spans="1:2" x14ac:dyDescent="0.2">
      <c r="A12101" s="112" t="s">
        <v>26782</v>
      </c>
      <c r="B12101" s="112" t="s">
        <v>26783</v>
      </c>
    </row>
    <row r="12102" spans="1:2" x14ac:dyDescent="0.2">
      <c r="A12102" s="112" t="s">
        <v>26784</v>
      </c>
      <c r="B12102" s="112" t="s">
        <v>26785</v>
      </c>
    </row>
    <row r="12103" spans="1:2" x14ac:dyDescent="0.2">
      <c r="A12103" s="112" t="s">
        <v>26786</v>
      </c>
      <c r="B12103" s="112" t="s">
        <v>26787</v>
      </c>
    </row>
    <row r="12104" spans="1:2" x14ac:dyDescent="0.2">
      <c r="A12104" s="112" t="s">
        <v>26788</v>
      </c>
      <c r="B12104" s="112" t="s">
        <v>26789</v>
      </c>
    </row>
    <row r="12105" spans="1:2" x14ac:dyDescent="0.2">
      <c r="A12105" s="112" t="s">
        <v>26790</v>
      </c>
      <c r="B12105" s="112" t="s">
        <v>26791</v>
      </c>
    </row>
    <row r="12106" spans="1:2" x14ac:dyDescent="0.2">
      <c r="A12106" s="112" t="s">
        <v>26792</v>
      </c>
      <c r="B12106" s="112" t="s">
        <v>26793</v>
      </c>
    </row>
    <row r="12107" spans="1:2" x14ac:dyDescent="0.2">
      <c r="A12107" s="112" t="s">
        <v>26794</v>
      </c>
      <c r="B12107" s="112" t="s">
        <v>26795</v>
      </c>
    </row>
    <row r="12108" spans="1:2" x14ac:dyDescent="0.2">
      <c r="A12108" s="112" t="s">
        <v>26796</v>
      </c>
      <c r="B12108" s="112" t="s">
        <v>26797</v>
      </c>
    </row>
    <row r="12109" spans="1:2" x14ac:dyDescent="0.2">
      <c r="A12109" s="112" t="s">
        <v>26798</v>
      </c>
      <c r="B12109" s="112" t="s">
        <v>26799</v>
      </c>
    </row>
    <row r="12110" spans="1:2" x14ac:dyDescent="0.2">
      <c r="A12110" s="112" t="s">
        <v>26800</v>
      </c>
      <c r="B12110" s="112" t="s">
        <v>26801</v>
      </c>
    </row>
    <row r="12111" spans="1:2" x14ac:dyDescent="0.2">
      <c r="A12111" s="112" t="s">
        <v>26802</v>
      </c>
      <c r="B12111" s="112" t="s">
        <v>26803</v>
      </c>
    </row>
    <row r="12112" spans="1:2" x14ac:dyDescent="0.2">
      <c r="A12112" s="112" t="s">
        <v>26804</v>
      </c>
      <c r="B12112" s="112" t="s">
        <v>26805</v>
      </c>
    </row>
    <row r="12113" spans="1:2" x14ac:dyDescent="0.2">
      <c r="A12113" s="112" t="s">
        <v>26806</v>
      </c>
      <c r="B12113" s="112" t="s">
        <v>26807</v>
      </c>
    </row>
    <row r="12114" spans="1:2" x14ac:dyDescent="0.2">
      <c r="A12114" s="112" t="s">
        <v>26808</v>
      </c>
      <c r="B12114" s="112" t="s">
        <v>26809</v>
      </c>
    </row>
    <row r="12115" spans="1:2" x14ac:dyDescent="0.2">
      <c r="A12115" s="112" t="s">
        <v>26810</v>
      </c>
      <c r="B12115" s="112" t="s">
        <v>26811</v>
      </c>
    </row>
    <row r="12116" spans="1:2" x14ac:dyDescent="0.2">
      <c r="A12116" s="112" t="s">
        <v>26812</v>
      </c>
      <c r="B12116" s="112" t="s">
        <v>26813</v>
      </c>
    </row>
    <row r="12117" spans="1:2" x14ac:dyDescent="0.2">
      <c r="A12117" s="112" t="s">
        <v>26814</v>
      </c>
      <c r="B12117" s="112" t="s">
        <v>26815</v>
      </c>
    </row>
    <row r="12118" spans="1:2" x14ac:dyDescent="0.2">
      <c r="A12118" s="112" t="s">
        <v>26816</v>
      </c>
      <c r="B12118" s="112" t="s">
        <v>26817</v>
      </c>
    </row>
    <row r="12119" spans="1:2" x14ac:dyDescent="0.2">
      <c r="A12119" s="112" t="s">
        <v>26818</v>
      </c>
      <c r="B12119" s="112" t="s">
        <v>26819</v>
      </c>
    </row>
    <row r="12120" spans="1:2" x14ac:dyDescent="0.2">
      <c r="A12120" s="112" t="s">
        <v>26820</v>
      </c>
      <c r="B12120" s="112" t="s">
        <v>26821</v>
      </c>
    </row>
    <row r="12121" spans="1:2" x14ac:dyDescent="0.2">
      <c r="A12121" s="112" t="s">
        <v>26822</v>
      </c>
      <c r="B12121" s="112" t="s">
        <v>26823</v>
      </c>
    </row>
    <row r="12122" spans="1:2" x14ac:dyDescent="0.2">
      <c r="A12122" s="112" t="s">
        <v>26824</v>
      </c>
      <c r="B12122" s="112" t="s">
        <v>26825</v>
      </c>
    </row>
    <row r="12123" spans="1:2" x14ac:dyDescent="0.2">
      <c r="A12123" s="112" t="s">
        <v>26826</v>
      </c>
      <c r="B12123" s="112" t="s">
        <v>26827</v>
      </c>
    </row>
    <row r="12124" spans="1:2" x14ac:dyDescent="0.2">
      <c r="A12124" s="112" t="s">
        <v>26828</v>
      </c>
      <c r="B12124" s="112" t="s">
        <v>26829</v>
      </c>
    </row>
    <row r="12125" spans="1:2" x14ac:dyDescent="0.2">
      <c r="A12125" s="112" t="s">
        <v>26830</v>
      </c>
      <c r="B12125" s="112" t="s">
        <v>26831</v>
      </c>
    </row>
    <row r="12126" spans="1:2" x14ac:dyDescent="0.2">
      <c r="A12126" s="112" t="s">
        <v>26832</v>
      </c>
      <c r="B12126" s="112" t="s">
        <v>26833</v>
      </c>
    </row>
    <row r="12127" spans="1:2" x14ac:dyDescent="0.2">
      <c r="A12127" s="112" t="s">
        <v>26834</v>
      </c>
      <c r="B12127" s="112" t="s">
        <v>26835</v>
      </c>
    </row>
    <row r="12128" spans="1:2" x14ac:dyDescent="0.2">
      <c r="A12128" s="112" t="s">
        <v>26836</v>
      </c>
      <c r="B12128" s="112" t="s">
        <v>26837</v>
      </c>
    </row>
    <row r="12129" spans="1:2" x14ac:dyDescent="0.2">
      <c r="A12129" s="112" t="s">
        <v>26838</v>
      </c>
      <c r="B12129" s="112" t="s">
        <v>26839</v>
      </c>
    </row>
    <row r="12130" spans="1:2" x14ac:dyDescent="0.2">
      <c r="A12130" s="112" t="s">
        <v>26840</v>
      </c>
      <c r="B12130" s="112" t="s">
        <v>26841</v>
      </c>
    </row>
    <row r="12131" spans="1:2" x14ac:dyDescent="0.2">
      <c r="A12131" s="112" t="s">
        <v>26842</v>
      </c>
      <c r="B12131" s="112" t="s">
        <v>26843</v>
      </c>
    </row>
    <row r="12132" spans="1:2" x14ac:dyDescent="0.2">
      <c r="A12132" s="112" t="s">
        <v>26844</v>
      </c>
      <c r="B12132" s="112" t="s">
        <v>26845</v>
      </c>
    </row>
    <row r="12133" spans="1:2" x14ac:dyDescent="0.2">
      <c r="A12133" s="112" t="s">
        <v>26846</v>
      </c>
      <c r="B12133" s="112" t="s">
        <v>26847</v>
      </c>
    </row>
    <row r="12134" spans="1:2" x14ac:dyDescent="0.2">
      <c r="A12134" s="112" t="s">
        <v>26848</v>
      </c>
      <c r="B12134" s="112" t="s">
        <v>26849</v>
      </c>
    </row>
    <row r="12135" spans="1:2" x14ac:dyDescent="0.2">
      <c r="A12135" s="112" t="s">
        <v>26850</v>
      </c>
      <c r="B12135" s="112" t="s">
        <v>26851</v>
      </c>
    </row>
    <row r="12136" spans="1:2" x14ac:dyDescent="0.2">
      <c r="A12136" s="112" t="s">
        <v>26852</v>
      </c>
      <c r="B12136" s="112" t="s">
        <v>26853</v>
      </c>
    </row>
    <row r="12137" spans="1:2" x14ac:dyDescent="0.2">
      <c r="A12137" s="112" t="s">
        <v>26854</v>
      </c>
      <c r="B12137" s="112" t="s">
        <v>26855</v>
      </c>
    </row>
    <row r="12138" spans="1:2" x14ac:dyDescent="0.2">
      <c r="A12138" s="112" t="s">
        <v>26856</v>
      </c>
      <c r="B12138" s="112" t="s">
        <v>26857</v>
      </c>
    </row>
    <row r="12139" spans="1:2" x14ac:dyDescent="0.2">
      <c r="A12139" s="112" t="s">
        <v>26858</v>
      </c>
      <c r="B12139" s="112" t="s">
        <v>26859</v>
      </c>
    </row>
    <row r="12140" spans="1:2" x14ac:dyDescent="0.2">
      <c r="A12140" s="112" t="s">
        <v>26860</v>
      </c>
      <c r="B12140" s="112" t="s">
        <v>26861</v>
      </c>
    </row>
    <row r="12141" spans="1:2" x14ac:dyDescent="0.2">
      <c r="A12141" s="112" t="s">
        <v>26862</v>
      </c>
      <c r="B12141" s="112" t="s">
        <v>26863</v>
      </c>
    </row>
    <row r="12142" spans="1:2" x14ac:dyDescent="0.2">
      <c r="A12142" s="112" t="s">
        <v>26864</v>
      </c>
      <c r="B12142" s="112" t="s">
        <v>26865</v>
      </c>
    </row>
    <row r="12143" spans="1:2" x14ac:dyDescent="0.2">
      <c r="A12143" s="112" t="s">
        <v>26866</v>
      </c>
      <c r="B12143" s="112" t="s">
        <v>26867</v>
      </c>
    </row>
    <row r="12144" spans="1:2" x14ac:dyDescent="0.2">
      <c r="A12144" s="112" t="s">
        <v>26868</v>
      </c>
      <c r="B12144" s="112" t="s">
        <v>26869</v>
      </c>
    </row>
    <row r="12145" spans="1:2" x14ac:dyDescent="0.2">
      <c r="A12145" s="112" t="s">
        <v>26870</v>
      </c>
      <c r="B12145" s="112" t="s">
        <v>26871</v>
      </c>
    </row>
    <row r="12146" spans="1:2" x14ac:dyDescent="0.2">
      <c r="A12146" s="112" t="s">
        <v>26872</v>
      </c>
      <c r="B12146" s="112" t="s">
        <v>26873</v>
      </c>
    </row>
    <row r="12147" spans="1:2" x14ac:dyDescent="0.2">
      <c r="A12147" s="112" t="s">
        <v>26874</v>
      </c>
      <c r="B12147" s="112" t="s">
        <v>26875</v>
      </c>
    </row>
    <row r="12148" spans="1:2" x14ac:dyDescent="0.2">
      <c r="A12148" s="112" t="s">
        <v>26876</v>
      </c>
      <c r="B12148" s="112" t="s">
        <v>26877</v>
      </c>
    </row>
    <row r="12149" spans="1:2" x14ac:dyDescent="0.2">
      <c r="A12149" s="112" t="s">
        <v>26878</v>
      </c>
      <c r="B12149" s="112" t="s">
        <v>26879</v>
      </c>
    </row>
    <row r="12150" spans="1:2" x14ac:dyDescent="0.2">
      <c r="A12150" s="112" t="s">
        <v>26880</v>
      </c>
      <c r="B12150" s="112" t="s">
        <v>26881</v>
      </c>
    </row>
    <row r="12151" spans="1:2" x14ac:dyDescent="0.2">
      <c r="A12151" s="112" t="s">
        <v>26882</v>
      </c>
      <c r="B12151" s="112" t="s">
        <v>26883</v>
      </c>
    </row>
    <row r="12152" spans="1:2" x14ac:dyDescent="0.2">
      <c r="A12152" s="112" t="s">
        <v>26884</v>
      </c>
      <c r="B12152" s="112" t="s">
        <v>26885</v>
      </c>
    </row>
    <row r="12153" spans="1:2" x14ac:dyDescent="0.2">
      <c r="A12153" s="112" t="s">
        <v>26886</v>
      </c>
      <c r="B12153" s="112" t="s">
        <v>26887</v>
      </c>
    </row>
    <row r="12154" spans="1:2" x14ac:dyDescent="0.2">
      <c r="A12154" s="112" t="s">
        <v>26888</v>
      </c>
      <c r="B12154" s="112" t="s">
        <v>26889</v>
      </c>
    </row>
    <row r="12155" spans="1:2" x14ac:dyDescent="0.2">
      <c r="A12155" s="112" t="s">
        <v>26890</v>
      </c>
      <c r="B12155" s="112" t="s">
        <v>26891</v>
      </c>
    </row>
    <row r="12156" spans="1:2" x14ac:dyDescent="0.2">
      <c r="A12156" s="112" t="s">
        <v>26892</v>
      </c>
      <c r="B12156" s="112" t="s">
        <v>26893</v>
      </c>
    </row>
    <row r="12157" spans="1:2" x14ac:dyDescent="0.2">
      <c r="A12157" s="112" t="s">
        <v>26894</v>
      </c>
      <c r="B12157" s="112" t="s">
        <v>26895</v>
      </c>
    </row>
    <row r="12158" spans="1:2" x14ac:dyDescent="0.2">
      <c r="A12158" s="112" t="s">
        <v>26896</v>
      </c>
      <c r="B12158" s="112" t="s">
        <v>26897</v>
      </c>
    </row>
    <row r="12159" spans="1:2" x14ac:dyDescent="0.2">
      <c r="A12159" s="112" t="s">
        <v>26898</v>
      </c>
      <c r="B12159" s="112" t="s">
        <v>26899</v>
      </c>
    </row>
    <row r="12160" spans="1:2" x14ac:dyDescent="0.2">
      <c r="A12160" s="112" t="s">
        <v>26900</v>
      </c>
      <c r="B12160" s="112" t="s">
        <v>26901</v>
      </c>
    </row>
    <row r="12161" spans="1:2" x14ac:dyDescent="0.2">
      <c r="A12161" s="112" t="s">
        <v>26902</v>
      </c>
      <c r="B12161" s="112" t="s">
        <v>26903</v>
      </c>
    </row>
    <row r="12162" spans="1:2" x14ac:dyDescent="0.2">
      <c r="A12162" s="112" t="s">
        <v>26904</v>
      </c>
      <c r="B12162" s="112" t="s">
        <v>26905</v>
      </c>
    </row>
    <row r="12163" spans="1:2" x14ac:dyDescent="0.2">
      <c r="A12163" s="112" t="s">
        <v>26906</v>
      </c>
      <c r="B12163" s="112" t="s">
        <v>26907</v>
      </c>
    </row>
    <row r="12164" spans="1:2" x14ac:dyDescent="0.2">
      <c r="A12164" s="112" t="s">
        <v>26908</v>
      </c>
      <c r="B12164" s="112" t="s">
        <v>26909</v>
      </c>
    </row>
    <row r="12165" spans="1:2" x14ac:dyDescent="0.2">
      <c r="A12165" s="112" t="s">
        <v>26910</v>
      </c>
      <c r="B12165" s="112" t="s">
        <v>26911</v>
      </c>
    </row>
    <row r="12166" spans="1:2" x14ac:dyDescent="0.2">
      <c r="A12166" s="112" t="s">
        <v>26912</v>
      </c>
      <c r="B12166" s="112" t="s">
        <v>26913</v>
      </c>
    </row>
    <row r="12167" spans="1:2" x14ac:dyDescent="0.2">
      <c r="A12167" s="112" t="s">
        <v>26914</v>
      </c>
      <c r="B12167" s="112" t="s">
        <v>26915</v>
      </c>
    </row>
    <row r="12168" spans="1:2" x14ac:dyDescent="0.2">
      <c r="A12168" s="112" t="s">
        <v>26916</v>
      </c>
      <c r="B12168" s="112" t="s">
        <v>26917</v>
      </c>
    </row>
    <row r="12169" spans="1:2" x14ac:dyDescent="0.2">
      <c r="A12169" s="112" t="s">
        <v>26918</v>
      </c>
      <c r="B12169" s="112" t="s">
        <v>26919</v>
      </c>
    </row>
    <row r="12170" spans="1:2" x14ac:dyDescent="0.2">
      <c r="A12170" s="112" t="s">
        <v>26920</v>
      </c>
      <c r="B12170" s="112" t="s">
        <v>26921</v>
      </c>
    </row>
    <row r="12171" spans="1:2" x14ac:dyDescent="0.2">
      <c r="A12171" s="112" t="s">
        <v>26922</v>
      </c>
      <c r="B12171" s="112" t="s">
        <v>26923</v>
      </c>
    </row>
    <row r="12172" spans="1:2" x14ac:dyDescent="0.2">
      <c r="A12172" s="112" t="s">
        <v>26924</v>
      </c>
      <c r="B12172" s="112" t="s">
        <v>26925</v>
      </c>
    </row>
    <row r="12173" spans="1:2" x14ac:dyDescent="0.2">
      <c r="A12173" s="112" t="s">
        <v>26926</v>
      </c>
      <c r="B12173" s="112" t="s">
        <v>26927</v>
      </c>
    </row>
    <row r="12174" spans="1:2" x14ac:dyDescent="0.2">
      <c r="A12174" s="112" t="s">
        <v>26928</v>
      </c>
      <c r="B12174" s="112" t="s">
        <v>26929</v>
      </c>
    </row>
    <row r="12175" spans="1:2" x14ac:dyDescent="0.2">
      <c r="A12175" s="112" t="s">
        <v>26930</v>
      </c>
      <c r="B12175" s="112" t="s">
        <v>26931</v>
      </c>
    </row>
    <row r="12176" spans="1:2" x14ac:dyDescent="0.2">
      <c r="A12176" s="112" t="s">
        <v>26932</v>
      </c>
      <c r="B12176" s="112" t="s">
        <v>26933</v>
      </c>
    </row>
    <row r="12177" spans="1:2" x14ac:dyDescent="0.2">
      <c r="A12177" s="112" t="s">
        <v>26934</v>
      </c>
      <c r="B12177" s="112" t="s">
        <v>26935</v>
      </c>
    </row>
    <row r="12178" spans="1:2" x14ac:dyDescent="0.2">
      <c r="A12178" s="112" t="s">
        <v>26936</v>
      </c>
      <c r="B12178" s="112" t="s">
        <v>26937</v>
      </c>
    </row>
    <row r="12179" spans="1:2" x14ac:dyDescent="0.2">
      <c r="A12179" s="112" t="s">
        <v>26938</v>
      </c>
      <c r="B12179" s="112" t="s">
        <v>26939</v>
      </c>
    </row>
    <row r="12180" spans="1:2" x14ac:dyDescent="0.2">
      <c r="A12180" s="112" t="s">
        <v>26940</v>
      </c>
      <c r="B12180" s="112" t="s">
        <v>26941</v>
      </c>
    </row>
    <row r="12181" spans="1:2" x14ac:dyDescent="0.2">
      <c r="A12181" s="112" t="s">
        <v>26942</v>
      </c>
      <c r="B12181" s="112" t="s">
        <v>26943</v>
      </c>
    </row>
    <row r="12182" spans="1:2" x14ac:dyDescent="0.2">
      <c r="A12182" s="112" t="s">
        <v>26944</v>
      </c>
      <c r="B12182" s="112" t="s">
        <v>26945</v>
      </c>
    </row>
    <row r="12183" spans="1:2" x14ac:dyDescent="0.2">
      <c r="A12183" s="112" t="s">
        <v>26946</v>
      </c>
      <c r="B12183" s="112" t="s">
        <v>26947</v>
      </c>
    </row>
    <row r="12184" spans="1:2" x14ac:dyDescent="0.2">
      <c r="A12184" s="112" t="s">
        <v>26948</v>
      </c>
      <c r="B12184" s="112" t="s">
        <v>26949</v>
      </c>
    </row>
    <row r="12185" spans="1:2" x14ac:dyDescent="0.2">
      <c r="A12185" s="112" t="s">
        <v>26950</v>
      </c>
      <c r="B12185" s="112" t="s">
        <v>26951</v>
      </c>
    </row>
    <row r="12186" spans="1:2" x14ac:dyDescent="0.2">
      <c r="A12186" s="112" t="s">
        <v>26952</v>
      </c>
      <c r="B12186" s="112" t="s">
        <v>26953</v>
      </c>
    </row>
    <row r="12187" spans="1:2" x14ac:dyDescent="0.2">
      <c r="A12187" s="112" t="s">
        <v>26954</v>
      </c>
      <c r="B12187" s="112" t="s">
        <v>26955</v>
      </c>
    </row>
    <row r="12188" spans="1:2" x14ac:dyDescent="0.2">
      <c r="A12188" s="112" t="s">
        <v>26956</v>
      </c>
      <c r="B12188" s="112" t="s">
        <v>26957</v>
      </c>
    </row>
    <row r="12189" spans="1:2" x14ac:dyDescent="0.2">
      <c r="A12189" s="112" t="s">
        <v>26958</v>
      </c>
      <c r="B12189" s="112" t="s">
        <v>26959</v>
      </c>
    </row>
    <row r="12190" spans="1:2" x14ac:dyDescent="0.2">
      <c r="A12190" s="112" t="s">
        <v>26960</v>
      </c>
      <c r="B12190" s="112" t="s">
        <v>26961</v>
      </c>
    </row>
    <row r="12191" spans="1:2" x14ac:dyDescent="0.2">
      <c r="A12191" s="112" t="s">
        <v>26962</v>
      </c>
      <c r="B12191" s="112" t="s">
        <v>26963</v>
      </c>
    </row>
    <row r="12192" spans="1:2" x14ac:dyDescent="0.2">
      <c r="A12192" s="112" t="s">
        <v>26964</v>
      </c>
      <c r="B12192" s="112" t="s">
        <v>26965</v>
      </c>
    </row>
    <row r="12193" spans="1:2" x14ac:dyDescent="0.2">
      <c r="A12193" s="112" t="s">
        <v>26966</v>
      </c>
      <c r="B12193" s="112" t="s">
        <v>26967</v>
      </c>
    </row>
    <row r="12194" spans="1:2" x14ac:dyDescent="0.2">
      <c r="A12194" s="112" t="s">
        <v>26968</v>
      </c>
      <c r="B12194" s="112" t="s">
        <v>26969</v>
      </c>
    </row>
    <row r="12195" spans="1:2" x14ac:dyDescent="0.2">
      <c r="A12195" s="112" t="s">
        <v>26970</v>
      </c>
      <c r="B12195" s="112" t="s">
        <v>26971</v>
      </c>
    </row>
    <row r="12196" spans="1:2" x14ac:dyDescent="0.2">
      <c r="A12196" s="112" t="s">
        <v>26972</v>
      </c>
      <c r="B12196" s="112" t="s">
        <v>26973</v>
      </c>
    </row>
    <row r="12197" spans="1:2" x14ac:dyDescent="0.2">
      <c r="A12197" s="112" t="s">
        <v>26974</v>
      </c>
      <c r="B12197" s="112" t="s">
        <v>26975</v>
      </c>
    </row>
    <row r="12198" spans="1:2" x14ac:dyDescent="0.2">
      <c r="A12198" s="112" t="s">
        <v>26976</v>
      </c>
      <c r="B12198" s="112" t="s">
        <v>26977</v>
      </c>
    </row>
    <row r="12199" spans="1:2" x14ac:dyDescent="0.2">
      <c r="A12199" s="112" t="s">
        <v>26978</v>
      </c>
      <c r="B12199" s="112" t="s">
        <v>26979</v>
      </c>
    </row>
    <row r="12200" spans="1:2" x14ac:dyDescent="0.2">
      <c r="A12200" s="112" t="s">
        <v>26980</v>
      </c>
      <c r="B12200" s="112" t="s">
        <v>26981</v>
      </c>
    </row>
    <row r="12201" spans="1:2" x14ac:dyDescent="0.2">
      <c r="A12201" s="112" t="s">
        <v>26982</v>
      </c>
      <c r="B12201" s="112" t="s">
        <v>26983</v>
      </c>
    </row>
    <row r="12202" spans="1:2" x14ac:dyDescent="0.2">
      <c r="A12202" s="112" t="s">
        <v>26984</v>
      </c>
      <c r="B12202" s="112" t="s">
        <v>26985</v>
      </c>
    </row>
    <row r="12203" spans="1:2" x14ac:dyDescent="0.2">
      <c r="A12203" s="112" t="s">
        <v>26986</v>
      </c>
      <c r="B12203" s="112" t="s">
        <v>26987</v>
      </c>
    </row>
    <row r="12204" spans="1:2" x14ac:dyDescent="0.2">
      <c r="A12204" s="112" t="s">
        <v>26988</v>
      </c>
      <c r="B12204" s="112" t="s">
        <v>26989</v>
      </c>
    </row>
    <row r="12205" spans="1:2" x14ac:dyDescent="0.2">
      <c r="A12205" s="112" t="s">
        <v>26990</v>
      </c>
      <c r="B12205" s="112" t="s">
        <v>26991</v>
      </c>
    </row>
    <row r="12206" spans="1:2" x14ac:dyDescent="0.2">
      <c r="A12206" s="112" t="s">
        <v>26992</v>
      </c>
      <c r="B12206" s="112" t="s">
        <v>26993</v>
      </c>
    </row>
    <row r="12207" spans="1:2" x14ac:dyDescent="0.2">
      <c r="A12207" s="112" t="s">
        <v>26994</v>
      </c>
      <c r="B12207" s="112" t="s">
        <v>26995</v>
      </c>
    </row>
    <row r="12208" spans="1:2" x14ac:dyDescent="0.2">
      <c r="A12208" s="112" t="s">
        <v>26996</v>
      </c>
      <c r="B12208" s="112" t="s">
        <v>26997</v>
      </c>
    </row>
    <row r="12209" spans="1:2" x14ac:dyDescent="0.2">
      <c r="A12209" s="112" t="s">
        <v>26998</v>
      </c>
      <c r="B12209" s="112" t="s">
        <v>26999</v>
      </c>
    </row>
    <row r="12210" spans="1:2" x14ac:dyDescent="0.2">
      <c r="A12210" s="112" t="s">
        <v>27000</v>
      </c>
      <c r="B12210" s="112" t="s">
        <v>27001</v>
      </c>
    </row>
    <row r="12211" spans="1:2" x14ac:dyDescent="0.2">
      <c r="A12211" s="112" t="s">
        <v>27002</v>
      </c>
      <c r="B12211" s="112" t="s">
        <v>27003</v>
      </c>
    </row>
    <row r="12212" spans="1:2" x14ac:dyDescent="0.2">
      <c r="A12212" s="112" t="s">
        <v>27004</v>
      </c>
      <c r="B12212" s="112" t="s">
        <v>27005</v>
      </c>
    </row>
    <row r="12213" spans="1:2" x14ac:dyDescent="0.2">
      <c r="A12213" s="112" t="s">
        <v>27006</v>
      </c>
      <c r="B12213" s="112" t="s">
        <v>27007</v>
      </c>
    </row>
    <row r="12214" spans="1:2" x14ac:dyDescent="0.2">
      <c r="A12214" s="112" t="s">
        <v>27008</v>
      </c>
      <c r="B12214" s="112" t="s">
        <v>27009</v>
      </c>
    </row>
    <row r="12215" spans="1:2" x14ac:dyDescent="0.2">
      <c r="A12215" s="112" t="s">
        <v>27010</v>
      </c>
      <c r="B12215" s="112" t="s">
        <v>27011</v>
      </c>
    </row>
    <row r="12216" spans="1:2" x14ac:dyDescent="0.2">
      <c r="A12216" s="112" t="s">
        <v>27012</v>
      </c>
      <c r="B12216" s="112" t="s">
        <v>27013</v>
      </c>
    </row>
    <row r="12217" spans="1:2" x14ac:dyDescent="0.2">
      <c r="A12217" s="112" t="s">
        <v>27014</v>
      </c>
      <c r="B12217" s="112" t="s">
        <v>27015</v>
      </c>
    </row>
    <row r="12218" spans="1:2" x14ac:dyDescent="0.2">
      <c r="A12218" s="112" t="s">
        <v>27016</v>
      </c>
      <c r="B12218" s="112" t="s">
        <v>27017</v>
      </c>
    </row>
    <row r="12219" spans="1:2" x14ac:dyDescent="0.2">
      <c r="A12219" s="112" t="s">
        <v>27018</v>
      </c>
      <c r="B12219" s="112" t="s">
        <v>27019</v>
      </c>
    </row>
    <row r="12220" spans="1:2" x14ac:dyDescent="0.2">
      <c r="A12220" s="112" t="s">
        <v>27020</v>
      </c>
      <c r="B12220" s="112" t="s">
        <v>27021</v>
      </c>
    </row>
    <row r="12221" spans="1:2" x14ac:dyDescent="0.2">
      <c r="A12221" s="112" t="s">
        <v>27022</v>
      </c>
      <c r="B12221" s="112" t="s">
        <v>27023</v>
      </c>
    </row>
    <row r="12222" spans="1:2" x14ac:dyDescent="0.2">
      <c r="A12222" s="112" t="s">
        <v>27024</v>
      </c>
      <c r="B12222" s="112" t="s">
        <v>27025</v>
      </c>
    </row>
    <row r="12223" spans="1:2" x14ac:dyDescent="0.2">
      <c r="A12223" s="112" t="s">
        <v>27026</v>
      </c>
      <c r="B12223" s="112" t="s">
        <v>27027</v>
      </c>
    </row>
    <row r="12224" spans="1:2" x14ac:dyDescent="0.2">
      <c r="A12224" s="112" t="s">
        <v>27028</v>
      </c>
      <c r="B12224" s="112" t="s">
        <v>27029</v>
      </c>
    </row>
    <row r="12225" spans="1:2" x14ac:dyDescent="0.2">
      <c r="A12225" s="112" t="s">
        <v>27030</v>
      </c>
      <c r="B12225" s="112" t="s">
        <v>27031</v>
      </c>
    </row>
    <row r="12226" spans="1:2" x14ac:dyDescent="0.2">
      <c r="A12226" s="112" t="s">
        <v>27032</v>
      </c>
      <c r="B12226" s="112" t="s">
        <v>27033</v>
      </c>
    </row>
    <row r="12227" spans="1:2" x14ac:dyDescent="0.2">
      <c r="A12227" s="112" t="s">
        <v>27034</v>
      </c>
      <c r="B12227" s="112" t="s">
        <v>27035</v>
      </c>
    </row>
    <row r="12228" spans="1:2" x14ac:dyDescent="0.2">
      <c r="A12228" s="112" t="s">
        <v>27036</v>
      </c>
      <c r="B12228" s="112" t="s">
        <v>27037</v>
      </c>
    </row>
    <row r="12229" spans="1:2" x14ac:dyDescent="0.2">
      <c r="A12229" s="112" t="s">
        <v>27038</v>
      </c>
      <c r="B12229" s="112" t="s">
        <v>27039</v>
      </c>
    </row>
    <row r="12230" spans="1:2" x14ac:dyDescent="0.2">
      <c r="A12230" s="112" t="s">
        <v>27040</v>
      </c>
      <c r="B12230" s="112" t="s">
        <v>27041</v>
      </c>
    </row>
    <row r="12231" spans="1:2" x14ac:dyDescent="0.2">
      <c r="A12231" s="112" t="s">
        <v>27042</v>
      </c>
      <c r="B12231" s="112" t="s">
        <v>27043</v>
      </c>
    </row>
    <row r="12232" spans="1:2" x14ac:dyDescent="0.2">
      <c r="A12232" s="112" t="s">
        <v>27044</v>
      </c>
      <c r="B12232" s="112" t="s">
        <v>26251</v>
      </c>
    </row>
    <row r="12233" spans="1:2" x14ac:dyDescent="0.2">
      <c r="A12233" s="112" t="s">
        <v>27045</v>
      </c>
      <c r="B12233" s="112" t="s">
        <v>27046</v>
      </c>
    </row>
    <row r="12234" spans="1:2" x14ac:dyDescent="0.2">
      <c r="A12234" s="112" t="s">
        <v>27047</v>
      </c>
      <c r="B12234" s="112" t="s">
        <v>27048</v>
      </c>
    </row>
    <row r="12235" spans="1:2" x14ac:dyDescent="0.2">
      <c r="A12235" s="112" t="s">
        <v>27049</v>
      </c>
      <c r="B12235" s="112" t="s">
        <v>27050</v>
      </c>
    </row>
    <row r="12236" spans="1:2" x14ac:dyDescent="0.2">
      <c r="A12236" s="112" t="s">
        <v>27051</v>
      </c>
      <c r="B12236" s="112" t="s">
        <v>27052</v>
      </c>
    </row>
    <row r="12237" spans="1:2" x14ac:dyDescent="0.2">
      <c r="A12237" s="112" t="s">
        <v>27053</v>
      </c>
      <c r="B12237" s="112" t="s">
        <v>27054</v>
      </c>
    </row>
    <row r="12238" spans="1:2" x14ac:dyDescent="0.2">
      <c r="A12238" s="112" t="s">
        <v>27055</v>
      </c>
      <c r="B12238" s="112" t="s">
        <v>27056</v>
      </c>
    </row>
    <row r="12239" spans="1:2" x14ac:dyDescent="0.2">
      <c r="A12239" s="112" t="s">
        <v>27057</v>
      </c>
      <c r="B12239" s="112" t="s">
        <v>27058</v>
      </c>
    </row>
    <row r="12240" spans="1:2" x14ac:dyDescent="0.2">
      <c r="A12240" s="112" t="s">
        <v>27059</v>
      </c>
      <c r="B12240" s="112" t="s">
        <v>27060</v>
      </c>
    </row>
    <row r="12241" spans="1:2" x14ac:dyDescent="0.2">
      <c r="A12241" s="112" t="s">
        <v>27061</v>
      </c>
      <c r="B12241" s="112" t="s">
        <v>27062</v>
      </c>
    </row>
    <row r="12242" spans="1:2" x14ac:dyDescent="0.2">
      <c r="A12242" s="112" t="s">
        <v>27063</v>
      </c>
      <c r="B12242" s="112" t="s">
        <v>27064</v>
      </c>
    </row>
    <row r="12243" spans="1:2" x14ac:dyDescent="0.2">
      <c r="A12243" s="112" t="s">
        <v>27065</v>
      </c>
      <c r="B12243" s="112" t="s">
        <v>27066</v>
      </c>
    </row>
    <row r="12244" spans="1:2" x14ac:dyDescent="0.2">
      <c r="A12244" s="112" t="s">
        <v>27067</v>
      </c>
      <c r="B12244" s="112" t="s">
        <v>27068</v>
      </c>
    </row>
    <row r="12245" spans="1:2" x14ac:dyDescent="0.2">
      <c r="A12245" s="112" t="s">
        <v>27069</v>
      </c>
      <c r="B12245" s="112" t="s">
        <v>27070</v>
      </c>
    </row>
    <row r="12246" spans="1:2" x14ac:dyDescent="0.2">
      <c r="A12246" s="112" t="s">
        <v>27071</v>
      </c>
      <c r="B12246" s="112" t="s">
        <v>27072</v>
      </c>
    </row>
    <row r="12247" spans="1:2" x14ac:dyDescent="0.2">
      <c r="A12247" s="112" t="s">
        <v>27073</v>
      </c>
      <c r="B12247" s="112" t="s">
        <v>27074</v>
      </c>
    </row>
    <row r="12248" spans="1:2" x14ac:dyDescent="0.2">
      <c r="A12248" s="112" t="s">
        <v>27075</v>
      </c>
      <c r="B12248" s="112" t="s">
        <v>27076</v>
      </c>
    </row>
    <row r="12249" spans="1:2" x14ac:dyDescent="0.2">
      <c r="A12249" s="112" t="s">
        <v>27077</v>
      </c>
      <c r="B12249" s="112" t="s">
        <v>27078</v>
      </c>
    </row>
    <row r="12250" spans="1:2" x14ac:dyDescent="0.2">
      <c r="A12250" s="112" t="s">
        <v>27079</v>
      </c>
      <c r="B12250" s="112" t="s">
        <v>27080</v>
      </c>
    </row>
    <row r="12251" spans="1:2" x14ac:dyDescent="0.2">
      <c r="A12251" s="112" t="s">
        <v>27081</v>
      </c>
      <c r="B12251" s="112" t="s">
        <v>27082</v>
      </c>
    </row>
    <row r="12252" spans="1:2" x14ac:dyDescent="0.2">
      <c r="A12252" s="112" t="s">
        <v>27083</v>
      </c>
      <c r="B12252" s="112" t="s">
        <v>27084</v>
      </c>
    </row>
    <row r="12253" spans="1:2" x14ac:dyDescent="0.2">
      <c r="A12253" s="112" t="s">
        <v>27085</v>
      </c>
      <c r="B12253" s="112" t="s">
        <v>27086</v>
      </c>
    </row>
    <row r="12254" spans="1:2" x14ac:dyDescent="0.2">
      <c r="A12254" s="112" t="s">
        <v>27087</v>
      </c>
      <c r="B12254" s="112" t="s">
        <v>27088</v>
      </c>
    </row>
    <row r="12255" spans="1:2" x14ac:dyDescent="0.2">
      <c r="A12255" s="112" t="s">
        <v>27089</v>
      </c>
      <c r="B12255" s="112" t="s">
        <v>27090</v>
      </c>
    </row>
    <row r="12256" spans="1:2" x14ac:dyDescent="0.2">
      <c r="A12256" s="112" t="s">
        <v>27091</v>
      </c>
      <c r="B12256" s="112" t="s">
        <v>27092</v>
      </c>
    </row>
    <row r="12257" spans="1:2" x14ac:dyDescent="0.2">
      <c r="A12257" s="112" t="s">
        <v>27093</v>
      </c>
      <c r="B12257" s="112" t="s">
        <v>27094</v>
      </c>
    </row>
    <row r="12258" spans="1:2" x14ac:dyDescent="0.2">
      <c r="A12258" s="112" t="s">
        <v>27095</v>
      </c>
      <c r="B12258" s="112" t="s">
        <v>27096</v>
      </c>
    </row>
    <row r="12259" spans="1:2" x14ac:dyDescent="0.2">
      <c r="A12259" s="112" t="s">
        <v>27097</v>
      </c>
      <c r="B12259" s="112" t="s">
        <v>27098</v>
      </c>
    </row>
    <row r="12260" spans="1:2" x14ac:dyDescent="0.2">
      <c r="A12260" s="112" t="s">
        <v>27099</v>
      </c>
      <c r="B12260" s="112" t="s">
        <v>27100</v>
      </c>
    </row>
    <row r="12261" spans="1:2" x14ac:dyDescent="0.2">
      <c r="A12261" s="112" t="s">
        <v>27101</v>
      </c>
      <c r="B12261" s="112" t="s">
        <v>27102</v>
      </c>
    </row>
    <row r="12262" spans="1:2" x14ac:dyDescent="0.2">
      <c r="A12262" s="112" t="s">
        <v>27103</v>
      </c>
      <c r="B12262" s="112" t="s">
        <v>27104</v>
      </c>
    </row>
    <row r="12263" spans="1:2" x14ac:dyDescent="0.2">
      <c r="A12263" s="112" t="s">
        <v>27105</v>
      </c>
      <c r="B12263" s="112" t="s">
        <v>27106</v>
      </c>
    </row>
    <row r="12264" spans="1:2" x14ac:dyDescent="0.2">
      <c r="A12264" s="112" t="s">
        <v>27107</v>
      </c>
      <c r="B12264" s="112" t="s">
        <v>27108</v>
      </c>
    </row>
    <row r="12265" spans="1:2" x14ac:dyDescent="0.2">
      <c r="A12265" s="112" t="s">
        <v>27109</v>
      </c>
      <c r="B12265" s="112" t="s">
        <v>27110</v>
      </c>
    </row>
    <row r="12266" spans="1:2" x14ac:dyDescent="0.2">
      <c r="A12266" s="112" t="s">
        <v>27111</v>
      </c>
      <c r="B12266" s="112" t="s">
        <v>27112</v>
      </c>
    </row>
    <row r="12267" spans="1:2" x14ac:dyDescent="0.2">
      <c r="A12267" s="112" t="s">
        <v>27113</v>
      </c>
      <c r="B12267" s="112" t="s">
        <v>27114</v>
      </c>
    </row>
    <row r="12268" spans="1:2" x14ac:dyDescent="0.2">
      <c r="A12268" s="112" t="s">
        <v>27115</v>
      </c>
      <c r="B12268" s="112" t="s">
        <v>27116</v>
      </c>
    </row>
    <row r="12269" spans="1:2" x14ac:dyDescent="0.2">
      <c r="A12269" s="112" t="s">
        <v>27117</v>
      </c>
      <c r="B12269" s="112" t="s">
        <v>27118</v>
      </c>
    </row>
    <row r="12270" spans="1:2" x14ac:dyDescent="0.2">
      <c r="A12270" s="112" t="s">
        <v>27119</v>
      </c>
      <c r="B12270" s="112" t="s">
        <v>27120</v>
      </c>
    </row>
    <row r="12271" spans="1:2" x14ac:dyDescent="0.2">
      <c r="A12271" s="112" t="s">
        <v>27121</v>
      </c>
      <c r="B12271" s="112" t="s">
        <v>27122</v>
      </c>
    </row>
    <row r="12272" spans="1:2" x14ac:dyDescent="0.2">
      <c r="A12272" s="112" t="s">
        <v>27123</v>
      </c>
      <c r="B12272" s="112" t="s">
        <v>27124</v>
      </c>
    </row>
    <row r="12273" spans="1:2" x14ac:dyDescent="0.2">
      <c r="A12273" s="112" t="s">
        <v>27125</v>
      </c>
      <c r="B12273" s="112" t="s">
        <v>27126</v>
      </c>
    </row>
    <row r="12274" spans="1:2" x14ac:dyDescent="0.2">
      <c r="A12274" s="112" t="s">
        <v>27127</v>
      </c>
      <c r="B12274" s="112" t="s">
        <v>27128</v>
      </c>
    </row>
    <row r="12275" spans="1:2" x14ac:dyDescent="0.2">
      <c r="A12275" s="112" t="s">
        <v>27129</v>
      </c>
      <c r="B12275" s="112" t="s">
        <v>27130</v>
      </c>
    </row>
    <row r="12276" spans="1:2" x14ac:dyDescent="0.2">
      <c r="A12276" s="112" t="s">
        <v>27131</v>
      </c>
      <c r="B12276" s="112" t="s">
        <v>27132</v>
      </c>
    </row>
    <row r="12277" spans="1:2" x14ac:dyDescent="0.2">
      <c r="A12277" s="112" t="s">
        <v>27133</v>
      </c>
      <c r="B12277" s="112" t="s">
        <v>27134</v>
      </c>
    </row>
    <row r="12278" spans="1:2" x14ac:dyDescent="0.2">
      <c r="A12278" s="112" t="s">
        <v>27135</v>
      </c>
      <c r="B12278" s="112" t="s">
        <v>27136</v>
      </c>
    </row>
    <row r="12279" spans="1:2" x14ac:dyDescent="0.2">
      <c r="A12279" s="112" t="s">
        <v>27137</v>
      </c>
      <c r="B12279" s="112" t="s">
        <v>27138</v>
      </c>
    </row>
    <row r="12280" spans="1:2" x14ac:dyDescent="0.2">
      <c r="A12280" s="112" t="s">
        <v>27139</v>
      </c>
      <c r="B12280" s="112" t="s">
        <v>27140</v>
      </c>
    </row>
    <row r="12281" spans="1:2" x14ac:dyDescent="0.2">
      <c r="A12281" s="112" t="s">
        <v>27141</v>
      </c>
      <c r="B12281" s="112" t="s">
        <v>27142</v>
      </c>
    </row>
    <row r="12282" spans="1:2" x14ac:dyDescent="0.2">
      <c r="A12282" s="112" t="s">
        <v>27143</v>
      </c>
      <c r="B12282" s="112" t="s">
        <v>27144</v>
      </c>
    </row>
    <row r="12283" spans="1:2" x14ac:dyDescent="0.2">
      <c r="A12283" s="112" t="s">
        <v>27145</v>
      </c>
      <c r="B12283" s="112" t="s">
        <v>27146</v>
      </c>
    </row>
    <row r="12284" spans="1:2" x14ac:dyDescent="0.2">
      <c r="A12284" s="112" t="s">
        <v>27147</v>
      </c>
      <c r="B12284" s="112" t="s">
        <v>27148</v>
      </c>
    </row>
    <row r="12285" spans="1:2" x14ac:dyDescent="0.2">
      <c r="A12285" s="112" t="s">
        <v>27149</v>
      </c>
      <c r="B12285" s="112" t="s">
        <v>27150</v>
      </c>
    </row>
    <row r="12286" spans="1:2" x14ac:dyDescent="0.2">
      <c r="A12286" s="112" t="s">
        <v>27151</v>
      </c>
      <c r="B12286" s="112" t="s">
        <v>27152</v>
      </c>
    </row>
    <row r="12287" spans="1:2" x14ac:dyDescent="0.2">
      <c r="A12287" s="112" t="s">
        <v>27153</v>
      </c>
      <c r="B12287" s="112" t="s">
        <v>27154</v>
      </c>
    </row>
    <row r="12288" spans="1:2" x14ac:dyDescent="0.2">
      <c r="A12288" s="112" t="s">
        <v>27155</v>
      </c>
      <c r="B12288" s="112" t="s">
        <v>27156</v>
      </c>
    </row>
    <row r="12289" spans="1:2" x14ac:dyDescent="0.2">
      <c r="A12289" s="112" t="s">
        <v>27157</v>
      </c>
      <c r="B12289" s="112" t="s">
        <v>27158</v>
      </c>
    </row>
    <row r="12290" spans="1:2" x14ac:dyDescent="0.2">
      <c r="A12290" s="112" t="s">
        <v>27159</v>
      </c>
      <c r="B12290" s="112" t="s">
        <v>27160</v>
      </c>
    </row>
    <row r="12291" spans="1:2" x14ac:dyDescent="0.2">
      <c r="A12291" s="112" t="s">
        <v>27161</v>
      </c>
      <c r="B12291" s="112" t="s">
        <v>27162</v>
      </c>
    </row>
    <row r="12292" spans="1:2" x14ac:dyDescent="0.2">
      <c r="A12292" s="112" t="s">
        <v>27163</v>
      </c>
      <c r="B12292" s="112" t="s">
        <v>27164</v>
      </c>
    </row>
    <row r="12293" spans="1:2" x14ac:dyDescent="0.2">
      <c r="A12293" s="112" t="s">
        <v>27165</v>
      </c>
      <c r="B12293" s="112" t="s">
        <v>27166</v>
      </c>
    </row>
    <row r="12294" spans="1:2" x14ac:dyDescent="0.2">
      <c r="A12294" s="112" t="s">
        <v>27167</v>
      </c>
      <c r="B12294" s="112" t="s">
        <v>27168</v>
      </c>
    </row>
    <row r="12295" spans="1:2" x14ac:dyDescent="0.2">
      <c r="A12295" s="112" t="s">
        <v>27169</v>
      </c>
      <c r="B12295" s="112" t="s">
        <v>27170</v>
      </c>
    </row>
    <row r="12296" spans="1:2" x14ac:dyDescent="0.2">
      <c r="A12296" s="112" t="s">
        <v>27171</v>
      </c>
      <c r="B12296" s="112" t="s">
        <v>27172</v>
      </c>
    </row>
    <row r="12297" spans="1:2" x14ac:dyDescent="0.2">
      <c r="A12297" s="112" t="s">
        <v>27173</v>
      </c>
      <c r="B12297" s="112" t="s">
        <v>27174</v>
      </c>
    </row>
    <row r="12298" spans="1:2" x14ac:dyDescent="0.2">
      <c r="A12298" s="112" t="s">
        <v>27175</v>
      </c>
      <c r="B12298" s="112" t="s">
        <v>27176</v>
      </c>
    </row>
    <row r="12299" spans="1:2" x14ac:dyDescent="0.2">
      <c r="A12299" s="112" t="s">
        <v>27177</v>
      </c>
      <c r="B12299" s="112" t="s">
        <v>27178</v>
      </c>
    </row>
    <row r="12300" spans="1:2" x14ac:dyDescent="0.2">
      <c r="A12300" s="112" t="s">
        <v>27179</v>
      </c>
      <c r="B12300" s="112" t="s">
        <v>27180</v>
      </c>
    </row>
    <row r="12301" spans="1:2" x14ac:dyDescent="0.2">
      <c r="A12301" s="112" t="s">
        <v>27181</v>
      </c>
      <c r="B12301" s="112" t="s">
        <v>27182</v>
      </c>
    </row>
    <row r="12302" spans="1:2" x14ac:dyDescent="0.2">
      <c r="A12302" s="112" t="s">
        <v>27183</v>
      </c>
      <c r="B12302" s="112" t="s">
        <v>27184</v>
      </c>
    </row>
    <row r="12303" spans="1:2" x14ac:dyDescent="0.2">
      <c r="A12303" s="112" t="s">
        <v>27185</v>
      </c>
      <c r="B12303" s="112" t="s">
        <v>27186</v>
      </c>
    </row>
    <row r="12304" spans="1:2" x14ac:dyDescent="0.2">
      <c r="A12304" s="112" t="s">
        <v>27187</v>
      </c>
      <c r="B12304" s="112" t="s">
        <v>27188</v>
      </c>
    </row>
    <row r="12305" spans="1:2" x14ac:dyDescent="0.2">
      <c r="A12305" s="112" t="s">
        <v>27189</v>
      </c>
      <c r="B12305" s="112" t="s">
        <v>27190</v>
      </c>
    </row>
    <row r="12306" spans="1:2" x14ac:dyDescent="0.2">
      <c r="A12306" s="112" t="s">
        <v>27191</v>
      </c>
      <c r="B12306" s="112" t="s">
        <v>27192</v>
      </c>
    </row>
    <row r="12307" spans="1:2" x14ac:dyDescent="0.2">
      <c r="A12307" s="112" t="s">
        <v>27193</v>
      </c>
      <c r="B12307" s="112" t="s">
        <v>27194</v>
      </c>
    </row>
    <row r="12308" spans="1:2" x14ac:dyDescent="0.2">
      <c r="A12308" s="112" t="s">
        <v>27195</v>
      </c>
      <c r="B12308" s="112" t="s">
        <v>27196</v>
      </c>
    </row>
    <row r="12309" spans="1:2" x14ac:dyDescent="0.2">
      <c r="A12309" s="112" t="s">
        <v>27197</v>
      </c>
      <c r="B12309" s="112" t="s">
        <v>27198</v>
      </c>
    </row>
    <row r="12310" spans="1:2" x14ac:dyDescent="0.2">
      <c r="A12310" s="112" t="s">
        <v>27199</v>
      </c>
      <c r="B12310" s="112" t="s">
        <v>27200</v>
      </c>
    </row>
    <row r="12311" spans="1:2" x14ac:dyDescent="0.2">
      <c r="A12311" s="112" t="s">
        <v>27201</v>
      </c>
      <c r="B12311" s="112" t="s">
        <v>27202</v>
      </c>
    </row>
    <row r="12312" spans="1:2" x14ac:dyDescent="0.2">
      <c r="A12312" s="112" t="s">
        <v>27203</v>
      </c>
      <c r="B12312" s="112" t="s">
        <v>27204</v>
      </c>
    </row>
    <row r="12313" spans="1:2" x14ac:dyDescent="0.2">
      <c r="A12313" s="112" t="s">
        <v>27205</v>
      </c>
      <c r="B12313" s="112" t="s">
        <v>27206</v>
      </c>
    </row>
    <row r="12314" spans="1:2" x14ac:dyDescent="0.2">
      <c r="A12314" s="112" t="s">
        <v>27207</v>
      </c>
      <c r="B12314" s="112" t="s">
        <v>27208</v>
      </c>
    </row>
    <row r="12315" spans="1:2" x14ac:dyDescent="0.2">
      <c r="A12315" s="112" t="s">
        <v>27209</v>
      </c>
      <c r="B12315" s="112" t="s">
        <v>27210</v>
      </c>
    </row>
    <row r="12316" spans="1:2" x14ac:dyDescent="0.2">
      <c r="A12316" s="112" t="s">
        <v>27211</v>
      </c>
      <c r="B12316" s="112" t="s">
        <v>27212</v>
      </c>
    </row>
    <row r="12317" spans="1:2" x14ac:dyDescent="0.2">
      <c r="A12317" s="112" t="s">
        <v>27213</v>
      </c>
      <c r="B12317" s="112" t="s">
        <v>27214</v>
      </c>
    </row>
    <row r="12318" spans="1:2" x14ac:dyDescent="0.2">
      <c r="A12318" s="112" t="s">
        <v>27215</v>
      </c>
      <c r="B12318" s="112" t="s">
        <v>27216</v>
      </c>
    </row>
    <row r="12319" spans="1:2" x14ac:dyDescent="0.2">
      <c r="A12319" s="112" t="s">
        <v>27217</v>
      </c>
      <c r="B12319" s="112" t="s">
        <v>27218</v>
      </c>
    </row>
    <row r="12320" spans="1:2" x14ac:dyDescent="0.2">
      <c r="A12320" s="112" t="s">
        <v>27219</v>
      </c>
      <c r="B12320" s="112" t="s">
        <v>27220</v>
      </c>
    </row>
    <row r="12321" spans="1:2" x14ac:dyDescent="0.2">
      <c r="A12321" s="112" t="s">
        <v>27221</v>
      </c>
      <c r="B12321" s="112" t="s">
        <v>27222</v>
      </c>
    </row>
    <row r="12322" spans="1:2" x14ac:dyDescent="0.2">
      <c r="A12322" s="112" t="s">
        <v>27223</v>
      </c>
      <c r="B12322" s="112" t="s">
        <v>27224</v>
      </c>
    </row>
    <row r="12323" spans="1:2" x14ac:dyDescent="0.2">
      <c r="A12323" s="112" t="s">
        <v>27225</v>
      </c>
      <c r="B12323" s="112" t="s">
        <v>27226</v>
      </c>
    </row>
    <row r="12324" spans="1:2" x14ac:dyDescent="0.2">
      <c r="A12324" s="112" t="s">
        <v>27227</v>
      </c>
      <c r="B12324" s="112" t="s">
        <v>27228</v>
      </c>
    </row>
    <row r="12325" spans="1:2" x14ac:dyDescent="0.2">
      <c r="A12325" s="112" t="s">
        <v>27229</v>
      </c>
      <c r="B12325" s="112" t="s">
        <v>27230</v>
      </c>
    </row>
    <row r="12326" spans="1:2" x14ac:dyDescent="0.2">
      <c r="A12326" s="112" t="s">
        <v>27231</v>
      </c>
      <c r="B12326" s="112" t="s">
        <v>27232</v>
      </c>
    </row>
    <row r="12327" spans="1:2" x14ac:dyDescent="0.2">
      <c r="A12327" s="112" t="s">
        <v>27233</v>
      </c>
      <c r="B12327" s="112" t="s">
        <v>27234</v>
      </c>
    </row>
    <row r="12328" spans="1:2" x14ac:dyDescent="0.2">
      <c r="A12328" s="112" t="s">
        <v>27235</v>
      </c>
      <c r="B12328" s="112" t="s">
        <v>27236</v>
      </c>
    </row>
    <row r="12329" spans="1:2" x14ac:dyDescent="0.2">
      <c r="A12329" s="112" t="s">
        <v>27237</v>
      </c>
      <c r="B12329" s="112" t="s">
        <v>27238</v>
      </c>
    </row>
    <row r="12330" spans="1:2" x14ac:dyDescent="0.2">
      <c r="A12330" s="112" t="s">
        <v>27239</v>
      </c>
      <c r="B12330" s="112" t="s">
        <v>27240</v>
      </c>
    </row>
    <row r="12331" spans="1:2" x14ac:dyDescent="0.2">
      <c r="A12331" s="112" t="s">
        <v>27241</v>
      </c>
      <c r="B12331" s="112" t="s">
        <v>27242</v>
      </c>
    </row>
    <row r="12332" spans="1:2" x14ac:dyDescent="0.2">
      <c r="A12332" s="112" t="s">
        <v>27243</v>
      </c>
      <c r="B12332" s="112" t="s">
        <v>27244</v>
      </c>
    </row>
    <row r="12333" spans="1:2" x14ac:dyDescent="0.2">
      <c r="A12333" s="112" t="s">
        <v>27245</v>
      </c>
      <c r="B12333" s="112" t="s">
        <v>27246</v>
      </c>
    </row>
    <row r="12334" spans="1:2" x14ac:dyDescent="0.2">
      <c r="A12334" s="112" t="s">
        <v>27247</v>
      </c>
      <c r="B12334" s="112" t="s">
        <v>27248</v>
      </c>
    </row>
    <row r="12335" spans="1:2" x14ac:dyDescent="0.2">
      <c r="A12335" s="112" t="s">
        <v>27249</v>
      </c>
      <c r="B12335" s="112" t="s">
        <v>27250</v>
      </c>
    </row>
    <row r="12336" spans="1:2" x14ac:dyDescent="0.2">
      <c r="A12336" s="112" t="s">
        <v>27251</v>
      </c>
      <c r="B12336" s="112" t="s">
        <v>27252</v>
      </c>
    </row>
    <row r="12337" spans="1:2" x14ac:dyDescent="0.2">
      <c r="A12337" s="112" t="s">
        <v>27253</v>
      </c>
      <c r="B12337" s="112" t="s">
        <v>27254</v>
      </c>
    </row>
    <row r="12338" spans="1:2" x14ac:dyDescent="0.2">
      <c r="A12338" s="112" t="s">
        <v>27255</v>
      </c>
      <c r="B12338" s="112" t="s">
        <v>27256</v>
      </c>
    </row>
    <row r="12339" spans="1:2" x14ac:dyDescent="0.2">
      <c r="A12339" s="112" t="s">
        <v>27257</v>
      </c>
      <c r="B12339" s="112" t="s">
        <v>27258</v>
      </c>
    </row>
    <row r="12340" spans="1:2" x14ac:dyDescent="0.2">
      <c r="A12340" s="112" t="s">
        <v>27259</v>
      </c>
      <c r="B12340" s="112" t="s">
        <v>27260</v>
      </c>
    </row>
    <row r="12341" spans="1:2" x14ac:dyDescent="0.2">
      <c r="A12341" s="112" t="s">
        <v>27261</v>
      </c>
      <c r="B12341" s="112" t="s">
        <v>27262</v>
      </c>
    </row>
    <row r="12342" spans="1:2" x14ac:dyDescent="0.2">
      <c r="A12342" s="112" t="s">
        <v>27263</v>
      </c>
      <c r="B12342" s="112" t="s">
        <v>27264</v>
      </c>
    </row>
    <row r="12343" spans="1:2" x14ac:dyDescent="0.2">
      <c r="A12343" s="112" t="s">
        <v>27265</v>
      </c>
      <c r="B12343" s="112" t="s">
        <v>27266</v>
      </c>
    </row>
    <row r="12344" spans="1:2" x14ac:dyDescent="0.2">
      <c r="A12344" s="112" t="s">
        <v>27267</v>
      </c>
      <c r="B12344" s="112" t="s">
        <v>27268</v>
      </c>
    </row>
    <row r="12345" spans="1:2" x14ac:dyDescent="0.2">
      <c r="A12345" s="112" t="s">
        <v>27269</v>
      </c>
      <c r="B12345" s="112" t="s">
        <v>27270</v>
      </c>
    </row>
    <row r="12346" spans="1:2" x14ac:dyDescent="0.2">
      <c r="A12346" s="112" t="s">
        <v>27271</v>
      </c>
      <c r="B12346" s="112" t="s">
        <v>27272</v>
      </c>
    </row>
    <row r="12347" spans="1:2" x14ac:dyDescent="0.2">
      <c r="A12347" s="112" t="s">
        <v>27273</v>
      </c>
      <c r="B12347" s="112" t="s">
        <v>27274</v>
      </c>
    </row>
    <row r="12348" spans="1:2" x14ac:dyDescent="0.2">
      <c r="A12348" s="112" t="s">
        <v>27275</v>
      </c>
      <c r="B12348" s="112" t="s">
        <v>27276</v>
      </c>
    </row>
    <row r="12349" spans="1:2" x14ac:dyDescent="0.2">
      <c r="A12349" s="112" t="s">
        <v>27277</v>
      </c>
      <c r="B12349" s="112" t="s">
        <v>27278</v>
      </c>
    </row>
    <row r="12350" spans="1:2" x14ac:dyDescent="0.2">
      <c r="A12350" s="112" t="s">
        <v>27279</v>
      </c>
      <c r="B12350" s="112" t="s">
        <v>27280</v>
      </c>
    </row>
    <row r="12351" spans="1:2" x14ac:dyDescent="0.2">
      <c r="A12351" s="112" t="s">
        <v>27281</v>
      </c>
      <c r="B12351" s="112" t="s">
        <v>27282</v>
      </c>
    </row>
    <row r="12352" spans="1:2" x14ac:dyDescent="0.2">
      <c r="A12352" s="112" t="s">
        <v>27283</v>
      </c>
      <c r="B12352" s="112" t="s">
        <v>27284</v>
      </c>
    </row>
    <row r="12353" spans="1:2" x14ac:dyDescent="0.2">
      <c r="A12353" s="112" t="s">
        <v>27285</v>
      </c>
      <c r="B12353" s="112" t="s">
        <v>27286</v>
      </c>
    </row>
    <row r="12354" spans="1:2" x14ac:dyDescent="0.2">
      <c r="A12354" s="112" t="s">
        <v>27287</v>
      </c>
      <c r="B12354" s="112" t="s">
        <v>27288</v>
      </c>
    </row>
    <row r="12355" spans="1:2" x14ac:dyDescent="0.2">
      <c r="A12355" s="112" t="s">
        <v>27289</v>
      </c>
      <c r="B12355" s="112" t="s">
        <v>27290</v>
      </c>
    </row>
    <row r="12356" spans="1:2" x14ac:dyDescent="0.2">
      <c r="A12356" s="112" t="s">
        <v>27291</v>
      </c>
      <c r="B12356" s="112" t="s">
        <v>27292</v>
      </c>
    </row>
    <row r="12357" spans="1:2" x14ac:dyDescent="0.2">
      <c r="A12357" s="112" t="s">
        <v>27293</v>
      </c>
      <c r="B12357" s="112" t="s">
        <v>27294</v>
      </c>
    </row>
    <row r="12358" spans="1:2" x14ac:dyDescent="0.2">
      <c r="A12358" s="112" t="s">
        <v>27295</v>
      </c>
      <c r="B12358" s="112" t="s">
        <v>27296</v>
      </c>
    </row>
    <row r="12359" spans="1:2" x14ac:dyDescent="0.2">
      <c r="A12359" s="112" t="s">
        <v>27297</v>
      </c>
      <c r="B12359" s="112" t="s">
        <v>27298</v>
      </c>
    </row>
    <row r="12360" spans="1:2" x14ac:dyDescent="0.2">
      <c r="A12360" s="112" t="s">
        <v>27299</v>
      </c>
      <c r="B12360" s="112" t="s">
        <v>27300</v>
      </c>
    </row>
    <row r="12361" spans="1:2" x14ac:dyDescent="0.2">
      <c r="A12361" s="112" t="s">
        <v>27301</v>
      </c>
      <c r="B12361" s="112" t="s">
        <v>27302</v>
      </c>
    </row>
    <row r="12362" spans="1:2" x14ac:dyDescent="0.2">
      <c r="A12362" s="112" t="s">
        <v>27303</v>
      </c>
      <c r="B12362" s="112" t="s">
        <v>27304</v>
      </c>
    </row>
    <row r="12363" spans="1:2" x14ac:dyDescent="0.2">
      <c r="A12363" s="112" t="s">
        <v>27305</v>
      </c>
      <c r="B12363" s="112" t="s">
        <v>27306</v>
      </c>
    </row>
    <row r="12364" spans="1:2" x14ac:dyDescent="0.2">
      <c r="A12364" s="112" t="s">
        <v>27307</v>
      </c>
      <c r="B12364" s="112" t="s">
        <v>27308</v>
      </c>
    </row>
    <row r="12365" spans="1:2" x14ac:dyDescent="0.2">
      <c r="A12365" s="112" t="s">
        <v>27309</v>
      </c>
      <c r="B12365" s="112" t="s">
        <v>27310</v>
      </c>
    </row>
    <row r="12366" spans="1:2" x14ac:dyDescent="0.2">
      <c r="A12366" s="112" t="s">
        <v>27311</v>
      </c>
      <c r="B12366" s="112" t="s">
        <v>27312</v>
      </c>
    </row>
    <row r="12367" spans="1:2" x14ac:dyDescent="0.2">
      <c r="A12367" s="112" t="s">
        <v>27313</v>
      </c>
      <c r="B12367" s="112" t="s">
        <v>27314</v>
      </c>
    </row>
    <row r="12368" spans="1:2" x14ac:dyDescent="0.2">
      <c r="A12368" s="112" t="s">
        <v>27315</v>
      </c>
      <c r="B12368" s="112" t="s">
        <v>27316</v>
      </c>
    </row>
    <row r="12369" spans="1:2" x14ac:dyDescent="0.2">
      <c r="A12369" s="112" t="s">
        <v>27317</v>
      </c>
      <c r="B12369" s="112" t="s">
        <v>27318</v>
      </c>
    </row>
    <row r="12370" spans="1:2" x14ac:dyDescent="0.2">
      <c r="A12370" s="112" t="s">
        <v>27319</v>
      </c>
      <c r="B12370" s="112" t="s">
        <v>27320</v>
      </c>
    </row>
    <row r="12371" spans="1:2" x14ac:dyDescent="0.2">
      <c r="A12371" s="112" t="s">
        <v>27321</v>
      </c>
      <c r="B12371" s="112" t="s">
        <v>27322</v>
      </c>
    </row>
    <row r="12372" spans="1:2" x14ac:dyDescent="0.2">
      <c r="A12372" s="112" t="s">
        <v>27323</v>
      </c>
      <c r="B12372" s="112" t="s">
        <v>27324</v>
      </c>
    </row>
    <row r="12373" spans="1:2" x14ac:dyDescent="0.2">
      <c r="A12373" s="112" t="s">
        <v>27325</v>
      </c>
      <c r="B12373" s="112" t="s">
        <v>27326</v>
      </c>
    </row>
    <row r="12374" spans="1:2" x14ac:dyDescent="0.2">
      <c r="A12374" s="112" t="s">
        <v>27327</v>
      </c>
      <c r="B12374" s="112" t="s">
        <v>27328</v>
      </c>
    </row>
    <row r="12375" spans="1:2" x14ac:dyDescent="0.2">
      <c r="A12375" s="112" t="s">
        <v>27329</v>
      </c>
      <c r="B12375" s="112" t="s">
        <v>27330</v>
      </c>
    </row>
    <row r="12376" spans="1:2" x14ac:dyDescent="0.2">
      <c r="A12376" s="112" t="s">
        <v>27331</v>
      </c>
      <c r="B12376" s="112" t="s">
        <v>27332</v>
      </c>
    </row>
    <row r="12377" spans="1:2" x14ac:dyDescent="0.2">
      <c r="A12377" s="112" t="s">
        <v>27333</v>
      </c>
      <c r="B12377" s="112" t="s">
        <v>27334</v>
      </c>
    </row>
    <row r="12378" spans="1:2" x14ac:dyDescent="0.2">
      <c r="A12378" s="112" t="s">
        <v>27335</v>
      </c>
      <c r="B12378" s="112" t="s">
        <v>27336</v>
      </c>
    </row>
    <row r="12379" spans="1:2" x14ac:dyDescent="0.2">
      <c r="A12379" s="112" t="s">
        <v>27337</v>
      </c>
      <c r="B12379" s="112" t="s">
        <v>27338</v>
      </c>
    </row>
    <row r="12380" spans="1:2" x14ac:dyDescent="0.2">
      <c r="A12380" s="112" t="s">
        <v>27339</v>
      </c>
      <c r="B12380" s="112" t="s">
        <v>27340</v>
      </c>
    </row>
    <row r="12381" spans="1:2" x14ac:dyDescent="0.2">
      <c r="A12381" s="112" t="s">
        <v>27341</v>
      </c>
      <c r="B12381" s="112" t="s">
        <v>27342</v>
      </c>
    </row>
    <row r="12382" spans="1:2" x14ac:dyDescent="0.2">
      <c r="A12382" s="112" t="s">
        <v>27343</v>
      </c>
      <c r="B12382" s="112" t="s">
        <v>27344</v>
      </c>
    </row>
    <row r="12383" spans="1:2" x14ac:dyDescent="0.2">
      <c r="A12383" s="112" t="s">
        <v>27345</v>
      </c>
      <c r="B12383" s="112" t="s">
        <v>27346</v>
      </c>
    </row>
    <row r="12384" spans="1:2" x14ac:dyDescent="0.2">
      <c r="A12384" s="112" t="s">
        <v>27347</v>
      </c>
      <c r="B12384" s="112" t="s">
        <v>27348</v>
      </c>
    </row>
    <row r="12385" spans="1:2" x14ac:dyDescent="0.2">
      <c r="A12385" s="112" t="s">
        <v>27349</v>
      </c>
      <c r="B12385" s="112" t="s">
        <v>27350</v>
      </c>
    </row>
    <row r="12386" spans="1:2" x14ac:dyDescent="0.2">
      <c r="A12386" s="112" t="s">
        <v>27351</v>
      </c>
      <c r="B12386" s="112" t="s">
        <v>27352</v>
      </c>
    </row>
    <row r="12387" spans="1:2" x14ac:dyDescent="0.2">
      <c r="A12387" s="112" t="s">
        <v>27353</v>
      </c>
      <c r="B12387" s="112" t="s">
        <v>27354</v>
      </c>
    </row>
    <row r="12388" spans="1:2" x14ac:dyDescent="0.2">
      <c r="A12388" s="112" t="s">
        <v>27355</v>
      </c>
      <c r="B12388" s="112" t="s">
        <v>27356</v>
      </c>
    </row>
    <row r="12389" spans="1:2" x14ac:dyDescent="0.2">
      <c r="A12389" s="112" t="s">
        <v>27357</v>
      </c>
      <c r="B12389" s="112" t="s">
        <v>27358</v>
      </c>
    </row>
    <row r="12390" spans="1:2" x14ac:dyDescent="0.2">
      <c r="A12390" s="112" t="s">
        <v>27359</v>
      </c>
      <c r="B12390" s="112" t="s">
        <v>27360</v>
      </c>
    </row>
    <row r="12391" spans="1:2" x14ac:dyDescent="0.2">
      <c r="A12391" s="112" t="s">
        <v>27361</v>
      </c>
      <c r="B12391" s="112" t="s">
        <v>27362</v>
      </c>
    </row>
    <row r="12392" spans="1:2" x14ac:dyDescent="0.2">
      <c r="A12392" s="112" t="s">
        <v>27363</v>
      </c>
      <c r="B12392" s="112" t="s">
        <v>27364</v>
      </c>
    </row>
    <row r="12393" spans="1:2" x14ac:dyDescent="0.2">
      <c r="A12393" s="112" t="s">
        <v>27365</v>
      </c>
      <c r="B12393" s="112" t="s">
        <v>27366</v>
      </c>
    </row>
    <row r="12394" spans="1:2" x14ac:dyDescent="0.2">
      <c r="A12394" s="112" t="s">
        <v>27367</v>
      </c>
      <c r="B12394" s="112" t="s">
        <v>27368</v>
      </c>
    </row>
    <row r="12395" spans="1:2" x14ac:dyDescent="0.2">
      <c r="A12395" s="112" t="s">
        <v>27369</v>
      </c>
      <c r="B12395" s="112" t="s">
        <v>27370</v>
      </c>
    </row>
    <row r="12396" spans="1:2" x14ac:dyDescent="0.2">
      <c r="A12396" s="112" t="s">
        <v>27371</v>
      </c>
      <c r="B12396" s="112" t="s">
        <v>27372</v>
      </c>
    </row>
    <row r="12397" spans="1:2" x14ac:dyDescent="0.2">
      <c r="A12397" s="112" t="s">
        <v>27373</v>
      </c>
      <c r="B12397" s="112" t="s">
        <v>27374</v>
      </c>
    </row>
    <row r="12398" spans="1:2" x14ac:dyDescent="0.2">
      <c r="A12398" s="112" t="s">
        <v>27375</v>
      </c>
      <c r="B12398" s="112" t="s">
        <v>27376</v>
      </c>
    </row>
    <row r="12399" spans="1:2" x14ac:dyDescent="0.2">
      <c r="A12399" s="112" t="s">
        <v>27377</v>
      </c>
      <c r="B12399" s="112" t="s">
        <v>27378</v>
      </c>
    </row>
    <row r="12400" spans="1:2" x14ac:dyDescent="0.2">
      <c r="A12400" s="112" t="s">
        <v>27379</v>
      </c>
      <c r="B12400" s="112" t="s">
        <v>27380</v>
      </c>
    </row>
    <row r="12401" spans="1:2" x14ac:dyDescent="0.2">
      <c r="A12401" s="112" t="s">
        <v>27381</v>
      </c>
      <c r="B12401" s="112" t="s">
        <v>27382</v>
      </c>
    </row>
    <row r="12402" spans="1:2" x14ac:dyDescent="0.2">
      <c r="A12402" s="112" t="s">
        <v>27383</v>
      </c>
      <c r="B12402" s="112" t="s">
        <v>27384</v>
      </c>
    </row>
    <row r="12403" spans="1:2" x14ac:dyDescent="0.2">
      <c r="A12403" s="112" t="s">
        <v>27385</v>
      </c>
      <c r="B12403" s="112" t="s">
        <v>27386</v>
      </c>
    </row>
    <row r="12404" spans="1:2" x14ac:dyDescent="0.2">
      <c r="A12404" s="112" t="s">
        <v>27387</v>
      </c>
      <c r="B12404" s="112" t="s">
        <v>27388</v>
      </c>
    </row>
    <row r="12405" spans="1:2" x14ac:dyDescent="0.2">
      <c r="A12405" s="112" t="s">
        <v>27389</v>
      </c>
      <c r="B12405" s="112" t="s">
        <v>27390</v>
      </c>
    </row>
    <row r="12406" spans="1:2" x14ac:dyDescent="0.2">
      <c r="A12406" s="112" t="s">
        <v>27391</v>
      </c>
      <c r="B12406" s="112" t="s">
        <v>27392</v>
      </c>
    </row>
    <row r="12407" spans="1:2" x14ac:dyDescent="0.2">
      <c r="A12407" s="112" t="s">
        <v>27393</v>
      </c>
      <c r="B12407" s="112" t="s">
        <v>27394</v>
      </c>
    </row>
    <row r="12408" spans="1:2" x14ac:dyDescent="0.2">
      <c r="A12408" s="112" t="s">
        <v>27395</v>
      </c>
      <c r="B12408" s="112" t="s">
        <v>27396</v>
      </c>
    </row>
    <row r="12409" spans="1:2" x14ac:dyDescent="0.2">
      <c r="A12409" s="112" t="s">
        <v>27397</v>
      </c>
      <c r="B12409" s="112" t="s">
        <v>27398</v>
      </c>
    </row>
    <row r="12410" spans="1:2" x14ac:dyDescent="0.2">
      <c r="A12410" s="112" t="s">
        <v>27399</v>
      </c>
      <c r="B12410" s="112" t="s">
        <v>27400</v>
      </c>
    </row>
    <row r="12411" spans="1:2" x14ac:dyDescent="0.2">
      <c r="A12411" s="112" t="s">
        <v>27401</v>
      </c>
      <c r="B12411" s="112" t="s">
        <v>27402</v>
      </c>
    </row>
    <row r="12412" spans="1:2" x14ac:dyDescent="0.2">
      <c r="A12412" s="112" t="s">
        <v>27403</v>
      </c>
      <c r="B12412" s="112" t="s">
        <v>27404</v>
      </c>
    </row>
    <row r="12413" spans="1:2" x14ac:dyDescent="0.2">
      <c r="A12413" s="112" t="s">
        <v>27405</v>
      </c>
      <c r="B12413" s="112" t="s">
        <v>27406</v>
      </c>
    </row>
    <row r="12414" spans="1:2" x14ac:dyDescent="0.2">
      <c r="A12414" s="112" t="s">
        <v>27407</v>
      </c>
      <c r="B12414" s="112" t="s">
        <v>27408</v>
      </c>
    </row>
    <row r="12415" spans="1:2" x14ac:dyDescent="0.2">
      <c r="A12415" s="112" t="s">
        <v>27409</v>
      </c>
      <c r="B12415" s="112" t="s">
        <v>27410</v>
      </c>
    </row>
    <row r="12416" spans="1:2" x14ac:dyDescent="0.2">
      <c r="A12416" s="112" t="s">
        <v>27411</v>
      </c>
      <c r="B12416" s="112" t="s">
        <v>27412</v>
      </c>
    </row>
    <row r="12417" spans="1:2" x14ac:dyDescent="0.2">
      <c r="A12417" s="112" t="s">
        <v>27413</v>
      </c>
      <c r="B12417" s="112" t="s">
        <v>27414</v>
      </c>
    </row>
    <row r="12418" spans="1:2" x14ac:dyDescent="0.2">
      <c r="A12418" s="112" t="s">
        <v>27415</v>
      </c>
      <c r="B12418" s="112" t="s">
        <v>27416</v>
      </c>
    </row>
    <row r="12419" spans="1:2" x14ac:dyDescent="0.2">
      <c r="A12419" s="112" t="s">
        <v>27417</v>
      </c>
      <c r="B12419" s="112" t="s">
        <v>27418</v>
      </c>
    </row>
    <row r="12420" spans="1:2" x14ac:dyDescent="0.2">
      <c r="A12420" s="112" t="s">
        <v>27419</v>
      </c>
      <c r="B12420" s="112" t="s">
        <v>27420</v>
      </c>
    </row>
    <row r="12421" spans="1:2" x14ac:dyDescent="0.2">
      <c r="A12421" s="112" t="s">
        <v>27421</v>
      </c>
      <c r="B12421" s="112" t="s">
        <v>27422</v>
      </c>
    </row>
    <row r="12422" spans="1:2" x14ac:dyDescent="0.2">
      <c r="A12422" s="112" t="s">
        <v>27423</v>
      </c>
      <c r="B12422" s="112" t="s">
        <v>27424</v>
      </c>
    </row>
    <row r="12423" spans="1:2" x14ac:dyDescent="0.2">
      <c r="A12423" s="112" t="s">
        <v>27425</v>
      </c>
      <c r="B12423" s="112" t="s">
        <v>27426</v>
      </c>
    </row>
    <row r="12424" spans="1:2" x14ac:dyDescent="0.2">
      <c r="A12424" s="112" t="s">
        <v>27427</v>
      </c>
      <c r="B12424" s="112" t="s">
        <v>27428</v>
      </c>
    </row>
    <row r="12425" spans="1:2" x14ac:dyDescent="0.2">
      <c r="A12425" s="112" t="s">
        <v>27429</v>
      </c>
      <c r="B12425" s="112" t="s">
        <v>27430</v>
      </c>
    </row>
    <row r="12426" spans="1:2" x14ac:dyDescent="0.2">
      <c r="A12426" s="112" t="s">
        <v>27431</v>
      </c>
      <c r="B12426" s="112" t="s">
        <v>27432</v>
      </c>
    </row>
    <row r="12427" spans="1:2" x14ac:dyDescent="0.2">
      <c r="A12427" s="112" t="s">
        <v>27433</v>
      </c>
      <c r="B12427" s="112" t="s">
        <v>27434</v>
      </c>
    </row>
    <row r="12428" spans="1:2" x14ac:dyDescent="0.2">
      <c r="A12428" s="112" t="s">
        <v>27435</v>
      </c>
      <c r="B12428" s="112" t="s">
        <v>27436</v>
      </c>
    </row>
    <row r="12429" spans="1:2" x14ac:dyDescent="0.2">
      <c r="A12429" s="112" t="s">
        <v>27437</v>
      </c>
      <c r="B12429" s="112" t="s">
        <v>27438</v>
      </c>
    </row>
    <row r="12430" spans="1:2" x14ac:dyDescent="0.2">
      <c r="A12430" s="112" t="s">
        <v>27439</v>
      </c>
      <c r="B12430" s="112" t="s">
        <v>27440</v>
      </c>
    </row>
    <row r="12431" spans="1:2" x14ac:dyDescent="0.2">
      <c r="A12431" s="112" t="s">
        <v>27441</v>
      </c>
      <c r="B12431" s="112" t="s">
        <v>27442</v>
      </c>
    </row>
    <row r="12432" spans="1:2" x14ac:dyDescent="0.2">
      <c r="A12432" s="112" t="s">
        <v>27443</v>
      </c>
      <c r="B12432" s="112" t="s">
        <v>27444</v>
      </c>
    </row>
    <row r="12433" spans="1:2" x14ac:dyDescent="0.2">
      <c r="A12433" s="112" t="s">
        <v>27445</v>
      </c>
      <c r="B12433" s="112" t="s">
        <v>27446</v>
      </c>
    </row>
    <row r="12434" spans="1:2" x14ac:dyDescent="0.2">
      <c r="A12434" s="112" t="s">
        <v>27447</v>
      </c>
      <c r="B12434" s="112" t="s">
        <v>27448</v>
      </c>
    </row>
    <row r="12435" spans="1:2" x14ac:dyDescent="0.2">
      <c r="A12435" s="112" t="s">
        <v>27449</v>
      </c>
      <c r="B12435" s="112" t="s">
        <v>27450</v>
      </c>
    </row>
    <row r="12436" spans="1:2" x14ac:dyDescent="0.2">
      <c r="A12436" s="112" t="s">
        <v>27451</v>
      </c>
      <c r="B12436" s="112" t="s">
        <v>27452</v>
      </c>
    </row>
    <row r="12437" spans="1:2" x14ac:dyDescent="0.2">
      <c r="A12437" s="112" t="s">
        <v>27453</v>
      </c>
      <c r="B12437" s="112" t="s">
        <v>27454</v>
      </c>
    </row>
    <row r="12438" spans="1:2" x14ac:dyDescent="0.2">
      <c r="A12438" s="112" t="s">
        <v>27455</v>
      </c>
      <c r="B12438" s="112" t="s">
        <v>27456</v>
      </c>
    </row>
    <row r="12439" spans="1:2" x14ac:dyDescent="0.2">
      <c r="A12439" s="112" t="s">
        <v>27457</v>
      </c>
      <c r="B12439" s="112" t="s">
        <v>27458</v>
      </c>
    </row>
    <row r="12440" spans="1:2" x14ac:dyDescent="0.2">
      <c r="A12440" s="112" t="s">
        <v>27459</v>
      </c>
      <c r="B12440" s="112" t="s">
        <v>27460</v>
      </c>
    </row>
    <row r="12441" spans="1:2" x14ac:dyDescent="0.2">
      <c r="A12441" s="112" t="s">
        <v>27461</v>
      </c>
      <c r="B12441" s="112" t="s">
        <v>27462</v>
      </c>
    </row>
    <row r="12442" spans="1:2" x14ac:dyDescent="0.2">
      <c r="A12442" s="112" t="s">
        <v>27463</v>
      </c>
      <c r="B12442" s="112" t="s">
        <v>27464</v>
      </c>
    </row>
    <row r="12443" spans="1:2" x14ac:dyDescent="0.2">
      <c r="A12443" s="112" t="s">
        <v>27465</v>
      </c>
      <c r="B12443" s="112" t="s">
        <v>27466</v>
      </c>
    </row>
    <row r="12444" spans="1:2" x14ac:dyDescent="0.2">
      <c r="A12444" s="112" t="s">
        <v>27467</v>
      </c>
      <c r="B12444" s="112" t="s">
        <v>27468</v>
      </c>
    </row>
    <row r="12445" spans="1:2" x14ac:dyDescent="0.2">
      <c r="A12445" s="112" t="s">
        <v>27469</v>
      </c>
      <c r="B12445" s="112" t="s">
        <v>27470</v>
      </c>
    </row>
    <row r="12446" spans="1:2" x14ac:dyDescent="0.2">
      <c r="A12446" s="112" t="s">
        <v>27471</v>
      </c>
      <c r="B12446" s="112" t="s">
        <v>27472</v>
      </c>
    </row>
    <row r="12447" spans="1:2" x14ac:dyDescent="0.2">
      <c r="A12447" s="112" t="s">
        <v>27473</v>
      </c>
      <c r="B12447" s="112" t="s">
        <v>27474</v>
      </c>
    </row>
    <row r="12448" spans="1:2" x14ac:dyDescent="0.2">
      <c r="A12448" s="112" t="s">
        <v>27475</v>
      </c>
      <c r="B12448" s="112" t="s">
        <v>27476</v>
      </c>
    </row>
    <row r="12449" spans="1:2" x14ac:dyDescent="0.2">
      <c r="A12449" s="112" t="s">
        <v>27477</v>
      </c>
      <c r="B12449" s="112" t="s">
        <v>27478</v>
      </c>
    </row>
    <row r="12450" spans="1:2" x14ac:dyDescent="0.2">
      <c r="A12450" s="112" t="s">
        <v>27479</v>
      </c>
      <c r="B12450" s="112" t="s">
        <v>27480</v>
      </c>
    </row>
    <row r="12451" spans="1:2" x14ac:dyDescent="0.2">
      <c r="A12451" s="112" t="s">
        <v>27481</v>
      </c>
      <c r="B12451" s="112" t="s">
        <v>27482</v>
      </c>
    </row>
    <row r="12452" spans="1:2" x14ac:dyDescent="0.2">
      <c r="A12452" s="112" t="s">
        <v>27483</v>
      </c>
      <c r="B12452" s="112" t="s">
        <v>27484</v>
      </c>
    </row>
    <row r="12453" spans="1:2" x14ac:dyDescent="0.2">
      <c r="A12453" s="112" t="s">
        <v>27485</v>
      </c>
      <c r="B12453" s="112" t="s">
        <v>27486</v>
      </c>
    </row>
    <row r="12454" spans="1:2" x14ac:dyDescent="0.2">
      <c r="A12454" s="112" t="s">
        <v>27487</v>
      </c>
      <c r="B12454" s="112" t="s">
        <v>27488</v>
      </c>
    </row>
    <row r="12455" spans="1:2" x14ac:dyDescent="0.2">
      <c r="A12455" s="112" t="s">
        <v>27489</v>
      </c>
      <c r="B12455" s="112" t="s">
        <v>27490</v>
      </c>
    </row>
    <row r="12456" spans="1:2" x14ac:dyDescent="0.2">
      <c r="A12456" s="112" t="s">
        <v>27491</v>
      </c>
      <c r="B12456" s="112" t="s">
        <v>27492</v>
      </c>
    </row>
    <row r="12457" spans="1:2" x14ac:dyDescent="0.2">
      <c r="A12457" s="112" t="s">
        <v>27493</v>
      </c>
      <c r="B12457" s="112" t="s">
        <v>27494</v>
      </c>
    </row>
    <row r="12458" spans="1:2" x14ac:dyDescent="0.2">
      <c r="A12458" s="112" t="s">
        <v>27495</v>
      </c>
      <c r="B12458" s="112" t="s">
        <v>27496</v>
      </c>
    </row>
    <row r="12459" spans="1:2" x14ac:dyDescent="0.2">
      <c r="A12459" s="112" t="s">
        <v>27497</v>
      </c>
      <c r="B12459" s="112" t="s">
        <v>27498</v>
      </c>
    </row>
    <row r="12460" spans="1:2" x14ac:dyDescent="0.2">
      <c r="A12460" s="112" t="s">
        <v>27499</v>
      </c>
      <c r="B12460" s="112" t="s">
        <v>27500</v>
      </c>
    </row>
    <row r="12461" spans="1:2" x14ac:dyDescent="0.2">
      <c r="A12461" s="112" t="s">
        <v>27501</v>
      </c>
      <c r="B12461" s="112" t="s">
        <v>27502</v>
      </c>
    </row>
    <row r="12462" spans="1:2" x14ac:dyDescent="0.2">
      <c r="A12462" s="112" t="s">
        <v>27503</v>
      </c>
      <c r="B12462" s="112" t="s">
        <v>27504</v>
      </c>
    </row>
    <row r="12463" spans="1:2" x14ac:dyDescent="0.2">
      <c r="A12463" s="112" t="s">
        <v>27505</v>
      </c>
      <c r="B12463" s="112" t="s">
        <v>27506</v>
      </c>
    </row>
    <row r="12464" spans="1:2" x14ac:dyDescent="0.2">
      <c r="A12464" s="112" t="s">
        <v>27507</v>
      </c>
      <c r="B12464" s="112" t="s">
        <v>27508</v>
      </c>
    </row>
    <row r="12465" spans="1:2" x14ac:dyDescent="0.2">
      <c r="A12465" s="112" t="s">
        <v>27509</v>
      </c>
      <c r="B12465" s="112" t="s">
        <v>27510</v>
      </c>
    </row>
    <row r="12466" spans="1:2" x14ac:dyDescent="0.2">
      <c r="A12466" s="112" t="s">
        <v>27511</v>
      </c>
      <c r="B12466" s="112" t="s">
        <v>27512</v>
      </c>
    </row>
    <row r="12467" spans="1:2" x14ac:dyDescent="0.2">
      <c r="A12467" s="112" t="s">
        <v>27513</v>
      </c>
      <c r="B12467" s="112" t="s">
        <v>27514</v>
      </c>
    </row>
    <row r="12468" spans="1:2" x14ac:dyDescent="0.2">
      <c r="A12468" s="112" t="s">
        <v>27515</v>
      </c>
      <c r="B12468" s="112" t="s">
        <v>27516</v>
      </c>
    </row>
    <row r="12469" spans="1:2" x14ac:dyDescent="0.2">
      <c r="A12469" s="112" t="s">
        <v>27517</v>
      </c>
      <c r="B12469" s="112" t="s">
        <v>27518</v>
      </c>
    </row>
    <row r="12470" spans="1:2" x14ac:dyDescent="0.2">
      <c r="A12470" s="112" t="s">
        <v>27519</v>
      </c>
      <c r="B12470" s="112" t="s">
        <v>27520</v>
      </c>
    </row>
    <row r="12471" spans="1:2" x14ac:dyDescent="0.2">
      <c r="A12471" s="112" t="s">
        <v>27521</v>
      </c>
      <c r="B12471" s="112" t="s">
        <v>27522</v>
      </c>
    </row>
    <row r="12472" spans="1:2" x14ac:dyDescent="0.2">
      <c r="A12472" s="112" t="s">
        <v>27523</v>
      </c>
      <c r="B12472" s="112" t="s">
        <v>27524</v>
      </c>
    </row>
    <row r="12473" spans="1:2" x14ac:dyDescent="0.2">
      <c r="A12473" s="112" t="s">
        <v>27525</v>
      </c>
      <c r="B12473" s="112" t="s">
        <v>27526</v>
      </c>
    </row>
    <row r="12474" spans="1:2" x14ac:dyDescent="0.2">
      <c r="A12474" s="112" t="s">
        <v>27527</v>
      </c>
      <c r="B12474" s="112" t="s">
        <v>27528</v>
      </c>
    </row>
    <row r="12475" spans="1:2" x14ac:dyDescent="0.2">
      <c r="A12475" s="112" t="s">
        <v>27529</v>
      </c>
      <c r="B12475" s="112" t="s">
        <v>27530</v>
      </c>
    </row>
    <row r="12476" spans="1:2" x14ac:dyDescent="0.2">
      <c r="A12476" s="112" t="s">
        <v>27531</v>
      </c>
      <c r="B12476" s="112" t="s">
        <v>27532</v>
      </c>
    </row>
    <row r="12477" spans="1:2" x14ac:dyDescent="0.2">
      <c r="A12477" s="112" t="s">
        <v>27533</v>
      </c>
      <c r="B12477" s="112" t="s">
        <v>27534</v>
      </c>
    </row>
    <row r="12478" spans="1:2" x14ac:dyDescent="0.2">
      <c r="A12478" s="112" t="s">
        <v>27535</v>
      </c>
      <c r="B12478" s="112" t="s">
        <v>27536</v>
      </c>
    </row>
    <row r="12479" spans="1:2" x14ac:dyDescent="0.2">
      <c r="A12479" s="112" t="s">
        <v>27537</v>
      </c>
      <c r="B12479" s="112" t="s">
        <v>27516</v>
      </c>
    </row>
    <row r="12480" spans="1:2" x14ac:dyDescent="0.2">
      <c r="A12480" s="112" t="s">
        <v>27538</v>
      </c>
      <c r="B12480" s="112" t="s">
        <v>27539</v>
      </c>
    </row>
    <row r="12481" spans="1:2" x14ac:dyDescent="0.2">
      <c r="A12481" s="112" t="s">
        <v>27540</v>
      </c>
      <c r="B12481" s="112" t="s">
        <v>27541</v>
      </c>
    </row>
    <row r="12482" spans="1:2" x14ac:dyDescent="0.2">
      <c r="A12482" s="112" t="s">
        <v>27542</v>
      </c>
      <c r="B12482" s="112" t="s">
        <v>27543</v>
      </c>
    </row>
    <row r="12483" spans="1:2" x14ac:dyDescent="0.2">
      <c r="A12483" s="112" t="s">
        <v>27544</v>
      </c>
      <c r="B12483" s="112" t="s">
        <v>27545</v>
      </c>
    </row>
    <row r="12484" spans="1:2" x14ac:dyDescent="0.2">
      <c r="A12484" s="112" t="s">
        <v>27546</v>
      </c>
      <c r="B12484" s="112" t="s">
        <v>27547</v>
      </c>
    </row>
    <row r="12485" spans="1:2" x14ac:dyDescent="0.2">
      <c r="A12485" s="112" t="s">
        <v>27548</v>
      </c>
      <c r="B12485" s="112" t="s">
        <v>27549</v>
      </c>
    </row>
    <row r="12486" spans="1:2" x14ac:dyDescent="0.2">
      <c r="A12486" s="112" t="s">
        <v>27550</v>
      </c>
      <c r="B12486" s="112" t="s">
        <v>27551</v>
      </c>
    </row>
    <row r="12487" spans="1:2" x14ac:dyDescent="0.2">
      <c r="A12487" s="112" t="s">
        <v>27552</v>
      </c>
      <c r="B12487" s="112" t="s">
        <v>27553</v>
      </c>
    </row>
    <row r="12488" spans="1:2" x14ac:dyDescent="0.2">
      <c r="A12488" s="112" t="s">
        <v>27554</v>
      </c>
      <c r="B12488" s="112" t="s">
        <v>27555</v>
      </c>
    </row>
    <row r="12489" spans="1:2" x14ac:dyDescent="0.2">
      <c r="A12489" s="112" t="s">
        <v>27556</v>
      </c>
      <c r="B12489" s="112" t="s">
        <v>27557</v>
      </c>
    </row>
    <row r="12490" spans="1:2" x14ac:dyDescent="0.2">
      <c r="A12490" s="112" t="s">
        <v>27558</v>
      </c>
      <c r="B12490" s="112" t="s">
        <v>27559</v>
      </c>
    </row>
    <row r="12491" spans="1:2" x14ac:dyDescent="0.2">
      <c r="A12491" s="112" t="s">
        <v>27560</v>
      </c>
      <c r="B12491" s="112" t="s">
        <v>27561</v>
      </c>
    </row>
    <row r="12492" spans="1:2" x14ac:dyDescent="0.2">
      <c r="A12492" s="112" t="s">
        <v>27562</v>
      </c>
      <c r="B12492" s="112" t="s">
        <v>27563</v>
      </c>
    </row>
    <row r="12493" spans="1:2" x14ac:dyDescent="0.2">
      <c r="A12493" s="112" t="s">
        <v>27564</v>
      </c>
      <c r="B12493" s="112" t="s">
        <v>27565</v>
      </c>
    </row>
    <row r="12494" spans="1:2" x14ac:dyDescent="0.2">
      <c r="A12494" s="112" t="s">
        <v>27566</v>
      </c>
      <c r="B12494" s="112" t="s">
        <v>27567</v>
      </c>
    </row>
    <row r="12495" spans="1:2" x14ac:dyDescent="0.2">
      <c r="A12495" s="112" t="s">
        <v>27568</v>
      </c>
      <c r="B12495" s="112" t="s">
        <v>27569</v>
      </c>
    </row>
    <row r="12496" spans="1:2" x14ac:dyDescent="0.2">
      <c r="A12496" s="112" t="s">
        <v>27570</v>
      </c>
      <c r="B12496" s="112" t="s">
        <v>27571</v>
      </c>
    </row>
    <row r="12497" spans="1:2" x14ac:dyDescent="0.2">
      <c r="A12497" s="112" t="s">
        <v>27572</v>
      </c>
      <c r="B12497" s="112" t="s">
        <v>27573</v>
      </c>
    </row>
    <row r="12498" spans="1:2" x14ac:dyDescent="0.2">
      <c r="A12498" s="112" t="s">
        <v>27574</v>
      </c>
      <c r="B12498" s="112" t="s">
        <v>27575</v>
      </c>
    </row>
    <row r="12499" spans="1:2" x14ac:dyDescent="0.2">
      <c r="A12499" s="112" t="s">
        <v>27576</v>
      </c>
      <c r="B12499" s="112" t="s">
        <v>27577</v>
      </c>
    </row>
    <row r="12500" spans="1:2" x14ac:dyDescent="0.2">
      <c r="A12500" s="112" t="s">
        <v>27578</v>
      </c>
      <c r="B12500" s="112" t="s">
        <v>27579</v>
      </c>
    </row>
    <row r="12501" spans="1:2" x14ac:dyDescent="0.2">
      <c r="A12501" s="112" t="s">
        <v>27580</v>
      </c>
      <c r="B12501" s="112" t="s">
        <v>27581</v>
      </c>
    </row>
    <row r="12502" spans="1:2" x14ac:dyDescent="0.2">
      <c r="A12502" s="112" t="s">
        <v>27582</v>
      </c>
      <c r="B12502" s="112" t="s">
        <v>27583</v>
      </c>
    </row>
    <row r="12503" spans="1:2" x14ac:dyDescent="0.2">
      <c r="A12503" s="112" t="s">
        <v>27584</v>
      </c>
      <c r="B12503" s="112" t="s">
        <v>27585</v>
      </c>
    </row>
    <row r="12504" spans="1:2" x14ac:dyDescent="0.2">
      <c r="A12504" s="112" t="s">
        <v>27586</v>
      </c>
      <c r="B12504" s="112" t="s">
        <v>27587</v>
      </c>
    </row>
    <row r="12505" spans="1:2" x14ac:dyDescent="0.2">
      <c r="A12505" s="112" t="s">
        <v>27588</v>
      </c>
      <c r="B12505" s="112" t="s">
        <v>27589</v>
      </c>
    </row>
    <row r="12506" spans="1:2" x14ac:dyDescent="0.2">
      <c r="A12506" s="112" t="s">
        <v>27590</v>
      </c>
      <c r="B12506" s="112" t="s">
        <v>27591</v>
      </c>
    </row>
    <row r="12507" spans="1:2" x14ac:dyDescent="0.2">
      <c r="A12507" s="112" t="s">
        <v>27592</v>
      </c>
      <c r="B12507" s="112" t="s">
        <v>27593</v>
      </c>
    </row>
    <row r="12508" spans="1:2" x14ac:dyDescent="0.2">
      <c r="A12508" s="112" t="s">
        <v>27594</v>
      </c>
      <c r="B12508" s="112" t="s">
        <v>27595</v>
      </c>
    </row>
    <row r="12509" spans="1:2" x14ac:dyDescent="0.2">
      <c r="A12509" s="112" t="s">
        <v>27596</v>
      </c>
      <c r="B12509" s="112" t="s">
        <v>27597</v>
      </c>
    </row>
    <row r="12510" spans="1:2" x14ac:dyDescent="0.2">
      <c r="A12510" s="112" t="s">
        <v>27598</v>
      </c>
      <c r="B12510" s="112" t="s">
        <v>27599</v>
      </c>
    </row>
    <row r="12511" spans="1:2" x14ac:dyDescent="0.2">
      <c r="A12511" s="112" t="s">
        <v>27600</v>
      </c>
      <c r="B12511" s="112" t="s">
        <v>27601</v>
      </c>
    </row>
    <row r="12512" spans="1:2" x14ac:dyDescent="0.2">
      <c r="A12512" s="112" t="s">
        <v>27602</v>
      </c>
      <c r="B12512" s="112" t="s">
        <v>27603</v>
      </c>
    </row>
    <row r="12513" spans="1:2" x14ac:dyDescent="0.2">
      <c r="A12513" s="112" t="s">
        <v>27604</v>
      </c>
      <c r="B12513" s="112" t="s">
        <v>27605</v>
      </c>
    </row>
    <row r="12514" spans="1:2" x14ac:dyDescent="0.2">
      <c r="A12514" s="112" t="s">
        <v>27606</v>
      </c>
      <c r="B12514" s="112" t="s">
        <v>27607</v>
      </c>
    </row>
    <row r="12515" spans="1:2" x14ac:dyDescent="0.2">
      <c r="A12515" s="112" t="s">
        <v>27608</v>
      </c>
      <c r="B12515" s="112" t="s">
        <v>27609</v>
      </c>
    </row>
    <row r="12516" spans="1:2" x14ac:dyDescent="0.2">
      <c r="A12516" s="112" t="s">
        <v>27610</v>
      </c>
      <c r="B12516" s="112" t="s">
        <v>27611</v>
      </c>
    </row>
    <row r="12517" spans="1:2" x14ac:dyDescent="0.2">
      <c r="A12517" s="112" t="s">
        <v>27612</v>
      </c>
      <c r="B12517" s="112" t="s">
        <v>27613</v>
      </c>
    </row>
    <row r="12518" spans="1:2" x14ac:dyDescent="0.2">
      <c r="A12518" s="112" t="s">
        <v>27614</v>
      </c>
      <c r="B12518" s="112" t="s">
        <v>27615</v>
      </c>
    </row>
    <row r="12519" spans="1:2" x14ac:dyDescent="0.2">
      <c r="A12519" s="112" t="s">
        <v>27616</v>
      </c>
      <c r="B12519" s="112" t="s">
        <v>27617</v>
      </c>
    </row>
    <row r="12520" spans="1:2" x14ac:dyDescent="0.2">
      <c r="A12520" s="112" t="s">
        <v>27618</v>
      </c>
      <c r="B12520" s="112" t="s">
        <v>27619</v>
      </c>
    </row>
    <row r="12521" spans="1:2" x14ac:dyDescent="0.2">
      <c r="A12521" s="112" t="s">
        <v>27620</v>
      </c>
      <c r="B12521" s="112" t="s">
        <v>27621</v>
      </c>
    </row>
    <row r="12522" spans="1:2" x14ac:dyDescent="0.2">
      <c r="A12522" s="112" t="s">
        <v>27622</v>
      </c>
      <c r="B12522" s="112" t="s">
        <v>27623</v>
      </c>
    </row>
    <row r="12523" spans="1:2" x14ac:dyDescent="0.2">
      <c r="A12523" s="112" t="s">
        <v>27624</v>
      </c>
      <c r="B12523" s="112" t="s">
        <v>27625</v>
      </c>
    </row>
    <row r="12524" spans="1:2" x14ac:dyDescent="0.2">
      <c r="A12524" s="112" t="s">
        <v>27626</v>
      </c>
      <c r="B12524" s="112" t="s">
        <v>27627</v>
      </c>
    </row>
    <row r="12525" spans="1:2" x14ac:dyDescent="0.2">
      <c r="A12525" s="112" t="s">
        <v>27628</v>
      </c>
      <c r="B12525" s="112" t="s">
        <v>27629</v>
      </c>
    </row>
    <row r="12526" spans="1:2" x14ac:dyDescent="0.2">
      <c r="A12526" s="112" t="s">
        <v>27630</v>
      </c>
      <c r="B12526" s="112" t="s">
        <v>27631</v>
      </c>
    </row>
    <row r="12527" spans="1:2" x14ac:dyDescent="0.2">
      <c r="A12527" s="112" t="s">
        <v>27632</v>
      </c>
      <c r="B12527" s="112" t="s">
        <v>27633</v>
      </c>
    </row>
    <row r="12528" spans="1:2" x14ac:dyDescent="0.2">
      <c r="A12528" s="112" t="s">
        <v>27634</v>
      </c>
      <c r="B12528" s="112" t="s">
        <v>27635</v>
      </c>
    </row>
    <row r="12529" spans="1:2" x14ac:dyDescent="0.2">
      <c r="A12529" s="112" t="s">
        <v>27636</v>
      </c>
      <c r="B12529" s="112" t="s">
        <v>27637</v>
      </c>
    </row>
    <row r="12530" spans="1:2" x14ac:dyDescent="0.2">
      <c r="A12530" s="112" t="s">
        <v>27638</v>
      </c>
      <c r="B12530" s="112" t="s">
        <v>27639</v>
      </c>
    </row>
    <row r="12531" spans="1:2" x14ac:dyDescent="0.2">
      <c r="A12531" s="112" t="s">
        <v>27640</v>
      </c>
      <c r="B12531" s="112" t="s">
        <v>27641</v>
      </c>
    </row>
    <row r="12532" spans="1:2" x14ac:dyDescent="0.2">
      <c r="A12532" s="112" t="s">
        <v>27642</v>
      </c>
      <c r="B12532" s="112" t="s">
        <v>27643</v>
      </c>
    </row>
    <row r="12533" spans="1:2" x14ac:dyDescent="0.2">
      <c r="A12533" s="112" t="s">
        <v>27644</v>
      </c>
      <c r="B12533" s="112" t="s">
        <v>27645</v>
      </c>
    </row>
    <row r="12534" spans="1:2" x14ac:dyDescent="0.2">
      <c r="A12534" s="112" t="s">
        <v>27646</v>
      </c>
      <c r="B12534" s="112" t="s">
        <v>27647</v>
      </c>
    </row>
    <row r="12535" spans="1:2" x14ac:dyDescent="0.2">
      <c r="A12535" s="112" t="s">
        <v>27648</v>
      </c>
      <c r="B12535" s="112" t="s">
        <v>27649</v>
      </c>
    </row>
    <row r="12536" spans="1:2" x14ac:dyDescent="0.2">
      <c r="A12536" s="112" t="s">
        <v>27650</v>
      </c>
      <c r="B12536" s="112" t="s">
        <v>27651</v>
      </c>
    </row>
    <row r="12537" spans="1:2" x14ac:dyDescent="0.2">
      <c r="A12537" s="112" t="s">
        <v>27652</v>
      </c>
      <c r="B12537" s="112" t="s">
        <v>27653</v>
      </c>
    </row>
    <row r="12538" spans="1:2" x14ac:dyDescent="0.2">
      <c r="A12538" s="112" t="s">
        <v>27654</v>
      </c>
      <c r="B12538" s="112" t="s">
        <v>27655</v>
      </c>
    </row>
    <row r="12539" spans="1:2" x14ac:dyDescent="0.2">
      <c r="A12539" s="112" t="s">
        <v>27656</v>
      </c>
      <c r="B12539" s="112" t="s">
        <v>27657</v>
      </c>
    </row>
    <row r="12540" spans="1:2" x14ac:dyDescent="0.2">
      <c r="A12540" s="112" t="s">
        <v>27658</v>
      </c>
      <c r="B12540" s="112" t="s">
        <v>27659</v>
      </c>
    </row>
    <row r="12541" spans="1:2" x14ac:dyDescent="0.2">
      <c r="A12541" s="112" t="s">
        <v>27660</v>
      </c>
      <c r="B12541" s="112" t="s">
        <v>27661</v>
      </c>
    </row>
    <row r="12542" spans="1:2" x14ac:dyDescent="0.2">
      <c r="A12542" s="112" t="s">
        <v>27662</v>
      </c>
      <c r="B12542" s="112" t="s">
        <v>27663</v>
      </c>
    </row>
    <row r="12543" spans="1:2" x14ac:dyDescent="0.2">
      <c r="A12543" s="112" t="s">
        <v>27664</v>
      </c>
      <c r="B12543" s="112" t="s">
        <v>27665</v>
      </c>
    </row>
    <row r="12544" spans="1:2" x14ac:dyDescent="0.2">
      <c r="A12544" s="112" t="s">
        <v>27666</v>
      </c>
      <c r="B12544" s="112" t="s">
        <v>27667</v>
      </c>
    </row>
    <row r="12545" spans="1:2" x14ac:dyDescent="0.2">
      <c r="A12545" s="112" t="s">
        <v>27668</v>
      </c>
      <c r="B12545" s="112" t="s">
        <v>27669</v>
      </c>
    </row>
    <row r="12546" spans="1:2" x14ac:dyDescent="0.2">
      <c r="A12546" s="112" t="s">
        <v>27670</v>
      </c>
      <c r="B12546" s="112" t="s">
        <v>27671</v>
      </c>
    </row>
    <row r="12547" spans="1:2" x14ac:dyDescent="0.2">
      <c r="A12547" s="112" t="s">
        <v>27672</v>
      </c>
      <c r="B12547" s="112" t="s">
        <v>27673</v>
      </c>
    </row>
    <row r="12548" spans="1:2" x14ac:dyDescent="0.2">
      <c r="A12548" s="112" t="s">
        <v>27674</v>
      </c>
      <c r="B12548" s="112" t="s">
        <v>27675</v>
      </c>
    </row>
    <row r="12549" spans="1:2" x14ac:dyDescent="0.2">
      <c r="A12549" s="112" t="s">
        <v>27676</v>
      </c>
      <c r="B12549" s="112" t="s">
        <v>27677</v>
      </c>
    </row>
    <row r="12550" spans="1:2" x14ac:dyDescent="0.2">
      <c r="A12550" s="112" t="s">
        <v>27678</v>
      </c>
      <c r="B12550" s="112" t="s">
        <v>27679</v>
      </c>
    </row>
    <row r="12551" spans="1:2" x14ac:dyDescent="0.2">
      <c r="A12551" s="112" t="s">
        <v>27680</v>
      </c>
      <c r="B12551" s="112" t="s">
        <v>27681</v>
      </c>
    </row>
    <row r="12552" spans="1:2" x14ac:dyDescent="0.2">
      <c r="A12552" s="112" t="s">
        <v>27682</v>
      </c>
      <c r="B12552" s="112" t="s">
        <v>27683</v>
      </c>
    </row>
    <row r="12553" spans="1:2" x14ac:dyDescent="0.2">
      <c r="A12553" s="112" t="s">
        <v>27684</v>
      </c>
      <c r="B12553" s="112" t="s">
        <v>27685</v>
      </c>
    </row>
    <row r="12554" spans="1:2" x14ac:dyDescent="0.2">
      <c r="A12554" s="112" t="s">
        <v>27686</v>
      </c>
      <c r="B12554" s="112" t="s">
        <v>27687</v>
      </c>
    </row>
    <row r="12555" spans="1:2" x14ac:dyDescent="0.2">
      <c r="A12555" s="112" t="s">
        <v>27688</v>
      </c>
      <c r="B12555" s="112" t="s">
        <v>27689</v>
      </c>
    </row>
    <row r="12556" spans="1:2" x14ac:dyDescent="0.2">
      <c r="A12556" s="112" t="s">
        <v>27690</v>
      </c>
      <c r="B12556" s="112" t="s">
        <v>27691</v>
      </c>
    </row>
    <row r="12557" spans="1:2" x14ac:dyDescent="0.2">
      <c r="A12557" s="112" t="s">
        <v>27692</v>
      </c>
      <c r="B12557" s="112" t="s">
        <v>27693</v>
      </c>
    </row>
    <row r="12558" spans="1:2" x14ac:dyDescent="0.2">
      <c r="A12558" s="112" t="s">
        <v>27694</v>
      </c>
      <c r="B12558" s="112" t="s">
        <v>27695</v>
      </c>
    </row>
    <row r="12559" spans="1:2" x14ac:dyDescent="0.2">
      <c r="A12559" s="112" t="s">
        <v>27696</v>
      </c>
      <c r="B12559" s="112" t="s">
        <v>27697</v>
      </c>
    </row>
    <row r="12560" spans="1:2" x14ac:dyDescent="0.2">
      <c r="A12560" s="112" t="s">
        <v>27698</v>
      </c>
      <c r="B12560" s="112" t="s">
        <v>27699</v>
      </c>
    </row>
    <row r="12561" spans="1:2" x14ac:dyDescent="0.2">
      <c r="A12561" s="112" t="s">
        <v>27700</v>
      </c>
      <c r="B12561" s="112" t="s">
        <v>27701</v>
      </c>
    </row>
    <row r="12562" spans="1:2" x14ac:dyDescent="0.2">
      <c r="A12562" s="112" t="s">
        <v>27702</v>
      </c>
      <c r="B12562" s="112" t="s">
        <v>27703</v>
      </c>
    </row>
    <row r="12563" spans="1:2" x14ac:dyDescent="0.2">
      <c r="A12563" s="112" t="s">
        <v>27704</v>
      </c>
      <c r="B12563" s="112" t="s">
        <v>27705</v>
      </c>
    </row>
    <row r="12564" spans="1:2" x14ac:dyDescent="0.2">
      <c r="A12564" s="112" t="s">
        <v>27706</v>
      </c>
      <c r="B12564" s="112" t="s">
        <v>27707</v>
      </c>
    </row>
    <row r="12565" spans="1:2" x14ac:dyDescent="0.2">
      <c r="A12565" s="112" t="s">
        <v>27708</v>
      </c>
      <c r="B12565" s="112" t="s">
        <v>27709</v>
      </c>
    </row>
    <row r="12566" spans="1:2" x14ac:dyDescent="0.2">
      <c r="A12566" s="112" t="s">
        <v>27710</v>
      </c>
      <c r="B12566" s="112" t="s">
        <v>27711</v>
      </c>
    </row>
    <row r="12567" spans="1:2" x14ac:dyDescent="0.2">
      <c r="A12567" s="112" t="s">
        <v>27712</v>
      </c>
      <c r="B12567" s="112" t="s">
        <v>27713</v>
      </c>
    </row>
    <row r="12568" spans="1:2" x14ac:dyDescent="0.2">
      <c r="A12568" s="112" t="s">
        <v>27714</v>
      </c>
      <c r="B12568" s="112" t="s">
        <v>27715</v>
      </c>
    </row>
    <row r="12569" spans="1:2" x14ac:dyDescent="0.2">
      <c r="A12569" s="112" t="s">
        <v>27716</v>
      </c>
      <c r="B12569" s="112" t="s">
        <v>27717</v>
      </c>
    </row>
    <row r="12570" spans="1:2" x14ac:dyDescent="0.2">
      <c r="A12570" s="112" t="s">
        <v>27718</v>
      </c>
      <c r="B12570" s="112" t="s">
        <v>27719</v>
      </c>
    </row>
    <row r="12571" spans="1:2" x14ac:dyDescent="0.2">
      <c r="A12571" s="112" t="s">
        <v>27720</v>
      </c>
      <c r="B12571" s="112" t="s">
        <v>27721</v>
      </c>
    </row>
    <row r="12572" spans="1:2" x14ac:dyDescent="0.2">
      <c r="A12572" s="112" t="s">
        <v>27722</v>
      </c>
      <c r="B12572" s="112" t="s">
        <v>27723</v>
      </c>
    </row>
    <row r="12573" spans="1:2" x14ac:dyDescent="0.2">
      <c r="A12573" s="112" t="s">
        <v>27724</v>
      </c>
      <c r="B12573" s="112" t="s">
        <v>27725</v>
      </c>
    </row>
    <row r="12574" spans="1:2" x14ac:dyDescent="0.2">
      <c r="A12574" s="112" t="s">
        <v>27726</v>
      </c>
      <c r="B12574" s="112" t="s">
        <v>27727</v>
      </c>
    </row>
    <row r="12575" spans="1:2" x14ac:dyDescent="0.2">
      <c r="A12575" s="112" t="s">
        <v>27728</v>
      </c>
      <c r="B12575" s="112" t="s">
        <v>27729</v>
      </c>
    </row>
    <row r="12576" spans="1:2" x14ac:dyDescent="0.2">
      <c r="A12576" s="112" t="s">
        <v>27730</v>
      </c>
      <c r="B12576" s="112" t="s">
        <v>27731</v>
      </c>
    </row>
    <row r="12577" spans="1:2" x14ac:dyDescent="0.2">
      <c r="A12577" s="112" t="s">
        <v>27732</v>
      </c>
      <c r="B12577" s="112" t="s">
        <v>27733</v>
      </c>
    </row>
    <row r="12578" spans="1:2" x14ac:dyDescent="0.2">
      <c r="A12578" s="112" t="s">
        <v>27734</v>
      </c>
      <c r="B12578" s="112" t="s">
        <v>27735</v>
      </c>
    </row>
    <row r="12579" spans="1:2" x14ac:dyDescent="0.2">
      <c r="A12579" s="112" t="s">
        <v>27736</v>
      </c>
      <c r="B12579" s="112" t="s">
        <v>27737</v>
      </c>
    </row>
    <row r="12580" spans="1:2" x14ac:dyDescent="0.2">
      <c r="A12580" s="112" t="s">
        <v>27738</v>
      </c>
      <c r="B12580" s="112" t="s">
        <v>27739</v>
      </c>
    </row>
    <row r="12581" spans="1:2" x14ac:dyDescent="0.2">
      <c r="A12581" s="112" t="s">
        <v>27740</v>
      </c>
      <c r="B12581" s="112" t="s">
        <v>27741</v>
      </c>
    </row>
    <row r="12582" spans="1:2" x14ac:dyDescent="0.2">
      <c r="A12582" s="112" t="s">
        <v>27742</v>
      </c>
      <c r="B12582" s="112" t="s">
        <v>27743</v>
      </c>
    </row>
    <row r="12583" spans="1:2" x14ac:dyDescent="0.2">
      <c r="A12583" s="112" t="s">
        <v>27744</v>
      </c>
      <c r="B12583" s="112" t="s">
        <v>27745</v>
      </c>
    </row>
    <row r="12584" spans="1:2" x14ac:dyDescent="0.2">
      <c r="A12584" s="112" t="s">
        <v>27746</v>
      </c>
      <c r="B12584" s="112" t="s">
        <v>27747</v>
      </c>
    </row>
    <row r="12585" spans="1:2" x14ac:dyDescent="0.2">
      <c r="A12585" s="112" t="s">
        <v>27748</v>
      </c>
      <c r="B12585" s="112" t="s">
        <v>27749</v>
      </c>
    </row>
    <row r="12586" spans="1:2" x14ac:dyDescent="0.2">
      <c r="A12586" s="112" t="s">
        <v>27750</v>
      </c>
      <c r="B12586" s="112" t="s">
        <v>27751</v>
      </c>
    </row>
    <row r="12587" spans="1:2" x14ac:dyDescent="0.2">
      <c r="A12587" s="112" t="s">
        <v>27752</v>
      </c>
      <c r="B12587" s="112" t="s">
        <v>27753</v>
      </c>
    </row>
    <row r="12588" spans="1:2" x14ac:dyDescent="0.2">
      <c r="A12588" s="112" t="s">
        <v>27754</v>
      </c>
      <c r="B12588" s="112" t="s">
        <v>27755</v>
      </c>
    </row>
    <row r="12589" spans="1:2" x14ac:dyDescent="0.2">
      <c r="A12589" s="112" t="s">
        <v>27756</v>
      </c>
      <c r="B12589" s="112" t="s">
        <v>27757</v>
      </c>
    </row>
    <row r="12590" spans="1:2" x14ac:dyDescent="0.2">
      <c r="A12590" s="112" t="s">
        <v>27758</v>
      </c>
      <c r="B12590" s="112" t="s">
        <v>27759</v>
      </c>
    </row>
    <row r="12591" spans="1:2" x14ac:dyDescent="0.2">
      <c r="A12591" s="112" t="s">
        <v>27760</v>
      </c>
      <c r="B12591" s="112" t="s">
        <v>27761</v>
      </c>
    </row>
    <row r="12592" spans="1:2" x14ac:dyDescent="0.2">
      <c r="A12592" s="112" t="s">
        <v>27762</v>
      </c>
      <c r="B12592" s="112" t="s">
        <v>27763</v>
      </c>
    </row>
    <row r="12593" spans="1:2" x14ac:dyDescent="0.2">
      <c r="A12593" s="112" t="s">
        <v>27764</v>
      </c>
      <c r="B12593" s="112" t="s">
        <v>27765</v>
      </c>
    </row>
    <row r="12594" spans="1:2" x14ac:dyDescent="0.2">
      <c r="A12594" s="112" t="s">
        <v>27766</v>
      </c>
      <c r="B12594" s="112" t="s">
        <v>27767</v>
      </c>
    </row>
    <row r="12595" spans="1:2" x14ac:dyDescent="0.2">
      <c r="A12595" s="112" t="s">
        <v>27768</v>
      </c>
      <c r="B12595" s="112" t="s">
        <v>27769</v>
      </c>
    </row>
    <row r="12596" spans="1:2" x14ac:dyDescent="0.2">
      <c r="A12596" s="112" t="s">
        <v>27770</v>
      </c>
      <c r="B12596" s="112" t="s">
        <v>27771</v>
      </c>
    </row>
    <row r="12597" spans="1:2" x14ac:dyDescent="0.2">
      <c r="A12597" s="112" t="s">
        <v>27772</v>
      </c>
      <c r="B12597" s="112" t="s">
        <v>27773</v>
      </c>
    </row>
    <row r="12598" spans="1:2" x14ac:dyDescent="0.2">
      <c r="A12598" s="112" t="s">
        <v>27774</v>
      </c>
      <c r="B12598" s="112" t="s">
        <v>27775</v>
      </c>
    </row>
    <row r="12599" spans="1:2" x14ac:dyDescent="0.2">
      <c r="A12599" s="112" t="s">
        <v>27776</v>
      </c>
      <c r="B12599" s="112" t="s">
        <v>27777</v>
      </c>
    </row>
    <row r="12600" spans="1:2" x14ac:dyDescent="0.2">
      <c r="A12600" s="112" t="s">
        <v>27778</v>
      </c>
      <c r="B12600" s="112" t="s">
        <v>27779</v>
      </c>
    </row>
    <row r="12601" spans="1:2" x14ac:dyDescent="0.2">
      <c r="A12601" s="112" t="s">
        <v>27780</v>
      </c>
      <c r="B12601" s="112" t="s">
        <v>27781</v>
      </c>
    </row>
    <row r="12602" spans="1:2" x14ac:dyDescent="0.2">
      <c r="A12602" s="112" t="s">
        <v>27782</v>
      </c>
      <c r="B12602" s="112" t="s">
        <v>27783</v>
      </c>
    </row>
    <row r="12603" spans="1:2" x14ac:dyDescent="0.2">
      <c r="A12603" s="112" t="s">
        <v>27784</v>
      </c>
      <c r="B12603" s="112" t="s">
        <v>27785</v>
      </c>
    </row>
    <row r="12604" spans="1:2" x14ac:dyDescent="0.2">
      <c r="A12604" s="112" t="s">
        <v>27786</v>
      </c>
      <c r="B12604" s="112" t="s">
        <v>27787</v>
      </c>
    </row>
    <row r="12605" spans="1:2" x14ac:dyDescent="0.2">
      <c r="A12605" s="112" t="s">
        <v>27788</v>
      </c>
      <c r="B12605" s="112" t="s">
        <v>27789</v>
      </c>
    </row>
    <row r="12606" spans="1:2" x14ac:dyDescent="0.2">
      <c r="A12606" s="112" t="s">
        <v>27790</v>
      </c>
      <c r="B12606" s="112" t="s">
        <v>27791</v>
      </c>
    </row>
    <row r="12607" spans="1:2" x14ac:dyDescent="0.2">
      <c r="A12607" s="112" t="s">
        <v>27792</v>
      </c>
      <c r="B12607" s="112" t="s">
        <v>27793</v>
      </c>
    </row>
    <row r="12608" spans="1:2" x14ac:dyDescent="0.2">
      <c r="A12608" s="112" t="s">
        <v>27794</v>
      </c>
      <c r="B12608" s="112" t="s">
        <v>27795</v>
      </c>
    </row>
    <row r="12609" spans="1:2" x14ac:dyDescent="0.2">
      <c r="A12609" s="112" t="s">
        <v>27796</v>
      </c>
      <c r="B12609" s="112" t="s">
        <v>27797</v>
      </c>
    </row>
    <row r="12610" spans="1:2" x14ac:dyDescent="0.2">
      <c r="A12610" s="112" t="s">
        <v>27798</v>
      </c>
      <c r="B12610" s="112" t="s">
        <v>27799</v>
      </c>
    </row>
    <row r="12611" spans="1:2" x14ac:dyDescent="0.2">
      <c r="A12611" s="112" t="s">
        <v>27800</v>
      </c>
      <c r="B12611" s="112" t="s">
        <v>27801</v>
      </c>
    </row>
    <row r="12612" spans="1:2" x14ac:dyDescent="0.2">
      <c r="A12612" s="112" t="s">
        <v>27802</v>
      </c>
      <c r="B12612" s="112" t="s">
        <v>27803</v>
      </c>
    </row>
    <row r="12613" spans="1:2" x14ac:dyDescent="0.2">
      <c r="A12613" s="112" t="s">
        <v>27804</v>
      </c>
      <c r="B12613" s="112" t="s">
        <v>27805</v>
      </c>
    </row>
    <row r="12614" spans="1:2" x14ac:dyDescent="0.2">
      <c r="A12614" s="112" t="s">
        <v>27806</v>
      </c>
      <c r="B12614" s="112" t="s">
        <v>27807</v>
      </c>
    </row>
    <row r="12615" spans="1:2" x14ac:dyDescent="0.2">
      <c r="A12615" s="112" t="s">
        <v>27808</v>
      </c>
      <c r="B12615" s="112" t="s">
        <v>27809</v>
      </c>
    </row>
    <row r="12616" spans="1:2" x14ac:dyDescent="0.2">
      <c r="A12616" s="112" t="s">
        <v>27810</v>
      </c>
      <c r="B12616" s="112" t="s">
        <v>27811</v>
      </c>
    </row>
    <row r="12617" spans="1:2" x14ac:dyDescent="0.2">
      <c r="A12617" s="112" t="s">
        <v>27812</v>
      </c>
      <c r="B12617" s="112" t="s">
        <v>27813</v>
      </c>
    </row>
    <row r="12618" spans="1:2" x14ac:dyDescent="0.2">
      <c r="A12618" s="112" t="s">
        <v>27814</v>
      </c>
      <c r="B12618" s="112" t="s">
        <v>27815</v>
      </c>
    </row>
    <row r="12619" spans="1:2" x14ac:dyDescent="0.2">
      <c r="A12619" s="112" t="s">
        <v>27816</v>
      </c>
      <c r="B12619" s="112" t="s">
        <v>27817</v>
      </c>
    </row>
    <row r="12620" spans="1:2" x14ac:dyDescent="0.2">
      <c r="A12620" s="112" t="s">
        <v>27818</v>
      </c>
      <c r="B12620" s="112" t="s">
        <v>27819</v>
      </c>
    </row>
    <row r="12621" spans="1:2" x14ac:dyDescent="0.2">
      <c r="A12621" s="112" t="s">
        <v>27820</v>
      </c>
      <c r="B12621" s="112" t="s">
        <v>27821</v>
      </c>
    </row>
    <row r="12622" spans="1:2" x14ac:dyDescent="0.2">
      <c r="A12622" s="112" t="s">
        <v>27822</v>
      </c>
      <c r="B12622" s="112" t="s">
        <v>27823</v>
      </c>
    </row>
    <row r="12623" spans="1:2" x14ac:dyDescent="0.2">
      <c r="A12623" s="112" t="s">
        <v>27824</v>
      </c>
      <c r="B12623" s="112" t="s">
        <v>27825</v>
      </c>
    </row>
    <row r="12624" spans="1:2" x14ac:dyDescent="0.2">
      <c r="A12624" s="112" t="s">
        <v>27826</v>
      </c>
      <c r="B12624" s="112" t="s">
        <v>27827</v>
      </c>
    </row>
    <row r="12625" spans="1:2" x14ac:dyDescent="0.2">
      <c r="A12625" s="112" t="s">
        <v>27828</v>
      </c>
      <c r="B12625" s="112" t="s">
        <v>27829</v>
      </c>
    </row>
    <row r="12626" spans="1:2" x14ac:dyDescent="0.2">
      <c r="A12626" s="112" t="s">
        <v>27830</v>
      </c>
      <c r="B12626" s="112" t="s">
        <v>27831</v>
      </c>
    </row>
    <row r="12627" spans="1:2" x14ac:dyDescent="0.2">
      <c r="A12627" s="112" t="s">
        <v>27832</v>
      </c>
      <c r="B12627" s="112" t="s">
        <v>27833</v>
      </c>
    </row>
    <row r="12628" spans="1:2" x14ac:dyDescent="0.2">
      <c r="A12628" s="112" t="s">
        <v>27834</v>
      </c>
      <c r="B12628" s="112" t="s">
        <v>27835</v>
      </c>
    </row>
    <row r="12629" spans="1:2" x14ac:dyDescent="0.2">
      <c r="A12629" s="112" t="s">
        <v>27836</v>
      </c>
      <c r="B12629" s="112" t="s">
        <v>27837</v>
      </c>
    </row>
    <row r="12630" spans="1:2" x14ac:dyDescent="0.2">
      <c r="A12630" s="112" t="s">
        <v>27838</v>
      </c>
      <c r="B12630" s="112" t="s">
        <v>27839</v>
      </c>
    </row>
    <row r="12631" spans="1:2" x14ac:dyDescent="0.2">
      <c r="A12631" s="112" t="s">
        <v>27840</v>
      </c>
      <c r="B12631" s="112" t="s">
        <v>27841</v>
      </c>
    </row>
    <row r="12632" spans="1:2" x14ac:dyDescent="0.2">
      <c r="A12632" s="112" t="s">
        <v>27842</v>
      </c>
      <c r="B12632" s="112" t="s">
        <v>27843</v>
      </c>
    </row>
    <row r="12633" spans="1:2" x14ac:dyDescent="0.2">
      <c r="A12633" s="112" t="s">
        <v>27844</v>
      </c>
      <c r="B12633" s="112" t="s">
        <v>27845</v>
      </c>
    </row>
    <row r="12634" spans="1:2" x14ac:dyDescent="0.2">
      <c r="A12634" s="112" t="s">
        <v>27846</v>
      </c>
      <c r="B12634" s="112" t="s">
        <v>27847</v>
      </c>
    </row>
    <row r="12635" spans="1:2" x14ac:dyDescent="0.2">
      <c r="A12635" s="112" t="s">
        <v>27848</v>
      </c>
      <c r="B12635" s="112" t="s">
        <v>27849</v>
      </c>
    </row>
    <row r="12636" spans="1:2" x14ac:dyDescent="0.2">
      <c r="A12636" s="112" t="s">
        <v>27850</v>
      </c>
      <c r="B12636" s="112" t="s">
        <v>27851</v>
      </c>
    </row>
    <row r="12637" spans="1:2" x14ac:dyDescent="0.2">
      <c r="A12637" s="112" t="s">
        <v>27852</v>
      </c>
      <c r="B12637" s="112" t="s">
        <v>27853</v>
      </c>
    </row>
    <row r="12638" spans="1:2" x14ac:dyDescent="0.2">
      <c r="A12638" s="112" t="s">
        <v>27854</v>
      </c>
      <c r="B12638" s="112" t="s">
        <v>27855</v>
      </c>
    </row>
    <row r="12639" spans="1:2" x14ac:dyDescent="0.2">
      <c r="A12639" s="112" t="s">
        <v>27856</v>
      </c>
      <c r="B12639" s="112" t="s">
        <v>27857</v>
      </c>
    </row>
    <row r="12640" spans="1:2" x14ac:dyDescent="0.2">
      <c r="A12640" s="112" t="s">
        <v>27858</v>
      </c>
      <c r="B12640" s="112" t="s">
        <v>27859</v>
      </c>
    </row>
    <row r="12641" spans="1:2" x14ac:dyDescent="0.2">
      <c r="A12641" s="112" t="s">
        <v>27860</v>
      </c>
      <c r="B12641" s="112" t="s">
        <v>27861</v>
      </c>
    </row>
    <row r="12642" spans="1:2" x14ac:dyDescent="0.2">
      <c r="A12642" s="112" t="s">
        <v>27862</v>
      </c>
      <c r="B12642" s="112" t="s">
        <v>27863</v>
      </c>
    </row>
    <row r="12643" spans="1:2" x14ac:dyDescent="0.2">
      <c r="A12643" s="112" t="s">
        <v>27864</v>
      </c>
      <c r="B12643" s="112" t="s">
        <v>27865</v>
      </c>
    </row>
    <row r="12644" spans="1:2" x14ac:dyDescent="0.2">
      <c r="A12644" s="112" t="s">
        <v>27866</v>
      </c>
      <c r="B12644" s="112" t="s">
        <v>27867</v>
      </c>
    </row>
    <row r="12645" spans="1:2" x14ac:dyDescent="0.2">
      <c r="A12645" s="112" t="s">
        <v>27868</v>
      </c>
      <c r="B12645" s="112" t="s">
        <v>27869</v>
      </c>
    </row>
    <row r="12646" spans="1:2" x14ac:dyDescent="0.2">
      <c r="A12646" s="112" t="s">
        <v>27870</v>
      </c>
      <c r="B12646" s="112" t="s">
        <v>27871</v>
      </c>
    </row>
    <row r="12647" spans="1:2" x14ac:dyDescent="0.2">
      <c r="A12647" s="112" t="s">
        <v>27872</v>
      </c>
      <c r="B12647" s="112" t="s">
        <v>27873</v>
      </c>
    </row>
    <row r="12648" spans="1:2" x14ac:dyDescent="0.2">
      <c r="A12648" s="112" t="s">
        <v>27874</v>
      </c>
      <c r="B12648" s="112" t="s">
        <v>27875</v>
      </c>
    </row>
    <row r="12649" spans="1:2" x14ac:dyDescent="0.2">
      <c r="A12649" s="112" t="s">
        <v>27876</v>
      </c>
      <c r="B12649" s="112" t="s">
        <v>27877</v>
      </c>
    </row>
    <row r="12650" spans="1:2" x14ac:dyDescent="0.2">
      <c r="A12650" s="112" t="s">
        <v>27878</v>
      </c>
      <c r="B12650" s="112" t="s">
        <v>27879</v>
      </c>
    </row>
    <row r="12651" spans="1:2" x14ac:dyDescent="0.2">
      <c r="A12651" s="112" t="s">
        <v>27880</v>
      </c>
      <c r="B12651" s="112" t="s">
        <v>27881</v>
      </c>
    </row>
    <row r="12652" spans="1:2" x14ac:dyDescent="0.2">
      <c r="A12652" s="112" t="s">
        <v>27882</v>
      </c>
      <c r="B12652" s="112" t="s">
        <v>27883</v>
      </c>
    </row>
    <row r="12653" spans="1:2" x14ac:dyDescent="0.2">
      <c r="A12653" s="112" t="s">
        <v>27884</v>
      </c>
      <c r="B12653" s="112" t="s">
        <v>27885</v>
      </c>
    </row>
    <row r="12654" spans="1:2" x14ac:dyDescent="0.2">
      <c r="A12654" s="112" t="s">
        <v>27886</v>
      </c>
      <c r="B12654" s="112" t="s">
        <v>27887</v>
      </c>
    </row>
    <row r="12655" spans="1:2" x14ac:dyDescent="0.2">
      <c r="A12655" s="112" t="s">
        <v>27888</v>
      </c>
      <c r="B12655" s="112" t="s">
        <v>27889</v>
      </c>
    </row>
    <row r="12656" spans="1:2" x14ac:dyDescent="0.2">
      <c r="A12656" s="112" t="s">
        <v>27890</v>
      </c>
      <c r="B12656" s="112" t="s">
        <v>27891</v>
      </c>
    </row>
    <row r="12657" spans="1:2" x14ac:dyDescent="0.2">
      <c r="A12657" s="112" t="s">
        <v>27892</v>
      </c>
      <c r="B12657" s="112" t="s">
        <v>27893</v>
      </c>
    </row>
    <row r="12658" spans="1:2" x14ac:dyDescent="0.2">
      <c r="A12658" s="112" t="s">
        <v>27894</v>
      </c>
      <c r="B12658" s="112" t="s">
        <v>27895</v>
      </c>
    </row>
    <row r="12659" spans="1:2" x14ac:dyDescent="0.2">
      <c r="A12659" s="112" t="s">
        <v>27896</v>
      </c>
      <c r="B12659" s="112" t="s">
        <v>27897</v>
      </c>
    </row>
    <row r="12660" spans="1:2" x14ac:dyDescent="0.2">
      <c r="A12660" s="112" t="s">
        <v>27898</v>
      </c>
      <c r="B12660" s="112" t="s">
        <v>27899</v>
      </c>
    </row>
    <row r="12661" spans="1:2" x14ac:dyDescent="0.2">
      <c r="A12661" s="112" t="s">
        <v>27900</v>
      </c>
      <c r="B12661" s="112" t="s">
        <v>27901</v>
      </c>
    </row>
    <row r="12662" spans="1:2" x14ac:dyDescent="0.2">
      <c r="A12662" s="112" t="s">
        <v>27902</v>
      </c>
      <c r="B12662" s="112" t="s">
        <v>27903</v>
      </c>
    </row>
    <row r="12663" spans="1:2" x14ac:dyDescent="0.2">
      <c r="A12663" s="112" t="s">
        <v>27904</v>
      </c>
      <c r="B12663" s="112" t="s">
        <v>27905</v>
      </c>
    </row>
    <row r="12664" spans="1:2" x14ac:dyDescent="0.2">
      <c r="A12664" s="112" t="s">
        <v>27906</v>
      </c>
      <c r="B12664" s="112" t="s">
        <v>27907</v>
      </c>
    </row>
    <row r="12665" spans="1:2" x14ac:dyDescent="0.2">
      <c r="A12665" s="112" t="s">
        <v>27908</v>
      </c>
      <c r="B12665" s="112" t="s">
        <v>27909</v>
      </c>
    </row>
    <row r="12666" spans="1:2" x14ac:dyDescent="0.2">
      <c r="A12666" s="112" t="s">
        <v>27910</v>
      </c>
      <c r="B12666" s="112" t="s">
        <v>27911</v>
      </c>
    </row>
    <row r="12667" spans="1:2" x14ac:dyDescent="0.2">
      <c r="A12667" s="112" t="s">
        <v>27912</v>
      </c>
      <c r="B12667" s="112" t="s">
        <v>27913</v>
      </c>
    </row>
    <row r="12668" spans="1:2" x14ac:dyDescent="0.2">
      <c r="A12668" s="112" t="s">
        <v>27914</v>
      </c>
      <c r="B12668" s="112" t="s">
        <v>27915</v>
      </c>
    </row>
    <row r="12669" spans="1:2" x14ac:dyDescent="0.2">
      <c r="A12669" s="112" t="s">
        <v>27916</v>
      </c>
      <c r="B12669" s="112" t="s">
        <v>27917</v>
      </c>
    </row>
    <row r="12670" spans="1:2" x14ac:dyDescent="0.2">
      <c r="A12670" s="112" t="s">
        <v>27918</v>
      </c>
      <c r="B12670" s="112" t="s">
        <v>27919</v>
      </c>
    </row>
    <row r="12671" spans="1:2" x14ac:dyDescent="0.2">
      <c r="A12671" s="112" t="s">
        <v>27920</v>
      </c>
      <c r="B12671" s="112" t="s">
        <v>27921</v>
      </c>
    </row>
    <row r="12672" spans="1:2" x14ac:dyDescent="0.2">
      <c r="A12672" s="112" t="s">
        <v>27922</v>
      </c>
      <c r="B12672" s="112" t="s">
        <v>27923</v>
      </c>
    </row>
    <row r="12673" spans="1:2" x14ac:dyDescent="0.2">
      <c r="A12673" s="112" t="s">
        <v>27924</v>
      </c>
      <c r="B12673" s="112" t="s">
        <v>27925</v>
      </c>
    </row>
    <row r="12674" spans="1:2" x14ac:dyDescent="0.2">
      <c r="A12674" s="112" t="s">
        <v>27926</v>
      </c>
      <c r="B12674" s="112" t="s">
        <v>27927</v>
      </c>
    </row>
    <row r="12675" spans="1:2" x14ac:dyDescent="0.2">
      <c r="A12675" s="112" t="s">
        <v>27928</v>
      </c>
      <c r="B12675" s="112" t="s">
        <v>27929</v>
      </c>
    </row>
    <row r="12676" spans="1:2" x14ac:dyDescent="0.2">
      <c r="A12676" s="112" t="s">
        <v>27930</v>
      </c>
      <c r="B12676" s="112" t="s">
        <v>27931</v>
      </c>
    </row>
    <row r="12677" spans="1:2" x14ac:dyDescent="0.2">
      <c r="A12677" s="112" t="s">
        <v>27932</v>
      </c>
      <c r="B12677" s="112" t="s">
        <v>27933</v>
      </c>
    </row>
    <row r="12678" spans="1:2" x14ac:dyDescent="0.2">
      <c r="A12678" s="112" t="s">
        <v>27934</v>
      </c>
      <c r="B12678" s="112" t="s">
        <v>27935</v>
      </c>
    </row>
    <row r="12679" spans="1:2" x14ac:dyDescent="0.2">
      <c r="A12679" s="112" t="s">
        <v>27936</v>
      </c>
      <c r="B12679" s="112" t="s">
        <v>27937</v>
      </c>
    </row>
    <row r="12680" spans="1:2" x14ac:dyDescent="0.2">
      <c r="A12680" s="112" t="s">
        <v>27938</v>
      </c>
      <c r="B12680" s="112" t="s">
        <v>27939</v>
      </c>
    </row>
    <row r="12681" spans="1:2" x14ac:dyDescent="0.2">
      <c r="A12681" s="112" t="s">
        <v>27940</v>
      </c>
      <c r="B12681" s="112" t="s">
        <v>27941</v>
      </c>
    </row>
    <row r="12682" spans="1:2" x14ac:dyDescent="0.2">
      <c r="A12682" s="112" t="s">
        <v>27942</v>
      </c>
      <c r="B12682" s="112" t="s">
        <v>27943</v>
      </c>
    </row>
    <row r="12683" spans="1:2" x14ac:dyDescent="0.2">
      <c r="A12683" s="112" t="s">
        <v>27944</v>
      </c>
      <c r="B12683" s="112" t="s">
        <v>27945</v>
      </c>
    </row>
    <row r="12684" spans="1:2" x14ac:dyDescent="0.2">
      <c r="A12684" s="112" t="s">
        <v>27946</v>
      </c>
      <c r="B12684" s="112" t="s">
        <v>27947</v>
      </c>
    </row>
    <row r="12685" spans="1:2" x14ac:dyDescent="0.2">
      <c r="A12685" s="112" t="s">
        <v>27948</v>
      </c>
      <c r="B12685" s="112" t="s">
        <v>27949</v>
      </c>
    </row>
    <row r="12686" spans="1:2" x14ac:dyDescent="0.2">
      <c r="A12686" s="112" t="s">
        <v>27950</v>
      </c>
      <c r="B12686" s="112" t="s">
        <v>27951</v>
      </c>
    </row>
    <row r="12687" spans="1:2" x14ac:dyDescent="0.2">
      <c r="A12687" s="112" t="s">
        <v>27952</v>
      </c>
      <c r="B12687" s="112" t="s">
        <v>27953</v>
      </c>
    </row>
    <row r="12688" spans="1:2" x14ac:dyDescent="0.2">
      <c r="A12688" s="112" t="s">
        <v>27954</v>
      </c>
      <c r="B12688" s="112" t="s">
        <v>27955</v>
      </c>
    </row>
    <row r="12689" spans="1:2" x14ac:dyDescent="0.2">
      <c r="A12689" s="112" t="s">
        <v>27956</v>
      </c>
      <c r="B12689" s="112" t="s">
        <v>27957</v>
      </c>
    </row>
    <row r="12690" spans="1:2" x14ac:dyDescent="0.2">
      <c r="A12690" s="112" t="s">
        <v>27958</v>
      </c>
      <c r="B12690" s="112" t="s">
        <v>27959</v>
      </c>
    </row>
    <row r="12691" spans="1:2" x14ac:dyDescent="0.2">
      <c r="A12691" s="112" t="s">
        <v>27960</v>
      </c>
      <c r="B12691" s="112" t="s">
        <v>27961</v>
      </c>
    </row>
    <row r="12692" spans="1:2" x14ac:dyDescent="0.2">
      <c r="A12692" s="112" t="s">
        <v>27962</v>
      </c>
      <c r="B12692" s="112" t="s">
        <v>27963</v>
      </c>
    </row>
    <row r="12693" spans="1:2" x14ac:dyDescent="0.2">
      <c r="A12693" s="112" t="s">
        <v>27964</v>
      </c>
      <c r="B12693" s="112" t="s">
        <v>27965</v>
      </c>
    </row>
    <row r="12694" spans="1:2" x14ac:dyDescent="0.2">
      <c r="A12694" s="112" t="s">
        <v>27966</v>
      </c>
      <c r="B12694" s="112" t="s">
        <v>27967</v>
      </c>
    </row>
    <row r="12695" spans="1:2" x14ac:dyDescent="0.2">
      <c r="A12695" s="112" t="s">
        <v>27968</v>
      </c>
      <c r="B12695" s="112" t="s">
        <v>27969</v>
      </c>
    </row>
    <row r="12696" spans="1:2" x14ac:dyDescent="0.2">
      <c r="A12696" s="112" t="s">
        <v>27970</v>
      </c>
      <c r="B12696" s="112" t="s">
        <v>27971</v>
      </c>
    </row>
    <row r="12697" spans="1:2" x14ac:dyDescent="0.2">
      <c r="A12697" s="112" t="s">
        <v>27972</v>
      </c>
      <c r="B12697" s="112" t="s">
        <v>27973</v>
      </c>
    </row>
    <row r="12698" spans="1:2" x14ac:dyDescent="0.2">
      <c r="A12698" s="112" t="s">
        <v>27974</v>
      </c>
      <c r="B12698" s="112" t="s">
        <v>27975</v>
      </c>
    </row>
    <row r="12699" spans="1:2" x14ac:dyDescent="0.2">
      <c r="A12699" s="112" t="s">
        <v>27976</v>
      </c>
      <c r="B12699" s="112" t="s">
        <v>27977</v>
      </c>
    </row>
    <row r="12700" spans="1:2" x14ac:dyDescent="0.2">
      <c r="A12700" s="112" t="s">
        <v>27978</v>
      </c>
      <c r="B12700" s="112" t="s">
        <v>27979</v>
      </c>
    </row>
    <row r="12701" spans="1:2" x14ac:dyDescent="0.2">
      <c r="A12701" s="112" t="s">
        <v>27980</v>
      </c>
      <c r="B12701" s="112" t="s">
        <v>27981</v>
      </c>
    </row>
    <row r="12702" spans="1:2" x14ac:dyDescent="0.2">
      <c r="A12702" s="112" t="s">
        <v>27982</v>
      </c>
      <c r="B12702" s="112" t="s">
        <v>27983</v>
      </c>
    </row>
    <row r="12703" spans="1:2" x14ac:dyDescent="0.2">
      <c r="A12703" s="112" t="s">
        <v>27984</v>
      </c>
      <c r="B12703" s="112" t="s">
        <v>27985</v>
      </c>
    </row>
    <row r="12704" spans="1:2" x14ac:dyDescent="0.2">
      <c r="A12704" s="112" t="s">
        <v>27986</v>
      </c>
      <c r="B12704" s="112" t="s">
        <v>27987</v>
      </c>
    </row>
    <row r="12705" spans="1:2" x14ac:dyDescent="0.2">
      <c r="A12705" s="112" t="s">
        <v>27988</v>
      </c>
      <c r="B12705" s="112" t="s">
        <v>27989</v>
      </c>
    </row>
    <row r="12706" spans="1:2" x14ac:dyDescent="0.2">
      <c r="A12706" s="112" t="s">
        <v>27990</v>
      </c>
      <c r="B12706" s="112" t="s">
        <v>27991</v>
      </c>
    </row>
    <row r="12707" spans="1:2" x14ac:dyDescent="0.2">
      <c r="A12707" s="112" t="s">
        <v>27992</v>
      </c>
      <c r="B12707" s="112" t="s">
        <v>27993</v>
      </c>
    </row>
    <row r="12708" spans="1:2" x14ac:dyDescent="0.2">
      <c r="A12708" s="112" t="s">
        <v>27994</v>
      </c>
      <c r="B12708" s="112" t="s">
        <v>27995</v>
      </c>
    </row>
    <row r="12709" spans="1:2" x14ac:dyDescent="0.2">
      <c r="A12709" s="112" t="s">
        <v>27996</v>
      </c>
      <c r="B12709" s="112" t="s">
        <v>27997</v>
      </c>
    </row>
    <row r="12710" spans="1:2" x14ac:dyDescent="0.2">
      <c r="A12710" s="112" t="s">
        <v>27998</v>
      </c>
      <c r="B12710" s="112" t="s">
        <v>27999</v>
      </c>
    </row>
    <row r="12711" spans="1:2" x14ac:dyDescent="0.2">
      <c r="A12711" s="112" t="s">
        <v>28000</v>
      </c>
      <c r="B12711" s="112" t="s">
        <v>28001</v>
      </c>
    </row>
    <row r="12712" spans="1:2" x14ac:dyDescent="0.2">
      <c r="A12712" s="112" t="s">
        <v>28002</v>
      </c>
      <c r="B12712" s="112" t="s">
        <v>28003</v>
      </c>
    </row>
    <row r="12713" spans="1:2" x14ac:dyDescent="0.2">
      <c r="A12713" s="112" t="s">
        <v>28004</v>
      </c>
      <c r="B12713" s="112" t="s">
        <v>28005</v>
      </c>
    </row>
    <row r="12714" spans="1:2" x14ac:dyDescent="0.2">
      <c r="A12714" s="112" t="s">
        <v>28006</v>
      </c>
      <c r="B12714" s="112" t="s">
        <v>28007</v>
      </c>
    </row>
    <row r="12715" spans="1:2" x14ac:dyDescent="0.2">
      <c r="A12715" s="112" t="s">
        <v>28008</v>
      </c>
      <c r="B12715" s="112" t="s">
        <v>28009</v>
      </c>
    </row>
    <row r="12716" spans="1:2" x14ac:dyDescent="0.2">
      <c r="A12716" s="112" t="s">
        <v>28010</v>
      </c>
      <c r="B12716" s="112" t="s">
        <v>28011</v>
      </c>
    </row>
    <row r="12717" spans="1:2" x14ac:dyDescent="0.2">
      <c r="A12717" s="112" t="s">
        <v>28012</v>
      </c>
      <c r="B12717" s="112" t="s">
        <v>28013</v>
      </c>
    </row>
    <row r="12718" spans="1:2" x14ac:dyDescent="0.2">
      <c r="A12718" s="112" t="s">
        <v>28014</v>
      </c>
      <c r="B12718" s="112" t="s">
        <v>28015</v>
      </c>
    </row>
    <row r="12719" spans="1:2" x14ac:dyDescent="0.2">
      <c r="A12719" s="112" t="s">
        <v>28016</v>
      </c>
      <c r="B12719" s="112" t="s">
        <v>28017</v>
      </c>
    </row>
    <row r="12720" spans="1:2" x14ac:dyDescent="0.2">
      <c r="A12720" s="112" t="s">
        <v>28018</v>
      </c>
      <c r="B12720" s="112" t="s">
        <v>28019</v>
      </c>
    </row>
    <row r="12721" spans="1:2" x14ac:dyDescent="0.2">
      <c r="A12721" s="112" t="s">
        <v>28020</v>
      </c>
      <c r="B12721" s="112" t="s">
        <v>28021</v>
      </c>
    </row>
    <row r="12722" spans="1:2" x14ac:dyDescent="0.2">
      <c r="A12722" s="112" t="s">
        <v>28022</v>
      </c>
      <c r="B12722" s="112" t="s">
        <v>28023</v>
      </c>
    </row>
    <row r="12723" spans="1:2" x14ac:dyDescent="0.2">
      <c r="A12723" s="112" t="s">
        <v>28024</v>
      </c>
      <c r="B12723" s="112" t="s">
        <v>28025</v>
      </c>
    </row>
    <row r="12724" spans="1:2" x14ac:dyDescent="0.2">
      <c r="A12724" s="112" t="s">
        <v>28026</v>
      </c>
      <c r="B12724" s="112" t="s">
        <v>28027</v>
      </c>
    </row>
    <row r="12725" spans="1:2" x14ac:dyDescent="0.2">
      <c r="A12725" s="112" t="s">
        <v>28028</v>
      </c>
      <c r="B12725" s="112" t="s">
        <v>28029</v>
      </c>
    </row>
    <row r="12726" spans="1:2" x14ac:dyDescent="0.2">
      <c r="A12726" s="112" t="s">
        <v>28030</v>
      </c>
      <c r="B12726" s="112" t="s">
        <v>28031</v>
      </c>
    </row>
    <row r="12727" spans="1:2" x14ac:dyDescent="0.2">
      <c r="A12727" s="112" t="s">
        <v>28032</v>
      </c>
      <c r="B12727" s="112" t="s">
        <v>28033</v>
      </c>
    </row>
    <row r="12728" spans="1:2" x14ac:dyDescent="0.2">
      <c r="A12728" s="112" t="s">
        <v>28034</v>
      </c>
      <c r="B12728" s="112" t="s">
        <v>28035</v>
      </c>
    </row>
    <row r="12729" spans="1:2" x14ac:dyDescent="0.2">
      <c r="A12729" s="112" t="s">
        <v>28036</v>
      </c>
      <c r="B12729" s="112" t="s">
        <v>28037</v>
      </c>
    </row>
    <row r="12730" spans="1:2" x14ac:dyDescent="0.2">
      <c r="A12730" s="112" t="s">
        <v>28038</v>
      </c>
      <c r="B12730" s="112" t="s">
        <v>28039</v>
      </c>
    </row>
    <row r="12731" spans="1:2" x14ac:dyDescent="0.2">
      <c r="A12731" s="112" t="s">
        <v>28040</v>
      </c>
      <c r="B12731" s="112" t="s">
        <v>28041</v>
      </c>
    </row>
    <row r="12732" spans="1:2" x14ac:dyDescent="0.2">
      <c r="A12732" s="112" t="s">
        <v>28042</v>
      </c>
      <c r="B12732" s="112" t="s">
        <v>28043</v>
      </c>
    </row>
    <row r="12733" spans="1:2" x14ac:dyDescent="0.2">
      <c r="A12733" s="112" t="s">
        <v>28044</v>
      </c>
      <c r="B12733" s="112" t="s">
        <v>28045</v>
      </c>
    </row>
    <row r="12734" spans="1:2" x14ac:dyDescent="0.2">
      <c r="A12734" s="112" t="s">
        <v>28046</v>
      </c>
      <c r="B12734" s="112" t="s">
        <v>28047</v>
      </c>
    </row>
    <row r="12735" spans="1:2" x14ac:dyDescent="0.2">
      <c r="A12735" s="112" t="s">
        <v>28048</v>
      </c>
      <c r="B12735" s="112" t="s">
        <v>28049</v>
      </c>
    </row>
    <row r="12736" spans="1:2" x14ac:dyDescent="0.2">
      <c r="A12736" s="112" t="s">
        <v>28050</v>
      </c>
      <c r="B12736" s="112" t="s">
        <v>28051</v>
      </c>
    </row>
    <row r="12737" spans="1:2" x14ac:dyDescent="0.2">
      <c r="A12737" s="112" t="s">
        <v>28052</v>
      </c>
      <c r="B12737" s="112" t="s">
        <v>28053</v>
      </c>
    </row>
    <row r="12738" spans="1:2" x14ac:dyDescent="0.2">
      <c r="A12738" s="112" t="s">
        <v>28054</v>
      </c>
      <c r="B12738" s="112" t="s">
        <v>28055</v>
      </c>
    </row>
    <row r="12739" spans="1:2" x14ac:dyDescent="0.2">
      <c r="A12739" s="112" t="s">
        <v>28056</v>
      </c>
      <c r="B12739" s="112" t="s">
        <v>28057</v>
      </c>
    </row>
    <row r="12740" spans="1:2" x14ac:dyDescent="0.2">
      <c r="A12740" s="112" t="s">
        <v>28058</v>
      </c>
      <c r="B12740" s="112" t="s">
        <v>28059</v>
      </c>
    </row>
    <row r="12741" spans="1:2" x14ac:dyDescent="0.2">
      <c r="A12741" s="112" t="s">
        <v>28060</v>
      </c>
      <c r="B12741" s="112" t="s">
        <v>28061</v>
      </c>
    </row>
    <row r="12742" spans="1:2" x14ac:dyDescent="0.2">
      <c r="A12742" s="112" t="s">
        <v>28062</v>
      </c>
      <c r="B12742" s="112" t="s">
        <v>28063</v>
      </c>
    </row>
    <row r="12743" spans="1:2" x14ac:dyDescent="0.2">
      <c r="A12743" s="112" t="s">
        <v>28064</v>
      </c>
      <c r="B12743" s="112" t="s">
        <v>28065</v>
      </c>
    </row>
    <row r="12744" spans="1:2" x14ac:dyDescent="0.2">
      <c r="A12744" s="112" t="s">
        <v>28066</v>
      </c>
      <c r="B12744" s="112" t="s">
        <v>28067</v>
      </c>
    </row>
    <row r="12745" spans="1:2" x14ac:dyDescent="0.2">
      <c r="A12745" s="112" t="s">
        <v>28068</v>
      </c>
      <c r="B12745" s="112" t="s">
        <v>28069</v>
      </c>
    </row>
    <row r="12746" spans="1:2" x14ac:dyDescent="0.2">
      <c r="A12746" s="112" t="s">
        <v>28070</v>
      </c>
      <c r="B12746" s="112" t="s">
        <v>28071</v>
      </c>
    </row>
    <row r="12747" spans="1:2" x14ac:dyDescent="0.2">
      <c r="A12747" s="112" t="s">
        <v>28072</v>
      </c>
      <c r="B12747" s="112" t="s">
        <v>28073</v>
      </c>
    </row>
    <row r="12748" spans="1:2" x14ac:dyDescent="0.2">
      <c r="A12748" s="112" t="s">
        <v>28074</v>
      </c>
      <c r="B12748" s="112" t="s">
        <v>28075</v>
      </c>
    </row>
    <row r="12749" spans="1:2" x14ac:dyDescent="0.2">
      <c r="A12749" s="112" t="s">
        <v>28076</v>
      </c>
      <c r="B12749" s="112" t="s">
        <v>28077</v>
      </c>
    </row>
    <row r="12750" spans="1:2" x14ac:dyDescent="0.2">
      <c r="A12750" s="112" t="s">
        <v>28078</v>
      </c>
      <c r="B12750" s="112" t="s">
        <v>28079</v>
      </c>
    </row>
    <row r="12751" spans="1:2" x14ac:dyDescent="0.2">
      <c r="A12751" s="112" t="s">
        <v>28080</v>
      </c>
      <c r="B12751" s="112" t="s">
        <v>28081</v>
      </c>
    </row>
    <row r="12752" spans="1:2" x14ac:dyDescent="0.2">
      <c r="A12752" s="112" t="s">
        <v>28082</v>
      </c>
      <c r="B12752" s="112" t="s">
        <v>28083</v>
      </c>
    </row>
    <row r="12753" spans="1:2" x14ac:dyDescent="0.2">
      <c r="A12753" s="112" t="s">
        <v>28084</v>
      </c>
      <c r="B12753" s="112" t="s">
        <v>28085</v>
      </c>
    </row>
    <row r="12754" spans="1:2" x14ac:dyDescent="0.2">
      <c r="A12754" s="112" t="s">
        <v>28086</v>
      </c>
      <c r="B12754" s="112" t="s">
        <v>28087</v>
      </c>
    </row>
    <row r="12755" spans="1:2" x14ac:dyDescent="0.2">
      <c r="A12755" s="112" t="s">
        <v>28088</v>
      </c>
      <c r="B12755" s="112" t="s">
        <v>28089</v>
      </c>
    </row>
    <row r="12756" spans="1:2" x14ac:dyDescent="0.2">
      <c r="A12756" s="112" t="s">
        <v>28090</v>
      </c>
      <c r="B12756" s="112" t="s">
        <v>28091</v>
      </c>
    </row>
    <row r="12757" spans="1:2" x14ac:dyDescent="0.2">
      <c r="A12757" s="112" t="s">
        <v>28092</v>
      </c>
      <c r="B12757" s="112" t="s">
        <v>28093</v>
      </c>
    </row>
    <row r="12758" spans="1:2" x14ac:dyDescent="0.2">
      <c r="A12758" s="112" t="s">
        <v>28094</v>
      </c>
      <c r="B12758" s="112" t="s">
        <v>28095</v>
      </c>
    </row>
    <row r="12759" spans="1:2" x14ac:dyDescent="0.2">
      <c r="A12759" s="112" t="s">
        <v>28096</v>
      </c>
      <c r="B12759" s="112" t="s">
        <v>28097</v>
      </c>
    </row>
    <row r="12760" spans="1:2" x14ac:dyDescent="0.2">
      <c r="A12760" s="112" t="s">
        <v>28098</v>
      </c>
      <c r="B12760" s="112" t="s">
        <v>28099</v>
      </c>
    </row>
    <row r="12761" spans="1:2" x14ac:dyDescent="0.2">
      <c r="A12761" s="112" t="s">
        <v>28100</v>
      </c>
      <c r="B12761" s="112" t="s">
        <v>28101</v>
      </c>
    </row>
    <row r="12762" spans="1:2" x14ac:dyDescent="0.2">
      <c r="A12762" s="112" t="s">
        <v>28102</v>
      </c>
      <c r="B12762" s="112" t="s">
        <v>28103</v>
      </c>
    </row>
    <row r="12763" spans="1:2" x14ac:dyDescent="0.2">
      <c r="A12763" s="112" t="s">
        <v>28104</v>
      </c>
      <c r="B12763" s="112" t="s">
        <v>28105</v>
      </c>
    </row>
    <row r="12764" spans="1:2" x14ac:dyDescent="0.2">
      <c r="A12764" s="112" t="s">
        <v>28106</v>
      </c>
      <c r="B12764" s="112" t="s">
        <v>28107</v>
      </c>
    </row>
    <row r="12765" spans="1:2" x14ac:dyDescent="0.2">
      <c r="A12765" s="112" t="s">
        <v>28108</v>
      </c>
      <c r="B12765" s="112" t="s">
        <v>28109</v>
      </c>
    </row>
    <row r="12766" spans="1:2" x14ac:dyDescent="0.2">
      <c r="A12766" s="112" t="s">
        <v>28110</v>
      </c>
      <c r="B12766" s="112" t="s">
        <v>28111</v>
      </c>
    </row>
    <row r="12767" spans="1:2" x14ac:dyDescent="0.2">
      <c r="A12767" s="112" t="s">
        <v>28112</v>
      </c>
      <c r="B12767" s="112" t="s">
        <v>28113</v>
      </c>
    </row>
    <row r="12768" spans="1:2" x14ac:dyDescent="0.2">
      <c r="A12768" s="112" t="s">
        <v>28114</v>
      </c>
      <c r="B12768" s="112" t="s">
        <v>28115</v>
      </c>
    </row>
    <row r="12769" spans="1:2" x14ac:dyDescent="0.2">
      <c r="A12769" s="112" t="s">
        <v>28116</v>
      </c>
      <c r="B12769" s="112" t="s">
        <v>28117</v>
      </c>
    </row>
    <row r="12770" spans="1:2" x14ac:dyDescent="0.2">
      <c r="A12770" s="112" t="s">
        <v>28118</v>
      </c>
      <c r="B12770" s="112" t="s">
        <v>28119</v>
      </c>
    </row>
    <row r="12771" spans="1:2" x14ac:dyDescent="0.2">
      <c r="A12771" s="112" t="s">
        <v>28120</v>
      </c>
      <c r="B12771" s="112" t="s">
        <v>28121</v>
      </c>
    </row>
    <row r="12772" spans="1:2" x14ac:dyDescent="0.2">
      <c r="A12772" s="112" t="s">
        <v>28122</v>
      </c>
      <c r="B12772" s="112" t="s">
        <v>28123</v>
      </c>
    </row>
    <row r="12773" spans="1:2" x14ac:dyDescent="0.2">
      <c r="A12773" s="112" t="s">
        <v>28124</v>
      </c>
      <c r="B12773" s="112" t="s">
        <v>28125</v>
      </c>
    </row>
    <row r="12774" spans="1:2" x14ac:dyDescent="0.2">
      <c r="A12774" s="112" t="s">
        <v>28126</v>
      </c>
      <c r="B12774" s="112" t="s">
        <v>28127</v>
      </c>
    </row>
    <row r="12775" spans="1:2" x14ac:dyDescent="0.2">
      <c r="A12775" s="112" t="s">
        <v>28128</v>
      </c>
      <c r="B12775" s="112" t="s">
        <v>28129</v>
      </c>
    </row>
    <row r="12776" spans="1:2" x14ac:dyDescent="0.2">
      <c r="A12776" s="112" t="s">
        <v>28130</v>
      </c>
      <c r="B12776" s="112" t="s">
        <v>28131</v>
      </c>
    </row>
    <row r="12777" spans="1:2" x14ac:dyDescent="0.2">
      <c r="A12777" s="112" t="s">
        <v>28132</v>
      </c>
      <c r="B12777" s="112" t="s">
        <v>28133</v>
      </c>
    </row>
    <row r="12778" spans="1:2" x14ac:dyDescent="0.2">
      <c r="A12778" s="112" t="s">
        <v>28134</v>
      </c>
      <c r="B12778" s="112" t="s">
        <v>28135</v>
      </c>
    </row>
    <row r="12779" spans="1:2" x14ac:dyDescent="0.2">
      <c r="A12779" s="112" t="s">
        <v>28136</v>
      </c>
      <c r="B12779" s="112" t="s">
        <v>28137</v>
      </c>
    </row>
    <row r="12780" spans="1:2" x14ac:dyDescent="0.2">
      <c r="A12780" s="112" t="s">
        <v>28138</v>
      </c>
      <c r="B12780" s="112" t="s">
        <v>28139</v>
      </c>
    </row>
    <row r="12781" spans="1:2" x14ac:dyDescent="0.2">
      <c r="A12781" s="112" t="s">
        <v>28140</v>
      </c>
      <c r="B12781" s="112" t="s">
        <v>28141</v>
      </c>
    </row>
    <row r="12782" spans="1:2" x14ac:dyDescent="0.2">
      <c r="A12782" s="112" t="s">
        <v>28142</v>
      </c>
      <c r="B12782" s="112" t="s">
        <v>28143</v>
      </c>
    </row>
    <row r="12783" spans="1:2" x14ac:dyDescent="0.2">
      <c r="A12783" s="112" t="s">
        <v>28144</v>
      </c>
      <c r="B12783" s="112" t="s">
        <v>28145</v>
      </c>
    </row>
    <row r="12784" spans="1:2" x14ac:dyDescent="0.2">
      <c r="A12784" s="112" t="s">
        <v>28146</v>
      </c>
      <c r="B12784" s="112" t="s">
        <v>28147</v>
      </c>
    </row>
    <row r="12785" spans="1:2" x14ac:dyDescent="0.2">
      <c r="A12785" s="112" t="s">
        <v>28148</v>
      </c>
      <c r="B12785" s="112" t="s">
        <v>28149</v>
      </c>
    </row>
    <row r="12786" spans="1:2" x14ac:dyDescent="0.2">
      <c r="A12786" s="112" t="s">
        <v>28150</v>
      </c>
      <c r="B12786" s="112" t="s">
        <v>28151</v>
      </c>
    </row>
    <row r="12787" spans="1:2" x14ac:dyDescent="0.2">
      <c r="A12787" s="112" t="s">
        <v>28152</v>
      </c>
      <c r="B12787" s="112" t="s">
        <v>28153</v>
      </c>
    </row>
    <row r="12788" spans="1:2" x14ac:dyDescent="0.2">
      <c r="A12788" s="112" t="s">
        <v>28154</v>
      </c>
      <c r="B12788" s="112" t="s">
        <v>28155</v>
      </c>
    </row>
    <row r="12789" spans="1:2" x14ac:dyDescent="0.2">
      <c r="A12789" s="112" t="s">
        <v>28156</v>
      </c>
      <c r="B12789" s="112" t="s">
        <v>28157</v>
      </c>
    </row>
    <row r="12790" spans="1:2" x14ac:dyDescent="0.2">
      <c r="A12790" s="112" t="s">
        <v>28158</v>
      </c>
      <c r="B12790" s="112" t="s">
        <v>28159</v>
      </c>
    </row>
    <row r="12791" spans="1:2" x14ac:dyDescent="0.2">
      <c r="A12791" s="112" t="s">
        <v>28160</v>
      </c>
      <c r="B12791" s="112" t="s">
        <v>28161</v>
      </c>
    </row>
    <row r="12792" spans="1:2" x14ac:dyDescent="0.2">
      <c r="A12792" s="112" t="s">
        <v>28162</v>
      </c>
      <c r="B12792" s="112" t="s">
        <v>28163</v>
      </c>
    </row>
    <row r="12793" spans="1:2" x14ac:dyDescent="0.2">
      <c r="A12793" s="112" t="s">
        <v>28164</v>
      </c>
      <c r="B12793" s="112" t="s">
        <v>28165</v>
      </c>
    </row>
    <row r="12794" spans="1:2" x14ac:dyDescent="0.2">
      <c r="A12794" s="112" t="s">
        <v>28166</v>
      </c>
      <c r="B12794" s="112" t="s">
        <v>28167</v>
      </c>
    </row>
    <row r="12795" spans="1:2" x14ac:dyDescent="0.2">
      <c r="A12795" s="112" t="s">
        <v>28168</v>
      </c>
      <c r="B12795" s="112" t="s">
        <v>28169</v>
      </c>
    </row>
    <row r="12796" spans="1:2" x14ac:dyDescent="0.2">
      <c r="A12796" s="112" t="s">
        <v>28170</v>
      </c>
      <c r="B12796" s="112" t="s">
        <v>28171</v>
      </c>
    </row>
    <row r="12797" spans="1:2" x14ac:dyDescent="0.2">
      <c r="A12797" s="112" t="s">
        <v>28172</v>
      </c>
      <c r="B12797" s="112" t="s">
        <v>28173</v>
      </c>
    </row>
    <row r="12798" spans="1:2" x14ac:dyDescent="0.2">
      <c r="A12798" s="112" t="s">
        <v>28174</v>
      </c>
      <c r="B12798" s="112" t="s">
        <v>28175</v>
      </c>
    </row>
    <row r="12799" spans="1:2" x14ac:dyDescent="0.2">
      <c r="A12799" s="112" t="s">
        <v>28176</v>
      </c>
      <c r="B12799" s="112" t="s">
        <v>28177</v>
      </c>
    </row>
    <row r="12800" spans="1:2" x14ac:dyDescent="0.2">
      <c r="A12800" s="112" t="s">
        <v>28178</v>
      </c>
      <c r="B12800" s="112" t="s">
        <v>28179</v>
      </c>
    </row>
    <row r="12801" spans="1:2" x14ac:dyDescent="0.2">
      <c r="A12801" s="112" t="s">
        <v>28180</v>
      </c>
      <c r="B12801" s="112" t="s">
        <v>28181</v>
      </c>
    </row>
    <row r="12802" spans="1:2" x14ac:dyDescent="0.2">
      <c r="A12802" s="112" t="s">
        <v>28182</v>
      </c>
      <c r="B12802" s="112" t="s">
        <v>22768</v>
      </c>
    </row>
    <row r="12803" spans="1:2" x14ac:dyDescent="0.2">
      <c r="A12803" s="112" t="s">
        <v>28183</v>
      </c>
      <c r="B12803" s="112" t="s">
        <v>28184</v>
      </c>
    </row>
    <row r="12804" spans="1:2" x14ac:dyDescent="0.2">
      <c r="A12804" s="112" t="s">
        <v>28185</v>
      </c>
      <c r="B12804" s="112" t="s">
        <v>28186</v>
      </c>
    </row>
    <row r="12805" spans="1:2" x14ac:dyDescent="0.2">
      <c r="A12805" s="112" t="s">
        <v>28187</v>
      </c>
      <c r="B12805" s="112" t="s">
        <v>28188</v>
      </c>
    </row>
    <row r="12806" spans="1:2" x14ac:dyDescent="0.2">
      <c r="A12806" s="112" t="s">
        <v>28189</v>
      </c>
      <c r="B12806" s="112" t="s">
        <v>28190</v>
      </c>
    </row>
    <row r="12807" spans="1:2" x14ac:dyDescent="0.2">
      <c r="A12807" s="112" t="s">
        <v>28191</v>
      </c>
      <c r="B12807" s="112" t="s">
        <v>28192</v>
      </c>
    </row>
    <row r="12808" spans="1:2" x14ac:dyDescent="0.2">
      <c r="A12808" s="112" t="s">
        <v>28193</v>
      </c>
      <c r="B12808" s="112" t="s">
        <v>28194</v>
      </c>
    </row>
    <row r="12809" spans="1:2" x14ac:dyDescent="0.2">
      <c r="A12809" s="112" t="s">
        <v>28195</v>
      </c>
      <c r="B12809" s="112" t="s">
        <v>28196</v>
      </c>
    </row>
    <row r="12810" spans="1:2" x14ac:dyDescent="0.2">
      <c r="A12810" s="112" t="s">
        <v>28197</v>
      </c>
      <c r="B12810" s="112" t="s">
        <v>28198</v>
      </c>
    </row>
    <row r="12811" spans="1:2" x14ac:dyDescent="0.2">
      <c r="A12811" s="112" t="s">
        <v>28199</v>
      </c>
      <c r="B12811" s="112" t="s">
        <v>28200</v>
      </c>
    </row>
    <row r="12812" spans="1:2" x14ac:dyDescent="0.2">
      <c r="A12812" s="112" t="s">
        <v>28201</v>
      </c>
      <c r="B12812" s="112" t="s">
        <v>28202</v>
      </c>
    </row>
    <row r="12813" spans="1:2" x14ac:dyDescent="0.2">
      <c r="A12813" s="112" t="s">
        <v>28203</v>
      </c>
      <c r="B12813" s="112" t="s">
        <v>28204</v>
      </c>
    </row>
    <row r="12814" spans="1:2" x14ac:dyDescent="0.2">
      <c r="A12814" s="112" t="s">
        <v>28205</v>
      </c>
      <c r="B12814" s="112" t="s">
        <v>28206</v>
      </c>
    </row>
    <row r="12815" spans="1:2" x14ac:dyDescent="0.2">
      <c r="A12815" s="112" t="s">
        <v>28207</v>
      </c>
      <c r="B12815" s="112" t="s">
        <v>28208</v>
      </c>
    </row>
    <row r="12816" spans="1:2" x14ac:dyDescent="0.2">
      <c r="A12816" s="112" t="s">
        <v>28209</v>
      </c>
      <c r="B12816" s="112" t="s">
        <v>28210</v>
      </c>
    </row>
    <row r="12817" spans="1:2" x14ac:dyDescent="0.2">
      <c r="A12817" s="112" t="s">
        <v>28211</v>
      </c>
      <c r="B12817" s="112" t="s">
        <v>28212</v>
      </c>
    </row>
    <row r="12818" spans="1:2" x14ac:dyDescent="0.2">
      <c r="A12818" s="112" t="s">
        <v>28213</v>
      </c>
      <c r="B12818" s="112" t="s">
        <v>28214</v>
      </c>
    </row>
    <row r="12819" spans="1:2" x14ac:dyDescent="0.2">
      <c r="A12819" s="112" t="s">
        <v>28215</v>
      </c>
      <c r="B12819" s="112" t="s">
        <v>28216</v>
      </c>
    </row>
    <row r="12820" spans="1:2" x14ac:dyDescent="0.2">
      <c r="A12820" s="112" t="s">
        <v>28217</v>
      </c>
      <c r="B12820" s="112" t="s">
        <v>28218</v>
      </c>
    </row>
    <row r="12821" spans="1:2" x14ac:dyDescent="0.2">
      <c r="A12821" s="112" t="s">
        <v>28219</v>
      </c>
      <c r="B12821" s="112" t="s">
        <v>28220</v>
      </c>
    </row>
    <row r="12822" spans="1:2" x14ac:dyDescent="0.2">
      <c r="A12822" s="112" t="s">
        <v>28221</v>
      </c>
      <c r="B12822" s="112" t="s">
        <v>28222</v>
      </c>
    </row>
    <row r="12823" spans="1:2" x14ac:dyDescent="0.2">
      <c r="A12823" s="112" t="s">
        <v>28223</v>
      </c>
      <c r="B12823" s="112" t="s">
        <v>28224</v>
      </c>
    </row>
    <row r="12824" spans="1:2" x14ac:dyDescent="0.2">
      <c r="A12824" s="112" t="s">
        <v>28225</v>
      </c>
      <c r="B12824" s="112" t="s">
        <v>28226</v>
      </c>
    </row>
    <row r="12825" spans="1:2" x14ac:dyDescent="0.2">
      <c r="A12825" s="112" t="s">
        <v>28227</v>
      </c>
      <c r="B12825" s="112" t="s">
        <v>28228</v>
      </c>
    </row>
    <row r="12826" spans="1:2" x14ac:dyDescent="0.2">
      <c r="A12826" s="112" t="s">
        <v>28229</v>
      </c>
      <c r="B12826" s="112" t="s">
        <v>28230</v>
      </c>
    </row>
    <row r="12827" spans="1:2" x14ac:dyDescent="0.2">
      <c r="A12827" s="112" t="s">
        <v>28231</v>
      </c>
      <c r="B12827" s="112" t="s">
        <v>28232</v>
      </c>
    </row>
    <row r="12828" spans="1:2" x14ac:dyDescent="0.2">
      <c r="A12828" s="112" t="s">
        <v>28233</v>
      </c>
      <c r="B12828" s="112" t="s">
        <v>28234</v>
      </c>
    </row>
    <row r="12829" spans="1:2" x14ac:dyDescent="0.2">
      <c r="A12829" s="112" t="s">
        <v>28235</v>
      </c>
      <c r="B12829" s="112" t="s">
        <v>28236</v>
      </c>
    </row>
    <row r="12830" spans="1:2" x14ac:dyDescent="0.2">
      <c r="A12830" s="112" t="s">
        <v>28237</v>
      </c>
      <c r="B12830" s="112" t="s">
        <v>28238</v>
      </c>
    </row>
    <row r="12831" spans="1:2" x14ac:dyDescent="0.2">
      <c r="A12831" s="112" t="s">
        <v>28239</v>
      </c>
      <c r="B12831" s="112" t="s">
        <v>28240</v>
      </c>
    </row>
    <row r="12832" spans="1:2" x14ac:dyDescent="0.2">
      <c r="A12832" s="112" t="s">
        <v>28241</v>
      </c>
      <c r="B12832" s="112" t="s">
        <v>28242</v>
      </c>
    </row>
    <row r="12833" spans="1:2" x14ac:dyDescent="0.2">
      <c r="A12833" s="112" t="s">
        <v>28243</v>
      </c>
      <c r="B12833" s="112" t="s">
        <v>28244</v>
      </c>
    </row>
    <row r="12834" spans="1:2" x14ac:dyDescent="0.2">
      <c r="A12834" s="112" t="s">
        <v>28245</v>
      </c>
      <c r="B12834" s="112" t="s">
        <v>28246</v>
      </c>
    </row>
    <row r="12835" spans="1:2" x14ac:dyDescent="0.2">
      <c r="A12835" s="112" t="s">
        <v>28247</v>
      </c>
      <c r="B12835" s="112" t="s">
        <v>28248</v>
      </c>
    </row>
    <row r="12836" spans="1:2" x14ac:dyDescent="0.2">
      <c r="A12836" s="112" t="s">
        <v>28249</v>
      </c>
      <c r="B12836" s="112" t="s">
        <v>28250</v>
      </c>
    </row>
    <row r="12837" spans="1:2" x14ac:dyDescent="0.2">
      <c r="A12837" s="112" t="s">
        <v>28251</v>
      </c>
      <c r="B12837" s="112" t="s">
        <v>28252</v>
      </c>
    </row>
    <row r="12838" spans="1:2" x14ac:dyDescent="0.2">
      <c r="A12838" s="112" t="s">
        <v>28253</v>
      </c>
      <c r="B12838" s="112" t="s">
        <v>28254</v>
      </c>
    </row>
    <row r="12839" spans="1:2" x14ac:dyDescent="0.2">
      <c r="A12839" s="112" t="s">
        <v>28255</v>
      </c>
      <c r="B12839" s="112" t="s">
        <v>28256</v>
      </c>
    </row>
    <row r="12840" spans="1:2" x14ac:dyDescent="0.2">
      <c r="A12840" s="112" t="s">
        <v>28257</v>
      </c>
      <c r="B12840" s="112" t="s">
        <v>28258</v>
      </c>
    </row>
    <row r="12841" spans="1:2" x14ac:dyDescent="0.2">
      <c r="A12841" s="112" t="s">
        <v>28259</v>
      </c>
      <c r="B12841" s="112" t="s">
        <v>28260</v>
      </c>
    </row>
    <row r="12842" spans="1:2" x14ac:dyDescent="0.2">
      <c r="A12842" s="112" t="s">
        <v>28261</v>
      </c>
      <c r="B12842" s="112" t="s">
        <v>28262</v>
      </c>
    </row>
    <row r="12843" spans="1:2" x14ac:dyDescent="0.2">
      <c r="A12843" s="112" t="s">
        <v>28263</v>
      </c>
      <c r="B12843" s="112" t="s">
        <v>28264</v>
      </c>
    </row>
    <row r="12844" spans="1:2" x14ac:dyDescent="0.2">
      <c r="A12844" s="112" t="s">
        <v>28265</v>
      </c>
      <c r="B12844" s="112" t="s">
        <v>28266</v>
      </c>
    </row>
    <row r="12845" spans="1:2" x14ac:dyDescent="0.2">
      <c r="A12845" s="112" t="s">
        <v>28267</v>
      </c>
      <c r="B12845" s="112" t="s">
        <v>28268</v>
      </c>
    </row>
    <row r="12846" spans="1:2" x14ac:dyDescent="0.2">
      <c r="A12846" s="112" t="s">
        <v>28269</v>
      </c>
      <c r="B12846" s="112" t="s">
        <v>28270</v>
      </c>
    </row>
    <row r="12847" spans="1:2" x14ac:dyDescent="0.2">
      <c r="A12847" s="112" t="s">
        <v>28271</v>
      </c>
      <c r="B12847" s="112" t="s">
        <v>28272</v>
      </c>
    </row>
    <row r="12848" spans="1:2" x14ac:dyDescent="0.2">
      <c r="A12848" s="112" t="s">
        <v>28273</v>
      </c>
      <c r="B12848" s="112" t="s">
        <v>28274</v>
      </c>
    </row>
    <row r="12849" spans="1:2" x14ac:dyDescent="0.2">
      <c r="A12849" s="112" t="s">
        <v>28275</v>
      </c>
      <c r="B12849" s="112" t="s">
        <v>28276</v>
      </c>
    </row>
    <row r="12850" spans="1:2" x14ac:dyDescent="0.2">
      <c r="A12850" s="112" t="s">
        <v>28277</v>
      </c>
      <c r="B12850" s="112" t="s">
        <v>28278</v>
      </c>
    </row>
    <row r="12851" spans="1:2" x14ac:dyDescent="0.2">
      <c r="A12851" s="112" t="s">
        <v>28279</v>
      </c>
      <c r="B12851" s="112" t="s">
        <v>28280</v>
      </c>
    </row>
    <row r="12852" spans="1:2" x14ac:dyDescent="0.2">
      <c r="A12852" s="112" t="s">
        <v>28281</v>
      </c>
      <c r="B12852" s="112" t="s">
        <v>28282</v>
      </c>
    </row>
    <row r="12853" spans="1:2" x14ac:dyDescent="0.2">
      <c r="A12853" s="112" t="s">
        <v>28283</v>
      </c>
      <c r="B12853" s="112" t="s">
        <v>28284</v>
      </c>
    </row>
    <row r="12854" spans="1:2" x14ac:dyDescent="0.2">
      <c r="A12854" s="112" t="s">
        <v>28285</v>
      </c>
      <c r="B12854" s="112" t="s">
        <v>28286</v>
      </c>
    </row>
    <row r="12855" spans="1:2" x14ac:dyDescent="0.2">
      <c r="A12855" s="112" t="s">
        <v>28287</v>
      </c>
      <c r="B12855" s="112" t="s">
        <v>28288</v>
      </c>
    </row>
    <row r="12856" spans="1:2" x14ac:dyDescent="0.2">
      <c r="A12856" s="112" t="s">
        <v>28289</v>
      </c>
      <c r="B12856" s="112" t="s">
        <v>28290</v>
      </c>
    </row>
    <row r="12857" spans="1:2" x14ac:dyDescent="0.2">
      <c r="A12857" s="112" t="s">
        <v>28291</v>
      </c>
      <c r="B12857" s="112" t="s">
        <v>28292</v>
      </c>
    </row>
    <row r="12858" spans="1:2" x14ac:dyDescent="0.2">
      <c r="A12858" s="112" t="s">
        <v>28293</v>
      </c>
      <c r="B12858" s="112" t="s">
        <v>28294</v>
      </c>
    </row>
    <row r="12859" spans="1:2" x14ac:dyDescent="0.2">
      <c r="A12859" s="112" t="s">
        <v>28295</v>
      </c>
      <c r="B12859" s="112" t="s">
        <v>28296</v>
      </c>
    </row>
    <row r="12860" spans="1:2" x14ac:dyDescent="0.2">
      <c r="A12860" s="112" t="s">
        <v>28297</v>
      </c>
      <c r="B12860" s="112" t="s">
        <v>28298</v>
      </c>
    </row>
    <row r="12861" spans="1:2" x14ac:dyDescent="0.2">
      <c r="A12861" s="112" t="s">
        <v>28299</v>
      </c>
      <c r="B12861" s="112" t="s">
        <v>28300</v>
      </c>
    </row>
    <row r="12862" spans="1:2" x14ac:dyDescent="0.2">
      <c r="A12862" s="112" t="s">
        <v>28301</v>
      </c>
      <c r="B12862" s="112" t="s">
        <v>28302</v>
      </c>
    </row>
    <row r="12863" spans="1:2" x14ac:dyDescent="0.2">
      <c r="A12863" s="112" t="s">
        <v>28303</v>
      </c>
      <c r="B12863" s="112" t="s">
        <v>28304</v>
      </c>
    </row>
    <row r="12864" spans="1:2" x14ac:dyDescent="0.2">
      <c r="A12864" s="112" t="s">
        <v>28305</v>
      </c>
      <c r="B12864" s="112" t="s">
        <v>26279</v>
      </c>
    </row>
    <row r="12865" spans="1:2" x14ac:dyDescent="0.2">
      <c r="A12865" s="112" t="s">
        <v>28306</v>
      </c>
      <c r="B12865" s="112" t="s">
        <v>28307</v>
      </c>
    </row>
    <row r="12866" spans="1:2" x14ac:dyDescent="0.2">
      <c r="A12866" s="112" t="s">
        <v>28308</v>
      </c>
      <c r="B12866" s="112" t="s">
        <v>28309</v>
      </c>
    </row>
    <row r="12867" spans="1:2" x14ac:dyDescent="0.2">
      <c r="A12867" s="112" t="s">
        <v>28310</v>
      </c>
      <c r="B12867" s="112" t="s">
        <v>28311</v>
      </c>
    </row>
    <row r="12868" spans="1:2" x14ac:dyDescent="0.2">
      <c r="A12868" s="112" t="s">
        <v>28312</v>
      </c>
      <c r="B12868" s="112" t="s">
        <v>28313</v>
      </c>
    </row>
    <row r="12869" spans="1:2" x14ac:dyDescent="0.2">
      <c r="A12869" s="112" t="s">
        <v>28314</v>
      </c>
      <c r="B12869" s="112" t="s">
        <v>28315</v>
      </c>
    </row>
    <row r="12870" spans="1:2" x14ac:dyDescent="0.2">
      <c r="A12870" s="112" t="s">
        <v>28316</v>
      </c>
      <c r="B12870" s="112" t="s">
        <v>28317</v>
      </c>
    </row>
    <row r="12871" spans="1:2" x14ac:dyDescent="0.2">
      <c r="A12871" s="112" t="s">
        <v>28318</v>
      </c>
      <c r="B12871" s="112" t="s">
        <v>28319</v>
      </c>
    </row>
    <row r="12872" spans="1:2" x14ac:dyDescent="0.2">
      <c r="A12872" s="112" t="s">
        <v>28320</v>
      </c>
      <c r="B12872" s="112" t="s">
        <v>28321</v>
      </c>
    </row>
    <row r="12873" spans="1:2" x14ac:dyDescent="0.2">
      <c r="A12873" s="112" t="s">
        <v>28322</v>
      </c>
      <c r="B12873" s="112" t="s">
        <v>28323</v>
      </c>
    </row>
    <row r="12874" spans="1:2" x14ac:dyDescent="0.2">
      <c r="A12874" s="112" t="s">
        <v>28324</v>
      </c>
      <c r="B12874" s="112" t="s">
        <v>28325</v>
      </c>
    </row>
    <row r="12875" spans="1:2" x14ac:dyDescent="0.2">
      <c r="A12875" s="112" t="s">
        <v>28326</v>
      </c>
      <c r="B12875" s="112" t="s">
        <v>28327</v>
      </c>
    </row>
    <row r="12876" spans="1:2" x14ac:dyDescent="0.2">
      <c r="A12876" s="112" t="s">
        <v>28328</v>
      </c>
      <c r="B12876" s="112" t="s">
        <v>28329</v>
      </c>
    </row>
    <row r="12877" spans="1:2" x14ac:dyDescent="0.2">
      <c r="A12877" s="112" t="s">
        <v>28330</v>
      </c>
      <c r="B12877" s="112" t="s">
        <v>28331</v>
      </c>
    </row>
    <row r="12878" spans="1:2" x14ac:dyDescent="0.2">
      <c r="A12878" s="112" t="s">
        <v>28332</v>
      </c>
      <c r="B12878" s="112" t="s">
        <v>28333</v>
      </c>
    </row>
    <row r="12879" spans="1:2" x14ac:dyDescent="0.2">
      <c r="A12879" s="112" t="s">
        <v>28334</v>
      </c>
      <c r="B12879" s="112" t="s">
        <v>28335</v>
      </c>
    </row>
    <row r="12880" spans="1:2" x14ac:dyDescent="0.2">
      <c r="A12880" s="112" t="s">
        <v>28336</v>
      </c>
      <c r="B12880" s="112" t="s">
        <v>28337</v>
      </c>
    </row>
    <row r="12881" spans="1:2" x14ac:dyDescent="0.2">
      <c r="A12881" s="112" t="s">
        <v>28338</v>
      </c>
      <c r="B12881" s="112" t="s">
        <v>28339</v>
      </c>
    </row>
    <row r="12882" spans="1:2" x14ac:dyDescent="0.2">
      <c r="A12882" s="112" t="s">
        <v>28340</v>
      </c>
      <c r="B12882" s="112" t="s">
        <v>28341</v>
      </c>
    </row>
    <row r="12883" spans="1:2" x14ac:dyDescent="0.2">
      <c r="A12883" s="112" t="s">
        <v>28342</v>
      </c>
      <c r="B12883" s="112" t="s">
        <v>28343</v>
      </c>
    </row>
    <row r="12884" spans="1:2" x14ac:dyDescent="0.2">
      <c r="A12884" s="112" t="s">
        <v>28344</v>
      </c>
      <c r="B12884" s="112" t="s">
        <v>28345</v>
      </c>
    </row>
    <row r="12885" spans="1:2" x14ac:dyDescent="0.2">
      <c r="A12885" s="112" t="s">
        <v>28346</v>
      </c>
      <c r="B12885" s="112" t="s">
        <v>28347</v>
      </c>
    </row>
    <row r="12886" spans="1:2" x14ac:dyDescent="0.2">
      <c r="A12886" s="112" t="s">
        <v>28348</v>
      </c>
      <c r="B12886" s="112" t="s">
        <v>28349</v>
      </c>
    </row>
    <row r="12887" spans="1:2" x14ac:dyDescent="0.2">
      <c r="A12887" s="112" t="s">
        <v>28350</v>
      </c>
      <c r="B12887" s="112" t="s">
        <v>28351</v>
      </c>
    </row>
    <row r="12888" spans="1:2" x14ac:dyDescent="0.2">
      <c r="A12888" s="112" t="s">
        <v>28352</v>
      </c>
      <c r="B12888" s="112" t="s">
        <v>28353</v>
      </c>
    </row>
    <row r="12889" spans="1:2" x14ac:dyDescent="0.2">
      <c r="A12889" s="112" t="s">
        <v>28354</v>
      </c>
      <c r="B12889" s="112" t="s">
        <v>22848</v>
      </c>
    </row>
    <row r="12890" spans="1:2" x14ac:dyDescent="0.2">
      <c r="A12890" s="112" t="s">
        <v>28355</v>
      </c>
      <c r="B12890" s="112" t="s">
        <v>28356</v>
      </c>
    </row>
    <row r="12891" spans="1:2" x14ac:dyDescent="0.2">
      <c r="A12891" s="112" t="s">
        <v>28357</v>
      </c>
      <c r="B12891" s="112" t="s">
        <v>28358</v>
      </c>
    </row>
    <row r="12892" spans="1:2" x14ac:dyDescent="0.2">
      <c r="A12892" s="112" t="s">
        <v>28359</v>
      </c>
      <c r="B12892" s="112" t="s">
        <v>28360</v>
      </c>
    </row>
    <row r="12893" spans="1:2" x14ac:dyDescent="0.2">
      <c r="A12893" s="112" t="s">
        <v>28361</v>
      </c>
      <c r="B12893" s="112" t="s">
        <v>28362</v>
      </c>
    </row>
    <row r="12894" spans="1:2" x14ac:dyDescent="0.2">
      <c r="A12894" s="112" t="s">
        <v>28363</v>
      </c>
      <c r="B12894" s="112" t="s">
        <v>28364</v>
      </c>
    </row>
    <row r="12895" spans="1:2" x14ac:dyDescent="0.2">
      <c r="A12895" s="112" t="s">
        <v>28365</v>
      </c>
      <c r="B12895" s="112" t="s">
        <v>28366</v>
      </c>
    </row>
    <row r="12896" spans="1:2" x14ac:dyDescent="0.2">
      <c r="A12896" s="112" t="s">
        <v>28367</v>
      </c>
      <c r="B12896" s="112" t="s">
        <v>28368</v>
      </c>
    </row>
    <row r="12897" spans="1:2" x14ac:dyDescent="0.2">
      <c r="A12897" s="112" t="s">
        <v>28369</v>
      </c>
      <c r="B12897" s="112" t="s">
        <v>28370</v>
      </c>
    </row>
    <row r="12898" spans="1:2" x14ac:dyDescent="0.2">
      <c r="A12898" s="112" t="s">
        <v>28371</v>
      </c>
      <c r="B12898" s="112" t="s">
        <v>28372</v>
      </c>
    </row>
    <row r="12899" spans="1:2" x14ac:dyDescent="0.2">
      <c r="A12899" s="112" t="s">
        <v>28373</v>
      </c>
      <c r="B12899" s="112" t="s">
        <v>28374</v>
      </c>
    </row>
    <row r="12900" spans="1:2" x14ac:dyDescent="0.2">
      <c r="A12900" s="112" t="s">
        <v>28375</v>
      </c>
      <c r="B12900" s="112" t="s">
        <v>28376</v>
      </c>
    </row>
    <row r="12901" spans="1:2" x14ac:dyDescent="0.2">
      <c r="A12901" s="112" t="s">
        <v>28377</v>
      </c>
      <c r="B12901" s="112" t="s">
        <v>28378</v>
      </c>
    </row>
    <row r="12902" spans="1:2" x14ac:dyDescent="0.2">
      <c r="A12902" s="112" t="s">
        <v>28379</v>
      </c>
      <c r="B12902" s="112" t="s">
        <v>28380</v>
      </c>
    </row>
    <row r="12903" spans="1:2" x14ac:dyDescent="0.2">
      <c r="A12903" s="112" t="s">
        <v>28381</v>
      </c>
      <c r="B12903" s="112" t="s">
        <v>28382</v>
      </c>
    </row>
    <row r="12904" spans="1:2" x14ac:dyDescent="0.2">
      <c r="A12904" s="112" t="s">
        <v>28383</v>
      </c>
      <c r="B12904" s="112" t="s">
        <v>28384</v>
      </c>
    </row>
    <row r="12905" spans="1:2" x14ac:dyDescent="0.2">
      <c r="A12905" s="112" t="s">
        <v>28385</v>
      </c>
      <c r="B12905" s="112" t="s">
        <v>28386</v>
      </c>
    </row>
    <row r="12906" spans="1:2" x14ac:dyDescent="0.2">
      <c r="A12906" s="112" t="s">
        <v>28387</v>
      </c>
      <c r="B12906" s="112" t="s">
        <v>28388</v>
      </c>
    </row>
    <row r="12907" spans="1:2" x14ac:dyDescent="0.2">
      <c r="A12907" s="112" t="s">
        <v>28389</v>
      </c>
      <c r="B12907" s="112" t="s">
        <v>28390</v>
      </c>
    </row>
    <row r="12908" spans="1:2" x14ac:dyDescent="0.2">
      <c r="A12908" s="112" t="s">
        <v>28391</v>
      </c>
      <c r="B12908" s="112" t="s">
        <v>28392</v>
      </c>
    </row>
    <row r="12909" spans="1:2" x14ac:dyDescent="0.2">
      <c r="A12909" s="112" t="s">
        <v>28393</v>
      </c>
      <c r="B12909" s="112" t="s">
        <v>28394</v>
      </c>
    </row>
    <row r="12910" spans="1:2" x14ac:dyDescent="0.2">
      <c r="A12910" s="112" t="s">
        <v>28395</v>
      </c>
      <c r="B12910" s="112" t="s">
        <v>28396</v>
      </c>
    </row>
    <row r="12911" spans="1:2" x14ac:dyDescent="0.2">
      <c r="A12911" s="112" t="s">
        <v>28397</v>
      </c>
      <c r="B12911" s="112" t="s">
        <v>28398</v>
      </c>
    </row>
    <row r="12912" spans="1:2" x14ac:dyDescent="0.2">
      <c r="A12912" s="112" t="s">
        <v>28399</v>
      </c>
      <c r="B12912" s="112" t="s">
        <v>28400</v>
      </c>
    </row>
    <row r="12913" spans="1:2" x14ac:dyDescent="0.2">
      <c r="A12913" s="112" t="s">
        <v>28401</v>
      </c>
      <c r="B12913" s="112" t="s">
        <v>28402</v>
      </c>
    </row>
    <row r="12914" spans="1:2" x14ac:dyDescent="0.2">
      <c r="A12914" s="112" t="s">
        <v>28403</v>
      </c>
      <c r="B12914" s="112" t="s">
        <v>28404</v>
      </c>
    </row>
    <row r="12915" spans="1:2" x14ac:dyDescent="0.2">
      <c r="A12915" s="112" t="s">
        <v>28405</v>
      </c>
      <c r="B12915" s="112" t="s">
        <v>28406</v>
      </c>
    </row>
    <row r="12916" spans="1:2" x14ac:dyDescent="0.2">
      <c r="A12916" s="112" t="s">
        <v>28407</v>
      </c>
      <c r="B12916" s="112" t="s">
        <v>28408</v>
      </c>
    </row>
    <row r="12917" spans="1:2" x14ac:dyDescent="0.2">
      <c r="A12917" s="112" t="s">
        <v>28409</v>
      </c>
      <c r="B12917" s="112" t="s">
        <v>28410</v>
      </c>
    </row>
    <row r="12918" spans="1:2" x14ac:dyDescent="0.2">
      <c r="A12918" s="112" t="s">
        <v>28411</v>
      </c>
      <c r="B12918" s="112" t="s">
        <v>28412</v>
      </c>
    </row>
    <row r="12919" spans="1:2" x14ac:dyDescent="0.2">
      <c r="A12919" s="112" t="s">
        <v>28413</v>
      </c>
      <c r="B12919" s="112" t="s">
        <v>28414</v>
      </c>
    </row>
    <row r="12920" spans="1:2" x14ac:dyDescent="0.2">
      <c r="A12920" s="112" t="s">
        <v>28415</v>
      </c>
      <c r="B12920" s="112" t="s">
        <v>28416</v>
      </c>
    </row>
    <row r="12921" spans="1:2" x14ac:dyDescent="0.2">
      <c r="A12921" s="112" t="s">
        <v>28417</v>
      </c>
      <c r="B12921" s="112" t="s">
        <v>28418</v>
      </c>
    </row>
    <row r="12922" spans="1:2" x14ac:dyDescent="0.2">
      <c r="A12922" s="112" t="s">
        <v>28419</v>
      </c>
      <c r="B12922" s="112" t="s">
        <v>28420</v>
      </c>
    </row>
    <row r="12923" spans="1:2" x14ac:dyDescent="0.2">
      <c r="A12923" s="112" t="s">
        <v>28421</v>
      </c>
      <c r="B12923" s="112" t="s">
        <v>28422</v>
      </c>
    </row>
    <row r="12924" spans="1:2" x14ac:dyDescent="0.2">
      <c r="A12924" s="112" t="s">
        <v>28423</v>
      </c>
      <c r="B12924" s="112" t="s">
        <v>28424</v>
      </c>
    </row>
    <row r="12925" spans="1:2" x14ac:dyDescent="0.2">
      <c r="A12925" s="112" t="s">
        <v>28425</v>
      </c>
      <c r="B12925" s="112" t="s">
        <v>28426</v>
      </c>
    </row>
    <row r="12926" spans="1:2" x14ac:dyDescent="0.2">
      <c r="A12926" s="112" t="s">
        <v>28427</v>
      </c>
      <c r="B12926" s="112" t="s">
        <v>28428</v>
      </c>
    </row>
    <row r="12927" spans="1:2" x14ac:dyDescent="0.2">
      <c r="A12927" s="112" t="s">
        <v>28429</v>
      </c>
      <c r="B12927" s="112" t="s">
        <v>28430</v>
      </c>
    </row>
    <row r="12928" spans="1:2" x14ac:dyDescent="0.2">
      <c r="A12928" s="112" t="s">
        <v>28431</v>
      </c>
      <c r="B12928" s="112" t="s">
        <v>28432</v>
      </c>
    </row>
    <row r="12929" spans="1:2" x14ac:dyDescent="0.2">
      <c r="A12929" s="112" t="s">
        <v>28433</v>
      </c>
      <c r="B12929" s="112" t="s">
        <v>28434</v>
      </c>
    </row>
    <row r="12930" spans="1:2" x14ac:dyDescent="0.2">
      <c r="A12930" s="112" t="s">
        <v>28435</v>
      </c>
      <c r="B12930" s="112" t="s">
        <v>28436</v>
      </c>
    </row>
    <row r="12931" spans="1:2" x14ac:dyDescent="0.2">
      <c r="A12931" s="112" t="s">
        <v>28437</v>
      </c>
      <c r="B12931" s="112" t="s">
        <v>28438</v>
      </c>
    </row>
    <row r="12932" spans="1:2" x14ac:dyDescent="0.2">
      <c r="A12932" s="112" t="s">
        <v>28439</v>
      </c>
      <c r="B12932" s="112" t="s">
        <v>28440</v>
      </c>
    </row>
    <row r="12933" spans="1:2" x14ac:dyDescent="0.2">
      <c r="A12933" s="112" t="s">
        <v>28441</v>
      </c>
      <c r="B12933" s="112" t="s">
        <v>28442</v>
      </c>
    </row>
    <row r="12934" spans="1:2" x14ac:dyDescent="0.2">
      <c r="A12934" s="112" t="s">
        <v>28443</v>
      </c>
      <c r="B12934" s="112" t="s">
        <v>28444</v>
      </c>
    </row>
    <row r="12935" spans="1:2" x14ac:dyDescent="0.2">
      <c r="A12935" s="112" t="s">
        <v>28445</v>
      </c>
      <c r="B12935" s="112" t="s">
        <v>28446</v>
      </c>
    </row>
    <row r="12936" spans="1:2" x14ac:dyDescent="0.2">
      <c r="A12936" s="112" t="s">
        <v>28447</v>
      </c>
      <c r="B12936" s="112" t="s">
        <v>28448</v>
      </c>
    </row>
    <row r="12937" spans="1:2" x14ac:dyDescent="0.2">
      <c r="A12937" s="112" t="s">
        <v>28449</v>
      </c>
      <c r="B12937" s="112" t="s">
        <v>28450</v>
      </c>
    </row>
    <row r="12938" spans="1:2" x14ac:dyDescent="0.2">
      <c r="A12938" s="112" t="s">
        <v>28451</v>
      </c>
      <c r="B12938" s="112" t="s">
        <v>28452</v>
      </c>
    </row>
    <row r="12939" spans="1:2" x14ac:dyDescent="0.2">
      <c r="A12939" s="112" t="s">
        <v>28453</v>
      </c>
      <c r="B12939" s="112" t="s">
        <v>28454</v>
      </c>
    </row>
    <row r="12940" spans="1:2" x14ac:dyDescent="0.2">
      <c r="A12940" s="112" t="s">
        <v>28455</v>
      </c>
      <c r="B12940" s="112" t="s">
        <v>28456</v>
      </c>
    </row>
    <row r="12941" spans="1:2" x14ac:dyDescent="0.2">
      <c r="A12941" s="112" t="s">
        <v>28457</v>
      </c>
      <c r="B12941" s="112" t="s">
        <v>28458</v>
      </c>
    </row>
    <row r="12942" spans="1:2" x14ac:dyDescent="0.2">
      <c r="A12942" s="112" t="s">
        <v>28459</v>
      </c>
      <c r="B12942" s="112" t="s">
        <v>28460</v>
      </c>
    </row>
    <row r="12943" spans="1:2" x14ac:dyDescent="0.2">
      <c r="A12943" s="112" t="s">
        <v>28461</v>
      </c>
      <c r="B12943" s="112" t="s">
        <v>28462</v>
      </c>
    </row>
    <row r="12944" spans="1:2" x14ac:dyDescent="0.2">
      <c r="A12944" s="112" t="s">
        <v>28463</v>
      </c>
      <c r="B12944" s="112" t="s">
        <v>28464</v>
      </c>
    </row>
    <row r="12945" spans="1:2" x14ac:dyDescent="0.2">
      <c r="A12945" s="112" t="s">
        <v>28465</v>
      </c>
      <c r="B12945" s="112" t="s">
        <v>28466</v>
      </c>
    </row>
    <row r="12946" spans="1:2" x14ac:dyDescent="0.2">
      <c r="A12946" s="112" t="s">
        <v>28467</v>
      </c>
      <c r="B12946" s="112" t="s">
        <v>28468</v>
      </c>
    </row>
    <row r="12947" spans="1:2" x14ac:dyDescent="0.2">
      <c r="A12947" s="112" t="s">
        <v>28469</v>
      </c>
      <c r="B12947" s="112" t="s">
        <v>28470</v>
      </c>
    </row>
    <row r="12948" spans="1:2" x14ac:dyDescent="0.2">
      <c r="A12948" s="112" t="s">
        <v>28471</v>
      </c>
      <c r="B12948" s="112" t="s">
        <v>28472</v>
      </c>
    </row>
    <row r="12949" spans="1:2" x14ac:dyDescent="0.2">
      <c r="A12949" s="112" t="s">
        <v>28473</v>
      </c>
      <c r="B12949" s="112" t="s">
        <v>28474</v>
      </c>
    </row>
    <row r="12950" spans="1:2" x14ac:dyDescent="0.2">
      <c r="A12950" s="112" t="s">
        <v>28475</v>
      </c>
      <c r="B12950" s="112" t="s">
        <v>28476</v>
      </c>
    </row>
    <row r="12951" spans="1:2" x14ac:dyDescent="0.2">
      <c r="A12951" s="112" t="s">
        <v>28477</v>
      </c>
      <c r="B12951" s="112" t="s">
        <v>28478</v>
      </c>
    </row>
    <row r="12952" spans="1:2" x14ac:dyDescent="0.2">
      <c r="A12952" s="112" t="s">
        <v>28479</v>
      </c>
      <c r="B12952" s="112" t="s">
        <v>28480</v>
      </c>
    </row>
    <row r="12953" spans="1:2" x14ac:dyDescent="0.2">
      <c r="A12953" s="112" t="s">
        <v>28481</v>
      </c>
      <c r="B12953" s="112" t="s">
        <v>28482</v>
      </c>
    </row>
    <row r="12954" spans="1:2" x14ac:dyDescent="0.2">
      <c r="A12954" s="112" t="s">
        <v>28483</v>
      </c>
      <c r="B12954" s="112" t="s">
        <v>28484</v>
      </c>
    </row>
    <row r="12955" spans="1:2" x14ac:dyDescent="0.2">
      <c r="A12955" s="112" t="s">
        <v>28485</v>
      </c>
      <c r="B12955" s="112" t="s">
        <v>28486</v>
      </c>
    </row>
    <row r="12956" spans="1:2" x14ac:dyDescent="0.2">
      <c r="A12956" s="112" t="s">
        <v>28487</v>
      </c>
      <c r="B12956" s="112" t="s">
        <v>28488</v>
      </c>
    </row>
    <row r="12957" spans="1:2" x14ac:dyDescent="0.2">
      <c r="A12957" s="112" t="s">
        <v>28489</v>
      </c>
      <c r="B12957" s="112" t="s">
        <v>28490</v>
      </c>
    </row>
    <row r="12958" spans="1:2" x14ac:dyDescent="0.2">
      <c r="A12958" s="112" t="s">
        <v>28491</v>
      </c>
      <c r="B12958" s="112" t="s">
        <v>28492</v>
      </c>
    </row>
    <row r="12959" spans="1:2" x14ac:dyDescent="0.2">
      <c r="A12959" s="112" t="s">
        <v>28493</v>
      </c>
      <c r="B12959" s="112" t="s">
        <v>28494</v>
      </c>
    </row>
    <row r="12960" spans="1:2" x14ac:dyDescent="0.2">
      <c r="A12960" s="112" t="s">
        <v>28495</v>
      </c>
      <c r="B12960" s="112" t="s">
        <v>28496</v>
      </c>
    </row>
    <row r="12961" spans="1:2" x14ac:dyDescent="0.2">
      <c r="A12961" s="112" t="s">
        <v>28497</v>
      </c>
      <c r="B12961" s="112" t="s">
        <v>28498</v>
      </c>
    </row>
    <row r="12962" spans="1:2" x14ac:dyDescent="0.2">
      <c r="A12962" s="112" t="s">
        <v>28499</v>
      </c>
      <c r="B12962" s="112" t="s">
        <v>28500</v>
      </c>
    </row>
    <row r="12963" spans="1:2" x14ac:dyDescent="0.2">
      <c r="A12963" s="112" t="s">
        <v>28501</v>
      </c>
      <c r="B12963" s="112" t="s">
        <v>28502</v>
      </c>
    </row>
    <row r="12964" spans="1:2" x14ac:dyDescent="0.2">
      <c r="A12964" s="112" t="s">
        <v>28503</v>
      </c>
      <c r="B12964" s="112" t="s">
        <v>28504</v>
      </c>
    </row>
    <row r="12965" spans="1:2" x14ac:dyDescent="0.2">
      <c r="A12965" s="112" t="s">
        <v>28505</v>
      </c>
      <c r="B12965" s="112" t="s">
        <v>28506</v>
      </c>
    </row>
    <row r="12966" spans="1:2" x14ac:dyDescent="0.2">
      <c r="A12966" s="112" t="s">
        <v>28507</v>
      </c>
      <c r="B12966" s="112" t="s">
        <v>28508</v>
      </c>
    </row>
    <row r="12967" spans="1:2" x14ac:dyDescent="0.2">
      <c r="A12967" s="112" t="s">
        <v>28509</v>
      </c>
      <c r="B12967" s="112" t="s">
        <v>28510</v>
      </c>
    </row>
    <row r="12968" spans="1:2" x14ac:dyDescent="0.2">
      <c r="A12968" s="112" t="s">
        <v>28511</v>
      </c>
      <c r="B12968" s="112" t="s">
        <v>28512</v>
      </c>
    </row>
    <row r="12969" spans="1:2" x14ac:dyDescent="0.2">
      <c r="A12969" s="112" t="s">
        <v>28513</v>
      </c>
      <c r="B12969" s="112" t="s">
        <v>28514</v>
      </c>
    </row>
    <row r="12970" spans="1:2" x14ac:dyDescent="0.2">
      <c r="A12970" s="112" t="s">
        <v>28515</v>
      </c>
      <c r="B12970" s="112" t="s">
        <v>28516</v>
      </c>
    </row>
    <row r="12971" spans="1:2" x14ac:dyDescent="0.2">
      <c r="A12971" s="112" t="s">
        <v>28517</v>
      </c>
      <c r="B12971" s="112" t="s">
        <v>28518</v>
      </c>
    </row>
    <row r="12972" spans="1:2" x14ac:dyDescent="0.2">
      <c r="A12972" s="112" t="s">
        <v>28519</v>
      </c>
      <c r="B12972" s="112" t="s">
        <v>28520</v>
      </c>
    </row>
    <row r="12973" spans="1:2" x14ac:dyDescent="0.2">
      <c r="A12973" s="112" t="s">
        <v>28521</v>
      </c>
      <c r="B12973" s="112" t="s">
        <v>28522</v>
      </c>
    </row>
    <row r="12974" spans="1:2" x14ac:dyDescent="0.2">
      <c r="A12974" s="112" t="s">
        <v>28523</v>
      </c>
      <c r="B12974" s="112" t="s">
        <v>28524</v>
      </c>
    </row>
    <row r="12975" spans="1:2" x14ac:dyDescent="0.2">
      <c r="A12975" s="112" t="s">
        <v>28525</v>
      </c>
      <c r="B12975" s="112" t="s">
        <v>28526</v>
      </c>
    </row>
    <row r="12976" spans="1:2" x14ac:dyDescent="0.2">
      <c r="A12976" s="112" t="s">
        <v>28527</v>
      </c>
      <c r="B12976" s="112" t="s">
        <v>28528</v>
      </c>
    </row>
    <row r="12977" spans="1:2" x14ac:dyDescent="0.2">
      <c r="A12977" s="112" t="s">
        <v>28529</v>
      </c>
      <c r="B12977" s="112" t="s">
        <v>28530</v>
      </c>
    </row>
    <row r="12978" spans="1:2" x14ac:dyDescent="0.2">
      <c r="A12978" s="112" t="s">
        <v>28531</v>
      </c>
      <c r="B12978" s="112" t="s">
        <v>28532</v>
      </c>
    </row>
    <row r="12979" spans="1:2" x14ac:dyDescent="0.2">
      <c r="A12979" s="112" t="s">
        <v>28533</v>
      </c>
      <c r="B12979" s="112" t="s">
        <v>28534</v>
      </c>
    </row>
    <row r="12980" spans="1:2" x14ac:dyDescent="0.2">
      <c r="A12980" s="112" t="s">
        <v>28535</v>
      </c>
      <c r="B12980" s="112" t="s">
        <v>28536</v>
      </c>
    </row>
    <row r="12981" spans="1:2" x14ac:dyDescent="0.2">
      <c r="A12981" s="112" t="s">
        <v>28537</v>
      </c>
      <c r="B12981" s="112" t="s">
        <v>28538</v>
      </c>
    </row>
    <row r="12982" spans="1:2" x14ac:dyDescent="0.2">
      <c r="A12982" s="112" t="s">
        <v>28539</v>
      </c>
      <c r="B12982" s="112" t="s">
        <v>28540</v>
      </c>
    </row>
    <row r="12983" spans="1:2" x14ac:dyDescent="0.2">
      <c r="A12983" s="112" t="s">
        <v>28541</v>
      </c>
      <c r="B12983" s="112" t="s">
        <v>28542</v>
      </c>
    </row>
    <row r="12984" spans="1:2" x14ac:dyDescent="0.2">
      <c r="A12984" s="112" t="s">
        <v>28543</v>
      </c>
      <c r="B12984" s="112" t="s">
        <v>28544</v>
      </c>
    </row>
    <row r="12985" spans="1:2" x14ac:dyDescent="0.2">
      <c r="A12985" s="112" t="s">
        <v>28545</v>
      </c>
      <c r="B12985" s="112" t="s">
        <v>28546</v>
      </c>
    </row>
    <row r="12986" spans="1:2" x14ac:dyDescent="0.2">
      <c r="A12986" s="112" t="s">
        <v>28547</v>
      </c>
      <c r="B12986" s="112" t="s">
        <v>28548</v>
      </c>
    </row>
    <row r="12987" spans="1:2" x14ac:dyDescent="0.2">
      <c r="A12987" s="112" t="s">
        <v>28549</v>
      </c>
      <c r="B12987" s="112" t="s">
        <v>28550</v>
      </c>
    </row>
    <row r="12988" spans="1:2" x14ac:dyDescent="0.2">
      <c r="A12988" s="112" t="s">
        <v>28551</v>
      </c>
      <c r="B12988" s="112" t="s">
        <v>28552</v>
      </c>
    </row>
    <row r="12989" spans="1:2" x14ac:dyDescent="0.2">
      <c r="A12989" s="112" t="s">
        <v>28553</v>
      </c>
      <c r="B12989" s="112" t="s">
        <v>28554</v>
      </c>
    </row>
    <row r="12990" spans="1:2" x14ac:dyDescent="0.2">
      <c r="A12990" s="112" t="s">
        <v>28555</v>
      </c>
      <c r="B12990" s="112" t="s">
        <v>28556</v>
      </c>
    </row>
    <row r="12991" spans="1:2" x14ac:dyDescent="0.2">
      <c r="A12991" s="112" t="s">
        <v>28557</v>
      </c>
      <c r="B12991" s="112" t="s">
        <v>28558</v>
      </c>
    </row>
    <row r="12992" spans="1:2" x14ac:dyDescent="0.2">
      <c r="A12992" s="112" t="s">
        <v>28559</v>
      </c>
      <c r="B12992" s="112" t="s">
        <v>28560</v>
      </c>
    </row>
    <row r="12993" spans="1:2" x14ac:dyDescent="0.2">
      <c r="A12993" s="112" t="s">
        <v>28561</v>
      </c>
      <c r="B12993" s="112" t="s">
        <v>28562</v>
      </c>
    </row>
    <row r="12994" spans="1:2" x14ac:dyDescent="0.2">
      <c r="A12994" s="112" t="s">
        <v>28563</v>
      </c>
      <c r="B12994" s="112" t="s">
        <v>28039</v>
      </c>
    </row>
    <row r="12995" spans="1:2" x14ac:dyDescent="0.2">
      <c r="A12995" s="112" t="s">
        <v>28564</v>
      </c>
      <c r="B12995" s="112" t="s">
        <v>28565</v>
      </c>
    </row>
    <row r="12996" spans="1:2" x14ac:dyDescent="0.2">
      <c r="A12996" s="112" t="s">
        <v>28566</v>
      </c>
      <c r="B12996" s="112" t="s">
        <v>28567</v>
      </c>
    </row>
    <row r="12997" spans="1:2" x14ac:dyDescent="0.2">
      <c r="A12997" s="112" t="s">
        <v>28568</v>
      </c>
      <c r="B12997" s="112" t="s">
        <v>28569</v>
      </c>
    </row>
    <row r="12998" spans="1:2" x14ac:dyDescent="0.2">
      <c r="A12998" s="112" t="s">
        <v>28570</v>
      </c>
      <c r="B12998" s="112" t="s">
        <v>28571</v>
      </c>
    </row>
    <row r="12999" spans="1:2" x14ac:dyDescent="0.2">
      <c r="A12999" s="112" t="s">
        <v>28572</v>
      </c>
      <c r="B12999" s="112" t="s">
        <v>28573</v>
      </c>
    </row>
    <row r="13000" spans="1:2" x14ac:dyDescent="0.2">
      <c r="A13000" s="112" t="s">
        <v>28574</v>
      </c>
      <c r="B13000" s="112" t="s">
        <v>28575</v>
      </c>
    </row>
    <row r="13001" spans="1:2" x14ac:dyDescent="0.2">
      <c r="A13001" s="112" t="s">
        <v>28576</v>
      </c>
      <c r="B13001" s="112" t="s">
        <v>28577</v>
      </c>
    </row>
    <row r="13002" spans="1:2" x14ac:dyDescent="0.2">
      <c r="A13002" s="112" t="s">
        <v>28578</v>
      </c>
      <c r="B13002" s="112" t="s">
        <v>28579</v>
      </c>
    </row>
    <row r="13003" spans="1:2" x14ac:dyDescent="0.2">
      <c r="A13003" s="112" t="s">
        <v>28580</v>
      </c>
      <c r="B13003" s="112" t="s">
        <v>28581</v>
      </c>
    </row>
    <row r="13004" spans="1:2" x14ac:dyDescent="0.2">
      <c r="A13004" s="112" t="s">
        <v>28582</v>
      </c>
      <c r="B13004" s="112" t="s">
        <v>28583</v>
      </c>
    </row>
    <row r="13005" spans="1:2" x14ac:dyDescent="0.2">
      <c r="A13005" s="112" t="s">
        <v>28584</v>
      </c>
      <c r="B13005" s="112" t="s">
        <v>28585</v>
      </c>
    </row>
    <row r="13006" spans="1:2" x14ac:dyDescent="0.2">
      <c r="A13006" s="112" t="s">
        <v>28586</v>
      </c>
      <c r="B13006" s="112" t="s">
        <v>28587</v>
      </c>
    </row>
    <row r="13007" spans="1:2" x14ac:dyDescent="0.2">
      <c r="A13007" s="112" t="s">
        <v>28588</v>
      </c>
      <c r="B13007" s="112" t="s">
        <v>28589</v>
      </c>
    </row>
    <row r="13008" spans="1:2" x14ac:dyDescent="0.2">
      <c r="A13008" s="112" t="s">
        <v>28590</v>
      </c>
      <c r="B13008" s="112" t="s">
        <v>28591</v>
      </c>
    </row>
    <row r="13009" spans="1:2" x14ac:dyDescent="0.2">
      <c r="A13009" s="112" t="s">
        <v>28592</v>
      </c>
      <c r="B13009" s="112" t="s">
        <v>28593</v>
      </c>
    </row>
    <row r="13010" spans="1:2" x14ac:dyDescent="0.2">
      <c r="A13010" s="112" t="s">
        <v>28594</v>
      </c>
      <c r="B13010" s="112" t="s">
        <v>28595</v>
      </c>
    </row>
    <row r="13011" spans="1:2" x14ac:dyDescent="0.2">
      <c r="A13011" s="112" t="s">
        <v>28596</v>
      </c>
      <c r="B13011" s="112" t="s">
        <v>28597</v>
      </c>
    </row>
    <row r="13012" spans="1:2" x14ac:dyDescent="0.2">
      <c r="A13012" s="112" t="s">
        <v>28598</v>
      </c>
      <c r="B13012" s="112" t="s">
        <v>28599</v>
      </c>
    </row>
    <row r="13013" spans="1:2" x14ac:dyDescent="0.2">
      <c r="A13013" s="112" t="s">
        <v>28600</v>
      </c>
      <c r="B13013" s="112" t="s">
        <v>28601</v>
      </c>
    </row>
    <row r="13014" spans="1:2" x14ac:dyDescent="0.2">
      <c r="A13014" s="112" t="s">
        <v>28602</v>
      </c>
      <c r="B13014" s="112" t="s">
        <v>28603</v>
      </c>
    </row>
    <row r="13015" spans="1:2" x14ac:dyDescent="0.2">
      <c r="A13015" s="112" t="s">
        <v>28604</v>
      </c>
      <c r="B13015" s="112" t="s">
        <v>28605</v>
      </c>
    </row>
    <row r="13016" spans="1:2" x14ac:dyDescent="0.2">
      <c r="A13016" s="112" t="s">
        <v>28606</v>
      </c>
      <c r="B13016" s="112" t="s">
        <v>28607</v>
      </c>
    </row>
    <row r="13017" spans="1:2" x14ac:dyDescent="0.2">
      <c r="A13017" s="112" t="s">
        <v>28608</v>
      </c>
      <c r="B13017" s="112" t="s">
        <v>28609</v>
      </c>
    </row>
    <row r="13018" spans="1:2" x14ac:dyDescent="0.2">
      <c r="A13018" s="112" t="s">
        <v>28610</v>
      </c>
      <c r="B13018" s="112" t="s">
        <v>28611</v>
      </c>
    </row>
    <row r="13019" spans="1:2" x14ac:dyDescent="0.2">
      <c r="A13019" s="112" t="s">
        <v>28612</v>
      </c>
      <c r="B13019" s="112" t="s">
        <v>28613</v>
      </c>
    </row>
    <row r="13020" spans="1:2" x14ac:dyDescent="0.2">
      <c r="A13020" s="112" t="s">
        <v>28614</v>
      </c>
      <c r="B13020" s="112" t="s">
        <v>28615</v>
      </c>
    </row>
    <row r="13021" spans="1:2" x14ac:dyDescent="0.2">
      <c r="A13021" s="112" t="s">
        <v>28616</v>
      </c>
      <c r="B13021" s="112" t="s">
        <v>28617</v>
      </c>
    </row>
    <row r="13022" spans="1:2" x14ac:dyDescent="0.2">
      <c r="A13022" s="112" t="s">
        <v>28618</v>
      </c>
      <c r="B13022" s="112" t="s">
        <v>28619</v>
      </c>
    </row>
    <row r="13023" spans="1:2" x14ac:dyDescent="0.2">
      <c r="A13023" s="112" t="s">
        <v>28620</v>
      </c>
      <c r="B13023" s="112" t="s">
        <v>28621</v>
      </c>
    </row>
    <row r="13024" spans="1:2" x14ac:dyDescent="0.2">
      <c r="A13024" s="112" t="s">
        <v>28622</v>
      </c>
      <c r="B13024" s="112" t="s">
        <v>28623</v>
      </c>
    </row>
    <row r="13025" spans="1:2" x14ac:dyDescent="0.2">
      <c r="A13025" s="112" t="s">
        <v>28624</v>
      </c>
      <c r="B13025" s="112" t="s">
        <v>28625</v>
      </c>
    </row>
    <row r="13026" spans="1:2" x14ac:dyDescent="0.2">
      <c r="A13026" s="112" t="s">
        <v>28626</v>
      </c>
      <c r="B13026" s="112" t="s">
        <v>28627</v>
      </c>
    </row>
    <row r="13027" spans="1:2" x14ac:dyDescent="0.2">
      <c r="A13027" s="112" t="s">
        <v>28628</v>
      </c>
      <c r="B13027" s="112" t="s">
        <v>28629</v>
      </c>
    </row>
    <row r="13028" spans="1:2" x14ac:dyDescent="0.2">
      <c r="A13028" s="112" t="s">
        <v>28630</v>
      </c>
      <c r="B13028" s="112" t="s">
        <v>28631</v>
      </c>
    </row>
    <row r="13029" spans="1:2" x14ac:dyDescent="0.2">
      <c r="A13029" s="112" t="s">
        <v>28632</v>
      </c>
      <c r="B13029" s="112" t="s">
        <v>28633</v>
      </c>
    </row>
    <row r="13030" spans="1:2" x14ac:dyDescent="0.2">
      <c r="A13030" s="112" t="s">
        <v>28634</v>
      </c>
      <c r="B13030" s="112" t="s">
        <v>28635</v>
      </c>
    </row>
    <row r="13031" spans="1:2" x14ac:dyDescent="0.2">
      <c r="A13031" s="112" t="s">
        <v>28636</v>
      </c>
      <c r="B13031" s="112" t="s">
        <v>28637</v>
      </c>
    </row>
    <row r="13032" spans="1:2" x14ac:dyDescent="0.2">
      <c r="A13032" s="112" t="s">
        <v>28638</v>
      </c>
      <c r="B13032" s="112" t="s">
        <v>28639</v>
      </c>
    </row>
    <row r="13033" spans="1:2" x14ac:dyDescent="0.2">
      <c r="A13033" s="112" t="s">
        <v>28640</v>
      </c>
      <c r="B13033" s="112" t="s">
        <v>28641</v>
      </c>
    </row>
    <row r="13034" spans="1:2" x14ac:dyDescent="0.2">
      <c r="A13034" s="112" t="s">
        <v>28642</v>
      </c>
      <c r="B13034" s="112" t="s">
        <v>28643</v>
      </c>
    </row>
    <row r="13035" spans="1:2" x14ac:dyDescent="0.2">
      <c r="A13035" s="112" t="s">
        <v>28644</v>
      </c>
      <c r="B13035" s="112" t="s">
        <v>28645</v>
      </c>
    </row>
    <row r="13036" spans="1:2" x14ac:dyDescent="0.2">
      <c r="A13036" s="112" t="s">
        <v>28646</v>
      </c>
      <c r="B13036" s="112" t="s">
        <v>28647</v>
      </c>
    </row>
    <row r="13037" spans="1:2" x14ac:dyDescent="0.2">
      <c r="A13037" s="112" t="s">
        <v>28648</v>
      </c>
      <c r="B13037" s="112" t="s">
        <v>28649</v>
      </c>
    </row>
    <row r="13038" spans="1:2" x14ac:dyDescent="0.2">
      <c r="A13038" s="112" t="s">
        <v>28650</v>
      </c>
      <c r="B13038" s="112" t="s">
        <v>28651</v>
      </c>
    </row>
    <row r="13039" spans="1:2" x14ac:dyDescent="0.2">
      <c r="A13039" s="112" t="s">
        <v>28652</v>
      </c>
      <c r="B13039" s="112" t="s">
        <v>28653</v>
      </c>
    </row>
    <row r="13040" spans="1:2" x14ac:dyDescent="0.2">
      <c r="A13040" s="112" t="s">
        <v>28654</v>
      </c>
      <c r="B13040" s="112" t="s">
        <v>28655</v>
      </c>
    </row>
    <row r="13041" spans="1:2" x14ac:dyDescent="0.2">
      <c r="A13041" s="112" t="s">
        <v>28656</v>
      </c>
      <c r="B13041" s="112" t="s">
        <v>28657</v>
      </c>
    </row>
    <row r="13042" spans="1:2" x14ac:dyDescent="0.2">
      <c r="A13042" s="112" t="s">
        <v>28658</v>
      </c>
      <c r="B13042" s="112" t="s">
        <v>28659</v>
      </c>
    </row>
    <row r="13043" spans="1:2" x14ac:dyDescent="0.2">
      <c r="A13043" s="112" t="s">
        <v>28660</v>
      </c>
      <c r="B13043" s="112" t="s">
        <v>28661</v>
      </c>
    </row>
    <row r="13044" spans="1:2" x14ac:dyDescent="0.2">
      <c r="A13044" s="112" t="s">
        <v>28662</v>
      </c>
      <c r="B13044" s="112" t="s">
        <v>28663</v>
      </c>
    </row>
    <row r="13045" spans="1:2" x14ac:dyDescent="0.2">
      <c r="A13045" s="112" t="s">
        <v>28664</v>
      </c>
      <c r="B13045" s="112" t="s">
        <v>28665</v>
      </c>
    </row>
    <row r="13046" spans="1:2" x14ac:dyDescent="0.2">
      <c r="A13046" s="112" t="s">
        <v>28666</v>
      </c>
      <c r="B13046" s="112" t="s">
        <v>28667</v>
      </c>
    </row>
    <row r="13047" spans="1:2" x14ac:dyDescent="0.2">
      <c r="A13047" s="112" t="s">
        <v>28668</v>
      </c>
      <c r="B13047" s="112" t="s">
        <v>28669</v>
      </c>
    </row>
    <row r="13048" spans="1:2" x14ac:dyDescent="0.2">
      <c r="A13048" s="112" t="s">
        <v>28670</v>
      </c>
      <c r="B13048" s="112" t="s">
        <v>28671</v>
      </c>
    </row>
    <row r="13049" spans="1:2" x14ac:dyDescent="0.2">
      <c r="A13049" s="112" t="s">
        <v>28672</v>
      </c>
      <c r="B13049" s="112" t="s">
        <v>28673</v>
      </c>
    </row>
    <row r="13050" spans="1:2" x14ac:dyDescent="0.2">
      <c r="A13050" s="112" t="s">
        <v>28674</v>
      </c>
      <c r="B13050" s="112" t="s">
        <v>28675</v>
      </c>
    </row>
    <row r="13051" spans="1:2" x14ac:dyDescent="0.2">
      <c r="A13051" s="112" t="s">
        <v>28676</v>
      </c>
      <c r="B13051" s="112" t="s">
        <v>28677</v>
      </c>
    </row>
    <row r="13052" spans="1:2" x14ac:dyDescent="0.2">
      <c r="A13052" s="112" t="s">
        <v>28678</v>
      </c>
      <c r="B13052" s="112" t="s">
        <v>28679</v>
      </c>
    </row>
    <row r="13053" spans="1:2" x14ac:dyDescent="0.2">
      <c r="A13053" s="112" t="s">
        <v>28680</v>
      </c>
      <c r="B13053" s="112" t="s">
        <v>28681</v>
      </c>
    </row>
    <row r="13054" spans="1:2" x14ac:dyDescent="0.2">
      <c r="A13054" s="112" t="s">
        <v>28682</v>
      </c>
      <c r="B13054" s="112" t="s">
        <v>28683</v>
      </c>
    </row>
    <row r="13055" spans="1:2" x14ac:dyDescent="0.2">
      <c r="A13055" s="112" t="s">
        <v>28684</v>
      </c>
      <c r="B13055" s="112" t="s">
        <v>28685</v>
      </c>
    </row>
    <row r="13056" spans="1:2" x14ac:dyDescent="0.2">
      <c r="A13056" s="112" t="s">
        <v>28686</v>
      </c>
      <c r="B13056" s="112" t="s">
        <v>28687</v>
      </c>
    </row>
    <row r="13057" spans="1:2" x14ac:dyDescent="0.2">
      <c r="A13057" s="112" t="s">
        <v>28688</v>
      </c>
      <c r="B13057" s="112" t="s">
        <v>28689</v>
      </c>
    </row>
    <row r="13058" spans="1:2" x14ac:dyDescent="0.2">
      <c r="A13058" s="112" t="s">
        <v>28690</v>
      </c>
      <c r="B13058" s="112" t="s">
        <v>28691</v>
      </c>
    </row>
    <row r="13059" spans="1:2" x14ac:dyDescent="0.2">
      <c r="A13059" s="112" t="s">
        <v>28692</v>
      </c>
      <c r="B13059" s="112" t="s">
        <v>28693</v>
      </c>
    </row>
    <row r="13060" spans="1:2" x14ac:dyDescent="0.2">
      <c r="A13060" s="112" t="s">
        <v>28694</v>
      </c>
      <c r="B13060" s="112" t="s">
        <v>28695</v>
      </c>
    </row>
    <row r="13061" spans="1:2" x14ac:dyDescent="0.2">
      <c r="A13061" s="112" t="s">
        <v>28696</v>
      </c>
      <c r="B13061" s="112" t="s">
        <v>28697</v>
      </c>
    </row>
    <row r="13062" spans="1:2" x14ac:dyDescent="0.2">
      <c r="A13062" s="112" t="s">
        <v>28698</v>
      </c>
      <c r="B13062" s="112" t="s">
        <v>28699</v>
      </c>
    </row>
    <row r="13063" spans="1:2" x14ac:dyDescent="0.2">
      <c r="A13063" s="112" t="s">
        <v>28700</v>
      </c>
      <c r="B13063" s="112" t="s">
        <v>28701</v>
      </c>
    </row>
    <row r="13064" spans="1:2" x14ac:dyDescent="0.2">
      <c r="A13064" s="112" t="s">
        <v>28702</v>
      </c>
      <c r="B13064" s="112" t="s">
        <v>28703</v>
      </c>
    </row>
    <row r="13065" spans="1:2" x14ac:dyDescent="0.2">
      <c r="A13065" s="112" t="s">
        <v>28704</v>
      </c>
      <c r="B13065" s="112" t="s">
        <v>28705</v>
      </c>
    </row>
    <row r="13066" spans="1:2" x14ac:dyDescent="0.2">
      <c r="A13066" s="112" t="s">
        <v>28706</v>
      </c>
      <c r="B13066" s="112" t="s">
        <v>28707</v>
      </c>
    </row>
    <row r="13067" spans="1:2" x14ac:dyDescent="0.2">
      <c r="A13067" s="112" t="s">
        <v>28708</v>
      </c>
      <c r="B13067" s="112" t="s">
        <v>28709</v>
      </c>
    </row>
    <row r="13068" spans="1:2" x14ac:dyDescent="0.2">
      <c r="A13068" s="112" t="s">
        <v>28710</v>
      </c>
      <c r="B13068" s="112" t="s">
        <v>28711</v>
      </c>
    </row>
    <row r="13069" spans="1:2" x14ac:dyDescent="0.2">
      <c r="A13069" s="112" t="s">
        <v>28712</v>
      </c>
      <c r="B13069" s="112" t="s">
        <v>28713</v>
      </c>
    </row>
    <row r="13070" spans="1:2" x14ac:dyDescent="0.2">
      <c r="A13070" s="112" t="s">
        <v>28714</v>
      </c>
      <c r="B13070" s="112" t="s">
        <v>28715</v>
      </c>
    </row>
    <row r="13071" spans="1:2" x14ac:dyDescent="0.2">
      <c r="A13071" s="112" t="s">
        <v>28716</v>
      </c>
      <c r="B13071" s="112" t="s">
        <v>28717</v>
      </c>
    </row>
    <row r="13072" spans="1:2" x14ac:dyDescent="0.2">
      <c r="A13072" s="112" t="s">
        <v>28718</v>
      </c>
      <c r="B13072" s="112" t="s">
        <v>28719</v>
      </c>
    </row>
    <row r="13073" spans="1:2" x14ac:dyDescent="0.2">
      <c r="A13073" s="112" t="s">
        <v>28720</v>
      </c>
      <c r="B13073" s="112" t="s">
        <v>28721</v>
      </c>
    </row>
    <row r="13074" spans="1:2" x14ac:dyDescent="0.2">
      <c r="A13074" s="112" t="s">
        <v>28722</v>
      </c>
      <c r="B13074" s="112" t="s">
        <v>28723</v>
      </c>
    </row>
    <row r="13075" spans="1:2" x14ac:dyDescent="0.2">
      <c r="A13075" s="112" t="s">
        <v>28724</v>
      </c>
      <c r="B13075" s="112" t="s">
        <v>28725</v>
      </c>
    </row>
    <row r="13076" spans="1:2" x14ac:dyDescent="0.2">
      <c r="A13076" s="112" t="s">
        <v>28726</v>
      </c>
      <c r="B13076" s="112" t="s">
        <v>28727</v>
      </c>
    </row>
    <row r="13077" spans="1:2" x14ac:dyDescent="0.2">
      <c r="A13077" s="112" t="s">
        <v>28728</v>
      </c>
      <c r="B13077" s="112" t="s">
        <v>28729</v>
      </c>
    </row>
    <row r="13078" spans="1:2" x14ac:dyDescent="0.2">
      <c r="A13078" s="112" t="s">
        <v>28730</v>
      </c>
      <c r="B13078" s="112" t="s">
        <v>28731</v>
      </c>
    </row>
    <row r="13079" spans="1:2" x14ac:dyDescent="0.2">
      <c r="A13079" s="112" t="s">
        <v>28732</v>
      </c>
      <c r="B13079" s="112" t="s">
        <v>28733</v>
      </c>
    </row>
    <row r="13080" spans="1:2" x14ac:dyDescent="0.2">
      <c r="A13080" s="112" t="s">
        <v>28734</v>
      </c>
      <c r="B13080" s="112" t="s">
        <v>28735</v>
      </c>
    </row>
    <row r="13081" spans="1:2" x14ac:dyDescent="0.2">
      <c r="A13081" s="112" t="s">
        <v>28736</v>
      </c>
      <c r="B13081" s="112" t="s">
        <v>28737</v>
      </c>
    </row>
    <row r="13082" spans="1:2" x14ac:dyDescent="0.2">
      <c r="A13082" s="112" t="s">
        <v>28738</v>
      </c>
      <c r="B13082" s="112" t="s">
        <v>28739</v>
      </c>
    </row>
    <row r="13083" spans="1:2" x14ac:dyDescent="0.2">
      <c r="A13083" s="112" t="s">
        <v>28740</v>
      </c>
      <c r="B13083" s="112" t="s">
        <v>28741</v>
      </c>
    </row>
    <row r="13084" spans="1:2" x14ac:dyDescent="0.2">
      <c r="A13084" s="112" t="s">
        <v>28742</v>
      </c>
      <c r="B13084" s="112" t="s">
        <v>28743</v>
      </c>
    </row>
    <row r="13085" spans="1:2" x14ac:dyDescent="0.2">
      <c r="A13085" s="112" t="s">
        <v>28744</v>
      </c>
      <c r="B13085" s="112" t="s">
        <v>28745</v>
      </c>
    </row>
    <row r="13086" spans="1:2" x14ac:dyDescent="0.2">
      <c r="A13086" s="112" t="s">
        <v>28746</v>
      </c>
      <c r="B13086" s="112" t="s">
        <v>28747</v>
      </c>
    </row>
    <row r="13087" spans="1:2" x14ac:dyDescent="0.2">
      <c r="A13087" s="112" t="s">
        <v>28748</v>
      </c>
      <c r="B13087" s="112" t="s">
        <v>28749</v>
      </c>
    </row>
    <row r="13088" spans="1:2" x14ac:dyDescent="0.2">
      <c r="A13088" s="112" t="s">
        <v>28750</v>
      </c>
      <c r="B13088" s="112" t="s">
        <v>28751</v>
      </c>
    </row>
    <row r="13089" spans="1:2" x14ac:dyDescent="0.2">
      <c r="A13089" s="112" t="s">
        <v>28752</v>
      </c>
      <c r="B13089" s="112" t="s">
        <v>28753</v>
      </c>
    </row>
    <row r="13090" spans="1:2" x14ac:dyDescent="0.2">
      <c r="A13090" s="112" t="s">
        <v>28754</v>
      </c>
      <c r="B13090" s="112" t="s">
        <v>28755</v>
      </c>
    </row>
    <row r="13091" spans="1:2" x14ac:dyDescent="0.2">
      <c r="A13091" s="112" t="s">
        <v>28756</v>
      </c>
      <c r="B13091" s="112" t="s">
        <v>28757</v>
      </c>
    </row>
    <row r="13092" spans="1:2" x14ac:dyDescent="0.2">
      <c r="A13092" s="112" t="s">
        <v>28758</v>
      </c>
      <c r="B13092" s="112" t="s">
        <v>28759</v>
      </c>
    </row>
    <row r="13093" spans="1:2" x14ac:dyDescent="0.2">
      <c r="A13093" s="112" t="s">
        <v>28760</v>
      </c>
      <c r="B13093" s="112" t="s">
        <v>28761</v>
      </c>
    </row>
    <row r="13094" spans="1:2" x14ac:dyDescent="0.2">
      <c r="A13094" s="112" t="s">
        <v>28762</v>
      </c>
      <c r="B13094" s="112" t="s">
        <v>28763</v>
      </c>
    </row>
    <row r="13095" spans="1:2" x14ac:dyDescent="0.2">
      <c r="A13095" s="112" t="s">
        <v>28764</v>
      </c>
      <c r="B13095" s="112" t="s">
        <v>28765</v>
      </c>
    </row>
    <row r="13096" spans="1:2" x14ac:dyDescent="0.2">
      <c r="A13096" s="112" t="s">
        <v>28766</v>
      </c>
      <c r="B13096" s="112" t="s">
        <v>28767</v>
      </c>
    </row>
    <row r="13097" spans="1:2" x14ac:dyDescent="0.2">
      <c r="A13097" s="112" t="s">
        <v>28768</v>
      </c>
      <c r="B13097" s="112" t="s">
        <v>28769</v>
      </c>
    </row>
    <row r="13098" spans="1:2" x14ac:dyDescent="0.2">
      <c r="A13098" s="112" t="s">
        <v>28770</v>
      </c>
      <c r="B13098" s="112" t="s">
        <v>28771</v>
      </c>
    </row>
    <row r="13099" spans="1:2" x14ac:dyDescent="0.2">
      <c r="A13099" s="112" t="s">
        <v>28772</v>
      </c>
      <c r="B13099" s="112" t="s">
        <v>28773</v>
      </c>
    </row>
    <row r="13100" spans="1:2" x14ac:dyDescent="0.2">
      <c r="A13100" s="112" t="s">
        <v>28774</v>
      </c>
      <c r="B13100" s="112" t="s">
        <v>28775</v>
      </c>
    </row>
    <row r="13101" spans="1:2" x14ac:dyDescent="0.2">
      <c r="A13101" s="112" t="s">
        <v>28776</v>
      </c>
      <c r="B13101" s="112" t="s">
        <v>28777</v>
      </c>
    </row>
    <row r="13102" spans="1:2" x14ac:dyDescent="0.2">
      <c r="A13102" s="112" t="s">
        <v>28778</v>
      </c>
      <c r="B13102" s="112" t="s">
        <v>28779</v>
      </c>
    </row>
    <row r="13103" spans="1:2" x14ac:dyDescent="0.2">
      <c r="A13103" s="112" t="s">
        <v>28780</v>
      </c>
      <c r="B13103" s="112" t="s">
        <v>28781</v>
      </c>
    </row>
    <row r="13104" spans="1:2" x14ac:dyDescent="0.2">
      <c r="A13104" s="112" t="s">
        <v>28782</v>
      </c>
      <c r="B13104" s="112" t="s">
        <v>28783</v>
      </c>
    </row>
    <row r="13105" spans="1:2" x14ac:dyDescent="0.2">
      <c r="A13105" s="112" t="s">
        <v>28784</v>
      </c>
      <c r="B13105" s="112" t="s">
        <v>28785</v>
      </c>
    </row>
    <row r="13106" spans="1:2" x14ac:dyDescent="0.2">
      <c r="A13106" s="112" t="s">
        <v>28786</v>
      </c>
      <c r="B13106" s="112" t="s">
        <v>28787</v>
      </c>
    </row>
    <row r="13107" spans="1:2" x14ac:dyDescent="0.2">
      <c r="A13107" s="112" t="s">
        <v>28788</v>
      </c>
      <c r="B13107" s="112" t="s">
        <v>28789</v>
      </c>
    </row>
    <row r="13108" spans="1:2" x14ac:dyDescent="0.2">
      <c r="A13108" s="112" t="s">
        <v>28790</v>
      </c>
      <c r="B13108" s="112" t="s">
        <v>28791</v>
      </c>
    </row>
    <row r="13109" spans="1:2" x14ac:dyDescent="0.2">
      <c r="A13109" s="112" t="s">
        <v>28792</v>
      </c>
      <c r="B13109" s="112" t="s">
        <v>28793</v>
      </c>
    </row>
    <row r="13110" spans="1:2" x14ac:dyDescent="0.2">
      <c r="A13110" s="112" t="s">
        <v>28794</v>
      </c>
      <c r="B13110" s="112" t="s">
        <v>28795</v>
      </c>
    </row>
    <row r="13111" spans="1:2" x14ac:dyDescent="0.2">
      <c r="A13111" s="112" t="s">
        <v>28796</v>
      </c>
      <c r="B13111" s="112" t="s">
        <v>28797</v>
      </c>
    </row>
    <row r="13112" spans="1:2" x14ac:dyDescent="0.2">
      <c r="A13112" s="112" t="s">
        <v>28798</v>
      </c>
      <c r="B13112" s="112" t="s">
        <v>28799</v>
      </c>
    </row>
    <row r="13113" spans="1:2" x14ac:dyDescent="0.2">
      <c r="A13113" s="112" t="s">
        <v>28800</v>
      </c>
      <c r="B13113" s="112" t="s">
        <v>28801</v>
      </c>
    </row>
    <row r="13114" spans="1:2" x14ac:dyDescent="0.2">
      <c r="A13114" s="112" t="s">
        <v>28802</v>
      </c>
      <c r="B13114" s="112" t="s">
        <v>28803</v>
      </c>
    </row>
    <row r="13115" spans="1:2" x14ac:dyDescent="0.2">
      <c r="A13115" s="112" t="s">
        <v>28804</v>
      </c>
      <c r="B13115" s="112" t="s">
        <v>28805</v>
      </c>
    </row>
    <row r="13116" spans="1:2" x14ac:dyDescent="0.2">
      <c r="A13116" s="112" t="s">
        <v>28806</v>
      </c>
      <c r="B13116" s="112" t="s">
        <v>28807</v>
      </c>
    </row>
    <row r="13117" spans="1:2" x14ac:dyDescent="0.2">
      <c r="A13117" s="112" t="s">
        <v>28808</v>
      </c>
      <c r="B13117" s="112" t="s">
        <v>28809</v>
      </c>
    </row>
    <row r="13118" spans="1:2" x14ac:dyDescent="0.2">
      <c r="A13118" s="112" t="s">
        <v>28810</v>
      </c>
      <c r="B13118" s="112" t="s">
        <v>28811</v>
      </c>
    </row>
    <row r="13119" spans="1:2" x14ac:dyDescent="0.2">
      <c r="A13119" s="112" t="s">
        <v>28812</v>
      </c>
      <c r="B13119" s="112" t="s">
        <v>28813</v>
      </c>
    </row>
    <row r="13120" spans="1:2" x14ac:dyDescent="0.2">
      <c r="A13120" s="112" t="s">
        <v>28814</v>
      </c>
      <c r="B13120" s="112" t="s">
        <v>28815</v>
      </c>
    </row>
    <row r="13121" spans="1:2" x14ac:dyDescent="0.2">
      <c r="A13121" s="112" t="s">
        <v>28816</v>
      </c>
      <c r="B13121" s="112" t="s">
        <v>28817</v>
      </c>
    </row>
    <row r="13122" spans="1:2" x14ac:dyDescent="0.2">
      <c r="A13122" s="112" t="s">
        <v>28818</v>
      </c>
      <c r="B13122" s="112" t="s">
        <v>28819</v>
      </c>
    </row>
    <row r="13123" spans="1:2" x14ac:dyDescent="0.2">
      <c r="A13123" s="112" t="s">
        <v>28820</v>
      </c>
      <c r="B13123" s="112" t="s">
        <v>28821</v>
      </c>
    </row>
    <row r="13124" spans="1:2" x14ac:dyDescent="0.2">
      <c r="A13124" s="112" t="s">
        <v>28822</v>
      </c>
      <c r="B13124" s="112" t="s">
        <v>28823</v>
      </c>
    </row>
    <row r="13125" spans="1:2" x14ac:dyDescent="0.2">
      <c r="A13125" s="112" t="s">
        <v>28824</v>
      </c>
      <c r="B13125" s="112" t="s">
        <v>28825</v>
      </c>
    </row>
    <row r="13126" spans="1:2" x14ac:dyDescent="0.2">
      <c r="A13126" s="112" t="s">
        <v>28826</v>
      </c>
      <c r="B13126" s="112" t="s">
        <v>28827</v>
      </c>
    </row>
    <row r="13127" spans="1:2" x14ac:dyDescent="0.2">
      <c r="A13127" s="112" t="s">
        <v>28828</v>
      </c>
      <c r="B13127" s="112" t="s">
        <v>28829</v>
      </c>
    </row>
    <row r="13128" spans="1:2" x14ac:dyDescent="0.2">
      <c r="A13128" s="112" t="s">
        <v>28830</v>
      </c>
      <c r="B13128" s="112" t="s">
        <v>28831</v>
      </c>
    </row>
    <row r="13129" spans="1:2" x14ac:dyDescent="0.2">
      <c r="A13129" s="112" t="s">
        <v>28832</v>
      </c>
      <c r="B13129" s="112" t="s">
        <v>28833</v>
      </c>
    </row>
    <row r="13130" spans="1:2" x14ac:dyDescent="0.2">
      <c r="A13130" s="112" t="s">
        <v>28834</v>
      </c>
      <c r="B13130" s="112" t="s">
        <v>28835</v>
      </c>
    </row>
    <row r="13131" spans="1:2" x14ac:dyDescent="0.2">
      <c r="A13131" s="112" t="s">
        <v>28836</v>
      </c>
      <c r="B13131" s="112" t="s">
        <v>28837</v>
      </c>
    </row>
    <row r="13132" spans="1:2" x14ac:dyDescent="0.2">
      <c r="A13132" s="112" t="s">
        <v>28838</v>
      </c>
      <c r="B13132" s="112" t="s">
        <v>28839</v>
      </c>
    </row>
    <row r="13133" spans="1:2" x14ac:dyDescent="0.2">
      <c r="A13133" s="112" t="s">
        <v>28840</v>
      </c>
      <c r="B13133" s="112" t="s">
        <v>28841</v>
      </c>
    </row>
    <row r="13134" spans="1:2" x14ac:dyDescent="0.2">
      <c r="A13134" s="112" t="s">
        <v>28842</v>
      </c>
      <c r="B13134" s="112" t="s">
        <v>28843</v>
      </c>
    </row>
    <row r="13135" spans="1:2" x14ac:dyDescent="0.2">
      <c r="A13135" s="112" t="s">
        <v>28844</v>
      </c>
      <c r="B13135" s="112" t="s">
        <v>28845</v>
      </c>
    </row>
    <row r="13136" spans="1:2" x14ac:dyDescent="0.2">
      <c r="A13136" s="112" t="s">
        <v>28846</v>
      </c>
      <c r="B13136" s="112" t="s">
        <v>28847</v>
      </c>
    </row>
    <row r="13137" spans="1:2" x14ac:dyDescent="0.2">
      <c r="A13137" s="112" t="s">
        <v>28848</v>
      </c>
      <c r="B13137" s="112" t="s">
        <v>28849</v>
      </c>
    </row>
    <row r="13138" spans="1:2" x14ac:dyDescent="0.2">
      <c r="A13138" s="112" t="s">
        <v>28850</v>
      </c>
      <c r="B13138" s="112" t="s">
        <v>28851</v>
      </c>
    </row>
    <row r="13139" spans="1:2" x14ac:dyDescent="0.2">
      <c r="A13139" s="112" t="s">
        <v>28852</v>
      </c>
      <c r="B13139" s="112" t="s">
        <v>28853</v>
      </c>
    </row>
    <row r="13140" spans="1:2" x14ac:dyDescent="0.2">
      <c r="A13140" s="112" t="s">
        <v>28854</v>
      </c>
      <c r="B13140" s="112" t="s">
        <v>28855</v>
      </c>
    </row>
    <row r="13141" spans="1:2" x14ac:dyDescent="0.2">
      <c r="A13141" s="112" t="s">
        <v>28856</v>
      </c>
      <c r="B13141" s="112" t="s">
        <v>28857</v>
      </c>
    </row>
    <row r="13142" spans="1:2" x14ac:dyDescent="0.2">
      <c r="A13142" s="112" t="s">
        <v>28858</v>
      </c>
      <c r="B13142" s="112" t="s">
        <v>28859</v>
      </c>
    </row>
    <row r="13143" spans="1:2" x14ac:dyDescent="0.2">
      <c r="A13143" s="112" t="s">
        <v>28860</v>
      </c>
      <c r="B13143" s="112" t="s">
        <v>28861</v>
      </c>
    </row>
    <row r="13144" spans="1:2" x14ac:dyDescent="0.2">
      <c r="A13144" s="112" t="s">
        <v>28862</v>
      </c>
      <c r="B13144" s="112" t="s">
        <v>28863</v>
      </c>
    </row>
    <row r="13145" spans="1:2" x14ac:dyDescent="0.2">
      <c r="A13145" s="112" t="s">
        <v>28864</v>
      </c>
      <c r="B13145" s="112" t="s">
        <v>28865</v>
      </c>
    </row>
    <row r="13146" spans="1:2" x14ac:dyDescent="0.2">
      <c r="A13146" s="112" t="s">
        <v>28866</v>
      </c>
      <c r="B13146" s="112" t="s">
        <v>28867</v>
      </c>
    </row>
    <row r="13147" spans="1:2" x14ac:dyDescent="0.2">
      <c r="A13147" s="112" t="s">
        <v>28868</v>
      </c>
      <c r="B13147" s="112" t="s">
        <v>28869</v>
      </c>
    </row>
    <row r="13148" spans="1:2" x14ac:dyDescent="0.2">
      <c r="A13148" s="112" t="s">
        <v>28870</v>
      </c>
      <c r="B13148" s="112" t="s">
        <v>28871</v>
      </c>
    </row>
    <row r="13149" spans="1:2" x14ac:dyDescent="0.2">
      <c r="A13149" s="112" t="s">
        <v>28872</v>
      </c>
      <c r="B13149" s="112" t="s">
        <v>28873</v>
      </c>
    </row>
    <row r="13150" spans="1:2" x14ac:dyDescent="0.2">
      <c r="A13150" s="112" t="s">
        <v>28874</v>
      </c>
      <c r="B13150" s="112" t="s">
        <v>28875</v>
      </c>
    </row>
    <row r="13151" spans="1:2" x14ac:dyDescent="0.2">
      <c r="A13151" s="112" t="s">
        <v>28876</v>
      </c>
      <c r="B13151" s="112" t="s">
        <v>28877</v>
      </c>
    </row>
    <row r="13152" spans="1:2" x14ac:dyDescent="0.2">
      <c r="A13152" s="112" t="s">
        <v>28878</v>
      </c>
      <c r="B13152" s="112" t="s">
        <v>28879</v>
      </c>
    </row>
    <row r="13153" spans="1:2" x14ac:dyDescent="0.2">
      <c r="A13153" s="112" t="s">
        <v>28880</v>
      </c>
      <c r="B13153" s="112" t="s">
        <v>28881</v>
      </c>
    </row>
    <row r="13154" spans="1:2" x14ac:dyDescent="0.2">
      <c r="A13154" s="112" t="s">
        <v>28882</v>
      </c>
      <c r="B13154" s="112" t="s">
        <v>28883</v>
      </c>
    </row>
    <row r="13155" spans="1:2" x14ac:dyDescent="0.2">
      <c r="A13155" s="112" t="s">
        <v>28884</v>
      </c>
      <c r="B13155" s="112" t="s">
        <v>28885</v>
      </c>
    </row>
    <row r="13156" spans="1:2" x14ac:dyDescent="0.2">
      <c r="A13156" s="112" t="s">
        <v>28886</v>
      </c>
      <c r="B13156" s="112" t="s">
        <v>28887</v>
      </c>
    </row>
    <row r="13157" spans="1:2" x14ac:dyDescent="0.2">
      <c r="A13157" s="112" t="s">
        <v>28888</v>
      </c>
      <c r="B13157" s="112" t="s">
        <v>28889</v>
      </c>
    </row>
    <row r="13158" spans="1:2" x14ac:dyDescent="0.2">
      <c r="A13158" s="112" t="s">
        <v>28890</v>
      </c>
      <c r="B13158" s="112" t="s">
        <v>28891</v>
      </c>
    </row>
    <row r="13159" spans="1:2" x14ac:dyDescent="0.2">
      <c r="A13159" s="112" t="s">
        <v>28892</v>
      </c>
      <c r="B13159" s="112" t="s">
        <v>28893</v>
      </c>
    </row>
    <row r="13160" spans="1:2" x14ac:dyDescent="0.2">
      <c r="A13160" s="112" t="s">
        <v>28894</v>
      </c>
      <c r="B13160" s="112" t="s">
        <v>28895</v>
      </c>
    </row>
    <row r="13161" spans="1:2" x14ac:dyDescent="0.2">
      <c r="A13161" s="112" t="s">
        <v>28896</v>
      </c>
      <c r="B13161" s="112" t="s">
        <v>28897</v>
      </c>
    </row>
    <row r="13162" spans="1:2" x14ac:dyDescent="0.2">
      <c r="A13162" s="112" t="s">
        <v>28898</v>
      </c>
      <c r="B13162" s="112" t="s">
        <v>28899</v>
      </c>
    </row>
    <row r="13163" spans="1:2" x14ac:dyDescent="0.2">
      <c r="A13163" s="112" t="s">
        <v>28900</v>
      </c>
      <c r="B13163" s="112" t="s">
        <v>28901</v>
      </c>
    </row>
    <row r="13164" spans="1:2" x14ac:dyDescent="0.2">
      <c r="A13164" s="112" t="s">
        <v>28902</v>
      </c>
      <c r="B13164" s="112" t="s">
        <v>28903</v>
      </c>
    </row>
    <row r="13165" spans="1:2" x14ac:dyDescent="0.2">
      <c r="A13165" s="112" t="s">
        <v>28904</v>
      </c>
      <c r="B13165" s="112" t="s">
        <v>28905</v>
      </c>
    </row>
    <row r="13166" spans="1:2" x14ac:dyDescent="0.2">
      <c r="A13166" s="112" t="s">
        <v>28906</v>
      </c>
      <c r="B13166" s="112" t="s">
        <v>28907</v>
      </c>
    </row>
    <row r="13167" spans="1:2" x14ac:dyDescent="0.2">
      <c r="A13167" s="112" t="s">
        <v>28908</v>
      </c>
      <c r="B13167" s="112" t="s">
        <v>28909</v>
      </c>
    </row>
    <row r="13168" spans="1:2" x14ac:dyDescent="0.2">
      <c r="A13168" s="112" t="s">
        <v>28910</v>
      </c>
      <c r="B13168" s="112" t="s">
        <v>28911</v>
      </c>
    </row>
    <row r="13169" spans="1:2" x14ac:dyDescent="0.2">
      <c r="A13169" s="112" t="s">
        <v>28912</v>
      </c>
      <c r="B13169" s="112" t="s">
        <v>28913</v>
      </c>
    </row>
    <row r="13170" spans="1:2" x14ac:dyDescent="0.2">
      <c r="A13170" s="112" t="s">
        <v>28914</v>
      </c>
      <c r="B13170" s="112" t="s">
        <v>28915</v>
      </c>
    </row>
    <row r="13171" spans="1:2" x14ac:dyDescent="0.2">
      <c r="A13171" s="112" t="s">
        <v>28916</v>
      </c>
      <c r="B13171" s="112" t="s">
        <v>28917</v>
      </c>
    </row>
    <row r="13172" spans="1:2" x14ac:dyDescent="0.2">
      <c r="A13172" s="112" t="s">
        <v>28918</v>
      </c>
      <c r="B13172" s="112" t="s">
        <v>28919</v>
      </c>
    </row>
    <row r="13173" spans="1:2" x14ac:dyDescent="0.2">
      <c r="A13173" s="112" t="s">
        <v>28920</v>
      </c>
      <c r="B13173" s="112" t="s">
        <v>28921</v>
      </c>
    </row>
    <row r="13174" spans="1:2" x14ac:dyDescent="0.2">
      <c r="A13174" s="112" t="s">
        <v>28922</v>
      </c>
      <c r="B13174" s="112" t="s">
        <v>28923</v>
      </c>
    </row>
    <row r="13175" spans="1:2" x14ac:dyDescent="0.2">
      <c r="A13175" s="112" t="s">
        <v>28924</v>
      </c>
      <c r="B13175" s="112" t="s">
        <v>28925</v>
      </c>
    </row>
    <row r="13176" spans="1:2" x14ac:dyDescent="0.2">
      <c r="A13176" s="112" t="s">
        <v>28926</v>
      </c>
      <c r="B13176" s="112" t="s">
        <v>28927</v>
      </c>
    </row>
    <row r="13177" spans="1:2" x14ac:dyDescent="0.2">
      <c r="A13177" s="112" t="s">
        <v>28928</v>
      </c>
      <c r="B13177" s="112" t="s">
        <v>28929</v>
      </c>
    </row>
    <row r="13178" spans="1:2" x14ac:dyDescent="0.2">
      <c r="A13178" s="112" t="s">
        <v>28930</v>
      </c>
      <c r="B13178" s="112" t="s">
        <v>28931</v>
      </c>
    </row>
    <row r="13179" spans="1:2" x14ac:dyDescent="0.2">
      <c r="A13179" s="112" t="s">
        <v>28932</v>
      </c>
      <c r="B13179" s="112" t="s">
        <v>28799</v>
      </c>
    </row>
    <row r="13180" spans="1:2" x14ac:dyDescent="0.2">
      <c r="A13180" s="112" t="s">
        <v>28933</v>
      </c>
      <c r="B13180" s="112" t="s">
        <v>28934</v>
      </c>
    </row>
    <row r="13181" spans="1:2" x14ac:dyDescent="0.2">
      <c r="A13181" s="112" t="s">
        <v>28935</v>
      </c>
      <c r="B13181" s="112" t="s">
        <v>23752</v>
      </c>
    </row>
    <row r="13182" spans="1:2" x14ac:dyDescent="0.2">
      <c r="A13182" s="112" t="s">
        <v>28936</v>
      </c>
      <c r="B13182" s="112" t="s">
        <v>28937</v>
      </c>
    </row>
    <row r="13183" spans="1:2" x14ac:dyDescent="0.2">
      <c r="A13183" s="112" t="s">
        <v>28938</v>
      </c>
      <c r="B13183" s="112" t="s">
        <v>28939</v>
      </c>
    </row>
    <row r="13184" spans="1:2" x14ac:dyDescent="0.2">
      <c r="A13184" s="112" t="s">
        <v>28940</v>
      </c>
      <c r="B13184" s="112" t="s">
        <v>28941</v>
      </c>
    </row>
    <row r="13185" spans="1:2" x14ac:dyDescent="0.2">
      <c r="A13185" s="112" t="s">
        <v>28942</v>
      </c>
      <c r="B13185" s="112" t="s">
        <v>28943</v>
      </c>
    </row>
    <row r="13186" spans="1:2" x14ac:dyDescent="0.2">
      <c r="A13186" s="112" t="s">
        <v>28944</v>
      </c>
      <c r="B13186" s="112" t="s">
        <v>28945</v>
      </c>
    </row>
    <row r="13187" spans="1:2" x14ac:dyDescent="0.2">
      <c r="A13187" s="112" t="s">
        <v>28946</v>
      </c>
      <c r="B13187" s="112" t="s">
        <v>28947</v>
      </c>
    </row>
    <row r="13188" spans="1:2" x14ac:dyDescent="0.2">
      <c r="A13188" s="112" t="s">
        <v>28948</v>
      </c>
      <c r="B13188" s="112" t="s">
        <v>28949</v>
      </c>
    </row>
    <row r="13189" spans="1:2" x14ac:dyDescent="0.2">
      <c r="A13189" s="112" t="s">
        <v>28950</v>
      </c>
      <c r="B13189" s="112" t="s">
        <v>28951</v>
      </c>
    </row>
    <row r="13190" spans="1:2" x14ac:dyDescent="0.2">
      <c r="A13190" s="112" t="s">
        <v>28952</v>
      </c>
      <c r="B13190" s="112" t="s">
        <v>28953</v>
      </c>
    </row>
    <row r="13191" spans="1:2" x14ac:dyDescent="0.2">
      <c r="A13191" s="112" t="s">
        <v>28954</v>
      </c>
      <c r="B13191" s="112" t="s">
        <v>28955</v>
      </c>
    </row>
    <row r="13192" spans="1:2" x14ac:dyDescent="0.2">
      <c r="A13192" s="112" t="s">
        <v>28956</v>
      </c>
      <c r="B13192" s="112" t="s">
        <v>28957</v>
      </c>
    </row>
    <row r="13193" spans="1:2" x14ac:dyDescent="0.2">
      <c r="A13193" s="112" t="s">
        <v>28958</v>
      </c>
      <c r="B13193" s="112" t="s">
        <v>28959</v>
      </c>
    </row>
    <row r="13194" spans="1:2" x14ac:dyDescent="0.2">
      <c r="A13194" s="112" t="s">
        <v>28960</v>
      </c>
      <c r="B13194" s="112" t="s">
        <v>28961</v>
      </c>
    </row>
    <row r="13195" spans="1:2" x14ac:dyDescent="0.2">
      <c r="A13195" s="112" t="s">
        <v>28962</v>
      </c>
      <c r="B13195" s="112" t="s">
        <v>28963</v>
      </c>
    </row>
    <row r="13196" spans="1:2" x14ac:dyDescent="0.2">
      <c r="A13196" s="112" t="s">
        <v>28964</v>
      </c>
      <c r="B13196" s="112" t="s">
        <v>28965</v>
      </c>
    </row>
    <row r="13197" spans="1:2" x14ac:dyDescent="0.2">
      <c r="A13197" s="112" t="s">
        <v>28966</v>
      </c>
      <c r="B13197" s="112" t="s">
        <v>28967</v>
      </c>
    </row>
    <row r="13198" spans="1:2" x14ac:dyDescent="0.2">
      <c r="A13198" s="112" t="s">
        <v>28968</v>
      </c>
      <c r="B13198" s="112" t="s">
        <v>28969</v>
      </c>
    </row>
    <row r="13199" spans="1:2" x14ac:dyDescent="0.2">
      <c r="A13199" s="112" t="s">
        <v>28970</v>
      </c>
      <c r="B13199" s="112" t="s">
        <v>28971</v>
      </c>
    </row>
    <row r="13200" spans="1:2" x14ac:dyDescent="0.2">
      <c r="A13200" s="112" t="s">
        <v>28972</v>
      </c>
      <c r="B13200" s="112" t="s">
        <v>28973</v>
      </c>
    </row>
    <row r="13201" spans="1:2" x14ac:dyDescent="0.2">
      <c r="A13201" s="112" t="s">
        <v>28974</v>
      </c>
      <c r="B13201" s="112" t="s">
        <v>28975</v>
      </c>
    </row>
    <row r="13202" spans="1:2" x14ac:dyDescent="0.2">
      <c r="A13202" s="112" t="s">
        <v>28976</v>
      </c>
      <c r="B13202" s="112" t="s">
        <v>28977</v>
      </c>
    </row>
    <row r="13203" spans="1:2" x14ac:dyDescent="0.2">
      <c r="A13203" s="112" t="s">
        <v>28978</v>
      </c>
      <c r="B13203" s="112" t="s">
        <v>28979</v>
      </c>
    </row>
    <row r="13204" spans="1:2" x14ac:dyDescent="0.2">
      <c r="A13204" s="112" t="s">
        <v>28980</v>
      </c>
      <c r="B13204" s="112" t="s">
        <v>28981</v>
      </c>
    </row>
    <row r="13205" spans="1:2" x14ac:dyDescent="0.2">
      <c r="A13205" s="112" t="s">
        <v>28982</v>
      </c>
      <c r="B13205" s="112" t="s">
        <v>28983</v>
      </c>
    </row>
    <row r="13206" spans="1:2" x14ac:dyDescent="0.2">
      <c r="A13206" s="112" t="s">
        <v>28984</v>
      </c>
      <c r="B13206" s="112" t="s">
        <v>28985</v>
      </c>
    </row>
    <row r="13207" spans="1:2" x14ac:dyDescent="0.2">
      <c r="A13207" s="112" t="s">
        <v>28986</v>
      </c>
      <c r="B13207" s="112" t="s">
        <v>28987</v>
      </c>
    </row>
    <row r="13208" spans="1:2" x14ac:dyDescent="0.2">
      <c r="A13208" s="112" t="s">
        <v>28988</v>
      </c>
      <c r="B13208" s="112" t="s">
        <v>28989</v>
      </c>
    </row>
    <row r="13209" spans="1:2" x14ac:dyDescent="0.2">
      <c r="A13209" s="112" t="s">
        <v>28990</v>
      </c>
      <c r="B13209" s="112" t="s">
        <v>28991</v>
      </c>
    </row>
    <row r="13210" spans="1:2" x14ac:dyDescent="0.2">
      <c r="A13210" s="112" t="s">
        <v>28992</v>
      </c>
      <c r="B13210" s="112" t="s">
        <v>28993</v>
      </c>
    </row>
    <row r="13211" spans="1:2" x14ac:dyDescent="0.2">
      <c r="A13211" s="112" t="s">
        <v>28994</v>
      </c>
      <c r="B13211" s="112" t="s">
        <v>28995</v>
      </c>
    </row>
    <row r="13212" spans="1:2" x14ac:dyDescent="0.2">
      <c r="A13212" s="112" t="s">
        <v>28996</v>
      </c>
      <c r="B13212" s="112" t="s">
        <v>28997</v>
      </c>
    </row>
    <row r="13213" spans="1:2" x14ac:dyDescent="0.2">
      <c r="A13213" s="112" t="s">
        <v>28998</v>
      </c>
      <c r="B13213" s="112" t="s">
        <v>28999</v>
      </c>
    </row>
    <row r="13214" spans="1:2" x14ac:dyDescent="0.2">
      <c r="A13214" s="112" t="s">
        <v>29000</v>
      </c>
      <c r="B13214" s="112" t="s">
        <v>29001</v>
      </c>
    </row>
    <row r="13215" spans="1:2" x14ac:dyDescent="0.2">
      <c r="A13215" s="112" t="s">
        <v>29002</v>
      </c>
      <c r="B13215" s="112" t="s">
        <v>29003</v>
      </c>
    </row>
    <row r="13216" spans="1:2" x14ac:dyDescent="0.2">
      <c r="A13216" s="112" t="s">
        <v>29004</v>
      </c>
      <c r="B13216" s="112" t="s">
        <v>29005</v>
      </c>
    </row>
    <row r="13217" spans="1:2" x14ac:dyDescent="0.2">
      <c r="A13217" s="112" t="s">
        <v>29006</v>
      </c>
      <c r="B13217" s="112" t="s">
        <v>29007</v>
      </c>
    </row>
    <row r="13218" spans="1:2" x14ac:dyDescent="0.2">
      <c r="A13218" s="112" t="s">
        <v>29008</v>
      </c>
      <c r="B13218" s="112" t="s">
        <v>29009</v>
      </c>
    </row>
    <row r="13219" spans="1:2" x14ac:dyDescent="0.2">
      <c r="A13219" s="112" t="s">
        <v>29010</v>
      </c>
      <c r="B13219" s="112" t="s">
        <v>29011</v>
      </c>
    </row>
    <row r="13220" spans="1:2" x14ac:dyDescent="0.2">
      <c r="A13220" s="112" t="s">
        <v>29012</v>
      </c>
      <c r="B13220" s="112" t="s">
        <v>29013</v>
      </c>
    </row>
    <row r="13221" spans="1:2" x14ac:dyDescent="0.2">
      <c r="A13221" s="112" t="s">
        <v>29014</v>
      </c>
      <c r="B13221" s="112" t="s">
        <v>29015</v>
      </c>
    </row>
    <row r="13222" spans="1:2" x14ac:dyDescent="0.2">
      <c r="A13222" s="112" t="s">
        <v>29016</v>
      </c>
      <c r="B13222" s="112" t="s">
        <v>29017</v>
      </c>
    </row>
    <row r="13223" spans="1:2" x14ac:dyDescent="0.2">
      <c r="A13223" s="112" t="s">
        <v>29018</v>
      </c>
      <c r="B13223" s="112" t="s">
        <v>29019</v>
      </c>
    </row>
    <row r="13224" spans="1:2" x14ac:dyDescent="0.2">
      <c r="A13224" s="112" t="s">
        <v>29020</v>
      </c>
      <c r="B13224" s="112" t="s">
        <v>29021</v>
      </c>
    </row>
    <row r="13225" spans="1:2" x14ac:dyDescent="0.2">
      <c r="A13225" s="112" t="s">
        <v>29022</v>
      </c>
      <c r="B13225" s="112" t="s">
        <v>29023</v>
      </c>
    </row>
    <row r="13226" spans="1:2" x14ac:dyDescent="0.2">
      <c r="A13226" s="112" t="s">
        <v>29024</v>
      </c>
      <c r="B13226" s="112" t="s">
        <v>29025</v>
      </c>
    </row>
    <row r="13227" spans="1:2" x14ac:dyDescent="0.2">
      <c r="A13227" s="112" t="s">
        <v>29026</v>
      </c>
      <c r="B13227" s="112" t="s">
        <v>29027</v>
      </c>
    </row>
    <row r="13228" spans="1:2" x14ac:dyDescent="0.2">
      <c r="A13228" s="112" t="s">
        <v>29028</v>
      </c>
      <c r="B13228" s="112" t="s">
        <v>29029</v>
      </c>
    </row>
    <row r="13229" spans="1:2" x14ac:dyDescent="0.2">
      <c r="A13229" s="112" t="s">
        <v>29030</v>
      </c>
      <c r="B13229" s="112" t="s">
        <v>29031</v>
      </c>
    </row>
    <row r="13230" spans="1:2" x14ac:dyDescent="0.2">
      <c r="A13230" s="112" t="s">
        <v>29032</v>
      </c>
      <c r="B13230" s="112" t="s">
        <v>29033</v>
      </c>
    </row>
    <row r="13231" spans="1:2" x14ac:dyDescent="0.2">
      <c r="A13231" s="112" t="s">
        <v>29034</v>
      </c>
      <c r="B13231" s="112" t="s">
        <v>29035</v>
      </c>
    </row>
    <row r="13232" spans="1:2" x14ac:dyDescent="0.2">
      <c r="A13232" s="112" t="s">
        <v>29036</v>
      </c>
      <c r="B13232" s="112" t="s">
        <v>29037</v>
      </c>
    </row>
    <row r="13233" spans="1:2" x14ac:dyDescent="0.2">
      <c r="A13233" s="112" t="s">
        <v>29038</v>
      </c>
      <c r="B13233" s="112" t="s">
        <v>29039</v>
      </c>
    </row>
    <row r="13234" spans="1:2" x14ac:dyDescent="0.2">
      <c r="A13234" s="112" t="s">
        <v>29040</v>
      </c>
      <c r="B13234" s="112" t="s">
        <v>29041</v>
      </c>
    </row>
    <row r="13235" spans="1:2" x14ac:dyDescent="0.2">
      <c r="A13235" s="112" t="s">
        <v>29042</v>
      </c>
      <c r="B13235" s="112" t="s">
        <v>29043</v>
      </c>
    </row>
    <row r="13236" spans="1:2" x14ac:dyDescent="0.2">
      <c r="A13236" s="112" t="s">
        <v>29044</v>
      </c>
      <c r="B13236" s="112" t="s">
        <v>29045</v>
      </c>
    </row>
    <row r="13237" spans="1:2" x14ac:dyDescent="0.2">
      <c r="A13237" s="112" t="s">
        <v>29046</v>
      </c>
      <c r="B13237" s="112" t="s">
        <v>29047</v>
      </c>
    </row>
    <row r="13238" spans="1:2" x14ac:dyDescent="0.2">
      <c r="A13238" s="112" t="s">
        <v>29048</v>
      </c>
      <c r="B13238" s="112" t="s">
        <v>29049</v>
      </c>
    </row>
    <row r="13239" spans="1:2" x14ac:dyDescent="0.2">
      <c r="A13239" s="112" t="s">
        <v>29050</v>
      </c>
      <c r="B13239" s="112" t="s">
        <v>29051</v>
      </c>
    </row>
    <row r="13240" spans="1:2" x14ac:dyDescent="0.2">
      <c r="A13240" s="112" t="s">
        <v>29052</v>
      </c>
      <c r="B13240" s="112" t="s">
        <v>29053</v>
      </c>
    </row>
    <row r="13241" spans="1:2" x14ac:dyDescent="0.2">
      <c r="A13241" s="112" t="s">
        <v>29054</v>
      </c>
      <c r="B13241" s="112" t="s">
        <v>29055</v>
      </c>
    </row>
    <row r="13242" spans="1:2" x14ac:dyDescent="0.2">
      <c r="A13242" s="112" t="s">
        <v>29056</v>
      </c>
      <c r="B13242" s="112" t="s">
        <v>29057</v>
      </c>
    </row>
    <row r="13243" spans="1:2" x14ac:dyDescent="0.2">
      <c r="A13243" s="112" t="s">
        <v>29058</v>
      </c>
      <c r="B13243" s="112" t="s">
        <v>29059</v>
      </c>
    </row>
    <row r="13244" spans="1:2" x14ac:dyDescent="0.2">
      <c r="A13244" s="112" t="s">
        <v>29060</v>
      </c>
      <c r="B13244" s="112" t="s">
        <v>29061</v>
      </c>
    </row>
    <row r="13245" spans="1:2" x14ac:dyDescent="0.2">
      <c r="A13245" s="112" t="s">
        <v>29062</v>
      </c>
      <c r="B13245" s="112" t="s">
        <v>29063</v>
      </c>
    </row>
    <row r="13246" spans="1:2" x14ac:dyDescent="0.2">
      <c r="A13246" s="112" t="s">
        <v>29064</v>
      </c>
      <c r="B13246" s="112" t="s">
        <v>29065</v>
      </c>
    </row>
    <row r="13247" spans="1:2" x14ac:dyDescent="0.2">
      <c r="A13247" s="112" t="s">
        <v>29066</v>
      </c>
      <c r="B13247" s="112" t="s">
        <v>29067</v>
      </c>
    </row>
    <row r="13248" spans="1:2" x14ac:dyDescent="0.2">
      <c r="A13248" s="112" t="s">
        <v>29068</v>
      </c>
      <c r="B13248" s="112" t="s">
        <v>29069</v>
      </c>
    </row>
    <row r="13249" spans="1:2" x14ac:dyDescent="0.2">
      <c r="A13249" s="112" t="s">
        <v>29070</v>
      </c>
      <c r="B13249" s="112" t="s">
        <v>29071</v>
      </c>
    </row>
    <row r="13250" spans="1:2" x14ac:dyDescent="0.2">
      <c r="A13250" s="112" t="s">
        <v>29072</v>
      </c>
      <c r="B13250" s="112" t="s">
        <v>29073</v>
      </c>
    </row>
    <row r="13251" spans="1:2" x14ac:dyDescent="0.2">
      <c r="A13251" s="112" t="s">
        <v>29074</v>
      </c>
      <c r="B13251" s="112" t="s">
        <v>29075</v>
      </c>
    </row>
    <row r="13252" spans="1:2" x14ac:dyDescent="0.2">
      <c r="A13252" s="112" t="s">
        <v>29076</v>
      </c>
      <c r="B13252" s="112" t="s">
        <v>29077</v>
      </c>
    </row>
    <row r="13253" spans="1:2" x14ac:dyDescent="0.2">
      <c r="A13253" s="112" t="s">
        <v>29078</v>
      </c>
      <c r="B13253" s="112" t="s">
        <v>29079</v>
      </c>
    </row>
    <row r="13254" spans="1:2" x14ac:dyDescent="0.2">
      <c r="A13254" s="112" t="s">
        <v>29080</v>
      </c>
      <c r="B13254" s="112" t="s">
        <v>29081</v>
      </c>
    </row>
    <row r="13255" spans="1:2" x14ac:dyDescent="0.2">
      <c r="A13255" s="112" t="s">
        <v>29082</v>
      </c>
      <c r="B13255" s="112" t="s">
        <v>29083</v>
      </c>
    </row>
    <row r="13256" spans="1:2" x14ac:dyDescent="0.2">
      <c r="A13256" s="112" t="s">
        <v>29084</v>
      </c>
      <c r="B13256" s="112" t="s">
        <v>29085</v>
      </c>
    </row>
    <row r="13257" spans="1:2" x14ac:dyDescent="0.2">
      <c r="A13257" s="112" t="s">
        <v>29086</v>
      </c>
      <c r="B13257" s="112" t="s">
        <v>29087</v>
      </c>
    </row>
    <row r="13258" spans="1:2" x14ac:dyDescent="0.2">
      <c r="A13258" s="112" t="s">
        <v>29088</v>
      </c>
      <c r="B13258" s="112" t="s">
        <v>29089</v>
      </c>
    </row>
    <row r="13259" spans="1:2" x14ac:dyDescent="0.2">
      <c r="A13259" s="112" t="s">
        <v>29090</v>
      </c>
      <c r="B13259" s="112" t="s">
        <v>29091</v>
      </c>
    </row>
    <row r="13260" spans="1:2" x14ac:dyDescent="0.2">
      <c r="A13260" s="112" t="s">
        <v>29092</v>
      </c>
      <c r="B13260" s="112" t="s">
        <v>29093</v>
      </c>
    </row>
    <row r="13261" spans="1:2" x14ac:dyDescent="0.2">
      <c r="A13261" s="112" t="s">
        <v>29094</v>
      </c>
      <c r="B13261" s="112" t="s">
        <v>29095</v>
      </c>
    </row>
    <row r="13262" spans="1:2" x14ac:dyDescent="0.2">
      <c r="A13262" s="112" t="s">
        <v>29096</v>
      </c>
      <c r="B13262" s="112" t="s">
        <v>29097</v>
      </c>
    </row>
    <row r="13263" spans="1:2" x14ac:dyDescent="0.2">
      <c r="A13263" s="112" t="s">
        <v>29098</v>
      </c>
      <c r="B13263" s="112" t="s">
        <v>29099</v>
      </c>
    </row>
    <row r="13264" spans="1:2" x14ac:dyDescent="0.2">
      <c r="A13264" s="112" t="s">
        <v>29100</v>
      </c>
      <c r="B13264" s="112" t="s">
        <v>29101</v>
      </c>
    </row>
    <row r="13265" spans="1:2" x14ac:dyDescent="0.2">
      <c r="A13265" s="112" t="s">
        <v>29102</v>
      </c>
      <c r="B13265" s="112" t="s">
        <v>29103</v>
      </c>
    </row>
    <row r="13266" spans="1:2" x14ac:dyDescent="0.2">
      <c r="A13266" s="112" t="s">
        <v>29104</v>
      </c>
      <c r="B13266" s="112" t="s">
        <v>29105</v>
      </c>
    </row>
    <row r="13267" spans="1:2" x14ac:dyDescent="0.2">
      <c r="A13267" s="112" t="s">
        <v>29106</v>
      </c>
      <c r="B13267" s="112" t="s">
        <v>29107</v>
      </c>
    </row>
    <row r="13268" spans="1:2" x14ac:dyDescent="0.2">
      <c r="A13268" s="112" t="s">
        <v>29108</v>
      </c>
      <c r="B13268" s="112" t="s">
        <v>29109</v>
      </c>
    </row>
    <row r="13269" spans="1:2" x14ac:dyDescent="0.2">
      <c r="A13269" s="112" t="s">
        <v>29110</v>
      </c>
      <c r="B13269" s="112" t="s">
        <v>29111</v>
      </c>
    </row>
    <row r="13270" spans="1:2" x14ac:dyDescent="0.2">
      <c r="A13270" s="112" t="s">
        <v>29112</v>
      </c>
      <c r="B13270" s="112" t="s">
        <v>29113</v>
      </c>
    </row>
    <row r="13271" spans="1:2" x14ac:dyDescent="0.2">
      <c r="A13271" s="112" t="s">
        <v>29114</v>
      </c>
      <c r="B13271" s="112" t="s">
        <v>29115</v>
      </c>
    </row>
    <row r="13272" spans="1:2" x14ac:dyDescent="0.2">
      <c r="A13272" s="112" t="s">
        <v>29116</v>
      </c>
      <c r="B13272" s="112" t="s">
        <v>29117</v>
      </c>
    </row>
    <row r="13273" spans="1:2" x14ac:dyDescent="0.2">
      <c r="A13273" s="112" t="s">
        <v>29118</v>
      </c>
      <c r="B13273" s="112" t="s">
        <v>29119</v>
      </c>
    </row>
    <row r="13274" spans="1:2" x14ac:dyDescent="0.2">
      <c r="A13274" s="112" t="s">
        <v>29120</v>
      </c>
      <c r="B13274" s="112" t="s">
        <v>29121</v>
      </c>
    </row>
    <row r="13275" spans="1:2" x14ac:dyDescent="0.2">
      <c r="A13275" s="112" t="s">
        <v>29122</v>
      </c>
      <c r="B13275" s="112" t="s">
        <v>29123</v>
      </c>
    </row>
    <row r="13276" spans="1:2" x14ac:dyDescent="0.2">
      <c r="A13276" s="112" t="s">
        <v>29124</v>
      </c>
      <c r="B13276" s="112" t="s">
        <v>29125</v>
      </c>
    </row>
    <row r="13277" spans="1:2" x14ac:dyDescent="0.2">
      <c r="A13277" s="112" t="s">
        <v>29126</v>
      </c>
      <c r="B13277" s="112" t="s">
        <v>29127</v>
      </c>
    </row>
    <row r="13278" spans="1:2" x14ac:dyDescent="0.2">
      <c r="A13278" s="112" t="s">
        <v>29128</v>
      </c>
      <c r="B13278" s="112" t="s">
        <v>29129</v>
      </c>
    </row>
    <row r="13279" spans="1:2" x14ac:dyDescent="0.2">
      <c r="A13279" s="112" t="s">
        <v>29130</v>
      </c>
      <c r="B13279" s="112" t="s">
        <v>29131</v>
      </c>
    </row>
    <row r="13280" spans="1:2" x14ac:dyDescent="0.2">
      <c r="A13280" s="112" t="s">
        <v>29132</v>
      </c>
      <c r="B13280" s="112" t="s">
        <v>29133</v>
      </c>
    </row>
    <row r="13281" spans="1:2" x14ac:dyDescent="0.2">
      <c r="A13281" s="112" t="s">
        <v>29134</v>
      </c>
      <c r="B13281" s="112" t="s">
        <v>29135</v>
      </c>
    </row>
    <row r="13282" spans="1:2" x14ac:dyDescent="0.2">
      <c r="A13282" s="112" t="s">
        <v>29136</v>
      </c>
      <c r="B13282" s="112" t="s">
        <v>29137</v>
      </c>
    </row>
    <row r="13283" spans="1:2" x14ac:dyDescent="0.2">
      <c r="A13283" s="112" t="s">
        <v>29138</v>
      </c>
      <c r="B13283" s="112" t="s">
        <v>29139</v>
      </c>
    </row>
    <row r="13284" spans="1:2" x14ac:dyDescent="0.2">
      <c r="A13284" s="112" t="s">
        <v>29140</v>
      </c>
      <c r="B13284" s="112" t="s">
        <v>29141</v>
      </c>
    </row>
    <row r="13285" spans="1:2" x14ac:dyDescent="0.2">
      <c r="A13285" s="112" t="s">
        <v>29142</v>
      </c>
      <c r="B13285" s="112" t="s">
        <v>29143</v>
      </c>
    </row>
    <row r="13286" spans="1:2" x14ac:dyDescent="0.2">
      <c r="A13286" s="112" t="s">
        <v>29144</v>
      </c>
      <c r="B13286" s="112" t="s">
        <v>29145</v>
      </c>
    </row>
    <row r="13287" spans="1:2" x14ac:dyDescent="0.2">
      <c r="A13287" s="112" t="s">
        <v>29146</v>
      </c>
      <c r="B13287" s="112" t="s">
        <v>29147</v>
      </c>
    </row>
    <row r="13288" spans="1:2" x14ac:dyDescent="0.2">
      <c r="A13288" s="112" t="s">
        <v>29148</v>
      </c>
      <c r="B13288" s="112" t="s">
        <v>29149</v>
      </c>
    </row>
    <row r="13289" spans="1:2" x14ac:dyDescent="0.2">
      <c r="A13289" s="112" t="s">
        <v>29150</v>
      </c>
      <c r="B13289" s="112" t="s">
        <v>29151</v>
      </c>
    </row>
    <row r="13290" spans="1:2" x14ac:dyDescent="0.2">
      <c r="A13290" s="112" t="s">
        <v>29152</v>
      </c>
      <c r="B13290" s="112" t="s">
        <v>29153</v>
      </c>
    </row>
    <row r="13291" spans="1:2" x14ac:dyDescent="0.2">
      <c r="A13291" s="112" t="s">
        <v>29154</v>
      </c>
      <c r="B13291" s="112" t="s">
        <v>29155</v>
      </c>
    </row>
    <row r="13292" spans="1:2" x14ac:dyDescent="0.2">
      <c r="A13292" s="112" t="s">
        <v>29156</v>
      </c>
      <c r="B13292" s="112" t="s">
        <v>29157</v>
      </c>
    </row>
    <row r="13293" spans="1:2" x14ac:dyDescent="0.2">
      <c r="A13293" s="112" t="s">
        <v>29158</v>
      </c>
      <c r="B13293" s="112" t="s">
        <v>29159</v>
      </c>
    </row>
    <row r="13294" spans="1:2" x14ac:dyDescent="0.2">
      <c r="A13294" s="112" t="s">
        <v>29160</v>
      </c>
      <c r="B13294" s="112" t="s">
        <v>26995</v>
      </c>
    </row>
    <row r="13295" spans="1:2" x14ac:dyDescent="0.2">
      <c r="A13295" s="112" t="s">
        <v>29161</v>
      </c>
      <c r="B13295" s="112" t="s">
        <v>29162</v>
      </c>
    </row>
    <row r="13296" spans="1:2" x14ac:dyDescent="0.2">
      <c r="A13296" s="112" t="s">
        <v>29163</v>
      </c>
      <c r="B13296" s="112" t="s">
        <v>29164</v>
      </c>
    </row>
    <row r="13297" spans="1:2" x14ac:dyDescent="0.2">
      <c r="A13297" s="112" t="s">
        <v>29165</v>
      </c>
      <c r="B13297" s="112" t="s">
        <v>29166</v>
      </c>
    </row>
    <row r="13298" spans="1:2" x14ac:dyDescent="0.2">
      <c r="A13298" s="112" t="s">
        <v>29167</v>
      </c>
      <c r="B13298" s="112" t="s">
        <v>29168</v>
      </c>
    </row>
    <row r="13299" spans="1:2" x14ac:dyDescent="0.2">
      <c r="A13299" s="112" t="s">
        <v>29169</v>
      </c>
      <c r="B13299" s="112" t="s">
        <v>29170</v>
      </c>
    </row>
    <row r="13300" spans="1:2" x14ac:dyDescent="0.2">
      <c r="A13300" s="112" t="s">
        <v>29171</v>
      </c>
      <c r="B13300" s="112" t="s">
        <v>29172</v>
      </c>
    </row>
    <row r="13301" spans="1:2" x14ac:dyDescent="0.2">
      <c r="A13301" s="112" t="s">
        <v>29173</v>
      </c>
      <c r="B13301" s="112" t="s">
        <v>29174</v>
      </c>
    </row>
    <row r="13302" spans="1:2" x14ac:dyDescent="0.2">
      <c r="A13302" s="112" t="s">
        <v>29175</v>
      </c>
      <c r="B13302" s="112" t="s">
        <v>29176</v>
      </c>
    </row>
    <row r="13303" spans="1:2" x14ac:dyDescent="0.2">
      <c r="A13303" s="112" t="s">
        <v>29177</v>
      </c>
      <c r="B13303" s="112" t="s">
        <v>29178</v>
      </c>
    </row>
    <row r="13304" spans="1:2" x14ac:dyDescent="0.2">
      <c r="A13304" s="112" t="s">
        <v>29179</v>
      </c>
      <c r="B13304" s="112" t="s">
        <v>29180</v>
      </c>
    </row>
    <row r="13305" spans="1:2" x14ac:dyDescent="0.2">
      <c r="A13305" s="112" t="s">
        <v>29181</v>
      </c>
      <c r="B13305" s="112" t="s">
        <v>29182</v>
      </c>
    </row>
    <row r="13306" spans="1:2" x14ac:dyDescent="0.2">
      <c r="A13306" s="112" t="s">
        <v>29183</v>
      </c>
      <c r="B13306" s="112" t="s">
        <v>29184</v>
      </c>
    </row>
    <row r="13307" spans="1:2" x14ac:dyDescent="0.2">
      <c r="A13307" s="112" t="s">
        <v>29185</v>
      </c>
      <c r="B13307" s="112" t="s">
        <v>29186</v>
      </c>
    </row>
    <row r="13308" spans="1:2" x14ac:dyDescent="0.2">
      <c r="A13308" s="112" t="s">
        <v>29187</v>
      </c>
      <c r="B13308" s="112" t="s">
        <v>29188</v>
      </c>
    </row>
    <row r="13309" spans="1:2" x14ac:dyDescent="0.2">
      <c r="A13309" s="112" t="s">
        <v>29189</v>
      </c>
      <c r="B13309" s="112" t="s">
        <v>29153</v>
      </c>
    </row>
    <row r="13310" spans="1:2" x14ac:dyDescent="0.2">
      <c r="A13310" s="112" t="s">
        <v>29190</v>
      </c>
      <c r="B13310" s="112" t="s">
        <v>29191</v>
      </c>
    </row>
    <row r="13311" spans="1:2" x14ac:dyDescent="0.2">
      <c r="A13311" s="112" t="s">
        <v>29192</v>
      </c>
      <c r="B13311" s="112" t="s">
        <v>29193</v>
      </c>
    </row>
    <row r="13312" spans="1:2" x14ac:dyDescent="0.2">
      <c r="A13312" s="112" t="s">
        <v>29194</v>
      </c>
      <c r="B13312" s="112" t="s">
        <v>29195</v>
      </c>
    </row>
    <row r="13313" spans="1:2" x14ac:dyDescent="0.2">
      <c r="A13313" s="112" t="s">
        <v>29196</v>
      </c>
      <c r="B13313" s="112" t="s">
        <v>29197</v>
      </c>
    </row>
    <row r="13314" spans="1:2" x14ac:dyDescent="0.2">
      <c r="A13314" s="112" t="s">
        <v>29198</v>
      </c>
      <c r="B13314" s="112" t="s">
        <v>29199</v>
      </c>
    </row>
    <row r="13315" spans="1:2" x14ac:dyDescent="0.2">
      <c r="A13315" s="112" t="s">
        <v>29200</v>
      </c>
      <c r="B13315" s="112" t="s">
        <v>29201</v>
      </c>
    </row>
    <row r="13316" spans="1:2" x14ac:dyDescent="0.2">
      <c r="A13316" s="112" t="s">
        <v>29202</v>
      </c>
      <c r="B13316" s="112" t="s">
        <v>29203</v>
      </c>
    </row>
    <row r="13317" spans="1:2" x14ac:dyDescent="0.2">
      <c r="A13317" s="112" t="s">
        <v>29204</v>
      </c>
      <c r="B13317" s="112" t="s">
        <v>29205</v>
      </c>
    </row>
    <row r="13318" spans="1:2" x14ac:dyDescent="0.2">
      <c r="A13318" s="112" t="s">
        <v>29206</v>
      </c>
      <c r="B13318" s="112" t="s">
        <v>29207</v>
      </c>
    </row>
    <row r="13319" spans="1:2" x14ac:dyDescent="0.2">
      <c r="A13319" s="112" t="s">
        <v>29208</v>
      </c>
      <c r="B13319" s="112" t="s">
        <v>29209</v>
      </c>
    </row>
    <row r="13320" spans="1:2" x14ac:dyDescent="0.2">
      <c r="A13320" s="112" t="s">
        <v>29210</v>
      </c>
      <c r="B13320" s="112" t="s">
        <v>29211</v>
      </c>
    </row>
    <row r="13321" spans="1:2" x14ac:dyDescent="0.2">
      <c r="A13321" s="112" t="s">
        <v>29212</v>
      </c>
      <c r="B13321" s="112" t="s">
        <v>29213</v>
      </c>
    </row>
    <row r="13322" spans="1:2" x14ac:dyDescent="0.2">
      <c r="A13322" s="112" t="s">
        <v>29214</v>
      </c>
      <c r="B13322" s="112" t="s">
        <v>29215</v>
      </c>
    </row>
    <row r="13323" spans="1:2" x14ac:dyDescent="0.2">
      <c r="A13323" s="112" t="s">
        <v>29216</v>
      </c>
      <c r="B13323" s="112" t="s">
        <v>29217</v>
      </c>
    </row>
    <row r="13324" spans="1:2" x14ac:dyDescent="0.2">
      <c r="A13324" s="112" t="s">
        <v>29218</v>
      </c>
      <c r="B13324" s="112" t="s">
        <v>29219</v>
      </c>
    </row>
    <row r="13325" spans="1:2" x14ac:dyDescent="0.2">
      <c r="A13325" s="112" t="s">
        <v>29220</v>
      </c>
      <c r="B13325" s="112" t="s">
        <v>29221</v>
      </c>
    </row>
    <row r="13326" spans="1:2" x14ac:dyDescent="0.2">
      <c r="A13326" s="112" t="s">
        <v>29222</v>
      </c>
      <c r="B13326" s="112" t="s">
        <v>29223</v>
      </c>
    </row>
    <row r="13327" spans="1:2" x14ac:dyDescent="0.2">
      <c r="A13327" s="112" t="s">
        <v>29224</v>
      </c>
      <c r="B13327" s="112" t="s">
        <v>29225</v>
      </c>
    </row>
    <row r="13328" spans="1:2" x14ac:dyDescent="0.2">
      <c r="A13328" s="112" t="s">
        <v>29226</v>
      </c>
      <c r="B13328" s="112" t="s">
        <v>29227</v>
      </c>
    </row>
    <row r="13329" spans="1:2" x14ac:dyDescent="0.2">
      <c r="A13329" s="112" t="s">
        <v>29228</v>
      </c>
      <c r="B13329" s="112" t="s">
        <v>29229</v>
      </c>
    </row>
    <row r="13330" spans="1:2" x14ac:dyDescent="0.2">
      <c r="A13330" s="112" t="s">
        <v>29230</v>
      </c>
      <c r="B13330" s="112" t="s">
        <v>29231</v>
      </c>
    </row>
    <row r="13331" spans="1:2" x14ac:dyDescent="0.2">
      <c r="A13331" s="112" t="s">
        <v>29232</v>
      </c>
      <c r="B13331" s="112" t="s">
        <v>29233</v>
      </c>
    </row>
    <row r="13332" spans="1:2" x14ac:dyDescent="0.2">
      <c r="A13332" s="112" t="s">
        <v>29234</v>
      </c>
      <c r="B13332" s="112" t="s">
        <v>29235</v>
      </c>
    </row>
    <row r="13333" spans="1:2" x14ac:dyDescent="0.2">
      <c r="A13333" s="112" t="s">
        <v>29236</v>
      </c>
      <c r="B13333" s="112" t="s">
        <v>29237</v>
      </c>
    </row>
    <row r="13334" spans="1:2" x14ac:dyDescent="0.2">
      <c r="A13334" s="112" t="s">
        <v>29238</v>
      </c>
      <c r="B13334" s="112" t="s">
        <v>29239</v>
      </c>
    </row>
    <row r="13335" spans="1:2" x14ac:dyDescent="0.2">
      <c r="A13335" s="112" t="s">
        <v>29240</v>
      </c>
      <c r="B13335" s="112" t="s">
        <v>29241</v>
      </c>
    </row>
    <row r="13336" spans="1:2" x14ac:dyDescent="0.2">
      <c r="A13336" s="112" t="s">
        <v>29242</v>
      </c>
      <c r="B13336" s="112" t="s">
        <v>29243</v>
      </c>
    </row>
    <row r="13337" spans="1:2" x14ac:dyDescent="0.2">
      <c r="A13337" s="112" t="s">
        <v>29244</v>
      </c>
      <c r="B13337" s="112" t="s">
        <v>29245</v>
      </c>
    </row>
    <row r="13338" spans="1:2" x14ac:dyDescent="0.2">
      <c r="A13338" s="112" t="s">
        <v>29246</v>
      </c>
      <c r="B13338" s="112" t="s">
        <v>29247</v>
      </c>
    </row>
    <row r="13339" spans="1:2" x14ac:dyDescent="0.2">
      <c r="A13339" s="112" t="s">
        <v>29248</v>
      </c>
      <c r="B13339" s="112" t="s">
        <v>29249</v>
      </c>
    </row>
    <row r="13340" spans="1:2" x14ac:dyDescent="0.2">
      <c r="A13340" s="112" t="s">
        <v>29250</v>
      </c>
      <c r="B13340" s="112" t="s">
        <v>29251</v>
      </c>
    </row>
    <row r="13341" spans="1:2" x14ac:dyDescent="0.2">
      <c r="A13341" s="112" t="s">
        <v>29252</v>
      </c>
      <c r="B13341" s="112" t="s">
        <v>29253</v>
      </c>
    </row>
    <row r="13342" spans="1:2" x14ac:dyDescent="0.2">
      <c r="A13342" s="112" t="s">
        <v>29254</v>
      </c>
      <c r="B13342" s="112" t="s">
        <v>29255</v>
      </c>
    </row>
    <row r="13343" spans="1:2" x14ac:dyDescent="0.2">
      <c r="A13343" s="112" t="s">
        <v>29256</v>
      </c>
      <c r="B13343" s="112" t="s">
        <v>29257</v>
      </c>
    </row>
    <row r="13344" spans="1:2" x14ac:dyDescent="0.2">
      <c r="A13344" s="112" t="s">
        <v>29258</v>
      </c>
      <c r="B13344" s="112" t="s">
        <v>29259</v>
      </c>
    </row>
    <row r="13345" spans="1:2" x14ac:dyDescent="0.2">
      <c r="A13345" s="112" t="s">
        <v>29260</v>
      </c>
      <c r="B13345" s="112" t="s">
        <v>29261</v>
      </c>
    </row>
    <row r="13346" spans="1:2" x14ac:dyDescent="0.2">
      <c r="A13346" s="112" t="s">
        <v>29262</v>
      </c>
      <c r="B13346" s="112" t="s">
        <v>29263</v>
      </c>
    </row>
    <row r="13347" spans="1:2" x14ac:dyDescent="0.2">
      <c r="A13347" s="112" t="s">
        <v>29264</v>
      </c>
      <c r="B13347" s="112" t="s">
        <v>29265</v>
      </c>
    </row>
    <row r="13348" spans="1:2" x14ac:dyDescent="0.2">
      <c r="A13348" s="112" t="s">
        <v>29266</v>
      </c>
      <c r="B13348" s="112" t="s">
        <v>29267</v>
      </c>
    </row>
    <row r="13349" spans="1:2" x14ac:dyDescent="0.2">
      <c r="A13349" s="112" t="s">
        <v>29268</v>
      </c>
      <c r="B13349" s="112" t="s">
        <v>29269</v>
      </c>
    </row>
    <row r="13350" spans="1:2" x14ac:dyDescent="0.2">
      <c r="A13350" s="112" t="s">
        <v>29270</v>
      </c>
      <c r="B13350" s="112" t="s">
        <v>29271</v>
      </c>
    </row>
    <row r="13351" spans="1:2" x14ac:dyDescent="0.2">
      <c r="A13351" s="112" t="s">
        <v>29272</v>
      </c>
      <c r="B13351" s="112" t="s">
        <v>29273</v>
      </c>
    </row>
    <row r="13352" spans="1:2" x14ac:dyDescent="0.2">
      <c r="A13352" s="112" t="s">
        <v>29274</v>
      </c>
      <c r="B13352" s="112" t="s">
        <v>29275</v>
      </c>
    </row>
    <row r="13353" spans="1:2" x14ac:dyDescent="0.2">
      <c r="A13353" s="112" t="s">
        <v>29276</v>
      </c>
      <c r="B13353" s="112" t="s">
        <v>29277</v>
      </c>
    </row>
    <row r="13354" spans="1:2" x14ac:dyDescent="0.2">
      <c r="A13354" s="112" t="s">
        <v>29278</v>
      </c>
      <c r="B13354" s="112" t="s">
        <v>29279</v>
      </c>
    </row>
    <row r="13355" spans="1:2" x14ac:dyDescent="0.2">
      <c r="A13355" s="112" t="s">
        <v>29280</v>
      </c>
      <c r="B13355" s="112" t="s">
        <v>29281</v>
      </c>
    </row>
    <row r="13356" spans="1:2" x14ac:dyDescent="0.2">
      <c r="A13356" s="112" t="s">
        <v>29282</v>
      </c>
      <c r="B13356" s="112" t="s">
        <v>29283</v>
      </c>
    </row>
    <row r="13357" spans="1:2" x14ac:dyDescent="0.2">
      <c r="A13357" s="112" t="s">
        <v>29284</v>
      </c>
      <c r="B13357" s="112" t="s">
        <v>29285</v>
      </c>
    </row>
    <row r="13358" spans="1:2" x14ac:dyDescent="0.2">
      <c r="A13358" s="112" t="s">
        <v>29286</v>
      </c>
      <c r="B13358" s="112" t="s">
        <v>29287</v>
      </c>
    </row>
    <row r="13359" spans="1:2" x14ac:dyDescent="0.2">
      <c r="A13359" s="112" t="s">
        <v>29288</v>
      </c>
      <c r="B13359" s="112" t="s">
        <v>29289</v>
      </c>
    </row>
    <row r="13360" spans="1:2" x14ac:dyDescent="0.2">
      <c r="A13360" s="112" t="s">
        <v>29290</v>
      </c>
      <c r="B13360" s="112" t="s">
        <v>29291</v>
      </c>
    </row>
    <row r="13361" spans="1:2" x14ac:dyDescent="0.2">
      <c r="A13361" s="112" t="s">
        <v>29292</v>
      </c>
      <c r="B13361" s="112" t="s">
        <v>29293</v>
      </c>
    </row>
    <row r="13362" spans="1:2" x14ac:dyDescent="0.2">
      <c r="A13362" s="112" t="s">
        <v>29294</v>
      </c>
      <c r="B13362" s="112" t="s">
        <v>29295</v>
      </c>
    </row>
    <row r="13363" spans="1:2" x14ac:dyDescent="0.2">
      <c r="A13363" s="112" t="s">
        <v>29296</v>
      </c>
      <c r="B13363" s="112" t="s">
        <v>29297</v>
      </c>
    </row>
    <row r="13364" spans="1:2" x14ac:dyDescent="0.2">
      <c r="A13364" s="112" t="s">
        <v>29298</v>
      </c>
      <c r="B13364" s="112" t="s">
        <v>29299</v>
      </c>
    </row>
    <row r="13365" spans="1:2" x14ac:dyDescent="0.2">
      <c r="A13365" s="112" t="s">
        <v>29300</v>
      </c>
      <c r="B13365" s="112" t="s">
        <v>29301</v>
      </c>
    </row>
    <row r="13366" spans="1:2" x14ac:dyDescent="0.2">
      <c r="A13366" s="112" t="s">
        <v>29302</v>
      </c>
      <c r="B13366" s="112" t="s">
        <v>29303</v>
      </c>
    </row>
    <row r="13367" spans="1:2" x14ac:dyDescent="0.2">
      <c r="A13367" s="112" t="s">
        <v>29304</v>
      </c>
      <c r="B13367" s="112" t="s">
        <v>29305</v>
      </c>
    </row>
    <row r="13368" spans="1:2" x14ac:dyDescent="0.2">
      <c r="A13368" s="112" t="s">
        <v>29306</v>
      </c>
      <c r="B13368" s="112" t="s">
        <v>29307</v>
      </c>
    </row>
    <row r="13369" spans="1:2" x14ac:dyDescent="0.2">
      <c r="A13369" s="112" t="s">
        <v>29308</v>
      </c>
      <c r="B13369" s="112" t="s">
        <v>29309</v>
      </c>
    </row>
    <row r="13370" spans="1:2" x14ac:dyDescent="0.2">
      <c r="A13370" s="112" t="s">
        <v>29310</v>
      </c>
      <c r="B13370" s="112" t="s">
        <v>29311</v>
      </c>
    </row>
    <row r="13371" spans="1:2" x14ac:dyDescent="0.2">
      <c r="A13371" s="112" t="s">
        <v>29312</v>
      </c>
      <c r="B13371" s="112" t="s">
        <v>29313</v>
      </c>
    </row>
    <row r="13372" spans="1:2" x14ac:dyDescent="0.2">
      <c r="A13372" s="112" t="s">
        <v>29314</v>
      </c>
      <c r="B13372" s="112" t="s">
        <v>29315</v>
      </c>
    </row>
    <row r="13373" spans="1:2" x14ac:dyDescent="0.2">
      <c r="A13373" s="112" t="s">
        <v>29316</v>
      </c>
      <c r="B13373" s="112" t="s">
        <v>29317</v>
      </c>
    </row>
    <row r="13374" spans="1:2" x14ac:dyDescent="0.2">
      <c r="A13374" s="112" t="s">
        <v>29318</v>
      </c>
      <c r="B13374" s="112" t="s">
        <v>29319</v>
      </c>
    </row>
    <row r="13375" spans="1:2" x14ac:dyDescent="0.2">
      <c r="A13375" s="112" t="s">
        <v>29320</v>
      </c>
      <c r="B13375" s="112" t="s">
        <v>29321</v>
      </c>
    </row>
    <row r="13376" spans="1:2" x14ac:dyDescent="0.2">
      <c r="A13376" s="112" t="s">
        <v>29322</v>
      </c>
      <c r="B13376" s="112" t="s">
        <v>29323</v>
      </c>
    </row>
    <row r="13377" spans="1:2" x14ac:dyDescent="0.2">
      <c r="A13377" s="112" t="s">
        <v>29324</v>
      </c>
      <c r="B13377" s="112" t="s">
        <v>29325</v>
      </c>
    </row>
    <row r="13378" spans="1:2" x14ac:dyDescent="0.2">
      <c r="A13378" s="112" t="s">
        <v>29326</v>
      </c>
      <c r="B13378" s="112" t="s">
        <v>29327</v>
      </c>
    </row>
    <row r="13379" spans="1:2" x14ac:dyDescent="0.2">
      <c r="A13379" s="112" t="s">
        <v>29328</v>
      </c>
      <c r="B13379" s="112" t="s">
        <v>29329</v>
      </c>
    </row>
    <row r="13380" spans="1:2" x14ac:dyDescent="0.2">
      <c r="A13380" s="112" t="s">
        <v>29330</v>
      </c>
      <c r="B13380" s="112" t="s">
        <v>29331</v>
      </c>
    </row>
    <row r="13381" spans="1:2" x14ac:dyDescent="0.2">
      <c r="A13381" s="112" t="s">
        <v>29332</v>
      </c>
      <c r="B13381" s="112" t="s">
        <v>29333</v>
      </c>
    </row>
    <row r="13382" spans="1:2" x14ac:dyDescent="0.2">
      <c r="A13382" s="112" t="s">
        <v>29334</v>
      </c>
      <c r="B13382" s="112" t="s">
        <v>29335</v>
      </c>
    </row>
    <row r="13383" spans="1:2" x14ac:dyDescent="0.2">
      <c r="A13383" s="112" t="s">
        <v>29336</v>
      </c>
      <c r="B13383" s="112" t="s">
        <v>29337</v>
      </c>
    </row>
    <row r="13384" spans="1:2" x14ac:dyDescent="0.2">
      <c r="A13384" s="112" t="s">
        <v>29338</v>
      </c>
      <c r="B13384" s="112" t="s">
        <v>29339</v>
      </c>
    </row>
    <row r="13385" spans="1:2" x14ac:dyDescent="0.2">
      <c r="A13385" s="112" t="s">
        <v>29340</v>
      </c>
      <c r="B13385" s="112" t="s">
        <v>29341</v>
      </c>
    </row>
    <row r="13386" spans="1:2" x14ac:dyDescent="0.2">
      <c r="A13386" s="112" t="s">
        <v>29342</v>
      </c>
      <c r="B13386" s="112" t="s">
        <v>29343</v>
      </c>
    </row>
    <row r="13387" spans="1:2" x14ac:dyDescent="0.2">
      <c r="A13387" s="112" t="s">
        <v>29344</v>
      </c>
      <c r="B13387" s="112" t="s">
        <v>29345</v>
      </c>
    </row>
    <row r="13388" spans="1:2" x14ac:dyDescent="0.2">
      <c r="A13388" s="112" t="s">
        <v>29346</v>
      </c>
      <c r="B13388" s="112" t="s">
        <v>29347</v>
      </c>
    </row>
    <row r="13389" spans="1:2" x14ac:dyDescent="0.2">
      <c r="A13389" s="112" t="s">
        <v>29348</v>
      </c>
      <c r="B13389" s="112" t="s">
        <v>29349</v>
      </c>
    </row>
    <row r="13390" spans="1:2" x14ac:dyDescent="0.2">
      <c r="A13390" s="112" t="s">
        <v>29350</v>
      </c>
      <c r="B13390" s="112" t="s">
        <v>29351</v>
      </c>
    </row>
    <row r="13391" spans="1:2" x14ac:dyDescent="0.2">
      <c r="A13391" s="112" t="s">
        <v>29352</v>
      </c>
      <c r="B13391" s="112" t="s">
        <v>29353</v>
      </c>
    </row>
    <row r="13392" spans="1:2" x14ac:dyDescent="0.2">
      <c r="A13392" s="112" t="s">
        <v>29354</v>
      </c>
      <c r="B13392" s="112" t="s">
        <v>29355</v>
      </c>
    </row>
    <row r="13393" spans="1:2" x14ac:dyDescent="0.2">
      <c r="A13393" s="112" t="s">
        <v>29356</v>
      </c>
      <c r="B13393" s="112" t="s">
        <v>29357</v>
      </c>
    </row>
    <row r="13394" spans="1:2" x14ac:dyDescent="0.2">
      <c r="A13394" s="112" t="s">
        <v>29358</v>
      </c>
      <c r="B13394" s="112" t="s">
        <v>29359</v>
      </c>
    </row>
    <row r="13395" spans="1:2" x14ac:dyDescent="0.2">
      <c r="A13395" s="112" t="s">
        <v>29360</v>
      </c>
      <c r="B13395" s="112" t="s">
        <v>29361</v>
      </c>
    </row>
    <row r="13396" spans="1:2" x14ac:dyDescent="0.2">
      <c r="A13396" s="112" t="s">
        <v>29362</v>
      </c>
      <c r="B13396" s="112" t="s">
        <v>29363</v>
      </c>
    </row>
    <row r="13397" spans="1:2" x14ac:dyDescent="0.2">
      <c r="A13397" s="112" t="s">
        <v>29364</v>
      </c>
      <c r="B13397" s="112" t="s">
        <v>29365</v>
      </c>
    </row>
    <row r="13398" spans="1:2" x14ac:dyDescent="0.2">
      <c r="A13398" s="112" t="s">
        <v>29366</v>
      </c>
      <c r="B13398" s="112" t="s">
        <v>29367</v>
      </c>
    </row>
    <row r="13399" spans="1:2" x14ac:dyDescent="0.2">
      <c r="A13399" s="112" t="s">
        <v>29368</v>
      </c>
      <c r="B13399" s="112" t="s">
        <v>29369</v>
      </c>
    </row>
    <row r="13400" spans="1:2" x14ac:dyDescent="0.2">
      <c r="A13400" s="112" t="s">
        <v>29370</v>
      </c>
      <c r="B13400" s="112" t="s">
        <v>29371</v>
      </c>
    </row>
    <row r="13401" spans="1:2" x14ac:dyDescent="0.2">
      <c r="A13401" s="112" t="s">
        <v>29372</v>
      </c>
      <c r="B13401" s="112" t="s">
        <v>29373</v>
      </c>
    </row>
    <row r="13402" spans="1:2" x14ac:dyDescent="0.2">
      <c r="A13402" s="112" t="s">
        <v>29374</v>
      </c>
      <c r="B13402" s="112" t="s">
        <v>29375</v>
      </c>
    </row>
    <row r="13403" spans="1:2" x14ac:dyDescent="0.2">
      <c r="A13403" s="112" t="s">
        <v>29376</v>
      </c>
      <c r="B13403" s="112" t="s">
        <v>29377</v>
      </c>
    </row>
    <row r="13404" spans="1:2" x14ac:dyDescent="0.2">
      <c r="A13404" s="112" t="s">
        <v>29378</v>
      </c>
      <c r="B13404" s="112" t="s">
        <v>29379</v>
      </c>
    </row>
    <row r="13405" spans="1:2" x14ac:dyDescent="0.2">
      <c r="A13405" s="112" t="s">
        <v>29380</v>
      </c>
      <c r="B13405" s="112" t="s">
        <v>29381</v>
      </c>
    </row>
    <row r="13406" spans="1:2" x14ac:dyDescent="0.2">
      <c r="A13406" s="112" t="s">
        <v>29382</v>
      </c>
      <c r="B13406" s="112" t="s">
        <v>29383</v>
      </c>
    </row>
    <row r="13407" spans="1:2" x14ac:dyDescent="0.2">
      <c r="A13407" s="112" t="s">
        <v>29384</v>
      </c>
      <c r="B13407" s="112" t="s">
        <v>29385</v>
      </c>
    </row>
    <row r="13408" spans="1:2" x14ac:dyDescent="0.2">
      <c r="A13408" s="112" t="s">
        <v>29386</v>
      </c>
      <c r="B13408" s="112" t="s">
        <v>29387</v>
      </c>
    </row>
    <row r="13409" spans="1:2" x14ac:dyDescent="0.2">
      <c r="A13409" s="112" t="s">
        <v>29388</v>
      </c>
      <c r="B13409" s="112" t="s">
        <v>29389</v>
      </c>
    </row>
    <row r="13410" spans="1:2" x14ac:dyDescent="0.2">
      <c r="A13410" s="112" t="s">
        <v>29390</v>
      </c>
      <c r="B13410" s="112" t="s">
        <v>29391</v>
      </c>
    </row>
    <row r="13411" spans="1:2" x14ac:dyDescent="0.2">
      <c r="A13411" s="112" t="s">
        <v>29392</v>
      </c>
      <c r="B13411" s="112" t="s">
        <v>29393</v>
      </c>
    </row>
    <row r="13412" spans="1:2" x14ac:dyDescent="0.2">
      <c r="A13412" s="112" t="s">
        <v>29394</v>
      </c>
      <c r="B13412" s="112" t="s">
        <v>29395</v>
      </c>
    </row>
    <row r="13413" spans="1:2" x14ac:dyDescent="0.2">
      <c r="A13413" s="112" t="s">
        <v>29396</v>
      </c>
      <c r="B13413" s="112" t="s">
        <v>29397</v>
      </c>
    </row>
    <row r="13414" spans="1:2" x14ac:dyDescent="0.2">
      <c r="A13414" s="112" t="s">
        <v>29398</v>
      </c>
      <c r="B13414" s="112" t="s">
        <v>29399</v>
      </c>
    </row>
    <row r="13415" spans="1:2" x14ac:dyDescent="0.2">
      <c r="A13415" s="112" t="s">
        <v>29400</v>
      </c>
      <c r="B13415" s="112" t="s">
        <v>29401</v>
      </c>
    </row>
    <row r="13416" spans="1:2" x14ac:dyDescent="0.2">
      <c r="A13416" s="112" t="s">
        <v>29402</v>
      </c>
      <c r="B13416" s="112" t="s">
        <v>29403</v>
      </c>
    </row>
    <row r="13417" spans="1:2" x14ac:dyDescent="0.2">
      <c r="A13417" s="112" t="s">
        <v>29404</v>
      </c>
      <c r="B13417" s="112" t="s">
        <v>29405</v>
      </c>
    </row>
    <row r="13418" spans="1:2" x14ac:dyDescent="0.2">
      <c r="A13418" s="112" t="s">
        <v>29406</v>
      </c>
      <c r="B13418" s="112" t="s">
        <v>29407</v>
      </c>
    </row>
    <row r="13419" spans="1:2" x14ac:dyDescent="0.2">
      <c r="A13419" s="112" t="s">
        <v>29408</v>
      </c>
      <c r="B13419" s="112" t="s">
        <v>29409</v>
      </c>
    </row>
    <row r="13420" spans="1:2" x14ac:dyDescent="0.2">
      <c r="A13420" s="112" t="s">
        <v>29410</v>
      </c>
      <c r="B13420" s="112" t="s">
        <v>29411</v>
      </c>
    </row>
    <row r="13421" spans="1:2" x14ac:dyDescent="0.2">
      <c r="A13421" s="112" t="s">
        <v>29412</v>
      </c>
      <c r="B13421" s="112" t="s">
        <v>29413</v>
      </c>
    </row>
    <row r="13422" spans="1:2" x14ac:dyDescent="0.2">
      <c r="A13422" s="112" t="s">
        <v>29414</v>
      </c>
      <c r="B13422" s="112" t="s">
        <v>29415</v>
      </c>
    </row>
    <row r="13423" spans="1:2" x14ac:dyDescent="0.2">
      <c r="A13423" s="112" t="s">
        <v>29416</v>
      </c>
      <c r="B13423" s="112" t="s">
        <v>29417</v>
      </c>
    </row>
    <row r="13424" spans="1:2" x14ac:dyDescent="0.2">
      <c r="A13424" s="112" t="s">
        <v>29418</v>
      </c>
      <c r="B13424" s="112" t="s">
        <v>29419</v>
      </c>
    </row>
    <row r="13425" spans="1:2" x14ac:dyDescent="0.2">
      <c r="A13425" s="112" t="s">
        <v>29420</v>
      </c>
      <c r="B13425" s="112" t="s">
        <v>29421</v>
      </c>
    </row>
    <row r="13426" spans="1:2" x14ac:dyDescent="0.2">
      <c r="A13426" s="112" t="s">
        <v>29422</v>
      </c>
      <c r="B13426" s="112" t="s">
        <v>29423</v>
      </c>
    </row>
    <row r="13427" spans="1:2" x14ac:dyDescent="0.2">
      <c r="A13427" s="112" t="s">
        <v>29424</v>
      </c>
      <c r="B13427" s="112" t="s">
        <v>29425</v>
      </c>
    </row>
    <row r="13428" spans="1:2" x14ac:dyDescent="0.2">
      <c r="A13428" s="112" t="s">
        <v>29426</v>
      </c>
      <c r="B13428" s="112" t="s">
        <v>29427</v>
      </c>
    </row>
    <row r="13429" spans="1:2" x14ac:dyDescent="0.2">
      <c r="A13429" s="112" t="s">
        <v>29428</v>
      </c>
      <c r="B13429" s="112" t="s">
        <v>29429</v>
      </c>
    </row>
    <row r="13430" spans="1:2" x14ac:dyDescent="0.2">
      <c r="A13430" s="112" t="s">
        <v>29430</v>
      </c>
      <c r="B13430" s="112" t="s">
        <v>29431</v>
      </c>
    </row>
    <row r="13431" spans="1:2" x14ac:dyDescent="0.2">
      <c r="A13431" s="112" t="s">
        <v>29432</v>
      </c>
      <c r="B13431" s="112" t="s">
        <v>29433</v>
      </c>
    </row>
    <row r="13432" spans="1:2" x14ac:dyDescent="0.2">
      <c r="A13432" s="112" t="s">
        <v>29434</v>
      </c>
      <c r="B13432" s="112" t="s">
        <v>29435</v>
      </c>
    </row>
    <row r="13433" spans="1:2" x14ac:dyDescent="0.2">
      <c r="A13433" s="112" t="s">
        <v>29436</v>
      </c>
      <c r="B13433" s="112" t="s">
        <v>29437</v>
      </c>
    </row>
    <row r="13434" spans="1:2" x14ac:dyDescent="0.2">
      <c r="A13434" s="112" t="s">
        <v>29438</v>
      </c>
      <c r="B13434" s="112" t="s">
        <v>29439</v>
      </c>
    </row>
    <row r="13435" spans="1:2" x14ac:dyDescent="0.2">
      <c r="A13435" s="112" t="s">
        <v>29440</v>
      </c>
      <c r="B13435" s="112" t="s">
        <v>29441</v>
      </c>
    </row>
    <row r="13436" spans="1:2" x14ac:dyDescent="0.2">
      <c r="A13436" s="112" t="s">
        <v>29442</v>
      </c>
      <c r="B13436" s="112" t="s">
        <v>29443</v>
      </c>
    </row>
    <row r="13437" spans="1:2" x14ac:dyDescent="0.2">
      <c r="A13437" s="112" t="s">
        <v>29444</v>
      </c>
      <c r="B13437" s="112" t="s">
        <v>29445</v>
      </c>
    </row>
    <row r="13438" spans="1:2" x14ac:dyDescent="0.2">
      <c r="A13438" s="112" t="s">
        <v>29446</v>
      </c>
      <c r="B13438" s="112" t="s">
        <v>29447</v>
      </c>
    </row>
    <row r="13439" spans="1:2" x14ac:dyDescent="0.2">
      <c r="A13439" s="112" t="s">
        <v>29448</v>
      </c>
      <c r="B13439" s="112" t="s">
        <v>29449</v>
      </c>
    </row>
    <row r="13440" spans="1:2" x14ac:dyDescent="0.2">
      <c r="A13440" s="112" t="s">
        <v>29450</v>
      </c>
      <c r="B13440" s="112" t="s">
        <v>29451</v>
      </c>
    </row>
    <row r="13441" spans="1:2" x14ac:dyDescent="0.2">
      <c r="A13441" s="112" t="s">
        <v>29452</v>
      </c>
      <c r="B13441" s="112" t="s">
        <v>29453</v>
      </c>
    </row>
    <row r="13442" spans="1:2" x14ac:dyDescent="0.2">
      <c r="A13442" s="112" t="s">
        <v>29454</v>
      </c>
      <c r="B13442" s="112" t="s">
        <v>29455</v>
      </c>
    </row>
    <row r="13443" spans="1:2" x14ac:dyDescent="0.2">
      <c r="A13443" s="112" t="s">
        <v>29456</v>
      </c>
      <c r="B13443" s="112" t="s">
        <v>29457</v>
      </c>
    </row>
    <row r="13444" spans="1:2" x14ac:dyDescent="0.2">
      <c r="A13444" s="112" t="s">
        <v>29458</v>
      </c>
      <c r="B13444" s="112" t="s">
        <v>29459</v>
      </c>
    </row>
    <row r="13445" spans="1:2" x14ac:dyDescent="0.2">
      <c r="A13445" s="112" t="s">
        <v>29460</v>
      </c>
      <c r="B13445" s="112" t="s">
        <v>29461</v>
      </c>
    </row>
    <row r="13446" spans="1:2" x14ac:dyDescent="0.2">
      <c r="A13446" s="112" t="s">
        <v>29462</v>
      </c>
      <c r="B13446" s="112" t="s">
        <v>29463</v>
      </c>
    </row>
    <row r="13447" spans="1:2" x14ac:dyDescent="0.2">
      <c r="A13447" s="112" t="s">
        <v>29464</v>
      </c>
      <c r="B13447" s="112" t="s">
        <v>29465</v>
      </c>
    </row>
    <row r="13448" spans="1:2" x14ac:dyDescent="0.2">
      <c r="A13448" s="112" t="s">
        <v>29466</v>
      </c>
      <c r="B13448" s="112" t="s">
        <v>29467</v>
      </c>
    </row>
    <row r="13449" spans="1:2" x14ac:dyDescent="0.2">
      <c r="A13449" s="112" t="s">
        <v>29468</v>
      </c>
      <c r="B13449" s="112" t="s">
        <v>29469</v>
      </c>
    </row>
    <row r="13450" spans="1:2" x14ac:dyDescent="0.2">
      <c r="A13450" s="112" t="s">
        <v>29470</v>
      </c>
      <c r="B13450" s="112" t="s">
        <v>29471</v>
      </c>
    </row>
    <row r="13451" spans="1:2" x14ac:dyDescent="0.2">
      <c r="A13451" s="112" t="s">
        <v>29472</v>
      </c>
      <c r="B13451" s="112" t="s">
        <v>29473</v>
      </c>
    </row>
    <row r="13452" spans="1:2" x14ac:dyDescent="0.2">
      <c r="A13452" s="112" t="s">
        <v>29474</v>
      </c>
      <c r="B13452" s="112" t="s">
        <v>29475</v>
      </c>
    </row>
    <row r="13453" spans="1:2" x14ac:dyDescent="0.2">
      <c r="A13453" s="112" t="s">
        <v>29476</v>
      </c>
      <c r="B13453" s="112" t="s">
        <v>29477</v>
      </c>
    </row>
    <row r="13454" spans="1:2" x14ac:dyDescent="0.2">
      <c r="A13454" s="112" t="s">
        <v>29478</v>
      </c>
      <c r="B13454" s="112" t="s">
        <v>29479</v>
      </c>
    </row>
    <row r="13455" spans="1:2" x14ac:dyDescent="0.2">
      <c r="A13455" s="112" t="s">
        <v>29480</v>
      </c>
      <c r="B13455" s="112" t="s">
        <v>29481</v>
      </c>
    </row>
    <row r="13456" spans="1:2" x14ac:dyDescent="0.2">
      <c r="A13456" s="112" t="s">
        <v>29482</v>
      </c>
      <c r="B13456" s="112" t="s">
        <v>29483</v>
      </c>
    </row>
    <row r="13457" spans="1:2" x14ac:dyDescent="0.2">
      <c r="A13457" s="112" t="s">
        <v>29484</v>
      </c>
      <c r="B13457" s="112" t="s">
        <v>29485</v>
      </c>
    </row>
    <row r="13458" spans="1:2" x14ac:dyDescent="0.2">
      <c r="A13458" s="112" t="s">
        <v>29486</v>
      </c>
      <c r="B13458" s="112" t="s">
        <v>29487</v>
      </c>
    </row>
    <row r="13459" spans="1:2" x14ac:dyDescent="0.2">
      <c r="A13459" s="112" t="s">
        <v>29488</v>
      </c>
      <c r="B13459" s="112" t="s">
        <v>29489</v>
      </c>
    </row>
    <row r="13460" spans="1:2" x14ac:dyDescent="0.2">
      <c r="A13460" s="112" t="s">
        <v>29490</v>
      </c>
      <c r="B13460" s="112" t="s">
        <v>29491</v>
      </c>
    </row>
    <row r="13461" spans="1:2" x14ac:dyDescent="0.2">
      <c r="A13461" s="112" t="s">
        <v>29492</v>
      </c>
      <c r="B13461" s="112" t="s">
        <v>29493</v>
      </c>
    </row>
    <row r="13462" spans="1:2" x14ac:dyDescent="0.2">
      <c r="A13462" s="112" t="s">
        <v>29494</v>
      </c>
      <c r="B13462" s="112" t="s">
        <v>29495</v>
      </c>
    </row>
    <row r="13463" spans="1:2" x14ac:dyDescent="0.2">
      <c r="A13463" s="112" t="s">
        <v>29496</v>
      </c>
      <c r="B13463" s="112" t="s">
        <v>29497</v>
      </c>
    </row>
    <row r="13464" spans="1:2" x14ac:dyDescent="0.2">
      <c r="A13464" s="112" t="s">
        <v>29498</v>
      </c>
      <c r="B13464" s="112" t="s">
        <v>29499</v>
      </c>
    </row>
    <row r="13465" spans="1:2" x14ac:dyDescent="0.2">
      <c r="A13465" s="112" t="s">
        <v>29500</v>
      </c>
      <c r="B13465" s="112" t="s">
        <v>29501</v>
      </c>
    </row>
    <row r="13466" spans="1:2" x14ac:dyDescent="0.2">
      <c r="A13466" s="112" t="s">
        <v>29502</v>
      </c>
      <c r="B13466" s="112" t="s">
        <v>29503</v>
      </c>
    </row>
    <row r="13467" spans="1:2" x14ac:dyDescent="0.2">
      <c r="A13467" s="112" t="s">
        <v>29504</v>
      </c>
      <c r="B13467" s="112" t="s">
        <v>29505</v>
      </c>
    </row>
    <row r="13468" spans="1:2" x14ac:dyDescent="0.2">
      <c r="A13468" s="112" t="s">
        <v>29506</v>
      </c>
      <c r="B13468" s="112" t="s">
        <v>29507</v>
      </c>
    </row>
    <row r="13469" spans="1:2" x14ac:dyDescent="0.2">
      <c r="A13469" s="112" t="s">
        <v>29508</v>
      </c>
      <c r="B13469" s="112" t="s">
        <v>29509</v>
      </c>
    </row>
    <row r="13470" spans="1:2" x14ac:dyDescent="0.2">
      <c r="A13470" s="112" t="s">
        <v>29510</v>
      </c>
      <c r="B13470" s="112" t="s">
        <v>29511</v>
      </c>
    </row>
    <row r="13471" spans="1:2" x14ac:dyDescent="0.2">
      <c r="A13471" s="112" t="s">
        <v>29512</v>
      </c>
      <c r="B13471" s="112" t="s">
        <v>29513</v>
      </c>
    </row>
    <row r="13472" spans="1:2" x14ac:dyDescent="0.2">
      <c r="A13472" s="112" t="s">
        <v>29514</v>
      </c>
      <c r="B13472" s="112" t="s">
        <v>29515</v>
      </c>
    </row>
    <row r="13473" spans="1:2" x14ac:dyDescent="0.2">
      <c r="A13473" s="112" t="s">
        <v>29516</v>
      </c>
      <c r="B13473" s="112" t="s">
        <v>29517</v>
      </c>
    </row>
    <row r="13474" spans="1:2" x14ac:dyDescent="0.2">
      <c r="A13474" s="112" t="s">
        <v>29518</v>
      </c>
      <c r="B13474" s="112" t="s">
        <v>29519</v>
      </c>
    </row>
    <row r="13475" spans="1:2" x14ac:dyDescent="0.2">
      <c r="A13475" s="112" t="s">
        <v>29520</v>
      </c>
      <c r="B13475" s="112" t="s">
        <v>29521</v>
      </c>
    </row>
    <row r="13476" spans="1:2" x14ac:dyDescent="0.2">
      <c r="A13476" s="112" t="s">
        <v>29522</v>
      </c>
      <c r="B13476" s="112" t="s">
        <v>29523</v>
      </c>
    </row>
    <row r="13477" spans="1:2" x14ac:dyDescent="0.2">
      <c r="A13477" s="112" t="s">
        <v>29524</v>
      </c>
      <c r="B13477" s="112" t="s">
        <v>29525</v>
      </c>
    </row>
    <row r="13478" spans="1:2" x14ac:dyDescent="0.2">
      <c r="A13478" s="112" t="s">
        <v>29526</v>
      </c>
      <c r="B13478" s="112" t="s">
        <v>29527</v>
      </c>
    </row>
    <row r="13479" spans="1:2" x14ac:dyDescent="0.2">
      <c r="A13479" s="112" t="s">
        <v>29528</v>
      </c>
      <c r="B13479" s="112" t="s">
        <v>29529</v>
      </c>
    </row>
    <row r="13480" spans="1:2" x14ac:dyDescent="0.2">
      <c r="A13480" s="112" t="s">
        <v>29530</v>
      </c>
      <c r="B13480" s="112" t="s">
        <v>29531</v>
      </c>
    </row>
    <row r="13481" spans="1:2" x14ac:dyDescent="0.2">
      <c r="A13481" s="112" t="s">
        <v>29532</v>
      </c>
      <c r="B13481" s="112" t="s">
        <v>29533</v>
      </c>
    </row>
    <row r="13482" spans="1:2" x14ac:dyDescent="0.2">
      <c r="A13482" s="112" t="s">
        <v>29534</v>
      </c>
      <c r="B13482" s="112" t="s">
        <v>29535</v>
      </c>
    </row>
    <row r="13483" spans="1:2" x14ac:dyDescent="0.2">
      <c r="A13483" s="112" t="s">
        <v>29536</v>
      </c>
      <c r="B13483" s="112" t="s">
        <v>29537</v>
      </c>
    </row>
    <row r="13484" spans="1:2" x14ac:dyDescent="0.2">
      <c r="A13484" s="112" t="s">
        <v>29538</v>
      </c>
      <c r="B13484" s="112" t="s">
        <v>29539</v>
      </c>
    </row>
    <row r="13485" spans="1:2" x14ac:dyDescent="0.2">
      <c r="A13485" s="112" t="s">
        <v>29540</v>
      </c>
      <c r="B13485" s="112" t="s">
        <v>29541</v>
      </c>
    </row>
    <row r="13486" spans="1:2" x14ac:dyDescent="0.2">
      <c r="A13486" s="112" t="s">
        <v>29542</v>
      </c>
      <c r="B13486" s="112" t="s">
        <v>29543</v>
      </c>
    </row>
    <row r="13487" spans="1:2" x14ac:dyDescent="0.2">
      <c r="A13487" s="112" t="s">
        <v>29544</v>
      </c>
      <c r="B13487" s="112" t="s">
        <v>29545</v>
      </c>
    </row>
    <row r="13488" spans="1:2" x14ac:dyDescent="0.2">
      <c r="A13488" s="112" t="s">
        <v>29546</v>
      </c>
      <c r="B13488" s="112" t="s">
        <v>29547</v>
      </c>
    </row>
    <row r="13489" spans="1:2" x14ac:dyDescent="0.2">
      <c r="A13489" s="112" t="s">
        <v>29548</v>
      </c>
      <c r="B13489" s="112" t="s">
        <v>29549</v>
      </c>
    </row>
    <row r="13490" spans="1:2" x14ac:dyDescent="0.2">
      <c r="A13490" s="112" t="s">
        <v>29550</v>
      </c>
      <c r="B13490" s="112" t="s">
        <v>29551</v>
      </c>
    </row>
    <row r="13491" spans="1:2" x14ac:dyDescent="0.2">
      <c r="A13491" s="112" t="s">
        <v>29552</v>
      </c>
      <c r="B13491" s="112" t="s">
        <v>29553</v>
      </c>
    </row>
    <row r="13492" spans="1:2" x14ac:dyDescent="0.2">
      <c r="A13492" s="112" t="s">
        <v>29554</v>
      </c>
      <c r="B13492" s="112" t="s">
        <v>29555</v>
      </c>
    </row>
    <row r="13493" spans="1:2" x14ac:dyDescent="0.2">
      <c r="A13493" s="112" t="s">
        <v>29556</v>
      </c>
      <c r="B13493" s="112" t="s">
        <v>29557</v>
      </c>
    </row>
    <row r="13494" spans="1:2" x14ac:dyDescent="0.2">
      <c r="A13494" s="112" t="s">
        <v>29558</v>
      </c>
      <c r="B13494" s="112" t="s">
        <v>29559</v>
      </c>
    </row>
    <row r="13495" spans="1:2" x14ac:dyDescent="0.2">
      <c r="A13495" s="112" t="s">
        <v>29560</v>
      </c>
      <c r="B13495" s="112" t="s">
        <v>29561</v>
      </c>
    </row>
    <row r="13496" spans="1:2" x14ac:dyDescent="0.2">
      <c r="A13496" s="112" t="s">
        <v>29562</v>
      </c>
      <c r="B13496" s="112" t="s">
        <v>29563</v>
      </c>
    </row>
    <row r="13497" spans="1:2" x14ac:dyDescent="0.2">
      <c r="A13497" s="112" t="s">
        <v>29564</v>
      </c>
      <c r="B13497" s="112" t="s">
        <v>29565</v>
      </c>
    </row>
    <row r="13498" spans="1:2" x14ac:dyDescent="0.2">
      <c r="A13498" s="112" t="s">
        <v>29566</v>
      </c>
      <c r="B13498" s="112" t="s">
        <v>29567</v>
      </c>
    </row>
    <row r="13499" spans="1:2" x14ac:dyDescent="0.2">
      <c r="A13499" s="112" t="s">
        <v>29568</v>
      </c>
      <c r="B13499" s="112" t="s">
        <v>29569</v>
      </c>
    </row>
    <row r="13500" spans="1:2" x14ac:dyDescent="0.2">
      <c r="A13500" s="112" t="s">
        <v>29570</v>
      </c>
      <c r="B13500" s="112" t="s">
        <v>29571</v>
      </c>
    </row>
    <row r="13501" spans="1:2" x14ac:dyDescent="0.2">
      <c r="A13501" s="112" t="s">
        <v>29572</v>
      </c>
      <c r="B13501" s="112" t="s">
        <v>29573</v>
      </c>
    </row>
    <row r="13502" spans="1:2" x14ac:dyDescent="0.2">
      <c r="A13502" s="112" t="s">
        <v>29574</v>
      </c>
      <c r="B13502" s="112" t="s">
        <v>29575</v>
      </c>
    </row>
    <row r="13503" spans="1:2" x14ac:dyDescent="0.2">
      <c r="A13503" s="112" t="s">
        <v>29576</v>
      </c>
      <c r="B13503" s="112" t="s">
        <v>29577</v>
      </c>
    </row>
    <row r="13504" spans="1:2" x14ac:dyDescent="0.2">
      <c r="A13504" s="112" t="s">
        <v>29578</v>
      </c>
      <c r="B13504" s="112" t="s">
        <v>29579</v>
      </c>
    </row>
    <row r="13505" spans="1:2" x14ac:dyDescent="0.2">
      <c r="A13505" s="112" t="s">
        <v>29580</v>
      </c>
      <c r="B13505" s="112" t="s">
        <v>29581</v>
      </c>
    </row>
    <row r="13506" spans="1:2" x14ac:dyDescent="0.2">
      <c r="A13506" s="112" t="s">
        <v>29582</v>
      </c>
      <c r="B13506" s="112" t="s">
        <v>29583</v>
      </c>
    </row>
    <row r="13507" spans="1:2" x14ac:dyDescent="0.2">
      <c r="A13507" s="112" t="s">
        <v>29584</v>
      </c>
      <c r="B13507" s="112" t="s">
        <v>29585</v>
      </c>
    </row>
    <row r="13508" spans="1:2" x14ac:dyDescent="0.2">
      <c r="A13508" s="112" t="s">
        <v>29586</v>
      </c>
      <c r="B13508" s="112" t="s">
        <v>29587</v>
      </c>
    </row>
    <row r="13509" spans="1:2" x14ac:dyDescent="0.2">
      <c r="A13509" s="112" t="s">
        <v>29588</v>
      </c>
      <c r="B13509" s="112" t="s">
        <v>29589</v>
      </c>
    </row>
    <row r="13510" spans="1:2" x14ac:dyDescent="0.2">
      <c r="A13510" s="112" t="s">
        <v>29590</v>
      </c>
      <c r="B13510" s="112" t="s">
        <v>29591</v>
      </c>
    </row>
    <row r="13511" spans="1:2" x14ac:dyDescent="0.2">
      <c r="A13511" s="112" t="s">
        <v>29592</v>
      </c>
      <c r="B13511" s="112" t="s">
        <v>29593</v>
      </c>
    </row>
    <row r="13512" spans="1:2" x14ac:dyDescent="0.2">
      <c r="A13512" s="112" t="s">
        <v>29594</v>
      </c>
      <c r="B13512" s="112" t="s">
        <v>29595</v>
      </c>
    </row>
    <row r="13513" spans="1:2" x14ac:dyDescent="0.2">
      <c r="A13513" s="112" t="s">
        <v>29596</v>
      </c>
      <c r="B13513" s="112" t="s">
        <v>29597</v>
      </c>
    </row>
    <row r="13514" spans="1:2" x14ac:dyDescent="0.2">
      <c r="A13514" s="112" t="s">
        <v>29598</v>
      </c>
      <c r="B13514" s="112" t="s">
        <v>29599</v>
      </c>
    </row>
    <row r="13515" spans="1:2" x14ac:dyDescent="0.2">
      <c r="A13515" s="112" t="s">
        <v>29600</v>
      </c>
      <c r="B13515" s="112" t="s">
        <v>29601</v>
      </c>
    </row>
    <row r="13516" spans="1:2" x14ac:dyDescent="0.2">
      <c r="A13516" s="112" t="s">
        <v>29602</v>
      </c>
      <c r="B13516" s="112" t="s">
        <v>29603</v>
      </c>
    </row>
    <row r="13517" spans="1:2" x14ac:dyDescent="0.2">
      <c r="A13517" s="112" t="s">
        <v>29604</v>
      </c>
      <c r="B13517" s="112" t="s">
        <v>29605</v>
      </c>
    </row>
    <row r="13518" spans="1:2" x14ac:dyDescent="0.2">
      <c r="A13518" s="112" t="s">
        <v>29606</v>
      </c>
      <c r="B13518" s="112" t="s">
        <v>29607</v>
      </c>
    </row>
    <row r="13519" spans="1:2" x14ac:dyDescent="0.2">
      <c r="A13519" s="112" t="s">
        <v>29608</v>
      </c>
      <c r="B13519" s="112" t="s">
        <v>29609</v>
      </c>
    </row>
    <row r="13520" spans="1:2" x14ac:dyDescent="0.2">
      <c r="A13520" s="112" t="s">
        <v>29610</v>
      </c>
      <c r="B13520" s="112" t="s">
        <v>29611</v>
      </c>
    </row>
    <row r="13521" spans="1:2" x14ac:dyDescent="0.2">
      <c r="A13521" s="112" t="s">
        <v>29612</v>
      </c>
      <c r="B13521" s="112" t="s">
        <v>29613</v>
      </c>
    </row>
    <row r="13522" spans="1:2" x14ac:dyDescent="0.2">
      <c r="A13522" s="112" t="s">
        <v>29614</v>
      </c>
      <c r="B13522" s="112" t="s">
        <v>29615</v>
      </c>
    </row>
    <row r="13523" spans="1:2" x14ac:dyDescent="0.2">
      <c r="A13523" s="112" t="s">
        <v>29616</v>
      </c>
      <c r="B13523" s="112" t="s">
        <v>29617</v>
      </c>
    </row>
    <row r="13524" spans="1:2" x14ac:dyDescent="0.2">
      <c r="A13524" s="112" t="s">
        <v>29618</v>
      </c>
      <c r="B13524" s="112" t="s">
        <v>29619</v>
      </c>
    </row>
    <row r="13525" spans="1:2" x14ac:dyDescent="0.2">
      <c r="A13525" s="112" t="s">
        <v>29620</v>
      </c>
      <c r="B13525" s="112" t="s">
        <v>29621</v>
      </c>
    </row>
    <row r="13526" spans="1:2" x14ac:dyDescent="0.2">
      <c r="A13526" s="112" t="s">
        <v>29622</v>
      </c>
      <c r="B13526" s="112" t="s">
        <v>29623</v>
      </c>
    </row>
    <row r="13527" spans="1:2" x14ac:dyDescent="0.2">
      <c r="A13527" s="112" t="s">
        <v>29624</v>
      </c>
      <c r="B13527" s="112" t="s">
        <v>29625</v>
      </c>
    </row>
    <row r="13528" spans="1:2" x14ac:dyDescent="0.2">
      <c r="A13528" s="112" t="s">
        <v>29626</v>
      </c>
      <c r="B13528" s="112" t="s">
        <v>29627</v>
      </c>
    </row>
    <row r="13529" spans="1:2" x14ac:dyDescent="0.2">
      <c r="A13529" s="112" t="s">
        <v>29628</v>
      </c>
      <c r="B13529" s="112" t="s">
        <v>29629</v>
      </c>
    </row>
    <row r="13530" spans="1:2" x14ac:dyDescent="0.2">
      <c r="A13530" s="112" t="s">
        <v>29630</v>
      </c>
      <c r="B13530" s="112" t="s">
        <v>29631</v>
      </c>
    </row>
    <row r="13531" spans="1:2" x14ac:dyDescent="0.2">
      <c r="A13531" s="112" t="s">
        <v>29632</v>
      </c>
      <c r="B13531" s="112" t="s">
        <v>29633</v>
      </c>
    </row>
    <row r="13532" spans="1:2" x14ac:dyDescent="0.2">
      <c r="A13532" s="112" t="s">
        <v>29634</v>
      </c>
      <c r="B13532" s="112" t="s">
        <v>29635</v>
      </c>
    </row>
    <row r="13533" spans="1:2" x14ac:dyDescent="0.2">
      <c r="A13533" s="112" t="s">
        <v>29636</v>
      </c>
      <c r="B13533" s="112" t="s">
        <v>29637</v>
      </c>
    </row>
    <row r="13534" spans="1:2" x14ac:dyDescent="0.2">
      <c r="A13534" s="112" t="s">
        <v>29638</v>
      </c>
      <c r="B13534" s="112" t="s">
        <v>29639</v>
      </c>
    </row>
    <row r="13535" spans="1:2" x14ac:dyDescent="0.2">
      <c r="A13535" s="112" t="s">
        <v>29640</v>
      </c>
      <c r="B13535" s="112" t="s">
        <v>29641</v>
      </c>
    </row>
    <row r="13536" spans="1:2" x14ac:dyDescent="0.2">
      <c r="A13536" s="112" t="s">
        <v>29642</v>
      </c>
      <c r="B13536" s="112" t="s">
        <v>29643</v>
      </c>
    </row>
    <row r="13537" spans="1:2" x14ac:dyDescent="0.2">
      <c r="A13537" s="112" t="s">
        <v>29644</v>
      </c>
      <c r="B13537" s="112" t="s">
        <v>29645</v>
      </c>
    </row>
    <row r="13538" spans="1:2" x14ac:dyDescent="0.2">
      <c r="A13538" s="112" t="s">
        <v>29646</v>
      </c>
      <c r="B13538" s="112" t="s">
        <v>29647</v>
      </c>
    </row>
    <row r="13539" spans="1:2" x14ac:dyDescent="0.2">
      <c r="A13539" s="112" t="s">
        <v>29648</v>
      </c>
      <c r="B13539" s="112" t="s">
        <v>29649</v>
      </c>
    </row>
    <row r="13540" spans="1:2" x14ac:dyDescent="0.2">
      <c r="A13540" s="112" t="s">
        <v>29650</v>
      </c>
      <c r="B13540" s="112" t="s">
        <v>29651</v>
      </c>
    </row>
    <row r="13541" spans="1:2" x14ac:dyDescent="0.2">
      <c r="A13541" s="112" t="s">
        <v>29652</v>
      </c>
      <c r="B13541" s="112" t="s">
        <v>29653</v>
      </c>
    </row>
    <row r="13542" spans="1:2" x14ac:dyDescent="0.2">
      <c r="A13542" s="112" t="s">
        <v>29654</v>
      </c>
      <c r="B13542" s="112" t="s">
        <v>29655</v>
      </c>
    </row>
    <row r="13543" spans="1:2" x14ac:dyDescent="0.2">
      <c r="A13543" s="112" t="s">
        <v>29656</v>
      </c>
      <c r="B13543" s="112" t="s">
        <v>29657</v>
      </c>
    </row>
    <row r="13544" spans="1:2" x14ac:dyDescent="0.2">
      <c r="A13544" s="112" t="s">
        <v>29658</v>
      </c>
      <c r="B13544" s="112" t="s">
        <v>29659</v>
      </c>
    </row>
    <row r="13545" spans="1:2" x14ac:dyDescent="0.2">
      <c r="A13545" s="112" t="s">
        <v>29660</v>
      </c>
      <c r="B13545" s="112" t="s">
        <v>29661</v>
      </c>
    </row>
    <row r="13546" spans="1:2" x14ac:dyDescent="0.2">
      <c r="A13546" s="112" t="s">
        <v>29662</v>
      </c>
      <c r="B13546" s="112" t="s">
        <v>29663</v>
      </c>
    </row>
    <row r="13547" spans="1:2" x14ac:dyDescent="0.2">
      <c r="A13547" s="112" t="s">
        <v>29664</v>
      </c>
      <c r="B13547" s="112" t="s">
        <v>29665</v>
      </c>
    </row>
    <row r="13548" spans="1:2" x14ac:dyDescent="0.2">
      <c r="A13548" s="112" t="s">
        <v>29666</v>
      </c>
      <c r="B13548" s="112" t="s">
        <v>29667</v>
      </c>
    </row>
    <row r="13549" spans="1:2" x14ac:dyDescent="0.2">
      <c r="A13549" s="112" t="s">
        <v>29668</v>
      </c>
      <c r="B13549" s="112" t="s">
        <v>29669</v>
      </c>
    </row>
    <row r="13550" spans="1:2" x14ac:dyDescent="0.2">
      <c r="A13550" s="112" t="s">
        <v>29670</v>
      </c>
      <c r="B13550" s="112" t="s">
        <v>27206</v>
      </c>
    </row>
    <row r="13551" spans="1:2" x14ac:dyDescent="0.2">
      <c r="A13551" s="112" t="s">
        <v>29671</v>
      </c>
      <c r="B13551" s="112" t="s">
        <v>29672</v>
      </c>
    </row>
    <row r="13552" spans="1:2" x14ac:dyDescent="0.2">
      <c r="A13552" s="112" t="s">
        <v>29673</v>
      </c>
      <c r="B13552" s="112" t="s">
        <v>29674</v>
      </c>
    </row>
    <row r="13553" spans="1:2" x14ac:dyDescent="0.2">
      <c r="A13553" s="112" t="s">
        <v>29675</v>
      </c>
      <c r="B13553" s="112" t="s">
        <v>29676</v>
      </c>
    </row>
    <row r="13554" spans="1:2" x14ac:dyDescent="0.2">
      <c r="A13554" s="112" t="s">
        <v>29677</v>
      </c>
      <c r="B13554" s="112" t="s">
        <v>29678</v>
      </c>
    </row>
    <row r="13555" spans="1:2" x14ac:dyDescent="0.2">
      <c r="A13555" s="112" t="s">
        <v>29679</v>
      </c>
      <c r="B13555" s="112" t="s">
        <v>29680</v>
      </c>
    </row>
    <row r="13556" spans="1:2" x14ac:dyDescent="0.2">
      <c r="A13556" s="112" t="s">
        <v>29681</v>
      </c>
      <c r="B13556" s="112" t="s">
        <v>29682</v>
      </c>
    </row>
    <row r="13557" spans="1:2" x14ac:dyDescent="0.2">
      <c r="A13557" s="112" t="s">
        <v>29683</v>
      </c>
      <c r="B13557" s="112" t="s">
        <v>29684</v>
      </c>
    </row>
    <row r="13558" spans="1:2" x14ac:dyDescent="0.2">
      <c r="A13558" s="112" t="s">
        <v>29685</v>
      </c>
      <c r="B13558" s="112" t="s">
        <v>29686</v>
      </c>
    </row>
    <row r="13559" spans="1:2" x14ac:dyDescent="0.2">
      <c r="A13559" s="112" t="s">
        <v>29687</v>
      </c>
      <c r="B13559" s="112" t="s">
        <v>29688</v>
      </c>
    </row>
    <row r="13560" spans="1:2" x14ac:dyDescent="0.2">
      <c r="A13560" s="112" t="s">
        <v>29689</v>
      </c>
      <c r="B13560" s="112" t="s">
        <v>29690</v>
      </c>
    </row>
    <row r="13561" spans="1:2" x14ac:dyDescent="0.2">
      <c r="A13561" s="112" t="s">
        <v>29691</v>
      </c>
      <c r="B13561" s="112" t="s">
        <v>29692</v>
      </c>
    </row>
    <row r="13562" spans="1:2" x14ac:dyDescent="0.2">
      <c r="A13562" s="112" t="s">
        <v>29693</v>
      </c>
      <c r="B13562" s="112" t="s">
        <v>29694</v>
      </c>
    </row>
    <row r="13563" spans="1:2" x14ac:dyDescent="0.2">
      <c r="A13563" s="112" t="s">
        <v>29695</v>
      </c>
      <c r="B13563" s="112" t="s">
        <v>29696</v>
      </c>
    </row>
    <row r="13564" spans="1:2" x14ac:dyDescent="0.2">
      <c r="A13564" s="112" t="s">
        <v>29697</v>
      </c>
      <c r="B13564" s="112" t="s">
        <v>29698</v>
      </c>
    </row>
    <row r="13565" spans="1:2" x14ac:dyDescent="0.2">
      <c r="A13565" s="112" t="s">
        <v>29699</v>
      </c>
      <c r="B13565" s="112" t="s">
        <v>29700</v>
      </c>
    </row>
    <row r="13566" spans="1:2" x14ac:dyDescent="0.2">
      <c r="A13566" s="112" t="s">
        <v>29701</v>
      </c>
      <c r="B13566" s="112" t="s">
        <v>29702</v>
      </c>
    </row>
    <row r="13567" spans="1:2" x14ac:dyDescent="0.2">
      <c r="A13567" s="112" t="s">
        <v>29703</v>
      </c>
      <c r="B13567" s="112" t="s">
        <v>29704</v>
      </c>
    </row>
    <row r="13568" spans="1:2" x14ac:dyDescent="0.2">
      <c r="A13568" s="112" t="s">
        <v>29705</v>
      </c>
      <c r="B13568" s="112" t="s">
        <v>29706</v>
      </c>
    </row>
    <row r="13569" spans="1:2" x14ac:dyDescent="0.2">
      <c r="A13569" s="112" t="s">
        <v>29707</v>
      </c>
      <c r="B13569" s="112" t="s">
        <v>29708</v>
      </c>
    </row>
    <row r="13570" spans="1:2" x14ac:dyDescent="0.2">
      <c r="A13570" s="112" t="s">
        <v>29709</v>
      </c>
      <c r="B13570" s="112" t="s">
        <v>29710</v>
      </c>
    </row>
    <row r="13571" spans="1:2" x14ac:dyDescent="0.2">
      <c r="A13571" s="112" t="s">
        <v>29711</v>
      </c>
      <c r="B13571" s="112" t="s">
        <v>29712</v>
      </c>
    </row>
    <row r="13572" spans="1:2" x14ac:dyDescent="0.2">
      <c r="A13572" s="112" t="s">
        <v>29713</v>
      </c>
      <c r="B13572" s="112" t="s">
        <v>29714</v>
      </c>
    </row>
    <row r="13573" spans="1:2" x14ac:dyDescent="0.2">
      <c r="A13573" s="112" t="s">
        <v>29715</v>
      </c>
      <c r="B13573" s="112" t="s">
        <v>29716</v>
      </c>
    </row>
    <row r="13574" spans="1:2" x14ac:dyDescent="0.2">
      <c r="A13574" s="112" t="s">
        <v>29717</v>
      </c>
      <c r="B13574" s="112" t="s">
        <v>29718</v>
      </c>
    </row>
    <row r="13575" spans="1:2" x14ac:dyDescent="0.2">
      <c r="A13575" s="112" t="s">
        <v>29719</v>
      </c>
      <c r="B13575" s="112" t="s">
        <v>29720</v>
      </c>
    </row>
    <row r="13576" spans="1:2" x14ac:dyDescent="0.2">
      <c r="A13576" s="112" t="s">
        <v>29721</v>
      </c>
      <c r="B13576" s="112" t="s">
        <v>29722</v>
      </c>
    </row>
    <row r="13577" spans="1:2" x14ac:dyDescent="0.2">
      <c r="A13577" s="112" t="s">
        <v>29723</v>
      </c>
      <c r="B13577" s="112" t="s">
        <v>29724</v>
      </c>
    </row>
    <row r="13578" spans="1:2" x14ac:dyDescent="0.2">
      <c r="A13578" s="112" t="s">
        <v>29725</v>
      </c>
      <c r="B13578" s="112" t="s">
        <v>29726</v>
      </c>
    </row>
    <row r="13579" spans="1:2" x14ac:dyDescent="0.2">
      <c r="A13579" s="112" t="s">
        <v>29727</v>
      </c>
      <c r="B13579" s="112" t="s">
        <v>29728</v>
      </c>
    </row>
    <row r="13580" spans="1:2" x14ac:dyDescent="0.2">
      <c r="A13580" s="112" t="s">
        <v>29729</v>
      </c>
      <c r="B13580" s="112" t="s">
        <v>29730</v>
      </c>
    </row>
    <row r="13581" spans="1:2" x14ac:dyDescent="0.2">
      <c r="A13581" s="112" t="s">
        <v>29731</v>
      </c>
      <c r="B13581" s="112" t="s">
        <v>29732</v>
      </c>
    </row>
    <row r="13582" spans="1:2" x14ac:dyDescent="0.2">
      <c r="A13582" s="112" t="s">
        <v>29733</v>
      </c>
      <c r="B13582" s="112" t="s">
        <v>29734</v>
      </c>
    </row>
    <row r="13583" spans="1:2" x14ac:dyDescent="0.2">
      <c r="A13583" s="112" t="s">
        <v>29735</v>
      </c>
      <c r="B13583" s="112" t="s">
        <v>29736</v>
      </c>
    </row>
    <row r="13584" spans="1:2" x14ac:dyDescent="0.2">
      <c r="A13584" s="112" t="s">
        <v>29737</v>
      </c>
      <c r="B13584" s="112" t="s">
        <v>29738</v>
      </c>
    </row>
    <row r="13585" spans="1:2" x14ac:dyDescent="0.2">
      <c r="A13585" s="112" t="s">
        <v>29739</v>
      </c>
      <c r="B13585" s="112" t="s">
        <v>29740</v>
      </c>
    </row>
    <row r="13586" spans="1:2" x14ac:dyDescent="0.2">
      <c r="A13586" s="112" t="s">
        <v>29741</v>
      </c>
      <c r="B13586" s="112" t="s">
        <v>29742</v>
      </c>
    </row>
    <row r="13587" spans="1:2" x14ac:dyDescent="0.2">
      <c r="A13587" s="112" t="s">
        <v>29743</v>
      </c>
      <c r="B13587" s="112" t="s">
        <v>29744</v>
      </c>
    </row>
    <row r="13588" spans="1:2" x14ac:dyDescent="0.2">
      <c r="A13588" s="112" t="s">
        <v>29745</v>
      </c>
      <c r="B13588" s="112" t="s">
        <v>29746</v>
      </c>
    </row>
    <row r="13589" spans="1:2" x14ac:dyDescent="0.2">
      <c r="A13589" s="112" t="s">
        <v>29747</v>
      </c>
      <c r="B13589" s="112" t="s">
        <v>29748</v>
      </c>
    </row>
    <row r="13590" spans="1:2" x14ac:dyDescent="0.2">
      <c r="A13590" s="112" t="s">
        <v>29749</v>
      </c>
      <c r="B13590" s="112" t="s">
        <v>29750</v>
      </c>
    </row>
    <row r="13591" spans="1:2" x14ac:dyDescent="0.2">
      <c r="A13591" s="112" t="s">
        <v>29751</v>
      </c>
      <c r="B13591" s="112" t="s">
        <v>29752</v>
      </c>
    </row>
    <row r="13592" spans="1:2" x14ac:dyDescent="0.2">
      <c r="A13592" s="112" t="s">
        <v>29753</v>
      </c>
      <c r="B13592" s="112" t="s">
        <v>29754</v>
      </c>
    </row>
    <row r="13593" spans="1:2" x14ac:dyDescent="0.2">
      <c r="A13593" s="112" t="s">
        <v>29755</v>
      </c>
      <c r="B13593" s="112" t="s">
        <v>29756</v>
      </c>
    </row>
    <row r="13594" spans="1:2" x14ac:dyDescent="0.2">
      <c r="A13594" s="112" t="s">
        <v>29757</v>
      </c>
      <c r="B13594" s="112" t="s">
        <v>29758</v>
      </c>
    </row>
    <row r="13595" spans="1:2" x14ac:dyDescent="0.2">
      <c r="A13595" s="112" t="s">
        <v>29759</v>
      </c>
      <c r="B13595" s="112" t="s">
        <v>29760</v>
      </c>
    </row>
    <row r="13596" spans="1:2" x14ac:dyDescent="0.2">
      <c r="A13596" s="112" t="s">
        <v>29761</v>
      </c>
      <c r="B13596" s="112" t="s">
        <v>29762</v>
      </c>
    </row>
    <row r="13597" spans="1:2" x14ac:dyDescent="0.2">
      <c r="A13597" s="112" t="s">
        <v>29763</v>
      </c>
      <c r="B13597" s="112" t="s">
        <v>29764</v>
      </c>
    </row>
    <row r="13598" spans="1:2" x14ac:dyDescent="0.2">
      <c r="A13598" s="112" t="s">
        <v>29765</v>
      </c>
      <c r="B13598" s="112" t="s">
        <v>29766</v>
      </c>
    </row>
    <row r="13599" spans="1:2" x14ac:dyDescent="0.2">
      <c r="A13599" s="112" t="s">
        <v>29767</v>
      </c>
      <c r="B13599" s="112" t="s">
        <v>29768</v>
      </c>
    </row>
    <row r="13600" spans="1:2" x14ac:dyDescent="0.2">
      <c r="A13600" s="112" t="s">
        <v>29769</v>
      </c>
      <c r="B13600" s="112" t="s">
        <v>29770</v>
      </c>
    </row>
    <row r="13601" spans="1:2" x14ac:dyDescent="0.2">
      <c r="A13601" s="112" t="s">
        <v>29771</v>
      </c>
      <c r="B13601" s="112" t="s">
        <v>29772</v>
      </c>
    </row>
    <row r="13602" spans="1:2" x14ac:dyDescent="0.2">
      <c r="A13602" s="112" t="s">
        <v>29773</v>
      </c>
      <c r="B13602" s="112" t="s">
        <v>29774</v>
      </c>
    </row>
    <row r="13603" spans="1:2" x14ac:dyDescent="0.2">
      <c r="A13603" s="112" t="s">
        <v>29775</v>
      </c>
      <c r="B13603" s="112" t="s">
        <v>29776</v>
      </c>
    </row>
    <row r="13604" spans="1:2" x14ac:dyDescent="0.2">
      <c r="A13604" s="112" t="s">
        <v>29777</v>
      </c>
      <c r="B13604" s="112" t="s">
        <v>29778</v>
      </c>
    </row>
    <row r="13605" spans="1:2" x14ac:dyDescent="0.2">
      <c r="A13605" s="112" t="s">
        <v>29779</v>
      </c>
      <c r="B13605" s="112" t="s">
        <v>29780</v>
      </c>
    </row>
    <row r="13606" spans="1:2" x14ac:dyDescent="0.2">
      <c r="A13606" s="112" t="s">
        <v>29781</v>
      </c>
      <c r="B13606" s="112" t="s">
        <v>29782</v>
      </c>
    </row>
    <row r="13607" spans="1:2" x14ac:dyDescent="0.2">
      <c r="A13607" s="112" t="s">
        <v>29783</v>
      </c>
      <c r="B13607" s="112" t="s">
        <v>29784</v>
      </c>
    </row>
    <row r="13608" spans="1:2" x14ac:dyDescent="0.2">
      <c r="A13608" s="112" t="s">
        <v>29785</v>
      </c>
      <c r="B13608" s="112" t="s">
        <v>29786</v>
      </c>
    </row>
    <row r="13609" spans="1:2" x14ac:dyDescent="0.2">
      <c r="A13609" s="112" t="s">
        <v>29787</v>
      </c>
      <c r="B13609" s="112" t="s">
        <v>29788</v>
      </c>
    </row>
    <row r="13610" spans="1:2" x14ac:dyDescent="0.2">
      <c r="A13610" s="112" t="s">
        <v>29789</v>
      </c>
      <c r="B13610" s="112" t="s">
        <v>29790</v>
      </c>
    </row>
    <row r="13611" spans="1:2" x14ac:dyDescent="0.2">
      <c r="A13611" s="112" t="s">
        <v>29791</v>
      </c>
      <c r="B13611" s="112" t="s">
        <v>29792</v>
      </c>
    </row>
    <row r="13612" spans="1:2" x14ac:dyDescent="0.2">
      <c r="A13612" s="112" t="s">
        <v>29793</v>
      </c>
      <c r="B13612" s="112" t="s">
        <v>29794</v>
      </c>
    </row>
    <row r="13613" spans="1:2" x14ac:dyDescent="0.2">
      <c r="A13613" s="112" t="s">
        <v>29795</v>
      </c>
      <c r="B13613" s="112" t="s">
        <v>29796</v>
      </c>
    </row>
    <row r="13614" spans="1:2" x14ac:dyDescent="0.2">
      <c r="A13614" s="112" t="s">
        <v>29797</v>
      </c>
      <c r="B13614" s="112" t="s">
        <v>29798</v>
      </c>
    </row>
    <row r="13615" spans="1:2" x14ac:dyDescent="0.2">
      <c r="A13615" s="112" t="s">
        <v>29799</v>
      </c>
      <c r="B13615" s="112" t="s">
        <v>29800</v>
      </c>
    </row>
    <row r="13616" spans="1:2" x14ac:dyDescent="0.2">
      <c r="A13616" s="112" t="s">
        <v>29801</v>
      </c>
      <c r="B13616" s="112" t="s">
        <v>29802</v>
      </c>
    </row>
    <row r="13617" spans="1:2" x14ac:dyDescent="0.2">
      <c r="A13617" s="112" t="s">
        <v>29803</v>
      </c>
      <c r="B13617" s="112" t="s">
        <v>29804</v>
      </c>
    </row>
    <row r="13618" spans="1:2" x14ac:dyDescent="0.2">
      <c r="A13618" s="112" t="s">
        <v>29805</v>
      </c>
      <c r="B13618" s="112" t="s">
        <v>29806</v>
      </c>
    </row>
    <row r="13619" spans="1:2" x14ac:dyDescent="0.2">
      <c r="A13619" s="112" t="s">
        <v>29807</v>
      </c>
      <c r="B13619" s="112" t="s">
        <v>29808</v>
      </c>
    </row>
    <row r="13620" spans="1:2" x14ac:dyDescent="0.2">
      <c r="A13620" s="112" t="s">
        <v>29809</v>
      </c>
      <c r="B13620" s="112" t="s">
        <v>29810</v>
      </c>
    </row>
    <row r="13621" spans="1:2" x14ac:dyDescent="0.2">
      <c r="A13621" s="112" t="s">
        <v>29811</v>
      </c>
      <c r="B13621" s="112" t="s">
        <v>29812</v>
      </c>
    </row>
    <row r="13622" spans="1:2" x14ac:dyDescent="0.2">
      <c r="A13622" s="112" t="s">
        <v>29813</v>
      </c>
      <c r="B13622" s="112" t="s">
        <v>29814</v>
      </c>
    </row>
    <row r="13623" spans="1:2" x14ac:dyDescent="0.2">
      <c r="A13623" s="112" t="s">
        <v>29815</v>
      </c>
      <c r="B13623" s="112" t="s">
        <v>29816</v>
      </c>
    </row>
    <row r="13624" spans="1:2" x14ac:dyDescent="0.2">
      <c r="A13624" s="112" t="s">
        <v>29817</v>
      </c>
      <c r="B13624" s="112" t="s">
        <v>29818</v>
      </c>
    </row>
    <row r="13625" spans="1:2" x14ac:dyDescent="0.2">
      <c r="A13625" s="112" t="s">
        <v>29819</v>
      </c>
      <c r="B13625" s="112" t="s">
        <v>29820</v>
      </c>
    </row>
    <row r="13626" spans="1:2" x14ac:dyDescent="0.2">
      <c r="A13626" s="112" t="s">
        <v>29821</v>
      </c>
      <c r="B13626" s="112" t="s">
        <v>29822</v>
      </c>
    </row>
    <row r="13627" spans="1:2" x14ac:dyDescent="0.2">
      <c r="A13627" s="112" t="s">
        <v>29823</v>
      </c>
      <c r="B13627" s="112" t="s">
        <v>29824</v>
      </c>
    </row>
    <row r="13628" spans="1:2" x14ac:dyDescent="0.2">
      <c r="A13628" s="112" t="s">
        <v>29825</v>
      </c>
      <c r="B13628" s="112" t="s">
        <v>29826</v>
      </c>
    </row>
    <row r="13629" spans="1:2" x14ac:dyDescent="0.2">
      <c r="A13629" s="112" t="s">
        <v>29827</v>
      </c>
      <c r="B13629" s="112" t="s">
        <v>29828</v>
      </c>
    </row>
    <row r="13630" spans="1:2" x14ac:dyDescent="0.2">
      <c r="A13630" s="112" t="s">
        <v>29829</v>
      </c>
      <c r="B13630" s="112" t="s">
        <v>29830</v>
      </c>
    </row>
    <row r="13631" spans="1:2" x14ac:dyDescent="0.2">
      <c r="A13631" s="112" t="s">
        <v>29831</v>
      </c>
      <c r="B13631" s="112" t="s">
        <v>29832</v>
      </c>
    </row>
    <row r="13632" spans="1:2" x14ac:dyDescent="0.2">
      <c r="A13632" s="112" t="s">
        <v>29833</v>
      </c>
      <c r="B13632" s="112" t="s">
        <v>29834</v>
      </c>
    </row>
    <row r="13633" spans="1:2" x14ac:dyDescent="0.2">
      <c r="A13633" s="112" t="s">
        <v>29835</v>
      </c>
      <c r="B13633" s="112" t="s">
        <v>29836</v>
      </c>
    </row>
    <row r="13634" spans="1:2" x14ac:dyDescent="0.2">
      <c r="A13634" s="112" t="s">
        <v>29837</v>
      </c>
      <c r="B13634" s="112" t="s">
        <v>29838</v>
      </c>
    </row>
    <row r="13635" spans="1:2" x14ac:dyDescent="0.2">
      <c r="A13635" s="112" t="s">
        <v>29839</v>
      </c>
      <c r="B13635" s="112" t="s">
        <v>29840</v>
      </c>
    </row>
    <row r="13636" spans="1:2" x14ac:dyDescent="0.2">
      <c r="A13636" s="112" t="s">
        <v>29841</v>
      </c>
      <c r="B13636" s="112" t="s">
        <v>29842</v>
      </c>
    </row>
    <row r="13637" spans="1:2" x14ac:dyDescent="0.2">
      <c r="A13637" s="112" t="s">
        <v>29843</v>
      </c>
      <c r="B13637" s="112" t="s">
        <v>29844</v>
      </c>
    </row>
    <row r="13638" spans="1:2" x14ac:dyDescent="0.2">
      <c r="A13638" s="112" t="s">
        <v>29845</v>
      </c>
      <c r="B13638" s="112" t="s">
        <v>29846</v>
      </c>
    </row>
    <row r="13639" spans="1:2" x14ac:dyDescent="0.2">
      <c r="A13639" s="112" t="s">
        <v>29847</v>
      </c>
      <c r="B13639" s="112" t="s">
        <v>29848</v>
      </c>
    </row>
    <row r="13640" spans="1:2" x14ac:dyDescent="0.2">
      <c r="A13640" s="112" t="s">
        <v>29849</v>
      </c>
      <c r="B13640" s="112" t="s">
        <v>29850</v>
      </c>
    </row>
    <row r="13641" spans="1:2" x14ac:dyDescent="0.2">
      <c r="A13641" s="112" t="s">
        <v>29851</v>
      </c>
      <c r="B13641" s="112" t="s">
        <v>29852</v>
      </c>
    </row>
    <row r="13642" spans="1:2" x14ac:dyDescent="0.2">
      <c r="A13642" s="112" t="s">
        <v>29853</v>
      </c>
      <c r="B13642" s="112" t="s">
        <v>29854</v>
      </c>
    </row>
    <row r="13643" spans="1:2" x14ac:dyDescent="0.2">
      <c r="A13643" s="112" t="s">
        <v>29855</v>
      </c>
      <c r="B13643" s="112" t="s">
        <v>29856</v>
      </c>
    </row>
    <row r="13644" spans="1:2" x14ac:dyDescent="0.2">
      <c r="A13644" s="112" t="s">
        <v>29857</v>
      </c>
      <c r="B13644" s="112" t="s">
        <v>29858</v>
      </c>
    </row>
    <row r="13645" spans="1:2" x14ac:dyDescent="0.2">
      <c r="A13645" s="112" t="s">
        <v>29859</v>
      </c>
      <c r="B13645" s="112" t="s">
        <v>29860</v>
      </c>
    </row>
    <row r="13646" spans="1:2" x14ac:dyDescent="0.2">
      <c r="A13646" s="112" t="s">
        <v>29861</v>
      </c>
      <c r="B13646" s="112" t="s">
        <v>29862</v>
      </c>
    </row>
    <row r="13647" spans="1:2" x14ac:dyDescent="0.2">
      <c r="A13647" s="112" t="s">
        <v>29863</v>
      </c>
      <c r="B13647" s="112" t="s">
        <v>29864</v>
      </c>
    </row>
    <row r="13648" spans="1:2" x14ac:dyDescent="0.2">
      <c r="A13648" s="112" t="s">
        <v>29865</v>
      </c>
      <c r="B13648" s="112" t="s">
        <v>29866</v>
      </c>
    </row>
    <row r="13649" spans="1:2" x14ac:dyDescent="0.2">
      <c r="A13649" s="112" t="s">
        <v>29867</v>
      </c>
      <c r="B13649" s="112" t="s">
        <v>29868</v>
      </c>
    </row>
    <row r="13650" spans="1:2" x14ac:dyDescent="0.2">
      <c r="A13650" s="112" t="s">
        <v>29869</v>
      </c>
      <c r="B13650" s="112" t="s">
        <v>29870</v>
      </c>
    </row>
    <row r="13651" spans="1:2" x14ac:dyDescent="0.2">
      <c r="A13651" s="112" t="s">
        <v>29871</v>
      </c>
      <c r="B13651" s="112" t="s">
        <v>29872</v>
      </c>
    </row>
    <row r="13652" spans="1:2" x14ac:dyDescent="0.2">
      <c r="A13652" s="112" t="s">
        <v>29873</v>
      </c>
      <c r="B13652" s="112" t="s">
        <v>29874</v>
      </c>
    </row>
    <row r="13653" spans="1:2" x14ac:dyDescent="0.2">
      <c r="A13653" s="112" t="s">
        <v>29875</v>
      </c>
      <c r="B13653" s="112" t="s">
        <v>29876</v>
      </c>
    </row>
    <row r="13654" spans="1:2" x14ac:dyDescent="0.2">
      <c r="A13654" s="112" t="s">
        <v>29877</v>
      </c>
      <c r="B13654" s="112" t="s">
        <v>29878</v>
      </c>
    </row>
    <row r="13655" spans="1:2" x14ac:dyDescent="0.2">
      <c r="A13655" s="112" t="s">
        <v>29879</v>
      </c>
      <c r="B13655" s="112" t="s">
        <v>29880</v>
      </c>
    </row>
    <row r="13656" spans="1:2" x14ac:dyDescent="0.2">
      <c r="A13656" s="112" t="s">
        <v>29881</v>
      </c>
      <c r="B13656" s="112" t="s">
        <v>29882</v>
      </c>
    </row>
    <row r="13657" spans="1:2" x14ac:dyDescent="0.2">
      <c r="A13657" s="112" t="s">
        <v>29883</v>
      </c>
      <c r="B13657" s="112" t="s">
        <v>29884</v>
      </c>
    </row>
    <row r="13658" spans="1:2" x14ac:dyDescent="0.2">
      <c r="A13658" s="112" t="s">
        <v>29885</v>
      </c>
      <c r="B13658" s="112" t="s">
        <v>29886</v>
      </c>
    </row>
    <row r="13659" spans="1:2" x14ac:dyDescent="0.2">
      <c r="A13659" s="112" t="s">
        <v>29887</v>
      </c>
      <c r="B13659" s="112" t="s">
        <v>29888</v>
      </c>
    </row>
    <row r="13660" spans="1:2" x14ac:dyDescent="0.2">
      <c r="A13660" s="112" t="s">
        <v>29889</v>
      </c>
      <c r="B13660" s="112" t="s">
        <v>29890</v>
      </c>
    </row>
    <row r="13661" spans="1:2" x14ac:dyDescent="0.2">
      <c r="A13661" s="112" t="s">
        <v>29891</v>
      </c>
      <c r="B13661" s="112" t="s">
        <v>29892</v>
      </c>
    </row>
    <row r="13662" spans="1:2" x14ac:dyDescent="0.2">
      <c r="A13662" s="112" t="s">
        <v>29893</v>
      </c>
      <c r="B13662" s="112" t="s">
        <v>29894</v>
      </c>
    </row>
    <row r="13663" spans="1:2" x14ac:dyDescent="0.2">
      <c r="A13663" s="112" t="s">
        <v>29895</v>
      </c>
      <c r="B13663" s="112" t="s">
        <v>29896</v>
      </c>
    </row>
    <row r="13664" spans="1:2" x14ac:dyDescent="0.2">
      <c r="A13664" s="112" t="s">
        <v>29897</v>
      </c>
      <c r="B13664" s="112" t="s">
        <v>29898</v>
      </c>
    </row>
    <row r="13665" spans="1:2" x14ac:dyDescent="0.2">
      <c r="A13665" s="112" t="s">
        <v>29899</v>
      </c>
      <c r="B13665" s="112" t="s">
        <v>29900</v>
      </c>
    </row>
    <row r="13666" spans="1:2" x14ac:dyDescent="0.2">
      <c r="A13666" s="112" t="s">
        <v>29901</v>
      </c>
      <c r="B13666" s="112" t="s">
        <v>29902</v>
      </c>
    </row>
    <row r="13667" spans="1:2" x14ac:dyDescent="0.2">
      <c r="A13667" s="112" t="s">
        <v>29903</v>
      </c>
      <c r="B13667" s="112" t="s">
        <v>29904</v>
      </c>
    </row>
    <row r="13668" spans="1:2" x14ac:dyDescent="0.2">
      <c r="A13668" s="112" t="s">
        <v>29905</v>
      </c>
      <c r="B13668" s="112" t="s">
        <v>29906</v>
      </c>
    </row>
    <row r="13669" spans="1:2" x14ac:dyDescent="0.2">
      <c r="A13669" s="112" t="s">
        <v>29907</v>
      </c>
      <c r="B13669" s="112" t="s">
        <v>29908</v>
      </c>
    </row>
    <row r="13670" spans="1:2" x14ac:dyDescent="0.2">
      <c r="A13670" s="112" t="s">
        <v>29909</v>
      </c>
      <c r="B13670" s="112" t="s">
        <v>29910</v>
      </c>
    </row>
    <row r="13671" spans="1:2" x14ac:dyDescent="0.2">
      <c r="A13671" s="112" t="s">
        <v>29911</v>
      </c>
      <c r="B13671" s="112" t="s">
        <v>29912</v>
      </c>
    </row>
    <row r="13672" spans="1:2" x14ac:dyDescent="0.2">
      <c r="A13672" s="112" t="s">
        <v>29913</v>
      </c>
      <c r="B13672" s="112" t="s">
        <v>29914</v>
      </c>
    </row>
    <row r="13673" spans="1:2" x14ac:dyDescent="0.2">
      <c r="A13673" s="112" t="s">
        <v>29915</v>
      </c>
      <c r="B13673" s="112" t="s">
        <v>29916</v>
      </c>
    </row>
    <row r="13674" spans="1:2" x14ac:dyDescent="0.2">
      <c r="A13674" s="112" t="s">
        <v>29917</v>
      </c>
      <c r="B13674" s="112" t="s">
        <v>29918</v>
      </c>
    </row>
    <row r="13675" spans="1:2" x14ac:dyDescent="0.2">
      <c r="A13675" s="112" t="s">
        <v>29919</v>
      </c>
      <c r="B13675" s="112" t="s">
        <v>29920</v>
      </c>
    </row>
    <row r="13676" spans="1:2" x14ac:dyDescent="0.2">
      <c r="A13676" s="112" t="s">
        <v>29921</v>
      </c>
      <c r="B13676" s="112" t="s">
        <v>29922</v>
      </c>
    </row>
    <row r="13677" spans="1:2" x14ac:dyDescent="0.2">
      <c r="A13677" s="112" t="s">
        <v>29923</v>
      </c>
      <c r="B13677" s="112" t="s">
        <v>29924</v>
      </c>
    </row>
    <row r="13678" spans="1:2" x14ac:dyDescent="0.2">
      <c r="A13678" s="112" t="s">
        <v>29925</v>
      </c>
      <c r="B13678" s="112" t="s">
        <v>29926</v>
      </c>
    </row>
    <row r="13679" spans="1:2" x14ac:dyDescent="0.2">
      <c r="A13679" s="112" t="s">
        <v>29927</v>
      </c>
      <c r="B13679" s="112" t="s">
        <v>29928</v>
      </c>
    </row>
    <row r="13680" spans="1:2" x14ac:dyDescent="0.2">
      <c r="A13680" s="112" t="s">
        <v>29929</v>
      </c>
      <c r="B13680" s="112" t="s">
        <v>29930</v>
      </c>
    </row>
    <row r="13681" spans="1:2" x14ac:dyDescent="0.2">
      <c r="A13681" s="112" t="s">
        <v>29931</v>
      </c>
      <c r="B13681" s="112" t="s">
        <v>29932</v>
      </c>
    </row>
    <row r="13682" spans="1:2" x14ac:dyDescent="0.2">
      <c r="A13682" s="112" t="s">
        <v>29933</v>
      </c>
      <c r="B13682" s="112" t="s">
        <v>29934</v>
      </c>
    </row>
    <row r="13683" spans="1:2" x14ac:dyDescent="0.2">
      <c r="A13683" s="112" t="s">
        <v>29935</v>
      </c>
      <c r="B13683" s="112" t="s">
        <v>29936</v>
      </c>
    </row>
    <row r="13684" spans="1:2" x14ac:dyDescent="0.2">
      <c r="A13684" s="112" t="s">
        <v>29937</v>
      </c>
      <c r="B13684" s="112" t="s">
        <v>29938</v>
      </c>
    </row>
    <row r="13685" spans="1:2" x14ac:dyDescent="0.2">
      <c r="A13685" s="112" t="s">
        <v>29939</v>
      </c>
      <c r="B13685" s="112" t="s">
        <v>29940</v>
      </c>
    </row>
    <row r="13686" spans="1:2" x14ac:dyDescent="0.2">
      <c r="A13686" s="112" t="s">
        <v>29941</v>
      </c>
      <c r="B13686" s="112" t="s">
        <v>29942</v>
      </c>
    </row>
    <row r="13687" spans="1:2" x14ac:dyDescent="0.2">
      <c r="A13687" s="112" t="s">
        <v>29943</v>
      </c>
      <c r="B13687" s="112" t="s">
        <v>29944</v>
      </c>
    </row>
    <row r="13688" spans="1:2" x14ac:dyDescent="0.2">
      <c r="A13688" s="112" t="s">
        <v>29945</v>
      </c>
      <c r="B13688" s="112" t="s">
        <v>29946</v>
      </c>
    </row>
    <row r="13689" spans="1:2" x14ac:dyDescent="0.2">
      <c r="A13689" s="112" t="s">
        <v>29947</v>
      </c>
      <c r="B13689" s="112" t="s">
        <v>29948</v>
      </c>
    </row>
    <row r="13690" spans="1:2" x14ac:dyDescent="0.2">
      <c r="A13690" s="112" t="s">
        <v>29949</v>
      </c>
      <c r="B13690" s="112" t="s">
        <v>29950</v>
      </c>
    </row>
    <row r="13691" spans="1:2" x14ac:dyDescent="0.2">
      <c r="A13691" s="112" t="s">
        <v>29951</v>
      </c>
      <c r="B13691" s="112" t="s">
        <v>29952</v>
      </c>
    </row>
    <row r="13692" spans="1:2" x14ac:dyDescent="0.2">
      <c r="A13692" s="112" t="s">
        <v>29953</v>
      </c>
      <c r="B13692" s="112" t="s">
        <v>29954</v>
      </c>
    </row>
    <row r="13693" spans="1:2" x14ac:dyDescent="0.2">
      <c r="A13693" s="112" t="s">
        <v>29955</v>
      </c>
      <c r="B13693" s="112" t="s">
        <v>29956</v>
      </c>
    </row>
    <row r="13694" spans="1:2" x14ac:dyDescent="0.2">
      <c r="A13694" s="112" t="s">
        <v>29957</v>
      </c>
      <c r="B13694" s="112" t="s">
        <v>29958</v>
      </c>
    </row>
    <row r="13695" spans="1:2" x14ac:dyDescent="0.2">
      <c r="A13695" s="112" t="s">
        <v>29959</v>
      </c>
      <c r="B13695" s="112" t="s">
        <v>29960</v>
      </c>
    </row>
    <row r="13696" spans="1:2" x14ac:dyDescent="0.2">
      <c r="A13696" s="112" t="s">
        <v>29961</v>
      </c>
      <c r="B13696" s="112" t="s">
        <v>29962</v>
      </c>
    </row>
    <row r="13697" spans="1:2" x14ac:dyDescent="0.2">
      <c r="A13697" s="112" t="s">
        <v>29963</v>
      </c>
      <c r="B13697" s="112" t="s">
        <v>29964</v>
      </c>
    </row>
    <row r="13698" spans="1:2" x14ac:dyDescent="0.2">
      <c r="A13698" s="112" t="s">
        <v>29965</v>
      </c>
      <c r="B13698" s="112" t="s">
        <v>29966</v>
      </c>
    </row>
    <row r="13699" spans="1:2" x14ac:dyDescent="0.2">
      <c r="A13699" s="112" t="s">
        <v>29967</v>
      </c>
      <c r="B13699" s="112" t="s">
        <v>29968</v>
      </c>
    </row>
    <row r="13700" spans="1:2" x14ac:dyDescent="0.2">
      <c r="A13700" s="112" t="s">
        <v>29969</v>
      </c>
      <c r="B13700" s="112" t="s">
        <v>29970</v>
      </c>
    </row>
    <row r="13701" spans="1:2" x14ac:dyDescent="0.2">
      <c r="A13701" s="112" t="s">
        <v>29971</v>
      </c>
      <c r="B13701" s="112" t="s">
        <v>29972</v>
      </c>
    </row>
    <row r="13702" spans="1:2" x14ac:dyDescent="0.2">
      <c r="A13702" s="112" t="s">
        <v>29973</v>
      </c>
      <c r="B13702" s="112" t="s">
        <v>29974</v>
      </c>
    </row>
    <row r="13703" spans="1:2" x14ac:dyDescent="0.2">
      <c r="A13703" s="112" t="s">
        <v>29975</v>
      </c>
      <c r="B13703" s="112" t="s">
        <v>29976</v>
      </c>
    </row>
    <row r="13704" spans="1:2" x14ac:dyDescent="0.2">
      <c r="A13704" s="112" t="s">
        <v>29977</v>
      </c>
      <c r="B13704" s="112" t="s">
        <v>29978</v>
      </c>
    </row>
    <row r="13705" spans="1:2" x14ac:dyDescent="0.2">
      <c r="A13705" s="112" t="s">
        <v>29979</v>
      </c>
      <c r="B13705" s="112" t="s">
        <v>29980</v>
      </c>
    </row>
    <row r="13706" spans="1:2" x14ac:dyDescent="0.2">
      <c r="A13706" s="112" t="s">
        <v>29981</v>
      </c>
      <c r="B13706" s="112" t="s">
        <v>29982</v>
      </c>
    </row>
    <row r="13707" spans="1:2" x14ac:dyDescent="0.2">
      <c r="A13707" s="112" t="s">
        <v>29983</v>
      </c>
      <c r="B13707" s="112" t="s">
        <v>29984</v>
      </c>
    </row>
    <row r="13708" spans="1:2" x14ac:dyDescent="0.2">
      <c r="A13708" s="112" t="s">
        <v>29985</v>
      </c>
      <c r="B13708" s="112" t="s">
        <v>29986</v>
      </c>
    </row>
    <row r="13709" spans="1:2" x14ac:dyDescent="0.2">
      <c r="A13709" s="112" t="s">
        <v>29987</v>
      </c>
      <c r="B13709" s="112" t="s">
        <v>29988</v>
      </c>
    </row>
    <row r="13710" spans="1:2" x14ac:dyDescent="0.2">
      <c r="A13710" s="112" t="s">
        <v>29989</v>
      </c>
      <c r="B13710" s="112" t="s">
        <v>29990</v>
      </c>
    </row>
    <row r="13711" spans="1:2" x14ac:dyDescent="0.2">
      <c r="A13711" s="112" t="s">
        <v>29991</v>
      </c>
      <c r="B13711" s="112" t="s">
        <v>29992</v>
      </c>
    </row>
    <row r="13712" spans="1:2" x14ac:dyDescent="0.2">
      <c r="A13712" s="112" t="s">
        <v>29993</v>
      </c>
      <c r="B13712" s="112" t="s">
        <v>29994</v>
      </c>
    </row>
    <row r="13713" spans="1:2" x14ac:dyDescent="0.2">
      <c r="A13713" s="112" t="s">
        <v>29995</v>
      </c>
      <c r="B13713" s="112" t="s">
        <v>29996</v>
      </c>
    </row>
    <row r="13714" spans="1:2" x14ac:dyDescent="0.2">
      <c r="A13714" s="112" t="s">
        <v>29997</v>
      </c>
      <c r="B13714" s="112" t="s">
        <v>29998</v>
      </c>
    </row>
    <row r="13715" spans="1:2" x14ac:dyDescent="0.2">
      <c r="A13715" s="112" t="s">
        <v>29999</v>
      </c>
      <c r="B13715" s="112" t="s">
        <v>30000</v>
      </c>
    </row>
    <row r="13716" spans="1:2" x14ac:dyDescent="0.2">
      <c r="A13716" s="112" t="s">
        <v>30001</v>
      </c>
      <c r="B13716" s="112" t="s">
        <v>30002</v>
      </c>
    </row>
    <row r="13717" spans="1:2" x14ac:dyDescent="0.2">
      <c r="A13717" s="112" t="s">
        <v>30003</v>
      </c>
      <c r="B13717" s="112" t="s">
        <v>30004</v>
      </c>
    </row>
    <row r="13718" spans="1:2" x14ac:dyDescent="0.2">
      <c r="A13718" s="112" t="s">
        <v>30005</v>
      </c>
      <c r="B13718" s="112" t="s">
        <v>30006</v>
      </c>
    </row>
    <row r="13719" spans="1:2" x14ac:dyDescent="0.2">
      <c r="A13719" s="112" t="s">
        <v>30007</v>
      </c>
      <c r="B13719" s="112" t="s">
        <v>30008</v>
      </c>
    </row>
    <row r="13720" spans="1:2" x14ac:dyDescent="0.2">
      <c r="A13720" s="112" t="s">
        <v>30009</v>
      </c>
      <c r="B13720" s="112" t="s">
        <v>30010</v>
      </c>
    </row>
    <row r="13721" spans="1:2" x14ac:dyDescent="0.2">
      <c r="A13721" s="112" t="s">
        <v>30011</v>
      </c>
      <c r="B13721" s="112" t="s">
        <v>30012</v>
      </c>
    </row>
    <row r="13722" spans="1:2" x14ac:dyDescent="0.2">
      <c r="A13722" s="112" t="s">
        <v>30013</v>
      </c>
      <c r="B13722" s="112" t="s">
        <v>30014</v>
      </c>
    </row>
    <row r="13723" spans="1:2" x14ac:dyDescent="0.2">
      <c r="A13723" s="112" t="s">
        <v>30015</v>
      </c>
      <c r="B13723" s="112" t="s">
        <v>30016</v>
      </c>
    </row>
    <row r="13724" spans="1:2" x14ac:dyDescent="0.2">
      <c r="A13724" s="112" t="s">
        <v>30017</v>
      </c>
      <c r="B13724" s="112" t="s">
        <v>30018</v>
      </c>
    </row>
    <row r="13725" spans="1:2" x14ac:dyDescent="0.2">
      <c r="A13725" s="112" t="s">
        <v>30019</v>
      </c>
      <c r="B13725" s="112" t="s">
        <v>30020</v>
      </c>
    </row>
    <row r="13726" spans="1:2" x14ac:dyDescent="0.2">
      <c r="A13726" s="112" t="s">
        <v>30021</v>
      </c>
      <c r="B13726" s="112" t="s">
        <v>30022</v>
      </c>
    </row>
    <row r="13727" spans="1:2" x14ac:dyDescent="0.2">
      <c r="A13727" s="112" t="s">
        <v>30023</v>
      </c>
      <c r="B13727" s="112" t="s">
        <v>30024</v>
      </c>
    </row>
    <row r="13728" spans="1:2" x14ac:dyDescent="0.2">
      <c r="A13728" s="112" t="s">
        <v>30025</v>
      </c>
      <c r="B13728" s="112" t="s">
        <v>30026</v>
      </c>
    </row>
    <row r="13729" spans="1:2" x14ac:dyDescent="0.2">
      <c r="A13729" s="112" t="s">
        <v>30027</v>
      </c>
      <c r="B13729" s="112" t="s">
        <v>30028</v>
      </c>
    </row>
    <row r="13730" spans="1:2" x14ac:dyDescent="0.2">
      <c r="A13730" s="112" t="s">
        <v>30029</v>
      </c>
      <c r="B13730" s="112" t="s">
        <v>30030</v>
      </c>
    </row>
    <row r="13731" spans="1:2" x14ac:dyDescent="0.2">
      <c r="A13731" s="112" t="s">
        <v>30031</v>
      </c>
      <c r="B13731" s="112" t="s">
        <v>30032</v>
      </c>
    </row>
    <row r="13732" spans="1:2" x14ac:dyDescent="0.2">
      <c r="A13732" s="112" t="s">
        <v>30033</v>
      </c>
      <c r="B13732" s="112" t="s">
        <v>30034</v>
      </c>
    </row>
    <row r="13733" spans="1:2" x14ac:dyDescent="0.2">
      <c r="A13733" s="112" t="s">
        <v>30035</v>
      </c>
      <c r="B13733" s="112" t="s">
        <v>30036</v>
      </c>
    </row>
    <row r="13734" spans="1:2" x14ac:dyDescent="0.2">
      <c r="A13734" s="112" t="s">
        <v>30037</v>
      </c>
      <c r="B13734" s="112" t="s">
        <v>30038</v>
      </c>
    </row>
    <row r="13735" spans="1:2" x14ac:dyDescent="0.2">
      <c r="A13735" s="112" t="s">
        <v>30039</v>
      </c>
      <c r="B13735" s="112" t="s">
        <v>30040</v>
      </c>
    </row>
    <row r="13736" spans="1:2" x14ac:dyDescent="0.2">
      <c r="A13736" s="112" t="s">
        <v>30041</v>
      </c>
      <c r="B13736" s="112" t="s">
        <v>30042</v>
      </c>
    </row>
    <row r="13737" spans="1:2" x14ac:dyDescent="0.2">
      <c r="A13737" s="112" t="s">
        <v>30043</v>
      </c>
      <c r="B13737" s="112" t="s">
        <v>30044</v>
      </c>
    </row>
    <row r="13738" spans="1:2" x14ac:dyDescent="0.2">
      <c r="A13738" s="112" t="s">
        <v>30045</v>
      </c>
      <c r="B13738" s="112" t="s">
        <v>30046</v>
      </c>
    </row>
    <row r="13739" spans="1:2" x14ac:dyDescent="0.2">
      <c r="A13739" s="112" t="s">
        <v>30047</v>
      </c>
      <c r="B13739" s="112" t="s">
        <v>30048</v>
      </c>
    </row>
    <row r="13740" spans="1:2" x14ac:dyDescent="0.2">
      <c r="A13740" s="112" t="s">
        <v>30049</v>
      </c>
      <c r="B13740" s="112" t="s">
        <v>30050</v>
      </c>
    </row>
    <row r="13741" spans="1:2" x14ac:dyDescent="0.2">
      <c r="A13741" s="112" t="s">
        <v>30051</v>
      </c>
      <c r="B13741" s="112" t="s">
        <v>30052</v>
      </c>
    </row>
    <row r="13742" spans="1:2" x14ac:dyDescent="0.2">
      <c r="A13742" s="112" t="s">
        <v>30053</v>
      </c>
      <c r="B13742" s="112" t="s">
        <v>30054</v>
      </c>
    </row>
    <row r="13743" spans="1:2" x14ac:dyDescent="0.2">
      <c r="A13743" s="112" t="s">
        <v>30055</v>
      </c>
      <c r="B13743" s="112" t="s">
        <v>30056</v>
      </c>
    </row>
    <row r="13744" spans="1:2" x14ac:dyDescent="0.2">
      <c r="A13744" s="112" t="s">
        <v>30057</v>
      </c>
      <c r="B13744" s="112" t="s">
        <v>30058</v>
      </c>
    </row>
    <row r="13745" spans="1:2" x14ac:dyDescent="0.2">
      <c r="A13745" s="112" t="s">
        <v>30059</v>
      </c>
      <c r="B13745" s="112" t="s">
        <v>30060</v>
      </c>
    </row>
    <row r="13746" spans="1:2" x14ac:dyDescent="0.2">
      <c r="A13746" s="112" t="s">
        <v>30061</v>
      </c>
      <c r="B13746" s="112" t="s">
        <v>30062</v>
      </c>
    </row>
    <row r="13747" spans="1:2" x14ac:dyDescent="0.2">
      <c r="A13747" s="112" t="s">
        <v>30063</v>
      </c>
      <c r="B13747" s="112" t="s">
        <v>30064</v>
      </c>
    </row>
    <row r="13748" spans="1:2" x14ac:dyDescent="0.2">
      <c r="A13748" s="112" t="s">
        <v>30065</v>
      </c>
      <c r="B13748" s="112" t="s">
        <v>30066</v>
      </c>
    </row>
    <row r="13749" spans="1:2" x14ac:dyDescent="0.2">
      <c r="A13749" s="112" t="s">
        <v>30067</v>
      </c>
      <c r="B13749" s="112" t="s">
        <v>30068</v>
      </c>
    </row>
    <row r="13750" spans="1:2" x14ac:dyDescent="0.2">
      <c r="A13750" s="112" t="s">
        <v>30069</v>
      </c>
      <c r="B13750" s="112" t="s">
        <v>30070</v>
      </c>
    </row>
    <row r="13751" spans="1:2" x14ac:dyDescent="0.2">
      <c r="A13751" s="112" t="s">
        <v>30071</v>
      </c>
      <c r="B13751" s="112" t="s">
        <v>30072</v>
      </c>
    </row>
    <row r="13752" spans="1:2" x14ac:dyDescent="0.2">
      <c r="A13752" s="112" t="s">
        <v>30073</v>
      </c>
      <c r="B13752" s="112" t="s">
        <v>30074</v>
      </c>
    </row>
    <row r="13753" spans="1:2" x14ac:dyDescent="0.2">
      <c r="A13753" s="112" t="s">
        <v>30075</v>
      </c>
      <c r="B13753" s="112" t="s">
        <v>30076</v>
      </c>
    </row>
    <row r="13754" spans="1:2" x14ac:dyDescent="0.2">
      <c r="A13754" s="112" t="s">
        <v>30077</v>
      </c>
      <c r="B13754" s="112" t="s">
        <v>30078</v>
      </c>
    </row>
    <row r="13755" spans="1:2" x14ac:dyDescent="0.2">
      <c r="A13755" s="112" t="s">
        <v>30079</v>
      </c>
      <c r="B13755" s="112" t="s">
        <v>30080</v>
      </c>
    </row>
    <row r="13756" spans="1:2" x14ac:dyDescent="0.2">
      <c r="A13756" s="112" t="s">
        <v>30081</v>
      </c>
      <c r="B13756" s="112" t="s">
        <v>30082</v>
      </c>
    </row>
    <row r="13757" spans="1:2" x14ac:dyDescent="0.2">
      <c r="A13757" s="112" t="s">
        <v>30083</v>
      </c>
      <c r="B13757" s="112" t="s">
        <v>30084</v>
      </c>
    </row>
    <row r="13758" spans="1:2" x14ac:dyDescent="0.2">
      <c r="A13758" s="112" t="s">
        <v>30085</v>
      </c>
      <c r="B13758" s="112" t="s">
        <v>30086</v>
      </c>
    </row>
    <row r="13759" spans="1:2" x14ac:dyDescent="0.2">
      <c r="A13759" s="112" t="s">
        <v>30087</v>
      </c>
      <c r="B13759" s="112" t="s">
        <v>30088</v>
      </c>
    </row>
    <row r="13760" spans="1:2" x14ac:dyDescent="0.2">
      <c r="A13760" s="112" t="s">
        <v>30089</v>
      </c>
      <c r="B13760" s="112" t="s">
        <v>30090</v>
      </c>
    </row>
    <row r="13761" spans="1:2" x14ac:dyDescent="0.2">
      <c r="A13761" s="112" t="s">
        <v>30091</v>
      </c>
      <c r="B13761" s="112" t="s">
        <v>30092</v>
      </c>
    </row>
    <row r="13762" spans="1:2" x14ac:dyDescent="0.2">
      <c r="A13762" s="112" t="s">
        <v>30093</v>
      </c>
      <c r="B13762" s="112" t="s">
        <v>30094</v>
      </c>
    </row>
    <row r="13763" spans="1:2" x14ac:dyDescent="0.2">
      <c r="A13763" s="112" t="s">
        <v>30095</v>
      </c>
      <c r="B13763" s="112" t="s">
        <v>30096</v>
      </c>
    </row>
    <row r="13764" spans="1:2" x14ac:dyDescent="0.2">
      <c r="A13764" s="112" t="s">
        <v>30097</v>
      </c>
      <c r="B13764" s="112" t="s">
        <v>30098</v>
      </c>
    </row>
    <row r="13765" spans="1:2" x14ac:dyDescent="0.2">
      <c r="A13765" s="112" t="s">
        <v>30099</v>
      </c>
      <c r="B13765" s="112" t="s">
        <v>30100</v>
      </c>
    </row>
    <row r="13766" spans="1:2" x14ac:dyDescent="0.2">
      <c r="A13766" s="112" t="s">
        <v>30101</v>
      </c>
      <c r="B13766" s="112" t="s">
        <v>30102</v>
      </c>
    </row>
    <row r="13767" spans="1:2" x14ac:dyDescent="0.2">
      <c r="A13767" s="112" t="s">
        <v>30103</v>
      </c>
      <c r="B13767" s="112" t="s">
        <v>30104</v>
      </c>
    </row>
    <row r="13768" spans="1:2" x14ac:dyDescent="0.2">
      <c r="A13768" s="112" t="s">
        <v>30105</v>
      </c>
      <c r="B13768" s="112" t="s">
        <v>30106</v>
      </c>
    </row>
    <row r="13769" spans="1:2" x14ac:dyDescent="0.2">
      <c r="A13769" s="112" t="s">
        <v>30107</v>
      </c>
      <c r="B13769" s="112" t="s">
        <v>30108</v>
      </c>
    </row>
    <row r="13770" spans="1:2" x14ac:dyDescent="0.2">
      <c r="A13770" s="112" t="s">
        <v>30109</v>
      </c>
      <c r="B13770" s="112" t="s">
        <v>30110</v>
      </c>
    </row>
    <row r="13771" spans="1:2" x14ac:dyDescent="0.2">
      <c r="A13771" s="112" t="s">
        <v>30111</v>
      </c>
      <c r="B13771" s="112" t="s">
        <v>30112</v>
      </c>
    </row>
    <row r="13772" spans="1:2" x14ac:dyDescent="0.2">
      <c r="A13772" s="112" t="s">
        <v>30113</v>
      </c>
      <c r="B13772" s="112" t="s">
        <v>30114</v>
      </c>
    </row>
    <row r="13773" spans="1:2" x14ac:dyDescent="0.2">
      <c r="A13773" s="112" t="s">
        <v>30115</v>
      </c>
      <c r="B13773" s="112" t="s">
        <v>30116</v>
      </c>
    </row>
    <row r="13774" spans="1:2" x14ac:dyDescent="0.2">
      <c r="A13774" s="112" t="s">
        <v>30117</v>
      </c>
      <c r="B13774" s="112" t="s">
        <v>30118</v>
      </c>
    </row>
    <row r="13775" spans="1:2" x14ac:dyDescent="0.2">
      <c r="A13775" s="112" t="s">
        <v>30119</v>
      </c>
      <c r="B13775" s="112" t="s">
        <v>30120</v>
      </c>
    </row>
    <row r="13776" spans="1:2" x14ac:dyDescent="0.2">
      <c r="A13776" s="112" t="s">
        <v>30121</v>
      </c>
      <c r="B13776" s="112" t="s">
        <v>30122</v>
      </c>
    </row>
    <row r="13777" spans="1:2" x14ac:dyDescent="0.2">
      <c r="A13777" s="112" t="s">
        <v>30123</v>
      </c>
      <c r="B13777" s="112" t="s">
        <v>30124</v>
      </c>
    </row>
    <row r="13778" spans="1:2" x14ac:dyDescent="0.2">
      <c r="A13778" s="112" t="s">
        <v>30125</v>
      </c>
      <c r="B13778" s="112" t="s">
        <v>30126</v>
      </c>
    </row>
    <row r="13779" spans="1:2" x14ac:dyDescent="0.2">
      <c r="A13779" s="112" t="s">
        <v>30127</v>
      </c>
      <c r="B13779" s="112" t="s">
        <v>30128</v>
      </c>
    </row>
    <row r="13780" spans="1:2" x14ac:dyDescent="0.2">
      <c r="A13780" s="112" t="s">
        <v>30129</v>
      </c>
      <c r="B13780" s="112" t="s">
        <v>30130</v>
      </c>
    </row>
    <row r="13781" spans="1:2" x14ac:dyDescent="0.2">
      <c r="A13781" s="112" t="s">
        <v>30131</v>
      </c>
      <c r="B13781" s="112" t="s">
        <v>30132</v>
      </c>
    </row>
    <row r="13782" spans="1:2" x14ac:dyDescent="0.2">
      <c r="A13782" s="112" t="s">
        <v>30133</v>
      </c>
      <c r="B13782" s="112" t="s">
        <v>30134</v>
      </c>
    </row>
    <row r="13783" spans="1:2" x14ac:dyDescent="0.2">
      <c r="A13783" s="112" t="s">
        <v>30135</v>
      </c>
      <c r="B13783" s="112" t="s">
        <v>30136</v>
      </c>
    </row>
    <row r="13784" spans="1:2" x14ac:dyDescent="0.2">
      <c r="A13784" s="112" t="s">
        <v>30137</v>
      </c>
      <c r="B13784" s="112" t="s">
        <v>30138</v>
      </c>
    </row>
    <row r="13785" spans="1:2" x14ac:dyDescent="0.2">
      <c r="A13785" s="112" t="s">
        <v>30139</v>
      </c>
      <c r="B13785" s="112" t="s">
        <v>30140</v>
      </c>
    </row>
    <row r="13786" spans="1:2" x14ac:dyDescent="0.2">
      <c r="A13786" s="112" t="s">
        <v>30141</v>
      </c>
      <c r="B13786" s="112" t="s">
        <v>30142</v>
      </c>
    </row>
    <row r="13787" spans="1:2" x14ac:dyDescent="0.2">
      <c r="A13787" s="112" t="s">
        <v>30143</v>
      </c>
      <c r="B13787" s="112" t="s">
        <v>30144</v>
      </c>
    </row>
    <row r="13788" spans="1:2" x14ac:dyDescent="0.2">
      <c r="A13788" s="112" t="s">
        <v>30145</v>
      </c>
      <c r="B13788" s="112" t="s">
        <v>30146</v>
      </c>
    </row>
    <row r="13789" spans="1:2" x14ac:dyDescent="0.2">
      <c r="A13789" s="112" t="s">
        <v>30147</v>
      </c>
      <c r="B13789" s="112" t="s">
        <v>30148</v>
      </c>
    </row>
    <row r="13790" spans="1:2" x14ac:dyDescent="0.2">
      <c r="A13790" s="112" t="s">
        <v>30149</v>
      </c>
      <c r="B13790" s="112" t="s">
        <v>30150</v>
      </c>
    </row>
    <row r="13791" spans="1:2" x14ac:dyDescent="0.2">
      <c r="A13791" s="112" t="s">
        <v>30151</v>
      </c>
      <c r="B13791" s="112" t="s">
        <v>30152</v>
      </c>
    </row>
    <row r="13792" spans="1:2" x14ac:dyDescent="0.2">
      <c r="A13792" s="112" t="s">
        <v>30153</v>
      </c>
      <c r="B13792" s="112" t="s">
        <v>30154</v>
      </c>
    </row>
    <row r="13793" spans="1:2" x14ac:dyDescent="0.2">
      <c r="A13793" s="112" t="s">
        <v>30155</v>
      </c>
      <c r="B13793" s="112" t="s">
        <v>30156</v>
      </c>
    </row>
    <row r="13794" spans="1:2" x14ac:dyDescent="0.2">
      <c r="A13794" s="112" t="s">
        <v>30157</v>
      </c>
      <c r="B13794" s="112" t="s">
        <v>30158</v>
      </c>
    </row>
    <row r="13795" spans="1:2" x14ac:dyDescent="0.2">
      <c r="A13795" s="112" t="s">
        <v>30159</v>
      </c>
      <c r="B13795" s="112" t="s">
        <v>30160</v>
      </c>
    </row>
    <row r="13796" spans="1:2" x14ac:dyDescent="0.2">
      <c r="A13796" s="112" t="s">
        <v>30161</v>
      </c>
      <c r="B13796" s="112" t="s">
        <v>30162</v>
      </c>
    </row>
    <row r="13797" spans="1:2" x14ac:dyDescent="0.2">
      <c r="A13797" s="112" t="s">
        <v>30163</v>
      </c>
      <c r="B13797" s="112" t="s">
        <v>30164</v>
      </c>
    </row>
    <row r="13798" spans="1:2" x14ac:dyDescent="0.2">
      <c r="A13798" s="112" t="s">
        <v>30165</v>
      </c>
      <c r="B13798" s="112" t="s">
        <v>30166</v>
      </c>
    </row>
    <row r="13799" spans="1:2" x14ac:dyDescent="0.2">
      <c r="A13799" s="112" t="s">
        <v>30167</v>
      </c>
      <c r="B13799" s="112" t="s">
        <v>30168</v>
      </c>
    </row>
    <row r="13800" spans="1:2" x14ac:dyDescent="0.2">
      <c r="A13800" s="112" t="s">
        <v>30169</v>
      </c>
      <c r="B13800" s="112" t="s">
        <v>30170</v>
      </c>
    </row>
    <row r="13801" spans="1:2" x14ac:dyDescent="0.2">
      <c r="A13801" s="112" t="s">
        <v>30171</v>
      </c>
      <c r="B13801" s="112" t="s">
        <v>30172</v>
      </c>
    </row>
    <row r="13802" spans="1:2" x14ac:dyDescent="0.2">
      <c r="A13802" s="112" t="s">
        <v>30173</v>
      </c>
      <c r="B13802" s="112" t="s">
        <v>30174</v>
      </c>
    </row>
    <row r="13803" spans="1:2" x14ac:dyDescent="0.2">
      <c r="A13803" s="112" t="s">
        <v>30175</v>
      </c>
      <c r="B13803" s="112" t="s">
        <v>30176</v>
      </c>
    </row>
    <row r="13804" spans="1:2" x14ac:dyDescent="0.2">
      <c r="A13804" s="112" t="s">
        <v>30177</v>
      </c>
      <c r="B13804" s="112" t="s">
        <v>30178</v>
      </c>
    </row>
    <row r="13805" spans="1:2" x14ac:dyDescent="0.2">
      <c r="A13805" s="112" t="s">
        <v>30179</v>
      </c>
      <c r="B13805" s="112" t="s">
        <v>30180</v>
      </c>
    </row>
    <row r="13806" spans="1:2" x14ac:dyDescent="0.2">
      <c r="A13806" s="112" t="s">
        <v>30181</v>
      </c>
      <c r="B13806" s="112" t="s">
        <v>30182</v>
      </c>
    </row>
    <row r="13807" spans="1:2" x14ac:dyDescent="0.2">
      <c r="A13807" s="112" t="s">
        <v>30183</v>
      </c>
      <c r="B13807" s="112" t="s">
        <v>30184</v>
      </c>
    </row>
    <row r="13808" spans="1:2" x14ac:dyDescent="0.2">
      <c r="A13808" s="112" t="s">
        <v>30185</v>
      </c>
      <c r="B13808" s="112" t="s">
        <v>30186</v>
      </c>
    </row>
    <row r="13809" spans="1:2" x14ac:dyDescent="0.2">
      <c r="A13809" s="112" t="s">
        <v>30187</v>
      </c>
      <c r="B13809" s="112" t="s">
        <v>30188</v>
      </c>
    </row>
    <row r="13810" spans="1:2" x14ac:dyDescent="0.2">
      <c r="A13810" s="112" t="s">
        <v>30189</v>
      </c>
      <c r="B13810" s="112" t="s">
        <v>30190</v>
      </c>
    </row>
    <row r="13811" spans="1:2" x14ac:dyDescent="0.2">
      <c r="A13811" s="112" t="s">
        <v>30191</v>
      </c>
      <c r="B13811" s="112" t="s">
        <v>30192</v>
      </c>
    </row>
    <row r="13812" spans="1:2" x14ac:dyDescent="0.2">
      <c r="A13812" s="112" t="s">
        <v>30193</v>
      </c>
      <c r="B13812" s="112" t="s">
        <v>30194</v>
      </c>
    </row>
    <row r="13813" spans="1:2" x14ac:dyDescent="0.2">
      <c r="A13813" s="112" t="s">
        <v>30195</v>
      </c>
      <c r="B13813" s="112" t="s">
        <v>30196</v>
      </c>
    </row>
    <row r="13814" spans="1:2" x14ac:dyDescent="0.2">
      <c r="A13814" s="112" t="s">
        <v>30197</v>
      </c>
      <c r="B13814" s="112" t="s">
        <v>30198</v>
      </c>
    </row>
    <row r="13815" spans="1:2" x14ac:dyDescent="0.2">
      <c r="A13815" s="112" t="s">
        <v>30199</v>
      </c>
      <c r="B13815" s="112" t="s">
        <v>30200</v>
      </c>
    </row>
    <row r="13816" spans="1:2" x14ac:dyDescent="0.2">
      <c r="A13816" s="112" t="s">
        <v>30201</v>
      </c>
      <c r="B13816" s="112" t="s">
        <v>30202</v>
      </c>
    </row>
    <row r="13817" spans="1:2" x14ac:dyDescent="0.2">
      <c r="A13817" s="112" t="s">
        <v>30203</v>
      </c>
      <c r="B13817" s="112" t="s">
        <v>30204</v>
      </c>
    </row>
    <row r="13818" spans="1:2" x14ac:dyDescent="0.2">
      <c r="A13818" s="112" t="s">
        <v>30205</v>
      </c>
      <c r="B13818" s="112" t="s">
        <v>30206</v>
      </c>
    </row>
    <row r="13819" spans="1:2" x14ac:dyDescent="0.2">
      <c r="A13819" s="112" t="s">
        <v>30207</v>
      </c>
      <c r="B13819" s="112" t="s">
        <v>30208</v>
      </c>
    </row>
    <row r="13820" spans="1:2" x14ac:dyDescent="0.2">
      <c r="A13820" s="112" t="s">
        <v>30209</v>
      </c>
      <c r="B13820" s="112" t="s">
        <v>30210</v>
      </c>
    </row>
    <row r="13821" spans="1:2" x14ac:dyDescent="0.2">
      <c r="A13821" s="112" t="s">
        <v>30211</v>
      </c>
      <c r="B13821" s="112" t="s">
        <v>30212</v>
      </c>
    </row>
    <row r="13822" spans="1:2" x14ac:dyDescent="0.2">
      <c r="A13822" s="112" t="s">
        <v>30213</v>
      </c>
      <c r="B13822" s="112" t="s">
        <v>30214</v>
      </c>
    </row>
    <row r="13823" spans="1:2" x14ac:dyDescent="0.2">
      <c r="A13823" s="112" t="s">
        <v>30215</v>
      </c>
      <c r="B13823" s="112" t="s">
        <v>30216</v>
      </c>
    </row>
    <row r="13824" spans="1:2" x14ac:dyDescent="0.2">
      <c r="A13824" s="112" t="s">
        <v>30217</v>
      </c>
      <c r="B13824" s="112" t="s">
        <v>30218</v>
      </c>
    </row>
    <row r="13825" spans="1:2" x14ac:dyDescent="0.2">
      <c r="A13825" s="112" t="s">
        <v>30219</v>
      </c>
      <c r="B13825" s="112" t="s">
        <v>30220</v>
      </c>
    </row>
    <row r="13826" spans="1:2" x14ac:dyDescent="0.2">
      <c r="A13826" s="112" t="s">
        <v>30221</v>
      </c>
      <c r="B13826" s="112" t="s">
        <v>30222</v>
      </c>
    </row>
    <row r="13827" spans="1:2" x14ac:dyDescent="0.2">
      <c r="A13827" s="112" t="s">
        <v>30223</v>
      </c>
      <c r="B13827" s="112" t="s">
        <v>30224</v>
      </c>
    </row>
    <row r="13828" spans="1:2" x14ac:dyDescent="0.2">
      <c r="A13828" s="112" t="s">
        <v>30225</v>
      </c>
      <c r="B13828" s="112" t="s">
        <v>30226</v>
      </c>
    </row>
    <row r="13829" spans="1:2" x14ac:dyDescent="0.2">
      <c r="A13829" s="112" t="s">
        <v>30227</v>
      </c>
      <c r="B13829" s="112" t="s">
        <v>30228</v>
      </c>
    </row>
    <row r="13830" spans="1:2" x14ac:dyDescent="0.2">
      <c r="A13830" s="112" t="s">
        <v>30229</v>
      </c>
      <c r="B13830" s="112" t="s">
        <v>30230</v>
      </c>
    </row>
    <row r="13831" spans="1:2" x14ac:dyDescent="0.2">
      <c r="A13831" s="112" t="s">
        <v>30231</v>
      </c>
      <c r="B13831" s="112" t="s">
        <v>30232</v>
      </c>
    </row>
    <row r="13832" spans="1:2" x14ac:dyDescent="0.2">
      <c r="A13832" s="112" t="s">
        <v>30233</v>
      </c>
      <c r="B13832" s="112" t="s">
        <v>30234</v>
      </c>
    </row>
    <row r="13833" spans="1:2" x14ac:dyDescent="0.2">
      <c r="A13833" s="112" t="s">
        <v>30235</v>
      </c>
      <c r="B13833" s="112" t="s">
        <v>30236</v>
      </c>
    </row>
    <row r="13834" spans="1:2" x14ac:dyDescent="0.2">
      <c r="A13834" s="112" t="s">
        <v>30237</v>
      </c>
      <c r="B13834" s="112" t="s">
        <v>30238</v>
      </c>
    </row>
    <row r="13835" spans="1:2" x14ac:dyDescent="0.2">
      <c r="A13835" s="112" t="s">
        <v>30239</v>
      </c>
      <c r="B13835" s="112" t="s">
        <v>30240</v>
      </c>
    </row>
    <row r="13836" spans="1:2" x14ac:dyDescent="0.2">
      <c r="A13836" s="112" t="s">
        <v>30241</v>
      </c>
      <c r="B13836" s="112" t="s">
        <v>30242</v>
      </c>
    </row>
    <row r="13837" spans="1:2" x14ac:dyDescent="0.2">
      <c r="A13837" s="112" t="s">
        <v>30243</v>
      </c>
      <c r="B13837" s="112" t="s">
        <v>30244</v>
      </c>
    </row>
    <row r="13838" spans="1:2" x14ac:dyDescent="0.2">
      <c r="A13838" s="112" t="s">
        <v>30245</v>
      </c>
      <c r="B13838" s="112" t="s">
        <v>30246</v>
      </c>
    </row>
    <row r="13839" spans="1:2" x14ac:dyDescent="0.2">
      <c r="A13839" s="112" t="s">
        <v>30247</v>
      </c>
      <c r="B13839" s="112" t="s">
        <v>30248</v>
      </c>
    </row>
    <row r="13840" spans="1:2" x14ac:dyDescent="0.2">
      <c r="A13840" s="112" t="s">
        <v>30249</v>
      </c>
      <c r="B13840" s="112" t="s">
        <v>30250</v>
      </c>
    </row>
    <row r="13841" spans="1:2" x14ac:dyDescent="0.2">
      <c r="A13841" s="112" t="s">
        <v>30251</v>
      </c>
      <c r="B13841" s="112" t="s">
        <v>30252</v>
      </c>
    </row>
    <row r="13842" spans="1:2" x14ac:dyDescent="0.2">
      <c r="A13842" s="112" t="s">
        <v>30253</v>
      </c>
      <c r="B13842" s="112" t="s">
        <v>30254</v>
      </c>
    </row>
    <row r="13843" spans="1:2" x14ac:dyDescent="0.2">
      <c r="A13843" s="112" t="s">
        <v>30255</v>
      </c>
      <c r="B13843" s="112" t="s">
        <v>30256</v>
      </c>
    </row>
    <row r="13844" spans="1:2" x14ac:dyDescent="0.2">
      <c r="A13844" s="112" t="s">
        <v>30257</v>
      </c>
      <c r="B13844" s="112" t="s">
        <v>30258</v>
      </c>
    </row>
    <row r="13845" spans="1:2" x14ac:dyDescent="0.2">
      <c r="A13845" s="112" t="s">
        <v>30259</v>
      </c>
      <c r="B13845" s="112" t="s">
        <v>30260</v>
      </c>
    </row>
    <row r="13846" spans="1:2" x14ac:dyDescent="0.2">
      <c r="A13846" s="112" t="s">
        <v>30261</v>
      </c>
      <c r="B13846" s="112" t="s">
        <v>30262</v>
      </c>
    </row>
    <row r="13847" spans="1:2" x14ac:dyDescent="0.2">
      <c r="A13847" s="112" t="s">
        <v>30263</v>
      </c>
      <c r="B13847" s="112" t="s">
        <v>30264</v>
      </c>
    </row>
    <row r="13848" spans="1:2" x14ac:dyDescent="0.2">
      <c r="A13848" s="112" t="s">
        <v>30265</v>
      </c>
      <c r="B13848" s="112" t="s">
        <v>30266</v>
      </c>
    </row>
    <row r="13849" spans="1:2" x14ac:dyDescent="0.2">
      <c r="A13849" s="112" t="s">
        <v>30267</v>
      </c>
      <c r="B13849" s="112" t="s">
        <v>30268</v>
      </c>
    </row>
    <row r="13850" spans="1:2" x14ac:dyDescent="0.2">
      <c r="A13850" s="112" t="s">
        <v>30269</v>
      </c>
      <c r="B13850" s="112" t="s">
        <v>30270</v>
      </c>
    </row>
    <row r="13851" spans="1:2" x14ac:dyDescent="0.2">
      <c r="A13851" s="112" t="s">
        <v>30271</v>
      </c>
      <c r="B13851" s="112" t="s">
        <v>30272</v>
      </c>
    </row>
    <row r="13852" spans="1:2" x14ac:dyDescent="0.2">
      <c r="A13852" s="112" t="s">
        <v>30273</v>
      </c>
      <c r="B13852" s="112" t="s">
        <v>30274</v>
      </c>
    </row>
    <row r="13853" spans="1:2" x14ac:dyDescent="0.2">
      <c r="A13853" s="112" t="s">
        <v>30275</v>
      </c>
      <c r="B13853" s="112" t="s">
        <v>30276</v>
      </c>
    </row>
    <row r="13854" spans="1:2" x14ac:dyDescent="0.2">
      <c r="A13854" s="112" t="s">
        <v>30277</v>
      </c>
      <c r="B13854" s="112" t="s">
        <v>30278</v>
      </c>
    </row>
    <row r="13855" spans="1:2" x14ac:dyDescent="0.2">
      <c r="A13855" s="112" t="s">
        <v>30279</v>
      </c>
      <c r="B13855" s="112" t="s">
        <v>30280</v>
      </c>
    </row>
    <row r="13856" spans="1:2" x14ac:dyDescent="0.2">
      <c r="A13856" s="112" t="s">
        <v>30281</v>
      </c>
      <c r="B13856" s="112" t="s">
        <v>30282</v>
      </c>
    </row>
    <row r="13857" spans="1:2" x14ac:dyDescent="0.2">
      <c r="A13857" s="112" t="s">
        <v>30283</v>
      </c>
      <c r="B13857" s="112" t="s">
        <v>30284</v>
      </c>
    </row>
    <row r="13858" spans="1:2" x14ac:dyDescent="0.2">
      <c r="A13858" s="112" t="s">
        <v>30285</v>
      </c>
      <c r="B13858" s="112" t="s">
        <v>30286</v>
      </c>
    </row>
    <row r="13859" spans="1:2" x14ac:dyDescent="0.2">
      <c r="A13859" s="112" t="s">
        <v>30287</v>
      </c>
      <c r="B13859" s="112" t="s">
        <v>30288</v>
      </c>
    </row>
    <row r="13860" spans="1:2" x14ac:dyDescent="0.2">
      <c r="A13860" s="112" t="s">
        <v>30289</v>
      </c>
      <c r="B13860" s="112" t="s">
        <v>30290</v>
      </c>
    </row>
    <row r="13861" spans="1:2" x14ac:dyDescent="0.2">
      <c r="A13861" s="112" t="s">
        <v>30291</v>
      </c>
      <c r="B13861" s="112" t="s">
        <v>30292</v>
      </c>
    </row>
    <row r="13862" spans="1:2" x14ac:dyDescent="0.2">
      <c r="A13862" s="112" t="s">
        <v>30293</v>
      </c>
      <c r="B13862" s="112" t="s">
        <v>30294</v>
      </c>
    </row>
    <row r="13863" spans="1:2" x14ac:dyDescent="0.2">
      <c r="A13863" s="112" t="s">
        <v>30295</v>
      </c>
      <c r="B13863" s="112" t="s">
        <v>30296</v>
      </c>
    </row>
    <row r="13864" spans="1:2" x14ac:dyDescent="0.2">
      <c r="A13864" s="112" t="s">
        <v>30297</v>
      </c>
      <c r="B13864" s="112" t="s">
        <v>30298</v>
      </c>
    </row>
    <row r="13865" spans="1:2" x14ac:dyDescent="0.2">
      <c r="A13865" s="112" t="s">
        <v>30299</v>
      </c>
      <c r="B13865" s="112" t="s">
        <v>30168</v>
      </c>
    </row>
    <row r="13866" spans="1:2" x14ac:dyDescent="0.2">
      <c r="A13866" s="112" t="s">
        <v>30300</v>
      </c>
      <c r="B13866" s="112" t="s">
        <v>30301</v>
      </c>
    </row>
    <row r="13867" spans="1:2" x14ac:dyDescent="0.2">
      <c r="A13867" s="112" t="s">
        <v>30302</v>
      </c>
      <c r="B13867" s="112" t="s">
        <v>30303</v>
      </c>
    </row>
    <row r="13868" spans="1:2" x14ac:dyDescent="0.2">
      <c r="A13868" s="112" t="s">
        <v>30304</v>
      </c>
      <c r="B13868" s="112" t="s">
        <v>30305</v>
      </c>
    </row>
    <row r="13869" spans="1:2" x14ac:dyDescent="0.2">
      <c r="A13869" s="112" t="s">
        <v>30306</v>
      </c>
      <c r="B13869" s="112" t="s">
        <v>30307</v>
      </c>
    </row>
    <row r="13870" spans="1:2" x14ac:dyDescent="0.2">
      <c r="A13870" s="112" t="s">
        <v>30308</v>
      </c>
      <c r="B13870" s="112" t="s">
        <v>30309</v>
      </c>
    </row>
    <row r="13871" spans="1:2" x14ac:dyDescent="0.2">
      <c r="A13871" s="112" t="s">
        <v>30310</v>
      </c>
      <c r="B13871" s="112" t="s">
        <v>30311</v>
      </c>
    </row>
    <row r="13872" spans="1:2" x14ac:dyDescent="0.2">
      <c r="A13872" s="112" t="s">
        <v>30312</v>
      </c>
      <c r="B13872" s="112" t="s">
        <v>30313</v>
      </c>
    </row>
    <row r="13873" spans="1:2" x14ac:dyDescent="0.2">
      <c r="A13873" s="112" t="s">
        <v>30314</v>
      </c>
      <c r="B13873" s="112" t="s">
        <v>30315</v>
      </c>
    </row>
    <row r="13874" spans="1:2" x14ac:dyDescent="0.2">
      <c r="A13874" s="112" t="s">
        <v>30316</v>
      </c>
      <c r="B13874" s="112" t="s">
        <v>30317</v>
      </c>
    </row>
    <row r="13875" spans="1:2" x14ac:dyDescent="0.2">
      <c r="A13875" s="112" t="s">
        <v>30318</v>
      </c>
      <c r="B13875" s="112" t="s">
        <v>30319</v>
      </c>
    </row>
    <row r="13876" spans="1:2" x14ac:dyDescent="0.2">
      <c r="A13876" s="112" t="s">
        <v>30320</v>
      </c>
      <c r="B13876" s="112" t="s">
        <v>30321</v>
      </c>
    </row>
    <row r="13877" spans="1:2" x14ac:dyDescent="0.2">
      <c r="A13877" s="112" t="s">
        <v>30322</v>
      </c>
      <c r="B13877" s="112" t="s">
        <v>30323</v>
      </c>
    </row>
    <row r="13878" spans="1:2" x14ac:dyDescent="0.2">
      <c r="A13878" s="112" t="s">
        <v>30324</v>
      </c>
      <c r="B13878" s="112" t="s">
        <v>30325</v>
      </c>
    </row>
    <row r="13879" spans="1:2" x14ac:dyDescent="0.2">
      <c r="A13879" s="112" t="s">
        <v>30326</v>
      </c>
      <c r="B13879" s="112" t="s">
        <v>30327</v>
      </c>
    </row>
    <row r="13880" spans="1:2" x14ac:dyDescent="0.2">
      <c r="A13880" s="112" t="s">
        <v>30328</v>
      </c>
      <c r="B13880" s="112" t="s">
        <v>30329</v>
      </c>
    </row>
    <row r="13881" spans="1:2" x14ac:dyDescent="0.2">
      <c r="A13881" s="112" t="s">
        <v>30330</v>
      </c>
      <c r="B13881" s="112" t="s">
        <v>30331</v>
      </c>
    </row>
    <row r="13882" spans="1:2" x14ac:dyDescent="0.2">
      <c r="A13882" s="112" t="s">
        <v>30332</v>
      </c>
      <c r="B13882" s="112" t="s">
        <v>30333</v>
      </c>
    </row>
    <row r="13883" spans="1:2" x14ac:dyDescent="0.2">
      <c r="A13883" s="112" t="s">
        <v>30334</v>
      </c>
      <c r="B13883" s="112" t="s">
        <v>30335</v>
      </c>
    </row>
    <row r="13884" spans="1:2" x14ac:dyDescent="0.2">
      <c r="A13884" s="112" t="s">
        <v>30336</v>
      </c>
      <c r="B13884" s="112" t="s">
        <v>30337</v>
      </c>
    </row>
    <row r="13885" spans="1:2" x14ac:dyDescent="0.2">
      <c r="A13885" s="112" t="s">
        <v>30338</v>
      </c>
      <c r="B13885" s="112" t="s">
        <v>30339</v>
      </c>
    </row>
    <row r="13886" spans="1:2" x14ac:dyDescent="0.2">
      <c r="A13886" s="112" t="s">
        <v>30340</v>
      </c>
      <c r="B13886" s="112" t="s">
        <v>30341</v>
      </c>
    </row>
    <row r="13887" spans="1:2" x14ac:dyDescent="0.2">
      <c r="A13887" s="112" t="s">
        <v>30342</v>
      </c>
      <c r="B13887" s="112" t="s">
        <v>30343</v>
      </c>
    </row>
    <row r="13888" spans="1:2" x14ac:dyDescent="0.2">
      <c r="A13888" s="112" t="s">
        <v>30344</v>
      </c>
      <c r="B13888" s="112" t="s">
        <v>30345</v>
      </c>
    </row>
    <row r="13889" spans="1:2" x14ac:dyDescent="0.2">
      <c r="A13889" s="112" t="s">
        <v>30346</v>
      </c>
      <c r="B13889" s="112" t="s">
        <v>30347</v>
      </c>
    </row>
    <row r="13890" spans="1:2" x14ac:dyDescent="0.2">
      <c r="A13890" s="112" t="s">
        <v>30348</v>
      </c>
      <c r="B13890" s="112" t="s">
        <v>30349</v>
      </c>
    </row>
    <row r="13891" spans="1:2" x14ac:dyDescent="0.2">
      <c r="A13891" s="112" t="s">
        <v>30350</v>
      </c>
      <c r="B13891" s="112" t="s">
        <v>30343</v>
      </c>
    </row>
    <row r="13892" spans="1:2" x14ac:dyDescent="0.2">
      <c r="A13892" s="112" t="s">
        <v>30351</v>
      </c>
      <c r="B13892" s="112" t="s">
        <v>30352</v>
      </c>
    </row>
    <row r="13893" spans="1:2" x14ac:dyDescent="0.2">
      <c r="A13893" s="112" t="s">
        <v>30353</v>
      </c>
      <c r="B13893" s="112" t="s">
        <v>30354</v>
      </c>
    </row>
    <row r="13894" spans="1:2" x14ac:dyDescent="0.2">
      <c r="A13894" s="112" t="s">
        <v>30355</v>
      </c>
      <c r="B13894" s="112" t="s">
        <v>30356</v>
      </c>
    </row>
    <row r="13895" spans="1:2" x14ac:dyDescent="0.2">
      <c r="A13895" s="112" t="s">
        <v>30357</v>
      </c>
      <c r="B13895" s="112" t="s">
        <v>30358</v>
      </c>
    </row>
    <row r="13896" spans="1:2" x14ac:dyDescent="0.2">
      <c r="A13896" s="112" t="s">
        <v>30359</v>
      </c>
      <c r="B13896" s="112" t="s">
        <v>30360</v>
      </c>
    </row>
    <row r="13897" spans="1:2" x14ac:dyDescent="0.2">
      <c r="A13897" s="112" t="s">
        <v>30361</v>
      </c>
      <c r="B13897" s="112" t="s">
        <v>30362</v>
      </c>
    </row>
    <row r="13898" spans="1:2" x14ac:dyDescent="0.2">
      <c r="A13898" s="112" t="s">
        <v>30363</v>
      </c>
      <c r="B13898" s="112" t="s">
        <v>30364</v>
      </c>
    </row>
    <row r="13899" spans="1:2" x14ac:dyDescent="0.2">
      <c r="A13899" s="112" t="s">
        <v>30365</v>
      </c>
      <c r="B13899" s="112" t="s">
        <v>30366</v>
      </c>
    </row>
    <row r="13900" spans="1:2" x14ac:dyDescent="0.2">
      <c r="A13900" s="112" t="s">
        <v>30367</v>
      </c>
      <c r="B13900" s="112" t="s">
        <v>30368</v>
      </c>
    </row>
    <row r="13901" spans="1:2" x14ac:dyDescent="0.2">
      <c r="A13901" s="112" t="s">
        <v>30369</v>
      </c>
      <c r="B13901" s="112" t="s">
        <v>30370</v>
      </c>
    </row>
    <row r="13902" spans="1:2" x14ac:dyDescent="0.2">
      <c r="A13902" s="112" t="s">
        <v>30371</v>
      </c>
      <c r="B13902" s="112" t="s">
        <v>30372</v>
      </c>
    </row>
    <row r="13903" spans="1:2" x14ac:dyDescent="0.2">
      <c r="A13903" s="112" t="s">
        <v>30373</v>
      </c>
      <c r="B13903" s="112" t="s">
        <v>30374</v>
      </c>
    </row>
    <row r="13904" spans="1:2" x14ac:dyDescent="0.2">
      <c r="A13904" s="112" t="s">
        <v>30375</v>
      </c>
      <c r="B13904" s="112" t="s">
        <v>30376</v>
      </c>
    </row>
    <row r="13905" spans="1:2" x14ac:dyDescent="0.2">
      <c r="A13905" s="112" t="s">
        <v>30377</v>
      </c>
      <c r="B13905" s="112" t="s">
        <v>30378</v>
      </c>
    </row>
    <row r="13906" spans="1:2" x14ac:dyDescent="0.2">
      <c r="A13906" s="112" t="s">
        <v>30379</v>
      </c>
      <c r="B13906" s="112" t="s">
        <v>30380</v>
      </c>
    </row>
    <row r="13907" spans="1:2" x14ac:dyDescent="0.2">
      <c r="A13907" s="112" t="s">
        <v>30381</v>
      </c>
      <c r="B13907" s="112" t="s">
        <v>30382</v>
      </c>
    </row>
    <row r="13908" spans="1:2" x14ac:dyDescent="0.2">
      <c r="A13908" s="112" t="s">
        <v>30383</v>
      </c>
      <c r="B13908" s="112" t="s">
        <v>30384</v>
      </c>
    </row>
    <row r="13909" spans="1:2" x14ac:dyDescent="0.2">
      <c r="A13909" s="112" t="s">
        <v>30385</v>
      </c>
      <c r="B13909" s="112" t="s">
        <v>30386</v>
      </c>
    </row>
    <row r="13910" spans="1:2" x14ac:dyDescent="0.2">
      <c r="A13910" s="112" t="s">
        <v>30387</v>
      </c>
      <c r="B13910" s="112" t="s">
        <v>30388</v>
      </c>
    </row>
    <row r="13911" spans="1:2" x14ac:dyDescent="0.2">
      <c r="A13911" s="112" t="s">
        <v>30389</v>
      </c>
      <c r="B13911" s="112" t="s">
        <v>23894</v>
      </c>
    </row>
    <row r="13912" spans="1:2" x14ac:dyDescent="0.2">
      <c r="A13912" s="112" t="s">
        <v>30390</v>
      </c>
      <c r="B13912" s="112" t="s">
        <v>30391</v>
      </c>
    </row>
    <row r="13913" spans="1:2" x14ac:dyDescent="0.2">
      <c r="A13913" s="112" t="s">
        <v>30392</v>
      </c>
      <c r="B13913" s="112" t="s">
        <v>30393</v>
      </c>
    </row>
    <row r="13914" spans="1:2" x14ac:dyDescent="0.2">
      <c r="A13914" s="112" t="s">
        <v>30394</v>
      </c>
      <c r="B13914" s="112" t="s">
        <v>30395</v>
      </c>
    </row>
    <row r="13915" spans="1:2" x14ac:dyDescent="0.2">
      <c r="A13915" s="112" t="s">
        <v>30396</v>
      </c>
      <c r="B13915" s="112" t="s">
        <v>30397</v>
      </c>
    </row>
    <row r="13916" spans="1:2" x14ac:dyDescent="0.2">
      <c r="A13916" s="112" t="s">
        <v>30398</v>
      </c>
      <c r="B13916" s="112" t="s">
        <v>30399</v>
      </c>
    </row>
    <row r="13917" spans="1:2" x14ac:dyDescent="0.2">
      <c r="A13917" s="112" t="s">
        <v>30400</v>
      </c>
      <c r="B13917" s="112" t="s">
        <v>30401</v>
      </c>
    </row>
    <row r="13918" spans="1:2" x14ac:dyDescent="0.2">
      <c r="A13918" s="112" t="s">
        <v>30402</v>
      </c>
      <c r="B13918" s="112" t="s">
        <v>30403</v>
      </c>
    </row>
    <row r="13919" spans="1:2" x14ac:dyDescent="0.2">
      <c r="A13919" s="112" t="s">
        <v>30404</v>
      </c>
      <c r="B13919" s="112" t="s">
        <v>30405</v>
      </c>
    </row>
    <row r="13920" spans="1:2" x14ac:dyDescent="0.2">
      <c r="A13920" s="112" t="s">
        <v>30406</v>
      </c>
      <c r="B13920" s="112" t="s">
        <v>30407</v>
      </c>
    </row>
    <row r="13921" spans="1:2" x14ac:dyDescent="0.2">
      <c r="A13921" s="112" t="s">
        <v>30408</v>
      </c>
      <c r="B13921" s="112" t="s">
        <v>30409</v>
      </c>
    </row>
    <row r="13922" spans="1:2" x14ac:dyDescent="0.2">
      <c r="A13922" s="112" t="s">
        <v>30410</v>
      </c>
      <c r="B13922" s="112" t="s">
        <v>30411</v>
      </c>
    </row>
    <row r="13923" spans="1:2" x14ac:dyDescent="0.2">
      <c r="A13923" s="112" t="s">
        <v>30412</v>
      </c>
      <c r="B13923" s="112" t="s">
        <v>30413</v>
      </c>
    </row>
    <row r="13924" spans="1:2" x14ac:dyDescent="0.2">
      <c r="A13924" s="112" t="s">
        <v>30414</v>
      </c>
      <c r="B13924" s="112" t="s">
        <v>30415</v>
      </c>
    </row>
    <row r="13925" spans="1:2" x14ac:dyDescent="0.2">
      <c r="A13925" s="112" t="s">
        <v>30416</v>
      </c>
      <c r="B13925" s="112" t="s">
        <v>30417</v>
      </c>
    </row>
    <row r="13926" spans="1:2" x14ac:dyDescent="0.2">
      <c r="A13926" s="112" t="s">
        <v>30418</v>
      </c>
      <c r="B13926" s="112" t="s">
        <v>30419</v>
      </c>
    </row>
    <row r="13927" spans="1:2" x14ac:dyDescent="0.2">
      <c r="A13927" s="112" t="s">
        <v>30420</v>
      </c>
      <c r="B13927" s="112" t="s">
        <v>30421</v>
      </c>
    </row>
    <row r="13928" spans="1:2" x14ac:dyDescent="0.2">
      <c r="A13928" s="112" t="s">
        <v>30422</v>
      </c>
      <c r="B13928" s="112" t="s">
        <v>30423</v>
      </c>
    </row>
    <row r="13929" spans="1:2" x14ac:dyDescent="0.2">
      <c r="A13929" s="112" t="s">
        <v>30424</v>
      </c>
      <c r="B13929" s="112" t="s">
        <v>30425</v>
      </c>
    </row>
    <row r="13930" spans="1:2" x14ac:dyDescent="0.2">
      <c r="A13930" s="112" t="s">
        <v>30426</v>
      </c>
      <c r="B13930" s="112" t="s">
        <v>30427</v>
      </c>
    </row>
    <row r="13931" spans="1:2" x14ac:dyDescent="0.2">
      <c r="A13931" s="112" t="s">
        <v>30428</v>
      </c>
      <c r="B13931" s="112" t="s">
        <v>30429</v>
      </c>
    </row>
    <row r="13932" spans="1:2" x14ac:dyDescent="0.2">
      <c r="A13932" s="112" t="s">
        <v>30430</v>
      </c>
      <c r="B13932" s="112" t="s">
        <v>30431</v>
      </c>
    </row>
    <row r="13933" spans="1:2" x14ac:dyDescent="0.2">
      <c r="A13933" s="112" t="s">
        <v>30432</v>
      </c>
      <c r="B13933" s="112" t="s">
        <v>30433</v>
      </c>
    </row>
    <row r="13934" spans="1:2" x14ac:dyDescent="0.2">
      <c r="A13934" s="112" t="s">
        <v>30434</v>
      </c>
      <c r="B13934" s="112" t="s">
        <v>30435</v>
      </c>
    </row>
    <row r="13935" spans="1:2" x14ac:dyDescent="0.2">
      <c r="A13935" s="112" t="s">
        <v>30436</v>
      </c>
      <c r="B13935" s="112" t="s">
        <v>30437</v>
      </c>
    </row>
    <row r="13936" spans="1:2" x14ac:dyDescent="0.2">
      <c r="A13936" s="112" t="s">
        <v>30438</v>
      </c>
      <c r="B13936" s="112" t="s">
        <v>30439</v>
      </c>
    </row>
    <row r="13937" spans="1:2" x14ac:dyDescent="0.2">
      <c r="A13937" s="112" t="s">
        <v>30440</v>
      </c>
      <c r="B13937" s="112" t="s">
        <v>30441</v>
      </c>
    </row>
    <row r="13938" spans="1:2" x14ac:dyDescent="0.2">
      <c r="A13938" s="112" t="s">
        <v>30442</v>
      </c>
      <c r="B13938" s="112" t="s">
        <v>30443</v>
      </c>
    </row>
    <row r="13939" spans="1:2" x14ac:dyDescent="0.2">
      <c r="A13939" s="112" t="s">
        <v>30444</v>
      </c>
      <c r="B13939" s="112" t="s">
        <v>30445</v>
      </c>
    </row>
    <row r="13940" spans="1:2" x14ac:dyDescent="0.2">
      <c r="A13940" s="112" t="s">
        <v>30446</v>
      </c>
      <c r="B13940" s="112" t="s">
        <v>30447</v>
      </c>
    </row>
    <row r="13941" spans="1:2" x14ac:dyDescent="0.2">
      <c r="A13941" s="112" t="s">
        <v>30448</v>
      </c>
      <c r="B13941" s="112" t="s">
        <v>30449</v>
      </c>
    </row>
    <row r="13942" spans="1:2" x14ac:dyDescent="0.2">
      <c r="A13942" s="112" t="s">
        <v>30450</v>
      </c>
      <c r="B13942" s="112" t="s">
        <v>30451</v>
      </c>
    </row>
    <row r="13943" spans="1:2" x14ac:dyDescent="0.2">
      <c r="A13943" s="112" t="s">
        <v>30452</v>
      </c>
      <c r="B13943" s="112" t="s">
        <v>30453</v>
      </c>
    </row>
    <row r="13944" spans="1:2" x14ac:dyDescent="0.2">
      <c r="A13944" s="112" t="s">
        <v>30454</v>
      </c>
      <c r="B13944" s="112" t="s">
        <v>30455</v>
      </c>
    </row>
    <row r="13945" spans="1:2" x14ac:dyDescent="0.2">
      <c r="A13945" s="112" t="s">
        <v>30456</v>
      </c>
      <c r="B13945" s="112" t="s">
        <v>30457</v>
      </c>
    </row>
    <row r="13946" spans="1:2" x14ac:dyDescent="0.2">
      <c r="A13946" s="112" t="s">
        <v>30458</v>
      </c>
      <c r="B13946" s="112" t="s">
        <v>30459</v>
      </c>
    </row>
    <row r="13947" spans="1:2" x14ac:dyDescent="0.2">
      <c r="A13947" s="112" t="s">
        <v>30460</v>
      </c>
      <c r="B13947" s="112" t="s">
        <v>30461</v>
      </c>
    </row>
    <row r="13948" spans="1:2" x14ac:dyDescent="0.2">
      <c r="A13948" s="112" t="s">
        <v>30462</v>
      </c>
      <c r="B13948" s="112" t="s">
        <v>30463</v>
      </c>
    </row>
    <row r="13949" spans="1:2" x14ac:dyDescent="0.2">
      <c r="A13949" s="112" t="s">
        <v>30464</v>
      </c>
      <c r="B13949" s="112" t="s">
        <v>30465</v>
      </c>
    </row>
    <row r="13950" spans="1:2" x14ac:dyDescent="0.2">
      <c r="A13950" s="112" t="s">
        <v>30466</v>
      </c>
      <c r="B13950" s="112" t="s">
        <v>30467</v>
      </c>
    </row>
    <row r="13951" spans="1:2" x14ac:dyDescent="0.2">
      <c r="A13951" s="112" t="s">
        <v>30468</v>
      </c>
      <c r="B13951" s="112" t="s">
        <v>30469</v>
      </c>
    </row>
    <row r="13952" spans="1:2" x14ac:dyDescent="0.2">
      <c r="A13952" s="112" t="s">
        <v>30470</v>
      </c>
      <c r="B13952" s="112" t="s">
        <v>30471</v>
      </c>
    </row>
    <row r="13953" spans="1:2" x14ac:dyDescent="0.2">
      <c r="A13953" s="112" t="s">
        <v>30472</v>
      </c>
      <c r="B13953" s="112" t="s">
        <v>30473</v>
      </c>
    </row>
    <row r="13954" spans="1:2" x14ac:dyDescent="0.2">
      <c r="A13954" s="112" t="s">
        <v>30474</v>
      </c>
      <c r="B13954" s="112" t="s">
        <v>30475</v>
      </c>
    </row>
    <row r="13955" spans="1:2" x14ac:dyDescent="0.2">
      <c r="A13955" s="112" t="s">
        <v>30476</v>
      </c>
      <c r="B13955" s="112" t="s">
        <v>30477</v>
      </c>
    </row>
    <row r="13956" spans="1:2" x14ac:dyDescent="0.2">
      <c r="A13956" s="112" t="s">
        <v>30478</v>
      </c>
      <c r="B13956" s="112" t="s">
        <v>30479</v>
      </c>
    </row>
    <row r="13957" spans="1:2" x14ac:dyDescent="0.2">
      <c r="A13957" s="112" t="s">
        <v>30480</v>
      </c>
      <c r="B13957" s="112" t="s">
        <v>30481</v>
      </c>
    </row>
    <row r="13958" spans="1:2" x14ac:dyDescent="0.2">
      <c r="A13958" s="112" t="s">
        <v>30482</v>
      </c>
      <c r="B13958" s="112" t="s">
        <v>30483</v>
      </c>
    </row>
    <row r="13959" spans="1:2" x14ac:dyDescent="0.2">
      <c r="A13959" s="112" t="s">
        <v>30484</v>
      </c>
      <c r="B13959" s="112" t="s">
        <v>30485</v>
      </c>
    </row>
    <row r="13960" spans="1:2" x14ac:dyDescent="0.2">
      <c r="A13960" s="112" t="s">
        <v>30486</v>
      </c>
      <c r="B13960" s="112" t="s">
        <v>30487</v>
      </c>
    </row>
    <row r="13961" spans="1:2" x14ac:dyDescent="0.2">
      <c r="A13961" s="112" t="s">
        <v>30488</v>
      </c>
      <c r="B13961" s="112" t="s">
        <v>30489</v>
      </c>
    </row>
    <row r="13962" spans="1:2" x14ac:dyDescent="0.2">
      <c r="A13962" s="112" t="s">
        <v>30490</v>
      </c>
      <c r="B13962" s="112" t="s">
        <v>30491</v>
      </c>
    </row>
    <row r="13963" spans="1:2" x14ac:dyDescent="0.2">
      <c r="A13963" s="112" t="s">
        <v>30492</v>
      </c>
      <c r="B13963" s="112" t="s">
        <v>30493</v>
      </c>
    </row>
    <row r="13964" spans="1:2" x14ac:dyDescent="0.2">
      <c r="A13964" s="112" t="s">
        <v>30494</v>
      </c>
      <c r="B13964" s="112" t="s">
        <v>30495</v>
      </c>
    </row>
    <row r="13965" spans="1:2" x14ac:dyDescent="0.2">
      <c r="A13965" s="112" t="s">
        <v>30496</v>
      </c>
      <c r="B13965" s="112" t="s">
        <v>30497</v>
      </c>
    </row>
    <row r="13966" spans="1:2" x14ac:dyDescent="0.2">
      <c r="A13966" s="112" t="s">
        <v>30498</v>
      </c>
      <c r="B13966" s="112" t="s">
        <v>30499</v>
      </c>
    </row>
    <row r="13967" spans="1:2" x14ac:dyDescent="0.2">
      <c r="A13967" s="112" t="s">
        <v>30500</v>
      </c>
      <c r="B13967" s="112" t="s">
        <v>30501</v>
      </c>
    </row>
    <row r="13968" spans="1:2" x14ac:dyDescent="0.2">
      <c r="A13968" s="112" t="s">
        <v>30502</v>
      </c>
      <c r="B13968" s="112" t="s">
        <v>30503</v>
      </c>
    </row>
    <row r="13969" spans="1:2" x14ac:dyDescent="0.2">
      <c r="A13969" s="112" t="s">
        <v>30504</v>
      </c>
      <c r="B13969" s="112" t="s">
        <v>30505</v>
      </c>
    </row>
    <row r="13970" spans="1:2" x14ac:dyDescent="0.2">
      <c r="A13970" s="112" t="s">
        <v>30506</v>
      </c>
      <c r="B13970" s="112" t="s">
        <v>30507</v>
      </c>
    </row>
    <row r="13971" spans="1:2" x14ac:dyDescent="0.2">
      <c r="A13971" s="112" t="s">
        <v>30508</v>
      </c>
      <c r="B13971" s="112" t="s">
        <v>30509</v>
      </c>
    </row>
    <row r="13972" spans="1:2" x14ac:dyDescent="0.2">
      <c r="A13972" s="112" t="s">
        <v>30510</v>
      </c>
      <c r="B13972" s="112" t="s">
        <v>30511</v>
      </c>
    </row>
    <row r="13973" spans="1:2" x14ac:dyDescent="0.2">
      <c r="A13973" s="112" t="s">
        <v>30512</v>
      </c>
      <c r="B13973" s="112" t="s">
        <v>30513</v>
      </c>
    </row>
    <row r="13974" spans="1:2" x14ac:dyDescent="0.2">
      <c r="A13974" s="112" t="s">
        <v>30514</v>
      </c>
      <c r="B13974" s="112" t="s">
        <v>30515</v>
      </c>
    </row>
    <row r="13975" spans="1:2" x14ac:dyDescent="0.2">
      <c r="A13975" s="112" t="s">
        <v>30516</v>
      </c>
      <c r="B13975" s="112" t="s">
        <v>30517</v>
      </c>
    </row>
    <row r="13976" spans="1:2" x14ac:dyDescent="0.2">
      <c r="A13976" s="112" t="s">
        <v>30518</v>
      </c>
      <c r="B13976" s="112" t="s">
        <v>30519</v>
      </c>
    </row>
    <row r="13977" spans="1:2" x14ac:dyDescent="0.2">
      <c r="A13977" s="112" t="s">
        <v>30520</v>
      </c>
      <c r="B13977" s="112" t="s">
        <v>30521</v>
      </c>
    </row>
    <row r="13978" spans="1:2" x14ac:dyDescent="0.2">
      <c r="A13978" s="112" t="s">
        <v>30522</v>
      </c>
      <c r="B13978" s="112" t="s">
        <v>30523</v>
      </c>
    </row>
    <row r="13979" spans="1:2" x14ac:dyDescent="0.2">
      <c r="A13979" s="112" t="s">
        <v>30524</v>
      </c>
      <c r="B13979" s="112" t="s">
        <v>30525</v>
      </c>
    </row>
    <row r="13980" spans="1:2" x14ac:dyDescent="0.2">
      <c r="A13980" s="112" t="s">
        <v>30526</v>
      </c>
      <c r="B13980" s="112" t="s">
        <v>30527</v>
      </c>
    </row>
    <row r="13981" spans="1:2" x14ac:dyDescent="0.2">
      <c r="A13981" s="112" t="s">
        <v>30528</v>
      </c>
      <c r="B13981" s="112" t="s">
        <v>30529</v>
      </c>
    </row>
    <row r="13982" spans="1:2" x14ac:dyDescent="0.2">
      <c r="A13982" s="112" t="s">
        <v>30530</v>
      </c>
      <c r="B13982" s="112" t="s">
        <v>30531</v>
      </c>
    </row>
    <row r="13983" spans="1:2" x14ac:dyDescent="0.2">
      <c r="A13983" s="112" t="s">
        <v>30532</v>
      </c>
      <c r="B13983" s="112" t="s">
        <v>30533</v>
      </c>
    </row>
    <row r="13984" spans="1:2" x14ac:dyDescent="0.2">
      <c r="A13984" s="112" t="s">
        <v>30534</v>
      </c>
      <c r="B13984" s="112" t="s">
        <v>30535</v>
      </c>
    </row>
    <row r="13985" spans="1:2" x14ac:dyDescent="0.2">
      <c r="A13985" s="112" t="s">
        <v>30536</v>
      </c>
      <c r="B13985" s="112" t="s">
        <v>30537</v>
      </c>
    </row>
    <row r="13986" spans="1:2" x14ac:dyDescent="0.2">
      <c r="A13986" s="112" t="s">
        <v>30538</v>
      </c>
      <c r="B13986" s="112" t="s">
        <v>30539</v>
      </c>
    </row>
    <row r="13987" spans="1:2" x14ac:dyDescent="0.2">
      <c r="A13987" s="112" t="s">
        <v>30540</v>
      </c>
      <c r="B13987" s="112" t="s">
        <v>30541</v>
      </c>
    </row>
    <row r="13988" spans="1:2" x14ac:dyDescent="0.2">
      <c r="A13988" s="112" t="s">
        <v>30542</v>
      </c>
      <c r="B13988" s="112" t="s">
        <v>30543</v>
      </c>
    </row>
    <row r="13989" spans="1:2" x14ac:dyDescent="0.2">
      <c r="A13989" s="112" t="s">
        <v>30544</v>
      </c>
      <c r="B13989" s="112" t="s">
        <v>30545</v>
      </c>
    </row>
    <row r="13990" spans="1:2" x14ac:dyDescent="0.2">
      <c r="A13990" s="112" t="s">
        <v>30546</v>
      </c>
      <c r="B13990" s="112" t="s">
        <v>30547</v>
      </c>
    </row>
    <row r="13991" spans="1:2" x14ac:dyDescent="0.2">
      <c r="A13991" s="112" t="s">
        <v>30548</v>
      </c>
      <c r="B13991" s="112" t="s">
        <v>30549</v>
      </c>
    </row>
    <row r="13992" spans="1:2" x14ac:dyDescent="0.2">
      <c r="A13992" s="112" t="s">
        <v>30550</v>
      </c>
      <c r="B13992" s="112" t="s">
        <v>30551</v>
      </c>
    </row>
    <row r="13993" spans="1:2" x14ac:dyDescent="0.2">
      <c r="A13993" s="112" t="s">
        <v>30552</v>
      </c>
      <c r="B13993" s="112" t="s">
        <v>30553</v>
      </c>
    </row>
    <row r="13994" spans="1:2" x14ac:dyDescent="0.2">
      <c r="A13994" s="112" t="s">
        <v>30554</v>
      </c>
      <c r="B13994" s="112" t="s">
        <v>30555</v>
      </c>
    </row>
    <row r="13995" spans="1:2" x14ac:dyDescent="0.2">
      <c r="A13995" s="112" t="s">
        <v>30556</v>
      </c>
      <c r="B13995" s="112" t="s">
        <v>30557</v>
      </c>
    </row>
    <row r="13996" spans="1:2" x14ac:dyDescent="0.2">
      <c r="A13996" s="112" t="s">
        <v>30558</v>
      </c>
      <c r="B13996" s="112" t="s">
        <v>30559</v>
      </c>
    </row>
    <row r="13997" spans="1:2" x14ac:dyDescent="0.2">
      <c r="A13997" s="112" t="s">
        <v>30560</v>
      </c>
      <c r="B13997" s="112" t="s">
        <v>30561</v>
      </c>
    </row>
    <row r="13998" spans="1:2" x14ac:dyDescent="0.2">
      <c r="A13998" s="112" t="s">
        <v>30562</v>
      </c>
      <c r="B13998" s="112" t="s">
        <v>30563</v>
      </c>
    </row>
    <row r="13999" spans="1:2" x14ac:dyDescent="0.2">
      <c r="A13999" s="112" t="s">
        <v>30564</v>
      </c>
      <c r="B13999" s="112" t="s">
        <v>30565</v>
      </c>
    </row>
    <row r="14000" spans="1:2" x14ac:dyDescent="0.2">
      <c r="A14000" s="112" t="s">
        <v>30566</v>
      </c>
      <c r="B14000" s="112" t="s">
        <v>30567</v>
      </c>
    </row>
    <row r="14001" spans="1:2" x14ac:dyDescent="0.2">
      <c r="A14001" s="112" t="s">
        <v>30568</v>
      </c>
      <c r="B14001" s="112" t="s">
        <v>30569</v>
      </c>
    </row>
    <row r="14002" spans="1:2" x14ac:dyDescent="0.2">
      <c r="A14002" s="112" t="s">
        <v>30570</v>
      </c>
      <c r="B14002" s="112" t="s">
        <v>30571</v>
      </c>
    </row>
    <row r="14003" spans="1:2" x14ac:dyDescent="0.2">
      <c r="A14003" s="112" t="s">
        <v>30572</v>
      </c>
      <c r="B14003" s="112" t="s">
        <v>30573</v>
      </c>
    </row>
    <row r="14004" spans="1:2" x14ac:dyDescent="0.2">
      <c r="A14004" s="112" t="s">
        <v>30574</v>
      </c>
      <c r="B14004" s="112" t="s">
        <v>30575</v>
      </c>
    </row>
    <row r="14005" spans="1:2" x14ac:dyDescent="0.2">
      <c r="A14005" s="112" t="s">
        <v>30576</v>
      </c>
      <c r="B14005" s="112" t="s">
        <v>30577</v>
      </c>
    </row>
    <row r="14006" spans="1:2" x14ac:dyDescent="0.2">
      <c r="A14006" s="112" t="s">
        <v>30578</v>
      </c>
      <c r="B14006" s="112" t="s">
        <v>30579</v>
      </c>
    </row>
    <row r="14007" spans="1:2" x14ac:dyDescent="0.2">
      <c r="A14007" s="112" t="s">
        <v>30580</v>
      </c>
      <c r="B14007" s="112" t="s">
        <v>30581</v>
      </c>
    </row>
    <row r="14008" spans="1:2" x14ac:dyDescent="0.2">
      <c r="A14008" s="112" t="s">
        <v>30582</v>
      </c>
      <c r="B14008" s="112" t="s">
        <v>30583</v>
      </c>
    </row>
    <row r="14009" spans="1:2" x14ac:dyDescent="0.2">
      <c r="A14009" s="112" t="s">
        <v>30584</v>
      </c>
      <c r="B14009" s="112" t="s">
        <v>30585</v>
      </c>
    </row>
    <row r="14010" spans="1:2" x14ac:dyDescent="0.2">
      <c r="A14010" s="112" t="s">
        <v>30586</v>
      </c>
      <c r="B14010" s="112" t="s">
        <v>30587</v>
      </c>
    </row>
    <row r="14011" spans="1:2" x14ac:dyDescent="0.2">
      <c r="A14011" s="112" t="s">
        <v>30588</v>
      </c>
      <c r="B14011" s="112" t="s">
        <v>30589</v>
      </c>
    </row>
    <row r="14012" spans="1:2" x14ac:dyDescent="0.2">
      <c r="A14012" s="112" t="s">
        <v>30590</v>
      </c>
      <c r="B14012" s="112" t="s">
        <v>30591</v>
      </c>
    </row>
    <row r="14013" spans="1:2" x14ac:dyDescent="0.2">
      <c r="A14013" s="112" t="s">
        <v>30592</v>
      </c>
      <c r="B14013" s="112" t="s">
        <v>30593</v>
      </c>
    </row>
    <row r="14014" spans="1:2" x14ac:dyDescent="0.2">
      <c r="A14014" s="112" t="s">
        <v>30594</v>
      </c>
      <c r="B14014" s="112" t="s">
        <v>30595</v>
      </c>
    </row>
    <row r="14015" spans="1:2" x14ac:dyDescent="0.2">
      <c r="A14015" s="112" t="s">
        <v>30596</v>
      </c>
      <c r="B14015" s="112" t="s">
        <v>30597</v>
      </c>
    </row>
    <row r="14016" spans="1:2" x14ac:dyDescent="0.2">
      <c r="A14016" s="112" t="s">
        <v>30598</v>
      </c>
      <c r="B14016" s="112" t="s">
        <v>30599</v>
      </c>
    </row>
    <row r="14017" spans="1:2" x14ac:dyDescent="0.2">
      <c r="A14017" s="112" t="s">
        <v>30600</v>
      </c>
      <c r="B14017" s="112" t="s">
        <v>30601</v>
      </c>
    </row>
    <row r="14018" spans="1:2" x14ac:dyDescent="0.2">
      <c r="A14018" s="112" t="s">
        <v>30602</v>
      </c>
      <c r="B14018" s="112" t="s">
        <v>30603</v>
      </c>
    </row>
    <row r="14019" spans="1:2" x14ac:dyDescent="0.2">
      <c r="A14019" s="112" t="s">
        <v>30604</v>
      </c>
      <c r="B14019" s="112" t="s">
        <v>30605</v>
      </c>
    </row>
    <row r="14020" spans="1:2" x14ac:dyDescent="0.2">
      <c r="A14020" s="112" t="s">
        <v>30606</v>
      </c>
      <c r="B14020" s="112" t="s">
        <v>30607</v>
      </c>
    </row>
    <row r="14021" spans="1:2" x14ac:dyDescent="0.2">
      <c r="A14021" s="112" t="s">
        <v>30608</v>
      </c>
      <c r="B14021" s="112" t="s">
        <v>30609</v>
      </c>
    </row>
    <row r="14022" spans="1:2" x14ac:dyDescent="0.2">
      <c r="A14022" s="112" t="s">
        <v>30610</v>
      </c>
      <c r="B14022" s="112" t="s">
        <v>30611</v>
      </c>
    </row>
    <row r="14023" spans="1:2" x14ac:dyDescent="0.2">
      <c r="A14023" s="112" t="s">
        <v>30612</v>
      </c>
      <c r="B14023" s="112" t="s">
        <v>30613</v>
      </c>
    </row>
    <row r="14024" spans="1:2" x14ac:dyDescent="0.2">
      <c r="A14024" s="112" t="s">
        <v>30614</v>
      </c>
      <c r="B14024" s="112" t="s">
        <v>30615</v>
      </c>
    </row>
    <row r="14025" spans="1:2" x14ac:dyDescent="0.2">
      <c r="A14025" s="112" t="s">
        <v>30616</v>
      </c>
      <c r="B14025" s="112" t="s">
        <v>30617</v>
      </c>
    </row>
    <row r="14026" spans="1:2" x14ac:dyDescent="0.2">
      <c r="A14026" s="112" t="s">
        <v>30618</v>
      </c>
      <c r="B14026" s="112" t="s">
        <v>30619</v>
      </c>
    </row>
    <row r="14027" spans="1:2" x14ac:dyDescent="0.2">
      <c r="A14027" s="112" t="s">
        <v>30620</v>
      </c>
      <c r="B14027" s="112" t="s">
        <v>30621</v>
      </c>
    </row>
    <row r="14028" spans="1:2" x14ac:dyDescent="0.2">
      <c r="A14028" s="112" t="s">
        <v>30622</v>
      </c>
      <c r="B14028" s="112" t="s">
        <v>30623</v>
      </c>
    </row>
    <row r="14029" spans="1:2" x14ac:dyDescent="0.2">
      <c r="A14029" s="112" t="s">
        <v>30624</v>
      </c>
      <c r="B14029" s="112" t="s">
        <v>30625</v>
      </c>
    </row>
    <row r="14030" spans="1:2" x14ac:dyDescent="0.2">
      <c r="A14030" s="112" t="s">
        <v>30626</v>
      </c>
      <c r="B14030" s="112" t="s">
        <v>30627</v>
      </c>
    </row>
    <row r="14031" spans="1:2" x14ac:dyDescent="0.2">
      <c r="A14031" s="112" t="s">
        <v>30628</v>
      </c>
      <c r="B14031" s="112" t="s">
        <v>30629</v>
      </c>
    </row>
    <row r="14032" spans="1:2" x14ac:dyDescent="0.2">
      <c r="A14032" s="112" t="s">
        <v>30630</v>
      </c>
      <c r="B14032" s="112" t="s">
        <v>30631</v>
      </c>
    </row>
    <row r="14033" spans="1:2" x14ac:dyDescent="0.2">
      <c r="A14033" s="112" t="s">
        <v>30632</v>
      </c>
      <c r="B14033" s="112" t="s">
        <v>30633</v>
      </c>
    </row>
    <row r="14034" spans="1:2" x14ac:dyDescent="0.2">
      <c r="A14034" s="112" t="s">
        <v>30634</v>
      </c>
      <c r="B14034" s="112" t="s">
        <v>30635</v>
      </c>
    </row>
    <row r="14035" spans="1:2" x14ac:dyDescent="0.2">
      <c r="A14035" s="112" t="s">
        <v>30636</v>
      </c>
      <c r="B14035" s="112" t="s">
        <v>30637</v>
      </c>
    </row>
    <row r="14036" spans="1:2" x14ac:dyDescent="0.2">
      <c r="A14036" s="112" t="s">
        <v>30638</v>
      </c>
      <c r="B14036" s="112" t="s">
        <v>30639</v>
      </c>
    </row>
    <row r="14037" spans="1:2" x14ac:dyDescent="0.2">
      <c r="A14037" s="112" t="s">
        <v>30640</v>
      </c>
      <c r="B14037" s="112" t="s">
        <v>30641</v>
      </c>
    </row>
    <row r="14038" spans="1:2" x14ac:dyDescent="0.2">
      <c r="A14038" s="112" t="s">
        <v>30642</v>
      </c>
      <c r="B14038" s="112" t="s">
        <v>30643</v>
      </c>
    </row>
    <row r="14039" spans="1:2" x14ac:dyDescent="0.2">
      <c r="A14039" s="112" t="s">
        <v>30644</v>
      </c>
      <c r="B14039" s="112" t="s">
        <v>30645</v>
      </c>
    </row>
    <row r="14040" spans="1:2" x14ac:dyDescent="0.2">
      <c r="A14040" s="112" t="s">
        <v>30646</v>
      </c>
      <c r="B14040" s="112" t="s">
        <v>30647</v>
      </c>
    </row>
    <row r="14041" spans="1:2" x14ac:dyDescent="0.2">
      <c r="A14041" s="112" t="s">
        <v>30648</v>
      </c>
      <c r="B14041" s="112" t="s">
        <v>30649</v>
      </c>
    </row>
    <row r="14042" spans="1:2" x14ac:dyDescent="0.2">
      <c r="A14042" s="112" t="s">
        <v>30650</v>
      </c>
      <c r="B14042" s="112" t="s">
        <v>30651</v>
      </c>
    </row>
    <row r="14043" spans="1:2" x14ac:dyDescent="0.2">
      <c r="A14043" s="112" t="s">
        <v>30652</v>
      </c>
      <c r="B14043" s="112" t="s">
        <v>30653</v>
      </c>
    </row>
    <row r="14044" spans="1:2" x14ac:dyDescent="0.2">
      <c r="A14044" s="112" t="s">
        <v>30654</v>
      </c>
      <c r="B14044" s="112" t="s">
        <v>30655</v>
      </c>
    </row>
    <row r="14045" spans="1:2" x14ac:dyDescent="0.2">
      <c r="A14045" s="112" t="s">
        <v>30656</v>
      </c>
      <c r="B14045" s="112" t="s">
        <v>30657</v>
      </c>
    </row>
    <row r="14046" spans="1:2" x14ac:dyDescent="0.2">
      <c r="A14046" s="112" t="s">
        <v>30658</v>
      </c>
      <c r="B14046" s="112" t="s">
        <v>30659</v>
      </c>
    </row>
    <row r="14047" spans="1:2" x14ac:dyDescent="0.2">
      <c r="A14047" s="112" t="s">
        <v>30660</v>
      </c>
      <c r="B14047" s="112" t="s">
        <v>30661</v>
      </c>
    </row>
    <row r="14048" spans="1:2" x14ac:dyDescent="0.2">
      <c r="A14048" s="112" t="s">
        <v>30662</v>
      </c>
      <c r="B14048" s="112" t="s">
        <v>30663</v>
      </c>
    </row>
    <row r="14049" spans="1:2" x14ac:dyDescent="0.2">
      <c r="A14049" s="112" t="s">
        <v>30664</v>
      </c>
      <c r="B14049" s="112" t="s">
        <v>30665</v>
      </c>
    </row>
    <row r="14050" spans="1:2" x14ac:dyDescent="0.2">
      <c r="A14050" s="112" t="s">
        <v>30666</v>
      </c>
      <c r="B14050" s="112" t="s">
        <v>30667</v>
      </c>
    </row>
    <row r="14051" spans="1:2" x14ac:dyDescent="0.2">
      <c r="A14051" s="112" t="s">
        <v>30668</v>
      </c>
      <c r="B14051" s="112" t="s">
        <v>30669</v>
      </c>
    </row>
    <row r="14052" spans="1:2" x14ac:dyDescent="0.2">
      <c r="A14052" s="112" t="s">
        <v>30670</v>
      </c>
      <c r="B14052" s="112" t="s">
        <v>30671</v>
      </c>
    </row>
    <row r="14053" spans="1:2" x14ac:dyDescent="0.2">
      <c r="A14053" s="112" t="s">
        <v>30672</v>
      </c>
      <c r="B14053" s="112" t="s">
        <v>30673</v>
      </c>
    </row>
    <row r="14054" spans="1:2" x14ac:dyDescent="0.2">
      <c r="A14054" s="112" t="s">
        <v>30674</v>
      </c>
      <c r="B14054" s="112" t="s">
        <v>30675</v>
      </c>
    </row>
    <row r="14055" spans="1:2" x14ac:dyDescent="0.2">
      <c r="A14055" s="112" t="s">
        <v>30676</v>
      </c>
      <c r="B14055" s="112" t="s">
        <v>30677</v>
      </c>
    </row>
    <row r="14056" spans="1:2" x14ac:dyDescent="0.2">
      <c r="A14056" s="112" t="s">
        <v>30678</v>
      </c>
      <c r="B14056" s="112" t="s">
        <v>30679</v>
      </c>
    </row>
    <row r="14057" spans="1:2" x14ac:dyDescent="0.2">
      <c r="A14057" s="112" t="s">
        <v>30680</v>
      </c>
      <c r="B14057" s="112" t="s">
        <v>30681</v>
      </c>
    </row>
    <row r="14058" spans="1:2" x14ac:dyDescent="0.2">
      <c r="A14058" s="112" t="s">
        <v>30682</v>
      </c>
      <c r="B14058" s="112" t="s">
        <v>30683</v>
      </c>
    </row>
    <row r="14059" spans="1:2" x14ac:dyDescent="0.2">
      <c r="A14059" s="112" t="s">
        <v>30684</v>
      </c>
      <c r="B14059" s="112" t="s">
        <v>30685</v>
      </c>
    </row>
    <row r="14060" spans="1:2" x14ac:dyDescent="0.2">
      <c r="A14060" s="112" t="s">
        <v>30686</v>
      </c>
      <c r="B14060" s="112" t="s">
        <v>30687</v>
      </c>
    </row>
    <row r="14061" spans="1:2" x14ac:dyDescent="0.2">
      <c r="A14061" s="112" t="s">
        <v>30688</v>
      </c>
      <c r="B14061" s="112" t="s">
        <v>30689</v>
      </c>
    </row>
    <row r="14062" spans="1:2" x14ac:dyDescent="0.2">
      <c r="A14062" s="112" t="s">
        <v>30690</v>
      </c>
      <c r="B14062" s="112" t="s">
        <v>30691</v>
      </c>
    </row>
    <row r="14063" spans="1:2" x14ac:dyDescent="0.2">
      <c r="A14063" s="112" t="s">
        <v>30692</v>
      </c>
      <c r="B14063" s="112" t="s">
        <v>30693</v>
      </c>
    </row>
    <row r="14064" spans="1:2" x14ac:dyDescent="0.2">
      <c r="A14064" s="112" t="s">
        <v>30694</v>
      </c>
      <c r="B14064" s="112" t="s">
        <v>30695</v>
      </c>
    </row>
    <row r="14065" spans="1:2" x14ac:dyDescent="0.2">
      <c r="A14065" s="112" t="s">
        <v>30696</v>
      </c>
      <c r="B14065" s="112" t="s">
        <v>30697</v>
      </c>
    </row>
    <row r="14066" spans="1:2" x14ac:dyDescent="0.2">
      <c r="A14066" s="112" t="s">
        <v>30698</v>
      </c>
      <c r="B14066" s="112" t="s">
        <v>30699</v>
      </c>
    </row>
    <row r="14067" spans="1:2" x14ac:dyDescent="0.2">
      <c r="A14067" s="112" t="s">
        <v>30700</v>
      </c>
      <c r="B14067" s="112" t="s">
        <v>30701</v>
      </c>
    </row>
    <row r="14068" spans="1:2" x14ac:dyDescent="0.2">
      <c r="A14068" s="112" t="s">
        <v>30702</v>
      </c>
      <c r="B14068" s="112" t="s">
        <v>30703</v>
      </c>
    </row>
    <row r="14069" spans="1:2" x14ac:dyDescent="0.2">
      <c r="A14069" s="112" t="s">
        <v>30704</v>
      </c>
      <c r="B14069" s="112" t="s">
        <v>30705</v>
      </c>
    </row>
    <row r="14070" spans="1:2" x14ac:dyDescent="0.2">
      <c r="A14070" s="112" t="s">
        <v>30706</v>
      </c>
      <c r="B14070" s="112" t="s">
        <v>30707</v>
      </c>
    </row>
    <row r="14071" spans="1:2" x14ac:dyDescent="0.2">
      <c r="A14071" s="112" t="s">
        <v>30708</v>
      </c>
      <c r="B14071" s="112" t="s">
        <v>30709</v>
      </c>
    </row>
    <row r="14072" spans="1:2" x14ac:dyDescent="0.2">
      <c r="A14072" s="112" t="s">
        <v>30710</v>
      </c>
      <c r="B14072" s="112" t="s">
        <v>30711</v>
      </c>
    </row>
    <row r="14073" spans="1:2" x14ac:dyDescent="0.2">
      <c r="A14073" s="112" t="s">
        <v>30712</v>
      </c>
      <c r="B14073" s="112" t="s">
        <v>30713</v>
      </c>
    </row>
    <row r="14074" spans="1:2" x14ac:dyDescent="0.2">
      <c r="A14074" s="112" t="s">
        <v>30714</v>
      </c>
      <c r="B14074" s="112" t="s">
        <v>30715</v>
      </c>
    </row>
    <row r="14075" spans="1:2" x14ac:dyDescent="0.2">
      <c r="A14075" s="112" t="s">
        <v>30716</v>
      </c>
      <c r="B14075" s="112" t="s">
        <v>30717</v>
      </c>
    </row>
    <row r="14076" spans="1:2" x14ac:dyDescent="0.2">
      <c r="A14076" s="112" t="s">
        <v>30718</v>
      </c>
      <c r="B14076" s="112" t="s">
        <v>30719</v>
      </c>
    </row>
    <row r="14077" spans="1:2" x14ac:dyDescent="0.2">
      <c r="A14077" s="112" t="s">
        <v>30720</v>
      </c>
      <c r="B14077" s="112" t="s">
        <v>30721</v>
      </c>
    </row>
    <row r="14078" spans="1:2" x14ac:dyDescent="0.2">
      <c r="A14078" s="112" t="s">
        <v>30722</v>
      </c>
      <c r="B14078" s="112" t="s">
        <v>30723</v>
      </c>
    </row>
    <row r="14079" spans="1:2" x14ac:dyDescent="0.2">
      <c r="A14079" s="112" t="s">
        <v>30724</v>
      </c>
      <c r="B14079" s="112" t="s">
        <v>30725</v>
      </c>
    </row>
    <row r="14080" spans="1:2" x14ac:dyDescent="0.2">
      <c r="A14080" s="112" t="s">
        <v>30726</v>
      </c>
      <c r="B14080" s="112" t="s">
        <v>30727</v>
      </c>
    </row>
    <row r="14081" spans="1:2" x14ac:dyDescent="0.2">
      <c r="A14081" s="112" t="s">
        <v>30728</v>
      </c>
      <c r="B14081" s="112" t="s">
        <v>30729</v>
      </c>
    </row>
    <row r="14082" spans="1:2" x14ac:dyDescent="0.2">
      <c r="A14082" s="112" t="s">
        <v>30730</v>
      </c>
      <c r="B14082" s="112" t="s">
        <v>30731</v>
      </c>
    </row>
    <row r="14083" spans="1:2" x14ac:dyDescent="0.2">
      <c r="A14083" s="112" t="s">
        <v>30732</v>
      </c>
      <c r="B14083" s="112" t="s">
        <v>30733</v>
      </c>
    </row>
    <row r="14084" spans="1:2" x14ac:dyDescent="0.2">
      <c r="A14084" s="112" t="s">
        <v>30734</v>
      </c>
      <c r="B14084" s="112" t="s">
        <v>30735</v>
      </c>
    </row>
    <row r="14085" spans="1:2" x14ac:dyDescent="0.2">
      <c r="A14085" s="112" t="s">
        <v>30736</v>
      </c>
      <c r="B14085" s="112" t="s">
        <v>30737</v>
      </c>
    </row>
    <row r="14086" spans="1:2" x14ac:dyDescent="0.2">
      <c r="A14086" s="112" t="s">
        <v>30738</v>
      </c>
      <c r="B14086" s="112" t="s">
        <v>30739</v>
      </c>
    </row>
    <row r="14087" spans="1:2" x14ac:dyDescent="0.2">
      <c r="A14087" s="112" t="s">
        <v>30740</v>
      </c>
      <c r="B14087" s="112" t="s">
        <v>30741</v>
      </c>
    </row>
    <row r="14088" spans="1:2" x14ac:dyDescent="0.2">
      <c r="A14088" s="112" t="s">
        <v>30742</v>
      </c>
      <c r="B14088" s="112" t="s">
        <v>30743</v>
      </c>
    </row>
    <row r="14089" spans="1:2" x14ac:dyDescent="0.2">
      <c r="A14089" s="112" t="s">
        <v>30744</v>
      </c>
      <c r="B14089" s="112" t="s">
        <v>30745</v>
      </c>
    </row>
    <row r="14090" spans="1:2" x14ac:dyDescent="0.2">
      <c r="A14090" s="112" t="s">
        <v>30746</v>
      </c>
      <c r="B14090" s="112" t="s">
        <v>30747</v>
      </c>
    </row>
    <row r="14091" spans="1:2" x14ac:dyDescent="0.2">
      <c r="A14091" s="112" t="s">
        <v>30748</v>
      </c>
      <c r="B14091" s="112" t="s">
        <v>30749</v>
      </c>
    </row>
    <row r="14092" spans="1:2" x14ac:dyDescent="0.2">
      <c r="A14092" s="112" t="s">
        <v>30750</v>
      </c>
      <c r="B14092" s="112" t="s">
        <v>30751</v>
      </c>
    </row>
    <row r="14093" spans="1:2" x14ac:dyDescent="0.2">
      <c r="A14093" s="112" t="s">
        <v>30752</v>
      </c>
      <c r="B14093" s="112" t="s">
        <v>30753</v>
      </c>
    </row>
    <row r="14094" spans="1:2" x14ac:dyDescent="0.2">
      <c r="A14094" s="112" t="s">
        <v>30754</v>
      </c>
      <c r="B14094" s="112" t="s">
        <v>30755</v>
      </c>
    </row>
    <row r="14095" spans="1:2" x14ac:dyDescent="0.2">
      <c r="A14095" s="112" t="s">
        <v>30756</v>
      </c>
      <c r="B14095" s="112" t="s">
        <v>30757</v>
      </c>
    </row>
    <row r="14096" spans="1:2" x14ac:dyDescent="0.2">
      <c r="A14096" s="112" t="s">
        <v>30758</v>
      </c>
      <c r="B14096" s="112" t="s">
        <v>30759</v>
      </c>
    </row>
    <row r="14097" spans="1:2" x14ac:dyDescent="0.2">
      <c r="A14097" s="112" t="s">
        <v>30760</v>
      </c>
      <c r="B14097" s="112" t="s">
        <v>30761</v>
      </c>
    </row>
    <row r="14098" spans="1:2" x14ac:dyDescent="0.2">
      <c r="A14098" s="112" t="s">
        <v>30762</v>
      </c>
      <c r="B14098" s="112" t="s">
        <v>30763</v>
      </c>
    </row>
    <row r="14099" spans="1:2" x14ac:dyDescent="0.2">
      <c r="A14099" s="112" t="s">
        <v>30764</v>
      </c>
      <c r="B14099" s="112" t="s">
        <v>30765</v>
      </c>
    </row>
    <row r="14100" spans="1:2" x14ac:dyDescent="0.2">
      <c r="A14100" s="112" t="s">
        <v>30766</v>
      </c>
      <c r="B14100" s="112" t="s">
        <v>30767</v>
      </c>
    </row>
    <row r="14101" spans="1:2" x14ac:dyDescent="0.2">
      <c r="A14101" s="112" t="s">
        <v>30768</v>
      </c>
      <c r="B14101" s="112" t="s">
        <v>30769</v>
      </c>
    </row>
    <row r="14102" spans="1:2" x14ac:dyDescent="0.2">
      <c r="A14102" s="112" t="s">
        <v>30770</v>
      </c>
      <c r="B14102" s="112" t="s">
        <v>30771</v>
      </c>
    </row>
    <row r="14103" spans="1:2" x14ac:dyDescent="0.2">
      <c r="A14103" s="112" t="s">
        <v>30772</v>
      </c>
      <c r="B14103" s="112" t="s">
        <v>30773</v>
      </c>
    </row>
    <row r="14104" spans="1:2" x14ac:dyDescent="0.2">
      <c r="A14104" s="112" t="s">
        <v>30774</v>
      </c>
      <c r="B14104" s="112" t="s">
        <v>30775</v>
      </c>
    </row>
    <row r="14105" spans="1:2" x14ac:dyDescent="0.2">
      <c r="A14105" s="112" t="s">
        <v>30776</v>
      </c>
      <c r="B14105" s="112" t="s">
        <v>30777</v>
      </c>
    </row>
    <row r="14106" spans="1:2" x14ac:dyDescent="0.2">
      <c r="A14106" s="112" t="s">
        <v>30778</v>
      </c>
      <c r="B14106" s="112" t="s">
        <v>30779</v>
      </c>
    </row>
    <row r="14107" spans="1:2" x14ac:dyDescent="0.2">
      <c r="A14107" s="112" t="s">
        <v>30780</v>
      </c>
      <c r="B14107" s="112" t="s">
        <v>30781</v>
      </c>
    </row>
    <row r="14108" spans="1:2" x14ac:dyDescent="0.2">
      <c r="A14108" s="112" t="s">
        <v>30782</v>
      </c>
      <c r="B14108" s="112" t="s">
        <v>30783</v>
      </c>
    </row>
    <row r="14109" spans="1:2" x14ac:dyDescent="0.2">
      <c r="A14109" s="112" t="s">
        <v>30784</v>
      </c>
      <c r="B14109" s="112" t="s">
        <v>30785</v>
      </c>
    </row>
    <row r="14110" spans="1:2" x14ac:dyDescent="0.2">
      <c r="A14110" s="112" t="s">
        <v>30786</v>
      </c>
      <c r="B14110" s="112" t="s">
        <v>30787</v>
      </c>
    </row>
    <row r="14111" spans="1:2" x14ac:dyDescent="0.2">
      <c r="A14111" s="112" t="s">
        <v>30788</v>
      </c>
      <c r="B14111" s="112" t="s">
        <v>30789</v>
      </c>
    </row>
    <row r="14112" spans="1:2" x14ac:dyDescent="0.2">
      <c r="A14112" s="112" t="s">
        <v>30790</v>
      </c>
      <c r="B14112" s="112" t="s">
        <v>30791</v>
      </c>
    </row>
    <row r="14113" spans="1:2" x14ac:dyDescent="0.2">
      <c r="A14113" s="112" t="s">
        <v>30792</v>
      </c>
      <c r="B14113" s="112" t="s">
        <v>30793</v>
      </c>
    </row>
    <row r="14114" spans="1:2" x14ac:dyDescent="0.2">
      <c r="A14114" s="112" t="s">
        <v>30794</v>
      </c>
      <c r="B14114" s="112" t="s">
        <v>30795</v>
      </c>
    </row>
    <row r="14115" spans="1:2" x14ac:dyDescent="0.2">
      <c r="A14115" s="112" t="s">
        <v>30796</v>
      </c>
      <c r="B14115" s="112" t="s">
        <v>30797</v>
      </c>
    </row>
    <row r="14116" spans="1:2" x14ac:dyDescent="0.2">
      <c r="A14116" s="112" t="s">
        <v>30798</v>
      </c>
      <c r="B14116" s="112" t="s">
        <v>30799</v>
      </c>
    </row>
    <row r="14117" spans="1:2" x14ac:dyDescent="0.2">
      <c r="A14117" s="112" t="s">
        <v>30800</v>
      </c>
      <c r="B14117" s="112" t="s">
        <v>30801</v>
      </c>
    </row>
    <row r="14118" spans="1:2" x14ac:dyDescent="0.2">
      <c r="A14118" s="112" t="s">
        <v>30802</v>
      </c>
      <c r="B14118" s="112" t="s">
        <v>30803</v>
      </c>
    </row>
    <row r="14119" spans="1:2" x14ac:dyDescent="0.2">
      <c r="A14119" s="112" t="s">
        <v>30804</v>
      </c>
      <c r="B14119" s="112" t="s">
        <v>30805</v>
      </c>
    </row>
    <row r="14120" spans="1:2" x14ac:dyDescent="0.2">
      <c r="A14120" s="112" t="s">
        <v>30806</v>
      </c>
      <c r="B14120" s="112" t="s">
        <v>30807</v>
      </c>
    </row>
    <row r="14121" spans="1:2" x14ac:dyDescent="0.2">
      <c r="A14121" s="112" t="s">
        <v>30808</v>
      </c>
      <c r="B14121" s="112" t="s">
        <v>30809</v>
      </c>
    </row>
    <row r="14122" spans="1:2" x14ac:dyDescent="0.2">
      <c r="A14122" s="112" t="s">
        <v>30810</v>
      </c>
      <c r="B14122" s="112" t="s">
        <v>30811</v>
      </c>
    </row>
    <row r="14123" spans="1:2" x14ac:dyDescent="0.2">
      <c r="A14123" s="112" t="s">
        <v>30812</v>
      </c>
      <c r="B14123" s="112" t="s">
        <v>30813</v>
      </c>
    </row>
    <row r="14124" spans="1:2" x14ac:dyDescent="0.2">
      <c r="A14124" s="112" t="s">
        <v>30814</v>
      </c>
      <c r="B14124" s="112" t="s">
        <v>30815</v>
      </c>
    </row>
    <row r="14125" spans="1:2" x14ac:dyDescent="0.2">
      <c r="A14125" s="112" t="s">
        <v>30816</v>
      </c>
      <c r="B14125" s="112" t="s">
        <v>30817</v>
      </c>
    </row>
    <row r="14126" spans="1:2" x14ac:dyDescent="0.2">
      <c r="A14126" s="112" t="s">
        <v>30818</v>
      </c>
      <c r="B14126" s="112" t="s">
        <v>30819</v>
      </c>
    </row>
    <row r="14127" spans="1:2" x14ac:dyDescent="0.2">
      <c r="A14127" s="112" t="s">
        <v>30820</v>
      </c>
      <c r="B14127" s="112" t="s">
        <v>30821</v>
      </c>
    </row>
    <row r="14128" spans="1:2" x14ac:dyDescent="0.2">
      <c r="A14128" s="112" t="s">
        <v>30822</v>
      </c>
      <c r="B14128" s="112" t="s">
        <v>30823</v>
      </c>
    </row>
    <row r="14129" spans="1:2" x14ac:dyDescent="0.2">
      <c r="A14129" s="112" t="s">
        <v>30824</v>
      </c>
      <c r="B14129" s="112" t="s">
        <v>30825</v>
      </c>
    </row>
    <row r="14130" spans="1:2" x14ac:dyDescent="0.2">
      <c r="A14130" s="112" t="s">
        <v>30826</v>
      </c>
      <c r="B14130" s="112" t="s">
        <v>30827</v>
      </c>
    </row>
    <row r="14131" spans="1:2" x14ac:dyDescent="0.2">
      <c r="A14131" s="112" t="s">
        <v>30828</v>
      </c>
      <c r="B14131" s="112" t="s">
        <v>30829</v>
      </c>
    </row>
    <row r="14132" spans="1:2" x14ac:dyDescent="0.2">
      <c r="A14132" s="112" t="s">
        <v>30830</v>
      </c>
      <c r="B14132" s="112" t="s">
        <v>30831</v>
      </c>
    </row>
    <row r="14133" spans="1:2" x14ac:dyDescent="0.2">
      <c r="A14133" s="112" t="s">
        <v>30832</v>
      </c>
      <c r="B14133" s="112" t="s">
        <v>30833</v>
      </c>
    </row>
    <row r="14134" spans="1:2" x14ac:dyDescent="0.2">
      <c r="A14134" s="112" t="s">
        <v>30834</v>
      </c>
      <c r="B14134" s="112" t="s">
        <v>30835</v>
      </c>
    </row>
    <row r="14135" spans="1:2" x14ac:dyDescent="0.2">
      <c r="A14135" s="112" t="s">
        <v>30836</v>
      </c>
      <c r="B14135" s="112" t="s">
        <v>30837</v>
      </c>
    </row>
    <row r="14136" spans="1:2" x14ac:dyDescent="0.2">
      <c r="A14136" s="112" t="s">
        <v>30838</v>
      </c>
      <c r="B14136" s="112" t="s">
        <v>30839</v>
      </c>
    </row>
    <row r="14137" spans="1:2" x14ac:dyDescent="0.2">
      <c r="A14137" s="112" t="s">
        <v>30840</v>
      </c>
      <c r="B14137" s="112" t="s">
        <v>30841</v>
      </c>
    </row>
    <row r="14138" spans="1:2" x14ac:dyDescent="0.2">
      <c r="A14138" s="112" t="s">
        <v>30842</v>
      </c>
      <c r="B14138" s="112" t="s">
        <v>30843</v>
      </c>
    </row>
    <row r="14139" spans="1:2" x14ac:dyDescent="0.2">
      <c r="A14139" s="112" t="s">
        <v>30844</v>
      </c>
      <c r="B14139" s="112" t="s">
        <v>30845</v>
      </c>
    </row>
    <row r="14140" spans="1:2" x14ac:dyDescent="0.2">
      <c r="A14140" s="112" t="s">
        <v>30846</v>
      </c>
      <c r="B14140" s="112" t="s">
        <v>30847</v>
      </c>
    </row>
    <row r="14141" spans="1:2" x14ac:dyDescent="0.2">
      <c r="A14141" s="112" t="s">
        <v>30848</v>
      </c>
      <c r="B14141" s="112" t="s">
        <v>30849</v>
      </c>
    </row>
    <row r="14142" spans="1:2" x14ac:dyDescent="0.2">
      <c r="A14142" s="112" t="s">
        <v>30850</v>
      </c>
      <c r="B14142" s="112" t="s">
        <v>30851</v>
      </c>
    </row>
    <row r="14143" spans="1:2" x14ac:dyDescent="0.2">
      <c r="A14143" s="112" t="s">
        <v>30852</v>
      </c>
      <c r="B14143" s="112" t="s">
        <v>30853</v>
      </c>
    </row>
    <row r="14144" spans="1:2" x14ac:dyDescent="0.2">
      <c r="A14144" s="112" t="s">
        <v>30854</v>
      </c>
      <c r="B14144" s="112" t="s">
        <v>30855</v>
      </c>
    </row>
    <row r="14145" spans="1:2" x14ac:dyDescent="0.2">
      <c r="A14145" s="112" t="s">
        <v>30856</v>
      </c>
      <c r="B14145" s="112" t="s">
        <v>30857</v>
      </c>
    </row>
    <row r="14146" spans="1:2" x14ac:dyDescent="0.2">
      <c r="A14146" s="112" t="s">
        <v>30858</v>
      </c>
      <c r="B14146" s="112" t="s">
        <v>30859</v>
      </c>
    </row>
    <row r="14147" spans="1:2" x14ac:dyDescent="0.2">
      <c r="A14147" s="112" t="s">
        <v>30860</v>
      </c>
      <c r="B14147" s="112" t="s">
        <v>30861</v>
      </c>
    </row>
    <row r="14148" spans="1:2" x14ac:dyDescent="0.2">
      <c r="A14148" s="112" t="s">
        <v>30862</v>
      </c>
      <c r="B14148" s="112" t="s">
        <v>30863</v>
      </c>
    </row>
    <row r="14149" spans="1:2" x14ac:dyDescent="0.2">
      <c r="A14149" s="112" t="s">
        <v>30864</v>
      </c>
      <c r="B14149" s="112" t="s">
        <v>30865</v>
      </c>
    </row>
    <row r="14150" spans="1:2" x14ac:dyDescent="0.2">
      <c r="A14150" s="112" t="s">
        <v>30866</v>
      </c>
      <c r="B14150" s="112" t="s">
        <v>30867</v>
      </c>
    </row>
    <row r="14151" spans="1:2" x14ac:dyDescent="0.2">
      <c r="A14151" s="112" t="s">
        <v>30868</v>
      </c>
      <c r="B14151" s="112" t="s">
        <v>30869</v>
      </c>
    </row>
    <row r="14152" spans="1:2" x14ac:dyDescent="0.2">
      <c r="A14152" s="112" t="s">
        <v>30870</v>
      </c>
      <c r="B14152" s="112" t="s">
        <v>30871</v>
      </c>
    </row>
    <row r="14153" spans="1:2" x14ac:dyDescent="0.2">
      <c r="A14153" s="112" t="s">
        <v>30872</v>
      </c>
      <c r="B14153" s="112" t="s">
        <v>30873</v>
      </c>
    </row>
    <row r="14154" spans="1:2" x14ac:dyDescent="0.2">
      <c r="A14154" s="112" t="s">
        <v>30874</v>
      </c>
      <c r="B14154" s="112" t="s">
        <v>30875</v>
      </c>
    </row>
    <row r="14155" spans="1:2" x14ac:dyDescent="0.2">
      <c r="A14155" s="112" t="s">
        <v>30876</v>
      </c>
      <c r="B14155" s="112" t="s">
        <v>30877</v>
      </c>
    </row>
    <row r="14156" spans="1:2" x14ac:dyDescent="0.2">
      <c r="A14156" s="112" t="s">
        <v>30878</v>
      </c>
      <c r="B14156" s="112" t="s">
        <v>30879</v>
      </c>
    </row>
    <row r="14157" spans="1:2" x14ac:dyDescent="0.2">
      <c r="A14157" s="112" t="s">
        <v>30880</v>
      </c>
      <c r="B14157" s="112" t="s">
        <v>30881</v>
      </c>
    </row>
    <row r="14158" spans="1:2" x14ac:dyDescent="0.2">
      <c r="A14158" s="112" t="s">
        <v>30882</v>
      </c>
      <c r="B14158" s="112" t="s">
        <v>30883</v>
      </c>
    </row>
    <row r="14159" spans="1:2" x14ac:dyDescent="0.2">
      <c r="A14159" s="112" t="s">
        <v>30884</v>
      </c>
      <c r="B14159" s="112" t="s">
        <v>30885</v>
      </c>
    </row>
    <row r="14160" spans="1:2" x14ac:dyDescent="0.2">
      <c r="A14160" s="112" t="s">
        <v>30886</v>
      </c>
      <c r="B14160" s="112" t="s">
        <v>30887</v>
      </c>
    </row>
    <row r="14161" spans="1:2" x14ac:dyDescent="0.2">
      <c r="A14161" s="112" t="s">
        <v>30888</v>
      </c>
      <c r="B14161" s="112" t="s">
        <v>30889</v>
      </c>
    </row>
    <row r="14162" spans="1:2" x14ac:dyDescent="0.2">
      <c r="A14162" s="112" t="s">
        <v>30890</v>
      </c>
      <c r="B14162" s="112" t="s">
        <v>30891</v>
      </c>
    </row>
    <row r="14163" spans="1:2" x14ac:dyDescent="0.2">
      <c r="A14163" s="112" t="s">
        <v>30892</v>
      </c>
      <c r="B14163" s="112" t="s">
        <v>30893</v>
      </c>
    </row>
    <row r="14164" spans="1:2" x14ac:dyDescent="0.2">
      <c r="A14164" s="112" t="s">
        <v>30894</v>
      </c>
      <c r="B14164" s="112" t="s">
        <v>30895</v>
      </c>
    </row>
    <row r="14165" spans="1:2" x14ac:dyDescent="0.2">
      <c r="A14165" s="112" t="s">
        <v>30896</v>
      </c>
      <c r="B14165" s="112" t="s">
        <v>30897</v>
      </c>
    </row>
    <row r="14166" spans="1:2" x14ac:dyDescent="0.2">
      <c r="A14166" s="112" t="s">
        <v>30898</v>
      </c>
      <c r="B14166" s="112" t="s">
        <v>30899</v>
      </c>
    </row>
    <row r="14167" spans="1:2" x14ac:dyDescent="0.2">
      <c r="A14167" s="112" t="s">
        <v>30900</v>
      </c>
      <c r="B14167" s="112" t="s">
        <v>30901</v>
      </c>
    </row>
    <row r="14168" spans="1:2" x14ac:dyDescent="0.2">
      <c r="A14168" s="112" t="s">
        <v>30902</v>
      </c>
      <c r="B14168" s="112" t="s">
        <v>30903</v>
      </c>
    </row>
    <row r="14169" spans="1:2" x14ac:dyDescent="0.2">
      <c r="A14169" s="112" t="s">
        <v>30904</v>
      </c>
      <c r="B14169" s="112" t="s">
        <v>30905</v>
      </c>
    </row>
    <row r="14170" spans="1:2" x14ac:dyDescent="0.2">
      <c r="A14170" s="112" t="s">
        <v>30906</v>
      </c>
      <c r="B14170" s="112" t="s">
        <v>30907</v>
      </c>
    </row>
    <row r="14171" spans="1:2" x14ac:dyDescent="0.2">
      <c r="A14171" s="112" t="s">
        <v>30908</v>
      </c>
      <c r="B14171" s="112" t="s">
        <v>30909</v>
      </c>
    </row>
    <row r="14172" spans="1:2" x14ac:dyDescent="0.2">
      <c r="A14172" s="112" t="s">
        <v>30910</v>
      </c>
      <c r="B14172" s="112" t="s">
        <v>30911</v>
      </c>
    </row>
    <row r="14173" spans="1:2" x14ac:dyDescent="0.2">
      <c r="A14173" s="112" t="s">
        <v>30912</v>
      </c>
      <c r="B14173" s="112" t="s">
        <v>30913</v>
      </c>
    </row>
    <row r="14174" spans="1:2" x14ac:dyDescent="0.2">
      <c r="A14174" s="112" t="s">
        <v>30914</v>
      </c>
      <c r="B14174" s="112" t="s">
        <v>30915</v>
      </c>
    </row>
    <row r="14175" spans="1:2" x14ac:dyDescent="0.2">
      <c r="A14175" s="112" t="s">
        <v>30916</v>
      </c>
      <c r="B14175" s="112" t="s">
        <v>30917</v>
      </c>
    </row>
    <row r="14176" spans="1:2" x14ac:dyDescent="0.2">
      <c r="A14176" s="112" t="s">
        <v>30918</v>
      </c>
      <c r="B14176" s="112" t="s">
        <v>30919</v>
      </c>
    </row>
    <row r="14177" spans="1:2" x14ac:dyDescent="0.2">
      <c r="A14177" s="112" t="s">
        <v>30920</v>
      </c>
      <c r="B14177" s="112" t="s">
        <v>30921</v>
      </c>
    </row>
    <row r="14178" spans="1:2" x14ac:dyDescent="0.2">
      <c r="A14178" s="112" t="s">
        <v>30922</v>
      </c>
      <c r="B14178" s="112" t="s">
        <v>30923</v>
      </c>
    </row>
    <row r="14179" spans="1:2" x14ac:dyDescent="0.2">
      <c r="A14179" s="112" t="s">
        <v>30924</v>
      </c>
      <c r="B14179" s="112" t="s">
        <v>30925</v>
      </c>
    </row>
    <row r="14180" spans="1:2" x14ac:dyDescent="0.2">
      <c r="A14180" s="112" t="s">
        <v>30926</v>
      </c>
      <c r="B14180" s="112" t="s">
        <v>30927</v>
      </c>
    </row>
    <row r="14181" spans="1:2" x14ac:dyDescent="0.2">
      <c r="A14181" s="112" t="s">
        <v>30928</v>
      </c>
      <c r="B14181" s="112" t="s">
        <v>30929</v>
      </c>
    </row>
    <row r="14182" spans="1:2" x14ac:dyDescent="0.2">
      <c r="A14182" s="112" t="s">
        <v>30930</v>
      </c>
      <c r="B14182" s="112" t="s">
        <v>30931</v>
      </c>
    </row>
    <row r="14183" spans="1:2" x14ac:dyDescent="0.2">
      <c r="A14183" s="112" t="s">
        <v>30932</v>
      </c>
      <c r="B14183" s="112" t="s">
        <v>30933</v>
      </c>
    </row>
    <row r="14184" spans="1:2" x14ac:dyDescent="0.2">
      <c r="A14184" s="112" t="s">
        <v>30934</v>
      </c>
      <c r="B14184" s="112" t="s">
        <v>30935</v>
      </c>
    </row>
    <row r="14185" spans="1:2" x14ac:dyDescent="0.2">
      <c r="A14185" s="112" t="s">
        <v>30936</v>
      </c>
      <c r="B14185" s="112" t="s">
        <v>30937</v>
      </c>
    </row>
    <row r="14186" spans="1:2" x14ac:dyDescent="0.2">
      <c r="A14186" s="112" t="s">
        <v>30938</v>
      </c>
      <c r="B14186" s="112" t="s">
        <v>30939</v>
      </c>
    </row>
    <row r="14187" spans="1:2" x14ac:dyDescent="0.2">
      <c r="A14187" s="112" t="s">
        <v>30940</v>
      </c>
      <c r="B14187" s="112" t="s">
        <v>30941</v>
      </c>
    </row>
    <row r="14188" spans="1:2" x14ac:dyDescent="0.2">
      <c r="A14188" s="112" t="s">
        <v>30942</v>
      </c>
      <c r="B14188" s="112" t="s">
        <v>30943</v>
      </c>
    </row>
    <row r="14189" spans="1:2" x14ac:dyDescent="0.2">
      <c r="A14189" s="112" t="s">
        <v>30944</v>
      </c>
      <c r="B14189" s="112" t="s">
        <v>30945</v>
      </c>
    </row>
    <row r="14190" spans="1:2" x14ac:dyDescent="0.2">
      <c r="A14190" s="112" t="s">
        <v>30946</v>
      </c>
      <c r="B14190" s="112" t="s">
        <v>30947</v>
      </c>
    </row>
    <row r="14191" spans="1:2" x14ac:dyDescent="0.2">
      <c r="A14191" s="112" t="s">
        <v>30948</v>
      </c>
      <c r="B14191" s="112" t="s">
        <v>30949</v>
      </c>
    </row>
    <row r="14192" spans="1:2" x14ac:dyDescent="0.2">
      <c r="A14192" s="112" t="s">
        <v>30950</v>
      </c>
      <c r="B14192" s="112" t="s">
        <v>30951</v>
      </c>
    </row>
    <row r="14193" spans="1:2" x14ac:dyDescent="0.2">
      <c r="A14193" s="112" t="s">
        <v>30952</v>
      </c>
      <c r="B14193" s="112" t="s">
        <v>30953</v>
      </c>
    </row>
    <row r="14194" spans="1:2" x14ac:dyDescent="0.2">
      <c r="A14194" s="112" t="s">
        <v>30954</v>
      </c>
      <c r="B14194" s="112" t="s">
        <v>30955</v>
      </c>
    </row>
    <row r="14195" spans="1:2" x14ac:dyDescent="0.2">
      <c r="A14195" s="112" t="s">
        <v>30956</v>
      </c>
      <c r="B14195" s="112" t="s">
        <v>30957</v>
      </c>
    </row>
    <row r="14196" spans="1:2" x14ac:dyDescent="0.2">
      <c r="A14196" s="112" t="s">
        <v>30958</v>
      </c>
      <c r="B14196" s="112" t="s">
        <v>30959</v>
      </c>
    </row>
    <row r="14197" spans="1:2" x14ac:dyDescent="0.2">
      <c r="A14197" s="112" t="s">
        <v>30960</v>
      </c>
      <c r="B14197" s="112" t="s">
        <v>30961</v>
      </c>
    </row>
    <row r="14198" spans="1:2" x14ac:dyDescent="0.2">
      <c r="A14198" s="112" t="s">
        <v>30962</v>
      </c>
      <c r="B14198" s="112" t="s">
        <v>30963</v>
      </c>
    </row>
    <row r="14199" spans="1:2" x14ac:dyDescent="0.2">
      <c r="A14199" s="112" t="s">
        <v>30964</v>
      </c>
      <c r="B14199" s="112" t="s">
        <v>30965</v>
      </c>
    </row>
    <row r="14200" spans="1:2" x14ac:dyDescent="0.2">
      <c r="A14200" s="112" t="s">
        <v>30966</v>
      </c>
      <c r="B14200" s="112" t="s">
        <v>30967</v>
      </c>
    </row>
    <row r="14201" spans="1:2" x14ac:dyDescent="0.2">
      <c r="A14201" s="112" t="s">
        <v>30968</v>
      </c>
      <c r="B14201" s="112" t="s">
        <v>30969</v>
      </c>
    </row>
    <row r="14202" spans="1:2" x14ac:dyDescent="0.2">
      <c r="A14202" s="112" t="s">
        <v>30970</v>
      </c>
      <c r="B14202" s="112" t="s">
        <v>30971</v>
      </c>
    </row>
    <row r="14203" spans="1:2" x14ac:dyDescent="0.2">
      <c r="A14203" s="112" t="s">
        <v>30972</v>
      </c>
      <c r="B14203" s="112" t="s">
        <v>30973</v>
      </c>
    </row>
    <row r="14204" spans="1:2" x14ac:dyDescent="0.2">
      <c r="A14204" s="112" t="s">
        <v>30974</v>
      </c>
      <c r="B14204" s="112" t="s">
        <v>30975</v>
      </c>
    </row>
    <row r="14205" spans="1:2" x14ac:dyDescent="0.2">
      <c r="A14205" s="112" t="s">
        <v>30976</v>
      </c>
      <c r="B14205" s="112" t="s">
        <v>30977</v>
      </c>
    </row>
    <row r="14206" spans="1:2" x14ac:dyDescent="0.2">
      <c r="A14206" s="112" t="s">
        <v>30978</v>
      </c>
      <c r="B14206" s="112" t="s">
        <v>30979</v>
      </c>
    </row>
    <row r="14207" spans="1:2" x14ac:dyDescent="0.2">
      <c r="A14207" s="112" t="s">
        <v>30980</v>
      </c>
      <c r="B14207" s="112" t="s">
        <v>30981</v>
      </c>
    </row>
    <row r="14208" spans="1:2" x14ac:dyDescent="0.2">
      <c r="A14208" s="112" t="s">
        <v>30982</v>
      </c>
      <c r="B14208" s="112" t="s">
        <v>30983</v>
      </c>
    </row>
    <row r="14209" spans="1:2" x14ac:dyDescent="0.2">
      <c r="A14209" s="112" t="s">
        <v>30984</v>
      </c>
      <c r="B14209" s="112" t="s">
        <v>30985</v>
      </c>
    </row>
    <row r="14210" spans="1:2" x14ac:dyDescent="0.2">
      <c r="A14210" s="112" t="s">
        <v>30986</v>
      </c>
      <c r="B14210" s="112" t="s">
        <v>30987</v>
      </c>
    </row>
    <row r="14211" spans="1:2" x14ac:dyDescent="0.2">
      <c r="A14211" s="112" t="s">
        <v>30988</v>
      </c>
      <c r="B14211" s="112" t="s">
        <v>30989</v>
      </c>
    </row>
    <row r="14212" spans="1:2" x14ac:dyDescent="0.2">
      <c r="A14212" s="112" t="s">
        <v>30990</v>
      </c>
      <c r="B14212" s="112" t="s">
        <v>30991</v>
      </c>
    </row>
    <row r="14213" spans="1:2" x14ac:dyDescent="0.2">
      <c r="A14213" s="112" t="s">
        <v>30992</v>
      </c>
      <c r="B14213" s="112" t="s">
        <v>30993</v>
      </c>
    </row>
    <row r="14214" spans="1:2" x14ac:dyDescent="0.2">
      <c r="A14214" s="112" t="s">
        <v>30994</v>
      </c>
      <c r="B14214" s="112" t="s">
        <v>30995</v>
      </c>
    </row>
    <row r="14215" spans="1:2" x14ac:dyDescent="0.2">
      <c r="A14215" s="112" t="s">
        <v>30996</v>
      </c>
      <c r="B14215" s="112" t="s">
        <v>30997</v>
      </c>
    </row>
    <row r="14216" spans="1:2" x14ac:dyDescent="0.2">
      <c r="A14216" s="112" t="s">
        <v>30998</v>
      </c>
      <c r="B14216" s="112" t="s">
        <v>30999</v>
      </c>
    </row>
    <row r="14217" spans="1:2" x14ac:dyDescent="0.2">
      <c r="A14217" s="112" t="s">
        <v>31000</v>
      </c>
      <c r="B14217" s="112" t="s">
        <v>31001</v>
      </c>
    </row>
    <row r="14218" spans="1:2" x14ac:dyDescent="0.2">
      <c r="A14218" s="112" t="s">
        <v>31002</v>
      </c>
      <c r="B14218" s="112" t="s">
        <v>31003</v>
      </c>
    </row>
    <row r="14219" spans="1:2" x14ac:dyDescent="0.2">
      <c r="A14219" s="112" t="s">
        <v>31004</v>
      </c>
      <c r="B14219" s="112" t="s">
        <v>31005</v>
      </c>
    </row>
    <row r="14220" spans="1:2" x14ac:dyDescent="0.2">
      <c r="A14220" s="112" t="s">
        <v>31006</v>
      </c>
      <c r="B14220" s="112" t="s">
        <v>31007</v>
      </c>
    </row>
    <row r="14221" spans="1:2" x14ac:dyDescent="0.2">
      <c r="A14221" s="112" t="s">
        <v>31008</v>
      </c>
      <c r="B14221" s="112" t="s">
        <v>31009</v>
      </c>
    </row>
    <row r="14222" spans="1:2" x14ac:dyDescent="0.2">
      <c r="A14222" s="112" t="s">
        <v>31010</v>
      </c>
      <c r="B14222" s="112" t="s">
        <v>31011</v>
      </c>
    </row>
    <row r="14223" spans="1:2" x14ac:dyDescent="0.2">
      <c r="A14223" s="112" t="s">
        <v>31012</v>
      </c>
      <c r="B14223" s="112" t="s">
        <v>31013</v>
      </c>
    </row>
    <row r="14224" spans="1:2" x14ac:dyDescent="0.2">
      <c r="A14224" s="112" t="s">
        <v>31014</v>
      </c>
      <c r="B14224" s="112" t="s">
        <v>31015</v>
      </c>
    </row>
    <row r="14225" spans="1:2" x14ac:dyDescent="0.2">
      <c r="A14225" s="112" t="s">
        <v>31016</v>
      </c>
      <c r="B14225" s="112" t="s">
        <v>31017</v>
      </c>
    </row>
    <row r="14226" spans="1:2" x14ac:dyDescent="0.2">
      <c r="A14226" s="112" t="s">
        <v>31018</v>
      </c>
      <c r="B14226" s="112" t="s">
        <v>31019</v>
      </c>
    </row>
    <row r="14227" spans="1:2" x14ac:dyDescent="0.2">
      <c r="A14227" s="112" t="s">
        <v>31020</v>
      </c>
      <c r="B14227" s="112" t="s">
        <v>31021</v>
      </c>
    </row>
    <row r="14228" spans="1:2" x14ac:dyDescent="0.2">
      <c r="A14228" s="112" t="s">
        <v>31022</v>
      </c>
      <c r="B14228" s="112" t="s">
        <v>31023</v>
      </c>
    </row>
    <row r="14229" spans="1:2" x14ac:dyDescent="0.2">
      <c r="A14229" s="112" t="s">
        <v>31024</v>
      </c>
      <c r="B14229" s="112" t="s">
        <v>31025</v>
      </c>
    </row>
    <row r="14230" spans="1:2" x14ac:dyDescent="0.2">
      <c r="A14230" s="112" t="s">
        <v>31026</v>
      </c>
      <c r="B14230" s="112" t="s">
        <v>31027</v>
      </c>
    </row>
    <row r="14231" spans="1:2" x14ac:dyDescent="0.2">
      <c r="A14231" s="112" t="s">
        <v>31028</v>
      </c>
      <c r="B14231" s="112" t="s">
        <v>31029</v>
      </c>
    </row>
    <row r="14232" spans="1:2" x14ac:dyDescent="0.2">
      <c r="A14232" s="112" t="s">
        <v>31030</v>
      </c>
      <c r="B14232" s="112" t="s">
        <v>31031</v>
      </c>
    </row>
    <row r="14233" spans="1:2" x14ac:dyDescent="0.2">
      <c r="A14233" s="112" t="s">
        <v>31032</v>
      </c>
      <c r="B14233" s="112" t="s">
        <v>31033</v>
      </c>
    </row>
    <row r="14234" spans="1:2" x14ac:dyDescent="0.2">
      <c r="A14234" s="112" t="s">
        <v>31034</v>
      </c>
      <c r="B14234" s="112" t="s">
        <v>31035</v>
      </c>
    </row>
    <row r="14235" spans="1:2" x14ac:dyDescent="0.2">
      <c r="A14235" s="112" t="s">
        <v>31036</v>
      </c>
      <c r="B14235" s="112" t="s">
        <v>31037</v>
      </c>
    </row>
    <row r="14236" spans="1:2" x14ac:dyDescent="0.2">
      <c r="A14236" s="112" t="s">
        <v>31038</v>
      </c>
      <c r="B14236" s="112" t="s">
        <v>31039</v>
      </c>
    </row>
    <row r="14237" spans="1:2" x14ac:dyDescent="0.2">
      <c r="A14237" s="112" t="s">
        <v>31040</v>
      </c>
      <c r="B14237" s="112" t="s">
        <v>31041</v>
      </c>
    </row>
    <row r="14238" spans="1:2" x14ac:dyDescent="0.2">
      <c r="A14238" s="112" t="s">
        <v>31042</v>
      </c>
      <c r="B14238" s="112" t="s">
        <v>31043</v>
      </c>
    </row>
    <row r="14239" spans="1:2" x14ac:dyDescent="0.2">
      <c r="A14239" s="112" t="s">
        <v>31044</v>
      </c>
      <c r="B14239" s="112" t="s">
        <v>31045</v>
      </c>
    </row>
    <row r="14240" spans="1:2" x14ac:dyDescent="0.2">
      <c r="A14240" s="112" t="s">
        <v>31046</v>
      </c>
      <c r="B14240" s="112" t="s">
        <v>31047</v>
      </c>
    </row>
    <row r="14241" spans="1:2" x14ac:dyDescent="0.2">
      <c r="A14241" s="112" t="s">
        <v>31048</v>
      </c>
      <c r="B14241" s="112" t="s">
        <v>31049</v>
      </c>
    </row>
    <row r="14242" spans="1:2" x14ac:dyDescent="0.2">
      <c r="A14242" s="112" t="s">
        <v>31050</v>
      </c>
      <c r="B14242" s="112" t="s">
        <v>31051</v>
      </c>
    </row>
    <row r="14243" spans="1:2" x14ac:dyDescent="0.2">
      <c r="A14243" s="112" t="s">
        <v>31052</v>
      </c>
      <c r="B14243" s="112" t="s">
        <v>31053</v>
      </c>
    </row>
    <row r="14244" spans="1:2" x14ac:dyDescent="0.2">
      <c r="A14244" s="112" t="s">
        <v>31054</v>
      </c>
      <c r="B14244" s="112" t="s">
        <v>31055</v>
      </c>
    </row>
    <row r="14245" spans="1:2" x14ac:dyDescent="0.2">
      <c r="A14245" s="112" t="s">
        <v>31056</v>
      </c>
      <c r="B14245" s="112" t="s">
        <v>31057</v>
      </c>
    </row>
    <row r="14246" spans="1:2" x14ac:dyDescent="0.2">
      <c r="A14246" s="112" t="s">
        <v>31058</v>
      </c>
      <c r="B14246" s="112" t="s">
        <v>31059</v>
      </c>
    </row>
    <row r="14247" spans="1:2" x14ac:dyDescent="0.2">
      <c r="A14247" s="112" t="s">
        <v>31060</v>
      </c>
      <c r="B14247" s="112" t="s">
        <v>31061</v>
      </c>
    </row>
    <row r="14248" spans="1:2" x14ac:dyDescent="0.2">
      <c r="A14248" s="112" t="s">
        <v>31062</v>
      </c>
      <c r="B14248" s="112" t="s">
        <v>31063</v>
      </c>
    </row>
    <row r="14249" spans="1:2" x14ac:dyDescent="0.2">
      <c r="A14249" s="112" t="s">
        <v>31064</v>
      </c>
      <c r="B14249" s="112" t="s">
        <v>31065</v>
      </c>
    </row>
    <row r="14250" spans="1:2" x14ac:dyDescent="0.2">
      <c r="A14250" s="112" t="s">
        <v>31066</v>
      </c>
      <c r="B14250" s="112" t="s">
        <v>29369</v>
      </c>
    </row>
    <row r="14251" spans="1:2" x14ac:dyDescent="0.2">
      <c r="A14251" s="112" t="s">
        <v>31067</v>
      </c>
      <c r="B14251" s="112" t="s">
        <v>31068</v>
      </c>
    </row>
    <row r="14252" spans="1:2" x14ac:dyDescent="0.2">
      <c r="A14252" s="112" t="s">
        <v>31069</v>
      </c>
      <c r="B14252" s="112" t="s">
        <v>31070</v>
      </c>
    </row>
    <row r="14253" spans="1:2" x14ac:dyDescent="0.2">
      <c r="A14253" s="112" t="s">
        <v>31071</v>
      </c>
      <c r="B14253" s="112" t="s">
        <v>31072</v>
      </c>
    </row>
    <row r="14254" spans="1:2" x14ac:dyDescent="0.2">
      <c r="A14254" s="112" t="s">
        <v>31073</v>
      </c>
      <c r="B14254" s="112" t="s">
        <v>31074</v>
      </c>
    </row>
    <row r="14255" spans="1:2" x14ac:dyDescent="0.2">
      <c r="A14255" s="112" t="s">
        <v>31075</v>
      </c>
      <c r="B14255" s="112" t="s">
        <v>31076</v>
      </c>
    </row>
    <row r="14256" spans="1:2" x14ac:dyDescent="0.2">
      <c r="A14256" s="112" t="s">
        <v>31077</v>
      </c>
      <c r="B14256" s="112" t="s">
        <v>31078</v>
      </c>
    </row>
    <row r="14257" spans="1:2" x14ac:dyDescent="0.2">
      <c r="A14257" s="112" t="s">
        <v>31079</v>
      </c>
      <c r="B14257" s="112" t="s">
        <v>31080</v>
      </c>
    </row>
    <row r="14258" spans="1:2" x14ac:dyDescent="0.2">
      <c r="A14258" s="112" t="s">
        <v>31081</v>
      </c>
      <c r="B14258" s="112" t="s">
        <v>29397</v>
      </c>
    </row>
    <row r="14259" spans="1:2" x14ac:dyDescent="0.2">
      <c r="A14259" s="112" t="s">
        <v>31082</v>
      </c>
      <c r="B14259" s="112" t="s">
        <v>31083</v>
      </c>
    </row>
    <row r="14260" spans="1:2" x14ac:dyDescent="0.2">
      <c r="A14260" s="112" t="s">
        <v>31084</v>
      </c>
      <c r="B14260" s="112" t="s">
        <v>31085</v>
      </c>
    </row>
    <row r="14261" spans="1:2" x14ac:dyDescent="0.2">
      <c r="A14261" s="112" t="s">
        <v>31086</v>
      </c>
      <c r="B14261" s="112" t="s">
        <v>31087</v>
      </c>
    </row>
    <row r="14262" spans="1:2" x14ac:dyDescent="0.2">
      <c r="A14262" s="112" t="s">
        <v>31088</v>
      </c>
      <c r="B14262" s="112" t="s">
        <v>31089</v>
      </c>
    </row>
    <row r="14263" spans="1:2" x14ac:dyDescent="0.2">
      <c r="A14263" s="112" t="s">
        <v>31090</v>
      </c>
      <c r="B14263" s="112" t="s">
        <v>31091</v>
      </c>
    </row>
    <row r="14264" spans="1:2" x14ac:dyDescent="0.2">
      <c r="A14264" s="112" t="s">
        <v>31092</v>
      </c>
      <c r="B14264" s="112" t="s">
        <v>31093</v>
      </c>
    </row>
    <row r="14265" spans="1:2" x14ac:dyDescent="0.2">
      <c r="A14265" s="112" t="s">
        <v>31094</v>
      </c>
      <c r="B14265" s="112" t="s">
        <v>31095</v>
      </c>
    </row>
    <row r="14266" spans="1:2" x14ac:dyDescent="0.2">
      <c r="A14266" s="112" t="s">
        <v>31096</v>
      </c>
      <c r="B14266" s="112" t="s">
        <v>31097</v>
      </c>
    </row>
    <row r="14267" spans="1:2" x14ac:dyDescent="0.2">
      <c r="A14267" s="112" t="s">
        <v>31098</v>
      </c>
      <c r="B14267" s="112" t="s">
        <v>31099</v>
      </c>
    </row>
    <row r="14268" spans="1:2" x14ac:dyDescent="0.2">
      <c r="A14268" s="112" t="s">
        <v>31100</v>
      </c>
      <c r="B14268" s="112" t="s">
        <v>31101</v>
      </c>
    </row>
    <row r="14269" spans="1:2" x14ac:dyDescent="0.2">
      <c r="A14269" s="112" t="s">
        <v>31102</v>
      </c>
      <c r="B14269" s="112" t="s">
        <v>31103</v>
      </c>
    </row>
    <row r="14270" spans="1:2" x14ac:dyDescent="0.2">
      <c r="A14270" s="112" t="s">
        <v>31104</v>
      </c>
      <c r="B14270" s="112" t="s">
        <v>31105</v>
      </c>
    </row>
    <row r="14271" spans="1:2" x14ac:dyDescent="0.2">
      <c r="A14271" s="112" t="s">
        <v>31106</v>
      </c>
      <c r="B14271" s="112" t="s">
        <v>31107</v>
      </c>
    </row>
    <row r="14272" spans="1:2" x14ac:dyDescent="0.2">
      <c r="A14272" s="112" t="s">
        <v>31108</v>
      </c>
      <c r="B14272" s="112" t="s">
        <v>31109</v>
      </c>
    </row>
    <row r="14273" spans="1:2" x14ac:dyDescent="0.2">
      <c r="A14273" s="112" t="s">
        <v>31110</v>
      </c>
      <c r="B14273" s="112" t="s">
        <v>31111</v>
      </c>
    </row>
    <row r="14274" spans="1:2" x14ac:dyDescent="0.2">
      <c r="A14274" s="112" t="s">
        <v>31112</v>
      </c>
      <c r="B14274" s="112" t="s">
        <v>31113</v>
      </c>
    </row>
    <row r="14275" spans="1:2" x14ac:dyDescent="0.2">
      <c r="A14275" s="112" t="s">
        <v>31114</v>
      </c>
      <c r="B14275" s="112" t="s">
        <v>31115</v>
      </c>
    </row>
    <row r="14276" spans="1:2" x14ac:dyDescent="0.2">
      <c r="A14276" s="112" t="s">
        <v>31116</v>
      </c>
      <c r="B14276" s="112" t="s">
        <v>31117</v>
      </c>
    </row>
    <row r="14277" spans="1:2" x14ac:dyDescent="0.2">
      <c r="A14277" s="112" t="s">
        <v>31118</v>
      </c>
      <c r="B14277" s="112" t="s">
        <v>31119</v>
      </c>
    </row>
    <row r="14278" spans="1:2" x14ac:dyDescent="0.2">
      <c r="A14278" s="112" t="s">
        <v>31120</v>
      </c>
      <c r="B14278" s="112" t="s">
        <v>31121</v>
      </c>
    </row>
    <row r="14279" spans="1:2" x14ac:dyDescent="0.2">
      <c r="A14279" s="112" t="s">
        <v>31122</v>
      </c>
      <c r="B14279" s="112" t="s">
        <v>31123</v>
      </c>
    </row>
    <row r="14280" spans="1:2" x14ac:dyDescent="0.2">
      <c r="A14280" s="112" t="s">
        <v>31124</v>
      </c>
      <c r="B14280" s="112" t="s">
        <v>31125</v>
      </c>
    </row>
    <row r="14281" spans="1:2" x14ac:dyDescent="0.2">
      <c r="A14281" s="112" t="s">
        <v>31126</v>
      </c>
      <c r="B14281" s="112" t="s">
        <v>31127</v>
      </c>
    </row>
    <row r="14282" spans="1:2" x14ac:dyDescent="0.2">
      <c r="A14282" s="112" t="s">
        <v>31128</v>
      </c>
      <c r="B14282" s="112" t="s">
        <v>31129</v>
      </c>
    </row>
    <row r="14283" spans="1:2" x14ac:dyDescent="0.2">
      <c r="A14283" s="112" t="s">
        <v>31130</v>
      </c>
      <c r="B14283" s="112" t="s">
        <v>31131</v>
      </c>
    </row>
    <row r="14284" spans="1:2" x14ac:dyDescent="0.2">
      <c r="A14284" s="112" t="s">
        <v>31132</v>
      </c>
      <c r="B14284" s="112" t="s">
        <v>31133</v>
      </c>
    </row>
    <row r="14285" spans="1:2" x14ac:dyDescent="0.2">
      <c r="A14285" s="112" t="s">
        <v>31134</v>
      </c>
      <c r="B14285" s="112" t="s">
        <v>31135</v>
      </c>
    </row>
    <row r="14286" spans="1:2" x14ac:dyDescent="0.2">
      <c r="A14286" s="112" t="s">
        <v>31136</v>
      </c>
      <c r="B14286" s="112" t="s">
        <v>31137</v>
      </c>
    </row>
    <row r="14287" spans="1:2" x14ac:dyDescent="0.2">
      <c r="A14287" s="112" t="s">
        <v>31138</v>
      </c>
      <c r="B14287" s="112" t="s">
        <v>31139</v>
      </c>
    </row>
    <row r="14288" spans="1:2" x14ac:dyDescent="0.2">
      <c r="A14288" s="112" t="s">
        <v>31140</v>
      </c>
      <c r="B14288" s="112" t="s">
        <v>31141</v>
      </c>
    </row>
    <row r="14289" spans="1:2" x14ac:dyDescent="0.2">
      <c r="A14289" s="112" t="s">
        <v>31142</v>
      </c>
      <c r="B14289" s="112" t="s">
        <v>31143</v>
      </c>
    </row>
    <row r="14290" spans="1:2" x14ac:dyDescent="0.2">
      <c r="A14290" s="112" t="s">
        <v>31144</v>
      </c>
      <c r="B14290" s="112" t="s">
        <v>31145</v>
      </c>
    </row>
    <row r="14291" spans="1:2" x14ac:dyDescent="0.2">
      <c r="A14291" s="112" t="s">
        <v>31146</v>
      </c>
      <c r="B14291" s="112" t="s">
        <v>31147</v>
      </c>
    </row>
    <row r="14292" spans="1:2" x14ac:dyDescent="0.2">
      <c r="A14292" s="112" t="s">
        <v>31148</v>
      </c>
      <c r="B14292" s="112" t="s">
        <v>31149</v>
      </c>
    </row>
    <row r="14293" spans="1:2" x14ac:dyDescent="0.2">
      <c r="A14293" s="112" t="s">
        <v>31150</v>
      </c>
      <c r="B14293" s="112" t="s">
        <v>31151</v>
      </c>
    </row>
    <row r="14294" spans="1:2" x14ac:dyDescent="0.2">
      <c r="A14294" s="112" t="s">
        <v>31152</v>
      </c>
      <c r="B14294" s="112" t="s">
        <v>31153</v>
      </c>
    </row>
    <row r="14295" spans="1:2" x14ac:dyDescent="0.2">
      <c r="A14295" s="112" t="s">
        <v>31154</v>
      </c>
      <c r="B14295" s="112" t="s">
        <v>31155</v>
      </c>
    </row>
    <row r="14296" spans="1:2" x14ac:dyDescent="0.2">
      <c r="A14296" s="112" t="s">
        <v>31156</v>
      </c>
      <c r="B14296" s="112" t="s">
        <v>31157</v>
      </c>
    </row>
    <row r="14297" spans="1:2" x14ac:dyDescent="0.2">
      <c r="A14297" s="112" t="s">
        <v>31158</v>
      </c>
      <c r="B14297" s="112" t="s">
        <v>31159</v>
      </c>
    </row>
    <row r="14298" spans="1:2" x14ac:dyDescent="0.2">
      <c r="A14298" s="112" t="s">
        <v>31160</v>
      </c>
      <c r="B14298" s="112" t="s">
        <v>31161</v>
      </c>
    </row>
    <row r="14299" spans="1:2" x14ac:dyDescent="0.2">
      <c r="A14299" s="112" t="s">
        <v>31162</v>
      </c>
      <c r="B14299" s="112" t="s">
        <v>31163</v>
      </c>
    </row>
    <row r="14300" spans="1:2" x14ac:dyDescent="0.2">
      <c r="A14300" s="112" t="s">
        <v>31164</v>
      </c>
      <c r="B14300" s="112" t="s">
        <v>31165</v>
      </c>
    </row>
    <row r="14301" spans="1:2" x14ac:dyDescent="0.2">
      <c r="A14301" s="112" t="s">
        <v>31166</v>
      </c>
      <c r="B14301" s="112" t="s">
        <v>31167</v>
      </c>
    </row>
    <row r="14302" spans="1:2" x14ac:dyDescent="0.2">
      <c r="A14302" s="112" t="s">
        <v>31168</v>
      </c>
      <c r="B14302" s="112" t="s">
        <v>31169</v>
      </c>
    </row>
    <row r="14303" spans="1:2" x14ac:dyDescent="0.2">
      <c r="A14303" s="112" t="s">
        <v>31170</v>
      </c>
      <c r="B14303" s="112" t="s">
        <v>31171</v>
      </c>
    </row>
    <row r="14304" spans="1:2" x14ac:dyDescent="0.2">
      <c r="A14304" s="112" t="s">
        <v>31172</v>
      </c>
      <c r="B14304" s="112" t="s">
        <v>31173</v>
      </c>
    </row>
    <row r="14305" spans="1:2" x14ac:dyDescent="0.2">
      <c r="A14305" s="112" t="s">
        <v>31174</v>
      </c>
      <c r="B14305" s="112" t="s">
        <v>31175</v>
      </c>
    </row>
    <row r="14306" spans="1:2" x14ac:dyDescent="0.2">
      <c r="A14306" s="112" t="s">
        <v>31176</v>
      </c>
      <c r="B14306" s="112" t="s">
        <v>31177</v>
      </c>
    </row>
    <row r="14307" spans="1:2" x14ac:dyDescent="0.2">
      <c r="A14307" s="112" t="s">
        <v>31178</v>
      </c>
      <c r="B14307" s="112" t="s">
        <v>31179</v>
      </c>
    </row>
    <row r="14308" spans="1:2" x14ac:dyDescent="0.2">
      <c r="A14308" s="112" t="s">
        <v>31180</v>
      </c>
      <c r="B14308" s="112" t="s">
        <v>31181</v>
      </c>
    </row>
    <row r="14309" spans="1:2" x14ac:dyDescent="0.2">
      <c r="A14309" s="112" t="s">
        <v>31182</v>
      </c>
      <c r="B14309" s="112" t="s">
        <v>31183</v>
      </c>
    </row>
    <row r="14310" spans="1:2" x14ac:dyDescent="0.2">
      <c r="A14310" s="112" t="s">
        <v>31184</v>
      </c>
      <c r="B14310" s="112" t="s">
        <v>31185</v>
      </c>
    </row>
    <row r="14311" spans="1:2" x14ac:dyDescent="0.2">
      <c r="A14311" s="112" t="s">
        <v>31186</v>
      </c>
      <c r="B14311" s="112" t="s">
        <v>31187</v>
      </c>
    </row>
    <row r="14312" spans="1:2" x14ac:dyDescent="0.2">
      <c r="A14312" s="112" t="s">
        <v>31188</v>
      </c>
      <c r="B14312" s="112" t="s">
        <v>31189</v>
      </c>
    </row>
    <row r="14313" spans="1:2" x14ac:dyDescent="0.2">
      <c r="A14313" s="112" t="s">
        <v>31190</v>
      </c>
      <c r="B14313" s="112" t="s">
        <v>31191</v>
      </c>
    </row>
    <row r="14314" spans="1:2" x14ac:dyDescent="0.2">
      <c r="A14314" s="112" t="s">
        <v>31192</v>
      </c>
      <c r="B14314" s="112" t="s">
        <v>31193</v>
      </c>
    </row>
    <row r="14315" spans="1:2" x14ac:dyDescent="0.2">
      <c r="A14315" s="112" t="s">
        <v>31194</v>
      </c>
      <c r="B14315" s="112" t="s">
        <v>31195</v>
      </c>
    </row>
    <row r="14316" spans="1:2" x14ac:dyDescent="0.2">
      <c r="A14316" s="112" t="s">
        <v>31196</v>
      </c>
      <c r="B14316" s="112" t="s">
        <v>31197</v>
      </c>
    </row>
    <row r="14317" spans="1:2" x14ac:dyDescent="0.2">
      <c r="A14317" s="112" t="s">
        <v>31198</v>
      </c>
      <c r="B14317" s="112" t="s">
        <v>31199</v>
      </c>
    </row>
    <row r="14318" spans="1:2" x14ac:dyDescent="0.2">
      <c r="A14318" s="112" t="s">
        <v>31200</v>
      </c>
      <c r="B14318" s="112" t="s">
        <v>31201</v>
      </c>
    </row>
    <row r="14319" spans="1:2" x14ac:dyDescent="0.2">
      <c r="A14319" s="112" t="s">
        <v>31202</v>
      </c>
      <c r="B14319" s="112" t="s">
        <v>31203</v>
      </c>
    </row>
    <row r="14320" spans="1:2" x14ac:dyDescent="0.2">
      <c r="A14320" s="112" t="s">
        <v>31204</v>
      </c>
      <c r="B14320" s="112" t="s">
        <v>31205</v>
      </c>
    </row>
    <row r="14321" spans="1:2" x14ac:dyDescent="0.2">
      <c r="A14321" s="112" t="s">
        <v>31206</v>
      </c>
      <c r="B14321" s="112" t="s">
        <v>31207</v>
      </c>
    </row>
    <row r="14322" spans="1:2" x14ac:dyDescent="0.2">
      <c r="A14322" s="112" t="s">
        <v>31208</v>
      </c>
      <c r="B14322" s="112" t="s">
        <v>31209</v>
      </c>
    </row>
    <row r="14323" spans="1:2" x14ac:dyDescent="0.2">
      <c r="A14323" s="112" t="s">
        <v>31210</v>
      </c>
      <c r="B14323" s="112" t="s">
        <v>31211</v>
      </c>
    </row>
    <row r="14324" spans="1:2" x14ac:dyDescent="0.2">
      <c r="A14324" s="112" t="s">
        <v>31212</v>
      </c>
      <c r="B14324" s="112" t="s">
        <v>31213</v>
      </c>
    </row>
    <row r="14325" spans="1:2" x14ac:dyDescent="0.2">
      <c r="A14325" s="112" t="s">
        <v>31214</v>
      </c>
      <c r="B14325" s="112" t="s">
        <v>31215</v>
      </c>
    </row>
    <row r="14326" spans="1:2" x14ac:dyDescent="0.2">
      <c r="A14326" s="112" t="s">
        <v>31216</v>
      </c>
      <c r="B14326" s="112" t="s">
        <v>31217</v>
      </c>
    </row>
    <row r="14327" spans="1:2" x14ac:dyDescent="0.2">
      <c r="A14327" s="112" t="s">
        <v>31218</v>
      </c>
      <c r="B14327" s="112" t="s">
        <v>31219</v>
      </c>
    </row>
    <row r="14328" spans="1:2" x14ac:dyDescent="0.2">
      <c r="A14328" s="112" t="s">
        <v>31220</v>
      </c>
      <c r="B14328" s="112" t="s">
        <v>31221</v>
      </c>
    </row>
    <row r="14329" spans="1:2" x14ac:dyDescent="0.2">
      <c r="A14329" s="112" t="s">
        <v>31222</v>
      </c>
      <c r="B14329" s="112" t="s">
        <v>31223</v>
      </c>
    </row>
    <row r="14330" spans="1:2" x14ac:dyDescent="0.2">
      <c r="A14330" s="112" t="s">
        <v>31224</v>
      </c>
      <c r="B14330" s="112" t="s">
        <v>31225</v>
      </c>
    </row>
    <row r="14331" spans="1:2" x14ac:dyDescent="0.2">
      <c r="A14331" s="112" t="s">
        <v>31226</v>
      </c>
      <c r="B14331" s="112" t="s">
        <v>31227</v>
      </c>
    </row>
    <row r="14332" spans="1:2" x14ac:dyDescent="0.2">
      <c r="A14332" s="112" t="s">
        <v>31228</v>
      </c>
      <c r="B14332" s="112" t="s">
        <v>31229</v>
      </c>
    </row>
    <row r="14333" spans="1:2" x14ac:dyDescent="0.2">
      <c r="A14333" s="112" t="s">
        <v>31230</v>
      </c>
      <c r="B14333" s="112" t="s">
        <v>31231</v>
      </c>
    </row>
    <row r="14334" spans="1:2" x14ac:dyDescent="0.2">
      <c r="A14334" s="112" t="s">
        <v>31232</v>
      </c>
      <c r="B14334" s="112" t="s">
        <v>31233</v>
      </c>
    </row>
    <row r="14335" spans="1:2" x14ac:dyDescent="0.2">
      <c r="A14335" s="112" t="s">
        <v>31234</v>
      </c>
      <c r="B14335" s="112" t="s">
        <v>31235</v>
      </c>
    </row>
    <row r="14336" spans="1:2" x14ac:dyDescent="0.2">
      <c r="A14336" s="112" t="s">
        <v>31236</v>
      </c>
      <c r="B14336" s="112" t="s">
        <v>31237</v>
      </c>
    </row>
    <row r="14337" spans="1:2" x14ac:dyDescent="0.2">
      <c r="A14337" s="112" t="s">
        <v>31238</v>
      </c>
      <c r="B14337" s="112" t="s">
        <v>31239</v>
      </c>
    </row>
    <row r="14338" spans="1:2" x14ac:dyDescent="0.2">
      <c r="A14338" s="112" t="s">
        <v>31240</v>
      </c>
      <c r="B14338" s="112" t="s">
        <v>31241</v>
      </c>
    </row>
    <row r="14339" spans="1:2" x14ac:dyDescent="0.2">
      <c r="A14339" s="112" t="s">
        <v>31242</v>
      </c>
      <c r="B14339" s="112" t="s">
        <v>31243</v>
      </c>
    </row>
    <row r="14340" spans="1:2" x14ac:dyDescent="0.2">
      <c r="A14340" s="112" t="s">
        <v>31244</v>
      </c>
      <c r="B14340" s="112" t="s">
        <v>31245</v>
      </c>
    </row>
    <row r="14341" spans="1:2" x14ac:dyDescent="0.2">
      <c r="A14341" s="112" t="s">
        <v>31246</v>
      </c>
      <c r="B14341" s="112" t="s">
        <v>31247</v>
      </c>
    </row>
    <row r="14342" spans="1:2" x14ac:dyDescent="0.2">
      <c r="A14342" s="112" t="s">
        <v>31248</v>
      </c>
      <c r="B14342" s="112" t="s">
        <v>31249</v>
      </c>
    </row>
    <row r="14343" spans="1:2" x14ac:dyDescent="0.2">
      <c r="A14343" s="112" t="s">
        <v>31250</v>
      </c>
      <c r="B14343" s="112" t="s">
        <v>31251</v>
      </c>
    </row>
    <row r="14344" spans="1:2" x14ac:dyDescent="0.2">
      <c r="A14344" s="112" t="s">
        <v>31252</v>
      </c>
      <c r="B14344" s="112" t="s">
        <v>31253</v>
      </c>
    </row>
    <row r="14345" spans="1:2" x14ac:dyDescent="0.2">
      <c r="A14345" s="112" t="s">
        <v>31254</v>
      </c>
      <c r="B14345" s="112" t="s">
        <v>31255</v>
      </c>
    </row>
    <row r="14346" spans="1:2" x14ac:dyDescent="0.2">
      <c r="A14346" s="112" t="s">
        <v>31256</v>
      </c>
      <c r="B14346" s="112" t="s">
        <v>31257</v>
      </c>
    </row>
    <row r="14347" spans="1:2" x14ac:dyDescent="0.2">
      <c r="A14347" s="112" t="s">
        <v>31258</v>
      </c>
      <c r="B14347" s="112" t="s">
        <v>31259</v>
      </c>
    </row>
    <row r="14348" spans="1:2" x14ac:dyDescent="0.2">
      <c r="A14348" s="112" t="s">
        <v>31260</v>
      </c>
      <c r="B14348" s="112" t="s">
        <v>31261</v>
      </c>
    </row>
    <row r="14349" spans="1:2" x14ac:dyDescent="0.2">
      <c r="A14349" s="112" t="s">
        <v>31262</v>
      </c>
      <c r="B14349" s="112" t="s">
        <v>31263</v>
      </c>
    </row>
    <row r="14350" spans="1:2" x14ac:dyDescent="0.2">
      <c r="A14350" s="112" t="s">
        <v>31264</v>
      </c>
      <c r="B14350" s="112" t="s">
        <v>31265</v>
      </c>
    </row>
    <row r="14351" spans="1:2" x14ac:dyDescent="0.2">
      <c r="A14351" s="112" t="s">
        <v>31266</v>
      </c>
      <c r="B14351" s="112" t="s">
        <v>31267</v>
      </c>
    </row>
    <row r="14352" spans="1:2" x14ac:dyDescent="0.2">
      <c r="A14352" s="112" t="s">
        <v>31268</v>
      </c>
      <c r="B14352" s="112" t="s">
        <v>31269</v>
      </c>
    </row>
    <row r="14353" spans="1:2" x14ac:dyDescent="0.2">
      <c r="A14353" s="112" t="s">
        <v>31270</v>
      </c>
      <c r="B14353" s="112" t="s">
        <v>31271</v>
      </c>
    </row>
    <row r="14354" spans="1:2" x14ac:dyDescent="0.2">
      <c r="A14354" s="112" t="s">
        <v>31272</v>
      </c>
      <c r="B14354" s="112" t="s">
        <v>31273</v>
      </c>
    </row>
    <row r="14355" spans="1:2" x14ac:dyDescent="0.2">
      <c r="A14355" s="112" t="s">
        <v>31274</v>
      </c>
      <c r="B14355" s="112" t="s">
        <v>31275</v>
      </c>
    </row>
    <row r="14356" spans="1:2" x14ac:dyDescent="0.2">
      <c r="A14356" s="112" t="s">
        <v>31276</v>
      </c>
      <c r="B14356" s="112" t="s">
        <v>31277</v>
      </c>
    </row>
    <row r="14357" spans="1:2" x14ac:dyDescent="0.2">
      <c r="A14357" s="112" t="s">
        <v>31278</v>
      </c>
      <c r="B14357" s="112" t="s">
        <v>31279</v>
      </c>
    </row>
    <row r="14358" spans="1:2" x14ac:dyDescent="0.2">
      <c r="A14358" s="112" t="s">
        <v>31280</v>
      </c>
      <c r="B14358" s="112" t="s">
        <v>31281</v>
      </c>
    </row>
    <row r="14359" spans="1:2" x14ac:dyDescent="0.2">
      <c r="A14359" s="112" t="s">
        <v>31282</v>
      </c>
      <c r="B14359" s="112" t="s">
        <v>31283</v>
      </c>
    </row>
    <row r="14360" spans="1:2" x14ac:dyDescent="0.2">
      <c r="A14360" s="112" t="s">
        <v>31284</v>
      </c>
      <c r="B14360" s="112" t="s">
        <v>31285</v>
      </c>
    </row>
    <row r="14361" spans="1:2" x14ac:dyDescent="0.2">
      <c r="A14361" s="112" t="s">
        <v>31286</v>
      </c>
      <c r="B14361" s="112" t="s">
        <v>31287</v>
      </c>
    </row>
    <row r="14362" spans="1:2" x14ac:dyDescent="0.2">
      <c r="A14362" s="112" t="s">
        <v>31288</v>
      </c>
      <c r="B14362" s="112" t="s">
        <v>31289</v>
      </c>
    </row>
    <row r="14363" spans="1:2" x14ac:dyDescent="0.2">
      <c r="A14363" s="112" t="s">
        <v>31290</v>
      </c>
      <c r="B14363" s="112" t="s">
        <v>31291</v>
      </c>
    </row>
    <row r="14364" spans="1:2" x14ac:dyDescent="0.2">
      <c r="A14364" s="112" t="s">
        <v>31292</v>
      </c>
      <c r="B14364" s="112" t="s">
        <v>31293</v>
      </c>
    </row>
    <row r="14365" spans="1:2" x14ac:dyDescent="0.2">
      <c r="A14365" s="112" t="s">
        <v>31294</v>
      </c>
      <c r="B14365" s="112" t="s">
        <v>31295</v>
      </c>
    </row>
    <row r="14366" spans="1:2" x14ac:dyDescent="0.2">
      <c r="A14366" s="112" t="s">
        <v>31296</v>
      </c>
      <c r="B14366" s="112" t="s">
        <v>31297</v>
      </c>
    </row>
    <row r="14367" spans="1:2" x14ac:dyDescent="0.2">
      <c r="A14367" s="112" t="s">
        <v>31298</v>
      </c>
      <c r="B14367" s="112" t="s">
        <v>31299</v>
      </c>
    </row>
    <row r="14368" spans="1:2" x14ac:dyDescent="0.2">
      <c r="A14368" s="112" t="s">
        <v>31300</v>
      </c>
      <c r="B14368" s="112" t="s">
        <v>31301</v>
      </c>
    </row>
    <row r="14369" spans="1:2" x14ac:dyDescent="0.2">
      <c r="A14369" s="112" t="s">
        <v>31302</v>
      </c>
      <c r="B14369" s="112" t="s">
        <v>31303</v>
      </c>
    </row>
    <row r="14370" spans="1:2" x14ac:dyDescent="0.2">
      <c r="A14370" s="112" t="s">
        <v>31304</v>
      </c>
      <c r="B14370" s="112" t="s">
        <v>31305</v>
      </c>
    </row>
    <row r="14371" spans="1:2" x14ac:dyDescent="0.2">
      <c r="A14371" s="112" t="s">
        <v>31306</v>
      </c>
      <c r="B14371" s="112" t="s">
        <v>31307</v>
      </c>
    </row>
    <row r="14372" spans="1:2" x14ac:dyDescent="0.2">
      <c r="A14372" s="112" t="s">
        <v>31308</v>
      </c>
      <c r="B14372" s="112" t="s">
        <v>31309</v>
      </c>
    </row>
    <row r="14373" spans="1:2" x14ac:dyDescent="0.2">
      <c r="A14373" s="112" t="s">
        <v>31310</v>
      </c>
      <c r="B14373" s="112" t="s">
        <v>31311</v>
      </c>
    </row>
    <row r="14374" spans="1:2" x14ac:dyDescent="0.2">
      <c r="A14374" s="112" t="s">
        <v>31312</v>
      </c>
      <c r="B14374" s="112" t="s">
        <v>31313</v>
      </c>
    </row>
    <row r="14375" spans="1:2" x14ac:dyDescent="0.2">
      <c r="A14375" s="112" t="s">
        <v>31314</v>
      </c>
      <c r="B14375" s="112" t="s">
        <v>31315</v>
      </c>
    </row>
    <row r="14376" spans="1:2" x14ac:dyDescent="0.2">
      <c r="A14376" s="112" t="s">
        <v>31316</v>
      </c>
      <c r="B14376" s="112" t="s">
        <v>31317</v>
      </c>
    </row>
    <row r="14377" spans="1:2" x14ac:dyDescent="0.2">
      <c r="A14377" s="112" t="s">
        <v>31318</v>
      </c>
      <c r="B14377" s="112" t="s">
        <v>31319</v>
      </c>
    </row>
    <row r="14378" spans="1:2" x14ac:dyDescent="0.2">
      <c r="A14378" s="112" t="s">
        <v>31320</v>
      </c>
      <c r="B14378" s="112" t="s">
        <v>31321</v>
      </c>
    </row>
    <row r="14379" spans="1:2" x14ac:dyDescent="0.2">
      <c r="A14379" s="112" t="s">
        <v>31322</v>
      </c>
      <c r="B14379" s="112" t="s">
        <v>31323</v>
      </c>
    </row>
    <row r="14380" spans="1:2" x14ac:dyDescent="0.2">
      <c r="A14380" s="112" t="s">
        <v>31324</v>
      </c>
      <c r="B14380" s="112" t="s">
        <v>31325</v>
      </c>
    </row>
    <row r="14381" spans="1:2" x14ac:dyDescent="0.2">
      <c r="A14381" s="112" t="s">
        <v>31326</v>
      </c>
      <c r="B14381" s="112" t="s">
        <v>31327</v>
      </c>
    </row>
    <row r="14382" spans="1:2" x14ac:dyDescent="0.2">
      <c r="A14382" s="112" t="s">
        <v>31328</v>
      </c>
      <c r="B14382" s="112" t="s">
        <v>31329</v>
      </c>
    </row>
    <row r="14383" spans="1:2" x14ac:dyDescent="0.2">
      <c r="A14383" s="112" t="s">
        <v>31330</v>
      </c>
      <c r="B14383" s="112" t="s">
        <v>31331</v>
      </c>
    </row>
    <row r="14384" spans="1:2" x14ac:dyDescent="0.2">
      <c r="A14384" s="112" t="s">
        <v>31332</v>
      </c>
      <c r="B14384" s="112" t="s">
        <v>31333</v>
      </c>
    </row>
    <row r="14385" spans="1:2" x14ac:dyDescent="0.2">
      <c r="A14385" s="112" t="s">
        <v>31334</v>
      </c>
      <c r="B14385" s="112" t="s">
        <v>31335</v>
      </c>
    </row>
    <row r="14386" spans="1:2" x14ac:dyDescent="0.2">
      <c r="A14386" s="112" t="s">
        <v>31336</v>
      </c>
      <c r="B14386" s="112" t="s">
        <v>31337</v>
      </c>
    </row>
    <row r="14387" spans="1:2" x14ac:dyDescent="0.2">
      <c r="A14387" s="112" t="s">
        <v>31338</v>
      </c>
      <c r="B14387" s="112" t="s">
        <v>31339</v>
      </c>
    </row>
    <row r="14388" spans="1:2" x14ac:dyDescent="0.2">
      <c r="A14388" s="112" t="s">
        <v>31340</v>
      </c>
      <c r="B14388" s="112" t="s">
        <v>31341</v>
      </c>
    </row>
    <row r="14389" spans="1:2" x14ac:dyDescent="0.2">
      <c r="A14389" s="112" t="s">
        <v>31342</v>
      </c>
      <c r="B14389" s="112" t="s">
        <v>31343</v>
      </c>
    </row>
    <row r="14390" spans="1:2" x14ac:dyDescent="0.2">
      <c r="A14390" s="112" t="s">
        <v>31344</v>
      </c>
      <c r="B14390" s="112" t="s">
        <v>31345</v>
      </c>
    </row>
    <row r="14391" spans="1:2" x14ac:dyDescent="0.2">
      <c r="A14391" s="112" t="s">
        <v>31346</v>
      </c>
      <c r="B14391" s="112" t="s">
        <v>31347</v>
      </c>
    </row>
    <row r="14392" spans="1:2" x14ac:dyDescent="0.2">
      <c r="A14392" s="112" t="s">
        <v>31348</v>
      </c>
      <c r="B14392" s="112" t="s">
        <v>31349</v>
      </c>
    </row>
    <row r="14393" spans="1:2" x14ac:dyDescent="0.2">
      <c r="A14393" s="112" t="s">
        <v>31350</v>
      </c>
      <c r="B14393" s="112" t="s">
        <v>31351</v>
      </c>
    </row>
    <row r="14394" spans="1:2" x14ac:dyDescent="0.2">
      <c r="A14394" s="112" t="s">
        <v>31352</v>
      </c>
      <c r="B14394" s="112" t="s">
        <v>31353</v>
      </c>
    </row>
    <row r="14395" spans="1:2" x14ac:dyDescent="0.2">
      <c r="A14395" s="112" t="s">
        <v>31354</v>
      </c>
      <c r="B14395" s="112" t="s">
        <v>31355</v>
      </c>
    </row>
    <row r="14396" spans="1:2" x14ac:dyDescent="0.2">
      <c r="A14396" s="112" t="s">
        <v>31356</v>
      </c>
      <c r="B14396" s="112" t="s">
        <v>31357</v>
      </c>
    </row>
    <row r="14397" spans="1:2" x14ac:dyDescent="0.2">
      <c r="A14397" s="112" t="s">
        <v>31358</v>
      </c>
      <c r="B14397" s="112" t="s">
        <v>31359</v>
      </c>
    </row>
    <row r="14398" spans="1:2" x14ac:dyDescent="0.2">
      <c r="A14398" s="112" t="s">
        <v>31360</v>
      </c>
      <c r="B14398" s="112" t="s">
        <v>31361</v>
      </c>
    </row>
    <row r="14399" spans="1:2" x14ac:dyDescent="0.2">
      <c r="A14399" s="112" t="s">
        <v>31362</v>
      </c>
      <c r="B14399" s="112" t="s">
        <v>31363</v>
      </c>
    </row>
    <row r="14400" spans="1:2" x14ac:dyDescent="0.2">
      <c r="A14400" s="112" t="s">
        <v>31364</v>
      </c>
      <c r="B14400" s="112" t="s">
        <v>31365</v>
      </c>
    </row>
    <row r="14401" spans="1:2" x14ac:dyDescent="0.2">
      <c r="A14401" s="112" t="s">
        <v>31366</v>
      </c>
      <c r="B14401" s="112" t="s">
        <v>31367</v>
      </c>
    </row>
    <row r="14402" spans="1:2" x14ac:dyDescent="0.2">
      <c r="A14402" s="112" t="s">
        <v>31368</v>
      </c>
      <c r="B14402" s="112" t="s">
        <v>31369</v>
      </c>
    </row>
    <row r="14403" spans="1:2" x14ac:dyDescent="0.2">
      <c r="A14403" s="112" t="s">
        <v>31370</v>
      </c>
      <c r="B14403" s="112" t="s">
        <v>31371</v>
      </c>
    </row>
    <row r="14404" spans="1:2" x14ac:dyDescent="0.2">
      <c r="A14404" s="112" t="s">
        <v>31372</v>
      </c>
      <c r="B14404" s="112" t="s">
        <v>31373</v>
      </c>
    </row>
    <row r="14405" spans="1:2" x14ac:dyDescent="0.2">
      <c r="A14405" s="112" t="s">
        <v>31374</v>
      </c>
      <c r="B14405" s="112" t="s">
        <v>31375</v>
      </c>
    </row>
    <row r="14406" spans="1:2" x14ac:dyDescent="0.2">
      <c r="A14406" s="112" t="s">
        <v>31376</v>
      </c>
      <c r="B14406" s="112" t="s">
        <v>31377</v>
      </c>
    </row>
    <row r="14407" spans="1:2" x14ac:dyDescent="0.2">
      <c r="A14407" s="112" t="s">
        <v>31378</v>
      </c>
      <c r="B14407" s="112" t="s">
        <v>31379</v>
      </c>
    </row>
    <row r="14408" spans="1:2" x14ac:dyDescent="0.2">
      <c r="A14408" s="112" t="s">
        <v>31380</v>
      </c>
      <c r="B14408" s="112" t="s">
        <v>31381</v>
      </c>
    </row>
    <row r="14409" spans="1:2" x14ac:dyDescent="0.2">
      <c r="A14409" s="112" t="s">
        <v>31382</v>
      </c>
      <c r="B14409" s="112" t="s">
        <v>31383</v>
      </c>
    </row>
    <row r="14410" spans="1:2" x14ac:dyDescent="0.2">
      <c r="A14410" s="112" t="s">
        <v>31384</v>
      </c>
      <c r="B14410" s="112" t="s">
        <v>31385</v>
      </c>
    </row>
    <row r="14411" spans="1:2" x14ac:dyDescent="0.2">
      <c r="A14411" s="112" t="s">
        <v>31386</v>
      </c>
      <c r="B14411" s="112" t="s">
        <v>31387</v>
      </c>
    </row>
    <row r="14412" spans="1:2" x14ac:dyDescent="0.2">
      <c r="A14412" s="112" t="s">
        <v>31388</v>
      </c>
      <c r="B14412" s="112" t="s">
        <v>31389</v>
      </c>
    </row>
    <row r="14413" spans="1:2" x14ac:dyDescent="0.2">
      <c r="A14413" s="112" t="s">
        <v>31390</v>
      </c>
      <c r="B14413" s="112" t="s">
        <v>31391</v>
      </c>
    </row>
    <row r="14414" spans="1:2" x14ac:dyDescent="0.2">
      <c r="A14414" s="112" t="s">
        <v>31392</v>
      </c>
      <c r="B14414" s="112" t="s">
        <v>31393</v>
      </c>
    </row>
    <row r="14415" spans="1:2" x14ac:dyDescent="0.2">
      <c r="A14415" s="112" t="s">
        <v>31394</v>
      </c>
      <c r="B14415" s="112" t="s">
        <v>31395</v>
      </c>
    </row>
    <row r="14416" spans="1:2" x14ac:dyDescent="0.2">
      <c r="A14416" s="112" t="s">
        <v>31396</v>
      </c>
      <c r="B14416" s="112" t="s">
        <v>31397</v>
      </c>
    </row>
    <row r="14417" spans="1:2" x14ac:dyDescent="0.2">
      <c r="A14417" s="112" t="s">
        <v>31398</v>
      </c>
      <c r="B14417" s="112" t="s">
        <v>31399</v>
      </c>
    </row>
    <row r="14418" spans="1:2" x14ac:dyDescent="0.2">
      <c r="A14418" s="112" t="s">
        <v>31400</v>
      </c>
      <c r="B14418" s="112" t="s">
        <v>31401</v>
      </c>
    </row>
    <row r="14419" spans="1:2" x14ac:dyDescent="0.2">
      <c r="A14419" s="112" t="s">
        <v>31402</v>
      </c>
      <c r="B14419" s="112" t="s">
        <v>31403</v>
      </c>
    </row>
    <row r="14420" spans="1:2" x14ac:dyDescent="0.2">
      <c r="A14420" s="112" t="s">
        <v>31404</v>
      </c>
      <c r="B14420" s="112" t="s">
        <v>31405</v>
      </c>
    </row>
    <row r="14421" spans="1:2" x14ac:dyDescent="0.2">
      <c r="A14421" s="112" t="s">
        <v>31406</v>
      </c>
      <c r="B14421" s="112" t="s">
        <v>31407</v>
      </c>
    </row>
    <row r="14422" spans="1:2" x14ac:dyDescent="0.2">
      <c r="A14422" s="112" t="s">
        <v>31408</v>
      </c>
      <c r="B14422" s="112" t="s">
        <v>31409</v>
      </c>
    </row>
    <row r="14423" spans="1:2" x14ac:dyDescent="0.2">
      <c r="A14423" s="112" t="s">
        <v>31410</v>
      </c>
      <c r="B14423" s="112" t="s">
        <v>31411</v>
      </c>
    </row>
    <row r="14424" spans="1:2" x14ac:dyDescent="0.2">
      <c r="A14424" s="112" t="s">
        <v>31412</v>
      </c>
      <c r="B14424" s="112" t="s">
        <v>31413</v>
      </c>
    </row>
    <row r="14425" spans="1:2" x14ac:dyDescent="0.2">
      <c r="A14425" s="112" t="s">
        <v>31414</v>
      </c>
      <c r="B14425" s="112" t="s">
        <v>31415</v>
      </c>
    </row>
    <row r="14426" spans="1:2" x14ac:dyDescent="0.2">
      <c r="A14426" s="112" t="s">
        <v>31416</v>
      </c>
      <c r="B14426" s="112" t="s">
        <v>31417</v>
      </c>
    </row>
    <row r="14427" spans="1:2" x14ac:dyDescent="0.2">
      <c r="A14427" s="112" t="s">
        <v>31418</v>
      </c>
      <c r="B14427" s="112" t="s">
        <v>31419</v>
      </c>
    </row>
    <row r="14428" spans="1:2" x14ac:dyDescent="0.2">
      <c r="A14428" s="112" t="s">
        <v>31420</v>
      </c>
      <c r="B14428" s="112" t="s">
        <v>31421</v>
      </c>
    </row>
    <row r="14429" spans="1:2" x14ac:dyDescent="0.2">
      <c r="A14429" s="112" t="s">
        <v>31422</v>
      </c>
      <c r="B14429" s="112" t="s">
        <v>31423</v>
      </c>
    </row>
    <row r="14430" spans="1:2" x14ac:dyDescent="0.2">
      <c r="A14430" s="112" t="s">
        <v>31424</v>
      </c>
      <c r="B14430" s="112" t="s">
        <v>31425</v>
      </c>
    </row>
    <row r="14431" spans="1:2" x14ac:dyDescent="0.2">
      <c r="A14431" s="112" t="s">
        <v>31426</v>
      </c>
      <c r="B14431" s="112" t="s">
        <v>31427</v>
      </c>
    </row>
    <row r="14432" spans="1:2" x14ac:dyDescent="0.2">
      <c r="A14432" s="112" t="s">
        <v>31428</v>
      </c>
      <c r="B14432" s="112" t="s">
        <v>31429</v>
      </c>
    </row>
    <row r="14433" spans="1:2" x14ac:dyDescent="0.2">
      <c r="A14433" s="112" t="s">
        <v>31430</v>
      </c>
      <c r="B14433" s="112" t="s">
        <v>31431</v>
      </c>
    </row>
    <row r="14434" spans="1:2" x14ac:dyDescent="0.2">
      <c r="A14434" s="112" t="s">
        <v>31432</v>
      </c>
      <c r="B14434" s="112" t="s">
        <v>31433</v>
      </c>
    </row>
    <row r="14435" spans="1:2" x14ac:dyDescent="0.2">
      <c r="A14435" s="112" t="s">
        <v>31434</v>
      </c>
      <c r="B14435" s="112" t="s">
        <v>31435</v>
      </c>
    </row>
    <row r="14436" spans="1:2" x14ac:dyDescent="0.2">
      <c r="A14436" s="112" t="s">
        <v>31436</v>
      </c>
      <c r="B14436" s="112" t="s">
        <v>31437</v>
      </c>
    </row>
    <row r="14437" spans="1:2" x14ac:dyDescent="0.2">
      <c r="A14437" s="112" t="s">
        <v>31438</v>
      </c>
      <c r="B14437" s="112" t="s">
        <v>31439</v>
      </c>
    </row>
    <row r="14438" spans="1:2" x14ac:dyDescent="0.2">
      <c r="A14438" s="112" t="s">
        <v>31440</v>
      </c>
      <c r="B14438" s="112" t="s">
        <v>31441</v>
      </c>
    </row>
    <row r="14439" spans="1:2" x14ac:dyDescent="0.2">
      <c r="A14439" s="112" t="s">
        <v>31442</v>
      </c>
      <c r="B14439" s="112" t="s">
        <v>31443</v>
      </c>
    </row>
    <row r="14440" spans="1:2" x14ac:dyDescent="0.2">
      <c r="A14440" s="112" t="s">
        <v>31444</v>
      </c>
      <c r="B14440" s="112" t="s">
        <v>31445</v>
      </c>
    </row>
    <row r="14441" spans="1:2" x14ac:dyDescent="0.2">
      <c r="A14441" s="112" t="s">
        <v>31446</v>
      </c>
      <c r="B14441" s="112" t="s">
        <v>31447</v>
      </c>
    </row>
    <row r="14442" spans="1:2" x14ac:dyDescent="0.2">
      <c r="A14442" s="112" t="s">
        <v>31448</v>
      </c>
      <c r="B14442" s="112" t="s">
        <v>31449</v>
      </c>
    </row>
    <row r="14443" spans="1:2" x14ac:dyDescent="0.2">
      <c r="A14443" s="112" t="s">
        <v>31450</v>
      </c>
      <c r="B14443" s="112" t="s">
        <v>31451</v>
      </c>
    </row>
    <row r="14444" spans="1:2" x14ac:dyDescent="0.2">
      <c r="A14444" s="112" t="s">
        <v>31452</v>
      </c>
      <c r="B14444" s="112" t="s">
        <v>31453</v>
      </c>
    </row>
    <row r="14445" spans="1:2" x14ac:dyDescent="0.2">
      <c r="A14445" s="112" t="s">
        <v>31454</v>
      </c>
      <c r="B14445" s="112" t="s">
        <v>31455</v>
      </c>
    </row>
    <row r="14446" spans="1:2" x14ac:dyDescent="0.2">
      <c r="A14446" s="112" t="s">
        <v>31456</v>
      </c>
      <c r="B14446" s="112" t="s">
        <v>31457</v>
      </c>
    </row>
    <row r="14447" spans="1:2" x14ac:dyDescent="0.2">
      <c r="A14447" s="112" t="s">
        <v>31458</v>
      </c>
      <c r="B14447" s="112" t="s">
        <v>31459</v>
      </c>
    </row>
    <row r="14448" spans="1:2" x14ac:dyDescent="0.2">
      <c r="A14448" s="112" t="s">
        <v>31460</v>
      </c>
      <c r="B14448" s="112" t="s">
        <v>31461</v>
      </c>
    </row>
    <row r="14449" spans="1:2" x14ac:dyDescent="0.2">
      <c r="A14449" s="112" t="s">
        <v>31462</v>
      </c>
      <c r="B14449" s="112" t="s">
        <v>31463</v>
      </c>
    </row>
    <row r="14450" spans="1:2" x14ac:dyDescent="0.2">
      <c r="A14450" s="112" t="s">
        <v>31464</v>
      </c>
      <c r="B14450" s="112" t="s">
        <v>31465</v>
      </c>
    </row>
    <row r="14451" spans="1:2" x14ac:dyDescent="0.2">
      <c r="A14451" s="112" t="s">
        <v>31466</v>
      </c>
      <c r="B14451" s="112" t="s">
        <v>31467</v>
      </c>
    </row>
    <row r="14452" spans="1:2" x14ac:dyDescent="0.2">
      <c r="A14452" s="112" t="s">
        <v>31468</v>
      </c>
      <c r="B14452" s="112" t="s">
        <v>31469</v>
      </c>
    </row>
    <row r="14453" spans="1:2" x14ac:dyDescent="0.2">
      <c r="A14453" s="112" t="s">
        <v>31470</v>
      </c>
      <c r="B14453" s="112" t="s">
        <v>31471</v>
      </c>
    </row>
    <row r="14454" spans="1:2" x14ac:dyDescent="0.2">
      <c r="A14454" s="112" t="s">
        <v>31472</v>
      </c>
      <c r="B14454" s="112" t="s">
        <v>31473</v>
      </c>
    </row>
    <row r="14455" spans="1:2" x14ac:dyDescent="0.2">
      <c r="A14455" s="112" t="s">
        <v>31474</v>
      </c>
      <c r="B14455" s="112" t="s">
        <v>31475</v>
      </c>
    </row>
    <row r="14456" spans="1:2" x14ac:dyDescent="0.2">
      <c r="A14456" s="112" t="s">
        <v>31476</v>
      </c>
      <c r="B14456" s="112" t="s">
        <v>31477</v>
      </c>
    </row>
    <row r="14457" spans="1:2" x14ac:dyDescent="0.2">
      <c r="A14457" s="112" t="s">
        <v>31478</v>
      </c>
      <c r="B14457" s="112" t="s">
        <v>31479</v>
      </c>
    </row>
    <row r="14458" spans="1:2" x14ac:dyDescent="0.2">
      <c r="A14458" s="112" t="s">
        <v>31480</v>
      </c>
      <c r="B14458" s="112" t="s">
        <v>31481</v>
      </c>
    </row>
    <row r="14459" spans="1:2" x14ac:dyDescent="0.2">
      <c r="A14459" s="112" t="s">
        <v>31482</v>
      </c>
      <c r="B14459" s="112" t="s">
        <v>31483</v>
      </c>
    </row>
    <row r="14460" spans="1:2" x14ac:dyDescent="0.2">
      <c r="A14460" s="112" t="s">
        <v>31484</v>
      </c>
      <c r="B14460" s="112" t="s">
        <v>31485</v>
      </c>
    </row>
    <row r="14461" spans="1:2" x14ac:dyDescent="0.2">
      <c r="A14461" s="112" t="s">
        <v>31486</v>
      </c>
      <c r="B14461" s="112" t="s">
        <v>31487</v>
      </c>
    </row>
    <row r="14462" spans="1:2" x14ac:dyDescent="0.2">
      <c r="A14462" s="112" t="s">
        <v>31488</v>
      </c>
      <c r="B14462" s="112" t="s">
        <v>31489</v>
      </c>
    </row>
    <row r="14463" spans="1:2" x14ac:dyDescent="0.2">
      <c r="A14463" s="112" t="s">
        <v>31490</v>
      </c>
      <c r="B14463" s="112" t="s">
        <v>31491</v>
      </c>
    </row>
    <row r="14464" spans="1:2" x14ac:dyDescent="0.2">
      <c r="A14464" s="112" t="s">
        <v>31492</v>
      </c>
      <c r="B14464" s="112" t="s">
        <v>31493</v>
      </c>
    </row>
    <row r="14465" spans="1:2" x14ac:dyDescent="0.2">
      <c r="A14465" s="112" t="s">
        <v>31494</v>
      </c>
      <c r="B14465" s="112" t="s">
        <v>31495</v>
      </c>
    </row>
    <row r="14466" spans="1:2" x14ac:dyDescent="0.2">
      <c r="A14466" s="112" t="s">
        <v>31496</v>
      </c>
      <c r="B14466" s="112" t="s">
        <v>31497</v>
      </c>
    </row>
    <row r="14467" spans="1:2" x14ac:dyDescent="0.2">
      <c r="A14467" s="112" t="s">
        <v>31498</v>
      </c>
      <c r="B14467" s="112" t="s">
        <v>31499</v>
      </c>
    </row>
    <row r="14468" spans="1:2" x14ac:dyDescent="0.2">
      <c r="A14468" s="112" t="s">
        <v>31500</v>
      </c>
      <c r="B14468" s="112" t="s">
        <v>31501</v>
      </c>
    </row>
    <row r="14469" spans="1:2" x14ac:dyDescent="0.2">
      <c r="A14469" s="112" t="s">
        <v>31502</v>
      </c>
      <c r="B14469" s="112" t="s">
        <v>31503</v>
      </c>
    </row>
    <row r="14470" spans="1:2" x14ac:dyDescent="0.2">
      <c r="A14470" s="112" t="s">
        <v>31504</v>
      </c>
      <c r="B14470" s="112" t="s">
        <v>31505</v>
      </c>
    </row>
    <row r="14471" spans="1:2" x14ac:dyDescent="0.2">
      <c r="A14471" s="112" t="s">
        <v>31506</v>
      </c>
      <c r="B14471" s="112" t="s">
        <v>31497</v>
      </c>
    </row>
    <row r="14472" spans="1:2" x14ac:dyDescent="0.2">
      <c r="A14472" s="112" t="s">
        <v>31507</v>
      </c>
      <c r="B14472" s="112" t="s">
        <v>31508</v>
      </c>
    </row>
    <row r="14473" spans="1:2" x14ac:dyDescent="0.2">
      <c r="A14473" s="112" t="s">
        <v>31509</v>
      </c>
      <c r="B14473" s="112" t="s">
        <v>31510</v>
      </c>
    </row>
    <row r="14474" spans="1:2" x14ac:dyDescent="0.2">
      <c r="A14474" s="112" t="s">
        <v>31511</v>
      </c>
      <c r="B14474" s="112" t="s">
        <v>31512</v>
      </c>
    </row>
    <row r="14475" spans="1:2" x14ac:dyDescent="0.2">
      <c r="A14475" s="112" t="s">
        <v>31513</v>
      </c>
      <c r="B14475" s="112" t="s">
        <v>31514</v>
      </c>
    </row>
    <row r="14476" spans="1:2" x14ac:dyDescent="0.2">
      <c r="A14476" s="112" t="s">
        <v>31515</v>
      </c>
      <c r="B14476" s="112" t="s">
        <v>31516</v>
      </c>
    </row>
    <row r="14477" spans="1:2" x14ac:dyDescent="0.2">
      <c r="A14477" s="112" t="s">
        <v>31517</v>
      </c>
      <c r="B14477" s="112" t="s">
        <v>31518</v>
      </c>
    </row>
    <row r="14478" spans="1:2" x14ac:dyDescent="0.2">
      <c r="A14478" s="112" t="s">
        <v>31519</v>
      </c>
      <c r="B14478" s="112" t="s">
        <v>31520</v>
      </c>
    </row>
    <row r="14479" spans="1:2" x14ac:dyDescent="0.2">
      <c r="A14479" s="112" t="s">
        <v>31521</v>
      </c>
      <c r="B14479" s="112" t="s">
        <v>31522</v>
      </c>
    </row>
    <row r="14480" spans="1:2" x14ac:dyDescent="0.2">
      <c r="A14480" s="112" t="s">
        <v>31523</v>
      </c>
      <c r="B14480" s="112" t="s">
        <v>31524</v>
      </c>
    </row>
    <row r="14481" spans="1:2" x14ac:dyDescent="0.2">
      <c r="A14481" s="112" t="s">
        <v>31525</v>
      </c>
      <c r="B14481" s="112" t="s">
        <v>31526</v>
      </c>
    </row>
    <row r="14482" spans="1:2" x14ac:dyDescent="0.2">
      <c r="A14482" s="112" t="s">
        <v>31527</v>
      </c>
      <c r="B14482" s="112" t="s">
        <v>31528</v>
      </c>
    </row>
    <row r="14483" spans="1:2" x14ac:dyDescent="0.2">
      <c r="A14483" s="112" t="s">
        <v>31529</v>
      </c>
      <c r="B14483" s="112" t="s">
        <v>31530</v>
      </c>
    </row>
    <row r="14484" spans="1:2" x14ac:dyDescent="0.2">
      <c r="A14484" s="112" t="s">
        <v>31531</v>
      </c>
      <c r="B14484" s="112" t="s">
        <v>31532</v>
      </c>
    </row>
    <row r="14485" spans="1:2" x14ac:dyDescent="0.2">
      <c r="A14485" s="112" t="s">
        <v>31533</v>
      </c>
      <c r="B14485" s="112" t="s">
        <v>31534</v>
      </c>
    </row>
    <row r="14486" spans="1:2" x14ac:dyDescent="0.2">
      <c r="A14486" s="112" t="s">
        <v>31535</v>
      </c>
      <c r="B14486" s="112" t="s">
        <v>31536</v>
      </c>
    </row>
    <row r="14487" spans="1:2" x14ac:dyDescent="0.2">
      <c r="A14487" s="112" t="s">
        <v>31537</v>
      </c>
      <c r="B14487" s="112" t="s">
        <v>31538</v>
      </c>
    </row>
    <row r="14488" spans="1:2" x14ac:dyDescent="0.2">
      <c r="A14488" s="112" t="s">
        <v>31539</v>
      </c>
      <c r="B14488" s="112" t="s">
        <v>31540</v>
      </c>
    </row>
    <row r="14489" spans="1:2" x14ac:dyDescent="0.2">
      <c r="A14489" s="112" t="s">
        <v>31541</v>
      </c>
      <c r="B14489" s="112" t="s">
        <v>31542</v>
      </c>
    </row>
    <row r="14490" spans="1:2" x14ac:dyDescent="0.2">
      <c r="A14490" s="112" t="s">
        <v>31543</v>
      </c>
      <c r="B14490" s="112" t="s">
        <v>31544</v>
      </c>
    </row>
    <row r="14491" spans="1:2" x14ac:dyDescent="0.2">
      <c r="A14491" s="112" t="s">
        <v>31545</v>
      </c>
      <c r="B14491" s="112" t="s">
        <v>31546</v>
      </c>
    </row>
    <row r="14492" spans="1:2" x14ac:dyDescent="0.2">
      <c r="A14492" s="112" t="s">
        <v>31547</v>
      </c>
      <c r="B14492" s="112" t="s">
        <v>31548</v>
      </c>
    </row>
    <row r="14493" spans="1:2" x14ac:dyDescent="0.2">
      <c r="A14493" s="112" t="s">
        <v>31549</v>
      </c>
      <c r="B14493" s="112" t="s">
        <v>31550</v>
      </c>
    </row>
    <row r="14494" spans="1:2" x14ac:dyDescent="0.2">
      <c r="A14494" s="112" t="s">
        <v>31551</v>
      </c>
      <c r="B14494" s="112" t="s">
        <v>31552</v>
      </c>
    </row>
    <row r="14495" spans="1:2" x14ac:dyDescent="0.2">
      <c r="A14495" s="112" t="s">
        <v>31553</v>
      </c>
      <c r="B14495" s="112" t="s">
        <v>31554</v>
      </c>
    </row>
    <row r="14496" spans="1:2" x14ac:dyDescent="0.2">
      <c r="A14496" s="112" t="s">
        <v>31555</v>
      </c>
      <c r="B14496" s="112" t="s">
        <v>31556</v>
      </c>
    </row>
    <row r="14497" spans="1:2" x14ac:dyDescent="0.2">
      <c r="A14497" s="112" t="s">
        <v>31557</v>
      </c>
      <c r="B14497" s="112" t="s">
        <v>31558</v>
      </c>
    </row>
    <row r="14498" spans="1:2" x14ac:dyDescent="0.2">
      <c r="A14498" s="112" t="s">
        <v>31559</v>
      </c>
      <c r="B14498" s="112" t="s">
        <v>31560</v>
      </c>
    </row>
    <row r="14499" spans="1:2" x14ac:dyDescent="0.2">
      <c r="A14499" s="112" t="s">
        <v>31561</v>
      </c>
      <c r="B14499" s="112" t="s">
        <v>31562</v>
      </c>
    </row>
    <row r="14500" spans="1:2" x14ac:dyDescent="0.2">
      <c r="A14500" s="112" t="s">
        <v>31563</v>
      </c>
      <c r="B14500" s="112" t="s">
        <v>31564</v>
      </c>
    </row>
    <row r="14501" spans="1:2" x14ac:dyDescent="0.2">
      <c r="A14501" s="112" t="s">
        <v>31565</v>
      </c>
      <c r="B14501" s="112" t="s">
        <v>31566</v>
      </c>
    </row>
    <row r="14502" spans="1:2" x14ac:dyDescent="0.2">
      <c r="A14502" s="112" t="s">
        <v>31567</v>
      </c>
      <c r="B14502" s="112" t="s">
        <v>31568</v>
      </c>
    </row>
    <row r="14503" spans="1:2" x14ac:dyDescent="0.2">
      <c r="A14503" s="112" t="s">
        <v>31569</v>
      </c>
      <c r="B14503" s="112" t="s">
        <v>31570</v>
      </c>
    </row>
    <row r="14504" spans="1:2" x14ac:dyDescent="0.2">
      <c r="A14504" s="112" t="s">
        <v>31571</v>
      </c>
      <c r="B14504" s="112" t="s">
        <v>31572</v>
      </c>
    </row>
    <row r="14505" spans="1:2" x14ac:dyDescent="0.2">
      <c r="A14505" s="112" t="s">
        <v>31573</v>
      </c>
      <c r="B14505" s="112" t="s">
        <v>31574</v>
      </c>
    </row>
    <row r="14506" spans="1:2" x14ac:dyDescent="0.2">
      <c r="A14506" s="112" t="s">
        <v>31575</v>
      </c>
      <c r="B14506" s="112" t="s">
        <v>31576</v>
      </c>
    </row>
    <row r="14507" spans="1:2" x14ac:dyDescent="0.2">
      <c r="A14507" s="112" t="s">
        <v>31577</v>
      </c>
      <c r="B14507" s="112" t="s">
        <v>31578</v>
      </c>
    </row>
    <row r="14508" spans="1:2" x14ac:dyDescent="0.2">
      <c r="A14508" s="112" t="s">
        <v>31579</v>
      </c>
      <c r="B14508" s="112" t="s">
        <v>31580</v>
      </c>
    </row>
    <row r="14509" spans="1:2" x14ac:dyDescent="0.2">
      <c r="A14509" s="112" t="s">
        <v>31581</v>
      </c>
      <c r="B14509" s="112" t="s">
        <v>31582</v>
      </c>
    </row>
    <row r="14510" spans="1:2" x14ac:dyDescent="0.2">
      <c r="A14510" s="112" t="s">
        <v>31583</v>
      </c>
      <c r="B14510" s="112" t="s">
        <v>31584</v>
      </c>
    </row>
    <row r="14511" spans="1:2" x14ac:dyDescent="0.2">
      <c r="A14511" s="112" t="s">
        <v>31585</v>
      </c>
      <c r="B14511" s="112" t="s">
        <v>31586</v>
      </c>
    </row>
    <row r="14512" spans="1:2" x14ac:dyDescent="0.2">
      <c r="A14512" s="112" t="s">
        <v>31587</v>
      </c>
      <c r="B14512" s="112" t="s">
        <v>31588</v>
      </c>
    </row>
    <row r="14513" spans="1:2" x14ac:dyDescent="0.2">
      <c r="A14513" s="112" t="s">
        <v>31589</v>
      </c>
      <c r="B14513" s="112" t="s">
        <v>31590</v>
      </c>
    </row>
    <row r="14514" spans="1:2" x14ac:dyDescent="0.2">
      <c r="A14514" s="112" t="s">
        <v>31591</v>
      </c>
      <c r="B14514" s="112" t="s">
        <v>31592</v>
      </c>
    </row>
    <row r="14515" spans="1:2" x14ac:dyDescent="0.2">
      <c r="A14515" s="112" t="s">
        <v>31593</v>
      </c>
      <c r="B14515" s="112" t="s">
        <v>31594</v>
      </c>
    </row>
    <row r="14516" spans="1:2" x14ac:dyDescent="0.2">
      <c r="A14516" s="112" t="s">
        <v>31595</v>
      </c>
      <c r="B14516" s="112" t="s">
        <v>31596</v>
      </c>
    </row>
    <row r="14517" spans="1:2" x14ac:dyDescent="0.2">
      <c r="A14517" s="112" t="s">
        <v>31597</v>
      </c>
      <c r="B14517" s="112" t="s">
        <v>31598</v>
      </c>
    </row>
    <row r="14518" spans="1:2" x14ac:dyDescent="0.2">
      <c r="A14518" s="112" t="s">
        <v>31599</v>
      </c>
      <c r="B14518" s="112" t="s">
        <v>31600</v>
      </c>
    </row>
    <row r="14519" spans="1:2" x14ac:dyDescent="0.2">
      <c r="A14519" s="112" t="s">
        <v>31601</v>
      </c>
      <c r="B14519" s="112" t="s">
        <v>31602</v>
      </c>
    </row>
    <row r="14520" spans="1:2" x14ac:dyDescent="0.2">
      <c r="A14520" s="112" t="s">
        <v>31603</v>
      </c>
      <c r="B14520" s="112" t="s">
        <v>31604</v>
      </c>
    </row>
    <row r="14521" spans="1:2" x14ac:dyDescent="0.2">
      <c r="A14521" s="112" t="s">
        <v>31605</v>
      </c>
      <c r="B14521" s="112" t="s">
        <v>31606</v>
      </c>
    </row>
    <row r="14522" spans="1:2" x14ac:dyDescent="0.2">
      <c r="A14522" s="112" t="s">
        <v>31607</v>
      </c>
      <c r="B14522" s="112" t="s">
        <v>31608</v>
      </c>
    </row>
    <row r="14523" spans="1:2" x14ac:dyDescent="0.2">
      <c r="A14523" s="112" t="s">
        <v>31609</v>
      </c>
      <c r="B14523" s="112" t="s">
        <v>31610</v>
      </c>
    </row>
    <row r="14524" spans="1:2" x14ac:dyDescent="0.2">
      <c r="A14524" s="112" t="s">
        <v>31611</v>
      </c>
      <c r="B14524" s="112" t="s">
        <v>31612</v>
      </c>
    </row>
    <row r="14525" spans="1:2" x14ac:dyDescent="0.2">
      <c r="A14525" s="112" t="s">
        <v>31613</v>
      </c>
      <c r="B14525" s="112" t="s">
        <v>31614</v>
      </c>
    </row>
    <row r="14526" spans="1:2" x14ac:dyDescent="0.2">
      <c r="A14526" s="112" t="s">
        <v>31615</v>
      </c>
      <c r="B14526" s="112" t="s">
        <v>31616</v>
      </c>
    </row>
    <row r="14527" spans="1:2" x14ac:dyDescent="0.2">
      <c r="A14527" s="112" t="s">
        <v>31617</v>
      </c>
      <c r="B14527" s="112" t="s">
        <v>31618</v>
      </c>
    </row>
    <row r="14528" spans="1:2" x14ac:dyDescent="0.2">
      <c r="A14528" s="112" t="s">
        <v>31619</v>
      </c>
      <c r="B14528" s="112" t="s">
        <v>31620</v>
      </c>
    </row>
    <row r="14529" spans="1:2" x14ac:dyDescent="0.2">
      <c r="A14529" s="112" t="s">
        <v>31621</v>
      </c>
      <c r="B14529" s="112" t="s">
        <v>31622</v>
      </c>
    </row>
    <row r="14530" spans="1:2" x14ac:dyDescent="0.2">
      <c r="A14530" s="112" t="s">
        <v>31623</v>
      </c>
      <c r="B14530" s="112" t="s">
        <v>31624</v>
      </c>
    </row>
    <row r="14531" spans="1:2" x14ac:dyDescent="0.2">
      <c r="A14531" s="112" t="s">
        <v>31625</v>
      </c>
      <c r="B14531" s="112" t="s">
        <v>31626</v>
      </c>
    </row>
    <row r="14532" spans="1:2" x14ac:dyDescent="0.2">
      <c r="A14532" s="112" t="s">
        <v>31627</v>
      </c>
      <c r="B14532" s="112" t="s">
        <v>31628</v>
      </c>
    </row>
    <row r="14533" spans="1:2" x14ac:dyDescent="0.2">
      <c r="A14533" s="112" t="s">
        <v>31629</v>
      </c>
      <c r="B14533" s="112" t="s">
        <v>31630</v>
      </c>
    </row>
    <row r="14534" spans="1:2" x14ac:dyDescent="0.2">
      <c r="A14534" s="112" t="s">
        <v>31631</v>
      </c>
      <c r="B14534" s="112" t="s">
        <v>31632</v>
      </c>
    </row>
    <row r="14535" spans="1:2" x14ac:dyDescent="0.2">
      <c r="A14535" s="112" t="s">
        <v>31633</v>
      </c>
      <c r="B14535" s="112" t="s">
        <v>31634</v>
      </c>
    </row>
    <row r="14536" spans="1:2" x14ac:dyDescent="0.2">
      <c r="A14536" s="112" t="s">
        <v>31635</v>
      </c>
      <c r="B14536" s="112" t="s">
        <v>31636</v>
      </c>
    </row>
    <row r="14537" spans="1:2" x14ac:dyDescent="0.2">
      <c r="A14537" s="112" t="s">
        <v>31637</v>
      </c>
      <c r="B14537" s="112" t="s">
        <v>31638</v>
      </c>
    </row>
    <row r="14538" spans="1:2" x14ac:dyDescent="0.2">
      <c r="A14538" s="112" t="s">
        <v>31639</v>
      </c>
      <c r="B14538" s="112" t="s">
        <v>31640</v>
      </c>
    </row>
    <row r="14539" spans="1:2" x14ac:dyDescent="0.2">
      <c r="A14539" s="112" t="s">
        <v>31641</v>
      </c>
      <c r="B14539" s="112" t="s">
        <v>31642</v>
      </c>
    </row>
    <row r="14540" spans="1:2" x14ac:dyDescent="0.2">
      <c r="A14540" s="112" t="s">
        <v>31643</v>
      </c>
      <c r="B14540" s="112" t="s">
        <v>31644</v>
      </c>
    </row>
    <row r="14541" spans="1:2" x14ac:dyDescent="0.2">
      <c r="A14541" s="112" t="s">
        <v>31645</v>
      </c>
      <c r="B14541" s="112" t="s">
        <v>31646</v>
      </c>
    </row>
    <row r="14542" spans="1:2" x14ac:dyDescent="0.2">
      <c r="A14542" s="112" t="s">
        <v>31647</v>
      </c>
      <c r="B14542" s="112" t="s">
        <v>31648</v>
      </c>
    </row>
    <row r="14543" spans="1:2" x14ac:dyDescent="0.2">
      <c r="A14543" s="112" t="s">
        <v>31649</v>
      </c>
      <c r="B14543" s="112" t="s">
        <v>31650</v>
      </c>
    </row>
    <row r="14544" spans="1:2" x14ac:dyDescent="0.2">
      <c r="A14544" s="112" t="s">
        <v>31651</v>
      </c>
      <c r="B14544" s="112" t="s">
        <v>31652</v>
      </c>
    </row>
    <row r="14545" spans="1:2" x14ac:dyDescent="0.2">
      <c r="A14545" s="112" t="s">
        <v>31653</v>
      </c>
      <c r="B14545" s="112" t="s">
        <v>31654</v>
      </c>
    </row>
    <row r="14546" spans="1:2" x14ac:dyDescent="0.2">
      <c r="A14546" s="112" t="s">
        <v>31655</v>
      </c>
      <c r="B14546" s="112" t="s">
        <v>31656</v>
      </c>
    </row>
    <row r="14547" spans="1:2" x14ac:dyDescent="0.2">
      <c r="A14547" s="112" t="s">
        <v>31657</v>
      </c>
      <c r="B14547" s="112" t="s">
        <v>31658</v>
      </c>
    </row>
    <row r="14548" spans="1:2" x14ac:dyDescent="0.2">
      <c r="A14548" s="112" t="s">
        <v>31659</v>
      </c>
      <c r="B14548" s="112" t="s">
        <v>31660</v>
      </c>
    </row>
    <row r="14549" spans="1:2" x14ac:dyDescent="0.2">
      <c r="A14549" s="112" t="s">
        <v>31661</v>
      </c>
      <c r="B14549" s="112" t="s">
        <v>31662</v>
      </c>
    </row>
    <row r="14550" spans="1:2" x14ac:dyDescent="0.2">
      <c r="A14550" s="112" t="s">
        <v>31663</v>
      </c>
      <c r="B14550" s="112" t="s">
        <v>31664</v>
      </c>
    </row>
    <row r="14551" spans="1:2" x14ac:dyDescent="0.2">
      <c r="A14551" s="112" t="s">
        <v>31665</v>
      </c>
      <c r="B14551" s="112" t="s">
        <v>31666</v>
      </c>
    </row>
    <row r="14552" spans="1:2" x14ac:dyDescent="0.2">
      <c r="A14552" s="112" t="s">
        <v>31667</v>
      </c>
      <c r="B14552" s="112" t="s">
        <v>31668</v>
      </c>
    </row>
    <row r="14553" spans="1:2" x14ac:dyDescent="0.2">
      <c r="A14553" s="112" t="s">
        <v>31669</v>
      </c>
      <c r="B14553" s="112" t="s">
        <v>31670</v>
      </c>
    </row>
    <row r="14554" spans="1:2" x14ac:dyDescent="0.2">
      <c r="A14554" s="112" t="s">
        <v>31671</v>
      </c>
      <c r="B14554" s="112" t="s">
        <v>31672</v>
      </c>
    </row>
    <row r="14555" spans="1:2" x14ac:dyDescent="0.2">
      <c r="A14555" s="112" t="s">
        <v>31673</v>
      </c>
      <c r="B14555" s="112" t="s">
        <v>31674</v>
      </c>
    </row>
    <row r="14556" spans="1:2" x14ac:dyDescent="0.2">
      <c r="A14556" s="112" t="s">
        <v>31675</v>
      </c>
      <c r="B14556" s="112" t="s">
        <v>31676</v>
      </c>
    </row>
    <row r="14557" spans="1:2" x14ac:dyDescent="0.2">
      <c r="A14557" s="112" t="s">
        <v>31677</v>
      </c>
      <c r="B14557" s="112" t="s">
        <v>31678</v>
      </c>
    </row>
    <row r="14558" spans="1:2" x14ac:dyDescent="0.2">
      <c r="A14558" s="112" t="s">
        <v>31679</v>
      </c>
      <c r="B14558" s="112" t="s">
        <v>31680</v>
      </c>
    </row>
    <row r="14559" spans="1:2" x14ac:dyDescent="0.2">
      <c r="A14559" s="112" t="s">
        <v>31681</v>
      </c>
      <c r="B14559" s="112" t="s">
        <v>31682</v>
      </c>
    </row>
    <row r="14560" spans="1:2" x14ac:dyDescent="0.2">
      <c r="A14560" s="112" t="s">
        <v>31683</v>
      </c>
      <c r="B14560" s="112" t="s">
        <v>31684</v>
      </c>
    </row>
    <row r="14561" spans="1:2" x14ac:dyDescent="0.2">
      <c r="A14561" s="112" t="s">
        <v>31685</v>
      </c>
      <c r="B14561" s="112" t="s">
        <v>31686</v>
      </c>
    </row>
    <row r="14562" spans="1:2" x14ac:dyDescent="0.2">
      <c r="A14562" s="112" t="s">
        <v>31687</v>
      </c>
      <c r="B14562" s="112" t="s">
        <v>31688</v>
      </c>
    </row>
    <row r="14563" spans="1:2" x14ac:dyDescent="0.2">
      <c r="A14563" s="112" t="s">
        <v>31689</v>
      </c>
      <c r="B14563" s="112" t="s">
        <v>31690</v>
      </c>
    </row>
    <row r="14564" spans="1:2" x14ac:dyDescent="0.2">
      <c r="A14564" s="112" t="s">
        <v>31691</v>
      </c>
      <c r="B14564" s="112" t="s">
        <v>31692</v>
      </c>
    </row>
    <row r="14565" spans="1:2" x14ac:dyDescent="0.2">
      <c r="A14565" s="112" t="s">
        <v>31693</v>
      </c>
      <c r="B14565" s="112" t="s">
        <v>31694</v>
      </c>
    </row>
    <row r="14566" spans="1:2" x14ac:dyDescent="0.2">
      <c r="A14566" s="112" t="s">
        <v>31695</v>
      </c>
      <c r="B14566" s="112" t="s">
        <v>31696</v>
      </c>
    </row>
    <row r="14567" spans="1:2" x14ac:dyDescent="0.2">
      <c r="A14567" s="112" t="s">
        <v>31697</v>
      </c>
      <c r="B14567" s="112" t="s">
        <v>31698</v>
      </c>
    </row>
    <row r="14568" spans="1:2" x14ac:dyDescent="0.2">
      <c r="A14568" s="112" t="s">
        <v>31699</v>
      </c>
      <c r="B14568" s="112" t="s">
        <v>31700</v>
      </c>
    </row>
    <row r="14569" spans="1:2" x14ac:dyDescent="0.2">
      <c r="A14569" s="112" t="s">
        <v>31701</v>
      </c>
      <c r="B14569" s="112" t="s">
        <v>31702</v>
      </c>
    </row>
    <row r="14570" spans="1:2" x14ac:dyDescent="0.2">
      <c r="A14570" s="112" t="s">
        <v>31703</v>
      </c>
      <c r="B14570" s="112" t="s">
        <v>31704</v>
      </c>
    </row>
    <row r="14571" spans="1:2" x14ac:dyDescent="0.2">
      <c r="A14571" s="112" t="s">
        <v>31705</v>
      </c>
      <c r="B14571" s="112" t="s">
        <v>31706</v>
      </c>
    </row>
    <row r="14572" spans="1:2" x14ac:dyDescent="0.2">
      <c r="A14572" s="112" t="s">
        <v>31707</v>
      </c>
      <c r="B14572" s="112" t="s">
        <v>31708</v>
      </c>
    </row>
    <row r="14573" spans="1:2" x14ac:dyDescent="0.2">
      <c r="A14573" s="112" t="s">
        <v>31709</v>
      </c>
      <c r="B14573" s="112" t="s">
        <v>31710</v>
      </c>
    </row>
    <row r="14574" spans="1:2" x14ac:dyDescent="0.2">
      <c r="A14574" s="112" t="s">
        <v>31711</v>
      </c>
      <c r="B14574" s="112" t="s">
        <v>31712</v>
      </c>
    </row>
    <row r="14575" spans="1:2" x14ac:dyDescent="0.2">
      <c r="A14575" s="112" t="s">
        <v>31713</v>
      </c>
      <c r="B14575" s="112" t="s">
        <v>31714</v>
      </c>
    </row>
    <row r="14576" spans="1:2" x14ac:dyDescent="0.2">
      <c r="A14576" s="112" t="s">
        <v>31715</v>
      </c>
      <c r="B14576" s="112" t="s">
        <v>31716</v>
      </c>
    </row>
    <row r="14577" spans="1:2" x14ac:dyDescent="0.2">
      <c r="A14577" s="112" t="s">
        <v>31717</v>
      </c>
      <c r="B14577" s="112" t="s">
        <v>31718</v>
      </c>
    </row>
    <row r="14578" spans="1:2" x14ac:dyDescent="0.2">
      <c r="A14578" s="112" t="s">
        <v>31719</v>
      </c>
      <c r="B14578" s="112" t="s">
        <v>31720</v>
      </c>
    </row>
    <row r="14579" spans="1:2" x14ac:dyDescent="0.2">
      <c r="A14579" s="112" t="s">
        <v>31721</v>
      </c>
      <c r="B14579" s="112" t="s">
        <v>31722</v>
      </c>
    </row>
    <row r="14580" spans="1:2" x14ac:dyDescent="0.2">
      <c r="A14580" s="112" t="s">
        <v>31723</v>
      </c>
      <c r="B14580" s="112" t="s">
        <v>31724</v>
      </c>
    </row>
    <row r="14581" spans="1:2" x14ac:dyDescent="0.2">
      <c r="A14581" s="112" t="s">
        <v>31725</v>
      </c>
      <c r="B14581" s="112" t="s">
        <v>31726</v>
      </c>
    </row>
    <row r="14582" spans="1:2" x14ac:dyDescent="0.2">
      <c r="A14582" s="112" t="s">
        <v>31727</v>
      </c>
      <c r="B14582" s="112" t="s">
        <v>31728</v>
      </c>
    </row>
    <row r="14583" spans="1:2" x14ac:dyDescent="0.2">
      <c r="A14583" s="112" t="s">
        <v>31729</v>
      </c>
      <c r="B14583" s="112" t="s">
        <v>31730</v>
      </c>
    </row>
    <row r="14584" spans="1:2" x14ac:dyDescent="0.2">
      <c r="A14584" s="112" t="s">
        <v>31731</v>
      </c>
      <c r="B14584" s="112" t="s">
        <v>31732</v>
      </c>
    </row>
    <row r="14585" spans="1:2" x14ac:dyDescent="0.2">
      <c r="A14585" s="112" t="s">
        <v>31733</v>
      </c>
      <c r="B14585" s="112" t="s">
        <v>31734</v>
      </c>
    </row>
    <row r="14586" spans="1:2" x14ac:dyDescent="0.2">
      <c r="A14586" s="112" t="s">
        <v>31735</v>
      </c>
      <c r="B14586" s="112" t="s">
        <v>31736</v>
      </c>
    </row>
    <row r="14587" spans="1:2" x14ac:dyDescent="0.2">
      <c r="A14587" s="112" t="s">
        <v>31737</v>
      </c>
      <c r="B14587" s="112" t="s">
        <v>31738</v>
      </c>
    </row>
    <row r="14588" spans="1:2" x14ac:dyDescent="0.2">
      <c r="A14588" s="112" t="s">
        <v>31739</v>
      </c>
      <c r="B14588" s="112" t="s">
        <v>31740</v>
      </c>
    </row>
    <row r="14589" spans="1:2" x14ac:dyDescent="0.2">
      <c r="A14589" s="112" t="s">
        <v>31741</v>
      </c>
      <c r="B14589" s="112" t="s">
        <v>31742</v>
      </c>
    </row>
    <row r="14590" spans="1:2" x14ac:dyDescent="0.2">
      <c r="A14590" s="112" t="s">
        <v>31743</v>
      </c>
      <c r="B14590" s="112" t="s">
        <v>31744</v>
      </c>
    </row>
    <row r="14591" spans="1:2" x14ac:dyDescent="0.2">
      <c r="A14591" s="112" t="s">
        <v>31745</v>
      </c>
      <c r="B14591" s="112" t="s">
        <v>31746</v>
      </c>
    </row>
    <row r="14592" spans="1:2" x14ac:dyDescent="0.2">
      <c r="A14592" s="112" t="s">
        <v>31747</v>
      </c>
      <c r="B14592" s="112" t="s">
        <v>31748</v>
      </c>
    </row>
    <row r="14593" spans="1:2" x14ac:dyDescent="0.2">
      <c r="A14593" s="112" t="s">
        <v>31749</v>
      </c>
      <c r="B14593" s="112" t="s">
        <v>31750</v>
      </c>
    </row>
    <row r="14594" spans="1:2" x14ac:dyDescent="0.2">
      <c r="A14594" s="112" t="s">
        <v>31751</v>
      </c>
      <c r="B14594" s="112" t="s">
        <v>31724</v>
      </c>
    </row>
    <row r="14595" spans="1:2" x14ac:dyDescent="0.2">
      <c r="A14595" s="112" t="s">
        <v>31752</v>
      </c>
      <c r="B14595" s="112" t="s">
        <v>31753</v>
      </c>
    </row>
    <row r="14596" spans="1:2" x14ac:dyDescent="0.2">
      <c r="A14596" s="112" t="s">
        <v>31754</v>
      </c>
      <c r="B14596" s="112" t="s">
        <v>31755</v>
      </c>
    </row>
    <row r="14597" spans="1:2" x14ac:dyDescent="0.2">
      <c r="A14597" s="112" t="s">
        <v>31756</v>
      </c>
      <c r="B14597" s="112" t="s">
        <v>31757</v>
      </c>
    </row>
    <row r="14598" spans="1:2" x14ac:dyDescent="0.2">
      <c r="A14598" s="112" t="s">
        <v>31758</v>
      </c>
      <c r="B14598" s="112" t="s">
        <v>31759</v>
      </c>
    </row>
    <row r="14599" spans="1:2" x14ac:dyDescent="0.2">
      <c r="A14599" s="112" t="s">
        <v>31760</v>
      </c>
      <c r="B14599" s="112" t="s">
        <v>31761</v>
      </c>
    </row>
    <row r="14600" spans="1:2" x14ac:dyDescent="0.2">
      <c r="A14600" s="112" t="s">
        <v>31762</v>
      </c>
      <c r="B14600" s="112" t="s">
        <v>31763</v>
      </c>
    </row>
    <row r="14601" spans="1:2" x14ac:dyDescent="0.2">
      <c r="A14601" s="112" t="s">
        <v>31764</v>
      </c>
      <c r="B14601" s="112" t="s">
        <v>31765</v>
      </c>
    </row>
    <row r="14602" spans="1:2" x14ac:dyDescent="0.2">
      <c r="A14602" s="112" t="s">
        <v>31766</v>
      </c>
      <c r="B14602" s="112" t="s">
        <v>31767</v>
      </c>
    </row>
    <row r="14603" spans="1:2" x14ac:dyDescent="0.2">
      <c r="A14603" s="112" t="s">
        <v>31768</v>
      </c>
      <c r="B14603" s="112" t="s">
        <v>31769</v>
      </c>
    </row>
    <row r="14604" spans="1:2" x14ac:dyDescent="0.2">
      <c r="A14604" s="112" t="s">
        <v>31770</v>
      </c>
      <c r="B14604" s="112" t="s">
        <v>31771</v>
      </c>
    </row>
    <row r="14605" spans="1:2" x14ac:dyDescent="0.2">
      <c r="A14605" s="112" t="s">
        <v>31772</v>
      </c>
      <c r="B14605" s="112" t="s">
        <v>31773</v>
      </c>
    </row>
    <row r="14606" spans="1:2" x14ac:dyDescent="0.2">
      <c r="A14606" s="112" t="s">
        <v>31774</v>
      </c>
      <c r="B14606" s="112" t="s">
        <v>31775</v>
      </c>
    </row>
    <row r="14607" spans="1:2" x14ac:dyDescent="0.2">
      <c r="A14607" s="112" t="s">
        <v>31776</v>
      </c>
      <c r="B14607" s="112" t="s">
        <v>31777</v>
      </c>
    </row>
    <row r="14608" spans="1:2" x14ac:dyDescent="0.2">
      <c r="A14608" s="112" t="s">
        <v>31778</v>
      </c>
      <c r="B14608" s="112" t="s">
        <v>31779</v>
      </c>
    </row>
    <row r="14609" spans="1:2" x14ac:dyDescent="0.2">
      <c r="A14609" s="112" t="s">
        <v>31780</v>
      </c>
      <c r="B14609" s="112" t="s">
        <v>31781</v>
      </c>
    </row>
    <row r="14610" spans="1:2" x14ac:dyDescent="0.2">
      <c r="A14610" s="112" t="s">
        <v>31782</v>
      </c>
      <c r="B14610" s="112" t="s">
        <v>31783</v>
      </c>
    </row>
    <row r="14611" spans="1:2" x14ac:dyDescent="0.2">
      <c r="A14611" s="112" t="s">
        <v>31784</v>
      </c>
      <c r="B14611" s="112" t="s">
        <v>31785</v>
      </c>
    </row>
    <row r="14612" spans="1:2" x14ac:dyDescent="0.2">
      <c r="A14612" s="112" t="s">
        <v>31786</v>
      </c>
      <c r="B14612" s="112" t="s">
        <v>31787</v>
      </c>
    </row>
    <row r="14613" spans="1:2" x14ac:dyDescent="0.2">
      <c r="A14613" s="112" t="s">
        <v>31788</v>
      </c>
      <c r="B14613" s="112" t="s">
        <v>31789</v>
      </c>
    </row>
    <row r="14614" spans="1:2" x14ac:dyDescent="0.2">
      <c r="A14614" s="112" t="s">
        <v>31790</v>
      </c>
      <c r="B14614" s="112" t="s">
        <v>31791</v>
      </c>
    </row>
    <row r="14615" spans="1:2" x14ac:dyDescent="0.2">
      <c r="A14615" s="112" t="s">
        <v>31792</v>
      </c>
      <c r="B14615" s="112" t="s">
        <v>31793</v>
      </c>
    </row>
    <row r="14616" spans="1:2" x14ac:dyDescent="0.2">
      <c r="A14616" s="112" t="s">
        <v>31794</v>
      </c>
      <c r="B14616" s="112" t="s">
        <v>31795</v>
      </c>
    </row>
    <row r="14617" spans="1:2" x14ac:dyDescent="0.2">
      <c r="A14617" s="112" t="s">
        <v>31796</v>
      </c>
      <c r="B14617" s="112" t="s">
        <v>31797</v>
      </c>
    </row>
    <row r="14618" spans="1:2" x14ac:dyDescent="0.2">
      <c r="A14618" s="112" t="s">
        <v>31798</v>
      </c>
      <c r="B14618" s="112" t="s">
        <v>31799</v>
      </c>
    </row>
    <row r="14619" spans="1:2" x14ac:dyDescent="0.2">
      <c r="A14619" s="112" t="s">
        <v>31800</v>
      </c>
      <c r="B14619" s="112" t="s">
        <v>31801</v>
      </c>
    </row>
    <row r="14620" spans="1:2" x14ac:dyDescent="0.2">
      <c r="A14620" s="112" t="s">
        <v>31802</v>
      </c>
      <c r="B14620" s="112" t="s">
        <v>31803</v>
      </c>
    </row>
    <row r="14621" spans="1:2" x14ac:dyDescent="0.2">
      <c r="A14621" s="112" t="s">
        <v>31804</v>
      </c>
      <c r="B14621" s="112" t="s">
        <v>31805</v>
      </c>
    </row>
    <row r="14622" spans="1:2" x14ac:dyDescent="0.2">
      <c r="A14622" s="112" t="s">
        <v>31806</v>
      </c>
      <c r="B14622" s="112" t="s">
        <v>31807</v>
      </c>
    </row>
    <row r="14623" spans="1:2" x14ac:dyDescent="0.2">
      <c r="A14623" s="112" t="s">
        <v>31808</v>
      </c>
      <c r="B14623" s="112" t="s">
        <v>31809</v>
      </c>
    </row>
    <row r="14624" spans="1:2" x14ac:dyDescent="0.2">
      <c r="A14624" s="112" t="s">
        <v>31810</v>
      </c>
      <c r="B14624" s="112" t="s">
        <v>31811</v>
      </c>
    </row>
    <row r="14625" spans="1:2" x14ac:dyDescent="0.2">
      <c r="A14625" s="112" t="s">
        <v>31812</v>
      </c>
      <c r="B14625" s="112" t="s">
        <v>31813</v>
      </c>
    </row>
    <row r="14626" spans="1:2" x14ac:dyDescent="0.2">
      <c r="A14626" s="112" t="s">
        <v>31814</v>
      </c>
      <c r="B14626" s="112" t="s">
        <v>31815</v>
      </c>
    </row>
    <row r="14627" spans="1:2" x14ac:dyDescent="0.2">
      <c r="A14627" s="112" t="s">
        <v>31816</v>
      </c>
      <c r="B14627" s="112" t="s">
        <v>31817</v>
      </c>
    </row>
    <row r="14628" spans="1:2" x14ac:dyDescent="0.2">
      <c r="A14628" s="112" t="s">
        <v>31818</v>
      </c>
      <c r="B14628" s="112" t="s">
        <v>31819</v>
      </c>
    </row>
    <row r="14629" spans="1:2" x14ac:dyDescent="0.2">
      <c r="A14629" s="112" t="s">
        <v>31820</v>
      </c>
      <c r="B14629" s="112" t="s">
        <v>31821</v>
      </c>
    </row>
    <row r="14630" spans="1:2" x14ac:dyDescent="0.2">
      <c r="A14630" s="112" t="s">
        <v>31822</v>
      </c>
      <c r="B14630" s="112" t="s">
        <v>31823</v>
      </c>
    </row>
    <row r="14631" spans="1:2" x14ac:dyDescent="0.2">
      <c r="A14631" s="112" t="s">
        <v>31824</v>
      </c>
      <c r="B14631" s="112" t="s">
        <v>31825</v>
      </c>
    </row>
    <row r="14632" spans="1:2" x14ac:dyDescent="0.2">
      <c r="A14632" s="112" t="s">
        <v>31826</v>
      </c>
      <c r="B14632" s="112" t="s">
        <v>31827</v>
      </c>
    </row>
    <row r="14633" spans="1:2" x14ac:dyDescent="0.2">
      <c r="A14633" s="112" t="s">
        <v>31828</v>
      </c>
      <c r="B14633" s="112" t="s">
        <v>31829</v>
      </c>
    </row>
    <row r="14634" spans="1:2" x14ac:dyDescent="0.2">
      <c r="A14634" s="112" t="s">
        <v>31830</v>
      </c>
      <c r="B14634" s="112" t="s">
        <v>31831</v>
      </c>
    </row>
    <row r="14635" spans="1:2" x14ac:dyDescent="0.2">
      <c r="A14635" s="112" t="s">
        <v>31832</v>
      </c>
      <c r="B14635" s="112" t="s">
        <v>31833</v>
      </c>
    </row>
    <row r="14636" spans="1:2" x14ac:dyDescent="0.2">
      <c r="A14636" s="112" t="s">
        <v>31834</v>
      </c>
      <c r="B14636" s="112" t="s">
        <v>31835</v>
      </c>
    </row>
    <row r="14637" spans="1:2" x14ac:dyDescent="0.2">
      <c r="A14637" s="112" t="s">
        <v>31836</v>
      </c>
      <c r="B14637" s="112" t="s">
        <v>31837</v>
      </c>
    </row>
    <row r="14638" spans="1:2" x14ac:dyDescent="0.2">
      <c r="A14638" s="112" t="s">
        <v>31838</v>
      </c>
      <c r="B14638" s="112" t="s">
        <v>31839</v>
      </c>
    </row>
    <row r="14639" spans="1:2" x14ac:dyDescent="0.2">
      <c r="A14639" s="112" t="s">
        <v>31840</v>
      </c>
      <c r="B14639" s="112" t="s">
        <v>31841</v>
      </c>
    </row>
    <row r="14640" spans="1:2" x14ac:dyDescent="0.2">
      <c r="A14640" s="112" t="s">
        <v>31842</v>
      </c>
      <c r="B14640" s="112" t="s">
        <v>31843</v>
      </c>
    </row>
    <row r="14641" spans="1:2" x14ac:dyDescent="0.2">
      <c r="A14641" s="112" t="s">
        <v>31844</v>
      </c>
      <c r="B14641" s="112" t="s">
        <v>31845</v>
      </c>
    </row>
    <row r="14642" spans="1:2" x14ac:dyDescent="0.2">
      <c r="A14642" s="112" t="s">
        <v>31846</v>
      </c>
      <c r="B14642" s="112" t="s">
        <v>31847</v>
      </c>
    </row>
    <row r="14643" spans="1:2" x14ac:dyDescent="0.2">
      <c r="A14643" s="112" t="s">
        <v>31848</v>
      </c>
      <c r="B14643" s="112" t="s">
        <v>31849</v>
      </c>
    </row>
    <row r="14644" spans="1:2" x14ac:dyDescent="0.2">
      <c r="A14644" s="112" t="s">
        <v>31850</v>
      </c>
      <c r="B14644" s="112" t="s">
        <v>31851</v>
      </c>
    </row>
    <row r="14645" spans="1:2" x14ac:dyDescent="0.2">
      <c r="A14645" s="112" t="s">
        <v>31852</v>
      </c>
      <c r="B14645" s="112" t="s">
        <v>31853</v>
      </c>
    </row>
    <row r="14646" spans="1:2" x14ac:dyDescent="0.2">
      <c r="A14646" s="112" t="s">
        <v>31854</v>
      </c>
      <c r="B14646" s="112" t="s">
        <v>31855</v>
      </c>
    </row>
    <row r="14647" spans="1:2" x14ac:dyDescent="0.2">
      <c r="A14647" s="112" t="s">
        <v>31856</v>
      </c>
      <c r="B14647" s="112" t="s">
        <v>31857</v>
      </c>
    </row>
    <row r="14648" spans="1:2" x14ac:dyDescent="0.2">
      <c r="A14648" s="112" t="s">
        <v>31858</v>
      </c>
      <c r="B14648" s="112" t="s">
        <v>31859</v>
      </c>
    </row>
    <row r="14649" spans="1:2" x14ac:dyDescent="0.2">
      <c r="A14649" s="112" t="s">
        <v>31860</v>
      </c>
      <c r="B14649" s="112" t="s">
        <v>31861</v>
      </c>
    </row>
    <row r="14650" spans="1:2" x14ac:dyDescent="0.2">
      <c r="A14650" s="112" t="s">
        <v>31862</v>
      </c>
      <c r="B14650" s="112" t="s">
        <v>31863</v>
      </c>
    </row>
    <row r="14651" spans="1:2" x14ac:dyDescent="0.2">
      <c r="A14651" s="112" t="s">
        <v>31864</v>
      </c>
      <c r="B14651" s="112" t="s">
        <v>31865</v>
      </c>
    </row>
    <row r="14652" spans="1:2" x14ac:dyDescent="0.2">
      <c r="A14652" s="112" t="s">
        <v>31866</v>
      </c>
      <c r="B14652" s="112" t="s">
        <v>31867</v>
      </c>
    </row>
    <row r="14653" spans="1:2" x14ac:dyDescent="0.2">
      <c r="A14653" s="112" t="s">
        <v>31868</v>
      </c>
      <c r="B14653" s="112" t="s">
        <v>31869</v>
      </c>
    </row>
    <row r="14654" spans="1:2" x14ac:dyDescent="0.2">
      <c r="A14654" s="112" t="s">
        <v>31870</v>
      </c>
      <c r="B14654" s="112" t="s">
        <v>31871</v>
      </c>
    </row>
    <row r="14655" spans="1:2" x14ac:dyDescent="0.2">
      <c r="A14655" s="112" t="s">
        <v>31872</v>
      </c>
      <c r="B14655" s="112" t="s">
        <v>31873</v>
      </c>
    </row>
    <row r="14656" spans="1:2" x14ac:dyDescent="0.2">
      <c r="A14656" s="112" t="s">
        <v>31874</v>
      </c>
      <c r="B14656" s="112" t="s">
        <v>31875</v>
      </c>
    </row>
    <row r="14657" spans="1:2" x14ac:dyDescent="0.2">
      <c r="A14657" s="112" t="s">
        <v>31876</v>
      </c>
      <c r="B14657" s="112" t="s">
        <v>31877</v>
      </c>
    </row>
    <row r="14658" spans="1:2" x14ac:dyDescent="0.2">
      <c r="A14658" s="112" t="s">
        <v>31878</v>
      </c>
      <c r="B14658" s="112" t="s">
        <v>31879</v>
      </c>
    </row>
    <row r="14659" spans="1:2" x14ac:dyDescent="0.2">
      <c r="A14659" s="112" t="s">
        <v>31880</v>
      </c>
      <c r="B14659" s="112" t="s">
        <v>31881</v>
      </c>
    </row>
    <row r="14660" spans="1:2" x14ac:dyDescent="0.2">
      <c r="A14660" s="112" t="s">
        <v>31882</v>
      </c>
      <c r="B14660" s="112" t="s">
        <v>31883</v>
      </c>
    </row>
    <row r="14661" spans="1:2" x14ac:dyDescent="0.2">
      <c r="A14661" s="112" t="s">
        <v>31884</v>
      </c>
      <c r="B14661" s="112" t="s">
        <v>31885</v>
      </c>
    </row>
    <row r="14662" spans="1:2" x14ac:dyDescent="0.2">
      <c r="A14662" s="112" t="s">
        <v>31886</v>
      </c>
      <c r="B14662" s="112" t="s">
        <v>31887</v>
      </c>
    </row>
    <row r="14663" spans="1:2" x14ac:dyDescent="0.2">
      <c r="A14663" s="112" t="s">
        <v>31888</v>
      </c>
      <c r="B14663" s="112" t="s">
        <v>31889</v>
      </c>
    </row>
    <row r="14664" spans="1:2" x14ac:dyDescent="0.2">
      <c r="A14664" s="112" t="s">
        <v>31890</v>
      </c>
      <c r="B14664" s="112" t="s">
        <v>31891</v>
      </c>
    </row>
    <row r="14665" spans="1:2" x14ac:dyDescent="0.2">
      <c r="A14665" s="112" t="s">
        <v>31892</v>
      </c>
      <c r="B14665" s="112" t="s">
        <v>31893</v>
      </c>
    </row>
    <row r="14666" spans="1:2" x14ac:dyDescent="0.2">
      <c r="A14666" s="112" t="s">
        <v>31894</v>
      </c>
      <c r="B14666" s="112" t="s">
        <v>31895</v>
      </c>
    </row>
    <row r="14667" spans="1:2" x14ac:dyDescent="0.2">
      <c r="A14667" s="112" t="s">
        <v>31896</v>
      </c>
      <c r="B14667" s="112" t="s">
        <v>31897</v>
      </c>
    </row>
    <row r="14668" spans="1:2" x14ac:dyDescent="0.2">
      <c r="A14668" s="112" t="s">
        <v>31898</v>
      </c>
      <c r="B14668" s="112" t="s">
        <v>31899</v>
      </c>
    </row>
    <row r="14669" spans="1:2" x14ac:dyDescent="0.2">
      <c r="A14669" s="112" t="s">
        <v>31900</v>
      </c>
      <c r="B14669" s="112" t="s">
        <v>31901</v>
      </c>
    </row>
    <row r="14670" spans="1:2" x14ac:dyDescent="0.2">
      <c r="A14670" s="112" t="s">
        <v>31902</v>
      </c>
      <c r="B14670" s="112" t="s">
        <v>31903</v>
      </c>
    </row>
    <row r="14671" spans="1:2" x14ac:dyDescent="0.2">
      <c r="A14671" s="112" t="s">
        <v>31904</v>
      </c>
      <c r="B14671" s="112" t="s">
        <v>31905</v>
      </c>
    </row>
    <row r="14672" spans="1:2" x14ac:dyDescent="0.2">
      <c r="A14672" s="112" t="s">
        <v>31906</v>
      </c>
      <c r="B14672" s="112" t="s">
        <v>31907</v>
      </c>
    </row>
    <row r="14673" spans="1:2" x14ac:dyDescent="0.2">
      <c r="A14673" s="112" t="s">
        <v>31908</v>
      </c>
      <c r="B14673" s="112" t="s">
        <v>31909</v>
      </c>
    </row>
    <row r="14674" spans="1:2" x14ac:dyDescent="0.2">
      <c r="A14674" s="112" t="s">
        <v>31910</v>
      </c>
      <c r="B14674" s="112" t="s">
        <v>31911</v>
      </c>
    </row>
    <row r="14675" spans="1:2" x14ac:dyDescent="0.2">
      <c r="A14675" s="112" t="s">
        <v>31912</v>
      </c>
      <c r="B14675" s="112" t="s">
        <v>31913</v>
      </c>
    </row>
    <row r="14676" spans="1:2" x14ac:dyDescent="0.2">
      <c r="A14676" s="112" t="s">
        <v>31914</v>
      </c>
      <c r="B14676" s="112" t="s">
        <v>31915</v>
      </c>
    </row>
    <row r="14677" spans="1:2" x14ac:dyDescent="0.2">
      <c r="A14677" s="112" t="s">
        <v>31916</v>
      </c>
      <c r="B14677" s="112" t="s">
        <v>31917</v>
      </c>
    </row>
    <row r="14678" spans="1:2" x14ac:dyDescent="0.2">
      <c r="A14678" s="112" t="s">
        <v>31918</v>
      </c>
      <c r="B14678" s="112" t="s">
        <v>31919</v>
      </c>
    </row>
    <row r="14679" spans="1:2" x14ac:dyDescent="0.2">
      <c r="A14679" s="112" t="s">
        <v>31920</v>
      </c>
      <c r="B14679" s="112" t="s">
        <v>31921</v>
      </c>
    </row>
    <row r="14680" spans="1:2" x14ac:dyDescent="0.2">
      <c r="A14680" s="112" t="s">
        <v>31922</v>
      </c>
      <c r="B14680" s="112" t="s">
        <v>31923</v>
      </c>
    </row>
    <row r="14681" spans="1:2" x14ac:dyDescent="0.2">
      <c r="A14681" s="112" t="s">
        <v>31924</v>
      </c>
      <c r="B14681" s="112" t="s">
        <v>31925</v>
      </c>
    </row>
    <row r="14682" spans="1:2" x14ac:dyDescent="0.2">
      <c r="A14682" s="112" t="s">
        <v>31926</v>
      </c>
      <c r="B14682" s="112" t="s">
        <v>31927</v>
      </c>
    </row>
    <row r="14683" spans="1:2" x14ac:dyDescent="0.2">
      <c r="A14683" s="112" t="s">
        <v>31928</v>
      </c>
      <c r="B14683" s="112" t="s">
        <v>31929</v>
      </c>
    </row>
    <row r="14684" spans="1:2" x14ac:dyDescent="0.2">
      <c r="A14684" s="112" t="s">
        <v>31930</v>
      </c>
      <c r="B14684" s="112" t="s">
        <v>31931</v>
      </c>
    </row>
    <row r="14685" spans="1:2" x14ac:dyDescent="0.2">
      <c r="A14685" s="112" t="s">
        <v>31932</v>
      </c>
      <c r="B14685" s="112" t="s">
        <v>31933</v>
      </c>
    </row>
    <row r="14686" spans="1:2" x14ac:dyDescent="0.2">
      <c r="A14686" s="112" t="s">
        <v>31934</v>
      </c>
      <c r="B14686" s="112" t="s">
        <v>31935</v>
      </c>
    </row>
    <row r="14687" spans="1:2" x14ac:dyDescent="0.2">
      <c r="A14687" s="112" t="s">
        <v>31936</v>
      </c>
      <c r="B14687" s="112" t="s">
        <v>31937</v>
      </c>
    </row>
    <row r="14688" spans="1:2" x14ac:dyDescent="0.2">
      <c r="A14688" s="112" t="s">
        <v>31938</v>
      </c>
      <c r="B14688" s="112" t="s">
        <v>31939</v>
      </c>
    </row>
    <row r="14689" spans="1:2" x14ac:dyDescent="0.2">
      <c r="A14689" s="112" t="s">
        <v>31940</v>
      </c>
      <c r="B14689" s="112" t="s">
        <v>31941</v>
      </c>
    </row>
    <row r="14690" spans="1:2" x14ac:dyDescent="0.2">
      <c r="A14690" s="112" t="s">
        <v>31942</v>
      </c>
      <c r="B14690" s="112" t="s">
        <v>31943</v>
      </c>
    </row>
    <row r="14691" spans="1:2" x14ac:dyDescent="0.2">
      <c r="A14691" s="112" t="s">
        <v>31944</v>
      </c>
      <c r="B14691" s="112" t="s">
        <v>31945</v>
      </c>
    </row>
    <row r="14692" spans="1:2" x14ac:dyDescent="0.2">
      <c r="A14692" s="112" t="s">
        <v>31946</v>
      </c>
      <c r="B14692" s="112" t="s">
        <v>31947</v>
      </c>
    </row>
    <row r="14693" spans="1:2" x14ac:dyDescent="0.2">
      <c r="A14693" s="112" t="s">
        <v>31948</v>
      </c>
      <c r="B14693" s="112" t="s">
        <v>31949</v>
      </c>
    </row>
    <row r="14694" spans="1:2" x14ac:dyDescent="0.2">
      <c r="A14694" s="112" t="s">
        <v>31950</v>
      </c>
      <c r="B14694" s="112" t="s">
        <v>31951</v>
      </c>
    </row>
    <row r="14695" spans="1:2" x14ac:dyDescent="0.2">
      <c r="A14695" s="112" t="s">
        <v>31952</v>
      </c>
      <c r="B14695" s="112" t="s">
        <v>31953</v>
      </c>
    </row>
    <row r="14696" spans="1:2" x14ac:dyDescent="0.2">
      <c r="A14696" s="112" t="s">
        <v>31954</v>
      </c>
      <c r="B14696" s="112" t="s">
        <v>31955</v>
      </c>
    </row>
    <row r="14697" spans="1:2" x14ac:dyDescent="0.2">
      <c r="A14697" s="112" t="s">
        <v>31956</v>
      </c>
      <c r="B14697" s="112" t="s">
        <v>31957</v>
      </c>
    </row>
    <row r="14698" spans="1:2" x14ac:dyDescent="0.2">
      <c r="A14698" s="112" t="s">
        <v>31958</v>
      </c>
      <c r="B14698" s="112" t="s">
        <v>31959</v>
      </c>
    </row>
    <row r="14699" spans="1:2" x14ac:dyDescent="0.2">
      <c r="A14699" s="112" t="s">
        <v>31960</v>
      </c>
      <c r="B14699" s="112" t="s">
        <v>31961</v>
      </c>
    </row>
    <row r="14700" spans="1:2" x14ac:dyDescent="0.2">
      <c r="A14700" s="112" t="s">
        <v>31962</v>
      </c>
      <c r="B14700" s="112" t="s">
        <v>31963</v>
      </c>
    </row>
    <row r="14701" spans="1:2" x14ac:dyDescent="0.2">
      <c r="A14701" s="112" t="s">
        <v>31964</v>
      </c>
      <c r="B14701" s="112" t="s">
        <v>31965</v>
      </c>
    </row>
    <row r="14702" spans="1:2" x14ac:dyDescent="0.2">
      <c r="A14702" s="112" t="s">
        <v>31966</v>
      </c>
      <c r="B14702" s="112" t="s">
        <v>31967</v>
      </c>
    </row>
    <row r="14703" spans="1:2" x14ac:dyDescent="0.2">
      <c r="A14703" s="112" t="s">
        <v>31968</v>
      </c>
      <c r="B14703" s="112" t="s">
        <v>31969</v>
      </c>
    </row>
    <row r="14704" spans="1:2" x14ac:dyDescent="0.2">
      <c r="A14704" s="112" t="s">
        <v>31970</v>
      </c>
      <c r="B14704" s="112" t="s">
        <v>31971</v>
      </c>
    </row>
    <row r="14705" spans="1:2" x14ac:dyDescent="0.2">
      <c r="A14705" s="112" t="s">
        <v>31972</v>
      </c>
      <c r="B14705" s="112" t="s">
        <v>31973</v>
      </c>
    </row>
    <row r="14706" spans="1:2" x14ac:dyDescent="0.2">
      <c r="A14706" s="112" t="s">
        <v>31974</v>
      </c>
      <c r="B14706" s="112" t="s">
        <v>31975</v>
      </c>
    </row>
    <row r="14707" spans="1:2" x14ac:dyDescent="0.2">
      <c r="A14707" s="112" t="s">
        <v>31976</v>
      </c>
      <c r="B14707" s="112" t="s">
        <v>31977</v>
      </c>
    </row>
    <row r="14708" spans="1:2" x14ac:dyDescent="0.2">
      <c r="A14708" s="112" t="s">
        <v>31978</v>
      </c>
      <c r="B14708" s="112" t="s">
        <v>31979</v>
      </c>
    </row>
    <row r="14709" spans="1:2" x14ac:dyDescent="0.2">
      <c r="A14709" s="112" t="s">
        <v>31980</v>
      </c>
      <c r="B14709" s="112" t="s">
        <v>31981</v>
      </c>
    </row>
    <row r="14710" spans="1:2" x14ac:dyDescent="0.2">
      <c r="A14710" s="112" t="s">
        <v>31982</v>
      </c>
      <c r="B14710" s="112" t="s">
        <v>31983</v>
      </c>
    </row>
    <row r="14711" spans="1:2" x14ac:dyDescent="0.2">
      <c r="A14711" s="112" t="s">
        <v>31984</v>
      </c>
      <c r="B14711" s="112" t="s">
        <v>31985</v>
      </c>
    </row>
    <row r="14712" spans="1:2" x14ac:dyDescent="0.2">
      <c r="A14712" s="112" t="s">
        <v>31986</v>
      </c>
      <c r="B14712" s="112" t="s">
        <v>31987</v>
      </c>
    </row>
    <row r="14713" spans="1:2" x14ac:dyDescent="0.2">
      <c r="A14713" s="112" t="s">
        <v>31988</v>
      </c>
      <c r="B14713" s="112" t="s">
        <v>31989</v>
      </c>
    </row>
    <row r="14714" spans="1:2" x14ac:dyDescent="0.2">
      <c r="A14714" s="112" t="s">
        <v>31990</v>
      </c>
      <c r="B14714" s="112" t="s">
        <v>31991</v>
      </c>
    </row>
    <row r="14715" spans="1:2" x14ac:dyDescent="0.2">
      <c r="A14715" s="112" t="s">
        <v>31992</v>
      </c>
      <c r="B14715" s="112" t="s">
        <v>31993</v>
      </c>
    </row>
    <row r="14716" spans="1:2" x14ac:dyDescent="0.2">
      <c r="A14716" s="112" t="s">
        <v>31994</v>
      </c>
      <c r="B14716" s="112" t="s">
        <v>31995</v>
      </c>
    </row>
    <row r="14717" spans="1:2" x14ac:dyDescent="0.2">
      <c r="A14717" s="112" t="s">
        <v>31996</v>
      </c>
      <c r="B14717" s="112" t="s">
        <v>31997</v>
      </c>
    </row>
    <row r="14718" spans="1:2" x14ac:dyDescent="0.2">
      <c r="A14718" s="112" t="s">
        <v>31998</v>
      </c>
      <c r="B14718" s="112" t="s">
        <v>31999</v>
      </c>
    </row>
    <row r="14719" spans="1:2" x14ac:dyDescent="0.2">
      <c r="A14719" s="112" t="s">
        <v>32000</v>
      </c>
      <c r="B14719" s="112" t="s">
        <v>32001</v>
      </c>
    </row>
    <row r="14720" spans="1:2" x14ac:dyDescent="0.2">
      <c r="A14720" s="112" t="s">
        <v>32002</v>
      </c>
      <c r="B14720" s="112" t="s">
        <v>32003</v>
      </c>
    </row>
    <row r="14721" spans="1:2" x14ac:dyDescent="0.2">
      <c r="A14721" s="112" t="s">
        <v>32004</v>
      </c>
      <c r="B14721" s="112" t="s">
        <v>32005</v>
      </c>
    </row>
    <row r="14722" spans="1:2" x14ac:dyDescent="0.2">
      <c r="A14722" s="112" t="s">
        <v>32006</v>
      </c>
      <c r="B14722" s="112" t="s">
        <v>32007</v>
      </c>
    </row>
    <row r="14723" spans="1:2" x14ac:dyDescent="0.2">
      <c r="A14723" s="112" t="s">
        <v>32008</v>
      </c>
      <c r="B14723" s="112" t="s">
        <v>32009</v>
      </c>
    </row>
    <row r="14724" spans="1:2" x14ac:dyDescent="0.2">
      <c r="A14724" s="112" t="s">
        <v>32010</v>
      </c>
      <c r="B14724" s="112" t="s">
        <v>32011</v>
      </c>
    </row>
    <row r="14725" spans="1:2" x14ac:dyDescent="0.2">
      <c r="A14725" s="112" t="s">
        <v>32012</v>
      </c>
      <c r="B14725" s="112" t="s">
        <v>32013</v>
      </c>
    </row>
    <row r="14726" spans="1:2" x14ac:dyDescent="0.2">
      <c r="A14726" s="112" t="s">
        <v>32014</v>
      </c>
      <c r="B14726" s="112" t="s">
        <v>32015</v>
      </c>
    </row>
    <row r="14727" spans="1:2" x14ac:dyDescent="0.2">
      <c r="A14727" s="112" t="s">
        <v>32016</v>
      </c>
      <c r="B14727" s="112" t="s">
        <v>32017</v>
      </c>
    </row>
    <row r="14728" spans="1:2" x14ac:dyDescent="0.2">
      <c r="A14728" s="112" t="s">
        <v>32018</v>
      </c>
      <c r="B14728" s="112" t="s">
        <v>32019</v>
      </c>
    </row>
    <row r="14729" spans="1:2" x14ac:dyDescent="0.2">
      <c r="A14729" s="112" t="s">
        <v>32020</v>
      </c>
      <c r="B14729" s="112" t="s">
        <v>32021</v>
      </c>
    </row>
    <row r="14730" spans="1:2" x14ac:dyDescent="0.2">
      <c r="A14730" s="112" t="s">
        <v>32022</v>
      </c>
      <c r="B14730" s="112" t="s">
        <v>32023</v>
      </c>
    </row>
    <row r="14731" spans="1:2" x14ac:dyDescent="0.2">
      <c r="A14731" s="112" t="s">
        <v>32024</v>
      </c>
      <c r="B14731" s="112" t="s">
        <v>32025</v>
      </c>
    </row>
    <row r="14732" spans="1:2" x14ac:dyDescent="0.2">
      <c r="A14732" s="112" t="s">
        <v>32026</v>
      </c>
      <c r="B14732" s="112" t="s">
        <v>32027</v>
      </c>
    </row>
    <row r="14733" spans="1:2" x14ac:dyDescent="0.2">
      <c r="A14733" s="112" t="s">
        <v>32028</v>
      </c>
      <c r="B14733" s="112" t="s">
        <v>32029</v>
      </c>
    </row>
    <row r="14734" spans="1:2" x14ac:dyDescent="0.2">
      <c r="A14734" s="112" t="s">
        <v>32030</v>
      </c>
      <c r="B14734" s="112" t="s">
        <v>32031</v>
      </c>
    </row>
    <row r="14735" spans="1:2" x14ac:dyDescent="0.2">
      <c r="A14735" s="112" t="s">
        <v>32032</v>
      </c>
      <c r="B14735" s="112" t="s">
        <v>32033</v>
      </c>
    </row>
    <row r="14736" spans="1:2" x14ac:dyDescent="0.2">
      <c r="A14736" s="112" t="s">
        <v>32034</v>
      </c>
      <c r="B14736" s="112" t="s">
        <v>32035</v>
      </c>
    </row>
    <row r="14737" spans="1:2" x14ac:dyDescent="0.2">
      <c r="A14737" s="112" t="s">
        <v>32036</v>
      </c>
      <c r="B14737" s="112" t="s">
        <v>32037</v>
      </c>
    </row>
    <row r="14738" spans="1:2" x14ac:dyDescent="0.2">
      <c r="A14738" s="112" t="s">
        <v>32038</v>
      </c>
      <c r="B14738" s="112" t="s">
        <v>32039</v>
      </c>
    </row>
    <row r="14739" spans="1:2" x14ac:dyDescent="0.2">
      <c r="A14739" s="112" t="s">
        <v>32040</v>
      </c>
      <c r="B14739" s="112" t="s">
        <v>32041</v>
      </c>
    </row>
    <row r="14740" spans="1:2" x14ac:dyDescent="0.2">
      <c r="A14740" s="112" t="s">
        <v>32042</v>
      </c>
      <c r="B14740" s="112" t="s">
        <v>32043</v>
      </c>
    </row>
    <row r="14741" spans="1:2" x14ac:dyDescent="0.2">
      <c r="A14741" s="112" t="s">
        <v>32044</v>
      </c>
      <c r="B14741" s="112" t="s">
        <v>32045</v>
      </c>
    </row>
    <row r="14742" spans="1:2" x14ac:dyDescent="0.2">
      <c r="A14742" s="112" t="s">
        <v>32046</v>
      </c>
      <c r="B14742" s="112" t="s">
        <v>32047</v>
      </c>
    </row>
    <row r="14743" spans="1:2" x14ac:dyDescent="0.2">
      <c r="A14743" s="112" t="s">
        <v>32048</v>
      </c>
      <c r="B14743" s="112" t="s">
        <v>32049</v>
      </c>
    </row>
    <row r="14744" spans="1:2" x14ac:dyDescent="0.2">
      <c r="A14744" s="112" t="s">
        <v>32050</v>
      </c>
      <c r="B14744" s="112" t="s">
        <v>32051</v>
      </c>
    </row>
    <row r="14745" spans="1:2" x14ac:dyDescent="0.2">
      <c r="A14745" s="112" t="s">
        <v>32052</v>
      </c>
      <c r="B14745" s="112" t="s">
        <v>32053</v>
      </c>
    </row>
    <row r="14746" spans="1:2" x14ac:dyDescent="0.2">
      <c r="A14746" s="112" t="s">
        <v>32054</v>
      </c>
      <c r="B14746" s="112" t="s">
        <v>32055</v>
      </c>
    </row>
    <row r="14747" spans="1:2" x14ac:dyDescent="0.2">
      <c r="A14747" s="112" t="s">
        <v>32056</v>
      </c>
      <c r="B14747" s="112" t="s">
        <v>32057</v>
      </c>
    </row>
    <row r="14748" spans="1:2" x14ac:dyDescent="0.2">
      <c r="A14748" s="112" t="s">
        <v>32058</v>
      </c>
      <c r="B14748" s="112" t="s">
        <v>32059</v>
      </c>
    </row>
    <row r="14749" spans="1:2" x14ac:dyDescent="0.2">
      <c r="A14749" s="112" t="s">
        <v>32060</v>
      </c>
      <c r="B14749" s="112" t="s">
        <v>32061</v>
      </c>
    </row>
    <row r="14750" spans="1:2" x14ac:dyDescent="0.2">
      <c r="A14750" s="112" t="s">
        <v>32062</v>
      </c>
      <c r="B14750" s="112" t="s">
        <v>32063</v>
      </c>
    </row>
    <row r="14751" spans="1:2" x14ac:dyDescent="0.2">
      <c r="A14751" s="112" t="s">
        <v>32064</v>
      </c>
      <c r="B14751" s="112" t="s">
        <v>32065</v>
      </c>
    </row>
    <row r="14752" spans="1:2" x14ac:dyDescent="0.2">
      <c r="A14752" s="112" t="s">
        <v>32066</v>
      </c>
      <c r="B14752" s="112" t="s">
        <v>32067</v>
      </c>
    </row>
    <row r="14753" spans="1:2" x14ac:dyDescent="0.2">
      <c r="A14753" s="112" t="s">
        <v>32068</v>
      </c>
      <c r="B14753" s="112" t="s">
        <v>32069</v>
      </c>
    </row>
    <row r="14754" spans="1:2" x14ac:dyDescent="0.2">
      <c r="A14754" s="112" t="s">
        <v>32070</v>
      </c>
      <c r="B14754" s="112" t="s">
        <v>32071</v>
      </c>
    </row>
    <row r="14755" spans="1:2" x14ac:dyDescent="0.2">
      <c r="A14755" s="112" t="s">
        <v>32072</v>
      </c>
      <c r="B14755" s="112" t="s">
        <v>32073</v>
      </c>
    </row>
    <row r="14756" spans="1:2" x14ac:dyDescent="0.2">
      <c r="A14756" s="112" t="s">
        <v>32074</v>
      </c>
      <c r="B14756" s="112" t="s">
        <v>32075</v>
      </c>
    </row>
    <row r="14757" spans="1:2" x14ac:dyDescent="0.2">
      <c r="A14757" s="112" t="s">
        <v>32076</v>
      </c>
      <c r="B14757" s="112" t="s">
        <v>32077</v>
      </c>
    </row>
    <row r="14758" spans="1:2" x14ac:dyDescent="0.2">
      <c r="A14758" s="112" t="s">
        <v>32078</v>
      </c>
      <c r="B14758" s="112" t="s">
        <v>32079</v>
      </c>
    </row>
    <row r="14759" spans="1:2" x14ac:dyDescent="0.2">
      <c r="A14759" s="112" t="s">
        <v>32080</v>
      </c>
      <c r="B14759" s="112" t="s">
        <v>32081</v>
      </c>
    </row>
    <row r="14760" spans="1:2" x14ac:dyDescent="0.2">
      <c r="A14760" s="112" t="s">
        <v>32082</v>
      </c>
      <c r="B14760" s="112" t="s">
        <v>32083</v>
      </c>
    </row>
    <row r="14761" spans="1:2" x14ac:dyDescent="0.2">
      <c r="A14761" s="112" t="s">
        <v>32084</v>
      </c>
      <c r="B14761" s="112" t="s">
        <v>32085</v>
      </c>
    </row>
    <row r="14762" spans="1:2" x14ac:dyDescent="0.2">
      <c r="A14762" s="112" t="s">
        <v>32086</v>
      </c>
      <c r="B14762" s="112" t="s">
        <v>32087</v>
      </c>
    </row>
    <row r="14763" spans="1:2" x14ac:dyDescent="0.2">
      <c r="A14763" s="112" t="s">
        <v>32088</v>
      </c>
      <c r="B14763" s="112" t="s">
        <v>32089</v>
      </c>
    </row>
    <row r="14764" spans="1:2" x14ac:dyDescent="0.2">
      <c r="A14764" s="112" t="s">
        <v>32090</v>
      </c>
      <c r="B14764" s="112" t="s">
        <v>32091</v>
      </c>
    </row>
    <row r="14765" spans="1:2" x14ac:dyDescent="0.2">
      <c r="A14765" s="112" t="s">
        <v>32092</v>
      </c>
      <c r="B14765" s="112" t="s">
        <v>32093</v>
      </c>
    </row>
    <row r="14766" spans="1:2" x14ac:dyDescent="0.2">
      <c r="A14766" s="112" t="s">
        <v>32094</v>
      </c>
      <c r="B14766" s="112" t="s">
        <v>32095</v>
      </c>
    </row>
    <row r="14767" spans="1:2" x14ac:dyDescent="0.2">
      <c r="A14767" s="112" t="s">
        <v>32096</v>
      </c>
      <c r="B14767" s="112" t="s">
        <v>32097</v>
      </c>
    </row>
    <row r="14768" spans="1:2" x14ac:dyDescent="0.2">
      <c r="A14768" s="112" t="s">
        <v>32098</v>
      </c>
      <c r="B14768" s="112" t="s">
        <v>32099</v>
      </c>
    </row>
    <row r="14769" spans="1:2" x14ac:dyDescent="0.2">
      <c r="A14769" s="112" t="s">
        <v>32100</v>
      </c>
      <c r="B14769" s="112" t="s">
        <v>32101</v>
      </c>
    </row>
    <row r="14770" spans="1:2" x14ac:dyDescent="0.2">
      <c r="A14770" s="112" t="s">
        <v>32102</v>
      </c>
      <c r="B14770" s="112" t="s">
        <v>32103</v>
      </c>
    </row>
    <row r="14771" spans="1:2" x14ac:dyDescent="0.2">
      <c r="A14771" s="112" t="s">
        <v>32104</v>
      </c>
      <c r="B14771" s="112" t="s">
        <v>32105</v>
      </c>
    </row>
    <row r="14772" spans="1:2" x14ac:dyDescent="0.2">
      <c r="A14772" s="112" t="s">
        <v>32106</v>
      </c>
      <c r="B14772" s="112" t="s">
        <v>32107</v>
      </c>
    </row>
    <row r="14773" spans="1:2" x14ac:dyDescent="0.2">
      <c r="A14773" s="112" t="s">
        <v>32108</v>
      </c>
      <c r="B14773" s="112" t="s">
        <v>32109</v>
      </c>
    </row>
    <row r="14774" spans="1:2" x14ac:dyDescent="0.2">
      <c r="A14774" s="112" t="s">
        <v>32110</v>
      </c>
      <c r="B14774" s="112" t="s">
        <v>32111</v>
      </c>
    </row>
    <row r="14775" spans="1:2" x14ac:dyDescent="0.2">
      <c r="A14775" s="112" t="s">
        <v>32112</v>
      </c>
      <c r="B14775" s="112" t="s">
        <v>32113</v>
      </c>
    </row>
    <row r="14776" spans="1:2" x14ac:dyDescent="0.2">
      <c r="A14776" s="112" t="s">
        <v>32114</v>
      </c>
      <c r="B14776" s="112" t="s">
        <v>32115</v>
      </c>
    </row>
    <row r="14777" spans="1:2" x14ac:dyDescent="0.2">
      <c r="A14777" s="112" t="s">
        <v>32116</v>
      </c>
      <c r="B14777" s="112" t="s">
        <v>32117</v>
      </c>
    </row>
    <row r="14778" spans="1:2" x14ac:dyDescent="0.2">
      <c r="A14778" s="112" t="s">
        <v>32118</v>
      </c>
      <c r="B14778" s="112" t="s">
        <v>32119</v>
      </c>
    </row>
    <row r="14779" spans="1:2" x14ac:dyDescent="0.2">
      <c r="A14779" s="112" t="s">
        <v>32120</v>
      </c>
      <c r="B14779" s="112" t="s">
        <v>32121</v>
      </c>
    </row>
    <row r="14780" spans="1:2" x14ac:dyDescent="0.2">
      <c r="A14780" s="112" t="s">
        <v>32122</v>
      </c>
      <c r="B14780" s="112" t="s">
        <v>32123</v>
      </c>
    </row>
    <row r="14781" spans="1:2" x14ac:dyDescent="0.2">
      <c r="A14781" s="112" t="s">
        <v>32124</v>
      </c>
      <c r="B14781" s="112" t="s">
        <v>32125</v>
      </c>
    </row>
    <row r="14782" spans="1:2" x14ac:dyDescent="0.2">
      <c r="A14782" s="112" t="s">
        <v>32126</v>
      </c>
      <c r="B14782" s="112" t="s">
        <v>32127</v>
      </c>
    </row>
    <row r="14783" spans="1:2" x14ac:dyDescent="0.2">
      <c r="A14783" s="112" t="s">
        <v>32128</v>
      </c>
      <c r="B14783" s="112" t="s">
        <v>32129</v>
      </c>
    </row>
    <row r="14784" spans="1:2" x14ac:dyDescent="0.2">
      <c r="A14784" s="112" t="s">
        <v>32130</v>
      </c>
      <c r="B14784" s="112" t="s">
        <v>32131</v>
      </c>
    </row>
    <row r="14785" spans="1:2" x14ac:dyDescent="0.2">
      <c r="A14785" s="112" t="s">
        <v>32132</v>
      </c>
      <c r="B14785" s="112" t="s">
        <v>32133</v>
      </c>
    </row>
    <row r="14786" spans="1:2" x14ac:dyDescent="0.2">
      <c r="A14786" s="112" t="s">
        <v>32134</v>
      </c>
      <c r="B14786" s="112" t="s">
        <v>32135</v>
      </c>
    </row>
    <row r="14787" spans="1:2" x14ac:dyDescent="0.2">
      <c r="A14787" s="112" t="s">
        <v>32136</v>
      </c>
      <c r="B14787" s="112" t="s">
        <v>32137</v>
      </c>
    </row>
    <row r="14788" spans="1:2" x14ac:dyDescent="0.2">
      <c r="A14788" s="112" t="s">
        <v>32138</v>
      </c>
      <c r="B14788" s="112" t="s">
        <v>32139</v>
      </c>
    </row>
    <row r="14789" spans="1:2" x14ac:dyDescent="0.2">
      <c r="A14789" s="112" t="s">
        <v>32140</v>
      </c>
      <c r="B14789" s="112" t="s">
        <v>32141</v>
      </c>
    </row>
    <row r="14790" spans="1:2" x14ac:dyDescent="0.2">
      <c r="A14790" s="112" t="s">
        <v>32142</v>
      </c>
      <c r="B14790" s="112" t="s">
        <v>32143</v>
      </c>
    </row>
    <row r="14791" spans="1:2" x14ac:dyDescent="0.2">
      <c r="A14791" s="112" t="s">
        <v>32144</v>
      </c>
      <c r="B14791" s="112" t="s">
        <v>32145</v>
      </c>
    </row>
    <row r="14792" spans="1:2" x14ac:dyDescent="0.2">
      <c r="A14792" s="112" t="s">
        <v>32146</v>
      </c>
      <c r="B14792" s="112" t="s">
        <v>32147</v>
      </c>
    </row>
    <row r="14793" spans="1:2" x14ac:dyDescent="0.2">
      <c r="A14793" s="112" t="s">
        <v>32148</v>
      </c>
      <c r="B14793" s="112" t="s">
        <v>32149</v>
      </c>
    </row>
    <row r="14794" spans="1:2" x14ac:dyDescent="0.2">
      <c r="A14794" s="112" t="s">
        <v>32150</v>
      </c>
      <c r="B14794" s="112" t="s">
        <v>32151</v>
      </c>
    </row>
    <row r="14795" spans="1:2" x14ac:dyDescent="0.2">
      <c r="A14795" s="112" t="s">
        <v>32152</v>
      </c>
      <c r="B14795" s="112" t="s">
        <v>32153</v>
      </c>
    </row>
    <row r="14796" spans="1:2" x14ac:dyDescent="0.2">
      <c r="A14796" s="112" t="s">
        <v>32154</v>
      </c>
      <c r="B14796" s="112" t="s">
        <v>32155</v>
      </c>
    </row>
    <row r="14797" spans="1:2" x14ac:dyDescent="0.2">
      <c r="A14797" s="112" t="s">
        <v>32156</v>
      </c>
      <c r="B14797" s="112" t="s">
        <v>32157</v>
      </c>
    </row>
    <row r="14798" spans="1:2" x14ac:dyDescent="0.2">
      <c r="A14798" s="112" t="s">
        <v>32158</v>
      </c>
      <c r="B14798" s="112" t="s">
        <v>32159</v>
      </c>
    </row>
    <row r="14799" spans="1:2" x14ac:dyDescent="0.2">
      <c r="A14799" s="112" t="s">
        <v>32160</v>
      </c>
      <c r="B14799" s="112" t="s">
        <v>32161</v>
      </c>
    </row>
    <row r="14800" spans="1:2" x14ac:dyDescent="0.2">
      <c r="A14800" s="112" t="s">
        <v>32162</v>
      </c>
      <c r="B14800" s="112" t="s">
        <v>32163</v>
      </c>
    </row>
    <row r="14801" spans="1:2" x14ac:dyDescent="0.2">
      <c r="A14801" s="112" t="s">
        <v>32164</v>
      </c>
      <c r="B14801" s="112" t="s">
        <v>32165</v>
      </c>
    </row>
    <row r="14802" spans="1:2" x14ac:dyDescent="0.2">
      <c r="A14802" s="112" t="s">
        <v>32166</v>
      </c>
      <c r="B14802" s="112" t="s">
        <v>32167</v>
      </c>
    </row>
    <row r="14803" spans="1:2" x14ac:dyDescent="0.2">
      <c r="A14803" s="112" t="s">
        <v>32168</v>
      </c>
      <c r="B14803" s="112" t="s">
        <v>32169</v>
      </c>
    </row>
    <row r="14804" spans="1:2" x14ac:dyDescent="0.2">
      <c r="A14804" s="112" t="s">
        <v>32170</v>
      </c>
      <c r="B14804" s="112" t="s">
        <v>32171</v>
      </c>
    </row>
    <row r="14805" spans="1:2" x14ac:dyDescent="0.2">
      <c r="A14805" s="112" t="s">
        <v>32172</v>
      </c>
      <c r="B14805" s="112" t="s">
        <v>32173</v>
      </c>
    </row>
    <row r="14806" spans="1:2" x14ac:dyDescent="0.2">
      <c r="A14806" s="112" t="s">
        <v>32174</v>
      </c>
      <c r="B14806" s="112" t="s">
        <v>32175</v>
      </c>
    </row>
    <row r="14807" spans="1:2" x14ac:dyDescent="0.2">
      <c r="A14807" s="112" t="s">
        <v>32176</v>
      </c>
      <c r="B14807" s="112" t="s">
        <v>32177</v>
      </c>
    </row>
    <row r="14808" spans="1:2" x14ac:dyDescent="0.2">
      <c r="A14808" s="112" t="s">
        <v>32178</v>
      </c>
      <c r="B14808" s="112" t="s">
        <v>32179</v>
      </c>
    </row>
    <row r="14809" spans="1:2" x14ac:dyDescent="0.2">
      <c r="A14809" s="112" t="s">
        <v>32180</v>
      </c>
      <c r="B14809" s="112" t="s">
        <v>32181</v>
      </c>
    </row>
    <row r="14810" spans="1:2" x14ac:dyDescent="0.2">
      <c r="A14810" s="112" t="s">
        <v>32182</v>
      </c>
      <c r="B14810" s="112" t="s">
        <v>32183</v>
      </c>
    </row>
    <row r="14811" spans="1:2" x14ac:dyDescent="0.2">
      <c r="A14811" s="112" t="s">
        <v>32184</v>
      </c>
      <c r="B14811" s="112" t="s">
        <v>32185</v>
      </c>
    </row>
    <row r="14812" spans="1:2" x14ac:dyDescent="0.2">
      <c r="A14812" s="112" t="s">
        <v>32186</v>
      </c>
      <c r="B14812" s="112" t="s">
        <v>32187</v>
      </c>
    </row>
    <row r="14813" spans="1:2" x14ac:dyDescent="0.2">
      <c r="A14813" s="112" t="s">
        <v>32188</v>
      </c>
      <c r="B14813" s="112" t="s">
        <v>32189</v>
      </c>
    </row>
    <row r="14814" spans="1:2" x14ac:dyDescent="0.2">
      <c r="A14814" s="112" t="s">
        <v>32190</v>
      </c>
      <c r="B14814" s="112" t="s">
        <v>32191</v>
      </c>
    </row>
    <row r="14815" spans="1:2" x14ac:dyDescent="0.2">
      <c r="A14815" s="112" t="s">
        <v>32192</v>
      </c>
      <c r="B14815" s="112" t="s">
        <v>32193</v>
      </c>
    </row>
    <row r="14816" spans="1:2" x14ac:dyDescent="0.2">
      <c r="A14816" s="112" t="s">
        <v>32194</v>
      </c>
      <c r="B14816" s="112" t="s">
        <v>32195</v>
      </c>
    </row>
    <row r="14817" spans="1:2" x14ac:dyDescent="0.2">
      <c r="A14817" s="112" t="s">
        <v>32196</v>
      </c>
      <c r="B14817" s="112" t="s">
        <v>32197</v>
      </c>
    </row>
    <row r="14818" spans="1:2" x14ac:dyDescent="0.2">
      <c r="A14818" s="112" t="s">
        <v>32198</v>
      </c>
      <c r="B14818" s="112" t="s">
        <v>32199</v>
      </c>
    </row>
    <row r="14819" spans="1:2" x14ac:dyDescent="0.2">
      <c r="A14819" s="112" t="s">
        <v>32200</v>
      </c>
      <c r="B14819" s="112" t="s">
        <v>32201</v>
      </c>
    </row>
    <row r="14820" spans="1:2" x14ac:dyDescent="0.2">
      <c r="A14820" s="112" t="s">
        <v>32202</v>
      </c>
      <c r="B14820" s="112" t="s">
        <v>32203</v>
      </c>
    </row>
    <row r="14821" spans="1:2" x14ac:dyDescent="0.2">
      <c r="A14821" s="112" t="s">
        <v>32204</v>
      </c>
      <c r="B14821" s="112" t="s">
        <v>32205</v>
      </c>
    </row>
    <row r="14822" spans="1:2" x14ac:dyDescent="0.2">
      <c r="A14822" s="112" t="s">
        <v>32206</v>
      </c>
      <c r="B14822" s="112" t="s">
        <v>32207</v>
      </c>
    </row>
    <row r="14823" spans="1:2" x14ac:dyDescent="0.2">
      <c r="A14823" s="112" t="s">
        <v>32208</v>
      </c>
      <c r="B14823" s="112" t="s">
        <v>32209</v>
      </c>
    </row>
    <row r="14824" spans="1:2" x14ac:dyDescent="0.2">
      <c r="A14824" s="112" t="s">
        <v>32210</v>
      </c>
      <c r="B14824" s="112" t="s">
        <v>32211</v>
      </c>
    </row>
    <row r="14825" spans="1:2" x14ac:dyDescent="0.2">
      <c r="A14825" s="112" t="s">
        <v>32212</v>
      </c>
      <c r="B14825" s="112" t="s">
        <v>32213</v>
      </c>
    </row>
    <row r="14826" spans="1:2" x14ac:dyDescent="0.2">
      <c r="A14826" s="112" t="s">
        <v>32214</v>
      </c>
      <c r="B14826" s="112" t="s">
        <v>32215</v>
      </c>
    </row>
    <row r="14827" spans="1:2" x14ac:dyDescent="0.2">
      <c r="A14827" s="112" t="s">
        <v>32216</v>
      </c>
      <c r="B14827" s="112" t="s">
        <v>32217</v>
      </c>
    </row>
    <row r="14828" spans="1:2" x14ac:dyDescent="0.2">
      <c r="A14828" s="112" t="s">
        <v>32218</v>
      </c>
      <c r="B14828" s="112" t="s">
        <v>32219</v>
      </c>
    </row>
    <row r="14829" spans="1:2" x14ac:dyDescent="0.2">
      <c r="A14829" s="112" t="s">
        <v>32220</v>
      </c>
      <c r="B14829" s="112" t="s">
        <v>32221</v>
      </c>
    </row>
    <row r="14830" spans="1:2" x14ac:dyDescent="0.2">
      <c r="A14830" s="112" t="s">
        <v>32222</v>
      </c>
      <c r="B14830" s="112" t="s">
        <v>32223</v>
      </c>
    </row>
    <row r="14831" spans="1:2" x14ac:dyDescent="0.2">
      <c r="A14831" s="112" t="s">
        <v>32224</v>
      </c>
      <c r="B14831" s="112" t="s">
        <v>32225</v>
      </c>
    </row>
    <row r="14832" spans="1:2" x14ac:dyDescent="0.2">
      <c r="A14832" s="112" t="s">
        <v>32226</v>
      </c>
      <c r="B14832" s="112" t="s">
        <v>32227</v>
      </c>
    </row>
    <row r="14833" spans="1:2" x14ac:dyDescent="0.2">
      <c r="A14833" s="112" t="s">
        <v>32228</v>
      </c>
      <c r="B14833" s="112" t="s">
        <v>32229</v>
      </c>
    </row>
    <row r="14834" spans="1:2" x14ac:dyDescent="0.2">
      <c r="A14834" s="112" t="s">
        <v>32230</v>
      </c>
      <c r="B14834" s="112" t="s">
        <v>32231</v>
      </c>
    </row>
    <row r="14835" spans="1:2" x14ac:dyDescent="0.2">
      <c r="A14835" s="112" t="s">
        <v>32232</v>
      </c>
      <c r="B14835" s="112" t="s">
        <v>32233</v>
      </c>
    </row>
    <row r="14836" spans="1:2" x14ac:dyDescent="0.2">
      <c r="A14836" s="112" t="s">
        <v>32234</v>
      </c>
      <c r="B14836" s="112" t="s">
        <v>32235</v>
      </c>
    </row>
    <row r="14837" spans="1:2" x14ac:dyDescent="0.2">
      <c r="A14837" s="112" t="s">
        <v>32236</v>
      </c>
      <c r="B14837" s="112" t="s">
        <v>32237</v>
      </c>
    </row>
    <row r="14838" spans="1:2" x14ac:dyDescent="0.2">
      <c r="A14838" s="112" t="s">
        <v>32238</v>
      </c>
      <c r="B14838" s="112" t="s">
        <v>32239</v>
      </c>
    </row>
    <row r="14839" spans="1:2" x14ac:dyDescent="0.2">
      <c r="A14839" s="112" t="s">
        <v>32240</v>
      </c>
      <c r="B14839" s="112" t="s">
        <v>32241</v>
      </c>
    </row>
    <row r="14840" spans="1:2" x14ac:dyDescent="0.2">
      <c r="A14840" s="112" t="s">
        <v>32242</v>
      </c>
      <c r="B14840" s="112" t="s">
        <v>32243</v>
      </c>
    </row>
    <row r="14841" spans="1:2" x14ac:dyDescent="0.2">
      <c r="A14841" s="112" t="s">
        <v>32244</v>
      </c>
      <c r="B14841" s="112" t="s">
        <v>32245</v>
      </c>
    </row>
    <row r="14842" spans="1:2" x14ac:dyDescent="0.2">
      <c r="A14842" s="112" t="s">
        <v>32246</v>
      </c>
      <c r="B14842" s="112" t="s">
        <v>32247</v>
      </c>
    </row>
    <row r="14843" spans="1:2" x14ac:dyDescent="0.2">
      <c r="A14843" s="112" t="s">
        <v>32248</v>
      </c>
      <c r="B14843" s="112" t="s">
        <v>32249</v>
      </c>
    </row>
    <row r="14844" spans="1:2" x14ac:dyDescent="0.2">
      <c r="A14844" s="112" t="s">
        <v>32250</v>
      </c>
      <c r="B14844" s="112" t="s">
        <v>32251</v>
      </c>
    </row>
    <row r="14845" spans="1:2" x14ac:dyDescent="0.2">
      <c r="A14845" s="112" t="s">
        <v>32252</v>
      </c>
      <c r="B14845" s="112" t="s">
        <v>32253</v>
      </c>
    </row>
    <row r="14846" spans="1:2" x14ac:dyDescent="0.2">
      <c r="A14846" s="112" t="s">
        <v>32254</v>
      </c>
      <c r="B14846" s="112" t="s">
        <v>32255</v>
      </c>
    </row>
    <row r="14847" spans="1:2" x14ac:dyDescent="0.2">
      <c r="A14847" s="112" t="s">
        <v>32256</v>
      </c>
      <c r="B14847" s="112" t="s">
        <v>32257</v>
      </c>
    </row>
    <row r="14848" spans="1:2" x14ac:dyDescent="0.2">
      <c r="A14848" s="112" t="s">
        <v>32258</v>
      </c>
      <c r="B14848" s="112" t="s">
        <v>32259</v>
      </c>
    </row>
    <row r="14849" spans="1:2" x14ac:dyDescent="0.2">
      <c r="A14849" s="112" t="s">
        <v>32260</v>
      </c>
      <c r="B14849" s="112" t="s">
        <v>32261</v>
      </c>
    </row>
    <row r="14850" spans="1:2" x14ac:dyDescent="0.2">
      <c r="A14850" s="112" t="s">
        <v>32262</v>
      </c>
      <c r="B14850" s="112" t="s">
        <v>32263</v>
      </c>
    </row>
    <row r="14851" spans="1:2" x14ac:dyDescent="0.2">
      <c r="A14851" s="112" t="s">
        <v>32264</v>
      </c>
      <c r="B14851" s="112" t="s">
        <v>32265</v>
      </c>
    </row>
    <row r="14852" spans="1:2" x14ac:dyDescent="0.2">
      <c r="A14852" s="112" t="s">
        <v>32266</v>
      </c>
      <c r="B14852" s="112" t="s">
        <v>32267</v>
      </c>
    </row>
    <row r="14853" spans="1:2" x14ac:dyDescent="0.2">
      <c r="A14853" s="112" t="s">
        <v>32268</v>
      </c>
      <c r="B14853" s="112" t="s">
        <v>32269</v>
      </c>
    </row>
    <row r="14854" spans="1:2" x14ac:dyDescent="0.2">
      <c r="A14854" s="112" t="s">
        <v>32270</v>
      </c>
      <c r="B14854" s="112" t="s">
        <v>32271</v>
      </c>
    </row>
    <row r="14855" spans="1:2" x14ac:dyDescent="0.2">
      <c r="A14855" s="112" t="s">
        <v>32272</v>
      </c>
      <c r="B14855" s="112" t="s">
        <v>32273</v>
      </c>
    </row>
    <row r="14856" spans="1:2" x14ac:dyDescent="0.2">
      <c r="A14856" s="112" t="s">
        <v>32274</v>
      </c>
      <c r="B14856" s="112" t="s">
        <v>32275</v>
      </c>
    </row>
    <row r="14857" spans="1:2" x14ac:dyDescent="0.2">
      <c r="A14857" s="112" t="s">
        <v>32276</v>
      </c>
      <c r="B14857" s="112" t="s">
        <v>32277</v>
      </c>
    </row>
    <row r="14858" spans="1:2" x14ac:dyDescent="0.2">
      <c r="A14858" s="112" t="s">
        <v>32278</v>
      </c>
      <c r="B14858" s="112" t="s">
        <v>32279</v>
      </c>
    </row>
    <row r="14859" spans="1:2" x14ac:dyDescent="0.2">
      <c r="A14859" s="112" t="s">
        <v>32280</v>
      </c>
      <c r="B14859" s="112" t="s">
        <v>32281</v>
      </c>
    </row>
    <row r="14860" spans="1:2" x14ac:dyDescent="0.2">
      <c r="A14860" s="112" t="s">
        <v>32282</v>
      </c>
      <c r="B14860" s="112" t="s">
        <v>32283</v>
      </c>
    </row>
    <row r="14861" spans="1:2" x14ac:dyDescent="0.2">
      <c r="A14861" s="112" t="s">
        <v>32284</v>
      </c>
      <c r="B14861" s="112" t="s">
        <v>32285</v>
      </c>
    </row>
    <row r="14862" spans="1:2" x14ac:dyDescent="0.2">
      <c r="A14862" s="112" t="s">
        <v>32286</v>
      </c>
      <c r="B14862" s="112" t="s">
        <v>32287</v>
      </c>
    </row>
    <row r="14863" spans="1:2" x14ac:dyDescent="0.2">
      <c r="A14863" s="112" t="s">
        <v>32288</v>
      </c>
      <c r="B14863" s="112" t="s">
        <v>32289</v>
      </c>
    </row>
    <row r="14864" spans="1:2" x14ac:dyDescent="0.2">
      <c r="A14864" s="112" t="s">
        <v>32290</v>
      </c>
      <c r="B14864" s="112" t="s">
        <v>32291</v>
      </c>
    </row>
    <row r="14865" spans="1:2" x14ac:dyDescent="0.2">
      <c r="A14865" s="112" t="s">
        <v>32292</v>
      </c>
      <c r="B14865" s="112" t="s">
        <v>32293</v>
      </c>
    </row>
    <row r="14866" spans="1:2" x14ac:dyDescent="0.2">
      <c r="A14866" s="112" t="s">
        <v>32294</v>
      </c>
      <c r="B14866" s="112" t="s">
        <v>32295</v>
      </c>
    </row>
    <row r="14867" spans="1:2" x14ac:dyDescent="0.2">
      <c r="A14867" s="112" t="s">
        <v>32296</v>
      </c>
      <c r="B14867" s="112" t="s">
        <v>32297</v>
      </c>
    </row>
    <row r="14868" spans="1:2" x14ac:dyDescent="0.2">
      <c r="A14868" s="112" t="s">
        <v>32298</v>
      </c>
      <c r="B14868" s="112" t="s">
        <v>32299</v>
      </c>
    </row>
    <row r="14869" spans="1:2" x14ac:dyDescent="0.2">
      <c r="A14869" s="112" t="s">
        <v>32300</v>
      </c>
      <c r="B14869" s="112" t="s">
        <v>32301</v>
      </c>
    </row>
    <row r="14870" spans="1:2" x14ac:dyDescent="0.2">
      <c r="A14870" s="112" t="s">
        <v>32302</v>
      </c>
      <c r="B14870" s="112" t="s">
        <v>32303</v>
      </c>
    </row>
    <row r="14871" spans="1:2" x14ac:dyDescent="0.2">
      <c r="A14871" s="112" t="s">
        <v>32304</v>
      </c>
      <c r="B14871" s="112" t="s">
        <v>32305</v>
      </c>
    </row>
    <row r="14872" spans="1:2" x14ac:dyDescent="0.2">
      <c r="A14872" s="112" t="s">
        <v>32306</v>
      </c>
      <c r="B14872" s="112" t="s">
        <v>32307</v>
      </c>
    </row>
    <row r="14873" spans="1:2" x14ac:dyDescent="0.2">
      <c r="A14873" s="112" t="s">
        <v>32308</v>
      </c>
      <c r="B14873" s="112" t="s">
        <v>32309</v>
      </c>
    </row>
    <row r="14874" spans="1:2" x14ac:dyDescent="0.2">
      <c r="A14874" s="112" t="s">
        <v>32310</v>
      </c>
      <c r="B14874" s="112" t="s">
        <v>32311</v>
      </c>
    </row>
    <row r="14875" spans="1:2" x14ac:dyDescent="0.2">
      <c r="A14875" s="112" t="s">
        <v>32312</v>
      </c>
      <c r="B14875" s="112" t="s">
        <v>32313</v>
      </c>
    </row>
    <row r="14876" spans="1:2" x14ac:dyDescent="0.2">
      <c r="A14876" s="112" t="s">
        <v>32314</v>
      </c>
      <c r="B14876" s="112" t="s">
        <v>32315</v>
      </c>
    </row>
    <row r="14877" spans="1:2" x14ac:dyDescent="0.2">
      <c r="A14877" s="112" t="s">
        <v>32316</v>
      </c>
      <c r="B14877" s="112" t="s">
        <v>32317</v>
      </c>
    </row>
    <row r="14878" spans="1:2" x14ac:dyDescent="0.2">
      <c r="A14878" s="112" t="s">
        <v>32318</v>
      </c>
      <c r="B14878" s="112" t="s">
        <v>32319</v>
      </c>
    </row>
    <row r="14879" spans="1:2" x14ac:dyDescent="0.2">
      <c r="A14879" s="112" t="s">
        <v>32320</v>
      </c>
      <c r="B14879" s="112" t="s">
        <v>32321</v>
      </c>
    </row>
    <row r="14880" spans="1:2" x14ac:dyDescent="0.2">
      <c r="A14880" s="112" t="s">
        <v>32322</v>
      </c>
      <c r="B14880" s="112" t="s">
        <v>32323</v>
      </c>
    </row>
    <row r="14881" spans="1:2" x14ac:dyDescent="0.2">
      <c r="A14881" s="112" t="s">
        <v>32324</v>
      </c>
      <c r="B14881" s="112" t="s">
        <v>32325</v>
      </c>
    </row>
    <row r="14882" spans="1:2" x14ac:dyDescent="0.2">
      <c r="A14882" s="112" t="s">
        <v>32326</v>
      </c>
      <c r="B14882" s="112" t="s">
        <v>32327</v>
      </c>
    </row>
    <row r="14883" spans="1:2" x14ac:dyDescent="0.2">
      <c r="A14883" s="112" t="s">
        <v>32328</v>
      </c>
      <c r="B14883" s="112" t="s">
        <v>32329</v>
      </c>
    </row>
    <row r="14884" spans="1:2" x14ac:dyDescent="0.2">
      <c r="A14884" s="112" t="s">
        <v>32330</v>
      </c>
      <c r="B14884" s="112" t="s">
        <v>32331</v>
      </c>
    </row>
    <row r="14885" spans="1:2" x14ac:dyDescent="0.2">
      <c r="A14885" s="112" t="s">
        <v>32332</v>
      </c>
      <c r="B14885" s="112" t="s">
        <v>32333</v>
      </c>
    </row>
    <row r="14886" spans="1:2" x14ac:dyDescent="0.2">
      <c r="A14886" s="112" t="s">
        <v>32334</v>
      </c>
      <c r="B14886" s="112" t="s">
        <v>32335</v>
      </c>
    </row>
    <row r="14887" spans="1:2" x14ac:dyDescent="0.2">
      <c r="A14887" s="112" t="s">
        <v>32336</v>
      </c>
      <c r="B14887" s="112" t="s">
        <v>32337</v>
      </c>
    </row>
    <row r="14888" spans="1:2" x14ac:dyDescent="0.2">
      <c r="A14888" s="112" t="s">
        <v>32338</v>
      </c>
      <c r="B14888" s="112" t="s">
        <v>32339</v>
      </c>
    </row>
    <row r="14889" spans="1:2" x14ac:dyDescent="0.2">
      <c r="A14889" s="112" t="s">
        <v>32340</v>
      </c>
      <c r="B14889" s="112" t="s">
        <v>32341</v>
      </c>
    </row>
    <row r="14890" spans="1:2" x14ac:dyDescent="0.2">
      <c r="A14890" s="112" t="s">
        <v>32342</v>
      </c>
      <c r="B14890" s="112" t="s">
        <v>32343</v>
      </c>
    </row>
    <row r="14891" spans="1:2" x14ac:dyDescent="0.2">
      <c r="A14891" s="112" t="s">
        <v>32344</v>
      </c>
      <c r="B14891" s="112" t="s">
        <v>32345</v>
      </c>
    </row>
    <row r="14892" spans="1:2" x14ac:dyDescent="0.2">
      <c r="A14892" s="112" t="s">
        <v>32346</v>
      </c>
      <c r="B14892" s="112" t="s">
        <v>32347</v>
      </c>
    </row>
    <row r="14893" spans="1:2" x14ac:dyDescent="0.2">
      <c r="A14893" s="112" t="s">
        <v>32348</v>
      </c>
      <c r="B14893" s="112" t="s">
        <v>32349</v>
      </c>
    </row>
    <row r="14894" spans="1:2" x14ac:dyDescent="0.2">
      <c r="A14894" s="112" t="s">
        <v>32350</v>
      </c>
      <c r="B14894" s="112" t="s">
        <v>32351</v>
      </c>
    </row>
    <row r="14895" spans="1:2" x14ac:dyDescent="0.2">
      <c r="A14895" s="112" t="s">
        <v>32352</v>
      </c>
      <c r="B14895" s="112" t="s">
        <v>32353</v>
      </c>
    </row>
    <row r="14896" spans="1:2" x14ac:dyDescent="0.2">
      <c r="A14896" s="112" t="s">
        <v>32354</v>
      </c>
      <c r="B14896" s="112" t="s">
        <v>32355</v>
      </c>
    </row>
    <row r="14897" spans="1:2" x14ac:dyDescent="0.2">
      <c r="A14897" s="112" t="s">
        <v>32356</v>
      </c>
      <c r="B14897" s="112" t="s">
        <v>32357</v>
      </c>
    </row>
    <row r="14898" spans="1:2" x14ac:dyDescent="0.2">
      <c r="A14898" s="112" t="s">
        <v>32358</v>
      </c>
      <c r="B14898" s="112" t="s">
        <v>32359</v>
      </c>
    </row>
    <row r="14899" spans="1:2" x14ac:dyDescent="0.2">
      <c r="A14899" s="112" t="s">
        <v>32360</v>
      </c>
      <c r="B14899" s="112" t="s">
        <v>32361</v>
      </c>
    </row>
    <row r="14900" spans="1:2" x14ac:dyDescent="0.2">
      <c r="A14900" s="112" t="s">
        <v>32362</v>
      </c>
      <c r="B14900" s="112" t="s">
        <v>32363</v>
      </c>
    </row>
    <row r="14901" spans="1:2" x14ac:dyDescent="0.2">
      <c r="A14901" s="112" t="s">
        <v>32364</v>
      </c>
      <c r="B14901" s="112" t="s">
        <v>32365</v>
      </c>
    </row>
    <row r="14902" spans="1:2" x14ac:dyDescent="0.2">
      <c r="A14902" s="112" t="s">
        <v>32366</v>
      </c>
      <c r="B14902" s="112" t="s">
        <v>32367</v>
      </c>
    </row>
    <row r="14903" spans="1:2" x14ac:dyDescent="0.2">
      <c r="A14903" s="112" t="s">
        <v>32368</v>
      </c>
      <c r="B14903" s="112" t="s">
        <v>32369</v>
      </c>
    </row>
    <row r="14904" spans="1:2" x14ac:dyDescent="0.2">
      <c r="A14904" s="112" t="s">
        <v>32370</v>
      </c>
      <c r="B14904" s="112" t="s">
        <v>32371</v>
      </c>
    </row>
    <row r="14905" spans="1:2" x14ac:dyDescent="0.2">
      <c r="A14905" s="112" t="s">
        <v>32372</v>
      </c>
      <c r="B14905" s="112" t="s">
        <v>32373</v>
      </c>
    </row>
    <row r="14906" spans="1:2" x14ac:dyDescent="0.2">
      <c r="A14906" s="112" t="s">
        <v>32374</v>
      </c>
      <c r="B14906" s="112" t="s">
        <v>32375</v>
      </c>
    </row>
    <row r="14907" spans="1:2" x14ac:dyDescent="0.2">
      <c r="A14907" s="112" t="s">
        <v>32376</v>
      </c>
      <c r="B14907" s="112" t="s">
        <v>32377</v>
      </c>
    </row>
    <row r="14908" spans="1:2" x14ac:dyDescent="0.2">
      <c r="A14908" s="112" t="s">
        <v>32378</v>
      </c>
      <c r="B14908" s="112" t="s">
        <v>32379</v>
      </c>
    </row>
    <row r="14909" spans="1:2" x14ac:dyDescent="0.2">
      <c r="A14909" s="112" t="s">
        <v>32380</v>
      </c>
      <c r="B14909" s="112" t="s">
        <v>32381</v>
      </c>
    </row>
    <row r="14910" spans="1:2" x14ac:dyDescent="0.2">
      <c r="A14910" s="112" t="s">
        <v>32382</v>
      </c>
      <c r="B14910" s="112" t="s">
        <v>32383</v>
      </c>
    </row>
    <row r="14911" spans="1:2" x14ac:dyDescent="0.2">
      <c r="A14911" s="112" t="s">
        <v>32384</v>
      </c>
      <c r="B14911" s="112" t="s">
        <v>32385</v>
      </c>
    </row>
    <row r="14912" spans="1:2" x14ac:dyDescent="0.2">
      <c r="A14912" s="112" t="s">
        <v>32386</v>
      </c>
      <c r="B14912" s="112" t="s">
        <v>32387</v>
      </c>
    </row>
    <row r="14913" spans="1:2" x14ac:dyDescent="0.2">
      <c r="A14913" s="112" t="s">
        <v>32388</v>
      </c>
      <c r="B14913" s="112" t="s">
        <v>32389</v>
      </c>
    </row>
    <row r="14914" spans="1:2" x14ac:dyDescent="0.2">
      <c r="A14914" s="112" t="s">
        <v>32390</v>
      </c>
      <c r="B14914" s="112" t="s">
        <v>32391</v>
      </c>
    </row>
    <row r="14915" spans="1:2" x14ac:dyDescent="0.2">
      <c r="A14915" s="112" t="s">
        <v>32392</v>
      </c>
      <c r="B14915" s="112" t="s">
        <v>32393</v>
      </c>
    </row>
    <row r="14916" spans="1:2" x14ac:dyDescent="0.2">
      <c r="A14916" s="112" t="s">
        <v>32394</v>
      </c>
      <c r="B14916" s="112" t="s">
        <v>32395</v>
      </c>
    </row>
    <row r="14917" spans="1:2" x14ac:dyDescent="0.2">
      <c r="A14917" s="112" t="s">
        <v>32396</v>
      </c>
      <c r="B14917" s="112" t="s">
        <v>32397</v>
      </c>
    </row>
    <row r="14918" spans="1:2" x14ac:dyDescent="0.2">
      <c r="A14918" s="112" t="s">
        <v>32398</v>
      </c>
      <c r="B14918" s="112" t="s">
        <v>32399</v>
      </c>
    </row>
    <row r="14919" spans="1:2" x14ac:dyDescent="0.2">
      <c r="A14919" s="112" t="s">
        <v>32400</v>
      </c>
      <c r="B14919" s="112" t="s">
        <v>32401</v>
      </c>
    </row>
    <row r="14920" spans="1:2" x14ac:dyDescent="0.2">
      <c r="A14920" s="112" t="s">
        <v>32402</v>
      </c>
      <c r="B14920" s="112" t="s">
        <v>32403</v>
      </c>
    </row>
    <row r="14921" spans="1:2" x14ac:dyDescent="0.2">
      <c r="A14921" s="112" t="s">
        <v>32404</v>
      </c>
      <c r="B14921" s="112" t="s">
        <v>32405</v>
      </c>
    </row>
    <row r="14922" spans="1:2" x14ac:dyDescent="0.2">
      <c r="A14922" s="112" t="s">
        <v>32406</v>
      </c>
      <c r="B14922" s="112" t="s">
        <v>32407</v>
      </c>
    </row>
    <row r="14923" spans="1:2" x14ac:dyDescent="0.2">
      <c r="A14923" s="112" t="s">
        <v>32408</v>
      </c>
      <c r="B14923" s="112" t="s">
        <v>32409</v>
      </c>
    </row>
    <row r="14924" spans="1:2" x14ac:dyDescent="0.2">
      <c r="A14924" s="112" t="s">
        <v>32410</v>
      </c>
      <c r="B14924" s="112" t="s">
        <v>32411</v>
      </c>
    </row>
    <row r="14925" spans="1:2" x14ac:dyDescent="0.2">
      <c r="A14925" s="112" t="s">
        <v>32412</v>
      </c>
      <c r="B14925" s="112" t="s">
        <v>32413</v>
      </c>
    </row>
    <row r="14926" spans="1:2" x14ac:dyDescent="0.2">
      <c r="A14926" s="112" t="s">
        <v>32414</v>
      </c>
      <c r="B14926" s="112" t="s">
        <v>32415</v>
      </c>
    </row>
    <row r="14927" spans="1:2" x14ac:dyDescent="0.2">
      <c r="A14927" s="112" t="s">
        <v>32416</v>
      </c>
      <c r="B14927" s="112" t="s">
        <v>32417</v>
      </c>
    </row>
    <row r="14928" spans="1:2" x14ac:dyDescent="0.2">
      <c r="A14928" s="112" t="s">
        <v>32418</v>
      </c>
      <c r="B14928" s="112" t="s">
        <v>32419</v>
      </c>
    </row>
    <row r="14929" spans="1:2" x14ac:dyDescent="0.2">
      <c r="A14929" s="112" t="s">
        <v>32420</v>
      </c>
      <c r="B14929" s="112" t="s">
        <v>32421</v>
      </c>
    </row>
    <row r="14930" spans="1:2" x14ac:dyDescent="0.2">
      <c r="A14930" s="112" t="s">
        <v>32422</v>
      </c>
      <c r="B14930" s="112" t="s">
        <v>32423</v>
      </c>
    </row>
    <row r="14931" spans="1:2" x14ac:dyDescent="0.2">
      <c r="A14931" s="112" t="s">
        <v>32424</v>
      </c>
      <c r="B14931" s="112" t="s">
        <v>32425</v>
      </c>
    </row>
    <row r="14932" spans="1:2" x14ac:dyDescent="0.2">
      <c r="A14932" s="112" t="s">
        <v>32426</v>
      </c>
      <c r="B14932" s="112" t="s">
        <v>32427</v>
      </c>
    </row>
    <row r="14933" spans="1:2" x14ac:dyDescent="0.2">
      <c r="A14933" s="112" t="s">
        <v>32428</v>
      </c>
      <c r="B14933" s="112" t="s">
        <v>32429</v>
      </c>
    </row>
    <row r="14934" spans="1:2" x14ac:dyDescent="0.2">
      <c r="A14934" s="112" t="s">
        <v>32430</v>
      </c>
      <c r="B14934" s="112" t="s">
        <v>32431</v>
      </c>
    </row>
    <row r="14935" spans="1:2" x14ac:dyDescent="0.2">
      <c r="A14935" s="112" t="s">
        <v>32432</v>
      </c>
      <c r="B14935" s="112" t="s">
        <v>32433</v>
      </c>
    </row>
    <row r="14936" spans="1:2" x14ac:dyDescent="0.2">
      <c r="A14936" s="112" t="s">
        <v>32434</v>
      </c>
      <c r="B14936" s="112" t="s">
        <v>32435</v>
      </c>
    </row>
    <row r="14937" spans="1:2" x14ac:dyDescent="0.2">
      <c r="A14937" s="112" t="s">
        <v>32436</v>
      </c>
      <c r="B14937" s="112" t="s">
        <v>32437</v>
      </c>
    </row>
    <row r="14938" spans="1:2" x14ac:dyDescent="0.2">
      <c r="A14938" s="112" t="s">
        <v>32438</v>
      </c>
      <c r="B14938" s="112" t="s">
        <v>32439</v>
      </c>
    </row>
    <row r="14939" spans="1:2" x14ac:dyDescent="0.2">
      <c r="A14939" s="112" t="s">
        <v>32440</v>
      </c>
      <c r="B14939" s="112" t="s">
        <v>32441</v>
      </c>
    </row>
    <row r="14940" spans="1:2" x14ac:dyDescent="0.2">
      <c r="A14940" s="112" t="s">
        <v>32442</v>
      </c>
      <c r="B14940" s="112" t="s">
        <v>32443</v>
      </c>
    </row>
    <row r="14941" spans="1:2" x14ac:dyDescent="0.2">
      <c r="A14941" s="112" t="s">
        <v>32444</v>
      </c>
      <c r="B14941" s="112" t="s">
        <v>32445</v>
      </c>
    </row>
    <row r="14942" spans="1:2" x14ac:dyDescent="0.2">
      <c r="A14942" s="112" t="s">
        <v>32446</v>
      </c>
      <c r="B14942" s="112" t="s">
        <v>32447</v>
      </c>
    </row>
    <row r="14943" spans="1:2" x14ac:dyDescent="0.2">
      <c r="A14943" s="112" t="s">
        <v>32448</v>
      </c>
      <c r="B14943" s="112" t="s">
        <v>32449</v>
      </c>
    </row>
    <row r="14944" spans="1:2" x14ac:dyDescent="0.2">
      <c r="A14944" s="112" t="s">
        <v>32450</v>
      </c>
      <c r="B14944" s="112" t="s">
        <v>32451</v>
      </c>
    </row>
    <row r="14945" spans="1:2" x14ac:dyDescent="0.2">
      <c r="A14945" s="112" t="s">
        <v>32452</v>
      </c>
      <c r="B14945" s="112" t="s">
        <v>32453</v>
      </c>
    </row>
    <row r="14946" spans="1:2" x14ac:dyDescent="0.2">
      <c r="A14946" s="112" t="s">
        <v>32454</v>
      </c>
      <c r="B14946" s="112" t="s">
        <v>32455</v>
      </c>
    </row>
    <row r="14947" spans="1:2" x14ac:dyDescent="0.2">
      <c r="A14947" s="112" t="s">
        <v>32456</v>
      </c>
      <c r="B14947" s="112" t="s">
        <v>32457</v>
      </c>
    </row>
    <row r="14948" spans="1:2" x14ac:dyDescent="0.2">
      <c r="A14948" s="112" t="s">
        <v>32458</v>
      </c>
      <c r="B14948" s="112" t="s">
        <v>32459</v>
      </c>
    </row>
    <row r="14949" spans="1:2" x14ac:dyDescent="0.2">
      <c r="A14949" s="112" t="s">
        <v>32460</v>
      </c>
      <c r="B14949" s="112" t="s">
        <v>32461</v>
      </c>
    </row>
    <row r="14950" spans="1:2" x14ac:dyDescent="0.2">
      <c r="A14950" s="112" t="s">
        <v>32462</v>
      </c>
      <c r="B14950" s="112" t="s">
        <v>32463</v>
      </c>
    </row>
    <row r="14951" spans="1:2" x14ac:dyDescent="0.2">
      <c r="A14951" s="112" t="s">
        <v>32464</v>
      </c>
      <c r="B14951" s="112" t="s">
        <v>32465</v>
      </c>
    </row>
    <row r="14952" spans="1:2" x14ac:dyDescent="0.2">
      <c r="A14952" s="112" t="s">
        <v>32466</v>
      </c>
      <c r="B14952" s="112" t="s">
        <v>32467</v>
      </c>
    </row>
    <row r="14953" spans="1:2" x14ac:dyDescent="0.2">
      <c r="A14953" s="112" t="s">
        <v>32468</v>
      </c>
      <c r="B14953" s="112" t="s">
        <v>32469</v>
      </c>
    </row>
    <row r="14954" spans="1:2" x14ac:dyDescent="0.2">
      <c r="A14954" s="112" t="s">
        <v>32470</v>
      </c>
      <c r="B14954" s="112" t="s">
        <v>32471</v>
      </c>
    </row>
    <row r="14955" spans="1:2" x14ac:dyDescent="0.2">
      <c r="A14955" s="112" t="s">
        <v>32472</v>
      </c>
      <c r="B14955" s="112" t="s">
        <v>32473</v>
      </c>
    </row>
    <row r="14956" spans="1:2" x14ac:dyDescent="0.2">
      <c r="A14956" s="112" t="s">
        <v>32474</v>
      </c>
      <c r="B14956" s="112" t="s">
        <v>32475</v>
      </c>
    </row>
    <row r="14957" spans="1:2" x14ac:dyDescent="0.2">
      <c r="A14957" s="112" t="s">
        <v>32476</v>
      </c>
      <c r="B14957" s="112" t="s">
        <v>32477</v>
      </c>
    </row>
    <row r="14958" spans="1:2" x14ac:dyDescent="0.2">
      <c r="A14958" s="112" t="s">
        <v>32478</v>
      </c>
      <c r="B14958" s="112" t="s">
        <v>32479</v>
      </c>
    </row>
    <row r="14959" spans="1:2" x14ac:dyDescent="0.2">
      <c r="A14959" s="112" t="s">
        <v>32480</v>
      </c>
      <c r="B14959" s="112" t="s">
        <v>32481</v>
      </c>
    </row>
    <row r="14960" spans="1:2" x14ac:dyDescent="0.2">
      <c r="A14960" s="112" t="s">
        <v>32482</v>
      </c>
      <c r="B14960" s="112" t="s">
        <v>32483</v>
      </c>
    </row>
    <row r="14961" spans="1:2" x14ac:dyDescent="0.2">
      <c r="A14961" s="112" t="s">
        <v>32484</v>
      </c>
      <c r="B14961" s="112" t="s">
        <v>32485</v>
      </c>
    </row>
    <row r="14962" spans="1:2" x14ac:dyDescent="0.2">
      <c r="A14962" s="112" t="s">
        <v>32486</v>
      </c>
      <c r="B14962" s="112" t="s">
        <v>32487</v>
      </c>
    </row>
    <row r="14963" spans="1:2" x14ac:dyDescent="0.2">
      <c r="A14963" s="112" t="s">
        <v>32488</v>
      </c>
      <c r="B14963" s="112" t="s">
        <v>32489</v>
      </c>
    </row>
    <row r="14964" spans="1:2" x14ac:dyDescent="0.2">
      <c r="A14964" s="112" t="s">
        <v>32490</v>
      </c>
      <c r="B14964" s="112" t="s">
        <v>32491</v>
      </c>
    </row>
    <row r="14965" spans="1:2" x14ac:dyDescent="0.2">
      <c r="A14965" s="112" t="s">
        <v>32492</v>
      </c>
      <c r="B14965" s="112" t="s">
        <v>32493</v>
      </c>
    </row>
    <row r="14966" spans="1:2" x14ac:dyDescent="0.2">
      <c r="A14966" s="112" t="s">
        <v>32494</v>
      </c>
      <c r="B14966" s="112" t="s">
        <v>32495</v>
      </c>
    </row>
    <row r="14967" spans="1:2" x14ac:dyDescent="0.2">
      <c r="A14967" s="112" t="s">
        <v>32496</v>
      </c>
      <c r="B14967" s="112" t="s">
        <v>32497</v>
      </c>
    </row>
    <row r="14968" spans="1:2" x14ac:dyDescent="0.2">
      <c r="A14968" s="112" t="s">
        <v>32498</v>
      </c>
      <c r="B14968" s="112" t="s">
        <v>32499</v>
      </c>
    </row>
    <row r="14969" spans="1:2" x14ac:dyDescent="0.2">
      <c r="A14969" s="112" t="s">
        <v>32500</v>
      </c>
      <c r="B14969" s="112" t="s">
        <v>32501</v>
      </c>
    </row>
    <row r="14970" spans="1:2" x14ac:dyDescent="0.2">
      <c r="A14970" s="112" t="s">
        <v>32502</v>
      </c>
      <c r="B14970" s="112" t="s">
        <v>32503</v>
      </c>
    </row>
    <row r="14971" spans="1:2" x14ac:dyDescent="0.2">
      <c r="A14971" s="112" t="s">
        <v>32504</v>
      </c>
      <c r="B14971" s="112" t="s">
        <v>32505</v>
      </c>
    </row>
    <row r="14972" spans="1:2" x14ac:dyDescent="0.2">
      <c r="A14972" s="112" t="s">
        <v>32506</v>
      </c>
      <c r="B14972" s="112" t="s">
        <v>32507</v>
      </c>
    </row>
    <row r="14973" spans="1:2" x14ac:dyDescent="0.2">
      <c r="A14973" s="112" t="s">
        <v>32508</v>
      </c>
      <c r="B14973" s="112" t="s">
        <v>32509</v>
      </c>
    </row>
    <row r="14974" spans="1:2" x14ac:dyDescent="0.2">
      <c r="A14974" s="112" t="s">
        <v>32510</v>
      </c>
      <c r="B14974" s="112" t="s">
        <v>32511</v>
      </c>
    </row>
    <row r="14975" spans="1:2" x14ac:dyDescent="0.2">
      <c r="A14975" s="112" t="s">
        <v>32512</v>
      </c>
      <c r="B14975" s="112" t="s">
        <v>32513</v>
      </c>
    </row>
    <row r="14976" spans="1:2" x14ac:dyDescent="0.2">
      <c r="A14976" s="112" t="s">
        <v>32514</v>
      </c>
      <c r="B14976" s="112" t="s">
        <v>32515</v>
      </c>
    </row>
    <row r="14977" spans="1:2" x14ac:dyDescent="0.2">
      <c r="A14977" s="112" t="s">
        <v>32516</v>
      </c>
      <c r="B14977" s="112" t="s">
        <v>32517</v>
      </c>
    </row>
    <row r="14978" spans="1:2" x14ac:dyDescent="0.2">
      <c r="A14978" s="112" t="s">
        <v>32518</v>
      </c>
      <c r="B14978" s="112" t="s">
        <v>32519</v>
      </c>
    </row>
    <row r="14979" spans="1:2" x14ac:dyDescent="0.2">
      <c r="A14979" s="112" t="s">
        <v>32520</v>
      </c>
      <c r="B14979" s="112" t="s">
        <v>32521</v>
      </c>
    </row>
    <row r="14980" spans="1:2" x14ac:dyDescent="0.2">
      <c r="A14980" s="112" t="s">
        <v>32522</v>
      </c>
      <c r="B14980" s="112" t="s">
        <v>32523</v>
      </c>
    </row>
    <row r="14981" spans="1:2" x14ac:dyDescent="0.2">
      <c r="A14981" s="112" t="s">
        <v>32524</v>
      </c>
      <c r="B14981" s="112" t="s">
        <v>32525</v>
      </c>
    </row>
    <row r="14982" spans="1:2" x14ac:dyDescent="0.2">
      <c r="A14982" s="112" t="s">
        <v>32526</v>
      </c>
      <c r="B14982" s="112" t="s">
        <v>32527</v>
      </c>
    </row>
    <row r="14983" spans="1:2" x14ac:dyDescent="0.2">
      <c r="A14983" s="112" t="s">
        <v>32528</v>
      </c>
      <c r="B14983" s="112" t="s">
        <v>32529</v>
      </c>
    </row>
    <row r="14984" spans="1:2" x14ac:dyDescent="0.2">
      <c r="A14984" s="112" t="s">
        <v>32530</v>
      </c>
      <c r="B14984" s="112" t="s">
        <v>32531</v>
      </c>
    </row>
    <row r="14985" spans="1:2" x14ac:dyDescent="0.2">
      <c r="A14985" s="112" t="s">
        <v>32532</v>
      </c>
      <c r="B14985" s="112" t="s">
        <v>32533</v>
      </c>
    </row>
    <row r="14986" spans="1:2" x14ac:dyDescent="0.2">
      <c r="A14986" s="112" t="s">
        <v>32534</v>
      </c>
      <c r="B14986" s="112" t="s">
        <v>32535</v>
      </c>
    </row>
    <row r="14987" spans="1:2" x14ac:dyDescent="0.2">
      <c r="A14987" s="112" t="s">
        <v>32536</v>
      </c>
      <c r="B14987" s="112" t="s">
        <v>32537</v>
      </c>
    </row>
    <row r="14988" spans="1:2" x14ac:dyDescent="0.2">
      <c r="A14988" s="112" t="s">
        <v>32538</v>
      </c>
      <c r="B14988" s="112" t="s">
        <v>32539</v>
      </c>
    </row>
    <row r="14989" spans="1:2" x14ac:dyDescent="0.2">
      <c r="A14989" s="112" t="s">
        <v>32540</v>
      </c>
      <c r="B14989" s="112" t="s">
        <v>32541</v>
      </c>
    </row>
    <row r="14990" spans="1:2" x14ac:dyDescent="0.2">
      <c r="A14990" s="112" t="s">
        <v>32542</v>
      </c>
      <c r="B14990" s="112" t="s">
        <v>32543</v>
      </c>
    </row>
    <row r="14991" spans="1:2" x14ac:dyDescent="0.2">
      <c r="A14991" s="112" t="s">
        <v>32544</v>
      </c>
      <c r="B14991" s="112" t="s">
        <v>32545</v>
      </c>
    </row>
    <row r="14992" spans="1:2" x14ac:dyDescent="0.2">
      <c r="A14992" s="112" t="s">
        <v>32546</v>
      </c>
      <c r="B14992" s="112" t="s">
        <v>32547</v>
      </c>
    </row>
    <row r="14993" spans="1:2" x14ac:dyDescent="0.2">
      <c r="A14993" s="112" t="s">
        <v>32548</v>
      </c>
      <c r="B14993" s="112" t="s">
        <v>32549</v>
      </c>
    </row>
    <row r="14994" spans="1:2" x14ac:dyDescent="0.2">
      <c r="A14994" s="112" t="s">
        <v>32550</v>
      </c>
      <c r="B14994" s="112" t="s">
        <v>32551</v>
      </c>
    </row>
    <row r="14995" spans="1:2" x14ac:dyDescent="0.2">
      <c r="A14995" s="112" t="s">
        <v>32552</v>
      </c>
      <c r="B14995" s="112" t="s">
        <v>32553</v>
      </c>
    </row>
    <row r="14996" spans="1:2" x14ac:dyDescent="0.2">
      <c r="A14996" s="112" t="s">
        <v>32554</v>
      </c>
      <c r="B14996" s="112" t="s">
        <v>32555</v>
      </c>
    </row>
    <row r="14997" spans="1:2" x14ac:dyDescent="0.2">
      <c r="A14997" s="112" t="s">
        <v>32556</v>
      </c>
      <c r="B14997" s="112" t="s">
        <v>32557</v>
      </c>
    </row>
    <row r="14998" spans="1:2" x14ac:dyDescent="0.2">
      <c r="A14998" s="112" t="s">
        <v>32558</v>
      </c>
      <c r="B14998" s="112" t="s">
        <v>32559</v>
      </c>
    </row>
    <row r="14999" spans="1:2" x14ac:dyDescent="0.2">
      <c r="A14999" s="112" t="s">
        <v>32560</v>
      </c>
      <c r="B14999" s="112" t="s">
        <v>32561</v>
      </c>
    </row>
    <row r="15000" spans="1:2" x14ac:dyDescent="0.2">
      <c r="A15000" s="112" t="s">
        <v>32562</v>
      </c>
      <c r="B15000" s="112" t="s">
        <v>32563</v>
      </c>
    </row>
    <row r="15001" spans="1:2" x14ac:dyDescent="0.2">
      <c r="A15001" s="112" t="s">
        <v>32564</v>
      </c>
      <c r="B15001" s="112" t="s">
        <v>32565</v>
      </c>
    </row>
    <row r="15002" spans="1:2" x14ac:dyDescent="0.2">
      <c r="A15002" s="112" t="s">
        <v>32566</v>
      </c>
      <c r="B15002" s="112" t="s">
        <v>32567</v>
      </c>
    </row>
    <row r="15003" spans="1:2" x14ac:dyDescent="0.2">
      <c r="A15003" s="112" t="s">
        <v>32568</v>
      </c>
      <c r="B15003" s="112" t="s">
        <v>32569</v>
      </c>
    </row>
    <row r="15004" spans="1:2" x14ac:dyDescent="0.2">
      <c r="A15004" s="112" t="s">
        <v>32570</v>
      </c>
      <c r="B15004" s="112" t="s">
        <v>32571</v>
      </c>
    </row>
    <row r="15005" spans="1:2" x14ac:dyDescent="0.2">
      <c r="A15005" s="112" t="s">
        <v>32572</v>
      </c>
      <c r="B15005" s="112" t="s">
        <v>32573</v>
      </c>
    </row>
    <row r="15006" spans="1:2" x14ac:dyDescent="0.2">
      <c r="A15006" s="112" t="s">
        <v>32574</v>
      </c>
      <c r="B15006" s="112" t="s">
        <v>32575</v>
      </c>
    </row>
    <row r="15007" spans="1:2" x14ac:dyDescent="0.2">
      <c r="A15007" s="112" t="s">
        <v>32576</v>
      </c>
      <c r="B15007" s="112" t="s">
        <v>32577</v>
      </c>
    </row>
    <row r="15008" spans="1:2" x14ac:dyDescent="0.2">
      <c r="A15008" s="112" t="s">
        <v>32578</v>
      </c>
      <c r="B15008" s="112" t="s">
        <v>32579</v>
      </c>
    </row>
    <row r="15009" spans="1:2" x14ac:dyDescent="0.2">
      <c r="A15009" s="112" t="s">
        <v>32580</v>
      </c>
      <c r="B15009" s="112" t="s">
        <v>32581</v>
      </c>
    </row>
    <row r="15010" spans="1:2" x14ac:dyDescent="0.2">
      <c r="A15010" s="112" t="s">
        <v>32582</v>
      </c>
      <c r="B15010" s="112" t="s">
        <v>32583</v>
      </c>
    </row>
    <row r="15011" spans="1:2" x14ac:dyDescent="0.2">
      <c r="A15011" s="112" t="s">
        <v>32584</v>
      </c>
      <c r="B15011" s="112" t="s">
        <v>32585</v>
      </c>
    </row>
    <row r="15012" spans="1:2" x14ac:dyDescent="0.2">
      <c r="A15012" s="112" t="s">
        <v>32586</v>
      </c>
      <c r="B15012" s="112" t="s">
        <v>32587</v>
      </c>
    </row>
    <row r="15013" spans="1:2" x14ac:dyDescent="0.2">
      <c r="A15013" s="112" t="s">
        <v>32588</v>
      </c>
      <c r="B15013" s="112" t="s">
        <v>32589</v>
      </c>
    </row>
    <row r="15014" spans="1:2" x14ac:dyDescent="0.2">
      <c r="A15014" s="112" t="s">
        <v>32590</v>
      </c>
      <c r="B15014" s="112" t="s">
        <v>32591</v>
      </c>
    </row>
    <row r="15015" spans="1:2" x14ac:dyDescent="0.2">
      <c r="A15015" s="112" t="s">
        <v>32592</v>
      </c>
      <c r="B15015" s="112" t="s">
        <v>32593</v>
      </c>
    </row>
    <row r="15016" spans="1:2" x14ac:dyDescent="0.2">
      <c r="A15016" s="112" t="s">
        <v>32594</v>
      </c>
      <c r="B15016" s="112" t="s">
        <v>32595</v>
      </c>
    </row>
    <row r="15017" spans="1:2" x14ac:dyDescent="0.2">
      <c r="A15017" s="112" t="s">
        <v>32596</v>
      </c>
      <c r="B15017" s="112" t="s">
        <v>32597</v>
      </c>
    </row>
    <row r="15018" spans="1:2" x14ac:dyDescent="0.2">
      <c r="A15018" s="112" t="s">
        <v>32598</v>
      </c>
      <c r="B15018" s="112" t="s">
        <v>32599</v>
      </c>
    </row>
    <row r="15019" spans="1:2" x14ac:dyDescent="0.2">
      <c r="A15019" s="112" t="s">
        <v>32600</v>
      </c>
      <c r="B15019" s="112" t="s">
        <v>32601</v>
      </c>
    </row>
    <row r="15020" spans="1:2" x14ac:dyDescent="0.2">
      <c r="A15020" s="112" t="s">
        <v>32602</v>
      </c>
      <c r="B15020" s="112" t="s">
        <v>32603</v>
      </c>
    </row>
    <row r="15021" spans="1:2" x14ac:dyDescent="0.2">
      <c r="A15021" s="112" t="s">
        <v>32604</v>
      </c>
      <c r="B15021" s="112" t="s">
        <v>32605</v>
      </c>
    </row>
    <row r="15022" spans="1:2" x14ac:dyDescent="0.2">
      <c r="A15022" s="112" t="s">
        <v>32606</v>
      </c>
      <c r="B15022" s="112" t="s">
        <v>32607</v>
      </c>
    </row>
    <row r="15023" spans="1:2" x14ac:dyDescent="0.2">
      <c r="A15023" s="112" t="s">
        <v>32608</v>
      </c>
      <c r="B15023" s="112" t="s">
        <v>32609</v>
      </c>
    </row>
    <row r="15024" spans="1:2" x14ac:dyDescent="0.2">
      <c r="A15024" s="112" t="s">
        <v>32610</v>
      </c>
      <c r="B15024" s="112" t="s">
        <v>32611</v>
      </c>
    </row>
    <row r="15025" spans="1:2" x14ac:dyDescent="0.2">
      <c r="A15025" s="112" t="s">
        <v>32612</v>
      </c>
      <c r="B15025" s="112" t="s">
        <v>32613</v>
      </c>
    </row>
    <row r="15026" spans="1:2" x14ac:dyDescent="0.2">
      <c r="A15026" s="112" t="s">
        <v>32614</v>
      </c>
      <c r="B15026" s="112" t="s">
        <v>32615</v>
      </c>
    </row>
    <row r="15027" spans="1:2" x14ac:dyDescent="0.2">
      <c r="A15027" s="112" t="s">
        <v>32616</v>
      </c>
      <c r="B15027" s="112" t="s">
        <v>32617</v>
      </c>
    </row>
    <row r="15028" spans="1:2" x14ac:dyDescent="0.2">
      <c r="A15028" s="112" t="s">
        <v>32618</v>
      </c>
      <c r="B15028" s="112" t="s">
        <v>32619</v>
      </c>
    </row>
    <row r="15029" spans="1:2" x14ac:dyDescent="0.2">
      <c r="A15029" s="112" t="s">
        <v>32620</v>
      </c>
      <c r="B15029" s="112" t="s">
        <v>32621</v>
      </c>
    </row>
    <row r="15030" spans="1:2" x14ac:dyDescent="0.2">
      <c r="A15030" s="112" t="s">
        <v>32622</v>
      </c>
      <c r="B15030" s="112" t="s">
        <v>32623</v>
      </c>
    </row>
    <row r="15031" spans="1:2" x14ac:dyDescent="0.2">
      <c r="A15031" s="112" t="s">
        <v>32624</v>
      </c>
      <c r="B15031" s="112" t="s">
        <v>32625</v>
      </c>
    </row>
    <row r="15032" spans="1:2" x14ac:dyDescent="0.2">
      <c r="A15032" s="112" t="s">
        <v>32626</v>
      </c>
      <c r="B15032" s="112" t="s">
        <v>32627</v>
      </c>
    </row>
    <row r="15033" spans="1:2" x14ac:dyDescent="0.2">
      <c r="A15033" s="112" t="s">
        <v>32628</v>
      </c>
      <c r="B15033" s="112" t="s">
        <v>32629</v>
      </c>
    </row>
    <row r="15034" spans="1:2" x14ac:dyDescent="0.2">
      <c r="A15034" s="112" t="s">
        <v>32630</v>
      </c>
      <c r="B15034" s="112" t="s">
        <v>32631</v>
      </c>
    </row>
    <row r="15035" spans="1:2" x14ac:dyDescent="0.2">
      <c r="A15035" s="112" t="s">
        <v>32632</v>
      </c>
      <c r="B15035" s="112" t="s">
        <v>32633</v>
      </c>
    </row>
    <row r="15036" spans="1:2" x14ac:dyDescent="0.2">
      <c r="A15036" s="112" t="s">
        <v>32634</v>
      </c>
      <c r="B15036" s="112" t="s">
        <v>32635</v>
      </c>
    </row>
    <row r="15037" spans="1:2" x14ac:dyDescent="0.2">
      <c r="A15037" s="112" t="s">
        <v>32636</v>
      </c>
      <c r="B15037" s="112" t="s">
        <v>32637</v>
      </c>
    </row>
    <row r="15038" spans="1:2" x14ac:dyDescent="0.2">
      <c r="A15038" s="112" t="s">
        <v>32638</v>
      </c>
      <c r="B15038" s="112" t="s">
        <v>32639</v>
      </c>
    </row>
    <row r="15039" spans="1:2" x14ac:dyDescent="0.2">
      <c r="A15039" s="112" t="s">
        <v>32640</v>
      </c>
      <c r="B15039" s="112" t="s">
        <v>32641</v>
      </c>
    </row>
    <row r="15040" spans="1:2" x14ac:dyDescent="0.2">
      <c r="A15040" s="112" t="s">
        <v>32642</v>
      </c>
      <c r="B15040" s="112" t="s">
        <v>32643</v>
      </c>
    </row>
    <row r="15041" spans="1:2" x14ac:dyDescent="0.2">
      <c r="A15041" s="112" t="s">
        <v>32644</v>
      </c>
      <c r="B15041" s="112" t="s">
        <v>32645</v>
      </c>
    </row>
    <row r="15042" spans="1:2" x14ac:dyDescent="0.2">
      <c r="A15042" s="112" t="s">
        <v>32646</v>
      </c>
      <c r="B15042" s="112" t="s">
        <v>32647</v>
      </c>
    </row>
    <row r="15043" spans="1:2" x14ac:dyDescent="0.2">
      <c r="A15043" s="112" t="s">
        <v>32648</v>
      </c>
      <c r="B15043" s="112" t="s">
        <v>32649</v>
      </c>
    </row>
    <row r="15044" spans="1:2" x14ac:dyDescent="0.2">
      <c r="A15044" s="112" t="s">
        <v>32650</v>
      </c>
      <c r="B15044" s="112" t="s">
        <v>32651</v>
      </c>
    </row>
    <row r="15045" spans="1:2" x14ac:dyDescent="0.2">
      <c r="A15045" s="112" t="s">
        <v>32652</v>
      </c>
      <c r="B15045" s="112" t="s">
        <v>32653</v>
      </c>
    </row>
    <row r="15046" spans="1:2" x14ac:dyDescent="0.2">
      <c r="A15046" s="112" t="s">
        <v>32654</v>
      </c>
      <c r="B15046" s="112" t="s">
        <v>32655</v>
      </c>
    </row>
    <row r="15047" spans="1:2" x14ac:dyDescent="0.2">
      <c r="A15047" s="112" t="s">
        <v>32656</v>
      </c>
      <c r="B15047" s="112" t="s">
        <v>32657</v>
      </c>
    </row>
    <row r="15048" spans="1:2" x14ac:dyDescent="0.2">
      <c r="A15048" s="112" t="s">
        <v>32658</v>
      </c>
      <c r="B15048" s="112" t="s">
        <v>32659</v>
      </c>
    </row>
    <row r="15049" spans="1:2" x14ac:dyDescent="0.2">
      <c r="A15049" s="112" t="s">
        <v>32660</v>
      </c>
      <c r="B15049" s="112" t="s">
        <v>32661</v>
      </c>
    </row>
    <row r="15050" spans="1:2" x14ac:dyDescent="0.2">
      <c r="A15050" s="112" t="s">
        <v>32662</v>
      </c>
      <c r="B15050" s="112" t="s">
        <v>32663</v>
      </c>
    </row>
    <row r="15051" spans="1:2" x14ac:dyDescent="0.2">
      <c r="A15051" s="112" t="s">
        <v>32664</v>
      </c>
      <c r="B15051" s="112" t="s">
        <v>32665</v>
      </c>
    </row>
    <row r="15052" spans="1:2" x14ac:dyDescent="0.2">
      <c r="A15052" s="112" t="s">
        <v>32666</v>
      </c>
      <c r="B15052" s="112" t="s">
        <v>32667</v>
      </c>
    </row>
    <row r="15053" spans="1:2" x14ac:dyDescent="0.2">
      <c r="A15053" s="112" t="s">
        <v>32668</v>
      </c>
      <c r="B15053" s="112" t="s">
        <v>32669</v>
      </c>
    </row>
    <row r="15054" spans="1:2" x14ac:dyDescent="0.2">
      <c r="A15054" s="112" t="s">
        <v>32670</v>
      </c>
      <c r="B15054" s="112" t="s">
        <v>32671</v>
      </c>
    </row>
    <row r="15055" spans="1:2" x14ac:dyDescent="0.2">
      <c r="A15055" s="112" t="s">
        <v>32672</v>
      </c>
      <c r="B15055" s="112" t="s">
        <v>32673</v>
      </c>
    </row>
    <row r="15056" spans="1:2" x14ac:dyDescent="0.2">
      <c r="A15056" s="112" t="s">
        <v>32674</v>
      </c>
      <c r="B15056" s="112" t="s">
        <v>32675</v>
      </c>
    </row>
    <row r="15057" spans="1:2" x14ac:dyDescent="0.2">
      <c r="A15057" s="112" t="s">
        <v>32676</v>
      </c>
      <c r="B15057" s="112" t="s">
        <v>32677</v>
      </c>
    </row>
    <row r="15058" spans="1:2" x14ac:dyDescent="0.2">
      <c r="A15058" s="112" t="s">
        <v>32678</v>
      </c>
      <c r="B15058" s="112" t="s">
        <v>32679</v>
      </c>
    </row>
    <row r="15059" spans="1:2" x14ac:dyDescent="0.2">
      <c r="A15059" s="112" t="s">
        <v>32680</v>
      </c>
      <c r="B15059" s="112" t="s">
        <v>32681</v>
      </c>
    </row>
    <row r="15060" spans="1:2" x14ac:dyDescent="0.2">
      <c r="A15060" s="112" t="s">
        <v>32682</v>
      </c>
      <c r="B15060" s="112" t="s">
        <v>32683</v>
      </c>
    </row>
    <row r="15061" spans="1:2" x14ac:dyDescent="0.2">
      <c r="A15061" s="112" t="s">
        <v>32684</v>
      </c>
      <c r="B15061" s="112" t="s">
        <v>32685</v>
      </c>
    </row>
    <row r="15062" spans="1:2" x14ac:dyDescent="0.2">
      <c r="A15062" s="112" t="s">
        <v>32686</v>
      </c>
      <c r="B15062" s="112" t="s">
        <v>32687</v>
      </c>
    </row>
    <row r="15063" spans="1:2" x14ac:dyDescent="0.2">
      <c r="A15063" s="112" t="s">
        <v>32688</v>
      </c>
      <c r="B15063" s="112" t="s">
        <v>32689</v>
      </c>
    </row>
    <row r="15064" spans="1:2" x14ac:dyDescent="0.2">
      <c r="A15064" s="112" t="s">
        <v>32690</v>
      </c>
      <c r="B15064" s="112" t="s">
        <v>32691</v>
      </c>
    </row>
    <row r="15065" spans="1:2" x14ac:dyDescent="0.2">
      <c r="A15065" s="112" t="s">
        <v>32692</v>
      </c>
      <c r="B15065" s="112" t="s">
        <v>32693</v>
      </c>
    </row>
    <row r="15066" spans="1:2" x14ac:dyDescent="0.2">
      <c r="A15066" s="112" t="s">
        <v>32694</v>
      </c>
      <c r="B15066" s="112" t="s">
        <v>32695</v>
      </c>
    </row>
    <row r="15067" spans="1:2" x14ac:dyDescent="0.2">
      <c r="A15067" s="112" t="s">
        <v>32696</v>
      </c>
      <c r="B15067" s="112" t="s">
        <v>32697</v>
      </c>
    </row>
    <row r="15068" spans="1:2" x14ac:dyDescent="0.2">
      <c r="A15068" s="112" t="s">
        <v>32698</v>
      </c>
      <c r="B15068" s="112" t="s">
        <v>32699</v>
      </c>
    </row>
    <row r="15069" spans="1:2" x14ac:dyDescent="0.2">
      <c r="A15069" s="112" t="s">
        <v>32700</v>
      </c>
      <c r="B15069" s="112" t="s">
        <v>32701</v>
      </c>
    </row>
    <row r="15070" spans="1:2" x14ac:dyDescent="0.2">
      <c r="A15070" s="112" t="s">
        <v>32702</v>
      </c>
      <c r="B15070" s="112" t="s">
        <v>32703</v>
      </c>
    </row>
    <row r="15071" spans="1:2" x14ac:dyDescent="0.2">
      <c r="A15071" s="112" t="s">
        <v>32704</v>
      </c>
      <c r="B15071" s="112" t="s">
        <v>32705</v>
      </c>
    </row>
    <row r="15072" spans="1:2" x14ac:dyDescent="0.2">
      <c r="A15072" s="112" t="s">
        <v>32706</v>
      </c>
      <c r="B15072" s="112" t="s">
        <v>32707</v>
      </c>
    </row>
    <row r="15073" spans="1:2" x14ac:dyDescent="0.2">
      <c r="A15073" s="112" t="s">
        <v>32708</v>
      </c>
      <c r="B15073" s="112" t="s">
        <v>32709</v>
      </c>
    </row>
    <row r="15074" spans="1:2" x14ac:dyDescent="0.2">
      <c r="A15074" s="112" t="s">
        <v>32710</v>
      </c>
      <c r="B15074" s="112" t="s">
        <v>32711</v>
      </c>
    </row>
    <row r="15075" spans="1:2" x14ac:dyDescent="0.2">
      <c r="A15075" s="112" t="s">
        <v>32712</v>
      </c>
      <c r="B15075" s="112" t="s">
        <v>32713</v>
      </c>
    </row>
    <row r="15076" spans="1:2" x14ac:dyDescent="0.2">
      <c r="A15076" s="112" t="s">
        <v>32714</v>
      </c>
      <c r="B15076" s="112" t="s">
        <v>32715</v>
      </c>
    </row>
    <row r="15077" spans="1:2" x14ac:dyDescent="0.2">
      <c r="A15077" s="112" t="s">
        <v>32716</v>
      </c>
      <c r="B15077" s="112" t="s">
        <v>32717</v>
      </c>
    </row>
    <row r="15078" spans="1:2" x14ac:dyDescent="0.2">
      <c r="A15078" s="112" t="s">
        <v>32718</v>
      </c>
      <c r="B15078" s="112" t="s">
        <v>32719</v>
      </c>
    </row>
    <row r="15079" spans="1:2" x14ac:dyDescent="0.2">
      <c r="A15079" s="112" t="s">
        <v>32720</v>
      </c>
      <c r="B15079" s="112" t="s">
        <v>32721</v>
      </c>
    </row>
    <row r="15080" spans="1:2" x14ac:dyDescent="0.2">
      <c r="A15080" s="112" t="s">
        <v>32722</v>
      </c>
      <c r="B15080" s="112" t="s">
        <v>32723</v>
      </c>
    </row>
    <row r="15081" spans="1:2" x14ac:dyDescent="0.2">
      <c r="A15081" s="112" t="s">
        <v>32724</v>
      </c>
      <c r="B15081" s="112" t="s">
        <v>32725</v>
      </c>
    </row>
    <row r="15082" spans="1:2" x14ac:dyDescent="0.2">
      <c r="A15082" s="112" t="s">
        <v>32726</v>
      </c>
      <c r="B15082" s="112" t="s">
        <v>32727</v>
      </c>
    </row>
    <row r="15083" spans="1:2" x14ac:dyDescent="0.2">
      <c r="A15083" s="112" t="s">
        <v>32728</v>
      </c>
      <c r="B15083" s="112" t="s">
        <v>32729</v>
      </c>
    </row>
    <row r="15084" spans="1:2" x14ac:dyDescent="0.2">
      <c r="A15084" s="112" t="s">
        <v>32730</v>
      </c>
      <c r="B15084" s="112" t="s">
        <v>32731</v>
      </c>
    </row>
    <row r="15085" spans="1:2" x14ac:dyDescent="0.2">
      <c r="A15085" s="112" t="s">
        <v>32732</v>
      </c>
      <c r="B15085" s="112" t="s">
        <v>32733</v>
      </c>
    </row>
    <row r="15086" spans="1:2" x14ac:dyDescent="0.2">
      <c r="A15086" s="112" t="s">
        <v>32734</v>
      </c>
      <c r="B15086" s="112" t="s">
        <v>32735</v>
      </c>
    </row>
    <row r="15087" spans="1:2" x14ac:dyDescent="0.2">
      <c r="A15087" s="112" t="s">
        <v>32736</v>
      </c>
      <c r="B15087" s="112" t="s">
        <v>32737</v>
      </c>
    </row>
    <row r="15088" spans="1:2" x14ac:dyDescent="0.2">
      <c r="A15088" s="112" t="s">
        <v>32738</v>
      </c>
      <c r="B15088" s="112" t="s">
        <v>32739</v>
      </c>
    </row>
    <row r="15089" spans="1:2" x14ac:dyDescent="0.2">
      <c r="A15089" s="112" t="s">
        <v>32740</v>
      </c>
      <c r="B15089" s="112" t="s">
        <v>32741</v>
      </c>
    </row>
    <row r="15090" spans="1:2" x14ac:dyDescent="0.2">
      <c r="A15090" s="112" t="s">
        <v>32742</v>
      </c>
      <c r="B15090" s="112" t="s">
        <v>32743</v>
      </c>
    </row>
    <row r="15091" spans="1:2" x14ac:dyDescent="0.2">
      <c r="A15091" s="112" t="s">
        <v>32744</v>
      </c>
      <c r="B15091" s="112" t="s">
        <v>32745</v>
      </c>
    </row>
    <row r="15092" spans="1:2" x14ac:dyDescent="0.2">
      <c r="A15092" s="112" t="s">
        <v>32746</v>
      </c>
      <c r="B15092" s="112" t="s">
        <v>32747</v>
      </c>
    </row>
    <row r="15093" spans="1:2" x14ac:dyDescent="0.2">
      <c r="A15093" s="112" t="s">
        <v>32748</v>
      </c>
      <c r="B15093" s="112" t="s">
        <v>32749</v>
      </c>
    </row>
    <row r="15094" spans="1:2" x14ac:dyDescent="0.2">
      <c r="A15094" s="112" t="s">
        <v>32750</v>
      </c>
      <c r="B15094" s="112" t="s">
        <v>32751</v>
      </c>
    </row>
    <row r="15095" spans="1:2" x14ac:dyDescent="0.2">
      <c r="A15095" s="112" t="s">
        <v>32752</v>
      </c>
      <c r="B15095" s="112" t="s">
        <v>32753</v>
      </c>
    </row>
    <row r="15096" spans="1:2" x14ac:dyDescent="0.2">
      <c r="A15096" s="112" t="s">
        <v>32754</v>
      </c>
      <c r="B15096" s="112" t="s">
        <v>32755</v>
      </c>
    </row>
    <row r="15097" spans="1:2" x14ac:dyDescent="0.2">
      <c r="A15097" s="112" t="s">
        <v>32756</v>
      </c>
      <c r="B15097" s="112" t="s">
        <v>32757</v>
      </c>
    </row>
    <row r="15098" spans="1:2" x14ac:dyDescent="0.2">
      <c r="A15098" s="112" t="s">
        <v>32758</v>
      </c>
      <c r="B15098" s="112" t="s">
        <v>32759</v>
      </c>
    </row>
    <row r="15099" spans="1:2" x14ac:dyDescent="0.2">
      <c r="A15099" s="112" t="s">
        <v>32760</v>
      </c>
      <c r="B15099" s="112" t="s">
        <v>32761</v>
      </c>
    </row>
    <row r="15100" spans="1:2" x14ac:dyDescent="0.2">
      <c r="A15100" s="112" t="s">
        <v>32762</v>
      </c>
      <c r="B15100" s="112" t="s">
        <v>32763</v>
      </c>
    </row>
    <row r="15101" spans="1:2" x14ac:dyDescent="0.2">
      <c r="A15101" s="112" t="s">
        <v>32764</v>
      </c>
      <c r="B15101" s="112" t="s">
        <v>32765</v>
      </c>
    </row>
    <row r="15102" spans="1:2" x14ac:dyDescent="0.2">
      <c r="A15102" s="112" t="s">
        <v>32766</v>
      </c>
      <c r="B15102" s="112" t="s">
        <v>32767</v>
      </c>
    </row>
    <row r="15103" spans="1:2" x14ac:dyDescent="0.2">
      <c r="A15103" s="112" t="s">
        <v>32768</v>
      </c>
      <c r="B15103" s="112" t="s">
        <v>32769</v>
      </c>
    </row>
    <row r="15104" spans="1:2" x14ac:dyDescent="0.2">
      <c r="A15104" s="112" t="s">
        <v>32770</v>
      </c>
      <c r="B15104" s="112" t="s">
        <v>32771</v>
      </c>
    </row>
    <row r="15105" spans="1:2" x14ac:dyDescent="0.2">
      <c r="A15105" s="112" t="s">
        <v>32772</v>
      </c>
      <c r="B15105" s="112" t="s">
        <v>32773</v>
      </c>
    </row>
    <row r="15106" spans="1:2" x14ac:dyDescent="0.2">
      <c r="A15106" s="112" t="s">
        <v>32774</v>
      </c>
      <c r="B15106" s="112" t="s">
        <v>32775</v>
      </c>
    </row>
    <row r="15107" spans="1:2" x14ac:dyDescent="0.2">
      <c r="A15107" s="112" t="s">
        <v>32776</v>
      </c>
      <c r="B15107" s="112" t="s">
        <v>32777</v>
      </c>
    </row>
    <row r="15108" spans="1:2" x14ac:dyDescent="0.2">
      <c r="A15108" s="112" t="s">
        <v>32778</v>
      </c>
      <c r="B15108" s="112" t="s">
        <v>32779</v>
      </c>
    </row>
    <row r="15109" spans="1:2" x14ac:dyDescent="0.2">
      <c r="A15109" s="112" t="s">
        <v>32780</v>
      </c>
      <c r="B15109" s="112" t="s">
        <v>32781</v>
      </c>
    </row>
    <row r="15110" spans="1:2" x14ac:dyDescent="0.2">
      <c r="A15110" s="112" t="s">
        <v>32782</v>
      </c>
      <c r="B15110" s="112" t="s">
        <v>32783</v>
      </c>
    </row>
    <row r="15111" spans="1:2" x14ac:dyDescent="0.2">
      <c r="A15111" s="112" t="s">
        <v>32784</v>
      </c>
      <c r="B15111" s="112" t="s">
        <v>32785</v>
      </c>
    </row>
    <row r="15112" spans="1:2" x14ac:dyDescent="0.2">
      <c r="A15112" s="112" t="s">
        <v>32786</v>
      </c>
      <c r="B15112" s="112" t="s">
        <v>32787</v>
      </c>
    </row>
    <row r="15113" spans="1:2" x14ac:dyDescent="0.2">
      <c r="A15113" s="112" t="s">
        <v>32788</v>
      </c>
      <c r="B15113" s="112" t="s">
        <v>32789</v>
      </c>
    </row>
    <row r="15114" spans="1:2" x14ac:dyDescent="0.2">
      <c r="A15114" s="112" t="s">
        <v>32790</v>
      </c>
      <c r="B15114" s="112" t="s">
        <v>32791</v>
      </c>
    </row>
    <row r="15115" spans="1:2" x14ac:dyDescent="0.2">
      <c r="A15115" s="112" t="s">
        <v>32792</v>
      </c>
      <c r="B15115" s="112" t="s">
        <v>32793</v>
      </c>
    </row>
    <row r="15116" spans="1:2" x14ac:dyDescent="0.2">
      <c r="A15116" s="112" t="s">
        <v>32794</v>
      </c>
      <c r="B15116" s="112" t="s">
        <v>32795</v>
      </c>
    </row>
    <row r="15117" spans="1:2" x14ac:dyDescent="0.2">
      <c r="A15117" s="112" t="s">
        <v>32796</v>
      </c>
      <c r="B15117" s="112" t="s">
        <v>32797</v>
      </c>
    </row>
    <row r="15118" spans="1:2" x14ac:dyDescent="0.2">
      <c r="A15118" s="112" t="s">
        <v>32798</v>
      </c>
      <c r="B15118" s="112" t="s">
        <v>32799</v>
      </c>
    </row>
    <row r="15119" spans="1:2" x14ac:dyDescent="0.2">
      <c r="A15119" s="112" t="s">
        <v>32800</v>
      </c>
      <c r="B15119" s="112" t="s">
        <v>32801</v>
      </c>
    </row>
    <row r="15120" spans="1:2" x14ac:dyDescent="0.2">
      <c r="A15120" s="112" t="s">
        <v>32802</v>
      </c>
      <c r="B15120" s="112" t="s">
        <v>32803</v>
      </c>
    </row>
    <row r="15121" spans="1:2" x14ac:dyDescent="0.2">
      <c r="A15121" s="112" t="s">
        <v>32804</v>
      </c>
      <c r="B15121" s="112" t="s">
        <v>32805</v>
      </c>
    </row>
    <row r="15122" spans="1:2" x14ac:dyDescent="0.2">
      <c r="A15122" s="112" t="s">
        <v>32806</v>
      </c>
      <c r="B15122" s="112" t="s">
        <v>32807</v>
      </c>
    </row>
    <row r="15123" spans="1:2" x14ac:dyDescent="0.2">
      <c r="A15123" s="112" t="s">
        <v>32808</v>
      </c>
      <c r="B15123" s="112" t="s">
        <v>32809</v>
      </c>
    </row>
    <row r="15124" spans="1:2" x14ac:dyDescent="0.2">
      <c r="A15124" s="112" t="s">
        <v>32810</v>
      </c>
      <c r="B15124" s="112" t="s">
        <v>32811</v>
      </c>
    </row>
    <row r="15125" spans="1:2" x14ac:dyDescent="0.2">
      <c r="A15125" s="112" t="s">
        <v>32812</v>
      </c>
      <c r="B15125" s="112" t="s">
        <v>32813</v>
      </c>
    </row>
    <row r="15126" spans="1:2" x14ac:dyDescent="0.2">
      <c r="A15126" s="112" t="s">
        <v>32814</v>
      </c>
      <c r="B15126" s="112" t="s">
        <v>32815</v>
      </c>
    </row>
    <row r="15127" spans="1:2" x14ac:dyDescent="0.2">
      <c r="A15127" s="112" t="s">
        <v>32816</v>
      </c>
      <c r="B15127" s="112" t="s">
        <v>32817</v>
      </c>
    </row>
    <row r="15128" spans="1:2" x14ac:dyDescent="0.2">
      <c r="A15128" s="112" t="s">
        <v>32818</v>
      </c>
      <c r="B15128" s="112" t="s">
        <v>32819</v>
      </c>
    </row>
    <row r="15129" spans="1:2" x14ac:dyDescent="0.2">
      <c r="A15129" s="112" t="s">
        <v>32820</v>
      </c>
      <c r="B15129" s="112" t="s">
        <v>32821</v>
      </c>
    </row>
    <row r="15130" spans="1:2" x14ac:dyDescent="0.2">
      <c r="A15130" s="112" t="s">
        <v>32822</v>
      </c>
      <c r="B15130" s="112" t="s">
        <v>32823</v>
      </c>
    </row>
    <row r="15131" spans="1:2" x14ac:dyDescent="0.2">
      <c r="A15131" s="112" t="s">
        <v>32824</v>
      </c>
      <c r="B15131" s="112" t="s">
        <v>32825</v>
      </c>
    </row>
    <row r="15132" spans="1:2" x14ac:dyDescent="0.2">
      <c r="A15132" s="112" t="s">
        <v>32826</v>
      </c>
      <c r="B15132" s="112" t="s">
        <v>32827</v>
      </c>
    </row>
    <row r="15133" spans="1:2" x14ac:dyDescent="0.2">
      <c r="A15133" s="112" t="s">
        <v>32828</v>
      </c>
      <c r="B15133" s="112" t="s">
        <v>32829</v>
      </c>
    </row>
    <row r="15134" spans="1:2" x14ac:dyDescent="0.2">
      <c r="A15134" s="112" t="s">
        <v>32830</v>
      </c>
      <c r="B15134" s="112" t="s">
        <v>32831</v>
      </c>
    </row>
    <row r="15135" spans="1:2" x14ac:dyDescent="0.2">
      <c r="A15135" s="112" t="s">
        <v>32832</v>
      </c>
      <c r="B15135" s="112" t="s">
        <v>32833</v>
      </c>
    </row>
    <row r="15136" spans="1:2" x14ac:dyDescent="0.2">
      <c r="A15136" s="112" t="s">
        <v>32834</v>
      </c>
      <c r="B15136" s="112" t="s">
        <v>32835</v>
      </c>
    </row>
    <row r="15137" spans="1:2" x14ac:dyDescent="0.2">
      <c r="A15137" s="112" t="s">
        <v>32836</v>
      </c>
      <c r="B15137" s="112" t="s">
        <v>32837</v>
      </c>
    </row>
    <row r="15138" spans="1:2" x14ac:dyDescent="0.2">
      <c r="A15138" s="112" t="s">
        <v>32838</v>
      </c>
      <c r="B15138" s="112" t="s">
        <v>32839</v>
      </c>
    </row>
    <row r="15139" spans="1:2" x14ac:dyDescent="0.2">
      <c r="A15139" s="112" t="s">
        <v>32840</v>
      </c>
      <c r="B15139" s="112" t="s">
        <v>32841</v>
      </c>
    </row>
    <row r="15140" spans="1:2" x14ac:dyDescent="0.2">
      <c r="A15140" s="112" t="s">
        <v>32842</v>
      </c>
      <c r="B15140" s="112" t="s">
        <v>32843</v>
      </c>
    </row>
    <row r="15141" spans="1:2" x14ac:dyDescent="0.2">
      <c r="A15141" s="112" t="s">
        <v>32844</v>
      </c>
      <c r="B15141" s="112" t="s">
        <v>32845</v>
      </c>
    </row>
    <row r="15142" spans="1:2" x14ac:dyDescent="0.2">
      <c r="A15142" s="112" t="s">
        <v>32846</v>
      </c>
      <c r="B15142" s="112" t="s">
        <v>32847</v>
      </c>
    </row>
    <row r="15143" spans="1:2" x14ac:dyDescent="0.2">
      <c r="A15143" s="112" t="s">
        <v>32848</v>
      </c>
      <c r="B15143" s="112" t="s">
        <v>32849</v>
      </c>
    </row>
    <row r="15144" spans="1:2" x14ac:dyDescent="0.2">
      <c r="A15144" s="112" t="s">
        <v>32850</v>
      </c>
      <c r="B15144" s="112" t="s">
        <v>32851</v>
      </c>
    </row>
    <row r="15145" spans="1:2" x14ac:dyDescent="0.2">
      <c r="A15145" s="112" t="s">
        <v>32852</v>
      </c>
      <c r="B15145" s="112" t="s">
        <v>32853</v>
      </c>
    </row>
    <row r="15146" spans="1:2" x14ac:dyDescent="0.2">
      <c r="A15146" s="112" t="s">
        <v>32854</v>
      </c>
      <c r="B15146" s="112" t="s">
        <v>32855</v>
      </c>
    </row>
    <row r="15147" spans="1:2" x14ac:dyDescent="0.2">
      <c r="A15147" s="112" t="s">
        <v>32856</v>
      </c>
      <c r="B15147" s="112" t="s">
        <v>32857</v>
      </c>
    </row>
    <row r="15148" spans="1:2" x14ac:dyDescent="0.2">
      <c r="A15148" s="112" t="s">
        <v>32858</v>
      </c>
      <c r="B15148" s="112" t="s">
        <v>32859</v>
      </c>
    </row>
    <row r="15149" spans="1:2" x14ac:dyDescent="0.2">
      <c r="A15149" s="112" t="s">
        <v>32860</v>
      </c>
      <c r="B15149" s="112" t="s">
        <v>32861</v>
      </c>
    </row>
    <row r="15150" spans="1:2" x14ac:dyDescent="0.2">
      <c r="A15150" s="112" t="s">
        <v>32862</v>
      </c>
      <c r="B15150" s="112" t="s">
        <v>32863</v>
      </c>
    </row>
    <row r="15151" spans="1:2" x14ac:dyDescent="0.2">
      <c r="A15151" s="112" t="s">
        <v>32864</v>
      </c>
      <c r="B15151" s="112" t="s">
        <v>32865</v>
      </c>
    </row>
    <row r="15152" spans="1:2" x14ac:dyDescent="0.2">
      <c r="A15152" s="112" t="s">
        <v>32866</v>
      </c>
      <c r="B15152" s="112" t="s">
        <v>32867</v>
      </c>
    </row>
    <row r="15153" spans="1:2" x14ac:dyDescent="0.2">
      <c r="A15153" s="112" t="s">
        <v>32868</v>
      </c>
      <c r="B15153" s="112" t="s">
        <v>32869</v>
      </c>
    </row>
    <row r="15154" spans="1:2" x14ac:dyDescent="0.2">
      <c r="A15154" s="112" t="s">
        <v>32870</v>
      </c>
      <c r="B15154" s="112" t="s">
        <v>32871</v>
      </c>
    </row>
    <row r="15155" spans="1:2" x14ac:dyDescent="0.2">
      <c r="A15155" s="112" t="s">
        <v>32872</v>
      </c>
      <c r="B15155" s="112" t="s">
        <v>32873</v>
      </c>
    </row>
    <row r="15156" spans="1:2" x14ac:dyDescent="0.2">
      <c r="A15156" s="112" t="s">
        <v>32874</v>
      </c>
      <c r="B15156" s="112" t="s">
        <v>32875</v>
      </c>
    </row>
    <row r="15157" spans="1:2" x14ac:dyDescent="0.2">
      <c r="A15157" s="112" t="s">
        <v>32876</v>
      </c>
      <c r="B15157" s="112" t="s">
        <v>32877</v>
      </c>
    </row>
    <row r="15158" spans="1:2" x14ac:dyDescent="0.2">
      <c r="A15158" s="112" t="s">
        <v>32878</v>
      </c>
      <c r="B15158" s="112" t="s">
        <v>32879</v>
      </c>
    </row>
    <row r="15159" spans="1:2" x14ac:dyDescent="0.2">
      <c r="A15159" s="112" t="s">
        <v>32880</v>
      </c>
      <c r="B15159" s="112" t="s">
        <v>32881</v>
      </c>
    </row>
    <row r="15160" spans="1:2" x14ac:dyDescent="0.2">
      <c r="A15160" s="112" t="s">
        <v>32882</v>
      </c>
      <c r="B15160" s="112" t="s">
        <v>32883</v>
      </c>
    </row>
    <row r="15161" spans="1:2" x14ac:dyDescent="0.2">
      <c r="A15161" s="112" t="s">
        <v>32884</v>
      </c>
      <c r="B15161" s="112" t="s">
        <v>32885</v>
      </c>
    </row>
    <row r="15162" spans="1:2" x14ac:dyDescent="0.2">
      <c r="A15162" s="112" t="s">
        <v>32886</v>
      </c>
      <c r="B15162" s="112" t="s">
        <v>32887</v>
      </c>
    </row>
    <row r="15163" spans="1:2" x14ac:dyDescent="0.2">
      <c r="A15163" s="112" t="s">
        <v>32888</v>
      </c>
      <c r="B15163" s="112" t="s">
        <v>32889</v>
      </c>
    </row>
    <row r="15164" spans="1:2" x14ac:dyDescent="0.2">
      <c r="A15164" s="112" t="s">
        <v>32890</v>
      </c>
      <c r="B15164" s="112" t="s">
        <v>32891</v>
      </c>
    </row>
    <row r="15165" spans="1:2" x14ac:dyDescent="0.2">
      <c r="A15165" s="112" t="s">
        <v>32892</v>
      </c>
      <c r="B15165" s="112" t="s">
        <v>32893</v>
      </c>
    </row>
    <row r="15166" spans="1:2" x14ac:dyDescent="0.2">
      <c r="A15166" s="112" t="s">
        <v>32894</v>
      </c>
      <c r="B15166" s="112" t="s">
        <v>32895</v>
      </c>
    </row>
    <row r="15167" spans="1:2" x14ac:dyDescent="0.2">
      <c r="A15167" s="112" t="s">
        <v>32896</v>
      </c>
      <c r="B15167" s="112" t="s">
        <v>32897</v>
      </c>
    </row>
    <row r="15168" spans="1:2" x14ac:dyDescent="0.2">
      <c r="A15168" s="112" t="s">
        <v>32898</v>
      </c>
      <c r="B15168" s="112" t="s">
        <v>32899</v>
      </c>
    </row>
    <row r="15169" spans="1:2" x14ac:dyDescent="0.2">
      <c r="A15169" s="112" t="s">
        <v>32900</v>
      </c>
      <c r="B15169" s="112" t="s">
        <v>32901</v>
      </c>
    </row>
    <row r="15170" spans="1:2" x14ac:dyDescent="0.2">
      <c r="A15170" s="112" t="s">
        <v>32902</v>
      </c>
      <c r="B15170" s="112" t="s">
        <v>32903</v>
      </c>
    </row>
    <row r="15171" spans="1:2" x14ac:dyDescent="0.2">
      <c r="A15171" s="112" t="s">
        <v>32904</v>
      </c>
      <c r="B15171" s="112" t="s">
        <v>32905</v>
      </c>
    </row>
    <row r="15172" spans="1:2" x14ac:dyDescent="0.2">
      <c r="A15172" s="112" t="s">
        <v>32906</v>
      </c>
      <c r="B15172" s="112" t="s">
        <v>32907</v>
      </c>
    </row>
    <row r="15173" spans="1:2" x14ac:dyDescent="0.2">
      <c r="A15173" s="112" t="s">
        <v>32908</v>
      </c>
      <c r="B15173" s="112" t="s">
        <v>32909</v>
      </c>
    </row>
    <row r="15174" spans="1:2" x14ac:dyDescent="0.2">
      <c r="A15174" s="112" t="s">
        <v>32910</v>
      </c>
      <c r="B15174" s="112" t="s">
        <v>32911</v>
      </c>
    </row>
    <row r="15175" spans="1:2" x14ac:dyDescent="0.2">
      <c r="A15175" s="112" t="s">
        <v>32912</v>
      </c>
      <c r="B15175" s="112" t="s">
        <v>32913</v>
      </c>
    </row>
    <row r="15176" spans="1:2" x14ac:dyDescent="0.2">
      <c r="A15176" s="112" t="s">
        <v>32914</v>
      </c>
      <c r="B15176" s="112" t="s">
        <v>32915</v>
      </c>
    </row>
    <row r="15177" spans="1:2" x14ac:dyDescent="0.2">
      <c r="A15177" s="112" t="s">
        <v>32916</v>
      </c>
      <c r="B15177" s="112" t="s">
        <v>32917</v>
      </c>
    </row>
    <row r="15178" spans="1:2" x14ac:dyDescent="0.2">
      <c r="A15178" s="112" t="s">
        <v>32918</v>
      </c>
      <c r="B15178" s="112" t="s">
        <v>32919</v>
      </c>
    </row>
    <row r="15179" spans="1:2" x14ac:dyDescent="0.2">
      <c r="A15179" s="112" t="s">
        <v>32920</v>
      </c>
      <c r="B15179" s="112" t="s">
        <v>32921</v>
      </c>
    </row>
    <row r="15180" spans="1:2" x14ac:dyDescent="0.2">
      <c r="A15180" s="112" t="s">
        <v>32922</v>
      </c>
      <c r="B15180" s="112" t="s">
        <v>32923</v>
      </c>
    </row>
    <row r="15181" spans="1:2" x14ac:dyDescent="0.2">
      <c r="A15181" s="112" t="s">
        <v>32924</v>
      </c>
      <c r="B15181" s="112" t="s">
        <v>32925</v>
      </c>
    </row>
    <row r="15182" spans="1:2" x14ac:dyDescent="0.2">
      <c r="A15182" s="112" t="s">
        <v>32926</v>
      </c>
      <c r="B15182" s="112" t="s">
        <v>32927</v>
      </c>
    </row>
    <row r="15183" spans="1:2" x14ac:dyDescent="0.2">
      <c r="A15183" s="112" t="s">
        <v>32928</v>
      </c>
      <c r="B15183" s="112" t="s">
        <v>32929</v>
      </c>
    </row>
    <row r="15184" spans="1:2" x14ac:dyDescent="0.2">
      <c r="A15184" s="112" t="s">
        <v>32930</v>
      </c>
      <c r="B15184" s="112" t="s">
        <v>32931</v>
      </c>
    </row>
    <row r="15185" spans="1:2" x14ac:dyDescent="0.2">
      <c r="A15185" s="112" t="s">
        <v>32932</v>
      </c>
      <c r="B15185" s="112" t="s">
        <v>32933</v>
      </c>
    </row>
    <row r="15186" spans="1:2" x14ac:dyDescent="0.2">
      <c r="A15186" s="112" t="s">
        <v>32934</v>
      </c>
      <c r="B15186" s="112" t="s">
        <v>32935</v>
      </c>
    </row>
    <row r="15187" spans="1:2" x14ac:dyDescent="0.2">
      <c r="A15187" s="112" t="s">
        <v>32936</v>
      </c>
      <c r="B15187" s="112" t="s">
        <v>32937</v>
      </c>
    </row>
    <row r="15188" spans="1:2" x14ac:dyDescent="0.2">
      <c r="A15188" s="112" t="s">
        <v>32938</v>
      </c>
      <c r="B15188" s="112" t="s">
        <v>32939</v>
      </c>
    </row>
    <row r="15189" spans="1:2" x14ac:dyDescent="0.2">
      <c r="A15189" s="112" t="s">
        <v>32940</v>
      </c>
      <c r="B15189" s="112" t="s">
        <v>32941</v>
      </c>
    </row>
    <row r="15190" spans="1:2" x14ac:dyDescent="0.2">
      <c r="A15190" s="112" t="s">
        <v>32942</v>
      </c>
      <c r="B15190" s="112" t="s">
        <v>32943</v>
      </c>
    </row>
    <row r="15191" spans="1:2" x14ac:dyDescent="0.2">
      <c r="A15191" s="112" t="s">
        <v>32944</v>
      </c>
      <c r="B15191" s="112" t="s">
        <v>32945</v>
      </c>
    </row>
    <row r="15192" spans="1:2" x14ac:dyDescent="0.2">
      <c r="A15192" s="112" t="s">
        <v>32946</v>
      </c>
      <c r="B15192" s="112" t="s">
        <v>32947</v>
      </c>
    </row>
    <row r="15193" spans="1:2" x14ac:dyDescent="0.2">
      <c r="A15193" s="112" t="s">
        <v>32948</v>
      </c>
      <c r="B15193" s="112" t="s">
        <v>32949</v>
      </c>
    </row>
    <row r="15194" spans="1:2" x14ac:dyDescent="0.2">
      <c r="A15194" s="112" t="s">
        <v>32950</v>
      </c>
      <c r="B15194" s="112" t="s">
        <v>32951</v>
      </c>
    </row>
    <row r="15195" spans="1:2" x14ac:dyDescent="0.2">
      <c r="A15195" s="112" t="s">
        <v>32952</v>
      </c>
      <c r="B15195" s="112" t="s">
        <v>32953</v>
      </c>
    </row>
    <row r="15196" spans="1:2" x14ac:dyDescent="0.2">
      <c r="A15196" s="112" t="s">
        <v>32954</v>
      </c>
      <c r="B15196" s="112" t="s">
        <v>32955</v>
      </c>
    </row>
    <row r="15197" spans="1:2" x14ac:dyDescent="0.2">
      <c r="A15197" s="112" t="s">
        <v>32956</v>
      </c>
      <c r="B15197" s="112" t="s">
        <v>32957</v>
      </c>
    </row>
    <row r="15198" spans="1:2" x14ac:dyDescent="0.2">
      <c r="A15198" s="112" t="s">
        <v>32958</v>
      </c>
      <c r="B15198" s="112" t="s">
        <v>32959</v>
      </c>
    </row>
    <row r="15199" spans="1:2" x14ac:dyDescent="0.2">
      <c r="A15199" s="112" t="s">
        <v>32960</v>
      </c>
      <c r="B15199" s="112" t="s">
        <v>32961</v>
      </c>
    </row>
    <row r="15200" spans="1:2" x14ac:dyDescent="0.2">
      <c r="A15200" s="112" t="s">
        <v>32962</v>
      </c>
      <c r="B15200" s="112" t="s">
        <v>32963</v>
      </c>
    </row>
    <row r="15201" spans="1:2" x14ac:dyDescent="0.2">
      <c r="A15201" s="112" t="s">
        <v>32964</v>
      </c>
      <c r="B15201" s="112" t="s">
        <v>32965</v>
      </c>
    </row>
    <row r="15202" spans="1:2" x14ac:dyDescent="0.2">
      <c r="A15202" s="112" t="s">
        <v>32966</v>
      </c>
      <c r="B15202" s="112" t="s">
        <v>32967</v>
      </c>
    </row>
    <row r="15203" spans="1:2" x14ac:dyDescent="0.2">
      <c r="A15203" s="112" t="s">
        <v>32968</v>
      </c>
      <c r="B15203" s="112" t="s">
        <v>32969</v>
      </c>
    </row>
    <row r="15204" spans="1:2" x14ac:dyDescent="0.2">
      <c r="A15204" s="112" t="s">
        <v>32970</v>
      </c>
      <c r="B15204" s="112" t="s">
        <v>32971</v>
      </c>
    </row>
    <row r="15205" spans="1:2" x14ac:dyDescent="0.2">
      <c r="A15205" s="112" t="s">
        <v>32972</v>
      </c>
      <c r="B15205" s="112" t="s">
        <v>32973</v>
      </c>
    </row>
    <row r="15206" spans="1:2" x14ac:dyDescent="0.2">
      <c r="A15206" s="112" t="s">
        <v>32974</v>
      </c>
      <c r="B15206" s="112" t="s">
        <v>32975</v>
      </c>
    </row>
    <row r="15207" spans="1:2" x14ac:dyDescent="0.2">
      <c r="A15207" s="112" t="s">
        <v>32976</v>
      </c>
      <c r="B15207" s="112" t="s">
        <v>32977</v>
      </c>
    </row>
    <row r="15208" spans="1:2" x14ac:dyDescent="0.2">
      <c r="A15208" s="112" t="s">
        <v>32978</v>
      </c>
      <c r="B15208" s="112" t="s">
        <v>32979</v>
      </c>
    </row>
    <row r="15209" spans="1:2" x14ac:dyDescent="0.2">
      <c r="A15209" s="112" t="s">
        <v>32980</v>
      </c>
      <c r="B15209" s="112" t="s">
        <v>32981</v>
      </c>
    </row>
    <row r="15210" spans="1:2" x14ac:dyDescent="0.2">
      <c r="A15210" s="112" t="s">
        <v>32982</v>
      </c>
      <c r="B15210" s="112" t="s">
        <v>32983</v>
      </c>
    </row>
    <row r="15211" spans="1:2" x14ac:dyDescent="0.2">
      <c r="A15211" s="112" t="s">
        <v>32984</v>
      </c>
      <c r="B15211" s="112" t="s">
        <v>32985</v>
      </c>
    </row>
    <row r="15212" spans="1:2" x14ac:dyDescent="0.2">
      <c r="A15212" s="112" t="s">
        <v>32986</v>
      </c>
      <c r="B15212" s="112" t="s">
        <v>32987</v>
      </c>
    </row>
    <row r="15213" spans="1:2" x14ac:dyDescent="0.2">
      <c r="A15213" s="112" t="s">
        <v>32988</v>
      </c>
      <c r="B15213" s="112" t="s">
        <v>32989</v>
      </c>
    </row>
    <row r="15214" spans="1:2" x14ac:dyDescent="0.2">
      <c r="A15214" s="112" t="s">
        <v>32990</v>
      </c>
      <c r="B15214" s="112" t="s">
        <v>32991</v>
      </c>
    </row>
    <row r="15215" spans="1:2" x14ac:dyDescent="0.2">
      <c r="A15215" s="112" t="s">
        <v>32992</v>
      </c>
      <c r="B15215" s="112" t="s">
        <v>32993</v>
      </c>
    </row>
    <row r="15216" spans="1:2" x14ac:dyDescent="0.2">
      <c r="A15216" s="112" t="s">
        <v>32994</v>
      </c>
      <c r="B15216" s="112" t="s">
        <v>32995</v>
      </c>
    </row>
    <row r="15217" spans="1:2" x14ac:dyDescent="0.2">
      <c r="A15217" s="112" t="s">
        <v>32996</v>
      </c>
      <c r="B15217" s="112" t="s">
        <v>32997</v>
      </c>
    </row>
    <row r="15218" spans="1:2" x14ac:dyDescent="0.2">
      <c r="A15218" s="112" t="s">
        <v>32998</v>
      </c>
      <c r="B15218" s="112" t="s">
        <v>32999</v>
      </c>
    </row>
    <row r="15219" spans="1:2" x14ac:dyDescent="0.2">
      <c r="A15219" s="112" t="s">
        <v>33000</v>
      </c>
      <c r="B15219" s="112" t="s">
        <v>33001</v>
      </c>
    </row>
    <row r="15220" spans="1:2" x14ac:dyDescent="0.2">
      <c r="A15220" s="112" t="s">
        <v>33002</v>
      </c>
      <c r="B15220" s="112" t="s">
        <v>33003</v>
      </c>
    </row>
    <row r="15221" spans="1:2" x14ac:dyDescent="0.2">
      <c r="A15221" s="112" t="s">
        <v>33004</v>
      </c>
      <c r="B15221" s="112" t="s">
        <v>33005</v>
      </c>
    </row>
    <row r="15222" spans="1:2" x14ac:dyDescent="0.2">
      <c r="A15222" s="112" t="s">
        <v>33006</v>
      </c>
      <c r="B15222" s="112" t="s">
        <v>33007</v>
      </c>
    </row>
    <row r="15223" spans="1:2" x14ac:dyDescent="0.2">
      <c r="A15223" s="112" t="s">
        <v>33008</v>
      </c>
      <c r="B15223" s="112" t="s">
        <v>33009</v>
      </c>
    </row>
    <row r="15224" spans="1:2" x14ac:dyDescent="0.2">
      <c r="A15224" s="112" t="s">
        <v>33010</v>
      </c>
      <c r="B15224" s="112" t="s">
        <v>33011</v>
      </c>
    </row>
    <row r="15225" spans="1:2" x14ac:dyDescent="0.2">
      <c r="A15225" s="112" t="s">
        <v>33012</v>
      </c>
      <c r="B15225" s="112" t="s">
        <v>33013</v>
      </c>
    </row>
    <row r="15226" spans="1:2" x14ac:dyDescent="0.2">
      <c r="A15226" s="112" t="s">
        <v>33014</v>
      </c>
      <c r="B15226" s="112" t="s">
        <v>33015</v>
      </c>
    </row>
    <row r="15227" spans="1:2" x14ac:dyDescent="0.2">
      <c r="A15227" s="112" t="s">
        <v>33016</v>
      </c>
      <c r="B15227" s="112" t="s">
        <v>33017</v>
      </c>
    </row>
    <row r="15228" spans="1:2" x14ac:dyDescent="0.2">
      <c r="A15228" s="112" t="s">
        <v>33018</v>
      </c>
      <c r="B15228" s="112" t="s">
        <v>33019</v>
      </c>
    </row>
    <row r="15229" spans="1:2" x14ac:dyDescent="0.2">
      <c r="A15229" s="112" t="s">
        <v>33020</v>
      </c>
      <c r="B15229" s="112" t="s">
        <v>33021</v>
      </c>
    </row>
    <row r="15230" spans="1:2" x14ac:dyDescent="0.2">
      <c r="A15230" s="112" t="s">
        <v>33022</v>
      </c>
      <c r="B15230" s="112" t="s">
        <v>33023</v>
      </c>
    </row>
    <row r="15231" spans="1:2" x14ac:dyDescent="0.2">
      <c r="A15231" s="112" t="s">
        <v>33024</v>
      </c>
      <c r="B15231" s="112" t="s">
        <v>33025</v>
      </c>
    </row>
    <row r="15232" spans="1:2" x14ac:dyDescent="0.2">
      <c r="A15232" s="112" t="s">
        <v>33026</v>
      </c>
      <c r="B15232" s="112" t="s">
        <v>33027</v>
      </c>
    </row>
    <row r="15233" spans="1:2" x14ac:dyDescent="0.2">
      <c r="A15233" s="112" t="s">
        <v>33028</v>
      </c>
      <c r="B15233" s="112" t="s">
        <v>33029</v>
      </c>
    </row>
    <row r="15234" spans="1:2" x14ac:dyDescent="0.2">
      <c r="A15234" s="112" t="s">
        <v>33030</v>
      </c>
      <c r="B15234" s="112" t="s">
        <v>33031</v>
      </c>
    </row>
    <row r="15235" spans="1:2" x14ac:dyDescent="0.2">
      <c r="A15235" s="112" t="s">
        <v>33032</v>
      </c>
      <c r="B15235" s="112" t="s">
        <v>33033</v>
      </c>
    </row>
    <row r="15236" spans="1:2" x14ac:dyDescent="0.2">
      <c r="A15236" s="112" t="s">
        <v>33034</v>
      </c>
      <c r="B15236" s="112" t="s">
        <v>33035</v>
      </c>
    </row>
    <row r="15237" spans="1:2" x14ac:dyDescent="0.2">
      <c r="A15237" s="112" t="s">
        <v>33036</v>
      </c>
      <c r="B15237" s="112" t="s">
        <v>33037</v>
      </c>
    </row>
    <row r="15238" spans="1:2" x14ac:dyDescent="0.2">
      <c r="A15238" s="112" t="s">
        <v>33038</v>
      </c>
      <c r="B15238" s="112" t="s">
        <v>33039</v>
      </c>
    </row>
    <row r="15239" spans="1:2" x14ac:dyDescent="0.2">
      <c r="A15239" s="112" t="s">
        <v>33040</v>
      </c>
      <c r="B15239" s="112" t="s">
        <v>33041</v>
      </c>
    </row>
    <row r="15240" spans="1:2" x14ac:dyDescent="0.2">
      <c r="A15240" s="112" t="s">
        <v>33042</v>
      </c>
      <c r="B15240" s="112" t="s">
        <v>33043</v>
      </c>
    </row>
    <row r="15241" spans="1:2" x14ac:dyDescent="0.2">
      <c r="A15241" s="112" t="s">
        <v>33044</v>
      </c>
      <c r="B15241" s="112" t="s">
        <v>33045</v>
      </c>
    </row>
    <row r="15242" spans="1:2" x14ac:dyDescent="0.2">
      <c r="A15242" s="112" t="s">
        <v>33046</v>
      </c>
      <c r="B15242" s="112" t="s">
        <v>33047</v>
      </c>
    </row>
    <row r="15243" spans="1:2" x14ac:dyDescent="0.2">
      <c r="A15243" s="112" t="s">
        <v>33048</v>
      </c>
      <c r="B15243" s="112" t="s">
        <v>33049</v>
      </c>
    </row>
    <row r="15244" spans="1:2" x14ac:dyDescent="0.2">
      <c r="A15244" s="112" t="s">
        <v>33050</v>
      </c>
      <c r="B15244" s="112" t="s">
        <v>33051</v>
      </c>
    </row>
    <row r="15245" spans="1:2" x14ac:dyDescent="0.2">
      <c r="A15245" s="112" t="s">
        <v>33052</v>
      </c>
      <c r="B15245" s="112" t="s">
        <v>33053</v>
      </c>
    </row>
    <row r="15246" spans="1:2" x14ac:dyDescent="0.2">
      <c r="A15246" s="112" t="s">
        <v>33054</v>
      </c>
      <c r="B15246" s="112" t="s">
        <v>33055</v>
      </c>
    </row>
    <row r="15247" spans="1:2" x14ac:dyDescent="0.2">
      <c r="A15247" s="112" t="s">
        <v>33056</v>
      </c>
      <c r="B15247" s="112" t="s">
        <v>33057</v>
      </c>
    </row>
    <row r="15248" spans="1:2" x14ac:dyDescent="0.2">
      <c r="A15248" s="112" t="s">
        <v>33058</v>
      </c>
      <c r="B15248" s="112" t="s">
        <v>33059</v>
      </c>
    </row>
    <row r="15249" spans="1:2" x14ac:dyDescent="0.2">
      <c r="A15249" s="112" t="s">
        <v>33060</v>
      </c>
      <c r="B15249" s="112" t="s">
        <v>33061</v>
      </c>
    </row>
    <row r="15250" spans="1:2" x14ac:dyDescent="0.2">
      <c r="A15250" s="112" t="s">
        <v>33062</v>
      </c>
      <c r="B15250" s="112" t="s">
        <v>33063</v>
      </c>
    </row>
    <row r="15251" spans="1:2" x14ac:dyDescent="0.2">
      <c r="A15251" s="112" t="s">
        <v>33064</v>
      </c>
      <c r="B15251" s="112" t="s">
        <v>33065</v>
      </c>
    </row>
    <row r="15252" spans="1:2" x14ac:dyDescent="0.2">
      <c r="A15252" s="112" t="s">
        <v>33066</v>
      </c>
      <c r="B15252" s="112" t="s">
        <v>33067</v>
      </c>
    </row>
    <row r="15253" spans="1:2" x14ac:dyDescent="0.2">
      <c r="A15253" s="112" t="s">
        <v>33068</v>
      </c>
      <c r="B15253" s="112" t="s">
        <v>33069</v>
      </c>
    </row>
    <row r="15254" spans="1:2" x14ac:dyDescent="0.2">
      <c r="A15254" s="112" t="s">
        <v>33070</v>
      </c>
      <c r="B15254" s="112" t="s">
        <v>33071</v>
      </c>
    </row>
    <row r="15255" spans="1:2" x14ac:dyDescent="0.2">
      <c r="A15255" s="112" t="s">
        <v>33072</v>
      </c>
      <c r="B15255" s="112" t="s">
        <v>33073</v>
      </c>
    </row>
    <row r="15256" spans="1:2" x14ac:dyDescent="0.2">
      <c r="A15256" s="112" t="s">
        <v>33074</v>
      </c>
      <c r="B15256" s="112" t="s">
        <v>33075</v>
      </c>
    </row>
    <row r="15257" spans="1:2" x14ac:dyDescent="0.2">
      <c r="A15257" s="112" t="s">
        <v>33076</v>
      </c>
      <c r="B15257" s="112" t="s">
        <v>33077</v>
      </c>
    </row>
    <row r="15258" spans="1:2" x14ac:dyDescent="0.2">
      <c r="A15258" s="112" t="s">
        <v>33078</v>
      </c>
      <c r="B15258" s="112" t="s">
        <v>33079</v>
      </c>
    </row>
    <row r="15259" spans="1:2" x14ac:dyDescent="0.2">
      <c r="A15259" s="112" t="s">
        <v>33080</v>
      </c>
      <c r="B15259" s="112" t="s">
        <v>33081</v>
      </c>
    </row>
    <row r="15260" spans="1:2" x14ac:dyDescent="0.2">
      <c r="A15260" s="112" t="s">
        <v>33082</v>
      </c>
      <c r="B15260" s="112" t="s">
        <v>33083</v>
      </c>
    </row>
    <row r="15261" spans="1:2" x14ac:dyDescent="0.2">
      <c r="A15261" s="112" t="s">
        <v>33084</v>
      </c>
      <c r="B15261" s="112" t="s">
        <v>33085</v>
      </c>
    </row>
    <row r="15262" spans="1:2" x14ac:dyDescent="0.2">
      <c r="A15262" s="112" t="s">
        <v>33086</v>
      </c>
      <c r="B15262" s="112" t="s">
        <v>33087</v>
      </c>
    </row>
    <row r="15263" spans="1:2" x14ac:dyDescent="0.2">
      <c r="A15263" s="112" t="s">
        <v>33088</v>
      </c>
      <c r="B15263" s="112" t="s">
        <v>33089</v>
      </c>
    </row>
    <row r="15264" spans="1:2" x14ac:dyDescent="0.2">
      <c r="A15264" s="112" t="s">
        <v>33090</v>
      </c>
      <c r="B15264" s="112" t="s">
        <v>33091</v>
      </c>
    </row>
    <row r="15265" spans="1:2" x14ac:dyDescent="0.2">
      <c r="A15265" s="112" t="s">
        <v>33092</v>
      </c>
      <c r="B15265" s="112" t="s">
        <v>33093</v>
      </c>
    </row>
    <row r="15266" spans="1:2" x14ac:dyDescent="0.2">
      <c r="A15266" s="112" t="s">
        <v>33094</v>
      </c>
      <c r="B15266" s="112" t="s">
        <v>33095</v>
      </c>
    </row>
    <row r="15267" spans="1:2" x14ac:dyDescent="0.2">
      <c r="A15267" s="112" t="s">
        <v>33096</v>
      </c>
      <c r="B15267" s="112" t="s">
        <v>33097</v>
      </c>
    </row>
    <row r="15268" spans="1:2" x14ac:dyDescent="0.2">
      <c r="A15268" s="112" t="s">
        <v>33098</v>
      </c>
      <c r="B15268" s="112" t="s">
        <v>33099</v>
      </c>
    </row>
    <row r="15269" spans="1:2" x14ac:dyDescent="0.2">
      <c r="A15269" s="112" t="s">
        <v>33100</v>
      </c>
      <c r="B15269" s="112" t="s">
        <v>33101</v>
      </c>
    </row>
    <row r="15270" spans="1:2" x14ac:dyDescent="0.2">
      <c r="A15270" s="112" t="s">
        <v>33102</v>
      </c>
      <c r="B15270" s="112" t="s">
        <v>33103</v>
      </c>
    </row>
    <row r="15271" spans="1:2" x14ac:dyDescent="0.2">
      <c r="A15271" s="112" t="s">
        <v>33104</v>
      </c>
      <c r="B15271" s="112" t="s">
        <v>33105</v>
      </c>
    </row>
    <row r="15272" spans="1:2" x14ac:dyDescent="0.2">
      <c r="A15272" s="112" t="s">
        <v>33106</v>
      </c>
      <c r="B15272" s="112" t="s">
        <v>33107</v>
      </c>
    </row>
    <row r="15273" spans="1:2" x14ac:dyDescent="0.2">
      <c r="A15273" s="112" t="s">
        <v>33108</v>
      </c>
      <c r="B15273" s="112" t="s">
        <v>33109</v>
      </c>
    </row>
    <row r="15274" spans="1:2" x14ac:dyDescent="0.2">
      <c r="A15274" s="112" t="s">
        <v>33110</v>
      </c>
      <c r="B15274" s="112" t="s">
        <v>33111</v>
      </c>
    </row>
    <row r="15275" spans="1:2" x14ac:dyDescent="0.2">
      <c r="A15275" s="112" t="s">
        <v>33112</v>
      </c>
      <c r="B15275" s="112" t="s">
        <v>33113</v>
      </c>
    </row>
    <row r="15276" spans="1:2" x14ac:dyDescent="0.2">
      <c r="A15276" s="112" t="s">
        <v>33114</v>
      </c>
      <c r="B15276" s="112" t="s">
        <v>33115</v>
      </c>
    </row>
    <row r="15277" spans="1:2" x14ac:dyDescent="0.2">
      <c r="A15277" s="112" t="s">
        <v>33116</v>
      </c>
      <c r="B15277" s="112" t="s">
        <v>33117</v>
      </c>
    </row>
    <row r="15278" spans="1:2" x14ac:dyDescent="0.2">
      <c r="A15278" s="112" t="s">
        <v>33118</v>
      </c>
      <c r="B15278" s="112" t="s">
        <v>33119</v>
      </c>
    </row>
    <row r="15279" spans="1:2" x14ac:dyDescent="0.2">
      <c r="A15279" s="112" t="s">
        <v>33120</v>
      </c>
      <c r="B15279" s="112" t="s">
        <v>33121</v>
      </c>
    </row>
    <row r="15280" spans="1:2" x14ac:dyDescent="0.2">
      <c r="A15280" s="112" t="s">
        <v>33122</v>
      </c>
      <c r="B15280" s="112" t="s">
        <v>33123</v>
      </c>
    </row>
    <row r="15281" spans="1:2" x14ac:dyDescent="0.2">
      <c r="A15281" s="112" t="s">
        <v>33124</v>
      </c>
      <c r="B15281" s="112" t="s">
        <v>33125</v>
      </c>
    </row>
    <row r="15282" spans="1:2" x14ac:dyDescent="0.2">
      <c r="A15282" s="112" t="s">
        <v>33126</v>
      </c>
      <c r="B15282" s="112" t="s">
        <v>33127</v>
      </c>
    </row>
    <row r="15283" spans="1:2" x14ac:dyDescent="0.2">
      <c r="A15283" s="112" t="s">
        <v>33128</v>
      </c>
      <c r="B15283" s="112" t="s">
        <v>33129</v>
      </c>
    </row>
    <row r="15284" spans="1:2" x14ac:dyDescent="0.2">
      <c r="A15284" s="112" t="s">
        <v>33130</v>
      </c>
      <c r="B15284" s="112" t="s">
        <v>33131</v>
      </c>
    </row>
    <row r="15285" spans="1:2" x14ac:dyDescent="0.2">
      <c r="A15285" s="112" t="s">
        <v>33132</v>
      </c>
      <c r="B15285" s="112" t="s">
        <v>33133</v>
      </c>
    </row>
    <row r="15286" spans="1:2" x14ac:dyDescent="0.2">
      <c r="A15286" s="112" t="s">
        <v>33134</v>
      </c>
      <c r="B15286" s="112" t="s">
        <v>33135</v>
      </c>
    </row>
    <row r="15287" spans="1:2" x14ac:dyDescent="0.2">
      <c r="A15287" s="112" t="s">
        <v>33136</v>
      </c>
      <c r="B15287" s="112" t="s">
        <v>33137</v>
      </c>
    </row>
    <row r="15288" spans="1:2" x14ac:dyDescent="0.2">
      <c r="A15288" s="112" t="s">
        <v>33138</v>
      </c>
      <c r="B15288" s="112" t="s">
        <v>33139</v>
      </c>
    </row>
    <row r="15289" spans="1:2" x14ac:dyDescent="0.2">
      <c r="A15289" s="112" t="s">
        <v>33140</v>
      </c>
      <c r="B15289" s="112" t="s">
        <v>33141</v>
      </c>
    </row>
    <row r="15290" spans="1:2" x14ac:dyDescent="0.2">
      <c r="A15290" s="112" t="s">
        <v>33142</v>
      </c>
      <c r="B15290" s="112" t="s">
        <v>33143</v>
      </c>
    </row>
    <row r="15291" spans="1:2" x14ac:dyDescent="0.2">
      <c r="A15291" s="112" t="s">
        <v>33144</v>
      </c>
      <c r="B15291" s="112" t="s">
        <v>33145</v>
      </c>
    </row>
    <row r="15292" spans="1:2" x14ac:dyDescent="0.2">
      <c r="A15292" s="112" t="s">
        <v>33146</v>
      </c>
      <c r="B15292" s="112" t="s">
        <v>33147</v>
      </c>
    </row>
    <row r="15293" spans="1:2" x14ac:dyDescent="0.2">
      <c r="A15293" s="112" t="s">
        <v>33148</v>
      </c>
      <c r="B15293" s="112" t="s">
        <v>33149</v>
      </c>
    </row>
    <row r="15294" spans="1:2" x14ac:dyDescent="0.2">
      <c r="A15294" s="112" t="s">
        <v>33150</v>
      </c>
      <c r="B15294" s="112" t="s">
        <v>33151</v>
      </c>
    </row>
    <row r="15295" spans="1:2" x14ac:dyDescent="0.2">
      <c r="A15295" s="112" t="s">
        <v>33152</v>
      </c>
      <c r="B15295" s="112" t="s">
        <v>33153</v>
      </c>
    </row>
    <row r="15296" spans="1:2" x14ac:dyDescent="0.2">
      <c r="A15296" s="112" t="s">
        <v>33154</v>
      </c>
      <c r="B15296" s="112" t="s">
        <v>33155</v>
      </c>
    </row>
    <row r="15297" spans="1:2" x14ac:dyDescent="0.2">
      <c r="A15297" s="112" t="s">
        <v>33156</v>
      </c>
      <c r="B15297" s="112" t="s">
        <v>33157</v>
      </c>
    </row>
    <row r="15298" spans="1:2" x14ac:dyDescent="0.2">
      <c r="A15298" s="112" t="s">
        <v>33158</v>
      </c>
      <c r="B15298" s="112" t="s">
        <v>33159</v>
      </c>
    </row>
    <row r="15299" spans="1:2" x14ac:dyDescent="0.2">
      <c r="A15299" s="112" t="s">
        <v>33160</v>
      </c>
      <c r="B15299" s="112" t="s">
        <v>33161</v>
      </c>
    </row>
    <row r="15300" spans="1:2" x14ac:dyDescent="0.2">
      <c r="A15300" s="112" t="s">
        <v>33162</v>
      </c>
      <c r="B15300" s="112" t="s">
        <v>33163</v>
      </c>
    </row>
    <row r="15301" spans="1:2" x14ac:dyDescent="0.2">
      <c r="A15301" s="112" t="s">
        <v>33164</v>
      </c>
      <c r="B15301" s="112" t="s">
        <v>33165</v>
      </c>
    </row>
    <row r="15302" spans="1:2" x14ac:dyDescent="0.2">
      <c r="A15302" s="112" t="s">
        <v>33166</v>
      </c>
      <c r="B15302" s="112" t="s">
        <v>33167</v>
      </c>
    </row>
    <row r="15303" spans="1:2" x14ac:dyDescent="0.2">
      <c r="A15303" s="112" t="s">
        <v>33168</v>
      </c>
      <c r="B15303" s="112" t="s">
        <v>33169</v>
      </c>
    </row>
    <row r="15304" spans="1:2" x14ac:dyDescent="0.2">
      <c r="A15304" s="112" t="s">
        <v>33170</v>
      </c>
      <c r="B15304" s="112" t="s">
        <v>33171</v>
      </c>
    </row>
    <row r="15305" spans="1:2" x14ac:dyDescent="0.2">
      <c r="A15305" s="112" t="s">
        <v>33172</v>
      </c>
      <c r="B15305" s="112" t="s">
        <v>33173</v>
      </c>
    </row>
    <row r="15306" spans="1:2" x14ac:dyDescent="0.2">
      <c r="A15306" s="112" t="s">
        <v>33174</v>
      </c>
      <c r="B15306" s="112" t="s">
        <v>33175</v>
      </c>
    </row>
    <row r="15307" spans="1:2" x14ac:dyDescent="0.2">
      <c r="A15307" s="112" t="s">
        <v>33176</v>
      </c>
      <c r="B15307" s="112" t="s">
        <v>33177</v>
      </c>
    </row>
    <row r="15308" spans="1:2" x14ac:dyDescent="0.2">
      <c r="A15308" s="112" t="s">
        <v>33178</v>
      </c>
      <c r="B15308" s="112" t="s">
        <v>33179</v>
      </c>
    </row>
    <row r="15309" spans="1:2" x14ac:dyDescent="0.2">
      <c r="A15309" s="112" t="s">
        <v>33180</v>
      </c>
      <c r="B15309" s="112" t="s">
        <v>33181</v>
      </c>
    </row>
    <row r="15310" spans="1:2" x14ac:dyDescent="0.2">
      <c r="A15310" s="112" t="s">
        <v>33182</v>
      </c>
      <c r="B15310" s="112" t="s">
        <v>33183</v>
      </c>
    </row>
    <row r="15311" spans="1:2" x14ac:dyDescent="0.2">
      <c r="A15311" s="112" t="s">
        <v>33184</v>
      </c>
      <c r="B15311" s="112" t="s">
        <v>33185</v>
      </c>
    </row>
    <row r="15312" spans="1:2" x14ac:dyDescent="0.2">
      <c r="A15312" s="112" t="s">
        <v>33186</v>
      </c>
      <c r="B15312" s="112" t="s">
        <v>33187</v>
      </c>
    </row>
    <row r="15313" spans="1:2" x14ac:dyDescent="0.2">
      <c r="A15313" s="112" t="s">
        <v>33188</v>
      </c>
      <c r="B15313" s="112" t="s">
        <v>33189</v>
      </c>
    </row>
    <row r="15314" spans="1:2" x14ac:dyDescent="0.2">
      <c r="A15314" s="112" t="s">
        <v>33190</v>
      </c>
      <c r="B15314" s="112" t="s">
        <v>33191</v>
      </c>
    </row>
    <row r="15315" spans="1:2" x14ac:dyDescent="0.2">
      <c r="A15315" s="112" t="s">
        <v>33192</v>
      </c>
      <c r="B15315" s="112" t="s">
        <v>33193</v>
      </c>
    </row>
    <row r="15316" spans="1:2" x14ac:dyDescent="0.2">
      <c r="A15316" s="112" t="s">
        <v>33194</v>
      </c>
      <c r="B15316" s="112" t="s">
        <v>33195</v>
      </c>
    </row>
    <row r="15317" spans="1:2" x14ac:dyDescent="0.2">
      <c r="A15317" s="112" t="s">
        <v>33196</v>
      </c>
      <c r="B15317" s="112" t="s">
        <v>33197</v>
      </c>
    </row>
    <row r="15318" spans="1:2" x14ac:dyDescent="0.2">
      <c r="A15318" s="112" t="s">
        <v>33198</v>
      </c>
      <c r="B15318" s="112" t="s">
        <v>33199</v>
      </c>
    </row>
    <row r="15319" spans="1:2" x14ac:dyDescent="0.2">
      <c r="A15319" s="112" t="s">
        <v>33200</v>
      </c>
      <c r="B15319" s="112" t="s">
        <v>33201</v>
      </c>
    </row>
    <row r="15320" spans="1:2" x14ac:dyDescent="0.2">
      <c r="A15320" s="112" t="s">
        <v>33202</v>
      </c>
      <c r="B15320" s="112" t="s">
        <v>33203</v>
      </c>
    </row>
    <row r="15321" spans="1:2" x14ac:dyDescent="0.2">
      <c r="A15321" s="112" t="s">
        <v>33204</v>
      </c>
      <c r="B15321" s="112" t="s">
        <v>33205</v>
      </c>
    </row>
    <row r="15322" spans="1:2" x14ac:dyDescent="0.2">
      <c r="A15322" s="112" t="s">
        <v>33206</v>
      </c>
      <c r="B15322" s="112" t="s">
        <v>33207</v>
      </c>
    </row>
    <row r="15323" spans="1:2" x14ac:dyDescent="0.2">
      <c r="A15323" s="112" t="s">
        <v>33208</v>
      </c>
      <c r="B15323" s="112" t="s">
        <v>33209</v>
      </c>
    </row>
    <row r="15324" spans="1:2" x14ac:dyDescent="0.2">
      <c r="A15324" s="112" t="s">
        <v>33210</v>
      </c>
      <c r="B15324" s="112" t="s">
        <v>33211</v>
      </c>
    </row>
    <row r="15325" spans="1:2" x14ac:dyDescent="0.2">
      <c r="A15325" s="112" t="s">
        <v>33212</v>
      </c>
      <c r="B15325" s="112" t="s">
        <v>33209</v>
      </c>
    </row>
    <row r="15326" spans="1:2" x14ac:dyDescent="0.2">
      <c r="A15326" s="112" t="s">
        <v>33213</v>
      </c>
      <c r="B15326" s="112" t="s">
        <v>33214</v>
      </c>
    </row>
    <row r="15327" spans="1:2" x14ac:dyDescent="0.2">
      <c r="A15327" s="112" t="s">
        <v>33215</v>
      </c>
      <c r="B15327" s="112" t="s">
        <v>33216</v>
      </c>
    </row>
    <row r="15328" spans="1:2" x14ac:dyDescent="0.2">
      <c r="A15328" s="112" t="s">
        <v>33217</v>
      </c>
      <c r="B15328" s="112" t="s">
        <v>33218</v>
      </c>
    </row>
    <row r="15329" spans="1:2" x14ac:dyDescent="0.2">
      <c r="A15329" s="112" t="s">
        <v>33219</v>
      </c>
      <c r="B15329" s="112" t="s">
        <v>33220</v>
      </c>
    </row>
    <row r="15330" spans="1:2" x14ac:dyDescent="0.2">
      <c r="A15330" s="112" t="s">
        <v>33221</v>
      </c>
      <c r="B15330" s="112" t="s">
        <v>33222</v>
      </c>
    </row>
    <row r="15331" spans="1:2" x14ac:dyDescent="0.2">
      <c r="A15331" s="112" t="s">
        <v>33223</v>
      </c>
      <c r="B15331" s="112" t="s">
        <v>33224</v>
      </c>
    </row>
    <row r="15332" spans="1:2" x14ac:dyDescent="0.2">
      <c r="A15332" s="112" t="s">
        <v>33225</v>
      </c>
      <c r="B15332" s="112" t="s">
        <v>33226</v>
      </c>
    </row>
    <row r="15333" spans="1:2" x14ac:dyDescent="0.2">
      <c r="A15333" s="112" t="s">
        <v>33227</v>
      </c>
      <c r="B15333" s="112" t="s">
        <v>33228</v>
      </c>
    </row>
    <row r="15334" spans="1:2" x14ac:dyDescent="0.2">
      <c r="A15334" s="112" t="s">
        <v>33229</v>
      </c>
      <c r="B15334" s="112" t="s">
        <v>33230</v>
      </c>
    </row>
    <row r="15335" spans="1:2" x14ac:dyDescent="0.2">
      <c r="A15335" s="112" t="s">
        <v>33231</v>
      </c>
      <c r="B15335" s="112" t="s">
        <v>33232</v>
      </c>
    </row>
    <row r="15336" spans="1:2" x14ac:dyDescent="0.2">
      <c r="A15336" s="112" t="s">
        <v>33233</v>
      </c>
      <c r="B15336" s="112" t="s">
        <v>33234</v>
      </c>
    </row>
    <row r="15337" spans="1:2" x14ac:dyDescent="0.2">
      <c r="A15337" s="112" t="s">
        <v>33235</v>
      </c>
      <c r="B15337" s="112" t="s">
        <v>33236</v>
      </c>
    </row>
    <row r="15338" spans="1:2" x14ac:dyDescent="0.2">
      <c r="A15338" s="112" t="s">
        <v>33237</v>
      </c>
      <c r="B15338" s="112" t="s">
        <v>33238</v>
      </c>
    </row>
    <row r="15339" spans="1:2" x14ac:dyDescent="0.2">
      <c r="A15339" s="112" t="s">
        <v>33239</v>
      </c>
      <c r="B15339" s="112" t="s">
        <v>33240</v>
      </c>
    </row>
    <row r="15340" spans="1:2" x14ac:dyDescent="0.2">
      <c r="A15340" s="112" t="s">
        <v>33241</v>
      </c>
      <c r="B15340" s="112" t="s">
        <v>33242</v>
      </c>
    </row>
    <row r="15341" spans="1:2" x14ac:dyDescent="0.2">
      <c r="A15341" s="112" t="s">
        <v>33243</v>
      </c>
      <c r="B15341" s="112" t="s">
        <v>33244</v>
      </c>
    </row>
    <row r="15342" spans="1:2" x14ac:dyDescent="0.2">
      <c r="A15342" s="112" t="s">
        <v>33245</v>
      </c>
      <c r="B15342" s="112" t="s">
        <v>33246</v>
      </c>
    </row>
    <row r="15343" spans="1:2" x14ac:dyDescent="0.2">
      <c r="A15343" s="112" t="s">
        <v>33247</v>
      </c>
      <c r="B15343" s="112" t="s">
        <v>33248</v>
      </c>
    </row>
    <row r="15344" spans="1:2" x14ac:dyDescent="0.2">
      <c r="A15344" s="112" t="s">
        <v>33249</v>
      </c>
      <c r="B15344" s="112" t="s">
        <v>33250</v>
      </c>
    </row>
    <row r="15345" spans="1:2" x14ac:dyDescent="0.2">
      <c r="A15345" s="112" t="s">
        <v>33251</v>
      </c>
      <c r="B15345" s="112" t="s">
        <v>33252</v>
      </c>
    </row>
    <row r="15346" spans="1:2" x14ac:dyDescent="0.2">
      <c r="A15346" s="112" t="s">
        <v>33253</v>
      </c>
      <c r="B15346" s="112" t="s">
        <v>33254</v>
      </c>
    </row>
    <row r="15347" spans="1:2" x14ac:dyDescent="0.2">
      <c r="A15347" s="112" t="s">
        <v>33255</v>
      </c>
      <c r="B15347" s="112" t="s">
        <v>33256</v>
      </c>
    </row>
    <row r="15348" spans="1:2" x14ac:dyDescent="0.2">
      <c r="A15348" s="112" t="s">
        <v>33257</v>
      </c>
      <c r="B15348" s="112" t="s">
        <v>33258</v>
      </c>
    </row>
    <row r="15349" spans="1:2" x14ac:dyDescent="0.2">
      <c r="A15349" s="112" t="s">
        <v>33259</v>
      </c>
      <c r="B15349" s="112" t="s">
        <v>33260</v>
      </c>
    </row>
    <row r="15350" spans="1:2" x14ac:dyDescent="0.2">
      <c r="A15350" s="112" t="s">
        <v>33261</v>
      </c>
      <c r="B15350" s="112" t="s">
        <v>33262</v>
      </c>
    </row>
    <row r="15351" spans="1:2" x14ac:dyDescent="0.2">
      <c r="A15351" s="112" t="s">
        <v>33263</v>
      </c>
      <c r="B15351" s="112" t="s">
        <v>33264</v>
      </c>
    </row>
    <row r="15352" spans="1:2" x14ac:dyDescent="0.2">
      <c r="A15352" s="112" t="s">
        <v>33265</v>
      </c>
      <c r="B15352" s="112" t="s">
        <v>33266</v>
      </c>
    </row>
    <row r="15353" spans="1:2" x14ac:dyDescent="0.2">
      <c r="A15353" s="112" t="s">
        <v>33267</v>
      </c>
      <c r="B15353" s="112" t="s">
        <v>33268</v>
      </c>
    </row>
    <row r="15354" spans="1:2" x14ac:dyDescent="0.2">
      <c r="A15354" s="112" t="s">
        <v>33269</v>
      </c>
      <c r="B15354" s="112" t="s">
        <v>33270</v>
      </c>
    </row>
    <row r="15355" spans="1:2" x14ac:dyDescent="0.2">
      <c r="A15355" s="112" t="s">
        <v>33271</v>
      </c>
      <c r="B15355" s="112" t="s">
        <v>33272</v>
      </c>
    </row>
    <row r="15356" spans="1:2" x14ac:dyDescent="0.2">
      <c r="A15356" s="112" t="s">
        <v>33273</v>
      </c>
      <c r="B15356" s="112" t="s">
        <v>33274</v>
      </c>
    </row>
    <row r="15357" spans="1:2" x14ac:dyDescent="0.2">
      <c r="A15357" s="112" t="s">
        <v>33275</v>
      </c>
      <c r="B15357" s="112" t="s">
        <v>33276</v>
      </c>
    </row>
    <row r="15358" spans="1:2" x14ac:dyDescent="0.2">
      <c r="A15358" s="112" t="s">
        <v>33277</v>
      </c>
      <c r="B15358" s="112" t="s">
        <v>33278</v>
      </c>
    </row>
    <row r="15359" spans="1:2" x14ac:dyDescent="0.2">
      <c r="A15359" s="112" t="s">
        <v>33279</v>
      </c>
      <c r="B15359" s="112" t="s">
        <v>33280</v>
      </c>
    </row>
    <row r="15360" spans="1:2" x14ac:dyDescent="0.2">
      <c r="A15360" s="112" t="s">
        <v>33281</v>
      </c>
      <c r="B15360" s="112" t="s">
        <v>33282</v>
      </c>
    </row>
    <row r="15361" spans="1:2" x14ac:dyDescent="0.2">
      <c r="A15361" s="112" t="s">
        <v>33283</v>
      </c>
      <c r="B15361" s="112" t="s">
        <v>33284</v>
      </c>
    </row>
    <row r="15362" spans="1:2" x14ac:dyDescent="0.2">
      <c r="A15362" s="112" t="s">
        <v>33285</v>
      </c>
      <c r="B15362" s="112" t="s">
        <v>33286</v>
      </c>
    </row>
    <row r="15363" spans="1:2" x14ac:dyDescent="0.2">
      <c r="A15363" s="112" t="s">
        <v>33287</v>
      </c>
      <c r="B15363" s="112" t="s">
        <v>33288</v>
      </c>
    </row>
    <row r="15364" spans="1:2" x14ac:dyDescent="0.2">
      <c r="A15364" s="112" t="s">
        <v>33289</v>
      </c>
      <c r="B15364" s="112" t="s">
        <v>33290</v>
      </c>
    </row>
    <row r="15365" spans="1:2" x14ac:dyDescent="0.2">
      <c r="A15365" s="112" t="s">
        <v>33291</v>
      </c>
      <c r="B15365" s="112" t="s">
        <v>33292</v>
      </c>
    </row>
    <row r="15366" spans="1:2" x14ac:dyDescent="0.2">
      <c r="A15366" s="112" t="s">
        <v>33293</v>
      </c>
      <c r="B15366" s="112" t="s">
        <v>33294</v>
      </c>
    </row>
    <row r="15367" spans="1:2" x14ac:dyDescent="0.2">
      <c r="A15367" s="112" t="s">
        <v>33295</v>
      </c>
      <c r="B15367" s="112" t="s">
        <v>33296</v>
      </c>
    </row>
    <row r="15368" spans="1:2" x14ac:dyDescent="0.2">
      <c r="A15368" s="112" t="s">
        <v>33297</v>
      </c>
      <c r="B15368" s="112" t="s">
        <v>33298</v>
      </c>
    </row>
    <row r="15369" spans="1:2" x14ac:dyDescent="0.2">
      <c r="A15369" s="112" t="s">
        <v>33299</v>
      </c>
      <c r="B15369" s="112" t="s">
        <v>33300</v>
      </c>
    </row>
    <row r="15370" spans="1:2" x14ac:dyDescent="0.2">
      <c r="A15370" s="112" t="s">
        <v>33301</v>
      </c>
      <c r="B15370" s="112" t="s">
        <v>33302</v>
      </c>
    </row>
    <row r="15371" spans="1:2" x14ac:dyDescent="0.2">
      <c r="A15371" s="112" t="s">
        <v>33303</v>
      </c>
      <c r="B15371" s="112" t="s">
        <v>33304</v>
      </c>
    </row>
    <row r="15372" spans="1:2" x14ac:dyDescent="0.2">
      <c r="A15372" s="112" t="s">
        <v>33305</v>
      </c>
      <c r="B15372" s="112" t="s">
        <v>33306</v>
      </c>
    </row>
    <row r="15373" spans="1:2" x14ac:dyDescent="0.2">
      <c r="A15373" s="112" t="s">
        <v>33307</v>
      </c>
      <c r="B15373" s="112" t="s">
        <v>33308</v>
      </c>
    </row>
    <row r="15374" spans="1:2" x14ac:dyDescent="0.2">
      <c r="A15374" s="112" t="s">
        <v>33309</v>
      </c>
      <c r="B15374" s="112" t="s">
        <v>33310</v>
      </c>
    </row>
    <row r="15375" spans="1:2" x14ac:dyDescent="0.2">
      <c r="A15375" s="112" t="s">
        <v>33311</v>
      </c>
      <c r="B15375" s="112" t="s">
        <v>33312</v>
      </c>
    </row>
    <row r="15376" spans="1:2" x14ac:dyDescent="0.2">
      <c r="A15376" s="112" t="s">
        <v>33313</v>
      </c>
      <c r="B15376" s="112" t="s">
        <v>33314</v>
      </c>
    </row>
    <row r="15377" spans="1:2" x14ac:dyDescent="0.2">
      <c r="A15377" s="112" t="s">
        <v>33315</v>
      </c>
      <c r="B15377" s="112" t="s">
        <v>33316</v>
      </c>
    </row>
    <row r="15378" spans="1:2" x14ac:dyDescent="0.2">
      <c r="A15378" s="112" t="s">
        <v>33317</v>
      </c>
      <c r="B15378" s="112" t="s">
        <v>33318</v>
      </c>
    </row>
    <row r="15379" spans="1:2" x14ac:dyDescent="0.2">
      <c r="A15379" s="112" t="s">
        <v>33319</v>
      </c>
      <c r="B15379" s="112" t="s">
        <v>33320</v>
      </c>
    </row>
    <row r="15380" spans="1:2" x14ac:dyDescent="0.2">
      <c r="A15380" s="112" t="s">
        <v>33321</v>
      </c>
      <c r="B15380" s="112" t="s">
        <v>33322</v>
      </c>
    </row>
    <row r="15381" spans="1:2" x14ac:dyDescent="0.2">
      <c r="A15381" s="112" t="s">
        <v>33323</v>
      </c>
      <c r="B15381" s="112" t="s">
        <v>33324</v>
      </c>
    </row>
    <row r="15382" spans="1:2" x14ac:dyDescent="0.2">
      <c r="A15382" s="112" t="s">
        <v>33325</v>
      </c>
      <c r="B15382" s="112" t="s">
        <v>33326</v>
      </c>
    </row>
    <row r="15383" spans="1:2" x14ac:dyDescent="0.2">
      <c r="A15383" s="112" t="s">
        <v>33327</v>
      </c>
      <c r="B15383" s="112" t="s">
        <v>33328</v>
      </c>
    </row>
    <row r="15384" spans="1:2" x14ac:dyDescent="0.2">
      <c r="A15384" s="112" t="s">
        <v>33329</v>
      </c>
      <c r="B15384" s="112" t="s">
        <v>33330</v>
      </c>
    </row>
    <row r="15385" spans="1:2" x14ac:dyDescent="0.2">
      <c r="A15385" s="112" t="s">
        <v>33331</v>
      </c>
      <c r="B15385" s="112" t="s">
        <v>33332</v>
      </c>
    </row>
    <row r="15386" spans="1:2" x14ac:dyDescent="0.2">
      <c r="A15386" s="112" t="s">
        <v>33333</v>
      </c>
      <c r="B15386" s="112" t="s">
        <v>33334</v>
      </c>
    </row>
    <row r="15387" spans="1:2" x14ac:dyDescent="0.2">
      <c r="A15387" s="112" t="s">
        <v>33335</v>
      </c>
      <c r="B15387" s="112" t="s">
        <v>33336</v>
      </c>
    </row>
    <row r="15388" spans="1:2" x14ac:dyDescent="0.2">
      <c r="A15388" s="112" t="s">
        <v>33337</v>
      </c>
      <c r="B15388" s="112" t="s">
        <v>33338</v>
      </c>
    </row>
    <row r="15389" spans="1:2" x14ac:dyDescent="0.2">
      <c r="A15389" s="112" t="s">
        <v>33339</v>
      </c>
      <c r="B15389" s="112" t="s">
        <v>33340</v>
      </c>
    </row>
    <row r="15390" spans="1:2" x14ac:dyDescent="0.2">
      <c r="A15390" s="112" t="s">
        <v>33341</v>
      </c>
      <c r="B15390" s="112" t="s">
        <v>33342</v>
      </c>
    </row>
    <row r="15391" spans="1:2" x14ac:dyDescent="0.2">
      <c r="A15391" s="112" t="s">
        <v>33343</v>
      </c>
      <c r="B15391" s="112" t="s">
        <v>33344</v>
      </c>
    </row>
    <row r="15392" spans="1:2" x14ac:dyDescent="0.2">
      <c r="A15392" s="112" t="s">
        <v>33345</v>
      </c>
      <c r="B15392" s="112" t="s">
        <v>33346</v>
      </c>
    </row>
    <row r="15393" spans="1:2" x14ac:dyDescent="0.2">
      <c r="A15393" s="112" t="s">
        <v>33347</v>
      </c>
      <c r="B15393" s="112" t="s">
        <v>33348</v>
      </c>
    </row>
    <row r="15394" spans="1:2" x14ac:dyDescent="0.2">
      <c r="A15394" s="112" t="s">
        <v>33349</v>
      </c>
      <c r="B15394" s="112" t="s">
        <v>33350</v>
      </c>
    </row>
    <row r="15395" spans="1:2" x14ac:dyDescent="0.2">
      <c r="A15395" s="112" t="s">
        <v>33351</v>
      </c>
      <c r="B15395" s="112" t="s">
        <v>33352</v>
      </c>
    </row>
    <row r="15396" spans="1:2" x14ac:dyDescent="0.2">
      <c r="A15396" s="112" t="s">
        <v>33353</v>
      </c>
      <c r="B15396" s="112" t="s">
        <v>33354</v>
      </c>
    </row>
    <row r="15397" spans="1:2" x14ac:dyDescent="0.2">
      <c r="A15397" s="112" t="s">
        <v>33355</v>
      </c>
      <c r="B15397" s="112" t="s">
        <v>33356</v>
      </c>
    </row>
    <row r="15398" spans="1:2" x14ac:dyDescent="0.2">
      <c r="A15398" s="112" t="s">
        <v>33357</v>
      </c>
      <c r="B15398" s="112" t="s">
        <v>33358</v>
      </c>
    </row>
    <row r="15399" spans="1:2" x14ac:dyDescent="0.2">
      <c r="A15399" s="112" t="s">
        <v>33359</v>
      </c>
      <c r="B15399" s="112" t="s">
        <v>33360</v>
      </c>
    </row>
    <row r="15400" spans="1:2" x14ac:dyDescent="0.2">
      <c r="A15400" s="112" t="s">
        <v>33361</v>
      </c>
      <c r="B15400" s="112" t="s">
        <v>33362</v>
      </c>
    </row>
    <row r="15401" spans="1:2" x14ac:dyDescent="0.2">
      <c r="A15401" s="112" t="s">
        <v>33363</v>
      </c>
      <c r="B15401" s="112" t="s">
        <v>33364</v>
      </c>
    </row>
    <row r="15402" spans="1:2" x14ac:dyDescent="0.2">
      <c r="A15402" s="112" t="s">
        <v>33365</v>
      </c>
      <c r="B15402" s="112" t="s">
        <v>33366</v>
      </c>
    </row>
    <row r="15403" spans="1:2" x14ac:dyDescent="0.2">
      <c r="A15403" s="112" t="s">
        <v>33367</v>
      </c>
      <c r="B15403" s="112" t="s">
        <v>33368</v>
      </c>
    </row>
    <row r="15404" spans="1:2" x14ac:dyDescent="0.2">
      <c r="A15404" s="112" t="s">
        <v>33369</v>
      </c>
      <c r="B15404" s="112" t="s">
        <v>33370</v>
      </c>
    </row>
    <row r="15405" spans="1:2" x14ac:dyDescent="0.2">
      <c r="A15405" s="112" t="s">
        <v>33371</v>
      </c>
      <c r="B15405" s="112" t="s">
        <v>33372</v>
      </c>
    </row>
    <row r="15406" spans="1:2" x14ac:dyDescent="0.2">
      <c r="A15406" s="112" t="s">
        <v>33373</v>
      </c>
      <c r="B15406" s="112" t="s">
        <v>33374</v>
      </c>
    </row>
    <row r="15407" spans="1:2" x14ac:dyDescent="0.2">
      <c r="A15407" s="112" t="s">
        <v>33375</v>
      </c>
      <c r="B15407" s="112" t="s">
        <v>33376</v>
      </c>
    </row>
    <row r="15408" spans="1:2" x14ac:dyDescent="0.2">
      <c r="A15408" s="112" t="s">
        <v>33377</v>
      </c>
      <c r="B15408" s="112" t="s">
        <v>33378</v>
      </c>
    </row>
    <row r="15409" spans="1:2" x14ac:dyDescent="0.2">
      <c r="A15409" s="112" t="s">
        <v>33379</v>
      </c>
      <c r="B15409" s="112" t="s">
        <v>33380</v>
      </c>
    </row>
    <row r="15410" spans="1:2" x14ac:dyDescent="0.2">
      <c r="A15410" s="112" t="s">
        <v>33381</v>
      </c>
      <c r="B15410" s="112" t="s">
        <v>33382</v>
      </c>
    </row>
    <row r="15411" spans="1:2" x14ac:dyDescent="0.2">
      <c r="A15411" s="112" t="s">
        <v>33383</v>
      </c>
      <c r="B15411" s="112" t="s">
        <v>33384</v>
      </c>
    </row>
    <row r="15412" spans="1:2" x14ac:dyDescent="0.2">
      <c r="A15412" s="112" t="s">
        <v>33385</v>
      </c>
      <c r="B15412" s="112" t="s">
        <v>33386</v>
      </c>
    </row>
    <row r="15413" spans="1:2" x14ac:dyDescent="0.2">
      <c r="A15413" s="112" t="s">
        <v>33387</v>
      </c>
      <c r="B15413" s="112" t="s">
        <v>33388</v>
      </c>
    </row>
    <row r="15414" spans="1:2" x14ac:dyDescent="0.2">
      <c r="A15414" s="112" t="s">
        <v>33389</v>
      </c>
      <c r="B15414" s="112" t="s">
        <v>33390</v>
      </c>
    </row>
    <row r="15415" spans="1:2" x14ac:dyDescent="0.2">
      <c r="A15415" s="112" t="s">
        <v>33391</v>
      </c>
      <c r="B15415" s="112" t="s">
        <v>33392</v>
      </c>
    </row>
    <row r="15416" spans="1:2" x14ac:dyDescent="0.2">
      <c r="A15416" s="112" t="s">
        <v>33393</v>
      </c>
      <c r="B15416" s="112" t="s">
        <v>25913</v>
      </c>
    </row>
    <row r="15417" spans="1:2" x14ac:dyDescent="0.2">
      <c r="A15417" s="112" t="s">
        <v>33394</v>
      </c>
      <c r="B15417" s="112" t="s">
        <v>33395</v>
      </c>
    </row>
    <row r="15418" spans="1:2" x14ac:dyDescent="0.2">
      <c r="A15418" s="112" t="s">
        <v>33396</v>
      </c>
      <c r="B15418" s="112" t="s">
        <v>33397</v>
      </c>
    </row>
    <row r="15419" spans="1:2" x14ac:dyDescent="0.2">
      <c r="A15419" s="112" t="s">
        <v>33398</v>
      </c>
      <c r="B15419" s="112" t="s">
        <v>33399</v>
      </c>
    </row>
    <row r="15420" spans="1:2" x14ac:dyDescent="0.2">
      <c r="A15420" s="112" t="s">
        <v>33400</v>
      </c>
      <c r="B15420" s="112" t="s">
        <v>33401</v>
      </c>
    </row>
    <row r="15421" spans="1:2" x14ac:dyDescent="0.2">
      <c r="A15421" s="112" t="s">
        <v>33402</v>
      </c>
      <c r="B15421" s="112" t="s">
        <v>33403</v>
      </c>
    </row>
    <row r="15422" spans="1:2" x14ac:dyDescent="0.2">
      <c r="A15422" s="112" t="s">
        <v>33404</v>
      </c>
      <c r="B15422" s="112" t="s">
        <v>33405</v>
      </c>
    </row>
    <row r="15423" spans="1:2" x14ac:dyDescent="0.2">
      <c r="A15423" s="112" t="s">
        <v>33406</v>
      </c>
      <c r="B15423" s="112" t="s">
        <v>33407</v>
      </c>
    </row>
    <row r="15424" spans="1:2" x14ac:dyDescent="0.2">
      <c r="A15424" s="112" t="s">
        <v>33408</v>
      </c>
      <c r="B15424" s="112" t="s">
        <v>33409</v>
      </c>
    </row>
    <row r="15425" spans="1:2" x14ac:dyDescent="0.2">
      <c r="A15425" s="112" t="s">
        <v>33410</v>
      </c>
      <c r="B15425" s="112" t="s">
        <v>33411</v>
      </c>
    </row>
    <row r="15426" spans="1:2" x14ac:dyDescent="0.2">
      <c r="A15426" s="112" t="s">
        <v>33412</v>
      </c>
      <c r="B15426" s="112" t="s">
        <v>33413</v>
      </c>
    </row>
    <row r="15427" spans="1:2" x14ac:dyDescent="0.2">
      <c r="A15427" s="112" t="s">
        <v>33414</v>
      </c>
      <c r="B15427" s="112" t="s">
        <v>33415</v>
      </c>
    </row>
    <row r="15428" spans="1:2" x14ac:dyDescent="0.2">
      <c r="A15428" s="112" t="s">
        <v>33416</v>
      </c>
      <c r="B15428" s="112" t="s">
        <v>33417</v>
      </c>
    </row>
    <row r="15429" spans="1:2" x14ac:dyDescent="0.2">
      <c r="A15429" s="112" t="s">
        <v>33418</v>
      </c>
      <c r="B15429" s="112" t="s">
        <v>33419</v>
      </c>
    </row>
    <row r="15430" spans="1:2" x14ac:dyDescent="0.2">
      <c r="A15430" s="112" t="s">
        <v>33420</v>
      </c>
      <c r="B15430" s="112" t="s">
        <v>33421</v>
      </c>
    </row>
    <row r="15431" spans="1:2" x14ac:dyDescent="0.2">
      <c r="A15431" s="112" t="s">
        <v>33422</v>
      </c>
      <c r="B15431" s="112" t="s">
        <v>33423</v>
      </c>
    </row>
    <row r="15432" spans="1:2" x14ac:dyDescent="0.2">
      <c r="A15432" s="112" t="s">
        <v>33424</v>
      </c>
      <c r="B15432" s="112" t="s">
        <v>33425</v>
      </c>
    </row>
    <row r="15433" spans="1:2" x14ac:dyDescent="0.2">
      <c r="A15433" s="112" t="s">
        <v>33426</v>
      </c>
      <c r="B15433" s="112" t="s">
        <v>33427</v>
      </c>
    </row>
    <row r="15434" spans="1:2" x14ac:dyDescent="0.2">
      <c r="A15434" s="112" t="s">
        <v>33428</v>
      </c>
      <c r="B15434" s="112" t="s">
        <v>33429</v>
      </c>
    </row>
    <row r="15435" spans="1:2" x14ac:dyDescent="0.2">
      <c r="A15435" s="112" t="s">
        <v>33430</v>
      </c>
      <c r="B15435" s="112" t="s">
        <v>33431</v>
      </c>
    </row>
    <row r="15436" spans="1:2" x14ac:dyDescent="0.2">
      <c r="A15436" s="112" t="s">
        <v>33432</v>
      </c>
      <c r="B15436" s="112" t="s">
        <v>33433</v>
      </c>
    </row>
    <row r="15437" spans="1:2" x14ac:dyDescent="0.2">
      <c r="A15437" s="112" t="s">
        <v>33434</v>
      </c>
      <c r="B15437" s="112" t="s">
        <v>33435</v>
      </c>
    </row>
    <row r="15438" spans="1:2" x14ac:dyDescent="0.2">
      <c r="A15438" s="112" t="s">
        <v>33436</v>
      </c>
      <c r="B15438" s="112" t="s">
        <v>33437</v>
      </c>
    </row>
    <row r="15439" spans="1:2" x14ac:dyDescent="0.2">
      <c r="A15439" s="112" t="s">
        <v>33438</v>
      </c>
      <c r="B15439" s="112" t="s">
        <v>33439</v>
      </c>
    </row>
    <row r="15440" spans="1:2" x14ac:dyDescent="0.2">
      <c r="A15440" s="112" t="s">
        <v>33440</v>
      </c>
      <c r="B15440" s="112" t="s">
        <v>33441</v>
      </c>
    </row>
    <row r="15441" spans="1:2" x14ac:dyDescent="0.2">
      <c r="A15441" s="112" t="s">
        <v>33442</v>
      </c>
      <c r="B15441" s="112" t="s">
        <v>33443</v>
      </c>
    </row>
    <row r="15442" spans="1:2" x14ac:dyDescent="0.2">
      <c r="A15442" s="112" t="s">
        <v>33444</v>
      </c>
      <c r="B15442" s="112" t="s">
        <v>33445</v>
      </c>
    </row>
    <row r="15443" spans="1:2" x14ac:dyDescent="0.2">
      <c r="A15443" s="112" t="s">
        <v>33446</v>
      </c>
      <c r="B15443" s="112" t="s">
        <v>33447</v>
      </c>
    </row>
    <row r="15444" spans="1:2" x14ac:dyDescent="0.2">
      <c r="A15444" s="112" t="s">
        <v>33448</v>
      </c>
      <c r="B15444" s="112" t="s">
        <v>33449</v>
      </c>
    </row>
    <row r="15445" spans="1:2" x14ac:dyDescent="0.2">
      <c r="A15445" s="112" t="s">
        <v>33450</v>
      </c>
      <c r="B15445" s="112" t="s">
        <v>33451</v>
      </c>
    </row>
    <row r="15446" spans="1:2" x14ac:dyDescent="0.2">
      <c r="A15446" s="112" t="s">
        <v>33452</v>
      </c>
      <c r="B15446" s="112" t="s">
        <v>33453</v>
      </c>
    </row>
    <row r="15447" spans="1:2" x14ac:dyDescent="0.2">
      <c r="A15447" s="112" t="s">
        <v>33454</v>
      </c>
      <c r="B15447" s="112" t="s">
        <v>33455</v>
      </c>
    </row>
    <row r="15448" spans="1:2" x14ac:dyDescent="0.2">
      <c r="A15448" s="112" t="s">
        <v>33456</v>
      </c>
      <c r="B15448" s="112" t="s">
        <v>33457</v>
      </c>
    </row>
    <row r="15449" spans="1:2" x14ac:dyDescent="0.2">
      <c r="A15449" s="112" t="s">
        <v>33458</v>
      </c>
      <c r="B15449" s="112" t="s">
        <v>28795</v>
      </c>
    </row>
    <row r="15450" spans="1:2" x14ac:dyDescent="0.2">
      <c r="A15450" s="112" t="s">
        <v>33459</v>
      </c>
      <c r="B15450" s="112" t="s">
        <v>33460</v>
      </c>
    </row>
    <row r="15451" spans="1:2" x14ac:dyDescent="0.2">
      <c r="A15451" s="112" t="s">
        <v>33461</v>
      </c>
      <c r="B15451" s="112" t="s">
        <v>33462</v>
      </c>
    </row>
    <row r="15452" spans="1:2" x14ac:dyDescent="0.2">
      <c r="A15452" s="112" t="s">
        <v>33463</v>
      </c>
      <c r="B15452" s="112" t="s">
        <v>33464</v>
      </c>
    </row>
    <row r="15453" spans="1:2" x14ac:dyDescent="0.2">
      <c r="A15453" s="112" t="s">
        <v>33465</v>
      </c>
      <c r="B15453" s="112" t="s">
        <v>33466</v>
      </c>
    </row>
    <row r="15454" spans="1:2" x14ac:dyDescent="0.2">
      <c r="A15454" s="112" t="s">
        <v>33467</v>
      </c>
      <c r="B15454" s="112" t="s">
        <v>33468</v>
      </c>
    </row>
    <row r="15455" spans="1:2" x14ac:dyDescent="0.2">
      <c r="A15455" s="112" t="s">
        <v>33469</v>
      </c>
      <c r="B15455" s="112" t="s">
        <v>33470</v>
      </c>
    </row>
    <row r="15456" spans="1:2" x14ac:dyDescent="0.2">
      <c r="A15456" s="112" t="s">
        <v>33471</v>
      </c>
      <c r="B15456" s="112" t="s">
        <v>33472</v>
      </c>
    </row>
    <row r="15457" spans="1:2" x14ac:dyDescent="0.2">
      <c r="A15457" s="112" t="s">
        <v>33473</v>
      </c>
      <c r="B15457" s="112" t="s">
        <v>33474</v>
      </c>
    </row>
    <row r="15458" spans="1:2" x14ac:dyDescent="0.2">
      <c r="A15458" s="112" t="s">
        <v>33475</v>
      </c>
      <c r="B15458" s="112" t="s">
        <v>33476</v>
      </c>
    </row>
    <row r="15459" spans="1:2" x14ac:dyDescent="0.2">
      <c r="A15459" s="112" t="s">
        <v>33477</v>
      </c>
      <c r="B15459" s="112" t="s">
        <v>33478</v>
      </c>
    </row>
    <row r="15460" spans="1:2" x14ac:dyDescent="0.2">
      <c r="A15460" s="112" t="s">
        <v>33479</v>
      </c>
      <c r="B15460" s="112" t="s">
        <v>33480</v>
      </c>
    </row>
    <row r="15461" spans="1:2" x14ac:dyDescent="0.2">
      <c r="A15461" s="112" t="s">
        <v>33481</v>
      </c>
      <c r="B15461" s="112" t="s">
        <v>33482</v>
      </c>
    </row>
    <row r="15462" spans="1:2" x14ac:dyDescent="0.2">
      <c r="A15462" s="112" t="s">
        <v>33483</v>
      </c>
      <c r="B15462" s="112" t="s">
        <v>33484</v>
      </c>
    </row>
    <row r="15463" spans="1:2" x14ac:dyDescent="0.2">
      <c r="A15463" s="112" t="s">
        <v>33485</v>
      </c>
      <c r="B15463" s="112" t="s">
        <v>33486</v>
      </c>
    </row>
    <row r="15464" spans="1:2" x14ac:dyDescent="0.2">
      <c r="A15464" s="112" t="s">
        <v>33487</v>
      </c>
      <c r="B15464" s="112" t="s">
        <v>33488</v>
      </c>
    </row>
    <row r="15465" spans="1:2" x14ac:dyDescent="0.2">
      <c r="A15465" s="112" t="s">
        <v>33489</v>
      </c>
      <c r="B15465" s="112" t="s">
        <v>33490</v>
      </c>
    </row>
    <row r="15466" spans="1:2" x14ac:dyDescent="0.2">
      <c r="A15466" s="112" t="s">
        <v>33491</v>
      </c>
      <c r="B15466" s="112" t="s">
        <v>33492</v>
      </c>
    </row>
    <row r="15467" spans="1:2" x14ac:dyDescent="0.2">
      <c r="A15467" s="112" t="s">
        <v>33493</v>
      </c>
      <c r="B15467" s="112" t="s">
        <v>33494</v>
      </c>
    </row>
    <row r="15468" spans="1:2" x14ac:dyDescent="0.2">
      <c r="A15468" s="112" t="s">
        <v>33495</v>
      </c>
      <c r="B15468" s="112" t="s">
        <v>33496</v>
      </c>
    </row>
    <row r="15469" spans="1:2" x14ac:dyDescent="0.2">
      <c r="A15469" s="112" t="s">
        <v>33497</v>
      </c>
      <c r="B15469" s="112" t="s">
        <v>33498</v>
      </c>
    </row>
    <row r="15470" spans="1:2" x14ac:dyDescent="0.2">
      <c r="A15470" s="112" t="s">
        <v>33499</v>
      </c>
      <c r="B15470" s="112" t="s">
        <v>33500</v>
      </c>
    </row>
    <row r="15471" spans="1:2" x14ac:dyDescent="0.2">
      <c r="A15471" s="112" t="s">
        <v>33501</v>
      </c>
      <c r="B15471" s="112" t="s">
        <v>33502</v>
      </c>
    </row>
    <row r="15472" spans="1:2" x14ac:dyDescent="0.2">
      <c r="A15472" s="112" t="s">
        <v>33503</v>
      </c>
      <c r="B15472" s="112" t="s">
        <v>33504</v>
      </c>
    </row>
    <row r="15473" spans="1:2" x14ac:dyDescent="0.2">
      <c r="A15473" s="112" t="s">
        <v>33505</v>
      </c>
      <c r="B15473" s="112" t="s">
        <v>33506</v>
      </c>
    </row>
    <row r="15474" spans="1:2" x14ac:dyDescent="0.2">
      <c r="A15474" s="112" t="s">
        <v>33507</v>
      </c>
      <c r="B15474" s="112" t="s">
        <v>33508</v>
      </c>
    </row>
    <row r="15475" spans="1:2" x14ac:dyDescent="0.2">
      <c r="A15475" s="112" t="s">
        <v>33509</v>
      </c>
      <c r="B15475" s="112" t="s">
        <v>33510</v>
      </c>
    </row>
    <row r="15476" spans="1:2" x14ac:dyDescent="0.2">
      <c r="A15476" s="112" t="s">
        <v>33511</v>
      </c>
      <c r="B15476" s="112" t="s">
        <v>33512</v>
      </c>
    </row>
    <row r="15477" spans="1:2" x14ac:dyDescent="0.2">
      <c r="A15477" s="112" t="s">
        <v>33513</v>
      </c>
      <c r="B15477" s="112" t="s">
        <v>33514</v>
      </c>
    </row>
    <row r="15478" spans="1:2" x14ac:dyDescent="0.2">
      <c r="A15478" s="112" t="s">
        <v>33515</v>
      </c>
      <c r="B15478" s="112" t="s">
        <v>33516</v>
      </c>
    </row>
    <row r="15479" spans="1:2" x14ac:dyDescent="0.2">
      <c r="A15479" s="112" t="s">
        <v>33517</v>
      </c>
      <c r="B15479" s="112" t="s">
        <v>33518</v>
      </c>
    </row>
    <row r="15480" spans="1:2" x14ac:dyDescent="0.2">
      <c r="A15480" s="112" t="s">
        <v>33519</v>
      </c>
      <c r="B15480" s="112" t="s">
        <v>33520</v>
      </c>
    </row>
    <row r="15481" spans="1:2" x14ac:dyDescent="0.2">
      <c r="A15481" s="112" t="s">
        <v>33521</v>
      </c>
      <c r="B15481" s="112" t="s">
        <v>33522</v>
      </c>
    </row>
    <row r="15482" spans="1:2" x14ac:dyDescent="0.2">
      <c r="A15482" s="112" t="s">
        <v>33523</v>
      </c>
      <c r="B15482" s="112" t="s">
        <v>33524</v>
      </c>
    </row>
    <row r="15483" spans="1:2" x14ac:dyDescent="0.2">
      <c r="A15483" s="112" t="s">
        <v>33525</v>
      </c>
      <c r="B15483" s="112" t="s">
        <v>27402</v>
      </c>
    </row>
    <row r="15484" spans="1:2" x14ac:dyDescent="0.2">
      <c r="A15484" s="112" t="s">
        <v>33526</v>
      </c>
      <c r="B15484" s="112" t="s">
        <v>33527</v>
      </c>
    </row>
    <row r="15485" spans="1:2" x14ac:dyDescent="0.2">
      <c r="A15485" s="112" t="s">
        <v>33528</v>
      </c>
      <c r="B15485" s="112" t="s">
        <v>33529</v>
      </c>
    </row>
    <row r="15486" spans="1:2" x14ac:dyDescent="0.2">
      <c r="A15486" s="112" t="s">
        <v>33530</v>
      </c>
      <c r="B15486" s="112" t="s">
        <v>33531</v>
      </c>
    </row>
    <row r="15487" spans="1:2" x14ac:dyDescent="0.2">
      <c r="A15487" s="112" t="s">
        <v>33532</v>
      </c>
      <c r="B15487" s="112" t="s">
        <v>33533</v>
      </c>
    </row>
    <row r="15488" spans="1:2" x14ac:dyDescent="0.2">
      <c r="A15488" s="112" t="s">
        <v>33534</v>
      </c>
      <c r="B15488" s="112" t="s">
        <v>33535</v>
      </c>
    </row>
    <row r="15489" spans="1:2" x14ac:dyDescent="0.2">
      <c r="A15489" s="112" t="s">
        <v>33536</v>
      </c>
      <c r="B15489" s="112" t="s">
        <v>33537</v>
      </c>
    </row>
    <row r="15490" spans="1:2" x14ac:dyDescent="0.2">
      <c r="A15490" s="112" t="s">
        <v>33538</v>
      </c>
      <c r="B15490" s="112" t="s">
        <v>33539</v>
      </c>
    </row>
    <row r="15491" spans="1:2" x14ac:dyDescent="0.2">
      <c r="A15491" s="112" t="s">
        <v>33540</v>
      </c>
      <c r="B15491" s="112" t="s">
        <v>33541</v>
      </c>
    </row>
    <row r="15492" spans="1:2" x14ac:dyDescent="0.2">
      <c r="A15492" s="112" t="s">
        <v>33542</v>
      </c>
      <c r="B15492" s="112" t="s">
        <v>33543</v>
      </c>
    </row>
    <row r="15493" spans="1:2" x14ac:dyDescent="0.2">
      <c r="A15493" s="112" t="s">
        <v>33544</v>
      </c>
      <c r="B15493" s="112" t="s">
        <v>33545</v>
      </c>
    </row>
    <row r="15494" spans="1:2" x14ac:dyDescent="0.2">
      <c r="A15494" s="112" t="s">
        <v>33546</v>
      </c>
      <c r="B15494" s="112" t="s">
        <v>33547</v>
      </c>
    </row>
    <row r="15495" spans="1:2" x14ac:dyDescent="0.2">
      <c r="A15495" s="112" t="s">
        <v>33548</v>
      </c>
      <c r="B15495" s="112" t="s">
        <v>33549</v>
      </c>
    </row>
    <row r="15496" spans="1:2" x14ac:dyDescent="0.2">
      <c r="A15496" s="112" t="s">
        <v>33550</v>
      </c>
      <c r="B15496" s="112" t="s">
        <v>33551</v>
      </c>
    </row>
    <row r="15497" spans="1:2" x14ac:dyDescent="0.2">
      <c r="A15497" s="112" t="s">
        <v>33552</v>
      </c>
      <c r="B15497" s="112" t="s">
        <v>33553</v>
      </c>
    </row>
    <row r="15498" spans="1:2" x14ac:dyDescent="0.2">
      <c r="A15498" s="112" t="s">
        <v>33554</v>
      </c>
      <c r="B15498" s="112" t="s">
        <v>33555</v>
      </c>
    </row>
    <row r="15499" spans="1:2" x14ac:dyDescent="0.2">
      <c r="A15499" s="112" t="s">
        <v>33556</v>
      </c>
      <c r="B15499" s="112" t="s">
        <v>33557</v>
      </c>
    </row>
    <row r="15500" spans="1:2" x14ac:dyDescent="0.2">
      <c r="A15500" s="112" t="s">
        <v>33558</v>
      </c>
      <c r="B15500" s="112" t="s">
        <v>33559</v>
      </c>
    </row>
    <row r="15501" spans="1:2" x14ac:dyDescent="0.2">
      <c r="A15501" s="112" t="s">
        <v>33560</v>
      </c>
      <c r="B15501" s="112" t="s">
        <v>33561</v>
      </c>
    </row>
    <row r="15502" spans="1:2" x14ac:dyDescent="0.2">
      <c r="A15502" s="112" t="s">
        <v>33562</v>
      </c>
      <c r="B15502" s="112" t="s">
        <v>33563</v>
      </c>
    </row>
    <row r="15503" spans="1:2" x14ac:dyDescent="0.2">
      <c r="A15503" s="112" t="s">
        <v>33564</v>
      </c>
      <c r="B15503" s="112" t="s">
        <v>33565</v>
      </c>
    </row>
    <row r="15504" spans="1:2" x14ac:dyDescent="0.2">
      <c r="A15504" s="112" t="s">
        <v>33566</v>
      </c>
      <c r="B15504" s="112" t="s">
        <v>33567</v>
      </c>
    </row>
    <row r="15505" spans="1:2" x14ac:dyDescent="0.2">
      <c r="A15505" s="112" t="s">
        <v>33568</v>
      </c>
      <c r="B15505" s="112" t="s">
        <v>33569</v>
      </c>
    </row>
    <row r="15506" spans="1:2" x14ac:dyDescent="0.2">
      <c r="A15506" s="112" t="s">
        <v>33570</v>
      </c>
      <c r="B15506" s="112" t="s">
        <v>33571</v>
      </c>
    </row>
    <row r="15507" spans="1:2" x14ac:dyDescent="0.2">
      <c r="A15507" s="112" t="s">
        <v>33572</v>
      </c>
      <c r="B15507" s="112" t="s">
        <v>33573</v>
      </c>
    </row>
    <row r="15508" spans="1:2" x14ac:dyDescent="0.2">
      <c r="A15508" s="112" t="s">
        <v>33574</v>
      </c>
      <c r="B15508" s="112" t="s">
        <v>33575</v>
      </c>
    </row>
    <row r="15509" spans="1:2" x14ac:dyDescent="0.2">
      <c r="A15509" s="112" t="s">
        <v>33576</v>
      </c>
      <c r="B15509" s="112" t="s">
        <v>33577</v>
      </c>
    </row>
    <row r="15510" spans="1:2" x14ac:dyDescent="0.2">
      <c r="A15510" s="112" t="s">
        <v>33578</v>
      </c>
      <c r="B15510" s="112" t="s">
        <v>33579</v>
      </c>
    </row>
    <row r="15511" spans="1:2" x14ac:dyDescent="0.2">
      <c r="A15511" s="112" t="s">
        <v>33580</v>
      </c>
      <c r="B15511" s="112" t="s">
        <v>33581</v>
      </c>
    </row>
    <row r="15512" spans="1:2" x14ac:dyDescent="0.2">
      <c r="A15512" s="112" t="s">
        <v>33582</v>
      </c>
      <c r="B15512" s="112" t="s">
        <v>33583</v>
      </c>
    </row>
    <row r="15513" spans="1:2" x14ac:dyDescent="0.2">
      <c r="A15513" s="112" t="s">
        <v>33584</v>
      </c>
      <c r="B15513" s="112" t="s">
        <v>33585</v>
      </c>
    </row>
    <row r="15514" spans="1:2" x14ac:dyDescent="0.2">
      <c r="A15514" s="112" t="s">
        <v>33586</v>
      </c>
      <c r="B15514" s="112" t="s">
        <v>33587</v>
      </c>
    </row>
    <row r="15515" spans="1:2" x14ac:dyDescent="0.2">
      <c r="A15515" s="112" t="s">
        <v>33588</v>
      </c>
      <c r="B15515" s="112" t="s">
        <v>33589</v>
      </c>
    </row>
    <row r="15516" spans="1:2" x14ac:dyDescent="0.2">
      <c r="A15516" s="112" t="s">
        <v>33590</v>
      </c>
      <c r="B15516" s="112" t="s">
        <v>33591</v>
      </c>
    </row>
    <row r="15517" spans="1:2" x14ac:dyDescent="0.2">
      <c r="A15517" s="112" t="s">
        <v>33592</v>
      </c>
      <c r="B15517" s="112" t="s">
        <v>33593</v>
      </c>
    </row>
    <row r="15518" spans="1:2" x14ac:dyDescent="0.2">
      <c r="A15518" s="112" t="s">
        <v>33594</v>
      </c>
      <c r="B15518" s="112" t="s">
        <v>33595</v>
      </c>
    </row>
    <row r="15519" spans="1:2" x14ac:dyDescent="0.2">
      <c r="A15519" s="112" t="s">
        <v>33596</v>
      </c>
      <c r="B15519" s="112" t="s">
        <v>33597</v>
      </c>
    </row>
    <row r="15520" spans="1:2" x14ac:dyDescent="0.2">
      <c r="A15520" s="112" t="s">
        <v>33598</v>
      </c>
      <c r="B15520" s="112" t="s">
        <v>33599</v>
      </c>
    </row>
    <row r="15521" spans="1:2" x14ac:dyDescent="0.2">
      <c r="A15521" s="112" t="s">
        <v>33600</v>
      </c>
      <c r="B15521" s="112" t="s">
        <v>33601</v>
      </c>
    </row>
    <row r="15522" spans="1:2" x14ac:dyDescent="0.2">
      <c r="A15522" s="112" t="s">
        <v>33602</v>
      </c>
      <c r="B15522" s="112" t="s">
        <v>33603</v>
      </c>
    </row>
    <row r="15523" spans="1:2" x14ac:dyDescent="0.2">
      <c r="A15523" s="112" t="s">
        <v>33604</v>
      </c>
      <c r="B15523" s="112" t="s">
        <v>33605</v>
      </c>
    </row>
    <row r="15524" spans="1:2" x14ac:dyDescent="0.2">
      <c r="A15524" s="112" t="s">
        <v>33606</v>
      </c>
      <c r="B15524" s="112" t="s">
        <v>33362</v>
      </c>
    </row>
    <row r="15525" spans="1:2" x14ac:dyDescent="0.2">
      <c r="A15525" s="112" t="s">
        <v>33607</v>
      </c>
      <c r="B15525" s="112" t="s">
        <v>33608</v>
      </c>
    </row>
    <row r="15526" spans="1:2" x14ac:dyDescent="0.2">
      <c r="A15526" s="112" t="s">
        <v>33609</v>
      </c>
      <c r="B15526" s="112" t="s">
        <v>33610</v>
      </c>
    </row>
    <row r="15527" spans="1:2" x14ac:dyDescent="0.2">
      <c r="A15527" s="112" t="s">
        <v>33611</v>
      </c>
      <c r="B15527" s="112" t="s">
        <v>33612</v>
      </c>
    </row>
    <row r="15528" spans="1:2" x14ac:dyDescent="0.2">
      <c r="A15528" s="112" t="s">
        <v>33613</v>
      </c>
      <c r="B15528" s="112" t="s">
        <v>33614</v>
      </c>
    </row>
    <row r="15529" spans="1:2" x14ac:dyDescent="0.2">
      <c r="A15529" s="112" t="s">
        <v>33615</v>
      </c>
      <c r="B15529" s="112" t="s">
        <v>33616</v>
      </c>
    </row>
    <row r="15530" spans="1:2" x14ac:dyDescent="0.2">
      <c r="A15530" s="112" t="s">
        <v>33617</v>
      </c>
      <c r="B15530" s="112" t="s">
        <v>33618</v>
      </c>
    </row>
    <row r="15531" spans="1:2" x14ac:dyDescent="0.2">
      <c r="A15531" s="112" t="s">
        <v>33619</v>
      </c>
      <c r="B15531" s="112" t="s">
        <v>33620</v>
      </c>
    </row>
    <row r="15532" spans="1:2" x14ac:dyDescent="0.2">
      <c r="A15532" s="112" t="s">
        <v>33621</v>
      </c>
      <c r="B15532" s="112" t="s">
        <v>33622</v>
      </c>
    </row>
    <row r="15533" spans="1:2" x14ac:dyDescent="0.2">
      <c r="A15533" s="112" t="s">
        <v>33623</v>
      </c>
      <c r="B15533" s="112" t="s">
        <v>33624</v>
      </c>
    </row>
    <row r="15534" spans="1:2" x14ac:dyDescent="0.2">
      <c r="A15534" s="112" t="s">
        <v>33625</v>
      </c>
      <c r="B15534" s="112" t="s">
        <v>33364</v>
      </c>
    </row>
    <row r="15535" spans="1:2" x14ac:dyDescent="0.2">
      <c r="A15535" s="112" t="s">
        <v>33626</v>
      </c>
      <c r="B15535" s="112" t="s">
        <v>33627</v>
      </c>
    </row>
    <row r="15536" spans="1:2" x14ac:dyDescent="0.2">
      <c r="A15536" s="112" t="s">
        <v>33628</v>
      </c>
      <c r="B15536" s="112" t="s">
        <v>33629</v>
      </c>
    </row>
    <row r="15537" spans="1:2" x14ac:dyDescent="0.2">
      <c r="A15537" s="112" t="s">
        <v>33630</v>
      </c>
      <c r="B15537" s="112" t="s">
        <v>33631</v>
      </c>
    </row>
    <row r="15538" spans="1:2" x14ac:dyDescent="0.2">
      <c r="A15538" s="112" t="s">
        <v>33632</v>
      </c>
      <c r="B15538" s="112" t="s">
        <v>33633</v>
      </c>
    </row>
    <row r="15539" spans="1:2" x14ac:dyDescent="0.2">
      <c r="A15539" s="112" t="s">
        <v>33634</v>
      </c>
      <c r="B15539" s="112" t="s">
        <v>33635</v>
      </c>
    </row>
    <row r="15540" spans="1:2" x14ac:dyDescent="0.2">
      <c r="A15540" s="112" t="s">
        <v>33636</v>
      </c>
      <c r="B15540" s="112" t="s">
        <v>33637</v>
      </c>
    </row>
    <row r="15541" spans="1:2" x14ac:dyDescent="0.2">
      <c r="A15541" s="112" t="s">
        <v>33638</v>
      </c>
      <c r="B15541" s="112" t="s">
        <v>33639</v>
      </c>
    </row>
    <row r="15542" spans="1:2" x14ac:dyDescent="0.2">
      <c r="A15542" s="112" t="s">
        <v>33640</v>
      </c>
      <c r="B15542" s="112" t="s">
        <v>33641</v>
      </c>
    </row>
    <row r="15543" spans="1:2" x14ac:dyDescent="0.2">
      <c r="A15543" s="112" t="s">
        <v>33642</v>
      </c>
      <c r="B15543" s="112" t="s">
        <v>33643</v>
      </c>
    </row>
    <row r="15544" spans="1:2" x14ac:dyDescent="0.2">
      <c r="A15544" s="112" t="s">
        <v>33644</v>
      </c>
      <c r="B15544" s="112" t="s">
        <v>33645</v>
      </c>
    </row>
    <row r="15545" spans="1:2" x14ac:dyDescent="0.2">
      <c r="A15545" s="112" t="s">
        <v>33646</v>
      </c>
      <c r="B15545" s="112" t="s">
        <v>33647</v>
      </c>
    </row>
    <row r="15546" spans="1:2" x14ac:dyDescent="0.2">
      <c r="A15546" s="112" t="s">
        <v>33648</v>
      </c>
      <c r="B15546" s="112" t="s">
        <v>33649</v>
      </c>
    </row>
    <row r="15547" spans="1:2" x14ac:dyDescent="0.2">
      <c r="A15547" s="112" t="s">
        <v>33650</v>
      </c>
      <c r="B15547" s="112" t="s">
        <v>33651</v>
      </c>
    </row>
    <row r="15548" spans="1:2" x14ac:dyDescent="0.2">
      <c r="A15548" s="112" t="s">
        <v>33652</v>
      </c>
      <c r="B15548" s="112" t="s">
        <v>33653</v>
      </c>
    </row>
    <row r="15549" spans="1:2" x14ac:dyDescent="0.2">
      <c r="A15549" s="112" t="s">
        <v>33654</v>
      </c>
      <c r="B15549" s="112" t="s">
        <v>33655</v>
      </c>
    </row>
    <row r="15550" spans="1:2" x14ac:dyDescent="0.2">
      <c r="A15550" s="112" t="s">
        <v>33656</v>
      </c>
      <c r="B15550" s="112" t="s">
        <v>33657</v>
      </c>
    </row>
    <row r="15551" spans="1:2" x14ac:dyDescent="0.2">
      <c r="A15551" s="112" t="s">
        <v>33658</v>
      </c>
      <c r="B15551" s="112" t="s">
        <v>33659</v>
      </c>
    </row>
    <row r="15552" spans="1:2" x14ac:dyDescent="0.2">
      <c r="A15552" s="112" t="s">
        <v>33660</v>
      </c>
      <c r="B15552" s="112" t="s">
        <v>33661</v>
      </c>
    </row>
    <row r="15553" spans="1:2" x14ac:dyDescent="0.2">
      <c r="A15553" s="112" t="s">
        <v>33662</v>
      </c>
      <c r="B15553" s="112" t="s">
        <v>33663</v>
      </c>
    </row>
    <row r="15554" spans="1:2" x14ac:dyDescent="0.2">
      <c r="A15554" s="112" t="s">
        <v>33664</v>
      </c>
      <c r="B15554" s="112" t="s">
        <v>33665</v>
      </c>
    </row>
    <row r="15555" spans="1:2" x14ac:dyDescent="0.2">
      <c r="A15555" s="112" t="s">
        <v>33666</v>
      </c>
      <c r="B15555" s="112" t="s">
        <v>33667</v>
      </c>
    </row>
    <row r="15556" spans="1:2" x14ac:dyDescent="0.2">
      <c r="A15556" s="112" t="s">
        <v>33668</v>
      </c>
      <c r="B15556" s="112" t="s">
        <v>33669</v>
      </c>
    </row>
    <row r="15557" spans="1:2" x14ac:dyDescent="0.2">
      <c r="A15557" s="112" t="s">
        <v>33670</v>
      </c>
      <c r="B15557" s="112" t="s">
        <v>33671</v>
      </c>
    </row>
    <row r="15558" spans="1:2" x14ac:dyDescent="0.2">
      <c r="A15558" s="112" t="s">
        <v>33672</v>
      </c>
      <c r="B15558" s="112" t="s">
        <v>33673</v>
      </c>
    </row>
    <row r="15559" spans="1:2" x14ac:dyDescent="0.2">
      <c r="A15559" s="112" t="s">
        <v>33674</v>
      </c>
      <c r="B15559" s="112" t="s">
        <v>33675</v>
      </c>
    </row>
    <row r="15560" spans="1:2" x14ac:dyDescent="0.2">
      <c r="A15560" s="112" t="s">
        <v>33676</v>
      </c>
      <c r="B15560" s="112" t="s">
        <v>33677</v>
      </c>
    </row>
    <row r="15561" spans="1:2" x14ac:dyDescent="0.2">
      <c r="A15561" s="112" t="s">
        <v>33678</v>
      </c>
      <c r="B15561" s="112" t="s">
        <v>33679</v>
      </c>
    </row>
    <row r="15562" spans="1:2" x14ac:dyDescent="0.2">
      <c r="A15562" s="112" t="s">
        <v>33680</v>
      </c>
      <c r="B15562" s="112" t="s">
        <v>33681</v>
      </c>
    </row>
    <row r="15563" spans="1:2" x14ac:dyDescent="0.2">
      <c r="A15563" s="112" t="s">
        <v>33682</v>
      </c>
      <c r="B15563" s="112" t="s">
        <v>33683</v>
      </c>
    </row>
    <row r="15564" spans="1:2" x14ac:dyDescent="0.2">
      <c r="A15564" s="112" t="s">
        <v>33684</v>
      </c>
      <c r="B15564" s="112" t="s">
        <v>33685</v>
      </c>
    </row>
    <row r="15565" spans="1:2" x14ac:dyDescent="0.2">
      <c r="A15565" s="112" t="s">
        <v>33686</v>
      </c>
      <c r="B15565" s="112" t="s">
        <v>33687</v>
      </c>
    </row>
    <row r="15566" spans="1:2" x14ac:dyDescent="0.2">
      <c r="A15566" s="112" t="s">
        <v>33688</v>
      </c>
      <c r="B15566" s="112" t="s">
        <v>33689</v>
      </c>
    </row>
    <row r="15567" spans="1:2" x14ac:dyDescent="0.2">
      <c r="A15567" s="112" t="s">
        <v>33690</v>
      </c>
      <c r="B15567" s="112" t="s">
        <v>33691</v>
      </c>
    </row>
    <row r="15568" spans="1:2" x14ac:dyDescent="0.2">
      <c r="A15568" s="112" t="s">
        <v>33692</v>
      </c>
      <c r="B15568" s="112" t="s">
        <v>33693</v>
      </c>
    </row>
    <row r="15569" spans="1:2" x14ac:dyDescent="0.2">
      <c r="A15569" s="112" t="s">
        <v>33694</v>
      </c>
      <c r="B15569" s="112" t="s">
        <v>33695</v>
      </c>
    </row>
    <row r="15570" spans="1:2" x14ac:dyDescent="0.2">
      <c r="A15570" s="112" t="s">
        <v>33696</v>
      </c>
      <c r="B15570" s="112" t="s">
        <v>33697</v>
      </c>
    </row>
    <row r="15571" spans="1:2" x14ac:dyDescent="0.2">
      <c r="A15571" s="112" t="s">
        <v>33698</v>
      </c>
      <c r="B15571" s="112" t="s">
        <v>33699</v>
      </c>
    </row>
    <row r="15572" spans="1:2" x14ac:dyDescent="0.2">
      <c r="A15572" s="112" t="s">
        <v>33700</v>
      </c>
      <c r="B15572" s="112" t="s">
        <v>33701</v>
      </c>
    </row>
    <row r="15573" spans="1:2" x14ac:dyDescent="0.2">
      <c r="A15573" s="112" t="s">
        <v>33702</v>
      </c>
      <c r="B15573" s="112" t="s">
        <v>33703</v>
      </c>
    </row>
    <row r="15574" spans="1:2" x14ac:dyDescent="0.2">
      <c r="A15574" s="112" t="s">
        <v>33704</v>
      </c>
      <c r="B15574" s="112" t="s">
        <v>33705</v>
      </c>
    </row>
    <row r="15575" spans="1:2" x14ac:dyDescent="0.2">
      <c r="A15575" s="112" t="s">
        <v>33706</v>
      </c>
      <c r="B15575" s="112" t="s">
        <v>33707</v>
      </c>
    </row>
    <row r="15576" spans="1:2" x14ac:dyDescent="0.2">
      <c r="A15576" s="112" t="s">
        <v>33708</v>
      </c>
      <c r="B15576" s="112" t="s">
        <v>33709</v>
      </c>
    </row>
    <row r="15577" spans="1:2" x14ac:dyDescent="0.2">
      <c r="A15577" s="112" t="s">
        <v>33710</v>
      </c>
      <c r="B15577" s="112" t="s">
        <v>33711</v>
      </c>
    </row>
    <row r="15578" spans="1:2" x14ac:dyDescent="0.2">
      <c r="A15578" s="112" t="s">
        <v>33712</v>
      </c>
      <c r="B15578" s="112" t="s">
        <v>33713</v>
      </c>
    </row>
    <row r="15579" spans="1:2" x14ac:dyDescent="0.2">
      <c r="A15579" s="112" t="s">
        <v>33714</v>
      </c>
      <c r="B15579" s="112" t="s">
        <v>33715</v>
      </c>
    </row>
    <row r="15580" spans="1:2" x14ac:dyDescent="0.2">
      <c r="A15580" s="112" t="s">
        <v>33716</v>
      </c>
      <c r="B15580" s="112" t="s">
        <v>33717</v>
      </c>
    </row>
    <row r="15581" spans="1:2" x14ac:dyDescent="0.2">
      <c r="A15581" s="112" t="s">
        <v>33718</v>
      </c>
      <c r="B15581" s="112" t="s">
        <v>33719</v>
      </c>
    </row>
    <row r="15582" spans="1:2" x14ac:dyDescent="0.2">
      <c r="A15582" s="112" t="s">
        <v>33720</v>
      </c>
      <c r="B15582" s="112" t="s">
        <v>33721</v>
      </c>
    </row>
    <row r="15583" spans="1:2" x14ac:dyDescent="0.2">
      <c r="A15583" s="112" t="s">
        <v>33722</v>
      </c>
      <c r="B15583" s="112" t="s">
        <v>33723</v>
      </c>
    </row>
    <row r="15584" spans="1:2" x14ac:dyDescent="0.2">
      <c r="A15584" s="112" t="s">
        <v>33724</v>
      </c>
      <c r="B15584" s="112" t="s">
        <v>33725</v>
      </c>
    </row>
    <row r="15585" spans="1:2" x14ac:dyDescent="0.2">
      <c r="A15585" s="112" t="s">
        <v>33726</v>
      </c>
      <c r="B15585" s="112" t="s">
        <v>33727</v>
      </c>
    </row>
    <row r="15586" spans="1:2" x14ac:dyDescent="0.2">
      <c r="A15586" s="112" t="s">
        <v>33728</v>
      </c>
      <c r="B15586" s="112" t="s">
        <v>33729</v>
      </c>
    </row>
    <row r="15587" spans="1:2" x14ac:dyDescent="0.2">
      <c r="A15587" s="112" t="s">
        <v>33730</v>
      </c>
      <c r="B15587" s="112" t="s">
        <v>33731</v>
      </c>
    </row>
    <row r="15588" spans="1:2" x14ac:dyDescent="0.2">
      <c r="A15588" s="112" t="s">
        <v>33732</v>
      </c>
      <c r="B15588" s="112" t="s">
        <v>33733</v>
      </c>
    </row>
    <row r="15589" spans="1:2" x14ac:dyDescent="0.2">
      <c r="A15589" s="112" t="s">
        <v>33734</v>
      </c>
      <c r="B15589" s="112" t="s">
        <v>33735</v>
      </c>
    </row>
    <row r="15590" spans="1:2" x14ac:dyDescent="0.2">
      <c r="A15590" s="112" t="s">
        <v>33736</v>
      </c>
      <c r="B15590" s="112" t="s">
        <v>33737</v>
      </c>
    </row>
    <row r="15591" spans="1:2" x14ac:dyDescent="0.2">
      <c r="A15591" s="112" t="s">
        <v>33738</v>
      </c>
      <c r="B15591" s="112" t="s">
        <v>33739</v>
      </c>
    </row>
    <row r="15592" spans="1:2" x14ac:dyDescent="0.2">
      <c r="A15592" s="112" t="s">
        <v>33740</v>
      </c>
      <c r="B15592" s="112" t="s">
        <v>33741</v>
      </c>
    </row>
    <row r="15593" spans="1:2" x14ac:dyDescent="0.2">
      <c r="A15593" s="112" t="s">
        <v>33742</v>
      </c>
      <c r="B15593" s="112" t="s">
        <v>33743</v>
      </c>
    </row>
    <row r="15594" spans="1:2" x14ac:dyDescent="0.2">
      <c r="A15594" s="112" t="s">
        <v>33744</v>
      </c>
      <c r="B15594" s="112" t="s">
        <v>33745</v>
      </c>
    </row>
    <row r="15595" spans="1:2" x14ac:dyDescent="0.2">
      <c r="A15595" s="112" t="s">
        <v>33746</v>
      </c>
      <c r="B15595" s="112" t="s">
        <v>33747</v>
      </c>
    </row>
    <row r="15596" spans="1:2" x14ac:dyDescent="0.2">
      <c r="A15596" s="112" t="s">
        <v>33748</v>
      </c>
      <c r="B15596" s="112" t="s">
        <v>33749</v>
      </c>
    </row>
    <row r="15597" spans="1:2" x14ac:dyDescent="0.2">
      <c r="A15597" s="112" t="s">
        <v>33750</v>
      </c>
      <c r="B15597" s="112" t="s">
        <v>33751</v>
      </c>
    </row>
    <row r="15598" spans="1:2" x14ac:dyDescent="0.2">
      <c r="A15598" s="112" t="s">
        <v>33752</v>
      </c>
      <c r="B15598" s="112" t="s">
        <v>33753</v>
      </c>
    </row>
    <row r="15599" spans="1:2" x14ac:dyDescent="0.2">
      <c r="A15599" s="112" t="s">
        <v>33754</v>
      </c>
      <c r="B15599" s="112" t="s">
        <v>33755</v>
      </c>
    </row>
    <row r="15600" spans="1:2" x14ac:dyDescent="0.2">
      <c r="A15600" s="112" t="s">
        <v>33756</v>
      </c>
      <c r="B15600" s="112" t="s">
        <v>33757</v>
      </c>
    </row>
    <row r="15601" spans="1:2" x14ac:dyDescent="0.2">
      <c r="A15601" s="112" t="s">
        <v>33758</v>
      </c>
      <c r="B15601" s="112" t="s">
        <v>33759</v>
      </c>
    </row>
    <row r="15602" spans="1:2" x14ac:dyDescent="0.2">
      <c r="A15602" s="112" t="s">
        <v>33760</v>
      </c>
      <c r="B15602" s="112" t="s">
        <v>33761</v>
      </c>
    </row>
    <row r="15603" spans="1:2" x14ac:dyDescent="0.2">
      <c r="A15603" s="112" t="s">
        <v>33762</v>
      </c>
      <c r="B15603" s="112" t="s">
        <v>33763</v>
      </c>
    </row>
    <row r="15604" spans="1:2" x14ac:dyDescent="0.2">
      <c r="A15604" s="112" t="s">
        <v>33764</v>
      </c>
      <c r="B15604" s="112" t="s">
        <v>33765</v>
      </c>
    </row>
    <row r="15605" spans="1:2" x14ac:dyDescent="0.2">
      <c r="A15605" s="112" t="s">
        <v>33766</v>
      </c>
      <c r="B15605" s="112" t="s">
        <v>33767</v>
      </c>
    </row>
    <row r="15606" spans="1:2" x14ac:dyDescent="0.2">
      <c r="A15606" s="112" t="s">
        <v>33768</v>
      </c>
      <c r="B15606" s="112" t="s">
        <v>33769</v>
      </c>
    </row>
    <row r="15607" spans="1:2" x14ac:dyDescent="0.2">
      <c r="A15607" s="112" t="s">
        <v>33770</v>
      </c>
      <c r="B15607" s="112" t="s">
        <v>33771</v>
      </c>
    </row>
    <row r="15608" spans="1:2" x14ac:dyDescent="0.2">
      <c r="A15608" s="112" t="s">
        <v>33772</v>
      </c>
      <c r="B15608" s="112" t="s">
        <v>33773</v>
      </c>
    </row>
    <row r="15609" spans="1:2" x14ac:dyDescent="0.2">
      <c r="A15609" s="112" t="s">
        <v>33774</v>
      </c>
      <c r="B15609" s="112" t="s">
        <v>33775</v>
      </c>
    </row>
    <row r="15610" spans="1:2" x14ac:dyDescent="0.2">
      <c r="A15610" s="112" t="s">
        <v>33776</v>
      </c>
      <c r="B15610" s="112" t="s">
        <v>33777</v>
      </c>
    </row>
    <row r="15611" spans="1:2" x14ac:dyDescent="0.2">
      <c r="A15611" s="112" t="s">
        <v>33778</v>
      </c>
      <c r="B15611" s="112" t="s">
        <v>33779</v>
      </c>
    </row>
    <row r="15612" spans="1:2" x14ac:dyDescent="0.2">
      <c r="A15612" s="112" t="s">
        <v>33780</v>
      </c>
      <c r="B15612" s="112" t="s">
        <v>33781</v>
      </c>
    </row>
    <row r="15613" spans="1:2" x14ac:dyDescent="0.2">
      <c r="A15613" s="112" t="s">
        <v>33782</v>
      </c>
      <c r="B15613" s="112" t="s">
        <v>33783</v>
      </c>
    </row>
    <row r="15614" spans="1:2" x14ac:dyDescent="0.2">
      <c r="A15614" s="112" t="s">
        <v>33784</v>
      </c>
      <c r="B15614" s="112" t="s">
        <v>33785</v>
      </c>
    </row>
    <row r="15615" spans="1:2" x14ac:dyDescent="0.2">
      <c r="A15615" s="112" t="s">
        <v>33786</v>
      </c>
      <c r="B15615" s="112" t="s">
        <v>33787</v>
      </c>
    </row>
    <row r="15616" spans="1:2" x14ac:dyDescent="0.2">
      <c r="A15616" s="112" t="s">
        <v>33788</v>
      </c>
      <c r="B15616" s="112" t="s">
        <v>33789</v>
      </c>
    </row>
    <row r="15617" spans="1:2" x14ac:dyDescent="0.2">
      <c r="A15617" s="112" t="s">
        <v>33790</v>
      </c>
      <c r="B15617" s="112" t="s">
        <v>33791</v>
      </c>
    </row>
    <row r="15618" spans="1:2" x14ac:dyDescent="0.2">
      <c r="A15618" s="112" t="s">
        <v>33792</v>
      </c>
      <c r="B15618" s="112" t="s">
        <v>33793</v>
      </c>
    </row>
    <row r="15619" spans="1:2" x14ac:dyDescent="0.2">
      <c r="A15619" s="112" t="s">
        <v>33794</v>
      </c>
      <c r="B15619" s="112" t="s">
        <v>33795</v>
      </c>
    </row>
    <row r="15620" spans="1:2" x14ac:dyDescent="0.2">
      <c r="A15620" s="112" t="s">
        <v>33796</v>
      </c>
      <c r="B15620" s="112" t="s">
        <v>33797</v>
      </c>
    </row>
    <row r="15621" spans="1:2" x14ac:dyDescent="0.2">
      <c r="A15621" s="112" t="s">
        <v>33798</v>
      </c>
      <c r="B15621" s="112" t="s">
        <v>33799</v>
      </c>
    </row>
    <row r="15622" spans="1:2" x14ac:dyDescent="0.2">
      <c r="A15622" s="112" t="s">
        <v>33800</v>
      </c>
      <c r="B15622" s="112" t="s">
        <v>33801</v>
      </c>
    </row>
    <row r="15623" spans="1:2" x14ac:dyDescent="0.2">
      <c r="A15623" s="112" t="s">
        <v>33802</v>
      </c>
      <c r="B15623" s="112" t="s">
        <v>33803</v>
      </c>
    </row>
    <row r="15624" spans="1:2" x14ac:dyDescent="0.2">
      <c r="A15624" s="112" t="s">
        <v>33804</v>
      </c>
      <c r="B15624" s="112" t="s">
        <v>33805</v>
      </c>
    </row>
    <row r="15625" spans="1:2" x14ac:dyDescent="0.2">
      <c r="A15625" s="112" t="s">
        <v>33806</v>
      </c>
      <c r="B15625" s="112" t="s">
        <v>33807</v>
      </c>
    </row>
    <row r="15626" spans="1:2" x14ac:dyDescent="0.2">
      <c r="A15626" s="112" t="s">
        <v>33808</v>
      </c>
      <c r="B15626" s="112" t="s">
        <v>33809</v>
      </c>
    </row>
    <row r="15627" spans="1:2" x14ac:dyDescent="0.2">
      <c r="A15627" s="112" t="s">
        <v>33810</v>
      </c>
      <c r="B15627" s="112" t="s">
        <v>33811</v>
      </c>
    </row>
    <row r="15628" spans="1:2" x14ac:dyDescent="0.2">
      <c r="A15628" s="112" t="s">
        <v>33812</v>
      </c>
      <c r="B15628" s="112" t="s">
        <v>33813</v>
      </c>
    </row>
    <row r="15629" spans="1:2" x14ac:dyDescent="0.2">
      <c r="A15629" s="112" t="s">
        <v>33814</v>
      </c>
      <c r="B15629" s="112" t="s">
        <v>33815</v>
      </c>
    </row>
    <row r="15630" spans="1:2" x14ac:dyDescent="0.2">
      <c r="A15630" s="112" t="s">
        <v>33816</v>
      </c>
      <c r="B15630" s="112" t="s">
        <v>33817</v>
      </c>
    </row>
    <row r="15631" spans="1:2" x14ac:dyDescent="0.2">
      <c r="A15631" s="112" t="s">
        <v>33818</v>
      </c>
      <c r="B15631" s="112" t="s">
        <v>33819</v>
      </c>
    </row>
    <row r="15632" spans="1:2" x14ac:dyDescent="0.2">
      <c r="A15632" s="112" t="s">
        <v>33820</v>
      </c>
      <c r="B15632" s="112" t="s">
        <v>33821</v>
      </c>
    </row>
    <row r="15633" spans="1:2" x14ac:dyDescent="0.2">
      <c r="A15633" s="112" t="s">
        <v>33822</v>
      </c>
      <c r="B15633" s="112" t="s">
        <v>33823</v>
      </c>
    </row>
    <row r="15634" spans="1:2" x14ac:dyDescent="0.2">
      <c r="A15634" s="112" t="s">
        <v>33824</v>
      </c>
      <c r="B15634" s="112" t="s">
        <v>33825</v>
      </c>
    </row>
    <row r="15635" spans="1:2" x14ac:dyDescent="0.2">
      <c r="A15635" s="112" t="s">
        <v>33826</v>
      </c>
      <c r="B15635" s="112" t="s">
        <v>33827</v>
      </c>
    </row>
    <row r="15636" spans="1:2" x14ac:dyDescent="0.2">
      <c r="A15636" s="112" t="s">
        <v>33828</v>
      </c>
      <c r="B15636" s="112" t="s">
        <v>33829</v>
      </c>
    </row>
    <row r="15637" spans="1:2" x14ac:dyDescent="0.2">
      <c r="A15637" s="112" t="s">
        <v>33830</v>
      </c>
      <c r="B15637" s="112" t="s">
        <v>33831</v>
      </c>
    </row>
    <row r="15638" spans="1:2" x14ac:dyDescent="0.2">
      <c r="A15638" s="112" t="s">
        <v>33832</v>
      </c>
      <c r="B15638" s="112" t="s">
        <v>33833</v>
      </c>
    </row>
    <row r="15639" spans="1:2" x14ac:dyDescent="0.2">
      <c r="A15639" s="112" t="s">
        <v>33834</v>
      </c>
      <c r="B15639" s="112" t="s">
        <v>33835</v>
      </c>
    </row>
    <row r="15640" spans="1:2" x14ac:dyDescent="0.2">
      <c r="A15640" s="112" t="s">
        <v>33836</v>
      </c>
      <c r="B15640" s="112" t="s">
        <v>33837</v>
      </c>
    </row>
    <row r="15641" spans="1:2" x14ac:dyDescent="0.2">
      <c r="A15641" s="112" t="s">
        <v>33838</v>
      </c>
      <c r="B15641" s="112" t="s">
        <v>33839</v>
      </c>
    </row>
    <row r="15642" spans="1:2" x14ac:dyDescent="0.2">
      <c r="A15642" s="112" t="s">
        <v>33840</v>
      </c>
      <c r="B15642" s="112" t="s">
        <v>33841</v>
      </c>
    </row>
    <row r="15643" spans="1:2" x14ac:dyDescent="0.2">
      <c r="A15643" s="112" t="s">
        <v>33842</v>
      </c>
      <c r="B15643" s="112" t="s">
        <v>33843</v>
      </c>
    </row>
    <row r="15644" spans="1:2" x14ac:dyDescent="0.2">
      <c r="A15644" s="112" t="s">
        <v>33844</v>
      </c>
      <c r="B15644" s="112" t="s">
        <v>33845</v>
      </c>
    </row>
    <row r="15645" spans="1:2" x14ac:dyDescent="0.2">
      <c r="A15645" s="112" t="s">
        <v>33846</v>
      </c>
      <c r="B15645" s="112" t="s">
        <v>33847</v>
      </c>
    </row>
    <row r="15646" spans="1:2" x14ac:dyDescent="0.2">
      <c r="A15646" s="112" t="s">
        <v>33848</v>
      </c>
      <c r="B15646" s="112" t="s">
        <v>33849</v>
      </c>
    </row>
    <row r="15647" spans="1:2" x14ac:dyDescent="0.2">
      <c r="A15647" s="112" t="s">
        <v>33850</v>
      </c>
      <c r="B15647" s="112" t="s">
        <v>33851</v>
      </c>
    </row>
    <row r="15648" spans="1:2" x14ac:dyDescent="0.2">
      <c r="A15648" s="112" t="s">
        <v>33852</v>
      </c>
      <c r="B15648" s="112" t="s">
        <v>33853</v>
      </c>
    </row>
    <row r="15649" spans="1:2" x14ac:dyDescent="0.2">
      <c r="A15649" s="112" t="s">
        <v>33854</v>
      </c>
      <c r="B15649" s="112" t="s">
        <v>33843</v>
      </c>
    </row>
    <row r="15650" spans="1:2" x14ac:dyDescent="0.2">
      <c r="A15650" s="112" t="s">
        <v>33855</v>
      </c>
      <c r="B15650" s="112" t="s">
        <v>33856</v>
      </c>
    </row>
    <row r="15651" spans="1:2" x14ac:dyDescent="0.2">
      <c r="A15651" s="112" t="s">
        <v>33857</v>
      </c>
      <c r="B15651" s="112" t="s">
        <v>33858</v>
      </c>
    </row>
    <row r="15652" spans="1:2" x14ac:dyDescent="0.2">
      <c r="A15652" s="112" t="s">
        <v>33859</v>
      </c>
      <c r="B15652" s="112" t="s">
        <v>33860</v>
      </c>
    </row>
    <row r="15653" spans="1:2" x14ac:dyDescent="0.2">
      <c r="A15653" s="112" t="s">
        <v>33861</v>
      </c>
      <c r="B15653" s="112" t="s">
        <v>33862</v>
      </c>
    </row>
    <row r="15654" spans="1:2" x14ac:dyDescent="0.2">
      <c r="A15654" s="112" t="s">
        <v>33863</v>
      </c>
      <c r="B15654" s="112" t="s">
        <v>33864</v>
      </c>
    </row>
    <row r="15655" spans="1:2" x14ac:dyDescent="0.2">
      <c r="A15655" s="112" t="s">
        <v>33865</v>
      </c>
      <c r="B15655" s="112" t="s">
        <v>33866</v>
      </c>
    </row>
    <row r="15656" spans="1:2" x14ac:dyDescent="0.2">
      <c r="A15656" s="112" t="s">
        <v>33867</v>
      </c>
      <c r="B15656" s="112" t="s">
        <v>33868</v>
      </c>
    </row>
    <row r="15657" spans="1:2" x14ac:dyDescent="0.2">
      <c r="A15657" s="112" t="s">
        <v>33869</v>
      </c>
      <c r="B15657" s="112" t="s">
        <v>33870</v>
      </c>
    </row>
    <row r="15658" spans="1:2" x14ac:dyDescent="0.2">
      <c r="A15658" s="112" t="s">
        <v>33871</v>
      </c>
      <c r="B15658" s="112" t="s">
        <v>33872</v>
      </c>
    </row>
    <row r="15659" spans="1:2" x14ac:dyDescent="0.2">
      <c r="A15659" s="112" t="s">
        <v>33873</v>
      </c>
      <c r="B15659" s="112" t="s">
        <v>33874</v>
      </c>
    </row>
    <row r="15660" spans="1:2" x14ac:dyDescent="0.2">
      <c r="A15660" s="112" t="s">
        <v>33875</v>
      </c>
      <c r="B15660" s="112" t="s">
        <v>33876</v>
      </c>
    </row>
    <row r="15661" spans="1:2" x14ac:dyDescent="0.2">
      <c r="A15661" s="112" t="s">
        <v>33877</v>
      </c>
      <c r="B15661" s="112" t="s">
        <v>33878</v>
      </c>
    </row>
    <row r="15662" spans="1:2" x14ac:dyDescent="0.2">
      <c r="A15662" s="112" t="s">
        <v>33879</v>
      </c>
      <c r="B15662" s="112" t="s">
        <v>33880</v>
      </c>
    </row>
    <row r="15663" spans="1:2" x14ac:dyDescent="0.2">
      <c r="A15663" s="112" t="s">
        <v>33881</v>
      </c>
      <c r="B15663" s="112" t="s">
        <v>33882</v>
      </c>
    </row>
    <row r="15664" spans="1:2" x14ac:dyDescent="0.2">
      <c r="A15664" s="112" t="s">
        <v>33883</v>
      </c>
      <c r="B15664" s="112" t="s">
        <v>33884</v>
      </c>
    </row>
    <row r="15665" spans="1:2" x14ac:dyDescent="0.2">
      <c r="A15665" s="112" t="s">
        <v>33885</v>
      </c>
      <c r="B15665" s="112" t="s">
        <v>33886</v>
      </c>
    </row>
    <row r="15666" spans="1:2" x14ac:dyDescent="0.2">
      <c r="A15666" s="112" t="s">
        <v>33887</v>
      </c>
      <c r="B15666" s="112" t="s">
        <v>33888</v>
      </c>
    </row>
    <row r="15667" spans="1:2" x14ac:dyDescent="0.2">
      <c r="A15667" s="112" t="s">
        <v>33889</v>
      </c>
      <c r="B15667" s="112" t="s">
        <v>33890</v>
      </c>
    </row>
    <row r="15668" spans="1:2" x14ac:dyDescent="0.2">
      <c r="A15668" s="112" t="s">
        <v>33891</v>
      </c>
      <c r="B15668" s="112" t="s">
        <v>33892</v>
      </c>
    </row>
    <row r="15669" spans="1:2" x14ac:dyDescent="0.2">
      <c r="A15669" s="112" t="s">
        <v>33893</v>
      </c>
      <c r="B15669" s="112" t="s">
        <v>33894</v>
      </c>
    </row>
    <row r="15670" spans="1:2" x14ac:dyDescent="0.2">
      <c r="A15670" s="112" t="s">
        <v>33895</v>
      </c>
      <c r="B15670" s="112" t="s">
        <v>33896</v>
      </c>
    </row>
    <row r="15671" spans="1:2" x14ac:dyDescent="0.2">
      <c r="A15671" s="112" t="s">
        <v>33897</v>
      </c>
      <c r="B15671" s="112" t="s">
        <v>33898</v>
      </c>
    </row>
    <row r="15672" spans="1:2" x14ac:dyDescent="0.2">
      <c r="A15672" s="112" t="s">
        <v>33899</v>
      </c>
      <c r="B15672" s="112" t="s">
        <v>33900</v>
      </c>
    </row>
    <row r="15673" spans="1:2" x14ac:dyDescent="0.2">
      <c r="A15673" s="112" t="s">
        <v>33901</v>
      </c>
      <c r="B15673" s="112" t="s">
        <v>33902</v>
      </c>
    </row>
    <row r="15674" spans="1:2" x14ac:dyDescent="0.2">
      <c r="A15674" s="112" t="s">
        <v>33903</v>
      </c>
      <c r="B15674" s="112" t="s">
        <v>33904</v>
      </c>
    </row>
    <row r="15675" spans="1:2" x14ac:dyDescent="0.2">
      <c r="A15675" s="112" t="s">
        <v>33905</v>
      </c>
      <c r="B15675" s="112" t="s">
        <v>33906</v>
      </c>
    </row>
    <row r="15676" spans="1:2" x14ac:dyDescent="0.2">
      <c r="A15676" s="112" t="s">
        <v>33907</v>
      </c>
      <c r="B15676" s="112" t="s">
        <v>33908</v>
      </c>
    </row>
    <row r="15677" spans="1:2" x14ac:dyDescent="0.2">
      <c r="A15677" s="112" t="s">
        <v>33909</v>
      </c>
      <c r="B15677" s="112" t="s">
        <v>33910</v>
      </c>
    </row>
    <row r="15678" spans="1:2" x14ac:dyDescent="0.2">
      <c r="A15678" s="112" t="s">
        <v>33911</v>
      </c>
      <c r="B15678" s="112" t="s">
        <v>33912</v>
      </c>
    </row>
    <row r="15679" spans="1:2" x14ac:dyDescent="0.2">
      <c r="A15679" s="112" t="s">
        <v>33913</v>
      </c>
      <c r="B15679" s="112" t="s">
        <v>33914</v>
      </c>
    </row>
    <row r="15680" spans="1:2" x14ac:dyDescent="0.2">
      <c r="A15680" s="112" t="s">
        <v>33915</v>
      </c>
      <c r="B15680" s="112" t="s">
        <v>33916</v>
      </c>
    </row>
    <row r="15681" spans="1:2" x14ac:dyDescent="0.2">
      <c r="A15681" s="112" t="s">
        <v>33917</v>
      </c>
      <c r="B15681" s="112" t="s">
        <v>33918</v>
      </c>
    </row>
    <row r="15682" spans="1:2" x14ac:dyDescent="0.2">
      <c r="A15682" s="112" t="s">
        <v>33919</v>
      </c>
      <c r="B15682" s="112" t="s">
        <v>33920</v>
      </c>
    </row>
    <row r="15683" spans="1:2" x14ac:dyDescent="0.2">
      <c r="A15683" s="112" t="s">
        <v>33921</v>
      </c>
      <c r="B15683" s="112" t="s">
        <v>33922</v>
      </c>
    </row>
    <row r="15684" spans="1:2" x14ac:dyDescent="0.2">
      <c r="A15684" s="112" t="s">
        <v>33923</v>
      </c>
      <c r="B15684" s="112" t="s">
        <v>33924</v>
      </c>
    </row>
    <row r="15685" spans="1:2" x14ac:dyDescent="0.2">
      <c r="A15685" s="112" t="s">
        <v>33925</v>
      </c>
      <c r="B15685" s="112" t="s">
        <v>33926</v>
      </c>
    </row>
    <row r="15686" spans="1:2" x14ac:dyDescent="0.2">
      <c r="A15686" s="112" t="s">
        <v>33927</v>
      </c>
      <c r="B15686" s="112" t="s">
        <v>33928</v>
      </c>
    </row>
    <row r="15687" spans="1:2" x14ac:dyDescent="0.2">
      <c r="A15687" s="112" t="s">
        <v>33929</v>
      </c>
      <c r="B15687" s="112" t="s">
        <v>33930</v>
      </c>
    </row>
    <row r="15688" spans="1:2" x14ac:dyDescent="0.2">
      <c r="A15688" s="112" t="s">
        <v>33931</v>
      </c>
      <c r="B15688" s="112" t="s">
        <v>33932</v>
      </c>
    </row>
    <row r="15689" spans="1:2" x14ac:dyDescent="0.2">
      <c r="A15689" s="112" t="s">
        <v>33933</v>
      </c>
      <c r="B15689" s="112" t="s">
        <v>33934</v>
      </c>
    </row>
    <row r="15690" spans="1:2" x14ac:dyDescent="0.2">
      <c r="A15690" s="112" t="s">
        <v>33935</v>
      </c>
      <c r="B15690" s="112" t="s">
        <v>33936</v>
      </c>
    </row>
    <row r="15691" spans="1:2" x14ac:dyDescent="0.2">
      <c r="A15691" s="112" t="s">
        <v>33937</v>
      </c>
      <c r="B15691" s="112" t="s">
        <v>33938</v>
      </c>
    </row>
    <row r="15692" spans="1:2" x14ac:dyDescent="0.2">
      <c r="A15692" s="112" t="s">
        <v>33939</v>
      </c>
      <c r="B15692" s="112" t="s">
        <v>33940</v>
      </c>
    </row>
    <row r="15693" spans="1:2" x14ac:dyDescent="0.2">
      <c r="A15693" s="112" t="s">
        <v>33941</v>
      </c>
      <c r="B15693" s="112" t="s">
        <v>33942</v>
      </c>
    </row>
    <row r="15694" spans="1:2" x14ac:dyDescent="0.2">
      <c r="A15694" s="112" t="s">
        <v>33943</v>
      </c>
      <c r="B15694" s="112" t="s">
        <v>33944</v>
      </c>
    </row>
    <row r="15695" spans="1:2" x14ac:dyDescent="0.2">
      <c r="A15695" s="112" t="s">
        <v>33945</v>
      </c>
      <c r="B15695" s="112" t="s">
        <v>33946</v>
      </c>
    </row>
    <row r="15696" spans="1:2" x14ac:dyDescent="0.2">
      <c r="A15696" s="112" t="s">
        <v>33947</v>
      </c>
      <c r="B15696" s="112" t="s">
        <v>33948</v>
      </c>
    </row>
    <row r="15697" spans="1:2" x14ac:dyDescent="0.2">
      <c r="A15697" s="112" t="s">
        <v>33949</v>
      </c>
      <c r="B15697" s="112" t="s">
        <v>33950</v>
      </c>
    </row>
    <row r="15698" spans="1:2" x14ac:dyDescent="0.2">
      <c r="A15698" s="112" t="s">
        <v>33951</v>
      </c>
      <c r="B15698" s="112" t="s">
        <v>33952</v>
      </c>
    </row>
    <row r="15699" spans="1:2" x14ac:dyDescent="0.2">
      <c r="A15699" s="112" t="s">
        <v>33953</v>
      </c>
      <c r="B15699" s="112" t="s">
        <v>33954</v>
      </c>
    </row>
    <row r="15700" spans="1:2" x14ac:dyDescent="0.2">
      <c r="A15700" s="112" t="s">
        <v>33955</v>
      </c>
      <c r="B15700" s="112" t="s">
        <v>33956</v>
      </c>
    </row>
    <row r="15701" spans="1:2" x14ac:dyDescent="0.2">
      <c r="A15701" s="112" t="s">
        <v>33957</v>
      </c>
      <c r="B15701" s="112" t="s">
        <v>33958</v>
      </c>
    </row>
    <row r="15702" spans="1:2" x14ac:dyDescent="0.2">
      <c r="A15702" s="112" t="s">
        <v>33959</v>
      </c>
      <c r="B15702" s="112" t="s">
        <v>33960</v>
      </c>
    </row>
    <row r="15703" spans="1:2" x14ac:dyDescent="0.2">
      <c r="A15703" s="112" t="s">
        <v>33961</v>
      </c>
      <c r="B15703" s="112" t="s">
        <v>33962</v>
      </c>
    </row>
    <row r="15704" spans="1:2" x14ac:dyDescent="0.2">
      <c r="A15704" s="112" t="s">
        <v>33963</v>
      </c>
      <c r="B15704" s="112" t="s">
        <v>33964</v>
      </c>
    </row>
    <row r="15705" spans="1:2" x14ac:dyDescent="0.2">
      <c r="A15705" s="112" t="s">
        <v>33965</v>
      </c>
      <c r="B15705" s="112" t="s">
        <v>33966</v>
      </c>
    </row>
    <row r="15706" spans="1:2" x14ac:dyDescent="0.2">
      <c r="A15706" s="112" t="s">
        <v>33967</v>
      </c>
      <c r="B15706" s="112" t="s">
        <v>33968</v>
      </c>
    </row>
    <row r="15707" spans="1:2" x14ac:dyDescent="0.2">
      <c r="A15707" s="112" t="s">
        <v>33969</v>
      </c>
      <c r="B15707" s="112" t="s">
        <v>33970</v>
      </c>
    </row>
    <row r="15708" spans="1:2" x14ac:dyDescent="0.2">
      <c r="A15708" s="112" t="s">
        <v>33971</v>
      </c>
      <c r="B15708" s="112" t="s">
        <v>33972</v>
      </c>
    </row>
    <row r="15709" spans="1:2" x14ac:dyDescent="0.2">
      <c r="A15709" s="112" t="s">
        <v>33973</v>
      </c>
      <c r="B15709" s="112" t="s">
        <v>33974</v>
      </c>
    </row>
    <row r="15710" spans="1:2" x14ac:dyDescent="0.2">
      <c r="A15710" s="112" t="s">
        <v>33975</v>
      </c>
      <c r="B15710" s="112" t="s">
        <v>33976</v>
      </c>
    </row>
    <row r="15711" spans="1:2" x14ac:dyDescent="0.2">
      <c r="A15711" s="112" t="s">
        <v>33977</v>
      </c>
      <c r="B15711" s="112" t="s">
        <v>33978</v>
      </c>
    </row>
    <row r="15712" spans="1:2" x14ac:dyDescent="0.2">
      <c r="A15712" s="112" t="s">
        <v>33979</v>
      </c>
      <c r="B15712" s="112" t="s">
        <v>33980</v>
      </c>
    </row>
    <row r="15713" spans="1:2" x14ac:dyDescent="0.2">
      <c r="A15713" s="112" t="s">
        <v>33981</v>
      </c>
      <c r="B15713" s="112" t="s">
        <v>33982</v>
      </c>
    </row>
    <row r="15714" spans="1:2" x14ac:dyDescent="0.2">
      <c r="A15714" s="112" t="s">
        <v>33983</v>
      </c>
      <c r="B15714" s="112" t="s">
        <v>33984</v>
      </c>
    </row>
    <row r="15715" spans="1:2" x14ac:dyDescent="0.2">
      <c r="A15715" s="112" t="s">
        <v>33985</v>
      </c>
      <c r="B15715" s="112" t="s">
        <v>33986</v>
      </c>
    </row>
    <row r="15716" spans="1:2" x14ac:dyDescent="0.2">
      <c r="A15716" s="112" t="s">
        <v>33987</v>
      </c>
      <c r="B15716" s="112" t="s">
        <v>33988</v>
      </c>
    </row>
    <row r="15717" spans="1:2" x14ac:dyDescent="0.2">
      <c r="A15717" s="112" t="s">
        <v>33989</v>
      </c>
      <c r="B15717" s="112" t="s">
        <v>33990</v>
      </c>
    </row>
    <row r="15718" spans="1:2" x14ac:dyDescent="0.2">
      <c r="A15718" s="112" t="s">
        <v>33991</v>
      </c>
      <c r="B15718" s="112" t="s">
        <v>33992</v>
      </c>
    </row>
    <row r="15719" spans="1:2" x14ac:dyDescent="0.2">
      <c r="A15719" s="112" t="s">
        <v>33993</v>
      </c>
      <c r="B15719" s="112" t="s">
        <v>33994</v>
      </c>
    </row>
    <row r="15720" spans="1:2" x14ac:dyDescent="0.2">
      <c r="A15720" s="112" t="s">
        <v>33995</v>
      </c>
      <c r="B15720" s="112" t="s">
        <v>33996</v>
      </c>
    </row>
    <row r="15721" spans="1:2" x14ac:dyDescent="0.2">
      <c r="A15721" s="112" t="s">
        <v>33997</v>
      </c>
      <c r="B15721" s="112" t="s">
        <v>33998</v>
      </c>
    </row>
    <row r="15722" spans="1:2" x14ac:dyDescent="0.2">
      <c r="A15722" s="112" t="s">
        <v>33999</v>
      </c>
      <c r="B15722" s="112" t="s">
        <v>34000</v>
      </c>
    </row>
    <row r="15723" spans="1:2" x14ac:dyDescent="0.2">
      <c r="A15723" s="112" t="s">
        <v>34001</v>
      </c>
      <c r="B15723" s="112" t="s">
        <v>34002</v>
      </c>
    </row>
    <row r="15724" spans="1:2" x14ac:dyDescent="0.2">
      <c r="A15724" s="112" t="s">
        <v>34003</v>
      </c>
      <c r="B15724" s="112" t="s">
        <v>34004</v>
      </c>
    </row>
    <row r="15725" spans="1:2" x14ac:dyDescent="0.2">
      <c r="A15725" s="112" t="s">
        <v>34005</v>
      </c>
      <c r="B15725" s="112" t="s">
        <v>34006</v>
      </c>
    </row>
    <row r="15726" spans="1:2" x14ac:dyDescent="0.2">
      <c r="A15726" s="112" t="s">
        <v>34007</v>
      </c>
      <c r="B15726" s="112" t="s">
        <v>34008</v>
      </c>
    </row>
    <row r="15727" spans="1:2" x14ac:dyDescent="0.2">
      <c r="A15727" s="112" t="s">
        <v>34009</v>
      </c>
      <c r="B15727" s="112" t="s">
        <v>34010</v>
      </c>
    </row>
    <row r="15728" spans="1:2" x14ac:dyDescent="0.2">
      <c r="A15728" s="112" t="s">
        <v>34011</v>
      </c>
      <c r="B15728" s="112" t="s">
        <v>34012</v>
      </c>
    </row>
    <row r="15729" spans="1:2" x14ac:dyDescent="0.2">
      <c r="A15729" s="112" t="s">
        <v>34013</v>
      </c>
      <c r="B15729" s="112" t="s">
        <v>34014</v>
      </c>
    </row>
    <row r="15730" spans="1:2" x14ac:dyDescent="0.2">
      <c r="A15730" s="112" t="s">
        <v>34015</v>
      </c>
      <c r="B15730" s="112" t="s">
        <v>34016</v>
      </c>
    </row>
    <row r="15731" spans="1:2" x14ac:dyDescent="0.2">
      <c r="A15731" s="112" t="s">
        <v>34017</v>
      </c>
      <c r="B15731" s="112" t="s">
        <v>34018</v>
      </c>
    </row>
    <row r="15732" spans="1:2" x14ac:dyDescent="0.2">
      <c r="A15732" s="112" t="s">
        <v>34019</v>
      </c>
      <c r="B15732" s="112" t="s">
        <v>34020</v>
      </c>
    </row>
    <row r="15733" spans="1:2" x14ac:dyDescent="0.2">
      <c r="A15733" s="112" t="s">
        <v>34021</v>
      </c>
      <c r="B15733" s="112" t="s">
        <v>34022</v>
      </c>
    </row>
    <row r="15734" spans="1:2" x14ac:dyDescent="0.2">
      <c r="A15734" s="112" t="s">
        <v>34023</v>
      </c>
      <c r="B15734" s="112" t="s">
        <v>34024</v>
      </c>
    </row>
    <row r="15735" spans="1:2" x14ac:dyDescent="0.2">
      <c r="A15735" s="112" t="s">
        <v>34025</v>
      </c>
      <c r="B15735" s="112" t="s">
        <v>34026</v>
      </c>
    </row>
    <row r="15736" spans="1:2" x14ac:dyDescent="0.2">
      <c r="A15736" s="112" t="s">
        <v>34027</v>
      </c>
      <c r="B15736" s="112" t="s">
        <v>34028</v>
      </c>
    </row>
    <row r="15737" spans="1:2" x14ac:dyDescent="0.2">
      <c r="A15737" s="112" t="s">
        <v>34029</v>
      </c>
      <c r="B15737" s="112" t="s">
        <v>34030</v>
      </c>
    </row>
    <row r="15738" spans="1:2" x14ac:dyDescent="0.2">
      <c r="A15738" s="112" t="s">
        <v>34031</v>
      </c>
      <c r="B15738" s="112" t="s">
        <v>34032</v>
      </c>
    </row>
    <row r="15739" spans="1:2" x14ac:dyDescent="0.2">
      <c r="A15739" s="112" t="s">
        <v>34033</v>
      </c>
      <c r="B15739" s="112" t="s">
        <v>34034</v>
      </c>
    </row>
    <row r="15740" spans="1:2" x14ac:dyDescent="0.2">
      <c r="A15740" s="112" t="s">
        <v>34035</v>
      </c>
      <c r="B15740" s="112" t="s">
        <v>34036</v>
      </c>
    </row>
    <row r="15741" spans="1:2" x14ac:dyDescent="0.2">
      <c r="A15741" s="112" t="s">
        <v>34037</v>
      </c>
      <c r="B15741" s="112" t="s">
        <v>34038</v>
      </c>
    </row>
    <row r="15742" spans="1:2" x14ac:dyDescent="0.2">
      <c r="A15742" s="112" t="s">
        <v>34039</v>
      </c>
      <c r="B15742" s="112" t="s">
        <v>34040</v>
      </c>
    </row>
    <row r="15743" spans="1:2" x14ac:dyDescent="0.2">
      <c r="A15743" s="112" t="s">
        <v>34041</v>
      </c>
      <c r="B15743" s="112" t="s">
        <v>34042</v>
      </c>
    </row>
    <row r="15744" spans="1:2" x14ac:dyDescent="0.2">
      <c r="A15744" s="112" t="s">
        <v>34043</v>
      </c>
      <c r="B15744" s="112" t="s">
        <v>34044</v>
      </c>
    </row>
    <row r="15745" spans="1:2" x14ac:dyDescent="0.2">
      <c r="A15745" s="112" t="s">
        <v>34045</v>
      </c>
      <c r="B15745" s="112" t="s">
        <v>34046</v>
      </c>
    </row>
    <row r="15746" spans="1:2" x14ac:dyDescent="0.2">
      <c r="A15746" s="112" t="s">
        <v>34047</v>
      </c>
      <c r="B15746" s="112" t="s">
        <v>34048</v>
      </c>
    </row>
    <row r="15747" spans="1:2" x14ac:dyDescent="0.2">
      <c r="A15747" s="112" t="s">
        <v>34049</v>
      </c>
      <c r="B15747" s="112" t="s">
        <v>34050</v>
      </c>
    </row>
    <row r="15748" spans="1:2" x14ac:dyDescent="0.2">
      <c r="A15748" s="112" t="s">
        <v>34051</v>
      </c>
      <c r="B15748" s="112" t="s">
        <v>34052</v>
      </c>
    </row>
    <row r="15749" spans="1:2" x14ac:dyDescent="0.2">
      <c r="A15749" s="112" t="s">
        <v>34053</v>
      </c>
      <c r="B15749" s="112" t="s">
        <v>34054</v>
      </c>
    </row>
    <row r="15750" spans="1:2" x14ac:dyDescent="0.2">
      <c r="A15750" s="112" t="s">
        <v>34055</v>
      </c>
      <c r="B15750" s="112" t="s">
        <v>34056</v>
      </c>
    </row>
    <row r="15751" spans="1:2" x14ac:dyDescent="0.2">
      <c r="A15751" s="112" t="s">
        <v>34057</v>
      </c>
      <c r="B15751" s="112" t="s">
        <v>34058</v>
      </c>
    </row>
    <row r="15752" spans="1:2" x14ac:dyDescent="0.2">
      <c r="A15752" s="112" t="s">
        <v>34059</v>
      </c>
      <c r="B15752" s="112" t="s">
        <v>34060</v>
      </c>
    </row>
    <row r="15753" spans="1:2" x14ac:dyDescent="0.2">
      <c r="A15753" s="112" t="s">
        <v>34061</v>
      </c>
      <c r="B15753" s="112" t="s">
        <v>34062</v>
      </c>
    </row>
    <row r="15754" spans="1:2" x14ac:dyDescent="0.2">
      <c r="A15754" s="112" t="s">
        <v>34063</v>
      </c>
      <c r="B15754" s="112" t="s">
        <v>34064</v>
      </c>
    </row>
    <row r="15755" spans="1:2" x14ac:dyDescent="0.2">
      <c r="A15755" s="112" t="s">
        <v>34065</v>
      </c>
      <c r="B15755" s="112" t="s">
        <v>34066</v>
      </c>
    </row>
    <row r="15756" spans="1:2" x14ac:dyDescent="0.2">
      <c r="A15756" s="112" t="s">
        <v>34067</v>
      </c>
      <c r="B15756" s="112" t="s">
        <v>34068</v>
      </c>
    </row>
    <row r="15757" spans="1:2" x14ac:dyDescent="0.2">
      <c r="A15757" s="112" t="s">
        <v>34069</v>
      </c>
      <c r="B15757" s="112" t="s">
        <v>34070</v>
      </c>
    </row>
    <row r="15758" spans="1:2" x14ac:dyDescent="0.2">
      <c r="A15758" s="112" t="s">
        <v>34071</v>
      </c>
      <c r="B15758" s="112" t="s">
        <v>34072</v>
      </c>
    </row>
    <row r="15759" spans="1:2" x14ac:dyDescent="0.2">
      <c r="A15759" s="112" t="s">
        <v>34073</v>
      </c>
      <c r="B15759" s="112" t="s">
        <v>34074</v>
      </c>
    </row>
    <row r="15760" spans="1:2" x14ac:dyDescent="0.2">
      <c r="A15760" s="112" t="s">
        <v>34075</v>
      </c>
      <c r="B15760" s="112" t="s">
        <v>34076</v>
      </c>
    </row>
    <row r="15761" spans="1:2" x14ac:dyDescent="0.2">
      <c r="A15761" s="112" t="s">
        <v>34077</v>
      </c>
      <c r="B15761" s="112" t="s">
        <v>34078</v>
      </c>
    </row>
    <row r="15762" spans="1:2" x14ac:dyDescent="0.2">
      <c r="A15762" s="112" t="s">
        <v>34079</v>
      </c>
      <c r="B15762" s="112" t="s">
        <v>34080</v>
      </c>
    </row>
    <row r="15763" spans="1:2" x14ac:dyDescent="0.2">
      <c r="A15763" s="112" t="s">
        <v>34081</v>
      </c>
      <c r="B15763" s="112" t="s">
        <v>34082</v>
      </c>
    </row>
    <row r="15764" spans="1:2" x14ac:dyDescent="0.2">
      <c r="A15764" s="112" t="s">
        <v>34083</v>
      </c>
      <c r="B15764" s="112" t="s">
        <v>34084</v>
      </c>
    </row>
    <row r="15765" spans="1:2" x14ac:dyDescent="0.2">
      <c r="A15765" s="112" t="s">
        <v>34085</v>
      </c>
      <c r="B15765" s="112" t="s">
        <v>34086</v>
      </c>
    </row>
    <row r="15766" spans="1:2" x14ac:dyDescent="0.2">
      <c r="A15766" s="112" t="s">
        <v>34087</v>
      </c>
      <c r="B15766" s="112" t="s">
        <v>34088</v>
      </c>
    </row>
    <row r="15767" spans="1:2" x14ac:dyDescent="0.2">
      <c r="A15767" s="112" t="s">
        <v>34089</v>
      </c>
      <c r="B15767" s="112" t="s">
        <v>34090</v>
      </c>
    </row>
    <row r="15768" spans="1:2" x14ac:dyDescent="0.2">
      <c r="A15768" s="112" t="s">
        <v>34091</v>
      </c>
      <c r="B15768" s="112" t="s">
        <v>34092</v>
      </c>
    </row>
    <row r="15769" spans="1:2" x14ac:dyDescent="0.2">
      <c r="A15769" s="112" t="s">
        <v>34093</v>
      </c>
      <c r="B15769" s="112" t="s">
        <v>34094</v>
      </c>
    </row>
    <row r="15770" spans="1:2" x14ac:dyDescent="0.2">
      <c r="A15770" s="112" t="s">
        <v>34095</v>
      </c>
      <c r="B15770" s="112" t="s">
        <v>34096</v>
      </c>
    </row>
    <row r="15771" spans="1:2" x14ac:dyDescent="0.2">
      <c r="A15771" s="112" t="s">
        <v>34097</v>
      </c>
      <c r="B15771" s="112" t="s">
        <v>34098</v>
      </c>
    </row>
    <row r="15772" spans="1:2" x14ac:dyDescent="0.2">
      <c r="A15772" s="112" t="s">
        <v>34099</v>
      </c>
      <c r="B15772" s="112" t="s">
        <v>34100</v>
      </c>
    </row>
    <row r="15773" spans="1:2" x14ac:dyDescent="0.2">
      <c r="A15773" s="112" t="s">
        <v>34101</v>
      </c>
      <c r="B15773" s="112" t="s">
        <v>34102</v>
      </c>
    </row>
    <row r="15774" spans="1:2" x14ac:dyDescent="0.2">
      <c r="A15774" s="112" t="s">
        <v>34103</v>
      </c>
      <c r="B15774" s="112" t="s">
        <v>34104</v>
      </c>
    </row>
    <row r="15775" spans="1:2" x14ac:dyDescent="0.2">
      <c r="A15775" s="112" t="s">
        <v>34105</v>
      </c>
      <c r="B15775" s="112" t="s">
        <v>34106</v>
      </c>
    </row>
    <row r="15776" spans="1:2" x14ac:dyDescent="0.2">
      <c r="A15776" s="112" t="s">
        <v>34107</v>
      </c>
      <c r="B15776" s="112" t="s">
        <v>34108</v>
      </c>
    </row>
    <row r="15777" spans="1:2" x14ac:dyDescent="0.2">
      <c r="A15777" s="112" t="s">
        <v>34109</v>
      </c>
      <c r="B15777" s="112" t="s">
        <v>34110</v>
      </c>
    </row>
    <row r="15778" spans="1:2" x14ac:dyDescent="0.2">
      <c r="A15778" s="112" t="s">
        <v>34111</v>
      </c>
      <c r="B15778" s="112" t="s">
        <v>34112</v>
      </c>
    </row>
    <row r="15779" spans="1:2" x14ac:dyDescent="0.2">
      <c r="A15779" s="112" t="s">
        <v>34113</v>
      </c>
      <c r="B15779" s="112" t="s">
        <v>34114</v>
      </c>
    </row>
    <row r="15780" spans="1:2" x14ac:dyDescent="0.2">
      <c r="A15780" s="112" t="s">
        <v>34115</v>
      </c>
      <c r="B15780" s="112" t="s">
        <v>34116</v>
      </c>
    </row>
    <row r="15781" spans="1:2" x14ac:dyDescent="0.2">
      <c r="A15781" s="112" t="s">
        <v>34117</v>
      </c>
      <c r="B15781" s="112" t="s">
        <v>34118</v>
      </c>
    </row>
    <row r="15782" spans="1:2" x14ac:dyDescent="0.2">
      <c r="A15782" s="112" t="s">
        <v>34119</v>
      </c>
      <c r="B15782" s="112" t="s">
        <v>34120</v>
      </c>
    </row>
    <row r="15783" spans="1:2" x14ac:dyDescent="0.2">
      <c r="A15783" s="112" t="s">
        <v>34121</v>
      </c>
      <c r="B15783" s="112" t="s">
        <v>34122</v>
      </c>
    </row>
    <row r="15784" spans="1:2" x14ac:dyDescent="0.2">
      <c r="A15784" s="112" t="s">
        <v>34123</v>
      </c>
      <c r="B15784" s="112" t="s">
        <v>34124</v>
      </c>
    </row>
    <row r="15785" spans="1:2" x14ac:dyDescent="0.2">
      <c r="A15785" s="112" t="s">
        <v>34125</v>
      </c>
      <c r="B15785" s="112" t="s">
        <v>34126</v>
      </c>
    </row>
    <row r="15786" spans="1:2" x14ac:dyDescent="0.2">
      <c r="A15786" s="112" t="s">
        <v>34127</v>
      </c>
      <c r="B15786" s="112" t="s">
        <v>34128</v>
      </c>
    </row>
    <row r="15787" spans="1:2" x14ac:dyDescent="0.2">
      <c r="A15787" s="112" t="s">
        <v>34129</v>
      </c>
      <c r="B15787" s="112" t="s">
        <v>34130</v>
      </c>
    </row>
    <row r="15788" spans="1:2" x14ac:dyDescent="0.2">
      <c r="A15788" s="112" t="s">
        <v>34131</v>
      </c>
      <c r="B15788" s="112" t="s">
        <v>34132</v>
      </c>
    </row>
    <row r="15789" spans="1:2" x14ac:dyDescent="0.2">
      <c r="A15789" s="112" t="s">
        <v>34133</v>
      </c>
      <c r="B15789" s="112" t="s">
        <v>34134</v>
      </c>
    </row>
    <row r="15790" spans="1:2" x14ac:dyDescent="0.2">
      <c r="A15790" s="112" t="s">
        <v>34135</v>
      </c>
      <c r="B15790" s="112" t="s">
        <v>34134</v>
      </c>
    </row>
    <row r="15791" spans="1:2" x14ac:dyDescent="0.2">
      <c r="A15791" s="112" t="s">
        <v>34136</v>
      </c>
      <c r="B15791" s="112" t="s">
        <v>34137</v>
      </c>
    </row>
    <row r="15792" spans="1:2" x14ac:dyDescent="0.2">
      <c r="A15792" s="112" t="s">
        <v>34138</v>
      </c>
      <c r="B15792" s="112" t="s">
        <v>34139</v>
      </c>
    </row>
    <row r="15793" spans="1:2" x14ac:dyDescent="0.2">
      <c r="A15793" s="112" t="s">
        <v>34140</v>
      </c>
      <c r="B15793" s="112" t="s">
        <v>34141</v>
      </c>
    </row>
    <row r="15794" spans="1:2" x14ac:dyDescent="0.2">
      <c r="A15794" s="112" t="s">
        <v>34142</v>
      </c>
      <c r="B15794" s="112" t="s">
        <v>34143</v>
      </c>
    </row>
    <row r="15795" spans="1:2" x14ac:dyDescent="0.2">
      <c r="A15795" s="112" t="s">
        <v>34144</v>
      </c>
      <c r="B15795" s="112" t="s">
        <v>34145</v>
      </c>
    </row>
    <row r="15796" spans="1:2" x14ac:dyDescent="0.2">
      <c r="A15796" s="112" t="s">
        <v>34146</v>
      </c>
      <c r="B15796" s="112" t="s">
        <v>34147</v>
      </c>
    </row>
    <row r="15797" spans="1:2" x14ac:dyDescent="0.2">
      <c r="A15797" s="112" t="s">
        <v>34148</v>
      </c>
      <c r="B15797" s="112" t="s">
        <v>34149</v>
      </c>
    </row>
    <row r="15798" spans="1:2" x14ac:dyDescent="0.2">
      <c r="A15798" s="112" t="s">
        <v>34150</v>
      </c>
      <c r="B15798" s="112" t="s">
        <v>34151</v>
      </c>
    </row>
    <row r="15799" spans="1:2" x14ac:dyDescent="0.2">
      <c r="A15799" s="112" t="s">
        <v>34152</v>
      </c>
      <c r="B15799" s="112" t="s">
        <v>34153</v>
      </c>
    </row>
    <row r="15800" spans="1:2" x14ac:dyDescent="0.2">
      <c r="A15800" s="112" t="s">
        <v>34154</v>
      </c>
      <c r="B15800" s="112" t="s">
        <v>34155</v>
      </c>
    </row>
    <row r="15801" spans="1:2" x14ac:dyDescent="0.2">
      <c r="A15801" s="112" t="s">
        <v>34156</v>
      </c>
      <c r="B15801" s="112" t="s">
        <v>34157</v>
      </c>
    </row>
    <row r="15802" spans="1:2" x14ac:dyDescent="0.2">
      <c r="A15802" s="112" t="s">
        <v>34158</v>
      </c>
      <c r="B15802" s="112" t="s">
        <v>34159</v>
      </c>
    </row>
    <row r="15803" spans="1:2" x14ac:dyDescent="0.2">
      <c r="A15803" s="112" t="s">
        <v>34160</v>
      </c>
      <c r="B15803" s="112" t="s">
        <v>34161</v>
      </c>
    </row>
    <row r="15804" spans="1:2" x14ac:dyDescent="0.2">
      <c r="A15804" s="112" t="s">
        <v>34162</v>
      </c>
      <c r="B15804" s="112" t="s">
        <v>34163</v>
      </c>
    </row>
    <row r="15805" spans="1:2" x14ac:dyDescent="0.2">
      <c r="A15805" s="112" t="s">
        <v>34164</v>
      </c>
      <c r="B15805" s="112" t="s">
        <v>34165</v>
      </c>
    </row>
    <row r="15806" spans="1:2" x14ac:dyDescent="0.2">
      <c r="A15806" s="112" t="s">
        <v>34166</v>
      </c>
      <c r="B15806" s="112" t="s">
        <v>34167</v>
      </c>
    </row>
    <row r="15807" spans="1:2" x14ac:dyDescent="0.2">
      <c r="A15807" s="112" t="s">
        <v>34168</v>
      </c>
      <c r="B15807" s="112" t="s">
        <v>34169</v>
      </c>
    </row>
    <row r="15808" spans="1:2" x14ac:dyDescent="0.2">
      <c r="A15808" s="112" t="s">
        <v>34170</v>
      </c>
      <c r="B15808" s="112" t="s">
        <v>34171</v>
      </c>
    </row>
    <row r="15809" spans="1:2" x14ac:dyDescent="0.2">
      <c r="A15809" s="112" t="s">
        <v>34172</v>
      </c>
      <c r="B15809" s="112" t="s">
        <v>34173</v>
      </c>
    </row>
    <row r="15810" spans="1:2" x14ac:dyDescent="0.2">
      <c r="A15810" s="112" t="s">
        <v>34174</v>
      </c>
      <c r="B15810" s="112" t="s">
        <v>34175</v>
      </c>
    </row>
    <row r="15811" spans="1:2" x14ac:dyDescent="0.2">
      <c r="A15811" s="112" t="s">
        <v>34176</v>
      </c>
      <c r="B15811" s="112" t="s">
        <v>34177</v>
      </c>
    </row>
    <row r="15812" spans="1:2" x14ac:dyDescent="0.2">
      <c r="A15812" s="112" t="s">
        <v>34178</v>
      </c>
      <c r="B15812" s="112" t="s">
        <v>34179</v>
      </c>
    </row>
    <row r="15813" spans="1:2" x14ac:dyDescent="0.2">
      <c r="A15813" s="112" t="s">
        <v>34180</v>
      </c>
      <c r="B15813" s="112" t="s">
        <v>34181</v>
      </c>
    </row>
    <row r="15814" spans="1:2" x14ac:dyDescent="0.2">
      <c r="A15814" s="112" t="s">
        <v>34182</v>
      </c>
      <c r="B15814" s="112" t="s">
        <v>34183</v>
      </c>
    </row>
    <row r="15815" spans="1:2" x14ac:dyDescent="0.2">
      <c r="A15815" s="112" t="s">
        <v>34184</v>
      </c>
      <c r="B15815" s="112" t="s">
        <v>34185</v>
      </c>
    </row>
    <row r="15816" spans="1:2" x14ac:dyDescent="0.2">
      <c r="A15816" s="112" t="s">
        <v>34186</v>
      </c>
      <c r="B15816" s="112" t="s">
        <v>34187</v>
      </c>
    </row>
    <row r="15817" spans="1:2" x14ac:dyDescent="0.2">
      <c r="A15817" s="112" t="s">
        <v>34188</v>
      </c>
      <c r="B15817" s="112" t="s">
        <v>34189</v>
      </c>
    </row>
    <row r="15818" spans="1:2" x14ac:dyDescent="0.2">
      <c r="A15818" s="112" t="s">
        <v>34190</v>
      </c>
      <c r="B15818" s="112" t="s">
        <v>34191</v>
      </c>
    </row>
    <row r="15819" spans="1:2" x14ac:dyDescent="0.2">
      <c r="A15819" s="112" t="s">
        <v>34192</v>
      </c>
      <c r="B15819" s="112" t="s">
        <v>34193</v>
      </c>
    </row>
    <row r="15820" spans="1:2" x14ac:dyDescent="0.2">
      <c r="A15820" s="112" t="s">
        <v>34194</v>
      </c>
      <c r="B15820" s="112" t="s">
        <v>34195</v>
      </c>
    </row>
    <row r="15821" spans="1:2" x14ac:dyDescent="0.2">
      <c r="A15821" s="112" t="s">
        <v>34196</v>
      </c>
      <c r="B15821" s="112" t="s">
        <v>34197</v>
      </c>
    </row>
    <row r="15822" spans="1:2" x14ac:dyDescent="0.2">
      <c r="A15822" s="112" t="s">
        <v>34198</v>
      </c>
      <c r="B15822" s="112" t="s">
        <v>34199</v>
      </c>
    </row>
    <row r="15823" spans="1:2" x14ac:dyDescent="0.2">
      <c r="A15823" s="112" t="s">
        <v>34200</v>
      </c>
      <c r="B15823" s="112" t="s">
        <v>34201</v>
      </c>
    </row>
    <row r="15824" spans="1:2" x14ac:dyDescent="0.2">
      <c r="A15824" s="112" t="s">
        <v>34202</v>
      </c>
      <c r="B15824" s="112" t="s">
        <v>34203</v>
      </c>
    </row>
    <row r="15825" spans="1:2" x14ac:dyDescent="0.2">
      <c r="A15825" s="112" t="s">
        <v>34204</v>
      </c>
      <c r="B15825" s="112" t="s">
        <v>34205</v>
      </c>
    </row>
    <row r="15826" spans="1:2" x14ac:dyDescent="0.2">
      <c r="A15826" s="112" t="s">
        <v>34206</v>
      </c>
      <c r="B15826" s="112" t="s">
        <v>34207</v>
      </c>
    </row>
    <row r="15827" spans="1:2" x14ac:dyDescent="0.2">
      <c r="A15827" s="112" t="s">
        <v>34208</v>
      </c>
      <c r="B15827" s="112" t="s">
        <v>34209</v>
      </c>
    </row>
    <row r="15828" spans="1:2" x14ac:dyDescent="0.2">
      <c r="A15828" s="112" t="s">
        <v>34210</v>
      </c>
      <c r="B15828" s="112" t="s">
        <v>34211</v>
      </c>
    </row>
    <row r="15829" spans="1:2" x14ac:dyDescent="0.2">
      <c r="A15829" s="112" t="s">
        <v>34212</v>
      </c>
      <c r="B15829" s="112" t="s">
        <v>34213</v>
      </c>
    </row>
    <row r="15830" spans="1:2" x14ac:dyDescent="0.2">
      <c r="A15830" s="112" t="s">
        <v>34214</v>
      </c>
      <c r="B15830" s="112" t="s">
        <v>34215</v>
      </c>
    </row>
    <row r="15831" spans="1:2" x14ac:dyDescent="0.2">
      <c r="A15831" s="112" t="s">
        <v>34216</v>
      </c>
      <c r="B15831" s="112" t="s">
        <v>34217</v>
      </c>
    </row>
    <row r="15832" spans="1:2" x14ac:dyDescent="0.2">
      <c r="A15832" s="112" t="s">
        <v>34218</v>
      </c>
      <c r="B15832" s="112" t="s">
        <v>34219</v>
      </c>
    </row>
    <row r="15833" spans="1:2" x14ac:dyDescent="0.2">
      <c r="A15833" s="112" t="s">
        <v>34220</v>
      </c>
      <c r="B15833" s="112" t="s">
        <v>34221</v>
      </c>
    </row>
    <row r="15834" spans="1:2" x14ac:dyDescent="0.2">
      <c r="A15834" s="112" t="s">
        <v>34222</v>
      </c>
      <c r="B15834" s="112" t="s">
        <v>34223</v>
      </c>
    </row>
    <row r="15835" spans="1:2" x14ac:dyDescent="0.2">
      <c r="A15835" s="112" t="s">
        <v>34224</v>
      </c>
      <c r="B15835" s="112" t="s">
        <v>34225</v>
      </c>
    </row>
    <row r="15836" spans="1:2" x14ac:dyDescent="0.2">
      <c r="A15836" s="112" t="s">
        <v>34226</v>
      </c>
      <c r="B15836" s="112" t="s">
        <v>34227</v>
      </c>
    </row>
    <row r="15837" spans="1:2" x14ac:dyDescent="0.2">
      <c r="A15837" s="112" t="s">
        <v>34228</v>
      </c>
      <c r="B15837" s="112" t="s">
        <v>34229</v>
      </c>
    </row>
    <row r="15838" spans="1:2" x14ac:dyDescent="0.2">
      <c r="A15838" s="112" t="s">
        <v>34230</v>
      </c>
      <c r="B15838" s="112" t="s">
        <v>34231</v>
      </c>
    </row>
    <row r="15839" spans="1:2" x14ac:dyDescent="0.2">
      <c r="A15839" s="112" t="s">
        <v>34232</v>
      </c>
      <c r="B15839" s="112" t="s">
        <v>34233</v>
      </c>
    </row>
    <row r="15840" spans="1:2" x14ac:dyDescent="0.2">
      <c r="A15840" s="112" t="s">
        <v>34234</v>
      </c>
      <c r="B15840" s="112" t="s">
        <v>34235</v>
      </c>
    </row>
    <row r="15841" spans="1:2" x14ac:dyDescent="0.2">
      <c r="A15841" s="112" t="s">
        <v>34236</v>
      </c>
      <c r="B15841" s="112" t="s">
        <v>34237</v>
      </c>
    </row>
    <row r="15842" spans="1:2" x14ac:dyDescent="0.2">
      <c r="A15842" s="112" t="s">
        <v>34238</v>
      </c>
      <c r="B15842" s="112" t="s">
        <v>34239</v>
      </c>
    </row>
    <row r="15843" spans="1:2" x14ac:dyDescent="0.2">
      <c r="A15843" s="112" t="s">
        <v>34240</v>
      </c>
      <c r="B15843" s="112" t="s">
        <v>34241</v>
      </c>
    </row>
    <row r="15844" spans="1:2" x14ac:dyDescent="0.2">
      <c r="A15844" s="112" t="s">
        <v>34242</v>
      </c>
      <c r="B15844" s="112" t="s">
        <v>34243</v>
      </c>
    </row>
    <row r="15845" spans="1:2" x14ac:dyDescent="0.2">
      <c r="A15845" s="112" t="s">
        <v>34244</v>
      </c>
      <c r="B15845" s="112" t="s">
        <v>34245</v>
      </c>
    </row>
    <row r="15846" spans="1:2" x14ac:dyDescent="0.2">
      <c r="A15846" s="112" t="s">
        <v>34246</v>
      </c>
      <c r="B15846" s="112" t="s">
        <v>34247</v>
      </c>
    </row>
    <row r="15847" spans="1:2" x14ac:dyDescent="0.2">
      <c r="A15847" s="112" t="s">
        <v>34248</v>
      </c>
      <c r="B15847" s="112" t="s">
        <v>34249</v>
      </c>
    </row>
    <row r="15848" spans="1:2" x14ac:dyDescent="0.2">
      <c r="A15848" s="112" t="s">
        <v>34250</v>
      </c>
      <c r="B15848" s="112" t="s">
        <v>34251</v>
      </c>
    </row>
    <row r="15849" spans="1:2" x14ac:dyDescent="0.2">
      <c r="A15849" s="112" t="s">
        <v>34252</v>
      </c>
      <c r="B15849" s="112" t="s">
        <v>34253</v>
      </c>
    </row>
    <row r="15850" spans="1:2" x14ac:dyDescent="0.2">
      <c r="A15850" s="112" t="s">
        <v>34254</v>
      </c>
      <c r="B15850" s="112" t="s">
        <v>34255</v>
      </c>
    </row>
    <row r="15851" spans="1:2" x14ac:dyDescent="0.2">
      <c r="A15851" s="112" t="s">
        <v>34256</v>
      </c>
      <c r="B15851" s="112" t="s">
        <v>34257</v>
      </c>
    </row>
    <row r="15852" spans="1:2" x14ac:dyDescent="0.2">
      <c r="A15852" s="112" t="s">
        <v>34258</v>
      </c>
      <c r="B15852" s="112" t="s">
        <v>34259</v>
      </c>
    </row>
    <row r="15853" spans="1:2" x14ac:dyDescent="0.2">
      <c r="A15853" s="112" t="s">
        <v>34260</v>
      </c>
      <c r="B15853" s="112" t="s">
        <v>34261</v>
      </c>
    </row>
    <row r="15854" spans="1:2" x14ac:dyDescent="0.2">
      <c r="A15854" s="112" t="s">
        <v>34262</v>
      </c>
      <c r="B15854" s="112" t="s">
        <v>34263</v>
      </c>
    </row>
    <row r="15855" spans="1:2" x14ac:dyDescent="0.2">
      <c r="A15855" s="112" t="s">
        <v>34264</v>
      </c>
      <c r="B15855" s="112" t="s">
        <v>34265</v>
      </c>
    </row>
    <row r="15856" spans="1:2" x14ac:dyDescent="0.2">
      <c r="A15856" s="112" t="s">
        <v>34266</v>
      </c>
      <c r="B15856" s="112" t="s">
        <v>34267</v>
      </c>
    </row>
    <row r="15857" spans="1:2" x14ac:dyDescent="0.2">
      <c r="A15857" s="112" t="s">
        <v>34268</v>
      </c>
      <c r="B15857" s="112" t="s">
        <v>34269</v>
      </c>
    </row>
    <row r="15858" spans="1:2" x14ac:dyDescent="0.2">
      <c r="A15858" s="112" t="s">
        <v>34270</v>
      </c>
      <c r="B15858" s="112" t="s">
        <v>34271</v>
      </c>
    </row>
    <row r="15859" spans="1:2" x14ac:dyDescent="0.2">
      <c r="A15859" s="112" t="s">
        <v>34272</v>
      </c>
      <c r="B15859" s="112" t="s">
        <v>34273</v>
      </c>
    </row>
    <row r="15860" spans="1:2" x14ac:dyDescent="0.2">
      <c r="A15860" s="112" t="s">
        <v>34274</v>
      </c>
      <c r="B15860" s="112" t="s">
        <v>34275</v>
      </c>
    </row>
    <row r="15861" spans="1:2" x14ac:dyDescent="0.2">
      <c r="A15861" s="112" t="s">
        <v>34276</v>
      </c>
      <c r="B15861" s="112" t="s">
        <v>34277</v>
      </c>
    </row>
    <row r="15862" spans="1:2" x14ac:dyDescent="0.2">
      <c r="A15862" s="112" t="s">
        <v>34278</v>
      </c>
      <c r="B15862" s="112" t="s">
        <v>34279</v>
      </c>
    </row>
    <row r="15863" spans="1:2" x14ac:dyDescent="0.2">
      <c r="A15863" s="112" t="s">
        <v>34280</v>
      </c>
      <c r="B15863" s="112" t="s">
        <v>34281</v>
      </c>
    </row>
    <row r="15864" spans="1:2" x14ac:dyDescent="0.2">
      <c r="A15864" s="112" t="s">
        <v>34282</v>
      </c>
      <c r="B15864" s="112" t="s">
        <v>34283</v>
      </c>
    </row>
    <row r="15865" spans="1:2" x14ac:dyDescent="0.2">
      <c r="A15865" s="112" t="s">
        <v>34284</v>
      </c>
      <c r="B15865" s="112" t="s">
        <v>34285</v>
      </c>
    </row>
    <row r="15866" spans="1:2" x14ac:dyDescent="0.2">
      <c r="A15866" s="112" t="s">
        <v>34286</v>
      </c>
      <c r="B15866" s="112" t="s">
        <v>34287</v>
      </c>
    </row>
    <row r="15867" spans="1:2" x14ac:dyDescent="0.2">
      <c r="A15867" s="112" t="s">
        <v>34288</v>
      </c>
      <c r="B15867" s="112" t="s">
        <v>34289</v>
      </c>
    </row>
    <row r="15868" spans="1:2" x14ac:dyDescent="0.2">
      <c r="A15868" s="112" t="s">
        <v>34290</v>
      </c>
      <c r="B15868" s="112" t="s">
        <v>34291</v>
      </c>
    </row>
    <row r="15869" spans="1:2" x14ac:dyDescent="0.2">
      <c r="A15869" s="112" t="s">
        <v>34292</v>
      </c>
      <c r="B15869" s="112" t="s">
        <v>34293</v>
      </c>
    </row>
    <row r="15870" spans="1:2" x14ac:dyDescent="0.2">
      <c r="A15870" s="112" t="s">
        <v>34294</v>
      </c>
      <c r="B15870" s="112" t="s">
        <v>34295</v>
      </c>
    </row>
    <row r="15871" spans="1:2" x14ac:dyDescent="0.2">
      <c r="A15871" s="112" t="s">
        <v>34296</v>
      </c>
      <c r="B15871" s="112" t="s">
        <v>34297</v>
      </c>
    </row>
    <row r="15872" spans="1:2" x14ac:dyDescent="0.2">
      <c r="A15872" s="112" t="s">
        <v>34298</v>
      </c>
      <c r="B15872" s="112" t="s">
        <v>34299</v>
      </c>
    </row>
    <row r="15873" spans="1:2" x14ac:dyDescent="0.2">
      <c r="A15873" s="112" t="s">
        <v>34300</v>
      </c>
      <c r="B15873" s="112" t="s">
        <v>34301</v>
      </c>
    </row>
    <row r="15874" spans="1:2" x14ac:dyDescent="0.2">
      <c r="A15874" s="112" t="s">
        <v>34302</v>
      </c>
      <c r="B15874" s="112" t="s">
        <v>34303</v>
      </c>
    </row>
    <row r="15875" spans="1:2" x14ac:dyDescent="0.2">
      <c r="A15875" s="112" t="s">
        <v>34304</v>
      </c>
      <c r="B15875" s="112" t="s">
        <v>34305</v>
      </c>
    </row>
    <row r="15876" spans="1:2" x14ac:dyDescent="0.2">
      <c r="A15876" s="112" t="s">
        <v>34306</v>
      </c>
      <c r="B15876" s="112" t="s">
        <v>34307</v>
      </c>
    </row>
    <row r="15877" spans="1:2" x14ac:dyDescent="0.2">
      <c r="A15877" s="112" t="s">
        <v>34308</v>
      </c>
      <c r="B15877" s="112" t="s">
        <v>34309</v>
      </c>
    </row>
    <row r="15878" spans="1:2" x14ac:dyDescent="0.2">
      <c r="A15878" s="112" t="s">
        <v>34310</v>
      </c>
      <c r="B15878" s="112" t="s">
        <v>34311</v>
      </c>
    </row>
    <row r="15879" spans="1:2" x14ac:dyDescent="0.2">
      <c r="A15879" s="112" t="s">
        <v>34312</v>
      </c>
      <c r="B15879" s="112" t="s">
        <v>34313</v>
      </c>
    </row>
    <row r="15880" spans="1:2" x14ac:dyDescent="0.2">
      <c r="A15880" s="112" t="s">
        <v>34314</v>
      </c>
      <c r="B15880" s="112" t="s">
        <v>34315</v>
      </c>
    </row>
    <row r="15881" spans="1:2" x14ac:dyDescent="0.2">
      <c r="A15881" s="112" t="s">
        <v>34316</v>
      </c>
      <c r="B15881" s="112" t="s">
        <v>34317</v>
      </c>
    </row>
    <row r="15882" spans="1:2" x14ac:dyDescent="0.2">
      <c r="A15882" s="112" t="s">
        <v>34318</v>
      </c>
      <c r="B15882" s="112" t="s">
        <v>34319</v>
      </c>
    </row>
    <row r="15883" spans="1:2" x14ac:dyDescent="0.2">
      <c r="A15883" s="112" t="s">
        <v>34320</v>
      </c>
      <c r="B15883" s="112" t="s">
        <v>34321</v>
      </c>
    </row>
    <row r="15884" spans="1:2" x14ac:dyDescent="0.2">
      <c r="A15884" s="112" t="s">
        <v>34322</v>
      </c>
      <c r="B15884" s="112" t="s">
        <v>34323</v>
      </c>
    </row>
    <row r="15885" spans="1:2" x14ac:dyDescent="0.2">
      <c r="A15885" s="112" t="s">
        <v>34324</v>
      </c>
      <c r="B15885" s="112" t="s">
        <v>34325</v>
      </c>
    </row>
    <row r="15886" spans="1:2" x14ac:dyDescent="0.2">
      <c r="A15886" s="112" t="s">
        <v>34326</v>
      </c>
      <c r="B15886" s="112" t="s">
        <v>34327</v>
      </c>
    </row>
    <row r="15887" spans="1:2" x14ac:dyDescent="0.2">
      <c r="A15887" s="112" t="s">
        <v>34328</v>
      </c>
      <c r="B15887" s="112" t="s">
        <v>34329</v>
      </c>
    </row>
    <row r="15888" spans="1:2" x14ac:dyDescent="0.2">
      <c r="A15888" s="112" t="s">
        <v>34330</v>
      </c>
      <c r="B15888" s="112" t="s">
        <v>34331</v>
      </c>
    </row>
    <row r="15889" spans="1:2" x14ac:dyDescent="0.2">
      <c r="A15889" s="112" t="s">
        <v>34332</v>
      </c>
      <c r="B15889" s="112" t="s">
        <v>34333</v>
      </c>
    </row>
    <row r="15890" spans="1:2" x14ac:dyDescent="0.2">
      <c r="A15890" s="112" t="s">
        <v>34334</v>
      </c>
      <c r="B15890" s="112" t="s">
        <v>34335</v>
      </c>
    </row>
    <row r="15891" spans="1:2" x14ac:dyDescent="0.2">
      <c r="A15891" s="112" t="s">
        <v>34336</v>
      </c>
      <c r="B15891" s="112" t="s">
        <v>34337</v>
      </c>
    </row>
    <row r="15892" spans="1:2" x14ac:dyDescent="0.2">
      <c r="A15892" s="112" t="s">
        <v>34338</v>
      </c>
      <c r="B15892" s="112" t="s">
        <v>34339</v>
      </c>
    </row>
    <row r="15893" spans="1:2" x14ac:dyDescent="0.2">
      <c r="A15893" s="112" t="s">
        <v>34340</v>
      </c>
      <c r="B15893" s="112" t="s">
        <v>34341</v>
      </c>
    </row>
    <row r="15894" spans="1:2" x14ac:dyDescent="0.2">
      <c r="A15894" s="112" t="s">
        <v>34342</v>
      </c>
      <c r="B15894" s="112" t="s">
        <v>34343</v>
      </c>
    </row>
    <row r="15895" spans="1:2" x14ac:dyDescent="0.2">
      <c r="A15895" s="112" t="s">
        <v>34344</v>
      </c>
      <c r="B15895" s="112" t="s">
        <v>34345</v>
      </c>
    </row>
    <row r="15896" spans="1:2" x14ac:dyDescent="0.2">
      <c r="A15896" s="112" t="s">
        <v>34346</v>
      </c>
      <c r="B15896" s="112" t="s">
        <v>34347</v>
      </c>
    </row>
    <row r="15897" spans="1:2" x14ac:dyDescent="0.2">
      <c r="A15897" s="112" t="s">
        <v>34348</v>
      </c>
      <c r="B15897" s="112" t="s">
        <v>34349</v>
      </c>
    </row>
    <row r="15898" spans="1:2" x14ac:dyDescent="0.2">
      <c r="A15898" s="112" t="s">
        <v>34350</v>
      </c>
      <c r="B15898" s="112" t="s">
        <v>34351</v>
      </c>
    </row>
    <row r="15899" spans="1:2" x14ac:dyDescent="0.2">
      <c r="A15899" s="112" t="s">
        <v>34352</v>
      </c>
      <c r="B15899" s="112" t="s">
        <v>34353</v>
      </c>
    </row>
    <row r="15900" spans="1:2" x14ac:dyDescent="0.2">
      <c r="A15900" s="112" t="s">
        <v>34354</v>
      </c>
      <c r="B15900" s="112" t="s">
        <v>34355</v>
      </c>
    </row>
    <row r="15901" spans="1:2" x14ac:dyDescent="0.2">
      <c r="A15901" s="112" t="s">
        <v>34356</v>
      </c>
      <c r="B15901" s="112" t="s">
        <v>34357</v>
      </c>
    </row>
    <row r="15902" spans="1:2" x14ac:dyDescent="0.2">
      <c r="A15902" s="112" t="s">
        <v>34358</v>
      </c>
      <c r="B15902" s="112" t="s">
        <v>34359</v>
      </c>
    </row>
    <row r="15903" spans="1:2" x14ac:dyDescent="0.2">
      <c r="A15903" s="112" t="s">
        <v>34360</v>
      </c>
      <c r="B15903" s="112" t="s">
        <v>34361</v>
      </c>
    </row>
    <row r="15904" spans="1:2" x14ac:dyDescent="0.2">
      <c r="A15904" s="112" t="s">
        <v>34362</v>
      </c>
      <c r="B15904" s="112" t="s">
        <v>34363</v>
      </c>
    </row>
    <row r="15905" spans="1:2" x14ac:dyDescent="0.2">
      <c r="A15905" s="112" t="s">
        <v>34364</v>
      </c>
      <c r="B15905" s="112" t="s">
        <v>34365</v>
      </c>
    </row>
    <row r="15906" spans="1:2" x14ac:dyDescent="0.2">
      <c r="A15906" s="112" t="s">
        <v>34366</v>
      </c>
      <c r="B15906" s="112" t="s">
        <v>34367</v>
      </c>
    </row>
    <row r="15907" spans="1:2" x14ac:dyDescent="0.2">
      <c r="A15907" s="112" t="s">
        <v>34368</v>
      </c>
      <c r="B15907" s="112" t="s">
        <v>34369</v>
      </c>
    </row>
    <row r="15908" spans="1:2" x14ac:dyDescent="0.2">
      <c r="A15908" s="112" t="s">
        <v>34370</v>
      </c>
      <c r="B15908" s="112" t="s">
        <v>34371</v>
      </c>
    </row>
    <row r="15909" spans="1:2" x14ac:dyDescent="0.2">
      <c r="A15909" s="112" t="s">
        <v>34372</v>
      </c>
      <c r="B15909" s="112" t="s">
        <v>34373</v>
      </c>
    </row>
    <row r="15910" spans="1:2" x14ac:dyDescent="0.2">
      <c r="A15910" s="112" t="s">
        <v>34374</v>
      </c>
      <c r="B15910" s="112" t="s">
        <v>34375</v>
      </c>
    </row>
    <row r="15911" spans="1:2" x14ac:dyDescent="0.2">
      <c r="A15911" s="112" t="s">
        <v>34376</v>
      </c>
      <c r="B15911" s="112" t="s">
        <v>34377</v>
      </c>
    </row>
    <row r="15912" spans="1:2" x14ac:dyDescent="0.2">
      <c r="A15912" s="112" t="s">
        <v>34378</v>
      </c>
      <c r="B15912" s="112" t="s">
        <v>34379</v>
      </c>
    </row>
    <row r="15913" spans="1:2" x14ac:dyDescent="0.2">
      <c r="A15913" s="112" t="s">
        <v>34380</v>
      </c>
      <c r="B15913" s="112" t="s">
        <v>34381</v>
      </c>
    </row>
    <row r="15914" spans="1:2" x14ac:dyDescent="0.2">
      <c r="A15914" s="112" t="s">
        <v>34382</v>
      </c>
      <c r="B15914" s="112" t="s">
        <v>34383</v>
      </c>
    </row>
    <row r="15915" spans="1:2" x14ac:dyDescent="0.2">
      <c r="A15915" s="112" t="s">
        <v>34384</v>
      </c>
      <c r="B15915" s="112" t="s">
        <v>34385</v>
      </c>
    </row>
    <row r="15916" spans="1:2" x14ac:dyDescent="0.2">
      <c r="A15916" s="112" t="s">
        <v>34386</v>
      </c>
      <c r="B15916" s="112" t="s">
        <v>34387</v>
      </c>
    </row>
    <row r="15917" spans="1:2" x14ac:dyDescent="0.2">
      <c r="A15917" s="112" t="s">
        <v>34388</v>
      </c>
      <c r="B15917" s="112" t="s">
        <v>34389</v>
      </c>
    </row>
    <row r="15918" spans="1:2" x14ac:dyDescent="0.2">
      <c r="A15918" s="112" t="s">
        <v>34390</v>
      </c>
      <c r="B15918" s="112" t="s">
        <v>34391</v>
      </c>
    </row>
    <row r="15919" spans="1:2" x14ac:dyDescent="0.2">
      <c r="A15919" s="112" t="s">
        <v>34392</v>
      </c>
      <c r="B15919" s="112" t="s">
        <v>34393</v>
      </c>
    </row>
    <row r="15920" spans="1:2" x14ac:dyDescent="0.2">
      <c r="A15920" s="112" t="s">
        <v>34394</v>
      </c>
      <c r="B15920" s="112" t="s">
        <v>34395</v>
      </c>
    </row>
    <row r="15921" spans="1:2" x14ac:dyDescent="0.2">
      <c r="A15921" s="112" t="s">
        <v>34396</v>
      </c>
      <c r="B15921" s="112" t="s">
        <v>34397</v>
      </c>
    </row>
    <row r="15922" spans="1:2" x14ac:dyDescent="0.2">
      <c r="A15922" s="112" t="s">
        <v>34398</v>
      </c>
      <c r="B15922" s="112" t="s">
        <v>34399</v>
      </c>
    </row>
    <row r="15923" spans="1:2" x14ac:dyDescent="0.2">
      <c r="A15923" s="112" t="s">
        <v>34400</v>
      </c>
      <c r="B15923" s="112" t="s">
        <v>34401</v>
      </c>
    </row>
    <row r="15924" spans="1:2" x14ac:dyDescent="0.2">
      <c r="A15924" s="112" t="s">
        <v>34402</v>
      </c>
      <c r="B15924" s="112" t="s">
        <v>34403</v>
      </c>
    </row>
    <row r="15925" spans="1:2" x14ac:dyDescent="0.2">
      <c r="A15925" s="112" t="s">
        <v>34404</v>
      </c>
      <c r="B15925" s="112" t="s">
        <v>34405</v>
      </c>
    </row>
    <row r="15926" spans="1:2" x14ac:dyDescent="0.2">
      <c r="A15926" s="112" t="s">
        <v>34406</v>
      </c>
      <c r="B15926" s="112" t="s">
        <v>34407</v>
      </c>
    </row>
    <row r="15927" spans="1:2" x14ac:dyDescent="0.2">
      <c r="A15927" s="112" t="s">
        <v>34408</v>
      </c>
      <c r="B15927" s="112" t="s">
        <v>34409</v>
      </c>
    </row>
    <row r="15928" spans="1:2" x14ac:dyDescent="0.2">
      <c r="A15928" s="112" t="s">
        <v>34410</v>
      </c>
      <c r="B15928" s="112" t="s">
        <v>34411</v>
      </c>
    </row>
    <row r="15929" spans="1:2" x14ac:dyDescent="0.2">
      <c r="A15929" s="112" t="s">
        <v>34412</v>
      </c>
      <c r="B15929" s="112" t="s">
        <v>34413</v>
      </c>
    </row>
    <row r="15930" spans="1:2" x14ac:dyDescent="0.2">
      <c r="A15930" s="112" t="s">
        <v>34414</v>
      </c>
      <c r="B15930" s="112" t="s">
        <v>34415</v>
      </c>
    </row>
    <row r="15931" spans="1:2" x14ac:dyDescent="0.2">
      <c r="A15931" s="112" t="s">
        <v>34416</v>
      </c>
      <c r="B15931" s="112" t="s">
        <v>34417</v>
      </c>
    </row>
    <row r="15932" spans="1:2" x14ac:dyDescent="0.2">
      <c r="A15932" s="112" t="s">
        <v>34418</v>
      </c>
      <c r="B15932" s="112" t="s">
        <v>34419</v>
      </c>
    </row>
    <row r="15933" spans="1:2" x14ac:dyDescent="0.2">
      <c r="A15933" s="112" t="s">
        <v>34420</v>
      </c>
      <c r="B15933" s="112" t="s">
        <v>34421</v>
      </c>
    </row>
    <row r="15934" spans="1:2" x14ac:dyDescent="0.2">
      <c r="A15934" s="112" t="s">
        <v>34422</v>
      </c>
      <c r="B15934" s="112" t="s">
        <v>34423</v>
      </c>
    </row>
    <row r="15935" spans="1:2" x14ac:dyDescent="0.2">
      <c r="A15935" s="112" t="s">
        <v>34424</v>
      </c>
      <c r="B15935" s="112" t="s">
        <v>34425</v>
      </c>
    </row>
    <row r="15936" spans="1:2" x14ac:dyDescent="0.2">
      <c r="A15936" s="112" t="s">
        <v>34426</v>
      </c>
      <c r="B15936" s="112" t="s">
        <v>34427</v>
      </c>
    </row>
    <row r="15937" spans="1:2" x14ac:dyDescent="0.2">
      <c r="A15937" s="112" t="s">
        <v>34428</v>
      </c>
      <c r="B15937" s="112" t="s">
        <v>34429</v>
      </c>
    </row>
    <row r="15938" spans="1:2" x14ac:dyDescent="0.2">
      <c r="A15938" s="112" t="s">
        <v>34430</v>
      </c>
      <c r="B15938" s="112" t="s">
        <v>34431</v>
      </c>
    </row>
    <row r="15939" spans="1:2" x14ac:dyDescent="0.2">
      <c r="A15939" s="112" t="s">
        <v>34432</v>
      </c>
      <c r="B15939" s="112" t="s">
        <v>34433</v>
      </c>
    </row>
    <row r="15940" spans="1:2" x14ac:dyDescent="0.2">
      <c r="A15940" s="112" t="s">
        <v>34434</v>
      </c>
      <c r="B15940" s="112" t="s">
        <v>34435</v>
      </c>
    </row>
    <row r="15941" spans="1:2" x14ac:dyDescent="0.2">
      <c r="A15941" s="112" t="s">
        <v>34436</v>
      </c>
      <c r="B15941" s="112" t="s">
        <v>34437</v>
      </c>
    </row>
    <row r="15942" spans="1:2" x14ac:dyDescent="0.2">
      <c r="A15942" s="112" t="s">
        <v>34438</v>
      </c>
      <c r="B15942" s="112" t="s">
        <v>34439</v>
      </c>
    </row>
    <row r="15943" spans="1:2" x14ac:dyDescent="0.2">
      <c r="A15943" s="112" t="s">
        <v>34440</v>
      </c>
      <c r="B15943" s="112" t="s">
        <v>34441</v>
      </c>
    </row>
    <row r="15944" spans="1:2" x14ac:dyDescent="0.2">
      <c r="A15944" s="112" t="s">
        <v>34442</v>
      </c>
      <c r="B15944" s="112" t="s">
        <v>34443</v>
      </c>
    </row>
    <row r="15945" spans="1:2" x14ac:dyDescent="0.2">
      <c r="A15945" s="112" t="s">
        <v>34444</v>
      </c>
      <c r="B15945" s="112" t="s">
        <v>34445</v>
      </c>
    </row>
    <row r="15946" spans="1:2" x14ac:dyDescent="0.2">
      <c r="A15946" s="112" t="s">
        <v>34446</v>
      </c>
      <c r="B15946" s="112" t="s">
        <v>34447</v>
      </c>
    </row>
    <row r="15947" spans="1:2" x14ac:dyDescent="0.2">
      <c r="A15947" s="112" t="s">
        <v>34448</v>
      </c>
      <c r="B15947" s="112" t="s">
        <v>34449</v>
      </c>
    </row>
    <row r="15948" spans="1:2" x14ac:dyDescent="0.2">
      <c r="A15948" s="112" t="s">
        <v>34450</v>
      </c>
      <c r="B15948" s="112" t="s">
        <v>34451</v>
      </c>
    </row>
    <row r="15949" spans="1:2" x14ac:dyDescent="0.2">
      <c r="A15949" s="112" t="s">
        <v>34452</v>
      </c>
      <c r="B15949" s="112" t="s">
        <v>34453</v>
      </c>
    </row>
    <row r="15950" spans="1:2" x14ac:dyDescent="0.2">
      <c r="A15950" s="112" t="s">
        <v>34454</v>
      </c>
      <c r="B15950" s="112" t="s">
        <v>34455</v>
      </c>
    </row>
    <row r="15951" spans="1:2" x14ac:dyDescent="0.2">
      <c r="A15951" s="112" t="s">
        <v>34456</v>
      </c>
      <c r="B15951" s="112" t="s">
        <v>34457</v>
      </c>
    </row>
    <row r="15952" spans="1:2" x14ac:dyDescent="0.2">
      <c r="A15952" s="112" t="s">
        <v>34458</v>
      </c>
      <c r="B15952" s="112" t="s">
        <v>34459</v>
      </c>
    </row>
    <row r="15953" spans="1:2" x14ac:dyDescent="0.2">
      <c r="A15953" s="112" t="s">
        <v>34460</v>
      </c>
      <c r="B15953" s="112" t="s">
        <v>34461</v>
      </c>
    </row>
    <row r="15954" spans="1:2" x14ac:dyDescent="0.2">
      <c r="A15954" s="112" t="s">
        <v>34462</v>
      </c>
      <c r="B15954" s="112" t="s">
        <v>34463</v>
      </c>
    </row>
    <row r="15955" spans="1:2" x14ac:dyDescent="0.2">
      <c r="A15955" s="112" t="s">
        <v>34464</v>
      </c>
      <c r="B15955" s="112" t="s">
        <v>34465</v>
      </c>
    </row>
    <row r="15956" spans="1:2" x14ac:dyDescent="0.2">
      <c r="A15956" s="112" t="s">
        <v>34466</v>
      </c>
      <c r="B15956" s="112" t="s">
        <v>34467</v>
      </c>
    </row>
    <row r="15957" spans="1:2" x14ac:dyDescent="0.2">
      <c r="A15957" s="112" t="s">
        <v>34468</v>
      </c>
      <c r="B15957" s="112" t="s">
        <v>34469</v>
      </c>
    </row>
    <row r="15958" spans="1:2" x14ac:dyDescent="0.2">
      <c r="A15958" s="112" t="s">
        <v>34470</v>
      </c>
      <c r="B15958" s="112" t="s">
        <v>34471</v>
      </c>
    </row>
    <row r="15959" spans="1:2" x14ac:dyDescent="0.2">
      <c r="A15959" s="112" t="s">
        <v>34472</v>
      </c>
      <c r="B15959" s="112" t="s">
        <v>34473</v>
      </c>
    </row>
    <row r="15960" spans="1:2" x14ac:dyDescent="0.2">
      <c r="A15960" s="112" t="s">
        <v>34474</v>
      </c>
      <c r="B15960" s="112" t="s">
        <v>34475</v>
      </c>
    </row>
    <row r="15961" spans="1:2" x14ac:dyDescent="0.2">
      <c r="A15961" s="112" t="s">
        <v>34476</v>
      </c>
      <c r="B15961" s="112" t="s">
        <v>34477</v>
      </c>
    </row>
    <row r="15962" spans="1:2" x14ac:dyDescent="0.2">
      <c r="A15962" s="112" t="s">
        <v>34478</v>
      </c>
      <c r="B15962" s="112" t="s">
        <v>34479</v>
      </c>
    </row>
    <row r="15963" spans="1:2" x14ac:dyDescent="0.2">
      <c r="A15963" s="112" t="s">
        <v>34480</v>
      </c>
      <c r="B15963" s="112" t="s">
        <v>34481</v>
      </c>
    </row>
    <row r="15964" spans="1:2" x14ac:dyDescent="0.2">
      <c r="A15964" s="112" t="s">
        <v>34482</v>
      </c>
      <c r="B15964" s="112" t="s">
        <v>34483</v>
      </c>
    </row>
    <row r="15965" spans="1:2" x14ac:dyDescent="0.2">
      <c r="A15965" s="112" t="s">
        <v>34484</v>
      </c>
      <c r="B15965" s="112" t="s">
        <v>34485</v>
      </c>
    </row>
    <row r="15966" spans="1:2" x14ac:dyDescent="0.2">
      <c r="A15966" s="112" t="s">
        <v>34486</v>
      </c>
      <c r="B15966" s="112" t="s">
        <v>34487</v>
      </c>
    </row>
    <row r="15967" spans="1:2" x14ac:dyDescent="0.2">
      <c r="A15967" s="112" t="s">
        <v>34488</v>
      </c>
      <c r="B15967" s="112" t="s">
        <v>34489</v>
      </c>
    </row>
    <row r="15968" spans="1:2" x14ac:dyDescent="0.2">
      <c r="A15968" s="112" t="s">
        <v>34490</v>
      </c>
      <c r="B15968" s="112" t="s">
        <v>34491</v>
      </c>
    </row>
    <row r="15969" spans="1:2" x14ac:dyDescent="0.2">
      <c r="A15969" s="112" t="s">
        <v>34492</v>
      </c>
      <c r="B15969" s="112" t="s">
        <v>34493</v>
      </c>
    </row>
    <row r="15970" spans="1:2" x14ac:dyDescent="0.2">
      <c r="A15970" s="112" t="s">
        <v>34494</v>
      </c>
      <c r="B15970" s="112" t="s">
        <v>34495</v>
      </c>
    </row>
    <row r="15971" spans="1:2" x14ac:dyDescent="0.2">
      <c r="A15971" s="112" t="s">
        <v>34496</v>
      </c>
      <c r="B15971" s="112" t="s">
        <v>34497</v>
      </c>
    </row>
    <row r="15972" spans="1:2" x14ac:dyDescent="0.2">
      <c r="A15972" s="112" t="s">
        <v>34498</v>
      </c>
      <c r="B15972" s="112" t="s">
        <v>34499</v>
      </c>
    </row>
    <row r="15973" spans="1:2" x14ac:dyDescent="0.2">
      <c r="A15973" s="112" t="s">
        <v>34500</v>
      </c>
      <c r="B15973" s="112" t="s">
        <v>34501</v>
      </c>
    </row>
    <row r="15974" spans="1:2" x14ac:dyDescent="0.2">
      <c r="A15974" s="112" t="s">
        <v>34502</v>
      </c>
      <c r="B15974" s="112" t="s">
        <v>34503</v>
      </c>
    </row>
    <row r="15975" spans="1:2" x14ac:dyDescent="0.2">
      <c r="A15975" s="112" t="s">
        <v>34504</v>
      </c>
      <c r="B15975" s="112" t="s">
        <v>34505</v>
      </c>
    </row>
    <row r="15976" spans="1:2" x14ac:dyDescent="0.2">
      <c r="A15976" s="112" t="s">
        <v>34506</v>
      </c>
      <c r="B15976" s="112" t="s">
        <v>34507</v>
      </c>
    </row>
    <row r="15977" spans="1:2" x14ac:dyDescent="0.2">
      <c r="A15977" s="112" t="s">
        <v>34508</v>
      </c>
      <c r="B15977" s="112" t="s">
        <v>34509</v>
      </c>
    </row>
    <row r="15978" spans="1:2" x14ac:dyDescent="0.2">
      <c r="A15978" s="112" t="s">
        <v>34510</v>
      </c>
      <c r="B15978" s="112" t="s">
        <v>34511</v>
      </c>
    </row>
    <row r="15979" spans="1:2" x14ac:dyDescent="0.2">
      <c r="A15979" s="112" t="s">
        <v>34512</v>
      </c>
      <c r="B15979" s="112" t="s">
        <v>34513</v>
      </c>
    </row>
    <row r="15980" spans="1:2" x14ac:dyDescent="0.2">
      <c r="A15980" s="112" t="s">
        <v>34514</v>
      </c>
      <c r="B15980" s="112" t="s">
        <v>34515</v>
      </c>
    </row>
    <row r="15981" spans="1:2" x14ac:dyDescent="0.2">
      <c r="A15981" s="112" t="s">
        <v>34516</v>
      </c>
      <c r="B15981" s="112" t="s">
        <v>34517</v>
      </c>
    </row>
    <row r="15982" spans="1:2" x14ac:dyDescent="0.2">
      <c r="A15982" s="112" t="s">
        <v>34518</v>
      </c>
      <c r="B15982" s="112" t="s">
        <v>34519</v>
      </c>
    </row>
    <row r="15983" spans="1:2" x14ac:dyDescent="0.2">
      <c r="A15983" s="112" t="s">
        <v>34520</v>
      </c>
      <c r="B15983" s="112" t="s">
        <v>34521</v>
      </c>
    </row>
    <row r="15984" spans="1:2" x14ac:dyDescent="0.2">
      <c r="A15984" s="112" t="s">
        <v>34522</v>
      </c>
      <c r="B15984" s="112" t="s">
        <v>34523</v>
      </c>
    </row>
    <row r="15985" spans="1:2" x14ac:dyDescent="0.2">
      <c r="A15985" s="112" t="s">
        <v>34524</v>
      </c>
      <c r="B15985" s="112" t="s">
        <v>34525</v>
      </c>
    </row>
    <row r="15986" spans="1:2" x14ac:dyDescent="0.2">
      <c r="A15986" s="112" t="s">
        <v>34526</v>
      </c>
      <c r="B15986" s="112" t="s">
        <v>34527</v>
      </c>
    </row>
    <row r="15987" spans="1:2" x14ac:dyDescent="0.2">
      <c r="A15987" s="112" t="s">
        <v>34528</v>
      </c>
      <c r="B15987" s="112" t="s">
        <v>34529</v>
      </c>
    </row>
    <row r="15988" spans="1:2" x14ac:dyDescent="0.2">
      <c r="A15988" s="112" t="s">
        <v>34530</v>
      </c>
      <c r="B15988" s="112" t="s">
        <v>34531</v>
      </c>
    </row>
    <row r="15989" spans="1:2" x14ac:dyDescent="0.2">
      <c r="A15989" s="112" t="s">
        <v>34532</v>
      </c>
      <c r="B15989" s="112" t="s">
        <v>34533</v>
      </c>
    </row>
    <row r="15990" spans="1:2" x14ac:dyDescent="0.2">
      <c r="A15990" s="112" t="s">
        <v>34534</v>
      </c>
      <c r="B15990" s="112" t="s">
        <v>34535</v>
      </c>
    </row>
    <row r="15991" spans="1:2" x14ac:dyDescent="0.2">
      <c r="A15991" s="112" t="s">
        <v>34536</v>
      </c>
      <c r="B15991" s="112" t="s">
        <v>34537</v>
      </c>
    </row>
    <row r="15992" spans="1:2" x14ac:dyDescent="0.2">
      <c r="A15992" s="112" t="s">
        <v>34538</v>
      </c>
      <c r="B15992" s="112" t="s">
        <v>34539</v>
      </c>
    </row>
    <row r="15993" spans="1:2" x14ac:dyDescent="0.2">
      <c r="A15993" s="112" t="s">
        <v>34540</v>
      </c>
      <c r="B15993" s="112" t="s">
        <v>34541</v>
      </c>
    </row>
    <row r="15994" spans="1:2" x14ac:dyDescent="0.2">
      <c r="A15994" s="112" t="s">
        <v>34542</v>
      </c>
      <c r="B15994" s="112" t="s">
        <v>34543</v>
      </c>
    </row>
    <row r="15995" spans="1:2" x14ac:dyDescent="0.2">
      <c r="A15995" s="112" t="s">
        <v>34544</v>
      </c>
      <c r="B15995" s="112" t="s">
        <v>34545</v>
      </c>
    </row>
    <row r="15996" spans="1:2" x14ac:dyDescent="0.2">
      <c r="A15996" s="112" t="s">
        <v>34546</v>
      </c>
      <c r="B15996" s="112" t="s">
        <v>34547</v>
      </c>
    </row>
    <row r="15997" spans="1:2" x14ac:dyDescent="0.2">
      <c r="A15997" s="112" t="s">
        <v>34548</v>
      </c>
      <c r="B15997" s="112" t="s">
        <v>34549</v>
      </c>
    </row>
    <row r="15998" spans="1:2" x14ac:dyDescent="0.2">
      <c r="A15998" s="112" t="s">
        <v>34550</v>
      </c>
      <c r="B15998" s="112" t="s">
        <v>34551</v>
      </c>
    </row>
    <row r="15999" spans="1:2" x14ac:dyDescent="0.2">
      <c r="A15999" s="112" t="s">
        <v>34552</v>
      </c>
      <c r="B15999" s="112" t="s">
        <v>34553</v>
      </c>
    </row>
    <row r="16000" spans="1:2" x14ac:dyDescent="0.2">
      <c r="A16000" s="112" t="s">
        <v>34554</v>
      </c>
      <c r="B16000" s="112" t="s">
        <v>34555</v>
      </c>
    </row>
    <row r="16001" spans="1:2" x14ac:dyDescent="0.2">
      <c r="A16001" s="112" t="s">
        <v>34556</v>
      </c>
      <c r="B16001" s="112" t="s">
        <v>34557</v>
      </c>
    </row>
    <row r="16002" spans="1:2" x14ac:dyDescent="0.2">
      <c r="A16002" s="112" t="s">
        <v>34558</v>
      </c>
      <c r="B16002" s="112" t="s">
        <v>34559</v>
      </c>
    </row>
    <row r="16003" spans="1:2" x14ac:dyDescent="0.2">
      <c r="A16003" s="112" t="s">
        <v>34560</v>
      </c>
      <c r="B16003" s="112" t="s">
        <v>34561</v>
      </c>
    </row>
    <row r="16004" spans="1:2" x14ac:dyDescent="0.2">
      <c r="A16004" s="112" t="s">
        <v>34562</v>
      </c>
      <c r="B16004" s="112" t="s">
        <v>34563</v>
      </c>
    </row>
    <row r="16005" spans="1:2" x14ac:dyDescent="0.2">
      <c r="A16005" s="112" t="s">
        <v>34564</v>
      </c>
      <c r="B16005" s="112" t="s">
        <v>34565</v>
      </c>
    </row>
    <row r="16006" spans="1:2" x14ac:dyDescent="0.2">
      <c r="A16006" s="112" t="s">
        <v>34566</v>
      </c>
      <c r="B16006" s="112" t="s">
        <v>34567</v>
      </c>
    </row>
    <row r="16007" spans="1:2" x14ac:dyDescent="0.2">
      <c r="A16007" s="112" t="s">
        <v>34568</v>
      </c>
      <c r="B16007" s="112" t="s">
        <v>34569</v>
      </c>
    </row>
    <row r="16008" spans="1:2" x14ac:dyDescent="0.2">
      <c r="A16008" s="112" t="s">
        <v>34570</v>
      </c>
      <c r="B16008" s="112" t="s">
        <v>34571</v>
      </c>
    </row>
    <row r="16009" spans="1:2" x14ac:dyDescent="0.2">
      <c r="A16009" s="112" t="s">
        <v>34572</v>
      </c>
      <c r="B16009" s="112" t="s">
        <v>34573</v>
      </c>
    </row>
    <row r="16010" spans="1:2" x14ac:dyDescent="0.2">
      <c r="A16010" s="112" t="s">
        <v>34574</v>
      </c>
      <c r="B16010" s="112" t="s">
        <v>34575</v>
      </c>
    </row>
    <row r="16011" spans="1:2" x14ac:dyDescent="0.2">
      <c r="A16011" s="112" t="s">
        <v>34576</v>
      </c>
      <c r="B16011" s="112" t="s">
        <v>34577</v>
      </c>
    </row>
    <row r="16012" spans="1:2" x14ac:dyDescent="0.2">
      <c r="A16012" s="112" t="s">
        <v>34578</v>
      </c>
      <c r="B16012" s="112" t="s">
        <v>34579</v>
      </c>
    </row>
    <row r="16013" spans="1:2" x14ac:dyDescent="0.2">
      <c r="A16013" s="112" t="s">
        <v>34580</v>
      </c>
      <c r="B16013" s="112" t="s">
        <v>34581</v>
      </c>
    </row>
    <row r="16014" spans="1:2" x14ac:dyDescent="0.2">
      <c r="A16014" s="112" t="s">
        <v>34582</v>
      </c>
      <c r="B16014" s="112" t="s">
        <v>34583</v>
      </c>
    </row>
    <row r="16015" spans="1:2" x14ac:dyDescent="0.2">
      <c r="A16015" s="112" t="s">
        <v>34584</v>
      </c>
      <c r="B16015" s="112" t="s">
        <v>34585</v>
      </c>
    </row>
    <row r="16016" spans="1:2" x14ac:dyDescent="0.2">
      <c r="A16016" s="112" t="s">
        <v>34586</v>
      </c>
      <c r="B16016" s="112" t="s">
        <v>34587</v>
      </c>
    </row>
    <row r="16017" spans="1:2" x14ac:dyDescent="0.2">
      <c r="A16017" s="112" t="s">
        <v>34588</v>
      </c>
      <c r="B16017" s="112" t="s">
        <v>34589</v>
      </c>
    </row>
    <row r="16018" spans="1:2" x14ac:dyDescent="0.2">
      <c r="A16018" s="112" t="s">
        <v>34590</v>
      </c>
      <c r="B16018" s="112" t="s">
        <v>34591</v>
      </c>
    </row>
    <row r="16019" spans="1:2" x14ac:dyDescent="0.2">
      <c r="A16019" s="112" t="s">
        <v>34592</v>
      </c>
      <c r="B16019" s="112" t="s">
        <v>34593</v>
      </c>
    </row>
    <row r="16020" spans="1:2" x14ac:dyDescent="0.2">
      <c r="A16020" s="112" t="s">
        <v>34594</v>
      </c>
      <c r="B16020" s="112" t="s">
        <v>34595</v>
      </c>
    </row>
    <row r="16021" spans="1:2" x14ac:dyDescent="0.2">
      <c r="A16021" s="112" t="s">
        <v>34596</v>
      </c>
      <c r="B16021" s="112" t="s">
        <v>34597</v>
      </c>
    </row>
    <row r="16022" spans="1:2" x14ac:dyDescent="0.2">
      <c r="A16022" s="112" t="s">
        <v>34598</v>
      </c>
      <c r="B16022" s="112" t="s">
        <v>34599</v>
      </c>
    </row>
    <row r="16023" spans="1:2" x14ac:dyDescent="0.2">
      <c r="A16023" s="112" t="s">
        <v>34600</v>
      </c>
      <c r="B16023" s="112" t="s">
        <v>34601</v>
      </c>
    </row>
    <row r="16024" spans="1:2" x14ac:dyDescent="0.2">
      <c r="A16024" s="112" t="s">
        <v>34602</v>
      </c>
      <c r="B16024" s="112" t="s">
        <v>34603</v>
      </c>
    </row>
    <row r="16025" spans="1:2" x14ac:dyDescent="0.2">
      <c r="A16025" s="112" t="s">
        <v>34604</v>
      </c>
      <c r="B16025" s="112" t="s">
        <v>34605</v>
      </c>
    </row>
    <row r="16026" spans="1:2" x14ac:dyDescent="0.2">
      <c r="A16026" s="112" t="s">
        <v>34606</v>
      </c>
      <c r="B16026" s="112" t="s">
        <v>34607</v>
      </c>
    </row>
    <row r="16027" spans="1:2" x14ac:dyDescent="0.2">
      <c r="A16027" s="112" t="s">
        <v>34608</v>
      </c>
      <c r="B16027" s="112" t="s">
        <v>34609</v>
      </c>
    </row>
    <row r="16028" spans="1:2" x14ac:dyDescent="0.2">
      <c r="A16028" s="112" t="s">
        <v>34610</v>
      </c>
      <c r="B16028" s="112" t="s">
        <v>34611</v>
      </c>
    </row>
    <row r="16029" spans="1:2" x14ac:dyDescent="0.2">
      <c r="A16029" s="112" t="s">
        <v>34612</v>
      </c>
      <c r="B16029" s="112" t="s">
        <v>34613</v>
      </c>
    </row>
    <row r="16030" spans="1:2" x14ac:dyDescent="0.2">
      <c r="A16030" s="112" t="s">
        <v>34614</v>
      </c>
      <c r="B16030" s="112" t="s">
        <v>34615</v>
      </c>
    </row>
    <row r="16031" spans="1:2" x14ac:dyDescent="0.2">
      <c r="A16031" s="112" t="s">
        <v>34616</v>
      </c>
      <c r="B16031" s="112" t="s">
        <v>34617</v>
      </c>
    </row>
    <row r="16032" spans="1:2" x14ac:dyDescent="0.2">
      <c r="A16032" s="112" t="s">
        <v>34618</v>
      </c>
      <c r="B16032" s="112" t="s">
        <v>34619</v>
      </c>
    </row>
    <row r="16033" spans="1:2" x14ac:dyDescent="0.2">
      <c r="A16033" s="112" t="s">
        <v>34620</v>
      </c>
      <c r="B16033" s="112" t="s">
        <v>34621</v>
      </c>
    </row>
    <row r="16034" spans="1:2" x14ac:dyDescent="0.2">
      <c r="A16034" s="112" t="s">
        <v>34622</v>
      </c>
      <c r="B16034" s="112" t="s">
        <v>34623</v>
      </c>
    </row>
    <row r="16035" spans="1:2" x14ac:dyDescent="0.2">
      <c r="A16035" s="112" t="s">
        <v>34624</v>
      </c>
      <c r="B16035" s="112" t="s">
        <v>34625</v>
      </c>
    </row>
    <row r="16036" spans="1:2" x14ac:dyDescent="0.2">
      <c r="A16036" s="112" t="s">
        <v>34626</v>
      </c>
      <c r="B16036" s="112" t="s">
        <v>34627</v>
      </c>
    </row>
    <row r="16037" spans="1:2" x14ac:dyDescent="0.2">
      <c r="A16037" s="112" t="s">
        <v>34628</v>
      </c>
      <c r="B16037" s="112" t="s">
        <v>34629</v>
      </c>
    </row>
    <row r="16038" spans="1:2" x14ac:dyDescent="0.2">
      <c r="A16038" s="112" t="s">
        <v>34630</v>
      </c>
      <c r="B16038" s="112" t="s">
        <v>34631</v>
      </c>
    </row>
    <row r="16039" spans="1:2" x14ac:dyDescent="0.2">
      <c r="A16039" s="112" t="s">
        <v>34632</v>
      </c>
      <c r="B16039" s="112" t="s">
        <v>34633</v>
      </c>
    </row>
    <row r="16040" spans="1:2" x14ac:dyDescent="0.2">
      <c r="A16040" s="112" t="s">
        <v>34634</v>
      </c>
      <c r="B16040" s="112" t="s">
        <v>34635</v>
      </c>
    </row>
    <row r="16041" spans="1:2" x14ac:dyDescent="0.2">
      <c r="A16041" s="112" t="s">
        <v>34636</v>
      </c>
      <c r="B16041" s="112" t="s">
        <v>34637</v>
      </c>
    </row>
    <row r="16042" spans="1:2" x14ac:dyDescent="0.2">
      <c r="A16042" s="112" t="s">
        <v>34638</v>
      </c>
      <c r="B16042" s="112" t="s">
        <v>34639</v>
      </c>
    </row>
    <row r="16043" spans="1:2" x14ac:dyDescent="0.2">
      <c r="A16043" s="112" t="s">
        <v>34640</v>
      </c>
      <c r="B16043" s="112" t="s">
        <v>34641</v>
      </c>
    </row>
    <row r="16044" spans="1:2" x14ac:dyDescent="0.2">
      <c r="A16044" s="112" t="s">
        <v>34642</v>
      </c>
      <c r="B16044" s="112" t="s">
        <v>34643</v>
      </c>
    </row>
    <row r="16045" spans="1:2" x14ac:dyDescent="0.2">
      <c r="A16045" s="112" t="s">
        <v>34644</v>
      </c>
      <c r="B16045" s="112" t="s">
        <v>34645</v>
      </c>
    </row>
    <row r="16046" spans="1:2" x14ac:dyDescent="0.2">
      <c r="A16046" s="112" t="s">
        <v>34646</v>
      </c>
      <c r="B16046" s="112" t="s">
        <v>34647</v>
      </c>
    </row>
    <row r="16047" spans="1:2" x14ac:dyDescent="0.2">
      <c r="A16047" s="112" t="s">
        <v>34648</v>
      </c>
      <c r="B16047" s="112" t="s">
        <v>34649</v>
      </c>
    </row>
    <row r="16048" spans="1:2" x14ac:dyDescent="0.2">
      <c r="A16048" s="112" t="s">
        <v>34650</v>
      </c>
      <c r="B16048" s="112" t="s">
        <v>34651</v>
      </c>
    </row>
    <row r="16049" spans="1:2" x14ac:dyDescent="0.2">
      <c r="A16049" s="112" t="s">
        <v>34652</v>
      </c>
      <c r="B16049" s="112" t="s">
        <v>34653</v>
      </c>
    </row>
    <row r="16050" spans="1:2" x14ac:dyDescent="0.2">
      <c r="A16050" s="112" t="s">
        <v>34654</v>
      </c>
      <c r="B16050" s="112" t="s">
        <v>34655</v>
      </c>
    </row>
    <row r="16051" spans="1:2" x14ac:dyDescent="0.2">
      <c r="A16051" s="112" t="s">
        <v>34656</v>
      </c>
      <c r="B16051" s="112" t="s">
        <v>34657</v>
      </c>
    </row>
    <row r="16052" spans="1:2" x14ac:dyDescent="0.2">
      <c r="A16052" s="112" t="s">
        <v>34658</v>
      </c>
      <c r="B16052" s="112" t="s">
        <v>34659</v>
      </c>
    </row>
    <row r="16053" spans="1:2" x14ac:dyDescent="0.2">
      <c r="A16053" s="112" t="s">
        <v>34660</v>
      </c>
      <c r="B16053" s="112" t="s">
        <v>34661</v>
      </c>
    </row>
    <row r="16054" spans="1:2" x14ac:dyDescent="0.2">
      <c r="A16054" s="112" t="s">
        <v>34662</v>
      </c>
      <c r="B16054" s="112" t="s">
        <v>34663</v>
      </c>
    </row>
    <row r="16055" spans="1:2" x14ac:dyDescent="0.2">
      <c r="A16055" s="112" t="s">
        <v>34664</v>
      </c>
      <c r="B16055" s="112" t="s">
        <v>34665</v>
      </c>
    </row>
    <row r="16056" spans="1:2" x14ac:dyDescent="0.2">
      <c r="A16056" s="112" t="s">
        <v>34666</v>
      </c>
      <c r="B16056" s="112" t="s">
        <v>34667</v>
      </c>
    </row>
    <row r="16057" spans="1:2" x14ac:dyDescent="0.2">
      <c r="A16057" s="112" t="s">
        <v>34668</v>
      </c>
      <c r="B16057" s="112" t="s">
        <v>34669</v>
      </c>
    </row>
    <row r="16058" spans="1:2" x14ac:dyDescent="0.2">
      <c r="A16058" s="112" t="s">
        <v>34670</v>
      </c>
      <c r="B16058" s="112" t="s">
        <v>34671</v>
      </c>
    </row>
    <row r="16059" spans="1:2" x14ac:dyDescent="0.2">
      <c r="A16059" s="112" t="s">
        <v>34672</v>
      </c>
      <c r="B16059" s="112" t="s">
        <v>34673</v>
      </c>
    </row>
    <row r="16060" spans="1:2" x14ac:dyDescent="0.2">
      <c r="A16060" s="112" t="s">
        <v>34674</v>
      </c>
      <c r="B16060" s="112" t="s">
        <v>34675</v>
      </c>
    </row>
    <row r="16061" spans="1:2" x14ac:dyDescent="0.2">
      <c r="A16061" s="112" t="s">
        <v>34676</v>
      </c>
      <c r="B16061" s="112" t="s">
        <v>34677</v>
      </c>
    </row>
    <row r="16062" spans="1:2" x14ac:dyDescent="0.2">
      <c r="A16062" s="112" t="s">
        <v>34678</v>
      </c>
      <c r="B16062" s="112" t="s">
        <v>34679</v>
      </c>
    </row>
    <row r="16063" spans="1:2" x14ac:dyDescent="0.2">
      <c r="A16063" s="112" t="s">
        <v>34680</v>
      </c>
      <c r="B16063" s="112" t="s">
        <v>34681</v>
      </c>
    </row>
    <row r="16064" spans="1:2" x14ac:dyDescent="0.2">
      <c r="A16064" s="112" t="s">
        <v>34682</v>
      </c>
      <c r="B16064" s="112" t="s">
        <v>34683</v>
      </c>
    </row>
    <row r="16065" spans="1:2" x14ac:dyDescent="0.2">
      <c r="A16065" s="112" t="s">
        <v>34684</v>
      </c>
      <c r="B16065" s="112" t="s">
        <v>34685</v>
      </c>
    </row>
    <row r="16066" spans="1:2" x14ac:dyDescent="0.2">
      <c r="A16066" s="112" t="s">
        <v>34686</v>
      </c>
      <c r="B16066" s="112" t="s">
        <v>34687</v>
      </c>
    </row>
    <row r="16067" spans="1:2" x14ac:dyDescent="0.2">
      <c r="A16067" s="112" t="s">
        <v>34688</v>
      </c>
      <c r="B16067" s="112" t="s">
        <v>34689</v>
      </c>
    </row>
    <row r="16068" spans="1:2" x14ac:dyDescent="0.2">
      <c r="A16068" s="112" t="s">
        <v>34690</v>
      </c>
      <c r="B16068" s="112" t="s">
        <v>34691</v>
      </c>
    </row>
    <row r="16069" spans="1:2" x14ac:dyDescent="0.2">
      <c r="A16069" s="112" t="s">
        <v>34692</v>
      </c>
      <c r="B16069" s="112" t="s">
        <v>34693</v>
      </c>
    </row>
    <row r="16070" spans="1:2" x14ac:dyDescent="0.2">
      <c r="A16070" s="112" t="s">
        <v>34694</v>
      </c>
      <c r="B16070" s="112" t="s">
        <v>34695</v>
      </c>
    </row>
    <row r="16071" spans="1:2" x14ac:dyDescent="0.2">
      <c r="A16071" s="112" t="s">
        <v>34696</v>
      </c>
      <c r="B16071" s="112" t="s">
        <v>34697</v>
      </c>
    </row>
    <row r="16072" spans="1:2" x14ac:dyDescent="0.2">
      <c r="A16072" s="112" t="s">
        <v>34698</v>
      </c>
      <c r="B16072" s="112" t="s">
        <v>34699</v>
      </c>
    </row>
    <row r="16073" spans="1:2" x14ac:dyDescent="0.2">
      <c r="A16073" s="112" t="s">
        <v>34700</v>
      </c>
      <c r="B16073" s="112" t="s">
        <v>34701</v>
      </c>
    </row>
    <row r="16074" spans="1:2" x14ac:dyDescent="0.2">
      <c r="A16074" s="112" t="s">
        <v>34702</v>
      </c>
      <c r="B16074" s="112" t="s">
        <v>34703</v>
      </c>
    </row>
    <row r="16075" spans="1:2" x14ac:dyDescent="0.2">
      <c r="A16075" s="112" t="s">
        <v>34704</v>
      </c>
      <c r="B16075" s="112" t="s">
        <v>34705</v>
      </c>
    </row>
    <row r="16076" spans="1:2" x14ac:dyDescent="0.2">
      <c r="A16076" s="112" t="s">
        <v>34706</v>
      </c>
      <c r="B16076" s="112" t="s">
        <v>34707</v>
      </c>
    </row>
    <row r="16077" spans="1:2" x14ac:dyDescent="0.2">
      <c r="A16077" s="112" t="s">
        <v>34708</v>
      </c>
      <c r="B16077" s="112" t="s">
        <v>34709</v>
      </c>
    </row>
    <row r="16078" spans="1:2" x14ac:dyDescent="0.2">
      <c r="A16078" s="112" t="s">
        <v>34710</v>
      </c>
      <c r="B16078" s="112" t="s">
        <v>34711</v>
      </c>
    </row>
    <row r="16079" spans="1:2" x14ac:dyDescent="0.2">
      <c r="A16079" s="112" t="s">
        <v>34712</v>
      </c>
      <c r="B16079" s="112" t="s">
        <v>34713</v>
      </c>
    </row>
    <row r="16080" spans="1:2" x14ac:dyDescent="0.2">
      <c r="A16080" s="112" t="s">
        <v>34714</v>
      </c>
      <c r="B16080" s="112" t="s">
        <v>34715</v>
      </c>
    </row>
    <row r="16081" spans="1:2" x14ac:dyDescent="0.2">
      <c r="A16081" s="112" t="s">
        <v>34716</v>
      </c>
      <c r="B16081" s="112" t="s">
        <v>34717</v>
      </c>
    </row>
    <row r="16082" spans="1:2" x14ac:dyDescent="0.2">
      <c r="A16082" s="112" t="s">
        <v>34718</v>
      </c>
      <c r="B16082" s="112" t="s">
        <v>34719</v>
      </c>
    </row>
    <row r="16083" spans="1:2" x14ac:dyDescent="0.2">
      <c r="A16083" s="112" t="s">
        <v>34720</v>
      </c>
      <c r="B16083" s="112" t="s">
        <v>34721</v>
      </c>
    </row>
    <row r="16084" spans="1:2" x14ac:dyDescent="0.2">
      <c r="A16084" s="112" t="s">
        <v>34722</v>
      </c>
      <c r="B16084" s="112" t="s">
        <v>34723</v>
      </c>
    </row>
    <row r="16085" spans="1:2" x14ac:dyDescent="0.2">
      <c r="A16085" s="112" t="s">
        <v>34724</v>
      </c>
      <c r="B16085" s="112" t="s">
        <v>34725</v>
      </c>
    </row>
    <row r="16086" spans="1:2" x14ac:dyDescent="0.2">
      <c r="A16086" s="112" t="s">
        <v>34726</v>
      </c>
      <c r="B16086" s="112" t="s">
        <v>34727</v>
      </c>
    </row>
    <row r="16087" spans="1:2" x14ac:dyDescent="0.2">
      <c r="A16087" s="112" t="s">
        <v>34728</v>
      </c>
      <c r="B16087" s="112" t="s">
        <v>34729</v>
      </c>
    </row>
    <row r="16088" spans="1:2" x14ac:dyDescent="0.2">
      <c r="A16088" s="112" t="s">
        <v>34730</v>
      </c>
      <c r="B16088" s="112" t="s">
        <v>34731</v>
      </c>
    </row>
    <row r="16089" spans="1:2" x14ac:dyDescent="0.2">
      <c r="A16089" s="112" t="s">
        <v>34732</v>
      </c>
      <c r="B16089" s="112" t="s">
        <v>34733</v>
      </c>
    </row>
    <row r="16090" spans="1:2" x14ac:dyDescent="0.2">
      <c r="A16090" s="112" t="s">
        <v>34734</v>
      </c>
      <c r="B16090" s="112" t="s">
        <v>34735</v>
      </c>
    </row>
    <row r="16091" spans="1:2" x14ac:dyDescent="0.2">
      <c r="A16091" s="112" t="s">
        <v>34736</v>
      </c>
      <c r="B16091" s="112" t="s">
        <v>34737</v>
      </c>
    </row>
    <row r="16092" spans="1:2" x14ac:dyDescent="0.2">
      <c r="A16092" s="112" t="s">
        <v>34738</v>
      </c>
      <c r="B16092" s="112" t="s">
        <v>34739</v>
      </c>
    </row>
    <row r="16093" spans="1:2" x14ac:dyDescent="0.2">
      <c r="A16093" s="112" t="s">
        <v>34740</v>
      </c>
      <c r="B16093" s="112" t="s">
        <v>34741</v>
      </c>
    </row>
    <row r="16094" spans="1:2" x14ac:dyDescent="0.2">
      <c r="A16094" s="112" t="s">
        <v>34742</v>
      </c>
      <c r="B16094" s="112" t="s">
        <v>34743</v>
      </c>
    </row>
    <row r="16095" spans="1:2" x14ac:dyDescent="0.2">
      <c r="A16095" s="112" t="s">
        <v>34744</v>
      </c>
      <c r="B16095" s="112" t="s">
        <v>34745</v>
      </c>
    </row>
    <row r="16096" spans="1:2" x14ac:dyDescent="0.2">
      <c r="A16096" s="112" t="s">
        <v>34746</v>
      </c>
      <c r="B16096" s="112" t="s">
        <v>34747</v>
      </c>
    </row>
    <row r="16097" spans="1:2" x14ac:dyDescent="0.2">
      <c r="A16097" s="112" t="s">
        <v>34748</v>
      </c>
      <c r="B16097" s="112" t="s">
        <v>34749</v>
      </c>
    </row>
    <row r="16098" spans="1:2" x14ac:dyDescent="0.2">
      <c r="A16098" s="112" t="s">
        <v>34750</v>
      </c>
      <c r="B16098" s="112" t="s">
        <v>34751</v>
      </c>
    </row>
    <row r="16099" spans="1:2" x14ac:dyDescent="0.2">
      <c r="A16099" s="112" t="s">
        <v>34752</v>
      </c>
      <c r="B16099" s="112" t="s">
        <v>34753</v>
      </c>
    </row>
    <row r="16100" spans="1:2" x14ac:dyDescent="0.2">
      <c r="A16100" s="112" t="s">
        <v>34754</v>
      </c>
      <c r="B16100" s="112" t="s">
        <v>34755</v>
      </c>
    </row>
    <row r="16101" spans="1:2" x14ac:dyDescent="0.2">
      <c r="A16101" s="112" t="s">
        <v>34756</v>
      </c>
      <c r="B16101" s="112" t="s">
        <v>34757</v>
      </c>
    </row>
    <row r="16102" spans="1:2" x14ac:dyDescent="0.2">
      <c r="A16102" s="112" t="s">
        <v>34758</v>
      </c>
      <c r="B16102" s="112" t="s">
        <v>34759</v>
      </c>
    </row>
    <row r="16103" spans="1:2" x14ac:dyDescent="0.2">
      <c r="A16103" s="112" t="s">
        <v>34760</v>
      </c>
      <c r="B16103" s="112" t="s">
        <v>34761</v>
      </c>
    </row>
    <row r="16104" spans="1:2" x14ac:dyDescent="0.2">
      <c r="A16104" s="112" t="s">
        <v>34762</v>
      </c>
      <c r="B16104" s="112" t="s">
        <v>34763</v>
      </c>
    </row>
    <row r="16105" spans="1:2" x14ac:dyDescent="0.2">
      <c r="A16105" s="112" t="s">
        <v>34764</v>
      </c>
      <c r="B16105" s="112" t="s">
        <v>34765</v>
      </c>
    </row>
    <row r="16106" spans="1:2" x14ac:dyDescent="0.2">
      <c r="A16106" s="112" t="s">
        <v>34766</v>
      </c>
      <c r="B16106" s="112" t="s">
        <v>34767</v>
      </c>
    </row>
    <row r="16107" spans="1:2" x14ac:dyDescent="0.2">
      <c r="A16107" s="112" t="s">
        <v>34768</v>
      </c>
      <c r="B16107" s="112" t="s">
        <v>34769</v>
      </c>
    </row>
    <row r="16108" spans="1:2" x14ac:dyDescent="0.2">
      <c r="A16108" s="112" t="s">
        <v>34770</v>
      </c>
      <c r="B16108" s="112" t="s">
        <v>34771</v>
      </c>
    </row>
    <row r="16109" spans="1:2" x14ac:dyDescent="0.2">
      <c r="A16109" s="112" t="s">
        <v>34772</v>
      </c>
      <c r="B16109" s="112" t="s">
        <v>34773</v>
      </c>
    </row>
    <row r="16110" spans="1:2" x14ac:dyDescent="0.2">
      <c r="A16110" s="112" t="s">
        <v>34774</v>
      </c>
      <c r="B16110" s="112" t="s">
        <v>34775</v>
      </c>
    </row>
    <row r="16111" spans="1:2" x14ac:dyDescent="0.2">
      <c r="A16111" s="112" t="s">
        <v>34776</v>
      </c>
      <c r="B16111" s="112" t="s">
        <v>34777</v>
      </c>
    </row>
    <row r="16112" spans="1:2" x14ac:dyDescent="0.2">
      <c r="A16112" s="112" t="s">
        <v>34778</v>
      </c>
      <c r="B16112" s="112" t="s">
        <v>34779</v>
      </c>
    </row>
    <row r="16113" spans="1:2" x14ac:dyDescent="0.2">
      <c r="A16113" s="112" t="s">
        <v>34780</v>
      </c>
      <c r="B16113" s="112" t="s">
        <v>34781</v>
      </c>
    </row>
    <row r="16114" spans="1:2" x14ac:dyDescent="0.2">
      <c r="A16114" s="112" t="s">
        <v>34782</v>
      </c>
      <c r="B16114" s="112" t="s">
        <v>34783</v>
      </c>
    </row>
    <row r="16115" spans="1:2" x14ac:dyDescent="0.2">
      <c r="A16115" s="112" t="s">
        <v>34784</v>
      </c>
      <c r="B16115" s="112" t="s">
        <v>34785</v>
      </c>
    </row>
    <row r="16116" spans="1:2" x14ac:dyDescent="0.2">
      <c r="A16116" s="112" t="s">
        <v>34786</v>
      </c>
      <c r="B16116" s="112" t="s">
        <v>34787</v>
      </c>
    </row>
    <row r="16117" spans="1:2" x14ac:dyDescent="0.2">
      <c r="A16117" s="112" t="s">
        <v>34788</v>
      </c>
      <c r="B16117" s="112" t="s">
        <v>34789</v>
      </c>
    </row>
    <row r="16118" spans="1:2" x14ac:dyDescent="0.2">
      <c r="A16118" s="112" t="s">
        <v>34790</v>
      </c>
      <c r="B16118" s="112" t="s">
        <v>34791</v>
      </c>
    </row>
    <row r="16119" spans="1:2" x14ac:dyDescent="0.2">
      <c r="A16119" s="112" t="s">
        <v>34792</v>
      </c>
      <c r="B16119" s="112" t="s">
        <v>34793</v>
      </c>
    </row>
    <row r="16120" spans="1:2" x14ac:dyDescent="0.2">
      <c r="A16120" s="112" t="s">
        <v>34794</v>
      </c>
      <c r="B16120" s="112" t="s">
        <v>34795</v>
      </c>
    </row>
    <row r="16121" spans="1:2" x14ac:dyDescent="0.2">
      <c r="A16121" s="112" t="s">
        <v>34796</v>
      </c>
      <c r="B16121" s="112" t="s">
        <v>34797</v>
      </c>
    </row>
    <row r="16122" spans="1:2" x14ac:dyDescent="0.2">
      <c r="A16122" s="112" t="s">
        <v>34798</v>
      </c>
      <c r="B16122" s="112" t="s">
        <v>34799</v>
      </c>
    </row>
    <row r="16123" spans="1:2" x14ac:dyDescent="0.2">
      <c r="A16123" s="112" t="s">
        <v>34800</v>
      </c>
      <c r="B16123" s="112" t="s">
        <v>34801</v>
      </c>
    </row>
    <row r="16124" spans="1:2" x14ac:dyDescent="0.2">
      <c r="A16124" s="112" t="s">
        <v>34802</v>
      </c>
      <c r="B16124" s="112" t="s">
        <v>34803</v>
      </c>
    </row>
    <row r="16125" spans="1:2" x14ac:dyDescent="0.2">
      <c r="A16125" s="112" t="s">
        <v>34804</v>
      </c>
      <c r="B16125" s="112" t="s">
        <v>34805</v>
      </c>
    </row>
    <row r="16126" spans="1:2" x14ac:dyDescent="0.2">
      <c r="A16126" s="112" t="s">
        <v>34806</v>
      </c>
      <c r="B16126" s="112" t="s">
        <v>34807</v>
      </c>
    </row>
    <row r="16127" spans="1:2" x14ac:dyDescent="0.2">
      <c r="A16127" s="112" t="s">
        <v>34808</v>
      </c>
      <c r="B16127" s="112" t="s">
        <v>34809</v>
      </c>
    </row>
    <row r="16128" spans="1:2" x14ac:dyDescent="0.2">
      <c r="A16128" s="112" t="s">
        <v>34810</v>
      </c>
      <c r="B16128" s="112" t="s">
        <v>34811</v>
      </c>
    </row>
    <row r="16129" spans="1:2" x14ac:dyDescent="0.2">
      <c r="A16129" s="112" t="s">
        <v>34812</v>
      </c>
      <c r="B16129" s="112" t="s">
        <v>34813</v>
      </c>
    </row>
    <row r="16130" spans="1:2" x14ac:dyDescent="0.2">
      <c r="A16130" s="112" t="s">
        <v>34814</v>
      </c>
      <c r="B16130" s="112" t="s">
        <v>34815</v>
      </c>
    </row>
    <row r="16131" spans="1:2" x14ac:dyDescent="0.2">
      <c r="A16131" s="112" t="s">
        <v>34816</v>
      </c>
      <c r="B16131" s="112" t="s">
        <v>34817</v>
      </c>
    </row>
    <row r="16132" spans="1:2" x14ac:dyDescent="0.2">
      <c r="A16132" s="112" t="s">
        <v>34818</v>
      </c>
      <c r="B16132" s="112" t="s">
        <v>34819</v>
      </c>
    </row>
    <row r="16133" spans="1:2" x14ac:dyDescent="0.2">
      <c r="A16133" s="112" t="s">
        <v>34820</v>
      </c>
      <c r="B16133" s="112" t="s">
        <v>34821</v>
      </c>
    </row>
    <row r="16134" spans="1:2" x14ac:dyDescent="0.2">
      <c r="A16134" s="112" t="s">
        <v>34822</v>
      </c>
      <c r="B16134" s="112" t="s">
        <v>34823</v>
      </c>
    </row>
    <row r="16135" spans="1:2" x14ac:dyDescent="0.2">
      <c r="A16135" s="112" t="s">
        <v>34824</v>
      </c>
      <c r="B16135" s="112" t="s">
        <v>34825</v>
      </c>
    </row>
    <row r="16136" spans="1:2" x14ac:dyDescent="0.2">
      <c r="A16136" s="112" t="s">
        <v>34826</v>
      </c>
      <c r="B16136" s="112" t="s">
        <v>34827</v>
      </c>
    </row>
    <row r="16137" spans="1:2" x14ac:dyDescent="0.2">
      <c r="A16137" s="112" t="s">
        <v>34828</v>
      </c>
      <c r="B16137" s="112" t="s">
        <v>34829</v>
      </c>
    </row>
    <row r="16138" spans="1:2" x14ac:dyDescent="0.2">
      <c r="A16138" s="112" t="s">
        <v>34830</v>
      </c>
      <c r="B16138" s="112" t="s">
        <v>34831</v>
      </c>
    </row>
    <row r="16139" spans="1:2" x14ac:dyDescent="0.2">
      <c r="A16139" s="112" t="s">
        <v>34832</v>
      </c>
      <c r="B16139" s="112" t="s">
        <v>34833</v>
      </c>
    </row>
    <row r="16140" spans="1:2" x14ac:dyDescent="0.2">
      <c r="A16140" s="112" t="s">
        <v>34834</v>
      </c>
      <c r="B16140" s="112" t="s">
        <v>34835</v>
      </c>
    </row>
    <row r="16141" spans="1:2" x14ac:dyDescent="0.2">
      <c r="A16141" s="112" t="s">
        <v>34836</v>
      </c>
      <c r="B16141" s="112" t="s">
        <v>34837</v>
      </c>
    </row>
    <row r="16142" spans="1:2" x14ac:dyDescent="0.2">
      <c r="A16142" s="112" t="s">
        <v>34838</v>
      </c>
      <c r="B16142" s="112" t="s">
        <v>34839</v>
      </c>
    </row>
    <row r="16143" spans="1:2" x14ac:dyDescent="0.2">
      <c r="A16143" s="112" t="s">
        <v>34840</v>
      </c>
      <c r="B16143" s="112" t="s">
        <v>34841</v>
      </c>
    </row>
    <row r="16144" spans="1:2" x14ac:dyDescent="0.2">
      <c r="A16144" s="112" t="s">
        <v>34842</v>
      </c>
      <c r="B16144" s="112" t="s">
        <v>34843</v>
      </c>
    </row>
    <row r="16145" spans="1:2" x14ac:dyDescent="0.2">
      <c r="A16145" s="112" t="s">
        <v>34844</v>
      </c>
      <c r="B16145" s="112" t="s">
        <v>34845</v>
      </c>
    </row>
    <row r="16146" spans="1:2" x14ac:dyDescent="0.2">
      <c r="A16146" s="112" t="s">
        <v>34846</v>
      </c>
      <c r="B16146" s="112" t="s">
        <v>34847</v>
      </c>
    </row>
    <row r="16147" spans="1:2" x14ac:dyDescent="0.2">
      <c r="A16147" s="112" t="s">
        <v>34848</v>
      </c>
      <c r="B16147" s="112" t="s">
        <v>34849</v>
      </c>
    </row>
    <row r="16148" spans="1:2" x14ac:dyDescent="0.2">
      <c r="A16148" s="112" t="s">
        <v>34850</v>
      </c>
      <c r="B16148" s="112" t="s">
        <v>34851</v>
      </c>
    </row>
    <row r="16149" spans="1:2" x14ac:dyDescent="0.2">
      <c r="A16149" s="112" t="s">
        <v>34852</v>
      </c>
      <c r="B16149" s="112" t="s">
        <v>34853</v>
      </c>
    </row>
    <row r="16150" spans="1:2" x14ac:dyDescent="0.2">
      <c r="A16150" s="112" t="s">
        <v>34854</v>
      </c>
      <c r="B16150" s="112" t="s">
        <v>34855</v>
      </c>
    </row>
    <row r="16151" spans="1:2" x14ac:dyDescent="0.2">
      <c r="A16151" s="112" t="s">
        <v>34856</v>
      </c>
      <c r="B16151" s="112" t="s">
        <v>34857</v>
      </c>
    </row>
    <row r="16152" spans="1:2" x14ac:dyDescent="0.2">
      <c r="A16152" s="112" t="s">
        <v>34858</v>
      </c>
      <c r="B16152" s="112" t="s">
        <v>34859</v>
      </c>
    </row>
    <row r="16153" spans="1:2" x14ac:dyDescent="0.2">
      <c r="A16153" s="112" t="s">
        <v>34860</v>
      </c>
      <c r="B16153" s="112" t="s">
        <v>34861</v>
      </c>
    </row>
    <row r="16154" spans="1:2" x14ac:dyDescent="0.2">
      <c r="A16154" s="112" t="s">
        <v>34862</v>
      </c>
      <c r="B16154" s="112" t="s">
        <v>34863</v>
      </c>
    </row>
    <row r="16155" spans="1:2" x14ac:dyDescent="0.2">
      <c r="A16155" s="112" t="s">
        <v>34864</v>
      </c>
      <c r="B16155" s="112" t="s">
        <v>34865</v>
      </c>
    </row>
    <row r="16156" spans="1:2" x14ac:dyDescent="0.2">
      <c r="A16156" s="112" t="s">
        <v>34866</v>
      </c>
      <c r="B16156" s="112" t="s">
        <v>34867</v>
      </c>
    </row>
    <row r="16157" spans="1:2" x14ac:dyDescent="0.2">
      <c r="A16157" s="112" t="s">
        <v>34868</v>
      </c>
      <c r="B16157" s="112" t="s">
        <v>34869</v>
      </c>
    </row>
    <row r="16158" spans="1:2" x14ac:dyDescent="0.2">
      <c r="A16158" s="112" t="s">
        <v>34870</v>
      </c>
      <c r="B16158" s="112" t="s">
        <v>34871</v>
      </c>
    </row>
    <row r="16159" spans="1:2" x14ac:dyDescent="0.2">
      <c r="A16159" s="112" t="s">
        <v>34872</v>
      </c>
      <c r="B16159" s="112" t="s">
        <v>34873</v>
      </c>
    </row>
    <row r="16160" spans="1:2" x14ac:dyDescent="0.2">
      <c r="A16160" s="112" t="s">
        <v>34874</v>
      </c>
      <c r="B16160" s="112" t="s">
        <v>34875</v>
      </c>
    </row>
    <row r="16161" spans="1:2" x14ac:dyDescent="0.2">
      <c r="A16161" s="112" t="s">
        <v>34876</v>
      </c>
      <c r="B16161" s="112" t="s">
        <v>34877</v>
      </c>
    </row>
    <row r="16162" spans="1:2" x14ac:dyDescent="0.2">
      <c r="A16162" s="112" t="s">
        <v>34878</v>
      </c>
      <c r="B16162" s="112" t="s">
        <v>34879</v>
      </c>
    </row>
    <row r="16163" spans="1:2" x14ac:dyDescent="0.2">
      <c r="A16163" s="112" t="s">
        <v>34880</v>
      </c>
      <c r="B16163" s="112" t="s">
        <v>34881</v>
      </c>
    </row>
    <row r="16164" spans="1:2" x14ac:dyDescent="0.2">
      <c r="A16164" s="112" t="s">
        <v>34882</v>
      </c>
      <c r="B16164" s="112" t="s">
        <v>34883</v>
      </c>
    </row>
    <row r="16165" spans="1:2" x14ac:dyDescent="0.2">
      <c r="A16165" s="112" t="s">
        <v>34884</v>
      </c>
      <c r="B16165" s="112" t="s">
        <v>34885</v>
      </c>
    </row>
    <row r="16166" spans="1:2" x14ac:dyDescent="0.2">
      <c r="A16166" s="112" t="s">
        <v>34886</v>
      </c>
      <c r="B16166" s="112" t="s">
        <v>34887</v>
      </c>
    </row>
    <row r="16167" spans="1:2" x14ac:dyDescent="0.2">
      <c r="A16167" s="112" t="s">
        <v>34888</v>
      </c>
      <c r="B16167" s="112" t="s">
        <v>34889</v>
      </c>
    </row>
    <row r="16168" spans="1:2" x14ac:dyDescent="0.2">
      <c r="A16168" s="112" t="s">
        <v>34890</v>
      </c>
      <c r="B16168" s="112" t="s">
        <v>34891</v>
      </c>
    </row>
    <row r="16169" spans="1:2" x14ac:dyDescent="0.2">
      <c r="A16169" s="112" t="s">
        <v>34892</v>
      </c>
      <c r="B16169" s="112" t="s">
        <v>34893</v>
      </c>
    </row>
    <row r="16170" spans="1:2" x14ac:dyDescent="0.2">
      <c r="A16170" s="112" t="s">
        <v>34894</v>
      </c>
      <c r="B16170" s="112" t="s">
        <v>34895</v>
      </c>
    </row>
    <row r="16171" spans="1:2" x14ac:dyDescent="0.2">
      <c r="A16171" s="112" t="s">
        <v>34896</v>
      </c>
      <c r="B16171" s="112" t="s">
        <v>34897</v>
      </c>
    </row>
    <row r="16172" spans="1:2" x14ac:dyDescent="0.2">
      <c r="A16172" s="112" t="s">
        <v>34898</v>
      </c>
      <c r="B16172" s="112" t="s">
        <v>34899</v>
      </c>
    </row>
    <row r="16173" spans="1:2" x14ac:dyDescent="0.2">
      <c r="A16173" s="112" t="s">
        <v>34900</v>
      </c>
      <c r="B16173" s="112" t="s">
        <v>34901</v>
      </c>
    </row>
    <row r="16174" spans="1:2" x14ac:dyDescent="0.2">
      <c r="A16174" s="112" t="s">
        <v>34902</v>
      </c>
      <c r="B16174" s="112" t="s">
        <v>34903</v>
      </c>
    </row>
    <row r="16175" spans="1:2" x14ac:dyDescent="0.2">
      <c r="A16175" s="112" t="s">
        <v>34904</v>
      </c>
      <c r="B16175" s="112" t="s">
        <v>34905</v>
      </c>
    </row>
    <row r="16176" spans="1:2" x14ac:dyDescent="0.2">
      <c r="A16176" s="112" t="s">
        <v>34906</v>
      </c>
      <c r="B16176" s="112" t="s">
        <v>34907</v>
      </c>
    </row>
    <row r="16177" spans="1:2" x14ac:dyDescent="0.2">
      <c r="A16177" s="112" t="s">
        <v>34908</v>
      </c>
      <c r="B16177" s="112" t="s">
        <v>34909</v>
      </c>
    </row>
    <row r="16178" spans="1:2" x14ac:dyDescent="0.2">
      <c r="A16178" s="112" t="s">
        <v>34910</v>
      </c>
      <c r="B16178" s="112" t="s">
        <v>34911</v>
      </c>
    </row>
    <row r="16179" spans="1:2" x14ac:dyDescent="0.2">
      <c r="A16179" s="112" t="s">
        <v>34912</v>
      </c>
      <c r="B16179" s="112" t="s">
        <v>34913</v>
      </c>
    </row>
    <row r="16180" spans="1:2" x14ac:dyDescent="0.2">
      <c r="A16180" s="112" t="s">
        <v>34914</v>
      </c>
      <c r="B16180" s="112" t="s">
        <v>34915</v>
      </c>
    </row>
    <row r="16181" spans="1:2" x14ac:dyDescent="0.2">
      <c r="A16181" s="112" t="s">
        <v>34916</v>
      </c>
      <c r="B16181" s="112" t="s">
        <v>34917</v>
      </c>
    </row>
    <row r="16182" spans="1:2" x14ac:dyDescent="0.2">
      <c r="A16182" s="112" t="s">
        <v>34918</v>
      </c>
      <c r="B16182" s="112" t="s">
        <v>34919</v>
      </c>
    </row>
    <row r="16183" spans="1:2" x14ac:dyDescent="0.2">
      <c r="A16183" s="112" t="s">
        <v>34920</v>
      </c>
      <c r="B16183" s="112" t="s">
        <v>34921</v>
      </c>
    </row>
    <row r="16184" spans="1:2" x14ac:dyDescent="0.2">
      <c r="A16184" s="112" t="s">
        <v>34922</v>
      </c>
      <c r="B16184" s="112" t="s">
        <v>34923</v>
      </c>
    </row>
    <row r="16185" spans="1:2" x14ac:dyDescent="0.2">
      <c r="A16185" s="112" t="s">
        <v>34924</v>
      </c>
      <c r="B16185" s="112" t="s">
        <v>34925</v>
      </c>
    </row>
    <row r="16186" spans="1:2" x14ac:dyDescent="0.2">
      <c r="A16186" s="112" t="s">
        <v>34926</v>
      </c>
      <c r="B16186" s="112" t="s">
        <v>34927</v>
      </c>
    </row>
    <row r="16187" spans="1:2" x14ac:dyDescent="0.2">
      <c r="A16187" s="112" t="s">
        <v>34928</v>
      </c>
      <c r="B16187" s="112" t="s">
        <v>34929</v>
      </c>
    </row>
    <row r="16188" spans="1:2" x14ac:dyDescent="0.2">
      <c r="A16188" s="112" t="s">
        <v>34930</v>
      </c>
      <c r="B16188" s="112" t="s">
        <v>34931</v>
      </c>
    </row>
    <row r="16189" spans="1:2" x14ac:dyDescent="0.2">
      <c r="A16189" s="112" t="s">
        <v>34932</v>
      </c>
      <c r="B16189" s="112" t="s">
        <v>34933</v>
      </c>
    </row>
    <row r="16190" spans="1:2" x14ac:dyDescent="0.2">
      <c r="A16190" s="112" t="s">
        <v>34934</v>
      </c>
      <c r="B16190" s="112" t="s">
        <v>34935</v>
      </c>
    </row>
    <row r="16191" spans="1:2" x14ac:dyDescent="0.2">
      <c r="A16191" s="112" t="s">
        <v>34936</v>
      </c>
      <c r="B16191" s="112" t="s">
        <v>34937</v>
      </c>
    </row>
    <row r="16192" spans="1:2" x14ac:dyDescent="0.2">
      <c r="A16192" s="112" t="s">
        <v>34938</v>
      </c>
      <c r="B16192" s="112" t="s">
        <v>34939</v>
      </c>
    </row>
    <row r="16193" spans="1:2" x14ac:dyDescent="0.2">
      <c r="A16193" s="112" t="s">
        <v>34940</v>
      </c>
      <c r="B16193" s="112" t="s">
        <v>34941</v>
      </c>
    </row>
    <row r="16194" spans="1:2" x14ac:dyDescent="0.2">
      <c r="A16194" s="112" t="s">
        <v>34942</v>
      </c>
      <c r="B16194" s="112" t="s">
        <v>34943</v>
      </c>
    </row>
    <row r="16195" spans="1:2" x14ac:dyDescent="0.2">
      <c r="A16195" s="112" t="s">
        <v>34944</v>
      </c>
      <c r="B16195" s="112" t="s">
        <v>34945</v>
      </c>
    </row>
    <row r="16196" spans="1:2" x14ac:dyDescent="0.2">
      <c r="A16196" s="112" t="s">
        <v>34946</v>
      </c>
      <c r="B16196" s="112" t="s">
        <v>34947</v>
      </c>
    </row>
    <row r="16197" spans="1:2" x14ac:dyDescent="0.2">
      <c r="A16197" s="112" t="s">
        <v>34948</v>
      </c>
      <c r="B16197" s="112" t="s">
        <v>34949</v>
      </c>
    </row>
    <row r="16198" spans="1:2" x14ac:dyDescent="0.2">
      <c r="A16198" s="112" t="s">
        <v>34950</v>
      </c>
      <c r="B16198" s="112" t="s">
        <v>34951</v>
      </c>
    </row>
    <row r="16199" spans="1:2" x14ac:dyDescent="0.2">
      <c r="A16199" s="112" t="s">
        <v>34952</v>
      </c>
      <c r="B16199" s="112" t="s">
        <v>34953</v>
      </c>
    </row>
    <row r="16200" spans="1:2" x14ac:dyDescent="0.2">
      <c r="A16200" s="112" t="s">
        <v>34954</v>
      </c>
      <c r="B16200" s="112" t="s">
        <v>34955</v>
      </c>
    </row>
    <row r="16201" spans="1:2" x14ac:dyDescent="0.2">
      <c r="A16201" s="112" t="s">
        <v>34956</v>
      </c>
      <c r="B16201" s="112" t="s">
        <v>34957</v>
      </c>
    </row>
    <row r="16202" spans="1:2" x14ac:dyDescent="0.2">
      <c r="A16202" s="112" t="s">
        <v>34958</v>
      </c>
      <c r="B16202" s="112" t="s">
        <v>34959</v>
      </c>
    </row>
    <row r="16203" spans="1:2" x14ac:dyDescent="0.2">
      <c r="A16203" s="112" t="s">
        <v>34960</v>
      </c>
      <c r="B16203" s="112" t="s">
        <v>34961</v>
      </c>
    </row>
    <row r="16204" spans="1:2" x14ac:dyDescent="0.2">
      <c r="A16204" s="112" t="s">
        <v>34962</v>
      </c>
      <c r="B16204" s="112" t="s">
        <v>34963</v>
      </c>
    </row>
    <row r="16205" spans="1:2" x14ac:dyDescent="0.2">
      <c r="A16205" s="112" t="s">
        <v>34964</v>
      </c>
      <c r="B16205" s="112" t="s">
        <v>34965</v>
      </c>
    </row>
    <row r="16206" spans="1:2" x14ac:dyDescent="0.2">
      <c r="A16206" s="112" t="s">
        <v>34966</v>
      </c>
      <c r="B16206" s="112" t="s">
        <v>34967</v>
      </c>
    </row>
    <row r="16207" spans="1:2" x14ac:dyDescent="0.2">
      <c r="A16207" s="112" t="s">
        <v>34968</v>
      </c>
      <c r="B16207" s="112" t="s">
        <v>34969</v>
      </c>
    </row>
    <row r="16208" spans="1:2" x14ac:dyDescent="0.2">
      <c r="A16208" s="112" t="s">
        <v>34970</v>
      </c>
      <c r="B16208" s="112" t="s">
        <v>34971</v>
      </c>
    </row>
    <row r="16209" spans="1:2" x14ac:dyDescent="0.2">
      <c r="A16209" s="112" t="s">
        <v>34972</v>
      </c>
      <c r="B16209" s="112" t="s">
        <v>34973</v>
      </c>
    </row>
    <row r="16210" spans="1:2" x14ac:dyDescent="0.2">
      <c r="A16210" s="112" t="s">
        <v>34974</v>
      </c>
      <c r="B16210" s="112" t="s">
        <v>34975</v>
      </c>
    </row>
    <row r="16211" spans="1:2" x14ac:dyDescent="0.2">
      <c r="A16211" s="112" t="s">
        <v>34976</v>
      </c>
      <c r="B16211" s="112" t="s">
        <v>34977</v>
      </c>
    </row>
    <row r="16212" spans="1:2" x14ac:dyDescent="0.2">
      <c r="A16212" s="112" t="s">
        <v>34978</v>
      </c>
      <c r="B16212" s="112" t="s">
        <v>34979</v>
      </c>
    </row>
    <row r="16213" spans="1:2" x14ac:dyDescent="0.2">
      <c r="A16213" s="112" t="s">
        <v>34980</v>
      </c>
      <c r="B16213" s="112" t="s">
        <v>34981</v>
      </c>
    </row>
    <row r="16214" spans="1:2" x14ac:dyDescent="0.2">
      <c r="A16214" s="112" t="s">
        <v>34982</v>
      </c>
      <c r="B16214" s="112" t="s">
        <v>34983</v>
      </c>
    </row>
    <row r="16215" spans="1:2" x14ac:dyDescent="0.2">
      <c r="A16215" s="112" t="s">
        <v>34984</v>
      </c>
      <c r="B16215" s="112" t="s">
        <v>34985</v>
      </c>
    </row>
    <row r="16216" spans="1:2" x14ac:dyDescent="0.2">
      <c r="A16216" s="112" t="s">
        <v>34986</v>
      </c>
      <c r="B16216" s="112" t="s">
        <v>34987</v>
      </c>
    </row>
    <row r="16217" spans="1:2" x14ac:dyDescent="0.2">
      <c r="A16217" s="112" t="s">
        <v>34988</v>
      </c>
      <c r="B16217" s="112" t="s">
        <v>34989</v>
      </c>
    </row>
    <row r="16218" spans="1:2" x14ac:dyDescent="0.2">
      <c r="A16218" s="112" t="s">
        <v>34990</v>
      </c>
      <c r="B16218" s="112" t="s">
        <v>34991</v>
      </c>
    </row>
    <row r="16219" spans="1:2" x14ac:dyDescent="0.2">
      <c r="A16219" s="112" t="s">
        <v>34992</v>
      </c>
      <c r="B16219" s="112" t="s">
        <v>34993</v>
      </c>
    </row>
    <row r="16220" spans="1:2" x14ac:dyDescent="0.2">
      <c r="A16220" s="112" t="s">
        <v>34994</v>
      </c>
      <c r="B16220" s="112" t="s">
        <v>34995</v>
      </c>
    </row>
    <row r="16221" spans="1:2" x14ac:dyDescent="0.2">
      <c r="A16221" s="112" t="s">
        <v>34996</v>
      </c>
      <c r="B16221" s="112" t="s">
        <v>34997</v>
      </c>
    </row>
    <row r="16222" spans="1:2" x14ac:dyDescent="0.2">
      <c r="A16222" s="112" t="s">
        <v>34998</v>
      </c>
      <c r="B16222" s="112" t="s">
        <v>34999</v>
      </c>
    </row>
    <row r="16223" spans="1:2" x14ac:dyDescent="0.2">
      <c r="A16223" s="112" t="s">
        <v>35000</v>
      </c>
      <c r="B16223" s="112" t="s">
        <v>35001</v>
      </c>
    </row>
    <row r="16224" spans="1:2" x14ac:dyDescent="0.2">
      <c r="A16224" s="112" t="s">
        <v>35002</v>
      </c>
      <c r="B16224" s="112" t="s">
        <v>35003</v>
      </c>
    </row>
    <row r="16225" spans="1:2" x14ac:dyDescent="0.2">
      <c r="A16225" s="112" t="s">
        <v>35004</v>
      </c>
      <c r="B16225" s="112" t="s">
        <v>35005</v>
      </c>
    </row>
    <row r="16226" spans="1:2" x14ac:dyDescent="0.2">
      <c r="A16226" s="112" t="s">
        <v>35006</v>
      </c>
      <c r="B16226" s="112" t="s">
        <v>35007</v>
      </c>
    </row>
    <row r="16227" spans="1:2" x14ac:dyDescent="0.2">
      <c r="A16227" s="112" t="s">
        <v>35008</v>
      </c>
      <c r="B16227" s="112" t="s">
        <v>35009</v>
      </c>
    </row>
    <row r="16228" spans="1:2" x14ac:dyDescent="0.2">
      <c r="A16228" s="112" t="s">
        <v>35010</v>
      </c>
      <c r="B16228" s="112" t="s">
        <v>35011</v>
      </c>
    </row>
    <row r="16229" spans="1:2" x14ac:dyDescent="0.2">
      <c r="A16229" s="112" t="s">
        <v>35012</v>
      </c>
      <c r="B16229" s="112" t="s">
        <v>35013</v>
      </c>
    </row>
    <row r="16230" spans="1:2" x14ac:dyDescent="0.2">
      <c r="A16230" s="112" t="s">
        <v>35014</v>
      </c>
      <c r="B16230" s="112" t="s">
        <v>35015</v>
      </c>
    </row>
    <row r="16231" spans="1:2" x14ac:dyDescent="0.2">
      <c r="A16231" s="112" t="s">
        <v>35016</v>
      </c>
      <c r="B16231" s="112" t="s">
        <v>35017</v>
      </c>
    </row>
    <row r="16232" spans="1:2" x14ac:dyDescent="0.2">
      <c r="A16232" s="112" t="s">
        <v>35018</v>
      </c>
      <c r="B16232" s="112" t="s">
        <v>35019</v>
      </c>
    </row>
    <row r="16233" spans="1:2" x14ac:dyDescent="0.2">
      <c r="A16233" s="112" t="s">
        <v>35020</v>
      </c>
      <c r="B16233" s="112" t="s">
        <v>35021</v>
      </c>
    </row>
    <row r="16234" spans="1:2" x14ac:dyDescent="0.2">
      <c r="A16234" s="112" t="s">
        <v>35022</v>
      </c>
      <c r="B16234" s="112" t="s">
        <v>35023</v>
      </c>
    </row>
    <row r="16235" spans="1:2" x14ac:dyDescent="0.2">
      <c r="A16235" s="112" t="s">
        <v>35024</v>
      </c>
      <c r="B16235" s="112" t="s">
        <v>35025</v>
      </c>
    </row>
    <row r="16236" spans="1:2" x14ac:dyDescent="0.2">
      <c r="A16236" s="112" t="s">
        <v>35026</v>
      </c>
      <c r="B16236" s="112" t="s">
        <v>35027</v>
      </c>
    </row>
    <row r="16237" spans="1:2" x14ac:dyDescent="0.2">
      <c r="A16237" s="112" t="s">
        <v>35028</v>
      </c>
      <c r="B16237" s="112" t="s">
        <v>35029</v>
      </c>
    </row>
    <row r="16238" spans="1:2" x14ac:dyDescent="0.2">
      <c r="A16238" s="112" t="s">
        <v>35030</v>
      </c>
      <c r="B16238" s="112" t="s">
        <v>35031</v>
      </c>
    </row>
    <row r="16239" spans="1:2" x14ac:dyDescent="0.2">
      <c r="A16239" s="112" t="s">
        <v>35032</v>
      </c>
      <c r="B16239" s="112" t="s">
        <v>35033</v>
      </c>
    </row>
    <row r="16240" spans="1:2" x14ac:dyDescent="0.2">
      <c r="A16240" s="112" t="s">
        <v>35034</v>
      </c>
      <c r="B16240" s="112" t="s">
        <v>35035</v>
      </c>
    </row>
    <row r="16241" spans="1:2" x14ac:dyDescent="0.2">
      <c r="A16241" s="112" t="s">
        <v>35036</v>
      </c>
      <c r="B16241" s="112" t="s">
        <v>35037</v>
      </c>
    </row>
    <row r="16242" spans="1:2" x14ac:dyDescent="0.2">
      <c r="A16242" s="112" t="s">
        <v>35038</v>
      </c>
      <c r="B16242" s="112" t="s">
        <v>35039</v>
      </c>
    </row>
    <row r="16243" spans="1:2" x14ac:dyDescent="0.2">
      <c r="A16243" s="112" t="s">
        <v>35040</v>
      </c>
      <c r="B16243" s="112" t="s">
        <v>35041</v>
      </c>
    </row>
    <row r="16244" spans="1:2" x14ac:dyDescent="0.2">
      <c r="A16244" s="112" t="s">
        <v>35042</v>
      </c>
      <c r="B16244" s="112" t="s">
        <v>35043</v>
      </c>
    </row>
    <row r="16245" spans="1:2" x14ac:dyDescent="0.2">
      <c r="A16245" s="112" t="s">
        <v>35044</v>
      </c>
      <c r="B16245" s="112" t="s">
        <v>35045</v>
      </c>
    </row>
    <row r="16246" spans="1:2" x14ac:dyDescent="0.2">
      <c r="A16246" s="112" t="s">
        <v>35046</v>
      </c>
      <c r="B16246" s="112" t="s">
        <v>35047</v>
      </c>
    </row>
    <row r="16247" spans="1:2" x14ac:dyDescent="0.2">
      <c r="A16247" s="112" t="s">
        <v>35048</v>
      </c>
      <c r="B16247" s="112" t="s">
        <v>35049</v>
      </c>
    </row>
    <row r="16248" spans="1:2" x14ac:dyDescent="0.2">
      <c r="A16248" s="112" t="s">
        <v>35050</v>
      </c>
      <c r="B16248" s="112" t="s">
        <v>35051</v>
      </c>
    </row>
    <row r="16249" spans="1:2" x14ac:dyDescent="0.2">
      <c r="A16249" s="112" t="s">
        <v>35052</v>
      </c>
      <c r="B16249" s="112" t="s">
        <v>35053</v>
      </c>
    </row>
    <row r="16250" spans="1:2" x14ac:dyDescent="0.2">
      <c r="A16250" s="112" t="s">
        <v>35054</v>
      </c>
      <c r="B16250" s="112" t="s">
        <v>35055</v>
      </c>
    </row>
    <row r="16251" spans="1:2" x14ac:dyDescent="0.2">
      <c r="A16251" s="112" t="s">
        <v>35056</v>
      </c>
      <c r="B16251" s="112" t="s">
        <v>35057</v>
      </c>
    </row>
    <row r="16252" spans="1:2" x14ac:dyDescent="0.2">
      <c r="A16252" s="112" t="s">
        <v>35058</v>
      </c>
      <c r="B16252" s="112" t="s">
        <v>35059</v>
      </c>
    </row>
    <row r="16253" spans="1:2" x14ac:dyDescent="0.2">
      <c r="A16253" s="112" t="s">
        <v>35060</v>
      </c>
      <c r="B16253" s="112" t="s">
        <v>35061</v>
      </c>
    </row>
    <row r="16254" spans="1:2" x14ac:dyDescent="0.2">
      <c r="A16254" s="112" t="s">
        <v>35062</v>
      </c>
      <c r="B16254" s="112" t="s">
        <v>35063</v>
      </c>
    </row>
    <row r="16255" spans="1:2" x14ac:dyDescent="0.2">
      <c r="A16255" s="112" t="s">
        <v>35064</v>
      </c>
      <c r="B16255" s="112" t="s">
        <v>35065</v>
      </c>
    </row>
    <row r="16256" spans="1:2" x14ac:dyDescent="0.2">
      <c r="A16256" s="112" t="s">
        <v>35066</v>
      </c>
      <c r="B16256" s="112" t="s">
        <v>35067</v>
      </c>
    </row>
    <row r="16257" spans="1:2" x14ac:dyDescent="0.2">
      <c r="A16257" s="112" t="s">
        <v>35068</v>
      </c>
      <c r="B16257" s="112" t="s">
        <v>35069</v>
      </c>
    </row>
    <row r="16258" spans="1:2" x14ac:dyDescent="0.2">
      <c r="A16258" s="112" t="s">
        <v>35070</v>
      </c>
      <c r="B16258" s="112" t="s">
        <v>35071</v>
      </c>
    </row>
    <row r="16259" spans="1:2" x14ac:dyDescent="0.2">
      <c r="A16259" s="112" t="s">
        <v>35072</v>
      </c>
      <c r="B16259" s="112" t="s">
        <v>35073</v>
      </c>
    </row>
    <row r="16260" spans="1:2" x14ac:dyDescent="0.2">
      <c r="A16260" s="112" t="s">
        <v>35074</v>
      </c>
      <c r="B16260" s="112" t="s">
        <v>35075</v>
      </c>
    </row>
    <row r="16261" spans="1:2" x14ac:dyDescent="0.2">
      <c r="A16261" s="112" t="s">
        <v>35076</v>
      </c>
      <c r="B16261" s="112" t="s">
        <v>35077</v>
      </c>
    </row>
    <row r="16262" spans="1:2" x14ac:dyDescent="0.2">
      <c r="A16262" s="112" t="s">
        <v>35078</v>
      </c>
      <c r="B16262" s="112" t="s">
        <v>35079</v>
      </c>
    </row>
    <row r="16263" spans="1:2" x14ac:dyDescent="0.2">
      <c r="A16263" s="112" t="s">
        <v>35080</v>
      </c>
      <c r="B16263" s="112" t="s">
        <v>35081</v>
      </c>
    </row>
    <row r="16264" spans="1:2" x14ac:dyDescent="0.2">
      <c r="A16264" s="112" t="s">
        <v>35082</v>
      </c>
      <c r="B16264" s="112" t="s">
        <v>35083</v>
      </c>
    </row>
    <row r="16265" spans="1:2" x14ac:dyDescent="0.2">
      <c r="A16265" s="112" t="s">
        <v>35084</v>
      </c>
      <c r="B16265" s="112" t="s">
        <v>35085</v>
      </c>
    </row>
    <row r="16266" spans="1:2" x14ac:dyDescent="0.2">
      <c r="A16266" s="112" t="s">
        <v>35086</v>
      </c>
      <c r="B16266" s="112" t="s">
        <v>35087</v>
      </c>
    </row>
    <row r="16267" spans="1:2" x14ac:dyDescent="0.2">
      <c r="A16267" s="112" t="s">
        <v>35088</v>
      </c>
      <c r="B16267" s="112" t="s">
        <v>35089</v>
      </c>
    </row>
    <row r="16268" spans="1:2" x14ac:dyDescent="0.2">
      <c r="A16268" s="112" t="s">
        <v>35090</v>
      </c>
      <c r="B16268" s="112" t="s">
        <v>35091</v>
      </c>
    </row>
    <row r="16269" spans="1:2" x14ac:dyDescent="0.2">
      <c r="A16269" s="112" t="s">
        <v>35092</v>
      </c>
      <c r="B16269" s="112" t="s">
        <v>35093</v>
      </c>
    </row>
    <row r="16270" spans="1:2" x14ac:dyDescent="0.2">
      <c r="A16270" s="112" t="s">
        <v>35094</v>
      </c>
      <c r="B16270" s="112" t="s">
        <v>35095</v>
      </c>
    </row>
    <row r="16271" spans="1:2" x14ac:dyDescent="0.2">
      <c r="A16271" s="112" t="s">
        <v>35096</v>
      </c>
      <c r="B16271" s="112" t="s">
        <v>35097</v>
      </c>
    </row>
    <row r="16272" spans="1:2" x14ac:dyDescent="0.2">
      <c r="A16272" s="112" t="s">
        <v>35098</v>
      </c>
      <c r="B16272" s="112" t="s">
        <v>35099</v>
      </c>
    </row>
    <row r="16273" spans="1:2" x14ac:dyDescent="0.2">
      <c r="A16273" s="112" t="s">
        <v>35100</v>
      </c>
      <c r="B16273" s="112" t="s">
        <v>35101</v>
      </c>
    </row>
    <row r="16274" spans="1:2" x14ac:dyDescent="0.2">
      <c r="A16274" s="112" t="s">
        <v>35102</v>
      </c>
      <c r="B16274" s="112" t="s">
        <v>35103</v>
      </c>
    </row>
    <row r="16275" spans="1:2" x14ac:dyDescent="0.2">
      <c r="A16275" s="112" t="s">
        <v>35104</v>
      </c>
      <c r="B16275" s="112" t="s">
        <v>35105</v>
      </c>
    </row>
    <row r="16276" spans="1:2" x14ac:dyDescent="0.2">
      <c r="A16276" s="112" t="s">
        <v>35106</v>
      </c>
      <c r="B16276" s="112" t="s">
        <v>35107</v>
      </c>
    </row>
    <row r="16277" spans="1:2" x14ac:dyDescent="0.2">
      <c r="A16277" s="112" t="s">
        <v>35108</v>
      </c>
      <c r="B16277" s="112" t="s">
        <v>35109</v>
      </c>
    </row>
    <row r="16278" spans="1:2" x14ac:dyDescent="0.2">
      <c r="A16278" s="112" t="s">
        <v>35110</v>
      </c>
      <c r="B16278" s="112" t="s">
        <v>35111</v>
      </c>
    </row>
    <row r="16279" spans="1:2" x14ac:dyDescent="0.2">
      <c r="A16279" s="112" t="s">
        <v>35112</v>
      </c>
      <c r="B16279" s="112" t="s">
        <v>35113</v>
      </c>
    </row>
    <row r="16280" spans="1:2" x14ac:dyDescent="0.2">
      <c r="A16280" s="112" t="s">
        <v>35114</v>
      </c>
      <c r="B16280" s="112" t="s">
        <v>35115</v>
      </c>
    </row>
    <row r="16281" spans="1:2" x14ac:dyDescent="0.2">
      <c r="A16281" s="112" t="s">
        <v>35116</v>
      </c>
      <c r="B16281" s="112" t="s">
        <v>35117</v>
      </c>
    </row>
    <row r="16282" spans="1:2" x14ac:dyDescent="0.2">
      <c r="A16282" s="112" t="s">
        <v>35118</v>
      </c>
      <c r="B16282" s="112" t="s">
        <v>35119</v>
      </c>
    </row>
    <row r="16283" spans="1:2" x14ac:dyDescent="0.2">
      <c r="A16283" s="112" t="s">
        <v>35120</v>
      </c>
      <c r="B16283" s="112" t="s">
        <v>35121</v>
      </c>
    </row>
    <row r="16284" spans="1:2" x14ac:dyDescent="0.2">
      <c r="A16284" s="112" t="s">
        <v>35122</v>
      </c>
      <c r="B16284" s="112" t="s">
        <v>35123</v>
      </c>
    </row>
    <row r="16285" spans="1:2" x14ac:dyDescent="0.2">
      <c r="A16285" s="112" t="s">
        <v>35124</v>
      </c>
      <c r="B16285" s="112" t="s">
        <v>35125</v>
      </c>
    </row>
    <row r="16286" spans="1:2" x14ac:dyDescent="0.2">
      <c r="A16286" s="112" t="s">
        <v>35126</v>
      </c>
      <c r="B16286" s="112" t="s">
        <v>35127</v>
      </c>
    </row>
    <row r="16287" spans="1:2" x14ac:dyDescent="0.2">
      <c r="A16287" s="112" t="s">
        <v>35128</v>
      </c>
      <c r="B16287" s="112" t="s">
        <v>35129</v>
      </c>
    </row>
    <row r="16288" spans="1:2" x14ac:dyDescent="0.2">
      <c r="A16288" s="112" t="s">
        <v>35130</v>
      </c>
      <c r="B16288" s="112" t="s">
        <v>35131</v>
      </c>
    </row>
    <row r="16289" spans="1:2" x14ac:dyDescent="0.2">
      <c r="A16289" s="112" t="s">
        <v>35132</v>
      </c>
      <c r="B16289" s="112" t="s">
        <v>35133</v>
      </c>
    </row>
    <row r="16290" spans="1:2" x14ac:dyDescent="0.2">
      <c r="A16290" s="112" t="s">
        <v>35134</v>
      </c>
      <c r="B16290" s="112" t="s">
        <v>35135</v>
      </c>
    </row>
    <row r="16291" spans="1:2" x14ac:dyDescent="0.2">
      <c r="A16291" s="112" t="s">
        <v>35136</v>
      </c>
      <c r="B16291" s="112" t="s">
        <v>35137</v>
      </c>
    </row>
    <row r="16292" spans="1:2" x14ac:dyDescent="0.2">
      <c r="A16292" s="112" t="s">
        <v>35138</v>
      </c>
      <c r="B16292" s="112" t="s">
        <v>35139</v>
      </c>
    </row>
    <row r="16293" spans="1:2" x14ac:dyDescent="0.2">
      <c r="A16293" s="112" t="s">
        <v>35140</v>
      </c>
      <c r="B16293" s="112" t="s">
        <v>35141</v>
      </c>
    </row>
    <row r="16294" spans="1:2" x14ac:dyDescent="0.2">
      <c r="A16294" s="112" t="s">
        <v>35142</v>
      </c>
      <c r="B16294" s="112" t="s">
        <v>35143</v>
      </c>
    </row>
    <row r="16295" spans="1:2" x14ac:dyDescent="0.2">
      <c r="A16295" s="112" t="s">
        <v>35144</v>
      </c>
      <c r="B16295" s="112" t="s">
        <v>35145</v>
      </c>
    </row>
    <row r="16296" spans="1:2" x14ac:dyDescent="0.2">
      <c r="A16296" s="112" t="s">
        <v>35146</v>
      </c>
      <c r="B16296" s="112" t="s">
        <v>35147</v>
      </c>
    </row>
    <row r="16297" spans="1:2" x14ac:dyDescent="0.2">
      <c r="A16297" s="112" t="s">
        <v>35148</v>
      </c>
      <c r="B16297" s="112" t="s">
        <v>35149</v>
      </c>
    </row>
    <row r="16298" spans="1:2" x14ac:dyDescent="0.2">
      <c r="A16298" s="112" t="s">
        <v>35150</v>
      </c>
      <c r="B16298" s="112" t="s">
        <v>35151</v>
      </c>
    </row>
    <row r="16299" spans="1:2" x14ac:dyDescent="0.2">
      <c r="A16299" s="112" t="s">
        <v>35152</v>
      </c>
      <c r="B16299" s="112" t="s">
        <v>35153</v>
      </c>
    </row>
    <row r="16300" spans="1:2" x14ac:dyDescent="0.2">
      <c r="A16300" s="112" t="s">
        <v>35154</v>
      </c>
      <c r="B16300" s="112" t="s">
        <v>35155</v>
      </c>
    </row>
    <row r="16301" spans="1:2" x14ac:dyDescent="0.2">
      <c r="A16301" s="112" t="s">
        <v>35156</v>
      </c>
      <c r="B16301" s="112" t="s">
        <v>35157</v>
      </c>
    </row>
    <row r="16302" spans="1:2" x14ac:dyDescent="0.2">
      <c r="A16302" s="112" t="s">
        <v>35158</v>
      </c>
      <c r="B16302" s="112" t="s">
        <v>35159</v>
      </c>
    </row>
    <row r="16303" spans="1:2" x14ac:dyDescent="0.2">
      <c r="A16303" s="112" t="s">
        <v>35160</v>
      </c>
      <c r="B16303" s="112" t="s">
        <v>35161</v>
      </c>
    </row>
    <row r="16304" spans="1:2" x14ac:dyDescent="0.2">
      <c r="A16304" s="112" t="s">
        <v>35162</v>
      </c>
      <c r="B16304" s="112" t="s">
        <v>35163</v>
      </c>
    </row>
    <row r="16305" spans="1:2" x14ac:dyDescent="0.2">
      <c r="A16305" s="112" t="s">
        <v>35164</v>
      </c>
      <c r="B16305" s="112" t="s">
        <v>35165</v>
      </c>
    </row>
    <row r="16306" spans="1:2" x14ac:dyDescent="0.2">
      <c r="A16306" s="112" t="s">
        <v>35166</v>
      </c>
      <c r="B16306" s="112" t="s">
        <v>35167</v>
      </c>
    </row>
    <row r="16307" spans="1:2" x14ac:dyDescent="0.2">
      <c r="A16307" s="112" t="s">
        <v>35168</v>
      </c>
      <c r="B16307" s="112" t="s">
        <v>35169</v>
      </c>
    </row>
    <row r="16308" spans="1:2" x14ac:dyDescent="0.2">
      <c r="A16308" s="112" t="s">
        <v>35170</v>
      </c>
      <c r="B16308" s="112" t="s">
        <v>35171</v>
      </c>
    </row>
    <row r="16309" spans="1:2" x14ac:dyDescent="0.2">
      <c r="A16309" s="112" t="s">
        <v>35172</v>
      </c>
      <c r="B16309" s="112" t="s">
        <v>35173</v>
      </c>
    </row>
    <row r="16310" spans="1:2" x14ac:dyDescent="0.2">
      <c r="A16310" s="112" t="s">
        <v>35174</v>
      </c>
      <c r="B16310" s="112" t="s">
        <v>35175</v>
      </c>
    </row>
    <row r="16311" spans="1:2" x14ac:dyDescent="0.2">
      <c r="A16311" s="112" t="s">
        <v>35176</v>
      </c>
      <c r="B16311" s="112" t="s">
        <v>35177</v>
      </c>
    </row>
    <row r="16312" spans="1:2" x14ac:dyDescent="0.2">
      <c r="A16312" s="112" t="s">
        <v>35178</v>
      </c>
      <c r="B16312" s="112" t="s">
        <v>35179</v>
      </c>
    </row>
    <row r="16313" spans="1:2" x14ac:dyDescent="0.2">
      <c r="A16313" s="112" t="s">
        <v>35180</v>
      </c>
      <c r="B16313" s="112" t="s">
        <v>35181</v>
      </c>
    </row>
    <row r="16314" spans="1:2" x14ac:dyDescent="0.2">
      <c r="A16314" s="112" t="s">
        <v>35182</v>
      </c>
      <c r="B16314" s="112" t="s">
        <v>35183</v>
      </c>
    </row>
    <row r="16315" spans="1:2" x14ac:dyDescent="0.2">
      <c r="A16315" s="112" t="s">
        <v>35184</v>
      </c>
      <c r="B16315" s="112" t="s">
        <v>35185</v>
      </c>
    </row>
    <row r="16316" spans="1:2" x14ac:dyDescent="0.2">
      <c r="A16316" s="112" t="s">
        <v>35186</v>
      </c>
      <c r="B16316" s="112" t="s">
        <v>35187</v>
      </c>
    </row>
    <row r="16317" spans="1:2" x14ac:dyDescent="0.2">
      <c r="A16317" s="112" t="s">
        <v>35188</v>
      </c>
      <c r="B16317" s="112" t="s">
        <v>35189</v>
      </c>
    </row>
    <row r="16318" spans="1:2" x14ac:dyDescent="0.2">
      <c r="A16318" s="112" t="s">
        <v>35190</v>
      </c>
      <c r="B16318" s="112" t="s">
        <v>35191</v>
      </c>
    </row>
    <row r="16319" spans="1:2" x14ac:dyDescent="0.2">
      <c r="A16319" s="112" t="s">
        <v>35192</v>
      </c>
      <c r="B16319" s="112" t="s">
        <v>35193</v>
      </c>
    </row>
    <row r="16320" spans="1:2" x14ac:dyDescent="0.2">
      <c r="A16320" s="112" t="s">
        <v>35194</v>
      </c>
      <c r="B16320" s="112" t="s">
        <v>35195</v>
      </c>
    </row>
    <row r="16321" spans="1:2" x14ac:dyDescent="0.2">
      <c r="A16321" s="112" t="s">
        <v>35196</v>
      </c>
      <c r="B16321" s="112" t="s">
        <v>35197</v>
      </c>
    </row>
    <row r="16322" spans="1:2" x14ac:dyDescent="0.2">
      <c r="A16322" s="112" t="s">
        <v>35198</v>
      </c>
      <c r="B16322" s="112" t="s">
        <v>35199</v>
      </c>
    </row>
    <row r="16323" spans="1:2" x14ac:dyDescent="0.2">
      <c r="A16323" s="112" t="s">
        <v>35200</v>
      </c>
      <c r="B16323" s="112" t="s">
        <v>35201</v>
      </c>
    </row>
    <row r="16324" spans="1:2" x14ac:dyDescent="0.2">
      <c r="A16324" s="112" t="s">
        <v>35202</v>
      </c>
      <c r="B16324" s="112" t="s">
        <v>35203</v>
      </c>
    </row>
    <row r="16325" spans="1:2" x14ac:dyDescent="0.2">
      <c r="A16325" s="112" t="s">
        <v>35204</v>
      </c>
      <c r="B16325" s="112" t="s">
        <v>35205</v>
      </c>
    </row>
    <row r="16326" spans="1:2" x14ac:dyDescent="0.2">
      <c r="A16326" s="112" t="s">
        <v>35206</v>
      </c>
      <c r="B16326" s="112" t="s">
        <v>35207</v>
      </c>
    </row>
    <row r="16327" spans="1:2" x14ac:dyDescent="0.2">
      <c r="A16327" s="112" t="s">
        <v>35208</v>
      </c>
      <c r="B16327" s="112" t="s">
        <v>35209</v>
      </c>
    </row>
    <row r="16328" spans="1:2" x14ac:dyDescent="0.2">
      <c r="A16328" s="112" t="s">
        <v>35210</v>
      </c>
      <c r="B16328" s="112" t="s">
        <v>35211</v>
      </c>
    </row>
    <row r="16329" spans="1:2" x14ac:dyDescent="0.2">
      <c r="A16329" s="112" t="s">
        <v>35212</v>
      </c>
      <c r="B16329" s="112" t="s">
        <v>35213</v>
      </c>
    </row>
    <row r="16330" spans="1:2" x14ac:dyDescent="0.2">
      <c r="A16330" s="112" t="s">
        <v>35214</v>
      </c>
      <c r="B16330" s="112" t="s">
        <v>35215</v>
      </c>
    </row>
    <row r="16331" spans="1:2" x14ac:dyDescent="0.2">
      <c r="A16331" s="112" t="s">
        <v>35216</v>
      </c>
      <c r="B16331" s="112" t="s">
        <v>35217</v>
      </c>
    </row>
    <row r="16332" spans="1:2" x14ac:dyDescent="0.2">
      <c r="A16332" s="112" t="s">
        <v>35218</v>
      </c>
      <c r="B16332" s="112" t="s">
        <v>35219</v>
      </c>
    </row>
    <row r="16333" spans="1:2" x14ac:dyDescent="0.2">
      <c r="A16333" s="112" t="s">
        <v>35220</v>
      </c>
      <c r="B16333" s="112" t="s">
        <v>35221</v>
      </c>
    </row>
    <row r="16334" spans="1:2" x14ac:dyDescent="0.2">
      <c r="A16334" s="112" t="s">
        <v>35222</v>
      </c>
      <c r="B16334" s="112" t="s">
        <v>35223</v>
      </c>
    </row>
    <row r="16335" spans="1:2" x14ac:dyDescent="0.2">
      <c r="A16335" s="112" t="s">
        <v>35224</v>
      </c>
      <c r="B16335" s="112" t="s">
        <v>35225</v>
      </c>
    </row>
    <row r="16336" spans="1:2" x14ac:dyDescent="0.2">
      <c r="A16336" s="112" t="s">
        <v>35226</v>
      </c>
      <c r="B16336" s="112" t="s">
        <v>35227</v>
      </c>
    </row>
    <row r="16337" spans="1:2" x14ac:dyDescent="0.2">
      <c r="A16337" s="112" t="s">
        <v>35228</v>
      </c>
      <c r="B16337" s="112" t="s">
        <v>35229</v>
      </c>
    </row>
    <row r="16338" spans="1:2" x14ac:dyDescent="0.2">
      <c r="A16338" s="112" t="s">
        <v>35230</v>
      </c>
      <c r="B16338" s="112" t="s">
        <v>35231</v>
      </c>
    </row>
    <row r="16339" spans="1:2" x14ac:dyDescent="0.2">
      <c r="A16339" s="112" t="s">
        <v>35232</v>
      </c>
      <c r="B16339" s="112" t="s">
        <v>35233</v>
      </c>
    </row>
    <row r="16340" spans="1:2" x14ac:dyDescent="0.2">
      <c r="A16340" s="112" t="s">
        <v>35234</v>
      </c>
      <c r="B16340" s="112" t="s">
        <v>35235</v>
      </c>
    </row>
    <row r="16341" spans="1:2" x14ac:dyDescent="0.2">
      <c r="A16341" s="112" t="s">
        <v>35236</v>
      </c>
      <c r="B16341" s="112" t="s">
        <v>35237</v>
      </c>
    </row>
    <row r="16342" spans="1:2" x14ac:dyDescent="0.2">
      <c r="A16342" s="112" t="s">
        <v>35238</v>
      </c>
      <c r="B16342" s="112" t="s">
        <v>35239</v>
      </c>
    </row>
    <row r="16343" spans="1:2" x14ac:dyDescent="0.2">
      <c r="A16343" s="112" t="s">
        <v>35240</v>
      </c>
      <c r="B16343" s="112" t="s">
        <v>35241</v>
      </c>
    </row>
    <row r="16344" spans="1:2" x14ac:dyDescent="0.2">
      <c r="A16344" s="112" t="s">
        <v>35242</v>
      </c>
      <c r="B16344" s="112" t="s">
        <v>35243</v>
      </c>
    </row>
    <row r="16345" spans="1:2" x14ac:dyDescent="0.2">
      <c r="A16345" s="112" t="s">
        <v>35244</v>
      </c>
      <c r="B16345" s="112" t="s">
        <v>35245</v>
      </c>
    </row>
    <row r="16346" spans="1:2" x14ac:dyDescent="0.2">
      <c r="A16346" s="112" t="s">
        <v>35246</v>
      </c>
      <c r="B16346" s="112" t="s">
        <v>35247</v>
      </c>
    </row>
    <row r="16347" spans="1:2" x14ac:dyDescent="0.2">
      <c r="A16347" s="112" t="s">
        <v>35248</v>
      </c>
      <c r="B16347" s="112" t="s">
        <v>35249</v>
      </c>
    </row>
    <row r="16348" spans="1:2" x14ac:dyDescent="0.2">
      <c r="A16348" s="112" t="s">
        <v>35250</v>
      </c>
      <c r="B16348" s="112" t="s">
        <v>35251</v>
      </c>
    </row>
    <row r="16349" spans="1:2" x14ac:dyDescent="0.2">
      <c r="A16349" s="112" t="s">
        <v>35252</v>
      </c>
      <c r="B16349" s="112" t="s">
        <v>35253</v>
      </c>
    </row>
    <row r="16350" spans="1:2" x14ac:dyDescent="0.2">
      <c r="A16350" s="112" t="s">
        <v>35254</v>
      </c>
      <c r="B16350" s="112" t="s">
        <v>35255</v>
      </c>
    </row>
    <row r="16351" spans="1:2" x14ac:dyDescent="0.2">
      <c r="A16351" s="112" t="s">
        <v>35256</v>
      </c>
      <c r="B16351" s="112" t="s">
        <v>35257</v>
      </c>
    </row>
    <row r="16352" spans="1:2" x14ac:dyDescent="0.2">
      <c r="A16352" s="112" t="s">
        <v>35258</v>
      </c>
      <c r="B16352" s="112" t="s">
        <v>35259</v>
      </c>
    </row>
    <row r="16353" spans="1:2" x14ac:dyDescent="0.2">
      <c r="A16353" s="112" t="s">
        <v>35260</v>
      </c>
      <c r="B16353" s="112" t="s">
        <v>35261</v>
      </c>
    </row>
    <row r="16354" spans="1:2" x14ac:dyDescent="0.2">
      <c r="A16354" s="112" t="s">
        <v>35262</v>
      </c>
      <c r="B16354" s="112" t="s">
        <v>35263</v>
      </c>
    </row>
    <row r="16355" spans="1:2" x14ac:dyDescent="0.2">
      <c r="A16355" s="112" t="s">
        <v>35264</v>
      </c>
      <c r="B16355" s="112" t="s">
        <v>35265</v>
      </c>
    </row>
    <row r="16356" spans="1:2" x14ac:dyDescent="0.2">
      <c r="A16356" s="112" t="s">
        <v>35266</v>
      </c>
      <c r="B16356" s="112" t="s">
        <v>35267</v>
      </c>
    </row>
    <row r="16357" spans="1:2" x14ac:dyDescent="0.2">
      <c r="A16357" s="112" t="s">
        <v>35268</v>
      </c>
      <c r="B16357" s="112" t="s">
        <v>35269</v>
      </c>
    </row>
    <row r="16358" spans="1:2" x14ac:dyDescent="0.2">
      <c r="A16358" s="112" t="s">
        <v>35270</v>
      </c>
      <c r="B16358" s="112" t="s">
        <v>35271</v>
      </c>
    </row>
    <row r="16359" spans="1:2" x14ac:dyDescent="0.2">
      <c r="A16359" s="112" t="s">
        <v>35272</v>
      </c>
      <c r="B16359" s="112" t="s">
        <v>35273</v>
      </c>
    </row>
    <row r="16360" spans="1:2" x14ac:dyDescent="0.2">
      <c r="A16360" s="112" t="s">
        <v>35274</v>
      </c>
      <c r="B16360" s="112" t="s">
        <v>35275</v>
      </c>
    </row>
    <row r="16361" spans="1:2" x14ac:dyDescent="0.2">
      <c r="A16361" s="112" t="s">
        <v>35276</v>
      </c>
      <c r="B16361" s="112" t="s">
        <v>35277</v>
      </c>
    </row>
    <row r="16362" spans="1:2" x14ac:dyDescent="0.2">
      <c r="A16362" s="112" t="s">
        <v>35278</v>
      </c>
      <c r="B16362" s="112" t="s">
        <v>35279</v>
      </c>
    </row>
    <row r="16363" spans="1:2" x14ac:dyDescent="0.2">
      <c r="A16363" s="112" t="s">
        <v>35280</v>
      </c>
      <c r="B16363" s="112" t="s">
        <v>35281</v>
      </c>
    </row>
    <row r="16364" spans="1:2" x14ac:dyDescent="0.2">
      <c r="A16364" s="112" t="s">
        <v>35282</v>
      </c>
      <c r="B16364" s="112" t="s">
        <v>35283</v>
      </c>
    </row>
    <row r="16365" spans="1:2" x14ac:dyDescent="0.2">
      <c r="A16365" s="112" t="s">
        <v>35284</v>
      </c>
      <c r="B16365" s="112" t="s">
        <v>35285</v>
      </c>
    </row>
    <row r="16366" spans="1:2" x14ac:dyDescent="0.2">
      <c r="A16366" s="112" t="s">
        <v>35286</v>
      </c>
      <c r="B16366" s="112" t="s">
        <v>35287</v>
      </c>
    </row>
    <row r="16367" spans="1:2" x14ac:dyDescent="0.2">
      <c r="A16367" s="112" t="s">
        <v>35288</v>
      </c>
      <c r="B16367" s="112" t="s">
        <v>35289</v>
      </c>
    </row>
    <row r="16368" spans="1:2" x14ac:dyDescent="0.2">
      <c r="A16368" s="112" t="s">
        <v>35290</v>
      </c>
      <c r="B16368" s="112" t="s">
        <v>35291</v>
      </c>
    </row>
    <row r="16369" spans="1:2" x14ac:dyDescent="0.2">
      <c r="A16369" s="112" t="s">
        <v>35292</v>
      </c>
      <c r="B16369" s="112" t="s">
        <v>35293</v>
      </c>
    </row>
    <row r="16370" spans="1:2" x14ac:dyDescent="0.2">
      <c r="A16370" s="112" t="s">
        <v>35294</v>
      </c>
      <c r="B16370" s="112" t="s">
        <v>35295</v>
      </c>
    </row>
    <row r="16371" spans="1:2" x14ac:dyDescent="0.2">
      <c r="A16371" s="112" t="s">
        <v>35296</v>
      </c>
      <c r="B16371" s="112" t="s">
        <v>35297</v>
      </c>
    </row>
    <row r="16372" spans="1:2" x14ac:dyDescent="0.2">
      <c r="A16372" s="112" t="s">
        <v>35298</v>
      </c>
      <c r="B16372" s="112" t="s">
        <v>35299</v>
      </c>
    </row>
    <row r="16373" spans="1:2" x14ac:dyDescent="0.2">
      <c r="A16373" s="112" t="s">
        <v>35300</v>
      </c>
      <c r="B16373" s="112" t="s">
        <v>35301</v>
      </c>
    </row>
    <row r="16374" spans="1:2" x14ac:dyDescent="0.2">
      <c r="A16374" s="112" t="s">
        <v>35302</v>
      </c>
      <c r="B16374" s="112" t="s">
        <v>35303</v>
      </c>
    </row>
    <row r="16375" spans="1:2" x14ac:dyDescent="0.2">
      <c r="A16375" s="112" t="s">
        <v>35304</v>
      </c>
      <c r="B16375" s="112" t="s">
        <v>35305</v>
      </c>
    </row>
    <row r="16376" spans="1:2" x14ac:dyDescent="0.2">
      <c r="A16376" s="112" t="s">
        <v>35306</v>
      </c>
      <c r="B16376" s="112" t="s">
        <v>35307</v>
      </c>
    </row>
    <row r="16377" spans="1:2" x14ac:dyDescent="0.2">
      <c r="A16377" s="112" t="s">
        <v>35308</v>
      </c>
      <c r="B16377" s="112" t="s">
        <v>35309</v>
      </c>
    </row>
    <row r="16378" spans="1:2" x14ac:dyDescent="0.2">
      <c r="A16378" s="112" t="s">
        <v>35310</v>
      </c>
      <c r="B16378" s="112" t="s">
        <v>35311</v>
      </c>
    </row>
    <row r="16379" spans="1:2" x14ac:dyDescent="0.2">
      <c r="A16379" s="112" t="s">
        <v>35312</v>
      </c>
      <c r="B16379" s="112" t="s">
        <v>35313</v>
      </c>
    </row>
    <row r="16380" spans="1:2" x14ac:dyDescent="0.2">
      <c r="A16380" s="112" t="s">
        <v>35314</v>
      </c>
      <c r="B16380" s="112" t="s">
        <v>35315</v>
      </c>
    </row>
    <row r="16381" spans="1:2" x14ac:dyDescent="0.2">
      <c r="A16381" s="112" t="s">
        <v>35316</v>
      </c>
      <c r="B16381" s="112" t="s">
        <v>35317</v>
      </c>
    </row>
    <row r="16382" spans="1:2" x14ac:dyDescent="0.2">
      <c r="A16382" s="112" t="s">
        <v>35318</v>
      </c>
      <c r="B16382" s="112" t="s">
        <v>35319</v>
      </c>
    </row>
    <row r="16383" spans="1:2" x14ac:dyDescent="0.2">
      <c r="A16383" s="112" t="s">
        <v>35320</v>
      </c>
      <c r="B16383" s="112" t="s">
        <v>35321</v>
      </c>
    </row>
    <row r="16384" spans="1:2" x14ac:dyDescent="0.2">
      <c r="A16384" s="112" t="s">
        <v>35322</v>
      </c>
      <c r="B16384" s="112" t="s">
        <v>35323</v>
      </c>
    </row>
    <row r="16385" spans="1:2" x14ac:dyDescent="0.2">
      <c r="A16385" s="112" t="s">
        <v>35324</v>
      </c>
      <c r="B16385" s="112" t="s">
        <v>35325</v>
      </c>
    </row>
    <row r="16386" spans="1:2" x14ac:dyDescent="0.2">
      <c r="A16386" s="112" t="s">
        <v>35326</v>
      </c>
      <c r="B16386" s="112" t="s">
        <v>35327</v>
      </c>
    </row>
    <row r="16387" spans="1:2" x14ac:dyDescent="0.2">
      <c r="A16387" s="112" t="s">
        <v>35328</v>
      </c>
      <c r="B16387" s="112" t="s">
        <v>35329</v>
      </c>
    </row>
    <row r="16388" spans="1:2" x14ac:dyDescent="0.2">
      <c r="A16388" s="112" t="s">
        <v>35330</v>
      </c>
      <c r="B16388" s="112" t="s">
        <v>35331</v>
      </c>
    </row>
    <row r="16389" spans="1:2" x14ac:dyDescent="0.2">
      <c r="A16389" s="112" t="s">
        <v>35332</v>
      </c>
      <c r="B16389" s="112" t="s">
        <v>35333</v>
      </c>
    </row>
    <row r="16390" spans="1:2" x14ac:dyDescent="0.2">
      <c r="A16390" s="112" t="s">
        <v>35334</v>
      </c>
      <c r="B16390" s="112" t="s">
        <v>35335</v>
      </c>
    </row>
    <row r="16391" spans="1:2" x14ac:dyDescent="0.2">
      <c r="A16391" s="112" t="s">
        <v>35336</v>
      </c>
      <c r="B16391" s="112" t="s">
        <v>35337</v>
      </c>
    </row>
    <row r="16392" spans="1:2" x14ac:dyDescent="0.2">
      <c r="A16392" s="112" t="s">
        <v>35338</v>
      </c>
      <c r="B16392" s="112" t="s">
        <v>35339</v>
      </c>
    </row>
    <row r="16393" spans="1:2" x14ac:dyDescent="0.2">
      <c r="A16393" s="112" t="s">
        <v>35340</v>
      </c>
      <c r="B16393" s="112" t="s">
        <v>35341</v>
      </c>
    </row>
    <row r="16394" spans="1:2" x14ac:dyDescent="0.2">
      <c r="A16394" s="112" t="s">
        <v>35342</v>
      </c>
      <c r="B16394" s="112" t="s">
        <v>35343</v>
      </c>
    </row>
    <row r="16395" spans="1:2" x14ac:dyDescent="0.2">
      <c r="A16395" s="112" t="s">
        <v>35344</v>
      </c>
      <c r="B16395" s="112" t="s">
        <v>35345</v>
      </c>
    </row>
    <row r="16396" spans="1:2" x14ac:dyDescent="0.2">
      <c r="A16396" s="112" t="s">
        <v>35346</v>
      </c>
      <c r="B16396" s="112" t="s">
        <v>35347</v>
      </c>
    </row>
    <row r="16397" spans="1:2" x14ac:dyDescent="0.2">
      <c r="A16397" s="112" t="s">
        <v>35348</v>
      </c>
      <c r="B16397" s="112" t="s">
        <v>35349</v>
      </c>
    </row>
    <row r="16398" spans="1:2" x14ac:dyDescent="0.2">
      <c r="A16398" s="112" t="s">
        <v>35350</v>
      </c>
      <c r="B16398" s="112" t="s">
        <v>35351</v>
      </c>
    </row>
    <row r="16399" spans="1:2" x14ac:dyDescent="0.2">
      <c r="A16399" s="112" t="s">
        <v>35352</v>
      </c>
      <c r="B16399" s="112" t="s">
        <v>35353</v>
      </c>
    </row>
    <row r="16400" spans="1:2" x14ac:dyDescent="0.2">
      <c r="A16400" s="112" t="s">
        <v>35354</v>
      </c>
      <c r="B16400" s="112" t="s">
        <v>35355</v>
      </c>
    </row>
    <row r="16401" spans="1:2" x14ac:dyDescent="0.2">
      <c r="A16401" s="112" t="s">
        <v>35356</v>
      </c>
      <c r="B16401" s="112" t="s">
        <v>35357</v>
      </c>
    </row>
    <row r="16402" spans="1:2" x14ac:dyDescent="0.2">
      <c r="A16402" s="112" t="s">
        <v>35358</v>
      </c>
      <c r="B16402" s="112" t="s">
        <v>35359</v>
      </c>
    </row>
    <row r="16403" spans="1:2" x14ac:dyDescent="0.2">
      <c r="A16403" s="112" t="s">
        <v>35360</v>
      </c>
      <c r="B16403" s="112" t="s">
        <v>35361</v>
      </c>
    </row>
    <row r="16404" spans="1:2" x14ac:dyDescent="0.2">
      <c r="A16404" s="112" t="s">
        <v>35362</v>
      </c>
      <c r="B16404" s="112" t="s">
        <v>35363</v>
      </c>
    </row>
    <row r="16405" spans="1:2" x14ac:dyDescent="0.2">
      <c r="A16405" s="112" t="s">
        <v>35364</v>
      </c>
      <c r="B16405" s="112" t="s">
        <v>35365</v>
      </c>
    </row>
    <row r="16406" spans="1:2" x14ac:dyDescent="0.2">
      <c r="A16406" s="112" t="s">
        <v>35366</v>
      </c>
      <c r="B16406" s="112" t="s">
        <v>35367</v>
      </c>
    </row>
    <row r="16407" spans="1:2" x14ac:dyDescent="0.2">
      <c r="A16407" s="112" t="s">
        <v>35368</v>
      </c>
      <c r="B16407" s="112" t="s">
        <v>35369</v>
      </c>
    </row>
    <row r="16408" spans="1:2" x14ac:dyDescent="0.2">
      <c r="A16408" s="112" t="s">
        <v>35370</v>
      </c>
      <c r="B16408" s="112" t="s">
        <v>35371</v>
      </c>
    </row>
    <row r="16409" spans="1:2" x14ac:dyDescent="0.2">
      <c r="A16409" s="112" t="s">
        <v>35372</v>
      </c>
      <c r="B16409" s="112" t="s">
        <v>35373</v>
      </c>
    </row>
    <row r="16410" spans="1:2" x14ac:dyDescent="0.2">
      <c r="A16410" s="112" t="s">
        <v>35374</v>
      </c>
      <c r="B16410" s="112" t="s">
        <v>35375</v>
      </c>
    </row>
    <row r="16411" spans="1:2" x14ac:dyDescent="0.2">
      <c r="A16411" s="112" t="s">
        <v>35376</v>
      </c>
      <c r="B16411" s="112" t="s">
        <v>35377</v>
      </c>
    </row>
    <row r="16412" spans="1:2" x14ac:dyDescent="0.2">
      <c r="A16412" s="112" t="s">
        <v>35378</v>
      </c>
      <c r="B16412" s="112" t="s">
        <v>35379</v>
      </c>
    </row>
    <row r="16413" spans="1:2" x14ac:dyDescent="0.2">
      <c r="A16413" s="112" t="s">
        <v>35380</v>
      </c>
      <c r="B16413" s="112" t="s">
        <v>35381</v>
      </c>
    </row>
    <row r="16414" spans="1:2" x14ac:dyDescent="0.2">
      <c r="A16414" s="112" t="s">
        <v>35382</v>
      </c>
      <c r="B16414" s="112" t="s">
        <v>35383</v>
      </c>
    </row>
    <row r="16415" spans="1:2" x14ac:dyDescent="0.2">
      <c r="A16415" s="112" t="s">
        <v>35384</v>
      </c>
      <c r="B16415" s="112" t="s">
        <v>35385</v>
      </c>
    </row>
    <row r="16416" spans="1:2" x14ac:dyDescent="0.2">
      <c r="A16416" s="112" t="s">
        <v>35386</v>
      </c>
      <c r="B16416" s="112" t="s">
        <v>35387</v>
      </c>
    </row>
    <row r="16417" spans="1:2" x14ac:dyDescent="0.2">
      <c r="A16417" s="112" t="s">
        <v>35388</v>
      </c>
      <c r="B16417" s="112" t="s">
        <v>35389</v>
      </c>
    </row>
    <row r="16418" spans="1:2" x14ac:dyDescent="0.2">
      <c r="A16418" s="112" t="s">
        <v>35390</v>
      </c>
      <c r="B16418" s="112" t="s">
        <v>35391</v>
      </c>
    </row>
    <row r="16419" spans="1:2" x14ac:dyDescent="0.2">
      <c r="A16419" s="112" t="s">
        <v>35392</v>
      </c>
      <c r="B16419" s="112" t="s">
        <v>35393</v>
      </c>
    </row>
    <row r="16420" spans="1:2" x14ac:dyDescent="0.2">
      <c r="A16420" s="112" t="s">
        <v>35394</v>
      </c>
      <c r="B16420" s="112" t="s">
        <v>35395</v>
      </c>
    </row>
    <row r="16421" spans="1:2" x14ac:dyDescent="0.2">
      <c r="A16421" s="112" t="s">
        <v>35396</v>
      </c>
      <c r="B16421" s="112" t="s">
        <v>35397</v>
      </c>
    </row>
    <row r="16422" spans="1:2" x14ac:dyDescent="0.2">
      <c r="A16422" s="112" t="s">
        <v>35398</v>
      </c>
      <c r="B16422" s="112" t="s">
        <v>35399</v>
      </c>
    </row>
    <row r="16423" spans="1:2" x14ac:dyDescent="0.2">
      <c r="A16423" s="112" t="s">
        <v>35400</v>
      </c>
      <c r="B16423" s="112" t="s">
        <v>35401</v>
      </c>
    </row>
    <row r="16424" spans="1:2" x14ac:dyDescent="0.2">
      <c r="A16424" s="112" t="s">
        <v>35402</v>
      </c>
      <c r="B16424" s="112" t="s">
        <v>35403</v>
      </c>
    </row>
    <row r="16425" spans="1:2" x14ac:dyDescent="0.2">
      <c r="A16425" s="112" t="s">
        <v>35404</v>
      </c>
      <c r="B16425" s="112" t="s">
        <v>35405</v>
      </c>
    </row>
    <row r="16426" spans="1:2" x14ac:dyDescent="0.2">
      <c r="A16426" s="112" t="s">
        <v>35406</v>
      </c>
      <c r="B16426" s="112" t="s">
        <v>35407</v>
      </c>
    </row>
    <row r="16427" spans="1:2" x14ac:dyDescent="0.2">
      <c r="A16427" s="112" t="s">
        <v>35408</v>
      </c>
      <c r="B16427" s="112" t="s">
        <v>35409</v>
      </c>
    </row>
    <row r="16428" spans="1:2" x14ac:dyDescent="0.2">
      <c r="A16428" s="112" t="s">
        <v>35410</v>
      </c>
      <c r="B16428" s="112" t="s">
        <v>35411</v>
      </c>
    </row>
    <row r="16429" spans="1:2" x14ac:dyDescent="0.2">
      <c r="A16429" s="112" t="s">
        <v>35412</v>
      </c>
      <c r="B16429" s="112" t="s">
        <v>35413</v>
      </c>
    </row>
    <row r="16430" spans="1:2" x14ac:dyDescent="0.2">
      <c r="A16430" s="112" t="s">
        <v>35414</v>
      </c>
      <c r="B16430" s="112" t="s">
        <v>35415</v>
      </c>
    </row>
    <row r="16431" spans="1:2" x14ac:dyDescent="0.2">
      <c r="A16431" s="112" t="s">
        <v>35416</v>
      </c>
      <c r="B16431" s="112" t="s">
        <v>35417</v>
      </c>
    </row>
    <row r="16432" spans="1:2" x14ac:dyDescent="0.2">
      <c r="A16432" s="112" t="s">
        <v>35418</v>
      </c>
      <c r="B16432" s="112" t="s">
        <v>35419</v>
      </c>
    </row>
    <row r="16433" spans="1:2" x14ac:dyDescent="0.2">
      <c r="A16433" s="112" t="s">
        <v>35420</v>
      </c>
      <c r="B16433" s="112" t="s">
        <v>35421</v>
      </c>
    </row>
    <row r="16434" spans="1:2" x14ac:dyDescent="0.2">
      <c r="A16434" s="112" t="s">
        <v>35422</v>
      </c>
      <c r="B16434" s="112" t="s">
        <v>35423</v>
      </c>
    </row>
    <row r="16435" spans="1:2" x14ac:dyDescent="0.2">
      <c r="A16435" s="112" t="s">
        <v>35424</v>
      </c>
      <c r="B16435" s="112" t="s">
        <v>35425</v>
      </c>
    </row>
    <row r="16436" spans="1:2" x14ac:dyDescent="0.2">
      <c r="A16436" s="112" t="s">
        <v>35426</v>
      </c>
      <c r="B16436" s="112" t="s">
        <v>35427</v>
      </c>
    </row>
    <row r="16437" spans="1:2" x14ac:dyDescent="0.2">
      <c r="A16437" s="112" t="s">
        <v>35428</v>
      </c>
      <c r="B16437" s="112" t="s">
        <v>35429</v>
      </c>
    </row>
    <row r="16438" spans="1:2" x14ac:dyDescent="0.2">
      <c r="A16438" s="112" t="s">
        <v>35430</v>
      </c>
      <c r="B16438" s="112" t="s">
        <v>35431</v>
      </c>
    </row>
    <row r="16439" spans="1:2" x14ac:dyDescent="0.2">
      <c r="A16439" s="112" t="s">
        <v>35432</v>
      </c>
      <c r="B16439" s="112" t="s">
        <v>35433</v>
      </c>
    </row>
    <row r="16440" spans="1:2" x14ac:dyDescent="0.2">
      <c r="A16440" s="112" t="s">
        <v>35434</v>
      </c>
      <c r="B16440" s="112" t="s">
        <v>35435</v>
      </c>
    </row>
    <row r="16441" spans="1:2" x14ac:dyDescent="0.2">
      <c r="A16441" s="112" t="s">
        <v>35436</v>
      </c>
      <c r="B16441" s="112" t="s">
        <v>35437</v>
      </c>
    </row>
    <row r="16442" spans="1:2" x14ac:dyDescent="0.2">
      <c r="A16442" s="112" t="s">
        <v>35438</v>
      </c>
      <c r="B16442" s="112" t="s">
        <v>35439</v>
      </c>
    </row>
    <row r="16443" spans="1:2" x14ac:dyDescent="0.2">
      <c r="A16443" s="112" t="s">
        <v>35440</v>
      </c>
      <c r="B16443" s="112" t="s">
        <v>35441</v>
      </c>
    </row>
    <row r="16444" spans="1:2" x14ac:dyDescent="0.2">
      <c r="A16444" s="112" t="s">
        <v>35442</v>
      </c>
      <c r="B16444" s="112" t="s">
        <v>35443</v>
      </c>
    </row>
    <row r="16445" spans="1:2" x14ac:dyDescent="0.2">
      <c r="A16445" s="112" t="s">
        <v>35444</v>
      </c>
      <c r="B16445" s="112" t="s">
        <v>35445</v>
      </c>
    </row>
    <row r="16446" spans="1:2" x14ac:dyDescent="0.2">
      <c r="A16446" s="112" t="s">
        <v>35446</v>
      </c>
      <c r="B16446" s="112" t="s">
        <v>35447</v>
      </c>
    </row>
    <row r="16447" spans="1:2" x14ac:dyDescent="0.2">
      <c r="A16447" s="112" t="s">
        <v>35448</v>
      </c>
      <c r="B16447" s="112" t="s">
        <v>35449</v>
      </c>
    </row>
    <row r="16448" spans="1:2" x14ac:dyDescent="0.2">
      <c r="A16448" s="112" t="s">
        <v>35450</v>
      </c>
      <c r="B16448" s="112" t="s">
        <v>35451</v>
      </c>
    </row>
    <row r="16449" spans="1:2" x14ac:dyDescent="0.2">
      <c r="A16449" s="112" t="s">
        <v>35452</v>
      </c>
      <c r="B16449" s="112" t="s">
        <v>35453</v>
      </c>
    </row>
    <row r="16450" spans="1:2" x14ac:dyDescent="0.2">
      <c r="A16450" s="112" t="s">
        <v>35454</v>
      </c>
      <c r="B16450" s="112" t="s">
        <v>35455</v>
      </c>
    </row>
    <row r="16451" spans="1:2" x14ac:dyDescent="0.2">
      <c r="A16451" s="112" t="s">
        <v>35456</v>
      </c>
      <c r="B16451" s="112" t="s">
        <v>35457</v>
      </c>
    </row>
    <row r="16452" spans="1:2" x14ac:dyDescent="0.2">
      <c r="A16452" s="112" t="s">
        <v>35458</v>
      </c>
      <c r="B16452" s="112" t="s">
        <v>35459</v>
      </c>
    </row>
    <row r="16453" spans="1:2" x14ac:dyDescent="0.2">
      <c r="A16453" s="112" t="s">
        <v>35460</v>
      </c>
      <c r="B16453" s="112" t="s">
        <v>35461</v>
      </c>
    </row>
    <row r="16454" spans="1:2" x14ac:dyDescent="0.2">
      <c r="A16454" s="112" t="s">
        <v>35462</v>
      </c>
      <c r="B16454" s="112" t="s">
        <v>35463</v>
      </c>
    </row>
    <row r="16455" spans="1:2" x14ac:dyDescent="0.2">
      <c r="A16455" s="112" t="s">
        <v>35464</v>
      </c>
      <c r="B16455" s="112" t="s">
        <v>35465</v>
      </c>
    </row>
    <row r="16456" spans="1:2" x14ac:dyDescent="0.2">
      <c r="A16456" s="112" t="s">
        <v>35466</v>
      </c>
      <c r="B16456" s="112" t="s">
        <v>35467</v>
      </c>
    </row>
    <row r="16457" spans="1:2" x14ac:dyDescent="0.2">
      <c r="A16457" s="112" t="s">
        <v>35468</v>
      </c>
      <c r="B16457" s="112" t="s">
        <v>35469</v>
      </c>
    </row>
    <row r="16458" spans="1:2" x14ac:dyDescent="0.2">
      <c r="A16458" s="112" t="s">
        <v>35470</v>
      </c>
      <c r="B16458" s="112" t="s">
        <v>35471</v>
      </c>
    </row>
    <row r="16459" spans="1:2" x14ac:dyDescent="0.2">
      <c r="A16459" s="112" t="s">
        <v>35472</v>
      </c>
      <c r="B16459" s="112" t="s">
        <v>35473</v>
      </c>
    </row>
    <row r="16460" spans="1:2" x14ac:dyDescent="0.2">
      <c r="A16460" s="112" t="s">
        <v>35474</v>
      </c>
      <c r="B16460" s="112" t="s">
        <v>35475</v>
      </c>
    </row>
    <row r="16461" spans="1:2" x14ac:dyDescent="0.2">
      <c r="A16461" s="112" t="s">
        <v>35476</v>
      </c>
      <c r="B16461" s="112" t="s">
        <v>35477</v>
      </c>
    </row>
    <row r="16462" spans="1:2" x14ac:dyDescent="0.2">
      <c r="A16462" s="112" t="s">
        <v>35478</v>
      </c>
      <c r="B16462" s="112" t="s">
        <v>35479</v>
      </c>
    </row>
    <row r="16463" spans="1:2" x14ac:dyDescent="0.2">
      <c r="A16463" s="112" t="s">
        <v>35480</v>
      </c>
      <c r="B16463" s="112" t="s">
        <v>35481</v>
      </c>
    </row>
    <row r="16464" spans="1:2" x14ac:dyDescent="0.2">
      <c r="A16464" s="112" t="s">
        <v>35482</v>
      </c>
      <c r="B16464" s="112" t="s">
        <v>35483</v>
      </c>
    </row>
    <row r="16465" spans="1:2" x14ac:dyDescent="0.2">
      <c r="A16465" s="112" t="s">
        <v>35484</v>
      </c>
      <c r="B16465" s="112" t="s">
        <v>35485</v>
      </c>
    </row>
    <row r="16466" spans="1:2" x14ac:dyDescent="0.2">
      <c r="A16466" s="112" t="s">
        <v>35486</v>
      </c>
      <c r="B16466" s="112" t="s">
        <v>35487</v>
      </c>
    </row>
    <row r="16467" spans="1:2" x14ac:dyDescent="0.2">
      <c r="A16467" s="112" t="s">
        <v>35488</v>
      </c>
      <c r="B16467" s="112" t="s">
        <v>35489</v>
      </c>
    </row>
    <row r="16468" spans="1:2" x14ac:dyDescent="0.2">
      <c r="A16468" s="112" t="s">
        <v>35490</v>
      </c>
      <c r="B16468" s="112" t="s">
        <v>35491</v>
      </c>
    </row>
    <row r="16469" spans="1:2" x14ac:dyDescent="0.2">
      <c r="A16469" s="112" t="s">
        <v>35492</v>
      </c>
      <c r="B16469" s="112" t="s">
        <v>35493</v>
      </c>
    </row>
    <row r="16470" spans="1:2" x14ac:dyDescent="0.2">
      <c r="A16470" s="112" t="s">
        <v>35494</v>
      </c>
      <c r="B16470" s="112" t="s">
        <v>35495</v>
      </c>
    </row>
    <row r="16471" spans="1:2" x14ac:dyDescent="0.2">
      <c r="A16471" s="112" t="s">
        <v>35496</v>
      </c>
      <c r="B16471" s="112" t="s">
        <v>35497</v>
      </c>
    </row>
    <row r="16472" spans="1:2" x14ac:dyDescent="0.2">
      <c r="A16472" s="112" t="s">
        <v>35498</v>
      </c>
      <c r="B16472" s="112" t="s">
        <v>35499</v>
      </c>
    </row>
    <row r="16473" spans="1:2" x14ac:dyDescent="0.2">
      <c r="A16473" s="112" t="s">
        <v>35500</v>
      </c>
      <c r="B16473" s="112" t="s">
        <v>35501</v>
      </c>
    </row>
    <row r="16474" spans="1:2" x14ac:dyDescent="0.2">
      <c r="A16474" s="112" t="s">
        <v>35502</v>
      </c>
      <c r="B16474" s="112" t="s">
        <v>35503</v>
      </c>
    </row>
    <row r="16475" spans="1:2" x14ac:dyDescent="0.2">
      <c r="A16475" s="112" t="s">
        <v>35504</v>
      </c>
      <c r="B16475" s="112" t="s">
        <v>35505</v>
      </c>
    </row>
    <row r="16476" spans="1:2" x14ac:dyDescent="0.2">
      <c r="A16476" s="112" t="s">
        <v>35506</v>
      </c>
      <c r="B16476" s="112" t="s">
        <v>35507</v>
      </c>
    </row>
    <row r="16477" spans="1:2" x14ac:dyDescent="0.2">
      <c r="A16477" s="112" t="s">
        <v>35508</v>
      </c>
      <c r="B16477" s="112" t="s">
        <v>35509</v>
      </c>
    </row>
    <row r="16478" spans="1:2" x14ac:dyDescent="0.2">
      <c r="A16478" s="112" t="s">
        <v>35510</v>
      </c>
      <c r="B16478" s="112" t="s">
        <v>35511</v>
      </c>
    </row>
    <row r="16479" spans="1:2" x14ac:dyDescent="0.2">
      <c r="A16479" s="112" t="s">
        <v>35512</v>
      </c>
      <c r="B16479" s="112" t="s">
        <v>35513</v>
      </c>
    </row>
    <row r="16480" spans="1:2" x14ac:dyDescent="0.2">
      <c r="A16480" s="112" t="s">
        <v>35514</v>
      </c>
      <c r="B16480" s="112" t="s">
        <v>35515</v>
      </c>
    </row>
    <row r="16481" spans="1:2" x14ac:dyDescent="0.2">
      <c r="A16481" s="112" t="s">
        <v>35516</v>
      </c>
      <c r="B16481" s="112" t="s">
        <v>35517</v>
      </c>
    </row>
    <row r="16482" spans="1:2" x14ac:dyDescent="0.2">
      <c r="A16482" s="112" t="s">
        <v>35518</v>
      </c>
      <c r="B16482" s="112" t="s">
        <v>35519</v>
      </c>
    </row>
    <row r="16483" spans="1:2" x14ac:dyDescent="0.2">
      <c r="A16483" s="112" t="s">
        <v>35520</v>
      </c>
      <c r="B16483" s="112" t="s">
        <v>35521</v>
      </c>
    </row>
    <row r="16484" spans="1:2" x14ac:dyDescent="0.2">
      <c r="A16484" s="112" t="s">
        <v>35522</v>
      </c>
      <c r="B16484" s="112" t="s">
        <v>35523</v>
      </c>
    </row>
    <row r="16485" spans="1:2" x14ac:dyDescent="0.2">
      <c r="A16485" s="112" t="s">
        <v>35524</v>
      </c>
      <c r="B16485" s="112" t="s">
        <v>35525</v>
      </c>
    </row>
    <row r="16486" spans="1:2" x14ac:dyDescent="0.2">
      <c r="A16486" s="112" t="s">
        <v>35526</v>
      </c>
      <c r="B16486" s="112" t="s">
        <v>35527</v>
      </c>
    </row>
    <row r="16487" spans="1:2" x14ac:dyDescent="0.2">
      <c r="A16487" s="112" t="s">
        <v>35528</v>
      </c>
      <c r="B16487" s="112" t="s">
        <v>35529</v>
      </c>
    </row>
    <row r="16488" spans="1:2" x14ac:dyDescent="0.2">
      <c r="A16488" s="112" t="s">
        <v>35530</v>
      </c>
      <c r="B16488" s="112" t="s">
        <v>35531</v>
      </c>
    </row>
    <row r="16489" spans="1:2" x14ac:dyDescent="0.2">
      <c r="A16489" s="112" t="s">
        <v>35532</v>
      </c>
      <c r="B16489" s="112" t="s">
        <v>35533</v>
      </c>
    </row>
    <row r="16490" spans="1:2" x14ac:dyDescent="0.2">
      <c r="A16490" s="112" t="s">
        <v>35534</v>
      </c>
      <c r="B16490" s="112" t="s">
        <v>35535</v>
      </c>
    </row>
    <row r="16491" spans="1:2" x14ac:dyDescent="0.2">
      <c r="A16491" s="112" t="s">
        <v>35536</v>
      </c>
      <c r="B16491" s="112" t="s">
        <v>35537</v>
      </c>
    </row>
    <row r="16492" spans="1:2" x14ac:dyDescent="0.2">
      <c r="A16492" s="112" t="s">
        <v>35538</v>
      </c>
      <c r="B16492" s="112" t="s">
        <v>35539</v>
      </c>
    </row>
    <row r="16493" spans="1:2" x14ac:dyDescent="0.2">
      <c r="A16493" s="112" t="s">
        <v>35540</v>
      </c>
      <c r="B16493" s="112" t="s">
        <v>35541</v>
      </c>
    </row>
    <row r="16494" spans="1:2" x14ac:dyDescent="0.2">
      <c r="A16494" s="112" t="s">
        <v>35542</v>
      </c>
      <c r="B16494" s="112" t="s">
        <v>35543</v>
      </c>
    </row>
    <row r="16495" spans="1:2" x14ac:dyDescent="0.2">
      <c r="A16495" s="112" t="s">
        <v>35544</v>
      </c>
      <c r="B16495" s="112" t="s">
        <v>35545</v>
      </c>
    </row>
    <row r="16496" spans="1:2" x14ac:dyDescent="0.2">
      <c r="A16496" s="112" t="s">
        <v>35546</v>
      </c>
      <c r="B16496" s="112" t="s">
        <v>35547</v>
      </c>
    </row>
    <row r="16497" spans="1:2" x14ac:dyDescent="0.2">
      <c r="A16497" s="112" t="s">
        <v>35548</v>
      </c>
      <c r="B16497" s="112" t="s">
        <v>35549</v>
      </c>
    </row>
    <row r="16498" spans="1:2" x14ac:dyDescent="0.2">
      <c r="A16498" s="112" t="s">
        <v>35550</v>
      </c>
      <c r="B16498" s="112" t="s">
        <v>35551</v>
      </c>
    </row>
    <row r="16499" spans="1:2" x14ac:dyDescent="0.2">
      <c r="A16499" s="112" t="s">
        <v>35552</v>
      </c>
      <c r="B16499" s="112" t="s">
        <v>35553</v>
      </c>
    </row>
    <row r="16500" spans="1:2" x14ac:dyDescent="0.2">
      <c r="A16500" s="112" t="s">
        <v>35554</v>
      </c>
      <c r="B16500" s="112" t="s">
        <v>35555</v>
      </c>
    </row>
    <row r="16501" spans="1:2" x14ac:dyDescent="0.2">
      <c r="A16501" s="112" t="s">
        <v>35556</v>
      </c>
      <c r="B16501" s="112" t="s">
        <v>35557</v>
      </c>
    </row>
    <row r="16502" spans="1:2" x14ac:dyDescent="0.2">
      <c r="A16502" s="112" t="s">
        <v>35558</v>
      </c>
      <c r="B16502" s="112" t="s">
        <v>35559</v>
      </c>
    </row>
    <row r="16503" spans="1:2" x14ac:dyDescent="0.2">
      <c r="A16503" s="112" t="s">
        <v>35560</v>
      </c>
      <c r="B16503" s="112" t="s">
        <v>35561</v>
      </c>
    </row>
    <row r="16504" spans="1:2" x14ac:dyDescent="0.2">
      <c r="A16504" s="112" t="s">
        <v>35562</v>
      </c>
      <c r="B16504" s="112" t="s">
        <v>35563</v>
      </c>
    </row>
    <row r="16505" spans="1:2" x14ac:dyDescent="0.2">
      <c r="A16505" s="112" t="s">
        <v>35564</v>
      </c>
      <c r="B16505" s="112" t="s">
        <v>35565</v>
      </c>
    </row>
    <row r="16506" spans="1:2" x14ac:dyDescent="0.2">
      <c r="A16506" s="112" t="s">
        <v>35566</v>
      </c>
      <c r="B16506" s="112" t="s">
        <v>35567</v>
      </c>
    </row>
    <row r="16507" spans="1:2" x14ac:dyDescent="0.2">
      <c r="A16507" s="112" t="s">
        <v>35568</v>
      </c>
      <c r="B16507" s="112" t="s">
        <v>35569</v>
      </c>
    </row>
    <row r="16508" spans="1:2" x14ac:dyDescent="0.2">
      <c r="A16508" s="112" t="s">
        <v>35570</v>
      </c>
      <c r="B16508" s="112" t="s">
        <v>35571</v>
      </c>
    </row>
    <row r="16509" spans="1:2" x14ac:dyDescent="0.2">
      <c r="A16509" s="112" t="s">
        <v>35572</v>
      </c>
      <c r="B16509" s="112" t="s">
        <v>35573</v>
      </c>
    </row>
    <row r="16510" spans="1:2" x14ac:dyDescent="0.2">
      <c r="A16510" s="112" t="s">
        <v>35574</v>
      </c>
      <c r="B16510" s="112" t="s">
        <v>35575</v>
      </c>
    </row>
    <row r="16511" spans="1:2" x14ac:dyDescent="0.2">
      <c r="A16511" s="112" t="s">
        <v>35576</v>
      </c>
      <c r="B16511" s="112" t="s">
        <v>35577</v>
      </c>
    </row>
    <row r="16512" spans="1:2" x14ac:dyDescent="0.2">
      <c r="A16512" s="112" t="s">
        <v>35578</v>
      </c>
      <c r="B16512" s="112" t="s">
        <v>35579</v>
      </c>
    </row>
    <row r="16513" spans="1:2" x14ac:dyDescent="0.2">
      <c r="A16513" s="112" t="s">
        <v>35580</v>
      </c>
      <c r="B16513" s="112" t="s">
        <v>35581</v>
      </c>
    </row>
    <row r="16514" spans="1:2" x14ac:dyDescent="0.2">
      <c r="A16514" s="112" t="s">
        <v>35582</v>
      </c>
      <c r="B16514" s="112" t="s">
        <v>35583</v>
      </c>
    </row>
    <row r="16515" spans="1:2" x14ac:dyDescent="0.2">
      <c r="A16515" s="112" t="s">
        <v>35584</v>
      </c>
      <c r="B16515" s="112" t="s">
        <v>35585</v>
      </c>
    </row>
    <row r="16516" spans="1:2" x14ac:dyDescent="0.2">
      <c r="A16516" s="112" t="s">
        <v>35586</v>
      </c>
      <c r="B16516" s="112" t="s">
        <v>35587</v>
      </c>
    </row>
    <row r="16517" spans="1:2" x14ac:dyDescent="0.2">
      <c r="A16517" s="112" t="s">
        <v>35588</v>
      </c>
      <c r="B16517" s="112" t="s">
        <v>35589</v>
      </c>
    </row>
    <row r="16518" spans="1:2" x14ac:dyDescent="0.2">
      <c r="A16518" s="112" t="s">
        <v>35590</v>
      </c>
      <c r="B16518" s="112" t="s">
        <v>35591</v>
      </c>
    </row>
    <row r="16519" spans="1:2" x14ac:dyDescent="0.2">
      <c r="A16519" s="112" t="s">
        <v>35592</v>
      </c>
      <c r="B16519" s="112" t="s">
        <v>35593</v>
      </c>
    </row>
    <row r="16520" spans="1:2" x14ac:dyDescent="0.2">
      <c r="A16520" s="112" t="s">
        <v>35594</v>
      </c>
      <c r="B16520" s="112" t="s">
        <v>35595</v>
      </c>
    </row>
    <row r="16521" spans="1:2" x14ac:dyDescent="0.2">
      <c r="A16521" s="112" t="s">
        <v>35596</v>
      </c>
      <c r="B16521" s="112" t="s">
        <v>35597</v>
      </c>
    </row>
    <row r="16522" spans="1:2" x14ac:dyDescent="0.2">
      <c r="A16522" s="112" t="s">
        <v>35598</v>
      </c>
      <c r="B16522" s="112" t="s">
        <v>35599</v>
      </c>
    </row>
    <row r="16523" spans="1:2" x14ac:dyDescent="0.2">
      <c r="A16523" s="112" t="s">
        <v>35600</v>
      </c>
      <c r="B16523" s="112" t="s">
        <v>35601</v>
      </c>
    </row>
    <row r="16524" spans="1:2" x14ac:dyDescent="0.2">
      <c r="A16524" s="112" t="s">
        <v>35602</v>
      </c>
      <c r="B16524" s="112" t="s">
        <v>35603</v>
      </c>
    </row>
    <row r="16525" spans="1:2" x14ac:dyDescent="0.2">
      <c r="A16525" s="112" t="s">
        <v>35604</v>
      </c>
      <c r="B16525" s="112" t="s">
        <v>35605</v>
      </c>
    </row>
    <row r="16526" spans="1:2" x14ac:dyDescent="0.2">
      <c r="A16526" s="112" t="s">
        <v>35606</v>
      </c>
      <c r="B16526" s="112" t="s">
        <v>35607</v>
      </c>
    </row>
    <row r="16527" spans="1:2" x14ac:dyDescent="0.2">
      <c r="A16527" s="112" t="s">
        <v>35608</v>
      </c>
      <c r="B16527" s="112" t="s">
        <v>35609</v>
      </c>
    </row>
    <row r="16528" spans="1:2" x14ac:dyDescent="0.2">
      <c r="A16528" s="112" t="s">
        <v>35610</v>
      </c>
      <c r="B16528" s="112" t="s">
        <v>35611</v>
      </c>
    </row>
    <row r="16529" spans="1:2" x14ac:dyDescent="0.2">
      <c r="A16529" s="112" t="s">
        <v>35612</v>
      </c>
      <c r="B16529" s="112" t="s">
        <v>35613</v>
      </c>
    </row>
    <row r="16530" spans="1:2" x14ac:dyDescent="0.2">
      <c r="A16530" s="112" t="s">
        <v>35614</v>
      </c>
      <c r="B16530" s="112" t="s">
        <v>35615</v>
      </c>
    </row>
    <row r="16531" spans="1:2" x14ac:dyDescent="0.2">
      <c r="A16531" s="112" t="s">
        <v>35616</v>
      </c>
      <c r="B16531" s="112" t="s">
        <v>35617</v>
      </c>
    </row>
    <row r="16532" spans="1:2" x14ac:dyDescent="0.2">
      <c r="A16532" s="112" t="s">
        <v>35618</v>
      </c>
      <c r="B16532" s="112" t="s">
        <v>35619</v>
      </c>
    </row>
    <row r="16533" spans="1:2" x14ac:dyDescent="0.2">
      <c r="A16533" s="112" t="s">
        <v>35620</v>
      </c>
      <c r="B16533" s="112" t="s">
        <v>35621</v>
      </c>
    </row>
    <row r="16534" spans="1:2" x14ac:dyDescent="0.2">
      <c r="A16534" s="112" t="s">
        <v>35622</v>
      </c>
      <c r="B16534" s="112" t="s">
        <v>35623</v>
      </c>
    </row>
    <row r="16535" spans="1:2" x14ac:dyDescent="0.2">
      <c r="A16535" s="112" t="s">
        <v>35624</v>
      </c>
      <c r="B16535" s="112" t="s">
        <v>35625</v>
      </c>
    </row>
    <row r="16536" spans="1:2" x14ac:dyDescent="0.2">
      <c r="A16536" s="112" t="s">
        <v>35626</v>
      </c>
      <c r="B16536" s="112" t="s">
        <v>35627</v>
      </c>
    </row>
    <row r="16537" spans="1:2" x14ac:dyDescent="0.2">
      <c r="A16537" s="112" t="s">
        <v>35628</v>
      </c>
      <c r="B16537" s="112" t="s">
        <v>35629</v>
      </c>
    </row>
    <row r="16538" spans="1:2" x14ac:dyDescent="0.2">
      <c r="A16538" s="112" t="s">
        <v>35630</v>
      </c>
      <c r="B16538" s="112" t="s">
        <v>35631</v>
      </c>
    </row>
    <row r="16539" spans="1:2" x14ac:dyDescent="0.2">
      <c r="A16539" s="112" t="s">
        <v>35632</v>
      </c>
      <c r="B16539" s="112" t="s">
        <v>35633</v>
      </c>
    </row>
    <row r="16540" spans="1:2" x14ac:dyDescent="0.2">
      <c r="A16540" s="112" t="s">
        <v>35634</v>
      </c>
      <c r="B16540" s="112" t="s">
        <v>35635</v>
      </c>
    </row>
    <row r="16541" spans="1:2" x14ac:dyDescent="0.2">
      <c r="A16541" s="112" t="s">
        <v>35636</v>
      </c>
      <c r="B16541" s="112" t="s">
        <v>35637</v>
      </c>
    </row>
    <row r="16542" spans="1:2" x14ac:dyDescent="0.2">
      <c r="A16542" s="112" t="s">
        <v>35638</v>
      </c>
      <c r="B16542" s="112" t="s">
        <v>35639</v>
      </c>
    </row>
    <row r="16543" spans="1:2" x14ac:dyDescent="0.2">
      <c r="A16543" s="112" t="s">
        <v>35640</v>
      </c>
      <c r="B16543" s="112" t="s">
        <v>35641</v>
      </c>
    </row>
    <row r="16544" spans="1:2" x14ac:dyDescent="0.2">
      <c r="A16544" s="112" t="s">
        <v>35642</v>
      </c>
      <c r="B16544" s="112" t="s">
        <v>35643</v>
      </c>
    </row>
    <row r="16545" spans="1:2" x14ac:dyDescent="0.2">
      <c r="A16545" s="112" t="s">
        <v>35644</v>
      </c>
      <c r="B16545" s="112" t="s">
        <v>35645</v>
      </c>
    </row>
    <row r="16546" spans="1:2" x14ac:dyDescent="0.2">
      <c r="A16546" s="112" t="s">
        <v>35646</v>
      </c>
      <c r="B16546" s="112" t="s">
        <v>35647</v>
      </c>
    </row>
    <row r="16547" spans="1:2" x14ac:dyDescent="0.2">
      <c r="A16547" s="112" t="s">
        <v>35648</v>
      </c>
      <c r="B16547" s="112" t="s">
        <v>35649</v>
      </c>
    </row>
    <row r="16548" spans="1:2" x14ac:dyDescent="0.2">
      <c r="A16548" s="112" t="s">
        <v>35650</v>
      </c>
      <c r="B16548" s="112" t="s">
        <v>35651</v>
      </c>
    </row>
    <row r="16549" spans="1:2" x14ac:dyDescent="0.2">
      <c r="A16549" s="112" t="s">
        <v>35652</v>
      </c>
      <c r="B16549" s="112" t="s">
        <v>35653</v>
      </c>
    </row>
    <row r="16550" spans="1:2" x14ac:dyDescent="0.2">
      <c r="A16550" s="112" t="s">
        <v>35654</v>
      </c>
      <c r="B16550" s="112" t="s">
        <v>35655</v>
      </c>
    </row>
    <row r="16551" spans="1:2" x14ac:dyDescent="0.2">
      <c r="A16551" s="112" t="s">
        <v>35656</v>
      </c>
      <c r="B16551" s="112" t="s">
        <v>35657</v>
      </c>
    </row>
    <row r="16552" spans="1:2" x14ac:dyDescent="0.2">
      <c r="A16552" s="112" t="s">
        <v>35658</v>
      </c>
      <c r="B16552" s="112" t="s">
        <v>35659</v>
      </c>
    </row>
    <row r="16553" spans="1:2" x14ac:dyDescent="0.2">
      <c r="A16553" s="112" t="s">
        <v>35660</v>
      </c>
      <c r="B16553" s="112" t="s">
        <v>35661</v>
      </c>
    </row>
    <row r="16554" spans="1:2" x14ac:dyDescent="0.2">
      <c r="A16554" s="112" t="s">
        <v>35662</v>
      </c>
      <c r="B16554" s="112" t="s">
        <v>35663</v>
      </c>
    </row>
    <row r="16555" spans="1:2" x14ac:dyDescent="0.2">
      <c r="A16555" s="112" t="s">
        <v>35664</v>
      </c>
      <c r="B16555" s="112" t="s">
        <v>35665</v>
      </c>
    </row>
    <row r="16556" spans="1:2" x14ac:dyDescent="0.2">
      <c r="A16556" s="112" t="s">
        <v>35666</v>
      </c>
      <c r="B16556" s="112" t="s">
        <v>35667</v>
      </c>
    </row>
    <row r="16557" spans="1:2" x14ac:dyDescent="0.2">
      <c r="A16557" s="112" t="s">
        <v>35668</v>
      </c>
      <c r="B16557" s="112" t="s">
        <v>35669</v>
      </c>
    </row>
    <row r="16558" spans="1:2" x14ac:dyDescent="0.2">
      <c r="A16558" s="112" t="s">
        <v>35670</v>
      </c>
      <c r="B16558" s="112" t="s">
        <v>35671</v>
      </c>
    </row>
    <row r="16559" spans="1:2" x14ac:dyDescent="0.2">
      <c r="A16559" s="112" t="s">
        <v>35672</v>
      </c>
      <c r="B16559" s="112" t="s">
        <v>35673</v>
      </c>
    </row>
    <row r="16560" spans="1:2" x14ac:dyDescent="0.2">
      <c r="A16560" s="112" t="s">
        <v>35674</v>
      </c>
      <c r="B16560" s="112" t="s">
        <v>35675</v>
      </c>
    </row>
    <row r="16561" spans="1:2" x14ac:dyDescent="0.2">
      <c r="A16561" s="112" t="s">
        <v>35676</v>
      </c>
      <c r="B16561" s="112" t="s">
        <v>35677</v>
      </c>
    </row>
    <row r="16562" spans="1:2" x14ac:dyDescent="0.2">
      <c r="A16562" s="112" t="s">
        <v>35678</v>
      </c>
      <c r="B16562" s="112" t="s">
        <v>35679</v>
      </c>
    </row>
    <row r="16563" spans="1:2" x14ac:dyDescent="0.2">
      <c r="A16563" s="112" t="s">
        <v>35680</v>
      </c>
      <c r="B16563" s="112" t="s">
        <v>35681</v>
      </c>
    </row>
    <row r="16564" spans="1:2" x14ac:dyDescent="0.2">
      <c r="A16564" s="112" t="s">
        <v>35682</v>
      </c>
      <c r="B16564" s="112" t="s">
        <v>35683</v>
      </c>
    </row>
    <row r="16565" spans="1:2" x14ac:dyDescent="0.2">
      <c r="A16565" s="112" t="s">
        <v>35684</v>
      </c>
      <c r="B16565" s="112" t="s">
        <v>35685</v>
      </c>
    </row>
    <row r="16566" spans="1:2" x14ac:dyDescent="0.2">
      <c r="A16566" s="112" t="s">
        <v>35686</v>
      </c>
      <c r="B16566" s="112" t="s">
        <v>35687</v>
      </c>
    </row>
    <row r="16567" spans="1:2" x14ac:dyDescent="0.2">
      <c r="A16567" s="112" t="s">
        <v>35688</v>
      </c>
      <c r="B16567" s="112" t="s">
        <v>35689</v>
      </c>
    </row>
    <row r="16568" spans="1:2" x14ac:dyDescent="0.2">
      <c r="A16568" s="112" t="s">
        <v>35690</v>
      </c>
      <c r="B16568" s="112" t="s">
        <v>35691</v>
      </c>
    </row>
    <row r="16569" spans="1:2" x14ac:dyDescent="0.2">
      <c r="A16569" s="112" t="s">
        <v>35692</v>
      </c>
      <c r="B16569" s="112" t="s">
        <v>35693</v>
      </c>
    </row>
    <row r="16570" spans="1:2" x14ac:dyDescent="0.2">
      <c r="A16570" s="112" t="s">
        <v>35694</v>
      </c>
      <c r="B16570" s="112" t="s">
        <v>35695</v>
      </c>
    </row>
    <row r="16571" spans="1:2" x14ac:dyDescent="0.2">
      <c r="A16571" s="112" t="s">
        <v>35696</v>
      </c>
      <c r="B16571" s="112" t="s">
        <v>35697</v>
      </c>
    </row>
    <row r="16572" spans="1:2" x14ac:dyDescent="0.2">
      <c r="A16572" s="112" t="s">
        <v>35698</v>
      </c>
      <c r="B16572" s="112" t="s">
        <v>35699</v>
      </c>
    </row>
    <row r="16573" spans="1:2" x14ac:dyDescent="0.2">
      <c r="A16573" s="112" t="s">
        <v>35700</v>
      </c>
      <c r="B16573" s="112" t="s">
        <v>35701</v>
      </c>
    </row>
    <row r="16574" spans="1:2" x14ac:dyDescent="0.2">
      <c r="A16574" s="112" t="s">
        <v>35702</v>
      </c>
      <c r="B16574" s="112" t="s">
        <v>35703</v>
      </c>
    </row>
    <row r="16575" spans="1:2" x14ac:dyDescent="0.2">
      <c r="A16575" s="112" t="s">
        <v>35704</v>
      </c>
      <c r="B16575" s="112" t="s">
        <v>35705</v>
      </c>
    </row>
    <row r="16576" spans="1:2" x14ac:dyDescent="0.2">
      <c r="A16576" s="112" t="s">
        <v>35706</v>
      </c>
      <c r="B16576" s="112" t="s">
        <v>35707</v>
      </c>
    </row>
    <row r="16577" spans="1:2" x14ac:dyDescent="0.2">
      <c r="A16577" s="112" t="s">
        <v>35708</v>
      </c>
      <c r="B16577" s="112" t="s">
        <v>35709</v>
      </c>
    </row>
    <row r="16578" spans="1:2" x14ac:dyDescent="0.2">
      <c r="A16578" s="112" t="s">
        <v>35710</v>
      </c>
      <c r="B16578" s="112" t="s">
        <v>35711</v>
      </c>
    </row>
    <row r="16579" spans="1:2" x14ac:dyDescent="0.2">
      <c r="A16579" s="112" t="s">
        <v>35712</v>
      </c>
      <c r="B16579" s="112" t="s">
        <v>35713</v>
      </c>
    </row>
    <row r="16580" spans="1:2" x14ac:dyDescent="0.2">
      <c r="A16580" s="112" t="s">
        <v>35714</v>
      </c>
      <c r="B16580" s="112" t="s">
        <v>35715</v>
      </c>
    </row>
    <row r="16581" spans="1:2" x14ac:dyDescent="0.2">
      <c r="A16581" s="112" t="s">
        <v>35716</v>
      </c>
      <c r="B16581" s="112" t="s">
        <v>35717</v>
      </c>
    </row>
    <row r="16582" spans="1:2" x14ac:dyDescent="0.2">
      <c r="A16582" s="112" t="s">
        <v>35718</v>
      </c>
      <c r="B16582" s="112" t="s">
        <v>35719</v>
      </c>
    </row>
    <row r="16583" spans="1:2" x14ac:dyDescent="0.2">
      <c r="A16583" s="112" t="s">
        <v>35720</v>
      </c>
      <c r="B16583" s="112" t="s">
        <v>35721</v>
      </c>
    </row>
    <row r="16584" spans="1:2" x14ac:dyDescent="0.2">
      <c r="A16584" s="112" t="s">
        <v>35722</v>
      </c>
      <c r="B16584" s="112" t="s">
        <v>35723</v>
      </c>
    </row>
    <row r="16585" spans="1:2" x14ac:dyDescent="0.2">
      <c r="A16585" s="112" t="s">
        <v>35724</v>
      </c>
      <c r="B16585" s="112" t="s">
        <v>35725</v>
      </c>
    </row>
    <row r="16586" spans="1:2" x14ac:dyDescent="0.2">
      <c r="A16586" s="112" t="s">
        <v>35726</v>
      </c>
      <c r="B16586" s="112" t="s">
        <v>35727</v>
      </c>
    </row>
    <row r="16587" spans="1:2" x14ac:dyDescent="0.2">
      <c r="A16587" s="112" t="s">
        <v>35728</v>
      </c>
      <c r="B16587" s="112" t="s">
        <v>35729</v>
      </c>
    </row>
    <row r="16588" spans="1:2" x14ac:dyDescent="0.2">
      <c r="A16588" s="112" t="s">
        <v>35730</v>
      </c>
      <c r="B16588" s="112" t="s">
        <v>35731</v>
      </c>
    </row>
    <row r="16589" spans="1:2" x14ac:dyDescent="0.2">
      <c r="A16589" s="112" t="s">
        <v>35732</v>
      </c>
      <c r="B16589" s="112" t="s">
        <v>35733</v>
      </c>
    </row>
    <row r="16590" spans="1:2" x14ac:dyDescent="0.2">
      <c r="A16590" s="112" t="s">
        <v>35734</v>
      </c>
      <c r="B16590" s="112" t="s">
        <v>35735</v>
      </c>
    </row>
    <row r="16591" spans="1:2" x14ac:dyDescent="0.2">
      <c r="A16591" s="112" t="s">
        <v>35736</v>
      </c>
      <c r="B16591" s="112" t="s">
        <v>35737</v>
      </c>
    </row>
    <row r="16592" spans="1:2" x14ac:dyDescent="0.2">
      <c r="A16592" s="112" t="s">
        <v>35738</v>
      </c>
      <c r="B16592" s="112" t="s">
        <v>35739</v>
      </c>
    </row>
    <row r="16593" spans="1:2" x14ac:dyDescent="0.2">
      <c r="A16593" s="112" t="s">
        <v>35740</v>
      </c>
      <c r="B16593" s="112" t="s">
        <v>35741</v>
      </c>
    </row>
    <row r="16594" spans="1:2" x14ac:dyDescent="0.2">
      <c r="A16594" s="112" t="s">
        <v>35742</v>
      </c>
      <c r="B16594" s="112" t="s">
        <v>35743</v>
      </c>
    </row>
    <row r="16595" spans="1:2" x14ac:dyDescent="0.2">
      <c r="A16595" s="112" t="s">
        <v>35744</v>
      </c>
      <c r="B16595" s="112" t="s">
        <v>35745</v>
      </c>
    </row>
    <row r="16596" spans="1:2" x14ac:dyDescent="0.2">
      <c r="A16596" s="112" t="s">
        <v>35746</v>
      </c>
      <c r="B16596" s="112" t="s">
        <v>35747</v>
      </c>
    </row>
    <row r="16597" spans="1:2" x14ac:dyDescent="0.2">
      <c r="A16597" s="112" t="s">
        <v>35748</v>
      </c>
      <c r="B16597" s="112" t="s">
        <v>35749</v>
      </c>
    </row>
    <row r="16598" spans="1:2" x14ac:dyDescent="0.2">
      <c r="A16598" s="112" t="s">
        <v>35750</v>
      </c>
      <c r="B16598" s="112" t="s">
        <v>35751</v>
      </c>
    </row>
    <row r="16599" spans="1:2" x14ac:dyDescent="0.2">
      <c r="A16599" s="112" t="s">
        <v>35752</v>
      </c>
      <c r="B16599" s="112" t="s">
        <v>35753</v>
      </c>
    </row>
    <row r="16600" spans="1:2" x14ac:dyDescent="0.2">
      <c r="A16600" s="112" t="s">
        <v>35754</v>
      </c>
      <c r="B16600" s="112" t="s">
        <v>35755</v>
      </c>
    </row>
    <row r="16601" spans="1:2" x14ac:dyDescent="0.2">
      <c r="A16601" s="112" t="s">
        <v>35756</v>
      </c>
      <c r="B16601" s="112" t="s">
        <v>35757</v>
      </c>
    </row>
    <row r="16602" spans="1:2" x14ac:dyDescent="0.2">
      <c r="A16602" s="112" t="s">
        <v>35758</v>
      </c>
      <c r="B16602" s="112" t="s">
        <v>35759</v>
      </c>
    </row>
    <row r="16603" spans="1:2" x14ac:dyDescent="0.2">
      <c r="A16603" s="112" t="s">
        <v>35760</v>
      </c>
      <c r="B16603" s="112" t="s">
        <v>35761</v>
      </c>
    </row>
    <row r="16604" spans="1:2" x14ac:dyDescent="0.2">
      <c r="A16604" s="112" t="s">
        <v>35762</v>
      </c>
      <c r="B16604" s="112" t="s">
        <v>35763</v>
      </c>
    </row>
    <row r="16605" spans="1:2" x14ac:dyDescent="0.2">
      <c r="A16605" s="112" t="s">
        <v>35764</v>
      </c>
      <c r="B16605" s="112" t="s">
        <v>35765</v>
      </c>
    </row>
    <row r="16606" spans="1:2" x14ac:dyDescent="0.2">
      <c r="A16606" s="112" t="s">
        <v>35766</v>
      </c>
      <c r="B16606" s="112" t="s">
        <v>35767</v>
      </c>
    </row>
    <row r="16607" spans="1:2" x14ac:dyDescent="0.2">
      <c r="A16607" s="112" t="s">
        <v>35768</v>
      </c>
      <c r="B16607" s="112" t="s">
        <v>35769</v>
      </c>
    </row>
    <row r="16608" spans="1:2" x14ac:dyDescent="0.2">
      <c r="A16608" s="112" t="s">
        <v>35770</v>
      </c>
      <c r="B16608" s="112" t="s">
        <v>35771</v>
      </c>
    </row>
    <row r="16609" spans="1:2" x14ac:dyDescent="0.2">
      <c r="A16609" s="112" t="s">
        <v>35772</v>
      </c>
      <c r="B16609" s="112" t="s">
        <v>35773</v>
      </c>
    </row>
    <row r="16610" spans="1:2" x14ac:dyDescent="0.2">
      <c r="A16610" s="112" t="s">
        <v>35774</v>
      </c>
      <c r="B16610" s="112" t="s">
        <v>35775</v>
      </c>
    </row>
    <row r="16611" spans="1:2" x14ac:dyDescent="0.2">
      <c r="A16611" s="112" t="s">
        <v>35776</v>
      </c>
      <c r="B16611" s="112" t="s">
        <v>35777</v>
      </c>
    </row>
    <row r="16612" spans="1:2" x14ac:dyDescent="0.2">
      <c r="A16612" s="112" t="s">
        <v>35778</v>
      </c>
      <c r="B16612" s="112" t="s">
        <v>35779</v>
      </c>
    </row>
    <row r="16613" spans="1:2" x14ac:dyDescent="0.2">
      <c r="A16613" s="112" t="s">
        <v>35780</v>
      </c>
      <c r="B16613" s="112" t="s">
        <v>35781</v>
      </c>
    </row>
    <row r="16614" spans="1:2" x14ac:dyDescent="0.2">
      <c r="A16614" s="112" t="s">
        <v>35782</v>
      </c>
      <c r="B16614" s="112" t="s">
        <v>35783</v>
      </c>
    </row>
    <row r="16615" spans="1:2" x14ac:dyDescent="0.2">
      <c r="A16615" s="112" t="s">
        <v>35784</v>
      </c>
      <c r="B16615" s="112" t="s">
        <v>35785</v>
      </c>
    </row>
    <row r="16616" spans="1:2" x14ac:dyDescent="0.2">
      <c r="A16616" s="112" t="s">
        <v>35786</v>
      </c>
      <c r="B16616" s="112" t="s">
        <v>35787</v>
      </c>
    </row>
    <row r="16617" spans="1:2" x14ac:dyDescent="0.2">
      <c r="A16617" s="112" t="s">
        <v>35788</v>
      </c>
      <c r="B16617" s="112" t="s">
        <v>35789</v>
      </c>
    </row>
    <row r="16618" spans="1:2" x14ac:dyDescent="0.2">
      <c r="A16618" s="112" t="s">
        <v>35790</v>
      </c>
      <c r="B16618" s="112" t="s">
        <v>35791</v>
      </c>
    </row>
    <row r="16619" spans="1:2" x14ac:dyDescent="0.2">
      <c r="A16619" s="112" t="s">
        <v>35792</v>
      </c>
      <c r="B16619" s="112" t="s">
        <v>35793</v>
      </c>
    </row>
    <row r="16620" spans="1:2" x14ac:dyDescent="0.2">
      <c r="A16620" s="112" t="s">
        <v>35794</v>
      </c>
      <c r="B16620" s="112" t="s">
        <v>35795</v>
      </c>
    </row>
    <row r="16621" spans="1:2" x14ac:dyDescent="0.2">
      <c r="A16621" s="112" t="s">
        <v>35796</v>
      </c>
      <c r="B16621" s="112" t="s">
        <v>35797</v>
      </c>
    </row>
    <row r="16622" spans="1:2" x14ac:dyDescent="0.2">
      <c r="A16622" s="112" t="s">
        <v>35798</v>
      </c>
      <c r="B16622" s="112" t="s">
        <v>35799</v>
      </c>
    </row>
    <row r="16623" spans="1:2" x14ac:dyDescent="0.2">
      <c r="A16623" s="112" t="s">
        <v>35800</v>
      </c>
      <c r="B16623" s="112" t="s">
        <v>35801</v>
      </c>
    </row>
    <row r="16624" spans="1:2" x14ac:dyDescent="0.2">
      <c r="A16624" s="112" t="s">
        <v>35802</v>
      </c>
      <c r="B16624" s="112" t="s">
        <v>35803</v>
      </c>
    </row>
    <row r="16625" spans="1:2" x14ac:dyDescent="0.2">
      <c r="A16625" s="112" t="s">
        <v>35804</v>
      </c>
      <c r="B16625" s="112" t="s">
        <v>35805</v>
      </c>
    </row>
    <row r="16626" spans="1:2" x14ac:dyDescent="0.2">
      <c r="A16626" s="112" t="s">
        <v>35806</v>
      </c>
      <c r="B16626" s="112" t="s">
        <v>35807</v>
      </c>
    </row>
    <row r="16627" spans="1:2" x14ac:dyDescent="0.2">
      <c r="A16627" s="112" t="s">
        <v>35808</v>
      </c>
      <c r="B16627" s="112" t="s">
        <v>35809</v>
      </c>
    </row>
    <row r="16628" spans="1:2" x14ac:dyDescent="0.2">
      <c r="A16628" s="112" t="s">
        <v>35810</v>
      </c>
      <c r="B16628" s="112" t="s">
        <v>35811</v>
      </c>
    </row>
    <row r="16629" spans="1:2" x14ac:dyDescent="0.2">
      <c r="A16629" s="112" t="s">
        <v>35812</v>
      </c>
      <c r="B16629" s="112" t="s">
        <v>35813</v>
      </c>
    </row>
    <row r="16630" spans="1:2" x14ac:dyDescent="0.2">
      <c r="A16630" s="112" t="s">
        <v>35814</v>
      </c>
      <c r="B16630" s="112" t="s">
        <v>35815</v>
      </c>
    </row>
    <row r="16631" spans="1:2" x14ac:dyDescent="0.2">
      <c r="A16631" s="112" t="s">
        <v>35816</v>
      </c>
      <c r="B16631" s="112" t="s">
        <v>35817</v>
      </c>
    </row>
    <row r="16632" spans="1:2" x14ac:dyDescent="0.2">
      <c r="A16632" s="112" t="s">
        <v>35818</v>
      </c>
      <c r="B16632" s="112" t="s">
        <v>35819</v>
      </c>
    </row>
    <row r="16633" spans="1:2" x14ac:dyDescent="0.2">
      <c r="A16633" s="112" t="s">
        <v>35820</v>
      </c>
      <c r="B16633" s="112" t="s">
        <v>35821</v>
      </c>
    </row>
    <row r="16634" spans="1:2" x14ac:dyDescent="0.2">
      <c r="A16634" s="112" t="s">
        <v>35822</v>
      </c>
      <c r="B16634" s="112" t="s">
        <v>35823</v>
      </c>
    </row>
    <row r="16635" spans="1:2" x14ac:dyDescent="0.2">
      <c r="A16635" s="112" t="s">
        <v>35824</v>
      </c>
      <c r="B16635" s="112" t="s">
        <v>35825</v>
      </c>
    </row>
    <row r="16636" spans="1:2" x14ac:dyDescent="0.2">
      <c r="A16636" s="112" t="s">
        <v>35826</v>
      </c>
      <c r="B16636" s="112" t="s">
        <v>35827</v>
      </c>
    </row>
    <row r="16637" spans="1:2" x14ac:dyDescent="0.2">
      <c r="A16637" s="112" t="s">
        <v>35828</v>
      </c>
      <c r="B16637" s="112" t="s">
        <v>35829</v>
      </c>
    </row>
    <row r="16638" spans="1:2" x14ac:dyDescent="0.2">
      <c r="A16638" s="112" t="s">
        <v>35830</v>
      </c>
      <c r="B16638" s="112" t="s">
        <v>35831</v>
      </c>
    </row>
    <row r="16639" spans="1:2" x14ac:dyDescent="0.2">
      <c r="A16639" s="112" t="s">
        <v>35832</v>
      </c>
      <c r="B16639" s="112" t="s">
        <v>35833</v>
      </c>
    </row>
    <row r="16640" spans="1:2" x14ac:dyDescent="0.2">
      <c r="A16640" s="112" t="s">
        <v>35834</v>
      </c>
      <c r="B16640" s="112" t="s">
        <v>35835</v>
      </c>
    </row>
    <row r="16641" spans="1:2" x14ac:dyDescent="0.2">
      <c r="A16641" s="112" t="s">
        <v>35836</v>
      </c>
      <c r="B16641" s="112" t="s">
        <v>35837</v>
      </c>
    </row>
    <row r="16642" spans="1:2" x14ac:dyDescent="0.2">
      <c r="A16642" s="112" t="s">
        <v>35838</v>
      </c>
      <c r="B16642" s="112" t="s">
        <v>35839</v>
      </c>
    </row>
    <row r="16643" spans="1:2" x14ac:dyDescent="0.2">
      <c r="A16643" s="112" t="s">
        <v>35840</v>
      </c>
      <c r="B16643" s="112" t="s">
        <v>35841</v>
      </c>
    </row>
    <row r="16644" spans="1:2" x14ac:dyDescent="0.2">
      <c r="A16644" s="112" t="s">
        <v>35842</v>
      </c>
      <c r="B16644" s="112" t="s">
        <v>35843</v>
      </c>
    </row>
    <row r="16645" spans="1:2" x14ac:dyDescent="0.2">
      <c r="A16645" s="112" t="s">
        <v>35844</v>
      </c>
      <c r="B16645" s="112" t="s">
        <v>35845</v>
      </c>
    </row>
    <row r="16646" spans="1:2" x14ac:dyDescent="0.2">
      <c r="A16646" s="112" t="s">
        <v>35846</v>
      </c>
      <c r="B16646" s="112" t="s">
        <v>35847</v>
      </c>
    </row>
    <row r="16647" spans="1:2" x14ac:dyDescent="0.2">
      <c r="A16647" s="112" t="s">
        <v>35848</v>
      </c>
      <c r="B16647" s="112" t="s">
        <v>35849</v>
      </c>
    </row>
    <row r="16648" spans="1:2" x14ac:dyDescent="0.2">
      <c r="A16648" s="112" t="s">
        <v>35850</v>
      </c>
      <c r="B16648" s="112" t="s">
        <v>35851</v>
      </c>
    </row>
    <row r="16649" spans="1:2" x14ac:dyDescent="0.2">
      <c r="A16649" s="112" t="s">
        <v>35852</v>
      </c>
      <c r="B16649" s="112" t="s">
        <v>35853</v>
      </c>
    </row>
    <row r="16650" spans="1:2" x14ac:dyDescent="0.2">
      <c r="A16650" s="112" t="s">
        <v>35854</v>
      </c>
      <c r="B16650" s="112" t="s">
        <v>35855</v>
      </c>
    </row>
    <row r="16651" spans="1:2" x14ac:dyDescent="0.2">
      <c r="A16651" s="112" t="s">
        <v>35856</v>
      </c>
      <c r="B16651" s="112" t="s">
        <v>35857</v>
      </c>
    </row>
    <row r="16652" spans="1:2" x14ac:dyDescent="0.2">
      <c r="A16652" s="112" t="s">
        <v>35858</v>
      </c>
      <c r="B16652" s="112" t="s">
        <v>35859</v>
      </c>
    </row>
    <row r="16653" spans="1:2" x14ac:dyDescent="0.2">
      <c r="A16653" s="112" t="s">
        <v>35860</v>
      </c>
      <c r="B16653" s="112" t="s">
        <v>35861</v>
      </c>
    </row>
    <row r="16654" spans="1:2" x14ac:dyDescent="0.2">
      <c r="A16654" s="112" t="s">
        <v>35862</v>
      </c>
      <c r="B16654" s="112" t="s">
        <v>35863</v>
      </c>
    </row>
    <row r="16655" spans="1:2" x14ac:dyDescent="0.2">
      <c r="A16655" s="112" t="s">
        <v>35864</v>
      </c>
      <c r="B16655" s="112" t="s">
        <v>35865</v>
      </c>
    </row>
    <row r="16656" spans="1:2" x14ac:dyDescent="0.2">
      <c r="A16656" s="112" t="s">
        <v>35866</v>
      </c>
      <c r="B16656" s="112" t="s">
        <v>35867</v>
      </c>
    </row>
    <row r="16657" spans="1:2" x14ac:dyDescent="0.2">
      <c r="A16657" s="112" t="s">
        <v>35868</v>
      </c>
      <c r="B16657" s="112" t="s">
        <v>35869</v>
      </c>
    </row>
    <row r="16658" spans="1:2" x14ac:dyDescent="0.2">
      <c r="A16658" s="112" t="s">
        <v>35870</v>
      </c>
      <c r="B16658" s="112" t="s">
        <v>35871</v>
      </c>
    </row>
    <row r="16659" spans="1:2" x14ac:dyDescent="0.2">
      <c r="A16659" s="112" t="s">
        <v>35872</v>
      </c>
      <c r="B16659" s="112" t="s">
        <v>35873</v>
      </c>
    </row>
    <row r="16660" spans="1:2" x14ac:dyDescent="0.2">
      <c r="A16660" s="112" t="s">
        <v>35874</v>
      </c>
      <c r="B16660" s="112" t="s">
        <v>35875</v>
      </c>
    </row>
    <row r="16661" spans="1:2" x14ac:dyDescent="0.2">
      <c r="A16661" s="112" t="s">
        <v>35876</v>
      </c>
      <c r="B16661" s="112" t="s">
        <v>35877</v>
      </c>
    </row>
    <row r="16662" spans="1:2" x14ac:dyDescent="0.2">
      <c r="A16662" s="112" t="s">
        <v>35878</v>
      </c>
      <c r="B16662" s="112" t="s">
        <v>35879</v>
      </c>
    </row>
    <row r="16663" spans="1:2" x14ac:dyDescent="0.2">
      <c r="A16663" s="112" t="s">
        <v>35880</v>
      </c>
      <c r="B16663" s="112" t="s">
        <v>35881</v>
      </c>
    </row>
    <row r="16664" spans="1:2" x14ac:dyDescent="0.2">
      <c r="A16664" s="112" t="s">
        <v>35882</v>
      </c>
      <c r="B16664" s="112" t="s">
        <v>35883</v>
      </c>
    </row>
    <row r="16665" spans="1:2" x14ac:dyDescent="0.2">
      <c r="A16665" s="112" t="s">
        <v>35884</v>
      </c>
      <c r="B16665" s="112" t="s">
        <v>35885</v>
      </c>
    </row>
    <row r="16666" spans="1:2" x14ac:dyDescent="0.2">
      <c r="A16666" s="112" t="s">
        <v>35886</v>
      </c>
      <c r="B16666" s="112" t="s">
        <v>35887</v>
      </c>
    </row>
    <row r="16667" spans="1:2" x14ac:dyDescent="0.2">
      <c r="A16667" s="112" t="s">
        <v>35888</v>
      </c>
      <c r="B16667" s="112" t="s">
        <v>35889</v>
      </c>
    </row>
    <row r="16668" spans="1:2" x14ac:dyDescent="0.2">
      <c r="A16668" s="112" t="s">
        <v>35890</v>
      </c>
      <c r="B16668" s="112" t="s">
        <v>35891</v>
      </c>
    </row>
    <row r="16669" spans="1:2" x14ac:dyDescent="0.2">
      <c r="A16669" s="112" t="s">
        <v>35892</v>
      </c>
      <c r="B16669" s="112" t="s">
        <v>35893</v>
      </c>
    </row>
    <row r="16670" spans="1:2" x14ac:dyDescent="0.2">
      <c r="A16670" s="112" t="s">
        <v>35894</v>
      </c>
      <c r="B16670" s="112" t="s">
        <v>35895</v>
      </c>
    </row>
    <row r="16671" spans="1:2" x14ac:dyDescent="0.2">
      <c r="A16671" s="112" t="s">
        <v>35896</v>
      </c>
      <c r="B16671" s="112" t="s">
        <v>35897</v>
      </c>
    </row>
    <row r="16672" spans="1:2" x14ac:dyDescent="0.2">
      <c r="A16672" s="112" t="s">
        <v>35898</v>
      </c>
      <c r="B16672" s="112" t="s">
        <v>35899</v>
      </c>
    </row>
    <row r="16673" spans="1:2" x14ac:dyDescent="0.2">
      <c r="A16673" s="112" t="s">
        <v>35900</v>
      </c>
      <c r="B16673" s="112" t="s">
        <v>35901</v>
      </c>
    </row>
    <row r="16674" spans="1:2" x14ac:dyDescent="0.2">
      <c r="A16674" s="112" t="s">
        <v>35902</v>
      </c>
      <c r="B16674" s="112" t="s">
        <v>35903</v>
      </c>
    </row>
    <row r="16675" spans="1:2" x14ac:dyDescent="0.2">
      <c r="A16675" s="112" t="s">
        <v>35904</v>
      </c>
      <c r="B16675" s="112" t="s">
        <v>35905</v>
      </c>
    </row>
    <row r="16676" spans="1:2" x14ac:dyDescent="0.2">
      <c r="A16676" s="112" t="s">
        <v>35906</v>
      </c>
      <c r="B16676" s="112" t="s">
        <v>35907</v>
      </c>
    </row>
    <row r="16677" spans="1:2" x14ac:dyDescent="0.2">
      <c r="A16677" s="112" t="s">
        <v>35908</v>
      </c>
      <c r="B16677" s="112" t="s">
        <v>35909</v>
      </c>
    </row>
    <row r="16678" spans="1:2" x14ac:dyDescent="0.2">
      <c r="A16678" s="112" t="s">
        <v>35910</v>
      </c>
      <c r="B16678" s="112" t="s">
        <v>35911</v>
      </c>
    </row>
    <row r="16679" spans="1:2" x14ac:dyDescent="0.2">
      <c r="A16679" s="112" t="s">
        <v>35912</v>
      </c>
      <c r="B16679" s="112" t="s">
        <v>35913</v>
      </c>
    </row>
    <row r="16680" spans="1:2" x14ac:dyDescent="0.2">
      <c r="A16680" s="112" t="s">
        <v>35914</v>
      </c>
      <c r="B16680" s="112" t="s">
        <v>35915</v>
      </c>
    </row>
    <row r="16681" spans="1:2" x14ac:dyDescent="0.2">
      <c r="A16681" s="112" t="s">
        <v>35916</v>
      </c>
      <c r="B16681" s="112" t="s">
        <v>35917</v>
      </c>
    </row>
    <row r="16682" spans="1:2" x14ac:dyDescent="0.2">
      <c r="A16682" s="112" t="s">
        <v>35918</v>
      </c>
      <c r="B16682" s="112" t="s">
        <v>35919</v>
      </c>
    </row>
    <row r="16683" spans="1:2" x14ac:dyDescent="0.2">
      <c r="A16683" s="112" t="s">
        <v>35920</v>
      </c>
      <c r="B16683" s="112" t="s">
        <v>35921</v>
      </c>
    </row>
    <row r="16684" spans="1:2" x14ac:dyDescent="0.2">
      <c r="A16684" s="112" t="s">
        <v>35922</v>
      </c>
      <c r="B16684" s="112" t="s">
        <v>35923</v>
      </c>
    </row>
    <row r="16685" spans="1:2" x14ac:dyDescent="0.2">
      <c r="A16685" s="112" t="s">
        <v>35924</v>
      </c>
      <c r="B16685" s="112" t="s">
        <v>35925</v>
      </c>
    </row>
    <row r="16686" spans="1:2" x14ac:dyDescent="0.2">
      <c r="A16686" s="112" t="s">
        <v>35926</v>
      </c>
      <c r="B16686" s="112" t="s">
        <v>35927</v>
      </c>
    </row>
    <row r="16687" spans="1:2" x14ac:dyDescent="0.2">
      <c r="A16687" s="112" t="s">
        <v>35928</v>
      </c>
      <c r="B16687" s="112" t="s">
        <v>35929</v>
      </c>
    </row>
    <row r="16688" spans="1:2" x14ac:dyDescent="0.2">
      <c r="A16688" s="112" t="s">
        <v>35930</v>
      </c>
      <c r="B16688" s="112" t="s">
        <v>35931</v>
      </c>
    </row>
    <row r="16689" spans="1:2" x14ac:dyDescent="0.2">
      <c r="A16689" s="112" t="s">
        <v>35932</v>
      </c>
      <c r="B16689" s="112" t="s">
        <v>35933</v>
      </c>
    </row>
    <row r="16690" spans="1:2" x14ac:dyDescent="0.2">
      <c r="A16690" s="112" t="s">
        <v>35934</v>
      </c>
      <c r="B16690" s="112" t="s">
        <v>35935</v>
      </c>
    </row>
    <row r="16691" spans="1:2" x14ac:dyDescent="0.2">
      <c r="A16691" s="112" t="s">
        <v>35936</v>
      </c>
      <c r="B16691" s="112" t="s">
        <v>35937</v>
      </c>
    </row>
    <row r="16692" spans="1:2" x14ac:dyDescent="0.2">
      <c r="A16692" s="112" t="s">
        <v>35938</v>
      </c>
      <c r="B16692" s="112" t="s">
        <v>35939</v>
      </c>
    </row>
    <row r="16693" spans="1:2" x14ac:dyDescent="0.2">
      <c r="A16693" s="112" t="s">
        <v>35940</v>
      </c>
      <c r="B16693" s="112" t="s">
        <v>35941</v>
      </c>
    </row>
    <row r="16694" spans="1:2" x14ac:dyDescent="0.2">
      <c r="A16694" s="112" t="s">
        <v>35942</v>
      </c>
      <c r="B16694" s="112" t="s">
        <v>35943</v>
      </c>
    </row>
    <row r="16695" spans="1:2" x14ac:dyDescent="0.2">
      <c r="A16695" s="112" t="s">
        <v>35944</v>
      </c>
      <c r="B16695" s="112" t="s">
        <v>35945</v>
      </c>
    </row>
    <row r="16696" spans="1:2" x14ac:dyDescent="0.2">
      <c r="A16696" s="112" t="s">
        <v>35946</v>
      </c>
      <c r="B16696" s="112" t="s">
        <v>35947</v>
      </c>
    </row>
    <row r="16697" spans="1:2" x14ac:dyDescent="0.2">
      <c r="A16697" s="112" t="s">
        <v>35948</v>
      </c>
      <c r="B16697" s="112" t="s">
        <v>35949</v>
      </c>
    </row>
    <row r="16698" spans="1:2" x14ac:dyDescent="0.2">
      <c r="A16698" s="112" t="s">
        <v>35950</v>
      </c>
      <c r="B16698" s="112" t="s">
        <v>35951</v>
      </c>
    </row>
    <row r="16699" spans="1:2" x14ac:dyDescent="0.2">
      <c r="A16699" s="112" t="s">
        <v>35952</v>
      </c>
      <c r="B16699" s="112" t="s">
        <v>35953</v>
      </c>
    </row>
    <row r="16700" spans="1:2" x14ac:dyDescent="0.2">
      <c r="A16700" s="112" t="s">
        <v>35954</v>
      </c>
      <c r="B16700" s="112" t="s">
        <v>35955</v>
      </c>
    </row>
    <row r="16701" spans="1:2" x14ac:dyDescent="0.2">
      <c r="A16701" s="112" t="s">
        <v>35956</v>
      </c>
      <c r="B16701" s="112" t="s">
        <v>35957</v>
      </c>
    </row>
    <row r="16702" spans="1:2" x14ac:dyDescent="0.2">
      <c r="A16702" s="112" t="s">
        <v>35958</v>
      </c>
      <c r="B16702" s="112" t="s">
        <v>35959</v>
      </c>
    </row>
    <row r="16703" spans="1:2" x14ac:dyDescent="0.2">
      <c r="A16703" s="112" t="s">
        <v>35960</v>
      </c>
      <c r="B16703" s="112" t="s">
        <v>35265</v>
      </c>
    </row>
    <row r="16704" spans="1:2" x14ac:dyDescent="0.2">
      <c r="A16704" s="112" t="s">
        <v>35961</v>
      </c>
      <c r="B16704" s="112" t="s">
        <v>35962</v>
      </c>
    </row>
    <row r="16705" spans="1:2" x14ac:dyDescent="0.2">
      <c r="A16705" s="112" t="s">
        <v>35963</v>
      </c>
      <c r="B16705" s="112" t="s">
        <v>35964</v>
      </c>
    </row>
    <row r="16706" spans="1:2" x14ac:dyDescent="0.2">
      <c r="A16706" s="112" t="s">
        <v>35965</v>
      </c>
      <c r="B16706" s="112" t="s">
        <v>35966</v>
      </c>
    </row>
    <row r="16707" spans="1:2" x14ac:dyDescent="0.2">
      <c r="A16707" s="112" t="s">
        <v>35967</v>
      </c>
      <c r="B16707" s="112" t="s">
        <v>35968</v>
      </c>
    </row>
    <row r="16708" spans="1:2" x14ac:dyDescent="0.2">
      <c r="A16708" s="112" t="s">
        <v>35969</v>
      </c>
      <c r="B16708" s="112" t="s">
        <v>35970</v>
      </c>
    </row>
    <row r="16709" spans="1:2" x14ac:dyDescent="0.2">
      <c r="A16709" s="112" t="s">
        <v>35971</v>
      </c>
      <c r="B16709" s="112" t="s">
        <v>35972</v>
      </c>
    </row>
    <row r="16710" spans="1:2" x14ac:dyDescent="0.2">
      <c r="A16710" s="112" t="s">
        <v>35973</v>
      </c>
      <c r="B16710" s="112" t="s">
        <v>35974</v>
      </c>
    </row>
    <row r="16711" spans="1:2" x14ac:dyDescent="0.2">
      <c r="A16711" s="112" t="s">
        <v>35975</v>
      </c>
      <c r="B16711" s="112" t="s">
        <v>35976</v>
      </c>
    </row>
    <row r="16712" spans="1:2" x14ac:dyDescent="0.2">
      <c r="A16712" s="112" t="s">
        <v>35977</v>
      </c>
      <c r="B16712" s="112" t="s">
        <v>35978</v>
      </c>
    </row>
    <row r="16713" spans="1:2" x14ac:dyDescent="0.2">
      <c r="A16713" s="112" t="s">
        <v>35979</v>
      </c>
      <c r="B16713" s="112" t="s">
        <v>35980</v>
      </c>
    </row>
    <row r="16714" spans="1:2" x14ac:dyDescent="0.2">
      <c r="A16714" s="112" t="s">
        <v>35981</v>
      </c>
      <c r="B16714" s="112" t="s">
        <v>35982</v>
      </c>
    </row>
    <row r="16715" spans="1:2" x14ac:dyDescent="0.2">
      <c r="A16715" s="112" t="s">
        <v>35983</v>
      </c>
      <c r="B16715" s="112" t="s">
        <v>35984</v>
      </c>
    </row>
    <row r="16716" spans="1:2" x14ac:dyDescent="0.2">
      <c r="A16716" s="112" t="s">
        <v>35985</v>
      </c>
      <c r="B16716" s="112" t="s">
        <v>35986</v>
      </c>
    </row>
    <row r="16717" spans="1:2" x14ac:dyDescent="0.2">
      <c r="A16717" s="112" t="s">
        <v>35987</v>
      </c>
      <c r="B16717" s="112" t="s">
        <v>35988</v>
      </c>
    </row>
    <row r="16718" spans="1:2" x14ac:dyDescent="0.2">
      <c r="A16718" s="112" t="s">
        <v>35989</v>
      </c>
      <c r="B16718" s="112" t="s">
        <v>35990</v>
      </c>
    </row>
    <row r="16719" spans="1:2" x14ac:dyDescent="0.2">
      <c r="A16719" s="112" t="s">
        <v>35991</v>
      </c>
      <c r="B16719" s="112" t="s">
        <v>35992</v>
      </c>
    </row>
    <row r="16720" spans="1:2" x14ac:dyDescent="0.2">
      <c r="A16720" s="112" t="s">
        <v>35993</v>
      </c>
      <c r="B16720" s="112" t="s">
        <v>35994</v>
      </c>
    </row>
    <row r="16721" spans="1:2" x14ac:dyDescent="0.2">
      <c r="A16721" s="112" t="s">
        <v>35995</v>
      </c>
      <c r="B16721" s="112" t="s">
        <v>35996</v>
      </c>
    </row>
    <row r="16722" spans="1:2" x14ac:dyDescent="0.2">
      <c r="A16722" s="112" t="s">
        <v>35997</v>
      </c>
      <c r="B16722" s="112" t="s">
        <v>35998</v>
      </c>
    </row>
    <row r="16723" spans="1:2" x14ac:dyDescent="0.2">
      <c r="A16723" s="112" t="s">
        <v>35999</v>
      </c>
      <c r="B16723" s="112" t="s">
        <v>36000</v>
      </c>
    </row>
    <row r="16724" spans="1:2" x14ac:dyDescent="0.2">
      <c r="A16724" s="112" t="s">
        <v>36001</v>
      </c>
      <c r="B16724" s="112" t="s">
        <v>36002</v>
      </c>
    </row>
    <row r="16725" spans="1:2" x14ac:dyDescent="0.2">
      <c r="A16725" s="112" t="s">
        <v>36003</v>
      </c>
      <c r="B16725" s="112" t="s">
        <v>36004</v>
      </c>
    </row>
    <row r="16726" spans="1:2" x14ac:dyDescent="0.2">
      <c r="A16726" s="112" t="s">
        <v>36005</v>
      </c>
      <c r="B16726" s="112" t="s">
        <v>36006</v>
      </c>
    </row>
    <row r="16727" spans="1:2" x14ac:dyDescent="0.2">
      <c r="A16727" s="112" t="s">
        <v>36007</v>
      </c>
      <c r="B16727" s="112" t="s">
        <v>36008</v>
      </c>
    </row>
    <row r="16728" spans="1:2" x14ac:dyDescent="0.2">
      <c r="A16728" s="112" t="s">
        <v>36009</v>
      </c>
      <c r="B16728" s="112" t="s">
        <v>36010</v>
      </c>
    </row>
    <row r="16729" spans="1:2" x14ac:dyDescent="0.2">
      <c r="A16729" s="112" t="s">
        <v>36011</v>
      </c>
      <c r="B16729" s="112" t="s">
        <v>36012</v>
      </c>
    </row>
    <row r="16730" spans="1:2" x14ac:dyDescent="0.2">
      <c r="A16730" s="112" t="s">
        <v>36013</v>
      </c>
      <c r="B16730" s="112" t="s">
        <v>36014</v>
      </c>
    </row>
    <row r="16731" spans="1:2" x14ac:dyDescent="0.2">
      <c r="A16731" s="112" t="s">
        <v>36015</v>
      </c>
      <c r="B16731" s="112" t="s">
        <v>36016</v>
      </c>
    </row>
    <row r="16732" spans="1:2" x14ac:dyDescent="0.2">
      <c r="A16732" s="112" t="s">
        <v>36017</v>
      </c>
      <c r="B16732" s="112" t="s">
        <v>36018</v>
      </c>
    </row>
    <row r="16733" spans="1:2" x14ac:dyDescent="0.2">
      <c r="A16733" s="112" t="s">
        <v>36019</v>
      </c>
      <c r="B16733" s="112" t="s">
        <v>36020</v>
      </c>
    </row>
    <row r="16734" spans="1:2" x14ac:dyDescent="0.2">
      <c r="A16734" s="112" t="s">
        <v>36021</v>
      </c>
      <c r="B16734" s="112" t="s">
        <v>36022</v>
      </c>
    </row>
    <row r="16735" spans="1:2" x14ac:dyDescent="0.2">
      <c r="A16735" s="112" t="s">
        <v>36023</v>
      </c>
      <c r="B16735" s="112" t="s">
        <v>36024</v>
      </c>
    </row>
    <row r="16736" spans="1:2" x14ac:dyDescent="0.2">
      <c r="A16736" s="112" t="s">
        <v>36025</v>
      </c>
      <c r="B16736" s="112" t="s">
        <v>36026</v>
      </c>
    </row>
    <row r="16737" spans="1:2" x14ac:dyDescent="0.2">
      <c r="A16737" s="112" t="s">
        <v>36027</v>
      </c>
      <c r="B16737" s="112" t="s">
        <v>36028</v>
      </c>
    </row>
    <row r="16738" spans="1:2" x14ac:dyDescent="0.2">
      <c r="A16738" s="112" t="s">
        <v>36029</v>
      </c>
      <c r="B16738" s="112" t="s">
        <v>36030</v>
      </c>
    </row>
    <row r="16739" spans="1:2" x14ac:dyDescent="0.2">
      <c r="A16739" s="112" t="s">
        <v>36031</v>
      </c>
      <c r="B16739" s="112" t="s">
        <v>35241</v>
      </c>
    </row>
    <row r="16740" spans="1:2" x14ac:dyDescent="0.2">
      <c r="A16740" s="112" t="s">
        <v>36032</v>
      </c>
      <c r="B16740" s="112" t="s">
        <v>36033</v>
      </c>
    </row>
    <row r="16741" spans="1:2" x14ac:dyDescent="0.2">
      <c r="A16741" s="112" t="s">
        <v>36034</v>
      </c>
      <c r="B16741" s="112" t="s">
        <v>36035</v>
      </c>
    </row>
    <row r="16742" spans="1:2" x14ac:dyDescent="0.2">
      <c r="A16742" s="112" t="s">
        <v>36036</v>
      </c>
      <c r="B16742" s="112" t="s">
        <v>36037</v>
      </c>
    </row>
    <row r="16743" spans="1:2" x14ac:dyDescent="0.2">
      <c r="A16743" s="112" t="s">
        <v>36038</v>
      </c>
      <c r="B16743" s="112" t="s">
        <v>36039</v>
      </c>
    </row>
    <row r="16744" spans="1:2" x14ac:dyDescent="0.2">
      <c r="A16744" s="112" t="s">
        <v>36040</v>
      </c>
      <c r="B16744" s="112" t="s">
        <v>36041</v>
      </c>
    </row>
    <row r="16745" spans="1:2" x14ac:dyDescent="0.2">
      <c r="A16745" s="112" t="s">
        <v>36042</v>
      </c>
      <c r="B16745" s="112" t="s">
        <v>36043</v>
      </c>
    </row>
    <row r="16746" spans="1:2" x14ac:dyDescent="0.2">
      <c r="A16746" s="112" t="s">
        <v>36044</v>
      </c>
      <c r="B16746" s="112" t="s">
        <v>36045</v>
      </c>
    </row>
    <row r="16747" spans="1:2" x14ac:dyDescent="0.2">
      <c r="A16747" s="112" t="s">
        <v>36046</v>
      </c>
      <c r="B16747" s="112" t="s">
        <v>36047</v>
      </c>
    </row>
    <row r="16748" spans="1:2" x14ac:dyDescent="0.2">
      <c r="A16748" s="112" t="s">
        <v>36048</v>
      </c>
      <c r="B16748" s="112" t="s">
        <v>36049</v>
      </c>
    </row>
    <row r="16749" spans="1:2" x14ac:dyDescent="0.2">
      <c r="A16749" s="112" t="s">
        <v>36050</v>
      </c>
      <c r="B16749" s="112" t="s">
        <v>36051</v>
      </c>
    </row>
    <row r="16750" spans="1:2" x14ac:dyDescent="0.2">
      <c r="A16750" s="112" t="s">
        <v>36052</v>
      </c>
      <c r="B16750" s="112" t="s">
        <v>36053</v>
      </c>
    </row>
    <row r="16751" spans="1:2" x14ac:dyDescent="0.2">
      <c r="A16751" s="112" t="s">
        <v>36054</v>
      </c>
      <c r="B16751" s="112" t="s">
        <v>35361</v>
      </c>
    </row>
    <row r="16752" spans="1:2" x14ac:dyDescent="0.2">
      <c r="A16752" s="112" t="s">
        <v>36055</v>
      </c>
      <c r="B16752" s="112" t="s">
        <v>36056</v>
      </c>
    </row>
    <row r="16753" spans="1:2" x14ac:dyDescent="0.2">
      <c r="A16753" s="112" t="s">
        <v>36057</v>
      </c>
      <c r="B16753" s="112" t="s">
        <v>36058</v>
      </c>
    </row>
    <row r="16754" spans="1:2" x14ac:dyDescent="0.2">
      <c r="A16754" s="112" t="s">
        <v>36059</v>
      </c>
      <c r="B16754" s="112" t="s">
        <v>36060</v>
      </c>
    </row>
    <row r="16755" spans="1:2" x14ac:dyDescent="0.2">
      <c r="A16755" s="112" t="s">
        <v>36061</v>
      </c>
      <c r="B16755" s="112" t="s">
        <v>36062</v>
      </c>
    </row>
    <row r="16756" spans="1:2" x14ac:dyDescent="0.2">
      <c r="A16756" s="112" t="s">
        <v>36063</v>
      </c>
      <c r="B16756" s="112" t="s">
        <v>36064</v>
      </c>
    </row>
    <row r="16757" spans="1:2" x14ac:dyDescent="0.2">
      <c r="A16757" s="112" t="s">
        <v>36065</v>
      </c>
      <c r="B16757" s="112" t="s">
        <v>36066</v>
      </c>
    </row>
    <row r="16758" spans="1:2" x14ac:dyDescent="0.2">
      <c r="A16758" s="112" t="s">
        <v>36067</v>
      </c>
      <c r="B16758" s="112" t="s">
        <v>36068</v>
      </c>
    </row>
    <row r="16759" spans="1:2" x14ac:dyDescent="0.2">
      <c r="A16759" s="112" t="s">
        <v>36069</v>
      </c>
      <c r="B16759" s="112" t="s">
        <v>36070</v>
      </c>
    </row>
    <row r="16760" spans="1:2" x14ac:dyDescent="0.2">
      <c r="A16760" s="112" t="s">
        <v>36071</v>
      </c>
      <c r="B16760" s="112" t="s">
        <v>36072</v>
      </c>
    </row>
    <row r="16761" spans="1:2" x14ac:dyDescent="0.2">
      <c r="A16761" s="112" t="s">
        <v>36073</v>
      </c>
      <c r="B16761" s="112" t="s">
        <v>36074</v>
      </c>
    </row>
    <row r="16762" spans="1:2" x14ac:dyDescent="0.2">
      <c r="A16762" s="112" t="s">
        <v>36075</v>
      </c>
      <c r="B16762" s="112" t="s">
        <v>36076</v>
      </c>
    </row>
    <row r="16763" spans="1:2" x14ac:dyDescent="0.2">
      <c r="A16763" s="112" t="s">
        <v>36077</v>
      </c>
      <c r="B16763" s="112" t="s">
        <v>36078</v>
      </c>
    </row>
    <row r="16764" spans="1:2" x14ac:dyDescent="0.2">
      <c r="A16764" s="112" t="s">
        <v>36079</v>
      </c>
      <c r="B16764" s="112" t="s">
        <v>36080</v>
      </c>
    </row>
    <row r="16765" spans="1:2" x14ac:dyDescent="0.2">
      <c r="A16765" s="112" t="s">
        <v>36081</v>
      </c>
      <c r="B16765" s="112" t="s">
        <v>36082</v>
      </c>
    </row>
    <row r="16766" spans="1:2" x14ac:dyDescent="0.2">
      <c r="A16766" s="112" t="s">
        <v>36083</v>
      </c>
      <c r="B16766" s="112" t="s">
        <v>36084</v>
      </c>
    </row>
    <row r="16767" spans="1:2" x14ac:dyDescent="0.2">
      <c r="A16767" s="112" t="s">
        <v>36085</v>
      </c>
      <c r="B16767" s="112" t="s">
        <v>36086</v>
      </c>
    </row>
    <row r="16768" spans="1:2" x14ac:dyDescent="0.2">
      <c r="A16768" s="112" t="s">
        <v>36087</v>
      </c>
      <c r="B16768" s="112" t="s">
        <v>36088</v>
      </c>
    </row>
    <row r="16769" spans="1:2" x14ac:dyDescent="0.2">
      <c r="A16769" s="112" t="s">
        <v>36089</v>
      </c>
      <c r="B16769" s="112" t="s">
        <v>36090</v>
      </c>
    </row>
    <row r="16770" spans="1:2" x14ac:dyDescent="0.2">
      <c r="A16770" s="112" t="s">
        <v>36091</v>
      </c>
      <c r="B16770" s="112" t="s">
        <v>36092</v>
      </c>
    </row>
    <row r="16771" spans="1:2" x14ac:dyDescent="0.2">
      <c r="A16771" s="112" t="s">
        <v>36093</v>
      </c>
      <c r="B16771" s="112" t="s">
        <v>36094</v>
      </c>
    </row>
    <row r="16772" spans="1:2" x14ac:dyDescent="0.2">
      <c r="A16772" s="112" t="s">
        <v>36095</v>
      </c>
      <c r="B16772" s="112" t="s">
        <v>36096</v>
      </c>
    </row>
    <row r="16773" spans="1:2" x14ac:dyDescent="0.2">
      <c r="A16773" s="112" t="s">
        <v>36097</v>
      </c>
      <c r="B16773" s="112" t="s">
        <v>36098</v>
      </c>
    </row>
    <row r="16774" spans="1:2" x14ac:dyDescent="0.2">
      <c r="A16774" s="112" t="s">
        <v>36099</v>
      </c>
      <c r="B16774" s="112" t="s">
        <v>36100</v>
      </c>
    </row>
    <row r="16775" spans="1:2" x14ac:dyDescent="0.2">
      <c r="A16775" s="112" t="s">
        <v>36101</v>
      </c>
      <c r="B16775" s="112" t="s">
        <v>36102</v>
      </c>
    </row>
    <row r="16776" spans="1:2" x14ac:dyDescent="0.2">
      <c r="A16776" s="112" t="s">
        <v>36103</v>
      </c>
      <c r="B16776" s="112" t="s">
        <v>36104</v>
      </c>
    </row>
    <row r="16777" spans="1:2" x14ac:dyDescent="0.2">
      <c r="A16777" s="112" t="s">
        <v>36105</v>
      </c>
      <c r="B16777" s="112" t="s">
        <v>36106</v>
      </c>
    </row>
    <row r="16778" spans="1:2" x14ac:dyDescent="0.2">
      <c r="A16778" s="112" t="s">
        <v>36107</v>
      </c>
      <c r="B16778" s="112" t="s">
        <v>36108</v>
      </c>
    </row>
    <row r="16779" spans="1:2" x14ac:dyDescent="0.2">
      <c r="A16779" s="112" t="s">
        <v>36109</v>
      </c>
      <c r="B16779" s="112" t="s">
        <v>36110</v>
      </c>
    </row>
    <row r="16780" spans="1:2" x14ac:dyDescent="0.2">
      <c r="A16780" s="112" t="s">
        <v>36111</v>
      </c>
      <c r="B16780" s="112" t="s">
        <v>36112</v>
      </c>
    </row>
    <row r="16781" spans="1:2" x14ac:dyDescent="0.2">
      <c r="A16781" s="112" t="s">
        <v>36113</v>
      </c>
      <c r="B16781" s="112" t="s">
        <v>36114</v>
      </c>
    </row>
    <row r="16782" spans="1:2" x14ac:dyDescent="0.2">
      <c r="A16782" s="112" t="s">
        <v>36115</v>
      </c>
      <c r="B16782" s="112" t="s">
        <v>36116</v>
      </c>
    </row>
    <row r="16783" spans="1:2" x14ac:dyDescent="0.2">
      <c r="A16783" s="112" t="s">
        <v>36117</v>
      </c>
      <c r="B16783" s="112" t="s">
        <v>36118</v>
      </c>
    </row>
    <row r="16784" spans="1:2" x14ac:dyDescent="0.2">
      <c r="A16784" s="112" t="s">
        <v>36119</v>
      </c>
      <c r="B16784" s="112" t="s">
        <v>36120</v>
      </c>
    </row>
    <row r="16785" spans="1:2" x14ac:dyDescent="0.2">
      <c r="A16785" s="112" t="s">
        <v>36121</v>
      </c>
      <c r="B16785" s="112" t="s">
        <v>36122</v>
      </c>
    </row>
    <row r="16786" spans="1:2" x14ac:dyDescent="0.2">
      <c r="A16786" s="112" t="s">
        <v>36123</v>
      </c>
      <c r="B16786" s="112" t="s">
        <v>36124</v>
      </c>
    </row>
    <row r="16787" spans="1:2" x14ac:dyDescent="0.2">
      <c r="A16787" s="112" t="s">
        <v>36125</v>
      </c>
      <c r="B16787" s="112" t="s">
        <v>36126</v>
      </c>
    </row>
    <row r="16788" spans="1:2" x14ac:dyDescent="0.2">
      <c r="A16788" s="112" t="s">
        <v>36127</v>
      </c>
      <c r="B16788" s="112" t="s">
        <v>36128</v>
      </c>
    </row>
    <row r="16789" spans="1:2" x14ac:dyDescent="0.2">
      <c r="A16789" s="112" t="s">
        <v>36129</v>
      </c>
      <c r="B16789" s="112" t="s">
        <v>36130</v>
      </c>
    </row>
    <row r="16790" spans="1:2" x14ac:dyDescent="0.2">
      <c r="A16790" s="112" t="s">
        <v>36131</v>
      </c>
      <c r="B16790" s="112" t="s">
        <v>36132</v>
      </c>
    </row>
    <row r="16791" spans="1:2" x14ac:dyDescent="0.2">
      <c r="A16791" s="112" t="s">
        <v>36133</v>
      </c>
      <c r="B16791" s="112" t="s">
        <v>36134</v>
      </c>
    </row>
    <row r="16792" spans="1:2" x14ac:dyDescent="0.2">
      <c r="A16792" s="112" t="s">
        <v>36135</v>
      </c>
      <c r="B16792" s="112" t="s">
        <v>36136</v>
      </c>
    </row>
    <row r="16793" spans="1:2" x14ac:dyDescent="0.2">
      <c r="A16793" s="112" t="s">
        <v>36137</v>
      </c>
      <c r="B16793" s="112" t="s">
        <v>36138</v>
      </c>
    </row>
    <row r="16794" spans="1:2" x14ac:dyDescent="0.2">
      <c r="A16794" s="112" t="s">
        <v>36139</v>
      </c>
      <c r="B16794" s="112" t="s">
        <v>36140</v>
      </c>
    </row>
    <row r="16795" spans="1:2" x14ac:dyDescent="0.2">
      <c r="A16795" s="112" t="s">
        <v>36141</v>
      </c>
      <c r="B16795" s="112" t="s">
        <v>36142</v>
      </c>
    </row>
    <row r="16796" spans="1:2" x14ac:dyDescent="0.2">
      <c r="A16796" s="112" t="s">
        <v>36143</v>
      </c>
      <c r="B16796" s="112" t="s">
        <v>36144</v>
      </c>
    </row>
    <row r="16797" spans="1:2" x14ac:dyDescent="0.2">
      <c r="A16797" s="112" t="s">
        <v>36145</v>
      </c>
      <c r="B16797" s="112" t="s">
        <v>36146</v>
      </c>
    </row>
    <row r="16798" spans="1:2" x14ac:dyDescent="0.2">
      <c r="A16798" s="112" t="s">
        <v>36147</v>
      </c>
      <c r="B16798" s="112" t="s">
        <v>36148</v>
      </c>
    </row>
    <row r="16799" spans="1:2" x14ac:dyDescent="0.2">
      <c r="A16799" s="112" t="s">
        <v>36149</v>
      </c>
      <c r="B16799" s="112" t="s">
        <v>36150</v>
      </c>
    </row>
    <row r="16800" spans="1:2" x14ac:dyDescent="0.2">
      <c r="A16800" s="112" t="s">
        <v>36151</v>
      </c>
      <c r="B16800" s="112" t="s">
        <v>36152</v>
      </c>
    </row>
    <row r="16801" spans="1:2" x14ac:dyDescent="0.2">
      <c r="A16801" s="112" t="s">
        <v>36153</v>
      </c>
      <c r="B16801" s="112" t="s">
        <v>36154</v>
      </c>
    </row>
    <row r="16802" spans="1:2" x14ac:dyDescent="0.2">
      <c r="A16802" s="112" t="s">
        <v>36155</v>
      </c>
      <c r="B16802" s="112" t="s">
        <v>36156</v>
      </c>
    </row>
    <row r="16803" spans="1:2" x14ac:dyDescent="0.2">
      <c r="A16803" s="112" t="s">
        <v>36157</v>
      </c>
      <c r="B16803" s="112" t="s">
        <v>36158</v>
      </c>
    </row>
    <row r="16804" spans="1:2" x14ac:dyDescent="0.2">
      <c r="A16804" s="112" t="s">
        <v>36159</v>
      </c>
      <c r="B16804" s="112" t="s">
        <v>36160</v>
      </c>
    </row>
    <row r="16805" spans="1:2" x14ac:dyDescent="0.2">
      <c r="A16805" s="112" t="s">
        <v>36161</v>
      </c>
      <c r="B16805" s="112" t="s">
        <v>36162</v>
      </c>
    </row>
    <row r="16806" spans="1:2" x14ac:dyDescent="0.2">
      <c r="A16806" s="112" t="s">
        <v>36163</v>
      </c>
      <c r="B16806" s="112" t="s">
        <v>36164</v>
      </c>
    </row>
    <row r="16807" spans="1:2" x14ac:dyDescent="0.2">
      <c r="A16807" s="112" t="s">
        <v>36165</v>
      </c>
      <c r="B16807" s="112" t="s">
        <v>36166</v>
      </c>
    </row>
    <row r="16808" spans="1:2" x14ac:dyDescent="0.2">
      <c r="A16808" s="112" t="s">
        <v>36167</v>
      </c>
      <c r="B16808" s="112" t="s">
        <v>36168</v>
      </c>
    </row>
    <row r="16809" spans="1:2" x14ac:dyDescent="0.2">
      <c r="A16809" s="112" t="s">
        <v>36169</v>
      </c>
      <c r="B16809" s="112" t="s">
        <v>36170</v>
      </c>
    </row>
    <row r="16810" spans="1:2" x14ac:dyDescent="0.2">
      <c r="A16810" s="112" t="s">
        <v>36171</v>
      </c>
      <c r="B16810" s="112" t="s">
        <v>36172</v>
      </c>
    </row>
    <row r="16811" spans="1:2" x14ac:dyDescent="0.2">
      <c r="A16811" s="112" t="s">
        <v>36173</v>
      </c>
      <c r="B16811" s="112" t="s">
        <v>36174</v>
      </c>
    </row>
    <row r="16812" spans="1:2" x14ac:dyDescent="0.2">
      <c r="A16812" s="112" t="s">
        <v>36175</v>
      </c>
      <c r="B16812" s="112" t="s">
        <v>36176</v>
      </c>
    </row>
    <row r="16813" spans="1:2" x14ac:dyDescent="0.2">
      <c r="A16813" s="112" t="s">
        <v>36177</v>
      </c>
      <c r="B16813" s="112" t="s">
        <v>36178</v>
      </c>
    </row>
    <row r="16814" spans="1:2" x14ac:dyDescent="0.2">
      <c r="A16814" s="112" t="s">
        <v>36179</v>
      </c>
      <c r="B16814" s="112" t="s">
        <v>36180</v>
      </c>
    </row>
    <row r="16815" spans="1:2" x14ac:dyDescent="0.2">
      <c r="A16815" s="112" t="s">
        <v>36181</v>
      </c>
      <c r="B16815" s="112" t="s">
        <v>36182</v>
      </c>
    </row>
    <row r="16816" spans="1:2" x14ac:dyDescent="0.2">
      <c r="A16816" s="112" t="s">
        <v>36183</v>
      </c>
      <c r="B16816" s="112" t="s">
        <v>36184</v>
      </c>
    </row>
    <row r="16817" spans="1:2" x14ac:dyDescent="0.2">
      <c r="A16817" s="112" t="s">
        <v>36185</v>
      </c>
      <c r="B16817" s="112" t="s">
        <v>36186</v>
      </c>
    </row>
    <row r="16818" spans="1:2" x14ac:dyDescent="0.2">
      <c r="A16818" s="112" t="s">
        <v>36187</v>
      </c>
      <c r="B16818" s="112" t="s">
        <v>36188</v>
      </c>
    </row>
    <row r="16819" spans="1:2" x14ac:dyDescent="0.2">
      <c r="A16819" s="112" t="s">
        <v>36189</v>
      </c>
      <c r="B16819" s="112" t="s">
        <v>36190</v>
      </c>
    </row>
    <row r="16820" spans="1:2" x14ac:dyDescent="0.2">
      <c r="A16820" s="112" t="s">
        <v>36191</v>
      </c>
      <c r="B16820" s="112" t="s">
        <v>36192</v>
      </c>
    </row>
    <row r="16821" spans="1:2" x14ac:dyDescent="0.2">
      <c r="A16821" s="112" t="s">
        <v>36193</v>
      </c>
      <c r="B16821" s="112" t="s">
        <v>36194</v>
      </c>
    </row>
    <row r="16822" spans="1:2" x14ac:dyDescent="0.2">
      <c r="A16822" s="112" t="s">
        <v>36195</v>
      </c>
      <c r="B16822" s="112" t="s">
        <v>36196</v>
      </c>
    </row>
    <row r="16823" spans="1:2" x14ac:dyDescent="0.2">
      <c r="A16823" s="112" t="s">
        <v>36197</v>
      </c>
      <c r="B16823" s="112" t="s">
        <v>36198</v>
      </c>
    </row>
    <row r="16824" spans="1:2" x14ac:dyDescent="0.2">
      <c r="A16824" s="112" t="s">
        <v>36199</v>
      </c>
      <c r="B16824" s="112" t="s">
        <v>36200</v>
      </c>
    </row>
    <row r="16825" spans="1:2" x14ac:dyDescent="0.2">
      <c r="A16825" s="112" t="s">
        <v>36201</v>
      </c>
      <c r="B16825" s="112" t="s">
        <v>36202</v>
      </c>
    </row>
    <row r="16826" spans="1:2" x14ac:dyDescent="0.2">
      <c r="A16826" s="112" t="s">
        <v>36203</v>
      </c>
      <c r="B16826" s="112" t="s">
        <v>36204</v>
      </c>
    </row>
    <row r="16827" spans="1:2" x14ac:dyDescent="0.2">
      <c r="A16827" s="112" t="s">
        <v>36205</v>
      </c>
      <c r="B16827" s="112" t="s">
        <v>36206</v>
      </c>
    </row>
    <row r="16828" spans="1:2" x14ac:dyDescent="0.2">
      <c r="A16828" s="112" t="s">
        <v>36207</v>
      </c>
      <c r="B16828" s="112" t="s">
        <v>36208</v>
      </c>
    </row>
    <row r="16829" spans="1:2" x14ac:dyDescent="0.2">
      <c r="A16829" s="112" t="s">
        <v>36209</v>
      </c>
      <c r="B16829" s="112" t="s">
        <v>36210</v>
      </c>
    </row>
    <row r="16830" spans="1:2" x14ac:dyDescent="0.2">
      <c r="A16830" s="112" t="s">
        <v>36211</v>
      </c>
      <c r="B16830" s="112" t="s">
        <v>36212</v>
      </c>
    </row>
    <row r="16831" spans="1:2" x14ac:dyDescent="0.2">
      <c r="A16831" s="112" t="s">
        <v>36213</v>
      </c>
      <c r="B16831" s="112" t="s">
        <v>36214</v>
      </c>
    </row>
    <row r="16832" spans="1:2" x14ac:dyDescent="0.2">
      <c r="A16832" s="112" t="s">
        <v>36215</v>
      </c>
      <c r="B16832" s="112" t="s">
        <v>36216</v>
      </c>
    </row>
    <row r="16833" spans="1:2" x14ac:dyDescent="0.2">
      <c r="A16833" s="112" t="s">
        <v>36217</v>
      </c>
      <c r="B16833" s="112" t="s">
        <v>36218</v>
      </c>
    </row>
    <row r="16834" spans="1:2" x14ac:dyDescent="0.2">
      <c r="A16834" s="112" t="s">
        <v>36219</v>
      </c>
      <c r="B16834" s="112" t="s">
        <v>36220</v>
      </c>
    </row>
    <row r="16835" spans="1:2" x14ac:dyDescent="0.2">
      <c r="A16835" s="112" t="s">
        <v>36221</v>
      </c>
      <c r="B16835" s="112" t="s">
        <v>36222</v>
      </c>
    </row>
    <row r="16836" spans="1:2" x14ac:dyDescent="0.2">
      <c r="A16836" s="112" t="s">
        <v>36223</v>
      </c>
      <c r="B16836" s="112" t="s">
        <v>36224</v>
      </c>
    </row>
    <row r="16837" spans="1:2" x14ac:dyDescent="0.2">
      <c r="A16837" s="112" t="s">
        <v>36225</v>
      </c>
      <c r="B16837" s="112" t="s">
        <v>36226</v>
      </c>
    </row>
    <row r="16838" spans="1:2" x14ac:dyDescent="0.2">
      <c r="A16838" s="112" t="s">
        <v>36227</v>
      </c>
      <c r="B16838" s="112" t="s">
        <v>36228</v>
      </c>
    </row>
    <row r="16839" spans="1:2" x14ac:dyDescent="0.2">
      <c r="A16839" s="112" t="s">
        <v>36229</v>
      </c>
      <c r="B16839" s="112" t="s">
        <v>36230</v>
      </c>
    </row>
    <row r="16840" spans="1:2" x14ac:dyDescent="0.2">
      <c r="A16840" s="112" t="s">
        <v>36231</v>
      </c>
      <c r="B16840" s="112" t="s">
        <v>36232</v>
      </c>
    </row>
    <row r="16841" spans="1:2" x14ac:dyDescent="0.2">
      <c r="A16841" s="112" t="s">
        <v>36233</v>
      </c>
      <c r="B16841" s="112" t="s">
        <v>36234</v>
      </c>
    </row>
    <row r="16842" spans="1:2" x14ac:dyDescent="0.2">
      <c r="A16842" s="112" t="s">
        <v>36235</v>
      </c>
      <c r="B16842" s="112" t="s">
        <v>36236</v>
      </c>
    </row>
    <row r="16843" spans="1:2" x14ac:dyDescent="0.2">
      <c r="A16843" s="112" t="s">
        <v>36237</v>
      </c>
      <c r="B16843" s="112" t="s">
        <v>36238</v>
      </c>
    </row>
    <row r="16844" spans="1:2" x14ac:dyDescent="0.2">
      <c r="A16844" s="112" t="s">
        <v>36239</v>
      </c>
      <c r="B16844" s="112" t="s">
        <v>36240</v>
      </c>
    </row>
    <row r="16845" spans="1:2" x14ac:dyDescent="0.2">
      <c r="A16845" s="112" t="s">
        <v>36241</v>
      </c>
      <c r="B16845" s="112" t="s">
        <v>36242</v>
      </c>
    </row>
    <row r="16846" spans="1:2" x14ac:dyDescent="0.2">
      <c r="A16846" s="112" t="s">
        <v>36243</v>
      </c>
      <c r="B16846" s="112" t="s">
        <v>36244</v>
      </c>
    </row>
    <row r="16847" spans="1:2" x14ac:dyDescent="0.2">
      <c r="A16847" s="112" t="s">
        <v>36245</v>
      </c>
      <c r="B16847" s="112" t="s">
        <v>36246</v>
      </c>
    </row>
    <row r="16848" spans="1:2" x14ac:dyDescent="0.2">
      <c r="A16848" s="112" t="s">
        <v>36247</v>
      </c>
      <c r="B16848" s="112" t="s">
        <v>36248</v>
      </c>
    </row>
    <row r="16849" spans="1:2" x14ac:dyDescent="0.2">
      <c r="A16849" s="112" t="s">
        <v>36249</v>
      </c>
      <c r="B16849" s="112" t="s">
        <v>36250</v>
      </c>
    </row>
    <row r="16850" spans="1:2" x14ac:dyDescent="0.2">
      <c r="A16850" s="112" t="s">
        <v>36251</v>
      </c>
      <c r="B16850" s="112" t="s">
        <v>36252</v>
      </c>
    </row>
    <row r="16851" spans="1:2" x14ac:dyDescent="0.2">
      <c r="A16851" s="112" t="s">
        <v>36253</v>
      </c>
      <c r="B16851" s="112" t="s">
        <v>36254</v>
      </c>
    </row>
    <row r="16852" spans="1:2" x14ac:dyDescent="0.2">
      <c r="A16852" s="112" t="s">
        <v>36255</v>
      </c>
      <c r="B16852" s="112" t="s">
        <v>36256</v>
      </c>
    </row>
    <row r="16853" spans="1:2" x14ac:dyDescent="0.2">
      <c r="A16853" s="112" t="s">
        <v>36257</v>
      </c>
      <c r="B16853" s="112" t="s">
        <v>36258</v>
      </c>
    </row>
    <row r="16854" spans="1:2" x14ac:dyDescent="0.2">
      <c r="A16854" s="112" t="s">
        <v>36259</v>
      </c>
      <c r="B16854" s="112" t="s">
        <v>36260</v>
      </c>
    </row>
    <row r="16855" spans="1:2" x14ac:dyDescent="0.2">
      <c r="A16855" s="112" t="s">
        <v>36261</v>
      </c>
      <c r="B16855" s="112" t="s">
        <v>36262</v>
      </c>
    </row>
    <row r="16856" spans="1:2" x14ac:dyDescent="0.2">
      <c r="A16856" s="112" t="s">
        <v>36263</v>
      </c>
      <c r="B16856" s="112" t="s">
        <v>36264</v>
      </c>
    </row>
    <row r="16857" spans="1:2" x14ac:dyDescent="0.2">
      <c r="A16857" s="112" t="s">
        <v>36265</v>
      </c>
      <c r="B16857" s="112" t="s">
        <v>36266</v>
      </c>
    </row>
    <row r="16858" spans="1:2" x14ac:dyDescent="0.2">
      <c r="A16858" s="112" t="s">
        <v>36267</v>
      </c>
      <c r="B16858" s="112" t="s">
        <v>36268</v>
      </c>
    </row>
    <row r="16859" spans="1:2" x14ac:dyDescent="0.2">
      <c r="A16859" s="112" t="s">
        <v>36269</v>
      </c>
      <c r="B16859" s="112" t="s">
        <v>36270</v>
      </c>
    </row>
    <row r="16860" spans="1:2" x14ac:dyDescent="0.2">
      <c r="A16860" s="112" t="s">
        <v>36271</v>
      </c>
      <c r="B16860" s="112" t="s">
        <v>36272</v>
      </c>
    </row>
    <row r="16861" spans="1:2" x14ac:dyDescent="0.2">
      <c r="A16861" s="112" t="s">
        <v>36273</v>
      </c>
      <c r="B16861" s="112" t="s">
        <v>36274</v>
      </c>
    </row>
    <row r="16862" spans="1:2" x14ac:dyDescent="0.2">
      <c r="A16862" s="112" t="s">
        <v>36275</v>
      </c>
      <c r="B16862" s="112" t="s">
        <v>36276</v>
      </c>
    </row>
    <row r="16863" spans="1:2" x14ac:dyDescent="0.2">
      <c r="A16863" s="112" t="s">
        <v>36277</v>
      </c>
      <c r="B16863" s="112" t="s">
        <v>36278</v>
      </c>
    </row>
    <row r="16864" spans="1:2" x14ac:dyDescent="0.2">
      <c r="A16864" s="112" t="s">
        <v>36279</v>
      </c>
      <c r="B16864" s="112" t="s">
        <v>36280</v>
      </c>
    </row>
    <row r="16865" spans="1:2" x14ac:dyDescent="0.2">
      <c r="A16865" s="112" t="s">
        <v>36281</v>
      </c>
      <c r="B16865" s="112" t="s">
        <v>36282</v>
      </c>
    </row>
    <row r="16866" spans="1:2" x14ac:dyDescent="0.2">
      <c r="A16866" s="112" t="s">
        <v>36283</v>
      </c>
      <c r="B16866" s="112" t="s">
        <v>36284</v>
      </c>
    </row>
    <row r="16867" spans="1:2" x14ac:dyDescent="0.2">
      <c r="A16867" s="112" t="s">
        <v>36285</v>
      </c>
      <c r="B16867" s="112" t="s">
        <v>36286</v>
      </c>
    </row>
    <row r="16868" spans="1:2" x14ac:dyDescent="0.2">
      <c r="A16868" s="112" t="s">
        <v>36287</v>
      </c>
      <c r="B16868" s="112" t="s">
        <v>36288</v>
      </c>
    </row>
    <row r="16869" spans="1:2" x14ac:dyDescent="0.2">
      <c r="A16869" s="112" t="s">
        <v>36289</v>
      </c>
      <c r="B16869" s="112" t="s">
        <v>36290</v>
      </c>
    </row>
    <row r="16870" spans="1:2" x14ac:dyDescent="0.2">
      <c r="A16870" s="112" t="s">
        <v>36291</v>
      </c>
      <c r="B16870" s="112" t="s">
        <v>36292</v>
      </c>
    </row>
    <row r="16871" spans="1:2" x14ac:dyDescent="0.2">
      <c r="A16871" s="112" t="s">
        <v>36293</v>
      </c>
      <c r="B16871" s="112" t="s">
        <v>36294</v>
      </c>
    </row>
    <row r="16872" spans="1:2" x14ac:dyDescent="0.2">
      <c r="A16872" s="112" t="s">
        <v>36295</v>
      </c>
      <c r="B16872" s="112" t="s">
        <v>36296</v>
      </c>
    </row>
    <row r="16873" spans="1:2" x14ac:dyDescent="0.2">
      <c r="A16873" s="112" t="s">
        <v>36297</v>
      </c>
      <c r="B16873" s="112" t="s">
        <v>36298</v>
      </c>
    </row>
    <row r="16874" spans="1:2" x14ac:dyDescent="0.2">
      <c r="A16874" s="112" t="s">
        <v>36299</v>
      </c>
      <c r="B16874" s="112" t="s">
        <v>36300</v>
      </c>
    </row>
    <row r="16875" spans="1:2" x14ac:dyDescent="0.2">
      <c r="A16875" s="112" t="s">
        <v>36301</v>
      </c>
      <c r="B16875" s="112" t="s">
        <v>36302</v>
      </c>
    </row>
    <row r="16876" spans="1:2" x14ac:dyDescent="0.2">
      <c r="A16876" s="112" t="s">
        <v>36303</v>
      </c>
      <c r="B16876" s="112" t="s">
        <v>36304</v>
      </c>
    </row>
    <row r="16877" spans="1:2" x14ac:dyDescent="0.2">
      <c r="A16877" s="112" t="s">
        <v>36305</v>
      </c>
      <c r="B16877" s="112" t="s">
        <v>36306</v>
      </c>
    </row>
    <row r="16878" spans="1:2" x14ac:dyDescent="0.2">
      <c r="A16878" s="112" t="s">
        <v>36307</v>
      </c>
      <c r="B16878" s="112" t="s">
        <v>36308</v>
      </c>
    </row>
    <row r="16879" spans="1:2" x14ac:dyDescent="0.2">
      <c r="A16879" s="112" t="s">
        <v>36309</v>
      </c>
      <c r="B16879" s="112" t="s">
        <v>36310</v>
      </c>
    </row>
    <row r="16880" spans="1:2" x14ac:dyDescent="0.2">
      <c r="A16880" s="112" t="s">
        <v>36311</v>
      </c>
      <c r="B16880" s="112" t="s">
        <v>36312</v>
      </c>
    </row>
    <row r="16881" spans="1:2" x14ac:dyDescent="0.2">
      <c r="A16881" s="112" t="s">
        <v>36313</v>
      </c>
      <c r="B16881" s="112" t="s">
        <v>36314</v>
      </c>
    </row>
    <row r="16882" spans="1:2" x14ac:dyDescent="0.2">
      <c r="A16882" s="112" t="s">
        <v>36315</v>
      </c>
      <c r="B16882" s="112" t="s">
        <v>36316</v>
      </c>
    </row>
    <row r="16883" spans="1:2" x14ac:dyDescent="0.2">
      <c r="A16883" s="112" t="s">
        <v>36317</v>
      </c>
      <c r="B16883" s="112" t="s">
        <v>36318</v>
      </c>
    </row>
    <row r="16884" spans="1:2" x14ac:dyDescent="0.2">
      <c r="A16884" s="112" t="s">
        <v>36319</v>
      </c>
      <c r="B16884" s="112" t="s">
        <v>36320</v>
      </c>
    </row>
    <row r="16885" spans="1:2" x14ac:dyDescent="0.2">
      <c r="A16885" s="112" t="s">
        <v>36321</v>
      </c>
      <c r="B16885" s="112" t="s">
        <v>36322</v>
      </c>
    </row>
    <row r="16886" spans="1:2" x14ac:dyDescent="0.2">
      <c r="A16886" s="112" t="s">
        <v>36323</v>
      </c>
      <c r="B16886" s="112" t="s">
        <v>36324</v>
      </c>
    </row>
    <row r="16887" spans="1:2" x14ac:dyDescent="0.2">
      <c r="A16887" s="112" t="s">
        <v>36325</v>
      </c>
      <c r="B16887" s="112" t="s">
        <v>36326</v>
      </c>
    </row>
    <row r="16888" spans="1:2" x14ac:dyDescent="0.2">
      <c r="A16888" s="112" t="s">
        <v>36327</v>
      </c>
      <c r="B16888" s="112" t="s">
        <v>36328</v>
      </c>
    </row>
    <row r="16889" spans="1:2" x14ac:dyDescent="0.2">
      <c r="A16889" s="112" t="s">
        <v>36329</v>
      </c>
      <c r="B16889" s="112" t="s">
        <v>36330</v>
      </c>
    </row>
    <row r="16890" spans="1:2" x14ac:dyDescent="0.2">
      <c r="A16890" s="112" t="s">
        <v>36331</v>
      </c>
      <c r="B16890" s="112" t="s">
        <v>36332</v>
      </c>
    </row>
    <row r="16891" spans="1:2" x14ac:dyDescent="0.2">
      <c r="A16891" s="112" t="s">
        <v>36333</v>
      </c>
      <c r="B16891" s="112" t="s">
        <v>36334</v>
      </c>
    </row>
    <row r="16892" spans="1:2" x14ac:dyDescent="0.2">
      <c r="A16892" s="112" t="s">
        <v>36335</v>
      </c>
      <c r="B16892" s="112" t="s">
        <v>36336</v>
      </c>
    </row>
    <row r="16893" spans="1:2" x14ac:dyDescent="0.2">
      <c r="A16893" s="112" t="s">
        <v>36337</v>
      </c>
      <c r="B16893" s="112" t="s">
        <v>36338</v>
      </c>
    </row>
    <row r="16894" spans="1:2" x14ac:dyDescent="0.2">
      <c r="A16894" s="112" t="s">
        <v>36339</v>
      </c>
      <c r="B16894" s="112" t="s">
        <v>36340</v>
      </c>
    </row>
    <row r="16895" spans="1:2" x14ac:dyDescent="0.2">
      <c r="A16895" s="112" t="s">
        <v>36341</v>
      </c>
      <c r="B16895" s="112" t="s">
        <v>36342</v>
      </c>
    </row>
    <row r="16896" spans="1:2" x14ac:dyDescent="0.2">
      <c r="A16896" s="112" t="s">
        <v>36343</v>
      </c>
      <c r="B16896" s="112" t="s">
        <v>36344</v>
      </c>
    </row>
    <row r="16897" spans="1:2" x14ac:dyDescent="0.2">
      <c r="A16897" s="112" t="s">
        <v>36345</v>
      </c>
      <c r="B16897" s="112" t="s">
        <v>36346</v>
      </c>
    </row>
    <row r="16898" spans="1:2" x14ac:dyDescent="0.2">
      <c r="A16898" s="112" t="s">
        <v>36347</v>
      </c>
      <c r="B16898" s="112" t="s">
        <v>36348</v>
      </c>
    </row>
    <row r="16899" spans="1:2" x14ac:dyDescent="0.2">
      <c r="A16899" s="112" t="s">
        <v>36349</v>
      </c>
      <c r="B16899" s="112" t="s">
        <v>36350</v>
      </c>
    </row>
    <row r="16900" spans="1:2" x14ac:dyDescent="0.2">
      <c r="A16900" s="112" t="s">
        <v>36351</v>
      </c>
      <c r="B16900" s="112" t="s">
        <v>36352</v>
      </c>
    </row>
    <row r="16901" spans="1:2" x14ac:dyDescent="0.2">
      <c r="A16901" s="112" t="s">
        <v>36353</v>
      </c>
      <c r="B16901" s="112" t="s">
        <v>36354</v>
      </c>
    </row>
    <row r="16902" spans="1:2" x14ac:dyDescent="0.2">
      <c r="A16902" s="112" t="s">
        <v>36355</v>
      </c>
      <c r="B16902" s="112" t="s">
        <v>36356</v>
      </c>
    </row>
    <row r="16903" spans="1:2" x14ac:dyDescent="0.2">
      <c r="A16903" s="112" t="s">
        <v>36357</v>
      </c>
      <c r="B16903" s="112" t="s">
        <v>36358</v>
      </c>
    </row>
    <row r="16904" spans="1:2" x14ac:dyDescent="0.2">
      <c r="A16904" s="112" t="s">
        <v>36359</v>
      </c>
      <c r="B16904" s="112" t="s">
        <v>36360</v>
      </c>
    </row>
    <row r="16905" spans="1:2" x14ac:dyDescent="0.2">
      <c r="A16905" s="112" t="s">
        <v>36361</v>
      </c>
      <c r="B16905" s="112" t="s">
        <v>36362</v>
      </c>
    </row>
    <row r="16906" spans="1:2" x14ac:dyDescent="0.2">
      <c r="A16906" s="112" t="s">
        <v>36363</v>
      </c>
      <c r="B16906" s="112" t="s">
        <v>36364</v>
      </c>
    </row>
    <row r="16907" spans="1:2" x14ac:dyDescent="0.2">
      <c r="A16907" s="112" t="s">
        <v>36365</v>
      </c>
      <c r="B16907" s="112" t="s">
        <v>36366</v>
      </c>
    </row>
    <row r="16908" spans="1:2" x14ac:dyDescent="0.2">
      <c r="A16908" s="112" t="s">
        <v>36367</v>
      </c>
      <c r="B16908" s="112" t="s">
        <v>36368</v>
      </c>
    </row>
    <row r="16909" spans="1:2" x14ac:dyDescent="0.2">
      <c r="A16909" s="112" t="s">
        <v>36369</v>
      </c>
      <c r="B16909" s="112" t="s">
        <v>36370</v>
      </c>
    </row>
    <row r="16910" spans="1:2" x14ac:dyDescent="0.2">
      <c r="A16910" s="112" t="s">
        <v>36371</v>
      </c>
      <c r="B16910" s="112" t="s">
        <v>36372</v>
      </c>
    </row>
    <row r="16911" spans="1:2" x14ac:dyDescent="0.2">
      <c r="A16911" s="112" t="s">
        <v>36373</v>
      </c>
      <c r="B16911" s="112" t="s">
        <v>36374</v>
      </c>
    </row>
    <row r="16912" spans="1:2" x14ac:dyDescent="0.2">
      <c r="A16912" s="112" t="s">
        <v>36375</v>
      </c>
      <c r="B16912" s="112" t="s">
        <v>36376</v>
      </c>
    </row>
    <row r="16913" spans="1:2" x14ac:dyDescent="0.2">
      <c r="A16913" s="112" t="s">
        <v>36377</v>
      </c>
      <c r="B16913" s="112" t="s">
        <v>36378</v>
      </c>
    </row>
    <row r="16914" spans="1:2" x14ac:dyDescent="0.2">
      <c r="A16914" s="112" t="s">
        <v>36379</v>
      </c>
      <c r="B16914" s="112" t="s">
        <v>36380</v>
      </c>
    </row>
    <row r="16915" spans="1:2" x14ac:dyDescent="0.2">
      <c r="A16915" s="112" t="s">
        <v>36381</v>
      </c>
      <c r="B16915" s="112" t="s">
        <v>36382</v>
      </c>
    </row>
    <row r="16916" spans="1:2" x14ac:dyDescent="0.2">
      <c r="A16916" s="112" t="s">
        <v>36383</v>
      </c>
      <c r="B16916" s="112" t="s">
        <v>36384</v>
      </c>
    </row>
    <row r="16917" spans="1:2" x14ac:dyDescent="0.2">
      <c r="A16917" s="112" t="s">
        <v>36385</v>
      </c>
      <c r="B16917" s="112" t="s">
        <v>36386</v>
      </c>
    </row>
    <row r="16918" spans="1:2" x14ac:dyDescent="0.2">
      <c r="A16918" s="112" t="s">
        <v>36387</v>
      </c>
      <c r="B16918" s="112" t="s">
        <v>36388</v>
      </c>
    </row>
    <row r="16919" spans="1:2" x14ac:dyDescent="0.2">
      <c r="A16919" s="112" t="s">
        <v>36389</v>
      </c>
      <c r="B16919" s="112" t="s">
        <v>36390</v>
      </c>
    </row>
    <row r="16920" spans="1:2" x14ac:dyDescent="0.2">
      <c r="A16920" s="112" t="s">
        <v>36391</v>
      </c>
      <c r="B16920" s="112" t="s">
        <v>36392</v>
      </c>
    </row>
    <row r="16921" spans="1:2" x14ac:dyDescent="0.2">
      <c r="A16921" s="112" t="s">
        <v>36393</v>
      </c>
      <c r="B16921" s="112" t="s">
        <v>36394</v>
      </c>
    </row>
    <row r="16922" spans="1:2" x14ac:dyDescent="0.2">
      <c r="A16922" s="112" t="s">
        <v>36395</v>
      </c>
      <c r="B16922" s="112" t="s">
        <v>36396</v>
      </c>
    </row>
    <row r="16923" spans="1:2" x14ac:dyDescent="0.2">
      <c r="A16923" s="112" t="s">
        <v>36397</v>
      </c>
      <c r="B16923" s="112" t="s">
        <v>36398</v>
      </c>
    </row>
    <row r="16924" spans="1:2" x14ac:dyDescent="0.2">
      <c r="A16924" s="112" t="s">
        <v>36399</v>
      </c>
      <c r="B16924" s="112" t="s">
        <v>36400</v>
      </c>
    </row>
    <row r="16925" spans="1:2" x14ac:dyDescent="0.2">
      <c r="A16925" s="112" t="s">
        <v>36401</v>
      </c>
      <c r="B16925" s="112" t="s">
        <v>36402</v>
      </c>
    </row>
    <row r="16926" spans="1:2" x14ac:dyDescent="0.2">
      <c r="A16926" s="112" t="s">
        <v>36403</v>
      </c>
      <c r="B16926" s="112" t="s">
        <v>36404</v>
      </c>
    </row>
    <row r="16927" spans="1:2" x14ac:dyDescent="0.2">
      <c r="A16927" s="112" t="s">
        <v>36405</v>
      </c>
      <c r="B16927" s="112" t="s">
        <v>36406</v>
      </c>
    </row>
    <row r="16928" spans="1:2" x14ac:dyDescent="0.2">
      <c r="A16928" s="112" t="s">
        <v>36407</v>
      </c>
      <c r="B16928" s="112" t="s">
        <v>36408</v>
      </c>
    </row>
    <row r="16929" spans="1:2" x14ac:dyDescent="0.2">
      <c r="A16929" s="112" t="s">
        <v>36409</v>
      </c>
      <c r="B16929" s="112" t="s">
        <v>36410</v>
      </c>
    </row>
    <row r="16930" spans="1:2" x14ac:dyDescent="0.2">
      <c r="A16930" s="112" t="s">
        <v>36411</v>
      </c>
      <c r="B16930" s="112" t="s">
        <v>36412</v>
      </c>
    </row>
    <row r="16931" spans="1:2" x14ac:dyDescent="0.2">
      <c r="A16931" s="112" t="s">
        <v>36413</v>
      </c>
      <c r="B16931" s="112" t="s">
        <v>36414</v>
      </c>
    </row>
    <row r="16932" spans="1:2" x14ac:dyDescent="0.2">
      <c r="A16932" s="112" t="s">
        <v>36415</v>
      </c>
      <c r="B16932" s="112" t="s">
        <v>36416</v>
      </c>
    </row>
    <row r="16933" spans="1:2" x14ac:dyDescent="0.2">
      <c r="A16933" s="112" t="s">
        <v>36417</v>
      </c>
      <c r="B16933" s="112" t="s">
        <v>36418</v>
      </c>
    </row>
    <row r="16934" spans="1:2" x14ac:dyDescent="0.2">
      <c r="A16934" s="112" t="s">
        <v>36419</v>
      </c>
      <c r="B16934" s="112" t="s">
        <v>36420</v>
      </c>
    </row>
    <row r="16935" spans="1:2" x14ac:dyDescent="0.2">
      <c r="A16935" s="112" t="s">
        <v>36421</v>
      </c>
      <c r="B16935" s="112" t="s">
        <v>36422</v>
      </c>
    </row>
    <row r="16936" spans="1:2" x14ac:dyDescent="0.2">
      <c r="A16936" s="112" t="s">
        <v>36423</v>
      </c>
      <c r="B16936" s="112" t="s">
        <v>36424</v>
      </c>
    </row>
    <row r="16937" spans="1:2" x14ac:dyDescent="0.2">
      <c r="A16937" s="112" t="s">
        <v>36425</v>
      </c>
      <c r="B16937" s="112" t="s">
        <v>36426</v>
      </c>
    </row>
    <row r="16938" spans="1:2" x14ac:dyDescent="0.2">
      <c r="A16938" s="112" t="s">
        <v>36427</v>
      </c>
      <c r="B16938" s="112" t="s">
        <v>36428</v>
      </c>
    </row>
    <row r="16939" spans="1:2" x14ac:dyDescent="0.2">
      <c r="A16939" s="112" t="s">
        <v>36429</v>
      </c>
      <c r="B16939" s="112" t="s">
        <v>36430</v>
      </c>
    </row>
    <row r="16940" spans="1:2" x14ac:dyDescent="0.2">
      <c r="A16940" s="112" t="s">
        <v>36431</v>
      </c>
      <c r="B16940" s="112" t="s">
        <v>36432</v>
      </c>
    </row>
    <row r="16941" spans="1:2" x14ac:dyDescent="0.2">
      <c r="A16941" s="112" t="s">
        <v>36433</v>
      </c>
      <c r="B16941" s="112" t="s">
        <v>36434</v>
      </c>
    </row>
    <row r="16942" spans="1:2" x14ac:dyDescent="0.2">
      <c r="A16942" s="112" t="s">
        <v>36435</v>
      </c>
      <c r="B16942" s="112" t="s">
        <v>36436</v>
      </c>
    </row>
    <row r="16943" spans="1:2" x14ac:dyDescent="0.2">
      <c r="A16943" s="112" t="s">
        <v>36437</v>
      </c>
      <c r="B16943" s="112" t="s">
        <v>36438</v>
      </c>
    </row>
    <row r="16944" spans="1:2" x14ac:dyDescent="0.2">
      <c r="A16944" s="112" t="s">
        <v>36439</v>
      </c>
      <c r="B16944" s="112" t="s">
        <v>36440</v>
      </c>
    </row>
    <row r="16945" spans="1:2" x14ac:dyDescent="0.2">
      <c r="A16945" s="112" t="s">
        <v>36441</v>
      </c>
      <c r="B16945" s="112" t="s">
        <v>36442</v>
      </c>
    </row>
    <row r="16946" spans="1:2" x14ac:dyDescent="0.2">
      <c r="A16946" s="112" t="s">
        <v>36443</v>
      </c>
      <c r="B16946" s="112" t="s">
        <v>36444</v>
      </c>
    </row>
    <row r="16947" spans="1:2" x14ac:dyDescent="0.2">
      <c r="A16947" s="112" t="s">
        <v>36445</v>
      </c>
      <c r="B16947" s="112" t="s">
        <v>36446</v>
      </c>
    </row>
    <row r="16948" spans="1:2" x14ac:dyDescent="0.2">
      <c r="A16948" s="112" t="s">
        <v>36447</v>
      </c>
      <c r="B16948" s="112" t="s">
        <v>36448</v>
      </c>
    </row>
    <row r="16949" spans="1:2" x14ac:dyDescent="0.2">
      <c r="A16949" s="112" t="s">
        <v>36449</v>
      </c>
      <c r="B16949" s="112" t="s">
        <v>36450</v>
      </c>
    </row>
    <row r="16950" spans="1:2" x14ac:dyDescent="0.2">
      <c r="A16950" s="112" t="s">
        <v>36451</v>
      </c>
      <c r="B16950" s="112" t="s">
        <v>36452</v>
      </c>
    </row>
    <row r="16951" spans="1:2" x14ac:dyDescent="0.2">
      <c r="A16951" s="112" t="s">
        <v>36453</v>
      </c>
      <c r="B16951" s="112" t="s">
        <v>36454</v>
      </c>
    </row>
    <row r="16952" spans="1:2" x14ac:dyDescent="0.2">
      <c r="A16952" s="112" t="s">
        <v>36455</v>
      </c>
      <c r="B16952" s="112" t="s">
        <v>36456</v>
      </c>
    </row>
    <row r="16953" spans="1:2" x14ac:dyDescent="0.2">
      <c r="A16953" s="112" t="s">
        <v>36457</v>
      </c>
      <c r="B16953" s="112" t="s">
        <v>36458</v>
      </c>
    </row>
    <row r="16954" spans="1:2" x14ac:dyDescent="0.2">
      <c r="A16954" s="112" t="s">
        <v>36459</v>
      </c>
      <c r="B16954" s="112" t="s">
        <v>36460</v>
      </c>
    </row>
    <row r="16955" spans="1:2" x14ac:dyDescent="0.2">
      <c r="A16955" s="112" t="s">
        <v>36461</v>
      </c>
      <c r="B16955" s="112" t="s">
        <v>36462</v>
      </c>
    </row>
    <row r="16956" spans="1:2" x14ac:dyDescent="0.2">
      <c r="A16956" s="112" t="s">
        <v>36463</v>
      </c>
      <c r="B16956" s="112" t="s">
        <v>36464</v>
      </c>
    </row>
    <row r="16957" spans="1:2" x14ac:dyDescent="0.2">
      <c r="A16957" s="112" t="s">
        <v>36465</v>
      </c>
      <c r="B16957" s="112" t="s">
        <v>36466</v>
      </c>
    </row>
    <row r="16958" spans="1:2" x14ac:dyDescent="0.2">
      <c r="A16958" s="112" t="s">
        <v>36467</v>
      </c>
      <c r="B16958" s="112" t="s">
        <v>36468</v>
      </c>
    </row>
    <row r="16959" spans="1:2" x14ac:dyDescent="0.2">
      <c r="A16959" s="112" t="s">
        <v>36469</v>
      </c>
      <c r="B16959" s="112" t="s">
        <v>36470</v>
      </c>
    </row>
    <row r="16960" spans="1:2" x14ac:dyDescent="0.2">
      <c r="A16960" s="112" t="s">
        <v>36471</v>
      </c>
      <c r="B16960" s="112" t="s">
        <v>36472</v>
      </c>
    </row>
    <row r="16961" spans="1:2" x14ac:dyDescent="0.2">
      <c r="A16961" s="112" t="s">
        <v>36473</v>
      </c>
      <c r="B16961" s="112" t="s">
        <v>36474</v>
      </c>
    </row>
    <row r="16962" spans="1:2" x14ac:dyDescent="0.2">
      <c r="A16962" s="112" t="s">
        <v>36475</v>
      </c>
      <c r="B16962" s="112" t="s">
        <v>36476</v>
      </c>
    </row>
    <row r="16963" spans="1:2" x14ac:dyDescent="0.2">
      <c r="A16963" s="112" t="s">
        <v>36477</v>
      </c>
      <c r="B16963" s="112" t="s">
        <v>36478</v>
      </c>
    </row>
    <row r="16964" spans="1:2" x14ac:dyDescent="0.2">
      <c r="A16964" s="112" t="s">
        <v>36479</v>
      </c>
      <c r="B16964" s="112" t="s">
        <v>36480</v>
      </c>
    </row>
    <row r="16965" spans="1:2" x14ac:dyDescent="0.2">
      <c r="A16965" s="112" t="s">
        <v>36481</v>
      </c>
      <c r="B16965" s="112" t="s">
        <v>36482</v>
      </c>
    </row>
    <row r="16966" spans="1:2" x14ac:dyDescent="0.2">
      <c r="A16966" s="112" t="s">
        <v>36483</v>
      </c>
      <c r="B16966" s="112" t="s">
        <v>36484</v>
      </c>
    </row>
    <row r="16967" spans="1:2" x14ac:dyDescent="0.2">
      <c r="A16967" s="112" t="s">
        <v>36485</v>
      </c>
      <c r="B16967" s="112" t="s">
        <v>36486</v>
      </c>
    </row>
    <row r="16968" spans="1:2" x14ac:dyDescent="0.2">
      <c r="A16968" s="112" t="s">
        <v>36487</v>
      </c>
      <c r="B16968" s="112" t="s">
        <v>36488</v>
      </c>
    </row>
    <row r="16969" spans="1:2" x14ac:dyDescent="0.2">
      <c r="A16969" s="112" t="s">
        <v>36489</v>
      </c>
      <c r="B16969" s="112" t="s">
        <v>36490</v>
      </c>
    </row>
    <row r="16970" spans="1:2" x14ac:dyDescent="0.2">
      <c r="A16970" s="112" t="s">
        <v>36491</v>
      </c>
      <c r="B16970" s="112" t="s">
        <v>36492</v>
      </c>
    </row>
    <row r="16971" spans="1:2" x14ac:dyDescent="0.2">
      <c r="A16971" s="112" t="s">
        <v>36493</v>
      </c>
      <c r="B16971" s="112" t="s">
        <v>36494</v>
      </c>
    </row>
    <row r="16972" spans="1:2" x14ac:dyDescent="0.2">
      <c r="A16972" s="112" t="s">
        <v>36495</v>
      </c>
      <c r="B16972" s="112" t="s">
        <v>36496</v>
      </c>
    </row>
    <row r="16973" spans="1:2" x14ac:dyDescent="0.2">
      <c r="A16973" s="112" t="s">
        <v>36497</v>
      </c>
      <c r="B16973" s="112" t="s">
        <v>36498</v>
      </c>
    </row>
    <row r="16974" spans="1:2" x14ac:dyDescent="0.2">
      <c r="A16974" s="112" t="s">
        <v>36499</v>
      </c>
      <c r="B16974" s="112" t="s">
        <v>36500</v>
      </c>
    </row>
    <row r="16975" spans="1:2" x14ac:dyDescent="0.2">
      <c r="A16975" s="112" t="s">
        <v>36501</v>
      </c>
      <c r="B16975" s="112" t="s">
        <v>36502</v>
      </c>
    </row>
    <row r="16976" spans="1:2" x14ac:dyDescent="0.2">
      <c r="A16976" s="112" t="s">
        <v>36503</v>
      </c>
      <c r="B16976" s="112" t="s">
        <v>36504</v>
      </c>
    </row>
    <row r="16977" spans="1:2" x14ac:dyDescent="0.2">
      <c r="A16977" s="112" t="s">
        <v>36505</v>
      </c>
      <c r="B16977" s="112" t="s">
        <v>36506</v>
      </c>
    </row>
    <row r="16978" spans="1:2" x14ac:dyDescent="0.2">
      <c r="A16978" s="112" t="s">
        <v>36507</v>
      </c>
      <c r="B16978" s="112" t="s">
        <v>36508</v>
      </c>
    </row>
    <row r="16979" spans="1:2" x14ac:dyDescent="0.2">
      <c r="A16979" s="112" t="s">
        <v>36509</v>
      </c>
      <c r="B16979" s="112" t="s">
        <v>36510</v>
      </c>
    </row>
    <row r="16980" spans="1:2" x14ac:dyDescent="0.2">
      <c r="A16980" s="112" t="s">
        <v>36511</v>
      </c>
      <c r="B16980" s="112" t="s">
        <v>36512</v>
      </c>
    </row>
    <row r="16981" spans="1:2" x14ac:dyDescent="0.2">
      <c r="A16981" s="112" t="s">
        <v>36513</v>
      </c>
      <c r="B16981" s="112" t="s">
        <v>36514</v>
      </c>
    </row>
    <row r="16982" spans="1:2" x14ac:dyDescent="0.2">
      <c r="A16982" s="112" t="s">
        <v>36515</v>
      </c>
      <c r="B16982" s="112" t="s">
        <v>36516</v>
      </c>
    </row>
    <row r="16983" spans="1:2" x14ac:dyDescent="0.2">
      <c r="A16983" s="112" t="s">
        <v>36517</v>
      </c>
      <c r="B16983" s="112" t="s">
        <v>36518</v>
      </c>
    </row>
    <row r="16984" spans="1:2" x14ac:dyDescent="0.2">
      <c r="A16984" s="112" t="s">
        <v>36519</v>
      </c>
      <c r="B16984" s="112" t="s">
        <v>36520</v>
      </c>
    </row>
    <row r="16985" spans="1:2" x14ac:dyDescent="0.2">
      <c r="A16985" s="112" t="s">
        <v>36521</v>
      </c>
      <c r="B16985" s="112" t="s">
        <v>36522</v>
      </c>
    </row>
    <row r="16986" spans="1:2" x14ac:dyDescent="0.2">
      <c r="A16986" s="112" t="s">
        <v>36523</v>
      </c>
      <c r="B16986" s="112" t="s">
        <v>36524</v>
      </c>
    </row>
    <row r="16987" spans="1:2" x14ac:dyDescent="0.2">
      <c r="A16987" s="112" t="s">
        <v>36525</v>
      </c>
      <c r="B16987" s="112" t="s">
        <v>36526</v>
      </c>
    </row>
    <row r="16988" spans="1:2" x14ac:dyDescent="0.2">
      <c r="A16988" s="112" t="s">
        <v>36527</v>
      </c>
      <c r="B16988" s="112" t="s">
        <v>36528</v>
      </c>
    </row>
    <row r="16989" spans="1:2" x14ac:dyDescent="0.2">
      <c r="A16989" s="112" t="s">
        <v>36529</v>
      </c>
      <c r="B16989" s="112" t="s">
        <v>36530</v>
      </c>
    </row>
    <row r="16990" spans="1:2" x14ac:dyDescent="0.2">
      <c r="A16990" s="112" t="s">
        <v>36531</v>
      </c>
      <c r="B16990" s="112" t="s">
        <v>36532</v>
      </c>
    </row>
    <row r="16991" spans="1:2" x14ac:dyDescent="0.2">
      <c r="A16991" s="112" t="s">
        <v>36533</v>
      </c>
      <c r="B16991" s="112" t="s">
        <v>36534</v>
      </c>
    </row>
    <row r="16992" spans="1:2" x14ac:dyDescent="0.2">
      <c r="A16992" s="112" t="s">
        <v>36535</v>
      </c>
      <c r="B16992" s="112" t="s">
        <v>36536</v>
      </c>
    </row>
    <row r="16993" spans="1:2" x14ac:dyDescent="0.2">
      <c r="A16993" s="112" t="s">
        <v>36537</v>
      </c>
      <c r="B16993" s="112" t="s">
        <v>36538</v>
      </c>
    </row>
    <row r="16994" spans="1:2" x14ac:dyDescent="0.2">
      <c r="A16994" s="112" t="s">
        <v>36539</v>
      </c>
      <c r="B16994" s="112" t="s">
        <v>36540</v>
      </c>
    </row>
    <row r="16995" spans="1:2" x14ac:dyDescent="0.2">
      <c r="A16995" s="112" t="s">
        <v>36541</v>
      </c>
      <c r="B16995" s="112" t="s">
        <v>36542</v>
      </c>
    </row>
    <row r="16996" spans="1:2" x14ac:dyDescent="0.2">
      <c r="A16996" s="112" t="s">
        <v>36543</v>
      </c>
      <c r="B16996" s="112" t="s">
        <v>36544</v>
      </c>
    </row>
    <row r="16997" spans="1:2" x14ac:dyDescent="0.2">
      <c r="A16997" s="112" t="s">
        <v>36545</v>
      </c>
      <c r="B16997" s="112" t="s">
        <v>36546</v>
      </c>
    </row>
    <row r="16998" spans="1:2" x14ac:dyDescent="0.2">
      <c r="A16998" s="112" t="s">
        <v>36547</v>
      </c>
      <c r="B16998" s="112" t="s">
        <v>36548</v>
      </c>
    </row>
    <row r="16999" spans="1:2" x14ac:dyDescent="0.2">
      <c r="A16999" s="112" t="s">
        <v>36549</v>
      </c>
      <c r="B16999" s="112" t="s">
        <v>36550</v>
      </c>
    </row>
    <row r="17000" spans="1:2" x14ac:dyDescent="0.2">
      <c r="A17000" s="112" t="s">
        <v>36551</v>
      </c>
      <c r="B17000" s="112" t="s">
        <v>36552</v>
      </c>
    </row>
    <row r="17001" spans="1:2" x14ac:dyDescent="0.2">
      <c r="A17001" s="112" t="s">
        <v>36553</v>
      </c>
      <c r="B17001" s="112" t="s">
        <v>36554</v>
      </c>
    </row>
    <row r="17002" spans="1:2" x14ac:dyDescent="0.2">
      <c r="A17002" s="112" t="s">
        <v>36555</v>
      </c>
      <c r="B17002" s="112" t="s">
        <v>36556</v>
      </c>
    </row>
    <row r="17003" spans="1:2" x14ac:dyDescent="0.2">
      <c r="A17003" s="112" t="s">
        <v>36557</v>
      </c>
      <c r="B17003" s="112" t="s">
        <v>36558</v>
      </c>
    </row>
    <row r="17004" spans="1:2" x14ac:dyDescent="0.2">
      <c r="A17004" s="112" t="s">
        <v>36559</v>
      </c>
      <c r="B17004" s="112" t="s">
        <v>36560</v>
      </c>
    </row>
    <row r="17005" spans="1:2" x14ac:dyDescent="0.2">
      <c r="A17005" s="112" t="s">
        <v>36561</v>
      </c>
      <c r="B17005" s="112" t="s">
        <v>36562</v>
      </c>
    </row>
    <row r="17006" spans="1:2" x14ac:dyDescent="0.2">
      <c r="A17006" s="112" t="s">
        <v>36563</v>
      </c>
      <c r="B17006" s="112" t="s">
        <v>36564</v>
      </c>
    </row>
    <row r="17007" spans="1:2" x14ac:dyDescent="0.2">
      <c r="A17007" s="112" t="s">
        <v>36565</v>
      </c>
      <c r="B17007" s="112" t="s">
        <v>36566</v>
      </c>
    </row>
    <row r="17008" spans="1:2" x14ac:dyDescent="0.2">
      <c r="A17008" s="112" t="s">
        <v>36567</v>
      </c>
      <c r="B17008" s="112" t="s">
        <v>36568</v>
      </c>
    </row>
    <row r="17009" spans="1:2" x14ac:dyDescent="0.2">
      <c r="A17009" s="112" t="s">
        <v>36569</v>
      </c>
      <c r="B17009" s="112" t="s">
        <v>36570</v>
      </c>
    </row>
    <row r="17010" spans="1:2" x14ac:dyDescent="0.2">
      <c r="A17010" s="112" t="s">
        <v>36571</v>
      </c>
      <c r="B17010" s="112" t="s">
        <v>36572</v>
      </c>
    </row>
    <row r="17011" spans="1:2" x14ac:dyDescent="0.2">
      <c r="A17011" s="112" t="s">
        <v>36573</v>
      </c>
      <c r="B17011" s="112" t="s">
        <v>36574</v>
      </c>
    </row>
    <row r="17012" spans="1:2" x14ac:dyDescent="0.2">
      <c r="A17012" s="112" t="s">
        <v>36575</v>
      </c>
      <c r="B17012" s="112" t="s">
        <v>36576</v>
      </c>
    </row>
    <row r="17013" spans="1:2" x14ac:dyDescent="0.2">
      <c r="A17013" s="112" t="s">
        <v>36577</v>
      </c>
      <c r="B17013" s="112" t="s">
        <v>36578</v>
      </c>
    </row>
    <row r="17014" spans="1:2" x14ac:dyDescent="0.2">
      <c r="A17014" s="112" t="s">
        <v>36579</v>
      </c>
      <c r="B17014" s="112" t="s">
        <v>36580</v>
      </c>
    </row>
    <row r="17015" spans="1:2" x14ac:dyDescent="0.2">
      <c r="A17015" s="112" t="s">
        <v>36581</v>
      </c>
      <c r="B17015" s="112" t="s">
        <v>36582</v>
      </c>
    </row>
    <row r="17016" spans="1:2" x14ac:dyDescent="0.2">
      <c r="A17016" s="112" t="s">
        <v>36583</v>
      </c>
      <c r="B17016" s="112" t="s">
        <v>36584</v>
      </c>
    </row>
    <row r="17017" spans="1:2" x14ac:dyDescent="0.2">
      <c r="A17017" s="112" t="s">
        <v>36585</v>
      </c>
      <c r="B17017" s="112" t="s">
        <v>36586</v>
      </c>
    </row>
    <row r="17018" spans="1:2" x14ac:dyDescent="0.2">
      <c r="A17018" s="112" t="s">
        <v>36587</v>
      </c>
      <c r="B17018" s="112" t="s">
        <v>36588</v>
      </c>
    </row>
    <row r="17019" spans="1:2" x14ac:dyDescent="0.2">
      <c r="A17019" s="112" t="s">
        <v>36589</v>
      </c>
      <c r="B17019" s="112" t="s">
        <v>36590</v>
      </c>
    </row>
    <row r="17020" spans="1:2" x14ac:dyDescent="0.2">
      <c r="A17020" s="112" t="s">
        <v>36591</v>
      </c>
      <c r="B17020" s="112" t="s">
        <v>36592</v>
      </c>
    </row>
    <row r="17021" spans="1:2" x14ac:dyDescent="0.2">
      <c r="A17021" s="112" t="s">
        <v>36593</v>
      </c>
      <c r="B17021" s="112" t="s">
        <v>36594</v>
      </c>
    </row>
    <row r="17022" spans="1:2" x14ac:dyDescent="0.2">
      <c r="A17022" s="112" t="s">
        <v>36595</v>
      </c>
      <c r="B17022" s="112" t="s">
        <v>36596</v>
      </c>
    </row>
    <row r="17023" spans="1:2" x14ac:dyDescent="0.2">
      <c r="A17023" s="112" t="s">
        <v>36597</v>
      </c>
      <c r="B17023" s="112" t="s">
        <v>36598</v>
      </c>
    </row>
    <row r="17024" spans="1:2" x14ac:dyDescent="0.2">
      <c r="A17024" s="112" t="s">
        <v>36599</v>
      </c>
      <c r="B17024" s="112" t="s">
        <v>36600</v>
      </c>
    </row>
    <row r="17025" spans="1:2" x14ac:dyDescent="0.2">
      <c r="A17025" s="112" t="s">
        <v>36601</v>
      </c>
      <c r="B17025" s="112" t="s">
        <v>36602</v>
      </c>
    </row>
    <row r="17026" spans="1:2" x14ac:dyDescent="0.2">
      <c r="A17026" s="112" t="s">
        <v>36603</v>
      </c>
      <c r="B17026" s="112" t="s">
        <v>36604</v>
      </c>
    </row>
    <row r="17027" spans="1:2" x14ac:dyDescent="0.2">
      <c r="A17027" s="112" t="s">
        <v>36605</v>
      </c>
      <c r="B17027" s="112" t="s">
        <v>36606</v>
      </c>
    </row>
    <row r="17028" spans="1:2" x14ac:dyDescent="0.2">
      <c r="A17028" s="112" t="s">
        <v>36607</v>
      </c>
      <c r="B17028" s="112" t="s">
        <v>36608</v>
      </c>
    </row>
    <row r="17029" spans="1:2" x14ac:dyDescent="0.2">
      <c r="A17029" s="112" t="s">
        <v>36609</v>
      </c>
      <c r="B17029" s="112" t="s">
        <v>36610</v>
      </c>
    </row>
    <row r="17030" spans="1:2" x14ac:dyDescent="0.2">
      <c r="A17030" s="112" t="s">
        <v>36611</v>
      </c>
      <c r="B17030" s="112" t="s">
        <v>36612</v>
      </c>
    </row>
    <row r="17031" spans="1:2" x14ac:dyDescent="0.2">
      <c r="A17031" s="112" t="s">
        <v>36613</v>
      </c>
      <c r="B17031" s="112" t="s">
        <v>36614</v>
      </c>
    </row>
    <row r="17032" spans="1:2" x14ac:dyDescent="0.2">
      <c r="A17032" s="112" t="s">
        <v>36615</v>
      </c>
      <c r="B17032" s="112" t="s">
        <v>36616</v>
      </c>
    </row>
    <row r="17033" spans="1:2" x14ac:dyDescent="0.2">
      <c r="A17033" s="112" t="s">
        <v>36617</v>
      </c>
      <c r="B17033" s="112" t="s">
        <v>36618</v>
      </c>
    </row>
    <row r="17034" spans="1:2" x14ac:dyDescent="0.2">
      <c r="A17034" s="112" t="s">
        <v>36619</v>
      </c>
      <c r="B17034" s="112" t="s">
        <v>36620</v>
      </c>
    </row>
    <row r="17035" spans="1:2" x14ac:dyDescent="0.2">
      <c r="A17035" s="112" t="s">
        <v>36621</v>
      </c>
      <c r="B17035" s="112" t="s">
        <v>36622</v>
      </c>
    </row>
    <row r="17036" spans="1:2" x14ac:dyDescent="0.2">
      <c r="A17036" s="112" t="s">
        <v>36623</v>
      </c>
      <c r="B17036" s="112" t="s">
        <v>36624</v>
      </c>
    </row>
    <row r="17037" spans="1:2" x14ac:dyDescent="0.2">
      <c r="A17037" s="112" t="s">
        <v>36625</v>
      </c>
      <c r="B17037" s="112" t="s">
        <v>36626</v>
      </c>
    </row>
    <row r="17038" spans="1:2" x14ac:dyDescent="0.2">
      <c r="A17038" s="112" t="s">
        <v>36627</v>
      </c>
      <c r="B17038" s="112" t="s">
        <v>36628</v>
      </c>
    </row>
    <row r="17039" spans="1:2" x14ac:dyDescent="0.2">
      <c r="A17039" s="112" t="s">
        <v>36629</v>
      </c>
      <c r="B17039" s="112" t="s">
        <v>36630</v>
      </c>
    </row>
    <row r="17040" spans="1:2" x14ac:dyDescent="0.2">
      <c r="A17040" s="112" t="s">
        <v>36631</v>
      </c>
      <c r="B17040" s="112" t="s">
        <v>36632</v>
      </c>
    </row>
    <row r="17041" spans="1:2" x14ac:dyDescent="0.2">
      <c r="A17041" s="112" t="s">
        <v>36633</v>
      </c>
      <c r="B17041" s="112" t="s">
        <v>36634</v>
      </c>
    </row>
    <row r="17042" spans="1:2" x14ac:dyDescent="0.2">
      <c r="A17042" s="112" t="s">
        <v>36635</v>
      </c>
      <c r="B17042" s="112" t="s">
        <v>36636</v>
      </c>
    </row>
    <row r="17043" spans="1:2" x14ac:dyDescent="0.2">
      <c r="A17043" s="112" t="s">
        <v>36637</v>
      </c>
      <c r="B17043" s="112" t="s">
        <v>36638</v>
      </c>
    </row>
    <row r="17044" spans="1:2" x14ac:dyDescent="0.2">
      <c r="A17044" s="112" t="s">
        <v>36639</v>
      </c>
      <c r="B17044" s="112" t="s">
        <v>36640</v>
      </c>
    </row>
    <row r="17045" spans="1:2" x14ac:dyDescent="0.2">
      <c r="A17045" s="112" t="s">
        <v>36641</v>
      </c>
      <c r="B17045" s="112" t="s">
        <v>36642</v>
      </c>
    </row>
    <row r="17046" spans="1:2" x14ac:dyDescent="0.2">
      <c r="A17046" s="112" t="s">
        <v>36643</v>
      </c>
      <c r="B17046" s="112" t="s">
        <v>36644</v>
      </c>
    </row>
    <row r="17047" spans="1:2" x14ac:dyDescent="0.2">
      <c r="A17047" s="112" t="s">
        <v>36645</v>
      </c>
      <c r="B17047" s="112" t="s">
        <v>36646</v>
      </c>
    </row>
    <row r="17048" spans="1:2" x14ac:dyDescent="0.2">
      <c r="A17048" s="112" t="s">
        <v>36647</v>
      </c>
      <c r="B17048" s="112" t="s">
        <v>36648</v>
      </c>
    </row>
    <row r="17049" spans="1:2" x14ac:dyDescent="0.2">
      <c r="A17049" s="112" t="s">
        <v>36649</v>
      </c>
      <c r="B17049" s="112" t="s">
        <v>36650</v>
      </c>
    </row>
    <row r="17050" spans="1:2" x14ac:dyDescent="0.2">
      <c r="A17050" s="112" t="s">
        <v>36651</v>
      </c>
      <c r="B17050" s="112" t="s">
        <v>36652</v>
      </c>
    </row>
    <row r="17051" spans="1:2" x14ac:dyDescent="0.2">
      <c r="A17051" s="112" t="s">
        <v>36653</v>
      </c>
      <c r="B17051" s="112" t="s">
        <v>36654</v>
      </c>
    </row>
    <row r="17052" spans="1:2" x14ac:dyDescent="0.2">
      <c r="A17052" s="112" t="s">
        <v>36655</v>
      </c>
      <c r="B17052" s="112" t="s">
        <v>36656</v>
      </c>
    </row>
    <row r="17053" spans="1:2" x14ac:dyDescent="0.2">
      <c r="A17053" s="112" t="s">
        <v>36657</v>
      </c>
      <c r="B17053" s="112" t="s">
        <v>36658</v>
      </c>
    </row>
    <row r="17054" spans="1:2" x14ac:dyDescent="0.2">
      <c r="A17054" s="112" t="s">
        <v>36659</v>
      </c>
      <c r="B17054" s="112" t="s">
        <v>36660</v>
      </c>
    </row>
    <row r="17055" spans="1:2" x14ac:dyDescent="0.2">
      <c r="A17055" s="112" t="s">
        <v>36661</v>
      </c>
      <c r="B17055" s="112" t="s">
        <v>36662</v>
      </c>
    </row>
    <row r="17056" spans="1:2" x14ac:dyDescent="0.2">
      <c r="A17056" s="112" t="s">
        <v>36663</v>
      </c>
      <c r="B17056" s="112" t="s">
        <v>36664</v>
      </c>
    </row>
    <row r="17057" spans="1:2" x14ac:dyDescent="0.2">
      <c r="A17057" s="112" t="s">
        <v>36665</v>
      </c>
      <c r="B17057" s="112" t="s">
        <v>36666</v>
      </c>
    </row>
    <row r="17058" spans="1:2" x14ac:dyDescent="0.2">
      <c r="A17058" s="112" t="s">
        <v>36667</v>
      </c>
      <c r="B17058" s="112" t="s">
        <v>36668</v>
      </c>
    </row>
    <row r="17059" spans="1:2" x14ac:dyDescent="0.2">
      <c r="A17059" s="112" t="s">
        <v>36669</v>
      </c>
      <c r="B17059" s="112" t="s">
        <v>36670</v>
      </c>
    </row>
    <row r="17060" spans="1:2" x14ac:dyDescent="0.2">
      <c r="A17060" s="112" t="s">
        <v>36671</v>
      </c>
      <c r="B17060" s="112" t="s">
        <v>36672</v>
      </c>
    </row>
    <row r="17061" spans="1:2" x14ac:dyDescent="0.2">
      <c r="A17061" s="112" t="s">
        <v>36673</v>
      </c>
      <c r="B17061" s="112" t="s">
        <v>36674</v>
      </c>
    </row>
    <row r="17062" spans="1:2" x14ac:dyDescent="0.2">
      <c r="A17062" s="112" t="s">
        <v>36675</v>
      </c>
      <c r="B17062" s="112" t="s">
        <v>36676</v>
      </c>
    </row>
    <row r="17063" spans="1:2" x14ac:dyDescent="0.2">
      <c r="A17063" s="112" t="s">
        <v>36677</v>
      </c>
      <c r="B17063" s="112" t="s">
        <v>36678</v>
      </c>
    </row>
    <row r="17064" spans="1:2" x14ac:dyDescent="0.2">
      <c r="A17064" s="112" t="s">
        <v>36679</v>
      </c>
      <c r="B17064" s="112" t="s">
        <v>36680</v>
      </c>
    </row>
    <row r="17065" spans="1:2" x14ac:dyDescent="0.2">
      <c r="A17065" s="112" t="s">
        <v>36681</v>
      </c>
      <c r="B17065" s="112" t="s">
        <v>36682</v>
      </c>
    </row>
    <row r="17066" spans="1:2" x14ac:dyDescent="0.2">
      <c r="A17066" s="112" t="s">
        <v>36683</v>
      </c>
      <c r="B17066" s="112" t="s">
        <v>36684</v>
      </c>
    </row>
    <row r="17067" spans="1:2" x14ac:dyDescent="0.2">
      <c r="A17067" s="112" t="s">
        <v>36685</v>
      </c>
      <c r="B17067" s="112" t="s">
        <v>36686</v>
      </c>
    </row>
    <row r="17068" spans="1:2" x14ac:dyDescent="0.2">
      <c r="A17068" s="112" t="s">
        <v>36687</v>
      </c>
      <c r="B17068" s="112" t="s">
        <v>36688</v>
      </c>
    </row>
    <row r="17069" spans="1:2" x14ac:dyDescent="0.2">
      <c r="A17069" s="112" t="s">
        <v>36689</v>
      </c>
      <c r="B17069" s="112" t="s">
        <v>36690</v>
      </c>
    </row>
    <row r="17070" spans="1:2" x14ac:dyDescent="0.2">
      <c r="A17070" s="112" t="s">
        <v>36691</v>
      </c>
      <c r="B17070" s="112" t="s">
        <v>36692</v>
      </c>
    </row>
    <row r="17071" spans="1:2" x14ac:dyDescent="0.2">
      <c r="A17071" s="112" t="s">
        <v>36693</v>
      </c>
      <c r="B17071" s="112" t="s">
        <v>36694</v>
      </c>
    </row>
    <row r="17072" spans="1:2" x14ac:dyDescent="0.2">
      <c r="A17072" s="112" t="s">
        <v>36695</v>
      </c>
      <c r="B17072" s="112" t="s">
        <v>36696</v>
      </c>
    </row>
    <row r="17073" spans="1:2" x14ac:dyDescent="0.2">
      <c r="A17073" s="112" t="s">
        <v>36697</v>
      </c>
      <c r="B17073" s="112" t="s">
        <v>36698</v>
      </c>
    </row>
    <row r="17074" spans="1:2" x14ac:dyDescent="0.2">
      <c r="A17074" s="112" t="s">
        <v>36699</v>
      </c>
      <c r="B17074" s="112" t="s">
        <v>36700</v>
      </c>
    </row>
    <row r="17075" spans="1:2" x14ac:dyDescent="0.2">
      <c r="A17075" s="112" t="s">
        <v>36701</v>
      </c>
      <c r="B17075" s="112" t="s">
        <v>36702</v>
      </c>
    </row>
    <row r="17076" spans="1:2" x14ac:dyDescent="0.2">
      <c r="A17076" s="112" t="s">
        <v>36703</v>
      </c>
      <c r="B17076" s="112" t="s">
        <v>36704</v>
      </c>
    </row>
    <row r="17077" spans="1:2" x14ac:dyDescent="0.2">
      <c r="A17077" s="112" t="s">
        <v>36705</v>
      </c>
      <c r="B17077" s="112" t="s">
        <v>36706</v>
      </c>
    </row>
    <row r="17078" spans="1:2" x14ac:dyDescent="0.2">
      <c r="A17078" s="112" t="s">
        <v>36707</v>
      </c>
      <c r="B17078" s="112" t="s">
        <v>36708</v>
      </c>
    </row>
    <row r="17079" spans="1:2" x14ac:dyDescent="0.2">
      <c r="A17079" s="112" t="s">
        <v>36709</v>
      </c>
      <c r="B17079" s="112" t="s">
        <v>36710</v>
      </c>
    </row>
    <row r="17080" spans="1:2" x14ac:dyDescent="0.2">
      <c r="A17080" s="112" t="s">
        <v>36711</v>
      </c>
      <c r="B17080" s="112" t="s">
        <v>36712</v>
      </c>
    </row>
    <row r="17081" spans="1:2" x14ac:dyDescent="0.2">
      <c r="A17081" s="112" t="s">
        <v>36713</v>
      </c>
      <c r="B17081" s="112" t="s">
        <v>36714</v>
      </c>
    </row>
    <row r="17082" spans="1:2" x14ac:dyDescent="0.2">
      <c r="A17082" s="112" t="s">
        <v>36715</v>
      </c>
      <c r="B17082" s="112" t="s">
        <v>36716</v>
      </c>
    </row>
    <row r="17083" spans="1:2" x14ac:dyDescent="0.2">
      <c r="A17083" s="112" t="s">
        <v>36717</v>
      </c>
      <c r="B17083" s="112" t="s">
        <v>36718</v>
      </c>
    </row>
    <row r="17084" spans="1:2" x14ac:dyDescent="0.2">
      <c r="A17084" s="112" t="s">
        <v>36719</v>
      </c>
      <c r="B17084" s="112" t="s">
        <v>36720</v>
      </c>
    </row>
    <row r="17085" spans="1:2" x14ac:dyDescent="0.2">
      <c r="A17085" s="112" t="s">
        <v>36721</v>
      </c>
      <c r="B17085" s="112" t="s">
        <v>36722</v>
      </c>
    </row>
    <row r="17086" spans="1:2" x14ac:dyDescent="0.2">
      <c r="A17086" s="112" t="s">
        <v>36723</v>
      </c>
      <c r="B17086" s="112" t="s">
        <v>36724</v>
      </c>
    </row>
    <row r="17087" spans="1:2" x14ac:dyDescent="0.2">
      <c r="A17087" s="112" t="s">
        <v>36725</v>
      </c>
      <c r="B17087" s="112" t="s">
        <v>36726</v>
      </c>
    </row>
    <row r="17088" spans="1:2" x14ac:dyDescent="0.2">
      <c r="A17088" s="112" t="s">
        <v>36727</v>
      </c>
      <c r="B17088" s="112" t="s">
        <v>36728</v>
      </c>
    </row>
    <row r="17089" spans="1:2" x14ac:dyDescent="0.2">
      <c r="A17089" s="112" t="s">
        <v>36729</v>
      </c>
      <c r="B17089" s="112" t="s">
        <v>36730</v>
      </c>
    </row>
    <row r="17090" spans="1:2" x14ac:dyDescent="0.2">
      <c r="A17090" s="112" t="s">
        <v>36731</v>
      </c>
      <c r="B17090" s="112" t="s">
        <v>36732</v>
      </c>
    </row>
    <row r="17091" spans="1:2" x14ac:dyDescent="0.2">
      <c r="A17091" s="112" t="s">
        <v>36733</v>
      </c>
      <c r="B17091" s="112" t="s">
        <v>36734</v>
      </c>
    </row>
    <row r="17092" spans="1:2" x14ac:dyDescent="0.2">
      <c r="A17092" s="112" t="s">
        <v>36735</v>
      </c>
      <c r="B17092" s="112" t="s">
        <v>36736</v>
      </c>
    </row>
    <row r="17093" spans="1:2" x14ac:dyDescent="0.2">
      <c r="A17093" s="112" t="s">
        <v>36737</v>
      </c>
      <c r="B17093" s="112" t="s">
        <v>36738</v>
      </c>
    </row>
    <row r="17094" spans="1:2" x14ac:dyDescent="0.2">
      <c r="A17094" s="112" t="s">
        <v>36739</v>
      </c>
      <c r="B17094" s="112" t="s">
        <v>36740</v>
      </c>
    </row>
    <row r="17095" spans="1:2" x14ac:dyDescent="0.2">
      <c r="A17095" s="112" t="s">
        <v>36741</v>
      </c>
      <c r="B17095" s="112" t="s">
        <v>36742</v>
      </c>
    </row>
    <row r="17096" spans="1:2" x14ac:dyDescent="0.2">
      <c r="A17096" s="112" t="s">
        <v>36743</v>
      </c>
      <c r="B17096" s="112" t="s">
        <v>36744</v>
      </c>
    </row>
    <row r="17097" spans="1:2" x14ac:dyDescent="0.2">
      <c r="A17097" s="112" t="s">
        <v>36745</v>
      </c>
      <c r="B17097" s="112" t="s">
        <v>36746</v>
      </c>
    </row>
    <row r="17098" spans="1:2" x14ac:dyDescent="0.2">
      <c r="A17098" s="112" t="s">
        <v>36747</v>
      </c>
      <c r="B17098" s="112" t="s">
        <v>36748</v>
      </c>
    </row>
    <row r="17099" spans="1:2" x14ac:dyDescent="0.2">
      <c r="A17099" s="112" t="s">
        <v>36749</v>
      </c>
      <c r="B17099" s="112" t="s">
        <v>36750</v>
      </c>
    </row>
    <row r="17100" spans="1:2" x14ac:dyDescent="0.2">
      <c r="A17100" s="112" t="s">
        <v>36751</v>
      </c>
      <c r="B17100" s="112" t="s">
        <v>36752</v>
      </c>
    </row>
    <row r="17101" spans="1:2" x14ac:dyDescent="0.2">
      <c r="A17101" s="112" t="s">
        <v>36753</v>
      </c>
      <c r="B17101" s="112" t="s">
        <v>36754</v>
      </c>
    </row>
    <row r="17102" spans="1:2" x14ac:dyDescent="0.2">
      <c r="A17102" s="112" t="s">
        <v>36755</v>
      </c>
      <c r="B17102" s="112" t="s">
        <v>36756</v>
      </c>
    </row>
    <row r="17103" spans="1:2" x14ac:dyDescent="0.2">
      <c r="A17103" s="112" t="s">
        <v>36757</v>
      </c>
      <c r="B17103" s="112" t="s">
        <v>36758</v>
      </c>
    </row>
    <row r="17104" spans="1:2" x14ac:dyDescent="0.2">
      <c r="A17104" s="112" t="s">
        <v>36759</v>
      </c>
      <c r="B17104" s="112" t="s">
        <v>36760</v>
      </c>
    </row>
    <row r="17105" spans="1:2" x14ac:dyDescent="0.2">
      <c r="A17105" s="112" t="s">
        <v>36761</v>
      </c>
      <c r="B17105" s="112" t="s">
        <v>36762</v>
      </c>
    </row>
    <row r="17106" spans="1:2" x14ac:dyDescent="0.2">
      <c r="A17106" s="112" t="s">
        <v>36763</v>
      </c>
      <c r="B17106" s="112" t="s">
        <v>36764</v>
      </c>
    </row>
    <row r="17107" spans="1:2" x14ac:dyDescent="0.2">
      <c r="A17107" s="112" t="s">
        <v>36765</v>
      </c>
      <c r="B17107" s="112" t="s">
        <v>36766</v>
      </c>
    </row>
    <row r="17108" spans="1:2" x14ac:dyDescent="0.2">
      <c r="A17108" s="112" t="s">
        <v>36767</v>
      </c>
      <c r="B17108" s="112" t="s">
        <v>36768</v>
      </c>
    </row>
    <row r="17109" spans="1:2" x14ac:dyDescent="0.2">
      <c r="A17109" s="112" t="s">
        <v>36769</v>
      </c>
      <c r="B17109" s="112" t="s">
        <v>36770</v>
      </c>
    </row>
    <row r="17110" spans="1:2" x14ac:dyDescent="0.2">
      <c r="A17110" s="112" t="s">
        <v>36771</v>
      </c>
      <c r="B17110" s="112" t="s">
        <v>36772</v>
      </c>
    </row>
    <row r="17111" spans="1:2" x14ac:dyDescent="0.2">
      <c r="A17111" s="112" t="s">
        <v>36773</v>
      </c>
      <c r="B17111" s="112" t="s">
        <v>36774</v>
      </c>
    </row>
    <row r="17112" spans="1:2" x14ac:dyDescent="0.2">
      <c r="A17112" s="112" t="s">
        <v>36775</v>
      </c>
      <c r="B17112" s="112" t="s">
        <v>36776</v>
      </c>
    </row>
    <row r="17113" spans="1:2" x14ac:dyDescent="0.2">
      <c r="A17113" s="112" t="s">
        <v>36777</v>
      </c>
      <c r="B17113" s="112" t="s">
        <v>36778</v>
      </c>
    </row>
    <row r="17114" spans="1:2" x14ac:dyDescent="0.2">
      <c r="A17114" s="112" t="s">
        <v>36779</v>
      </c>
      <c r="B17114" s="112" t="s">
        <v>36780</v>
      </c>
    </row>
    <row r="17115" spans="1:2" x14ac:dyDescent="0.2">
      <c r="A17115" s="112" t="s">
        <v>36781</v>
      </c>
      <c r="B17115" s="112" t="s">
        <v>36782</v>
      </c>
    </row>
    <row r="17116" spans="1:2" x14ac:dyDescent="0.2">
      <c r="A17116" s="112" t="s">
        <v>36783</v>
      </c>
      <c r="B17116" s="112" t="s">
        <v>36784</v>
      </c>
    </row>
    <row r="17117" spans="1:2" x14ac:dyDescent="0.2">
      <c r="A17117" s="112" t="s">
        <v>36785</v>
      </c>
      <c r="B17117" s="112" t="s">
        <v>36786</v>
      </c>
    </row>
    <row r="17118" spans="1:2" x14ac:dyDescent="0.2">
      <c r="A17118" s="112" t="s">
        <v>36787</v>
      </c>
      <c r="B17118" s="112" t="s">
        <v>36788</v>
      </c>
    </row>
    <row r="17119" spans="1:2" x14ac:dyDescent="0.2">
      <c r="A17119" s="112" t="s">
        <v>36789</v>
      </c>
      <c r="B17119" s="112" t="s">
        <v>36790</v>
      </c>
    </row>
    <row r="17120" spans="1:2" x14ac:dyDescent="0.2">
      <c r="A17120" s="112" t="s">
        <v>36791</v>
      </c>
      <c r="B17120" s="112" t="s">
        <v>36792</v>
      </c>
    </row>
    <row r="17121" spans="1:2" x14ac:dyDescent="0.2">
      <c r="A17121" s="112" t="s">
        <v>36793</v>
      </c>
      <c r="B17121" s="112" t="s">
        <v>36794</v>
      </c>
    </row>
    <row r="17122" spans="1:2" x14ac:dyDescent="0.2">
      <c r="A17122" s="112" t="s">
        <v>36795</v>
      </c>
      <c r="B17122" s="112" t="s">
        <v>36796</v>
      </c>
    </row>
    <row r="17123" spans="1:2" x14ac:dyDescent="0.2">
      <c r="A17123" s="112" t="s">
        <v>36797</v>
      </c>
      <c r="B17123" s="112" t="s">
        <v>36798</v>
      </c>
    </row>
    <row r="17124" spans="1:2" x14ac:dyDescent="0.2">
      <c r="A17124" s="112" t="s">
        <v>36799</v>
      </c>
      <c r="B17124" s="112" t="s">
        <v>36800</v>
      </c>
    </row>
    <row r="17125" spans="1:2" x14ac:dyDescent="0.2">
      <c r="A17125" s="112" t="s">
        <v>36801</v>
      </c>
      <c r="B17125" s="112" t="s">
        <v>36802</v>
      </c>
    </row>
    <row r="17126" spans="1:2" x14ac:dyDescent="0.2">
      <c r="A17126" s="112" t="s">
        <v>36803</v>
      </c>
      <c r="B17126" s="112" t="s">
        <v>36804</v>
      </c>
    </row>
    <row r="17127" spans="1:2" x14ac:dyDescent="0.2">
      <c r="A17127" s="112" t="s">
        <v>36805</v>
      </c>
      <c r="B17127" s="112" t="s">
        <v>36806</v>
      </c>
    </row>
    <row r="17128" spans="1:2" x14ac:dyDescent="0.2">
      <c r="A17128" s="112" t="s">
        <v>36807</v>
      </c>
      <c r="B17128" s="112" t="s">
        <v>36808</v>
      </c>
    </row>
    <row r="17129" spans="1:2" x14ac:dyDescent="0.2">
      <c r="A17129" s="112" t="s">
        <v>36809</v>
      </c>
      <c r="B17129" s="112" t="s">
        <v>36810</v>
      </c>
    </row>
    <row r="17130" spans="1:2" x14ac:dyDescent="0.2">
      <c r="A17130" s="112" t="s">
        <v>36811</v>
      </c>
      <c r="B17130" s="112" t="s">
        <v>36812</v>
      </c>
    </row>
    <row r="17131" spans="1:2" x14ac:dyDescent="0.2">
      <c r="A17131" s="112" t="s">
        <v>36813</v>
      </c>
      <c r="B17131" s="112" t="s">
        <v>36814</v>
      </c>
    </row>
    <row r="17132" spans="1:2" x14ac:dyDescent="0.2">
      <c r="A17132" s="112" t="s">
        <v>36815</v>
      </c>
      <c r="B17132" s="112" t="s">
        <v>36816</v>
      </c>
    </row>
    <row r="17133" spans="1:2" x14ac:dyDescent="0.2">
      <c r="A17133" s="112" t="s">
        <v>36817</v>
      </c>
      <c r="B17133" s="112" t="s">
        <v>36818</v>
      </c>
    </row>
    <row r="17134" spans="1:2" x14ac:dyDescent="0.2">
      <c r="A17134" s="112" t="s">
        <v>36819</v>
      </c>
      <c r="B17134" s="112" t="s">
        <v>36820</v>
      </c>
    </row>
    <row r="17135" spans="1:2" x14ac:dyDescent="0.2">
      <c r="A17135" s="112" t="s">
        <v>36821</v>
      </c>
      <c r="B17135" s="112" t="s">
        <v>36822</v>
      </c>
    </row>
    <row r="17136" spans="1:2" x14ac:dyDescent="0.2">
      <c r="A17136" s="112" t="s">
        <v>36823</v>
      </c>
      <c r="B17136" s="112" t="s">
        <v>36824</v>
      </c>
    </row>
    <row r="17137" spans="1:2" x14ac:dyDescent="0.2">
      <c r="A17137" s="112" t="s">
        <v>36825</v>
      </c>
      <c r="B17137" s="112" t="s">
        <v>36826</v>
      </c>
    </row>
    <row r="17138" spans="1:2" x14ac:dyDescent="0.2">
      <c r="A17138" s="112" t="s">
        <v>36827</v>
      </c>
      <c r="B17138" s="112" t="s">
        <v>36828</v>
      </c>
    </row>
    <row r="17139" spans="1:2" x14ac:dyDescent="0.2">
      <c r="A17139" s="112" t="s">
        <v>36829</v>
      </c>
      <c r="B17139" s="112" t="s">
        <v>36830</v>
      </c>
    </row>
    <row r="17140" spans="1:2" x14ac:dyDescent="0.2">
      <c r="A17140" s="112" t="s">
        <v>36831</v>
      </c>
      <c r="B17140" s="112" t="s">
        <v>36832</v>
      </c>
    </row>
    <row r="17141" spans="1:2" x14ac:dyDescent="0.2">
      <c r="A17141" s="112" t="s">
        <v>36833</v>
      </c>
      <c r="B17141" s="112" t="s">
        <v>36834</v>
      </c>
    </row>
    <row r="17142" spans="1:2" x14ac:dyDescent="0.2">
      <c r="A17142" s="112" t="s">
        <v>36835</v>
      </c>
      <c r="B17142" s="112" t="s">
        <v>36836</v>
      </c>
    </row>
    <row r="17143" spans="1:2" x14ac:dyDescent="0.2">
      <c r="A17143" s="112" t="s">
        <v>36837</v>
      </c>
      <c r="B17143" s="112" t="s">
        <v>36838</v>
      </c>
    </row>
    <row r="17144" spans="1:2" x14ac:dyDescent="0.2">
      <c r="A17144" s="112" t="s">
        <v>36839</v>
      </c>
      <c r="B17144" s="112" t="s">
        <v>36840</v>
      </c>
    </row>
    <row r="17145" spans="1:2" x14ac:dyDescent="0.2">
      <c r="A17145" s="112" t="s">
        <v>36841</v>
      </c>
      <c r="B17145" s="112" t="s">
        <v>36842</v>
      </c>
    </row>
    <row r="17146" spans="1:2" x14ac:dyDescent="0.2">
      <c r="A17146" s="112" t="s">
        <v>36843</v>
      </c>
      <c r="B17146" s="112" t="s">
        <v>36844</v>
      </c>
    </row>
    <row r="17147" spans="1:2" x14ac:dyDescent="0.2">
      <c r="A17147" s="112" t="s">
        <v>36845</v>
      </c>
      <c r="B17147" s="112" t="s">
        <v>36846</v>
      </c>
    </row>
    <row r="17148" spans="1:2" x14ac:dyDescent="0.2">
      <c r="A17148" s="112" t="s">
        <v>36847</v>
      </c>
      <c r="B17148" s="112" t="s">
        <v>36848</v>
      </c>
    </row>
    <row r="17149" spans="1:2" x14ac:dyDescent="0.2">
      <c r="A17149" s="112" t="s">
        <v>36849</v>
      </c>
      <c r="B17149" s="112" t="s">
        <v>36850</v>
      </c>
    </row>
    <row r="17150" spans="1:2" x14ac:dyDescent="0.2">
      <c r="A17150" s="112" t="s">
        <v>36851</v>
      </c>
      <c r="B17150" s="112" t="s">
        <v>36852</v>
      </c>
    </row>
    <row r="17151" spans="1:2" x14ac:dyDescent="0.2">
      <c r="A17151" s="112" t="s">
        <v>36853</v>
      </c>
      <c r="B17151" s="112" t="s">
        <v>36854</v>
      </c>
    </row>
    <row r="17152" spans="1:2" x14ac:dyDescent="0.2">
      <c r="A17152" s="112" t="s">
        <v>36855</v>
      </c>
      <c r="B17152" s="112" t="s">
        <v>36856</v>
      </c>
    </row>
    <row r="17153" spans="1:2" x14ac:dyDescent="0.2">
      <c r="A17153" s="112" t="s">
        <v>36857</v>
      </c>
      <c r="B17153" s="112" t="s">
        <v>36858</v>
      </c>
    </row>
    <row r="17154" spans="1:2" x14ac:dyDescent="0.2">
      <c r="A17154" s="112" t="s">
        <v>36859</v>
      </c>
      <c r="B17154" s="112" t="s">
        <v>36860</v>
      </c>
    </row>
    <row r="17155" spans="1:2" x14ac:dyDescent="0.2">
      <c r="A17155" s="112" t="s">
        <v>36861</v>
      </c>
      <c r="B17155" s="112" t="s">
        <v>36862</v>
      </c>
    </row>
    <row r="17156" spans="1:2" x14ac:dyDescent="0.2">
      <c r="A17156" s="112" t="s">
        <v>36863</v>
      </c>
      <c r="B17156" s="112" t="s">
        <v>36864</v>
      </c>
    </row>
    <row r="17157" spans="1:2" x14ac:dyDescent="0.2">
      <c r="A17157" s="112" t="s">
        <v>36865</v>
      </c>
      <c r="B17157" s="112" t="s">
        <v>36866</v>
      </c>
    </row>
    <row r="17158" spans="1:2" x14ac:dyDescent="0.2">
      <c r="A17158" s="112" t="s">
        <v>36867</v>
      </c>
      <c r="B17158" s="112" t="s">
        <v>36868</v>
      </c>
    </row>
    <row r="17159" spans="1:2" x14ac:dyDescent="0.2">
      <c r="A17159" s="112" t="s">
        <v>36869</v>
      </c>
      <c r="B17159" s="112" t="s">
        <v>36870</v>
      </c>
    </row>
    <row r="17160" spans="1:2" x14ac:dyDescent="0.2">
      <c r="A17160" s="112" t="s">
        <v>36871</v>
      </c>
      <c r="B17160" s="112" t="s">
        <v>36872</v>
      </c>
    </row>
    <row r="17161" spans="1:2" x14ac:dyDescent="0.2">
      <c r="A17161" s="112" t="s">
        <v>36873</v>
      </c>
      <c r="B17161" s="112" t="s">
        <v>36874</v>
      </c>
    </row>
    <row r="17162" spans="1:2" x14ac:dyDescent="0.2">
      <c r="A17162" s="112" t="s">
        <v>36875</v>
      </c>
      <c r="B17162" s="112" t="s">
        <v>36876</v>
      </c>
    </row>
    <row r="17163" spans="1:2" x14ac:dyDescent="0.2">
      <c r="A17163" s="112" t="s">
        <v>36877</v>
      </c>
      <c r="B17163" s="112" t="s">
        <v>36878</v>
      </c>
    </row>
    <row r="17164" spans="1:2" x14ac:dyDescent="0.2">
      <c r="A17164" s="112" t="s">
        <v>36879</v>
      </c>
      <c r="B17164" s="112" t="s">
        <v>36880</v>
      </c>
    </row>
    <row r="17165" spans="1:2" x14ac:dyDescent="0.2">
      <c r="A17165" s="112" t="s">
        <v>36881</v>
      </c>
      <c r="B17165" s="112" t="s">
        <v>36882</v>
      </c>
    </row>
    <row r="17166" spans="1:2" x14ac:dyDescent="0.2">
      <c r="A17166" s="112" t="s">
        <v>36883</v>
      </c>
      <c r="B17166" s="112" t="s">
        <v>36884</v>
      </c>
    </row>
    <row r="17167" spans="1:2" x14ac:dyDescent="0.2">
      <c r="A17167" s="112" t="s">
        <v>36885</v>
      </c>
      <c r="B17167" s="112" t="s">
        <v>36886</v>
      </c>
    </row>
    <row r="17168" spans="1:2" x14ac:dyDescent="0.2">
      <c r="A17168" s="112" t="s">
        <v>36887</v>
      </c>
      <c r="B17168" s="112" t="s">
        <v>36888</v>
      </c>
    </row>
    <row r="17169" spans="1:2" x14ac:dyDescent="0.2">
      <c r="A17169" s="112" t="s">
        <v>36889</v>
      </c>
      <c r="B17169" s="112" t="s">
        <v>36890</v>
      </c>
    </row>
    <row r="17170" spans="1:2" x14ac:dyDescent="0.2">
      <c r="A17170" s="112" t="s">
        <v>36891</v>
      </c>
      <c r="B17170" s="112" t="s">
        <v>36892</v>
      </c>
    </row>
    <row r="17171" spans="1:2" x14ac:dyDescent="0.2">
      <c r="A17171" s="112" t="s">
        <v>36893</v>
      </c>
      <c r="B17171" s="112" t="s">
        <v>36894</v>
      </c>
    </row>
    <row r="17172" spans="1:2" x14ac:dyDescent="0.2">
      <c r="A17172" s="112" t="s">
        <v>36895</v>
      </c>
      <c r="B17172" s="112" t="s">
        <v>36896</v>
      </c>
    </row>
    <row r="17173" spans="1:2" x14ac:dyDescent="0.2">
      <c r="A17173" s="112" t="s">
        <v>36897</v>
      </c>
      <c r="B17173" s="112" t="s">
        <v>36898</v>
      </c>
    </row>
    <row r="17174" spans="1:2" x14ac:dyDescent="0.2">
      <c r="A17174" s="112" t="s">
        <v>36899</v>
      </c>
      <c r="B17174" s="112" t="s">
        <v>36900</v>
      </c>
    </row>
    <row r="17175" spans="1:2" x14ac:dyDescent="0.2">
      <c r="A17175" s="112" t="s">
        <v>36901</v>
      </c>
      <c r="B17175" s="112" t="s">
        <v>36902</v>
      </c>
    </row>
    <row r="17176" spans="1:2" x14ac:dyDescent="0.2">
      <c r="A17176" s="112" t="s">
        <v>36903</v>
      </c>
      <c r="B17176" s="112" t="s">
        <v>36904</v>
      </c>
    </row>
    <row r="17177" spans="1:2" x14ac:dyDescent="0.2">
      <c r="A17177" s="112" t="s">
        <v>36905</v>
      </c>
      <c r="B17177" s="112" t="s">
        <v>36906</v>
      </c>
    </row>
    <row r="17178" spans="1:2" x14ac:dyDescent="0.2">
      <c r="A17178" s="112" t="s">
        <v>36907</v>
      </c>
      <c r="B17178" s="112" t="s">
        <v>36908</v>
      </c>
    </row>
    <row r="17179" spans="1:2" x14ac:dyDescent="0.2">
      <c r="A17179" s="112" t="s">
        <v>36909</v>
      </c>
      <c r="B17179" s="112" t="s">
        <v>36910</v>
      </c>
    </row>
    <row r="17180" spans="1:2" x14ac:dyDescent="0.2">
      <c r="A17180" s="112" t="s">
        <v>36911</v>
      </c>
      <c r="B17180" s="112" t="s">
        <v>36912</v>
      </c>
    </row>
    <row r="17181" spans="1:2" x14ac:dyDescent="0.2">
      <c r="A17181" s="112" t="s">
        <v>36913</v>
      </c>
      <c r="B17181" s="112" t="s">
        <v>36914</v>
      </c>
    </row>
    <row r="17182" spans="1:2" x14ac:dyDescent="0.2">
      <c r="A17182" s="112" t="s">
        <v>36915</v>
      </c>
      <c r="B17182" s="112" t="s">
        <v>36916</v>
      </c>
    </row>
    <row r="17183" spans="1:2" x14ac:dyDescent="0.2">
      <c r="A17183" s="112" t="s">
        <v>36917</v>
      </c>
      <c r="B17183" s="112" t="s">
        <v>36918</v>
      </c>
    </row>
    <row r="17184" spans="1:2" x14ac:dyDescent="0.2">
      <c r="A17184" s="112" t="s">
        <v>36919</v>
      </c>
      <c r="B17184" s="112" t="s">
        <v>36920</v>
      </c>
    </row>
    <row r="17185" spans="1:2" x14ac:dyDescent="0.2">
      <c r="A17185" s="112" t="s">
        <v>36921</v>
      </c>
      <c r="B17185" s="112" t="s">
        <v>36922</v>
      </c>
    </row>
    <row r="17186" spans="1:2" x14ac:dyDescent="0.2">
      <c r="A17186" s="112" t="s">
        <v>36923</v>
      </c>
      <c r="B17186" s="112" t="s">
        <v>36924</v>
      </c>
    </row>
    <row r="17187" spans="1:2" x14ac:dyDescent="0.2">
      <c r="A17187" s="112" t="s">
        <v>36925</v>
      </c>
      <c r="B17187" s="112" t="s">
        <v>36926</v>
      </c>
    </row>
    <row r="17188" spans="1:2" x14ac:dyDescent="0.2">
      <c r="A17188" s="112" t="s">
        <v>36927</v>
      </c>
      <c r="B17188" s="112" t="s">
        <v>36928</v>
      </c>
    </row>
    <row r="17189" spans="1:2" x14ac:dyDescent="0.2">
      <c r="A17189" s="112" t="s">
        <v>36929</v>
      </c>
      <c r="B17189" s="112" t="s">
        <v>36930</v>
      </c>
    </row>
    <row r="17190" spans="1:2" x14ac:dyDescent="0.2">
      <c r="A17190" s="112" t="s">
        <v>36931</v>
      </c>
      <c r="B17190" s="112" t="s">
        <v>36932</v>
      </c>
    </row>
    <row r="17191" spans="1:2" x14ac:dyDescent="0.2">
      <c r="A17191" s="112" t="s">
        <v>36933</v>
      </c>
      <c r="B17191" s="112" t="s">
        <v>36934</v>
      </c>
    </row>
    <row r="17192" spans="1:2" x14ac:dyDescent="0.2">
      <c r="A17192" s="112" t="s">
        <v>36935</v>
      </c>
      <c r="B17192" s="112" t="s">
        <v>36936</v>
      </c>
    </row>
    <row r="17193" spans="1:2" x14ac:dyDescent="0.2">
      <c r="A17193" s="112" t="s">
        <v>36937</v>
      </c>
      <c r="B17193" s="112" t="s">
        <v>36938</v>
      </c>
    </row>
    <row r="17194" spans="1:2" x14ac:dyDescent="0.2">
      <c r="A17194" s="112" t="s">
        <v>36939</v>
      </c>
      <c r="B17194" s="112" t="s">
        <v>36940</v>
      </c>
    </row>
    <row r="17195" spans="1:2" x14ac:dyDescent="0.2">
      <c r="A17195" s="112" t="s">
        <v>36941</v>
      </c>
      <c r="B17195" s="112" t="s">
        <v>36942</v>
      </c>
    </row>
    <row r="17196" spans="1:2" x14ac:dyDescent="0.2">
      <c r="A17196" s="112" t="s">
        <v>36943</v>
      </c>
      <c r="B17196" s="112" t="s">
        <v>36944</v>
      </c>
    </row>
    <row r="17197" spans="1:2" x14ac:dyDescent="0.2">
      <c r="A17197" s="112" t="s">
        <v>36945</v>
      </c>
      <c r="B17197" s="112" t="s">
        <v>36946</v>
      </c>
    </row>
    <row r="17198" spans="1:2" x14ac:dyDescent="0.2">
      <c r="A17198" s="112" t="s">
        <v>36947</v>
      </c>
      <c r="B17198" s="112" t="s">
        <v>36948</v>
      </c>
    </row>
    <row r="17199" spans="1:2" x14ac:dyDescent="0.2">
      <c r="A17199" s="112" t="s">
        <v>36949</v>
      </c>
      <c r="B17199" s="112" t="s">
        <v>36950</v>
      </c>
    </row>
    <row r="17200" spans="1:2" x14ac:dyDescent="0.2">
      <c r="A17200" s="112" t="s">
        <v>36951</v>
      </c>
      <c r="B17200" s="112" t="s">
        <v>36952</v>
      </c>
    </row>
    <row r="17201" spans="1:2" x14ac:dyDescent="0.2">
      <c r="A17201" s="112" t="s">
        <v>36953</v>
      </c>
      <c r="B17201" s="112" t="s">
        <v>36954</v>
      </c>
    </row>
    <row r="17202" spans="1:2" x14ac:dyDescent="0.2">
      <c r="A17202" s="112" t="s">
        <v>36955</v>
      </c>
      <c r="B17202" s="112" t="s">
        <v>36956</v>
      </c>
    </row>
    <row r="17203" spans="1:2" x14ac:dyDescent="0.2">
      <c r="A17203" s="112" t="s">
        <v>36957</v>
      </c>
      <c r="B17203" s="112" t="s">
        <v>36958</v>
      </c>
    </row>
    <row r="17204" spans="1:2" x14ac:dyDescent="0.2">
      <c r="A17204" s="112" t="s">
        <v>36959</v>
      </c>
      <c r="B17204" s="112" t="s">
        <v>36960</v>
      </c>
    </row>
    <row r="17205" spans="1:2" x14ac:dyDescent="0.2">
      <c r="A17205" s="112" t="s">
        <v>36961</v>
      </c>
      <c r="B17205" s="112" t="s">
        <v>36962</v>
      </c>
    </row>
    <row r="17206" spans="1:2" x14ac:dyDescent="0.2">
      <c r="A17206" s="112" t="s">
        <v>36963</v>
      </c>
      <c r="B17206" s="112" t="s">
        <v>36964</v>
      </c>
    </row>
    <row r="17207" spans="1:2" x14ac:dyDescent="0.2">
      <c r="A17207" s="112" t="s">
        <v>36965</v>
      </c>
      <c r="B17207" s="112" t="s">
        <v>36966</v>
      </c>
    </row>
    <row r="17208" spans="1:2" x14ac:dyDescent="0.2">
      <c r="A17208" s="112" t="s">
        <v>36967</v>
      </c>
      <c r="B17208" s="112" t="s">
        <v>36968</v>
      </c>
    </row>
    <row r="17209" spans="1:2" x14ac:dyDescent="0.2">
      <c r="A17209" s="112" t="s">
        <v>36969</v>
      </c>
      <c r="B17209" s="112" t="s">
        <v>36970</v>
      </c>
    </row>
    <row r="17210" spans="1:2" x14ac:dyDescent="0.2">
      <c r="A17210" s="112" t="s">
        <v>36971</v>
      </c>
      <c r="B17210" s="112" t="s">
        <v>36972</v>
      </c>
    </row>
    <row r="17211" spans="1:2" x14ac:dyDescent="0.2">
      <c r="A17211" s="112" t="s">
        <v>36973</v>
      </c>
      <c r="B17211" s="112" t="s">
        <v>36974</v>
      </c>
    </row>
    <row r="17212" spans="1:2" x14ac:dyDescent="0.2">
      <c r="A17212" s="112" t="s">
        <v>36975</v>
      </c>
      <c r="B17212" s="112" t="s">
        <v>36976</v>
      </c>
    </row>
    <row r="17213" spans="1:2" x14ac:dyDescent="0.2">
      <c r="A17213" s="112" t="s">
        <v>36977</v>
      </c>
      <c r="B17213" s="112" t="s">
        <v>36978</v>
      </c>
    </row>
    <row r="17214" spans="1:2" x14ac:dyDescent="0.2">
      <c r="A17214" s="112" t="s">
        <v>36979</v>
      </c>
      <c r="B17214" s="112" t="s">
        <v>36980</v>
      </c>
    </row>
    <row r="17215" spans="1:2" x14ac:dyDescent="0.2">
      <c r="A17215" s="112" t="s">
        <v>36981</v>
      </c>
      <c r="B17215" s="112" t="s">
        <v>36982</v>
      </c>
    </row>
    <row r="17216" spans="1:2" x14ac:dyDescent="0.2">
      <c r="A17216" s="112" t="s">
        <v>36983</v>
      </c>
      <c r="B17216" s="112" t="s">
        <v>36984</v>
      </c>
    </row>
    <row r="17217" spans="1:2" x14ac:dyDescent="0.2">
      <c r="A17217" s="112" t="s">
        <v>36985</v>
      </c>
      <c r="B17217" s="112" t="s">
        <v>36986</v>
      </c>
    </row>
    <row r="17218" spans="1:2" x14ac:dyDescent="0.2">
      <c r="A17218" s="112" t="s">
        <v>36987</v>
      </c>
      <c r="B17218" s="112" t="s">
        <v>36988</v>
      </c>
    </row>
    <row r="17219" spans="1:2" x14ac:dyDescent="0.2">
      <c r="A17219" s="112" t="s">
        <v>36989</v>
      </c>
      <c r="B17219" s="112" t="s">
        <v>36990</v>
      </c>
    </row>
    <row r="17220" spans="1:2" x14ac:dyDescent="0.2">
      <c r="A17220" s="112" t="s">
        <v>36991</v>
      </c>
      <c r="B17220" s="112" t="s">
        <v>36992</v>
      </c>
    </row>
    <row r="17221" spans="1:2" x14ac:dyDescent="0.2">
      <c r="A17221" s="112" t="s">
        <v>36993</v>
      </c>
      <c r="B17221" s="112" t="s">
        <v>36994</v>
      </c>
    </row>
    <row r="17222" spans="1:2" x14ac:dyDescent="0.2">
      <c r="A17222" s="112" t="s">
        <v>36995</v>
      </c>
      <c r="B17222" s="112" t="s">
        <v>36996</v>
      </c>
    </row>
    <row r="17223" spans="1:2" x14ac:dyDescent="0.2">
      <c r="A17223" s="112" t="s">
        <v>36997</v>
      </c>
      <c r="B17223" s="112" t="s">
        <v>36998</v>
      </c>
    </row>
    <row r="17224" spans="1:2" x14ac:dyDescent="0.2">
      <c r="A17224" s="112" t="s">
        <v>36999</v>
      </c>
      <c r="B17224" s="112" t="s">
        <v>37000</v>
      </c>
    </row>
    <row r="17225" spans="1:2" x14ac:dyDescent="0.2">
      <c r="A17225" s="112" t="s">
        <v>37001</v>
      </c>
      <c r="B17225" s="112" t="s">
        <v>37002</v>
      </c>
    </row>
    <row r="17226" spans="1:2" x14ac:dyDescent="0.2">
      <c r="A17226" s="112" t="s">
        <v>37003</v>
      </c>
      <c r="B17226" s="112" t="s">
        <v>37004</v>
      </c>
    </row>
    <row r="17227" spans="1:2" x14ac:dyDescent="0.2">
      <c r="A17227" s="112" t="s">
        <v>37005</v>
      </c>
      <c r="B17227" s="112" t="s">
        <v>37006</v>
      </c>
    </row>
    <row r="17228" spans="1:2" x14ac:dyDescent="0.2">
      <c r="A17228" s="112" t="s">
        <v>37007</v>
      </c>
      <c r="B17228" s="112" t="s">
        <v>37008</v>
      </c>
    </row>
    <row r="17229" spans="1:2" x14ac:dyDescent="0.2">
      <c r="A17229" s="112" t="s">
        <v>37009</v>
      </c>
      <c r="B17229" s="112" t="s">
        <v>37010</v>
      </c>
    </row>
    <row r="17230" spans="1:2" x14ac:dyDescent="0.2">
      <c r="A17230" s="112" t="s">
        <v>37011</v>
      </c>
      <c r="B17230" s="112" t="s">
        <v>37012</v>
      </c>
    </row>
    <row r="17231" spans="1:2" x14ac:dyDescent="0.2">
      <c r="A17231" s="112" t="s">
        <v>37013</v>
      </c>
      <c r="B17231" s="112" t="s">
        <v>37014</v>
      </c>
    </row>
    <row r="17232" spans="1:2" x14ac:dyDescent="0.2">
      <c r="A17232" s="112" t="s">
        <v>37015</v>
      </c>
      <c r="B17232" s="112" t="s">
        <v>37016</v>
      </c>
    </row>
    <row r="17233" spans="1:2" x14ac:dyDescent="0.2">
      <c r="A17233" s="112" t="s">
        <v>37017</v>
      </c>
      <c r="B17233" s="112" t="s">
        <v>37018</v>
      </c>
    </row>
    <row r="17234" spans="1:2" x14ac:dyDescent="0.2">
      <c r="A17234" s="112" t="s">
        <v>37019</v>
      </c>
      <c r="B17234" s="112" t="s">
        <v>37020</v>
      </c>
    </row>
    <row r="17235" spans="1:2" x14ac:dyDescent="0.2">
      <c r="A17235" s="112" t="s">
        <v>37021</v>
      </c>
      <c r="B17235" s="112" t="s">
        <v>37022</v>
      </c>
    </row>
    <row r="17236" spans="1:2" x14ac:dyDescent="0.2">
      <c r="A17236" s="112" t="s">
        <v>37023</v>
      </c>
      <c r="B17236" s="112" t="s">
        <v>37024</v>
      </c>
    </row>
    <row r="17237" spans="1:2" x14ac:dyDescent="0.2">
      <c r="A17237" s="112" t="s">
        <v>37025</v>
      </c>
      <c r="B17237" s="112" t="s">
        <v>37026</v>
      </c>
    </row>
    <row r="17238" spans="1:2" x14ac:dyDescent="0.2">
      <c r="A17238" s="112" t="s">
        <v>37027</v>
      </c>
      <c r="B17238" s="112" t="s">
        <v>37028</v>
      </c>
    </row>
    <row r="17239" spans="1:2" x14ac:dyDescent="0.2">
      <c r="A17239" s="112" t="s">
        <v>37029</v>
      </c>
      <c r="B17239" s="112" t="s">
        <v>37030</v>
      </c>
    </row>
    <row r="17240" spans="1:2" x14ac:dyDescent="0.2">
      <c r="A17240" s="112" t="s">
        <v>37031</v>
      </c>
      <c r="B17240" s="112" t="s">
        <v>37032</v>
      </c>
    </row>
    <row r="17241" spans="1:2" x14ac:dyDescent="0.2">
      <c r="A17241" s="112" t="s">
        <v>37033</v>
      </c>
      <c r="B17241" s="112" t="s">
        <v>37034</v>
      </c>
    </row>
    <row r="17242" spans="1:2" x14ac:dyDescent="0.2">
      <c r="A17242" s="112" t="s">
        <v>37035</v>
      </c>
      <c r="B17242" s="112" t="s">
        <v>37036</v>
      </c>
    </row>
    <row r="17243" spans="1:2" x14ac:dyDescent="0.2">
      <c r="A17243" s="112" t="s">
        <v>37037</v>
      </c>
      <c r="B17243" s="112" t="s">
        <v>37038</v>
      </c>
    </row>
    <row r="17244" spans="1:2" x14ac:dyDescent="0.2">
      <c r="A17244" s="112" t="s">
        <v>37039</v>
      </c>
      <c r="B17244" s="112" t="s">
        <v>37040</v>
      </c>
    </row>
    <row r="17245" spans="1:2" x14ac:dyDescent="0.2">
      <c r="A17245" s="112" t="s">
        <v>37041</v>
      </c>
      <c r="B17245" s="112" t="s">
        <v>37042</v>
      </c>
    </row>
    <row r="17246" spans="1:2" x14ac:dyDescent="0.2">
      <c r="A17246" s="112" t="s">
        <v>37043</v>
      </c>
      <c r="B17246" s="112" t="s">
        <v>37044</v>
      </c>
    </row>
    <row r="17247" spans="1:2" x14ac:dyDescent="0.2">
      <c r="A17247" s="112" t="s">
        <v>37045</v>
      </c>
      <c r="B17247" s="112" t="s">
        <v>37046</v>
      </c>
    </row>
    <row r="17248" spans="1:2" x14ac:dyDescent="0.2">
      <c r="A17248" s="112" t="s">
        <v>37047</v>
      </c>
      <c r="B17248" s="112" t="s">
        <v>37048</v>
      </c>
    </row>
    <row r="17249" spans="1:2" x14ac:dyDescent="0.2">
      <c r="A17249" s="112" t="s">
        <v>37049</v>
      </c>
      <c r="B17249" s="112" t="s">
        <v>37050</v>
      </c>
    </row>
    <row r="17250" spans="1:2" x14ac:dyDescent="0.2">
      <c r="A17250" s="112" t="s">
        <v>37051</v>
      </c>
      <c r="B17250" s="112" t="s">
        <v>37052</v>
      </c>
    </row>
    <row r="17251" spans="1:2" x14ac:dyDescent="0.2">
      <c r="A17251" s="112" t="s">
        <v>37053</v>
      </c>
      <c r="B17251" s="112" t="s">
        <v>37054</v>
      </c>
    </row>
    <row r="17252" spans="1:2" x14ac:dyDescent="0.2">
      <c r="A17252" s="112" t="s">
        <v>37055</v>
      </c>
      <c r="B17252" s="112" t="s">
        <v>37056</v>
      </c>
    </row>
    <row r="17253" spans="1:2" x14ac:dyDescent="0.2">
      <c r="A17253" s="112" t="s">
        <v>37057</v>
      </c>
      <c r="B17253" s="112" t="s">
        <v>37058</v>
      </c>
    </row>
    <row r="17254" spans="1:2" x14ac:dyDescent="0.2">
      <c r="A17254" s="112" t="s">
        <v>37059</v>
      </c>
      <c r="B17254" s="112" t="s">
        <v>37060</v>
      </c>
    </row>
    <row r="17255" spans="1:2" x14ac:dyDescent="0.2">
      <c r="A17255" s="112" t="s">
        <v>37061</v>
      </c>
      <c r="B17255" s="112" t="s">
        <v>37062</v>
      </c>
    </row>
    <row r="17256" spans="1:2" x14ac:dyDescent="0.2">
      <c r="A17256" s="112" t="s">
        <v>37063</v>
      </c>
      <c r="B17256" s="112" t="s">
        <v>37064</v>
      </c>
    </row>
    <row r="17257" spans="1:2" x14ac:dyDescent="0.2">
      <c r="A17257" s="112" t="s">
        <v>37065</v>
      </c>
      <c r="B17257" s="112" t="s">
        <v>37066</v>
      </c>
    </row>
    <row r="17258" spans="1:2" x14ac:dyDescent="0.2">
      <c r="A17258" s="112" t="s">
        <v>37067</v>
      </c>
      <c r="B17258" s="112" t="s">
        <v>37068</v>
      </c>
    </row>
    <row r="17259" spans="1:2" x14ac:dyDescent="0.2">
      <c r="A17259" s="112" t="s">
        <v>37069</v>
      </c>
      <c r="B17259" s="112" t="s">
        <v>37070</v>
      </c>
    </row>
    <row r="17260" spans="1:2" x14ac:dyDescent="0.2">
      <c r="A17260" s="112" t="s">
        <v>37071</v>
      </c>
      <c r="B17260" s="112" t="s">
        <v>37072</v>
      </c>
    </row>
    <row r="17261" spans="1:2" x14ac:dyDescent="0.2">
      <c r="A17261" s="112" t="s">
        <v>37073</v>
      </c>
      <c r="B17261" s="112" t="s">
        <v>37074</v>
      </c>
    </row>
    <row r="17262" spans="1:2" x14ac:dyDescent="0.2">
      <c r="A17262" s="112" t="s">
        <v>37075</v>
      </c>
      <c r="B17262" s="112" t="s">
        <v>37076</v>
      </c>
    </row>
    <row r="17263" spans="1:2" x14ac:dyDescent="0.2">
      <c r="A17263" s="112" t="s">
        <v>37077</v>
      </c>
      <c r="B17263" s="112" t="s">
        <v>37078</v>
      </c>
    </row>
    <row r="17264" spans="1:2" x14ac:dyDescent="0.2">
      <c r="A17264" s="112" t="s">
        <v>37079</v>
      </c>
      <c r="B17264" s="112" t="s">
        <v>37080</v>
      </c>
    </row>
    <row r="17265" spans="1:2" x14ac:dyDescent="0.2">
      <c r="A17265" s="112" t="s">
        <v>37081</v>
      </c>
      <c r="B17265" s="112" t="s">
        <v>37082</v>
      </c>
    </row>
    <row r="17266" spans="1:2" x14ac:dyDescent="0.2">
      <c r="A17266" s="112" t="s">
        <v>37083</v>
      </c>
      <c r="B17266" s="112" t="s">
        <v>37084</v>
      </c>
    </row>
    <row r="17267" spans="1:2" x14ac:dyDescent="0.2">
      <c r="A17267" s="112" t="s">
        <v>37085</v>
      </c>
      <c r="B17267" s="112" t="s">
        <v>37086</v>
      </c>
    </row>
    <row r="17268" spans="1:2" x14ac:dyDescent="0.2">
      <c r="A17268" s="112" t="s">
        <v>37087</v>
      </c>
      <c r="B17268" s="112" t="s">
        <v>37088</v>
      </c>
    </row>
    <row r="17269" spans="1:2" x14ac:dyDescent="0.2">
      <c r="A17269" s="112" t="s">
        <v>37089</v>
      </c>
      <c r="B17269" s="112" t="s">
        <v>37090</v>
      </c>
    </row>
    <row r="17270" spans="1:2" x14ac:dyDescent="0.2">
      <c r="A17270" s="112" t="s">
        <v>37091</v>
      </c>
      <c r="B17270" s="112" t="s">
        <v>37092</v>
      </c>
    </row>
    <row r="17271" spans="1:2" x14ac:dyDescent="0.2">
      <c r="A17271" s="112" t="s">
        <v>37093</v>
      </c>
      <c r="B17271" s="112" t="s">
        <v>37094</v>
      </c>
    </row>
    <row r="17272" spans="1:2" x14ac:dyDescent="0.2">
      <c r="A17272" s="112" t="s">
        <v>37095</v>
      </c>
      <c r="B17272" s="112" t="s">
        <v>37096</v>
      </c>
    </row>
    <row r="17273" spans="1:2" x14ac:dyDescent="0.2">
      <c r="A17273" s="112" t="s">
        <v>37097</v>
      </c>
      <c r="B17273" s="112" t="s">
        <v>37098</v>
      </c>
    </row>
    <row r="17274" spans="1:2" x14ac:dyDescent="0.2">
      <c r="A17274" s="112" t="s">
        <v>37099</v>
      </c>
      <c r="B17274" s="112" t="s">
        <v>37100</v>
      </c>
    </row>
    <row r="17275" spans="1:2" x14ac:dyDescent="0.2">
      <c r="A17275" s="112" t="s">
        <v>37101</v>
      </c>
      <c r="B17275" s="112" t="s">
        <v>37102</v>
      </c>
    </row>
    <row r="17276" spans="1:2" x14ac:dyDescent="0.2">
      <c r="A17276" s="112" t="s">
        <v>37103</v>
      </c>
      <c r="B17276" s="112" t="s">
        <v>37104</v>
      </c>
    </row>
    <row r="17277" spans="1:2" x14ac:dyDescent="0.2">
      <c r="A17277" s="112" t="s">
        <v>37105</v>
      </c>
      <c r="B17277" s="112" t="s">
        <v>37106</v>
      </c>
    </row>
    <row r="17278" spans="1:2" x14ac:dyDescent="0.2">
      <c r="A17278" s="112" t="s">
        <v>37107</v>
      </c>
      <c r="B17278" s="112" t="s">
        <v>37108</v>
      </c>
    </row>
    <row r="17279" spans="1:2" x14ac:dyDescent="0.2">
      <c r="A17279" s="112" t="s">
        <v>37109</v>
      </c>
      <c r="B17279" s="112" t="s">
        <v>37110</v>
      </c>
    </row>
    <row r="17280" spans="1:2" x14ac:dyDescent="0.2">
      <c r="A17280" s="112" t="s">
        <v>37111</v>
      </c>
      <c r="B17280" s="112" t="s">
        <v>37112</v>
      </c>
    </row>
    <row r="17281" spans="1:2" x14ac:dyDescent="0.2">
      <c r="A17281" s="112" t="s">
        <v>37113</v>
      </c>
      <c r="B17281" s="112" t="s">
        <v>37114</v>
      </c>
    </row>
    <row r="17282" spans="1:2" x14ac:dyDescent="0.2">
      <c r="A17282" s="112" t="s">
        <v>37115</v>
      </c>
      <c r="B17282" s="112" t="s">
        <v>37116</v>
      </c>
    </row>
    <row r="17283" spans="1:2" x14ac:dyDescent="0.2">
      <c r="A17283" s="112" t="s">
        <v>37117</v>
      </c>
      <c r="B17283" s="112" t="s">
        <v>37118</v>
      </c>
    </row>
    <row r="17284" spans="1:2" x14ac:dyDescent="0.2">
      <c r="A17284" s="112" t="s">
        <v>37119</v>
      </c>
      <c r="B17284" s="112" t="s">
        <v>37120</v>
      </c>
    </row>
    <row r="17285" spans="1:2" x14ac:dyDescent="0.2">
      <c r="A17285" s="112" t="s">
        <v>37121</v>
      </c>
      <c r="B17285" s="112" t="s">
        <v>37122</v>
      </c>
    </row>
    <row r="17286" spans="1:2" x14ac:dyDescent="0.2">
      <c r="A17286" s="112" t="s">
        <v>37123</v>
      </c>
      <c r="B17286" s="112" t="s">
        <v>37124</v>
      </c>
    </row>
    <row r="17287" spans="1:2" x14ac:dyDescent="0.2">
      <c r="A17287" s="112" t="s">
        <v>37125</v>
      </c>
      <c r="B17287" s="112" t="s">
        <v>37126</v>
      </c>
    </row>
    <row r="17288" spans="1:2" x14ac:dyDescent="0.2">
      <c r="A17288" s="112" t="s">
        <v>37127</v>
      </c>
      <c r="B17288" s="112" t="s">
        <v>37128</v>
      </c>
    </row>
    <row r="17289" spans="1:2" x14ac:dyDescent="0.2">
      <c r="A17289" s="112" t="s">
        <v>37129</v>
      </c>
      <c r="B17289" s="112" t="s">
        <v>37130</v>
      </c>
    </row>
    <row r="17290" spans="1:2" x14ac:dyDescent="0.2">
      <c r="A17290" s="112" t="s">
        <v>37131</v>
      </c>
      <c r="B17290" s="112" t="s">
        <v>37132</v>
      </c>
    </row>
    <row r="17291" spans="1:2" x14ac:dyDescent="0.2">
      <c r="A17291" s="112" t="s">
        <v>37133</v>
      </c>
      <c r="B17291" s="112" t="s">
        <v>37134</v>
      </c>
    </row>
    <row r="17292" spans="1:2" x14ac:dyDescent="0.2">
      <c r="A17292" s="112" t="s">
        <v>37135</v>
      </c>
      <c r="B17292" s="112" t="s">
        <v>37136</v>
      </c>
    </row>
    <row r="17293" spans="1:2" x14ac:dyDescent="0.2">
      <c r="A17293" s="112" t="s">
        <v>37137</v>
      </c>
      <c r="B17293" s="112" t="s">
        <v>37138</v>
      </c>
    </row>
    <row r="17294" spans="1:2" x14ac:dyDescent="0.2">
      <c r="A17294" s="112" t="s">
        <v>37139</v>
      </c>
      <c r="B17294" s="112" t="s">
        <v>37140</v>
      </c>
    </row>
    <row r="17295" spans="1:2" x14ac:dyDescent="0.2">
      <c r="A17295" s="112" t="s">
        <v>37141</v>
      </c>
      <c r="B17295" s="112" t="s">
        <v>37142</v>
      </c>
    </row>
    <row r="17296" spans="1:2" x14ac:dyDescent="0.2">
      <c r="A17296" s="112" t="s">
        <v>37143</v>
      </c>
      <c r="B17296" s="112" t="s">
        <v>37144</v>
      </c>
    </row>
    <row r="17297" spans="1:2" x14ac:dyDescent="0.2">
      <c r="A17297" s="112" t="s">
        <v>37145</v>
      </c>
      <c r="B17297" s="112" t="s">
        <v>37146</v>
      </c>
    </row>
    <row r="17298" spans="1:2" x14ac:dyDescent="0.2">
      <c r="A17298" s="112" t="s">
        <v>37147</v>
      </c>
      <c r="B17298" s="112" t="s">
        <v>37148</v>
      </c>
    </row>
    <row r="17299" spans="1:2" x14ac:dyDescent="0.2">
      <c r="A17299" s="112" t="s">
        <v>37149</v>
      </c>
      <c r="B17299" s="112" t="s">
        <v>37150</v>
      </c>
    </row>
    <row r="17300" spans="1:2" x14ac:dyDescent="0.2">
      <c r="A17300" s="112" t="s">
        <v>37151</v>
      </c>
      <c r="B17300" s="112" t="s">
        <v>37152</v>
      </c>
    </row>
    <row r="17301" spans="1:2" x14ac:dyDescent="0.2">
      <c r="A17301" s="112" t="s">
        <v>37153</v>
      </c>
      <c r="B17301" s="112" t="s">
        <v>37154</v>
      </c>
    </row>
    <row r="17302" spans="1:2" x14ac:dyDescent="0.2">
      <c r="A17302" s="112" t="s">
        <v>37155</v>
      </c>
      <c r="B17302" s="112" t="s">
        <v>37156</v>
      </c>
    </row>
    <row r="17303" spans="1:2" x14ac:dyDescent="0.2">
      <c r="A17303" s="112" t="s">
        <v>37157</v>
      </c>
      <c r="B17303" s="112" t="s">
        <v>37158</v>
      </c>
    </row>
    <row r="17304" spans="1:2" x14ac:dyDescent="0.2">
      <c r="A17304" s="112" t="s">
        <v>37159</v>
      </c>
      <c r="B17304" s="112" t="s">
        <v>37160</v>
      </c>
    </row>
    <row r="17305" spans="1:2" x14ac:dyDescent="0.2">
      <c r="A17305" s="112" t="s">
        <v>37161</v>
      </c>
      <c r="B17305" s="112" t="s">
        <v>37162</v>
      </c>
    </row>
    <row r="17306" spans="1:2" x14ac:dyDescent="0.2">
      <c r="A17306" s="112" t="s">
        <v>37163</v>
      </c>
      <c r="B17306" s="112" t="s">
        <v>37164</v>
      </c>
    </row>
    <row r="17307" spans="1:2" x14ac:dyDescent="0.2">
      <c r="A17307" s="112" t="s">
        <v>37165</v>
      </c>
      <c r="B17307" s="112" t="s">
        <v>37166</v>
      </c>
    </row>
    <row r="17308" spans="1:2" x14ac:dyDescent="0.2">
      <c r="A17308" s="112" t="s">
        <v>37167</v>
      </c>
      <c r="B17308" s="112" t="s">
        <v>37168</v>
      </c>
    </row>
    <row r="17309" spans="1:2" x14ac:dyDescent="0.2">
      <c r="A17309" s="112" t="s">
        <v>37169</v>
      </c>
      <c r="B17309" s="112" t="s">
        <v>37170</v>
      </c>
    </row>
    <row r="17310" spans="1:2" x14ac:dyDescent="0.2">
      <c r="A17310" s="112" t="s">
        <v>37171</v>
      </c>
      <c r="B17310" s="112" t="s">
        <v>37172</v>
      </c>
    </row>
    <row r="17311" spans="1:2" x14ac:dyDescent="0.2">
      <c r="A17311" s="112" t="s">
        <v>37173</v>
      </c>
      <c r="B17311" s="112" t="s">
        <v>37174</v>
      </c>
    </row>
    <row r="17312" spans="1:2" x14ac:dyDescent="0.2">
      <c r="A17312" s="112" t="s">
        <v>37175</v>
      </c>
      <c r="B17312" s="112" t="s">
        <v>37176</v>
      </c>
    </row>
    <row r="17313" spans="1:2" x14ac:dyDescent="0.2">
      <c r="A17313" s="112" t="s">
        <v>37177</v>
      </c>
      <c r="B17313" s="112" t="s">
        <v>37178</v>
      </c>
    </row>
    <row r="17314" spans="1:2" x14ac:dyDescent="0.2">
      <c r="A17314" s="112" t="s">
        <v>37179</v>
      </c>
      <c r="B17314" s="112" t="s">
        <v>37180</v>
      </c>
    </row>
    <row r="17315" spans="1:2" x14ac:dyDescent="0.2">
      <c r="A17315" s="112" t="s">
        <v>37181</v>
      </c>
      <c r="B17315" s="112" t="s">
        <v>37182</v>
      </c>
    </row>
    <row r="17316" spans="1:2" x14ac:dyDescent="0.2">
      <c r="A17316" s="112" t="s">
        <v>37183</v>
      </c>
      <c r="B17316" s="112" t="s">
        <v>37184</v>
      </c>
    </row>
    <row r="17317" spans="1:2" x14ac:dyDescent="0.2">
      <c r="A17317" s="112" t="s">
        <v>37185</v>
      </c>
      <c r="B17317" s="112" t="s">
        <v>37186</v>
      </c>
    </row>
    <row r="17318" spans="1:2" x14ac:dyDescent="0.2">
      <c r="A17318" s="112" t="s">
        <v>37187</v>
      </c>
      <c r="B17318" s="112" t="s">
        <v>37188</v>
      </c>
    </row>
    <row r="17319" spans="1:2" x14ac:dyDescent="0.2">
      <c r="A17319" s="112" t="s">
        <v>37189</v>
      </c>
      <c r="B17319" s="112" t="s">
        <v>37190</v>
      </c>
    </row>
    <row r="17320" spans="1:2" x14ac:dyDescent="0.2">
      <c r="A17320" s="112" t="s">
        <v>37191</v>
      </c>
      <c r="B17320" s="112" t="s">
        <v>37192</v>
      </c>
    </row>
    <row r="17321" spans="1:2" x14ac:dyDescent="0.2">
      <c r="A17321" s="112" t="s">
        <v>37193</v>
      </c>
      <c r="B17321" s="112" t="s">
        <v>37194</v>
      </c>
    </row>
    <row r="17322" spans="1:2" x14ac:dyDescent="0.2">
      <c r="A17322" s="112" t="s">
        <v>37195</v>
      </c>
      <c r="B17322" s="112" t="s">
        <v>37196</v>
      </c>
    </row>
    <row r="17323" spans="1:2" x14ac:dyDescent="0.2">
      <c r="A17323" s="112" t="s">
        <v>37197</v>
      </c>
      <c r="B17323" s="112" t="s">
        <v>37198</v>
      </c>
    </row>
    <row r="17324" spans="1:2" x14ac:dyDescent="0.2">
      <c r="A17324" s="112" t="s">
        <v>37199</v>
      </c>
      <c r="B17324" s="112" t="s">
        <v>37200</v>
      </c>
    </row>
    <row r="17325" spans="1:2" x14ac:dyDescent="0.2">
      <c r="A17325" s="112" t="s">
        <v>37201</v>
      </c>
      <c r="B17325" s="112" t="s">
        <v>37202</v>
      </c>
    </row>
    <row r="17326" spans="1:2" x14ac:dyDescent="0.2">
      <c r="A17326" s="112" t="s">
        <v>37203</v>
      </c>
      <c r="B17326" s="112" t="s">
        <v>37204</v>
      </c>
    </row>
    <row r="17327" spans="1:2" x14ac:dyDescent="0.2">
      <c r="A17327" s="112" t="s">
        <v>37205</v>
      </c>
      <c r="B17327" s="112" t="s">
        <v>37206</v>
      </c>
    </row>
    <row r="17328" spans="1:2" x14ac:dyDescent="0.2">
      <c r="A17328" s="112" t="s">
        <v>37207</v>
      </c>
      <c r="B17328" s="112" t="s">
        <v>37208</v>
      </c>
    </row>
    <row r="17329" spans="1:2" x14ac:dyDescent="0.2">
      <c r="A17329" s="112" t="s">
        <v>37209</v>
      </c>
      <c r="B17329" s="112" t="s">
        <v>37210</v>
      </c>
    </row>
    <row r="17330" spans="1:2" x14ac:dyDescent="0.2">
      <c r="A17330" s="112" t="s">
        <v>37211</v>
      </c>
      <c r="B17330" s="112" t="s">
        <v>37212</v>
      </c>
    </row>
    <row r="17331" spans="1:2" x14ac:dyDescent="0.2">
      <c r="A17331" s="112" t="s">
        <v>37213</v>
      </c>
      <c r="B17331" s="112" t="s">
        <v>37214</v>
      </c>
    </row>
    <row r="17332" spans="1:2" x14ac:dyDescent="0.2">
      <c r="A17332" s="112" t="s">
        <v>37215</v>
      </c>
      <c r="B17332" s="112" t="s">
        <v>37216</v>
      </c>
    </row>
    <row r="17333" spans="1:2" x14ac:dyDescent="0.2">
      <c r="A17333" s="112" t="s">
        <v>37217</v>
      </c>
      <c r="B17333" s="112" t="s">
        <v>37218</v>
      </c>
    </row>
    <row r="17334" spans="1:2" x14ac:dyDescent="0.2">
      <c r="A17334" s="112" t="s">
        <v>37219</v>
      </c>
      <c r="B17334" s="112" t="s">
        <v>37220</v>
      </c>
    </row>
    <row r="17335" spans="1:2" x14ac:dyDescent="0.2">
      <c r="A17335" s="112" t="s">
        <v>37221</v>
      </c>
      <c r="B17335" s="112" t="s">
        <v>37222</v>
      </c>
    </row>
    <row r="17336" spans="1:2" x14ac:dyDescent="0.2">
      <c r="A17336" s="112" t="s">
        <v>37223</v>
      </c>
      <c r="B17336" s="112" t="s">
        <v>37224</v>
      </c>
    </row>
    <row r="17337" spans="1:2" x14ac:dyDescent="0.2">
      <c r="A17337" s="112" t="s">
        <v>37225</v>
      </c>
      <c r="B17337" s="112" t="s">
        <v>37226</v>
      </c>
    </row>
    <row r="17338" spans="1:2" x14ac:dyDescent="0.2">
      <c r="A17338" s="112" t="s">
        <v>37227</v>
      </c>
      <c r="B17338" s="112" t="s">
        <v>37228</v>
      </c>
    </row>
    <row r="17339" spans="1:2" x14ac:dyDescent="0.2">
      <c r="A17339" s="112" t="s">
        <v>37229</v>
      </c>
      <c r="B17339" s="112" t="s">
        <v>37230</v>
      </c>
    </row>
    <row r="17340" spans="1:2" x14ac:dyDescent="0.2">
      <c r="A17340" s="112" t="s">
        <v>37231</v>
      </c>
      <c r="B17340" s="112" t="s">
        <v>37232</v>
      </c>
    </row>
    <row r="17341" spans="1:2" x14ac:dyDescent="0.2">
      <c r="A17341" s="112" t="s">
        <v>37233</v>
      </c>
      <c r="B17341" s="112" t="s">
        <v>37234</v>
      </c>
    </row>
    <row r="17342" spans="1:2" x14ac:dyDescent="0.2">
      <c r="A17342" s="112" t="s">
        <v>37235</v>
      </c>
      <c r="B17342" s="112" t="s">
        <v>37236</v>
      </c>
    </row>
    <row r="17343" spans="1:2" x14ac:dyDescent="0.2">
      <c r="A17343" s="112" t="s">
        <v>37237</v>
      </c>
      <c r="B17343" s="112" t="s">
        <v>37238</v>
      </c>
    </row>
    <row r="17344" spans="1:2" x14ac:dyDescent="0.2">
      <c r="A17344" s="112" t="s">
        <v>37239</v>
      </c>
      <c r="B17344" s="112" t="s">
        <v>37240</v>
      </c>
    </row>
    <row r="17345" spans="1:2" x14ac:dyDescent="0.2">
      <c r="A17345" s="112" t="s">
        <v>37241</v>
      </c>
      <c r="B17345" s="112" t="s">
        <v>37242</v>
      </c>
    </row>
    <row r="17346" spans="1:2" x14ac:dyDescent="0.2">
      <c r="A17346" s="112" t="s">
        <v>37243</v>
      </c>
      <c r="B17346" s="112" t="s">
        <v>37244</v>
      </c>
    </row>
    <row r="17347" spans="1:2" x14ac:dyDescent="0.2">
      <c r="A17347" s="112" t="s">
        <v>37245</v>
      </c>
      <c r="B17347" s="112" t="s">
        <v>37246</v>
      </c>
    </row>
    <row r="17348" spans="1:2" x14ac:dyDescent="0.2">
      <c r="A17348" s="112" t="s">
        <v>37247</v>
      </c>
      <c r="B17348" s="112" t="s">
        <v>37248</v>
      </c>
    </row>
    <row r="17349" spans="1:2" x14ac:dyDescent="0.2">
      <c r="A17349" s="112" t="s">
        <v>37249</v>
      </c>
      <c r="B17349" s="112" t="s">
        <v>37250</v>
      </c>
    </row>
    <row r="17350" spans="1:2" x14ac:dyDescent="0.2">
      <c r="A17350" s="112" t="s">
        <v>37251</v>
      </c>
      <c r="B17350" s="112" t="s">
        <v>37252</v>
      </c>
    </row>
    <row r="17351" spans="1:2" x14ac:dyDescent="0.2">
      <c r="A17351" s="112" t="s">
        <v>37253</v>
      </c>
      <c r="B17351" s="112" t="s">
        <v>37254</v>
      </c>
    </row>
    <row r="17352" spans="1:2" x14ac:dyDescent="0.2">
      <c r="A17352" s="112" t="s">
        <v>37255</v>
      </c>
      <c r="B17352" s="112" t="s">
        <v>37256</v>
      </c>
    </row>
    <row r="17353" spans="1:2" x14ac:dyDescent="0.2">
      <c r="A17353" s="112" t="s">
        <v>37257</v>
      </c>
      <c r="B17353" s="112" t="s">
        <v>37258</v>
      </c>
    </row>
    <row r="17354" spans="1:2" x14ac:dyDescent="0.2">
      <c r="A17354" s="112" t="s">
        <v>37259</v>
      </c>
      <c r="B17354" s="112" t="s">
        <v>37260</v>
      </c>
    </row>
    <row r="17355" spans="1:2" x14ac:dyDescent="0.2">
      <c r="A17355" s="112" t="s">
        <v>37261</v>
      </c>
      <c r="B17355" s="112" t="s">
        <v>37262</v>
      </c>
    </row>
    <row r="17356" spans="1:2" x14ac:dyDescent="0.2">
      <c r="A17356" s="112" t="s">
        <v>37263</v>
      </c>
      <c r="B17356" s="112" t="s">
        <v>37264</v>
      </c>
    </row>
    <row r="17357" spans="1:2" x14ac:dyDescent="0.2">
      <c r="A17357" s="112" t="s">
        <v>37265</v>
      </c>
      <c r="B17357" s="112" t="s">
        <v>37266</v>
      </c>
    </row>
    <row r="17358" spans="1:2" x14ac:dyDescent="0.2">
      <c r="A17358" s="112" t="s">
        <v>37267</v>
      </c>
      <c r="B17358" s="112" t="s">
        <v>37268</v>
      </c>
    </row>
    <row r="17359" spans="1:2" x14ac:dyDescent="0.2">
      <c r="A17359" s="112" t="s">
        <v>37269</v>
      </c>
      <c r="B17359" s="112" t="s">
        <v>37270</v>
      </c>
    </row>
    <row r="17360" spans="1:2" x14ac:dyDescent="0.2">
      <c r="A17360" s="112" t="s">
        <v>37271</v>
      </c>
      <c r="B17360" s="112" t="s">
        <v>37272</v>
      </c>
    </row>
    <row r="17361" spans="1:2" x14ac:dyDescent="0.2">
      <c r="A17361" s="112" t="s">
        <v>37273</v>
      </c>
      <c r="B17361" s="112" t="s">
        <v>37274</v>
      </c>
    </row>
    <row r="17362" spans="1:2" x14ac:dyDescent="0.2">
      <c r="A17362" s="112" t="s">
        <v>37275</v>
      </c>
      <c r="B17362" s="112" t="s">
        <v>37276</v>
      </c>
    </row>
    <row r="17363" spans="1:2" x14ac:dyDescent="0.2">
      <c r="A17363" s="112" t="s">
        <v>37277</v>
      </c>
      <c r="B17363" s="112" t="s">
        <v>37278</v>
      </c>
    </row>
    <row r="17364" spans="1:2" x14ac:dyDescent="0.2">
      <c r="A17364" s="112" t="s">
        <v>37279</v>
      </c>
      <c r="B17364" s="112" t="s">
        <v>37280</v>
      </c>
    </row>
    <row r="17365" spans="1:2" x14ac:dyDescent="0.2">
      <c r="A17365" s="112" t="s">
        <v>37281</v>
      </c>
      <c r="B17365" s="112" t="s">
        <v>37282</v>
      </c>
    </row>
    <row r="17366" spans="1:2" x14ac:dyDescent="0.2">
      <c r="A17366" s="112" t="s">
        <v>37283</v>
      </c>
      <c r="B17366" s="112" t="s">
        <v>37284</v>
      </c>
    </row>
    <row r="17367" spans="1:2" x14ac:dyDescent="0.2">
      <c r="A17367" s="112" t="s">
        <v>37285</v>
      </c>
      <c r="B17367" s="112" t="s">
        <v>37286</v>
      </c>
    </row>
    <row r="17368" spans="1:2" x14ac:dyDescent="0.2">
      <c r="A17368" s="112" t="s">
        <v>37287</v>
      </c>
      <c r="B17368" s="112" t="s">
        <v>37288</v>
      </c>
    </row>
    <row r="17369" spans="1:2" x14ac:dyDescent="0.2">
      <c r="A17369" s="112" t="s">
        <v>37289</v>
      </c>
      <c r="B17369" s="112" t="s">
        <v>37290</v>
      </c>
    </row>
    <row r="17370" spans="1:2" x14ac:dyDescent="0.2">
      <c r="A17370" s="112" t="s">
        <v>37291</v>
      </c>
      <c r="B17370" s="112" t="s">
        <v>37292</v>
      </c>
    </row>
    <row r="17371" spans="1:2" x14ac:dyDescent="0.2">
      <c r="A17371" s="112" t="s">
        <v>37293</v>
      </c>
      <c r="B17371" s="112" t="s">
        <v>37294</v>
      </c>
    </row>
    <row r="17372" spans="1:2" x14ac:dyDescent="0.2">
      <c r="A17372" s="112" t="s">
        <v>37295</v>
      </c>
      <c r="B17372" s="112" t="s">
        <v>37296</v>
      </c>
    </row>
    <row r="17373" spans="1:2" x14ac:dyDescent="0.2">
      <c r="A17373" s="112" t="s">
        <v>37297</v>
      </c>
      <c r="B17373" s="112" t="s">
        <v>37298</v>
      </c>
    </row>
    <row r="17374" spans="1:2" x14ac:dyDescent="0.2">
      <c r="A17374" s="112" t="s">
        <v>37299</v>
      </c>
      <c r="B17374" s="112" t="s">
        <v>37300</v>
      </c>
    </row>
    <row r="17375" spans="1:2" x14ac:dyDescent="0.2">
      <c r="A17375" s="112" t="s">
        <v>37301</v>
      </c>
      <c r="B17375" s="112" t="s">
        <v>37302</v>
      </c>
    </row>
    <row r="17376" spans="1:2" x14ac:dyDescent="0.2">
      <c r="A17376" s="112" t="s">
        <v>37303</v>
      </c>
      <c r="B17376" s="112" t="s">
        <v>37304</v>
      </c>
    </row>
    <row r="17377" spans="1:2" x14ac:dyDescent="0.2">
      <c r="A17377" s="112" t="s">
        <v>37305</v>
      </c>
      <c r="B17377" s="112" t="s">
        <v>37306</v>
      </c>
    </row>
    <row r="17378" spans="1:2" x14ac:dyDescent="0.2">
      <c r="A17378" s="112" t="s">
        <v>37307</v>
      </c>
      <c r="B17378" s="112" t="s">
        <v>37308</v>
      </c>
    </row>
    <row r="17379" spans="1:2" x14ac:dyDescent="0.2">
      <c r="A17379" s="112" t="s">
        <v>37309</v>
      </c>
      <c r="B17379" s="112" t="s">
        <v>37310</v>
      </c>
    </row>
    <row r="17380" spans="1:2" x14ac:dyDescent="0.2">
      <c r="A17380" s="112" t="s">
        <v>37311</v>
      </c>
      <c r="B17380" s="112" t="s">
        <v>37312</v>
      </c>
    </row>
    <row r="17381" spans="1:2" x14ac:dyDescent="0.2">
      <c r="A17381" s="112" t="s">
        <v>37313</v>
      </c>
      <c r="B17381" s="112" t="s">
        <v>37314</v>
      </c>
    </row>
    <row r="17382" spans="1:2" x14ac:dyDescent="0.2">
      <c r="A17382" s="112" t="s">
        <v>37315</v>
      </c>
      <c r="B17382" s="112" t="s">
        <v>37316</v>
      </c>
    </row>
    <row r="17383" spans="1:2" x14ac:dyDescent="0.2">
      <c r="A17383" s="112" t="s">
        <v>37317</v>
      </c>
      <c r="B17383" s="112" t="s">
        <v>37318</v>
      </c>
    </row>
    <row r="17384" spans="1:2" x14ac:dyDescent="0.2">
      <c r="A17384" s="112" t="s">
        <v>37319</v>
      </c>
      <c r="B17384" s="112" t="s">
        <v>37320</v>
      </c>
    </row>
    <row r="17385" spans="1:2" x14ac:dyDescent="0.2">
      <c r="A17385" s="112" t="s">
        <v>37321</v>
      </c>
      <c r="B17385" s="112" t="s">
        <v>37322</v>
      </c>
    </row>
    <row r="17386" spans="1:2" x14ac:dyDescent="0.2">
      <c r="A17386" s="112" t="s">
        <v>37323</v>
      </c>
      <c r="B17386" s="112" t="s">
        <v>37324</v>
      </c>
    </row>
    <row r="17387" spans="1:2" x14ac:dyDescent="0.2">
      <c r="A17387" s="112" t="s">
        <v>37325</v>
      </c>
      <c r="B17387" s="112" t="s">
        <v>37326</v>
      </c>
    </row>
    <row r="17388" spans="1:2" x14ac:dyDescent="0.2">
      <c r="A17388" s="112" t="s">
        <v>37327</v>
      </c>
      <c r="B17388" s="112" t="s">
        <v>37328</v>
      </c>
    </row>
    <row r="17389" spans="1:2" x14ac:dyDescent="0.2">
      <c r="A17389" s="112" t="s">
        <v>37329</v>
      </c>
      <c r="B17389" s="112" t="s">
        <v>37330</v>
      </c>
    </row>
    <row r="17390" spans="1:2" x14ac:dyDescent="0.2">
      <c r="A17390" s="112" t="s">
        <v>37331</v>
      </c>
      <c r="B17390" s="112" t="s">
        <v>37332</v>
      </c>
    </row>
    <row r="17391" spans="1:2" x14ac:dyDescent="0.2">
      <c r="A17391" s="112" t="s">
        <v>37333</v>
      </c>
      <c r="B17391" s="112" t="s">
        <v>37334</v>
      </c>
    </row>
    <row r="17392" spans="1:2" x14ac:dyDescent="0.2">
      <c r="A17392" s="112" t="s">
        <v>37335</v>
      </c>
      <c r="B17392" s="112" t="s">
        <v>37336</v>
      </c>
    </row>
    <row r="17393" spans="1:2" x14ac:dyDescent="0.2">
      <c r="A17393" s="112" t="s">
        <v>37337</v>
      </c>
      <c r="B17393" s="112" t="s">
        <v>37338</v>
      </c>
    </row>
    <row r="17394" spans="1:2" x14ac:dyDescent="0.2">
      <c r="A17394" s="112" t="s">
        <v>37339</v>
      </c>
      <c r="B17394" s="112" t="s">
        <v>37340</v>
      </c>
    </row>
    <row r="17395" spans="1:2" x14ac:dyDescent="0.2">
      <c r="A17395" s="112" t="s">
        <v>37341</v>
      </c>
      <c r="B17395" s="112" t="s">
        <v>37342</v>
      </c>
    </row>
    <row r="17396" spans="1:2" x14ac:dyDescent="0.2">
      <c r="A17396" s="112" t="s">
        <v>37343</v>
      </c>
      <c r="B17396" s="112" t="s">
        <v>37344</v>
      </c>
    </row>
    <row r="17397" spans="1:2" x14ac:dyDescent="0.2">
      <c r="A17397" s="112" t="s">
        <v>37345</v>
      </c>
      <c r="B17397" s="112" t="s">
        <v>37346</v>
      </c>
    </row>
    <row r="17398" spans="1:2" x14ac:dyDescent="0.2">
      <c r="A17398" s="112" t="s">
        <v>37347</v>
      </c>
      <c r="B17398" s="112" t="s">
        <v>37348</v>
      </c>
    </row>
    <row r="17399" spans="1:2" x14ac:dyDescent="0.2">
      <c r="A17399" s="112" t="s">
        <v>37349</v>
      </c>
      <c r="B17399" s="112" t="s">
        <v>37350</v>
      </c>
    </row>
    <row r="17400" spans="1:2" x14ac:dyDescent="0.2">
      <c r="A17400" s="112" t="s">
        <v>37351</v>
      </c>
      <c r="B17400" s="112" t="s">
        <v>37352</v>
      </c>
    </row>
    <row r="17401" spans="1:2" x14ac:dyDescent="0.2">
      <c r="A17401" s="112" t="s">
        <v>37353</v>
      </c>
      <c r="B17401" s="112" t="s">
        <v>37354</v>
      </c>
    </row>
    <row r="17402" spans="1:2" x14ac:dyDescent="0.2">
      <c r="A17402" s="112" t="s">
        <v>37355</v>
      </c>
      <c r="B17402" s="112" t="s">
        <v>37356</v>
      </c>
    </row>
    <row r="17403" spans="1:2" x14ac:dyDescent="0.2">
      <c r="A17403" s="112" t="s">
        <v>37357</v>
      </c>
      <c r="B17403" s="112" t="s">
        <v>37358</v>
      </c>
    </row>
    <row r="17404" spans="1:2" x14ac:dyDescent="0.2">
      <c r="A17404" s="112" t="s">
        <v>37359</v>
      </c>
      <c r="B17404" s="112" t="s">
        <v>37360</v>
      </c>
    </row>
    <row r="17405" spans="1:2" x14ac:dyDescent="0.2">
      <c r="A17405" s="112" t="s">
        <v>37361</v>
      </c>
      <c r="B17405" s="112" t="s">
        <v>37362</v>
      </c>
    </row>
    <row r="17406" spans="1:2" x14ac:dyDescent="0.2">
      <c r="A17406" s="112" t="s">
        <v>37363</v>
      </c>
      <c r="B17406" s="112" t="s">
        <v>37364</v>
      </c>
    </row>
    <row r="17407" spans="1:2" x14ac:dyDescent="0.2">
      <c r="A17407" s="112" t="s">
        <v>37365</v>
      </c>
      <c r="B17407" s="112" t="s">
        <v>37366</v>
      </c>
    </row>
    <row r="17408" spans="1:2" x14ac:dyDescent="0.2">
      <c r="A17408" s="112" t="s">
        <v>37367</v>
      </c>
      <c r="B17408" s="112" t="s">
        <v>37368</v>
      </c>
    </row>
    <row r="17409" spans="1:2" x14ac:dyDescent="0.2">
      <c r="A17409" s="112" t="s">
        <v>37369</v>
      </c>
      <c r="B17409" s="112" t="s">
        <v>37370</v>
      </c>
    </row>
    <row r="17410" spans="1:2" x14ac:dyDescent="0.2">
      <c r="A17410" s="112" t="s">
        <v>37371</v>
      </c>
      <c r="B17410" s="112" t="s">
        <v>37372</v>
      </c>
    </row>
    <row r="17411" spans="1:2" x14ac:dyDescent="0.2">
      <c r="A17411" s="112" t="s">
        <v>37373</v>
      </c>
      <c r="B17411" s="112" t="s">
        <v>37374</v>
      </c>
    </row>
    <row r="17412" spans="1:2" x14ac:dyDescent="0.2">
      <c r="A17412" s="112" t="s">
        <v>37375</v>
      </c>
      <c r="B17412" s="112" t="s">
        <v>37376</v>
      </c>
    </row>
    <row r="17413" spans="1:2" x14ac:dyDescent="0.2">
      <c r="A17413" s="112" t="s">
        <v>37377</v>
      </c>
      <c r="B17413" s="112" t="s">
        <v>37378</v>
      </c>
    </row>
    <row r="17414" spans="1:2" x14ac:dyDescent="0.2">
      <c r="A17414" s="112" t="s">
        <v>37379</v>
      </c>
      <c r="B17414" s="112" t="s">
        <v>37380</v>
      </c>
    </row>
    <row r="17415" spans="1:2" x14ac:dyDescent="0.2">
      <c r="A17415" s="112" t="s">
        <v>37381</v>
      </c>
      <c r="B17415" s="112" t="s">
        <v>37382</v>
      </c>
    </row>
    <row r="17416" spans="1:2" x14ac:dyDescent="0.2">
      <c r="A17416" s="112" t="s">
        <v>37383</v>
      </c>
      <c r="B17416" s="112" t="s">
        <v>37384</v>
      </c>
    </row>
    <row r="17417" spans="1:2" x14ac:dyDescent="0.2">
      <c r="A17417" s="112" t="s">
        <v>37385</v>
      </c>
      <c r="B17417" s="112" t="s">
        <v>37386</v>
      </c>
    </row>
    <row r="17418" spans="1:2" x14ac:dyDescent="0.2">
      <c r="A17418" s="112" t="s">
        <v>37387</v>
      </c>
      <c r="B17418" s="112" t="s">
        <v>37388</v>
      </c>
    </row>
    <row r="17419" spans="1:2" x14ac:dyDescent="0.2">
      <c r="A17419" s="112" t="s">
        <v>37389</v>
      </c>
      <c r="B17419" s="112" t="s">
        <v>37390</v>
      </c>
    </row>
    <row r="17420" spans="1:2" x14ac:dyDescent="0.2">
      <c r="A17420" s="112" t="s">
        <v>37391</v>
      </c>
      <c r="B17420" s="112" t="s">
        <v>37392</v>
      </c>
    </row>
    <row r="17421" spans="1:2" x14ac:dyDescent="0.2">
      <c r="A17421" s="112" t="s">
        <v>37393</v>
      </c>
      <c r="B17421" s="112" t="s">
        <v>37394</v>
      </c>
    </row>
    <row r="17422" spans="1:2" x14ac:dyDescent="0.2">
      <c r="A17422" s="112" t="s">
        <v>37395</v>
      </c>
      <c r="B17422" s="112" t="s">
        <v>37396</v>
      </c>
    </row>
    <row r="17423" spans="1:2" x14ac:dyDescent="0.2">
      <c r="A17423" s="112" t="s">
        <v>37397</v>
      </c>
      <c r="B17423" s="112" t="s">
        <v>37398</v>
      </c>
    </row>
    <row r="17424" spans="1:2" x14ac:dyDescent="0.2">
      <c r="A17424" s="112" t="s">
        <v>37399</v>
      </c>
      <c r="B17424" s="112" t="s">
        <v>37400</v>
      </c>
    </row>
    <row r="17425" spans="1:2" x14ac:dyDescent="0.2">
      <c r="A17425" s="112" t="s">
        <v>37401</v>
      </c>
      <c r="B17425" s="112" t="s">
        <v>37402</v>
      </c>
    </row>
    <row r="17426" spans="1:2" x14ac:dyDescent="0.2">
      <c r="A17426" s="112" t="s">
        <v>37403</v>
      </c>
      <c r="B17426" s="112" t="s">
        <v>37404</v>
      </c>
    </row>
    <row r="17427" spans="1:2" x14ac:dyDescent="0.2">
      <c r="A17427" s="112" t="s">
        <v>37405</v>
      </c>
      <c r="B17427" s="112" t="s">
        <v>37406</v>
      </c>
    </row>
    <row r="17428" spans="1:2" x14ac:dyDescent="0.2">
      <c r="A17428" s="112" t="s">
        <v>37407</v>
      </c>
      <c r="B17428" s="112" t="s">
        <v>37408</v>
      </c>
    </row>
    <row r="17429" spans="1:2" x14ac:dyDescent="0.2">
      <c r="A17429" s="112" t="s">
        <v>37409</v>
      </c>
      <c r="B17429" s="112" t="s">
        <v>37410</v>
      </c>
    </row>
    <row r="17430" spans="1:2" x14ac:dyDescent="0.2">
      <c r="A17430" s="112" t="s">
        <v>37411</v>
      </c>
      <c r="B17430" s="112" t="s">
        <v>37412</v>
      </c>
    </row>
    <row r="17431" spans="1:2" x14ac:dyDescent="0.2">
      <c r="A17431" s="112" t="s">
        <v>37413</v>
      </c>
      <c r="B17431" s="112" t="s">
        <v>37414</v>
      </c>
    </row>
    <row r="17432" spans="1:2" x14ac:dyDescent="0.2">
      <c r="A17432" s="112" t="s">
        <v>37415</v>
      </c>
      <c r="B17432" s="112" t="s">
        <v>37416</v>
      </c>
    </row>
    <row r="17433" spans="1:2" x14ac:dyDescent="0.2">
      <c r="A17433" s="112" t="s">
        <v>37417</v>
      </c>
      <c r="B17433" s="112" t="s">
        <v>37418</v>
      </c>
    </row>
    <row r="17434" spans="1:2" x14ac:dyDescent="0.2">
      <c r="A17434" s="112" t="s">
        <v>37419</v>
      </c>
      <c r="B17434" s="112" t="s">
        <v>37420</v>
      </c>
    </row>
    <row r="17435" spans="1:2" x14ac:dyDescent="0.2">
      <c r="A17435" s="112" t="s">
        <v>37421</v>
      </c>
      <c r="B17435" s="112" t="s">
        <v>37422</v>
      </c>
    </row>
    <row r="17436" spans="1:2" x14ac:dyDescent="0.2">
      <c r="A17436" s="112" t="s">
        <v>37423</v>
      </c>
      <c r="B17436" s="112" t="s">
        <v>37424</v>
      </c>
    </row>
    <row r="17437" spans="1:2" x14ac:dyDescent="0.2">
      <c r="A17437" s="112" t="s">
        <v>37425</v>
      </c>
      <c r="B17437" s="112" t="s">
        <v>37426</v>
      </c>
    </row>
    <row r="17438" spans="1:2" x14ac:dyDescent="0.2">
      <c r="A17438" s="112" t="s">
        <v>37427</v>
      </c>
      <c r="B17438" s="112" t="s">
        <v>37428</v>
      </c>
    </row>
    <row r="17439" spans="1:2" x14ac:dyDescent="0.2">
      <c r="A17439" s="112" t="s">
        <v>37429</v>
      </c>
      <c r="B17439" s="112" t="s">
        <v>37430</v>
      </c>
    </row>
    <row r="17440" spans="1:2" x14ac:dyDescent="0.2">
      <c r="A17440" s="112" t="s">
        <v>37431</v>
      </c>
      <c r="B17440" s="112" t="s">
        <v>37432</v>
      </c>
    </row>
    <row r="17441" spans="1:2" x14ac:dyDescent="0.2">
      <c r="A17441" s="112" t="s">
        <v>37433</v>
      </c>
      <c r="B17441" s="112" t="s">
        <v>37434</v>
      </c>
    </row>
    <row r="17442" spans="1:2" x14ac:dyDescent="0.2">
      <c r="A17442" s="112" t="s">
        <v>37435</v>
      </c>
      <c r="B17442" s="112" t="s">
        <v>37436</v>
      </c>
    </row>
    <row r="17443" spans="1:2" x14ac:dyDescent="0.2">
      <c r="A17443" s="112" t="s">
        <v>37437</v>
      </c>
      <c r="B17443" s="112" t="s">
        <v>37438</v>
      </c>
    </row>
    <row r="17444" spans="1:2" x14ac:dyDescent="0.2">
      <c r="A17444" s="112" t="s">
        <v>37439</v>
      </c>
      <c r="B17444" s="112" t="s">
        <v>37440</v>
      </c>
    </row>
    <row r="17445" spans="1:2" x14ac:dyDescent="0.2">
      <c r="A17445" s="112" t="s">
        <v>37441</v>
      </c>
      <c r="B17445" s="112" t="s">
        <v>37442</v>
      </c>
    </row>
    <row r="17446" spans="1:2" x14ac:dyDescent="0.2">
      <c r="A17446" s="112" t="s">
        <v>37443</v>
      </c>
      <c r="B17446" s="112" t="s">
        <v>37444</v>
      </c>
    </row>
    <row r="17447" spans="1:2" x14ac:dyDescent="0.2">
      <c r="A17447" s="112" t="s">
        <v>37445</v>
      </c>
      <c r="B17447" s="112" t="s">
        <v>37446</v>
      </c>
    </row>
    <row r="17448" spans="1:2" x14ac:dyDescent="0.2">
      <c r="A17448" s="112" t="s">
        <v>37447</v>
      </c>
      <c r="B17448" s="112" t="s">
        <v>37448</v>
      </c>
    </row>
    <row r="17449" spans="1:2" x14ac:dyDescent="0.2">
      <c r="A17449" s="112" t="s">
        <v>37449</v>
      </c>
      <c r="B17449" s="112" t="s">
        <v>37450</v>
      </c>
    </row>
    <row r="17450" spans="1:2" x14ac:dyDescent="0.2">
      <c r="A17450" s="112" t="s">
        <v>37451</v>
      </c>
      <c r="B17450" s="112" t="s">
        <v>37452</v>
      </c>
    </row>
    <row r="17451" spans="1:2" x14ac:dyDescent="0.2">
      <c r="A17451" s="112" t="s">
        <v>37453</v>
      </c>
      <c r="B17451" s="112" t="s">
        <v>37454</v>
      </c>
    </row>
    <row r="17452" spans="1:2" x14ac:dyDescent="0.2">
      <c r="A17452" s="112" t="s">
        <v>37455</v>
      </c>
      <c r="B17452" s="112" t="s">
        <v>37456</v>
      </c>
    </row>
    <row r="17453" spans="1:2" x14ac:dyDescent="0.2">
      <c r="A17453" s="112" t="s">
        <v>37457</v>
      </c>
      <c r="B17453" s="112" t="s">
        <v>37458</v>
      </c>
    </row>
    <row r="17454" spans="1:2" x14ac:dyDescent="0.2">
      <c r="A17454" s="112" t="s">
        <v>37459</v>
      </c>
      <c r="B17454" s="112" t="s">
        <v>37460</v>
      </c>
    </row>
    <row r="17455" spans="1:2" x14ac:dyDescent="0.2">
      <c r="A17455" s="112" t="s">
        <v>37461</v>
      </c>
      <c r="B17455" s="112" t="s">
        <v>37462</v>
      </c>
    </row>
    <row r="17456" spans="1:2" x14ac:dyDescent="0.2">
      <c r="A17456" s="112" t="s">
        <v>37463</v>
      </c>
      <c r="B17456" s="112" t="s">
        <v>37464</v>
      </c>
    </row>
    <row r="17457" spans="1:2" x14ac:dyDescent="0.2">
      <c r="A17457" s="112" t="s">
        <v>37465</v>
      </c>
      <c r="B17457" s="112" t="s">
        <v>37466</v>
      </c>
    </row>
    <row r="17458" spans="1:2" x14ac:dyDescent="0.2">
      <c r="A17458" s="112" t="s">
        <v>37467</v>
      </c>
      <c r="B17458" s="112" t="s">
        <v>37468</v>
      </c>
    </row>
    <row r="17459" spans="1:2" x14ac:dyDescent="0.2">
      <c r="A17459" s="112" t="s">
        <v>37469</v>
      </c>
      <c r="B17459" s="112" t="s">
        <v>37470</v>
      </c>
    </row>
    <row r="17460" spans="1:2" x14ac:dyDescent="0.2">
      <c r="A17460" s="112" t="s">
        <v>37471</v>
      </c>
      <c r="B17460" s="112" t="s">
        <v>37472</v>
      </c>
    </row>
    <row r="17461" spans="1:2" x14ac:dyDescent="0.2">
      <c r="A17461" s="112" t="s">
        <v>37473</v>
      </c>
      <c r="B17461" s="112" t="s">
        <v>37474</v>
      </c>
    </row>
    <row r="17462" spans="1:2" x14ac:dyDescent="0.2">
      <c r="A17462" s="112" t="s">
        <v>37475</v>
      </c>
      <c r="B17462" s="112" t="s">
        <v>37476</v>
      </c>
    </row>
    <row r="17463" spans="1:2" x14ac:dyDescent="0.2">
      <c r="A17463" s="112" t="s">
        <v>37477</v>
      </c>
      <c r="B17463" s="112" t="s">
        <v>37478</v>
      </c>
    </row>
    <row r="17464" spans="1:2" x14ac:dyDescent="0.2">
      <c r="A17464" s="112" t="s">
        <v>37479</v>
      </c>
      <c r="B17464" s="112" t="s">
        <v>37480</v>
      </c>
    </row>
    <row r="17465" spans="1:2" x14ac:dyDescent="0.2">
      <c r="A17465" s="112" t="s">
        <v>37481</v>
      </c>
      <c r="B17465" s="112" t="s">
        <v>37482</v>
      </c>
    </row>
    <row r="17466" spans="1:2" x14ac:dyDescent="0.2">
      <c r="A17466" s="112" t="s">
        <v>37483</v>
      </c>
      <c r="B17466" s="112" t="s">
        <v>37484</v>
      </c>
    </row>
    <row r="17467" spans="1:2" x14ac:dyDescent="0.2">
      <c r="A17467" s="112" t="s">
        <v>37485</v>
      </c>
      <c r="B17467" s="112" t="s">
        <v>37486</v>
      </c>
    </row>
    <row r="17468" spans="1:2" x14ac:dyDescent="0.2">
      <c r="A17468" s="112" t="s">
        <v>37487</v>
      </c>
      <c r="B17468" s="112" t="s">
        <v>37488</v>
      </c>
    </row>
    <row r="17469" spans="1:2" x14ac:dyDescent="0.2">
      <c r="A17469" s="112" t="s">
        <v>37489</v>
      </c>
      <c r="B17469" s="112" t="s">
        <v>37490</v>
      </c>
    </row>
    <row r="17470" spans="1:2" x14ac:dyDescent="0.2">
      <c r="A17470" s="112" t="s">
        <v>37491</v>
      </c>
      <c r="B17470" s="112" t="s">
        <v>37492</v>
      </c>
    </row>
    <row r="17471" spans="1:2" x14ac:dyDescent="0.2">
      <c r="A17471" s="112" t="s">
        <v>37493</v>
      </c>
      <c r="B17471" s="112" t="s">
        <v>37494</v>
      </c>
    </row>
    <row r="17472" spans="1:2" x14ac:dyDescent="0.2">
      <c r="A17472" s="112" t="s">
        <v>37495</v>
      </c>
      <c r="B17472" s="112" t="s">
        <v>37496</v>
      </c>
    </row>
    <row r="17473" spans="1:2" x14ac:dyDescent="0.2">
      <c r="A17473" s="112" t="s">
        <v>37497</v>
      </c>
      <c r="B17473" s="112" t="s">
        <v>37498</v>
      </c>
    </row>
    <row r="17474" spans="1:2" x14ac:dyDescent="0.2">
      <c r="A17474" s="112" t="s">
        <v>37499</v>
      </c>
      <c r="B17474" s="112" t="s">
        <v>37500</v>
      </c>
    </row>
    <row r="17475" spans="1:2" x14ac:dyDescent="0.2">
      <c r="A17475" s="112" t="s">
        <v>37501</v>
      </c>
      <c r="B17475" s="112" t="s">
        <v>37502</v>
      </c>
    </row>
    <row r="17476" spans="1:2" x14ac:dyDescent="0.2">
      <c r="A17476" s="112" t="s">
        <v>37503</v>
      </c>
      <c r="B17476" s="112" t="s">
        <v>37504</v>
      </c>
    </row>
    <row r="17477" spans="1:2" x14ac:dyDescent="0.2">
      <c r="A17477" s="112" t="s">
        <v>37505</v>
      </c>
      <c r="B17477" s="112" t="s">
        <v>37506</v>
      </c>
    </row>
    <row r="17478" spans="1:2" x14ac:dyDescent="0.2">
      <c r="A17478" s="112" t="s">
        <v>37507</v>
      </c>
      <c r="B17478" s="112" t="s">
        <v>37508</v>
      </c>
    </row>
    <row r="17479" spans="1:2" x14ac:dyDescent="0.2">
      <c r="A17479" s="112" t="s">
        <v>37509</v>
      </c>
      <c r="B17479" s="112" t="s">
        <v>37510</v>
      </c>
    </row>
    <row r="17480" spans="1:2" x14ac:dyDescent="0.2">
      <c r="A17480" s="112" t="s">
        <v>37511</v>
      </c>
      <c r="B17480" s="112" t="s">
        <v>37512</v>
      </c>
    </row>
    <row r="17481" spans="1:2" x14ac:dyDescent="0.2">
      <c r="A17481" s="112" t="s">
        <v>37513</v>
      </c>
      <c r="B17481" s="112" t="s">
        <v>37514</v>
      </c>
    </row>
    <row r="17482" spans="1:2" x14ac:dyDescent="0.2">
      <c r="A17482" s="112" t="s">
        <v>37515</v>
      </c>
      <c r="B17482" s="112" t="s">
        <v>37516</v>
      </c>
    </row>
    <row r="17483" spans="1:2" x14ac:dyDescent="0.2">
      <c r="A17483" s="112" t="s">
        <v>37517</v>
      </c>
      <c r="B17483" s="112" t="s">
        <v>37518</v>
      </c>
    </row>
    <row r="17484" spans="1:2" x14ac:dyDescent="0.2">
      <c r="A17484" s="112" t="s">
        <v>37519</v>
      </c>
      <c r="B17484" s="112" t="s">
        <v>37520</v>
      </c>
    </row>
    <row r="17485" spans="1:2" x14ac:dyDescent="0.2">
      <c r="A17485" s="112" t="s">
        <v>37521</v>
      </c>
      <c r="B17485" s="112" t="s">
        <v>37522</v>
      </c>
    </row>
    <row r="17486" spans="1:2" x14ac:dyDescent="0.2">
      <c r="A17486" s="112" t="s">
        <v>37523</v>
      </c>
      <c r="B17486" s="112" t="s">
        <v>37524</v>
      </c>
    </row>
    <row r="17487" spans="1:2" x14ac:dyDescent="0.2">
      <c r="A17487" s="112" t="s">
        <v>37525</v>
      </c>
      <c r="B17487" s="112" t="s">
        <v>37526</v>
      </c>
    </row>
    <row r="17488" spans="1:2" x14ac:dyDescent="0.2">
      <c r="A17488" s="112" t="s">
        <v>37527</v>
      </c>
      <c r="B17488" s="112" t="s">
        <v>37528</v>
      </c>
    </row>
    <row r="17489" spans="1:2" x14ac:dyDescent="0.2">
      <c r="A17489" s="112" t="s">
        <v>37529</v>
      </c>
      <c r="B17489" s="112" t="s">
        <v>37530</v>
      </c>
    </row>
    <row r="17490" spans="1:2" x14ac:dyDescent="0.2">
      <c r="A17490" s="112" t="s">
        <v>37531</v>
      </c>
      <c r="B17490" s="112" t="s">
        <v>37532</v>
      </c>
    </row>
    <row r="17491" spans="1:2" x14ac:dyDescent="0.2">
      <c r="A17491" s="112" t="s">
        <v>37533</v>
      </c>
      <c r="B17491" s="112" t="s">
        <v>37534</v>
      </c>
    </row>
    <row r="17492" spans="1:2" x14ac:dyDescent="0.2">
      <c r="A17492" s="112" t="s">
        <v>37535</v>
      </c>
      <c r="B17492" s="112" t="s">
        <v>37536</v>
      </c>
    </row>
    <row r="17493" spans="1:2" x14ac:dyDescent="0.2">
      <c r="A17493" s="112" t="s">
        <v>37537</v>
      </c>
      <c r="B17493" s="112" t="s">
        <v>37538</v>
      </c>
    </row>
    <row r="17494" spans="1:2" x14ac:dyDescent="0.2">
      <c r="A17494" s="112" t="s">
        <v>37539</v>
      </c>
      <c r="B17494" s="112" t="s">
        <v>37540</v>
      </c>
    </row>
    <row r="17495" spans="1:2" x14ac:dyDescent="0.2">
      <c r="A17495" s="112" t="s">
        <v>37541</v>
      </c>
      <c r="B17495" s="112" t="s">
        <v>37542</v>
      </c>
    </row>
    <row r="17496" spans="1:2" x14ac:dyDescent="0.2">
      <c r="A17496" s="112" t="s">
        <v>37543</v>
      </c>
      <c r="B17496" s="112" t="s">
        <v>37544</v>
      </c>
    </row>
    <row r="17497" spans="1:2" x14ac:dyDescent="0.2">
      <c r="A17497" s="112" t="s">
        <v>37545</v>
      </c>
      <c r="B17497" s="112" t="s">
        <v>37546</v>
      </c>
    </row>
    <row r="17498" spans="1:2" x14ac:dyDescent="0.2">
      <c r="A17498" s="112" t="s">
        <v>37547</v>
      </c>
      <c r="B17498" s="112" t="s">
        <v>37548</v>
      </c>
    </row>
    <row r="17499" spans="1:2" x14ac:dyDescent="0.2">
      <c r="A17499" s="112" t="s">
        <v>37549</v>
      </c>
      <c r="B17499" s="112" t="s">
        <v>37550</v>
      </c>
    </row>
    <row r="17500" spans="1:2" x14ac:dyDescent="0.2">
      <c r="A17500" s="112" t="s">
        <v>37551</v>
      </c>
      <c r="B17500" s="112" t="s">
        <v>37552</v>
      </c>
    </row>
    <row r="17501" spans="1:2" x14ac:dyDescent="0.2">
      <c r="A17501" s="112" t="s">
        <v>37553</v>
      </c>
      <c r="B17501" s="112" t="s">
        <v>37554</v>
      </c>
    </row>
    <row r="17502" spans="1:2" x14ac:dyDescent="0.2">
      <c r="A17502" s="112" t="s">
        <v>37555</v>
      </c>
      <c r="B17502" s="112" t="s">
        <v>37556</v>
      </c>
    </row>
    <row r="17503" spans="1:2" x14ac:dyDescent="0.2">
      <c r="A17503" s="112" t="s">
        <v>37557</v>
      </c>
      <c r="B17503" s="112" t="s">
        <v>37558</v>
      </c>
    </row>
    <row r="17504" spans="1:2" x14ac:dyDescent="0.2">
      <c r="A17504" s="112" t="s">
        <v>37559</v>
      </c>
      <c r="B17504" s="112" t="s">
        <v>37560</v>
      </c>
    </row>
    <row r="17505" spans="1:2" x14ac:dyDescent="0.2">
      <c r="A17505" s="112" t="s">
        <v>37561</v>
      </c>
      <c r="B17505" s="112" t="s">
        <v>37562</v>
      </c>
    </row>
    <row r="17506" spans="1:2" x14ac:dyDescent="0.2">
      <c r="A17506" s="112" t="s">
        <v>37563</v>
      </c>
      <c r="B17506" s="112" t="s">
        <v>37564</v>
      </c>
    </row>
    <row r="17507" spans="1:2" x14ac:dyDescent="0.2">
      <c r="A17507" s="112" t="s">
        <v>37565</v>
      </c>
      <c r="B17507" s="112" t="s">
        <v>37566</v>
      </c>
    </row>
    <row r="17508" spans="1:2" x14ac:dyDescent="0.2">
      <c r="A17508" s="112" t="s">
        <v>37567</v>
      </c>
      <c r="B17508" s="112" t="s">
        <v>37568</v>
      </c>
    </row>
    <row r="17509" spans="1:2" x14ac:dyDescent="0.2">
      <c r="A17509" s="112" t="s">
        <v>37569</v>
      </c>
      <c r="B17509" s="112" t="s">
        <v>37570</v>
      </c>
    </row>
    <row r="17510" spans="1:2" x14ac:dyDescent="0.2">
      <c r="A17510" s="112" t="s">
        <v>37571</v>
      </c>
      <c r="B17510" s="112" t="s">
        <v>37572</v>
      </c>
    </row>
    <row r="17511" spans="1:2" x14ac:dyDescent="0.2">
      <c r="A17511" s="112" t="s">
        <v>37573</v>
      </c>
      <c r="B17511" s="112" t="s">
        <v>37574</v>
      </c>
    </row>
    <row r="17512" spans="1:2" x14ac:dyDescent="0.2">
      <c r="A17512" s="112" t="s">
        <v>37575</v>
      </c>
      <c r="B17512" s="112" t="s">
        <v>37576</v>
      </c>
    </row>
    <row r="17513" spans="1:2" x14ac:dyDescent="0.2">
      <c r="A17513" s="112" t="s">
        <v>37577</v>
      </c>
      <c r="B17513" s="112" t="s">
        <v>37578</v>
      </c>
    </row>
    <row r="17514" spans="1:2" x14ac:dyDescent="0.2">
      <c r="A17514" s="112" t="s">
        <v>37579</v>
      </c>
      <c r="B17514" s="112" t="s">
        <v>37580</v>
      </c>
    </row>
    <row r="17515" spans="1:2" x14ac:dyDescent="0.2">
      <c r="A17515" s="112" t="s">
        <v>37581</v>
      </c>
      <c r="B17515" s="112" t="s">
        <v>37582</v>
      </c>
    </row>
    <row r="17516" spans="1:2" x14ac:dyDescent="0.2">
      <c r="A17516" s="112" t="s">
        <v>37583</v>
      </c>
      <c r="B17516" s="112" t="s">
        <v>37584</v>
      </c>
    </row>
    <row r="17517" spans="1:2" x14ac:dyDescent="0.2">
      <c r="A17517" s="112" t="s">
        <v>37585</v>
      </c>
      <c r="B17517" s="112" t="s">
        <v>37586</v>
      </c>
    </row>
    <row r="17518" spans="1:2" x14ac:dyDescent="0.2">
      <c r="A17518" s="112" t="s">
        <v>37587</v>
      </c>
      <c r="B17518" s="112" t="s">
        <v>37588</v>
      </c>
    </row>
    <row r="17519" spans="1:2" x14ac:dyDescent="0.2">
      <c r="A17519" s="112" t="s">
        <v>37589</v>
      </c>
      <c r="B17519" s="112" t="s">
        <v>37590</v>
      </c>
    </row>
    <row r="17520" spans="1:2" x14ac:dyDescent="0.2">
      <c r="A17520" s="112" t="s">
        <v>37591</v>
      </c>
      <c r="B17520" s="112" t="s">
        <v>37592</v>
      </c>
    </row>
    <row r="17521" spans="1:2" x14ac:dyDescent="0.2">
      <c r="A17521" s="112" t="s">
        <v>37593</v>
      </c>
      <c r="B17521" s="112" t="s">
        <v>37594</v>
      </c>
    </row>
    <row r="17522" spans="1:2" x14ac:dyDescent="0.2">
      <c r="A17522" s="112" t="s">
        <v>37595</v>
      </c>
      <c r="B17522" s="112" t="s">
        <v>37596</v>
      </c>
    </row>
    <row r="17523" spans="1:2" x14ac:dyDescent="0.2">
      <c r="A17523" s="112" t="s">
        <v>37597</v>
      </c>
      <c r="B17523" s="112" t="s">
        <v>37598</v>
      </c>
    </row>
    <row r="17524" spans="1:2" x14ac:dyDescent="0.2">
      <c r="A17524" s="112" t="s">
        <v>37599</v>
      </c>
      <c r="B17524" s="112" t="s">
        <v>37600</v>
      </c>
    </row>
    <row r="17525" spans="1:2" x14ac:dyDescent="0.2">
      <c r="A17525" s="112" t="s">
        <v>37601</v>
      </c>
      <c r="B17525" s="112" t="s">
        <v>37602</v>
      </c>
    </row>
    <row r="17526" spans="1:2" x14ac:dyDescent="0.2">
      <c r="A17526" s="112" t="s">
        <v>37603</v>
      </c>
      <c r="B17526" s="112" t="s">
        <v>37604</v>
      </c>
    </row>
    <row r="17527" spans="1:2" x14ac:dyDescent="0.2">
      <c r="A17527" s="112" t="s">
        <v>37605</v>
      </c>
      <c r="B17527" s="112" t="s">
        <v>37606</v>
      </c>
    </row>
    <row r="17528" spans="1:2" x14ac:dyDescent="0.2">
      <c r="A17528" s="112" t="s">
        <v>37607</v>
      </c>
      <c r="B17528" s="112" t="s">
        <v>37608</v>
      </c>
    </row>
    <row r="17529" spans="1:2" x14ac:dyDescent="0.2">
      <c r="A17529" s="112" t="s">
        <v>37609</v>
      </c>
      <c r="B17529" s="112" t="s">
        <v>37610</v>
      </c>
    </row>
    <row r="17530" spans="1:2" x14ac:dyDescent="0.2">
      <c r="A17530" s="112" t="s">
        <v>37611</v>
      </c>
      <c r="B17530" s="112" t="s">
        <v>37612</v>
      </c>
    </row>
    <row r="17531" spans="1:2" x14ac:dyDescent="0.2">
      <c r="A17531" s="112" t="s">
        <v>37613</v>
      </c>
      <c r="B17531" s="112" t="s">
        <v>37614</v>
      </c>
    </row>
    <row r="17532" spans="1:2" x14ac:dyDescent="0.2">
      <c r="A17532" s="112" t="s">
        <v>37615</v>
      </c>
      <c r="B17532" s="112" t="s">
        <v>37616</v>
      </c>
    </row>
    <row r="17533" spans="1:2" x14ac:dyDescent="0.2">
      <c r="A17533" s="112" t="s">
        <v>37617</v>
      </c>
      <c r="B17533" s="112" t="s">
        <v>37618</v>
      </c>
    </row>
    <row r="17534" spans="1:2" x14ac:dyDescent="0.2">
      <c r="A17534" s="112" t="s">
        <v>37619</v>
      </c>
      <c r="B17534" s="112" t="s">
        <v>37620</v>
      </c>
    </row>
    <row r="17535" spans="1:2" x14ac:dyDescent="0.2">
      <c r="A17535" s="112" t="s">
        <v>37621</v>
      </c>
      <c r="B17535" s="112" t="s">
        <v>37622</v>
      </c>
    </row>
    <row r="17536" spans="1:2" x14ac:dyDescent="0.2">
      <c r="A17536" s="112" t="s">
        <v>37623</v>
      </c>
      <c r="B17536" s="112" t="s">
        <v>37624</v>
      </c>
    </row>
    <row r="17537" spans="1:2" x14ac:dyDescent="0.2">
      <c r="A17537" s="112" t="s">
        <v>37625</v>
      </c>
      <c r="B17537" s="112" t="s">
        <v>37626</v>
      </c>
    </row>
    <row r="17538" spans="1:2" x14ac:dyDescent="0.2">
      <c r="A17538" s="112" t="s">
        <v>37627</v>
      </c>
      <c r="B17538" s="112" t="s">
        <v>37628</v>
      </c>
    </row>
    <row r="17539" spans="1:2" x14ac:dyDescent="0.2">
      <c r="A17539" s="112" t="s">
        <v>37629</v>
      </c>
      <c r="B17539" s="112" t="s">
        <v>37630</v>
      </c>
    </row>
    <row r="17540" spans="1:2" x14ac:dyDescent="0.2">
      <c r="A17540" s="112" t="s">
        <v>37631</v>
      </c>
      <c r="B17540" s="112" t="s">
        <v>37632</v>
      </c>
    </row>
    <row r="17541" spans="1:2" x14ac:dyDescent="0.2">
      <c r="A17541" s="112" t="s">
        <v>37633</v>
      </c>
      <c r="B17541" s="112" t="s">
        <v>37634</v>
      </c>
    </row>
    <row r="17542" spans="1:2" x14ac:dyDescent="0.2">
      <c r="A17542" s="112" t="s">
        <v>37635</v>
      </c>
      <c r="B17542" s="112" t="s">
        <v>37636</v>
      </c>
    </row>
    <row r="17543" spans="1:2" x14ac:dyDescent="0.2">
      <c r="A17543" s="112" t="s">
        <v>37637</v>
      </c>
      <c r="B17543" s="112" t="s">
        <v>37638</v>
      </c>
    </row>
    <row r="17544" spans="1:2" x14ac:dyDescent="0.2">
      <c r="A17544" s="112" t="s">
        <v>37639</v>
      </c>
      <c r="B17544" s="112" t="s">
        <v>37640</v>
      </c>
    </row>
    <row r="17545" spans="1:2" x14ac:dyDescent="0.2">
      <c r="A17545" s="112" t="s">
        <v>37641</v>
      </c>
      <c r="B17545" s="112" t="s">
        <v>37642</v>
      </c>
    </row>
    <row r="17546" spans="1:2" x14ac:dyDescent="0.2">
      <c r="A17546" s="112" t="s">
        <v>37643</v>
      </c>
      <c r="B17546" s="112" t="s">
        <v>37644</v>
      </c>
    </row>
    <row r="17547" spans="1:2" x14ac:dyDescent="0.2">
      <c r="A17547" s="112" t="s">
        <v>37645</v>
      </c>
      <c r="B17547" s="112" t="s">
        <v>37646</v>
      </c>
    </row>
    <row r="17548" spans="1:2" x14ac:dyDescent="0.2">
      <c r="A17548" s="112" t="s">
        <v>37647</v>
      </c>
      <c r="B17548" s="112" t="s">
        <v>37648</v>
      </c>
    </row>
    <row r="17549" spans="1:2" x14ac:dyDescent="0.2">
      <c r="A17549" s="112" t="s">
        <v>37649</v>
      </c>
      <c r="B17549" s="112" t="s">
        <v>37650</v>
      </c>
    </row>
    <row r="17550" spans="1:2" x14ac:dyDescent="0.2">
      <c r="A17550" s="112" t="s">
        <v>37651</v>
      </c>
      <c r="B17550" s="112" t="s">
        <v>37652</v>
      </c>
    </row>
    <row r="17551" spans="1:2" x14ac:dyDescent="0.2">
      <c r="A17551" s="112" t="s">
        <v>37653</v>
      </c>
      <c r="B17551" s="112" t="s">
        <v>37654</v>
      </c>
    </row>
    <row r="17552" spans="1:2" x14ac:dyDescent="0.2">
      <c r="A17552" s="112" t="s">
        <v>37655</v>
      </c>
      <c r="B17552" s="112" t="s">
        <v>37656</v>
      </c>
    </row>
    <row r="17553" spans="1:2" x14ac:dyDescent="0.2">
      <c r="A17553" s="112" t="s">
        <v>37657</v>
      </c>
      <c r="B17553" s="112" t="s">
        <v>37658</v>
      </c>
    </row>
    <row r="17554" spans="1:2" x14ac:dyDescent="0.2">
      <c r="A17554" s="112" t="s">
        <v>37659</v>
      </c>
      <c r="B17554" s="112" t="s">
        <v>37660</v>
      </c>
    </row>
    <row r="17555" spans="1:2" x14ac:dyDescent="0.2">
      <c r="A17555" s="112" t="s">
        <v>37661</v>
      </c>
      <c r="B17555" s="112" t="s">
        <v>37662</v>
      </c>
    </row>
    <row r="17556" spans="1:2" x14ac:dyDescent="0.2">
      <c r="A17556" s="112" t="s">
        <v>37663</v>
      </c>
      <c r="B17556" s="112" t="s">
        <v>37664</v>
      </c>
    </row>
    <row r="17557" spans="1:2" x14ac:dyDescent="0.2">
      <c r="A17557" s="112" t="s">
        <v>37665</v>
      </c>
      <c r="B17557" s="112" t="s">
        <v>37666</v>
      </c>
    </row>
    <row r="17558" spans="1:2" x14ac:dyDescent="0.2">
      <c r="A17558" s="112" t="s">
        <v>37667</v>
      </c>
      <c r="B17558" s="112" t="s">
        <v>37668</v>
      </c>
    </row>
    <row r="17559" spans="1:2" x14ac:dyDescent="0.2">
      <c r="A17559" s="112" t="s">
        <v>37669</v>
      </c>
      <c r="B17559" s="112" t="s">
        <v>37670</v>
      </c>
    </row>
    <row r="17560" spans="1:2" x14ac:dyDescent="0.2">
      <c r="A17560" s="112" t="s">
        <v>37671</v>
      </c>
      <c r="B17560" s="112" t="s">
        <v>37672</v>
      </c>
    </row>
    <row r="17561" spans="1:2" x14ac:dyDescent="0.2">
      <c r="A17561" s="112" t="s">
        <v>37673</v>
      </c>
      <c r="B17561" s="112" t="s">
        <v>37674</v>
      </c>
    </row>
    <row r="17562" spans="1:2" x14ac:dyDescent="0.2">
      <c r="A17562" s="112" t="s">
        <v>37675</v>
      </c>
      <c r="B17562" s="112" t="s">
        <v>37676</v>
      </c>
    </row>
    <row r="17563" spans="1:2" x14ac:dyDescent="0.2">
      <c r="A17563" s="112" t="s">
        <v>37677</v>
      </c>
      <c r="B17563" s="112" t="s">
        <v>37678</v>
      </c>
    </row>
    <row r="17564" spans="1:2" x14ac:dyDescent="0.2">
      <c r="A17564" s="112" t="s">
        <v>37679</v>
      </c>
      <c r="B17564" s="112" t="s">
        <v>37680</v>
      </c>
    </row>
    <row r="17565" spans="1:2" x14ac:dyDescent="0.2">
      <c r="A17565" s="112" t="s">
        <v>37681</v>
      </c>
      <c r="B17565" s="112" t="s">
        <v>37682</v>
      </c>
    </row>
    <row r="17566" spans="1:2" x14ac:dyDescent="0.2">
      <c r="A17566" s="112" t="s">
        <v>37683</v>
      </c>
      <c r="B17566" s="112" t="s">
        <v>37684</v>
      </c>
    </row>
    <row r="17567" spans="1:2" x14ac:dyDescent="0.2">
      <c r="A17567" s="112" t="s">
        <v>37685</v>
      </c>
      <c r="B17567" s="112" t="s">
        <v>37686</v>
      </c>
    </row>
    <row r="17568" spans="1:2" x14ac:dyDescent="0.2">
      <c r="A17568" s="112" t="s">
        <v>37687</v>
      </c>
      <c r="B17568" s="112" t="s">
        <v>37688</v>
      </c>
    </row>
    <row r="17569" spans="1:2" x14ac:dyDescent="0.2">
      <c r="A17569" s="112" t="s">
        <v>37689</v>
      </c>
      <c r="B17569" s="112" t="s">
        <v>37690</v>
      </c>
    </row>
    <row r="17570" spans="1:2" x14ac:dyDescent="0.2">
      <c r="A17570" s="112" t="s">
        <v>37691</v>
      </c>
      <c r="B17570" s="112" t="s">
        <v>37692</v>
      </c>
    </row>
    <row r="17571" spans="1:2" x14ac:dyDescent="0.2">
      <c r="A17571" s="112" t="s">
        <v>37693</v>
      </c>
      <c r="B17571" s="112" t="s">
        <v>37694</v>
      </c>
    </row>
    <row r="17572" spans="1:2" x14ac:dyDescent="0.2">
      <c r="A17572" s="112" t="s">
        <v>37695</v>
      </c>
      <c r="B17572" s="112" t="s">
        <v>37696</v>
      </c>
    </row>
    <row r="17573" spans="1:2" x14ac:dyDescent="0.2">
      <c r="A17573" s="112" t="s">
        <v>37697</v>
      </c>
      <c r="B17573" s="112" t="s">
        <v>37698</v>
      </c>
    </row>
    <row r="17574" spans="1:2" x14ac:dyDescent="0.2">
      <c r="A17574" s="112" t="s">
        <v>37699</v>
      </c>
      <c r="B17574" s="112" t="s">
        <v>37700</v>
      </c>
    </row>
    <row r="17575" spans="1:2" x14ac:dyDescent="0.2">
      <c r="A17575" s="112" t="s">
        <v>37701</v>
      </c>
      <c r="B17575" s="112" t="s">
        <v>37702</v>
      </c>
    </row>
    <row r="17576" spans="1:2" x14ac:dyDescent="0.2">
      <c r="A17576" s="112" t="s">
        <v>37703</v>
      </c>
      <c r="B17576" s="112" t="s">
        <v>37704</v>
      </c>
    </row>
    <row r="17577" spans="1:2" x14ac:dyDescent="0.2">
      <c r="A17577" s="112" t="s">
        <v>37705</v>
      </c>
      <c r="B17577" s="112" t="s">
        <v>37706</v>
      </c>
    </row>
    <row r="17578" spans="1:2" x14ac:dyDescent="0.2">
      <c r="A17578" s="112" t="s">
        <v>37707</v>
      </c>
      <c r="B17578" s="112" t="s">
        <v>37708</v>
      </c>
    </row>
    <row r="17579" spans="1:2" x14ac:dyDescent="0.2">
      <c r="A17579" s="112" t="s">
        <v>37709</v>
      </c>
      <c r="B17579" s="112" t="s">
        <v>37710</v>
      </c>
    </row>
    <row r="17580" spans="1:2" x14ac:dyDescent="0.2">
      <c r="A17580" s="112" t="s">
        <v>37711</v>
      </c>
      <c r="B17580" s="112" t="s">
        <v>37712</v>
      </c>
    </row>
    <row r="17581" spans="1:2" x14ac:dyDescent="0.2">
      <c r="A17581" s="112" t="s">
        <v>37713</v>
      </c>
      <c r="B17581" s="112" t="s">
        <v>37714</v>
      </c>
    </row>
    <row r="17582" spans="1:2" x14ac:dyDescent="0.2">
      <c r="A17582" s="112" t="s">
        <v>37715</v>
      </c>
      <c r="B17582" s="112" t="s">
        <v>37716</v>
      </c>
    </row>
    <row r="17583" spans="1:2" x14ac:dyDescent="0.2">
      <c r="A17583" s="112" t="s">
        <v>37717</v>
      </c>
      <c r="B17583" s="112" t="s">
        <v>37718</v>
      </c>
    </row>
    <row r="17584" spans="1:2" x14ac:dyDescent="0.2">
      <c r="A17584" s="112" t="s">
        <v>37719</v>
      </c>
      <c r="B17584" s="112" t="s">
        <v>37720</v>
      </c>
    </row>
    <row r="17585" spans="1:2" x14ac:dyDescent="0.2">
      <c r="A17585" s="112" t="s">
        <v>37721</v>
      </c>
      <c r="B17585" s="112" t="s">
        <v>37722</v>
      </c>
    </row>
    <row r="17586" spans="1:2" x14ac:dyDescent="0.2">
      <c r="A17586" s="112" t="s">
        <v>37723</v>
      </c>
      <c r="B17586" s="112" t="s">
        <v>37724</v>
      </c>
    </row>
    <row r="17587" spans="1:2" x14ac:dyDescent="0.2">
      <c r="A17587" s="112" t="s">
        <v>37725</v>
      </c>
      <c r="B17587" s="112" t="s">
        <v>37726</v>
      </c>
    </row>
    <row r="17588" spans="1:2" x14ac:dyDescent="0.2">
      <c r="A17588" s="112" t="s">
        <v>37727</v>
      </c>
      <c r="B17588" s="112" t="s">
        <v>37728</v>
      </c>
    </row>
    <row r="17589" spans="1:2" x14ac:dyDescent="0.2">
      <c r="A17589" s="112" t="s">
        <v>37729</v>
      </c>
      <c r="B17589" s="112" t="s">
        <v>37730</v>
      </c>
    </row>
    <row r="17590" spans="1:2" x14ac:dyDescent="0.2">
      <c r="A17590" s="112" t="s">
        <v>37731</v>
      </c>
      <c r="B17590" s="112" t="s">
        <v>37732</v>
      </c>
    </row>
    <row r="17591" spans="1:2" x14ac:dyDescent="0.2">
      <c r="A17591" s="112" t="s">
        <v>37733</v>
      </c>
      <c r="B17591" s="112" t="s">
        <v>37734</v>
      </c>
    </row>
    <row r="17592" spans="1:2" x14ac:dyDescent="0.2">
      <c r="A17592" s="112" t="s">
        <v>37735</v>
      </c>
      <c r="B17592" s="112" t="s">
        <v>37736</v>
      </c>
    </row>
    <row r="17593" spans="1:2" x14ac:dyDescent="0.2">
      <c r="A17593" s="112" t="s">
        <v>37737</v>
      </c>
      <c r="B17593" s="112" t="s">
        <v>37738</v>
      </c>
    </row>
    <row r="17594" spans="1:2" x14ac:dyDescent="0.2">
      <c r="A17594" s="112" t="s">
        <v>37739</v>
      </c>
      <c r="B17594" s="112" t="s">
        <v>37740</v>
      </c>
    </row>
    <row r="17595" spans="1:2" x14ac:dyDescent="0.2">
      <c r="A17595" s="112" t="s">
        <v>37741</v>
      </c>
      <c r="B17595" s="112" t="s">
        <v>37742</v>
      </c>
    </row>
    <row r="17596" spans="1:2" x14ac:dyDescent="0.2">
      <c r="A17596" s="112" t="s">
        <v>37743</v>
      </c>
      <c r="B17596" s="112" t="s">
        <v>37744</v>
      </c>
    </row>
    <row r="17597" spans="1:2" x14ac:dyDescent="0.2">
      <c r="A17597" s="112" t="s">
        <v>37745</v>
      </c>
      <c r="B17597" s="112" t="s">
        <v>37746</v>
      </c>
    </row>
    <row r="17598" spans="1:2" x14ac:dyDescent="0.2">
      <c r="A17598" s="112" t="s">
        <v>37747</v>
      </c>
      <c r="B17598" s="112" t="s">
        <v>37748</v>
      </c>
    </row>
    <row r="17599" spans="1:2" x14ac:dyDescent="0.2">
      <c r="A17599" s="112" t="s">
        <v>37749</v>
      </c>
      <c r="B17599" s="112" t="s">
        <v>37750</v>
      </c>
    </row>
    <row r="17600" spans="1:2" x14ac:dyDescent="0.2">
      <c r="A17600" s="112" t="s">
        <v>37751</v>
      </c>
      <c r="B17600" s="112" t="s">
        <v>37752</v>
      </c>
    </row>
    <row r="17601" spans="1:2" x14ac:dyDescent="0.2">
      <c r="A17601" s="112" t="s">
        <v>37753</v>
      </c>
      <c r="B17601" s="112" t="s">
        <v>37754</v>
      </c>
    </row>
    <row r="17602" spans="1:2" x14ac:dyDescent="0.2">
      <c r="A17602" s="112" t="s">
        <v>37755</v>
      </c>
      <c r="B17602" s="112" t="s">
        <v>37756</v>
      </c>
    </row>
    <row r="17603" spans="1:2" x14ac:dyDescent="0.2">
      <c r="A17603" s="112" t="s">
        <v>37757</v>
      </c>
      <c r="B17603" s="112" t="s">
        <v>37758</v>
      </c>
    </row>
    <row r="17604" spans="1:2" x14ac:dyDescent="0.2">
      <c r="A17604" s="112" t="s">
        <v>37759</v>
      </c>
      <c r="B17604" s="112" t="s">
        <v>37760</v>
      </c>
    </row>
    <row r="17605" spans="1:2" x14ac:dyDescent="0.2">
      <c r="A17605" s="112" t="s">
        <v>37761</v>
      </c>
      <c r="B17605" s="112" t="s">
        <v>37762</v>
      </c>
    </row>
    <row r="17606" spans="1:2" x14ac:dyDescent="0.2">
      <c r="A17606" s="112" t="s">
        <v>37763</v>
      </c>
      <c r="B17606" s="112" t="s">
        <v>37764</v>
      </c>
    </row>
    <row r="17607" spans="1:2" x14ac:dyDescent="0.2">
      <c r="A17607" s="112" t="s">
        <v>37765</v>
      </c>
      <c r="B17607" s="112" t="s">
        <v>37766</v>
      </c>
    </row>
    <row r="17608" spans="1:2" x14ac:dyDescent="0.2">
      <c r="A17608" s="112" t="s">
        <v>37767</v>
      </c>
      <c r="B17608" s="112" t="s">
        <v>37768</v>
      </c>
    </row>
    <row r="17609" spans="1:2" x14ac:dyDescent="0.2">
      <c r="A17609" s="112" t="s">
        <v>37769</v>
      </c>
      <c r="B17609" s="112" t="s">
        <v>37770</v>
      </c>
    </row>
    <row r="17610" spans="1:2" x14ac:dyDescent="0.2">
      <c r="A17610" s="112" t="s">
        <v>37771</v>
      </c>
      <c r="B17610" s="112" t="s">
        <v>37772</v>
      </c>
    </row>
    <row r="17611" spans="1:2" x14ac:dyDescent="0.2">
      <c r="A17611" s="112" t="s">
        <v>37773</v>
      </c>
      <c r="B17611" s="112" t="s">
        <v>37774</v>
      </c>
    </row>
    <row r="17612" spans="1:2" x14ac:dyDescent="0.2">
      <c r="A17612" s="112" t="s">
        <v>37775</v>
      </c>
      <c r="B17612" s="112" t="s">
        <v>37776</v>
      </c>
    </row>
    <row r="17613" spans="1:2" x14ac:dyDescent="0.2">
      <c r="A17613" s="112" t="s">
        <v>37777</v>
      </c>
      <c r="B17613" s="112" t="s">
        <v>37778</v>
      </c>
    </row>
    <row r="17614" spans="1:2" x14ac:dyDescent="0.2">
      <c r="A17614" s="112" t="s">
        <v>37779</v>
      </c>
      <c r="B17614" s="112" t="s">
        <v>37780</v>
      </c>
    </row>
    <row r="17615" spans="1:2" x14ac:dyDescent="0.2">
      <c r="A17615" s="112" t="s">
        <v>37781</v>
      </c>
      <c r="B17615" s="112" t="s">
        <v>37782</v>
      </c>
    </row>
    <row r="17616" spans="1:2" x14ac:dyDescent="0.2">
      <c r="A17616" s="112" t="s">
        <v>37783</v>
      </c>
      <c r="B17616" s="112" t="s">
        <v>37784</v>
      </c>
    </row>
    <row r="17617" spans="1:2" x14ac:dyDescent="0.2">
      <c r="A17617" s="112" t="s">
        <v>37785</v>
      </c>
      <c r="B17617" s="112" t="s">
        <v>37786</v>
      </c>
    </row>
    <row r="17618" spans="1:2" x14ac:dyDescent="0.2">
      <c r="A17618" s="112" t="s">
        <v>37787</v>
      </c>
      <c r="B17618" s="112" t="s">
        <v>37788</v>
      </c>
    </row>
    <row r="17619" spans="1:2" x14ac:dyDescent="0.2">
      <c r="A17619" s="112" t="s">
        <v>37789</v>
      </c>
      <c r="B17619" s="112" t="s">
        <v>37790</v>
      </c>
    </row>
    <row r="17620" spans="1:2" x14ac:dyDescent="0.2">
      <c r="A17620" s="112" t="s">
        <v>37791</v>
      </c>
      <c r="B17620" s="112" t="s">
        <v>37792</v>
      </c>
    </row>
    <row r="17621" spans="1:2" x14ac:dyDescent="0.2">
      <c r="A17621" s="112" t="s">
        <v>37793</v>
      </c>
      <c r="B17621" s="112" t="s">
        <v>37794</v>
      </c>
    </row>
    <row r="17622" spans="1:2" x14ac:dyDescent="0.2">
      <c r="A17622" s="112" t="s">
        <v>37795</v>
      </c>
      <c r="B17622" s="112" t="s">
        <v>37796</v>
      </c>
    </row>
    <row r="17623" spans="1:2" x14ac:dyDescent="0.2">
      <c r="A17623" s="112" t="s">
        <v>37797</v>
      </c>
      <c r="B17623" s="112" t="s">
        <v>37798</v>
      </c>
    </row>
    <row r="17624" spans="1:2" x14ac:dyDescent="0.2">
      <c r="A17624" s="112" t="s">
        <v>37799</v>
      </c>
      <c r="B17624" s="112" t="s">
        <v>37800</v>
      </c>
    </row>
    <row r="17625" spans="1:2" x14ac:dyDescent="0.2">
      <c r="A17625" s="112" t="s">
        <v>37801</v>
      </c>
      <c r="B17625" s="112" t="s">
        <v>37802</v>
      </c>
    </row>
    <row r="17626" spans="1:2" x14ac:dyDescent="0.2">
      <c r="A17626" s="112" t="s">
        <v>37803</v>
      </c>
      <c r="B17626" s="112" t="s">
        <v>37804</v>
      </c>
    </row>
    <row r="17627" spans="1:2" x14ac:dyDescent="0.2">
      <c r="A17627" s="112" t="s">
        <v>37805</v>
      </c>
      <c r="B17627" s="112" t="s">
        <v>37806</v>
      </c>
    </row>
    <row r="17628" spans="1:2" x14ac:dyDescent="0.2">
      <c r="A17628" s="112" t="s">
        <v>37807</v>
      </c>
      <c r="B17628" s="112" t="s">
        <v>37808</v>
      </c>
    </row>
    <row r="17629" spans="1:2" x14ac:dyDescent="0.2">
      <c r="A17629" s="112" t="s">
        <v>37809</v>
      </c>
      <c r="B17629" s="112" t="s">
        <v>37810</v>
      </c>
    </row>
    <row r="17630" spans="1:2" x14ac:dyDescent="0.2">
      <c r="A17630" s="112" t="s">
        <v>37811</v>
      </c>
      <c r="B17630" s="112" t="s">
        <v>37812</v>
      </c>
    </row>
    <row r="17631" spans="1:2" x14ac:dyDescent="0.2">
      <c r="A17631" s="112" t="s">
        <v>37813</v>
      </c>
      <c r="B17631" s="112" t="s">
        <v>37814</v>
      </c>
    </row>
    <row r="17632" spans="1:2" x14ac:dyDescent="0.2">
      <c r="A17632" s="112" t="s">
        <v>37815</v>
      </c>
      <c r="B17632" s="112" t="s">
        <v>37816</v>
      </c>
    </row>
    <row r="17633" spans="1:2" x14ac:dyDescent="0.2">
      <c r="A17633" s="112" t="s">
        <v>37817</v>
      </c>
      <c r="B17633" s="112" t="s">
        <v>37818</v>
      </c>
    </row>
    <row r="17634" spans="1:2" x14ac:dyDescent="0.2">
      <c r="A17634" s="112" t="s">
        <v>37819</v>
      </c>
      <c r="B17634" s="112" t="s">
        <v>37820</v>
      </c>
    </row>
    <row r="17635" spans="1:2" x14ac:dyDescent="0.2">
      <c r="A17635" s="112" t="s">
        <v>37821</v>
      </c>
      <c r="B17635" s="112" t="s">
        <v>37822</v>
      </c>
    </row>
    <row r="17636" spans="1:2" x14ac:dyDescent="0.2">
      <c r="A17636" s="112" t="s">
        <v>37823</v>
      </c>
      <c r="B17636" s="112" t="s">
        <v>37824</v>
      </c>
    </row>
    <row r="17637" spans="1:2" x14ac:dyDescent="0.2">
      <c r="A17637" s="112" t="s">
        <v>37825</v>
      </c>
      <c r="B17637" s="112" t="s">
        <v>37826</v>
      </c>
    </row>
    <row r="17638" spans="1:2" x14ac:dyDescent="0.2">
      <c r="A17638" s="112" t="s">
        <v>37827</v>
      </c>
      <c r="B17638" s="112" t="s">
        <v>37828</v>
      </c>
    </row>
    <row r="17639" spans="1:2" x14ac:dyDescent="0.2">
      <c r="A17639" s="112" t="s">
        <v>37829</v>
      </c>
      <c r="B17639" s="112" t="s">
        <v>37830</v>
      </c>
    </row>
    <row r="17640" spans="1:2" x14ac:dyDescent="0.2">
      <c r="A17640" s="112" t="s">
        <v>37831</v>
      </c>
      <c r="B17640" s="112" t="s">
        <v>37832</v>
      </c>
    </row>
    <row r="17641" spans="1:2" x14ac:dyDescent="0.2">
      <c r="A17641" s="112" t="s">
        <v>37833</v>
      </c>
      <c r="B17641" s="112" t="s">
        <v>37834</v>
      </c>
    </row>
    <row r="17642" spans="1:2" x14ac:dyDescent="0.2">
      <c r="A17642" s="112" t="s">
        <v>37835</v>
      </c>
      <c r="B17642" s="112" t="s">
        <v>37836</v>
      </c>
    </row>
    <row r="17643" spans="1:2" x14ac:dyDescent="0.2">
      <c r="A17643" s="112" t="s">
        <v>37837</v>
      </c>
      <c r="B17643" s="112" t="s">
        <v>37838</v>
      </c>
    </row>
    <row r="17644" spans="1:2" x14ac:dyDescent="0.2">
      <c r="A17644" s="112" t="s">
        <v>37839</v>
      </c>
      <c r="B17644" s="112" t="s">
        <v>37840</v>
      </c>
    </row>
    <row r="17645" spans="1:2" x14ac:dyDescent="0.2">
      <c r="A17645" s="112" t="s">
        <v>37841</v>
      </c>
      <c r="B17645" s="112" t="s">
        <v>37842</v>
      </c>
    </row>
    <row r="17646" spans="1:2" x14ac:dyDescent="0.2">
      <c r="A17646" s="112" t="s">
        <v>37843</v>
      </c>
      <c r="B17646" s="112" t="s">
        <v>37844</v>
      </c>
    </row>
    <row r="17647" spans="1:2" x14ac:dyDescent="0.2">
      <c r="A17647" s="112" t="s">
        <v>37845</v>
      </c>
      <c r="B17647" s="112" t="s">
        <v>37846</v>
      </c>
    </row>
    <row r="17648" spans="1:2" x14ac:dyDescent="0.2">
      <c r="A17648" s="112" t="s">
        <v>37847</v>
      </c>
      <c r="B17648" s="112" t="s">
        <v>37848</v>
      </c>
    </row>
    <row r="17649" spans="1:2" x14ac:dyDescent="0.2">
      <c r="A17649" s="112" t="s">
        <v>37849</v>
      </c>
      <c r="B17649" s="112" t="s">
        <v>37850</v>
      </c>
    </row>
    <row r="17650" spans="1:2" x14ac:dyDescent="0.2">
      <c r="A17650" s="112" t="s">
        <v>37851</v>
      </c>
      <c r="B17650" s="112" t="s">
        <v>37852</v>
      </c>
    </row>
    <row r="17651" spans="1:2" x14ac:dyDescent="0.2">
      <c r="A17651" s="112" t="s">
        <v>37853</v>
      </c>
      <c r="B17651" s="112" t="s">
        <v>37854</v>
      </c>
    </row>
    <row r="17652" spans="1:2" x14ac:dyDescent="0.2">
      <c r="A17652" s="112" t="s">
        <v>37855</v>
      </c>
      <c r="B17652" s="112" t="s">
        <v>37856</v>
      </c>
    </row>
    <row r="17653" spans="1:2" x14ac:dyDescent="0.2">
      <c r="A17653" s="112" t="s">
        <v>37857</v>
      </c>
      <c r="B17653" s="112" t="s">
        <v>37858</v>
      </c>
    </row>
    <row r="17654" spans="1:2" x14ac:dyDescent="0.2">
      <c r="A17654" s="112" t="s">
        <v>37859</v>
      </c>
      <c r="B17654" s="112" t="s">
        <v>37860</v>
      </c>
    </row>
    <row r="17655" spans="1:2" x14ac:dyDescent="0.2">
      <c r="A17655" s="112" t="s">
        <v>37861</v>
      </c>
      <c r="B17655" s="112" t="s">
        <v>37862</v>
      </c>
    </row>
    <row r="17656" spans="1:2" x14ac:dyDescent="0.2">
      <c r="A17656" s="112" t="s">
        <v>37863</v>
      </c>
      <c r="B17656" s="112" t="s">
        <v>37864</v>
      </c>
    </row>
    <row r="17657" spans="1:2" x14ac:dyDescent="0.2">
      <c r="A17657" s="112" t="s">
        <v>37865</v>
      </c>
      <c r="B17657" s="112" t="s">
        <v>26109</v>
      </c>
    </row>
    <row r="17658" spans="1:2" x14ac:dyDescent="0.2">
      <c r="A17658" s="112" t="s">
        <v>37866</v>
      </c>
      <c r="B17658" s="112" t="s">
        <v>37867</v>
      </c>
    </row>
    <row r="17659" spans="1:2" x14ac:dyDescent="0.2">
      <c r="A17659" s="112" t="s">
        <v>37868</v>
      </c>
      <c r="B17659" s="112" t="s">
        <v>37869</v>
      </c>
    </row>
    <row r="17660" spans="1:2" x14ac:dyDescent="0.2">
      <c r="A17660" s="112" t="s">
        <v>37870</v>
      </c>
      <c r="B17660" s="112" t="s">
        <v>37871</v>
      </c>
    </row>
    <row r="17661" spans="1:2" x14ac:dyDescent="0.2">
      <c r="A17661" s="112" t="s">
        <v>37872</v>
      </c>
      <c r="B17661" s="112" t="s">
        <v>37873</v>
      </c>
    </row>
    <row r="17662" spans="1:2" x14ac:dyDescent="0.2">
      <c r="A17662" s="112" t="s">
        <v>37874</v>
      </c>
      <c r="B17662" s="112" t="s">
        <v>37875</v>
      </c>
    </row>
    <row r="17663" spans="1:2" x14ac:dyDescent="0.2">
      <c r="A17663" s="112" t="s">
        <v>37876</v>
      </c>
      <c r="B17663" s="112" t="s">
        <v>37877</v>
      </c>
    </row>
    <row r="17664" spans="1:2" x14ac:dyDescent="0.2">
      <c r="A17664" s="112" t="s">
        <v>37878</v>
      </c>
      <c r="B17664" s="112" t="s">
        <v>37879</v>
      </c>
    </row>
    <row r="17665" spans="1:2" x14ac:dyDescent="0.2">
      <c r="A17665" s="112" t="s">
        <v>37880</v>
      </c>
      <c r="B17665" s="112" t="s">
        <v>37881</v>
      </c>
    </row>
    <row r="17666" spans="1:2" x14ac:dyDescent="0.2">
      <c r="A17666" s="112" t="s">
        <v>37882</v>
      </c>
      <c r="B17666" s="112" t="s">
        <v>37883</v>
      </c>
    </row>
    <row r="17667" spans="1:2" x14ac:dyDescent="0.2">
      <c r="A17667" s="112" t="s">
        <v>37884</v>
      </c>
      <c r="B17667" s="112" t="s">
        <v>37885</v>
      </c>
    </row>
    <row r="17668" spans="1:2" x14ac:dyDescent="0.2">
      <c r="A17668" s="112" t="s">
        <v>37886</v>
      </c>
      <c r="B17668" s="112" t="s">
        <v>37887</v>
      </c>
    </row>
    <row r="17669" spans="1:2" x14ac:dyDescent="0.2">
      <c r="A17669" s="112" t="s">
        <v>37888</v>
      </c>
      <c r="B17669" s="112" t="s">
        <v>37889</v>
      </c>
    </row>
    <row r="17670" spans="1:2" x14ac:dyDescent="0.2">
      <c r="A17670" s="112" t="s">
        <v>37890</v>
      </c>
      <c r="B17670" s="112" t="s">
        <v>37891</v>
      </c>
    </row>
    <row r="17671" spans="1:2" x14ac:dyDescent="0.2">
      <c r="A17671" s="112" t="s">
        <v>37892</v>
      </c>
      <c r="B17671" s="112" t="s">
        <v>37893</v>
      </c>
    </row>
    <row r="17672" spans="1:2" x14ac:dyDescent="0.2">
      <c r="A17672" s="112" t="s">
        <v>37894</v>
      </c>
      <c r="B17672" s="112" t="s">
        <v>37895</v>
      </c>
    </row>
    <row r="17673" spans="1:2" x14ac:dyDescent="0.2">
      <c r="A17673" s="112" t="s">
        <v>37896</v>
      </c>
      <c r="B17673" s="112" t="s">
        <v>37897</v>
      </c>
    </row>
    <row r="17674" spans="1:2" x14ac:dyDescent="0.2">
      <c r="A17674" s="112" t="s">
        <v>37898</v>
      </c>
      <c r="B17674" s="112" t="s">
        <v>37899</v>
      </c>
    </row>
    <row r="17675" spans="1:2" x14ac:dyDescent="0.2">
      <c r="A17675" s="112" t="s">
        <v>37900</v>
      </c>
      <c r="B17675" s="112" t="s">
        <v>37901</v>
      </c>
    </row>
    <row r="17676" spans="1:2" x14ac:dyDescent="0.2">
      <c r="A17676" s="112" t="s">
        <v>37902</v>
      </c>
      <c r="B17676" s="112" t="s">
        <v>37903</v>
      </c>
    </row>
    <row r="17677" spans="1:2" x14ac:dyDescent="0.2">
      <c r="A17677" s="112" t="s">
        <v>37904</v>
      </c>
      <c r="B17677" s="112" t="s">
        <v>37905</v>
      </c>
    </row>
    <row r="17678" spans="1:2" x14ac:dyDescent="0.2">
      <c r="A17678" s="112" t="s">
        <v>37906</v>
      </c>
      <c r="B17678" s="112" t="s">
        <v>37907</v>
      </c>
    </row>
    <row r="17679" spans="1:2" x14ac:dyDescent="0.2">
      <c r="A17679" s="112" t="s">
        <v>37908</v>
      </c>
      <c r="B17679" s="112" t="s">
        <v>37909</v>
      </c>
    </row>
    <row r="17680" spans="1:2" x14ac:dyDescent="0.2">
      <c r="A17680" s="112" t="s">
        <v>37910</v>
      </c>
      <c r="B17680" s="112" t="s">
        <v>37911</v>
      </c>
    </row>
    <row r="17681" spans="1:2" x14ac:dyDescent="0.2">
      <c r="A17681" s="112" t="s">
        <v>37912</v>
      </c>
      <c r="B17681" s="112" t="s">
        <v>37913</v>
      </c>
    </row>
    <row r="17682" spans="1:2" x14ac:dyDescent="0.2">
      <c r="A17682" s="112" t="s">
        <v>37914</v>
      </c>
      <c r="B17682" s="112" t="s">
        <v>37915</v>
      </c>
    </row>
    <row r="17683" spans="1:2" x14ac:dyDescent="0.2">
      <c r="A17683" s="112" t="s">
        <v>37916</v>
      </c>
      <c r="B17683" s="112" t="s">
        <v>37917</v>
      </c>
    </row>
    <row r="17684" spans="1:2" x14ac:dyDescent="0.2">
      <c r="A17684" s="112" t="s">
        <v>37918</v>
      </c>
      <c r="B17684" s="112" t="s">
        <v>37919</v>
      </c>
    </row>
    <row r="17685" spans="1:2" x14ac:dyDescent="0.2">
      <c r="A17685" s="112" t="s">
        <v>37920</v>
      </c>
      <c r="B17685" s="112" t="s">
        <v>37921</v>
      </c>
    </row>
    <row r="17686" spans="1:2" x14ac:dyDescent="0.2">
      <c r="A17686" s="112" t="s">
        <v>37922</v>
      </c>
      <c r="B17686" s="112" t="s">
        <v>37923</v>
      </c>
    </row>
    <row r="17687" spans="1:2" x14ac:dyDescent="0.2">
      <c r="A17687" s="112" t="s">
        <v>37924</v>
      </c>
      <c r="B17687" s="112" t="s">
        <v>37925</v>
      </c>
    </row>
    <row r="17688" spans="1:2" x14ac:dyDescent="0.2">
      <c r="A17688" s="112" t="s">
        <v>37926</v>
      </c>
      <c r="B17688" s="112" t="s">
        <v>37927</v>
      </c>
    </row>
    <row r="17689" spans="1:2" x14ac:dyDescent="0.2">
      <c r="A17689" s="112" t="s">
        <v>37928</v>
      </c>
      <c r="B17689" s="112" t="s">
        <v>37929</v>
      </c>
    </row>
    <row r="17690" spans="1:2" x14ac:dyDescent="0.2">
      <c r="A17690" s="112" t="s">
        <v>37930</v>
      </c>
      <c r="B17690" s="112" t="s">
        <v>37931</v>
      </c>
    </row>
    <row r="17691" spans="1:2" x14ac:dyDescent="0.2">
      <c r="A17691" s="112" t="s">
        <v>37932</v>
      </c>
      <c r="B17691" s="112" t="s">
        <v>37933</v>
      </c>
    </row>
    <row r="17692" spans="1:2" x14ac:dyDescent="0.2">
      <c r="A17692" s="112" t="s">
        <v>37934</v>
      </c>
      <c r="B17692" s="112" t="s">
        <v>37935</v>
      </c>
    </row>
    <row r="17693" spans="1:2" x14ac:dyDescent="0.2">
      <c r="A17693" s="112" t="s">
        <v>37936</v>
      </c>
      <c r="B17693" s="112" t="s">
        <v>37937</v>
      </c>
    </row>
    <row r="17694" spans="1:2" x14ac:dyDescent="0.2">
      <c r="A17694" s="112" t="s">
        <v>37938</v>
      </c>
      <c r="B17694" s="112" t="s">
        <v>37939</v>
      </c>
    </row>
    <row r="17695" spans="1:2" x14ac:dyDescent="0.2">
      <c r="A17695" s="112" t="s">
        <v>37940</v>
      </c>
      <c r="B17695" s="112" t="s">
        <v>37941</v>
      </c>
    </row>
    <row r="17696" spans="1:2" x14ac:dyDescent="0.2">
      <c r="A17696" s="112" t="s">
        <v>37942</v>
      </c>
      <c r="B17696" s="112" t="s">
        <v>37943</v>
      </c>
    </row>
    <row r="17697" spans="1:2" x14ac:dyDescent="0.2">
      <c r="A17697" s="112" t="s">
        <v>37944</v>
      </c>
      <c r="B17697" s="112" t="s">
        <v>37945</v>
      </c>
    </row>
    <row r="17698" spans="1:2" x14ac:dyDescent="0.2">
      <c r="A17698" s="112" t="s">
        <v>37946</v>
      </c>
      <c r="B17698" s="112" t="s">
        <v>37947</v>
      </c>
    </row>
    <row r="17699" spans="1:2" x14ac:dyDescent="0.2">
      <c r="A17699" s="112" t="s">
        <v>37948</v>
      </c>
      <c r="B17699" s="112" t="s">
        <v>37949</v>
      </c>
    </row>
    <row r="17700" spans="1:2" x14ac:dyDescent="0.2">
      <c r="A17700" s="112" t="s">
        <v>37950</v>
      </c>
      <c r="B17700" s="112" t="s">
        <v>37951</v>
      </c>
    </row>
    <row r="17701" spans="1:2" x14ac:dyDescent="0.2">
      <c r="A17701" s="112" t="s">
        <v>37952</v>
      </c>
      <c r="B17701" s="112" t="s">
        <v>37953</v>
      </c>
    </row>
    <row r="17702" spans="1:2" x14ac:dyDescent="0.2">
      <c r="A17702" s="112" t="s">
        <v>37954</v>
      </c>
      <c r="B17702" s="112" t="s">
        <v>37955</v>
      </c>
    </row>
    <row r="17703" spans="1:2" x14ac:dyDescent="0.2">
      <c r="A17703" s="112" t="s">
        <v>37956</v>
      </c>
      <c r="B17703" s="112" t="s">
        <v>37957</v>
      </c>
    </row>
    <row r="17704" spans="1:2" x14ac:dyDescent="0.2">
      <c r="A17704" s="112" t="s">
        <v>37958</v>
      </c>
      <c r="B17704" s="112" t="s">
        <v>37959</v>
      </c>
    </row>
    <row r="17705" spans="1:2" x14ac:dyDescent="0.2">
      <c r="A17705" s="112" t="s">
        <v>37960</v>
      </c>
      <c r="B17705" s="112" t="s">
        <v>37961</v>
      </c>
    </row>
    <row r="17706" spans="1:2" x14ac:dyDescent="0.2">
      <c r="A17706" s="112" t="s">
        <v>37962</v>
      </c>
      <c r="B17706" s="112" t="s">
        <v>37963</v>
      </c>
    </row>
    <row r="17707" spans="1:2" x14ac:dyDescent="0.2">
      <c r="A17707" s="112" t="s">
        <v>37964</v>
      </c>
      <c r="B17707" s="112" t="s">
        <v>37965</v>
      </c>
    </row>
    <row r="17708" spans="1:2" x14ac:dyDescent="0.2">
      <c r="A17708" s="112" t="s">
        <v>37966</v>
      </c>
      <c r="B17708" s="112" t="s">
        <v>37967</v>
      </c>
    </row>
    <row r="17709" spans="1:2" x14ac:dyDescent="0.2">
      <c r="A17709" s="112" t="s">
        <v>37968</v>
      </c>
      <c r="B17709" s="112" t="s">
        <v>37969</v>
      </c>
    </row>
    <row r="17710" spans="1:2" x14ac:dyDescent="0.2">
      <c r="A17710" s="112" t="s">
        <v>37970</v>
      </c>
      <c r="B17710" s="112" t="s">
        <v>37971</v>
      </c>
    </row>
    <row r="17711" spans="1:2" x14ac:dyDescent="0.2">
      <c r="A17711" s="112" t="s">
        <v>37972</v>
      </c>
      <c r="B17711" s="112" t="s">
        <v>37973</v>
      </c>
    </row>
    <row r="17712" spans="1:2" x14ac:dyDescent="0.2">
      <c r="A17712" s="112" t="s">
        <v>37974</v>
      </c>
      <c r="B17712" s="112" t="s">
        <v>37975</v>
      </c>
    </row>
    <row r="17713" spans="1:2" x14ac:dyDescent="0.2">
      <c r="A17713" s="112" t="s">
        <v>37976</v>
      </c>
      <c r="B17713" s="112" t="s">
        <v>37977</v>
      </c>
    </row>
    <row r="17714" spans="1:2" x14ac:dyDescent="0.2">
      <c r="A17714" s="112" t="s">
        <v>37978</v>
      </c>
      <c r="B17714" s="112" t="s">
        <v>37979</v>
      </c>
    </row>
    <row r="17715" spans="1:2" x14ac:dyDescent="0.2">
      <c r="A17715" s="112" t="s">
        <v>37980</v>
      </c>
      <c r="B17715" s="112" t="s">
        <v>37981</v>
      </c>
    </row>
    <row r="17716" spans="1:2" x14ac:dyDescent="0.2">
      <c r="A17716" s="112" t="s">
        <v>37982</v>
      </c>
      <c r="B17716" s="112" t="s">
        <v>37983</v>
      </c>
    </row>
    <row r="17717" spans="1:2" x14ac:dyDescent="0.2">
      <c r="A17717" s="112" t="s">
        <v>37984</v>
      </c>
      <c r="B17717" s="112" t="s">
        <v>37985</v>
      </c>
    </row>
    <row r="17718" spans="1:2" x14ac:dyDescent="0.2">
      <c r="A17718" s="112" t="s">
        <v>37986</v>
      </c>
      <c r="B17718" s="112" t="s">
        <v>37987</v>
      </c>
    </row>
    <row r="17719" spans="1:2" x14ac:dyDescent="0.2">
      <c r="A17719" s="112" t="s">
        <v>37988</v>
      </c>
      <c r="B17719" s="112" t="s">
        <v>37989</v>
      </c>
    </row>
    <row r="17720" spans="1:2" x14ac:dyDescent="0.2">
      <c r="A17720" s="112" t="s">
        <v>37990</v>
      </c>
      <c r="B17720" s="112" t="s">
        <v>37991</v>
      </c>
    </row>
    <row r="17721" spans="1:2" x14ac:dyDescent="0.2">
      <c r="A17721" s="112" t="s">
        <v>37992</v>
      </c>
      <c r="B17721" s="112" t="s">
        <v>37993</v>
      </c>
    </row>
    <row r="17722" spans="1:2" x14ac:dyDescent="0.2">
      <c r="A17722" s="112" t="s">
        <v>37994</v>
      </c>
      <c r="B17722" s="112" t="s">
        <v>37995</v>
      </c>
    </row>
    <row r="17723" spans="1:2" x14ac:dyDescent="0.2">
      <c r="A17723" s="112" t="s">
        <v>37996</v>
      </c>
      <c r="B17723" s="112" t="s">
        <v>37997</v>
      </c>
    </row>
    <row r="17724" spans="1:2" x14ac:dyDescent="0.2">
      <c r="A17724" s="112" t="s">
        <v>37998</v>
      </c>
      <c r="B17724" s="112" t="s">
        <v>37999</v>
      </c>
    </row>
    <row r="17725" spans="1:2" x14ac:dyDescent="0.2">
      <c r="A17725" s="112" t="s">
        <v>38000</v>
      </c>
      <c r="B17725" s="112" t="s">
        <v>38001</v>
      </c>
    </row>
    <row r="17726" spans="1:2" x14ac:dyDescent="0.2">
      <c r="A17726" s="112" t="s">
        <v>38002</v>
      </c>
      <c r="B17726" s="112" t="s">
        <v>38003</v>
      </c>
    </row>
    <row r="17727" spans="1:2" x14ac:dyDescent="0.2">
      <c r="A17727" s="112" t="s">
        <v>38004</v>
      </c>
      <c r="B17727" s="112" t="s">
        <v>38005</v>
      </c>
    </row>
    <row r="17728" spans="1:2" x14ac:dyDescent="0.2">
      <c r="A17728" s="112" t="s">
        <v>38006</v>
      </c>
      <c r="B17728" s="112" t="s">
        <v>38007</v>
      </c>
    </row>
    <row r="17729" spans="1:2" x14ac:dyDescent="0.2">
      <c r="A17729" s="112" t="s">
        <v>38008</v>
      </c>
      <c r="B17729" s="112" t="s">
        <v>38009</v>
      </c>
    </row>
    <row r="17730" spans="1:2" x14ac:dyDescent="0.2">
      <c r="A17730" s="112" t="s">
        <v>38010</v>
      </c>
      <c r="B17730" s="112" t="s">
        <v>38011</v>
      </c>
    </row>
    <row r="17731" spans="1:2" x14ac:dyDescent="0.2">
      <c r="A17731" s="112" t="s">
        <v>38012</v>
      </c>
      <c r="B17731" s="112" t="s">
        <v>38013</v>
      </c>
    </row>
    <row r="17732" spans="1:2" x14ac:dyDescent="0.2">
      <c r="A17732" s="112" t="s">
        <v>38014</v>
      </c>
      <c r="B17732" s="112" t="s">
        <v>38015</v>
      </c>
    </row>
    <row r="17733" spans="1:2" x14ac:dyDescent="0.2">
      <c r="A17733" s="112" t="s">
        <v>38016</v>
      </c>
      <c r="B17733" s="112" t="s">
        <v>34375</v>
      </c>
    </row>
    <row r="17734" spans="1:2" x14ac:dyDescent="0.2">
      <c r="A17734" s="112" t="s">
        <v>38017</v>
      </c>
      <c r="B17734" s="112" t="s">
        <v>38018</v>
      </c>
    </row>
    <row r="17735" spans="1:2" x14ac:dyDescent="0.2">
      <c r="A17735" s="112" t="s">
        <v>38019</v>
      </c>
      <c r="B17735" s="112" t="s">
        <v>38020</v>
      </c>
    </row>
    <row r="17736" spans="1:2" x14ac:dyDescent="0.2">
      <c r="A17736" s="112" t="s">
        <v>38021</v>
      </c>
      <c r="B17736" s="112" t="s">
        <v>38022</v>
      </c>
    </row>
    <row r="17737" spans="1:2" x14ac:dyDescent="0.2">
      <c r="A17737" s="112" t="s">
        <v>38023</v>
      </c>
      <c r="B17737" s="112" t="s">
        <v>38024</v>
      </c>
    </row>
    <row r="17738" spans="1:2" x14ac:dyDescent="0.2">
      <c r="A17738" s="112" t="s">
        <v>38025</v>
      </c>
      <c r="B17738" s="112" t="s">
        <v>38026</v>
      </c>
    </row>
    <row r="17739" spans="1:2" x14ac:dyDescent="0.2">
      <c r="A17739" s="112" t="s">
        <v>38027</v>
      </c>
      <c r="B17739" s="112" t="s">
        <v>38028</v>
      </c>
    </row>
    <row r="17740" spans="1:2" x14ac:dyDescent="0.2">
      <c r="A17740" s="112" t="s">
        <v>38029</v>
      </c>
      <c r="B17740" s="112" t="s">
        <v>38030</v>
      </c>
    </row>
    <row r="17741" spans="1:2" x14ac:dyDescent="0.2">
      <c r="A17741" s="112" t="s">
        <v>38031</v>
      </c>
      <c r="B17741" s="112" t="s">
        <v>38032</v>
      </c>
    </row>
    <row r="17742" spans="1:2" x14ac:dyDescent="0.2">
      <c r="A17742" s="112" t="s">
        <v>38033</v>
      </c>
      <c r="B17742" s="112" t="s">
        <v>38034</v>
      </c>
    </row>
    <row r="17743" spans="1:2" x14ac:dyDescent="0.2">
      <c r="A17743" s="112" t="s">
        <v>38035</v>
      </c>
      <c r="B17743" s="112" t="s">
        <v>38036</v>
      </c>
    </row>
    <row r="17744" spans="1:2" x14ac:dyDescent="0.2">
      <c r="A17744" s="112" t="s">
        <v>38037</v>
      </c>
      <c r="B17744" s="112" t="s">
        <v>38038</v>
      </c>
    </row>
    <row r="17745" spans="1:2" x14ac:dyDescent="0.2">
      <c r="A17745" s="112" t="s">
        <v>38039</v>
      </c>
      <c r="B17745" s="112" t="s">
        <v>38040</v>
      </c>
    </row>
    <row r="17746" spans="1:2" x14ac:dyDescent="0.2">
      <c r="A17746" s="112" t="s">
        <v>38041</v>
      </c>
      <c r="B17746" s="112" t="s">
        <v>38042</v>
      </c>
    </row>
    <row r="17747" spans="1:2" x14ac:dyDescent="0.2">
      <c r="A17747" s="112" t="s">
        <v>38043</v>
      </c>
      <c r="B17747" s="112" t="s">
        <v>38044</v>
      </c>
    </row>
    <row r="17748" spans="1:2" x14ac:dyDescent="0.2">
      <c r="A17748" s="112" t="s">
        <v>38045</v>
      </c>
      <c r="B17748" s="112" t="s">
        <v>38046</v>
      </c>
    </row>
    <row r="17749" spans="1:2" x14ac:dyDescent="0.2">
      <c r="A17749" s="112" t="s">
        <v>38047</v>
      </c>
      <c r="B17749" s="112" t="s">
        <v>38048</v>
      </c>
    </row>
    <row r="17750" spans="1:2" x14ac:dyDescent="0.2">
      <c r="A17750" s="112" t="s">
        <v>38049</v>
      </c>
      <c r="B17750" s="112" t="s">
        <v>38050</v>
      </c>
    </row>
    <row r="17751" spans="1:2" x14ac:dyDescent="0.2">
      <c r="A17751" s="112" t="s">
        <v>38051</v>
      </c>
      <c r="B17751" s="112" t="s">
        <v>38052</v>
      </c>
    </row>
    <row r="17752" spans="1:2" x14ac:dyDescent="0.2">
      <c r="A17752" s="112" t="s">
        <v>38053</v>
      </c>
      <c r="B17752" s="112" t="s">
        <v>38054</v>
      </c>
    </row>
    <row r="17753" spans="1:2" x14ac:dyDescent="0.2">
      <c r="A17753" s="112" t="s">
        <v>38055</v>
      </c>
      <c r="B17753" s="112" t="s">
        <v>38056</v>
      </c>
    </row>
    <row r="17754" spans="1:2" x14ac:dyDescent="0.2">
      <c r="A17754" s="112" t="s">
        <v>38057</v>
      </c>
      <c r="B17754" s="112" t="s">
        <v>38058</v>
      </c>
    </row>
    <row r="17755" spans="1:2" x14ac:dyDescent="0.2">
      <c r="A17755" s="112" t="s">
        <v>38059</v>
      </c>
      <c r="B17755" s="112" t="s">
        <v>38060</v>
      </c>
    </row>
    <row r="17756" spans="1:2" x14ac:dyDescent="0.2">
      <c r="A17756" s="112" t="s">
        <v>38061</v>
      </c>
      <c r="B17756" s="112" t="s">
        <v>38062</v>
      </c>
    </row>
    <row r="17757" spans="1:2" x14ac:dyDescent="0.2">
      <c r="A17757" s="112" t="s">
        <v>38063</v>
      </c>
      <c r="B17757" s="112" t="s">
        <v>38064</v>
      </c>
    </row>
    <row r="17758" spans="1:2" x14ac:dyDescent="0.2">
      <c r="A17758" s="112" t="s">
        <v>38065</v>
      </c>
      <c r="B17758" s="112" t="s">
        <v>38066</v>
      </c>
    </row>
    <row r="17759" spans="1:2" x14ac:dyDescent="0.2">
      <c r="A17759" s="112" t="s">
        <v>38067</v>
      </c>
      <c r="B17759" s="112" t="s">
        <v>38068</v>
      </c>
    </row>
    <row r="17760" spans="1:2" x14ac:dyDescent="0.2">
      <c r="A17760" s="112" t="s">
        <v>38069</v>
      </c>
      <c r="B17760" s="112" t="s">
        <v>38070</v>
      </c>
    </row>
    <row r="17761" spans="1:2" x14ac:dyDescent="0.2">
      <c r="A17761" s="112" t="s">
        <v>38071</v>
      </c>
      <c r="B17761" s="112" t="s">
        <v>38072</v>
      </c>
    </row>
    <row r="17762" spans="1:2" x14ac:dyDescent="0.2">
      <c r="A17762" s="112" t="s">
        <v>38073</v>
      </c>
      <c r="B17762" s="112" t="s">
        <v>38074</v>
      </c>
    </row>
    <row r="17763" spans="1:2" x14ac:dyDescent="0.2">
      <c r="A17763" s="112" t="s">
        <v>38075</v>
      </c>
      <c r="B17763" s="112" t="s">
        <v>38076</v>
      </c>
    </row>
    <row r="17764" spans="1:2" x14ac:dyDescent="0.2">
      <c r="A17764" s="112" t="s">
        <v>38077</v>
      </c>
      <c r="B17764" s="112" t="s">
        <v>38078</v>
      </c>
    </row>
    <row r="17765" spans="1:2" x14ac:dyDescent="0.2">
      <c r="A17765" s="112" t="s">
        <v>38079</v>
      </c>
      <c r="B17765" s="112" t="s">
        <v>38080</v>
      </c>
    </row>
    <row r="17766" spans="1:2" x14ac:dyDescent="0.2">
      <c r="A17766" s="112" t="s">
        <v>38081</v>
      </c>
      <c r="B17766" s="112" t="s">
        <v>38082</v>
      </c>
    </row>
    <row r="17767" spans="1:2" x14ac:dyDescent="0.2">
      <c r="A17767" s="112" t="s">
        <v>38083</v>
      </c>
      <c r="B17767" s="112" t="s">
        <v>38084</v>
      </c>
    </row>
    <row r="17768" spans="1:2" x14ac:dyDescent="0.2">
      <c r="A17768" s="112" t="s">
        <v>38085</v>
      </c>
      <c r="B17768" s="112" t="s">
        <v>38086</v>
      </c>
    </row>
    <row r="17769" spans="1:2" x14ac:dyDescent="0.2">
      <c r="A17769" s="112" t="s">
        <v>38087</v>
      </c>
      <c r="B17769" s="112" t="s">
        <v>38088</v>
      </c>
    </row>
    <row r="17770" spans="1:2" x14ac:dyDescent="0.2">
      <c r="A17770" s="112" t="s">
        <v>38089</v>
      </c>
      <c r="B17770" s="112" t="s">
        <v>38090</v>
      </c>
    </row>
    <row r="17771" spans="1:2" x14ac:dyDescent="0.2">
      <c r="A17771" s="112" t="s">
        <v>38091</v>
      </c>
      <c r="B17771" s="112" t="s">
        <v>38092</v>
      </c>
    </row>
    <row r="17772" spans="1:2" x14ac:dyDescent="0.2">
      <c r="A17772" s="112" t="s">
        <v>38093</v>
      </c>
      <c r="B17772" s="112" t="s">
        <v>38094</v>
      </c>
    </row>
    <row r="17773" spans="1:2" x14ac:dyDescent="0.2">
      <c r="A17773" s="112" t="s">
        <v>38095</v>
      </c>
      <c r="B17773" s="112" t="s">
        <v>38096</v>
      </c>
    </row>
    <row r="17774" spans="1:2" x14ac:dyDescent="0.2">
      <c r="A17774" s="112" t="s">
        <v>38097</v>
      </c>
      <c r="B17774" s="112" t="s">
        <v>38098</v>
      </c>
    </row>
    <row r="17775" spans="1:2" x14ac:dyDescent="0.2">
      <c r="A17775" s="112" t="s">
        <v>38099</v>
      </c>
      <c r="B17775" s="112" t="s">
        <v>38100</v>
      </c>
    </row>
    <row r="17776" spans="1:2" x14ac:dyDescent="0.2">
      <c r="A17776" s="112" t="s">
        <v>38101</v>
      </c>
      <c r="B17776" s="112" t="s">
        <v>38102</v>
      </c>
    </row>
    <row r="17777" spans="1:2" x14ac:dyDescent="0.2">
      <c r="A17777" s="112" t="s">
        <v>38103</v>
      </c>
      <c r="B17777" s="112" t="s">
        <v>38104</v>
      </c>
    </row>
    <row r="17778" spans="1:2" x14ac:dyDescent="0.2">
      <c r="A17778" s="112" t="s">
        <v>38105</v>
      </c>
      <c r="B17778" s="112" t="s">
        <v>38106</v>
      </c>
    </row>
    <row r="17779" spans="1:2" x14ac:dyDescent="0.2">
      <c r="A17779" s="112" t="s">
        <v>38107</v>
      </c>
      <c r="B17779" s="112" t="s">
        <v>38108</v>
      </c>
    </row>
    <row r="17780" spans="1:2" x14ac:dyDescent="0.2">
      <c r="A17780" s="112" t="s">
        <v>38109</v>
      </c>
      <c r="B17780" s="112" t="s">
        <v>38110</v>
      </c>
    </row>
    <row r="17781" spans="1:2" x14ac:dyDescent="0.2">
      <c r="A17781" s="112" t="s">
        <v>38111</v>
      </c>
      <c r="B17781" s="112" t="s">
        <v>38112</v>
      </c>
    </row>
    <row r="17782" spans="1:2" x14ac:dyDescent="0.2">
      <c r="A17782" s="112" t="s">
        <v>38113</v>
      </c>
      <c r="B17782" s="112" t="s">
        <v>38114</v>
      </c>
    </row>
    <row r="17783" spans="1:2" x14ac:dyDescent="0.2">
      <c r="A17783" s="112" t="s">
        <v>38115</v>
      </c>
      <c r="B17783" s="112" t="s">
        <v>38116</v>
      </c>
    </row>
    <row r="17784" spans="1:2" x14ac:dyDescent="0.2">
      <c r="A17784" s="112" t="s">
        <v>38117</v>
      </c>
      <c r="B17784" s="112" t="s">
        <v>38118</v>
      </c>
    </row>
    <row r="17785" spans="1:2" x14ac:dyDescent="0.2">
      <c r="A17785" s="112" t="s">
        <v>38119</v>
      </c>
      <c r="B17785" s="112" t="s">
        <v>38120</v>
      </c>
    </row>
    <row r="17786" spans="1:2" x14ac:dyDescent="0.2">
      <c r="A17786" s="112" t="s">
        <v>38121</v>
      </c>
      <c r="B17786" s="112" t="s">
        <v>38122</v>
      </c>
    </row>
    <row r="17787" spans="1:2" x14ac:dyDescent="0.2">
      <c r="A17787" s="112" t="s">
        <v>38123</v>
      </c>
      <c r="B17787" s="112" t="s">
        <v>38124</v>
      </c>
    </row>
    <row r="17788" spans="1:2" x14ac:dyDescent="0.2">
      <c r="A17788" s="112" t="s">
        <v>38125</v>
      </c>
      <c r="B17788" s="112" t="s">
        <v>38126</v>
      </c>
    </row>
    <row r="17789" spans="1:2" x14ac:dyDescent="0.2">
      <c r="A17789" s="112" t="s">
        <v>38127</v>
      </c>
      <c r="B17789" s="112" t="s">
        <v>38128</v>
      </c>
    </row>
    <row r="17790" spans="1:2" x14ac:dyDescent="0.2">
      <c r="A17790" s="112" t="s">
        <v>38129</v>
      </c>
      <c r="B17790" s="112" t="s">
        <v>38130</v>
      </c>
    </row>
    <row r="17791" spans="1:2" x14ac:dyDescent="0.2">
      <c r="A17791" s="112" t="s">
        <v>38131</v>
      </c>
      <c r="B17791" s="112" t="s">
        <v>38132</v>
      </c>
    </row>
    <row r="17792" spans="1:2" x14ac:dyDescent="0.2">
      <c r="A17792" s="112" t="s">
        <v>38133</v>
      </c>
      <c r="B17792" s="112" t="s">
        <v>38134</v>
      </c>
    </row>
    <row r="17793" spans="1:2" x14ac:dyDescent="0.2">
      <c r="A17793" s="112" t="s">
        <v>38135</v>
      </c>
      <c r="B17793" s="112" t="s">
        <v>38136</v>
      </c>
    </row>
    <row r="17794" spans="1:2" x14ac:dyDescent="0.2">
      <c r="A17794" s="112" t="s">
        <v>38137</v>
      </c>
      <c r="B17794" s="112" t="s">
        <v>38138</v>
      </c>
    </row>
    <row r="17795" spans="1:2" x14ac:dyDescent="0.2">
      <c r="A17795" s="112" t="s">
        <v>38139</v>
      </c>
      <c r="B17795" s="112" t="s">
        <v>38140</v>
      </c>
    </row>
    <row r="17796" spans="1:2" x14ac:dyDescent="0.2">
      <c r="A17796" s="112" t="s">
        <v>38141</v>
      </c>
      <c r="B17796" s="112" t="s">
        <v>38142</v>
      </c>
    </row>
    <row r="17797" spans="1:2" x14ac:dyDescent="0.2">
      <c r="A17797" s="112" t="s">
        <v>38143</v>
      </c>
      <c r="B17797" s="112" t="s">
        <v>38144</v>
      </c>
    </row>
    <row r="17798" spans="1:2" x14ac:dyDescent="0.2">
      <c r="A17798" s="112" t="s">
        <v>38145</v>
      </c>
      <c r="B17798" s="112" t="s">
        <v>38146</v>
      </c>
    </row>
    <row r="17799" spans="1:2" x14ac:dyDescent="0.2">
      <c r="A17799" s="112" t="s">
        <v>38147</v>
      </c>
      <c r="B17799" s="112" t="s">
        <v>38148</v>
      </c>
    </row>
    <row r="17800" spans="1:2" x14ac:dyDescent="0.2">
      <c r="A17800" s="112" t="s">
        <v>38149</v>
      </c>
      <c r="B17800" s="112" t="s">
        <v>38150</v>
      </c>
    </row>
    <row r="17801" spans="1:2" x14ac:dyDescent="0.2">
      <c r="A17801" s="112" t="s">
        <v>38151</v>
      </c>
      <c r="B17801" s="112" t="s">
        <v>38152</v>
      </c>
    </row>
    <row r="17802" spans="1:2" x14ac:dyDescent="0.2">
      <c r="A17802" s="112" t="s">
        <v>38153</v>
      </c>
      <c r="B17802" s="112" t="s">
        <v>38154</v>
      </c>
    </row>
    <row r="17803" spans="1:2" x14ac:dyDescent="0.2">
      <c r="A17803" s="112" t="s">
        <v>38155</v>
      </c>
      <c r="B17803" s="112" t="s">
        <v>38156</v>
      </c>
    </row>
    <row r="17804" spans="1:2" x14ac:dyDescent="0.2">
      <c r="A17804" s="112" t="s">
        <v>38157</v>
      </c>
      <c r="B17804" s="112" t="s">
        <v>38158</v>
      </c>
    </row>
    <row r="17805" spans="1:2" x14ac:dyDescent="0.2">
      <c r="A17805" s="112" t="s">
        <v>38159</v>
      </c>
      <c r="B17805" s="112" t="s">
        <v>38160</v>
      </c>
    </row>
    <row r="17806" spans="1:2" x14ac:dyDescent="0.2">
      <c r="A17806" s="112" t="s">
        <v>38161</v>
      </c>
      <c r="B17806" s="112" t="s">
        <v>38162</v>
      </c>
    </row>
    <row r="17807" spans="1:2" x14ac:dyDescent="0.2">
      <c r="A17807" s="112" t="s">
        <v>38163</v>
      </c>
      <c r="B17807" s="112" t="s">
        <v>38164</v>
      </c>
    </row>
    <row r="17808" spans="1:2" x14ac:dyDescent="0.2">
      <c r="A17808" s="112" t="s">
        <v>38165</v>
      </c>
      <c r="B17808" s="112" t="s">
        <v>38166</v>
      </c>
    </row>
    <row r="17809" spans="1:2" x14ac:dyDescent="0.2">
      <c r="A17809" s="112" t="s">
        <v>38167</v>
      </c>
      <c r="B17809" s="112" t="s">
        <v>38168</v>
      </c>
    </row>
    <row r="17810" spans="1:2" x14ac:dyDescent="0.2">
      <c r="A17810" s="112" t="s">
        <v>38169</v>
      </c>
      <c r="B17810" s="112" t="s">
        <v>38170</v>
      </c>
    </row>
    <row r="17811" spans="1:2" x14ac:dyDescent="0.2">
      <c r="A17811" s="112" t="s">
        <v>38171</v>
      </c>
      <c r="B17811" s="112" t="s">
        <v>38172</v>
      </c>
    </row>
    <row r="17812" spans="1:2" x14ac:dyDescent="0.2">
      <c r="A17812" s="112" t="s">
        <v>38173</v>
      </c>
      <c r="B17812" s="112" t="s">
        <v>38174</v>
      </c>
    </row>
    <row r="17813" spans="1:2" x14ac:dyDescent="0.2">
      <c r="A17813" s="112" t="s">
        <v>38175</v>
      </c>
      <c r="B17813" s="112" t="s">
        <v>38176</v>
      </c>
    </row>
    <row r="17814" spans="1:2" x14ac:dyDescent="0.2">
      <c r="A17814" s="112" t="s">
        <v>38177</v>
      </c>
      <c r="B17814" s="112" t="s">
        <v>38178</v>
      </c>
    </row>
    <row r="17815" spans="1:2" x14ac:dyDescent="0.2">
      <c r="A17815" s="112" t="s">
        <v>38179</v>
      </c>
      <c r="B17815" s="112" t="s">
        <v>38180</v>
      </c>
    </row>
    <row r="17816" spans="1:2" x14ac:dyDescent="0.2">
      <c r="A17816" s="112" t="s">
        <v>38181</v>
      </c>
      <c r="B17816" s="112" t="s">
        <v>38182</v>
      </c>
    </row>
    <row r="17817" spans="1:2" x14ac:dyDescent="0.2">
      <c r="A17817" s="112" t="s">
        <v>38183</v>
      </c>
      <c r="B17817" s="112" t="s">
        <v>38184</v>
      </c>
    </row>
    <row r="17818" spans="1:2" x14ac:dyDescent="0.2">
      <c r="A17818" s="112" t="s">
        <v>38185</v>
      </c>
      <c r="B17818" s="112" t="s">
        <v>38186</v>
      </c>
    </row>
    <row r="17819" spans="1:2" x14ac:dyDescent="0.2">
      <c r="A17819" s="112" t="s">
        <v>38187</v>
      </c>
      <c r="B17819" s="112" t="s">
        <v>38188</v>
      </c>
    </row>
    <row r="17820" spans="1:2" x14ac:dyDescent="0.2">
      <c r="A17820" s="112" t="s">
        <v>38189</v>
      </c>
      <c r="B17820" s="112" t="s">
        <v>38190</v>
      </c>
    </row>
    <row r="17821" spans="1:2" x14ac:dyDescent="0.2">
      <c r="A17821" s="112" t="s">
        <v>38191</v>
      </c>
      <c r="B17821" s="112" t="s">
        <v>38192</v>
      </c>
    </row>
    <row r="17822" spans="1:2" x14ac:dyDescent="0.2">
      <c r="A17822" s="112" t="s">
        <v>38193</v>
      </c>
      <c r="B17822" s="112" t="s">
        <v>38194</v>
      </c>
    </row>
    <row r="17823" spans="1:2" x14ac:dyDescent="0.2">
      <c r="A17823" s="112" t="s">
        <v>38195</v>
      </c>
      <c r="B17823" s="112" t="s">
        <v>38196</v>
      </c>
    </row>
    <row r="17824" spans="1:2" x14ac:dyDescent="0.2">
      <c r="A17824" s="112" t="s">
        <v>38197</v>
      </c>
      <c r="B17824" s="112" t="s">
        <v>38198</v>
      </c>
    </row>
    <row r="17825" spans="1:2" x14ac:dyDescent="0.2">
      <c r="A17825" s="112" t="s">
        <v>38199</v>
      </c>
      <c r="B17825" s="112" t="s">
        <v>38200</v>
      </c>
    </row>
    <row r="17826" spans="1:2" x14ac:dyDescent="0.2">
      <c r="A17826" s="112" t="s">
        <v>38201</v>
      </c>
      <c r="B17826" s="112" t="s">
        <v>38202</v>
      </c>
    </row>
    <row r="17827" spans="1:2" x14ac:dyDescent="0.2">
      <c r="A17827" s="112" t="s">
        <v>38203</v>
      </c>
      <c r="B17827" s="112" t="s">
        <v>38204</v>
      </c>
    </row>
    <row r="17828" spans="1:2" x14ac:dyDescent="0.2">
      <c r="A17828" s="112" t="s">
        <v>38205</v>
      </c>
      <c r="B17828" s="112" t="s">
        <v>38206</v>
      </c>
    </row>
    <row r="17829" spans="1:2" x14ac:dyDescent="0.2">
      <c r="A17829" s="112" t="s">
        <v>38207</v>
      </c>
      <c r="B17829" s="112" t="s">
        <v>38208</v>
      </c>
    </row>
    <row r="17830" spans="1:2" x14ac:dyDescent="0.2">
      <c r="A17830" s="112" t="s">
        <v>38209</v>
      </c>
      <c r="B17830" s="112" t="s">
        <v>38210</v>
      </c>
    </row>
    <row r="17831" spans="1:2" x14ac:dyDescent="0.2">
      <c r="A17831" s="112" t="s">
        <v>38211</v>
      </c>
      <c r="B17831" s="112" t="s">
        <v>38212</v>
      </c>
    </row>
    <row r="17832" spans="1:2" x14ac:dyDescent="0.2">
      <c r="A17832" s="112" t="s">
        <v>38213</v>
      </c>
      <c r="B17832" s="112" t="s">
        <v>38214</v>
      </c>
    </row>
    <row r="17833" spans="1:2" x14ac:dyDescent="0.2">
      <c r="A17833" s="112" t="s">
        <v>38215</v>
      </c>
      <c r="B17833" s="112" t="s">
        <v>38216</v>
      </c>
    </row>
    <row r="17834" spans="1:2" x14ac:dyDescent="0.2">
      <c r="A17834" s="112" t="s">
        <v>38217</v>
      </c>
      <c r="B17834" s="112" t="s">
        <v>38218</v>
      </c>
    </row>
    <row r="17835" spans="1:2" x14ac:dyDescent="0.2">
      <c r="A17835" s="112" t="s">
        <v>38219</v>
      </c>
      <c r="B17835" s="112" t="s">
        <v>38220</v>
      </c>
    </row>
    <row r="17836" spans="1:2" x14ac:dyDescent="0.2">
      <c r="A17836" s="112" t="s">
        <v>38221</v>
      </c>
      <c r="B17836" s="112" t="s">
        <v>38222</v>
      </c>
    </row>
    <row r="17837" spans="1:2" x14ac:dyDescent="0.2">
      <c r="A17837" s="112" t="s">
        <v>38223</v>
      </c>
      <c r="B17837" s="112" t="s">
        <v>38224</v>
      </c>
    </row>
    <row r="17838" spans="1:2" x14ac:dyDescent="0.2">
      <c r="A17838" s="112" t="s">
        <v>38225</v>
      </c>
      <c r="B17838" s="112" t="s">
        <v>38226</v>
      </c>
    </row>
    <row r="17839" spans="1:2" x14ac:dyDescent="0.2">
      <c r="A17839" s="112" t="s">
        <v>38227</v>
      </c>
      <c r="B17839" s="112" t="s">
        <v>38228</v>
      </c>
    </row>
    <row r="17840" spans="1:2" x14ac:dyDescent="0.2">
      <c r="A17840" s="112" t="s">
        <v>38229</v>
      </c>
      <c r="B17840" s="112" t="s">
        <v>38230</v>
      </c>
    </row>
    <row r="17841" spans="1:2" x14ac:dyDescent="0.2">
      <c r="A17841" s="112" t="s">
        <v>38231</v>
      </c>
      <c r="B17841" s="112" t="s">
        <v>38232</v>
      </c>
    </row>
    <row r="17842" spans="1:2" x14ac:dyDescent="0.2">
      <c r="A17842" s="112" t="s">
        <v>38233</v>
      </c>
      <c r="B17842" s="112" t="s">
        <v>38234</v>
      </c>
    </row>
    <row r="17843" spans="1:2" x14ac:dyDescent="0.2">
      <c r="A17843" s="112" t="s">
        <v>38235</v>
      </c>
      <c r="B17843" s="112" t="s">
        <v>38236</v>
      </c>
    </row>
    <row r="17844" spans="1:2" x14ac:dyDescent="0.2">
      <c r="A17844" s="112" t="s">
        <v>38237</v>
      </c>
      <c r="B17844" s="112" t="s">
        <v>38238</v>
      </c>
    </row>
    <row r="17845" spans="1:2" x14ac:dyDescent="0.2">
      <c r="A17845" s="112" t="s">
        <v>38239</v>
      </c>
      <c r="B17845" s="112" t="s">
        <v>38240</v>
      </c>
    </row>
    <row r="17846" spans="1:2" x14ac:dyDescent="0.2">
      <c r="A17846" s="112" t="s">
        <v>38241</v>
      </c>
      <c r="B17846" s="112" t="s">
        <v>38242</v>
      </c>
    </row>
    <row r="17847" spans="1:2" x14ac:dyDescent="0.2">
      <c r="A17847" s="112" t="s">
        <v>38243</v>
      </c>
      <c r="B17847" s="112" t="s">
        <v>38244</v>
      </c>
    </row>
    <row r="17848" spans="1:2" x14ac:dyDescent="0.2">
      <c r="A17848" s="112" t="s">
        <v>38245</v>
      </c>
      <c r="B17848" s="112" t="s">
        <v>38246</v>
      </c>
    </row>
    <row r="17849" spans="1:2" x14ac:dyDescent="0.2">
      <c r="A17849" s="112" t="s">
        <v>38247</v>
      </c>
      <c r="B17849" s="112" t="s">
        <v>38248</v>
      </c>
    </row>
    <row r="17850" spans="1:2" x14ac:dyDescent="0.2">
      <c r="A17850" s="112" t="s">
        <v>38249</v>
      </c>
      <c r="B17850" s="112" t="s">
        <v>38250</v>
      </c>
    </row>
    <row r="17851" spans="1:2" x14ac:dyDescent="0.2">
      <c r="A17851" s="112" t="s">
        <v>38251</v>
      </c>
      <c r="B17851" s="112" t="s">
        <v>38252</v>
      </c>
    </row>
    <row r="17852" spans="1:2" x14ac:dyDescent="0.2">
      <c r="A17852" s="112" t="s">
        <v>38253</v>
      </c>
      <c r="B17852" s="112" t="s">
        <v>38254</v>
      </c>
    </row>
    <row r="17853" spans="1:2" x14ac:dyDescent="0.2">
      <c r="A17853" s="112" t="s">
        <v>38255</v>
      </c>
      <c r="B17853" s="112" t="s">
        <v>38256</v>
      </c>
    </row>
    <row r="17854" spans="1:2" x14ac:dyDescent="0.2">
      <c r="A17854" s="112" t="s">
        <v>38257</v>
      </c>
      <c r="B17854" s="112" t="s">
        <v>38258</v>
      </c>
    </row>
    <row r="17855" spans="1:2" x14ac:dyDescent="0.2">
      <c r="A17855" s="112" t="s">
        <v>38259</v>
      </c>
      <c r="B17855" s="112" t="s">
        <v>38260</v>
      </c>
    </row>
    <row r="17856" spans="1:2" x14ac:dyDescent="0.2">
      <c r="A17856" s="112" t="s">
        <v>38261</v>
      </c>
      <c r="B17856" s="112" t="s">
        <v>38262</v>
      </c>
    </row>
    <row r="17857" spans="1:2" x14ac:dyDescent="0.2">
      <c r="A17857" s="112" t="s">
        <v>38263</v>
      </c>
      <c r="B17857" s="112" t="s">
        <v>38264</v>
      </c>
    </row>
    <row r="17858" spans="1:2" x14ac:dyDescent="0.2">
      <c r="A17858" s="112" t="s">
        <v>38265</v>
      </c>
      <c r="B17858" s="112" t="s">
        <v>38266</v>
      </c>
    </row>
    <row r="17859" spans="1:2" x14ac:dyDescent="0.2">
      <c r="A17859" s="112" t="s">
        <v>38267</v>
      </c>
      <c r="B17859" s="112" t="s">
        <v>38268</v>
      </c>
    </row>
    <row r="17860" spans="1:2" x14ac:dyDescent="0.2">
      <c r="A17860" s="112" t="s">
        <v>38269</v>
      </c>
      <c r="B17860" s="112" t="s">
        <v>38270</v>
      </c>
    </row>
    <row r="17861" spans="1:2" x14ac:dyDescent="0.2">
      <c r="A17861" s="112" t="s">
        <v>38271</v>
      </c>
      <c r="B17861" s="112" t="s">
        <v>38272</v>
      </c>
    </row>
    <row r="17862" spans="1:2" x14ac:dyDescent="0.2">
      <c r="A17862" s="112" t="s">
        <v>38273</v>
      </c>
      <c r="B17862" s="112" t="s">
        <v>38274</v>
      </c>
    </row>
    <row r="17863" spans="1:2" x14ac:dyDescent="0.2">
      <c r="A17863" s="112" t="s">
        <v>38275</v>
      </c>
      <c r="B17863" s="112" t="s">
        <v>38276</v>
      </c>
    </row>
    <row r="17864" spans="1:2" x14ac:dyDescent="0.2">
      <c r="A17864" s="112" t="s">
        <v>38277</v>
      </c>
      <c r="B17864" s="112" t="s">
        <v>38278</v>
      </c>
    </row>
    <row r="17865" spans="1:2" x14ac:dyDescent="0.2">
      <c r="A17865" s="112" t="s">
        <v>38279</v>
      </c>
      <c r="B17865" s="112" t="s">
        <v>38280</v>
      </c>
    </row>
    <row r="17866" spans="1:2" x14ac:dyDescent="0.2">
      <c r="A17866" s="112" t="s">
        <v>38281</v>
      </c>
      <c r="B17866" s="112" t="s">
        <v>38282</v>
      </c>
    </row>
    <row r="17867" spans="1:2" x14ac:dyDescent="0.2">
      <c r="A17867" s="112" t="s">
        <v>38283</v>
      </c>
      <c r="B17867" s="112" t="s">
        <v>38284</v>
      </c>
    </row>
    <row r="17868" spans="1:2" x14ac:dyDescent="0.2">
      <c r="A17868" s="112" t="s">
        <v>38285</v>
      </c>
      <c r="B17868" s="112" t="s">
        <v>38286</v>
      </c>
    </row>
    <row r="17869" spans="1:2" x14ac:dyDescent="0.2">
      <c r="A17869" s="112" t="s">
        <v>38287</v>
      </c>
      <c r="B17869" s="112" t="s">
        <v>38288</v>
      </c>
    </row>
    <row r="17870" spans="1:2" x14ac:dyDescent="0.2">
      <c r="A17870" s="112" t="s">
        <v>38289</v>
      </c>
      <c r="B17870" s="112" t="s">
        <v>38290</v>
      </c>
    </row>
    <row r="17871" spans="1:2" x14ac:dyDescent="0.2">
      <c r="A17871" s="112" t="s">
        <v>38291</v>
      </c>
      <c r="B17871" s="112" t="s">
        <v>38292</v>
      </c>
    </row>
    <row r="17872" spans="1:2" x14ac:dyDescent="0.2">
      <c r="A17872" s="112" t="s">
        <v>38293</v>
      </c>
      <c r="B17872" s="112" t="s">
        <v>38294</v>
      </c>
    </row>
    <row r="17873" spans="1:2" x14ac:dyDescent="0.2">
      <c r="A17873" s="112" t="s">
        <v>38295</v>
      </c>
      <c r="B17873" s="112" t="s">
        <v>38296</v>
      </c>
    </row>
    <row r="17874" spans="1:2" x14ac:dyDescent="0.2">
      <c r="A17874" s="112" t="s">
        <v>38297</v>
      </c>
      <c r="B17874" s="112" t="s">
        <v>38298</v>
      </c>
    </row>
    <row r="17875" spans="1:2" x14ac:dyDescent="0.2">
      <c r="A17875" s="112" t="s">
        <v>38299</v>
      </c>
      <c r="B17875" s="112" t="s">
        <v>38300</v>
      </c>
    </row>
    <row r="17876" spans="1:2" x14ac:dyDescent="0.2">
      <c r="A17876" s="112" t="s">
        <v>38301</v>
      </c>
      <c r="B17876" s="112" t="s">
        <v>38302</v>
      </c>
    </row>
    <row r="17877" spans="1:2" x14ac:dyDescent="0.2">
      <c r="A17877" s="112" t="s">
        <v>38303</v>
      </c>
      <c r="B17877" s="112" t="s">
        <v>38304</v>
      </c>
    </row>
    <row r="17878" spans="1:2" x14ac:dyDescent="0.2">
      <c r="A17878" s="112" t="s">
        <v>38305</v>
      </c>
      <c r="B17878" s="112" t="s">
        <v>38306</v>
      </c>
    </row>
    <row r="17879" spans="1:2" x14ac:dyDescent="0.2">
      <c r="A17879" s="112" t="s">
        <v>38307</v>
      </c>
      <c r="B17879" s="112" t="s">
        <v>38308</v>
      </c>
    </row>
    <row r="17880" spans="1:2" x14ac:dyDescent="0.2">
      <c r="A17880" s="112" t="s">
        <v>38309</v>
      </c>
      <c r="B17880" s="112" t="s">
        <v>38310</v>
      </c>
    </row>
    <row r="17881" spans="1:2" x14ac:dyDescent="0.2">
      <c r="A17881" s="112" t="s">
        <v>38311</v>
      </c>
      <c r="B17881" s="112" t="s">
        <v>38312</v>
      </c>
    </row>
    <row r="17882" spans="1:2" x14ac:dyDescent="0.2">
      <c r="A17882" s="112" t="s">
        <v>38313</v>
      </c>
      <c r="B17882" s="112" t="s">
        <v>38314</v>
      </c>
    </row>
    <row r="17883" spans="1:2" x14ac:dyDescent="0.2">
      <c r="A17883" s="112" t="s">
        <v>38315</v>
      </c>
      <c r="B17883" s="112" t="s">
        <v>38316</v>
      </c>
    </row>
    <row r="17884" spans="1:2" x14ac:dyDescent="0.2">
      <c r="A17884" s="112" t="s">
        <v>38317</v>
      </c>
      <c r="B17884" s="112" t="s">
        <v>38318</v>
      </c>
    </row>
    <row r="17885" spans="1:2" x14ac:dyDescent="0.2">
      <c r="A17885" s="112" t="s">
        <v>38319</v>
      </c>
      <c r="B17885" s="112" t="s">
        <v>38320</v>
      </c>
    </row>
    <row r="17886" spans="1:2" x14ac:dyDescent="0.2">
      <c r="A17886" s="112" t="s">
        <v>38321</v>
      </c>
      <c r="B17886" s="112" t="s">
        <v>38322</v>
      </c>
    </row>
    <row r="17887" spans="1:2" x14ac:dyDescent="0.2">
      <c r="A17887" s="112" t="s">
        <v>38323</v>
      </c>
      <c r="B17887" s="112" t="s">
        <v>38324</v>
      </c>
    </row>
    <row r="17888" spans="1:2" x14ac:dyDescent="0.2">
      <c r="A17888" s="112" t="s">
        <v>38325</v>
      </c>
      <c r="B17888" s="112" t="s">
        <v>38326</v>
      </c>
    </row>
    <row r="17889" spans="1:2" x14ac:dyDescent="0.2">
      <c r="A17889" s="112" t="s">
        <v>38327</v>
      </c>
      <c r="B17889" s="112" t="s">
        <v>38328</v>
      </c>
    </row>
    <row r="17890" spans="1:2" x14ac:dyDescent="0.2">
      <c r="A17890" s="112" t="s">
        <v>38329</v>
      </c>
      <c r="B17890" s="112" t="s">
        <v>38330</v>
      </c>
    </row>
    <row r="17891" spans="1:2" x14ac:dyDescent="0.2">
      <c r="A17891" s="112" t="s">
        <v>38331</v>
      </c>
      <c r="B17891" s="112" t="s">
        <v>38332</v>
      </c>
    </row>
    <row r="17892" spans="1:2" x14ac:dyDescent="0.2">
      <c r="A17892" s="112" t="s">
        <v>38333</v>
      </c>
      <c r="B17892" s="112" t="s">
        <v>38334</v>
      </c>
    </row>
    <row r="17893" spans="1:2" x14ac:dyDescent="0.2">
      <c r="A17893" s="112" t="s">
        <v>38335</v>
      </c>
      <c r="B17893" s="112" t="s">
        <v>38336</v>
      </c>
    </row>
    <row r="17894" spans="1:2" x14ac:dyDescent="0.2">
      <c r="A17894" s="112" t="s">
        <v>38337</v>
      </c>
      <c r="B17894" s="112" t="s">
        <v>38338</v>
      </c>
    </row>
    <row r="17895" spans="1:2" x14ac:dyDescent="0.2">
      <c r="A17895" s="112" t="s">
        <v>38339</v>
      </c>
      <c r="B17895" s="112" t="s">
        <v>38340</v>
      </c>
    </row>
    <row r="17896" spans="1:2" x14ac:dyDescent="0.2">
      <c r="A17896" s="112" t="s">
        <v>38341</v>
      </c>
      <c r="B17896" s="112" t="s">
        <v>38342</v>
      </c>
    </row>
    <row r="17897" spans="1:2" x14ac:dyDescent="0.2">
      <c r="A17897" s="112" t="s">
        <v>38343</v>
      </c>
      <c r="B17897" s="112" t="s">
        <v>38344</v>
      </c>
    </row>
    <row r="17898" spans="1:2" x14ac:dyDescent="0.2">
      <c r="A17898" s="112" t="s">
        <v>38345</v>
      </c>
      <c r="B17898" s="112" t="s">
        <v>38346</v>
      </c>
    </row>
    <row r="17899" spans="1:2" x14ac:dyDescent="0.2">
      <c r="A17899" s="112" t="s">
        <v>38347</v>
      </c>
      <c r="B17899" s="112" t="s">
        <v>38348</v>
      </c>
    </row>
    <row r="17900" spans="1:2" x14ac:dyDescent="0.2">
      <c r="A17900" s="112" t="s">
        <v>38349</v>
      </c>
      <c r="B17900" s="112" t="s">
        <v>38350</v>
      </c>
    </row>
    <row r="17901" spans="1:2" x14ac:dyDescent="0.2">
      <c r="A17901" s="112" t="s">
        <v>38351</v>
      </c>
      <c r="B17901" s="112" t="s">
        <v>38352</v>
      </c>
    </row>
    <row r="17902" spans="1:2" x14ac:dyDescent="0.2">
      <c r="A17902" s="112" t="s">
        <v>38353</v>
      </c>
      <c r="B17902" s="112" t="s">
        <v>38354</v>
      </c>
    </row>
    <row r="17903" spans="1:2" x14ac:dyDescent="0.2">
      <c r="A17903" s="112" t="s">
        <v>38355</v>
      </c>
      <c r="B17903" s="112" t="s">
        <v>38356</v>
      </c>
    </row>
    <row r="17904" spans="1:2" x14ac:dyDescent="0.2">
      <c r="A17904" s="112" t="s">
        <v>38357</v>
      </c>
      <c r="B17904" s="112" t="s">
        <v>38358</v>
      </c>
    </row>
    <row r="17905" spans="1:2" x14ac:dyDescent="0.2">
      <c r="A17905" s="112" t="s">
        <v>38359</v>
      </c>
      <c r="B17905" s="112" t="s">
        <v>38360</v>
      </c>
    </row>
    <row r="17906" spans="1:2" x14ac:dyDescent="0.2">
      <c r="A17906" s="112" t="s">
        <v>38361</v>
      </c>
      <c r="B17906" s="112" t="s">
        <v>38362</v>
      </c>
    </row>
    <row r="17907" spans="1:2" x14ac:dyDescent="0.2">
      <c r="A17907" s="112" t="s">
        <v>38363</v>
      </c>
      <c r="B17907" s="112" t="s">
        <v>38364</v>
      </c>
    </row>
    <row r="17908" spans="1:2" x14ac:dyDescent="0.2">
      <c r="A17908" s="112" t="s">
        <v>38365</v>
      </c>
      <c r="B17908" s="112" t="s">
        <v>38366</v>
      </c>
    </row>
    <row r="17909" spans="1:2" x14ac:dyDescent="0.2">
      <c r="A17909" s="112" t="s">
        <v>38367</v>
      </c>
      <c r="B17909" s="112" t="s">
        <v>38368</v>
      </c>
    </row>
    <row r="17910" spans="1:2" x14ac:dyDescent="0.2">
      <c r="A17910" s="112" t="s">
        <v>38369</v>
      </c>
      <c r="B17910" s="112" t="s">
        <v>38370</v>
      </c>
    </row>
    <row r="17911" spans="1:2" x14ac:dyDescent="0.2">
      <c r="A17911" s="112" t="s">
        <v>38371</v>
      </c>
      <c r="B17911" s="112" t="s">
        <v>38372</v>
      </c>
    </row>
    <row r="17912" spans="1:2" x14ac:dyDescent="0.2">
      <c r="A17912" s="112" t="s">
        <v>38373</v>
      </c>
      <c r="B17912" s="112" t="s">
        <v>38374</v>
      </c>
    </row>
    <row r="17913" spans="1:2" x14ac:dyDescent="0.2">
      <c r="A17913" s="112" t="s">
        <v>38375</v>
      </c>
      <c r="B17913" s="112" t="s">
        <v>38376</v>
      </c>
    </row>
    <row r="17914" spans="1:2" x14ac:dyDescent="0.2">
      <c r="A17914" s="112" t="s">
        <v>38377</v>
      </c>
      <c r="B17914" s="112" t="s">
        <v>38378</v>
      </c>
    </row>
    <row r="17915" spans="1:2" x14ac:dyDescent="0.2">
      <c r="A17915" s="112" t="s">
        <v>38379</v>
      </c>
      <c r="B17915" s="112" t="s">
        <v>38380</v>
      </c>
    </row>
    <row r="17916" spans="1:2" x14ac:dyDescent="0.2">
      <c r="A17916" s="112" t="s">
        <v>38381</v>
      </c>
      <c r="B17916" s="112" t="s">
        <v>38382</v>
      </c>
    </row>
    <row r="17917" spans="1:2" x14ac:dyDescent="0.2">
      <c r="A17917" s="112" t="s">
        <v>38383</v>
      </c>
      <c r="B17917" s="112" t="s">
        <v>38384</v>
      </c>
    </row>
    <row r="17918" spans="1:2" x14ac:dyDescent="0.2">
      <c r="A17918" s="112" t="s">
        <v>38385</v>
      </c>
      <c r="B17918" s="112" t="s">
        <v>38386</v>
      </c>
    </row>
    <row r="17919" spans="1:2" x14ac:dyDescent="0.2">
      <c r="A17919" s="112" t="s">
        <v>38387</v>
      </c>
      <c r="B17919" s="112" t="s">
        <v>38388</v>
      </c>
    </row>
    <row r="17920" spans="1:2" x14ac:dyDescent="0.2">
      <c r="A17920" s="112" t="s">
        <v>38389</v>
      </c>
      <c r="B17920" s="112" t="s">
        <v>38390</v>
      </c>
    </row>
    <row r="17921" spans="1:2" x14ac:dyDescent="0.2">
      <c r="A17921" s="112" t="s">
        <v>38391</v>
      </c>
      <c r="B17921" s="112" t="s">
        <v>38392</v>
      </c>
    </row>
    <row r="17922" spans="1:2" x14ac:dyDescent="0.2">
      <c r="A17922" s="112" t="s">
        <v>38393</v>
      </c>
      <c r="B17922" s="112" t="s">
        <v>38394</v>
      </c>
    </row>
    <row r="17923" spans="1:2" x14ac:dyDescent="0.2">
      <c r="A17923" s="112" t="s">
        <v>38395</v>
      </c>
      <c r="B17923" s="112" t="s">
        <v>38396</v>
      </c>
    </row>
    <row r="17924" spans="1:2" x14ac:dyDescent="0.2">
      <c r="A17924" s="112" t="s">
        <v>38397</v>
      </c>
      <c r="B17924" s="112" t="s">
        <v>38398</v>
      </c>
    </row>
    <row r="17925" spans="1:2" x14ac:dyDescent="0.2">
      <c r="A17925" s="112" t="s">
        <v>38399</v>
      </c>
      <c r="B17925" s="112" t="s">
        <v>38400</v>
      </c>
    </row>
    <row r="17926" spans="1:2" x14ac:dyDescent="0.2">
      <c r="A17926" s="112" t="s">
        <v>38401</v>
      </c>
      <c r="B17926" s="112" t="s">
        <v>38402</v>
      </c>
    </row>
    <row r="17927" spans="1:2" x14ac:dyDescent="0.2">
      <c r="A17927" s="112" t="s">
        <v>38403</v>
      </c>
      <c r="B17927" s="112" t="s">
        <v>38404</v>
      </c>
    </row>
    <row r="17928" spans="1:2" x14ac:dyDescent="0.2">
      <c r="A17928" s="112" t="s">
        <v>38405</v>
      </c>
      <c r="B17928" s="112" t="s">
        <v>38406</v>
      </c>
    </row>
    <row r="17929" spans="1:2" x14ac:dyDescent="0.2">
      <c r="A17929" s="112" t="s">
        <v>38407</v>
      </c>
      <c r="B17929" s="112" t="s">
        <v>38408</v>
      </c>
    </row>
    <row r="17930" spans="1:2" x14ac:dyDescent="0.2">
      <c r="A17930" s="112" t="s">
        <v>38409</v>
      </c>
      <c r="B17930" s="112" t="s">
        <v>38410</v>
      </c>
    </row>
    <row r="17931" spans="1:2" x14ac:dyDescent="0.2">
      <c r="A17931" s="112" t="s">
        <v>38411</v>
      </c>
      <c r="B17931" s="112" t="s">
        <v>38412</v>
      </c>
    </row>
    <row r="17932" spans="1:2" x14ac:dyDescent="0.2">
      <c r="A17932" s="112" t="s">
        <v>38413</v>
      </c>
      <c r="B17932" s="112" t="s">
        <v>38414</v>
      </c>
    </row>
    <row r="17933" spans="1:2" x14ac:dyDescent="0.2">
      <c r="A17933" s="112" t="s">
        <v>38415</v>
      </c>
      <c r="B17933" s="112" t="s">
        <v>38416</v>
      </c>
    </row>
    <row r="17934" spans="1:2" x14ac:dyDescent="0.2">
      <c r="A17934" s="112" t="s">
        <v>38417</v>
      </c>
      <c r="B17934" s="112" t="s">
        <v>38418</v>
      </c>
    </row>
    <row r="17935" spans="1:2" x14ac:dyDescent="0.2">
      <c r="A17935" s="112" t="s">
        <v>38419</v>
      </c>
      <c r="B17935" s="112" t="s">
        <v>38420</v>
      </c>
    </row>
    <row r="17936" spans="1:2" x14ac:dyDescent="0.2">
      <c r="A17936" s="112" t="s">
        <v>38421</v>
      </c>
      <c r="B17936" s="112" t="s">
        <v>38422</v>
      </c>
    </row>
    <row r="17937" spans="1:2" x14ac:dyDescent="0.2">
      <c r="A17937" s="112" t="s">
        <v>38423</v>
      </c>
      <c r="B17937" s="112" t="s">
        <v>38424</v>
      </c>
    </row>
    <row r="17938" spans="1:2" x14ac:dyDescent="0.2">
      <c r="A17938" s="112" t="s">
        <v>38425</v>
      </c>
      <c r="B17938" s="112" t="s">
        <v>38426</v>
      </c>
    </row>
    <row r="17939" spans="1:2" x14ac:dyDescent="0.2">
      <c r="A17939" s="112" t="s">
        <v>38427</v>
      </c>
      <c r="B17939" s="112" t="s">
        <v>38428</v>
      </c>
    </row>
    <row r="17940" spans="1:2" x14ac:dyDescent="0.2">
      <c r="A17940" s="112" t="s">
        <v>38429</v>
      </c>
      <c r="B17940" s="112" t="s">
        <v>38430</v>
      </c>
    </row>
    <row r="17941" spans="1:2" x14ac:dyDescent="0.2">
      <c r="A17941" s="112" t="s">
        <v>38431</v>
      </c>
      <c r="B17941" s="112" t="s">
        <v>38432</v>
      </c>
    </row>
    <row r="17942" spans="1:2" x14ac:dyDescent="0.2">
      <c r="A17942" s="112" t="s">
        <v>38433</v>
      </c>
      <c r="B17942" s="112" t="s">
        <v>38434</v>
      </c>
    </row>
    <row r="17943" spans="1:2" x14ac:dyDescent="0.2">
      <c r="A17943" s="112" t="s">
        <v>38435</v>
      </c>
      <c r="B17943" s="112" t="s">
        <v>38436</v>
      </c>
    </row>
    <row r="17944" spans="1:2" x14ac:dyDescent="0.2">
      <c r="A17944" s="112" t="s">
        <v>38437</v>
      </c>
      <c r="B17944" s="112" t="s">
        <v>38438</v>
      </c>
    </row>
    <row r="17945" spans="1:2" x14ac:dyDescent="0.2">
      <c r="A17945" s="112" t="s">
        <v>38439</v>
      </c>
      <c r="B17945" s="112" t="s">
        <v>38440</v>
      </c>
    </row>
    <row r="17946" spans="1:2" x14ac:dyDescent="0.2">
      <c r="A17946" s="112" t="s">
        <v>38441</v>
      </c>
      <c r="B17946" s="112" t="s">
        <v>38442</v>
      </c>
    </row>
    <row r="17947" spans="1:2" x14ac:dyDescent="0.2">
      <c r="A17947" s="112" t="s">
        <v>38443</v>
      </c>
      <c r="B17947" s="112" t="s">
        <v>38444</v>
      </c>
    </row>
    <row r="17948" spans="1:2" x14ac:dyDescent="0.2">
      <c r="A17948" s="112" t="s">
        <v>38445</v>
      </c>
      <c r="B17948" s="112" t="s">
        <v>38446</v>
      </c>
    </row>
    <row r="17949" spans="1:2" x14ac:dyDescent="0.2">
      <c r="A17949" s="112" t="s">
        <v>38447</v>
      </c>
      <c r="B17949" s="112" t="s">
        <v>38448</v>
      </c>
    </row>
    <row r="17950" spans="1:2" x14ac:dyDescent="0.2">
      <c r="A17950" s="112" t="s">
        <v>38449</v>
      </c>
      <c r="B17950" s="112" t="s">
        <v>38450</v>
      </c>
    </row>
    <row r="17951" spans="1:2" x14ac:dyDescent="0.2">
      <c r="A17951" s="112" t="s">
        <v>38451</v>
      </c>
      <c r="B17951" s="112" t="s">
        <v>38452</v>
      </c>
    </row>
    <row r="17952" spans="1:2" x14ac:dyDescent="0.2">
      <c r="A17952" s="112" t="s">
        <v>38453</v>
      </c>
      <c r="B17952" s="112" t="s">
        <v>38454</v>
      </c>
    </row>
    <row r="17953" spans="1:2" x14ac:dyDescent="0.2">
      <c r="A17953" s="112" t="s">
        <v>38455</v>
      </c>
      <c r="B17953" s="112" t="s">
        <v>38456</v>
      </c>
    </row>
    <row r="17954" spans="1:2" x14ac:dyDescent="0.2">
      <c r="A17954" s="112" t="s">
        <v>38457</v>
      </c>
      <c r="B17954" s="112" t="s">
        <v>38458</v>
      </c>
    </row>
    <row r="17955" spans="1:2" x14ac:dyDescent="0.2">
      <c r="A17955" s="112" t="s">
        <v>38459</v>
      </c>
      <c r="B17955" s="112" t="s">
        <v>38460</v>
      </c>
    </row>
    <row r="17956" spans="1:2" x14ac:dyDescent="0.2">
      <c r="A17956" s="112" t="s">
        <v>38461</v>
      </c>
      <c r="B17956" s="112" t="s">
        <v>38462</v>
      </c>
    </row>
    <row r="17957" spans="1:2" x14ac:dyDescent="0.2">
      <c r="A17957" s="112" t="s">
        <v>38463</v>
      </c>
      <c r="B17957" s="112" t="s">
        <v>38464</v>
      </c>
    </row>
    <row r="17958" spans="1:2" x14ac:dyDescent="0.2">
      <c r="A17958" s="112" t="s">
        <v>38465</v>
      </c>
      <c r="B17958" s="112" t="s">
        <v>38466</v>
      </c>
    </row>
    <row r="17959" spans="1:2" x14ac:dyDescent="0.2">
      <c r="A17959" s="112" t="s">
        <v>38467</v>
      </c>
      <c r="B17959" s="112" t="s">
        <v>38468</v>
      </c>
    </row>
    <row r="17960" spans="1:2" x14ac:dyDescent="0.2">
      <c r="A17960" s="112" t="s">
        <v>38469</v>
      </c>
      <c r="B17960" s="112" t="s">
        <v>38470</v>
      </c>
    </row>
    <row r="17961" spans="1:2" x14ac:dyDescent="0.2">
      <c r="A17961" s="112" t="s">
        <v>38471</v>
      </c>
      <c r="B17961" s="112" t="s">
        <v>38472</v>
      </c>
    </row>
    <row r="17962" spans="1:2" x14ac:dyDescent="0.2">
      <c r="A17962" s="112" t="s">
        <v>38473</v>
      </c>
      <c r="B17962" s="112" t="s">
        <v>38474</v>
      </c>
    </row>
    <row r="17963" spans="1:2" x14ac:dyDescent="0.2">
      <c r="A17963" s="112" t="s">
        <v>38475</v>
      </c>
      <c r="B17963" s="112" t="s">
        <v>38476</v>
      </c>
    </row>
    <row r="17964" spans="1:2" x14ac:dyDescent="0.2">
      <c r="A17964" s="112" t="s">
        <v>38477</v>
      </c>
      <c r="B17964" s="112" t="s">
        <v>38478</v>
      </c>
    </row>
    <row r="17965" spans="1:2" x14ac:dyDescent="0.2">
      <c r="A17965" s="112" t="s">
        <v>38479</v>
      </c>
      <c r="B17965" s="112" t="s">
        <v>38480</v>
      </c>
    </row>
    <row r="17966" spans="1:2" x14ac:dyDescent="0.2">
      <c r="A17966" s="112" t="s">
        <v>38481</v>
      </c>
      <c r="B17966" s="112" t="s">
        <v>38482</v>
      </c>
    </row>
    <row r="17967" spans="1:2" x14ac:dyDescent="0.2">
      <c r="A17967" s="112" t="s">
        <v>38483</v>
      </c>
      <c r="B17967" s="112" t="s">
        <v>38484</v>
      </c>
    </row>
    <row r="17968" spans="1:2" x14ac:dyDescent="0.2">
      <c r="A17968" s="112" t="s">
        <v>38485</v>
      </c>
      <c r="B17968" s="112" t="s">
        <v>38486</v>
      </c>
    </row>
    <row r="17969" spans="1:2" x14ac:dyDescent="0.2">
      <c r="A17969" s="112" t="s">
        <v>38487</v>
      </c>
      <c r="B17969" s="112" t="s">
        <v>38488</v>
      </c>
    </row>
    <row r="17970" spans="1:2" x14ac:dyDescent="0.2">
      <c r="A17970" s="112" t="s">
        <v>38489</v>
      </c>
      <c r="B17970" s="112" t="s">
        <v>38490</v>
      </c>
    </row>
    <row r="17971" spans="1:2" x14ac:dyDescent="0.2">
      <c r="A17971" s="112" t="s">
        <v>38491</v>
      </c>
      <c r="B17971" s="112" t="s">
        <v>38492</v>
      </c>
    </row>
    <row r="17972" spans="1:2" x14ac:dyDescent="0.2">
      <c r="A17972" s="112" t="s">
        <v>38493</v>
      </c>
      <c r="B17972" s="112" t="s">
        <v>38494</v>
      </c>
    </row>
    <row r="17973" spans="1:2" x14ac:dyDescent="0.2">
      <c r="A17973" s="112" t="s">
        <v>38495</v>
      </c>
      <c r="B17973" s="112" t="s">
        <v>38496</v>
      </c>
    </row>
    <row r="17974" spans="1:2" x14ac:dyDescent="0.2">
      <c r="A17974" s="112" t="s">
        <v>38497</v>
      </c>
      <c r="B17974" s="112" t="s">
        <v>38498</v>
      </c>
    </row>
    <row r="17975" spans="1:2" x14ac:dyDescent="0.2">
      <c r="A17975" s="112" t="s">
        <v>38499</v>
      </c>
      <c r="B17975" s="112" t="s">
        <v>38500</v>
      </c>
    </row>
    <row r="17976" spans="1:2" x14ac:dyDescent="0.2">
      <c r="A17976" s="112" t="s">
        <v>38501</v>
      </c>
      <c r="B17976" s="112" t="s">
        <v>38502</v>
      </c>
    </row>
    <row r="17977" spans="1:2" x14ac:dyDescent="0.2">
      <c r="A17977" s="112" t="s">
        <v>38503</v>
      </c>
      <c r="B17977" s="112" t="s">
        <v>38504</v>
      </c>
    </row>
    <row r="17978" spans="1:2" x14ac:dyDescent="0.2">
      <c r="A17978" s="112" t="s">
        <v>38505</v>
      </c>
      <c r="B17978" s="112" t="s">
        <v>38506</v>
      </c>
    </row>
    <row r="17979" spans="1:2" x14ac:dyDescent="0.2">
      <c r="A17979" s="112" t="s">
        <v>38507</v>
      </c>
      <c r="B17979" s="112" t="s">
        <v>38508</v>
      </c>
    </row>
    <row r="17980" spans="1:2" x14ac:dyDescent="0.2">
      <c r="A17980" s="112" t="s">
        <v>38509</v>
      </c>
      <c r="B17980" s="112" t="s">
        <v>38510</v>
      </c>
    </row>
    <row r="17981" spans="1:2" x14ac:dyDescent="0.2">
      <c r="A17981" s="112" t="s">
        <v>38511</v>
      </c>
      <c r="B17981" s="112" t="s">
        <v>38512</v>
      </c>
    </row>
    <row r="17982" spans="1:2" x14ac:dyDescent="0.2">
      <c r="A17982" s="112" t="s">
        <v>38513</v>
      </c>
      <c r="B17982" s="112" t="s">
        <v>38514</v>
      </c>
    </row>
    <row r="17983" spans="1:2" x14ac:dyDescent="0.2">
      <c r="A17983" s="112" t="s">
        <v>38515</v>
      </c>
      <c r="B17983" s="112" t="s">
        <v>38516</v>
      </c>
    </row>
    <row r="17984" spans="1:2" x14ac:dyDescent="0.2">
      <c r="A17984" s="112" t="s">
        <v>38517</v>
      </c>
      <c r="B17984" s="112" t="s">
        <v>38518</v>
      </c>
    </row>
    <row r="17985" spans="1:2" x14ac:dyDescent="0.2">
      <c r="A17985" s="112" t="s">
        <v>38519</v>
      </c>
      <c r="B17985" s="112" t="s">
        <v>38520</v>
      </c>
    </row>
    <row r="17986" spans="1:2" x14ac:dyDescent="0.2">
      <c r="A17986" s="112" t="s">
        <v>38521</v>
      </c>
      <c r="B17986" s="112" t="s">
        <v>38522</v>
      </c>
    </row>
    <row r="17987" spans="1:2" x14ac:dyDescent="0.2">
      <c r="A17987" s="112" t="s">
        <v>38523</v>
      </c>
      <c r="B17987" s="112" t="s">
        <v>38524</v>
      </c>
    </row>
    <row r="17988" spans="1:2" x14ac:dyDescent="0.2">
      <c r="A17988" s="112" t="s">
        <v>38525</v>
      </c>
      <c r="B17988" s="112" t="s">
        <v>38526</v>
      </c>
    </row>
    <row r="17989" spans="1:2" x14ac:dyDescent="0.2">
      <c r="A17989" s="112" t="s">
        <v>38527</v>
      </c>
      <c r="B17989" s="112" t="s">
        <v>38528</v>
      </c>
    </row>
    <row r="17990" spans="1:2" x14ac:dyDescent="0.2">
      <c r="A17990" s="112" t="s">
        <v>38529</v>
      </c>
      <c r="B17990" s="112" t="s">
        <v>38530</v>
      </c>
    </row>
    <row r="17991" spans="1:2" x14ac:dyDescent="0.2">
      <c r="A17991" s="112" t="s">
        <v>38531</v>
      </c>
      <c r="B17991" s="112" t="s">
        <v>38532</v>
      </c>
    </row>
    <row r="17992" spans="1:2" x14ac:dyDescent="0.2">
      <c r="A17992" s="112" t="s">
        <v>38533</v>
      </c>
      <c r="B17992" s="112" t="s">
        <v>38534</v>
      </c>
    </row>
    <row r="17993" spans="1:2" x14ac:dyDescent="0.2">
      <c r="A17993" s="112" t="s">
        <v>38535</v>
      </c>
      <c r="B17993" s="112" t="s">
        <v>38536</v>
      </c>
    </row>
    <row r="17994" spans="1:2" x14ac:dyDescent="0.2">
      <c r="A17994" s="112" t="s">
        <v>38537</v>
      </c>
      <c r="B17994" s="112" t="s">
        <v>38538</v>
      </c>
    </row>
    <row r="17995" spans="1:2" x14ac:dyDescent="0.2">
      <c r="A17995" s="112" t="s">
        <v>38539</v>
      </c>
      <c r="B17995" s="112" t="s">
        <v>38540</v>
      </c>
    </row>
    <row r="17996" spans="1:2" x14ac:dyDescent="0.2">
      <c r="A17996" s="112" t="s">
        <v>38541</v>
      </c>
      <c r="B17996" s="112" t="s">
        <v>38542</v>
      </c>
    </row>
    <row r="17997" spans="1:2" x14ac:dyDescent="0.2">
      <c r="A17997" s="112" t="s">
        <v>38543</v>
      </c>
      <c r="B17997" s="112" t="s">
        <v>38544</v>
      </c>
    </row>
    <row r="17998" spans="1:2" x14ac:dyDescent="0.2">
      <c r="A17998" s="112" t="s">
        <v>38545</v>
      </c>
      <c r="B17998" s="112" t="s">
        <v>38546</v>
      </c>
    </row>
    <row r="17999" spans="1:2" x14ac:dyDescent="0.2">
      <c r="A17999" s="112" t="s">
        <v>38547</v>
      </c>
      <c r="B17999" s="112" t="s">
        <v>38548</v>
      </c>
    </row>
    <row r="18000" spans="1:2" x14ac:dyDescent="0.2">
      <c r="A18000" s="112" t="s">
        <v>38549</v>
      </c>
      <c r="B18000" s="112" t="s">
        <v>38550</v>
      </c>
    </row>
    <row r="18001" spans="1:2" x14ac:dyDescent="0.2">
      <c r="A18001" s="112" t="s">
        <v>38551</v>
      </c>
      <c r="B18001" s="112" t="s">
        <v>38552</v>
      </c>
    </row>
    <row r="18002" spans="1:2" x14ac:dyDescent="0.2">
      <c r="A18002" s="112" t="s">
        <v>38553</v>
      </c>
      <c r="B18002" s="112" t="s">
        <v>38554</v>
      </c>
    </row>
    <row r="18003" spans="1:2" x14ac:dyDescent="0.2">
      <c r="A18003" s="112" t="s">
        <v>38555</v>
      </c>
      <c r="B18003" s="112" t="s">
        <v>38556</v>
      </c>
    </row>
    <row r="18004" spans="1:2" x14ac:dyDescent="0.2">
      <c r="A18004" s="112" t="s">
        <v>38557</v>
      </c>
      <c r="B18004" s="112" t="s">
        <v>38558</v>
      </c>
    </row>
    <row r="18005" spans="1:2" x14ac:dyDescent="0.2">
      <c r="A18005" s="112" t="s">
        <v>38559</v>
      </c>
      <c r="B18005" s="112" t="s">
        <v>38560</v>
      </c>
    </row>
    <row r="18006" spans="1:2" x14ac:dyDescent="0.2">
      <c r="A18006" s="112" t="s">
        <v>38561</v>
      </c>
      <c r="B18006" s="112" t="s">
        <v>38562</v>
      </c>
    </row>
    <row r="18007" spans="1:2" x14ac:dyDescent="0.2">
      <c r="A18007" s="112" t="s">
        <v>38563</v>
      </c>
      <c r="B18007" s="112" t="s">
        <v>38564</v>
      </c>
    </row>
    <row r="18008" spans="1:2" x14ac:dyDescent="0.2">
      <c r="A18008" s="112" t="s">
        <v>38565</v>
      </c>
      <c r="B18008" s="112" t="s">
        <v>38566</v>
      </c>
    </row>
    <row r="18009" spans="1:2" x14ac:dyDescent="0.2">
      <c r="A18009" s="112" t="s">
        <v>38567</v>
      </c>
      <c r="B18009" s="112" t="s">
        <v>38568</v>
      </c>
    </row>
    <row r="18010" spans="1:2" x14ac:dyDescent="0.2">
      <c r="A18010" s="112" t="s">
        <v>38569</v>
      </c>
      <c r="B18010" s="112" t="s">
        <v>38570</v>
      </c>
    </row>
    <row r="18011" spans="1:2" x14ac:dyDescent="0.2">
      <c r="A18011" s="112" t="s">
        <v>38571</v>
      </c>
      <c r="B18011" s="112" t="s">
        <v>38572</v>
      </c>
    </row>
    <row r="18012" spans="1:2" x14ac:dyDescent="0.2">
      <c r="A18012" s="112" t="s">
        <v>38573</v>
      </c>
      <c r="B18012" s="112" t="s">
        <v>38574</v>
      </c>
    </row>
    <row r="18013" spans="1:2" x14ac:dyDescent="0.2">
      <c r="A18013" s="112" t="s">
        <v>38575</v>
      </c>
      <c r="B18013" s="112" t="s">
        <v>38576</v>
      </c>
    </row>
    <row r="18014" spans="1:2" x14ac:dyDescent="0.2">
      <c r="A18014" s="112" t="s">
        <v>38577</v>
      </c>
      <c r="B18014" s="112" t="s">
        <v>38578</v>
      </c>
    </row>
    <row r="18015" spans="1:2" x14ac:dyDescent="0.2">
      <c r="A18015" s="112" t="s">
        <v>38579</v>
      </c>
      <c r="B18015" s="112" t="s">
        <v>38580</v>
      </c>
    </row>
    <row r="18016" spans="1:2" x14ac:dyDescent="0.2">
      <c r="A18016" s="112" t="s">
        <v>38581</v>
      </c>
      <c r="B18016" s="112" t="s">
        <v>38582</v>
      </c>
    </row>
    <row r="18017" spans="1:2" x14ac:dyDescent="0.2">
      <c r="A18017" s="112" t="s">
        <v>38583</v>
      </c>
      <c r="B18017" s="112" t="s">
        <v>38584</v>
      </c>
    </row>
    <row r="18018" spans="1:2" x14ac:dyDescent="0.2">
      <c r="A18018" s="112" t="s">
        <v>38585</v>
      </c>
      <c r="B18018" s="112" t="s">
        <v>38586</v>
      </c>
    </row>
    <row r="18019" spans="1:2" x14ac:dyDescent="0.2">
      <c r="A18019" s="112" t="s">
        <v>38587</v>
      </c>
      <c r="B18019" s="112" t="s">
        <v>38588</v>
      </c>
    </row>
    <row r="18020" spans="1:2" x14ac:dyDescent="0.2">
      <c r="A18020" s="112" t="s">
        <v>38589</v>
      </c>
      <c r="B18020" s="112" t="s">
        <v>38590</v>
      </c>
    </row>
    <row r="18021" spans="1:2" x14ac:dyDescent="0.2">
      <c r="A18021" s="112" t="s">
        <v>38591</v>
      </c>
      <c r="B18021" s="112" t="s">
        <v>38592</v>
      </c>
    </row>
    <row r="18022" spans="1:2" x14ac:dyDescent="0.2">
      <c r="A18022" s="112" t="s">
        <v>38593</v>
      </c>
      <c r="B18022" s="112" t="s">
        <v>38594</v>
      </c>
    </row>
    <row r="18023" spans="1:2" x14ac:dyDescent="0.2">
      <c r="A18023" s="112" t="s">
        <v>38595</v>
      </c>
      <c r="B18023" s="112" t="s">
        <v>38596</v>
      </c>
    </row>
    <row r="18024" spans="1:2" x14ac:dyDescent="0.2">
      <c r="A18024" s="112" t="s">
        <v>38597</v>
      </c>
      <c r="B18024" s="112" t="s">
        <v>38598</v>
      </c>
    </row>
    <row r="18025" spans="1:2" x14ac:dyDescent="0.2">
      <c r="A18025" s="112" t="s">
        <v>38599</v>
      </c>
      <c r="B18025" s="112" t="s">
        <v>38600</v>
      </c>
    </row>
    <row r="18026" spans="1:2" x14ac:dyDescent="0.2">
      <c r="A18026" s="112" t="s">
        <v>38601</v>
      </c>
      <c r="B18026" s="112" t="s">
        <v>38602</v>
      </c>
    </row>
    <row r="18027" spans="1:2" x14ac:dyDescent="0.2">
      <c r="A18027" s="112" t="s">
        <v>38603</v>
      </c>
      <c r="B18027" s="112" t="s">
        <v>38604</v>
      </c>
    </row>
    <row r="18028" spans="1:2" x14ac:dyDescent="0.2">
      <c r="A18028" s="112" t="s">
        <v>38605</v>
      </c>
      <c r="B18028" s="112" t="s">
        <v>38606</v>
      </c>
    </row>
    <row r="18029" spans="1:2" x14ac:dyDescent="0.2">
      <c r="A18029" s="112" t="s">
        <v>38607</v>
      </c>
      <c r="B18029" s="112" t="s">
        <v>38608</v>
      </c>
    </row>
    <row r="18030" spans="1:2" x14ac:dyDescent="0.2">
      <c r="A18030" s="112" t="s">
        <v>38609</v>
      </c>
      <c r="B18030" s="112" t="s">
        <v>38610</v>
      </c>
    </row>
    <row r="18031" spans="1:2" x14ac:dyDescent="0.2">
      <c r="A18031" s="112" t="s">
        <v>38611</v>
      </c>
      <c r="B18031" s="112" t="s">
        <v>38612</v>
      </c>
    </row>
    <row r="18032" spans="1:2" x14ac:dyDescent="0.2">
      <c r="A18032" s="112" t="s">
        <v>38613</v>
      </c>
      <c r="B18032" s="112" t="s">
        <v>38614</v>
      </c>
    </row>
    <row r="18033" spans="1:2" x14ac:dyDescent="0.2">
      <c r="A18033" s="112" t="s">
        <v>38615</v>
      </c>
      <c r="B18033" s="112" t="s">
        <v>38616</v>
      </c>
    </row>
    <row r="18034" spans="1:2" x14ac:dyDescent="0.2">
      <c r="A18034" s="112" t="s">
        <v>38617</v>
      </c>
      <c r="B18034" s="112" t="s">
        <v>38618</v>
      </c>
    </row>
    <row r="18035" spans="1:2" x14ac:dyDescent="0.2">
      <c r="A18035" s="112" t="s">
        <v>38619</v>
      </c>
      <c r="B18035" s="112" t="s">
        <v>38620</v>
      </c>
    </row>
    <row r="18036" spans="1:2" x14ac:dyDescent="0.2">
      <c r="A18036" s="112" t="s">
        <v>38621</v>
      </c>
      <c r="B18036" s="112" t="s">
        <v>38622</v>
      </c>
    </row>
    <row r="18037" spans="1:2" x14ac:dyDescent="0.2">
      <c r="A18037" s="112" t="s">
        <v>38623</v>
      </c>
      <c r="B18037" s="112" t="s">
        <v>38624</v>
      </c>
    </row>
    <row r="18038" spans="1:2" x14ac:dyDescent="0.2">
      <c r="A18038" s="112" t="s">
        <v>38625</v>
      </c>
      <c r="B18038" s="112" t="s">
        <v>38626</v>
      </c>
    </row>
    <row r="18039" spans="1:2" x14ac:dyDescent="0.2">
      <c r="A18039" s="112" t="s">
        <v>38627</v>
      </c>
      <c r="B18039" s="112" t="s">
        <v>38628</v>
      </c>
    </row>
    <row r="18040" spans="1:2" x14ac:dyDescent="0.2">
      <c r="A18040" s="112" t="s">
        <v>38629</v>
      </c>
      <c r="B18040" s="112" t="s">
        <v>38630</v>
      </c>
    </row>
    <row r="18041" spans="1:2" x14ac:dyDescent="0.2">
      <c r="A18041" s="112" t="s">
        <v>38631</v>
      </c>
      <c r="B18041" s="112" t="s">
        <v>38632</v>
      </c>
    </row>
    <row r="18042" spans="1:2" x14ac:dyDescent="0.2">
      <c r="A18042" s="112" t="s">
        <v>38633</v>
      </c>
      <c r="B18042" s="112" t="s">
        <v>38634</v>
      </c>
    </row>
    <row r="18043" spans="1:2" x14ac:dyDescent="0.2">
      <c r="A18043" s="112" t="s">
        <v>38635</v>
      </c>
      <c r="B18043" s="112" t="s">
        <v>38636</v>
      </c>
    </row>
    <row r="18044" spans="1:2" x14ac:dyDescent="0.2">
      <c r="A18044" s="112" t="s">
        <v>38637</v>
      </c>
      <c r="B18044" s="112" t="s">
        <v>38638</v>
      </c>
    </row>
    <row r="18045" spans="1:2" x14ac:dyDescent="0.2">
      <c r="A18045" s="112" t="s">
        <v>38639</v>
      </c>
      <c r="B18045" s="112" t="s">
        <v>38640</v>
      </c>
    </row>
    <row r="18046" spans="1:2" x14ac:dyDescent="0.2">
      <c r="A18046" s="112" t="s">
        <v>38641</v>
      </c>
      <c r="B18046" s="112" t="s">
        <v>38642</v>
      </c>
    </row>
    <row r="18047" spans="1:2" x14ac:dyDescent="0.2">
      <c r="A18047" s="112" t="s">
        <v>38643</v>
      </c>
      <c r="B18047" s="112" t="s">
        <v>38644</v>
      </c>
    </row>
    <row r="18048" spans="1:2" x14ac:dyDescent="0.2">
      <c r="A18048" s="112" t="s">
        <v>38645</v>
      </c>
      <c r="B18048" s="112" t="s">
        <v>38646</v>
      </c>
    </row>
    <row r="18049" spans="1:2" x14ac:dyDescent="0.2">
      <c r="A18049" s="112" t="s">
        <v>38647</v>
      </c>
      <c r="B18049" s="112" t="s">
        <v>38648</v>
      </c>
    </row>
    <row r="18050" spans="1:2" x14ac:dyDescent="0.2">
      <c r="A18050" s="112" t="s">
        <v>38649</v>
      </c>
      <c r="B18050" s="112" t="s">
        <v>38650</v>
      </c>
    </row>
    <row r="18051" spans="1:2" x14ac:dyDescent="0.2">
      <c r="A18051" s="112" t="s">
        <v>38651</v>
      </c>
      <c r="B18051" s="112" t="s">
        <v>38652</v>
      </c>
    </row>
    <row r="18052" spans="1:2" x14ac:dyDescent="0.2">
      <c r="A18052" s="112" t="s">
        <v>38653</v>
      </c>
      <c r="B18052" s="112" t="s">
        <v>38654</v>
      </c>
    </row>
    <row r="18053" spans="1:2" x14ac:dyDescent="0.2">
      <c r="A18053" s="112" t="s">
        <v>38655</v>
      </c>
      <c r="B18053" s="112" t="s">
        <v>38656</v>
      </c>
    </row>
    <row r="18054" spans="1:2" x14ac:dyDescent="0.2">
      <c r="A18054" s="112" t="s">
        <v>38657</v>
      </c>
      <c r="B18054" s="112" t="s">
        <v>38658</v>
      </c>
    </row>
    <row r="18055" spans="1:2" x14ac:dyDescent="0.2">
      <c r="A18055" s="112" t="s">
        <v>38659</v>
      </c>
      <c r="B18055" s="112" t="s">
        <v>38660</v>
      </c>
    </row>
    <row r="18056" spans="1:2" x14ac:dyDescent="0.2">
      <c r="A18056" s="112" t="s">
        <v>38661</v>
      </c>
      <c r="B18056" s="112" t="s">
        <v>38662</v>
      </c>
    </row>
    <row r="18057" spans="1:2" x14ac:dyDescent="0.2">
      <c r="A18057" s="112" t="s">
        <v>38663</v>
      </c>
      <c r="B18057" s="112" t="s">
        <v>38664</v>
      </c>
    </row>
    <row r="18058" spans="1:2" x14ac:dyDescent="0.2">
      <c r="A18058" s="112" t="s">
        <v>38665</v>
      </c>
      <c r="B18058" s="112" t="s">
        <v>38666</v>
      </c>
    </row>
    <row r="18059" spans="1:2" x14ac:dyDescent="0.2">
      <c r="A18059" s="112" t="s">
        <v>38667</v>
      </c>
      <c r="B18059" s="112" t="s">
        <v>38668</v>
      </c>
    </row>
    <row r="18060" spans="1:2" x14ac:dyDescent="0.2">
      <c r="A18060" s="112" t="s">
        <v>38669</v>
      </c>
      <c r="B18060" s="112" t="s">
        <v>38670</v>
      </c>
    </row>
    <row r="18061" spans="1:2" x14ac:dyDescent="0.2">
      <c r="A18061" s="112" t="s">
        <v>38671</v>
      </c>
      <c r="B18061" s="112" t="s">
        <v>38672</v>
      </c>
    </row>
    <row r="18062" spans="1:2" x14ac:dyDescent="0.2">
      <c r="A18062" s="112" t="s">
        <v>38673</v>
      </c>
      <c r="B18062" s="112" t="s">
        <v>38674</v>
      </c>
    </row>
    <row r="18063" spans="1:2" x14ac:dyDescent="0.2">
      <c r="A18063" s="112" t="s">
        <v>38675</v>
      </c>
      <c r="B18063" s="112" t="s">
        <v>38676</v>
      </c>
    </row>
    <row r="18064" spans="1:2" x14ac:dyDescent="0.2">
      <c r="A18064" s="112" t="s">
        <v>38677</v>
      </c>
      <c r="B18064" s="112" t="s">
        <v>38678</v>
      </c>
    </row>
    <row r="18065" spans="1:2" x14ac:dyDescent="0.2">
      <c r="A18065" s="112" t="s">
        <v>38679</v>
      </c>
      <c r="B18065" s="112" t="s">
        <v>38680</v>
      </c>
    </row>
    <row r="18066" spans="1:2" x14ac:dyDescent="0.2">
      <c r="A18066" s="112" t="s">
        <v>38681</v>
      </c>
      <c r="B18066" s="112" t="s">
        <v>38682</v>
      </c>
    </row>
    <row r="18067" spans="1:2" x14ac:dyDescent="0.2">
      <c r="A18067" s="112" t="s">
        <v>38683</v>
      </c>
      <c r="B18067" s="112" t="s">
        <v>38684</v>
      </c>
    </row>
    <row r="18068" spans="1:2" x14ac:dyDescent="0.2">
      <c r="A18068" s="112" t="s">
        <v>38685</v>
      </c>
      <c r="B18068" s="112" t="s">
        <v>38686</v>
      </c>
    </row>
    <row r="18069" spans="1:2" x14ac:dyDescent="0.2">
      <c r="A18069" s="112" t="s">
        <v>38687</v>
      </c>
      <c r="B18069" s="112" t="s">
        <v>38688</v>
      </c>
    </row>
    <row r="18070" spans="1:2" x14ac:dyDescent="0.2">
      <c r="A18070" s="112" t="s">
        <v>38689</v>
      </c>
      <c r="B18070" s="112" t="s">
        <v>38690</v>
      </c>
    </row>
    <row r="18071" spans="1:2" x14ac:dyDescent="0.2">
      <c r="A18071" s="112" t="s">
        <v>38691</v>
      </c>
      <c r="B18071" s="112" t="s">
        <v>38692</v>
      </c>
    </row>
    <row r="18072" spans="1:2" x14ac:dyDescent="0.2">
      <c r="A18072" s="112" t="s">
        <v>38693</v>
      </c>
      <c r="B18072" s="112" t="s">
        <v>38694</v>
      </c>
    </row>
    <row r="18073" spans="1:2" x14ac:dyDescent="0.2">
      <c r="A18073" s="112" t="s">
        <v>38695</v>
      </c>
      <c r="B18073" s="112" t="s">
        <v>38696</v>
      </c>
    </row>
    <row r="18074" spans="1:2" x14ac:dyDescent="0.2">
      <c r="A18074" s="112" t="s">
        <v>38697</v>
      </c>
      <c r="B18074" s="112" t="s">
        <v>38698</v>
      </c>
    </row>
    <row r="18075" spans="1:2" x14ac:dyDescent="0.2">
      <c r="A18075" s="112" t="s">
        <v>38699</v>
      </c>
      <c r="B18075" s="112" t="s">
        <v>38700</v>
      </c>
    </row>
    <row r="18076" spans="1:2" x14ac:dyDescent="0.2">
      <c r="A18076" s="112" t="s">
        <v>38701</v>
      </c>
      <c r="B18076" s="112" t="s">
        <v>38702</v>
      </c>
    </row>
    <row r="18077" spans="1:2" x14ac:dyDescent="0.2">
      <c r="A18077" s="112" t="s">
        <v>38703</v>
      </c>
      <c r="B18077" s="112" t="s">
        <v>38704</v>
      </c>
    </row>
    <row r="18078" spans="1:2" x14ac:dyDescent="0.2">
      <c r="A18078" s="112" t="s">
        <v>38705</v>
      </c>
      <c r="B18078" s="112" t="s">
        <v>38706</v>
      </c>
    </row>
    <row r="18079" spans="1:2" x14ac:dyDescent="0.2">
      <c r="A18079" s="112" t="s">
        <v>38707</v>
      </c>
      <c r="B18079" s="112" t="s">
        <v>38708</v>
      </c>
    </row>
    <row r="18080" spans="1:2" x14ac:dyDescent="0.2">
      <c r="A18080" s="112" t="s">
        <v>38709</v>
      </c>
      <c r="B18080" s="112" t="s">
        <v>38710</v>
      </c>
    </row>
    <row r="18081" spans="1:2" x14ac:dyDescent="0.2">
      <c r="A18081" s="112" t="s">
        <v>38711</v>
      </c>
      <c r="B18081" s="112" t="s">
        <v>38712</v>
      </c>
    </row>
    <row r="18082" spans="1:2" x14ac:dyDescent="0.2">
      <c r="A18082" s="112" t="s">
        <v>38713</v>
      </c>
      <c r="B18082" s="112" t="s">
        <v>38714</v>
      </c>
    </row>
    <row r="18083" spans="1:2" x14ac:dyDescent="0.2">
      <c r="A18083" s="112" t="s">
        <v>38715</v>
      </c>
      <c r="B18083" s="112" t="s">
        <v>38508</v>
      </c>
    </row>
    <row r="18084" spans="1:2" x14ac:dyDescent="0.2">
      <c r="A18084" s="112" t="s">
        <v>38716</v>
      </c>
      <c r="B18084" s="112" t="s">
        <v>38717</v>
      </c>
    </row>
    <row r="18085" spans="1:2" x14ac:dyDescent="0.2">
      <c r="A18085" s="112" t="s">
        <v>38718</v>
      </c>
      <c r="B18085" s="112" t="s">
        <v>38719</v>
      </c>
    </row>
    <row r="18086" spans="1:2" x14ac:dyDescent="0.2">
      <c r="A18086" s="112" t="s">
        <v>38720</v>
      </c>
      <c r="B18086" s="112" t="s">
        <v>38721</v>
      </c>
    </row>
    <row r="18087" spans="1:2" x14ac:dyDescent="0.2">
      <c r="A18087" s="112" t="s">
        <v>38722</v>
      </c>
      <c r="B18087" s="112" t="s">
        <v>38723</v>
      </c>
    </row>
    <row r="18088" spans="1:2" x14ac:dyDescent="0.2">
      <c r="A18088" s="112" t="s">
        <v>38724</v>
      </c>
      <c r="B18088" s="112" t="s">
        <v>38725</v>
      </c>
    </row>
    <row r="18089" spans="1:2" x14ac:dyDescent="0.2">
      <c r="A18089" s="112" t="s">
        <v>38726</v>
      </c>
      <c r="B18089" s="112" t="s">
        <v>38727</v>
      </c>
    </row>
    <row r="18090" spans="1:2" x14ac:dyDescent="0.2">
      <c r="A18090" s="112" t="s">
        <v>38728</v>
      </c>
      <c r="B18090" s="112" t="s">
        <v>38729</v>
      </c>
    </row>
    <row r="18091" spans="1:2" x14ac:dyDescent="0.2">
      <c r="A18091" s="112" t="s">
        <v>38730</v>
      </c>
      <c r="B18091" s="112" t="s">
        <v>38731</v>
      </c>
    </row>
    <row r="18092" spans="1:2" x14ac:dyDescent="0.2">
      <c r="A18092" s="112" t="s">
        <v>38732</v>
      </c>
      <c r="B18092" s="112" t="s">
        <v>38733</v>
      </c>
    </row>
    <row r="18093" spans="1:2" x14ac:dyDescent="0.2">
      <c r="A18093" s="112" t="s">
        <v>38734</v>
      </c>
      <c r="B18093" s="112" t="s">
        <v>38735</v>
      </c>
    </row>
    <row r="18094" spans="1:2" x14ac:dyDescent="0.2">
      <c r="A18094" s="112" t="s">
        <v>38736</v>
      </c>
      <c r="B18094" s="112" t="s">
        <v>38737</v>
      </c>
    </row>
    <row r="18095" spans="1:2" x14ac:dyDescent="0.2">
      <c r="A18095" s="112" t="s">
        <v>38738</v>
      </c>
      <c r="B18095" s="112" t="s">
        <v>38739</v>
      </c>
    </row>
    <row r="18096" spans="1:2" x14ac:dyDescent="0.2">
      <c r="A18096" s="112" t="s">
        <v>38740</v>
      </c>
      <c r="B18096" s="112" t="s">
        <v>38741</v>
      </c>
    </row>
    <row r="18097" spans="1:2" x14ac:dyDescent="0.2">
      <c r="A18097" s="112" t="s">
        <v>38742</v>
      </c>
      <c r="B18097" s="112" t="s">
        <v>38743</v>
      </c>
    </row>
    <row r="18098" spans="1:2" x14ac:dyDescent="0.2">
      <c r="A18098" s="112" t="s">
        <v>38744</v>
      </c>
      <c r="B18098" s="112" t="s">
        <v>38745</v>
      </c>
    </row>
    <row r="18099" spans="1:2" x14ac:dyDescent="0.2">
      <c r="A18099" s="112" t="s">
        <v>38746</v>
      </c>
      <c r="B18099" s="112" t="s">
        <v>38747</v>
      </c>
    </row>
    <row r="18100" spans="1:2" x14ac:dyDescent="0.2">
      <c r="A18100" s="112" t="s">
        <v>38748</v>
      </c>
      <c r="B18100" s="112" t="s">
        <v>38749</v>
      </c>
    </row>
    <row r="18101" spans="1:2" x14ac:dyDescent="0.2">
      <c r="A18101" s="112" t="s">
        <v>38750</v>
      </c>
      <c r="B18101" s="112" t="s">
        <v>38751</v>
      </c>
    </row>
    <row r="18102" spans="1:2" x14ac:dyDescent="0.2">
      <c r="A18102" s="112" t="s">
        <v>38752</v>
      </c>
      <c r="B18102" s="112" t="s">
        <v>38753</v>
      </c>
    </row>
    <row r="18103" spans="1:2" x14ac:dyDescent="0.2">
      <c r="A18103" s="112" t="s">
        <v>38754</v>
      </c>
      <c r="B18103" s="112" t="s">
        <v>38755</v>
      </c>
    </row>
    <row r="18104" spans="1:2" x14ac:dyDescent="0.2">
      <c r="A18104" s="112" t="s">
        <v>38756</v>
      </c>
      <c r="B18104" s="112" t="s">
        <v>38757</v>
      </c>
    </row>
    <row r="18105" spans="1:2" x14ac:dyDescent="0.2">
      <c r="A18105" s="112" t="s">
        <v>38758</v>
      </c>
      <c r="B18105" s="112" t="s">
        <v>38759</v>
      </c>
    </row>
    <row r="18106" spans="1:2" x14ac:dyDescent="0.2">
      <c r="A18106" s="112" t="s">
        <v>38760</v>
      </c>
      <c r="B18106" s="112" t="s">
        <v>38761</v>
      </c>
    </row>
    <row r="18107" spans="1:2" x14ac:dyDescent="0.2">
      <c r="A18107" s="112" t="s">
        <v>38762</v>
      </c>
      <c r="B18107" s="112" t="s">
        <v>38763</v>
      </c>
    </row>
    <row r="18108" spans="1:2" x14ac:dyDescent="0.2">
      <c r="A18108" s="112" t="s">
        <v>38764</v>
      </c>
      <c r="B18108" s="112" t="s">
        <v>38765</v>
      </c>
    </row>
    <row r="18109" spans="1:2" x14ac:dyDescent="0.2">
      <c r="A18109" s="112" t="s">
        <v>38766</v>
      </c>
      <c r="B18109" s="112" t="s">
        <v>38767</v>
      </c>
    </row>
    <row r="18110" spans="1:2" x14ac:dyDescent="0.2">
      <c r="A18110" s="112" t="s">
        <v>38768</v>
      </c>
      <c r="B18110" s="112" t="s">
        <v>38769</v>
      </c>
    </row>
    <row r="18111" spans="1:2" x14ac:dyDescent="0.2">
      <c r="A18111" s="112" t="s">
        <v>38770</v>
      </c>
      <c r="B18111" s="112" t="s">
        <v>38771</v>
      </c>
    </row>
    <row r="18112" spans="1:2" x14ac:dyDescent="0.2">
      <c r="A18112" s="112" t="s">
        <v>38772</v>
      </c>
      <c r="B18112" s="112" t="s">
        <v>38773</v>
      </c>
    </row>
    <row r="18113" spans="1:2" x14ac:dyDescent="0.2">
      <c r="A18113" s="112" t="s">
        <v>38774</v>
      </c>
      <c r="B18113" s="112" t="s">
        <v>38775</v>
      </c>
    </row>
    <row r="18114" spans="1:2" x14ac:dyDescent="0.2">
      <c r="A18114" s="112" t="s">
        <v>38776</v>
      </c>
      <c r="B18114" s="112" t="s">
        <v>38777</v>
      </c>
    </row>
    <row r="18115" spans="1:2" x14ac:dyDescent="0.2">
      <c r="A18115" s="112" t="s">
        <v>38778</v>
      </c>
      <c r="B18115" s="112" t="s">
        <v>38779</v>
      </c>
    </row>
    <row r="18116" spans="1:2" x14ac:dyDescent="0.2">
      <c r="A18116" s="112" t="s">
        <v>38780</v>
      </c>
      <c r="B18116" s="112" t="s">
        <v>38781</v>
      </c>
    </row>
    <row r="18117" spans="1:2" x14ac:dyDescent="0.2">
      <c r="A18117" s="112" t="s">
        <v>38782</v>
      </c>
      <c r="B18117" s="112" t="s">
        <v>38783</v>
      </c>
    </row>
    <row r="18118" spans="1:2" x14ac:dyDescent="0.2">
      <c r="A18118" s="112" t="s">
        <v>38784</v>
      </c>
      <c r="B18118" s="112" t="s">
        <v>38785</v>
      </c>
    </row>
    <row r="18119" spans="1:2" x14ac:dyDescent="0.2">
      <c r="A18119" s="112" t="s">
        <v>38786</v>
      </c>
      <c r="B18119" s="112" t="s">
        <v>38787</v>
      </c>
    </row>
    <row r="18120" spans="1:2" x14ac:dyDescent="0.2">
      <c r="A18120" s="112" t="s">
        <v>38788</v>
      </c>
      <c r="B18120" s="112" t="s">
        <v>38789</v>
      </c>
    </row>
    <row r="18121" spans="1:2" x14ac:dyDescent="0.2">
      <c r="A18121" s="112" t="s">
        <v>38790</v>
      </c>
      <c r="B18121" s="112" t="s">
        <v>38791</v>
      </c>
    </row>
    <row r="18122" spans="1:2" x14ac:dyDescent="0.2">
      <c r="A18122" s="112" t="s">
        <v>38792</v>
      </c>
      <c r="B18122" s="112" t="s">
        <v>38793</v>
      </c>
    </row>
    <row r="18123" spans="1:2" x14ac:dyDescent="0.2">
      <c r="A18123" s="112" t="s">
        <v>38794</v>
      </c>
      <c r="B18123" s="112" t="s">
        <v>38795</v>
      </c>
    </row>
    <row r="18124" spans="1:2" x14ac:dyDescent="0.2">
      <c r="A18124" s="112" t="s">
        <v>38796</v>
      </c>
      <c r="B18124" s="112" t="s">
        <v>38797</v>
      </c>
    </row>
    <row r="18125" spans="1:2" x14ac:dyDescent="0.2">
      <c r="A18125" s="112" t="s">
        <v>38798</v>
      </c>
      <c r="B18125" s="112" t="s">
        <v>38799</v>
      </c>
    </row>
    <row r="18126" spans="1:2" x14ac:dyDescent="0.2">
      <c r="A18126" s="112" t="s">
        <v>38800</v>
      </c>
      <c r="B18126" s="112" t="s">
        <v>38801</v>
      </c>
    </row>
    <row r="18127" spans="1:2" x14ac:dyDescent="0.2">
      <c r="A18127" s="112" t="s">
        <v>38802</v>
      </c>
      <c r="B18127" s="112" t="s">
        <v>38803</v>
      </c>
    </row>
    <row r="18128" spans="1:2" x14ac:dyDescent="0.2">
      <c r="A18128" s="112" t="s">
        <v>38804</v>
      </c>
      <c r="B18128" s="112" t="s">
        <v>38805</v>
      </c>
    </row>
    <row r="18129" spans="1:2" x14ac:dyDescent="0.2">
      <c r="A18129" s="112" t="s">
        <v>38806</v>
      </c>
      <c r="B18129" s="112" t="s">
        <v>38807</v>
      </c>
    </row>
    <row r="18130" spans="1:2" x14ac:dyDescent="0.2">
      <c r="A18130" s="112" t="s">
        <v>38808</v>
      </c>
      <c r="B18130" s="112" t="s">
        <v>38809</v>
      </c>
    </row>
    <row r="18131" spans="1:2" x14ac:dyDescent="0.2">
      <c r="A18131" s="112" t="s">
        <v>38810</v>
      </c>
      <c r="B18131" s="112" t="s">
        <v>38811</v>
      </c>
    </row>
    <row r="18132" spans="1:2" x14ac:dyDescent="0.2">
      <c r="A18132" s="112" t="s">
        <v>38812</v>
      </c>
      <c r="B18132" s="112" t="s">
        <v>38813</v>
      </c>
    </row>
    <row r="18133" spans="1:2" x14ac:dyDescent="0.2">
      <c r="A18133" s="112" t="s">
        <v>38814</v>
      </c>
      <c r="B18133" s="112" t="s">
        <v>38815</v>
      </c>
    </row>
    <row r="18134" spans="1:2" x14ac:dyDescent="0.2">
      <c r="A18134" s="112" t="s">
        <v>38816</v>
      </c>
      <c r="B18134" s="112" t="s">
        <v>38817</v>
      </c>
    </row>
    <row r="18135" spans="1:2" x14ac:dyDescent="0.2">
      <c r="A18135" s="112" t="s">
        <v>38818</v>
      </c>
      <c r="B18135" s="112" t="s">
        <v>38819</v>
      </c>
    </row>
    <row r="18136" spans="1:2" x14ac:dyDescent="0.2">
      <c r="A18136" s="112" t="s">
        <v>38820</v>
      </c>
      <c r="B18136" s="112" t="s">
        <v>38821</v>
      </c>
    </row>
    <row r="18137" spans="1:2" x14ac:dyDescent="0.2">
      <c r="A18137" s="112" t="s">
        <v>38822</v>
      </c>
      <c r="B18137" s="112" t="s">
        <v>38823</v>
      </c>
    </row>
    <row r="18138" spans="1:2" x14ac:dyDescent="0.2">
      <c r="A18138" s="112" t="s">
        <v>38824</v>
      </c>
      <c r="B18138" s="112" t="s">
        <v>38825</v>
      </c>
    </row>
    <row r="18139" spans="1:2" x14ac:dyDescent="0.2">
      <c r="A18139" s="112" t="s">
        <v>38826</v>
      </c>
      <c r="B18139" s="112" t="s">
        <v>38827</v>
      </c>
    </row>
    <row r="18140" spans="1:2" x14ac:dyDescent="0.2">
      <c r="A18140" s="112" t="s">
        <v>38828</v>
      </c>
      <c r="B18140" s="112" t="s">
        <v>38829</v>
      </c>
    </row>
    <row r="18141" spans="1:2" x14ac:dyDescent="0.2">
      <c r="A18141" s="112" t="s">
        <v>38830</v>
      </c>
      <c r="B18141" s="112" t="s">
        <v>38831</v>
      </c>
    </row>
    <row r="18142" spans="1:2" x14ac:dyDescent="0.2">
      <c r="A18142" s="112" t="s">
        <v>38832</v>
      </c>
      <c r="B18142" s="112" t="s">
        <v>38833</v>
      </c>
    </row>
    <row r="18143" spans="1:2" x14ac:dyDescent="0.2">
      <c r="A18143" s="112" t="s">
        <v>38834</v>
      </c>
      <c r="B18143" s="112" t="s">
        <v>38835</v>
      </c>
    </row>
    <row r="18144" spans="1:2" x14ac:dyDescent="0.2">
      <c r="A18144" s="112" t="s">
        <v>38836</v>
      </c>
      <c r="B18144" s="112" t="s">
        <v>38837</v>
      </c>
    </row>
    <row r="18145" spans="1:2" x14ac:dyDescent="0.2">
      <c r="A18145" s="112" t="s">
        <v>38838</v>
      </c>
      <c r="B18145" s="112" t="s">
        <v>38839</v>
      </c>
    </row>
    <row r="18146" spans="1:2" x14ac:dyDescent="0.2">
      <c r="A18146" s="112" t="s">
        <v>38840</v>
      </c>
      <c r="B18146" s="112" t="s">
        <v>38841</v>
      </c>
    </row>
    <row r="18147" spans="1:2" x14ac:dyDescent="0.2">
      <c r="A18147" s="112" t="s">
        <v>38842</v>
      </c>
      <c r="B18147" s="112" t="s">
        <v>38843</v>
      </c>
    </row>
    <row r="18148" spans="1:2" x14ac:dyDescent="0.2">
      <c r="A18148" s="112" t="s">
        <v>38844</v>
      </c>
      <c r="B18148" s="112" t="s">
        <v>38845</v>
      </c>
    </row>
    <row r="18149" spans="1:2" x14ac:dyDescent="0.2">
      <c r="A18149" s="112" t="s">
        <v>38846</v>
      </c>
      <c r="B18149" s="112" t="s">
        <v>38847</v>
      </c>
    </row>
    <row r="18150" spans="1:2" x14ac:dyDescent="0.2">
      <c r="A18150" s="112" t="s">
        <v>38848</v>
      </c>
      <c r="B18150" s="112" t="s">
        <v>38849</v>
      </c>
    </row>
    <row r="18151" spans="1:2" x14ac:dyDescent="0.2">
      <c r="A18151" s="112" t="s">
        <v>38850</v>
      </c>
      <c r="B18151" s="112" t="s">
        <v>38851</v>
      </c>
    </row>
    <row r="18152" spans="1:2" x14ac:dyDescent="0.2">
      <c r="A18152" s="112" t="s">
        <v>38852</v>
      </c>
      <c r="B18152" s="112" t="s">
        <v>38853</v>
      </c>
    </row>
    <row r="18153" spans="1:2" x14ac:dyDescent="0.2">
      <c r="A18153" s="112" t="s">
        <v>38854</v>
      </c>
      <c r="B18153" s="112" t="s">
        <v>38855</v>
      </c>
    </row>
    <row r="18154" spans="1:2" x14ac:dyDescent="0.2">
      <c r="A18154" s="112" t="s">
        <v>38856</v>
      </c>
      <c r="B18154" s="112" t="s">
        <v>38857</v>
      </c>
    </row>
    <row r="18155" spans="1:2" x14ac:dyDescent="0.2">
      <c r="A18155" s="112" t="s">
        <v>38858</v>
      </c>
      <c r="B18155" s="112" t="s">
        <v>38859</v>
      </c>
    </row>
    <row r="18156" spans="1:2" x14ac:dyDescent="0.2">
      <c r="A18156" s="112" t="s">
        <v>38860</v>
      </c>
      <c r="B18156" s="112" t="s">
        <v>38861</v>
      </c>
    </row>
    <row r="18157" spans="1:2" x14ac:dyDescent="0.2">
      <c r="A18157" s="112" t="s">
        <v>38862</v>
      </c>
      <c r="B18157" s="112" t="s">
        <v>38863</v>
      </c>
    </row>
    <row r="18158" spans="1:2" x14ac:dyDescent="0.2">
      <c r="A18158" s="112" t="s">
        <v>38864</v>
      </c>
      <c r="B18158" s="112" t="s">
        <v>38865</v>
      </c>
    </row>
    <row r="18159" spans="1:2" x14ac:dyDescent="0.2">
      <c r="A18159" s="112" t="s">
        <v>38866</v>
      </c>
      <c r="B18159" s="112" t="s">
        <v>38867</v>
      </c>
    </row>
    <row r="18160" spans="1:2" x14ac:dyDescent="0.2">
      <c r="A18160" s="112" t="s">
        <v>38868</v>
      </c>
      <c r="B18160" s="112" t="s">
        <v>38869</v>
      </c>
    </row>
    <row r="18161" spans="1:2" x14ac:dyDescent="0.2">
      <c r="A18161" s="112" t="s">
        <v>38870</v>
      </c>
      <c r="B18161" s="112" t="s">
        <v>38871</v>
      </c>
    </row>
    <row r="18162" spans="1:2" x14ac:dyDescent="0.2">
      <c r="A18162" s="112" t="s">
        <v>38872</v>
      </c>
      <c r="B18162" s="112" t="s">
        <v>38873</v>
      </c>
    </row>
    <row r="18163" spans="1:2" x14ac:dyDescent="0.2">
      <c r="A18163" s="112" t="s">
        <v>38874</v>
      </c>
      <c r="B18163" s="112" t="s">
        <v>38875</v>
      </c>
    </row>
    <row r="18164" spans="1:2" x14ac:dyDescent="0.2">
      <c r="A18164" s="112" t="s">
        <v>38876</v>
      </c>
      <c r="B18164" s="112" t="s">
        <v>38877</v>
      </c>
    </row>
    <row r="18165" spans="1:2" x14ac:dyDescent="0.2">
      <c r="A18165" s="112" t="s">
        <v>38878</v>
      </c>
      <c r="B18165" s="112" t="s">
        <v>38879</v>
      </c>
    </row>
    <row r="18166" spans="1:2" x14ac:dyDescent="0.2">
      <c r="A18166" s="112" t="s">
        <v>38880</v>
      </c>
      <c r="B18166" s="112" t="s">
        <v>38881</v>
      </c>
    </row>
    <row r="18167" spans="1:2" x14ac:dyDescent="0.2">
      <c r="A18167" s="112" t="s">
        <v>38882</v>
      </c>
      <c r="B18167" s="112" t="s">
        <v>38883</v>
      </c>
    </row>
    <row r="18168" spans="1:2" x14ac:dyDescent="0.2">
      <c r="A18168" s="112" t="s">
        <v>38884</v>
      </c>
      <c r="B18168" s="112" t="s">
        <v>38885</v>
      </c>
    </row>
    <row r="18169" spans="1:2" x14ac:dyDescent="0.2">
      <c r="A18169" s="112" t="s">
        <v>38886</v>
      </c>
      <c r="B18169" s="112" t="s">
        <v>38887</v>
      </c>
    </row>
    <row r="18170" spans="1:2" x14ac:dyDescent="0.2">
      <c r="A18170" s="112" t="s">
        <v>38888</v>
      </c>
      <c r="B18170" s="112" t="s">
        <v>38889</v>
      </c>
    </row>
    <row r="18171" spans="1:2" x14ac:dyDescent="0.2">
      <c r="A18171" s="112" t="s">
        <v>38890</v>
      </c>
      <c r="B18171" s="112" t="s">
        <v>38891</v>
      </c>
    </row>
    <row r="18172" spans="1:2" x14ac:dyDescent="0.2">
      <c r="A18172" s="112" t="s">
        <v>38892</v>
      </c>
      <c r="B18172" s="112" t="s">
        <v>38893</v>
      </c>
    </row>
    <row r="18173" spans="1:2" x14ac:dyDescent="0.2">
      <c r="A18173" s="112" t="s">
        <v>38894</v>
      </c>
      <c r="B18173" s="112" t="s">
        <v>38895</v>
      </c>
    </row>
    <row r="18174" spans="1:2" x14ac:dyDescent="0.2">
      <c r="A18174" s="112" t="s">
        <v>38896</v>
      </c>
      <c r="B18174" s="112" t="s">
        <v>38897</v>
      </c>
    </row>
    <row r="18175" spans="1:2" x14ac:dyDescent="0.2">
      <c r="A18175" s="112" t="s">
        <v>38898</v>
      </c>
      <c r="B18175" s="112" t="s">
        <v>38899</v>
      </c>
    </row>
    <row r="18176" spans="1:2" x14ac:dyDescent="0.2">
      <c r="A18176" s="112" t="s">
        <v>38900</v>
      </c>
      <c r="B18176" s="112" t="s">
        <v>38901</v>
      </c>
    </row>
    <row r="18177" spans="1:2" x14ac:dyDescent="0.2">
      <c r="A18177" s="112" t="s">
        <v>38902</v>
      </c>
      <c r="B18177" s="112" t="s">
        <v>38903</v>
      </c>
    </row>
    <row r="18178" spans="1:2" x14ac:dyDescent="0.2">
      <c r="A18178" s="112" t="s">
        <v>38904</v>
      </c>
      <c r="B18178" s="112" t="s">
        <v>38905</v>
      </c>
    </row>
    <row r="18179" spans="1:2" x14ac:dyDescent="0.2">
      <c r="A18179" s="112" t="s">
        <v>38906</v>
      </c>
      <c r="B18179" s="112" t="s">
        <v>38907</v>
      </c>
    </row>
    <row r="18180" spans="1:2" x14ac:dyDescent="0.2">
      <c r="A18180" s="112" t="s">
        <v>38908</v>
      </c>
      <c r="B18180" s="112" t="s">
        <v>38909</v>
      </c>
    </row>
    <row r="18181" spans="1:2" x14ac:dyDescent="0.2">
      <c r="A18181" s="112" t="s">
        <v>38910</v>
      </c>
      <c r="B18181" s="112" t="s">
        <v>38911</v>
      </c>
    </row>
    <row r="18182" spans="1:2" x14ac:dyDescent="0.2">
      <c r="A18182" s="112" t="s">
        <v>38912</v>
      </c>
      <c r="B18182" s="112" t="s">
        <v>38913</v>
      </c>
    </row>
    <row r="18183" spans="1:2" x14ac:dyDescent="0.2">
      <c r="A18183" s="112" t="s">
        <v>38914</v>
      </c>
      <c r="B18183" s="112" t="s">
        <v>38915</v>
      </c>
    </row>
    <row r="18184" spans="1:2" x14ac:dyDescent="0.2">
      <c r="A18184" s="112" t="s">
        <v>38916</v>
      </c>
      <c r="B18184" s="112" t="s">
        <v>38917</v>
      </c>
    </row>
    <row r="18185" spans="1:2" x14ac:dyDescent="0.2">
      <c r="A18185" s="112" t="s">
        <v>38918</v>
      </c>
      <c r="B18185" s="112" t="s">
        <v>38919</v>
      </c>
    </row>
    <row r="18186" spans="1:2" x14ac:dyDescent="0.2">
      <c r="A18186" s="112" t="s">
        <v>38920</v>
      </c>
      <c r="B18186" s="112" t="s">
        <v>38921</v>
      </c>
    </row>
    <row r="18187" spans="1:2" x14ac:dyDescent="0.2">
      <c r="A18187" s="112" t="s">
        <v>38922</v>
      </c>
      <c r="B18187" s="112" t="s">
        <v>38923</v>
      </c>
    </row>
    <row r="18188" spans="1:2" x14ac:dyDescent="0.2">
      <c r="A18188" s="112" t="s">
        <v>38924</v>
      </c>
      <c r="B18188" s="112" t="s">
        <v>38925</v>
      </c>
    </row>
    <row r="18189" spans="1:2" x14ac:dyDescent="0.2">
      <c r="A18189" s="112" t="s">
        <v>38926</v>
      </c>
      <c r="B18189" s="112" t="s">
        <v>38927</v>
      </c>
    </row>
    <row r="18190" spans="1:2" x14ac:dyDescent="0.2">
      <c r="A18190" s="112" t="s">
        <v>38928</v>
      </c>
      <c r="B18190" s="112" t="s">
        <v>38929</v>
      </c>
    </row>
    <row r="18191" spans="1:2" x14ac:dyDescent="0.2">
      <c r="A18191" s="112" t="s">
        <v>38930</v>
      </c>
      <c r="B18191" s="112" t="s">
        <v>38931</v>
      </c>
    </row>
    <row r="18192" spans="1:2" x14ac:dyDescent="0.2">
      <c r="A18192" s="112" t="s">
        <v>38932</v>
      </c>
      <c r="B18192" s="112" t="s">
        <v>38933</v>
      </c>
    </row>
    <row r="18193" spans="1:2" x14ac:dyDescent="0.2">
      <c r="A18193" s="112" t="s">
        <v>38934</v>
      </c>
      <c r="B18193" s="112" t="s">
        <v>38935</v>
      </c>
    </row>
    <row r="18194" spans="1:2" x14ac:dyDescent="0.2">
      <c r="A18194" s="112" t="s">
        <v>38936</v>
      </c>
      <c r="B18194" s="112" t="s">
        <v>38937</v>
      </c>
    </row>
    <row r="18195" spans="1:2" x14ac:dyDescent="0.2">
      <c r="A18195" s="112" t="s">
        <v>38938</v>
      </c>
      <c r="B18195" s="112" t="s">
        <v>38939</v>
      </c>
    </row>
    <row r="18196" spans="1:2" x14ac:dyDescent="0.2">
      <c r="A18196" s="112" t="s">
        <v>38940</v>
      </c>
      <c r="B18196" s="112" t="s">
        <v>38941</v>
      </c>
    </row>
    <row r="18197" spans="1:2" x14ac:dyDescent="0.2">
      <c r="A18197" s="112" t="s">
        <v>38942</v>
      </c>
      <c r="B18197" s="112" t="s">
        <v>38943</v>
      </c>
    </row>
    <row r="18198" spans="1:2" x14ac:dyDescent="0.2">
      <c r="A18198" s="112" t="s">
        <v>38944</v>
      </c>
      <c r="B18198" s="112" t="s">
        <v>38945</v>
      </c>
    </row>
    <row r="18199" spans="1:2" x14ac:dyDescent="0.2">
      <c r="A18199" s="112" t="s">
        <v>38946</v>
      </c>
      <c r="B18199" s="112" t="s">
        <v>38947</v>
      </c>
    </row>
    <row r="18200" spans="1:2" x14ac:dyDescent="0.2">
      <c r="A18200" s="112" t="s">
        <v>38948</v>
      </c>
      <c r="B18200" s="112" t="s">
        <v>38949</v>
      </c>
    </row>
    <row r="18201" spans="1:2" x14ac:dyDescent="0.2">
      <c r="A18201" s="112" t="s">
        <v>38950</v>
      </c>
      <c r="B18201" s="112" t="s">
        <v>38951</v>
      </c>
    </row>
    <row r="18202" spans="1:2" x14ac:dyDescent="0.2">
      <c r="A18202" s="112" t="s">
        <v>38952</v>
      </c>
      <c r="B18202" s="112" t="s">
        <v>38953</v>
      </c>
    </row>
    <row r="18203" spans="1:2" x14ac:dyDescent="0.2">
      <c r="A18203" s="112" t="s">
        <v>38954</v>
      </c>
      <c r="B18203" s="112" t="s">
        <v>38955</v>
      </c>
    </row>
    <row r="18204" spans="1:2" x14ac:dyDescent="0.2">
      <c r="A18204" s="112" t="s">
        <v>38956</v>
      </c>
      <c r="B18204" s="112" t="s">
        <v>38957</v>
      </c>
    </row>
    <row r="18205" spans="1:2" x14ac:dyDescent="0.2">
      <c r="A18205" s="112" t="s">
        <v>38958</v>
      </c>
      <c r="B18205" s="112" t="s">
        <v>38959</v>
      </c>
    </row>
    <row r="18206" spans="1:2" x14ac:dyDescent="0.2">
      <c r="A18206" s="112" t="s">
        <v>38960</v>
      </c>
      <c r="B18206" s="112" t="s">
        <v>38961</v>
      </c>
    </row>
    <row r="18207" spans="1:2" x14ac:dyDescent="0.2">
      <c r="A18207" s="112" t="s">
        <v>38962</v>
      </c>
      <c r="B18207" s="112" t="s">
        <v>38963</v>
      </c>
    </row>
    <row r="18208" spans="1:2" x14ac:dyDescent="0.2">
      <c r="A18208" s="112" t="s">
        <v>38964</v>
      </c>
      <c r="B18208" s="112" t="s">
        <v>38965</v>
      </c>
    </row>
    <row r="18209" spans="1:2" x14ac:dyDescent="0.2">
      <c r="A18209" s="112" t="s">
        <v>38966</v>
      </c>
      <c r="B18209" s="112" t="s">
        <v>38967</v>
      </c>
    </row>
    <row r="18210" spans="1:2" x14ac:dyDescent="0.2">
      <c r="A18210" s="112" t="s">
        <v>38968</v>
      </c>
      <c r="B18210" s="112" t="s">
        <v>38969</v>
      </c>
    </row>
    <row r="18211" spans="1:2" x14ac:dyDescent="0.2">
      <c r="A18211" s="112" t="s">
        <v>38970</v>
      </c>
      <c r="B18211" s="112" t="s">
        <v>38971</v>
      </c>
    </row>
    <row r="18212" spans="1:2" x14ac:dyDescent="0.2">
      <c r="A18212" s="112" t="s">
        <v>38972</v>
      </c>
      <c r="B18212" s="112" t="s">
        <v>38973</v>
      </c>
    </row>
    <row r="18213" spans="1:2" x14ac:dyDescent="0.2">
      <c r="A18213" s="112" t="s">
        <v>38974</v>
      </c>
      <c r="B18213" s="112" t="s">
        <v>38975</v>
      </c>
    </row>
    <row r="18214" spans="1:2" x14ac:dyDescent="0.2">
      <c r="A18214" s="112" t="s">
        <v>38976</v>
      </c>
      <c r="B18214" s="112" t="s">
        <v>38977</v>
      </c>
    </row>
    <row r="18215" spans="1:2" x14ac:dyDescent="0.2">
      <c r="A18215" s="112" t="s">
        <v>38978</v>
      </c>
      <c r="B18215" s="112" t="s">
        <v>38979</v>
      </c>
    </row>
    <row r="18216" spans="1:2" x14ac:dyDescent="0.2">
      <c r="A18216" s="112" t="s">
        <v>38980</v>
      </c>
      <c r="B18216" s="112" t="s">
        <v>38981</v>
      </c>
    </row>
    <row r="18217" spans="1:2" x14ac:dyDescent="0.2">
      <c r="A18217" s="112" t="s">
        <v>38982</v>
      </c>
      <c r="B18217" s="112" t="s">
        <v>38983</v>
      </c>
    </row>
    <row r="18218" spans="1:2" x14ac:dyDescent="0.2">
      <c r="A18218" s="112" t="s">
        <v>38984</v>
      </c>
      <c r="B18218" s="112" t="s">
        <v>38985</v>
      </c>
    </row>
    <row r="18219" spans="1:2" x14ac:dyDescent="0.2">
      <c r="A18219" s="112" t="s">
        <v>38986</v>
      </c>
      <c r="B18219" s="112" t="s">
        <v>38987</v>
      </c>
    </row>
    <row r="18220" spans="1:2" x14ac:dyDescent="0.2">
      <c r="A18220" s="112" t="s">
        <v>38988</v>
      </c>
      <c r="B18220" s="112" t="s">
        <v>38989</v>
      </c>
    </row>
    <row r="18221" spans="1:2" x14ac:dyDescent="0.2">
      <c r="A18221" s="112" t="s">
        <v>38990</v>
      </c>
      <c r="B18221" s="112" t="s">
        <v>38991</v>
      </c>
    </row>
    <row r="18222" spans="1:2" x14ac:dyDescent="0.2">
      <c r="A18222" s="112" t="s">
        <v>38992</v>
      </c>
      <c r="B18222" s="112" t="s">
        <v>38993</v>
      </c>
    </row>
    <row r="18223" spans="1:2" x14ac:dyDescent="0.2">
      <c r="A18223" s="112" t="s">
        <v>38994</v>
      </c>
      <c r="B18223" s="112" t="s">
        <v>38995</v>
      </c>
    </row>
    <row r="18224" spans="1:2" x14ac:dyDescent="0.2">
      <c r="A18224" s="112" t="s">
        <v>38996</v>
      </c>
      <c r="B18224" s="112" t="s">
        <v>38997</v>
      </c>
    </row>
    <row r="18225" spans="1:2" x14ac:dyDescent="0.2">
      <c r="A18225" s="112" t="s">
        <v>38998</v>
      </c>
      <c r="B18225" s="112" t="s">
        <v>38999</v>
      </c>
    </row>
    <row r="18226" spans="1:2" x14ac:dyDescent="0.2">
      <c r="A18226" s="112" t="s">
        <v>39000</v>
      </c>
      <c r="B18226" s="112" t="s">
        <v>39001</v>
      </c>
    </row>
    <row r="18227" spans="1:2" x14ac:dyDescent="0.2">
      <c r="A18227" s="112" t="s">
        <v>39002</v>
      </c>
      <c r="B18227" s="112" t="s">
        <v>39003</v>
      </c>
    </row>
    <row r="18228" spans="1:2" x14ac:dyDescent="0.2">
      <c r="A18228" s="112" t="s">
        <v>39004</v>
      </c>
      <c r="B18228" s="112" t="s">
        <v>39005</v>
      </c>
    </row>
    <row r="18229" spans="1:2" x14ac:dyDescent="0.2">
      <c r="A18229" s="112" t="s">
        <v>39006</v>
      </c>
      <c r="B18229" s="112" t="s">
        <v>39007</v>
      </c>
    </row>
    <row r="18230" spans="1:2" x14ac:dyDescent="0.2">
      <c r="A18230" s="112" t="s">
        <v>39008</v>
      </c>
      <c r="B18230" s="112" t="s">
        <v>39009</v>
      </c>
    </row>
    <row r="18231" spans="1:2" x14ac:dyDescent="0.2">
      <c r="A18231" s="112" t="s">
        <v>39010</v>
      </c>
      <c r="B18231" s="112" t="s">
        <v>39011</v>
      </c>
    </row>
    <row r="18232" spans="1:2" x14ac:dyDescent="0.2">
      <c r="A18232" s="112" t="s">
        <v>39012</v>
      </c>
      <c r="B18232" s="112" t="s">
        <v>39013</v>
      </c>
    </row>
    <row r="18233" spans="1:2" x14ac:dyDescent="0.2">
      <c r="A18233" s="112" t="s">
        <v>39014</v>
      </c>
      <c r="B18233" s="112" t="s">
        <v>39015</v>
      </c>
    </row>
    <row r="18234" spans="1:2" x14ac:dyDescent="0.2">
      <c r="A18234" s="112" t="s">
        <v>39016</v>
      </c>
      <c r="B18234" s="112" t="s">
        <v>39017</v>
      </c>
    </row>
    <row r="18235" spans="1:2" x14ac:dyDescent="0.2">
      <c r="A18235" s="112" t="s">
        <v>39018</v>
      </c>
      <c r="B18235" s="112" t="s">
        <v>39019</v>
      </c>
    </row>
    <row r="18236" spans="1:2" x14ac:dyDescent="0.2">
      <c r="A18236" s="112" t="s">
        <v>39020</v>
      </c>
      <c r="B18236" s="112" t="s">
        <v>39021</v>
      </c>
    </row>
    <row r="18237" spans="1:2" x14ac:dyDescent="0.2">
      <c r="A18237" s="112" t="s">
        <v>39022</v>
      </c>
      <c r="B18237" s="112" t="s">
        <v>39023</v>
      </c>
    </row>
    <row r="18238" spans="1:2" x14ac:dyDescent="0.2">
      <c r="A18238" s="112" t="s">
        <v>39024</v>
      </c>
      <c r="B18238" s="112" t="s">
        <v>39025</v>
      </c>
    </row>
    <row r="18239" spans="1:2" x14ac:dyDescent="0.2">
      <c r="A18239" s="112" t="s">
        <v>39026</v>
      </c>
      <c r="B18239" s="112" t="s">
        <v>39027</v>
      </c>
    </row>
    <row r="18240" spans="1:2" x14ac:dyDescent="0.2">
      <c r="A18240" s="112" t="s">
        <v>39028</v>
      </c>
      <c r="B18240" s="112" t="s">
        <v>39029</v>
      </c>
    </row>
    <row r="18241" spans="1:2" x14ac:dyDescent="0.2">
      <c r="A18241" s="112" t="s">
        <v>39030</v>
      </c>
      <c r="B18241" s="112" t="s">
        <v>39031</v>
      </c>
    </row>
    <row r="18242" spans="1:2" x14ac:dyDescent="0.2">
      <c r="A18242" s="112" t="s">
        <v>39032</v>
      </c>
      <c r="B18242" s="112" t="s">
        <v>39033</v>
      </c>
    </row>
    <row r="18243" spans="1:2" x14ac:dyDescent="0.2">
      <c r="A18243" s="112" t="s">
        <v>39034</v>
      </c>
      <c r="B18243" s="112" t="s">
        <v>39035</v>
      </c>
    </row>
    <row r="18244" spans="1:2" x14ac:dyDescent="0.2">
      <c r="A18244" s="112" t="s">
        <v>39036</v>
      </c>
      <c r="B18244" s="112" t="s">
        <v>39037</v>
      </c>
    </row>
    <row r="18245" spans="1:2" x14ac:dyDescent="0.2">
      <c r="A18245" s="112" t="s">
        <v>39038</v>
      </c>
      <c r="B18245" s="112" t="s">
        <v>39039</v>
      </c>
    </row>
    <row r="18246" spans="1:2" x14ac:dyDescent="0.2">
      <c r="A18246" s="112" t="s">
        <v>39040</v>
      </c>
      <c r="B18246" s="112" t="s">
        <v>39041</v>
      </c>
    </row>
    <row r="18247" spans="1:2" x14ac:dyDescent="0.2">
      <c r="A18247" s="112" t="s">
        <v>39042</v>
      </c>
      <c r="B18247" s="112" t="s">
        <v>39043</v>
      </c>
    </row>
    <row r="18248" spans="1:2" x14ac:dyDescent="0.2">
      <c r="A18248" s="112" t="s">
        <v>39044</v>
      </c>
      <c r="B18248" s="112" t="s">
        <v>39045</v>
      </c>
    </row>
    <row r="18249" spans="1:2" x14ac:dyDescent="0.2">
      <c r="A18249" s="112" t="s">
        <v>39046</v>
      </c>
      <c r="B18249" s="112" t="s">
        <v>39047</v>
      </c>
    </row>
    <row r="18250" spans="1:2" x14ac:dyDescent="0.2">
      <c r="A18250" s="112" t="s">
        <v>39048</v>
      </c>
      <c r="B18250" s="112" t="s">
        <v>39033</v>
      </c>
    </row>
    <row r="18251" spans="1:2" x14ac:dyDescent="0.2">
      <c r="A18251" s="112" t="s">
        <v>39049</v>
      </c>
      <c r="B18251" s="112" t="s">
        <v>39050</v>
      </c>
    </row>
    <row r="18252" spans="1:2" x14ac:dyDescent="0.2">
      <c r="A18252" s="112" t="s">
        <v>39051</v>
      </c>
      <c r="B18252" s="112" t="s">
        <v>39052</v>
      </c>
    </row>
    <row r="18253" spans="1:2" x14ac:dyDescent="0.2">
      <c r="A18253" s="112" t="s">
        <v>39053</v>
      </c>
      <c r="B18253" s="112" t="s">
        <v>39054</v>
      </c>
    </row>
    <row r="18254" spans="1:2" x14ac:dyDescent="0.2">
      <c r="A18254" s="112" t="s">
        <v>39055</v>
      </c>
      <c r="B18254" s="112" t="s">
        <v>39056</v>
      </c>
    </row>
    <row r="18255" spans="1:2" x14ac:dyDescent="0.2">
      <c r="A18255" s="112" t="s">
        <v>39057</v>
      </c>
      <c r="B18255" s="112" t="s">
        <v>39058</v>
      </c>
    </row>
    <row r="18256" spans="1:2" x14ac:dyDescent="0.2">
      <c r="A18256" s="112" t="s">
        <v>39059</v>
      </c>
      <c r="B18256" s="112" t="s">
        <v>39060</v>
      </c>
    </row>
    <row r="18257" spans="1:2" x14ac:dyDescent="0.2">
      <c r="A18257" s="112" t="s">
        <v>39061</v>
      </c>
      <c r="B18257" s="112" t="s">
        <v>39062</v>
      </c>
    </row>
    <row r="18258" spans="1:2" x14ac:dyDescent="0.2">
      <c r="A18258" s="112" t="s">
        <v>39063</v>
      </c>
      <c r="B18258" s="112" t="s">
        <v>39064</v>
      </c>
    </row>
    <row r="18259" spans="1:2" x14ac:dyDescent="0.2">
      <c r="A18259" s="112" t="s">
        <v>39065</v>
      </c>
      <c r="B18259" s="112" t="s">
        <v>39066</v>
      </c>
    </row>
    <row r="18260" spans="1:2" x14ac:dyDescent="0.2">
      <c r="A18260" s="112" t="s">
        <v>39067</v>
      </c>
      <c r="B18260" s="112" t="s">
        <v>39068</v>
      </c>
    </row>
    <row r="18261" spans="1:2" x14ac:dyDescent="0.2">
      <c r="A18261" s="112" t="s">
        <v>39069</v>
      </c>
      <c r="B18261" s="112" t="s">
        <v>39070</v>
      </c>
    </row>
    <row r="18262" spans="1:2" x14ac:dyDescent="0.2">
      <c r="A18262" s="112" t="s">
        <v>39071</v>
      </c>
      <c r="B18262" s="112" t="s">
        <v>39072</v>
      </c>
    </row>
    <row r="18263" spans="1:2" x14ac:dyDescent="0.2">
      <c r="A18263" s="112" t="s">
        <v>39073</v>
      </c>
      <c r="B18263" s="112" t="s">
        <v>39074</v>
      </c>
    </row>
    <row r="18264" spans="1:2" x14ac:dyDescent="0.2">
      <c r="A18264" s="112" t="s">
        <v>39075</v>
      </c>
      <c r="B18264" s="112" t="s">
        <v>39076</v>
      </c>
    </row>
    <row r="18265" spans="1:2" x14ac:dyDescent="0.2">
      <c r="A18265" s="112" t="s">
        <v>39077</v>
      </c>
      <c r="B18265" s="112" t="s">
        <v>39078</v>
      </c>
    </row>
    <row r="18266" spans="1:2" x14ac:dyDescent="0.2">
      <c r="A18266" s="112" t="s">
        <v>39079</v>
      </c>
      <c r="B18266" s="112" t="s">
        <v>39080</v>
      </c>
    </row>
    <row r="18267" spans="1:2" x14ac:dyDescent="0.2">
      <c r="A18267" s="112" t="s">
        <v>39081</v>
      </c>
      <c r="B18267" s="112" t="s">
        <v>39082</v>
      </c>
    </row>
    <row r="18268" spans="1:2" x14ac:dyDescent="0.2">
      <c r="A18268" s="112" t="s">
        <v>39083</v>
      </c>
      <c r="B18268" s="112" t="s">
        <v>39084</v>
      </c>
    </row>
    <row r="18269" spans="1:2" x14ac:dyDescent="0.2">
      <c r="A18269" s="112" t="s">
        <v>39085</v>
      </c>
      <c r="B18269" s="112" t="s">
        <v>39086</v>
      </c>
    </row>
    <row r="18270" spans="1:2" x14ac:dyDescent="0.2">
      <c r="A18270" s="112" t="s">
        <v>39087</v>
      </c>
      <c r="B18270" s="112" t="s">
        <v>39088</v>
      </c>
    </row>
    <row r="18271" spans="1:2" x14ac:dyDescent="0.2">
      <c r="A18271" s="112" t="s">
        <v>39089</v>
      </c>
      <c r="B18271" s="112" t="s">
        <v>39090</v>
      </c>
    </row>
    <row r="18272" spans="1:2" x14ac:dyDescent="0.2">
      <c r="A18272" s="112" t="s">
        <v>39091</v>
      </c>
      <c r="B18272" s="112" t="s">
        <v>39092</v>
      </c>
    </row>
    <row r="18273" spans="1:2" x14ac:dyDescent="0.2">
      <c r="A18273" s="112" t="s">
        <v>39093</v>
      </c>
      <c r="B18273" s="112" t="s">
        <v>39094</v>
      </c>
    </row>
    <row r="18274" spans="1:2" x14ac:dyDescent="0.2">
      <c r="A18274" s="112" t="s">
        <v>39095</v>
      </c>
      <c r="B18274" s="112" t="s">
        <v>39096</v>
      </c>
    </row>
    <row r="18275" spans="1:2" x14ac:dyDescent="0.2">
      <c r="A18275" s="112" t="s">
        <v>39097</v>
      </c>
      <c r="B18275" s="112" t="s">
        <v>39098</v>
      </c>
    </row>
    <row r="18276" spans="1:2" x14ac:dyDescent="0.2">
      <c r="A18276" s="112" t="s">
        <v>39099</v>
      </c>
      <c r="B18276" s="112" t="s">
        <v>39100</v>
      </c>
    </row>
    <row r="18277" spans="1:2" x14ac:dyDescent="0.2">
      <c r="A18277" s="112" t="s">
        <v>39101</v>
      </c>
      <c r="B18277" s="112" t="s">
        <v>39102</v>
      </c>
    </row>
    <row r="18278" spans="1:2" x14ac:dyDescent="0.2">
      <c r="A18278" s="112" t="s">
        <v>39103</v>
      </c>
      <c r="B18278" s="112" t="s">
        <v>39104</v>
      </c>
    </row>
    <row r="18279" spans="1:2" x14ac:dyDescent="0.2">
      <c r="A18279" s="112" t="s">
        <v>39105</v>
      </c>
      <c r="B18279" s="112" t="s">
        <v>39106</v>
      </c>
    </row>
    <row r="18280" spans="1:2" x14ac:dyDescent="0.2">
      <c r="A18280" s="112" t="s">
        <v>39107</v>
      </c>
      <c r="B18280" s="112" t="s">
        <v>39108</v>
      </c>
    </row>
    <row r="18281" spans="1:2" x14ac:dyDescent="0.2">
      <c r="A18281" s="112" t="s">
        <v>39109</v>
      </c>
      <c r="B18281" s="112" t="s">
        <v>39110</v>
      </c>
    </row>
    <row r="18282" spans="1:2" x14ac:dyDescent="0.2">
      <c r="A18282" s="112" t="s">
        <v>39111</v>
      </c>
      <c r="B18282" s="112" t="s">
        <v>39112</v>
      </c>
    </row>
    <row r="18283" spans="1:2" x14ac:dyDescent="0.2">
      <c r="A18283" s="112" t="s">
        <v>39113</v>
      </c>
      <c r="B18283" s="112" t="s">
        <v>39114</v>
      </c>
    </row>
    <row r="18284" spans="1:2" x14ac:dyDescent="0.2">
      <c r="A18284" s="112" t="s">
        <v>39115</v>
      </c>
      <c r="B18284" s="112" t="s">
        <v>39116</v>
      </c>
    </row>
    <row r="18285" spans="1:2" x14ac:dyDescent="0.2">
      <c r="A18285" s="112" t="s">
        <v>39117</v>
      </c>
      <c r="B18285" s="112" t="s">
        <v>39118</v>
      </c>
    </row>
    <row r="18286" spans="1:2" x14ac:dyDescent="0.2">
      <c r="A18286" s="112" t="s">
        <v>39119</v>
      </c>
      <c r="B18286" s="112" t="s">
        <v>39120</v>
      </c>
    </row>
    <row r="18287" spans="1:2" x14ac:dyDescent="0.2">
      <c r="A18287" s="112" t="s">
        <v>39121</v>
      </c>
      <c r="B18287" s="112" t="s">
        <v>39122</v>
      </c>
    </row>
    <row r="18288" spans="1:2" x14ac:dyDescent="0.2">
      <c r="A18288" s="112" t="s">
        <v>39123</v>
      </c>
      <c r="B18288" s="112" t="s">
        <v>39124</v>
      </c>
    </row>
    <row r="18289" spans="1:2" x14ac:dyDescent="0.2">
      <c r="A18289" s="112" t="s">
        <v>39125</v>
      </c>
      <c r="B18289" s="112" t="s">
        <v>39126</v>
      </c>
    </row>
    <row r="18290" spans="1:2" x14ac:dyDescent="0.2">
      <c r="A18290" s="112" t="s">
        <v>39127</v>
      </c>
      <c r="B18290" s="112" t="s">
        <v>39128</v>
      </c>
    </row>
    <row r="18291" spans="1:2" x14ac:dyDescent="0.2">
      <c r="A18291" s="112" t="s">
        <v>39129</v>
      </c>
      <c r="B18291" s="112" t="s">
        <v>39130</v>
      </c>
    </row>
    <row r="18292" spans="1:2" x14ac:dyDescent="0.2">
      <c r="A18292" s="112" t="s">
        <v>39131</v>
      </c>
      <c r="B18292" s="112" t="s">
        <v>39132</v>
      </c>
    </row>
    <row r="18293" spans="1:2" x14ac:dyDescent="0.2">
      <c r="A18293" s="112" t="s">
        <v>39133</v>
      </c>
      <c r="B18293" s="112" t="s">
        <v>39134</v>
      </c>
    </row>
    <row r="18294" spans="1:2" x14ac:dyDescent="0.2">
      <c r="A18294" s="112" t="s">
        <v>39135</v>
      </c>
      <c r="B18294" s="112" t="s">
        <v>39136</v>
      </c>
    </row>
    <row r="18295" spans="1:2" x14ac:dyDescent="0.2">
      <c r="A18295" s="112" t="s">
        <v>39137</v>
      </c>
      <c r="B18295" s="112" t="s">
        <v>39138</v>
      </c>
    </row>
    <row r="18296" spans="1:2" x14ac:dyDescent="0.2">
      <c r="A18296" s="112" t="s">
        <v>39139</v>
      </c>
      <c r="B18296" s="112" t="s">
        <v>39140</v>
      </c>
    </row>
    <row r="18297" spans="1:2" x14ac:dyDescent="0.2">
      <c r="A18297" s="112" t="s">
        <v>39141</v>
      </c>
      <c r="B18297" s="112" t="s">
        <v>39142</v>
      </c>
    </row>
    <row r="18298" spans="1:2" x14ac:dyDescent="0.2">
      <c r="A18298" s="112" t="s">
        <v>39143</v>
      </c>
      <c r="B18298" s="112" t="s">
        <v>39144</v>
      </c>
    </row>
    <row r="18299" spans="1:2" x14ac:dyDescent="0.2">
      <c r="A18299" s="112" t="s">
        <v>39145</v>
      </c>
      <c r="B18299" s="112" t="s">
        <v>39146</v>
      </c>
    </row>
    <row r="18300" spans="1:2" x14ac:dyDescent="0.2">
      <c r="A18300" s="112" t="s">
        <v>39147</v>
      </c>
      <c r="B18300" s="112" t="s">
        <v>39148</v>
      </c>
    </row>
    <row r="18301" spans="1:2" x14ac:dyDescent="0.2">
      <c r="A18301" s="112" t="s">
        <v>39149</v>
      </c>
      <c r="B18301" s="112" t="s">
        <v>39150</v>
      </c>
    </row>
    <row r="18302" spans="1:2" x14ac:dyDescent="0.2">
      <c r="A18302" s="112" t="s">
        <v>39151</v>
      </c>
      <c r="B18302" s="112" t="s">
        <v>39152</v>
      </c>
    </row>
    <row r="18303" spans="1:2" x14ac:dyDescent="0.2">
      <c r="A18303" s="112" t="s">
        <v>39153</v>
      </c>
      <c r="B18303" s="112" t="s">
        <v>39154</v>
      </c>
    </row>
    <row r="18304" spans="1:2" x14ac:dyDescent="0.2">
      <c r="A18304" s="112" t="s">
        <v>39155</v>
      </c>
      <c r="B18304" s="112" t="s">
        <v>39156</v>
      </c>
    </row>
    <row r="18305" spans="1:2" x14ac:dyDescent="0.2">
      <c r="A18305" s="112" t="s">
        <v>39157</v>
      </c>
      <c r="B18305" s="112" t="s">
        <v>39158</v>
      </c>
    </row>
    <row r="18306" spans="1:2" x14ac:dyDescent="0.2">
      <c r="A18306" s="112" t="s">
        <v>39159</v>
      </c>
      <c r="B18306" s="112" t="s">
        <v>39160</v>
      </c>
    </row>
    <row r="18307" spans="1:2" x14ac:dyDescent="0.2">
      <c r="A18307" s="112" t="s">
        <v>39161</v>
      </c>
      <c r="B18307" s="112" t="s">
        <v>39162</v>
      </c>
    </row>
    <row r="18308" spans="1:2" x14ac:dyDescent="0.2">
      <c r="A18308" s="112" t="s">
        <v>39163</v>
      </c>
      <c r="B18308" s="112" t="s">
        <v>39164</v>
      </c>
    </row>
    <row r="18309" spans="1:2" x14ac:dyDescent="0.2">
      <c r="A18309" s="112" t="s">
        <v>39165</v>
      </c>
      <c r="B18309" s="112" t="s">
        <v>39166</v>
      </c>
    </row>
    <row r="18310" spans="1:2" x14ac:dyDescent="0.2">
      <c r="A18310" s="112" t="s">
        <v>39167</v>
      </c>
      <c r="B18310" s="112" t="s">
        <v>39168</v>
      </c>
    </row>
    <row r="18311" spans="1:2" x14ac:dyDescent="0.2">
      <c r="A18311" s="112" t="s">
        <v>39169</v>
      </c>
      <c r="B18311" s="112" t="s">
        <v>39170</v>
      </c>
    </row>
    <row r="18312" spans="1:2" x14ac:dyDescent="0.2">
      <c r="A18312" s="112" t="s">
        <v>39171</v>
      </c>
      <c r="B18312" s="112" t="s">
        <v>39172</v>
      </c>
    </row>
    <row r="18313" spans="1:2" x14ac:dyDescent="0.2">
      <c r="A18313" s="112" t="s">
        <v>39173</v>
      </c>
      <c r="B18313" s="112" t="s">
        <v>39174</v>
      </c>
    </row>
    <row r="18314" spans="1:2" x14ac:dyDescent="0.2">
      <c r="A18314" s="112" t="s">
        <v>39175</v>
      </c>
      <c r="B18314" s="112" t="s">
        <v>39176</v>
      </c>
    </row>
    <row r="18315" spans="1:2" x14ac:dyDescent="0.2">
      <c r="A18315" s="112" t="s">
        <v>39177</v>
      </c>
      <c r="B18315" s="112" t="s">
        <v>39178</v>
      </c>
    </row>
    <row r="18316" spans="1:2" x14ac:dyDescent="0.2">
      <c r="A18316" s="112" t="s">
        <v>39179</v>
      </c>
      <c r="B18316" s="112" t="s">
        <v>39180</v>
      </c>
    </row>
    <row r="18317" spans="1:2" x14ac:dyDescent="0.2">
      <c r="A18317" s="112" t="s">
        <v>39181</v>
      </c>
      <c r="B18317" s="112" t="s">
        <v>39182</v>
      </c>
    </row>
    <row r="18318" spans="1:2" x14ac:dyDescent="0.2">
      <c r="A18318" s="112" t="s">
        <v>39183</v>
      </c>
      <c r="B18318" s="112" t="s">
        <v>39184</v>
      </c>
    </row>
    <row r="18319" spans="1:2" x14ac:dyDescent="0.2">
      <c r="A18319" s="112" t="s">
        <v>39185</v>
      </c>
      <c r="B18319" s="112" t="s">
        <v>39186</v>
      </c>
    </row>
    <row r="18320" spans="1:2" x14ac:dyDescent="0.2">
      <c r="A18320" s="112" t="s">
        <v>39187</v>
      </c>
      <c r="B18320" s="112" t="s">
        <v>39188</v>
      </c>
    </row>
    <row r="18321" spans="1:2" x14ac:dyDescent="0.2">
      <c r="A18321" s="112" t="s">
        <v>39189</v>
      </c>
      <c r="B18321" s="112" t="s">
        <v>39190</v>
      </c>
    </row>
    <row r="18322" spans="1:2" x14ac:dyDescent="0.2">
      <c r="A18322" s="112" t="s">
        <v>39191</v>
      </c>
      <c r="B18322" s="112" t="s">
        <v>39192</v>
      </c>
    </row>
    <row r="18323" spans="1:2" x14ac:dyDescent="0.2">
      <c r="A18323" s="112" t="s">
        <v>39193</v>
      </c>
      <c r="B18323" s="112" t="s">
        <v>39194</v>
      </c>
    </row>
    <row r="18324" spans="1:2" x14ac:dyDescent="0.2">
      <c r="A18324" s="112" t="s">
        <v>39195</v>
      </c>
      <c r="B18324" s="112" t="s">
        <v>39196</v>
      </c>
    </row>
    <row r="18325" spans="1:2" x14ac:dyDescent="0.2">
      <c r="A18325" s="112" t="s">
        <v>39197</v>
      </c>
      <c r="B18325" s="112" t="s">
        <v>39198</v>
      </c>
    </row>
    <row r="18326" spans="1:2" x14ac:dyDescent="0.2">
      <c r="A18326" s="112" t="s">
        <v>39199</v>
      </c>
      <c r="B18326" s="112" t="s">
        <v>39200</v>
      </c>
    </row>
    <row r="18327" spans="1:2" x14ac:dyDescent="0.2">
      <c r="A18327" s="112" t="s">
        <v>39201</v>
      </c>
      <c r="B18327" s="112" t="s">
        <v>39202</v>
      </c>
    </row>
    <row r="18328" spans="1:2" x14ac:dyDescent="0.2">
      <c r="A18328" s="112" t="s">
        <v>39203</v>
      </c>
      <c r="B18328" s="112" t="s">
        <v>39204</v>
      </c>
    </row>
    <row r="18329" spans="1:2" x14ac:dyDescent="0.2">
      <c r="A18329" s="112" t="s">
        <v>39205</v>
      </c>
      <c r="B18329" s="112" t="s">
        <v>39206</v>
      </c>
    </row>
    <row r="18330" spans="1:2" x14ac:dyDescent="0.2">
      <c r="A18330" s="112" t="s">
        <v>39207</v>
      </c>
      <c r="B18330" s="112" t="s">
        <v>39208</v>
      </c>
    </row>
    <row r="18331" spans="1:2" x14ac:dyDescent="0.2">
      <c r="A18331" s="112" t="s">
        <v>39209</v>
      </c>
      <c r="B18331" s="112" t="s">
        <v>39210</v>
      </c>
    </row>
    <row r="18332" spans="1:2" x14ac:dyDescent="0.2">
      <c r="A18332" s="112" t="s">
        <v>39211</v>
      </c>
      <c r="B18332" s="112" t="s">
        <v>39212</v>
      </c>
    </row>
    <row r="18333" spans="1:2" x14ac:dyDescent="0.2">
      <c r="A18333" s="112" t="s">
        <v>39213</v>
      </c>
      <c r="B18333" s="112" t="s">
        <v>39214</v>
      </c>
    </row>
    <row r="18334" spans="1:2" x14ac:dyDescent="0.2">
      <c r="A18334" s="112" t="s">
        <v>39215</v>
      </c>
      <c r="B18334" s="112" t="s">
        <v>39216</v>
      </c>
    </row>
    <row r="18335" spans="1:2" x14ac:dyDescent="0.2">
      <c r="A18335" s="112" t="s">
        <v>39217</v>
      </c>
      <c r="B18335" s="112" t="s">
        <v>39218</v>
      </c>
    </row>
    <row r="18336" spans="1:2" x14ac:dyDescent="0.2">
      <c r="A18336" s="112" t="s">
        <v>39219</v>
      </c>
      <c r="B18336" s="112" t="s">
        <v>39220</v>
      </c>
    </row>
    <row r="18337" spans="1:2" x14ac:dyDescent="0.2">
      <c r="A18337" s="112" t="s">
        <v>39221</v>
      </c>
      <c r="B18337" s="112" t="s">
        <v>39222</v>
      </c>
    </row>
    <row r="18338" spans="1:2" x14ac:dyDescent="0.2">
      <c r="A18338" s="112" t="s">
        <v>39223</v>
      </c>
      <c r="B18338" s="112" t="s">
        <v>39224</v>
      </c>
    </row>
    <row r="18339" spans="1:2" x14ac:dyDescent="0.2">
      <c r="A18339" s="112" t="s">
        <v>39225</v>
      </c>
      <c r="B18339" s="112" t="s">
        <v>39226</v>
      </c>
    </row>
    <row r="18340" spans="1:2" x14ac:dyDescent="0.2">
      <c r="A18340" s="112" t="s">
        <v>39227</v>
      </c>
      <c r="B18340" s="112" t="s">
        <v>39158</v>
      </c>
    </row>
    <row r="18341" spans="1:2" x14ac:dyDescent="0.2">
      <c r="A18341" s="112" t="s">
        <v>39228</v>
      </c>
      <c r="B18341" s="112" t="s">
        <v>39229</v>
      </c>
    </row>
    <row r="18342" spans="1:2" x14ac:dyDescent="0.2">
      <c r="A18342" s="112" t="s">
        <v>39230</v>
      </c>
      <c r="B18342" s="112" t="s">
        <v>39231</v>
      </c>
    </row>
    <row r="18343" spans="1:2" x14ac:dyDescent="0.2">
      <c r="A18343" s="112" t="s">
        <v>39232</v>
      </c>
      <c r="B18343" s="112" t="s">
        <v>39233</v>
      </c>
    </row>
    <row r="18344" spans="1:2" x14ac:dyDescent="0.2">
      <c r="A18344" s="112" t="s">
        <v>39234</v>
      </c>
      <c r="B18344" s="112" t="s">
        <v>39235</v>
      </c>
    </row>
    <row r="18345" spans="1:2" x14ac:dyDescent="0.2">
      <c r="A18345" s="112" t="s">
        <v>39236</v>
      </c>
      <c r="B18345" s="112" t="s">
        <v>39237</v>
      </c>
    </row>
    <row r="18346" spans="1:2" x14ac:dyDescent="0.2">
      <c r="A18346" s="112" t="s">
        <v>39238</v>
      </c>
      <c r="B18346" s="112" t="s">
        <v>39239</v>
      </c>
    </row>
    <row r="18347" spans="1:2" x14ac:dyDescent="0.2">
      <c r="A18347" s="112" t="s">
        <v>39240</v>
      </c>
      <c r="B18347" s="112" t="s">
        <v>39241</v>
      </c>
    </row>
    <row r="18348" spans="1:2" x14ac:dyDescent="0.2">
      <c r="A18348" s="112" t="s">
        <v>39242</v>
      </c>
      <c r="B18348" s="112" t="s">
        <v>39243</v>
      </c>
    </row>
    <row r="18349" spans="1:2" x14ac:dyDescent="0.2">
      <c r="A18349" s="112" t="s">
        <v>39244</v>
      </c>
      <c r="B18349" s="112" t="s">
        <v>39245</v>
      </c>
    </row>
    <row r="18350" spans="1:2" x14ac:dyDescent="0.2">
      <c r="A18350" s="112" t="s">
        <v>39246</v>
      </c>
      <c r="B18350" s="112" t="s">
        <v>39247</v>
      </c>
    </row>
    <row r="18351" spans="1:2" x14ac:dyDescent="0.2">
      <c r="A18351" s="112" t="s">
        <v>39248</v>
      </c>
      <c r="B18351" s="112" t="s">
        <v>39249</v>
      </c>
    </row>
    <row r="18352" spans="1:2" x14ac:dyDescent="0.2">
      <c r="A18352" s="112" t="s">
        <v>39250</v>
      </c>
      <c r="B18352" s="112" t="s">
        <v>39251</v>
      </c>
    </row>
    <row r="18353" spans="1:2" x14ac:dyDescent="0.2">
      <c r="A18353" s="112" t="s">
        <v>39252</v>
      </c>
      <c r="B18353" s="112" t="s">
        <v>39253</v>
      </c>
    </row>
    <row r="18354" spans="1:2" x14ac:dyDescent="0.2">
      <c r="A18354" s="112" t="s">
        <v>39254</v>
      </c>
      <c r="B18354" s="112" t="s">
        <v>39255</v>
      </c>
    </row>
    <row r="18355" spans="1:2" x14ac:dyDescent="0.2">
      <c r="A18355" s="112" t="s">
        <v>39256</v>
      </c>
      <c r="B18355" s="112" t="s">
        <v>39257</v>
      </c>
    </row>
    <row r="18356" spans="1:2" x14ac:dyDescent="0.2">
      <c r="A18356" s="112" t="s">
        <v>39258</v>
      </c>
      <c r="B18356" s="112" t="s">
        <v>39259</v>
      </c>
    </row>
    <row r="18357" spans="1:2" x14ac:dyDescent="0.2">
      <c r="A18357" s="112" t="s">
        <v>39260</v>
      </c>
      <c r="B18357" s="112" t="s">
        <v>39261</v>
      </c>
    </row>
    <row r="18358" spans="1:2" x14ac:dyDescent="0.2">
      <c r="A18358" s="112" t="s">
        <v>39262</v>
      </c>
      <c r="B18358" s="112" t="s">
        <v>39263</v>
      </c>
    </row>
    <row r="18359" spans="1:2" x14ac:dyDescent="0.2">
      <c r="A18359" s="112" t="s">
        <v>39264</v>
      </c>
      <c r="B18359" s="112" t="s">
        <v>39265</v>
      </c>
    </row>
    <row r="18360" spans="1:2" x14ac:dyDescent="0.2">
      <c r="A18360" s="112" t="s">
        <v>39266</v>
      </c>
      <c r="B18360" s="112" t="s">
        <v>39267</v>
      </c>
    </row>
    <row r="18361" spans="1:2" x14ac:dyDescent="0.2">
      <c r="A18361" s="112" t="s">
        <v>39268</v>
      </c>
      <c r="B18361" s="112" t="s">
        <v>39269</v>
      </c>
    </row>
    <row r="18362" spans="1:2" x14ac:dyDescent="0.2">
      <c r="A18362" s="112" t="s">
        <v>39270</v>
      </c>
      <c r="B18362" s="112" t="s">
        <v>39271</v>
      </c>
    </row>
    <row r="18363" spans="1:2" x14ac:dyDescent="0.2">
      <c r="A18363" s="112" t="s">
        <v>39272</v>
      </c>
      <c r="B18363" s="112" t="s">
        <v>39273</v>
      </c>
    </row>
    <row r="18364" spans="1:2" x14ac:dyDescent="0.2">
      <c r="A18364" s="112" t="s">
        <v>39274</v>
      </c>
      <c r="B18364" s="112" t="s">
        <v>39275</v>
      </c>
    </row>
    <row r="18365" spans="1:2" x14ac:dyDescent="0.2">
      <c r="A18365" s="112" t="s">
        <v>39276</v>
      </c>
      <c r="B18365" s="112" t="s">
        <v>39277</v>
      </c>
    </row>
    <row r="18366" spans="1:2" x14ac:dyDescent="0.2">
      <c r="A18366" s="112" t="s">
        <v>39278</v>
      </c>
      <c r="B18366" s="112" t="s">
        <v>39279</v>
      </c>
    </row>
    <row r="18367" spans="1:2" x14ac:dyDescent="0.2">
      <c r="A18367" s="112" t="s">
        <v>39280</v>
      </c>
      <c r="B18367" s="112" t="s">
        <v>39281</v>
      </c>
    </row>
    <row r="18368" spans="1:2" x14ac:dyDescent="0.2">
      <c r="A18368" s="112" t="s">
        <v>39282</v>
      </c>
      <c r="B18368" s="112" t="s">
        <v>39283</v>
      </c>
    </row>
    <row r="18369" spans="1:2" x14ac:dyDescent="0.2">
      <c r="A18369" s="112" t="s">
        <v>39284</v>
      </c>
      <c r="B18369" s="112" t="s">
        <v>39285</v>
      </c>
    </row>
    <row r="18370" spans="1:2" x14ac:dyDescent="0.2">
      <c r="A18370" s="112" t="s">
        <v>39286</v>
      </c>
      <c r="B18370" s="112" t="s">
        <v>39287</v>
      </c>
    </row>
    <row r="18371" spans="1:2" x14ac:dyDescent="0.2">
      <c r="A18371" s="112" t="s">
        <v>39288</v>
      </c>
      <c r="B18371" s="112" t="s">
        <v>39289</v>
      </c>
    </row>
    <row r="18372" spans="1:2" x14ac:dyDescent="0.2">
      <c r="A18372" s="112" t="s">
        <v>39290</v>
      </c>
      <c r="B18372" s="112" t="s">
        <v>39291</v>
      </c>
    </row>
    <row r="18373" spans="1:2" x14ac:dyDescent="0.2">
      <c r="A18373" s="112" t="s">
        <v>39292</v>
      </c>
      <c r="B18373" s="112" t="s">
        <v>39293</v>
      </c>
    </row>
    <row r="18374" spans="1:2" x14ac:dyDescent="0.2">
      <c r="A18374" s="112" t="s">
        <v>39294</v>
      </c>
      <c r="B18374" s="112" t="s">
        <v>39295</v>
      </c>
    </row>
    <row r="18375" spans="1:2" x14ac:dyDescent="0.2">
      <c r="A18375" s="112" t="s">
        <v>39296</v>
      </c>
      <c r="B18375" s="112" t="s">
        <v>39297</v>
      </c>
    </row>
    <row r="18376" spans="1:2" x14ac:dyDescent="0.2">
      <c r="A18376" s="112" t="s">
        <v>39298</v>
      </c>
      <c r="B18376" s="112" t="s">
        <v>39299</v>
      </c>
    </row>
    <row r="18377" spans="1:2" x14ac:dyDescent="0.2">
      <c r="A18377" s="112" t="s">
        <v>39300</v>
      </c>
      <c r="B18377" s="112" t="s">
        <v>39301</v>
      </c>
    </row>
    <row r="18378" spans="1:2" x14ac:dyDescent="0.2">
      <c r="A18378" s="112" t="s">
        <v>39302</v>
      </c>
      <c r="B18378" s="112" t="s">
        <v>39303</v>
      </c>
    </row>
    <row r="18379" spans="1:2" x14ac:dyDescent="0.2">
      <c r="A18379" s="112" t="s">
        <v>39304</v>
      </c>
      <c r="B18379" s="112" t="s">
        <v>39305</v>
      </c>
    </row>
    <row r="18380" spans="1:2" x14ac:dyDescent="0.2">
      <c r="A18380" s="112" t="s">
        <v>39306</v>
      </c>
      <c r="B18380" s="112" t="s">
        <v>39307</v>
      </c>
    </row>
    <row r="18381" spans="1:2" x14ac:dyDescent="0.2">
      <c r="A18381" s="112" t="s">
        <v>39308</v>
      </c>
      <c r="B18381" s="112" t="s">
        <v>38508</v>
      </c>
    </row>
    <row r="18382" spans="1:2" x14ac:dyDescent="0.2">
      <c r="A18382" s="112" t="s">
        <v>39309</v>
      </c>
      <c r="B18382" s="112" t="s">
        <v>39310</v>
      </c>
    </row>
    <row r="18383" spans="1:2" x14ac:dyDescent="0.2">
      <c r="A18383" s="112" t="s">
        <v>39311</v>
      </c>
      <c r="B18383" s="112" t="s">
        <v>39312</v>
      </c>
    </row>
    <row r="18384" spans="1:2" x14ac:dyDescent="0.2">
      <c r="A18384" s="112" t="s">
        <v>39313</v>
      </c>
      <c r="B18384" s="112" t="s">
        <v>39314</v>
      </c>
    </row>
    <row r="18385" spans="1:2" x14ac:dyDescent="0.2">
      <c r="A18385" s="112" t="s">
        <v>39315</v>
      </c>
      <c r="B18385" s="112" t="s">
        <v>39316</v>
      </c>
    </row>
    <row r="18386" spans="1:2" x14ac:dyDescent="0.2">
      <c r="A18386" s="112" t="s">
        <v>39317</v>
      </c>
      <c r="B18386" s="112" t="s">
        <v>39318</v>
      </c>
    </row>
    <row r="18387" spans="1:2" x14ac:dyDescent="0.2">
      <c r="A18387" s="112" t="s">
        <v>39319</v>
      </c>
      <c r="B18387" s="112" t="s">
        <v>39320</v>
      </c>
    </row>
    <row r="18388" spans="1:2" x14ac:dyDescent="0.2">
      <c r="A18388" s="112" t="s">
        <v>39321</v>
      </c>
      <c r="B18388" s="112" t="s">
        <v>39322</v>
      </c>
    </row>
    <row r="18389" spans="1:2" x14ac:dyDescent="0.2">
      <c r="A18389" s="112" t="s">
        <v>39323</v>
      </c>
      <c r="B18389" s="112" t="s">
        <v>39324</v>
      </c>
    </row>
    <row r="18390" spans="1:2" x14ac:dyDescent="0.2">
      <c r="A18390" s="112" t="s">
        <v>39325</v>
      </c>
      <c r="B18390" s="112" t="s">
        <v>39326</v>
      </c>
    </row>
    <row r="18391" spans="1:2" x14ac:dyDescent="0.2">
      <c r="A18391" s="112" t="s">
        <v>39327</v>
      </c>
      <c r="B18391" s="112" t="s">
        <v>39328</v>
      </c>
    </row>
    <row r="18392" spans="1:2" x14ac:dyDescent="0.2">
      <c r="A18392" s="112" t="s">
        <v>39329</v>
      </c>
      <c r="B18392" s="112" t="s">
        <v>39330</v>
      </c>
    </row>
    <row r="18393" spans="1:2" x14ac:dyDescent="0.2">
      <c r="A18393" s="112" t="s">
        <v>39331</v>
      </c>
      <c r="B18393" s="112" t="s">
        <v>39332</v>
      </c>
    </row>
    <row r="18394" spans="1:2" x14ac:dyDescent="0.2">
      <c r="A18394" s="112" t="s">
        <v>39333</v>
      </c>
      <c r="B18394" s="112" t="s">
        <v>39334</v>
      </c>
    </row>
    <row r="18395" spans="1:2" x14ac:dyDescent="0.2">
      <c r="A18395" s="112" t="s">
        <v>39335</v>
      </c>
      <c r="B18395" s="112" t="s">
        <v>39336</v>
      </c>
    </row>
    <row r="18396" spans="1:2" x14ac:dyDescent="0.2">
      <c r="A18396" s="112" t="s">
        <v>39337</v>
      </c>
      <c r="B18396" s="112" t="s">
        <v>39338</v>
      </c>
    </row>
    <row r="18397" spans="1:2" x14ac:dyDescent="0.2">
      <c r="A18397" s="112" t="s">
        <v>39339</v>
      </c>
      <c r="B18397" s="112" t="s">
        <v>39340</v>
      </c>
    </row>
    <row r="18398" spans="1:2" x14ac:dyDescent="0.2">
      <c r="A18398" s="112" t="s">
        <v>39341</v>
      </c>
      <c r="B18398" s="112" t="s">
        <v>39342</v>
      </c>
    </row>
    <row r="18399" spans="1:2" x14ac:dyDescent="0.2">
      <c r="A18399" s="112" t="s">
        <v>39343</v>
      </c>
      <c r="B18399" s="112" t="s">
        <v>39344</v>
      </c>
    </row>
    <row r="18400" spans="1:2" x14ac:dyDescent="0.2">
      <c r="A18400" s="112" t="s">
        <v>39345</v>
      </c>
      <c r="B18400" s="112" t="s">
        <v>29329</v>
      </c>
    </row>
    <row r="18401" spans="1:2" x14ac:dyDescent="0.2">
      <c r="A18401" s="112" t="s">
        <v>39346</v>
      </c>
      <c r="B18401" s="112" t="s">
        <v>39347</v>
      </c>
    </row>
    <row r="18402" spans="1:2" x14ac:dyDescent="0.2">
      <c r="A18402" s="112" t="s">
        <v>39348</v>
      </c>
      <c r="B18402" s="112" t="s">
        <v>39349</v>
      </c>
    </row>
    <row r="18403" spans="1:2" x14ac:dyDescent="0.2">
      <c r="A18403" s="112" t="s">
        <v>39350</v>
      </c>
      <c r="B18403" s="112" t="s">
        <v>39351</v>
      </c>
    </row>
    <row r="18404" spans="1:2" x14ac:dyDescent="0.2">
      <c r="A18404" s="112" t="s">
        <v>39352</v>
      </c>
      <c r="B18404" s="112" t="s">
        <v>39353</v>
      </c>
    </row>
    <row r="18405" spans="1:2" x14ac:dyDescent="0.2">
      <c r="A18405" s="112" t="s">
        <v>39354</v>
      </c>
      <c r="B18405" s="112" t="s">
        <v>39355</v>
      </c>
    </row>
    <row r="18406" spans="1:2" x14ac:dyDescent="0.2">
      <c r="A18406" s="112" t="s">
        <v>39356</v>
      </c>
      <c r="B18406" s="112" t="s">
        <v>39357</v>
      </c>
    </row>
    <row r="18407" spans="1:2" x14ac:dyDescent="0.2">
      <c r="A18407" s="112" t="s">
        <v>39358</v>
      </c>
      <c r="B18407" s="112" t="s">
        <v>39357</v>
      </c>
    </row>
    <row r="18408" spans="1:2" x14ac:dyDescent="0.2">
      <c r="A18408" s="112" t="s">
        <v>39359</v>
      </c>
      <c r="B18408" s="112" t="s">
        <v>39360</v>
      </c>
    </row>
    <row r="18409" spans="1:2" x14ac:dyDescent="0.2">
      <c r="A18409" s="112" t="s">
        <v>39361</v>
      </c>
      <c r="B18409" s="112" t="s">
        <v>39362</v>
      </c>
    </row>
    <row r="18410" spans="1:2" x14ac:dyDescent="0.2">
      <c r="A18410" s="112" t="s">
        <v>39363</v>
      </c>
      <c r="B18410" s="112" t="s">
        <v>39364</v>
      </c>
    </row>
    <row r="18411" spans="1:2" x14ac:dyDescent="0.2">
      <c r="A18411" s="112" t="s">
        <v>39365</v>
      </c>
      <c r="B18411" s="112" t="s">
        <v>39366</v>
      </c>
    </row>
    <row r="18412" spans="1:2" x14ac:dyDescent="0.2">
      <c r="A18412" s="112" t="s">
        <v>39367</v>
      </c>
      <c r="B18412" s="112" t="s">
        <v>39368</v>
      </c>
    </row>
    <row r="18413" spans="1:2" x14ac:dyDescent="0.2">
      <c r="A18413" s="112" t="s">
        <v>39369</v>
      </c>
      <c r="B18413" s="112" t="s">
        <v>39370</v>
      </c>
    </row>
    <row r="18414" spans="1:2" x14ac:dyDescent="0.2">
      <c r="A18414" s="112" t="s">
        <v>39371</v>
      </c>
      <c r="B18414" s="112" t="s">
        <v>39372</v>
      </c>
    </row>
    <row r="18415" spans="1:2" x14ac:dyDescent="0.2">
      <c r="A18415" s="112" t="s">
        <v>39373</v>
      </c>
      <c r="B18415" s="112" t="s">
        <v>39374</v>
      </c>
    </row>
    <row r="18416" spans="1:2" x14ac:dyDescent="0.2">
      <c r="A18416" s="112" t="s">
        <v>39375</v>
      </c>
      <c r="B18416" s="112" t="s">
        <v>39376</v>
      </c>
    </row>
    <row r="18417" spans="1:2" x14ac:dyDescent="0.2">
      <c r="A18417" s="112" t="s">
        <v>39377</v>
      </c>
      <c r="B18417" s="112" t="s">
        <v>39378</v>
      </c>
    </row>
    <row r="18418" spans="1:2" x14ac:dyDescent="0.2">
      <c r="A18418" s="112" t="s">
        <v>39379</v>
      </c>
      <c r="B18418" s="112" t="s">
        <v>39380</v>
      </c>
    </row>
    <row r="18419" spans="1:2" x14ac:dyDescent="0.2">
      <c r="A18419" s="112" t="s">
        <v>39381</v>
      </c>
      <c r="B18419" s="112" t="s">
        <v>39382</v>
      </c>
    </row>
    <row r="18420" spans="1:2" x14ac:dyDescent="0.2">
      <c r="A18420" s="112" t="s">
        <v>39383</v>
      </c>
      <c r="B18420" s="112" t="s">
        <v>39384</v>
      </c>
    </row>
    <row r="18421" spans="1:2" x14ac:dyDescent="0.2">
      <c r="A18421" s="112" t="s">
        <v>39385</v>
      </c>
      <c r="B18421" s="112" t="s">
        <v>39386</v>
      </c>
    </row>
    <row r="18422" spans="1:2" x14ac:dyDescent="0.2">
      <c r="A18422" s="112" t="s">
        <v>39387</v>
      </c>
      <c r="B18422" s="112" t="s">
        <v>39388</v>
      </c>
    </row>
    <row r="18423" spans="1:2" x14ac:dyDescent="0.2">
      <c r="A18423" s="112" t="s">
        <v>39389</v>
      </c>
      <c r="B18423" s="112" t="s">
        <v>39390</v>
      </c>
    </row>
    <row r="18424" spans="1:2" x14ac:dyDescent="0.2">
      <c r="A18424" s="112" t="s">
        <v>39391</v>
      </c>
      <c r="B18424" s="112" t="s">
        <v>39392</v>
      </c>
    </row>
    <row r="18425" spans="1:2" x14ac:dyDescent="0.2">
      <c r="A18425" s="112" t="s">
        <v>39393</v>
      </c>
      <c r="B18425" s="112" t="s">
        <v>39394</v>
      </c>
    </row>
    <row r="18426" spans="1:2" x14ac:dyDescent="0.2">
      <c r="A18426" s="112" t="s">
        <v>39395</v>
      </c>
      <c r="B18426" s="112" t="s">
        <v>39396</v>
      </c>
    </row>
    <row r="18427" spans="1:2" x14ac:dyDescent="0.2">
      <c r="A18427" s="112" t="s">
        <v>39397</v>
      </c>
      <c r="B18427" s="112" t="s">
        <v>39398</v>
      </c>
    </row>
    <row r="18428" spans="1:2" x14ac:dyDescent="0.2">
      <c r="A18428" s="112" t="s">
        <v>39399</v>
      </c>
      <c r="B18428" s="112" t="s">
        <v>39400</v>
      </c>
    </row>
    <row r="18429" spans="1:2" x14ac:dyDescent="0.2">
      <c r="A18429" s="112" t="s">
        <v>39401</v>
      </c>
      <c r="B18429" s="112" t="s">
        <v>39402</v>
      </c>
    </row>
    <row r="18430" spans="1:2" x14ac:dyDescent="0.2">
      <c r="A18430" s="112" t="s">
        <v>39403</v>
      </c>
      <c r="B18430" s="112" t="s">
        <v>39404</v>
      </c>
    </row>
    <row r="18431" spans="1:2" x14ac:dyDescent="0.2">
      <c r="A18431" s="112" t="s">
        <v>39405</v>
      </c>
      <c r="B18431" s="112" t="s">
        <v>39406</v>
      </c>
    </row>
    <row r="18432" spans="1:2" x14ac:dyDescent="0.2">
      <c r="A18432" s="112" t="s">
        <v>39407</v>
      </c>
      <c r="B18432" s="112" t="s">
        <v>39408</v>
      </c>
    </row>
    <row r="18433" spans="1:2" x14ac:dyDescent="0.2">
      <c r="A18433" s="112" t="s">
        <v>39409</v>
      </c>
      <c r="B18433" s="112" t="s">
        <v>39410</v>
      </c>
    </row>
    <row r="18434" spans="1:2" x14ac:dyDescent="0.2">
      <c r="A18434" s="112" t="s">
        <v>39411</v>
      </c>
      <c r="B18434" s="112" t="s">
        <v>39412</v>
      </c>
    </row>
    <row r="18435" spans="1:2" x14ac:dyDescent="0.2">
      <c r="A18435" s="112" t="s">
        <v>39413</v>
      </c>
      <c r="B18435" s="112" t="s">
        <v>39414</v>
      </c>
    </row>
    <row r="18436" spans="1:2" x14ac:dyDescent="0.2">
      <c r="A18436" s="112" t="s">
        <v>39415</v>
      </c>
      <c r="B18436" s="112" t="s">
        <v>39416</v>
      </c>
    </row>
    <row r="18437" spans="1:2" x14ac:dyDescent="0.2">
      <c r="A18437" s="112" t="s">
        <v>39417</v>
      </c>
      <c r="B18437" s="112" t="s">
        <v>39418</v>
      </c>
    </row>
    <row r="18438" spans="1:2" x14ac:dyDescent="0.2">
      <c r="A18438" s="112" t="s">
        <v>39419</v>
      </c>
      <c r="B18438" s="112" t="s">
        <v>39420</v>
      </c>
    </row>
    <row r="18439" spans="1:2" x14ac:dyDescent="0.2">
      <c r="A18439" s="112" t="s">
        <v>39421</v>
      </c>
      <c r="B18439" s="112" t="s">
        <v>39422</v>
      </c>
    </row>
    <row r="18440" spans="1:2" x14ac:dyDescent="0.2">
      <c r="A18440" s="112" t="s">
        <v>39423</v>
      </c>
      <c r="B18440" s="112" t="s">
        <v>39424</v>
      </c>
    </row>
    <row r="18441" spans="1:2" x14ac:dyDescent="0.2">
      <c r="A18441" s="112" t="s">
        <v>39425</v>
      </c>
      <c r="B18441" s="112" t="s">
        <v>39426</v>
      </c>
    </row>
    <row r="18442" spans="1:2" x14ac:dyDescent="0.2">
      <c r="A18442" s="112" t="s">
        <v>39427</v>
      </c>
      <c r="B18442" s="112" t="s">
        <v>39428</v>
      </c>
    </row>
    <row r="18443" spans="1:2" x14ac:dyDescent="0.2">
      <c r="A18443" s="112" t="s">
        <v>39429</v>
      </c>
      <c r="B18443" s="112" t="s">
        <v>39430</v>
      </c>
    </row>
    <row r="18444" spans="1:2" x14ac:dyDescent="0.2">
      <c r="A18444" s="112" t="s">
        <v>39431</v>
      </c>
      <c r="B18444" s="112" t="s">
        <v>39432</v>
      </c>
    </row>
    <row r="18445" spans="1:2" x14ac:dyDescent="0.2">
      <c r="A18445" s="112" t="s">
        <v>39433</v>
      </c>
      <c r="B18445" s="112" t="s">
        <v>39434</v>
      </c>
    </row>
    <row r="18446" spans="1:2" x14ac:dyDescent="0.2">
      <c r="A18446" s="112" t="s">
        <v>39435</v>
      </c>
      <c r="B18446" s="112" t="s">
        <v>39436</v>
      </c>
    </row>
    <row r="18447" spans="1:2" x14ac:dyDescent="0.2">
      <c r="A18447" s="112" t="s">
        <v>39437</v>
      </c>
      <c r="B18447" s="112" t="s">
        <v>39438</v>
      </c>
    </row>
    <row r="18448" spans="1:2" x14ac:dyDescent="0.2">
      <c r="A18448" s="112" t="s">
        <v>39439</v>
      </c>
      <c r="B18448" s="112" t="s">
        <v>39440</v>
      </c>
    </row>
    <row r="18449" spans="1:2" x14ac:dyDescent="0.2">
      <c r="A18449" s="112" t="s">
        <v>39441</v>
      </c>
      <c r="B18449" s="112" t="s">
        <v>39442</v>
      </c>
    </row>
    <row r="18450" spans="1:2" x14ac:dyDescent="0.2">
      <c r="A18450" s="112" t="s">
        <v>39443</v>
      </c>
      <c r="B18450" s="112" t="s">
        <v>39444</v>
      </c>
    </row>
    <row r="18451" spans="1:2" x14ac:dyDescent="0.2">
      <c r="A18451" s="112" t="s">
        <v>39445</v>
      </c>
      <c r="B18451" s="112" t="s">
        <v>39446</v>
      </c>
    </row>
    <row r="18452" spans="1:2" x14ac:dyDescent="0.2">
      <c r="A18452" s="112" t="s">
        <v>39447</v>
      </c>
      <c r="B18452" s="112" t="s">
        <v>39448</v>
      </c>
    </row>
    <row r="18453" spans="1:2" x14ac:dyDescent="0.2">
      <c r="A18453" s="112" t="s">
        <v>39449</v>
      </c>
      <c r="B18453" s="112" t="s">
        <v>39450</v>
      </c>
    </row>
    <row r="18454" spans="1:2" x14ac:dyDescent="0.2">
      <c r="A18454" s="112" t="s">
        <v>39451</v>
      </c>
      <c r="B18454" s="112" t="s">
        <v>39452</v>
      </c>
    </row>
    <row r="18455" spans="1:2" x14ac:dyDescent="0.2">
      <c r="A18455" s="112" t="s">
        <v>39453</v>
      </c>
      <c r="B18455" s="112" t="s">
        <v>39454</v>
      </c>
    </row>
    <row r="18456" spans="1:2" x14ac:dyDescent="0.2">
      <c r="A18456" s="112" t="s">
        <v>39455</v>
      </c>
      <c r="B18456" s="112" t="s">
        <v>39456</v>
      </c>
    </row>
    <row r="18457" spans="1:2" x14ac:dyDescent="0.2">
      <c r="A18457" s="112" t="s">
        <v>39457</v>
      </c>
      <c r="B18457" s="112" t="s">
        <v>39458</v>
      </c>
    </row>
    <row r="18458" spans="1:2" x14ac:dyDescent="0.2">
      <c r="A18458" s="112" t="s">
        <v>39459</v>
      </c>
      <c r="B18458" s="112" t="s">
        <v>39460</v>
      </c>
    </row>
    <row r="18459" spans="1:2" x14ac:dyDescent="0.2">
      <c r="A18459" s="112" t="s">
        <v>39461</v>
      </c>
      <c r="B18459" s="112" t="s">
        <v>39462</v>
      </c>
    </row>
    <row r="18460" spans="1:2" x14ac:dyDescent="0.2">
      <c r="A18460" s="112" t="s">
        <v>39463</v>
      </c>
      <c r="B18460" s="112" t="s">
        <v>39464</v>
      </c>
    </row>
    <row r="18461" spans="1:2" x14ac:dyDescent="0.2">
      <c r="A18461" s="112" t="s">
        <v>39465</v>
      </c>
      <c r="B18461" s="112" t="s">
        <v>39466</v>
      </c>
    </row>
    <row r="18462" spans="1:2" x14ac:dyDescent="0.2">
      <c r="A18462" s="112" t="s">
        <v>39467</v>
      </c>
      <c r="B18462" s="112" t="s">
        <v>39468</v>
      </c>
    </row>
    <row r="18463" spans="1:2" x14ac:dyDescent="0.2">
      <c r="A18463" s="112" t="s">
        <v>39469</v>
      </c>
      <c r="B18463" s="112" t="s">
        <v>39470</v>
      </c>
    </row>
    <row r="18464" spans="1:2" x14ac:dyDescent="0.2">
      <c r="A18464" s="112" t="s">
        <v>39471</v>
      </c>
      <c r="B18464" s="112" t="s">
        <v>39472</v>
      </c>
    </row>
    <row r="18465" spans="1:2" x14ac:dyDescent="0.2">
      <c r="A18465" s="112" t="s">
        <v>39473</v>
      </c>
      <c r="B18465" s="112" t="s">
        <v>39474</v>
      </c>
    </row>
    <row r="18466" spans="1:2" x14ac:dyDescent="0.2">
      <c r="A18466" s="112" t="s">
        <v>39475</v>
      </c>
      <c r="B18466" s="112" t="s">
        <v>39476</v>
      </c>
    </row>
    <row r="18467" spans="1:2" x14ac:dyDescent="0.2">
      <c r="A18467" s="112" t="s">
        <v>39477</v>
      </c>
      <c r="B18467" s="112" t="s">
        <v>39478</v>
      </c>
    </row>
    <row r="18468" spans="1:2" x14ac:dyDescent="0.2">
      <c r="A18468" s="112" t="s">
        <v>39479</v>
      </c>
      <c r="B18468" s="112" t="s">
        <v>39480</v>
      </c>
    </row>
    <row r="18469" spans="1:2" x14ac:dyDescent="0.2">
      <c r="A18469" s="112" t="s">
        <v>39481</v>
      </c>
      <c r="B18469" s="112" t="s">
        <v>39482</v>
      </c>
    </row>
    <row r="18470" spans="1:2" x14ac:dyDescent="0.2">
      <c r="A18470" s="112" t="s">
        <v>39483</v>
      </c>
      <c r="B18470" s="112" t="s">
        <v>39484</v>
      </c>
    </row>
    <row r="18471" spans="1:2" x14ac:dyDescent="0.2">
      <c r="A18471" s="112" t="s">
        <v>39485</v>
      </c>
      <c r="B18471" s="112" t="s">
        <v>39486</v>
      </c>
    </row>
    <row r="18472" spans="1:2" x14ac:dyDescent="0.2">
      <c r="A18472" s="112" t="s">
        <v>39487</v>
      </c>
      <c r="B18472" s="112" t="s">
        <v>39488</v>
      </c>
    </row>
    <row r="18473" spans="1:2" x14ac:dyDescent="0.2">
      <c r="A18473" s="112" t="s">
        <v>39489</v>
      </c>
      <c r="B18473" s="112" t="s">
        <v>39490</v>
      </c>
    </row>
    <row r="18474" spans="1:2" x14ac:dyDescent="0.2">
      <c r="A18474" s="112" t="s">
        <v>39491</v>
      </c>
      <c r="B18474" s="112" t="s">
        <v>39492</v>
      </c>
    </row>
    <row r="18475" spans="1:2" x14ac:dyDescent="0.2">
      <c r="A18475" s="112" t="s">
        <v>39493</v>
      </c>
      <c r="B18475" s="112" t="s">
        <v>39494</v>
      </c>
    </row>
    <row r="18476" spans="1:2" x14ac:dyDescent="0.2">
      <c r="A18476" s="112" t="s">
        <v>39495</v>
      </c>
      <c r="B18476" s="112" t="s">
        <v>39496</v>
      </c>
    </row>
    <row r="18477" spans="1:2" x14ac:dyDescent="0.2">
      <c r="A18477" s="112" t="s">
        <v>39497</v>
      </c>
      <c r="B18477" s="112" t="s">
        <v>39498</v>
      </c>
    </row>
    <row r="18478" spans="1:2" x14ac:dyDescent="0.2">
      <c r="A18478" s="112" t="s">
        <v>39499</v>
      </c>
      <c r="B18478" s="112" t="s">
        <v>39500</v>
      </c>
    </row>
    <row r="18479" spans="1:2" x14ac:dyDescent="0.2">
      <c r="A18479" s="112" t="s">
        <v>39501</v>
      </c>
      <c r="B18479" s="112" t="s">
        <v>39502</v>
      </c>
    </row>
    <row r="18480" spans="1:2" x14ac:dyDescent="0.2">
      <c r="A18480" s="112" t="s">
        <v>39503</v>
      </c>
      <c r="B18480" s="112" t="s">
        <v>39504</v>
      </c>
    </row>
    <row r="18481" spans="1:2" x14ac:dyDescent="0.2">
      <c r="A18481" s="112" t="s">
        <v>39505</v>
      </c>
      <c r="B18481" s="112" t="s">
        <v>39506</v>
      </c>
    </row>
    <row r="18482" spans="1:2" x14ac:dyDescent="0.2">
      <c r="A18482" s="112" t="s">
        <v>39507</v>
      </c>
      <c r="B18482" s="112" t="s">
        <v>39508</v>
      </c>
    </row>
    <row r="18483" spans="1:2" x14ac:dyDescent="0.2">
      <c r="A18483" s="112" t="s">
        <v>39509</v>
      </c>
      <c r="B18483" s="112" t="s">
        <v>39510</v>
      </c>
    </row>
    <row r="18484" spans="1:2" x14ac:dyDescent="0.2">
      <c r="A18484" s="112" t="s">
        <v>39511</v>
      </c>
      <c r="B18484" s="112" t="s">
        <v>39512</v>
      </c>
    </row>
    <row r="18485" spans="1:2" x14ac:dyDescent="0.2">
      <c r="A18485" s="112" t="s">
        <v>39513</v>
      </c>
      <c r="B18485" s="112" t="s">
        <v>39514</v>
      </c>
    </row>
    <row r="18486" spans="1:2" x14ac:dyDescent="0.2">
      <c r="A18486" s="112" t="s">
        <v>39515</v>
      </c>
      <c r="B18486" s="112" t="s">
        <v>39516</v>
      </c>
    </row>
    <row r="18487" spans="1:2" x14ac:dyDescent="0.2">
      <c r="A18487" s="112" t="s">
        <v>39517</v>
      </c>
      <c r="B18487" s="112" t="s">
        <v>39518</v>
      </c>
    </row>
    <row r="18488" spans="1:2" x14ac:dyDescent="0.2">
      <c r="A18488" s="112" t="s">
        <v>39519</v>
      </c>
      <c r="B18488" s="112" t="s">
        <v>39520</v>
      </c>
    </row>
    <row r="18489" spans="1:2" x14ac:dyDescent="0.2">
      <c r="A18489" s="112" t="s">
        <v>39521</v>
      </c>
      <c r="B18489" s="112" t="s">
        <v>39522</v>
      </c>
    </row>
    <row r="18490" spans="1:2" x14ac:dyDescent="0.2">
      <c r="A18490" s="112" t="s">
        <v>39523</v>
      </c>
      <c r="B18490" s="112" t="s">
        <v>39524</v>
      </c>
    </row>
    <row r="18491" spans="1:2" x14ac:dyDescent="0.2">
      <c r="A18491" s="112" t="s">
        <v>39525</v>
      </c>
      <c r="B18491" s="112" t="s">
        <v>39526</v>
      </c>
    </row>
    <row r="18492" spans="1:2" x14ac:dyDescent="0.2">
      <c r="A18492" s="112" t="s">
        <v>39527</v>
      </c>
      <c r="B18492" s="112" t="s">
        <v>39528</v>
      </c>
    </row>
    <row r="18493" spans="1:2" x14ac:dyDescent="0.2">
      <c r="A18493" s="112" t="s">
        <v>39529</v>
      </c>
      <c r="B18493" s="112" t="s">
        <v>39530</v>
      </c>
    </row>
    <row r="18494" spans="1:2" x14ac:dyDescent="0.2">
      <c r="A18494" s="112" t="s">
        <v>39531</v>
      </c>
      <c r="B18494" s="112" t="s">
        <v>39532</v>
      </c>
    </row>
    <row r="18495" spans="1:2" x14ac:dyDescent="0.2">
      <c r="A18495" s="112" t="s">
        <v>39533</v>
      </c>
      <c r="B18495" s="112" t="s">
        <v>39534</v>
      </c>
    </row>
    <row r="18496" spans="1:2" x14ac:dyDescent="0.2">
      <c r="A18496" s="112" t="s">
        <v>39535</v>
      </c>
      <c r="B18496" s="112" t="s">
        <v>39536</v>
      </c>
    </row>
    <row r="18497" spans="1:2" x14ac:dyDescent="0.2">
      <c r="A18497" s="112" t="s">
        <v>39537</v>
      </c>
      <c r="B18497" s="112" t="s">
        <v>39538</v>
      </c>
    </row>
    <row r="18498" spans="1:2" x14ac:dyDescent="0.2">
      <c r="A18498" s="112" t="s">
        <v>39539</v>
      </c>
      <c r="B18498" s="112" t="s">
        <v>39540</v>
      </c>
    </row>
    <row r="18499" spans="1:2" x14ac:dyDescent="0.2">
      <c r="A18499" s="112" t="s">
        <v>39541</v>
      </c>
      <c r="B18499" s="112" t="s">
        <v>39542</v>
      </c>
    </row>
    <row r="18500" spans="1:2" x14ac:dyDescent="0.2">
      <c r="A18500" s="112" t="s">
        <v>39543</v>
      </c>
      <c r="B18500" s="112" t="s">
        <v>39544</v>
      </c>
    </row>
    <row r="18501" spans="1:2" x14ac:dyDescent="0.2">
      <c r="A18501" s="112" t="s">
        <v>39545</v>
      </c>
      <c r="B18501" s="112" t="s">
        <v>39546</v>
      </c>
    </row>
    <row r="18502" spans="1:2" x14ac:dyDescent="0.2">
      <c r="A18502" s="112" t="s">
        <v>39547</v>
      </c>
      <c r="B18502" s="112" t="s">
        <v>39548</v>
      </c>
    </row>
    <row r="18503" spans="1:2" x14ac:dyDescent="0.2">
      <c r="A18503" s="112" t="s">
        <v>39549</v>
      </c>
      <c r="B18503" s="112" t="s">
        <v>39550</v>
      </c>
    </row>
    <row r="18504" spans="1:2" x14ac:dyDescent="0.2">
      <c r="A18504" s="112" t="s">
        <v>39551</v>
      </c>
      <c r="B18504" s="112" t="s">
        <v>39552</v>
      </c>
    </row>
    <row r="18505" spans="1:2" x14ac:dyDescent="0.2">
      <c r="A18505" s="112" t="s">
        <v>39553</v>
      </c>
      <c r="B18505" s="112" t="s">
        <v>39554</v>
      </c>
    </row>
    <row r="18506" spans="1:2" x14ac:dyDescent="0.2">
      <c r="A18506" s="112" t="s">
        <v>39555</v>
      </c>
      <c r="B18506" s="112" t="s">
        <v>39556</v>
      </c>
    </row>
    <row r="18507" spans="1:2" x14ac:dyDescent="0.2">
      <c r="A18507" s="112" t="s">
        <v>39557</v>
      </c>
      <c r="B18507" s="112" t="s">
        <v>39558</v>
      </c>
    </row>
    <row r="18508" spans="1:2" x14ac:dyDescent="0.2">
      <c r="A18508" s="112" t="s">
        <v>39559</v>
      </c>
      <c r="B18508" s="112" t="s">
        <v>39560</v>
      </c>
    </row>
    <row r="18509" spans="1:2" x14ac:dyDescent="0.2">
      <c r="A18509" s="112" t="s">
        <v>39561</v>
      </c>
      <c r="B18509" s="112" t="s">
        <v>39562</v>
      </c>
    </row>
    <row r="18510" spans="1:2" x14ac:dyDescent="0.2">
      <c r="A18510" s="112" t="s">
        <v>39563</v>
      </c>
      <c r="B18510" s="112" t="s">
        <v>39564</v>
      </c>
    </row>
    <row r="18511" spans="1:2" x14ac:dyDescent="0.2">
      <c r="A18511" s="112" t="s">
        <v>39565</v>
      </c>
      <c r="B18511" s="112" t="s">
        <v>39566</v>
      </c>
    </row>
    <row r="18512" spans="1:2" x14ac:dyDescent="0.2">
      <c r="A18512" s="112" t="s">
        <v>39567</v>
      </c>
      <c r="B18512" s="112" t="s">
        <v>39568</v>
      </c>
    </row>
    <row r="18513" spans="1:2" x14ac:dyDescent="0.2">
      <c r="A18513" s="112" t="s">
        <v>39569</v>
      </c>
      <c r="B18513" s="112" t="s">
        <v>39570</v>
      </c>
    </row>
    <row r="18514" spans="1:2" x14ac:dyDescent="0.2">
      <c r="A18514" s="112" t="s">
        <v>39571</v>
      </c>
      <c r="B18514" s="112" t="s">
        <v>39572</v>
      </c>
    </row>
    <row r="18515" spans="1:2" x14ac:dyDescent="0.2">
      <c r="A18515" s="112" t="s">
        <v>39573</v>
      </c>
      <c r="B18515" s="112" t="s">
        <v>39574</v>
      </c>
    </row>
    <row r="18516" spans="1:2" x14ac:dyDescent="0.2">
      <c r="A18516" s="112" t="s">
        <v>39575</v>
      </c>
      <c r="B18516" s="112" t="s">
        <v>39576</v>
      </c>
    </row>
    <row r="18517" spans="1:2" x14ac:dyDescent="0.2">
      <c r="A18517" s="112" t="s">
        <v>39577</v>
      </c>
      <c r="B18517" s="112" t="s">
        <v>39578</v>
      </c>
    </row>
    <row r="18518" spans="1:2" x14ac:dyDescent="0.2">
      <c r="A18518" s="112" t="s">
        <v>39579</v>
      </c>
      <c r="B18518" s="112" t="s">
        <v>39580</v>
      </c>
    </row>
    <row r="18519" spans="1:2" x14ac:dyDescent="0.2">
      <c r="A18519" s="112" t="s">
        <v>39581</v>
      </c>
      <c r="B18519" s="112" t="s">
        <v>39582</v>
      </c>
    </row>
    <row r="18520" spans="1:2" x14ac:dyDescent="0.2">
      <c r="A18520" s="112" t="s">
        <v>39583</v>
      </c>
      <c r="B18520" s="112" t="s">
        <v>39584</v>
      </c>
    </row>
    <row r="18521" spans="1:2" x14ac:dyDescent="0.2">
      <c r="A18521" s="112" t="s">
        <v>39585</v>
      </c>
      <c r="B18521" s="112" t="s">
        <v>39586</v>
      </c>
    </row>
    <row r="18522" spans="1:2" x14ac:dyDescent="0.2">
      <c r="A18522" s="112" t="s">
        <v>39587</v>
      </c>
      <c r="B18522" s="112" t="s">
        <v>39588</v>
      </c>
    </row>
    <row r="18523" spans="1:2" x14ac:dyDescent="0.2">
      <c r="A18523" s="112" t="s">
        <v>39589</v>
      </c>
      <c r="B18523" s="112" t="s">
        <v>39590</v>
      </c>
    </row>
    <row r="18524" spans="1:2" x14ac:dyDescent="0.2">
      <c r="A18524" s="112" t="s">
        <v>39591</v>
      </c>
      <c r="B18524" s="112" t="s">
        <v>39592</v>
      </c>
    </row>
    <row r="18525" spans="1:2" x14ac:dyDescent="0.2">
      <c r="A18525" s="112" t="s">
        <v>39593</v>
      </c>
      <c r="B18525" s="112" t="s">
        <v>39594</v>
      </c>
    </row>
    <row r="18526" spans="1:2" x14ac:dyDescent="0.2">
      <c r="A18526" s="112" t="s">
        <v>39595</v>
      </c>
      <c r="B18526" s="112" t="s">
        <v>39596</v>
      </c>
    </row>
    <row r="18527" spans="1:2" x14ac:dyDescent="0.2">
      <c r="A18527" s="112" t="s">
        <v>39597</v>
      </c>
      <c r="B18527" s="112" t="s">
        <v>39598</v>
      </c>
    </row>
    <row r="18528" spans="1:2" x14ac:dyDescent="0.2">
      <c r="A18528" s="112" t="s">
        <v>39599</v>
      </c>
      <c r="B18528" s="112" t="s">
        <v>39600</v>
      </c>
    </row>
    <row r="18529" spans="1:2" x14ac:dyDescent="0.2">
      <c r="A18529" s="112" t="s">
        <v>39601</v>
      </c>
      <c r="B18529" s="112" t="s">
        <v>39602</v>
      </c>
    </row>
    <row r="18530" spans="1:2" x14ac:dyDescent="0.2">
      <c r="A18530" s="112" t="s">
        <v>39603</v>
      </c>
      <c r="B18530" s="112" t="s">
        <v>39604</v>
      </c>
    </row>
    <row r="18531" spans="1:2" x14ac:dyDescent="0.2">
      <c r="A18531" s="112" t="s">
        <v>39605</v>
      </c>
      <c r="B18531" s="112" t="s">
        <v>39606</v>
      </c>
    </row>
    <row r="18532" spans="1:2" x14ac:dyDescent="0.2">
      <c r="A18532" s="112" t="s">
        <v>39607</v>
      </c>
      <c r="B18532" s="112" t="s">
        <v>39608</v>
      </c>
    </row>
    <row r="18533" spans="1:2" x14ac:dyDescent="0.2">
      <c r="A18533" s="112" t="s">
        <v>39609</v>
      </c>
      <c r="B18533" s="112" t="s">
        <v>39610</v>
      </c>
    </row>
    <row r="18534" spans="1:2" x14ac:dyDescent="0.2">
      <c r="A18534" s="112" t="s">
        <v>39611</v>
      </c>
      <c r="B18534" s="112" t="s">
        <v>39612</v>
      </c>
    </row>
    <row r="18535" spans="1:2" x14ac:dyDescent="0.2">
      <c r="A18535" s="112" t="s">
        <v>39613</v>
      </c>
      <c r="B18535" s="112" t="s">
        <v>39614</v>
      </c>
    </row>
    <row r="18536" spans="1:2" x14ac:dyDescent="0.2">
      <c r="A18536" s="112" t="s">
        <v>39615</v>
      </c>
      <c r="B18536" s="112" t="s">
        <v>39616</v>
      </c>
    </row>
    <row r="18537" spans="1:2" x14ac:dyDescent="0.2">
      <c r="A18537" s="112" t="s">
        <v>39617</v>
      </c>
      <c r="B18537" s="112" t="s">
        <v>39618</v>
      </c>
    </row>
    <row r="18538" spans="1:2" x14ac:dyDescent="0.2">
      <c r="A18538" s="112" t="s">
        <v>39619</v>
      </c>
      <c r="B18538" s="112" t="s">
        <v>39620</v>
      </c>
    </row>
    <row r="18539" spans="1:2" x14ac:dyDescent="0.2">
      <c r="A18539" s="112" t="s">
        <v>39621</v>
      </c>
      <c r="B18539" s="112" t="s">
        <v>39622</v>
      </c>
    </row>
    <row r="18540" spans="1:2" x14ac:dyDescent="0.2">
      <c r="A18540" s="112" t="s">
        <v>39623</v>
      </c>
      <c r="B18540" s="112" t="s">
        <v>39624</v>
      </c>
    </row>
    <row r="18541" spans="1:2" x14ac:dyDescent="0.2">
      <c r="A18541" s="112" t="s">
        <v>39625</v>
      </c>
      <c r="B18541" s="112" t="s">
        <v>39626</v>
      </c>
    </row>
    <row r="18542" spans="1:2" x14ac:dyDescent="0.2">
      <c r="A18542" s="112" t="s">
        <v>39627</v>
      </c>
      <c r="B18542" s="112" t="s">
        <v>39628</v>
      </c>
    </row>
    <row r="18543" spans="1:2" x14ac:dyDescent="0.2">
      <c r="A18543" s="112" t="s">
        <v>39629</v>
      </c>
      <c r="B18543" s="112" t="s">
        <v>39630</v>
      </c>
    </row>
    <row r="18544" spans="1:2" x14ac:dyDescent="0.2">
      <c r="A18544" s="112" t="s">
        <v>39631</v>
      </c>
      <c r="B18544" s="112" t="s">
        <v>39632</v>
      </c>
    </row>
    <row r="18545" spans="1:2" x14ac:dyDescent="0.2">
      <c r="A18545" s="112" t="s">
        <v>39633</v>
      </c>
      <c r="B18545" s="112" t="s">
        <v>39634</v>
      </c>
    </row>
    <row r="18546" spans="1:2" x14ac:dyDescent="0.2">
      <c r="A18546" s="112" t="s">
        <v>39635</v>
      </c>
      <c r="B18546" s="112" t="s">
        <v>39636</v>
      </c>
    </row>
    <row r="18547" spans="1:2" x14ac:dyDescent="0.2">
      <c r="A18547" s="112" t="s">
        <v>39637</v>
      </c>
      <c r="B18547" s="112" t="s">
        <v>39638</v>
      </c>
    </row>
    <row r="18548" spans="1:2" x14ac:dyDescent="0.2">
      <c r="A18548" s="112" t="s">
        <v>39639</v>
      </c>
      <c r="B18548" s="112" t="s">
        <v>39640</v>
      </c>
    </row>
    <row r="18549" spans="1:2" x14ac:dyDescent="0.2">
      <c r="A18549" s="112" t="s">
        <v>39641</v>
      </c>
      <c r="B18549" s="112" t="s">
        <v>39642</v>
      </c>
    </row>
    <row r="18550" spans="1:2" x14ac:dyDescent="0.2">
      <c r="A18550" s="112" t="s">
        <v>39643</v>
      </c>
      <c r="B18550" s="112" t="s">
        <v>39644</v>
      </c>
    </row>
    <row r="18551" spans="1:2" x14ac:dyDescent="0.2">
      <c r="A18551" s="112" t="s">
        <v>39645</v>
      </c>
      <c r="B18551" s="112" t="s">
        <v>39646</v>
      </c>
    </row>
    <row r="18552" spans="1:2" x14ac:dyDescent="0.2">
      <c r="A18552" s="112" t="s">
        <v>39647</v>
      </c>
      <c r="B18552" s="112" t="s">
        <v>39648</v>
      </c>
    </row>
    <row r="18553" spans="1:2" x14ac:dyDescent="0.2">
      <c r="A18553" s="112" t="s">
        <v>39649</v>
      </c>
      <c r="B18553" s="112" t="s">
        <v>39650</v>
      </c>
    </row>
    <row r="18554" spans="1:2" x14ac:dyDescent="0.2">
      <c r="A18554" s="112" t="s">
        <v>39651</v>
      </c>
      <c r="B18554" s="112" t="s">
        <v>39652</v>
      </c>
    </row>
    <row r="18555" spans="1:2" x14ac:dyDescent="0.2">
      <c r="A18555" s="112" t="s">
        <v>39653</v>
      </c>
      <c r="B18555" s="112" t="s">
        <v>39654</v>
      </c>
    </row>
    <row r="18556" spans="1:2" x14ac:dyDescent="0.2">
      <c r="A18556" s="112" t="s">
        <v>39655</v>
      </c>
      <c r="B18556" s="112" t="s">
        <v>39656</v>
      </c>
    </row>
    <row r="18557" spans="1:2" x14ac:dyDescent="0.2">
      <c r="A18557" s="112" t="s">
        <v>39657</v>
      </c>
      <c r="B18557" s="112" t="s">
        <v>39658</v>
      </c>
    </row>
    <row r="18558" spans="1:2" x14ac:dyDescent="0.2">
      <c r="A18558" s="112" t="s">
        <v>39659</v>
      </c>
      <c r="B18558" s="112" t="s">
        <v>39660</v>
      </c>
    </row>
    <row r="18559" spans="1:2" x14ac:dyDescent="0.2">
      <c r="A18559" s="112" t="s">
        <v>39661</v>
      </c>
      <c r="B18559" s="112" t="s">
        <v>39662</v>
      </c>
    </row>
    <row r="18560" spans="1:2" x14ac:dyDescent="0.2">
      <c r="A18560" s="112" t="s">
        <v>39663</v>
      </c>
      <c r="B18560" s="112" t="s">
        <v>39664</v>
      </c>
    </row>
    <row r="18561" spans="1:2" x14ac:dyDescent="0.2">
      <c r="A18561" s="112" t="s">
        <v>39665</v>
      </c>
      <c r="B18561" s="112" t="s">
        <v>39666</v>
      </c>
    </row>
    <row r="18562" spans="1:2" x14ac:dyDescent="0.2">
      <c r="A18562" s="112" t="s">
        <v>39667</v>
      </c>
      <c r="B18562" s="112" t="s">
        <v>39668</v>
      </c>
    </row>
    <row r="18563" spans="1:2" x14ac:dyDescent="0.2">
      <c r="A18563" s="112" t="s">
        <v>39669</v>
      </c>
      <c r="B18563" s="112" t="s">
        <v>39670</v>
      </c>
    </row>
    <row r="18564" spans="1:2" x14ac:dyDescent="0.2">
      <c r="A18564" s="112" t="s">
        <v>39671</v>
      </c>
      <c r="B18564" s="112" t="s">
        <v>39672</v>
      </c>
    </row>
    <row r="18565" spans="1:2" x14ac:dyDescent="0.2">
      <c r="A18565" s="112" t="s">
        <v>39673</v>
      </c>
      <c r="B18565" s="112" t="s">
        <v>39674</v>
      </c>
    </row>
    <row r="18566" spans="1:2" x14ac:dyDescent="0.2">
      <c r="A18566" s="112" t="s">
        <v>39675</v>
      </c>
      <c r="B18566" s="112" t="s">
        <v>39676</v>
      </c>
    </row>
    <row r="18567" spans="1:2" x14ac:dyDescent="0.2">
      <c r="A18567" s="112" t="s">
        <v>39677</v>
      </c>
      <c r="B18567" s="112" t="s">
        <v>39678</v>
      </c>
    </row>
    <row r="18568" spans="1:2" x14ac:dyDescent="0.2">
      <c r="A18568" s="112" t="s">
        <v>39679</v>
      </c>
      <c r="B18568" s="112" t="s">
        <v>39680</v>
      </c>
    </row>
    <row r="18569" spans="1:2" x14ac:dyDescent="0.2">
      <c r="A18569" s="112" t="s">
        <v>39681</v>
      </c>
      <c r="B18569" s="112" t="s">
        <v>39682</v>
      </c>
    </row>
    <row r="18570" spans="1:2" x14ac:dyDescent="0.2">
      <c r="A18570" s="112" t="s">
        <v>39683</v>
      </c>
      <c r="B18570" s="112" t="s">
        <v>39684</v>
      </c>
    </row>
    <row r="18571" spans="1:2" x14ac:dyDescent="0.2">
      <c r="A18571" s="112" t="s">
        <v>39685</v>
      </c>
      <c r="B18571" s="112" t="s">
        <v>39686</v>
      </c>
    </row>
    <row r="18572" spans="1:2" x14ac:dyDescent="0.2">
      <c r="A18572" s="112" t="s">
        <v>39687</v>
      </c>
      <c r="B18572" s="112" t="s">
        <v>39688</v>
      </c>
    </row>
    <row r="18573" spans="1:2" x14ac:dyDescent="0.2">
      <c r="A18573" s="112" t="s">
        <v>39689</v>
      </c>
      <c r="B18573" s="112" t="s">
        <v>39690</v>
      </c>
    </row>
    <row r="18574" spans="1:2" x14ac:dyDescent="0.2">
      <c r="A18574" s="112" t="s">
        <v>39691</v>
      </c>
      <c r="B18574" s="112" t="s">
        <v>39692</v>
      </c>
    </row>
    <row r="18575" spans="1:2" x14ac:dyDescent="0.2">
      <c r="A18575" s="112" t="s">
        <v>39693</v>
      </c>
      <c r="B18575" s="112" t="s">
        <v>39694</v>
      </c>
    </row>
    <row r="18576" spans="1:2" x14ac:dyDescent="0.2">
      <c r="A18576" s="112" t="s">
        <v>39695</v>
      </c>
      <c r="B18576" s="112" t="s">
        <v>39696</v>
      </c>
    </row>
    <row r="18577" spans="1:2" x14ac:dyDescent="0.2">
      <c r="A18577" s="112" t="s">
        <v>39697</v>
      </c>
      <c r="B18577" s="112" t="s">
        <v>39698</v>
      </c>
    </row>
    <row r="18578" spans="1:2" x14ac:dyDescent="0.2">
      <c r="A18578" s="112" t="s">
        <v>39699</v>
      </c>
      <c r="B18578" s="112" t="s">
        <v>39700</v>
      </c>
    </row>
    <row r="18579" spans="1:2" x14ac:dyDescent="0.2">
      <c r="A18579" s="112" t="s">
        <v>39701</v>
      </c>
      <c r="B18579" s="112" t="s">
        <v>39702</v>
      </c>
    </row>
    <row r="18580" spans="1:2" x14ac:dyDescent="0.2">
      <c r="A18580" s="112" t="s">
        <v>39703</v>
      </c>
      <c r="B18580" s="112" t="s">
        <v>39704</v>
      </c>
    </row>
    <row r="18581" spans="1:2" x14ac:dyDescent="0.2">
      <c r="A18581" s="112" t="s">
        <v>39705</v>
      </c>
      <c r="B18581" s="112" t="s">
        <v>39706</v>
      </c>
    </row>
    <row r="18582" spans="1:2" x14ac:dyDescent="0.2">
      <c r="A18582" s="112" t="s">
        <v>39707</v>
      </c>
      <c r="B18582" s="112" t="s">
        <v>39708</v>
      </c>
    </row>
    <row r="18583" spans="1:2" x14ac:dyDescent="0.2">
      <c r="A18583" s="112" t="s">
        <v>39709</v>
      </c>
      <c r="B18583" s="112" t="s">
        <v>39710</v>
      </c>
    </row>
    <row r="18584" spans="1:2" x14ac:dyDescent="0.2">
      <c r="A18584" s="112" t="s">
        <v>39711</v>
      </c>
      <c r="B18584" s="112" t="s">
        <v>39712</v>
      </c>
    </row>
    <row r="18585" spans="1:2" x14ac:dyDescent="0.2">
      <c r="A18585" s="112" t="s">
        <v>39713</v>
      </c>
      <c r="B18585" s="112" t="s">
        <v>39714</v>
      </c>
    </row>
    <row r="18586" spans="1:2" x14ac:dyDescent="0.2">
      <c r="A18586" s="112" t="s">
        <v>39715</v>
      </c>
      <c r="B18586" s="112" t="s">
        <v>39716</v>
      </c>
    </row>
    <row r="18587" spans="1:2" x14ac:dyDescent="0.2">
      <c r="A18587" s="112" t="s">
        <v>39717</v>
      </c>
      <c r="B18587" s="112" t="s">
        <v>39718</v>
      </c>
    </row>
    <row r="18588" spans="1:2" x14ac:dyDescent="0.2">
      <c r="A18588" s="112" t="s">
        <v>39719</v>
      </c>
      <c r="B18588" s="112" t="s">
        <v>39720</v>
      </c>
    </row>
    <row r="18589" spans="1:2" x14ac:dyDescent="0.2">
      <c r="A18589" s="112" t="s">
        <v>39721</v>
      </c>
      <c r="B18589" s="112" t="s">
        <v>39722</v>
      </c>
    </row>
    <row r="18590" spans="1:2" x14ac:dyDescent="0.2">
      <c r="A18590" s="112" t="s">
        <v>39723</v>
      </c>
      <c r="B18590" s="112" t="s">
        <v>39724</v>
      </c>
    </row>
    <row r="18591" spans="1:2" x14ac:dyDescent="0.2">
      <c r="A18591" s="112" t="s">
        <v>39725</v>
      </c>
      <c r="B18591" s="112" t="s">
        <v>39726</v>
      </c>
    </row>
    <row r="18592" spans="1:2" x14ac:dyDescent="0.2">
      <c r="A18592" s="112" t="s">
        <v>39727</v>
      </c>
      <c r="B18592" s="112" t="s">
        <v>39728</v>
      </c>
    </row>
    <row r="18593" spans="1:2" x14ac:dyDescent="0.2">
      <c r="A18593" s="112" t="s">
        <v>39729</v>
      </c>
      <c r="B18593" s="112" t="s">
        <v>39730</v>
      </c>
    </row>
    <row r="18594" spans="1:2" x14ac:dyDescent="0.2">
      <c r="A18594" s="112" t="s">
        <v>39731</v>
      </c>
      <c r="B18594" s="112" t="s">
        <v>39732</v>
      </c>
    </row>
    <row r="18595" spans="1:2" x14ac:dyDescent="0.2">
      <c r="A18595" s="112" t="s">
        <v>39733</v>
      </c>
      <c r="B18595" s="112" t="s">
        <v>39734</v>
      </c>
    </row>
    <row r="18596" spans="1:2" x14ac:dyDescent="0.2">
      <c r="A18596" s="112" t="s">
        <v>39735</v>
      </c>
      <c r="B18596" s="112" t="s">
        <v>39736</v>
      </c>
    </row>
    <row r="18597" spans="1:2" x14ac:dyDescent="0.2">
      <c r="A18597" s="112" t="s">
        <v>39737</v>
      </c>
      <c r="B18597" s="112" t="s">
        <v>39738</v>
      </c>
    </row>
    <row r="18598" spans="1:2" x14ac:dyDescent="0.2">
      <c r="A18598" s="112" t="s">
        <v>39739</v>
      </c>
      <c r="B18598" s="112" t="s">
        <v>39740</v>
      </c>
    </row>
    <row r="18599" spans="1:2" x14ac:dyDescent="0.2">
      <c r="A18599" s="112" t="s">
        <v>39741</v>
      </c>
      <c r="B18599" s="112" t="s">
        <v>39742</v>
      </c>
    </row>
    <row r="18600" spans="1:2" x14ac:dyDescent="0.2">
      <c r="A18600" s="112" t="s">
        <v>39743</v>
      </c>
      <c r="B18600" s="112" t="s">
        <v>39744</v>
      </c>
    </row>
    <row r="18601" spans="1:2" x14ac:dyDescent="0.2">
      <c r="A18601" s="112" t="s">
        <v>39745</v>
      </c>
      <c r="B18601" s="112" t="s">
        <v>39746</v>
      </c>
    </row>
    <row r="18602" spans="1:2" x14ac:dyDescent="0.2">
      <c r="A18602" s="112" t="s">
        <v>39747</v>
      </c>
      <c r="B18602" s="112" t="s">
        <v>39748</v>
      </c>
    </row>
    <row r="18603" spans="1:2" x14ac:dyDescent="0.2">
      <c r="A18603" s="112" t="s">
        <v>39749</v>
      </c>
      <c r="B18603" s="112" t="s">
        <v>39750</v>
      </c>
    </row>
    <row r="18604" spans="1:2" x14ac:dyDescent="0.2">
      <c r="A18604" s="112" t="s">
        <v>39751</v>
      </c>
      <c r="B18604" s="112" t="s">
        <v>39752</v>
      </c>
    </row>
    <row r="18605" spans="1:2" x14ac:dyDescent="0.2">
      <c r="A18605" s="112" t="s">
        <v>39753</v>
      </c>
      <c r="B18605" s="112" t="s">
        <v>39754</v>
      </c>
    </row>
    <row r="18606" spans="1:2" x14ac:dyDescent="0.2">
      <c r="A18606" s="112" t="s">
        <v>39755</v>
      </c>
      <c r="B18606" s="112" t="s">
        <v>39756</v>
      </c>
    </row>
    <row r="18607" spans="1:2" x14ac:dyDescent="0.2">
      <c r="A18607" s="112" t="s">
        <v>39757</v>
      </c>
      <c r="B18607" s="112" t="s">
        <v>39758</v>
      </c>
    </row>
    <row r="18608" spans="1:2" x14ac:dyDescent="0.2">
      <c r="A18608" s="112" t="s">
        <v>39759</v>
      </c>
      <c r="B18608" s="112" t="s">
        <v>39760</v>
      </c>
    </row>
    <row r="18609" spans="1:2" x14ac:dyDescent="0.2">
      <c r="A18609" s="112" t="s">
        <v>39761</v>
      </c>
      <c r="B18609" s="112" t="s">
        <v>39762</v>
      </c>
    </row>
    <row r="18610" spans="1:2" x14ac:dyDescent="0.2">
      <c r="A18610" s="112" t="s">
        <v>39763</v>
      </c>
      <c r="B18610" s="112" t="s">
        <v>39764</v>
      </c>
    </row>
    <row r="18611" spans="1:2" x14ac:dyDescent="0.2">
      <c r="A18611" s="112" t="s">
        <v>39765</v>
      </c>
      <c r="B18611" s="112" t="s">
        <v>39766</v>
      </c>
    </row>
    <row r="18612" spans="1:2" x14ac:dyDescent="0.2">
      <c r="A18612" s="112" t="s">
        <v>39767</v>
      </c>
      <c r="B18612" s="112" t="s">
        <v>39768</v>
      </c>
    </row>
    <row r="18613" spans="1:2" x14ac:dyDescent="0.2">
      <c r="A18613" s="112" t="s">
        <v>39769</v>
      </c>
      <c r="B18613" s="112" t="s">
        <v>39770</v>
      </c>
    </row>
    <row r="18614" spans="1:2" x14ac:dyDescent="0.2">
      <c r="A18614" s="112" t="s">
        <v>39771</v>
      </c>
      <c r="B18614" s="112" t="s">
        <v>39772</v>
      </c>
    </row>
    <row r="18615" spans="1:2" x14ac:dyDescent="0.2">
      <c r="A18615" s="112" t="s">
        <v>39773</v>
      </c>
      <c r="B18615" s="112" t="s">
        <v>39774</v>
      </c>
    </row>
    <row r="18616" spans="1:2" x14ac:dyDescent="0.2">
      <c r="A18616" s="112" t="s">
        <v>39775</v>
      </c>
      <c r="B18616" s="112" t="s">
        <v>39776</v>
      </c>
    </row>
    <row r="18617" spans="1:2" x14ac:dyDescent="0.2">
      <c r="A18617" s="112" t="s">
        <v>39777</v>
      </c>
      <c r="B18617" s="112" t="s">
        <v>39778</v>
      </c>
    </row>
    <row r="18618" spans="1:2" x14ac:dyDescent="0.2">
      <c r="A18618" s="112" t="s">
        <v>39779</v>
      </c>
      <c r="B18618" s="112" t="s">
        <v>39780</v>
      </c>
    </row>
    <row r="18619" spans="1:2" x14ac:dyDescent="0.2">
      <c r="A18619" s="112" t="s">
        <v>39781</v>
      </c>
      <c r="B18619" s="112" t="s">
        <v>39782</v>
      </c>
    </row>
    <row r="18620" spans="1:2" x14ac:dyDescent="0.2">
      <c r="A18620" s="112" t="s">
        <v>39783</v>
      </c>
      <c r="B18620" s="112" t="s">
        <v>39784</v>
      </c>
    </row>
    <row r="18621" spans="1:2" x14ac:dyDescent="0.2">
      <c r="A18621" s="112" t="s">
        <v>39785</v>
      </c>
      <c r="B18621" s="112" t="s">
        <v>39786</v>
      </c>
    </row>
    <row r="18622" spans="1:2" x14ac:dyDescent="0.2">
      <c r="A18622" s="112" t="s">
        <v>39787</v>
      </c>
      <c r="B18622" s="112" t="s">
        <v>39788</v>
      </c>
    </row>
    <row r="18623" spans="1:2" x14ac:dyDescent="0.2">
      <c r="A18623" s="112" t="s">
        <v>39789</v>
      </c>
      <c r="B18623" s="112" t="s">
        <v>39790</v>
      </c>
    </row>
    <row r="18624" spans="1:2" x14ac:dyDescent="0.2">
      <c r="A18624" s="112" t="s">
        <v>39791</v>
      </c>
      <c r="B18624" s="112" t="s">
        <v>39792</v>
      </c>
    </row>
    <row r="18625" spans="1:2" x14ac:dyDescent="0.2">
      <c r="A18625" s="112" t="s">
        <v>39793</v>
      </c>
      <c r="B18625" s="112" t="s">
        <v>39794</v>
      </c>
    </row>
    <row r="18626" spans="1:2" x14ac:dyDescent="0.2">
      <c r="A18626" s="112" t="s">
        <v>39795</v>
      </c>
      <c r="B18626" s="112" t="s">
        <v>4676</v>
      </c>
    </row>
    <row r="18627" spans="1:2" x14ac:dyDescent="0.2">
      <c r="A18627" s="112" t="s">
        <v>39796</v>
      </c>
      <c r="B18627" s="112" t="s">
        <v>39797</v>
      </c>
    </row>
    <row r="18628" spans="1:2" x14ac:dyDescent="0.2">
      <c r="A18628" s="112" t="s">
        <v>39798</v>
      </c>
      <c r="B18628" s="112" t="s">
        <v>39799</v>
      </c>
    </row>
    <row r="18629" spans="1:2" x14ac:dyDescent="0.2">
      <c r="A18629" s="112" t="s">
        <v>39800</v>
      </c>
      <c r="B18629" s="112" t="s">
        <v>39801</v>
      </c>
    </row>
    <row r="18630" spans="1:2" x14ac:dyDescent="0.2">
      <c r="A18630" s="112" t="s">
        <v>39802</v>
      </c>
      <c r="B18630" s="112" t="s">
        <v>39803</v>
      </c>
    </row>
    <row r="18631" spans="1:2" x14ac:dyDescent="0.2">
      <c r="A18631" s="112" t="s">
        <v>39804</v>
      </c>
      <c r="B18631" s="112" t="s">
        <v>39805</v>
      </c>
    </row>
    <row r="18632" spans="1:2" x14ac:dyDescent="0.2">
      <c r="A18632" s="112" t="s">
        <v>39806</v>
      </c>
      <c r="B18632" s="112" t="s">
        <v>39807</v>
      </c>
    </row>
    <row r="18633" spans="1:2" x14ac:dyDescent="0.2">
      <c r="A18633" s="112" t="s">
        <v>39808</v>
      </c>
      <c r="B18633" s="112" t="s">
        <v>39809</v>
      </c>
    </row>
    <row r="18634" spans="1:2" x14ac:dyDescent="0.2">
      <c r="A18634" s="112" t="s">
        <v>39810</v>
      </c>
      <c r="B18634" s="112" t="s">
        <v>39811</v>
      </c>
    </row>
    <row r="18635" spans="1:2" x14ac:dyDescent="0.2">
      <c r="A18635" s="112" t="s">
        <v>39812</v>
      </c>
      <c r="B18635" s="112" t="s">
        <v>39813</v>
      </c>
    </row>
    <row r="18636" spans="1:2" x14ac:dyDescent="0.2">
      <c r="A18636" s="112" t="s">
        <v>39814</v>
      </c>
      <c r="B18636" s="112" t="s">
        <v>39815</v>
      </c>
    </row>
    <row r="18637" spans="1:2" x14ac:dyDescent="0.2">
      <c r="A18637" s="112" t="s">
        <v>39816</v>
      </c>
      <c r="B18637" s="112" t="s">
        <v>39817</v>
      </c>
    </row>
    <row r="18638" spans="1:2" x14ac:dyDescent="0.2">
      <c r="A18638" s="112" t="s">
        <v>39818</v>
      </c>
      <c r="B18638" s="112" t="s">
        <v>39819</v>
      </c>
    </row>
    <row r="18639" spans="1:2" x14ac:dyDescent="0.2">
      <c r="A18639" s="112" t="s">
        <v>39820</v>
      </c>
      <c r="B18639" s="112" t="s">
        <v>39821</v>
      </c>
    </row>
    <row r="18640" spans="1:2" x14ac:dyDescent="0.2">
      <c r="A18640" s="112" t="s">
        <v>39822</v>
      </c>
      <c r="B18640" s="112" t="s">
        <v>39823</v>
      </c>
    </row>
    <row r="18641" spans="1:2" x14ac:dyDescent="0.2">
      <c r="A18641" s="112" t="s">
        <v>39824</v>
      </c>
      <c r="B18641" s="112" t="s">
        <v>39825</v>
      </c>
    </row>
    <row r="18642" spans="1:2" x14ac:dyDescent="0.2">
      <c r="A18642" s="112" t="s">
        <v>39826</v>
      </c>
      <c r="B18642" s="112" t="s">
        <v>39827</v>
      </c>
    </row>
    <row r="18643" spans="1:2" x14ac:dyDescent="0.2">
      <c r="A18643" s="112" t="s">
        <v>39828</v>
      </c>
      <c r="B18643" s="112" t="s">
        <v>39829</v>
      </c>
    </row>
    <row r="18644" spans="1:2" x14ac:dyDescent="0.2">
      <c r="A18644" s="112" t="s">
        <v>39830</v>
      </c>
      <c r="B18644" s="112" t="s">
        <v>39831</v>
      </c>
    </row>
    <row r="18645" spans="1:2" x14ac:dyDescent="0.2">
      <c r="A18645" s="112" t="s">
        <v>39832</v>
      </c>
      <c r="B18645" s="112" t="s">
        <v>39833</v>
      </c>
    </row>
    <row r="18646" spans="1:2" x14ac:dyDescent="0.2">
      <c r="A18646" s="112" t="s">
        <v>39834</v>
      </c>
      <c r="B18646" s="112" t="s">
        <v>39835</v>
      </c>
    </row>
    <row r="18647" spans="1:2" x14ac:dyDescent="0.2">
      <c r="A18647" s="112" t="s">
        <v>39836</v>
      </c>
      <c r="B18647" s="112" t="s">
        <v>39837</v>
      </c>
    </row>
    <row r="18648" spans="1:2" x14ac:dyDescent="0.2">
      <c r="A18648" s="112" t="s">
        <v>39838</v>
      </c>
      <c r="B18648" s="112" t="s">
        <v>39839</v>
      </c>
    </row>
    <row r="18649" spans="1:2" x14ac:dyDescent="0.2">
      <c r="A18649" s="112" t="s">
        <v>39840</v>
      </c>
      <c r="B18649" s="112" t="s">
        <v>39841</v>
      </c>
    </row>
    <row r="18650" spans="1:2" x14ac:dyDescent="0.2">
      <c r="A18650" s="112" t="s">
        <v>39842</v>
      </c>
      <c r="B18650" s="112" t="s">
        <v>39843</v>
      </c>
    </row>
    <row r="18651" spans="1:2" x14ac:dyDescent="0.2">
      <c r="A18651" s="112" t="s">
        <v>39844</v>
      </c>
      <c r="B18651" s="112" t="s">
        <v>39845</v>
      </c>
    </row>
    <row r="18652" spans="1:2" x14ac:dyDescent="0.2">
      <c r="A18652" s="112" t="s">
        <v>39846</v>
      </c>
      <c r="B18652" s="112" t="s">
        <v>39847</v>
      </c>
    </row>
    <row r="18653" spans="1:2" x14ac:dyDescent="0.2">
      <c r="A18653" s="112" t="s">
        <v>39848</v>
      </c>
      <c r="B18653" s="112" t="s">
        <v>39849</v>
      </c>
    </row>
    <row r="18654" spans="1:2" x14ac:dyDescent="0.2">
      <c r="A18654" s="112" t="s">
        <v>39850</v>
      </c>
      <c r="B18654" s="112" t="s">
        <v>39851</v>
      </c>
    </row>
    <row r="18655" spans="1:2" x14ac:dyDescent="0.2">
      <c r="A18655" s="112" t="s">
        <v>39852</v>
      </c>
      <c r="B18655" s="112" t="s">
        <v>39853</v>
      </c>
    </row>
    <row r="18656" spans="1:2" x14ac:dyDescent="0.2">
      <c r="A18656" s="112" t="s">
        <v>39854</v>
      </c>
      <c r="B18656" s="112" t="s">
        <v>39855</v>
      </c>
    </row>
    <row r="18657" spans="1:2" x14ac:dyDescent="0.2">
      <c r="A18657" s="112" t="s">
        <v>39856</v>
      </c>
      <c r="B18657" s="112" t="s">
        <v>39857</v>
      </c>
    </row>
    <row r="18658" spans="1:2" x14ac:dyDescent="0.2">
      <c r="A18658" s="112" t="s">
        <v>39858</v>
      </c>
      <c r="B18658" s="112" t="s">
        <v>39859</v>
      </c>
    </row>
    <row r="18659" spans="1:2" x14ac:dyDescent="0.2">
      <c r="A18659" s="112" t="s">
        <v>39860</v>
      </c>
      <c r="B18659" s="112" t="s">
        <v>39861</v>
      </c>
    </row>
    <row r="18660" spans="1:2" x14ac:dyDescent="0.2">
      <c r="A18660" s="112" t="s">
        <v>39862</v>
      </c>
      <c r="B18660" s="112" t="s">
        <v>39863</v>
      </c>
    </row>
    <row r="18661" spans="1:2" x14ac:dyDescent="0.2">
      <c r="A18661" s="112" t="s">
        <v>39864</v>
      </c>
      <c r="B18661" s="112" t="s">
        <v>39865</v>
      </c>
    </row>
    <row r="18662" spans="1:2" x14ac:dyDescent="0.2">
      <c r="A18662" s="112" t="s">
        <v>39866</v>
      </c>
      <c r="B18662" s="112" t="s">
        <v>39867</v>
      </c>
    </row>
    <row r="18663" spans="1:2" x14ac:dyDescent="0.2">
      <c r="A18663" s="112" t="s">
        <v>39868</v>
      </c>
      <c r="B18663" s="112" t="s">
        <v>39869</v>
      </c>
    </row>
    <row r="18664" spans="1:2" x14ac:dyDescent="0.2">
      <c r="A18664" s="112" t="s">
        <v>39870</v>
      </c>
      <c r="B18664" s="112" t="s">
        <v>39871</v>
      </c>
    </row>
    <row r="18665" spans="1:2" x14ac:dyDescent="0.2">
      <c r="A18665" s="112" t="s">
        <v>39872</v>
      </c>
      <c r="B18665" s="112" t="s">
        <v>39873</v>
      </c>
    </row>
    <row r="18666" spans="1:2" x14ac:dyDescent="0.2">
      <c r="A18666" s="112" t="s">
        <v>39874</v>
      </c>
      <c r="B18666" s="112" t="s">
        <v>39875</v>
      </c>
    </row>
    <row r="18667" spans="1:2" x14ac:dyDescent="0.2">
      <c r="A18667" s="112" t="s">
        <v>39876</v>
      </c>
      <c r="B18667" s="112" t="s">
        <v>39877</v>
      </c>
    </row>
    <row r="18668" spans="1:2" x14ac:dyDescent="0.2">
      <c r="A18668" s="112" t="s">
        <v>39878</v>
      </c>
      <c r="B18668" s="112" t="s">
        <v>39879</v>
      </c>
    </row>
    <row r="18669" spans="1:2" x14ac:dyDescent="0.2">
      <c r="A18669" s="112" t="s">
        <v>39880</v>
      </c>
      <c r="B18669" s="112" t="s">
        <v>39881</v>
      </c>
    </row>
    <row r="18670" spans="1:2" x14ac:dyDescent="0.2">
      <c r="A18670" s="112" t="s">
        <v>39882</v>
      </c>
      <c r="B18670" s="112" t="s">
        <v>39883</v>
      </c>
    </row>
    <row r="18671" spans="1:2" x14ac:dyDescent="0.2">
      <c r="A18671" s="112" t="s">
        <v>39884</v>
      </c>
      <c r="B18671" s="112" t="s">
        <v>39885</v>
      </c>
    </row>
    <row r="18672" spans="1:2" x14ac:dyDescent="0.2">
      <c r="A18672" s="112" t="s">
        <v>39886</v>
      </c>
      <c r="B18672" s="112" t="s">
        <v>39887</v>
      </c>
    </row>
    <row r="18673" spans="1:2" x14ac:dyDescent="0.2">
      <c r="A18673" s="112" t="s">
        <v>39888</v>
      </c>
      <c r="B18673" s="112" t="s">
        <v>39889</v>
      </c>
    </row>
    <row r="18674" spans="1:2" x14ac:dyDescent="0.2">
      <c r="A18674" s="112" t="s">
        <v>39890</v>
      </c>
      <c r="B18674" s="112" t="s">
        <v>39861</v>
      </c>
    </row>
    <row r="18675" spans="1:2" x14ac:dyDescent="0.2">
      <c r="A18675" s="112" t="s">
        <v>39891</v>
      </c>
      <c r="B18675" s="112" t="s">
        <v>39892</v>
      </c>
    </row>
    <row r="18676" spans="1:2" x14ac:dyDescent="0.2">
      <c r="A18676" s="112" t="s">
        <v>39893</v>
      </c>
      <c r="B18676" s="112" t="s">
        <v>39894</v>
      </c>
    </row>
    <row r="18677" spans="1:2" x14ac:dyDescent="0.2">
      <c r="A18677" s="112" t="s">
        <v>39895</v>
      </c>
      <c r="B18677" s="112" t="s">
        <v>39896</v>
      </c>
    </row>
    <row r="18678" spans="1:2" x14ac:dyDescent="0.2">
      <c r="A18678" s="112" t="s">
        <v>39897</v>
      </c>
      <c r="B18678" s="112" t="s">
        <v>39898</v>
      </c>
    </row>
    <row r="18679" spans="1:2" x14ac:dyDescent="0.2">
      <c r="A18679" s="112" t="s">
        <v>39899</v>
      </c>
      <c r="B18679" s="112" t="s">
        <v>39900</v>
      </c>
    </row>
    <row r="18680" spans="1:2" x14ac:dyDescent="0.2">
      <c r="A18680" s="112" t="s">
        <v>39901</v>
      </c>
      <c r="B18680" s="112" t="s">
        <v>39902</v>
      </c>
    </row>
    <row r="18681" spans="1:2" x14ac:dyDescent="0.2">
      <c r="A18681" s="112" t="s">
        <v>39903</v>
      </c>
      <c r="B18681" s="112" t="s">
        <v>39904</v>
      </c>
    </row>
    <row r="18682" spans="1:2" x14ac:dyDescent="0.2">
      <c r="A18682" s="112" t="s">
        <v>39905</v>
      </c>
      <c r="B18682" s="112" t="s">
        <v>39906</v>
      </c>
    </row>
    <row r="18683" spans="1:2" x14ac:dyDescent="0.2">
      <c r="A18683" s="112" t="s">
        <v>39907</v>
      </c>
      <c r="B18683" s="112" t="s">
        <v>39908</v>
      </c>
    </row>
    <row r="18684" spans="1:2" x14ac:dyDescent="0.2">
      <c r="A18684" s="112" t="s">
        <v>39909</v>
      </c>
      <c r="B18684" s="112" t="s">
        <v>39910</v>
      </c>
    </row>
    <row r="18685" spans="1:2" x14ac:dyDescent="0.2">
      <c r="A18685" s="112" t="s">
        <v>39911</v>
      </c>
      <c r="B18685" s="112" t="s">
        <v>39912</v>
      </c>
    </row>
    <row r="18686" spans="1:2" x14ac:dyDescent="0.2">
      <c r="A18686" s="112" t="s">
        <v>39913</v>
      </c>
      <c r="B18686" s="112" t="s">
        <v>39914</v>
      </c>
    </row>
    <row r="18687" spans="1:2" x14ac:dyDescent="0.2">
      <c r="A18687" s="112" t="s">
        <v>39915</v>
      </c>
      <c r="B18687" s="112" t="s">
        <v>39916</v>
      </c>
    </row>
    <row r="18688" spans="1:2" x14ac:dyDescent="0.2">
      <c r="A18688" s="112" t="s">
        <v>39917</v>
      </c>
      <c r="B18688" s="112" t="s">
        <v>39918</v>
      </c>
    </row>
    <row r="18689" spans="1:2" x14ac:dyDescent="0.2">
      <c r="A18689" s="112" t="s">
        <v>39919</v>
      </c>
      <c r="B18689" s="112" t="s">
        <v>39920</v>
      </c>
    </row>
    <row r="18690" spans="1:2" x14ac:dyDescent="0.2">
      <c r="A18690" s="112" t="s">
        <v>39921</v>
      </c>
      <c r="B18690" s="112" t="s">
        <v>39922</v>
      </c>
    </row>
    <row r="18691" spans="1:2" x14ac:dyDescent="0.2">
      <c r="A18691" s="112" t="s">
        <v>39923</v>
      </c>
      <c r="B18691" s="112" t="s">
        <v>39924</v>
      </c>
    </row>
    <row r="18692" spans="1:2" x14ac:dyDescent="0.2">
      <c r="A18692" s="112" t="s">
        <v>39925</v>
      </c>
      <c r="B18692" s="112" t="s">
        <v>39926</v>
      </c>
    </row>
    <row r="18693" spans="1:2" x14ac:dyDescent="0.2">
      <c r="A18693" s="112" t="s">
        <v>39927</v>
      </c>
      <c r="B18693" s="112" t="s">
        <v>39928</v>
      </c>
    </row>
    <row r="18694" spans="1:2" x14ac:dyDescent="0.2">
      <c r="A18694" s="112" t="s">
        <v>39929</v>
      </c>
      <c r="B18694" s="112" t="s">
        <v>39930</v>
      </c>
    </row>
    <row r="18695" spans="1:2" x14ac:dyDescent="0.2">
      <c r="A18695" s="112" t="s">
        <v>39931</v>
      </c>
      <c r="B18695" s="112" t="s">
        <v>39932</v>
      </c>
    </row>
    <row r="18696" spans="1:2" x14ac:dyDescent="0.2">
      <c r="A18696" s="112" t="s">
        <v>39933</v>
      </c>
      <c r="B18696" s="112" t="s">
        <v>39934</v>
      </c>
    </row>
    <row r="18697" spans="1:2" x14ac:dyDescent="0.2">
      <c r="A18697" s="112" t="s">
        <v>39935</v>
      </c>
      <c r="B18697" s="112" t="s">
        <v>39936</v>
      </c>
    </row>
    <row r="18698" spans="1:2" x14ac:dyDescent="0.2">
      <c r="A18698" s="112" t="s">
        <v>39937</v>
      </c>
      <c r="B18698" s="112" t="s">
        <v>39938</v>
      </c>
    </row>
    <row r="18699" spans="1:2" x14ac:dyDescent="0.2">
      <c r="A18699" s="112" t="s">
        <v>39939</v>
      </c>
      <c r="B18699" s="112" t="s">
        <v>39940</v>
      </c>
    </row>
    <row r="18700" spans="1:2" x14ac:dyDescent="0.2">
      <c r="A18700" s="112" t="s">
        <v>39941</v>
      </c>
      <c r="B18700" s="112" t="s">
        <v>39942</v>
      </c>
    </row>
    <row r="18701" spans="1:2" x14ac:dyDescent="0.2">
      <c r="A18701" s="112" t="s">
        <v>39943</v>
      </c>
      <c r="B18701" s="112" t="s">
        <v>39944</v>
      </c>
    </row>
    <row r="18702" spans="1:2" x14ac:dyDescent="0.2">
      <c r="A18702" s="112" t="s">
        <v>39945</v>
      </c>
      <c r="B18702" s="112" t="s">
        <v>39916</v>
      </c>
    </row>
    <row r="18703" spans="1:2" x14ac:dyDescent="0.2">
      <c r="A18703" s="112" t="s">
        <v>39946</v>
      </c>
      <c r="B18703" s="112" t="s">
        <v>39947</v>
      </c>
    </row>
    <row r="18704" spans="1:2" x14ac:dyDescent="0.2">
      <c r="A18704" s="112" t="s">
        <v>39948</v>
      </c>
      <c r="B18704" s="112" t="s">
        <v>39949</v>
      </c>
    </row>
    <row r="18705" spans="1:2" x14ac:dyDescent="0.2">
      <c r="A18705" s="112" t="s">
        <v>39950</v>
      </c>
      <c r="B18705" s="112" t="s">
        <v>39951</v>
      </c>
    </row>
    <row r="18706" spans="1:2" x14ac:dyDescent="0.2">
      <c r="A18706" s="112" t="s">
        <v>39952</v>
      </c>
      <c r="B18706" s="112" t="s">
        <v>39953</v>
      </c>
    </row>
    <row r="18707" spans="1:2" x14ac:dyDescent="0.2">
      <c r="A18707" s="112" t="s">
        <v>39954</v>
      </c>
      <c r="B18707" s="112" t="s">
        <v>39955</v>
      </c>
    </row>
    <row r="18708" spans="1:2" x14ac:dyDescent="0.2">
      <c r="A18708" s="112" t="s">
        <v>39956</v>
      </c>
      <c r="B18708" s="112" t="s">
        <v>39957</v>
      </c>
    </row>
    <row r="18709" spans="1:2" x14ac:dyDescent="0.2">
      <c r="A18709" s="112" t="s">
        <v>39958</v>
      </c>
      <c r="B18709" s="112" t="s">
        <v>39959</v>
      </c>
    </row>
    <row r="18710" spans="1:2" x14ac:dyDescent="0.2">
      <c r="A18710" s="112" t="s">
        <v>39960</v>
      </c>
      <c r="B18710" s="112" t="s">
        <v>39961</v>
      </c>
    </row>
    <row r="18711" spans="1:2" x14ac:dyDescent="0.2">
      <c r="A18711" s="112" t="s">
        <v>39962</v>
      </c>
      <c r="B18711" s="112" t="s">
        <v>39963</v>
      </c>
    </row>
    <row r="18712" spans="1:2" x14ac:dyDescent="0.2">
      <c r="A18712" s="112" t="s">
        <v>39964</v>
      </c>
      <c r="B18712" s="112" t="s">
        <v>39965</v>
      </c>
    </row>
    <row r="18713" spans="1:2" x14ac:dyDescent="0.2">
      <c r="A18713" s="112" t="s">
        <v>39966</v>
      </c>
      <c r="B18713" s="112" t="s">
        <v>39967</v>
      </c>
    </row>
    <row r="18714" spans="1:2" x14ac:dyDescent="0.2">
      <c r="A18714" s="112" t="s">
        <v>39968</v>
      </c>
      <c r="B18714" s="112" t="s">
        <v>39969</v>
      </c>
    </row>
    <row r="18715" spans="1:2" x14ac:dyDescent="0.2">
      <c r="A18715" s="112" t="s">
        <v>39970</v>
      </c>
      <c r="B18715" s="112" t="s">
        <v>39971</v>
      </c>
    </row>
    <row r="18716" spans="1:2" x14ac:dyDescent="0.2">
      <c r="A18716" s="112" t="s">
        <v>39972</v>
      </c>
      <c r="B18716" s="112" t="s">
        <v>39973</v>
      </c>
    </row>
    <row r="18717" spans="1:2" x14ac:dyDescent="0.2">
      <c r="A18717" s="112" t="s">
        <v>39974</v>
      </c>
      <c r="B18717" s="112" t="s">
        <v>39975</v>
      </c>
    </row>
    <row r="18718" spans="1:2" x14ac:dyDescent="0.2">
      <c r="A18718" s="112" t="s">
        <v>39976</v>
      </c>
      <c r="B18718" s="112" t="s">
        <v>39977</v>
      </c>
    </row>
    <row r="18719" spans="1:2" x14ac:dyDescent="0.2">
      <c r="A18719" s="112" t="s">
        <v>39978</v>
      </c>
      <c r="B18719" s="112" t="s">
        <v>39979</v>
      </c>
    </row>
    <row r="18720" spans="1:2" x14ac:dyDescent="0.2">
      <c r="A18720" s="112" t="s">
        <v>39980</v>
      </c>
      <c r="B18720" s="112" t="s">
        <v>39981</v>
      </c>
    </row>
    <row r="18721" spans="1:2" x14ac:dyDescent="0.2">
      <c r="A18721" s="112" t="s">
        <v>39982</v>
      </c>
      <c r="B18721" s="112" t="s">
        <v>39983</v>
      </c>
    </row>
    <row r="18722" spans="1:2" x14ac:dyDescent="0.2">
      <c r="A18722" s="112" t="s">
        <v>39984</v>
      </c>
      <c r="B18722" s="112" t="s">
        <v>39985</v>
      </c>
    </row>
    <row r="18723" spans="1:2" x14ac:dyDescent="0.2">
      <c r="A18723" s="112" t="s">
        <v>39986</v>
      </c>
      <c r="B18723" s="112" t="s">
        <v>39987</v>
      </c>
    </row>
    <row r="18724" spans="1:2" x14ac:dyDescent="0.2">
      <c r="A18724" s="112" t="s">
        <v>39988</v>
      </c>
      <c r="B18724" s="112" t="s">
        <v>39989</v>
      </c>
    </row>
    <row r="18725" spans="1:2" x14ac:dyDescent="0.2">
      <c r="A18725" s="112" t="s">
        <v>39990</v>
      </c>
      <c r="B18725" s="112" t="s">
        <v>39991</v>
      </c>
    </row>
    <row r="18726" spans="1:2" x14ac:dyDescent="0.2">
      <c r="A18726" s="112" t="s">
        <v>39992</v>
      </c>
      <c r="B18726" s="112" t="s">
        <v>39993</v>
      </c>
    </row>
    <row r="18727" spans="1:2" x14ac:dyDescent="0.2">
      <c r="A18727" s="112" t="s">
        <v>39994</v>
      </c>
      <c r="B18727" s="112" t="s">
        <v>39995</v>
      </c>
    </row>
    <row r="18728" spans="1:2" x14ac:dyDescent="0.2">
      <c r="A18728" s="112" t="s">
        <v>39996</v>
      </c>
      <c r="B18728" s="112" t="s">
        <v>39997</v>
      </c>
    </row>
    <row r="18729" spans="1:2" x14ac:dyDescent="0.2">
      <c r="A18729" s="112" t="s">
        <v>39998</v>
      </c>
      <c r="B18729" s="112" t="s">
        <v>39999</v>
      </c>
    </row>
    <row r="18730" spans="1:2" x14ac:dyDescent="0.2">
      <c r="A18730" s="112" t="s">
        <v>40000</v>
      </c>
      <c r="B18730" s="112" t="s">
        <v>40001</v>
      </c>
    </row>
    <row r="18731" spans="1:2" x14ac:dyDescent="0.2">
      <c r="A18731" s="112" t="s">
        <v>40002</v>
      </c>
      <c r="B18731" s="112" t="s">
        <v>40003</v>
      </c>
    </row>
    <row r="18732" spans="1:2" x14ac:dyDescent="0.2">
      <c r="A18732" s="112" t="s">
        <v>40004</v>
      </c>
      <c r="B18732" s="112" t="s">
        <v>40005</v>
      </c>
    </row>
    <row r="18733" spans="1:2" x14ac:dyDescent="0.2">
      <c r="A18733" s="112" t="s">
        <v>40006</v>
      </c>
      <c r="B18733" s="112" t="s">
        <v>40007</v>
      </c>
    </row>
    <row r="18734" spans="1:2" x14ac:dyDescent="0.2">
      <c r="A18734" s="112" t="s">
        <v>40008</v>
      </c>
      <c r="B18734" s="112" t="s">
        <v>40009</v>
      </c>
    </row>
    <row r="18735" spans="1:2" x14ac:dyDescent="0.2">
      <c r="A18735" s="112" t="s">
        <v>40010</v>
      </c>
      <c r="B18735" s="112" t="s">
        <v>40011</v>
      </c>
    </row>
    <row r="18736" spans="1:2" x14ac:dyDescent="0.2">
      <c r="A18736" s="112" t="s">
        <v>40012</v>
      </c>
      <c r="B18736" s="112" t="s">
        <v>40013</v>
      </c>
    </row>
    <row r="18737" spans="1:2" x14ac:dyDescent="0.2">
      <c r="A18737" s="112" t="s">
        <v>40014</v>
      </c>
      <c r="B18737" s="112" t="s">
        <v>40015</v>
      </c>
    </row>
    <row r="18738" spans="1:2" x14ac:dyDescent="0.2">
      <c r="A18738" s="112" t="s">
        <v>40016</v>
      </c>
      <c r="B18738" s="112" t="s">
        <v>40017</v>
      </c>
    </row>
    <row r="18739" spans="1:2" x14ac:dyDescent="0.2">
      <c r="A18739" s="112" t="s">
        <v>40018</v>
      </c>
      <c r="B18739" s="112" t="s">
        <v>40019</v>
      </c>
    </row>
    <row r="18740" spans="1:2" x14ac:dyDescent="0.2">
      <c r="A18740" s="112" t="s">
        <v>40020</v>
      </c>
      <c r="B18740" s="112" t="s">
        <v>40021</v>
      </c>
    </row>
    <row r="18741" spans="1:2" x14ac:dyDescent="0.2">
      <c r="A18741" s="112" t="s">
        <v>40022</v>
      </c>
      <c r="B18741" s="112" t="s">
        <v>40023</v>
      </c>
    </row>
    <row r="18742" spans="1:2" x14ac:dyDescent="0.2">
      <c r="A18742" s="112" t="s">
        <v>40024</v>
      </c>
      <c r="B18742" s="112" t="s">
        <v>40025</v>
      </c>
    </row>
    <row r="18743" spans="1:2" x14ac:dyDescent="0.2">
      <c r="A18743" s="112" t="s">
        <v>40026</v>
      </c>
      <c r="B18743" s="112" t="s">
        <v>40027</v>
      </c>
    </row>
    <row r="18744" spans="1:2" x14ac:dyDescent="0.2">
      <c r="A18744" s="112" t="s">
        <v>40028</v>
      </c>
      <c r="B18744" s="112" t="s">
        <v>40029</v>
      </c>
    </row>
    <row r="18745" spans="1:2" x14ac:dyDescent="0.2">
      <c r="A18745" s="112" t="s">
        <v>40030</v>
      </c>
      <c r="B18745" s="112" t="s">
        <v>40031</v>
      </c>
    </row>
    <row r="18746" spans="1:2" x14ac:dyDescent="0.2">
      <c r="A18746" s="112" t="s">
        <v>40032</v>
      </c>
      <c r="B18746" s="112" t="s">
        <v>40033</v>
      </c>
    </row>
    <row r="18747" spans="1:2" x14ac:dyDescent="0.2">
      <c r="A18747" s="112" t="s">
        <v>40034</v>
      </c>
      <c r="B18747" s="112" t="s">
        <v>40035</v>
      </c>
    </row>
    <row r="18748" spans="1:2" x14ac:dyDescent="0.2">
      <c r="A18748" s="112" t="s">
        <v>40036</v>
      </c>
      <c r="B18748" s="112" t="s">
        <v>40037</v>
      </c>
    </row>
    <row r="18749" spans="1:2" x14ac:dyDescent="0.2">
      <c r="A18749" s="112" t="s">
        <v>40038</v>
      </c>
      <c r="B18749" s="112" t="s">
        <v>40039</v>
      </c>
    </row>
    <row r="18750" spans="1:2" x14ac:dyDescent="0.2">
      <c r="A18750" s="112" t="s">
        <v>40040</v>
      </c>
      <c r="B18750" s="112" t="s">
        <v>40041</v>
      </c>
    </row>
    <row r="18751" spans="1:2" x14ac:dyDescent="0.2">
      <c r="A18751" s="112" t="s">
        <v>40042</v>
      </c>
      <c r="B18751" s="112" t="s">
        <v>40043</v>
      </c>
    </row>
    <row r="18752" spans="1:2" x14ac:dyDescent="0.2">
      <c r="A18752" s="112" t="s">
        <v>40044</v>
      </c>
      <c r="B18752" s="112" t="s">
        <v>40045</v>
      </c>
    </row>
    <row r="18753" spans="1:2" x14ac:dyDescent="0.2">
      <c r="A18753" s="112" t="s">
        <v>40046</v>
      </c>
      <c r="B18753" s="112" t="s">
        <v>40047</v>
      </c>
    </row>
    <row r="18754" spans="1:2" x14ac:dyDescent="0.2">
      <c r="A18754" s="112" t="s">
        <v>40048</v>
      </c>
      <c r="B18754" s="112" t="s">
        <v>40049</v>
      </c>
    </row>
    <row r="18755" spans="1:2" x14ac:dyDescent="0.2">
      <c r="A18755" s="112" t="s">
        <v>40050</v>
      </c>
      <c r="B18755" s="112" t="s">
        <v>40051</v>
      </c>
    </row>
    <row r="18756" spans="1:2" x14ac:dyDescent="0.2">
      <c r="A18756" s="112" t="s">
        <v>40052</v>
      </c>
      <c r="B18756" s="112" t="s">
        <v>40053</v>
      </c>
    </row>
    <row r="18757" spans="1:2" x14ac:dyDescent="0.2">
      <c r="A18757" s="112" t="s">
        <v>40054</v>
      </c>
      <c r="B18757" s="112" t="s">
        <v>40055</v>
      </c>
    </row>
    <row r="18758" spans="1:2" x14ac:dyDescent="0.2">
      <c r="A18758" s="112" t="s">
        <v>40056</v>
      </c>
      <c r="B18758" s="112" t="s">
        <v>40057</v>
      </c>
    </row>
    <row r="18759" spans="1:2" x14ac:dyDescent="0.2">
      <c r="A18759" s="112" t="s">
        <v>40058</v>
      </c>
      <c r="B18759" s="112" t="s">
        <v>40059</v>
      </c>
    </row>
    <row r="18760" spans="1:2" x14ac:dyDescent="0.2">
      <c r="A18760" s="112" t="s">
        <v>40060</v>
      </c>
      <c r="B18760" s="112" t="s">
        <v>40061</v>
      </c>
    </row>
    <row r="18761" spans="1:2" x14ac:dyDescent="0.2">
      <c r="A18761" s="112" t="s">
        <v>40062</v>
      </c>
      <c r="B18761" s="112" t="s">
        <v>40063</v>
      </c>
    </row>
    <row r="18762" spans="1:2" x14ac:dyDescent="0.2">
      <c r="A18762" s="112" t="s">
        <v>40064</v>
      </c>
      <c r="B18762" s="112" t="s">
        <v>40065</v>
      </c>
    </row>
    <row r="18763" spans="1:2" x14ac:dyDescent="0.2">
      <c r="A18763" s="112" t="s">
        <v>40066</v>
      </c>
      <c r="B18763" s="112" t="s">
        <v>40067</v>
      </c>
    </row>
    <row r="18764" spans="1:2" x14ac:dyDescent="0.2">
      <c r="A18764" s="112" t="s">
        <v>40068</v>
      </c>
      <c r="B18764" s="112" t="s">
        <v>40069</v>
      </c>
    </row>
    <row r="18765" spans="1:2" x14ac:dyDescent="0.2">
      <c r="A18765" s="112" t="s">
        <v>40070</v>
      </c>
      <c r="B18765" s="112" t="s">
        <v>40071</v>
      </c>
    </row>
    <row r="18766" spans="1:2" x14ac:dyDescent="0.2">
      <c r="A18766" s="112" t="s">
        <v>40072</v>
      </c>
      <c r="B18766" s="112" t="s">
        <v>40073</v>
      </c>
    </row>
    <row r="18767" spans="1:2" x14ac:dyDescent="0.2">
      <c r="A18767" s="112" t="s">
        <v>40074</v>
      </c>
      <c r="B18767" s="112" t="s">
        <v>40075</v>
      </c>
    </row>
    <row r="18768" spans="1:2" x14ac:dyDescent="0.2">
      <c r="A18768" s="112" t="s">
        <v>40076</v>
      </c>
      <c r="B18768" s="112" t="s">
        <v>40077</v>
      </c>
    </row>
    <row r="18769" spans="1:2" x14ac:dyDescent="0.2">
      <c r="A18769" s="112" t="s">
        <v>40078</v>
      </c>
      <c r="B18769" s="112" t="s">
        <v>40079</v>
      </c>
    </row>
    <row r="18770" spans="1:2" x14ac:dyDescent="0.2">
      <c r="A18770" s="112" t="s">
        <v>40080</v>
      </c>
      <c r="B18770" s="112" t="s">
        <v>40081</v>
      </c>
    </row>
    <row r="18771" spans="1:2" x14ac:dyDescent="0.2">
      <c r="A18771" s="112" t="s">
        <v>40082</v>
      </c>
      <c r="B18771" s="112" t="s">
        <v>40083</v>
      </c>
    </row>
    <row r="18772" spans="1:2" x14ac:dyDescent="0.2">
      <c r="A18772" s="112" t="s">
        <v>40084</v>
      </c>
      <c r="B18772" s="112" t="s">
        <v>40085</v>
      </c>
    </row>
    <row r="18773" spans="1:2" x14ac:dyDescent="0.2">
      <c r="A18773" s="112" t="s">
        <v>40086</v>
      </c>
      <c r="B18773" s="112" t="s">
        <v>40087</v>
      </c>
    </row>
    <row r="18774" spans="1:2" x14ac:dyDescent="0.2">
      <c r="A18774" s="112" t="s">
        <v>40088</v>
      </c>
      <c r="B18774" s="112" t="s">
        <v>40089</v>
      </c>
    </row>
    <row r="18775" spans="1:2" x14ac:dyDescent="0.2">
      <c r="A18775" s="112" t="s">
        <v>40090</v>
      </c>
      <c r="B18775" s="112" t="s">
        <v>40091</v>
      </c>
    </row>
    <row r="18776" spans="1:2" x14ac:dyDescent="0.2">
      <c r="A18776" s="112" t="s">
        <v>40092</v>
      </c>
      <c r="B18776" s="112" t="s">
        <v>40093</v>
      </c>
    </row>
    <row r="18777" spans="1:2" x14ac:dyDescent="0.2">
      <c r="A18777" s="112" t="s">
        <v>40094</v>
      </c>
      <c r="B18777" s="112" t="s">
        <v>40095</v>
      </c>
    </row>
    <row r="18778" spans="1:2" x14ac:dyDescent="0.2">
      <c r="A18778" s="112" t="s">
        <v>40096</v>
      </c>
      <c r="B18778" s="112" t="s">
        <v>40097</v>
      </c>
    </row>
    <row r="18779" spans="1:2" x14ac:dyDescent="0.2">
      <c r="A18779" s="112" t="s">
        <v>40098</v>
      </c>
      <c r="B18779" s="112" t="s">
        <v>40099</v>
      </c>
    </row>
    <row r="18780" spans="1:2" x14ac:dyDescent="0.2">
      <c r="A18780" s="112" t="s">
        <v>40100</v>
      </c>
      <c r="B18780" s="112" t="s">
        <v>40101</v>
      </c>
    </row>
    <row r="18781" spans="1:2" x14ac:dyDescent="0.2">
      <c r="A18781" s="112" t="s">
        <v>40102</v>
      </c>
      <c r="B18781" s="112" t="s">
        <v>40103</v>
      </c>
    </row>
    <row r="18782" spans="1:2" x14ac:dyDescent="0.2">
      <c r="A18782" s="112" t="s">
        <v>40104</v>
      </c>
      <c r="B18782" s="112" t="s">
        <v>40105</v>
      </c>
    </row>
    <row r="18783" spans="1:2" x14ac:dyDescent="0.2">
      <c r="A18783" s="112" t="s">
        <v>40106</v>
      </c>
      <c r="B18783" s="112" t="s">
        <v>40107</v>
      </c>
    </row>
    <row r="18784" spans="1:2" x14ac:dyDescent="0.2">
      <c r="A18784" s="112" t="s">
        <v>40108</v>
      </c>
      <c r="B18784" s="112" t="s">
        <v>40109</v>
      </c>
    </row>
    <row r="18785" spans="1:2" x14ac:dyDescent="0.2">
      <c r="A18785" s="112" t="s">
        <v>40110</v>
      </c>
      <c r="B18785" s="112" t="s">
        <v>40111</v>
      </c>
    </row>
    <row r="18786" spans="1:2" x14ac:dyDescent="0.2">
      <c r="A18786" s="112" t="s">
        <v>40112</v>
      </c>
      <c r="B18786" s="112" t="s">
        <v>40113</v>
      </c>
    </row>
    <row r="18787" spans="1:2" x14ac:dyDescent="0.2">
      <c r="A18787" s="112" t="s">
        <v>40114</v>
      </c>
      <c r="B18787" s="112" t="s">
        <v>40115</v>
      </c>
    </row>
    <row r="18788" spans="1:2" x14ac:dyDescent="0.2">
      <c r="A18788" s="112" t="s">
        <v>40116</v>
      </c>
      <c r="B18788" s="112" t="s">
        <v>40117</v>
      </c>
    </row>
    <row r="18789" spans="1:2" x14ac:dyDescent="0.2">
      <c r="A18789" s="112" t="s">
        <v>40118</v>
      </c>
      <c r="B18789" s="112" t="s">
        <v>40119</v>
      </c>
    </row>
    <row r="18790" spans="1:2" x14ac:dyDescent="0.2">
      <c r="A18790" s="112" t="s">
        <v>40120</v>
      </c>
      <c r="B18790" s="112" t="s">
        <v>40121</v>
      </c>
    </row>
    <row r="18791" spans="1:2" x14ac:dyDescent="0.2">
      <c r="A18791" s="112" t="s">
        <v>40122</v>
      </c>
      <c r="B18791" s="112" t="s">
        <v>40123</v>
      </c>
    </row>
    <row r="18792" spans="1:2" x14ac:dyDescent="0.2">
      <c r="A18792" s="112" t="s">
        <v>40124</v>
      </c>
      <c r="B18792" s="112" t="s">
        <v>40125</v>
      </c>
    </row>
    <row r="18793" spans="1:2" x14ac:dyDescent="0.2">
      <c r="A18793" s="112" t="s">
        <v>40126</v>
      </c>
      <c r="B18793" s="112" t="s">
        <v>40127</v>
      </c>
    </row>
    <row r="18794" spans="1:2" x14ac:dyDescent="0.2">
      <c r="A18794" s="112" t="s">
        <v>40128</v>
      </c>
      <c r="B18794" s="112" t="s">
        <v>40129</v>
      </c>
    </row>
    <row r="18795" spans="1:2" x14ac:dyDescent="0.2">
      <c r="A18795" s="112" t="s">
        <v>40130</v>
      </c>
      <c r="B18795" s="112" t="s">
        <v>40131</v>
      </c>
    </row>
    <row r="18796" spans="1:2" x14ac:dyDescent="0.2">
      <c r="A18796" s="112" t="s">
        <v>40132</v>
      </c>
      <c r="B18796" s="112" t="s">
        <v>40133</v>
      </c>
    </row>
    <row r="18797" spans="1:2" x14ac:dyDescent="0.2">
      <c r="A18797" s="112" t="s">
        <v>40134</v>
      </c>
      <c r="B18797" s="112" t="s">
        <v>40135</v>
      </c>
    </row>
    <row r="18798" spans="1:2" x14ac:dyDescent="0.2">
      <c r="A18798" s="112" t="s">
        <v>40136</v>
      </c>
      <c r="B18798" s="112" t="s">
        <v>40137</v>
      </c>
    </row>
    <row r="18799" spans="1:2" x14ac:dyDescent="0.2">
      <c r="A18799" s="112" t="s">
        <v>40138</v>
      </c>
      <c r="B18799" s="112" t="s">
        <v>40139</v>
      </c>
    </row>
    <row r="18800" spans="1:2" x14ac:dyDescent="0.2">
      <c r="A18800" s="112" t="s">
        <v>40140</v>
      </c>
      <c r="B18800" s="112" t="s">
        <v>40141</v>
      </c>
    </row>
    <row r="18801" spans="1:2" x14ac:dyDescent="0.2">
      <c r="A18801" s="112" t="s">
        <v>40142</v>
      </c>
      <c r="B18801" s="112" t="s">
        <v>40143</v>
      </c>
    </row>
    <row r="18802" spans="1:2" x14ac:dyDescent="0.2">
      <c r="A18802" s="112" t="s">
        <v>40144</v>
      </c>
      <c r="B18802" s="112" t="s">
        <v>40145</v>
      </c>
    </row>
    <row r="18803" spans="1:2" x14ac:dyDescent="0.2">
      <c r="A18803" s="112" t="s">
        <v>40146</v>
      </c>
      <c r="B18803" s="112" t="s">
        <v>40147</v>
      </c>
    </row>
    <row r="18804" spans="1:2" x14ac:dyDescent="0.2">
      <c r="A18804" s="112" t="s">
        <v>40148</v>
      </c>
      <c r="B18804" s="112" t="s">
        <v>40149</v>
      </c>
    </row>
    <row r="18805" spans="1:2" x14ac:dyDescent="0.2">
      <c r="A18805" s="112" t="s">
        <v>40150</v>
      </c>
      <c r="B18805" s="112" t="s">
        <v>40151</v>
      </c>
    </row>
    <row r="18806" spans="1:2" x14ac:dyDescent="0.2">
      <c r="A18806" s="112" t="s">
        <v>40152</v>
      </c>
      <c r="B18806" s="112" t="s">
        <v>40153</v>
      </c>
    </row>
    <row r="18807" spans="1:2" x14ac:dyDescent="0.2">
      <c r="A18807" s="112" t="s">
        <v>40154</v>
      </c>
      <c r="B18807" s="112" t="s">
        <v>40155</v>
      </c>
    </row>
    <row r="18808" spans="1:2" x14ac:dyDescent="0.2">
      <c r="A18808" s="112" t="s">
        <v>40156</v>
      </c>
      <c r="B18808" s="112" t="s">
        <v>40157</v>
      </c>
    </row>
    <row r="18809" spans="1:2" x14ac:dyDescent="0.2">
      <c r="A18809" s="112" t="s">
        <v>40158</v>
      </c>
      <c r="B18809" s="112" t="s">
        <v>40159</v>
      </c>
    </row>
    <row r="18810" spans="1:2" x14ac:dyDescent="0.2">
      <c r="A18810" s="112" t="s">
        <v>40160</v>
      </c>
      <c r="B18810" s="112" t="s">
        <v>40161</v>
      </c>
    </row>
    <row r="18811" spans="1:2" x14ac:dyDescent="0.2">
      <c r="A18811" s="112" t="s">
        <v>40162</v>
      </c>
      <c r="B18811" s="112" t="s">
        <v>40163</v>
      </c>
    </row>
    <row r="18812" spans="1:2" x14ac:dyDescent="0.2">
      <c r="A18812" s="112" t="s">
        <v>40164</v>
      </c>
      <c r="B18812" s="112" t="s">
        <v>40165</v>
      </c>
    </row>
    <row r="18813" spans="1:2" x14ac:dyDescent="0.2">
      <c r="A18813" s="112" t="s">
        <v>40166</v>
      </c>
      <c r="B18813" s="112" t="s">
        <v>40167</v>
      </c>
    </row>
    <row r="18814" spans="1:2" x14ac:dyDescent="0.2">
      <c r="A18814" s="112" t="s">
        <v>40168</v>
      </c>
      <c r="B18814" s="112" t="s">
        <v>40169</v>
      </c>
    </row>
    <row r="18815" spans="1:2" x14ac:dyDescent="0.2">
      <c r="A18815" s="112" t="s">
        <v>40170</v>
      </c>
      <c r="B18815" s="112" t="s">
        <v>40171</v>
      </c>
    </row>
    <row r="18816" spans="1:2" x14ac:dyDescent="0.2">
      <c r="A18816" s="112" t="s">
        <v>40172</v>
      </c>
      <c r="B18816" s="112" t="s">
        <v>40173</v>
      </c>
    </row>
    <row r="18817" spans="1:2" x14ac:dyDescent="0.2">
      <c r="A18817" s="112" t="s">
        <v>40174</v>
      </c>
      <c r="B18817" s="112" t="s">
        <v>40175</v>
      </c>
    </row>
    <row r="18818" spans="1:2" x14ac:dyDescent="0.2">
      <c r="A18818" s="112" t="s">
        <v>40176</v>
      </c>
      <c r="B18818" s="112" t="s">
        <v>40177</v>
      </c>
    </row>
    <row r="18819" spans="1:2" x14ac:dyDescent="0.2">
      <c r="A18819" s="112" t="s">
        <v>40178</v>
      </c>
      <c r="B18819" s="112" t="s">
        <v>40179</v>
      </c>
    </row>
    <row r="18820" spans="1:2" x14ac:dyDescent="0.2">
      <c r="A18820" s="112" t="s">
        <v>40180</v>
      </c>
      <c r="B18820" s="112" t="s">
        <v>40181</v>
      </c>
    </row>
    <row r="18821" spans="1:2" x14ac:dyDescent="0.2">
      <c r="A18821" s="112" t="s">
        <v>40182</v>
      </c>
      <c r="B18821" s="112" t="s">
        <v>40183</v>
      </c>
    </row>
    <row r="18822" spans="1:2" x14ac:dyDescent="0.2">
      <c r="A18822" s="112" t="s">
        <v>40184</v>
      </c>
      <c r="B18822" s="112" t="s">
        <v>40185</v>
      </c>
    </row>
    <row r="18823" spans="1:2" x14ac:dyDescent="0.2">
      <c r="A18823" s="112" t="s">
        <v>40186</v>
      </c>
      <c r="B18823" s="112" t="s">
        <v>40187</v>
      </c>
    </row>
    <row r="18824" spans="1:2" x14ac:dyDescent="0.2">
      <c r="A18824" s="112" t="s">
        <v>40188</v>
      </c>
      <c r="B18824" s="112" t="s">
        <v>40189</v>
      </c>
    </row>
    <row r="18825" spans="1:2" x14ac:dyDescent="0.2">
      <c r="A18825" s="112" t="s">
        <v>40190</v>
      </c>
      <c r="B18825" s="112" t="s">
        <v>40191</v>
      </c>
    </row>
    <row r="18826" spans="1:2" x14ac:dyDescent="0.2">
      <c r="A18826" s="112" t="s">
        <v>40192</v>
      </c>
      <c r="B18826" s="112" t="s">
        <v>40193</v>
      </c>
    </row>
    <row r="18827" spans="1:2" x14ac:dyDescent="0.2">
      <c r="A18827" s="112" t="s">
        <v>40194</v>
      </c>
      <c r="B18827" s="112" t="s">
        <v>40195</v>
      </c>
    </row>
    <row r="18828" spans="1:2" x14ac:dyDescent="0.2">
      <c r="A18828" s="112" t="s">
        <v>40196</v>
      </c>
      <c r="B18828" s="112" t="s">
        <v>40017</v>
      </c>
    </row>
    <row r="18829" spans="1:2" x14ac:dyDescent="0.2">
      <c r="A18829" s="112" t="s">
        <v>40197</v>
      </c>
      <c r="B18829" s="112" t="s">
        <v>40198</v>
      </c>
    </row>
    <row r="18830" spans="1:2" x14ac:dyDescent="0.2">
      <c r="A18830" s="112" t="s">
        <v>40199</v>
      </c>
      <c r="B18830" s="112" t="s">
        <v>40200</v>
      </c>
    </row>
    <row r="18831" spans="1:2" x14ac:dyDescent="0.2">
      <c r="A18831" s="112" t="s">
        <v>40201</v>
      </c>
      <c r="B18831" s="112" t="s">
        <v>40019</v>
      </c>
    </row>
    <row r="18832" spans="1:2" x14ac:dyDescent="0.2">
      <c r="A18832" s="112" t="s">
        <v>40202</v>
      </c>
      <c r="B18832" s="112" t="s">
        <v>40203</v>
      </c>
    </row>
    <row r="18833" spans="1:2" x14ac:dyDescent="0.2">
      <c r="A18833" s="112" t="s">
        <v>40204</v>
      </c>
      <c r="B18833" s="112" t="s">
        <v>40205</v>
      </c>
    </row>
    <row r="18834" spans="1:2" x14ac:dyDescent="0.2">
      <c r="A18834" s="112" t="s">
        <v>40206</v>
      </c>
      <c r="B18834" s="112" t="s">
        <v>40207</v>
      </c>
    </row>
    <row r="18835" spans="1:2" x14ac:dyDescent="0.2">
      <c r="A18835" s="112" t="s">
        <v>40208</v>
      </c>
      <c r="B18835" s="112" t="s">
        <v>40209</v>
      </c>
    </row>
    <row r="18836" spans="1:2" x14ac:dyDescent="0.2">
      <c r="A18836" s="112" t="s">
        <v>40210</v>
      </c>
      <c r="B18836" s="112" t="s">
        <v>40211</v>
      </c>
    </row>
    <row r="18837" spans="1:2" x14ac:dyDescent="0.2">
      <c r="A18837" s="112" t="s">
        <v>40212</v>
      </c>
      <c r="B18837" s="112" t="s">
        <v>40021</v>
      </c>
    </row>
    <row r="18838" spans="1:2" x14ac:dyDescent="0.2">
      <c r="A18838" s="112" t="s">
        <v>40213</v>
      </c>
      <c r="B18838" s="112" t="s">
        <v>40214</v>
      </c>
    </row>
    <row r="18839" spans="1:2" x14ac:dyDescent="0.2">
      <c r="A18839" s="112" t="s">
        <v>40215</v>
      </c>
      <c r="B18839" s="112" t="s">
        <v>40216</v>
      </c>
    </row>
    <row r="18840" spans="1:2" x14ac:dyDescent="0.2">
      <c r="A18840" s="112" t="s">
        <v>40217</v>
      </c>
      <c r="B18840" s="112" t="s">
        <v>40218</v>
      </c>
    </row>
    <row r="18841" spans="1:2" x14ac:dyDescent="0.2">
      <c r="A18841" s="112" t="s">
        <v>40219</v>
      </c>
      <c r="B18841" s="112" t="s">
        <v>40220</v>
      </c>
    </row>
    <row r="18842" spans="1:2" x14ac:dyDescent="0.2">
      <c r="A18842" s="112" t="s">
        <v>40221</v>
      </c>
      <c r="B18842" s="112" t="s">
        <v>40222</v>
      </c>
    </row>
    <row r="18843" spans="1:2" x14ac:dyDescent="0.2">
      <c r="A18843" s="112" t="s">
        <v>40223</v>
      </c>
      <c r="B18843" s="112" t="s">
        <v>40224</v>
      </c>
    </row>
    <row r="18844" spans="1:2" x14ac:dyDescent="0.2">
      <c r="A18844" s="112" t="s">
        <v>40225</v>
      </c>
      <c r="B18844" s="112" t="s">
        <v>40226</v>
      </c>
    </row>
    <row r="18845" spans="1:2" x14ac:dyDescent="0.2">
      <c r="A18845" s="112" t="s">
        <v>40227</v>
      </c>
      <c r="B18845" s="112" t="s">
        <v>40228</v>
      </c>
    </row>
    <row r="18846" spans="1:2" x14ac:dyDescent="0.2">
      <c r="A18846" s="112" t="s">
        <v>40229</v>
      </c>
      <c r="B18846" s="112" t="s">
        <v>40230</v>
      </c>
    </row>
    <row r="18847" spans="1:2" x14ac:dyDescent="0.2">
      <c r="A18847" s="112" t="s">
        <v>40231</v>
      </c>
      <c r="B18847" s="112" t="s">
        <v>40232</v>
      </c>
    </row>
    <row r="18848" spans="1:2" x14ac:dyDescent="0.2">
      <c r="A18848" s="112" t="s">
        <v>40233</v>
      </c>
      <c r="B18848" s="112" t="s">
        <v>40234</v>
      </c>
    </row>
    <row r="18849" spans="1:2" x14ac:dyDescent="0.2">
      <c r="A18849" s="112" t="s">
        <v>40235</v>
      </c>
      <c r="B18849" s="112" t="s">
        <v>40236</v>
      </c>
    </row>
    <row r="18850" spans="1:2" x14ac:dyDescent="0.2">
      <c r="A18850" s="112" t="s">
        <v>40237</v>
      </c>
      <c r="B18850" s="112" t="s">
        <v>40238</v>
      </c>
    </row>
    <row r="18851" spans="1:2" x14ac:dyDescent="0.2">
      <c r="A18851" s="112" t="s">
        <v>40239</v>
      </c>
      <c r="B18851" s="112" t="s">
        <v>40240</v>
      </c>
    </row>
    <row r="18852" spans="1:2" x14ac:dyDescent="0.2">
      <c r="A18852" s="112" t="s">
        <v>40241</v>
      </c>
      <c r="B18852" s="112" t="s">
        <v>40242</v>
      </c>
    </row>
    <row r="18853" spans="1:2" x14ac:dyDescent="0.2">
      <c r="A18853" s="112" t="s">
        <v>40243</v>
      </c>
      <c r="B18853" s="112" t="s">
        <v>40244</v>
      </c>
    </row>
    <row r="18854" spans="1:2" x14ac:dyDescent="0.2">
      <c r="A18854" s="112" t="s">
        <v>40245</v>
      </c>
      <c r="B18854" s="112" t="s">
        <v>40246</v>
      </c>
    </row>
    <row r="18855" spans="1:2" x14ac:dyDescent="0.2">
      <c r="A18855" s="112" t="s">
        <v>40247</v>
      </c>
      <c r="B18855" s="112" t="s">
        <v>40248</v>
      </c>
    </row>
    <row r="18856" spans="1:2" x14ac:dyDescent="0.2">
      <c r="A18856" s="112" t="s">
        <v>40249</v>
      </c>
      <c r="B18856" s="112" t="s">
        <v>40250</v>
      </c>
    </row>
    <row r="18857" spans="1:2" x14ac:dyDescent="0.2">
      <c r="A18857" s="112" t="s">
        <v>40251</v>
      </c>
      <c r="B18857" s="112" t="s">
        <v>40252</v>
      </c>
    </row>
    <row r="18858" spans="1:2" x14ac:dyDescent="0.2">
      <c r="A18858" s="112" t="s">
        <v>40253</v>
      </c>
      <c r="B18858" s="112" t="s">
        <v>40254</v>
      </c>
    </row>
    <row r="18859" spans="1:2" x14ac:dyDescent="0.2">
      <c r="A18859" s="112" t="s">
        <v>40255</v>
      </c>
      <c r="B18859" s="112" t="s">
        <v>40256</v>
      </c>
    </row>
    <row r="18860" spans="1:2" x14ac:dyDescent="0.2">
      <c r="A18860" s="112" t="s">
        <v>40257</v>
      </c>
      <c r="B18860" s="112" t="s">
        <v>40258</v>
      </c>
    </row>
    <row r="18861" spans="1:2" x14ac:dyDescent="0.2">
      <c r="A18861" s="112" t="s">
        <v>40259</v>
      </c>
      <c r="B18861" s="112" t="s">
        <v>40260</v>
      </c>
    </row>
    <row r="18862" spans="1:2" x14ac:dyDescent="0.2">
      <c r="A18862" s="112" t="s">
        <v>40261</v>
      </c>
      <c r="B18862" s="112" t="s">
        <v>40262</v>
      </c>
    </row>
    <row r="18863" spans="1:2" x14ac:dyDescent="0.2">
      <c r="A18863" s="112" t="s">
        <v>40263</v>
      </c>
      <c r="B18863" s="112" t="s">
        <v>40264</v>
      </c>
    </row>
    <row r="18864" spans="1:2" x14ac:dyDescent="0.2">
      <c r="A18864" s="112" t="s">
        <v>40265</v>
      </c>
      <c r="B18864" s="112" t="s">
        <v>40266</v>
      </c>
    </row>
    <row r="18865" spans="1:2" x14ac:dyDescent="0.2">
      <c r="A18865" s="112" t="s">
        <v>40267</v>
      </c>
      <c r="B18865" s="112" t="s">
        <v>40268</v>
      </c>
    </row>
    <row r="18866" spans="1:2" x14ac:dyDescent="0.2">
      <c r="A18866" s="112" t="s">
        <v>40269</v>
      </c>
      <c r="B18866" s="112" t="s">
        <v>40270</v>
      </c>
    </row>
    <row r="18867" spans="1:2" x14ac:dyDescent="0.2">
      <c r="A18867" s="112" t="s">
        <v>40271</v>
      </c>
      <c r="B18867" s="112" t="s">
        <v>40272</v>
      </c>
    </row>
    <row r="18868" spans="1:2" x14ac:dyDescent="0.2">
      <c r="A18868" s="112" t="s">
        <v>40273</v>
      </c>
      <c r="B18868" s="112" t="s">
        <v>40274</v>
      </c>
    </row>
    <row r="18869" spans="1:2" x14ac:dyDescent="0.2">
      <c r="A18869" s="112" t="s">
        <v>40275</v>
      </c>
      <c r="B18869" s="112" t="s">
        <v>40276</v>
      </c>
    </row>
    <row r="18870" spans="1:2" x14ac:dyDescent="0.2">
      <c r="A18870" s="112" t="s">
        <v>40277</v>
      </c>
      <c r="B18870" s="112" t="s">
        <v>40278</v>
      </c>
    </row>
    <row r="18871" spans="1:2" x14ac:dyDescent="0.2">
      <c r="A18871" s="112" t="s">
        <v>40279</v>
      </c>
      <c r="B18871" s="112" t="s">
        <v>40280</v>
      </c>
    </row>
    <row r="18872" spans="1:2" x14ac:dyDescent="0.2">
      <c r="A18872" s="112" t="s">
        <v>40281</v>
      </c>
      <c r="B18872" s="112" t="s">
        <v>40282</v>
      </c>
    </row>
    <row r="18873" spans="1:2" x14ac:dyDescent="0.2">
      <c r="A18873" s="112" t="s">
        <v>40283</v>
      </c>
      <c r="B18873" s="112" t="s">
        <v>40284</v>
      </c>
    </row>
    <row r="18874" spans="1:2" x14ac:dyDescent="0.2">
      <c r="A18874" s="112" t="s">
        <v>40285</v>
      </c>
      <c r="B18874" s="112" t="s">
        <v>40286</v>
      </c>
    </row>
    <row r="18875" spans="1:2" x14ac:dyDescent="0.2">
      <c r="A18875" s="112" t="s">
        <v>40287</v>
      </c>
      <c r="B18875" s="112" t="s">
        <v>40288</v>
      </c>
    </row>
    <row r="18876" spans="1:2" x14ac:dyDescent="0.2">
      <c r="A18876" s="112" t="s">
        <v>40289</v>
      </c>
      <c r="B18876" s="112" t="s">
        <v>40290</v>
      </c>
    </row>
    <row r="18877" spans="1:2" x14ac:dyDescent="0.2">
      <c r="A18877" s="112" t="s">
        <v>40291</v>
      </c>
      <c r="B18877" s="112" t="s">
        <v>40292</v>
      </c>
    </row>
    <row r="18878" spans="1:2" x14ac:dyDescent="0.2">
      <c r="A18878" s="112" t="s">
        <v>40293</v>
      </c>
      <c r="B18878" s="112" t="s">
        <v>40294</v>
      </c>
    </row>
    <row r="18879" spans="1:2" x14ac:dyDescent="0.2">
      <c r="A18879" s="112" t="s">
        <v>40295</v>
      </c>
      <c r="B18879" s="112" t="s">
        <v>40296</v>
      </c>
    </row>
    <row r="18880" spans="1:2" x14ac:dyDescent="0.2">
      <c r="A18880" s="112" t="s">
        <v>40297</v>
      </c>
      <c r="B18880" s="112" t="s">
        <v>40298</v>
      </c>
    </row>
    <row r="18881" spans="1:2" x14ac:dyDescent="0.2">
      <c r="A18881" s="112" t="s">
        <v>40299</v>
      </c>
      <c r="B18881" s="112" t="s">
        <v>40300</v>
      </c>
    </row>
    <row r="18882" spans="1:2" x14ac:dyDescent="0.2">
      <c r="A18882" s="112" t="s">
        <v>40301</v>
      </c>
      <c r="B18882" s="112" t="s">
        <v>40302</v>
      </c>
    </row>
    <row r="18883" spans="1:2" x14ac:dyDescent="0.2">
      <c r="A18883" s="112" t="s">
        <v>40303</v>
      </c>
      <c r="B18883" s="112" t="s">
        <v>40304</v>
      </c>
    </row>
    <row r="18884" spans="1:2" x14ac:dyDescent="0.2">
      <c r="A18884" s="112" t="s">
        <v>40305</v>
      </c>
      <c r="B18884" s="112" t="s">
        <v>40306</v>
      </c>
    </row>
    <row r="18885" spans="1:2" x14ac:dyDescent="0.2">
      <c r="A18885" s="112" t="s">
        <v>40307</v>
      </c>
      <c r="B18885" s="112" t="s">
        <v>40308</v>
      </c>
    </row>
    <row r="18886" spans="1:2" x14ac:dyDescent="0.2">
      <c r="A18886" s="112" t="s">
        <v>40309</v>
      </c>
      <c r="B18886" s="112" t="s">
        <v>40310</v>
      </c>
    </row>
    <row r="18887" spans="1:2" x14ac:dyDescent="0.2">
      <c r="A18887" s="112" t="s">
        <v>40311</v>
      </c>
      <c r="B18887" s="112" t="s">
        <v>40312</v>
      </c>
    </row>
    <row r="18888" spans="1:2" x14ac:dyDescent="0.2">
      <c r="A18888" s="112" t="s">
        <v>40313</v>
      </c>
      <c r="B18888" s="112" t="s">
        <v>40314</v>
      </c>
    </row>
    <row r="18889" spans="1:2" x14ac:dyDescent="0.2">
      <c r="A18889" s="112" t="s">
        <v>40315</v>
      </c>
      <c r="B18889" s="112" t="s">
        <v>40316</v>
      </c>
    </row>
    <row r="18890" spans="1:2" x14ac:dyDescent="0.2">
      <c r="A18890" s="112" t="s">
        <v>40317</v>
      </c>
      <c r="B18890" s="112" t="s">
        <v>40318</v>
      </c>
    </row>
    <row r="18891" spans="1:2" x14ac:dyDescent="0.2">
      <c r="A18891" s="112" t="s">
        <v>40319</v>
      </c>
      <c r="B18891" s="112" t="s">
        <v>40320</v>
      </c>
    </row>
    <row r="18892" spans="1:2" x14ac:dyDescent="0.2">
      <c r="A18892" s="112" t="s">
        <v>40321</v>
      </c>
      <c r="B18892" s="112" t="s">
        <v>40322</v>
      </c>
    </row>
    <row r="18893" spans="1:2" x14ac:dyDescent="0.2">
      <c r="A18893" s="112" t="s">
        <v>40323</v>
      </c>
      <c r="B18893" s="112" t="s">
        <v>40324</v>
      </c>
    </row>
    <row r="18894" spans="1:2" x14ac:dyDescent="0.2">
      <c r="A18894" s="112" t="s">
        <v>40325</v>
      </c>
      <c r="B18894" s="112" t="s">
        <v>40326</v>
      </c>
    </row>
    <row r="18895" spans="1:2" x14ac:dyDescent="0.2">
      <c r="A18895" s="112" t="s">
        <v>40327</v>
      </c>
      <c r="B18895" s="112" t="s">
        <v>40328</v>
      </c>
    </row>
    <row r="18896" spans="1:2" x14ac:dyDescent="0.2">
      <c r="A18896" s="112" t="s">
        <v>40329</v>
      </c>
      <c r="B18896" s="112" t="s">
        <v>40330</v>
      </c>
    </row>
    <row r="18897" spans="1:2" x14ac:dyDescent="0.2">
      <c r="A18897" s="112" t="s">
        <v>40331</v>
      </c>
      <c r="B18897" s="112" t="s">
        <v>40332</v>
      </c>
    </row>
    <row r="18898" spans="1:2" x14ac:dyDescent="0.2">
      <c r="A18898" s="112" t="s">
        <v>40333</v>
      </c>
      <c r="B18898" s="112" t="s">
        <v>40334</v>
      </c>
    </row>
    <row r="18899" spans="1:2" x14ac:dyDescent="0.2">
      <c r="A18899" s="112" t="s">
        <v>40335</v>
      </c>
      <c r="B18899" s="112" t="s">
        <v>40336</v>
      </c>
    </row>
    <row r="18900" spans="1:2" x14ac:dyDescent="0.2">
      <c r="A18900" s="112" t="s">
        <v>40337</v>
      </c>
      <c r="B18900" s="112" t="s">
        <v>40338</v>
      </c>
    </row>
    <row r="18901" spans="1:2" x14ac:dyDescent="0.2">
      <c r="A18901" s="112" t="s">
        <v>40339</v>
      </c>
      <c r="B18901" s="112" t="s">
        <v>40340</v>
      </c>
    </row>
    <row r="18902" spans="1:2" x14ac:dyDescent="0.2">
      <c r="A18902" s="112" t="s">
        <v>40341</v>
      </c>
      <c r="B18902" s="112" t="s">
        <v>40342</v>
      </c>
    </row>
    <row r="18903" spans="1:2" x14ac:dyDescent="0.2">
      <c r="A18903" s="112" t="s">
        <v>40343</v>
      </c>
      <c r="B18903" s="112" t="s">
        <v>40344</v>
      </c>
    </row>
    <row r="18904" spans="1:2" x14ac:dyDescent="0.2">
      <c r="A18904" s="112" t="s">
        <v>40345</v>
      </c>
      <c r="B18904" s="112" t="s">
        <v>40346</v>
      </c>
    </row>
    <row r="18905" spans="1:2" x14ac:dyDescent="0.2">
      <c r="A18905" s="112" t="s">
        <v>40347</v>
      </c>
      <c r="B18905" s="112" t="s">
        <v>40348</v>
      </c>
    </row>
    <row r="18906" spans="1:2" x14ac:dyDescent="0.2">
      <c r="A18906" s="112" t="s">
        <v>40349</v>
      </c>
      <c r="B18906" s="112" t="s">
        <v>40350</v>
      </c>
    </row>
    <row r="18907" spans="1:2" x14ac:dyDescent="0.2">
      <c r="A18907" s="112" t="s">
        <v>40351</v>
      </c>
      <c r="B18907" s="112" t="s">
        <v>40352</v>
      </c>
    </row>
    <row r="18908" spans="1:2" x14ac:dyDescent="0.2">
      <c r="A18908" s="112" t="s">
        <v>40353</v>
      </c>
      <c r="B18908" s="112" t="s">
        <v>40354</v>
      </c>
    </row>
    <row r="18909" spans="1:2" x14ac:dyDescent="0.2">
      <c r="A18909" s="112" t="s">
        <v>40355</v>
      </c>
      <c r="B18909" s="112" t="s">
        <v>40356</v>
      </c>
    </row>
    <row r="18910" spans="1:2" x14ac:dyDescent="0.2">
      <c r="A18910" s="112" t="s">
        <v>40357</v>
      </c>
      <c r="B18910" s="112" t="s">
        <v>40358</v>
      </c>
    </row>
    <row r="18911" spans="1:2" x14ac:dyDescent="0.2">
      <c r="A18911" s="112" t="s">
        <v>40359</v>
      </c>
      <c r="B18911" s="112" t="s">
        <v>40360</v>
      </c>
    </row>
    <row r="18912" spans="1:2" x14ac:dyDescent="0.2">
      <c r="A18912" s="112" t="s">
        <v>40361</v>
      </c>
      <c r="B18912" s="112" t="s">
        <v>40362</v>
      </c>
    </row>
    <row r="18913" spans="1:2" x14ac:dyDescent="0.2">
      <c r="A18913" s="112" t="s">
        <v>40363</v>
      </c>
      <c r="B18913" s="112" t="s">
        <v>40364</v>
      </c>
    </row>
    <row r="18914" spans="1:2" x14ac:dyDescent="0.2">
      <c r="A18914" s="112" t="s">
        <v>40365</v>
      </c>
      <c r="B18914" s="112" t="s">
        <v>40366</v>
      </c>
    </row>
    <row r="18915" spans="1:2" x14ac:dyDescent="0.2">
      <c r="A18915" s="112" t="s">
        <v>40367</v>
      </c>
      <c r="B18915" s="112" t="s">
        <v>40368</v>
      </c>
    </row>
    <row r="18916" spans="1:2" x14ac:dyDescent="0.2">
      <c r="A18916" s="112" t="s">
        <v>40369</v>
      </c>
      <c r="B18916" s="112" t="s">
        <v>40370</v>
      </c>
    </row>
    <row r="18917" spans="1:2" x14ac:dyDescent="0.2">
      <c r="A18917" s="112" t="s">
        <v>40371</v>
      </c>
      <c r="B18917" s="112" t="s">
        <v>40372</v>
      </c>
    </row>
    <row r="18918" spans="1:2" x14ac:dyDescent="0.2">
      <c r="A18918" s="112" t="s">
        <v>40373</v>
      </c>
      <c r="B18918" s="112" t="s">
        <v>40374</v>
      </c>
    </row>
    <row r="18919" spans="1:2" x14ac:dyDescent="0.2">
      <c r="A18919" s="112" t="s">
        <v>40375</v>
      </c>
      <c r="B18919" s="112" t="s">
        <v>40376</v>
      </c>
    </row>
    <row r="18920" spans="1:2" x14ac:dyDescent="0.2">
      <c r="A18920" s="112" t="s">
        <v>40377</v>
      </c>
      <c r="B18920" s="112" t="s">
        <v>40378</v>
      </c>
    </row>
    <row r="18921" spans="1:2" x14ac:dyDescent="0.2">
      <c r="A18921" s="112" t="s">
        <v>40379</v>
      </c>
      <c r="B18921" s="112" t="s">
        <v>40380</v>
      </c>
    </row>
    <row r="18922" spans="1:2" x14ac:dyDescent="0.2">
      <c r="A18922" s="112" t="s">
        <v>40381</v>
      </c>
      <c r="B18922" s="112" t="s">
        <v>40382</v>
      </c>
    </row>
    <row r="18923" spans="1:2" x14ac:dyDescent="0.2">
      <c r="A18923" s="112" t="s">
        <v>40383</v>
      </c>
      <c r="B18923" s="112" t="s">
        <v>40384</v>
      </c>
    </row>
    <row r="18924" spans="1:2" x14ac:dyDescent="0.2">
      <c r="A18924" s="112" t="s">
        <v>40385</v>
      </c>
      <c r="B18924" s="112" t="s">
        <v>40386</v>
      </c>
    </row>
    <row r="18925" spans="1:2" x14ac:dyDescent="0.2">
      <c r="A18925" s="112" t="s">
        <v>40387</v>
      </c>
      <c r="B18925" s="112" t="s">
        <v>40388</v>
      </c>
    </row>
    <row r="18926" spans="1:2" x14ac:dyDescent="0.2">
      <c r="A18926" s="112" t="s">
        <v>40389</v>
      </c>
      <c r="B18926" s="112" t="s">
        <v>40390</v>
      </c>
    </row>
    <row r="18927" spans="1:2" x14ac:dyDescent="0.2">
      <c r="A18927" s="112" t="s">
        <v>40391</v>
      </c>
      <c r="B18927" s="112" t="s">
        <v>40392</v>
      </c>
    </row>
    <row r="18928" spans="1:2" x14ac:dyDescent="0.2">
      <c r="A18928" s="112" t="s">
        <v>40393</v>
      </c>
      <c r="B18928" s="112" t="s">
        <v>40394</v>
      </c>
    </row>
    <row r="18929" spans="1:2" x14ac:dyDescent="0.2">
      <c r="A18929" s="112" t="s">
        <v>40395</v>
      </c>
      <c r="B18929" s="112" t="s">
        <v>40396</v>
      </c>
    </row>
    <row r="18930" spans="1:2" x14ac:dyDescent="0.2">
      <c r="A18930" s="112" t="s">
        <v>40397</v>
      </c>
      <c r="B18930" s="112" t="s">
        <v>40398</v>
      </c>
    </row>
    <row r="18931" spans="1:2" x14ac:dyDescent="0.2">
      <c r="A18931" s="112" t="s">
        <v>40399</v>
      </c>
      <c r="B18931" s="112" t="s">
        <v>40400</v>
      </c>
    </row>
    <row r="18932" spans="1:2" x14ac:dyDescent="0.2">
      <c r="A18932" s="112" t="s">
        <v>40401</v>
      </c>
      <c r="B18932" s="112" t="s">
        <v>40402</v>
      </c>
    </row>
    <row r="18933" spans="1:2" x14ac:dyDescent="0.2">
      <c r="A18933" s="112" t="s">
        <v>40403</v>
      </c>
      <c r="B18933" s="112" t="s">
        <v>40404</v>
      </c>
    </row>
    <row r="18934" spans="1:2" x14ac:dyDescent="0.2">
      <c r="A18934" s="112" t="s">
        <v>40405</v>
      </c>
      <c r="B18934" s="112" t="s">
        <v>40406</v>
      </c>
    </row>
    <row r="18935" spans="1:2" x14ac:dyDescent="0.2">
      <c r="A18935" s="112" t="s">
        <v>40407</v>
      </c>
      <c r="B18935" s="112" t="s">
        <v>40408</v>
      </c>
    </row>
    <row r="18936" spans="1:2" x14ac:dyDescent="0.2">
      <c r="A18936" s="112" t="s">
        <v>40409</v>
      </c>
      <c r="B18936" s="112" t="s">
        <v>40410</v>
      </c>
    </row>
    <row r="18937" spans="1:2" x14ac:dyDescent="0.2">
      <c r="A18937" s="112" t="s">
        <v>40411</v>
      </c>
      <c r="B18937" s="112" t="s">
        <v>40412</v>
      </c>
    </row>
    <row r="18938" spans="1:2" x14ac:dyDescent="0.2">
      <c r="A18938" s="112" t="s">
        <v>40413</v>
      </c>
      <c r="B18938" s="112" t="s">
        <v>40414</v>
      </c>
    </row>
    <row r="18939" spans="1:2" x14ac:dyDescent="0.2">
      <c r="A18939" s="112" t="s">
        <v>40415</v>
      </c>
      <c r="B18939" s="112" t="s">
        <v>40416</v>
      </c>
    </row>
    <row r="18940" spans="1:2" x14ac:dyDescent="0.2">
      <c r="A18940" s="112" t="s">
        <v>40417</v>
      </c>
      <c r="B18940" s="112" t="s">
        <v>40418</v>
      </c>
    </row>
    <row r="18941" spans="1:2" x14ac:dyDescent="0.2">
      <c r="A18941" s="112" t="s">
        <v>40419</v>
      </c>
      <c r="B18941" s="112" t="s">
        <v>40420</v>
      </c>
    </row>
    <row r="18942" spans="1:2" x14ac:dyDescent="0.2">
      <c r="A18942" s="112" t="s">
        <v>40421</v>
      </c>
      <c r="B18942" s="112" t="s">
        <v>40422</v>
      </c>
    </row>
    <row r="18943" spans="1:2" x14ac:dyDescent="0.2">
      <c r="A18943" s="112" t="s">
        <v>40423</v>
      </c>
      <c r="B18943" s="112" t="s">
        <v>40424</v>
      </c>
    </row>
    <row r="18944" spans="1:2" x14ac:dyDescent="0.2">
      <c r="A18944" s="112" t="s">
        <v>40425</v>
      </c>
      <c r="B18944" s="112" t="s">
        <v>40426</v>
      </c>
    </row>
    <row r="18945" spans="1:2" x14ac:dyDescent="0.2">
      <c r="A18945" s="112" t="s">
        <v>40427</v>
      </c>
      <c r="B18945" s="112" t="s">
        <v>40428</v>
      </c>
    </row>
    <row r="18946" spans="1:2" x14ac:dyDescent="0.2">
      <c r="A18946" s="112" t="s">
        <v>40429</v>
      </c>
      <c r="B18946" s="112" t="s">
        <v>40430</v>
      </c>
    </row>
    <row r="18947" spans="1:2" x14ac:dyDescent="0.2">
      <c r="A18947" s="112" t="s">
        <v>40431</v>
      </c>
      <c r="B18947" s="112" t="s">
        <v>40432</v>
      </c>
    </row>
    <row r="18948" spans="1:2" x14ac:dyDescent="0.2">
      <c r="A18948" s="112" t="s">
        <v>40433</v>
      </c>
      <c r="B18948" s="112" t="s">
        <v>40434</v>
      </c>
    </row>
    <row r="18949" spans="1:2" x14ac:dyDescent="0.2">
      <c r="A18949" s="112" t="s">
        <v>40435</v>
      </c>
      <c r="B18949" s="112" t="s">
        <v>40436</v>
      </c>
    </row>
    <row r="18950" spans="1:2" x14ac:dyDescent="0.2">
      <c r="A18950" s="112" t="s">
        <v>40437</v>
      </c>
      <c r="B18950" s="112" t="s">
        <v>40438</v>
      </c>
    </row>
    <row r="18951" spans="1:2" x14ac:dyDescent="0.2">
      <c r="A18951" s="112" t="s">
        <v>40439</v>
      </c>
      <c r="B18951" s="112" t="s">
        <v>40440</v>
      </c>
    </row>
    <row r="18952" spans="1:2" x14ac:dyDescent="0.2">
      <c r="A18952" s="112" t="s">
        <v>40441</v>
      </c>
      <c r="B18952" s="112" t="s">
        <v>40442</v>
      </c>
    </row>
    <row r="18953" spans="1:2" x14ac:dyDescent="0.2">
      <c r="A18953" s="112" t="s">
        <v>40443</v>
      </c>
      <c r="B18953" s="112" t="s">
        <v>40444</v>
      </c>
    </row>
    <row r="18954" spans="1:2" x14ac:dyDescent="0.2">
      <c r="A18954" s="112" t="s">
        <v>40445</v>
      </c>
      <c r="B18954" s="112" t="s">
        <v>40446</v>
      </c>
    </row>
    <row r="18955" spans="1:2" x14ac:dyDescent="0.2">
      <c r="A18955" s="112" t="s">
        <v>40447</v>
      </c>
      <c r="B18955" s="112" t="s">
        <v>40448</v>
      </c>
    </row>
    <row r="18956" spans="1:2" x14ac:dyDescent="0.2">
      <c r="A18956" s="112" t="s">
        <v>40449</v>
      </c>
      <c r="B18956" s="112" t="s">
        <v>40450</v>
      </c>
    </row>
    <row r="18957" spans="1:2" x14ac:dyDescent="0.2">
      <c r="A18957" s="112" t="s">
        <v>40451</v>
      </c>
      <c r="B18957" s="112" t="s">
        <v>40452</v>
      </c>
    </row>
    <row r="18958" spans="1:2" x14ac:dyDescent="0.2">
      <c r="A18958" s="112" t="s">
        <v>40453</v>
      </c>
      <c r="B18958" s="112" t="s">
        <v>40454</v>
      </c>
    </row>
    <row r="18959" spans="1:2" x14ac:dyDescent="0.2">
      <c r="A18959" s="112" t="s">
        <v>40455</v>
      </c>
      <c r="B18959" s="112" t="s">
        <v>40456</v>
      </c>
    </row>
    <row r="18960" spans="1:2" x14ac:dyDescent="0.2">
      <c r="A18960" s="112" t="s">
        <v>40457</v>
      </c>
      <c r="B18960" s="112" t="s">
        <v>40458</v>
      </c>
    </row>
    <row r="18961" spans="1:2" x14ac:dyDescent="0.2">
      <c r="A18961" s="112" t="s">
        <v>40459</v>
      </c>
      <c r="B18961" s="112" t="s">
        <v>40460</v>
      </c>
    </row>
    <row r="18962" spans="1:2" x14ac:dyDescent="0.2">
      <c r="A18962" s="112" t="s">
        <v>40461</v>
      </c>
      <c r="B18962" s="112" t="s">
        <v>40462</v>
      </c>
    </row>
    <row r="18963" spans="1:2" x14ac:dyDescent="0.2">
      <c r="A18963" s="112" t="s">
        <v>40463</v>
      </c>
      <c r="B18963" s="112" t="s">
        <v>40464</v>
      </c>
    </row>
    <row r="18964" spans="1:2" x14ac:dyDescent="0.2">
      <c r="A18964" s="112" t="s">
        <v>40465</v>
      </c>
      <c r="B18964" s="112" t="s">
        <v>40466</v>
      </c>
    </row>
    <row r="18965" spans="1:2" x14ac:dyDescent="0.2">
      <c r="A18965" s="112" t="s">
        <v>40467</v>
      </c>
      <c r="B18965" s="112" t="s">
        <v>40468</v>
      </c>
    </row>
    <row r="18966" spans="1:2" x14ac:dyDescent="0.2">
      <c r="A18966" s="112" t="s">
        <v>40469</v>
      </c>
      <c r="B18966" s="112" t="s">
        <v>40470</v>
      </c>
    </row>
    <row r="18967" spans="1:2" x14ac:dyDescent="0.2">
      <c r="A18967" s="112" t="s">
        <v>40471</v>
      </c>
      <c r="B18967" s="112" t="s">
        <v>40472</v>
      </c>
    </row>
    <row r="18968" spans="1:2" x14ac:dyDescent="0.2">
      <c r="A18968" s="112" t="s">
        <v>40473</v>
      </c>
      <c r="B18968" s="112" t="s">
        <v>40474</v>
      </c>
    </row>
    <row r="18969" spans="1:2" x14ac:dyDescent="0.2">
      <c r="A18969" s="112" t="s">
        <v>40475</v>
      </c>
      <c r="B18969" s="112" t="s">
        <v>40476</v>
      </c>
    </row>
    <row r="18970" spans="1:2" x14ac:dyDescent="0.2">
      <c r="A18970" s="112" t="s">
        <v>40477</v>
      </c>
      <c r="B18970" s="112" t="s">
        <v>40478</v>
      </c>
    </row>
    <row r="18971" spans="1:2" x14ac:dyDescent="0.2">
      <c r="A18971" s="112" t="s">
        <v>40479</v>
      </c>
      <c r="B18971" s="112" t="s">
        <v>40480</v>
      </c>
    </row>
    <row r="18972" spans="1:2" x14ac:dyDescent="0.2">
      <c r="A18972" s="112" t="s">
        <v>40481</v>
      </c>
      <c r="B18972" s="112" t="s">
        <v>40482</v>
      </c>
    </row>
    <row r="18973" spans="1:2" x14ac:dyDescent="0.2">
      <c r="A18973" s="112" t="s">
        <v>40483</v>
      </c>
      <c r="B18973" s="112" t="s">
        <v>40484</v>
      </c>
    </row>
    <row r="18974" spans="1:2" x14ac:dyDescent="0.2">
      <c r="A18974" s="112" t="s">
        <v>40485</v>
      </c>
      <c r="B18974" s="112" t="s">
        <v>40486</v>
      </c>
    </row>
    <row r="18975" spans="1:2" x14ac:dyDescent="0.2">
      <c r="A18975" s="112" t="s">
        <v>40487</v>
      </c>
      <c r="B18975" s="112" t="s">
        <v>40488</v>
      </c>
    </row>
    <row r="18976" spans="1:2" x14ac:dyDescent="0.2">
      <c r="A18976" s="112" t="s">
        <v>40489</v>
      </c>
      <c r="B18976" s="112" t="s">
        <v>40490</v>
      </c>
    </row>
    <row r="18977" spans="1:2" x14ac:dyDescent="0.2">
      <c r="A18977" s="112" t="s">
        <v>40491</v>
      </c>
      <c r="B18977" s="112" t="s">
        <v>40492</v>
      </c>
    </row>
    <row r="18978" spans="1:2" x14ac:dyDescent="0.2">
      <c r="A18978" s="112" t="s">
        <v>40493</v>
      </c>
      <c r="B18978" s="112" t="s">
        <v>40494</v>
      </c>
    </row>
    <row r="18979" spans="1:2" x14ac:dyDescent="0.2">
      <c r="A18979" s="112" t="s">
        <v>40495</v>
      </c>
      <c r="B18979" s="112" t="s">
        <v>40023</v>
      </c>
    </row>
    <row r="18980" spans="1:2" x14ac:dyDescent="0.2">
      <c r="A18980" s="112" t="s">
        <v>40496</v>
      </c>
      <c r="B18980" s="112" t="s">
        <v>40025</v>
      </c>
    </row>
    <row r="18981" spans="1:2" x14ac:dyDescent="0.2">
      <c r="A18981" s="112" t="s">
        <v>40497</v>
      </c>
      <c r="B18981" s="112" t="s">
        <v>40031</v>
      </c>
    </row>
    <row r="18982" spans="1:2" x14ac:dyDescent="0.2">
      <c r="A18982" s="112" t="s">
        <v>40498</v>
      </c>
      <c r="B18982" s="112" t="s">
        <v>40031</v>
      </c>
    </row>
    <row r="18983" spans="1:2" x14ac:dyDescent="0.2">
      <c r="A18983" s="112" t="s">
        <v>40499</v>
      </c>
      <c r="B18983" s="112" t="s">
        <v>40500</v>
      </c>
    </row>
    <row r="18984" spans="1:2" x14ac:dyDescent="0.2">
      <c r="A18984" s="112" t="s">
        <v>40501</v>
      </c>
      <c r="B18984" s="112" t="s">
        <v>40502</v>
      </c>
    </row>
    <row r="18985" spans="1:2" x14ac:dyDescent="0.2">
      <c r="A18985" s="112" t="s">
        <v>40503</v>
      </c>
      <c r="B18985" s="112" t="s">
        <v>40504</v>
      </c>
    </row>
    <row r="18986" spans="1:2" x14ac:dyDescent="0.2">
      <c r="A18986" s="112" t="s">
        <v>40505</v>
      </c>
      <c r="B18986" s="112" t="s">
        <v>40506</v>
      </c>
    </row>
    <row r="18987" spans="1:2" x14ac:dyDescent="0.2">
      <c r="A18987" s="112" t="s">
        <v>40507</v>
      </c>
      <c r="B18987" s="112" t="s">
        <v>40508</v>
      </c>
    </row>
    <row r="18988" spans="1:2" x14ac:dyDescent="0.2">
      <c r="A18988" s="112" t="s">
        <v>40509</v>
      </c>
      <c r="B18988" s="112" t="s">
        <v>40510</v>
      </c>
    </row>
    <row r="18989" spans="1:2" x14ac:dyDescent="0.2">
      <c r="A18989" s="112" t="s">
        <v>40511</v>
      </c>
      <c r="B18989" s="112" t="s">
        <v>40512</v>
      </c>
    </row>
    <row r="18990" spans="1:2" x14ac:dyDescent="0.2">
      <c r="A18990" s="112" t="s">
        <v>40513</v>
      </c>
      <c r="B18990" s="112" t="s">
        <v>40514</v>
      </c>
    </row>
    <row r="18991" spans="1:2" x14ac:dyDescent="0.2">
      <c r="A18991" s="112" t="s">
        <v>40515</v>
      </c>
      <c r="B18991" s="112" t="s">
        <v>40516</v>
      </c>
    </row>
    <row r="18992" spans="1:2" x14ac:dyDescent="0.2">
      <c r="A18992" s="112" t="s">
        <v>40517</v>
      </c>
      <c r="B18992" s="112" t="s">
        <v>40518</v>
      </c>
    </row>
    <row r="18993" spans="1:2" x14ac:dyDescent="0.2">
      <c r="A18993" s="112" t="s">
        <v>40519</v>
      </c>
      <c r="B18993" s="112" t="s">
        <v>40520</v>
      </c>
    </row>
    <row r="18994" spans="1:2" x14ac:dyDescent="0.2">
      <c r="A18994" s="112" t="s">
        <v>40521</v>
      </c>
      <c r="B18994" s="112" t="s">
        <v>40522</v>
      </c>
    </row>
    <row r="18995" spans="1:2" x14ac:dyDescent="0.2">
      <c r="A18995" s="112" t="s">
        <v>40523</v>
      </c>
      <c r="B18995" s="112" t="s">
        <v>40524</v>
      </c>
    </row>
    <row r="18996" spans="1:2" x14ac:dyDescent="0.2">
      <c r="A18996" s="112" t="s">
        <v>40525</v>
      </c>
      <c r="B18996" s="112" t="s">
        <v>40526</v>
      </c>
    </row>
    <row r="18997" spans="1:2" x14ac:dyDescent="0.2">
      <c r="A18997" s="112" t="s">
        <v>40527</v>
      </c>
      <c r="B18997" s="112" t="s">
        <v>40528</v>
      </c>
    </row>
    <row r="18998" spans="1:2" x14ac:dyDescent="0.2">
      <c r="A18998" s="112" t="s">
        <v>40529</v>
      </c>
      <c r="B18998" s="112" t="s">
        <v>40530</v>
      </c>
    </row>
    <row r="18999" spans="1:2" x14ac:dyDescent="0.2">
      <c r="A18999" s="112" t="s">
        <v>40531</v>
      </c>
      <c r="B18999" s="112" t="s">
        <v>40532</v>
      </c>
    </row>
    <row r="19000" spans="1:2" x14ac:dyDescent="0.2">
      <c r="A19000" s="112" t="s">
        <v>40533</v>
      </c>
      <c r="B19000" s="112" t="s">
        <v>40534</v>
      </c>
    </row>
    <row r="19001" spans="1:2" x14ac:dyDescent="0.2">
      <c r="A19001" s="112" t="s">
        <v>40535</v>
      </c>
      <c r="B19001" s="112" t="s">
        <v>40536</v>
      </c>
    </row>
    <row r="19002" spans="1:2" x14ac:dyDescent="0.2">
      <c r="A19002" s="112" t="s">
        <v>40537</v>
      </c>
      <c r="B19002" s="112" t="s">
        <v>40538</v>
      </c>
    </row>
    <row r="19003" spans="1:2" x14ac:dyDescent="0.2">
      <c r="A19003" s="112" t="s">
        <v>40539</v>
      </c>
      <c r="B19003" s="112" t="s">
        <v>40540</v>
      </c>
    </row>
    <row r="19004" spans="1:2" x14ac:dyDescent="0.2">
      <c r="A19004" s="112" t="s">
        <v>40541</v>
      </c>
      <c r="B19004" s="112" t="s">
        <v>40542</v>
      </c>
    </row>
    <row r="19005" spans="1:2" x14ac:dyDescent="0.2">
      <c r="A19005" s="112" t="s">
        <v>40543</v>
      </c>
      <c r="B19005" s="112" t="s">
        <v>40544</v>
      </c>
    </row>
    <row r="19006" spans="1:2" x14ac:dyDescent="0.2">
      <c r="A19006" s="112" t="s">
        <v>40545</v>
      </c>
      <c r="B19006" s="112" t="s">
        <v>40546</v>
      </c>
    </row>
    <row r="19007" spans="1:2" x14ac:dyDescent="0.2">
      <c r="A19007" s="112" t="s">
        <v>40547</v>
      </c>
      <c r="B19007" s="112" t="s">
        <v>40548</v>
      </c>
    </row>
    <row r="19008" spans="1:2" x14ac:dyDescent="0.2">
      <c r="A19008" s="112" t="s">
        <v>40549</v>
      </c>
      <c r="B19008" s="112" t="s">
        <v>40550</v>
      </c>
    </row>
    <row r="19009" spans="1:2" x14ac:dyDescent="0.2">
      <c r="A19009" s="112" t="s">
        <v>40551</v>
      </c>
      <c r="B19009" s="112" t="s">
        <v>40552</v>
      </c>
    </row>
    <row r="19010" spans="1:2" x14ac:dyDescent="0.2">
      <c r="A19010" s="112" t="s">
        <v>40553</v>
      </c>
      <c r="B19010" s="112" t="s">
        <v>40554</v>
      </c>
    </row>
    <row r="19011" spans="1:2" x14ac:dyDescent="0.2">
      <c r="A19011" s="112" t="s">
        <v>40555</v>
      </c>
      <c r="B19011" s="112" t="s">
        <v>40556</v>
      </c>
    </row>
    <row r="19012" spans="1:2" x14ac:dyDescent="0.2">
      <c r="A19012" s="112" t="s">
        <v>40557</v>
      </c>
      <c r="B19012" s="112" t="s">
        <v>40558</v>
      </c>
    </row>
    <row r="19013" spans="1:2" x14ac:dyDescent="0.2">
      <c r="A19013" s="112" t="s">
        <v>40559</v>
      </c>
      <c r="B19013" s="112" t="s">
        <v>40560</v>
      </c>
    </row>
    <row r="19014" spans="1:2" x14ac:dyDescent="0.2">
      <c r="A19014" s="112" t="s">
        <v>40561</v>
      </c>
      <c r="B19014" s="112" t="s">
        <v>40562</v>
      </c>
    </row>
    <row r="19015" spans="1:2" x14ac:dyDescent="0.2">
      <c r="A19015" s="112" t="s">
        <v>40563</v>
      </c>
      <c r="B19015" s="112" t="s">
        <v>40564</v>
      </c>
    </row>
    <row r="19016" spans="1:2" x14ac:dyDescent="0.2">
      <c r="A19016" s="112" t="s">
        <v>40565</v>
      </c>
      <c r="B19016" s="112" t="s">
        <v>40566</v>
      </c>
    </row>
    <row r="19017" spans="1:2" x14ac:dyDescent="0.2">
      <c r="A19017" s="112" t="s">
        <v>40567</v>
      </c>
      <c r="B19017" s="112" t="s">
        <v>40568</v>
      </c>
    </row>
    <row r="19018" spans="1:2" x14ac:dyDescent="0.2">
      <c r="A19018" s="112" t="s">
        <v>40569</v>
      </c>
      <c r="B19018" s="112" t="s">
        <v>40570</v>
      </c>
    </row>
    <row r="19019" spans="1:2" x14ac:dyDescent="0.2">
      <c r="A19019" s="112" t="s">
        <v>40571</v>
      </c>
      <c r="B19019" s="112" t="s">
        <v>40572</v>
      </c>
    </row>
    <row r="19020" spans="1:2" x14ac:dyDescent="0.2">
      <c r="A19020" s="112" t="s">
        <v>40573</v>
      </c>
      <c r="B19020" s="112" t="s">
        <v>40574</v>
      </c>
    </row>
    <row r="19021" spans="1:2" x14ac:dyDescent="0.2">
      <c r="A19021" s="112" t="s">
        <v>40575</v>
      </c>
      <c r="B19021" s="112" t="s">
        <v>40576</v>
      </c>
    </row>
    <row r="19022" spans="1:2" x14ac:dyDescent="0.2">
      <c r="A19022" s="112" t="s">
        <v>40577</v>
      </c>
      <c r="B19022" s="112" t="s">
        <v>40578</v>
      </c>
    </row>
    <row r="19023" spans="1:2" x14ac:dyDescent="0.2">
      <c r="A19023" s="112" t="s">
        <v>40579</v>
      </c>
      <c r="B19023" s="112" t="s">
        <v>40580</v>
      </c>
    </row>
    <row r="19024" spans="1:2" x14ac:dyDescent="0.2">
      <c r="A19024" s="112" t="s">
        <v>40581</v>
      </c>
      <c r="B19024" s="112" t="s">
        <v>40582</v>
      </c>
    </row>
    <row r="19025" spans="1:2" x14ac:dyDescent="0.2">
      <c r="A19025" s="112" t="s">
        <v>40583</v>
      </c>
      <c r="B19025" s="112" t="s">
        <v>40584</v>
      </c>
    </row>
    <row r="19026" spans="1:2" x14ac:dyDescent="0.2">
      <c r="A19026" s="112" t="s">
        <v>40585</v>
      </c>
      <c r="B19026" s="112" t="s">
        <v>40586</v>
      </c>
    </row>
    <row r="19027" spans="1:2" x14ac:dyDescent="0.2">
      <c r="A19027" s="112" t="s">
        <v>40587</v>
      </c>
      <c r="B19027" s="112" t="s">
        <v>40588</v>
      </c>
    </row>
    <row r="19028" spans="1:2" x14ac:dyDescent="0.2">
      <c r="A19028" s="112" t="s">
        <v>40589</v>
      </c>
      <c r="B19028" s="112" t="s">
        <v>40590</v>
      </c>
    </row>
    <row r="19029" spans="1:2" x14ac:dyDescent="0.2">
      <c r="A19029" s="112" t="s">
        <v>40591</v>
      </c>
      <c r="B19029" s="112" t="s">
        <v>40592</v>
      </c>
    </row>
    <row r="19030" spans="1:2" x14ac:dyDescent="0.2">
      <c r="A19030" s="112" t="s">
        <v>40593</v>
      </c>
      <c r="B19030" s="112" t="s">
        <v>40594</v>
      </c>
    </row>
    <row r="19031" spans="1:2" x14ac:dyDescent="0.2">
      <c r="A19031" s="112" t="s">
        <v>40595</v>
      </c>
      <c r="B19031" s="112" t="s">
        <v>40596</v>
      </c>
    </row>
    <row r="19032" spans="1:2" x14ac:dyDescent="0.2">
      <c r="A19032" s="112" t="s">
        <v>40597</v>
      </c>
      <c r="B19032" s="112" t="s">
        <v>40598</v>
      </c>
    </row>
    <row r="19033" spans="1:2" x14ac:dyDescent="0.2">
      <c r="A19033" s="112" t="s">
        <v>40599</v>
      </c>
      <c r="B19033" s="112" t="s">
        <v>40600</v>
      </c>
    </row>
    <row r="19034" spans="1:2" x14ac:dyDescent="0.2">
      <c r="A19034" s="112" t="s">
        <v>40601</v>
      </c>
      <c r="B19034" s="112" t="s">
        <v>40602</v>
      </c>
    </row>
    <row r="19035" spans="1:2" x14ac:dyDescent="0.2">
      <c r="A19035" s="112" t="s">
        <v>40603</v>
      </c>
      <c r="B19035" s="112" t="s">
        <v>40604</v>
      </c>
    </row>
    <row r="19036" spans="1:2" x14ac:dyDescent="0.2">
      <c r="A19036" s="112" t="s">
        <v>40605</v>
      </c>
      <c r="B19036" s="112" t="s">
        <v>40606</v>
      </c>
    </row>
    <row r="19037" spans="1:2" x14ac:dyDescent="0.2">
      <c r="A19037" s="112" t="s">
        <v>40607</v>
      </c>
      <c r="B19037" s="112" t="s">
        <v>40608</v>
      </c>
    </row>
    <row r="19038" spans="1:2" x14ac:dyDescent="0.2">
      <c r="A19038" s="112" t="s">
        <v>40609</v>
      </c>
      <c r="B19038" s="112" t="s">
        <v>40610</v>
      </c>
    </row>
    <row r="19039" spans="1:2" x14ac:dyDescent="0.2">
      <c r="A19039" s="112" t="s">
        <v>40611</v>
      </c>
      <c r="B19039" s="112" t="s">
        <v>40612</v>
      </c>
    </row>
    <row r="19040" spans="1:2" x14ac:dyDescent="0.2">
      <c r="A19040" s="112" t="s">
        <v>40613</v>
      </c>
      <c r="B19040" s="112" t="s">
        <v>40614</v>
      </c>
    </row>
    <row r="19041" spans="1:2" x14ac:dyDescent="0.2">
      <c r="A19041" s="112" t="s">
        <v>40615</v>
      </c>
      <c r="B19041" s="112" t="s">
        <v>40616</v>
      </c>
    </row>
    <row r="19042" spans="1:2" x14ac:dyDescent="0.2">
      <c r="A19042" s="112" t="s">
        <v>40617</v>
      </c>
      <c r="B19042" s="112" t="s">
        <v>40618</v>
      </c>
    </row>
    <row r="19043" spans="1:2" x14ac:dyDescent="0.2">
      <c r="A19043" s="112" t="s">
        <v>40619</v>
      </c>
      <c r="B19043" s="112" t="s">
        <v>40452</v>
      </c>
    </row>
    <row r="19044" spans="1:2" x14ac:dyDescent="0.2">
      <c r="A19044" s="112" t="s">
        <v>40620</v>
      </c>
      <c r="B19044" s="112" t="s">
        <v>40454</v>
      </c>
    </row>
    <row r="19045" spans="1:2" x14ac:dyDescent="0.2">
      <c r="A19045" s="112" t="s">
        <v>40621</v>
      </c>
      <c r="B19045" s="112" t="s">
        <v>40622</v>
      </c>
    </row>
    <row r="19046" spans="1:2" x14ac:dyDescent="0.2">
      <c r="A19046" s="112" t="s">
        <v>40623</v>
      </c>
      <c r="B19046" s="112" t="s">
        <v>40624</v>
      </c>
    </row>
    <row r="19047" spans="1:2" x14ac:dyDescent="0.2">
      <c r="A19047" s="112" t="s">
        <v>40625</v>
      </c>
      <c r="B19047" s="112" t="s">
        <v>40626</v>
      </c>
    </row>
    <row r="19048" spans="1:2" x14ac:dyDescent="0.2">
      <c r="A19048" s="112" t="s">
        <v>40627</v>
      </c>
      <c r="B19048" s="112" t="s">
        <v>40628</v>
      </c>
    </row>
    <row r="19049" spans="1:2" x14ac:dyDescent="0.2">
      <c r="A19049" s="112" t="s">
        <v>40629</v>
      </c>
      <c r="B19049" s="112" t="s">
        <v>40630</v>
      </c>
    </row>
    <row r="19050" spans="1:2" x14ac:dyDescent="0.2">
      <c r="A19050" s="112" t="s">
        <v>40631</v>
      </c>
      <c r="B19050" s="112" t="s">
        <v>40632</v>
      </c>
    </row>
    <row r="19051" spans="1:2" x14ac:dyDescent="0.2">
      <c r="A19051" s="112" t="s">
        <v>40633</v>
      </c>
      <c r="B19051" s="112" t="s">
        <v>40634</v>
      </c>
    </row>
    <row r="19052" spans="1:2" x14ac:dyDescent="0.2">
      <c r="A19052" s="112" t="s">
        <v>40635</v>
      </c>
      <c r="B19052" s="112" t="s">
        <v>40636</v>
      </c>
    </row>
    <row r="19053" spans="1:2" x14ac:dyDescent="0.2">
      <c r="A19053" s="112" t="s">
        <v>40637</v>
      </c>
      <c r="B19053" s="112" t="s">
        <v>40638</v>
      </c>
    </row>
    <row r="19054" spans="1:2" x14ac:dyDescent="0.2">
      <c r="A19054" s="112" t="s">
        <v>40639</v>
      </c>
      <c r="B19054" s="112" t="s">
        <v>40640</v>
      </c>
    </row>
    <row r="19055" spans="1:2" x14ac:dyDescent="0.2">
      <c r="A19055" s="112" t="s">
        <v>40641</v>
      </c>
      <c r="B19055" s="112" t="s">
        <v>40642</v>
      </c>
    </row>
    <row r="19056" spans="1:2" x14ac:dyDescent="0.2">
      <c r="A19056" s="112" t="s">
        <v>40643</v>
      </c>
      <c r="B19056" s="112" t="s">
        <v>40644</v>
      </c>
    </row>
    <row r="19057" spans="1:2" x14ac:dyDescent="0.2">
      <c r="A19057" s="112" t="s">
        <v>40645</v>
      </c>
      <c r="B19057" s="112" t="s">
        <v>40646</v>
      </c>
    </row>
    <row r="19058" spans="1:2" x14ac:dyDescent="0.2">
      <c r="A19058" s="112" t="s">
        <v>40647</v>
      </c>
      <c r="B19058" s="112" t="s">
        <v>40648</v>
      </c>
    </row>
    <row r="19059" spans="1:2" x14ac:dyDescent="0.2">
      <c r="A19059" s="112" t="s">
        <v>40649</v>
      </c>
      <c r="B19059" s="112" t="s">
        <v>40650</v>
      </c>
    </row>
    <row r="19060" spans="1:2" x14ac:dyDescent="0.2">
      <c r="A19060" s="112" t="s">
        <v>40651</v>
      </c>
      <c r="B19060" s="112" t="s">
        <v>40652</v>
      </c>
    </row>
    <row r="19061" spans="1:2" x14ac:dyDescent="0.2">
      <c r="A19061" s="112" t="s">
        <v>40653</v>
      </c>
      <c r="B19061" s="112" t="s">
        <v>40654</v>
      </c>
    </row>
    <row r="19062" spans="1:2" x14ac:dyDescent="0.2">
      <c r="A19062" s="112" t="s">
        <v>40655</v>
      </c>
      <c r="B19062" s="112" t="s">
        <v>40656</v>
      </c>
    </row>
    <row r="19063" spans="1:2" x14ac:dyDescent="0.2">
      <c r="A19063" s="112" t="s">
        <v>40657</v>
      </c>
      <c r="B19063" s="112" t="s">
        <v>40658</v>
      </c>
    </row>
    <row r="19064" spans="1:2" x14ac:dyDescent="0.2">
      <c r="A19064" s="112" t="s">
        <v>40659</v>
      </c>
      <c r="B19064" s="112" t="s">
        <v>40660</v>
      </c>
    </row>
    <row r="19065" spans="1:2" x14ac:dyDescent="0.2">
      <c r="A19065" s="112" t="s">
        <v>40661</v>
      </c>
      <c r="B19065" s="112" t="s">
        <v>40662</v>
      </c>
    </row>
    <row r="19066" spans="1:2" x14ac:dyDescent="0.2">
      <c r="A19066" s="112" t="s">
        <v>40663</v>
      </c>
      <c r="B19066" s="112" t="s">
        <v>40664</v>
      </c>
    </row>
    <row r="19067" spans="1:2" x14ac:dyDescent="0.2">
      <c r="A19067" s="112" t="s">
        <v>40665</v>
      </c>
      <c r="B19067" s="112" t="s">
        <v>40666</v>
      </c>
    </row>
    <row r="19068" spans="1:2" x14ac:dyDescent="0.2">
      <c r="A19068" s="112" t="s">
        <v>40667</v>
      </c>
      <c r="B19068" s="112" t="s">
        <v>40668</v>
      </c>
    </row>
    <row r="19069" spans="1:2" x14ac:dyDescent="0.2">
      <c r="A19069" s="112" t="s">
        <v>40669</v>
      </c>
      <c r="B19069" s="112" t="s">
        <v>40670</v>
      </c>
    </row>
    <row r="19070" spans="1:2" x14ac:dyDescent="0.2">
      <c r="A19070" s="112" t="s">
        <v>40671</v>
      </c>
      <c r="B19070" s="112" t="s">
        <v>40672</v>
      </c>
    </row>
    <row r="19071" spans="1:2" x14ac:dyDescent="0.2">
      <c r="A19071" s="112" t="s">
        <v>40673</v>
      </c>
      <c r="B19071" s="112" t="s">
        <v>40674</v>
      </c>
    </row>
    <row r="19072" spans="1:2" x14ac:dyDescent="0.2">
      <c r="A19072" s="112" t="s">
        <v>40675</v>
      </c>
      <c r="B19072" s="112" t="s">
        <v>40676</v>
      </c>
    </row>
    <row r="19073" spans="1:2" x14ac:dyDescent="0.2">
      <c r="A19073" s="112" t="s">
        <v>40677</v>
      </c>
      <c r="B19073" s="112" t="s">
        <v>40678</v>
      </c>
    </row>
    <row r="19074" spans="1:2" x14ac:dyDescent="0.2">
      <c r="A19074" s="112" t="s">
        <v>40679</v>
      </c>
      <c r="B19074" s="112" t="s">
        <v>40680</v>
      </c>
    </row>
    <row r="19075" spans="1:2" x14ac:dyDescent="0.2">
      <c r="A19075" s="112" t="s">
        <v>40681</v>
      </c>
      <c r="B19075" s="112" t="s">
        <v>40682</v>
      </c>
    </row>
    <row r="19076" spans="1:2" x14ac:dyDescent="0.2">
      <c r="A19076" s="112" t="s">
        <v>40683</v>
      </c>
      <c r="B19076" s="112" t="s">
        <v>40684</v>
      </c>
    </row>
    <row r="19077" spans="1:2" x14ac:dyDescent="0.2">
      <c r="A19077" s="112" t="s">
        <v>40685</v>
      </c>
      <c r="B19077" s="112" t="s">
        <v>40686</v>
      </c>
    </row>
    <row r="19078" spans="1:2" x14ac:dyDescent="0.2">
      <c r="A19078" s="112" t="s">
        <v>40687</v>
      </c>
      <c r="B19078" s="112" t="s">
        <v>40688</v>
      </c>
    </row>
    <row r="19079" spans="1:2" x14ac:dyDescent="0.2">
      <c r="A19079" s="112" t="s">
        <v>40689</v>
      </c>
      <c r="B19079" s="112" t="s">
        <v>40690</v>
      </c>
    </row>
    <row r="19080" spans="1:2" x14ac:dyDescent="0.2">
      <c r="A19080" s="112" t="s">
        <v>40691</v>
      </c>
      <c r="B19080" s="112" t="s">
        <v>40692</v>
      </c>
    </row>
    <row r="19081" spans="1:2" x14ac:dyDescent="0.2">
      <c r="A19081" s="112" t="s">
        <v>40693</v>
      </c>
      <c r="B19081" s="112" t="s">
        <v>40694</v>
      </c>
    </row>
    <row r="19082" spans="1:2" x14ac:dyDescent="0.2">
      <c r="A19082" s="112" t="s">
        <v>40695</v>
      </c>
      <c r="B19082" s="112" t="s">
        <v>40696</v>
      </c>
    </row>
    <row r="19083" spans="1:2" x14ac:dyDescent="0.2">
      <c r="A19083" s="112" t="s">
        <v>40697</v>
      </c>
      <c r="B19083" s="112" t="s">
        <v>40698</v>
      </c>
    </row>
    <row r="19084" spans="1:2" x14ac:dyDescent="0.2">
      <c r="A19084" s="112" t="s">
        <v>40699</v>
      </c>
      <c r="B19084" s="112" t="s">
        <v>40700</v>
      </c>
    </row>
    <row r="19085" spans="1:2" x14ac:dyDescent="0.2">
      <c r="A19085" s="112" t="s">
        <v>40701</v>
      </c>
      <c r="B19085" s="112" t="s">
        <v>40702</v>
      </c>
    </row>
    <row r="19086" spans="1:2" x14ac:dyDescent="0.2">
      <c r="A19086" s="112" t="s">
        <v>40703</v>
      </c>
      <c r="B19086" s="112" t="s">
        <v>40704</v>
      </c>
    </row>
    <row r="19087" spans="1:2" x14ac:dyDescent="0.2">
      <c r="A19087" s="112" t="s">
        <v>40705</v>
      </c>
      <c r="B19087" s="112" t="s">
        <v>40706</v>
      </c>
    </row>
    <row r="19088" spans="1:2" x14ac:dyDescent="0.2">
      <c r="A19088" s="112" t="s">
        <v>40707</v>
      </c>
      <c r="B19088" s="112" t="s">
        <v>40708</v>
      </c>
    </row>
    <row r="19089" spans="1:2" x14ac:dyDescent="0.2">
      <c r="A19089" s="112" t="s">
        <v>40709</v>
      </c>
      <c r="B19089" s="112" t="s">
        <v>40710</v>
      </c>
    </row>
    <row r="19090" spans="1:2" x14ac:dyDescent="0.2">
      <c r="A19090" s="112" t="s">
        <v>40711</v>
      </c>
      <c r="B19090" s="112" t="s">
        <v>40712</v>
      </c>
    </row>
    <row r="19091" spans="1:2" x14ac:dyDescent="0.2">
      <c r="A19091" s="112" t="s">
        <v>40713</v>
      </c>
      <c r="B19091" s="112" t="s">
        <v>40714</v>
      </c>
    </row>
    <row r="19092" spans="1:2" x14ac:dyDescent="0.2">
      <c r="A19092" s="112" t="s">
        <v>40715</v>
      </c>
      <c r="B19092" s="112" t="s">
        <v>40716</v>
      </c>
    </row>
    <row r="19093" spans="1:2" x14ac:dyDescent="0.2">
      <c r="A19093" s="112" t="s">
        <v>40717</v>
      </c>
      <c r="B19093" s="112" t="s">
        <v>40718</v>
      </c>
    </row>
    <row r="19094" spans="1:2" x14ac:dyDescent="0.2">
      <c r="A19094" s="112" t="s">
        <v>40719</v>
      </c>
      <c r="B19094" s="112" t="s">
        <v>40720</v>
      </c>
    </row>
    <row r="19095" spans="1:2" x14ac:dyDescent="0.2">
      <c r="A19095" s="112" t="s">
        <v>40721</v>
      </c>
      <c r="B19095" s="112" t="s">
        <v>40722</v>
      </c>
    </row>
    <row r="19096" spans="1:2" x14ac:dyDescent="0.2">
      <c r="A19096" s="112" t="s">
        <v>40723</v>
      </c>
      <c r="B19096" s="112" t="s">
        <v>40724</v>
      </c>
    </row>
    <row r="19097" spans="1:2" x14ac:dyDescent="0.2">
      <c r="A19097" s="112" t="s">
        <v>40725</v>
      </c>
      <c r="B19097" s="112" t="s">
        <v>40726</v>
      </c>
    </row>
    <row r="19098" spans="1:2" x14ac:dyDescent="0.2">
      <c r="A19098" s="112" t="s">
        <v>40727</v>
      </c>
      <c r="B19098" s="112" t="s">
        <v>40728</v>
      </c>
    </row>
    <row r="19099" spans="1:2" x14ac:dyDescent="0.2">
      <c r="A19099" s="112" t="s">
        <v>40729</v>
      </c>
      <c r="B19099" s="112" t="s">
        <v>40730</v>
      </c>
    </row>
    <row r="19100" spans="1:2" x14ac:dyDescent="0.2">
      <c r="A19100" s="112" t="s">
        <v>40731</v>
      </c>
      <c r="B19100" s="112" t="s">
        <v>40732</v>
      </c>
    </row>
    <row r="19101" spans="1:2" x14ac:dyDescent="0.2">
      <c r="A19101" s="112" t="s">
        <v>40733</v>
      </c>
      <c r="B19101" s="112" t="s">
        <v>40734</v>
      </c>
    </row>
    <row r="19102" spans="1:2" x14ac:dyDescent="0.2">
      <c r="A19102" s="112" t="s">
        <v>40735</v>
      </c>
      <c r="B19102" s="112" t="s">
        <v>40736</v>
      </c>
    </row>
    <row r="19103" spans="1:2" x14ac:dyDescent="0.2">
      <c r="A19103" s="112" t="s">
        <v>40737</v>
      </c>
      <c r="B19103" s="112" t="s">
        <v>40738</v>
      </c>
    </row>
    <row r="19104" spans="1:2" x14ac:dyDescent="0.2">
      <c r="A19104" s="112" t="s">
        <v>40739</v>
      </c>
      <c r="B19104" s="112" t="s">
        <v>40740</v>
      </c>
    </row>
    <row r="19105" spans="1:2" x14ac:dyDescent="0.2">
      <c r="A19105" s="112" t="s">
        <v>40741</v>
      </c>
      <c r="B19105" s="112" t="s">
        <v>40742</v>
      </c>
    </row>
    <row r="19106" spans="1:2" x14ac:dyDescent="0.2">
      <c r="A19106" s="112" t="s">
        <v>40743</v>
      </c>
      <c r="B19106" s="112" t="s">
        <v>40744</v>
      </c>
    </row>
    <row r="19107" spans="1:2" x14ac:dyDescent="0.2">
      <c r="A19107" s="112" t="s">
        <v>40745</v>
      </c>
      <c r="B19107" s="112" t="s">
        <v>40746</v>
      </c>
    </row>
    <row r="19108" spans="1:2" x14ac:dyDescent="0.2">
      <c r="A19108" s="112" t="s">
        <v>40747</v>
      </c>
      <c r="B19108" s="112" t="s">
        <v>40748</v>
      </c>
    </row>
    <row r="19109" spans="1:2" x14ac:dyDescent="0.2">
      <c r="A19109" s="112" t="s">
        <v>40749</v>
      </c>
      <c r="B19109" s="112" t="s">
        <v>40750</v>
      </c>
    </row>
    <row r="19110" spans="1:2" x14ac:dyDescent="0.2">
      <c r="A19110" s="112" t="s">
        <v>40751</v>
      </c>
      <c r="B19110" s="112" t="s">
        <v>40752</v>
      </c>
    </row>
    <row r="19111" spans="1:2" x14ac:dyDescent="0.2">
      <c r="A19111" s="112" t="s">
        <v>40753</v>
      </c>
      <c r="B19111" s="112" t="s">
        <v>40754</v>
      </c>
    </row>
    <row r="19112" spans="1:2" x14ac:dyDescent="0.2">
      <c r="A19112" s="112" t="s">
        <v>40755</v>
      </c>
      <c r="B19112" s="112" t="s">
        <v>40756</v>
      </c>
    </row>
    <row r="19113" spans="1:2" x14ac:dyDescent="0.2">
      <c r="A19113" s="112" t="s">
        <v>40757</v>
      </c>
      <c r="B19113" s="112" t="s">
        <v>40758</v>
      </c>
    </row>
    <row r="19114" spans="1:2" x14ac:dyDescent="0.2">
      <c r="A19114" s="112" t="s">
        <v>40759</v>
      </c>
      <c r="B19114" s="112" t="s">
        <v>40760</v>
      </c>
    </row>
    <row r="19115" spans="1:2" x14ac:dyDescent="0.2">
      <c r="A19115" s="112" t="s">
        <v>40761</v>
      </c>
      <c r="B19115" s="112" t="s">
        <v>40762</v>
      </c>
    </row>
    <row r="19116" spans="1:2" x14ac:dyDescent="0.2">
      <c r="A19116" s="112" t="s">
        <v>40763</v>
      </c>
      <c r="B19116" s="112" t="s">
        <v>40764</v>
      </c>
    </row>
    <row r="19117" spans="1:2" x14ac:dyDescent="0.2">
      <c r="A19117" s="112" t="s">
        <v>40765</v>
      </c>
      <c r="B19117" s="112" t="s">
        <v>40766</v>
      </c>
    </row>
    <row r="19118" spans="1:2" x14ac:dyDescent="0.2">
      <c r="A19118" s="112" t="s">
        <v>40767</v>
      </c>
      <c r="B19118" s="112" t="s">
        <v>40768</v>
      </c>
    </row>
    <row r="19119" spans="1:2" x14ac:dyDescent="0.2">
      <c r="A19119" s="112" t="s">
        <v>40769</v>
      </c>
      <c r="B19119" s="112" t="s">
        <v>40770</v>
      </c>
    </row>
    <row r="19120" spans="1:2" x14ac:dyDescent="0.2">
      <c r="A19120" s="112" t="s">
        <v>40771</v>
      </c>
      <c r="B19120" s="112" t="s">
        <v>40772</v>
      </c>
    </row>
    <row r="19121" spans="1:2" x14ac:dyDescent="0.2">
      <c r="A19121" s="112" t="s">
        <v>40773</v>
      </c>
      <c r="B19121" s="112" t="s">
        <v>40774</v>
      </c>
    </row>
    <row r="19122" spans="1:2" x14ac:dyDescent="0.2">
      <c r="A19122" s="112" t="s">
        <v>40775</v>
      </c>
      <c r="B19122" s="112" t="s">
        <v>40776</v>
      </c>
    </row>
    <row r="19123" spans="1:2" x14ac:dyDescent="0.2">
      <c r="A19123" s="112" t="s">
        <v>40777</v>
      </c>
      <c r="B19123" s="112" t="s">
        <v>40778</v>
      </c>
    </row>
    <row r="19124" spans="1:2" x14ac:dyDescent="0.2">
      <c r="A19124" s="112" t="s">
        <v>40779</v>
      </c>
      <c r="B19124" s="112" t="s">
        <v>40780</v>
      </c>
    </row>
    <row r="19125" spans="1:2" x14ac:dyDescent="0.2">
      <c r="A19125" s="112" t="s">
        <v>40781</v>
      </c>
      <c r="B19125" s="112" t="s">
        <v>40782</v>
      </c>
    </row>
    <row r="19126" spans="1:2" x14ac:dyDescent="0.2">
      <c r="A19126" s="112" t="s">
        <v>40783</v>
      </c>
      <c r="B19126" s="112" t="s">
        <v>40784</v>
      </c>
    </row>
    <row r="19127" spans="1:2" x14ac:dyDescent="0.2">
      <c r="A19127" s="112" t="s">
        <v>40785</v>
      </c>
      <c r="B19127" s="112" t="s">
        <v>40786</v>
      </c>
    </row>
    <row r="19128" spans="1:2" x14ac:dyDescent="0.2">
      <c r="A19128" s="112" t="s">
        <v>40787</v>
      </c>
      <c r="B19128" s="112" t="s">
        <v>40788</v>
      </c>
    </row>
    <row r="19129" spans="1:2" x14ac:dyDescent="0.2">
      <c r="A19129" s="112" t="s">
        <v>40789</v>
      </c>
      <c r="B19129" s="112" t="s">
        <v>40790</v>
      </c>
    </row>
    <row r="19130" spans="1:2" x14ac:dyDescent="0.2">
      <c r="A19130" s="112" t="s">
        <v>40791</v>
      </c>
      <c r="B19130" s="112" t="s">
        <v>40792</v>
      </c>
    </row>
    <row r="19131" spans="1:2" x14ac:dyDescent="0.2">
      <c r="A19131" s="112" t="s">
        <v>40793</v>
      </c>
      <c r="B19131" s="112" t="s">
        <v>40794</v>
      </c>
    </row>
    <row r="19132" spans="1:2" x14ac:dyDescent="0.2">
      <c r="A19132" s="112" t="s">
        <v>40795</v>
      </c>
      <c r="B19132" s="112" t="s">
        <v>40796</v>
      </c>
    </row>
    <row r="19133" spans="1:2" x14ac:dyDescent="0.2">
      <c r="A19133" s="112" t="s">
        <v>40797</v>
      </c>
      <c r="B19133" s="112" t="s">
        <v>40798</v>
      </c>
    </row>
    <row r="19134" spans="1:2" x14ac:dyDescent="0.2">
      <c r="A19134" s="112" t="s">
        <v>40799</v>
      </c>
      <c r="B19134" s="112" t="s">
        <v>40800</v>
      </c>
    </row>
    <row r="19135" spans="1:2" x14ac:dyDescent="0.2">
      <c r="A19135" s="112" t="s">
        <v>40801</v>
      </c>
      <c r="B19135" s="112" t="s">
        <v>40802</v>
      </c>
    </row>
    <row r="19136" spans="1:2" x14ac:dyDescent="0.2">
      <c r="A19136" s="112" t="s">
        <v>40803</v>
      </c>
      <c r="B19136" s="112" t="s">
        <v>40804</v>
      </c>
    </row>
    <row r="19137" spans="1:2" x14ac:dyDescent="0.2">
      <c r="A19137" s="112" t="s">
        <v>40805</v>
      </c>
      <c r="B19137" s="112" t="s">
        <v>40806</v>
      </c>
    </row>
    <row r="19138" spans="1:2" x14ac:dyDescent="0.2">
      <c r="A19138" s="112" t="s">
        <v>40807</v>
      </c>
      <c r="B19138" s="112" t="s">
        <v>40808</v>
      </c>
    </row>
    <row r="19139" spans="1:2" x14ac:dyDescent="0.2">
      <c r="A19139" s="112" t="s">
        <v>40809</v>
      </c>
      <c r="B19139" s="112" t="s">
        <v>40810</v>
      </c>
    </row>
    <row r="19140" spans="1:2" x14ac:dyDescent="0.2">
      <c r="A19140" s="112" t="s">
        <v>40811</v>
      </c>
      <c r="B19140" s="112" t="s">
        <v>40812</v>
      </c>
    </row>
    <row r="19141" spans="1:2" x14ac:dyDescent="0.2">
      <c r="A19141" s="112" t="s">
        <v>40813</v>
      </c>
      <c r="B19141" s="112" t="s">
        <v>40814</v>
      </c>
    </row>
    <row r="19142" spans="1:2" x14ac:dyDescent="0.2">
      <c r="A19142" s="112" t="s">
        <v>40815</v>
      </c>
      <c r="B19142" s="112" t="s">
        <v>40816</v>
      </c>
    </row>
    <row r="19143" spans="1:2" x14ac:dyDescent="0.2">
      <c r="A19143" s="112" t="s">
        <v>40817</v>
      </c>
      <c r="B19143" s="112" t="s">
        <v>40818</v>
      </c>
    </row>
    <row r="19144" spans="1:2" x14ac:dyDescent="0.2">
      <c r="A19144" s="112" t="s">
        <v>40819</v>
      </c>
      <c r="B19144" s="112" t="s">
        <v>40820</v>
      </c>
    </row>
    <row r="19145" spans="1:2" x14ac:dyDescent="0.2">
      <c r="A19145" s="112" t="s">
        <v>40821</v>
      </c>
      <c r="B19145" s="112" t="s">
        <v>40822</v>
      </c>
    </row>
    <row r="19146" spans="1:2" x14ac:dyDescent="0.2">
      <c r="A19146" s="112" t="s">
        <v>40823</v>
      </c>
      <c r="B19146" s="112" t="s">
        <v>40824</v>
      </c>
    </row>
    <row r="19147" spans="1:2" x14ac:dyDescent="0.2">
      <c r="A19147" s="112" t="s">
        <v>40825</v>
      </c>
      <c r="B19147" s="112" t="s">
        <v>40826</v>
      </c>
    </row>
    <row r="19148" spans="1:2" x14ac:dyDescent="0.2">
      <c r="A19148" s="112" t="s">
        <v>40827</v>
      </c>
      <c r="B19148" s="112" t="s">
        <v>40828</v>
      </c>
    </row>
    <row r="19149" spans="1:2" x14ac:dyDescent="0.2">
      <c r="A19149" s="112" t="s">
        <v>40829</v>
      </c>
      <c r="B19149" s="112" t="s">
        <v>40830</v>
      </c>
    </row>
    <row r="19150" spans="1:2" x14ac:dyDescent="0.2">
      <c r="A19150" s="112" t="s">
        <v>40831</v>
      </c>
      <c r="B19150" s="112" t="s">
        <v>40832</v>
      </c>
    </row>
    <row r="19151" spans="1:2" x14ac:dyDescent="0.2">
      <c r="A19151" s="112" t="s">
        <v>40833</v>
      </c>
      <c r="B19151" s="112" t="s">
        <v>40834</v>
      </c>
    </row>
    <row r="19152" spans="1:2" x14ac:dyDescent="0.2">
      <c r="A19152" s="112" t="s">
        <v>40835</v>
      </c>
      <c r="B19152" s="112" t="s">
        <v>40836</v>
      </c>
    </row>
    <row r="19153" spans="1:2" x14ac:dyDescent="0.2">
      <c r="A19153" s="112" t="s">
        <v>40837</v>
      </c>
      <c r="B19153" s="112" t="s">
        <v>40838</v>
      </c>
    </row>
    <row r="19154" spans="1:2" x14ac:dyDescent="0.2">
      <c r="A19154" s="112" t="s">
        <v>40839</v>
      </c>
      <c r="B19154" s="112" t="s">
        <v>40840</v>
      </c>
    </row>
    <row r="19155" spans="1:2" x14ac:dyDescent="0.2">
      <c r="A19155" s="112" t="s">
        <v>40841</v>
      </c>
      <c r="B19155" s="112" t="s">
        <v>40842</v>
      </c>
    </row>
    <row r="19156" spans="1:2" x14ac:dyDescent="0.2">
      <c r="A19156" s="112" t="s">
        <v>40843</v>
      </c>
      <c r="B19156" s="112" t="s">
        <v>40844</v>
      </c>
    </row>
    <row r="19157" spans="1:2" x14ac:dyDescent="0.2">
      <c r="A19157" s="112" t="s">
        <v>40845</v>
      </c>
      <c r="B19157" s="112" t="s">
        <v>40846</v>
      </c>
    </row>
    <row r="19158" spans="1:2" x14ac:dyDescent="0.2">
      <c r="A19158" s="112" t="s">
        <v>40847</v>
      </c>
      <c r="B19158" s="112" t="s">
        <v>40848</v>
      </c>
    </row>
    <row r="19159" spans="1:2" x14ac:dyDescent="0.2">
      <c r="A19159" s="112" t="s">
        <v>40849</v>
      </c>
      <c r="B19159" s="112" t="s">
        <v>40850</v>
      </c>
    </row>
    <row r="19160" spans="1:2" x14ac:dyDescent="0.2">
      <c r="A19160" s="112" t="s">
        <v>40851</v>
      </c>
      <c r="B19160" s="112" t="s">
        <v>40852</v>
      </c>
    </row>
    <row r="19161" spans="1:2" x14ac:dyDescent="0.2">
      <c r="A19161" s="112" t="s">
        <v>40853</v>
      </c>
      <c r="B19161" s="112" t="s">
        <v>40854</v>
      </c>
    </row>
    <row r="19162" spans="1:2" x14ac:dyDescent="0.2">
      <c r="A19162" s="112" t="s">
        <v>40855</v>
      </c>
      <c r="B19162" s="112" t="s">
        <v>40856</v>
      </c>
    </row>
    <row r="19163" spans="1:2" x14ac:dyDescent="0.2">
      <c r="A19163" s="112" t="s">
        <v>40857</v>
      </c>
      <c r="B19163" s="112" t="s">
        <v>40858</v>
      </c>
    </row>
    <row r="19164" spans="1:2" x14ac:dyDescent="0.2">
      <c r="A19164" s="112" t="s">
        <v>40859</v>
      </c>
      <c r="B19164" s="112" t="s">
        <v>40860</v>
      </c>
    </row>
    <row r="19165" spans="1:2" x14ac:dyDescent="0.2">
      <c r="A19165" s="112" t="s">
        <v>40861</v>
      </c>
      <c r="B19165" s="112" t="s">
        <v>40862</v>
      </c>
    </row>
    <row r="19166" spans="1:2" x14ac:dyDescent="0.2">
      <c r="A19166" s="112" t="s">
        <v>40863</v>
      </c>
      <c r="B19166" s="112" t="s">
        <v>40864</v>
      </c>
    </row>
    <row r="19167" spans="1:2" x14ac:dyDescent="0.2">
      <c r="A19167" s="112" t="s">
        <v>40865</v>
      </c>
      <c r="B19167" s="112" t="s">
        <v>40866</v>
      </c>
    </row>
    <row r="19168" spans="1:2" x14ac:dyDescent="0.2">
      <c r="A19168" s="112" t="s">
        <v>40867</v>
      </c>
      <c r="B19168" s="112" t="s">
        <v>40868</v>
      </c>
    </row>
    <row r="19169" spans="1:2" x14ac:dyDescent="0.2">
      <c r="A19169" s="112" t="s">
        <v>40869</v>
      </c>
      <c r="B19169" s="112" t="s">
        <v>40870</v>
      </c>
    </row>
    <row r="19170" spans="1:2" x14ac:dyDescent="0.2">
      <c r="A19170" s="112" t="s">
        <v>40871</v>
      </c>
      <c r="B19170" s="112" t="s">
        <v>40872</v>
      </c>
    </row>
    <row r="19171" spans="1:2" x14ac:dyDescent="0.2">
      <c r="A19171" s="112" t="s">
        <v>40873</v>
      </c>
      <c r="B19171" s="112" t="s">
        <v>40874</v>
      </c>
    </row>
    <row r="19172" spans="1:2" x14ac:dyDescent="0.2">
      <c r="A19172" s="112" t="s">
        <v>40875</v>
      </c>
      <c r="B19172" s="112" t="s">
        <v>40876</v>
      </c>
    </row>
    <row r="19173" spans="1:2" x14ac:dyDescent="0.2">
      <c r="A19173" s="112" t="s">
        <v>40877</v>
      </c>
      <c r="B19173" s="112" t="s">
        <v>40878</v>
      </c>
    </row>
    <row r="19174" spans="1:2" x14ac:dyDescent="0.2">
      <c r="A19174" s="112" t="s">
        <v>40879</v>
      </c>
      <c r="B19174" s="112" t="s">
        <v>40880</v>
      </c>
    </row>
    <row r="19175" spans="1:2" x14ac:dyDescent="0.2">
      <c r="A19175" s="112" t="s">
        <v>40881</v>
      </c>
      <c r="B19175" s="112" t="s">
        <v>40882</v>
      </c>
    </row>
    <row r="19176" spans="1:2" x14ac:dyDescent="0.2">
      <c r="A19176" s="112" t="s">
        <v>40883</v>
      </c>
      <c r="B19176" s="112" t="s">
        <v>40884</v>
      </c>
    </row>
    <row r="19177" spans="1:2" x14ac:dyDescent="0.2">
      <c r="A19177" s="112" t="s">
        <v>40885</v>
      </c>
      <c r="B19177" s="112" t="s">
        <v>40886</v>
      </c>
    </row>
    <row r="19178" spans="1:2" x14ac:dyDescent="0.2">
      <c r="A19178" s="112" t="s">
        <v>40887</v>
      </c>
      <c r="B19178" s="112" t="s">
        <v>40888</v>
      </c>
    </row>
    <row r="19179" spans="1:2" x14ac:dyDescent="0.2">
      <c r="A19179" s="112" t="s">
        <v>40889</v>
      </c>
      <c r="B19179" s="112" t="s">
        <v>40890</v>
      </c>
    </row>
    <row r="19180" spans="1:2" x14ac:dyDescent="0.2">
      <c r="A19180" s="112" t="s">
        <v>40891</v>
      </c>
      <c r="B19180" s="112" t="s">
        <v>40892</v>
      </c>
    </row>
    <row r="19181" spans="1:2" x14ac:dyDescent="0.2">
      <c r="A19181" s="112" t="s">
        <v>40893</v>
      </c>
      <c r="B19181" s="112" t="s">
        <v>40894</v>
      </c>
    </row>
    <row r="19182" spans="1:2" x14ac:dyDescent="0.2">
      <c r="A19182" s="112" t="s">
        <v>40895</v>
      </c>
      <c r="B19182" s="112" t="s">
        <v>40896</v>
      </c>
    </row>
    <row r="19183" spans="1:2" x14ac:dyDescent="0.2">
      <c r="A19183" s="112" t="s">
        <v>40897</v>
      </c>
      <c r="B19183" s="112" t="s">
        <v>40898</v>
      </c>
    </row>
    <row r="19184" spans="1:2" x14ac:dyDescent="0.2">
      <c r="A19184" s="112" t="s">
        <v>40899</v>
      </c>
      <c r="B19184" s="112" t="s">
        <v>40900</v>
      </c>
    </row>
    <row r="19185" spans="1:2" x14ac:dyDescent="0.2">
      <c r="A19185" s="112" t="s">
        <v>40901</v>
      </c>
      <c r="B19185" s="112" t="s">
        <v>40902</v>
      </c>
    </row>
    <row r="19186" spans="1:2" x14ac:dyDescent="0.2">
      <c r="A19186" s="112" t="s">
        <v>40903</v>
      </c>
      <c r="B19186" s="112" t="s">
        <v>40904</v>
      </c>
    </row>
    <row r="19187" spans="1:2" x14ac:dyDescent="0.2">
      <c r="A19187" s="112" t="s">
        <v>40905</v>
      </c>
      <c r="B19187" s="112" t="s">
        <v>40906</v>
      </c>
    </row>
    <row r="19188" spans="1:2" x14ac:dyDescent="0.2">
      <c r="A19188" s="112" t="s">
        <v>40907</v>
      </c>
      <c r="B19188" s="112" t="s">
        <v>40908</v>
      </c>
    </row>
    <row r="19189" spans="1:2" x14ac:dyDescent="0.2">
      <c r="A19189" s="112" t="s">
        <v>40909</v>
      </c>
      <c r="B19189" s="112" t="s">
        <v>40910</v>
      </c>
    </row>
    <row r="19190" spans="1:2" x14ac:dyDescent="0.2">
      <c r="A19190" s="112" t="s">
        <v>40911</v>
      </c>
      <c r="B19190" s="112" t="s">
        <v>40912</v>
      </c>
    </row>
    <row r="19191" spans="1:2" x14ac:dyDescent="0.2">
      <c r="A19191" s="112" t="s">
        <v>40913</v>
      </c>
      <c r="B19191" s="112" t="s">
        <v>40914</v>
      </c>
    </row>
    <row r="19192" spans="1:2" x14ac:dyDescent="0.2">
      <c r="A19192" s="112" t="s">
        <v>40915</v>
      </c>
      <c r="B19192" s="112" t="s">
        <v>40916</v>
      </c>
    </row>
    <row r="19193" spans="1:2" x14ac:dyDescent="0.2">
      <c r="A19193" s="112" t="s">
        <v>40917</v>
      </c>
      <c r="B19193" s="112" t="s">
        <v>40918</v>
      </c>
    </row>
    <row r="19194" spans="1:2" x14ac:dyDescent="0.2">
      <c r="A19194" s="112" t="s">
        <v>40919</v>
      </c>
      <c r="B19194" s="112" t="s">
        <v>40920</v>
      </c>
    </row>
    <row r="19195" spans="1:2" x14ac:dyDescent="0.2">
      <c r="A19195" s="112" t="s">
        <v>40921</v>
      </c>
      <c r="B19195" s="112" t="s">
        <v>40922</v>
      </c>
    </row>
    <row r="19196" spans="1:2" x14ac:dyDescent="0.2">
      <c r="A19196" s="112" t="s">
        <v>40923</v>
      </c>
      <c r="B19196" s="112" t="s">
        <v>40924</v>
      </c>
    </row>
    <row r="19197" spans="1:2" x14ac:dyDescent="0.2">
      <c r="A19197" s="112" t="s">
        <v>40925</v>
      </c>
      <c r="B19197" s="112" t="s">
        <v>40926</v>
      </c>
    </row>
    <row r="19198" spans="1:2" x14ac:dyDescent="0.2">
      <c r="A19198" s="112" t="s">
        <v>40927</v>
      </c>
      <c r="B19198" s="112" t="s">
        <v>40928</v>
      </c>
    </row>
    <row r="19199" spans="1:2" x14ac:dyDescent="0.2">
      <c r="A19199" s="112" t="s">
        <v>40929</v>
      </c>
      <c r="B19199" s="112" t="s">
        <v>40930</v>
      </c>
    </row>
    <row r="19200" spans="1:2" x14ac:dyDescent="0.2">
      <c r="A19200" s="112" t="s">
        <v>40931</v>
      </c>
      <c r="B19200" s="112" t="s">
        <v>40932</v>
      </c>
    </row>
    <row r="19201" spans="1:2" x14ac:dyDescent="0.2">
      <c r="A19201" s="112" t="s">
        <v>40933</v>
      </c>
      <c r="B19201" s="112" t="s">
        <v>40934</v>
      </c>
    </row>
    <row r="19202" spans="1:2" x14ac:dyDescent="0.2">
      <c r="A19202" s="112" t="s">
        <v>40935</v>
      </c>
      <c r="B19202" s="112" t="s">
        <v>40936</v>
      </c>
    </row>
    <row r="19203" spans="1:2" x14ac:dyDescent="0.2">
      <c r="A19203" s="112" t="s">
        <v>40937</v>
      </c>
      <c r="B19203" s="112" t="s">
        <v>40938</v>
      </c>
    </row>
    <row r="19204" spans="1:2" x14ac:dyDescent="0.2">
      <c r="A19204" s="112" t="s">
        <v>40939</v>
      </c>
      <c r="B19204" s="112" t="s">
        <v>40940</v>
      </c>
    </row>
    <row r="19205" spans="1:2" x14ac:dyDescent="0.2">
      <c r="A19205" s="112" t="s">
        <v>40941</v>
      </c>
      <c r="B19205" s="112" t="s">
        <v>40942</v>
      </c>
    </row>
    <row r="19206" spans="1:2" x14ac:dyDescent="0.2">
      <c r="A19206" s="112" t="s">
        <v>40943</v>
      </c>
      <c r="B19206" s="112" t="s">
        <v>40944</v>
      </c>
    </row>
    <row r="19207" spans="1:2" x14ac:dyDescent="0.2">
      <c r="A19207" s="112" t="s">
        <v>40945</v>
      </c>
      <c r="B19207" s="112" t="s">
        <v>40946</v>
      </c>
    </row>
    <row r="19208" spans="1:2" x14ac:dyDescent="0.2">
      <c r="A19208" s="112" t="s">
        <v>40947</v>
      </c>
      <c r="B19208" s="112" t="s">
        <v>40948</v>
      </c>
    </row>
    <row r="19209" spans="1:2" x14ac:dyDescent="0.2">
      <c r="A19209" s="112" t="s">
        <v>40949</v>
      </c>
      <c r="B19209" s="112" t="s">
        <v>40950</v>
      </c>
    </row>
    <row r="19210" spans="1:2" x14ac:dyDescent="0.2">
      <c r="A19210" s="112" t="s">
        <v>40951</v>
      </c>
      <c r="B19210" s="112" t="s">
        <v>40952</v>
      </c>
    </row>
    <row r="19211" spans="1:2" x14ac:dyDescent="0.2">
      <c r="A19211" s="112" t="s">
        <v>40953</v>
      </c>
      <c r="B19211" s="112" t="s">
        <v>40954</v>
      </c>
    </row>
    <row r="19212" spans="1:2" x14ac:dyDescent="0.2">
      <c r="A19212" s="112" t="s">
        <v>40955</v>
      </c>
      <c r="B19212" s="112" t="s">
        <v>40956</v>
      </c>
    </row>
    <row r="19213" spans="1:2" x14ac:dyDescent="0.2">
      <c r="A19213" s="112" t="s">
        <v>40957</v>
      </c>
      <c r="B19213" s="112" t="s">
        <v>40958</v>
      </c>
    </row>
    <row r="19214" spans="1:2" x14ac:dyDescent="0.2">
      <c r="A19214" s="112" t="s">
        <v>40959</v>
      </c>
      <c r="B19214" s="112" t="s">
        <v>40960</v>
      </c>
    </row>
    <row r="19215" spans="1:2" x14ac:dyDescent="0.2">
      <c r="A19215" s="112" t="s">
        <v>40961</v>
      </c>
      <c r="B19215" s="112" t="s">
        <v>40962</v>
      </c>
    </row>
    <row r="19216" spans="1:2" x14ac:dyDescent="0.2">
      <c r="A19216" s="112" t="s">
        <v>40963</v>
      </c>
      <c r="B19216" s="112" t="s">
        <v>40964</v>
      </c>
    </row>
    <row r="19217" spans="1:2" x14ac:dyDescent="0.2">
      <c r="A19217" s="112" t="s">
        <v>40965</v>
      </c>
      <c r="B19217" s="112" t="s">
        <v>40966</v>
      </c>
    </row>
    <row r="19218" spans="1:2" x14ac:dyDescent="0.2">
      <c r="A19218" s="112" t="s">
        <v>40967</v>
      </c>
      <c r="B19218" s="112" t="s">
        <v>40968</v>
      </c>
    </row>
    <row r="19219" spans="1:2" x14ac:dyDescent="0.2">
      <c r="A19219" s="112" t="s">
        <v>40969</v>
      </c>
      <c r="B19219" s="112" t="s">
        <v>40970</v>
      </c>
    </row>
    <row r="19220" spans="1:2" x14ac:dyDescent="0.2">
      <c r="A19220" s="112" t="s">
        <v>40971</v>
      </c>
      <c r="B19220" s="112" t="s">
        <v>40972</v>
      </c>
    </row>
    <row r="19221" spans="1:2" x14ac:dyDescent="0.2">
      <c r="A19221" s="112" t="s">
        <v>40973</v>
      </c>
      <c r="B19221" s="112" t="s">
        <v>40974</v>
      </c>
    </row>
    <row r="19222" spans="1:2" x14ac:dyDescent="0.2">
      <c r="A19222" s="112" t="s">
        <v>40975</v>
      </c>
      <c r="B19222" s="112" t="s">
        <v>40976</v>
      </c>
    </row>
    <row r="19223" spans="1:2" x14ac:dyDescent="0.2">
      <c r="A19223" s="112" t="s">
        <v>40977</v>
      </c>
      <c r="B19223" s="112" t="s">
        <v>40978</v>
      </c>
    </row>
    <row r="19224" spans="1:2" x14ac:dyDescent="0.2">
      <c r="A19224" s="112" t="s">
        <v>40979</v>
      </c>
      <c r="B19224" s="112" t="s">
        <v>40980</v>
      </c>
    </row>
    <row r="19225" spans="1:2" x14ac:dyDescent="0.2">
      <c r="A19225" s="112" t="s">
        <v>40981</v>
      </c>
      <c r="B19225" s="112" t="s">
        <v>40982</v>
      </c>
    </row>
    <row r="19226" spans="1:2" x14ac:dyDescent="0.2">
      <c r="A19226" s="112" t="s">
        <v>40983</v>
      </c>
      <c r="B19226" s="112" t="s">
        <v>40984</v>
      </c>
    </row>
    <row r="19227" spans="1:2" x14ac:dyDescent="0.2">
      <c r="A19227" s="112" t="s">
        <v>40985</v>
      </c>
      <c r="B19227" s="112" t="s">
        <v>40986</v>
      </c>
    </row>
    <row r="19228" spans="1:2" x14ac:dyDescent="0.2">
      <c r="A19228" s="112" t="s">
        <v>40987</v>
      </c>
      <c r="B19228" s="112" t="s">
        <v>40988</v>
      </c>
    </row>
    <row r="19229" spans="1:2" x14ac:dyDescent="0.2">
      <c r="A19229" s="112" t="s">
        <v>40989</v>
      </c>
      <c r="B19229" s="112" t="s">
        <v>40990</v>
      </c>
    </row>
    <row r="19230" spans="1:2" x14ac:dyDescent="0.2">
      <c r="A19230" s="112" t="s">
        <v>40991</v>
      </c>
      <c r="B19230" s="112" t="s">
        <v>40992</v>
      </c>
    </row>
    <row r="19231" spans="1:2" x14ac:dyDescent="0.2">
      <c r="A19231" s="112" t="s">
        <v>40993</v>
      </c>
      <c r="B19231" s="112" t="s">
        <v>40994</v>
      </c>
    </row>
    <row r="19232" spans="1:2" x14ac:dyDescent="0.2">
      <c r="A19232" s="112" t="s">
        <v>40995</v>
      </c>
      <c r="B19232" s="112" t="s">
        <v>40996</v>
      </c>
    </row>
    <row r="19233" spans="1:2" x14ac:dyDescent="0.2">
      <c r="A19233" s="112" t="s">
        <v>40997</v>
      </c>
      <c r="B19233" s="112" t="s">
        <v>40998</v>
      </c>
    </row>
    <row r="19234" spans="1:2" x14ac:dyDescent="0.2">
      <c r="A19234" s="112" t="s">
        <v>40999</v>
      </c>
      <c r="B19234" s="112" t="s">
        <v>41000</v>
      </c>
    </row>
    <row r="19235" spans="1:2" x14ac:dyDescent="0.2">
      <c r="A19235" s="112" t="s">
        <v>41001</v>
      </c>
      <c r="B19235" s="112" t="s">
        <v>41002</v>
      </c>
    </row>
    <row r="19236" spans="1:2" x14ac:dyDescent="0.2">
      <c r="A19236" s="112" t="s">
        <v>41003</v>
      </c>
      <c r="B19236" s="112" t="s">
        <v>41004</v>
      </c>
    </row>
    <row r="19237" spans="1:2" x14ac:dyDescent="0.2">
      <c r="A19237" s="112" t="s">
        <v>41005</v>
      </c>
      <c r="B19237" s="112" t="s">
        <v>41006</v>
      </c>
    </row>
    <row r="19238" spans="1:2" x14ac:dyDescent="0.2">
      <c r="A19238" s="112" t="s">
        <v>41007</v>
      </c>
      <c r="B19238" s="112" t="s">
        <v>41008</v>
      </c>
    </row>
    <row r="19239" spans="1:2" x14ac:dyDescent="0.2">
      <c r="A19239" s="112" t="s">
        <v>41009</v>
      </c>
      <c r="B19239" s="112" t="s">
        <v>41010</v>
      </c>
    </row>
    <row r="19240" spans="1:2" x14ac:dyDescent="0.2">
      <c r="A19240" s="112" t="s">
        <v>41011</v>
      </c>
      <c r="B19240" s="112" t="s">
        <v>41012</v>
      </c>
    </row>
    <row r="19241" spans="1:2" x14ac:dyDescent="0.2">
      <c r="A19241" s="112" t="s">
        <v>41013</v>
      </c>
      <c r="B19241" s="112" t="s">
        <v>41014</v>
      </c>
    </row>
    <row r="19242" spans="1:2" x14ac:dyDescent="0.2">
      <c r="A19242" s="112" t="s">
        <v>41015</v>
      </c>
      <c r="B19242" s="112" t="s">
        <v>41016</v>
      </c>
    </row>
    <row r="19243" spans="1:2" x14ac:dyDescent="0.2">
      <c r="A19243" s="112" t="s">
        <v>41017</v>
      </c>
      <c r="B19243" s="112" t="s">
        <v>41018</v>
      </c>
    </row>
    <row r="19244" spans="1:2" x14ac:dyDescent="0.2">
      <c r="A19244" s="112" t="s">
        <v>41019</v>
      </c>
      <c r="B19244" s="112" t="s">
        <v>41020</v>
      </c>
    </row>
    <row r="19245" spans="1:2" x14ac:dyDescent="0.2">
      <c r="A19245" s="112" t="s">
        <v>41021</v>
      </c>
      <c r="B19245" s="112" t="s">
        <v>41022</v>
      </c>
    </row>
    <row r="19246" spans="1:2" x14ac:dyDescent="0.2">
      <c r="A19246" s="112" t="s">
        <v>41023</v>
      </c>
      <c r="B19246" s="112" t="s">
        <v>41024</v>
      </c>
    </row>
    <row r="19247" spans="1:2" x14ac:dyDescent="0.2">
      <c r="A19247" s="112" t="s">
        <v>41025</v>
      </c>
      <c r="B19247" s="112" t="s">
        <v>41026</v>
      </c>
    </row>
    <row r="19248" spans="1:2" x14ac:dyDescent="0.2">
      <c r="A19248" s="112" t="s">
        <v>41027</v>
      </c>
      <c r="B19248" s="112" t="s">
        <v>41028</v>
      </c>
    </row>
    <row r="19249" spans="1:2" x14ac:dyDescent="0.2">
      <c r="A19249" s="112" t="s">
        <v>41029</v>
      </c>
      <c r="B19249" s="112" t="s">
        <v>41030</v>
      </c>
    </row>
    <row r="19250" spans="1:2" x14ac:dyDescent="0.2">
      <c r="A19250" s="112" t="s">
        <v>41031</v>
      </c>
      <c r="B19250" s="112" t="s">
        <v>41032</v>
      </c>
    </row>
    <row r="19251" spans="1:2" x14ac:dyDescent="0.2">
      <c r="A19251" s="112" t="s">
        <v>41033</v>
      </c>
      <c r="B19251" s="112" t="s">
        <v>41034</v>
      </c>
    </row>
    <row r="19252" spans="1:2" x14ac:dyDescent="0.2">
      <c r="A19252" s="112" t="s">
        <v>41035</v>
      </c>
      <c r="B19252" s="112" t="s">
        <v>41036</v>
      </c>
    </row>
    <row r="19253" spans="1:2" x14ac:dyDescent="0.2">
      <c r="A19253" s="112" t="s">
        <v>41037</v>
      </c>
      <c r="B19253" s="112" t="s">
        <v>41038</v>
      </c>
    </row>
    <row r="19254" spans="1:2" x14ac:dyDescent="0.2">
      <c r="A19254" s="112" t="s">
        <v>41039</v>
      </c>
      <c r="B19254" s="112" t="s">
        <v>41040</v>
      </c>
    </row>
    <row r="19255" spans="1:2" x14ac:dyDescent="0.2">
      <c r="A19255" s="112" t="s">
        <v>41041</v>
      </c>
      <c r="B19255" s="112" t="s">
        <v>41042</v>
      </c>
    </row>
    <row r="19256" spans="1:2" x14ac:dyDescent="0.2">
      <c r="A19256" s="112" t="s">
        <v>41043</v>
      </c>
      <c r="B19256" s="112" t="s">
        <v>41044</v>
      </c>
    </row>
    <row r="19257" spans="1:2" x14ac:dyDescent="0.2">
      <c r="A19257" s="112" t="s">
        <v>41045</v>
      </c>
      <c r="B19257" s="112" t="s">
        <v>41046</v>
      </c>
    </row>
    <row r="19258" spans="1:2" x14ac:dyDescent="0.2">
      <c r="A19258" s="112" t="s">
        <v>41047</v>
      </c>
      <c r="B19258" s="112" t="s">
        <v>41048</v>
      </c>
    </row>
    <row r="19259" spans="1:2" x14ac:dyDescent="0.2">
      <c r="A19259" s="112" t="s">
        <v>41049</v>
      </c>
      <c r="B19259" s="112" t="s">
        <v>41050</v>
      </c>
    </row>
    <row r="19260" spans="1:2" x14ac:dyDescent="0.2">
      <c r="A19260" s="112" t="s">
        <v>41051</v>
      </c>
      <c r="B19260" s="112" t="s">
        <v>41052</v>
      </c>
    </row>
    <row r="19261" spans="1:2" x14ac:dyDescent="0.2">
      <c r="A19261" s="112" t="s">
        <v>41053</v>
      </c>
      <c r="B19261" s="112" t="s">
        <v>41054</v>
      </c>
    </row>
    <row r="19262" spans="1:2" x14ac:dyDescent="0.2">
      <c r="A19262" s="112" t="s">
        <v>41055</v>
      </c>
      <c r="B19262" s="112" t="s">
        <v>41056</v>
      </c>
    </row>
    <row r="19263" spans="1:2" x14ac:dyDescent="0.2">
      <c r="A19263" s="112" t="s">
        <v>41057</v>
      </c>
      <c r="B19263" s="112" t="s">
        <v>41058</v>
      </c>
    </row>
    <row r="19264" spans="1:2" x14ac:dyDescent="0.2">
      <c r="A19264" s="112" t="s">
        <v>41059</v>
      </c>
      <c r="B19264" s="112" t="s">
        <v>41060</v>
      </c>
    </row>
    <row r="19265" spans="1:2" x14ac:dyDescent="0.2">
      <c r="A19265" s="112" t="s">
        <v>41061</v>
      </c>
      <c r="B19265" s="112" t="s">
        <v>41062</v>
      </c>
    </row>
    <row r="19266" spans="1:2" x14ac:dyDescent="0.2">
      <c r="A19266" s="112" t="s">
        <v>41063</v>
      </c>
      <c r="B19266" s="112" t="s">
        <v>41064</v>
      </c>
    </row>
    <row r="19267" spans="1:2" x14ac:dyDescent="0.2">
      <c r="A19267" s="112" t="s">
        <v>41065</v>
      </c>
      <c r="B19267" s="112" t="s">
        <v>41066</v>
      </c>
    </row>
    <row r="19268" spans="1:2" x14ac:dyDescent="0.2">
      <c r="A19268" s="112" t="s">
        <v>41067</v>
      </c>
      <c r="B19268" s="112" t="s">
        <v>41068</v>
      </c>
    </row>
    <row r="19269" spans="1:2" x14ac:dyDescent="0.2">
      <c r="A19269" s="112" t="s">
        <v>41069</v>
      </c>
      <c r="B19269" s="112" t="s">
        <v>41070</v>
      </c>
    </row>
    <row r="19270" spans="1:2" x14ac:dyDescent="0.2">
      <c r="A19270" s="112" t="s">
        <v>41071</v>
      </c>
      <c r="B19270" s="112" t="s">
        <v>41072</v>
      </c>
    </row>
    <row r="19271" spans="1:2" x14ac:dyDescent="0.2">
      <c r="A19271" s="112" t="s">
        <v>41073</v>
      </c>
      <c r="B19271" s="112" t="s">
        <v>41074</v>
      </c>
    </row>
    <row r="19272" spans="1:2" x14ac:dyDescent="0.2">
      <c r="A19272" s="112" t="s">
        <v>41075</v>
      </c>
      <c r="B19272" s="112" t="s">
        <v>41076</v>
      </c>
    </row>
    <row r="19273" spans="1:2" x14ac:dyDescent="0.2">
      <c r="A19273" s="112" t="s">
        <v>41077</v>
      </c>
      <c r="B19273" s="112" t="s">
        <v>41078</v>
      </c>
    </row>
    <row r="19274" spans="1:2" x14ac:dyDescent="0.2">
      <c r="A19274" s="112" t="s">
        <v>41079</v>
      </c>
      <c r="B19274" s="112" t="s">
        <v>41080</v>
      </c>
    </row>
    <row r="19275" spans="1:2" x14ac:dyDescent="0.2">
      <c r="A19275" s="112" t="s">
        <v>41081</v>
      </c>
      <c r="B19275" s="112" t="s">
        <v>41082</v>
      </c>
    </row>
    <row r="19276" spans="1:2" x14ac:dyDescent="0.2">
      <c r="A19276" s="112" t="s">
        <v>41083</v>
      </c>
      <c r="B19276" s="112" t="s">
        <v>41084</v>
      </c>
    </row>
    <row r="19277" spans="1:2" x14ac:dyDescent="0.2">
      <c r="A19277" s="112" t="s">
        <v>41085</v>
      </c>
      <c r="B19277" s="112" t="s">
        <v>41086</v>
      </c>
    </row>
    <row r="19278" spans="1:2" x14ac:dyDescent="0.2">
      <c r="A19278" s="112" t="s">
        <v>41087</v>
      </c>
      <c r="B19278" s="112" t="s">
        <v>41088</v>
      </c>
    </row>
    <row r="19279" spans="1:2" x14ac:dyDescent="0.2">
      <c r="A19279" s="112" t="s">
        <v>41089</v>
      </c>
      <c r="B19279" s="112" t="s">
        <v>41090</v>
      </c>
    </row>
    <row r="19280" spans="1:2" x14ac:dyDescent="0.2">
      <c r="A19280" s="112" t="s">
        <v>41091</v>
      </c>
      <c r="B19280" s="112" t="s">
        <v>41092</v>
      </c>
    </row>
    <row r="19281" spans="1:2" x14ac:dyDescent="0.2">
      <c r="A19281" s="112" t="s">
        <v>41093</v>
      </c>
      <c r="B19281" s="112" t="s">
        <v>41094</v>
      </c>
    </row>
    <row r="19282" spans="1:2" x14ac:dyDescent="0.2">
      <c r="A19282" s="112" t="s">
        <v>41095</v>
      </c>
      <c r="B19282" s="112" t="s">
        <v>41096</v>
      </c>
    </row>
    <row r="19283" spans="1:2" x14ac:dyDescent="0.2">
      <c r="A19283" s="112" t="s">
        <v>41097</v>
      </c>
      <c r="B19283" s="112" t="s">
        <v>41098</v>
      </c>
    </row>
    <row r="19284" spans="1:2" x14ac:dyDescent="0.2">
      <c r="A19284" s="112" t="s">
        <v>41099</v>
      </c>
      <c r="B19284" s="112" t="s">
        <v>41100</v>
      </c>
    </row>
    <row r="19285" spans="1:2" x14ac:dyDescent="0.2">
      <c r="A19285" s="112" t="s">
        <v>41101</v>
      </c>
      <c r="B19285" s="112" t="s">
        <v>41102</v>
      </c>
    </row>
    <row r="19286" spans="1:2" x14ac:dyDescent="0.2">
      <c r="A19286" s="112" t="s">
        <v>41103</v>
      </c>
      <c r="B19286" s="112" t="s">
        <v>41104</v>
      </c>
    </row>
    <row r="19287" spans="1:2" x14ac:dyDescent="0.2">
      <c r="A19287" s="112" t="s">
        <v>41105</v>
      </c>
      <c r="B19287" s="112" t="s">
        <v>41106</v>
      </c>
    </row>
    <row r="19288" spans="1:2" x14ac:dyDescent="0.2">
      <c r="A19288" s="112" t="s">
        <v>41107</v>
      </c>
      <c r="B19288" s="112" t="s">
        <v>41108</v>
      </c>
    </row>
    <row r="19289" spans="1:2" x14ac:dyDescent="0.2">
      <c r="A19289" s="112" t="s">
        <v>41109</v>
      </c>
      <c r="B19289" s="112" t="s">
        <v>41110</v>
      </c>
    </row>
    <row r="19290" spans="1:2" x14ac:dyDescent="0.2">
      <c r="A19290" s="112" t="s">
        <v>41111</v>
      </c>
      <c r="B19290" s="112" t="s">
        <v>41112</v>
      </c>
    </row>
    <row r="19291" spans="1:2" x14ac:dyDescent="0.2">
      <c r="A19291" s="112" t="s">
        <v>41113</v>
      </c>
      <c r="B19291" s="112" t="s">
        <v>41114</v>
      </c>
    </row>
    <row r="19292" spans="1:2" x14ac:dyDescent="0.2">
      <c r="A19292" s="112" t="s">
        <v>41115</v>
      </c>
      <c r="B19292" s="112" t="s">
        <v>41116</v>
      </c>
    </row>
    <row r="19293" spans="1:2" x14ac:dyDescent="0.2">
      <c r="A19293" s="112" t="s">
        <v>41117</v>
      </c>
      <c r="B19293" s="112" t="s">
        <v>41118</v>
      </c>
    </row>
    <row r="19294" spans="1:2" x14ac:dyDescent="0.2">
      <c r="A19294" s="112" t="s">
        <v>41119</v>
      </c>
      <c r="B19294" s="112" t="s">
        <v>41120</v>
      </c>
    </row>
    <row r="19295" spans="1:2" x14ac:dyDescent="0.2">
      <c r="A19295" s="112" t="s">
        <v>41121</v>
      </c>
      <c r="B19295" s="112" t="s">
        <v>41122</v>
      </c>
    </row>
    <row r="19296" spans="1:2" x14ac:dyDescent="0.2">
      <c r="A19296" s="112" t="s">
        <v>41123</v>
      </c>
      <c r="B19296" s="112" t="s">
        <v>41124</v>
      </c>
    </row>
    <row r="19297" spans="1:2" x14ac:dyDescent="0.2">
      <c r="A19297" s="112" t="s">
        <v>41125</v>
      </c>
      <c r="B19297" s="112" t="s">
        <v>41126</v>
      </c>
    </row>
    <row r="19298" spans="1:2" x14ac:dyDescent="0.2">
      <c r="A19298" s="112" t="s">
        <v>41127</v>
      </c>
      <c r="B19298" s="112" t="s">
        <v>41128</v>
      </c>
    </row>
    <row r="19299" spans="1:2" x14ac:dyDescent="0.2">
      <c r="A19299" s="112" t="s">
        <v>41129</v>
      </c>
      <c r="B19299" s="112" t="s">
        <v>41130</v>
      </c>
    </row>
    <row r="19300" spans="1:2" x14ac:dyDescent="0.2">
      <c r="A19300" s="112" t="s">
        <v>41131</v>
      </c>
      <c r="B19300" s="112" t="s">
        <v>41132</v>
      </c>
    </row>
    <row r="19301" spans="1:2" x14ac:dyDescent="0.2">
      <c r="A19301" s="112" t="s">
        <v>41133</v>
      </c>
      <c r="B19301" s="112" t="s">
        <v>41134</v>
      </c>
    </row>
    <row r="19302" spans="1:2" x14ac:dyDescent="0.2">
      <c r="A19302" s="112" t="s">
        <v>41135</v>
      </c>
      <c r="B19302" s="112" t="s">
        <v>41136</v>
      </c>
    </row>
    <row r="19303" spans="1:2" x14ac:dyDescent="0.2">
      <c r="A19303" s="112" t="s">
        <v>41137</v>
      </c>
      <c r="B19303" s="112" t="s">
        <v>41138</v>
      </c>
    </row>
    <row r="19304" spans="1:2" x14ac:dyDescent="0.2">
      <c r="A19304" s="112" t="s">
        <v>41139</v>
      </c>
      <c r="B19304" s="112" t="s">
        <v>41140</v>
      </c>
    </row>
    <row r="19305" spans="1:2" x14ac:dyDescent="0.2">
      <c r="A19305" s="112" t="s">
        <v>41141</v>
      </c>
      <c r="B19305" s="112" t="s">
        <v>41142</v>
      </c>
    </row>
    <row r="19306" spans="1:2" x14ac:dyDescent="0.2">
      <c r="A19306" s="112" t="s">
        <v>41143</v>
      </c>
      <c r="B19306" s="112" t="s">
        <v>41144</v>
      </c>
    </row>
    <row r="19307" spans="1:2" x14ac:dyDescent="0.2">
      <c r="A19307" s="112" t="s">
        <v>41145</v>
      </c>
      <c r="B19307" s="112" t="s">
        <v>41146</v>
      </c>
    </row>
    <row r="19308" spans="1:2" x14ac:dyDescent="0.2">
      <c r="A19308" s="112" t="s">
        <v>41147</v>
      </c>
      <c r="B19308" s="112" t="s">
        <v>41148</v>
      </c>
    </row>
    <row r="19309" spans="1:2" x14ac:dyDescent="0.2">
      <c r="A19309" s="112" t="s">
        <v>41149</v>
      </c>
      <c r="B19309" s="112" t="s">
        <v>41150</v>
      </c>
    </row>
    <row r="19310" spans="1:2" x14ac:dyDescent="0.2">
      <c r="A19310" s="112" t="s">
        <v>41151</v>
      </c>
      <c r="B19310" s="112" t="s">
        <v>41152</v>
      </c>
    </row>
    <row r="19311" spans="1:2" x14ac:dyDescent="0.2">
      <c r="A19311" s="112" t="s">
        <v>41153</v>
      </c>
      <c r="B19311" s="112" t="s">
        <v>41154</v>
      </c>
    </row>
    <row r="19312" spans="1:2" x14ac:dyDescent="0.2">
      <c r="A19312" s="112" t="s">
        <v>41155</v>
      </c>
      <c r="B19312" s="112" t="s">
        <v>41156</v>
      </c>
    </row>
    <row r="19313" spans="1:2" x14ac:dyDescent="0.2">
      <c r="A19313" s="112" t="s">
        <v>41157</v>
      </c>
      <c r="B19313" s="112" t="s">
        <v>41158</v>
      </c>
    </row>
    <row r="19314" spans="1:2" x14ac:dyDescent="0.2">
      <c r="A19314" s="112" t="s">
        <v>41159</v>
      </c>
      <c r="B19314" s="112" t="s">
        <v>41160</v>
      </c>
    </row>
    <row r="19315" spans="1:2" x14ac:dyDescent="0.2">
      <c r="A19315" s="112" t="s">
        <v>41161</v>
      </c>
      <c r="B19315" s="112" t="s">
        <v>41162</v>
      </c>
    </row>
    <row r="19316" spans="1:2" x14ac:dyDescent="0.2">
      <c r="A19316" s="112" t="s">
        <v>41163</v>
      </c>
      <c r="B19316" s="112" t="s">
        <v>41164</v>
      </c>
    </row>
    <row r="19317" spans="1:2" x14ac:dyDescent="0.2">
      <c r="A19317" s="112" t="s">
        <v>41165</v>
      </c>
      <c r="B19317" s="112" t="s">
        <v>41166</v>
      </c>
    </row>
    <row r="19318" spans="1:2" x14ac:dyDescent="0.2">
      <c r="A19318" s="112" t="s">
        <v>41167</v>
      </c>
      <c r="B19318" s="112" t="s">
        <v>41168</v>
      </c>
    </row>
    <row r="19319" spans="1:2" x14ac:dyDescent="0.2">
      <c r="A19319" s="112" t="s">
        <v>41169</v>
      </c>
      <c r="B19319" s="112" t="s">
        <v>41170</v>
      </c>
    </row>
    <row r="19320" spans="1:2" x14ac:dyDescent="0.2">
      <c r="A19320" s="112" t="s">
        <v>41171</v>
      </c>
      <c r="B19320" s="112" t="s">
        <v>41172</v>
      </c>
    </row>
    <row r="19321" spans="1:2" x14ac:dyDescent="0.2">
      <c r="A19321" s="112" t="s">
        <v>41173</v>
      </c>
      <c r="B19321" s="112" t="s">
        <v>41174</v>
      </c>
    </row>
    <row r="19322" spans="1:2" x14ac:dyDescent="0.2">
      <c r="A19322" s="112" t="s">
        <v>41175</v>
      </c>
      <c r="B19322" s="112" t="s">
        <v>41176</v>
      </c>
    </row>
    <row r="19323" spans="1:2" x14ac:dyDescent="0.2">
      <c r="A19323" s="112" t="s">
        <v>41177</v>
      </c>
      <c r="B19323" s="112" t="s">
        <v>41178</v>
      </c>
    </row>
    <row r="19324" spans="1:2" x14ac:dyDescent="0.2">
      <c r="A19324" s="112" t="s">
        <v>41179</v>
      </c>
      <c r="B19324" s="112" t="s">
        <v>41180</v>
      </c>
    </row>
    <row r="19325" spans="1:2" x14ac:dyDescent="0.2">
      <c r="A19325" s="112" t="s">
        <v>41181</v>
      </c>
      <c r="B19325" s="112" t="s">
        <v>41182</v>
      </c>
    </row>
    <row r="19326" spans="1:2" x14ac:dyDescent="0.2">
      <c r="A19326" s="112" t="s">
        <v>41183</v>
      </c>
      <c r="B19326" s="112" t="s">
        <v>41184</v>
      </c>
    </row>
    <row r="19327" spans="1:2" x14ac:dyDescent="0.2">
      <c r="A19327" s="112" t="s">
        <v>41185</v>
      </c>
      <c r="B19327" s="112" t="s">
        <v>41186</v>
      </c>
    </row>
    <row r="19328" spans="1:2" x14ac:dyDescent="0.2">
      <c r="A19328" s="112" t="s">
        <v>41187</v>
      </c>
      <c r="B19328" s="112" t="s">
        <v>41188</v>
      </c>
    </row>
    <row r="19329" spans="1:2" x14ac:dyDescent="0.2">
      <c r="A19329" s="112" t="s">
        <v>41189</v>
      </c>
      <c r="B19329" s="112" t="s">
        <v>41190</v>
      </c>
    </row>
    <row r="19330" spans="1:2" x14ac:dyDescent="0.2">
      <c r="A19330" s="112" t="s">
        <v>41191</v>
      </c>
      <c r="B19330" s="112" t="s">
        <v>41192</v>
      </c>
    </row>
    <row r="19331" spans="1:2" x14ac:dyDescent="0.2">
      <c r="A19331" s="112" t="s">
        <v>41193</v>
      </c>
      <c r="B19331" s="112" t="s">
        <v>41194</v>
      </c>
    </row>
    <row r="19332" spans="1:2" x14ac:dyDescent="0.2">
      <c r="A19332" s="112" t="s">
        <v>41195</v>
      </c>
      <c r="B19332" s="112" t="s">
        <v>41196</v>
      </c>
    </row>
    <row r="19333" spans="1:2" x14ac:dyDescent="0.2">
      <c r="A19333" s="112" t="s">
        <v>41197</v>
      </c>
      <c r="B19333" s="112" t="s">
        <v>41198</v>
      </c>
    </row>
    <row r="19334" spans="1:2" x14ac:dyDescent="0.2">
      <c r="A19334" s="112" t="s">
        <v>41199</v>
      </c>
      <c r="B19334" s="112" t="s">
        <v>41200</v>
      </c>
    </row>
    <row r="19335" spans="1:2" x14ac:dyDescent="0.2">
      <c r="A19335" s="112" t="s">
        <v>41201</v>
      </c>
      <c r="B19335" s="112" t="s">
        <v>41202</v>
      </c>
    </row>
    <row r="19336" spans="1:2" x14ac:dyDescent="0.2">
      <c r="A19336" s="112" t="s">
        <v>41203</v>
      </c>
      <c r="B19336" s="112" t="s">
        <v>41204</v>
      </c>
    </row>
    <row r="19337" spans="1:2" x14ac:dyDescent="0.2">
      <c r="A19337" s="112" t="s">
        <v>41205</v>
      </c>
      <c r="B19337" s="112" t="s">
        <v>41206</v>
      </c>
    </row>
    <row r="19338" spans="1:2" x14ac:dyDescent="0.2">
      <c r="A19338" s="112" t="s">
        <v>41207</v>
      </c>
      <c r="B19338" s="112" t="s">
        <v>41208</v>
      </c>
    </row>
    <row r="19339" spans="1:2" x14ac:dyDescent="0.2">
      <c r="A19339" s="112" t="s">
        <v>41209</v>
      </c>
      <c r="B19339" s="112" t="s">
        <v>41210</v>
      </c>
    </row>
    <row r="19340" spans="1:2" x14ac:dyDescent="0.2">
      <c r="A19340" s="112" t="s">
        <v>41211</v>
      </c>
      <c r="B19340" s="112" t="s">
        <v>41212</v>
      </c>
    </row>
    <row r="19341" spans="1:2" x14ac:dyDescent="0.2">
      <c r="A19341" s="112" t="s">
        <v>41213</v>
      </c>
      <c r="B19341" s="112" t="s">
        <v>41214</v>
      </c>
    </row>
    <row r="19342" spans="1:2" x14ac:dyDescent="0.2">
      <c r="A19342" s="112" t="s">
        <v>41215</v>
      </c>
      <c r="B19342" s="112" t="s">
        <v>41216</v>
      </c>
    </row>
    <row r="19343" spans="1:2" x14ac:dyDescent="0.2">
      <c r="A19343" s="112" t="s">
        <v>41217</v>
      </c>
      <c r="B19343" s="112" t="s">
        <v>41218</v>
      </c>
    </row>
    <row r="19344" spans="1:2" x14ac:dyDescent="0.2">
      <c r="A19344" s="112" t="s">
        <v>41219</v>
      </c>
      <c r="B19344" s="112" t="s">
        <v>41220</v>
      </c>
    </row>
    <row r="19345" spans="1:2" x14ac:dyDescent="0.2">
      <c r="A19345" s="112" t="s">
        <v>41221</v>
      </c>
      <c r="B19345" s="112" t="s">
        <v>41222</v>
      </c>
    </row>
    <row r="19346" spans="1:2" x14ac:dyDescent="0.2">
      <c r="A19346" s="112" t="s">
        <v>41223</v>
      </c>
      <c r="B19346" s="112" t="s">
        <v>41224</v>
      </c>
    </row>
    <row r="19347" spans="1:2" x14ac:dyDescent="0.2">
      <c r="A19347" s="112" t="s">
        <v>41225</v>
      </c>
      <c r="B19347" s="112" t="s">
        <v>41226</v>
      </c>
    </row>
    <row r="19348" spans="1:2" x14ac:dyDescent="0.2">
      <c r="A19348" s="112" t="s">
        <v>41227</v>
      </c>
      <c r="B19348" s="112" t="s">
        <v>41228</v>
      </c>
    </row>
    <row r="19349" spans="1:2" x14ac:dyDescent="0.2">
      <c r="A19349" s="112" t="s">
        <v>41229</v>
      </c>
      <c r="B19349" s="112" t="s">
        <v>41230</v>
      </c>
    </row>
    <row r="19350" spans="1:2" x14ac:dyDescent="0.2">
      <c r="A19350" s="112" t="s">
        <v>41231</v>
      </c>
      <c r="B19350" s="112" t="s">
        <v>41232</v>
      </c>
    </row>
    <row r="19351" spans="1:2" x14ac:dyDescent="0.2">
      <c r="A19351" s="112" t="s">
        <v>41233</v>
      </c>
      <c r="B19351" s="112" t="s">
        <v>41234</v>
      </c>
    </row>
    <row r="19352" spans="1:2" x14ac:dyDescent="0.2">
      <c r="A19352" s="112" t="s">
        <v>41235</v>
      </c>
      <c r="B19352" s="112" t="s">
        <v>41236</v>
      </c>
    </row>
    <row r="19353" spans="1:2" x14ac:dyDescent="0.2">
      <c r="A19353" s="112" t="s">
        <v>41237</v>
      </c>
      <c r="B19353" s="112" t="s">
        <v>41238</v>
      </c>
    </row>
    <row r="19354" spans="1:2" x14ac:dyDescent="0.2">
      <c r="A19354" s="112" t="s">
        <v>41239</v>
      </c>
      <c r="B19354" s="112" t="s">
        <v>41240</v>
      </c>
    </row>
    <row r="19355" spans="1:2" x14ac:dyDescent="0.2">
      <c r="A19355" s="112" t="s">
        <v>41241</v>
      </c>
      <c r="B19355" s="112" t="s">
        <v>41242</v>
      </c>
    </row>
    <row r="19356" spans="1:2" x14ac:dyDescent="0.2">
      <c r="A19356" s="112" t="s">
        <v>41243</v>
      </c>
      <c r="B19356" s="112" t="s">
        <v>41244</v>
      </c>
    </row>
    <row r="19357" spans="1:2" x14ac:dyDescent="0.2">
      <c r="A19357" s="112" t="s">
        <v>41245</v>
      </c>
      <c r="B19357" s="112" t="s">
        <v>41246</v>
      </c>
    </row>
    <row r="19358" spans="1:2" x14ac:dyDescent="0.2">
      <c r="A19358" s="112" t="s">
        <v>41247</v>
      </c>
      <c r="B19358" s="112" t="s">
        <v>41248</v>
      </c>
    </row>
    <row r="19359" spans="1:2" x14ac:dyDescent="0.2">
      <c r="A19359" s="112" t="s">
        <v>41249</v>
      </c>
      <c r="B19359" s="112" t="s">
        <v>41250</v>
      </c>
    </row>
    <row r="19360" spans="1:2" x14ac:dyDescent="0.2">
      <c r="A19360" s="112" t="s">
        <v>41251</v>
      </c>
      <c r="B19360" s="112" t="s">
        <v>41252</v>
      </c>
    </row>
    <row r="19361" spans="1:2" x14ac:dyDescent="0.2">
      <c r="A19361" s="112" t="s">
        <v>41253</v>
      </c>
      <c r="B19361" s="112" t="s">
        <v>41254</v>
      </c>
    </row>
    <row r="19362" spans="1:2" x14ac:dyDescent="0.2">
      <c r="A19362" s="112" t="s">
        <v>41255</v>
      </c>
      <c r="B19362" s="112" t="s">
        <v>41256</v>
      </c>
    </row>
    <row r="19363" spans="1:2" x14ac:dyDescent="0.2">
      <c r="A19363" s="112" t="s">
        <v>41257</v>
      </c>
      <c r="B19363" s="112" t="s">
        <v>41258</v>
      </c>
    </row>
    <row r="19364" spans="1:2" x14ac:dyDescent="0.2">
      <c r="A19364" s="112" t="s">
        <v>41259</v>
      </c>
      <c r="B19364" s="112" t="s">
        <v>41260</v>
      </c>
    </row>
    <row r="19365" spans="1:2" x14ac:dyDescent="0.2">
      <c r="A19365" s="112" t="s">
        <v>41261</v>
      </c>
      <c r="B19365" s="112" t="s">
        <v>41262</v>
      </c>
    </row>
    <row r="19366" spans="1:2" x14ac:dyDescent="0.2">
      <c r="A19366" s="112" t="s">
        <v>41263</v>
      </c>
      <c r="B19366" s="112" t="s">
        <v>41264</v>
      </c>
    </row>
    <row r="19367" spans="1:2" x14ac:dyDescent="0.2">
      <c r="A19367" s="112" t="s">
        <v>41265</v>
      </c>
      <c r="B19367" s="112" t="s">
        <v>41266</v>
      </c>
    </row>
    <row r="19368" spans="1:2" x14ac:dyDescent="0.2">
      <c r="A19368" s="112" t="s">
        <v>41267</v>
      </c>
      <c r="B19368" s="112" t="s">
        <v>41268</v>
      </c>
    </row>
    <row r="19369" spans="1:2" x14ac:dyDescent="0.2">
      <c r="A19369" s="112" t="s">
        <v>41269</v>
      </c>
      <c r="B19369" s="112" t="s">
        <v>41270</v>
      </c>
    </row>
    <row r="19370" spans="1:2" x14ac:dyDescent="0.2">
      <c r="A19370" s="112" t="s">
        <v>41271</v>
      </c>
      <c r="B19370" s="112" t="s">
        <v>41272</v>
      </c>
    </row>
    <row r="19371" spans="1:2" x14ac:dyDescent="0.2">
      <c r="A19371" s="112" t="s">
        <v>41273</v>
      </c>
      <c r="B19371" s="112" t="s">
        <v>41274</v>
      </c>
    </row>
    <row r="19372" spans="1:2" x14ac:dyDescent="0.2">
      <c r="A19372" s="112" t="s">
        <v>41275</v>
      </c>
      <c r="B19372" s="112" t="s">
        <v>41276</v>
      </c>
    </row>
    <row r="19373" spans="1:2" x14ac:dyDescent="0.2">
      <c r="A19373" s="112" t="s">
        <v>41277</v>
      </c>
      <c r="B19373" s="112" t="s">
        <v>41278</v>
      </c>
    </row>
    <row r="19374" spans="1:2" x14ac:dyDescent="0.2">
      <c r="A19374" s="112" t="s">
        <v>41279</v>
      </c>
      <c r="B19374" s="112" t="s">
        <v>41280</v>
      </c>
    </row>
    <row r="19375" spans="1:2" x14ac:dyDescent="0.2">
      <c r="A19375" s="112" t="s">
        <v>41281</v>
      </c>
      <c r="B19375" s="112" t="s">
        <v>41282</v>
      </c>
    </row>
    <row r="19376" spans="1:2" x14ac:dyDescent="0.2">
      <c r="A19376" s="112" t="s">
        <v>41283</v>
      </c>
      <c r="B19376" s="112" t="s">
        <v>41284</v>
      </c>
    </row>
    <row r="19377" spans="1:2" x14ac:dyDescent="0.2">
      <c r="A19377" s="112" t="s">
        <v>41285</v>
      </c>
      <c r="B19377" s="112" t="s">
        <v>41286</v>
      </c>
    </row>
    <row r="19378" spans="1:2" x14ac:dyDescent="0.2">
      <c r="A19378" s="112" t="s">
        <v>41287</v>
      </c>
      <c r="B19378" s="112" t="s">
        <v>41288</v>
      </c>
    </row>
    <row r="19379" spans="1:2" x14ac:dyDescent="0.2">
      <c r="A19379" s="112" t="s">
        <v>41289</v>
      </c>
      <c r="B19379" s="112" t="s">
        <v>41290</v>
      </c>
    </row>
    <row r="19380" spans="1:2" x14ac:dyDescent="0.2">
      <c r="A19380" s="112" t="s">
        <v>41291</v>
      </c>
      <c r="B19380" s="112" t="s">
        <v>41292</v>
      </c>
    </row>
    <row r="19381" spans="1:2" x14ac:dyDescent="0.2">
      <c r="A19381" s="112" t="s">
        <v>41293</v>
      </c>
      <c r="B19381" s="112" t="s">
        <v>41294</v>
      </c>
    </row>
    <row r="19382" spans="1:2" x14ac:dyDescent="0.2">
      <c r="A19382" s="112" t="s">
        <v>41295</v>
      </c>
      <c r="B19382" s="112" t="s">
        <v>41296</v>
      </c>
    </row>
    <row r="19383" spans="1:2" x14ac:dyDescent="0.2">
      <c r="A19383" s="112" t="s">
        <v>41297</v>
      </c>
      <c r="B19383" s="112" t="s">
        <v>41298</v>
      </c>
    </row>
    <row r="19384" spans="1:2" x14ac:dyDescent="0.2">
      <c r="A19384" s="112" t="s">
        <v>41299</v>
      </c>
      <c r="B19384" s="112" t="s">
        <v>41300</v>
      </c>
    </row>
    <row r="19385" spans="1:2" x14ac:dyDescent="0.2">
      <c r="A19385" s="112" t="s">
        <v>41301</v>
      </c>
      <c r="B19385" s="112" t="s">
        <v>41302</v>
      </c>
    </row>
    <row r="19386" spans="1:2" x14ac:dyDescent="0.2">
      <c r="A19386" s="112" t="s">
        <v>41303</v>
      </c>
      <c r="B19386" s="112" t="s">
        <v>41304</v>
      </c>
    </row>
    <row r="19387" spans="1:2" x14ac:dyDescent="0.2">
      <c r="A19387" s="112" t="s">
        <v>41305</v>
      </c>
      <c r="B19387" s="112" t="s">
        <v>41306</v>
      </c>
    </row>
    <row r="19388" spans="1:2" x14ac:dyDescent="0.2">
      <c r="A19388" s="112" t="s">
        <v>41307</v>
      </c>
      <c r="B19388" s="112" t="s">
        <v>41308</v>
      </c>
    </row>
    <row r="19389" spans="1:2" x14ac:dyDescent="0.2">
      <c r="A19389" s="112" t="s">
        <v>41309</v>
      </c>
      <c r="B19389" s="112" t="s">
        <v>41310</v>
      </c>
    </row>
    <row r="19390" spans="1:2" x14ac:dyDescent="0.2">
      <c r="A19390" s="112" t="s">
        <v>41311</v>
      </c>
      <c r="B19390" s="112" t="s">
        <v>41312</v>
      </c>
    </row>
    <row r="19391" spans="1:2" x14ac:dyDescent="0.2">
      <c r="A19391" s="112" t="s">
        <v>41313</v>
      </c>
      <c r="B19391" s="112" t="s">
        <v>41314</v>
      </c>
    </row>
    <row r="19392" spans="1:2" x14ac:dyDescent="0.2">
      <c r="A19392" s="112" t="s">
        <v>41315</v>
      </c>
      <c r="B19392" s="112" t="s">
        <v>41316</v>
      </c>
    </row>
    <row r="19393" spans="1:2" x14ac:dyDescent="0.2">
      <c r="A19393" s="112" t="s">
        <v>41317</v>
      </c>
      <c r="B19393" s="112" t="s">
        <v>41318</v>
      </c>
    </row>
    <row r="19394" spans="1:2" x14ac:dyDescent="0.2">
      <c r="A19394" s="112" t="s">
        <v>41319</v>
      </c>
      <c r="B19394" s="112" t="s">
        <v>41320</v>
      </c>
    </row>
    <row r="19395" spans="1:2" x14ac:dyDescent="0.2">
      <c r="A19395" s="112" t="s">
        <v>41321</v>
      </c>
      <c r="B19395" s="112" t="s">
        <v>41322</v>
      </c>
    </row>
    <row r="19396" spans="1:2" x14ac:dyDescent="0.2">
      <c r="A19396" s="112" t="s">
        <v>41323</v>
      </c>
      <c r="B19396" s="112" t="s">
        <v>41324</v>
      </c>
    </row>
    <row r="19397" spans="1:2" x14ac:dyDescent="0.2">
      <c r="A19397" s="112" t="s">
        <v>41325</v>
      </c>
      <c r="B19397" s="112" t="s">
        <v>41326</v>
      </c>
    </row>
    <row r="19398" spans="1:2" x14ac:dyDescent="0.2">
      <c r="A19398" s="112" t="s">
        <v>41327</v>
      </c>
      <c r="B19398" s="112" t="s">
        <v>41328</v>
      </c>
    </row>
    <row r="19399" spans="1:2" x14ac:dyDescent="0.2">
      <c r="A19399" s="112" t="s">
        <v>41329</v>
      </c>
      <c r="B19399" s="112" t="s">
        <v>41330</v>
      </c>
    </row>
    <row r="19400" spans="1:2" x14ac:dyDescent="0.2">
      <c r="A19400" s="112" t="s">
        <v>41331</v>
      </c>
      <c r="B19400" s="112" t="s">
        <v>41332</v>
      </c>
    </row>
    <row r="19401" spans="1:2" x14ac:dyDescent="0.2">
      <c r="A19401" s="112" t="s">
        <v>41333</v>
      </c>
      <c r="B19401" s="112" t="s">
        <v>41334</v>
      </c>
    </row>
    <row r="19402" spans="1:2" x14ac:dyDescent="0.2">
      <c r="A19402" s="112" t="s">
        <v>41335</v>
      </c>
      <c r="B19402" s="112" t="s">
        <v>41336</v>
      </c>
    </row>
    <row r="19403" spans="1:2" x14ac:dyDescent="0.2">
      <c r="A19403" s="112" t="s">
        <v>41337</v>
      </c>
      <c r="B19403" s="112" t="s">
        <v>41338</v>
      </c>
    </row>
    <row r="19404" spans="1:2" x14ac:dyDescent="0.2">
      <c r="A19404" s="112" t="s">
        <v>41339</v>
      </c>
      <c r="B19404" s="112" t="s">
        <v>41340</v>
      </c>
    </row>
    <row r="19405" spans="1:2" x14ac:dyDescent="0.2">
      <c r="A19405" s="112" t="s">
        <v>41341</v>
      </c>
      <c r="B19405" s="112" t="s">
        <v>41342</v>
      </c>
    </row>
    <row r="19406" spans="1:2" x14ac:dyDescent="0.2">
      <c r="A19406" s="112" t="s">
        <v>41343</v>
      </c>
      <c r="B19406" s="112" t="s">
        <v>41344</v>
      </c>
    </row>
    <row r="19407" spans="1:2" x14ac:dyDescent="0.2">
      <c r="A19407" s="112" t="s">
        <v>41345</v>
      </c>
      <c r="B19407" s="112" t="s">
        <v>41346</v>
      </c>
    </row>
    <row r="19408" spans="1:2" x14ac:dyDescent="0.2">
      <c r="A19408" s="112" t="s">
        <v>41347</v>
      </c>
      <c r="B19408" s="112" t="s">
        <v>41348</v>
      </c>
    </row>
    <row r="19409" spans="1:2" x14ac:dyDescent="0.2">
      <c r="A19409" s="112" t="s">
        <v>41349</v>
      </c>
      <c r="B19409" s="112" t="s">
        <v>41350</v>
      </c>
    </row>
    <row r="19410" spans="1:2" x14ac:dyDescent="0.2">
      <c r="A19410" s="112" t="s">
        <v>41351</v>
      </c>
      <c r="B19410" s="112" t="s">
        <v>41352</v>
      </c>
    </row>
    <row r="19411" spans="1:2" x14ac:dyDescent="0.2">
      <c r="A19411" s="112" t="s">
        <v>41353</v>
      </c>
      <c r="B19411" s="112" t="s">
        <v>41354</v>
      </c>
    </row>
    <row r="19412" spans="1:2" x14ac:dyDescent="0.2">
      <c r="A19412" s="112" t="s">
        <v>41355</v>
      </c>
      <c r="B19412" s="112" t="s">
        <v>41356</v>
      </c>
    </row>
    <row r="19413" spans="1:2" x14ac:dyDescent="0.2">
      <c r="A19413" s="112" t="s">
        <v>41357</v>
      </c>
      <c r="B19413" s="112" t="s">
        <v>41358</v>
      </c>
    </row>
    <row r="19414" spans="1:2" x14ac:dyDescent="0.2">
      <c r="A19414" s="112" t="s">
        <v>41359</v>
      </c>
      <c r="B19414" s="112" t="s">
        <v>41360</v>
      </c>
    </row>
    <row r="19415" spans="1:2" x14ac:dyDescent="0.2">
      <c r="A19415" s="112" t="s">
        <v>41361</v>
      </c>
      <c r="B19415" s="112" t="s">
        <v>41362</v>
      </c>
    </row>
    <row r="19416" spans="1:2" x14ac:dyDescent="0.2">
      <c r="A19416" s="112" t="s">
        <v>41363</v>
      </c>
      <c r="B19416" s="112" t="s">
        <v>41364</v>
      </c>
    </row>
    <row r="19417" spans="1:2" x14ac:dyDescent="0.2">
      <c r="A19417" s="112" t="s">
        <v>41365</v>
      </c>
      <c r="B19417" s="112" t="s">
        <v>41366</v>
      </c>
    </row>
    <row r="19418" spans="1:2" x14ac:dyDescent="0.2">
      <c r="A19418" s="112" t="s">
        <v>41367</v>
      </c>
      <c r="B19418" s="112" t="s">
        <v>41368</v>
      </c>
    </row>
    <row r="19419" spans="1:2" x14ac:dyDescent="0.2">
      <c r="A19419" s="112" t="s">
        <v>41369</v>
      </c>
      <c r="B19419" s="112" t="s">
        <v>41370</v>
      </c>
    </row>
    <row r="19420" spans="1:2" x14ac:dyDescent="0.2">
      <c r="A19420" s="112" t="s">
        <v>41371</v>
      </c>
      <c r="B19420" s="112" t="s">
        <v>41372</v>
      </c>
    </row>
    <row r="19421" spans="1:2" x14ac:dyDescent="0.2">
      <c r="A19421" s="112" t="s">
        <v>41373</v>
      </c>
      <c r="B19421" s="112" t="s">
        <v>41374</v>
      </c>
    </row>
    <row r="19422" spans="1:2" x14ac:dyDescent="0.2">
      <c r="A19422" s="112" t="s">
        <v>41375</v>
      </c>
      <c r="B19422" s="112" t="s">
        <v>41376</v>
      </c>
    </row>
    <row r="19423" spans="1:2" x14ac:dyDescent="0.2">
      <c r="A19423" s="112" t="s">
        <v>41377</v>
      </c>
      <c r="B19423" s="112" t="s">
        <v>41378</v>
      </c>
    </row>
    <row r="19424" spans="1:2" x14ac:dyDescent="0.2">
      <c r="A19424" s="112" t="s">
        <v>41379</v>
      </c>
      <c r="B19424" s="112" t="s">
        <v>41380</v>
      </c>
    </row>
    <row r="19425" spans="1:2" x14ac:dyDescent="0.2">
      <c r="A19425" s="112" t="s">
        <v>41381</v>
      </c>
      <c r="B19425" s="112" t="s">
        <v>41382</v>
      </c>
    </row>
    <row r="19426" spans="1:2" x14ac:dyDescent="0.2">
      <c r="A19426" s="112" t="s">
        <v>41383</v>
      </c>
      <c r="B19426" s="112" t="s">
        <v>41384</v>
      </c>
    </row>
    <row r="19427" spans="1:2" x14ac:dyDescent="0.2">
      <c r="A19427" s="112" t="s">
        <v>41385</v>
      </c>
      <c r="B19427" s="112" t="s">
        <v>41386</v>
      </c>
    </row>
    <row r="19428" spans="1:2" x14ac:dyDescent="0.2">
      <c r="A19428" s="112" t="s">
        <v>41387</v>
      </c>
      <c r="B19428" s="112" t="s">
        <v>41388</v>
      </c>
    </row>
    <row r="19429" spans="1:2" x14ac:dyDescent="0.2">
      <c r="A19429" s="112" t="s">
        <v>41389</v>
      </c>
      <c r="B19429" s="112" t="s">
        <v>41390</v>
      </c>
    </row>
    <row r="19430" spans="1:2" x14ac:dyDescent="0.2">
      <c r="A19430" s="112" t="s">
        <v>41391</v>
      </c>
      <c r="B19430" s="112" t="s">
        <v>41392</v>
      </c>
    </row>
    <row r="19431" spans="1:2" x14ac:dyDescent="0.2">
      <c r="A19431" s="112" t="s">
        <v>41393</v>
      </c>
      <c r="B19431" s="112" t="s">
        <v>41394</v>
      </c>
    </row>
    <row r="19432" spans="1:2" x14ac:dyDescent="0.2">
      <c r="A19432" s="112" t="s">
        <v>41395</v>
      </c>
      <c r="B19432" s="112" t="s">
        <v>41396</v>
      </c>
    </row>
    <row r="19433" spans="1:2" x14ac:dyDescent="0.2">
      <c r="A19433" s="112" t="s">
        <v>41397</v>
      </c>
      <c r="B19433" s="112" t="s">
        <v>41398</v>
      </c>
    </row>
    <row r="19434" spans="1:2" x14ac:dyDescent="0.2">
      <c r="A19434" s="112" t="s">
        <v>41399</v>
      </c>
      <c r="B19434" s="112" t="s">
        <v>41400</v>
      </c>
    </row>
    <row r="19435" spans="1:2" x14ac:dyDescent="0.2">
      <c r="A19435" s="112" t="s">
        <v>41401</v>
      </c>
      <c r="B19435" s="112" t="s">
        <v>41402</v>
      </c>
    </row>
    <row r="19436" spans="1:2" x14ac:dyDescent="0.2">
      <c r="A19436" s="112" t="s">
        <v>41403</v>
      </c>
      <c r="B19436" s="112" t="s">
        <v>41404</v>
      </c>
    </row>
    <row r="19437" spans="1:2" x14ac:dyDescent="0.2">
      <c r="A19437" s="112" t="s">
        <v>41405</v>
      </c>
      <c r="B19437" s="112" t="s">
        <v>41406</v>
      </c>
    </row>
    <row r="19438" spans="1:2" x14ac:dyDescent="0.2">
      <c r="A19438" s="112" t="s">
        <v>41407</v>
      </c>
      <c r="B19438" s="112" t="s">
        <v>41408</v>
      </c>
    </row>
    <row r="19439" spans="1:2" x14ac:dyDescent="0.2">
      <c r="A19439" s="112" t="s">
        <v>41409</v>
      </c>
      <c r="B19439" s="112" t="s">
        <v>41410</v>
      </c>
    </row>
    <row r="19440" spans="1:2" x14ac:dyDescent="0.2">
      <c r="A19440" s="112" t="s">
        <v>41411</v>
      </c>
      <c r="B19440" s="112" t="s">
        <v>41412</v>
      </c>
    </row>
    <row r="19441" spans="1:2" x14ac:dyDescent="0.2">
      <c r="A19441" s="112" t="s">
        <v>41413</v>
      </c>
      <c r="B19441" s="112" t="s">
        <v>41414</v>
      </c>
    </row>
    <row r="19442" spans="1:2" x14ac:dyDescent="0.2">
      <c r="A19442" s="112" t="s">
        <v>41415</v>
      </c>
      <c r="B19442" s="112" t="s">
        <v>41416</v>
      </c>
    </row>
    <row r="19443" spans="1:2" x14ac:dyDescent="0.2">
      <c r="A19443" s="112" t="s">
        <v>41417</v>
      </c>
      <c r="B19443" s="112" t="s">
        <v>41418</v>
      </c>
    </row>
    <row r="19444" spans="1:2" x14ac:dyDescent="0.2">
      <c r="A19444" s="112" t="s">
        <v>41419</v>
      </c>
      <c r="B19444" s="112" t="s">
        <v>41420</v>
      </c>
    </row>
    <row r="19445" spans="1:2" x14ac:dyDescent="0.2">
      <c r="A19445" s="112" t="s">
        <v>41421</v>
      </c>
      <c r="B19445" s="112" t="s">
        <v>41422</v>
      </c>
    </row>
    <row r="19446" spans="1:2" x14ac:dyDescent="0.2">
      <c r="A19446" s="112" t="s">
        <v>41423</v>
      </c>
      <c r="B19446" s="112" t="s">
        <v>41424</v>
      </c>
    </row>
    <row r="19447" spans="1:2" x14ac:dyDescent="0.2">
      <c r="A19447" s="112" t="s">
        <v>41425</v>
      </c>
      <c r="B19447" s="112" t="s">
        <v>41426</v>
      </c>
    </row>
    <row r="19448" spans="1:2" x14ac:dyDescent="0.2">
      <c r="A19448" s="112" t="s">
        <v>41427</v>
      </c>
      <c r="B19448" s="112" t="s">
        <v>41428</v>
      </c>
    </row>
    <row r="19449" spans="1:2" x14ac:dyDescent="0.2">
      <c r="A19449" s="112" t="s">
        <v>41429</v>
      </c>
      <c r="B19449" s="112" t="s">
        <v>41430</v>
      </c>
    </row>
    <row r="19450" spans="1:2" x14ac:dyDescent="0.2">
      <c r="A19450" s="112" t="s">
        <v>41431</v>
      </c>
      <c r="B19450" s="112" t="s">
        <v>41432</v>
      </c>
    </row>
    <row r="19451" spans="1:2" x14ac:dyDescent="0.2">
      <c r="A19451" s="112" t="s">
        <v>41433</v>
      </c>
      <c r="B19451" s="112" t="s">
        <v>41434</v>
      </c>
    </row>
    <row r="19452" spans="1:2" x14ac:dyDescent="0.2">
      <c r="A19452" s="112" t="s">
        <v>41435</v>
      </c>
      <c r="B19452" s="112" t="s">
        <v>41436</v>
      </c>
    </row>
    <row r="19453" spans="1:2" x14ac:dyDescent="0.2">
      <c r="A19453" s="112" t="s">
        <v>41437</v>
      </c>
      <c r="B19453" s="112" t="s">
        <v>41438</v>
      </c>
    </row>
    <row r="19454" spans="1:2" x14ac:dyDescent="0.2">
      <c r="A19454" s="112" t="s">
        <v>41439</v>
      </c>
      <c r="B19454" s="112" t="s">
        <v>41440</v>
      </c>
    </row>
    <row r="19455" spans="1:2" x14ac:dyDescent="0.2">
      <c r="A19455" s="112" t="s">
        <v>41441</v>
      </c>
      <c r="B19455" s="112" t="s">
        <v>41442</v>
      </c>
    </row>
    <row r="19456" spans="1:2" x14ac:dyDescent="0.2">
      <c r="A19456" s="112" t="s">
        <v>41443</v>
      </c>
      <c r="B19456" s="112" t="s">
        <v>41444</v>
      </c>
    </row>
    <row r="19457" spans="1:2" x14ac:dyDescent="0.2">
      <c r="A19457" s="112" t="s">
        <v>41445</v>
      </c>
      <c r="B19457" s="112" t="s">
        <v>41446</v>
      </c>
    </row>
    <row r="19458" spans="1:2" x14ac:dyDescent="0.2">
      <c r="A19458" s="112" t="s">
        <v>41447</v>
      </c>
      <c r="B19458" s="112" t="s">
        <v>41448</v>
      </c>
    </row>
    <row r="19459" spans="1:2" x14ac:dyDescent="0.2">
      <c r="A19459" s="112" t="s">
        <v>41449</v>
      </c>
      <c r="B19459" s="112" t="s">
        <v>41450</v>
      </c>
    </row>
    <row r="19460" spans="1:2" x14ac:dyDescent="0.2">
      <c r="A19460" s="112" t="s">
        <v>41451</v>
      </c>
      <c r="B19460" s="112" t="s">
        <v>41452</v>
      </c>
    </row>
    <row r="19461" spans="1:2" x14ac:dyDescent="0.2">
      <c r="A19461" s="112" t="s">
        <v>41453</v>
      </c>
      <c r="B19461" s="112" t="s">
        <v>41454</v>
      </c>
    </row>
    <row r="19462" spans="1:2" x14ac:dyDescent="0.2">
      <c r="A19462" s="112" t="s">
        <v>41455</v>
      </c>
      <c r="B19462" s="112" t="s">
        <v>41456</v>
      </c>
    </row>
    <row r="19463" spans="1:2" x14ac:dyDescent="0.2">
      <c r="A19463" s="112" t="s">
        <v>41457</v>
      </c>
      <c r="B19463" s="112" t="s">
        <v>41458</v>
      </c>
    </row>
    <row r="19464" spans="1:2" x14ac:dyDescent="0.2">
      <c r="A19464" s="112" t="s">
        <v>41459</v>
      </c>
      <c r="B19464" s="112" t="s">
        <v>41460</v>
      </c>
    </row>
    <row r="19465" spans="1:2" x14ac:dyDescent="0.2">
      <c r="A19465" s="112" t="s">
        <v>41461</v>
      </c>
      <c r="B19465" s="112" t="s">
        <v>41462</v>
      </c>
    </row>
    <row r="19466" spans="1:2" x14ac:dyDescent="0.2">
      <c r="A19466" s="112" t="s">
        <v>41463</v>
      </c>
      <c r="B19466" s="112" t="s">
        <v>41464</v>
      </c>
    </row>
    <row r="19467" spans="1:2" x14ac:dyDescent="0.2">
      <c r="A19467" s="112" t="s">
        <v>41465</v>
      </c>
      <c r="B19467" s="112" t="s">
        <v>41466</v>
      </c>
    </row>
    <row r="19468" spans="1:2" x14ac:dyDescent="0.2">
      <c r="A19468" s="112" t="s">
        <v>41467</v>
      </c>
      <c r="B19468" s="112" t="s">
        <v>41468</v>
      </c>
    </row>
    <row r="19469" spans="1:2" x14ac:dyDescent="0.2">
      <c r="A19469" s="112" t="s">
        <v>41469</v>
      </c>
      <c r="B19469" s="112" t="s">
        <v>41470</v>
      </c>
    </row>
    <row r="19470" spans="1:2" x14ac:dyDescent="0.2">
      <c r="A19470" s="112" t="s">
        <v>41471</v>
      </c>
      <c r="B19470" s="112" t="s">
        <v>41472</v>
      </c>
    </row>
    <row r="19471" spans="1:2" x14ac:dyDescent="0.2">
      <c r="A19471" s="112" t="s">
        <v>41473</v>
      </c>
      <c r="B19471" s="112" t="s">
        <v>41474</v>
      </c>
    </row>
    <row r="19472" spans="1:2" x14ac:dyDescent="0.2">
      <c r="A19472" s="112" t="s">
        <v>41475</v>
      </c>
      <c r="B19472" s="112" t="s">
        <v>41476</v>
      </c>
    </row>
    <row r="19473" spans="1:2" x14ac:dyDescent="0.2">
      <c r="A19473" s="112" t="s">
        <v>41477</v>
      </c>
      <c r="B19473" s="112" t="s">
        <v>41478</v>
      </c>
    </row>
    <row r="19474" spans="1:2" x14ac:dyDescent="0.2">
      <c r="A19474" s="112" t="s">
        <v>41479</v>
      </c>
      <c r="B19474" s="112" t="s">
        <v>41480</v>
      </c>
    </row>
    <row r="19475" spans="1:2" x14ac:dyDescent="0.2">
      <c r="A19475" s="112" t="s">
        <v>41481</v>
      </c>
      <c r="B19475" s="112" t="s">
        <v>41482</v>
      </c>
    </row>
    <row r="19476" spans="1:2" x14ac:dyDescent="0.2">
      <c r="A19476" s="112" t="s">
        <v>41483</v>
      </c>
      <c r="B19476" s="112" t="s">
        <v>41484</v>
      </c>
    </row>
    <row r="19477" spans="1:2" x14ac:dyDescent="0.2">
      <c r="A19477" s="112" t="s">
        <v>41485</v>
      </c>
      <c r="B19477" s="112" t="s">
        <v>41486</v>
      </c>
    </row>
    <row r="19478" spans="1:2" x14ac:dyDescent="0.2">
      <c r="A19478" s="112" t="s">
        <v>41487</v>
      </c>
      <c r="B19478" s="112" t="s">
        <v>41488</v>
      </c>
    </row>
    <row r="19479" spans="1:2" x14ac:dyDescent="0.2">
      <c r="A19479" s="112" t="s">
        <v>41489</v>
      </c>
      <c r="B19479" s="112" t="s">
        <v>41490</v>
      </c>
    </row>
    <row r="19480" spans="1:2" x14ac:dyDescent="0.2">
      <c r="A19480" s="112" t="s">
        <v>41491</v>
      </c>
      <c r="B19480" s="112" t="s">
        <v>41492</v>
      </c>
    </row>
    <row r="19481" spans="1:2" x14ac:dyDescent="0.2">
      <c r="A19481" s="112" t="s">
        <v>41493</v>
      </c>
      <c r="B19481" s="112" t="s">
        <v>41494</v>
      </c>
    </row>
    <row r="19482" spans="1:2" x14ac:dyDescent="0.2">
      <c r="A19482" s="112" t="s">
        <v>41495</v>
      </c>
      <c r="B19482" s="112" t="s">
        <v>41496</v>
      </c>
    </row>
    <row r="19483" spans="1:2" x14ac:dyDescent="0.2">
      <c r="A19483" s="112" t="s">
        <v>41497</v>
      </c>
      <c r="B19483" s="112" t="s">
        <v>41498</v>
      </c>
    </row>
    <row r="19484" spans="1:2" x14ac:dyDescent="0.2">
      <c r="A19484" s="112" t="s">
        <v>41499</v>
      </c>
      <c r="B19484" s="112" t="s">
        <v>41500</v>
      </c>
    </row>
    <row r="19485" spans="1:2" x14ac:dyDescent="0.2">
      <c r="A19485" s="112" t="s">
        <v>41501</v>
      </c>
      <c r="B19485" s="112" t="s">
        <v>41502</v>
      </c>
    </row>
    <row r="19486" spans="1:2" x14ac:dyDescent="0.2">
      <c r="A19486" s="112" t="s">
        <v>41503</v>
      </c>
      <c r="B19486" s="112" t="s">
        <v>41504</v>
      </c>
    </row>
    <row r="19487" spans="1:2" x14ac:dyDescent="0.2">
      <c r="A19487" s="112" t="s">
        <v>41505</v>
      </c>
      <c r="B19487" s="112" t="s">
        <v>41506</v>
      </c>
    </row>
    <row r="19488" spans="1:2" x14ac:dyDescent="0.2">
      <c r="A19488" s="112" t="s">
        <v>41507</v>
      </c>
      <c r="B19488" s="112" t="s">
        <v>41508</v>
      </c>
    </row>
    <row r="19489" spans="1:2" x14ac:dyDescent="0.2">
      <c r="A19489" s="112" t="s">
        <v>41509</v>
      </c>
      <c r="B19489" s="112" t="s">
        <v>41510</v>
      </c>
    </row>
    <row r="19490" spans="1:2" x14ac:dyDescent="0.2">
      <c r="A19490" s="112" t="s">
        <v>41511</v>
      </c>
      <c r="B19490" s="112" t="s">
        <v>41512</v>
      </c>
    </row>
    <row r="19491" spans="1:2" x14ac:dyDescent="0.2">
      <c r="A19491" s="112" t="s">
        <v>41513</v>
      </c>
      <c r="B19491" s="112" t="s">
        <v>41514</v>
      </c>
    </row>
    <row r="19492" spans="1:2" x14ac:dyDescent="0.2">
      <c r="A19492" s="112" t="s">
        <v>41515</v>
      </c>
      <c r="B19492" s="112" t="s">
        <v>41516</v>
      </c>
    </row>
    <row r="19493" spans="1:2" x14ac:dyDescent="0.2">
      <c r="A19493" s="112" t="s">
        <v>41517</v>
      </c>
      <c r="B19493" s="112" t="s">
        <v>41518</v>
      </c>
    </row>
    <row r="19494" spans="1:2" x14ac:dyDescent="0.2">
      <c r="A19494" s="112" t="s">
        <v>41519</v>
      </c>
      <c r="B19494" s="112" t="s">
        <v>41520</v>
      </c>
    </row>
    <row r="19495" spans="1:2" x14ac:dyDescent="0.2">
      <c r="A19495" s="112" t="s">
        <v>41521</v>
      </c>
      <c r="B19495" s="112" t="s">
        <v>41522</v>
      </c>
    </row>
    <row r="19496" spans="1:2" x14ac:dyDescent="0.2">
      <c r="A19496" s="112" t="s">
        <v>41523</v>
      </c>
      <c r="B19496" s="112" t="s">
        <v>41524</v>
      </c>
    </row>
    <row r="19497" spans="1:2" x14ac:dyDescent="0.2">
      <c r="A19497" s="112" t="s">
        <v>41525</v>
      </c>
      <c r="B19497" s="112" t="s">
        <v>41526</v>
      </c>
    </row>
    <row r="19498" spans="1:2" x14ac:dyDescent="0.2">
      <c r="A19498" s="112" t="s">
        <v>41527</v>
      </c>
      <c r="B19498" s="112" t="s">
        <v>41528</v>
      </c>
    </row>
    <row r="19499" spans="1:2" x14ac:dyDescent="0.2">
      <c r="A19499" s="112" t="s">
        <v>41529</v>
      </c>
      <c r="B19499" s="112" t="s">
        <v>41530</v>
      </c>
    </row>
    <row r="19500" spans="1:2" x14ac:dyDescent="0.2">
      <c r="A19500" s="112" t="s">
        <v>41531</v>
      </c>
      <c r="B19500" s="112" t="s">
        <v>41532</v>
      </c>
    </row>
    <row r="19501" spans="1:2" x14ac:dyDescent="0.2">
      <c r="A19501" s="112" t="s">
        <v>41533</v>
      </c>
      <c r="B19501" s="112" t="s">
        <v>41534</v>
      </c>
    </row>
    <row r="19502" spans="1:2" x14ac:dyDescent="0.2">
      <c r="A19502" s="112" t="s">
        <v>41535</v>
      </c>
      <c r="B19502" s="112" t="s">
        <v>41536</v>
      </c>
    </row>
    <row r="19503" spans="1:2" x14ac:dyDescent="0.2">
      <c r="A19503" s="112" t="s">
        <v>41537</v>
      </c>
      <c r="B19503" s="112" t="s">
        <v>41538</v>
      </c>
    </row>
    <row r="19504" spans="1:2" x14ac:dyDescent="0.2">
      <c r="A19504" s="112" t="s">
        <v>41539</v>
      </c>
      <c r="B19504" s="112" t="s">
        <v>41540</v>
      </c>
    </row>
    <row r="19505" spans="1:2" x14ac:dyDescent="0.2">
      <c r="A19505" s="112" t="s">
        <v>41541</v>
      </c>
      <c r="B19505" s="112" t="s">
        <v>41542</v>
      </c>
    </row>
    <row r="19506" spans="1:2" x14ac:dyDescent="0.2">
      <c r="A19506" s="112" t="s">
        <v>41543</v>
      </c>
      <c r="B19506" s="112" t="s">
        <v>41544</v>
      </c>
    </row>
    <row r="19507" spans="1:2" x14ac:dyDescent="0.2">
      <c r="A19507" s="112" t="s">
        <v>41545</v>
      </c>
      <c r="B19507" s="112" t="s">
        <v>41546</v>
      </c>
    </row>
    <row r="19508" spans="1:2" x14ac:dyDescent="0.2">
      <c r="A19508" s="112" t="s">
        <v>41547</v>
      </c>
      <c r="B19508" s="112" t="s">
        <v>41548</v>
      </c>
    </row>
    <row r="19509" spans="1:2" x14ac:dyDescent="0.2">
      <c r="A19509" s="112" t="s">
        <v>41549</v>
      </c>
      <c r="B19509" s="112" t="s">
        <v>41550</v>
      </c>
    </row>
    <row r="19510" spans="1:2" x14ac:dyDescent="0.2">
      <c r="A19510" s="112" t="s">
        <v>41551</v>
      </c>
      <c r="B19510" s="112" t="s">
        <v>41552</v>
      </c>
    </row>
    <row r="19511" spans="1:2" x14ac:dyDescent="0.2">
      <c r="A19511" s="112" t="s">
        <v>41553</v>
      </c>
      <c r="B19511" s="112" t="s">
        <v>41554</v>
      </c>
    </row>
    <row r="19512" spans="1:2" x14ac:dyDescent="0.2">
      <c r="A19512" s="112" t="s">
        <v>41555</v>
      </c>
      <c r="B19512" s="112" t="s">
        <v>41556</v>
      </c>
    </row>
    <row r="19513" spans="1:2" x14ac:dyDescent="0.2">
      <c r="A19513" s="112" t="s">
        <v>41557</v>
      </c>
      <c r="B19513" s="112" t="s">
        <v>41558</v>
      </c>
    </row>
    <row r="19514" spans="1:2" x14ac:dyDescent="0.2">
      <c r="A19514" s="112" t="s">
        <v>41559</v>
      </c>
      <c r="B19514" s="112" t="s">
        <v>41560</v>
      </c>
    </row>
    <row r="19515" spans="1:2" x14ac:dyDescent="0.2">
      <c r="A19515" s="112" t="s">
        <v>41561</v>
      </c>
      <c r="B19515" s="112" t="s">
        <v>41562</v>
      </c>
    </row>
    <row r="19516" spans="1:2" x14ac:dyDescent="0.2">
      <c r="A19516" s="112" t="s">
        <v>41563</v>
      </c>
      <c r="B19516" s="112" t="s">
        <v>41564</v>
      </c>
    </row>
    <row r="19517" spans="1:2" x14ac:dyDescent="0.2">
      <c r="A19517" s="112" t="s">
        <v>41565</v>
      </c>
      <c r="B19517" s="112" t="s">
        <v>41566</v>
      </c>
    </row>
    <row r="19518" spans="1:2" x14ac:dyDescent="0.2">
      <c r="A19518" s="112" t="s">
        <v>41567</v>
      </c>
      <c r="B19518" s="112" t="s">
        <v>41568</v>
      </c>
    </row>
    <row r="19519" spans="1:2" x14ac:dyDescent="0.2">
      <c r="A19519" s="112" t="s">
        <v>41569</v>
      </c>
      <c r="B19519" s="112" t="s">
        <v>41570</v>
      </c>
    </row>
    <row r="19520" spans="1:2" x14ac:dyDescent="0.2">
      <c r="A19520" s="112" t="s">
        <v>41571</v>
      </c>
      <c r="B19520" s="112" t="s">
        <v>41572</v>
      </c>
    </row>
    <row r="19521" spans="1:2" x14ac:dyDescent="0.2">
      <c r="A19521" s="112" t="s">
        <v>41573</v>
      </c>
      <c r="B19521" s="112" t="s">
        <v>41574</v>
      </c>
    </row>
    <row r="19522" spans="1:2" x14ac:dyDescent="0.2">
      <c r="A19522" s="112" t="s">
        <v>41575</v>
      </c>
      <c r="B19522" s="112" t="s">
        <v>41576</v>
      </c>
    </row>
    <row r="19523" spans="1:2" x14ac:dyDescent="0.2">
      <c r="A19523" s="112" t="s">
        <v>41577</v>
      </c>
      <c r="B19523" s="112" t="s">
        <v>41578</v>
      </c>
    </row>
    <row r="19524" spans="1:2" x14ac:dyDescent="0.2">
      <c r="A19524" s="112" t="s">
        <v>41579</v>
      </c>
      <c r="B19524" s="112" t="s">
        <v>41580</v>
      </c>
    </row>
    <row r="19525" spans="1:2" x14ac:dyDescent="0.2">
      <c r="A19525" s="112" t="s">
        <v>41581</v>
      </c>
      <c r="B19525" s="112" t="s">
        <v>41582</v>
      </c>
    </row>
    <row r="19526" spans="1:2" x14ac:dyDescent="0.2">
      <c r="A19526" s="112" t="s">
        <v>41583</v>
      </c>
      <c r="B19526" s="112" t="s">
        <v>41584</v>
      </c>
    </row>
    <row r="19527" spans="1:2" x14ac:dyDescent="0.2">
      <c r="A19527" s="112" t="s">
        <v>41585</v>
      </c>
      <c r="B19527" s="112" t="s">
        <v>41586</v>
      </c>
    </row>
    <row r="19528" spans="1:2" x14ac:dyDescent="0.2">
      <c r="A19528" s="112" t="s">
        <v>41587</v>
      </c>
      <c r="B19528" s="112" t="s">
        <v>41588</v>
      </c>
    </row>
    <row r="19529" spans="1:2" x14ac:dyDescent="0.2">
      <c r="A19529" s="112" t="s">
        <v>41589</v>
      </c>
      <c r="B19529" s="112" t="s">
        <v>41590</v>
      </c>
    </row>
    <row r="19530" spans="1:2" x14ac:dyDescent="0.2">
      <c r="A19530" s="112" t="s">
        <v>41591</v>
      </c>
      <c r="B19530" s="112" t="s">
        <v>41592</v>
      </c>
    </row>
    <row r="19531" spans="1:2" x14ac:dyDescent="0.2">
      <c r="A19531" s="112" t="s">
        <v>41593</v>
      </c>
      <c r="B19531" s="112" t="s">
        <v>41594</v>
      </c>
    </row>
    <row r="19532" spans="1:2" x14ac:dyDescent="0.2">
      <c r="A19532" s="112" t="s">
        <v>41595</v>
      </c>
      <c r="B19532" s="112" t="s">
        <v>41596</v>
      </c>
    </row>
    <row r="19533" spans="1:2" x14ac:dyDescent="0.2">
      <c r="A19533" s="112" t="s">
        <v>41597</v>
      </c>
      <c r="B19533" s="112" t="s">
        <v>41598</v>
      </c>
    </row>
    <row r="19534" spans="1:2" x14ac:dyDescent="0.2">
      <c r="A19534" s="112" t="s">
        <v>41599</v>
      </c>
      <c r="B19534" s="112" t="s">
        <v>41600</v>
      </c>
    </row>
    <row r="19535" spans="1:2" x14ac:dyDescent="0.2">
      <c r="A19535" s="112" t="s">
        <v>41601</v>
      </c>
      <c r="B19535" s="112" t="s">
        <v>41602</v>
      </c>
    </row>
    <row r="19536" spans="1:2" x14ac:dyDescent="0.2">
      <c r="A19536" s="112" t="s">
        <v>41603</v>
      </c>
      <c r="B19536" s="112" t="s">
        <v>41604</v>
      </c>
    </row>
    <row r="19537" spans="1:2" x14ac:dyDescent="0.2">
      <c r="A19537" s="112" t="s">
        <v>41605</v>
      </c>
      <c r="B19537" s="112" t="s">
        <v>41606</v>
      </c>
    </row>
    <row r="19538" spans="1:2" x14ac:dyDescent="0.2">
      <c r="A19538" s="112" t="s">
        <v>41607</v>
      </c>
      <c r="B19538" s="112" t="s">
        <v>41608</v>
      </c>
    </row>
    <row r="19539" spans="1:2" x14ac:dyDescent="0.2">
      <c r="A19539" s="112" t="s">
        <v>41609</v>
      </c>
      <c r="B19539" s="112" t="s">
        <v>41610</v>
      </c>
    </row>
    <row r="19540" spans="1:2" x14ac:dyDescent="0.2">
      <c r="A19540" s="112" t="s">
        <v>41611</v>
      </c>
      <c r="B19540" s="112" t="s">
        <v>41612</v>
      </c>
    </row>
    <row r="19541" spans="1:2" x14ac:dyDescent="0.2">
      <c r="A19541" s="112" t="s">
        <v>41613</v>
      </c>
      <c r="B19541" s="112" t="s">
        <v>41614</v>
      </c>
    </row>
    <row r="19542" spans="1:2" x14ac:dyDescent="0.2">
      <c r="A19542" s="112" t="s">
        <v>41615</v>
      </c>
      <c r="B19542" s="112" t="s">
        <v>41616</v>
      </c>
    </row>
    <row r="19543" spans="1:2" x14ac:dyDescent="0.2">
      <c r="A19543" s="112" t="s">
        <v>41617</v>
      </c>
      <c r="B19543" s="112" t="s">
        <v>41618</v>
      </c>
    </row>
    <row r="19544" spans="1:2" x14ac:dyDescent="0.2">
      <c r="A19544" s="112" t="s">
        <v>41619</v>
      </c>
      <c r="B19544" s="112" t="s">
        <v>41620</v>
      </c>
    </row>
    <row r="19545" spans="1:2" x14ac:dyDescent="0.2">
      <c r="A19545" s="112" t="s">
        <v>41621</v>
      </c>
      <c r="B19545" s="112" t="s">
        <v>41622</v>
      </c>
    </row>
    <row r="19546" spans="1:2" x14ac:dyDescent="0.2">
      <c r="A19546" s="112" t="s">
        <v>41623</v>
      </c>
      <c r="B19546" s="112" t="s">
        <v>41624</v>
      </c>
    </row>
    <row r="19547" spans="1:2" x14ac:dyDescent="0.2">
      <c r="A19547" s="112" t="s">
        <v>41625</v>
      </c>
      <c r="B19547" s="112" t="s">
        <v>41626</v>
      </c>
    </row>
    <row r="19548" spans="1:2" x14ac:dyDescent="0.2">
      <c r="A19548" s="112" t="s">
        <v>41627</v>
      </c>
      <c r="B19548" s="112" t="s">
        <v>41628</v>
      </c>
    </row>
    <row r="19549" spans="1:2" x14ac:dyDescent="0.2">
      <c r="A19549" s="112" t="s">
        <v>41629</v>
      </c>
      <c r="B19549" s="112" t="s">
        <v>41630</v>
      </c>
    </row>
    <row r="19550" spans="1:2" x14ac:dyDescent="0.2">
      <c r="A19550" s="112" t="s">
        <v>41631</v>
      </c>
      <c r="B19550" s="112" t="s">
        <v>41632</v>
      </c>
    </row>
    <row r="19551" spans="1:2" x14ac:dyDescent="0.2">
      <c r="A19551" s="112" t="s">
        <v>41633</v>
      </c>
      <c r="B19551" s="112" t="s">
        <v>41634</v>
      </c>
    </row>
    <row r="19552" spans="1:2" x14ac:dyDescent="0.2">
      <c r="A19552" s="112" t="s">
        <v>41635</v>
      </c>
      <c r="B19552" s="112" t="s">
        <v>41636</v>
      </c>
    </row>
    <row r="19553" spans="1:2" x14ac:dyDescent="0.2">
      <c r="A19553" s="112" t="s">
        <v>41637</v>
      </c>
      <c r="B19553" s="112" t="s">
        <v>41638</v>
      </c>
    </row>
    <row r="19554" spans="1:2" x14ac:dyDescent="0.2">
      <c r="A19554" s="112" t="s">
        <v>41639</v>
      </c>
      <c r="B19554" s="112" t="s">
        <v>41640</v>
      </c>
    </row>
    <row r="19555" spans="1:2" x14ac:dyDescent="0.2">
      <c r="A19555" s="112" t="s">
        <v>41641</v>
      </c>
      <c r="B19555" s="112" t="s">
        <v>41642</v>
      </c>
    </row>
    <row r="19556" spans="1:2" x14ac:dyDescent="0.2">
      <c r="A19556" s="112" t="s">
        <v>41643</v>
      </c>
      <c r="B19556" s="112" t="s">
        <v>41644</v>
      </c>
    </row>
    <row r="19557" spans="1:2" x14ac:dyDescent="0.2">
      <c r="A19557" s="112" t="s">
        <v>41645</v>
      </c>
      <c r="B19557" s="112" t="s">
        <v>41646</v>
      </c>
    </row>
    <row r="19558" spans="1:2" x14ac:dyDescent="0.2">
      <c r="A19558" s="112" t="s">
        <v>41647</v>
      </c>
      <c r="B19558" s="112" t="s">
        <v>41648</v>
      </c>
    </row>
    <row r="19559" spans="1:2" x14ac:dyDescent="0.2">
      <c r="A19559" s="112" t="s">
        <v>41649</v>
      </c>
      <c r="B19559" s="112" t="s">
        <v>41650</v>
      </c>
    </row>
    <row r="19560" spans="1:2" x14ac:dyDescent="0.2">
      <c r="A19560" s="112" t="s">
        <v>41651</v>
      </c>
      <c r="B19560" s="112" t="s">
        <v>41652</v>
      </c>
    </row>
    <row r="19561" spans="1:2" x14ac:dyDescent="0.2">
      <c r="A19561" s="112" t="s">
        <v>41653</v>
      </c>
      <c r="B19561" s="112" t="s">
        <v>41654</v>
      </c>
    </row>
    <row r="19562" spans="1:2" x14ac:dyDescent="0.2">
      <c r="A19562" s="112" t="s">
        <v>41655</v>
      </c>
      <c r="B19562" s="112" t="s">
        <v>41656</v>
      </c>
    </row>
    <row r="19563" spans="1:2" x14ac:dyDescent="0.2">
      <c r="A19563" s="112" t="s">
        <v>41657</v>
      </c>
      <c r="B19563" s="112" t="s">
        <v>41658</v>
      </c>
    </row>
    <row r="19564" spans="1:2" x14ac:dyDescent="0.2">
      <c r="A19564" s="112" t="s">
        <v>41659</v>
      </c>
      <c r="B19564" s="112" t="s">
        <v>41660</v>
      </c>
    </row>
    <row r="19565" spans="1:2" x14ac:dyDescent="0.2">
      <c r="A19565" s="112" t="s">
        <v>41661</v>
      </c>
      <c r="B19565" s="112" t="s">
        <v>41662</v>
      </c>
    </row>
    <row r="19566" spans="1:2" x14ac:dyDescent="0.2">
      <c r="A19566" s="112" t="s">
        <v>41663</v>
      </c>
      <c r="B19566" s="112" t="s">
        <v>41664</v>
      </c>
    </row>
    <row r="19567" spans="1:2" x14ac:dyDescent="0.2">
      <c r="A19567" s="112" t="s">
        <v>41665</v>
      </c>
      <c r="B19567" s="112" t="s">
        <v>41666</v>
      </c>
    </row>
    <row r="19568" spans="1:2" x14ac:dyDescent="0.2">
      <c r="A19568" s="112" t="s">
        <v>41667</v>
      </c>
      <c r="B19568" s="112" t="s">
        <v>41668</v>
      </c>
    </row>
    <row r="19569" spans="1:2" x14ac:dyDescent="0.2">
      <c r="A19569" s="112" t="s">
        <v>41669</v>
      </c>
      <c r="B19569" s="112" t="s">
        <v>41670</v>
      </c>
    </row>
    <row r="19570" spans="1:2" x14ac:dyDescent="0.2">
      <c r="A19570" s="112" t="s">
        <v>41671</v>
      </c>
      <c r="B19570" s="112" t="s">
        <v>41672</v>
      </c>
    </row>
    <row r="19571" spans="1:2" x14ac:dyDescent="0.2">
      <c r="A19571" s="112" t="s">
        <v>41673</v>
      </c>
      <c r="B19571" s="112" t="s">
        <v>41674</v>
      </c>
    </row>
    <row r="19572" spans="1:2" x14ac:dyDescent="0.2">
      <c r="A19572" s="112" t="s">
        <v>41675</v>
      </c>
      <c r="B19572" s="112" t="s">
        <v>41676</v>
      </c>
    </row>
    <row r="19573" spans="1:2" x14ac:dyDescent="0.2">
      <c r="A19573" s="112" t="s">
        <v>41677</v>
      </c>
      <c r="B19573" s="112" t="s">
        <v>41678</v>
      </c>
    </row>
    <row r="19574" spans="1:2" x14ac:dyDescent="0.2">
      <c r="A19574" s="112" t="s">
        <v>41679</v>
      </c>
      <c r="B19574" s="112" t="s">
        <v>41680</v>
      </c>
    </row>
    <row r="19575" spans="1:2" x14ac:dyDescent="0.2">
      <c r="A19575" s="112" t="s">
        <v>41681</v>
      </c>
      <c r="B19575" s="112" t="s">
        <v>41682</v>
      </c>
    </row>
    <row r="19576" spans="1:2" x14ac:dyDescent="0.2">
      <c r="A19576" s="112" t="s">
        <v>41683</v>
      </c>
      <c r="B19576" s="112" t="s">
        <v>41684</v>
      </c>
    </row>
    <row r="19577" spans="1:2" x14ac:dyDescent="0.2">
      <c r="A19577" s="112" t="s">
        <v>41685</v>
      </c>
      <c r="B19577" s="112" t="s">
        <v>41686</v>
      </c>
    </row>
    <row r="19578" spans="1:2" x14ac:dyDescent="0.2">
      <c r="A19578" s="112" t="s">
        <v>41687</v>
      </c>
      <c r="B19578" s="112" t="s">
        <v>41688</v>
      </c>
    </row>
    <row r="19579" spans="1:2" x14ac:dyDescent="0.2">
      <c r="A19579" s="112" t="s">
        <v>41689</v>
      </c>
      <c r="B19579" s="112" t="s">
        <v>41690</v>
      </c>
    </row>
    <row r="19580" spans="1:2" x14ac:dyDescent="0.2">
      <c r="A19580" s="112" t="s">
        <v>41691</v>
      </c>
      <c r="B19580" s="112" t="s">
        <v>41692</v>
      </c>
    </row>
    <row r="19581" spans="1:2" x14ac:dyDescent="0.2">
      <c r="A19581" s="112" t="s">
        <v>41693</v>
      </c>
      <c r="B19581" s="112" t="s">
        <v>41694</v>
      </c>
    </row>
    <row r="19582" spans="1:2" x14ac:dyDescent="0.2">
      <c r="A19582" s="112" t="s">
        <v>41695</v>
      </c>
      <c r="B19582" s="112" t="s">
        <v>41696</v>
      </c>
    </row>
    <row r="19583" spans="1:2" x14ac:dyDescent="0.2">
      <c r="A19583" s="112" t="s">
        <v>41697</v>
      </c>
      <c r="B19583" s="112" t="s">
        <v>41698</v>
      </c>
    </row>
    <row r="19584" spans="1:2" x14ac:dyDescent="0.2">
      <c r="A19584" s="112" t="s">
        <v>41699</v>
      </c>
      <c r="B19584" s="112" t="s">
        <v>41700</v>
      </c>
    </row>
    <row r="19585" spans="1:2" x14ac:dyDescent="0.2">
      <c r="A19585" s="112" t="s">
        <v>41701</v>
      </c>
      <c r="B19585" s="112" t="s">
        <v>41702</v>
      </c>
    </row>
    <row r="19586" spans="1:2" x14ac:dyDescent="0.2">
      <c r="A19586" s="112" t="s">
        <v>41703</v>
      </c>
      <c r="B19586" s="112" t="s">
        <v>41704</v>
      </c>
    </row>
    <row r="19587" spans="1:2" x14ac:dyDescent="0.2">
      <c r="A19587" s="112" t="s">
        <v>41705</v>
      </c>
      <c r="B19587" s="112" t="s">
        <v>41706</v>
      </c>
    </row>
    <row r="19588" spans="1:2" x14ac:dyDescent="0.2">
      <c r="A19588" s="112" t="s">
        <v>41707</v>
      </c>
      <c r="B19588" s="112" t="s">
        <v>41708</v>
      </c>
    </row>
    <row r="19589" spans="1:2" x14ac:dyDescent="0.2">
      <c r="A19589" s="112" t="s">
        <v>41709</v>
      </c>
      <c r="B19589" s="112" t="s">
        <v>41710</v>
      </c>
    </row>
    <row r="19590" spans="1:2" x14ac:dyDescent="0.2">
      <c r="A19590" s="112" t="s">
        <v>41711</v>
      </c>
      <c r="B19590" s="112" t="s">
        <v>41712</v>
      </c>
    </row>
    <row r="19591" spans="1:2" x14ac:dyDescent="0.2">
      <c r="A19591" s="112" t="s">
        <v>41713</v>
      </c>
      <c r="B19591" s="112" t="s">
        <v>41714</v>
      </c>
    </row>
    <row r="19592" spans="1:2" x14ac:dyDescent="0.2">
      <c r="A19592" s="112" t="s">
        <v>41715</v>
      </c>
      <c r="B19592" s="112" t="s">
        <v>41716</v>
      </c>
    </row>
    <row r="19593" spans="1:2" x14ac:dyDescent="0.2">
      <c r="A19593" s="112" t="s">
        <v>41717</v>
      </c>
      <c r="B19593" s="112" t="s">
        <v>41718</v>
      </c>
    </row>
    <row r="19594" spans="1:2" x14ac:dyDescent="0.2">
      <c r="A19594" s="112" t="s">
        <v>41719</v>
      </c>
      <c r="B19594" s="112" t="s">
        <v>41720</v>
      </c>
    </row>
    <row r="19595" spans="1:2" x14ac:dyDescent="0.2">
      <c r="A19595" s="112" t="s">
        <v>41721</v>
      </c>
      <c r="B19595" s="112" t="s">
        <v>41722</v>
      </c>
    </row>
    <row r="19596" spans="1:2" x14ac:dyDescent="0.2">
      <c r="A19596" s="112" t="s">
        <v>41723</v>
      </c>
      <c r="B19596" s="112" t="s">
        <v>41724</v>
      </c>
    </row>
    <row r="19597" spans="1:2" x14ac:dyDescent="0.2">
      <c r="A19597" s="112" t="s">
        <v>41725</v>
      </c>
      <c r="B19597" s="112" t="s">
        <v>41726</v>
      </c>
    </row>
    <row r="19598" spans="1:2" x14ac:dyDescent="0.2">
      <c r="A19598" s="112" t="s">
        <v>41727</v>
      </c>
      <c r="B19598" s="112" t="s">
        <v>41728</v>
      </c>
    </row>
    <row r="19599" spans="1:2" x14ac:dyDescent="0.2">
      <c r="A19599" s="112" t="s">
        <v>41729</v>
      </c>
      <c r="B19599" s="112" t="s">
        <v>41730</v>
      </c>
    </row>
    <row r="19600" spans="1:2" x14ac:dyDescent="0.2">
      <c r="A19600" s="112" t="s">
        <v>41731</v>
      </c>
      <c r="B19600" s="112" t="s">
        <v>41732</v>
      </c>
    </row>
    <row r="19601" spans="1:2" x14ac:dyDescent="0.2">
      <c r="A19601" s="112" t="s">
        <v>41733</v>
      </c>
      <c r="B19601" s="112" t="s">
        <v>41734</v>
      </c>
    </row>
    <row r="19602" spans="1:2" x14ac:dyDescent="0.2">
      <c r="A19602" s="112" t="s">
        <v>41735</v>
      </c>
      <c r="B19602" s="112" t="s">
        <v>41736</v>
      </c>
    </row>
    <row r="19603" spans="1:2" x14ac:dyDescent="0.2">
      <c r="A19603" s="112" t="s">
        <v>41737</v>
      </c>
      <c r="B19603" s="112" t="s">
        <v>41738</v>
      </c>
    </row>
    <row r="19604" spans="1:2" x14ac:dyDescent="0.2">
      <c r="A19604" s="112" t="s">
        <v>41739</v>
      </c>
      <c r="B19604" s="112" t="s">
        <v>41740</v>
      </c>
    </row>
    <row r="19605" spans="1:2" x14ac:dyDescent="0.2">
      <c r="A19605" s="112" t="s">
        <v>41741</v>
      </c>
      <c r="B19605" s="112" t="s">
        <v>41742</v>
      </c>
    </row>
    <row r="19606" spans="1:2" x14ac:dyDescent="0.2">
      <c r="A19606" s="112" t="s">
        <v>41743</v>
      </c>
      <c r="B19606" s="112" t="s">
        <v>41744</v>
      </c>
    </row>
    <row r="19607" spans="1:2" x14ac:dyDescent="0.2">
      <c r="A19607" s="112" t="s">
        <v>41745</v>
      </c>
      <c r="B19607" s="112" t="s">
        <v>41746</v>
      </c>
    </row>
    <row r="19608" spans="1:2" x14ac:dyDescent="0.2">
      <c r="A19608" s="112" t="s">
        <v>41747</v>
      </c>
      <c r="B19608" s="112" t="s">
        <v>41748</v>
      </c>
    </row>
    <row r="19609" spans="1:2" x14ac:dyDescent="0.2">
      <c r="A19609" s="112" t="s">
        <v>41749</v>
      </c>
      <c r="B19609" s="112" t="s">
        <v>41750</v>
      </c>
    </row>
    <row r="19610" spans="1:2" x14ac:dyDescent="0.2">
      <c r="A19610" s="112" t="s">
        <v>41751</v>
      </c>
      <c r="B19610" s="112" t="s">
        <v>41752</v>
      </c>
    </row>
    <row r="19611" spans="1:2" x14ac:dyDescent="0.2">
      <c r="A19611" s="112" t="s">
        <v>41753</v>
      </c>
      <c r="B19611" s="112" t="s">
        <v>41754</v>
      </c>
    </row>
    <row r="19612" spans="1:2" x14ac:dyDescent="0.2">
      <c r="A19612" s="112" t="s">
        <v>41755</v>
      </c>
      <c r="B19612" s="112" t="s">
        <v>41756</v>
      </c>
    </row>
    <row r="19613" spans="1:2" x14ac:dyDescent="0.2">
      <c r="A19613" s="112" t="s">
        <v>41757</v>
      </c>
      <c r="B19613" s="112" t="s">
        <v>41758</v>
      </c>
    </row>
    <row r="19614" spans="1:2" x14ac:dyDescent="0.2">
      <c r="A19614" s="112" t="s">
        <v>41759</v>
      </c>
      <c r="B19614" s="112" t="s">
        <v>41760</v>
      </c>
    </row>
    <row r="19615" spans="1:2" x14ac:dyDescent="0.2">
      <c r="A19615" s="112" t="s">
        <v>41761</v>
      </c>
      <c r="B19615" s="112" t="s">
        <v>41762</v>
      </c>
    </row>
    <row r="19616" spans="1:2" x14ac:dyDescent="0.2">
      <c r="A19616" s="112" t="s">
        <v>41763</v>
      </c>
      <c r="B19616" s="112" t="s">
        <v>41764</v>
      </c>
    </row>
    <row r="19617" spans="1:2" x14ac:dyDescent="0.2">
      <c r="A19617" s="112" t="s">
        <v>41765</v>
      </c>
      <c r="B19617" s="112" t="s">
        <v>41766</v>
      </c>
    </row>
    <row r="19618" spans="1:2" x14ac:dyDescent="0.2">
      <c r="A19618" s="112" t="s">
        <v>41767</v>
      </c>
      <c r="B19618" s="112" t="s">
        <v>41768</v>
      </c>
    </row>
    <row r="19619" spans="1:2" x14ac:dyDescent="0.2">
      <c r="A19619" s="112" t="s">
        <v>41769</v>
      </c>
      <c r="B19619" s="112" t="s">
        <v>41770</v>
      </c>
    </row>
    <row r="19620" spans="1:2" x14ac:dyDescent="0.2">
      <c r="A19620" s="112" t="s">
        <v>41771</v>
      </c>
      <c r="B19620" s="112" t="s">
        <v>41772</v>
      </c>
    </row>
    <row r="19621" spans="1:2" x14ac:dyDescent="0.2">
      <c r="A19621" s="112" t="s">
        <v>41773</v>
      </c>
      <c r="B19621" s="112" t="s">
        <v>41774</v>
      </c>
    </row>
    <row r="19622" spans="1:2" x14ac:dyDescent="0.2">
      <c r="A19622" s="112" t="s">
        <v>41775</v>
      </c>
      <c r="B19622" s="112" t="s">
        <v>41776</v>
      </c>
    </row>
    <row r="19623" spans="1:2" x14ac:dyDescent="0.2">
      <c r="A19623" s="112" t="s">
        <v>41777</v>
      </c>
      <c r="B19623" s="112" t="s">
        <v>41778</v>
      </c>
    </row>
    <row r="19624" spans="1:2" x14ac:dyDescent="0.2">
      <c r="A19624" s="112" t="s">
        <v>41779</v>
      </c>
      <c r="B19624" s="112" t="s">
        <v>41780</v>
      </c>
    </row>
    <row r="19625" spans="1:2" x14ac:dyDescent="0.2">
      <c r="A19625" s="112" t="s">
        <v>41781</v>
      </c>
      <c r="B19625" s="112" t="s">
        <v>41782</v>
      </c>
    </row>
    <row r="19626" spans="1:2" x14ac:dyDescent="0.2">
      <c r="A19626" s="112" t="s">
        <v>41783</v>
      </c>
      <c r="B19626" s="112" t="s">
        <v>41784</v>
      </c>
    </row>
    <row r="19627" spans="1:2" x14ac:dyDescent="0.2">
      <c r="A19627" s="112" t="s">
        <v>41785</v>
      </c>
      <c r="B19627" s="112" t="s">
        <v>41786</v>
      </c>
    </row>
    <row r="19628" spans="1:2" x14ac:dyDescent="0.2">
      <c r="A19628" s="112" t="s">
        <v>41787</v>
      </c>
      <c r="B19628" s="112" t="s">
        <v>41788</v>
      </c>
    </row>
    <row r="19629" spans="1:2" x14ac:dyDescent="0.2">
      <c r="A19629" s="112" t="s">
        <v>41789</v>
      </c>
      <c r="B19629" s="112" t="s">
        <v>41790</v>
      </c>
    </row>
    <row r="19630" spans="1:2" x14ac:dyDescent="0.2">
      <c r="A19630" s="112" t="s">
        <v>41791</v>
      </c>
      <c r="B19630" s="112" t="s">
        <v>41792</v>
      </c>
    </row>
    <row r="19631" spans="1:2" x14ac:dyDescent="0.2">
      <c r="A19631" s="112" t="s">
        <v>41793</v>
      </c>
      <c r="B19631" s="112" t="s">
        <v>41794</v>
      </c>
    </row>
    <row r="19632" spans="1:2" x14ac:dyDescent="0.2">
      <c r="A19632" s="112" t="s">
        <v>41795</v>
      </c>
      <c r="B19632" s="112" t="s">
        <v>41796</v>
      </c>
    </row>
    <row r="19633" spans="1:2" x14ac:dyDescent="0.2">
      <c r="A19633" s="112" t="s">
        <v>41797</v>
      </c>
      <c r="B19633" s="112" t="s">
        <v>41798</v>
      </c>
    </row>
    <row r="19634" spans="1:2" x14ac:dyDescent="0.2">
      <c r="A19634" s="112" t="s">
        <v>41799</v>
      </c>
      <c r="B19634" s="112" t="s">
        <v>41800</v>
      </c>
    </row>
    <row r="19635" spans="1:2" x14ac:dyDescent="0.2">
      <c r="A19635" s="112" t="s">
        <v>41801</v>
      </c>
      <c r="B19635" s="112" t="s">
        <v>41802</v>
      </c>
    </row>
    <row r="19636" spans="1:2" x14ac:dyDescent="0.2">
      <c r="A19636" s="112" t="s">
        <v>41803</v>
      </c>
      <c r="B19636" s="112" t="s">
        <v>41804</v>
      </c>
    </row>
    <row r="19637" spans="1:2" x14ac:dyDescent="0.2">
      <c r="A19637" s="112" t="s">
        <v>41805</v>
      </c>
      <c r="B19637" s="112" t="s">
        <v>41806</v>
      </c>
    </row>
    <row r="19638" spans="1:2" x14ac:dyDescent="0.2">
      <c r="A19638" s="112" t="s">
        <v>41807</v>
      </c>
      <c r="B19638" s="112" t="s">
        <v>41808</v>
      </c>
    </row>
    <row r="19639" spans="1:2" x14ac:dyDescent="0.2">
      <c r="A19639" s="112" t="s">
        <v>41809</v>
      </c>
      <c r="B19639" s="112" t="s">
        <v>41810</v>
      </c>
    </row>
    <row r="19640" spans="1:2" x14ac:dyDescent="0.2">
      <c r="A19640" s="112" t="s">
        <v>41811</v>
      </c>
      <c r="B19640" s="112" t="s">
        <v>41812</v>
      </c>
    </row>
    <row r="19641" spans="1:2" x14ac:dyDescent="0.2">
      <c r="A19641" s="112" t="s">
        <v>41813</v>
      </c>
      <c r="B19641" s="112" t="s">
        <v>41814</v>
      </c>
    </row>
    <row r="19642" spans="1:2" x14ac:dyDescent="0.2">
      <c r="A19642" s="112" t="s">
        <v>41815</v>
      </c>
      <c r="B19642" s="112" t="s">
        <v>41816</v>
      </c>
    </row>
    <row r="19643" spans="1:2" x14ac:dyDescent="0.2">
      <c r="A19643" s="112" t="s">
        <v>41817</v>
      </c>
      <c r="B19643" s="112" t="s">
        <v>41818</v>
      </c>
    </row>
    <row r="19644" spans="1:2" x14ac:dyDescent="0.2">
      <c r="A19644" s="112" t="s">
        <v>41819</v>
      </c>
      <c r="B19644" s="112" t="s">
        <v>41820</v>
      </c>
    </row>
    <row r="19645" spans="1:2" x14ac:dyDescent="0.2">
      <c r="A19645" s="112" t="s">
        <v>41821</v>
      </c>
      <c r="B19645" s="112" t="s">
        <v>41822</v>
      </c>
    </row>
    <row r="19646" spans="1:2" x14ac:dyDescent="0.2">
      <c r="A19646" s="112" t="s">
        <v>41823</v>
      </c>
      <c r="B19646" s="112" t="s">
        <v>41824</v>
      </c>
    </row>
    <row r="19647" spans="1:2" x14ac:dyDescent="0.2">
      <c r="A19647" s="112" t="s">
        <v>41825</v>
      </c>
      <c r="B19647" s="112" t="s">
        <v>41826</v>
      </c>
    </row>
    <row r="19648" spans="1:2" x14ac:dyDescent="0.2">
      <c r="A19648" s="112" t="s">
        <v>41827</v>
      </c>
      <c r="B19648" s="112" t="s">
        <v>41828</v>
      </c>
    </row>
    <row r="19649" spans="1:2" x14ac:dyDescent="0.2">
      <c r="A19649" s="112" t="s">
        <v>41829</v>
      </c>
      <c r="B19649" s="112" t="s">
        <v>41830</v>
      </c>
    </row>
    <row r="19650" spans="1:2" x14ac:dyDescent="0.2">
      <c r="A19650" s="112" t="s">
        <v>41831</v>
      </c>
      <c r="B19650" s="112" t="s">
        <v>41832</v>
      </c>
    </row>
    <row r="19651" spans="1:2" x14ac:dyDescent="0.2">
      <c r="A19651" s="112" t="s">
        <v>41833</v>
      </c>
      <c r="B19651" s="112" t="s">
        <v>41834</v>
      </c>
    </row>
    <row r="19652" spans="1:2" x14ac:dyDescent="0.2">
      <c r="A19652" s="112" t="s">
        <v>41835</v>
      </c>
      <c r="B19652" s="112" t="s">
        <v>41836</v>
      </c>
    </row>
    <row r="19653" spans="1:2" x14ac:dyDescent="0.2">
      <c r="A19653" s="112" t="s">
        <v>41837</v>
      </c>
      <c r="B19653" s="112" t="s">
        <v>41838</v>
      </c>
    </row>
    <row r="19654" spans="1:2" x14ac:dyDescent="0.2">
      <c r="A19654" s="112" t="s">
        <v>41839</v>
      </c>
      <c r="B19654" s="112" t="s">
        <v>41840</v>
      </c>
    </row>
    <row r="19655" spans="1:2" x14ac:dyDescent="0.2">
      <c r="A19655" s="112" t="s">
        <v>41841</v>
      </c>
      <c r="B19655" s="112" t="s">
        <v>41842</v>
      </c>
    </row>
    <row r="19656" spans="1:2" x14ac:dyDescent="0.2">
      <c r="A19656" s="112" t="s">
        <v>41843</v>
      </c>
      <c r="B19656" s="112" t="s">
        <v>41844</v>
      </c>
    </row>
    <row r="19657" spans="1:2" x14ac:dyDescent="0.2">
      <c r="A19657" s="112" t="s">
        <v>41845</v>
      </c>
      <c r="B19657" s="112" t="s">
        <v>41846</v>
      </c>
    </row>
    <row r="19658" spans="1:2" x14ac:dyDescent="0.2">
      <c r="A19658" s="112" t="s">
        <v>41847</v>
      </c>
      <c r="B19658" s="112" t="s">
        <v>41848</v>
      </c>
    </row>
    <row r="19659" spans="1:2" x14ac:dyDescent="0.2">
      <c r="A19659" s="112" t="s">
        <v>41849</v>
      </c>
      <c r="B19659" s="112" t="s">
        <v>41850</v>
      </c>
    </row>
    <row r="19660" spans="1:2" x14ac:dyDescent="0.2">
      <c r="A19660" s="112" t="s">
        <v>41851</v>
      </c>
      <c r="B19660" s="112" t="s">
        <v>41852</v>
      </c>
    </row>
    <row r="19661" spans="1:2" x14ac:dyDescent="0.2">
      <c r="A19661" s="112" t="s">
        <v>41853</v>
      </c>
      <c r="B19661" s="112" t="s">
        <v>41854</v>
      </c>
    </row>
    <row r="19662" spans="1:2" x14ac:dyDescent="0.2">
      <c r="A19662" s="112" t="s">
        <v>41855</v>
      </c>
      <c r="B19662" s="112" t="s">
        <v>41856</v>
      </c>
    </row>
    <row r="19663" spans="1:2" x14ac:dyDescent="0.2">
      <c r="A19663" s="112" t="s">
        <v>41857</v>
      </c>
      <c r="B19663" s="112" t="s">
        <v>41858</v>
      </c>
    </row>
    <row r="19664" spans="1:2" x14ac:dyDescent="0.2">
      <c r="A19664" s="112" t="s">
        <v>41859</v>
      </c>
      <c r="B19664" s="112" t="s">
        <v>41860</v>
      </c>
    </row>
    <row r="19665" spans="1:2" x14ac:dyDescent="0.2">
      <c r="A19665" s="112" t="s">
        <v>41861</v>
      </c>
      <c r="B19665" s="112" t="s">
        <v>41862</v>
      </c>
    </row>
    <row r="19666" spans="1:2" x14ac:dyDescent="0.2">
      <c r="A19666" s="112" t="s">
        <v>41863</v>
      </c>
      <c r="B19666" s="112" t="s">
        <v>41864</v>
      </c>
    </row>
    <row r="19667" spans="1:2" x14ac:dyDescent="0.2">
      <c r="A19667" s="112" t="s">
        <v>41865</v>
      </c>
      <c r="B19667" s="112" t="s">
        <v>41866</v>
      </c>
    </row>
    <row r="19668" spans="1:2" x14ac:dyDescent="0.2">
      <c r="A19668" s="112" t="s">
        <v>41867</v>
      </c>
      <c r="B19668" s="112" t="s">
        <v>41868</v>
      </c>
    </row>
    <row r="19669" spans="1:2" x14ac:dyDescent="0.2">
      <c r="A19669" s="112" t="s">
        <v>41869</v>
      </c>
      <c r="B19669" s="112" t="s">
        <v>41870</v>
      </c>
    </row>
    <row r="19670" spans="1:2" x14ac:dyDescent="0.2">
      <c r="A19670" s="112" t="s">
        <v>41871</v>
      </c>
      <c r="B19670" s="112" t="s">
        <v>41872</v>
      </c>
    </row>
    <row r="19671" spans="1:2" x14ac:dyDescent="0.2">
      <c r="A19671" s="112" t="s">
        <v>41873</v>
      </c>
      <c r="B19671" s="112" t="s">
        <v>41874</v>
      </c>
    </row>
    <row r="19672" spans="1:2" x14ac:dyDescent="0.2">
      <c r="A19672" s="112" t="s">
        <v>41875</v>
      </c>
      <c r="B19672" s="112" t="s">
        <v>41876</v>
      </c>
    </row>
    <row r="19673" spans="1:2" x14ac:dyDescent="0.2">
      <c r="A19673" s="112" t="s">
        <v>41877</v>
      </c>
      <c r="B19673" s="112" t="s">
        <v>41878</v>
      </c>
    </row>
    <row r="19674" spans="1:2" x14ac:dyDescent="0.2">
      <c r="A19674" s="112" t="s">
        <v>41879</v>
      </c>
      <c r="B19674" s="112" t="s">
        <v>41880</v>
      </c>
    </row>
    <row r="19675" spans="1:2" x14ac:dyDescent="0.2">
      <c r="A19675" s="112" t="s">
        <v>41881</v>
      </c>
      <c r="B19675" s="112" t="s">
        <v>41882</v>
      </c>
    </row>
    <row r="19676" spans="1:2" x14ac:dyDescent="0.2">
      <c r="A19676" s="112" t="s">
        <v>41883</v>
      </c>
      <c r="B19676" s="112" t="s">
        <v>41884</v>
      </c>
    </row>
    <row r="19677" spans="1:2" x14ac:dyDescent="0.2">
      <c r="A19677" s="112" t="s">
        <v>41885</v>
      </c>
      <c r="B19677" s="112" t="s">
        <v>41886</v>
      </c>
    </row>
    <row r="19678" spans="1:2" x14ac:dyDescent="0.2">
      <c r="A19678" s="112" t="s">
        <v>41887</v>
      </c>
      <c r="B19678" s="112" t="s">
        <v>41888</v>
      </c>
    </row>
    <row r="19679" spans="1:2" x14ac:dyDescent="0.2">
      <c r="A19679" s="112" t="s">
        <v>41889</v>
      </c>
      <c r="B19679" s="112" t="s">
        <v>41890</v>
      </c>
    </row>
    <row r="19680" spans="1:2" x14ac:dyDescent="0.2">
      <c r="A19680" s="112" t="s">
        <v>41891</v>
      </c>
      <c r="B19680" s="112" t="s">
        <v>41892</v>
      </c>
    </row>
    <row r="19681" spans="1:2" x14ac:dyDescent="0.2">
      <c r="A19681" s="112" t="s">
        <v>41893</v>
      </c>
      <c r="B19681" s="112" t="s">
        <v>41894</v>
      </c>
    </row>
    <row r="19682" spans="1:2" x14ac:dyDescent="0.2">
      <c r="A19682" s="112" t="s">
        <v>41895</v>
      </c>
      <c r="B19682" s="112" t="s">
        <v>41896</v>
      </c>
    </row>
    <row r="19683" spans="1:2" x14ac:dyDescent="0.2">
      <c r="A19683" s="112" t="s">
        <v>41897</v>
      </c>
      <c r="B19683" s="112" t="s">
        <v>41898</v>
      </c>
    </row>
    <row r="19684" spans="1:2" x14ac:dyDescent="0.2">
      <c r="A19684" s="112" t="s">
        <v>41899</v>
      </c>
      <c r="B19684" s="112" t="s">
        <v>41900</v>
      </c>
    </row>
    <row r="19685" spans="1:2" x14ac:dyDescent="0.2">
      <c r="A19685" s="112" t="s">
        <v>41901</v>
      </c>
      <c r="B19685" s="112" t="s">
        <v>41902</v>
      </c>
    </row>
    <row r="19686" spans="1:2" x14ac:dyDescent="0.2">
      <c r="A19686" s="112" t="s">
        <v>41903</v>
      </c>
      <c r="B19686" s="112" t="s">
        <v>41904</v>
      </c>
    </row>
    <row r="19687" spans="1:2" x14ac:dyDescent="0.2">
      <c r="A19687" s="112" t="s">
        <v>41905</v>
      </c>
      <c r="B19687" s="112" t="s">
        <v>41906</v>
      </c>
    </row>
    <row r="19688" spans="1:2" x14ac:dyDescent="0.2">
      <c r="A19688" s="112" t="s">
        <v>41907</v>
      </c>
      <c r="B19688" s="112" t="s">
        <v>41908</v>
      </c>
    </row>
    <row r="19689" spans="1:2" x14ac:dyDescent="0.2">
      <c r="A19689" s="112" t="s">
        <v>41909</v>
      </c>
      <c r="B19689" s="112" t="s">
        <v>41910</v>
      </c>
    </row>
    <row r="19690" spans="1:2" x14ac:dyDescent="0.2">
      <c r="A19690" s="112" t="s">
        <v>41911</v>
      </c>
      <c r="B19690" s="112" t="s">
        <v>41912</v>
      </c>
    </row>
    <row r="19691" spans="1:2" x14ac:dyDescent="0.2">
      <c r="A19691" s="112" t="s">
        <v>41913</v>
      </c>
      <c r="B19691" s="112" t="s">
        <v>41914</v>
      </c>
    </row>
    <row r="19692" spans="1:2" x14ac:dyDescent="0.2">
      <c r="A19692" s="112" t="s">
        <v>41915</v>
      </c>
      <c r="B19692" s="112" t="s">
        <v>41916</v>
      </c>
    </row>
    <row r="19693" spans="1:2" x14ac:dyDescent="0.2">
      <c r="A19693" s="112" t="s">
        <v>41917</v>
      </c>
      <c r="B19693" s="112" t="s">
        <v>41918</v>
      </c>
    </row>
    <row r="19694" spans="1:2" x14ac:dyDescent="0.2">
      <c r="A19694" s="112" t="s">
        <v>41919</v>
      </c>
      <c r="B19694" s="112" t="s">
        <v>41920</v>
      </c>
    </row>
    <row r="19695" spans="1:2" x14ac:dyDescent="0.2">
      <c r="A19695" s="112" t="s">
        <v>41921</v>
      </c>
      <c r="B19695" s="112" t="s">
        <v>41922</v>
      </c>
    </row>
    <row r="19696" spans="1:2" x14ac:dyDescent="0.2">
      <c r="A19696" s="112" t="s">
        <v>41923</v>
      </c>
      <c r="B19696" s="112" t="s">
        <v>41924</v>
      </c>
    </row>
    <row r="19697" spans="1:2" x14ac:dyDescent="0.2">
      <c r="A19697" s="112" t="s">
        <v>41925</v>
      </c>
      <c r="B19697" s="112" t="s">
        <v>41926</v>
      </c>
    </row>
    <row r="19698" spans="1:2" x14ac:dyDescent="0.2">
      <c r="A19698" s="112" t="s">
        <v>41927</v>
      </c>
      <c r="B19698" s="112" t="s">
        <v>41928</v>
      </c>
    </row>
    <row r="19699" spans="1:2" x14ac:dyDescent="0.2">
      <c r="A19699" s="112" t="s">
        <v>41929</v>
      </c>
      <c r="B19699" s="112" t="s">
        <v>41930</v>
      </c>
    </row>
    <row r="19700" spans="1:2" x14ac:dyDescent="0.2">
      <c r="A19700" s="112" t="s">
        <v>41931</v>
      </c>
      <c r="B19700" s="112" t="s">
        <v>41932</v>
      </c>
    </row>
    <row r="19701" spans="1:2" x14ac:dyDescent="0.2">
      <c r="A19701" s="112" t="s">
        <v>41933</v>
      </c>
      <c r="B19701" s="112" t="s">
        <v>41934</v>
      </c>
    </row>
    <row r="19702" spans="1:2" x14ac:dyDescent="0.2">
      <c r="A19702" s="112" t="s">
        <v>41935</v>
      </c>
      <c r="B19702" s="112" t="s">
        <v>41936</v>
      </c>
    </row>
    <row r="19703" spans="1:2" x14ac:dyDescent="0.2">
      <c r="A19703" s="112" t="s">
        <v>41937</v>
      </c>
      <c r="B19703" s="112" t="s">
        <v>41938</v>
      </c>
    </row>
    <row r="19704" spans="1:2" x14ac:dyDescent="0.2">
      <c r="A19704" s="112" t="s">
        <v>41939</v>
      </c>
      <c r="B19704" s="112" t="s">
        <v>41940</v>
      </c>
    </row>
    <row r="19705" spans="1:2" x14ac:dyDescent="0.2">
      <c r="A19705" s="112" t="s">
        <v>41941</v>
      </c>
      <c r="B19705" s="112" t="s">
        <v>41942</v>
      </c>
    </row>
    <row r="19706" spans="1:2" x14ac:dyDescent="0.2">
      <c r="A19706" s="112" t="s">
        <v>41943</v>
      </c>
      <c r="B19706" s="112" t="s">
        <v>41944</v>
      </c>
    </row>
    <row r="19707" spans="1:2" x14ac:dyDescent="0.2">
      <c r="A19707" s="112" t="s">
        <v>41945</v>
      </c>
      <c r="B19707" s="112" t="s">
        <v>41946</v>
      </c>
    </row>
    <row r="19708" spans="1:2" x14ac:dyDescent="0.2">
      <c r="A19708" s="112" t="s">
        <v>41947</v>
      </c>
      <c r="B19708" s="112" t="s">
        <v>41948</v>
      </c>
    </row>
    <row r="19709" spans="1:2" x14ac:dyDescent="0.2">
      <c r="A19709" s="112" t="s">
        <v>41949</v>
      </c>
      <c r="B19709" s="112" t="s">
        <v>41950</v>
      </c>
    </row>
    <row r="19710" spans="1:2" x14ac:dyDescent="0.2">
      <c r="A19710" s="112" t="s">
        <v>41951</v>
      </c>
      <c r="B19710" s="112" t="s">
        <v>41952</v>
      </c>
    </row>
    <row r="19711" spans="1:2" x14ac:dyDescent="0.2">
      <c r="A19711" s="112" t="s">
        <v>41953</v>
      </c>
      <c r="B19711" s="112" t="s">
        <v>41954</v>
      </c>
    </row>
    <row r="19712" spans="1:2" x14ac:dyDescent="0.2">
      <c r="A19712" s="112" t="s">
        <v>41955</v>
      </c>
      <c r="B19712" s="112" t="s">
        <v>41956</v>
      </c>
    </row>
    <row r="19713" spans="1:2" x14ac:dyDescent="0.2">
      <c r="A19713" s="112" t="s">
        <v>41957</v>
      </c>
      <c r="B19713" s="112" t="s">
        <v>41958</v>
      </c>
    </row>
    <row r="19714" spans="1:2" x14ac:dyDescent="0.2">
      <c r="A19714" s="112" t="s">
        <v>41959</v>
      </c>
      <c r="B19714" s="112" t="s">
        <v>41960</v>
      </c>
    </row>
    <row r="19715" spans="1:2" x14ac:dyDescent="0.2">
      <c r="A19715" s="112" t="s">
        <v>41961</v>
      </c>
      <c r="B19715" s="112" t="s">
        <v>41962</v>
      </c>
    </row>
    <row r="19716" spans="1:2" x14ac:dyDescent="0.2">
      <c r="A19716" s="112" t="s">
        <v>41963</v>
      </c>
      <c r="B19716" s="112" t="s">
        <v>41964</v>
      </c>
    </row>
    <row r="19717" spans="1:2" x14ac:dyDescent="0.2">
      <c r="A19717" s="112" t="s">
        <v>41965</v>
      </c>
      <c r="B19717" s="112" t="s">
        <v>41966</v>
      </c>
    </row>
    <row r="19718" spans="1:2" x14ac:dyDescent="0.2">
      <c r="A19718" s="112" t="s">
        <v>41967</v>
      </c>
      <c r="B19718" s="112" t="s">
        <v>41968</v>
      </c>
    </row>
    <row r="19719" spans="1:2" x14ac:dyDescent="0.2">
      <c r="A19719" s="112" t="s">
        <v>41969</v>
      </c>
      <c r="B19719" s="112" t="s">
        <v>41970</v>
      </c>
    </row>
    <row r="19720" spans="1:2" x14ac:dyDescent="0.2">
      <c r="A19720" s="112" t="s">
        <v>41971</v>
      </c>
      <c r="B19720" s="112" t="s">
        <v>41972</v>
      </c>
    </row>
    <row r="19721" spans="1:2" x14ac:dyDescent="0.2">
      <c r="A19721" s="112" t="s">
        <v>41973</v>
      </c>
      <c r="B19721" s="112" t="s">
        <v>41974</v>
      </c>
    </row>
    <row r="19722" spans="1:2" x14ac:dyDescent="0.2">
      <c r="A19722" s="112" t="s">
        <v>41975</v>
      </c>
      <c r="B19722" s="112" t="s">
        <v>41976</v>
      </c>
    </row>
    <row r="19723" spans="1:2" x14ac:dyDescent="0.2">
      <c r="A19723" s="112" t="s">
        <v>41977</v>
      </c>
      <c r="B19723" s="112" t="s">
        <v>41978</v>
      </c>
    </row>
    <row r="19724" spans="1:2" x14ac:dyDescent="0.2">
      <c r="A19724" s="112" t="s">
        <v>41979</v>
      </c>
      <c r="B19724" s="112" t="s">
        <v>41980</v>
      </c>
    </row>
    <row r="19725" spans="1:2" x14ac:dyDescent="0.2">
      <c r="A19725" s="112" t="s">
        <v>41981</v>
      </c>
      <c r="B19725" s="112" t="s">
        <v>41982</v>
      </c>
    </row>
    <row r="19726" spans="1:2" x14ac:dyDescent="0.2">
      <c r="A19726" s="112" t="s">
        <v>41983</v>
      </c>
      <c r="B19726" s="112" t="s">
        <v>41984</v>
      </c>
    </row>
    <row r="19727" spans="1:2" x14ac:dyDescent="0.2">
      <c r="A19727" s="112" t="s">
        <v>41985</v>
      </c>
      <c r="B19727" s="112" t="s">
        <v>41986</v>
      </c>
    </row>
    <row r="19728" spans="1:2" x14ac:dyDescent="0.2">
      <c r="A19728" s="112" t="s">
        <v>41987</v>
      </c>
      <c r="B19728" s="112" t="s">
        <v>41988</v>
      </c>
    </row>
    <row r="19729" spans="1:2" x14ac:dyDescent="0.2">
      <c r="A19729" s="112" t="s">
        <v>41989</v>
      </c>
      <c r="B19729" s="112" t="s">
        <v>41990</v>
      </c>
    </row>
    <row r="19730" spans="1:2" x14ac:dyDescent="0.2">
      <c r="A19730" s="112" t="s">
        <v>41991</v>
      </c>
      <c r="B19730" s="112" t="s">
        <v>41992</v>
      </c>
    </row>
    <row r="19731" spans="1:2" x14ac:dyDescent="0.2">
      <c r="A19731" s="112" t="s">
        <v>41993</v>
      </c>
      <c r="B19731" s="112" t="s">
        <v>41994</v>
      </c>
    </row>
    <row r="19732" spans="1:2" x14ac:dyDescent="0.2">
      <c r="A19732" s="112" t="s">
        <v>41995</v>
      </c>
      <c r="B19732" s="112" t="s">
        <v>41996</v>
      </c>
    </row>
    <row r="19733" spans="1:2" x14ac:dyDescent="0.2">
      <c r="A19733" s="112" t="s">
        <v>41997</v>
      </c>
      <c r="B19733" s="112" t="s">
        <v>41998</v>
      </c>
    </row>
    <row r="19734" spans="1:2" x14ac:dyDescent="0.2">
      <c r="A19734" s="112" t="s">
        <v>41999</v>
      </c>
      <c r="B19734" s="112" t="s">
        <v>42000</v>
      </c>
    </row>
    <row r="19735" spans="1:2" x14ac:dyDescent="0.2">
      <c r="A19735" s="112" t="s">
        <v>42001</v>
      </c>
      <c r="B19735" s="112" t="s">
        <v>42002</v>
      </c>
    </row>
    <row r="19736" spans="1:2" x14ac:dyDescent="0.2">
      <c r="A19736" s="112" t="s">
        <v>42003</v>
      </c>
      <c r="B19736" s="112" t="s">
        <v>42004</v>
      </c>
    </row>
    <row r="19737" spans="1:2" x14ac:dyDescent="0.2">
      <c r="A19737" s="112" t="s">
        <v>42005</v>
      </c>
      <c r="B19737" s="112" t="s">
        <v>42006</v>
      </c>
    </row>
    <row r="19738" spans="1:2" x14ac:dyDescent="0.2">
      <c r="A19738" s="112" t="s">
        <v>42007</v>
      </c>
      <c r="B19738" s="112" t="s">
        <v>42008</v>
      </c>
    </row>
    <row r="19739" spans="1:2" x14ac:dyDescent="0.2">
      <c r="A19739" s="112" t="s">
        <v>42009</v>
      </c>
      <c r="B19739" s="112" t="s">
        <v>42010</v>
      </c>
    </row>
    <row r="19740" spans="1:2" x14ac:dyDescent="0.2">
      <c r="A19740" s="112" t="s">
        <v>42011</v>
      </c>
      <c r="B19740" s="112" t="s">
        <v>42012</v>
      </c>
    </row>
    <row r="19741" spans="1:2" x14ac:dyDescent="0.2">
      <c r="A19741" s="112" t="s">
        <v>42013</v>
      </c>
      <c r="B19741" s="112" t="s">
        <v>42014</v>
      </c>
    </row>
    <row r="19742" spans="1:2" x14ac:dyDescent="0.2">
      <c r="A19742" s="112" t="s">
        <v>42015</v>
      </c>
      <c r="B19742" s="112" t="s">
        <v>42016</v>
      </c>
    </row>
    <row r="19743" spans="1:2" x14ac:dyDescent="0.2">
      <c r="A19743" s="112" t="s">
        <v>42017</v>
      </c>
      <c r="B19743" s="112" t="s">
        <v>42018</v>
      </c>
    </row>
    <row r="19744" spans="1:2" x14ac:dyDescent="0.2">
      <c r="A19744" s="112" t="s">
        <v>42019</v>
      </c>
      <c r="B19744" s="112" t="s">
        <v>42020</v>
      </c>
    </row>
    <row r="19745" spans="1:2" x14ac:dyDescent="0.2">
      <c r="A19745" s="112" t="s">
        <v>42021</v>
      </c>
      <c r="B19745" s="112" t="s">
        <v>42022</v>
      </c>
    </row>
    <row r="19746" spans="1:2" x14ac:dyDescent="0.2">
      <c r="A19746" s="112" t="s">
        <v>42023</v>
      </c>
      <c r="B19746" s="112" t="s">
        <v>42024</v>
      </c>
    </row>
    <row r="19747" spans="1:2" x14ac:dyDescent="0.2">
      <c r="A19747" s="112" t="s">
        <v>42025</v>
      </c>
      <c r="B19747" s="112" t="s">
        <v>42026</v>
      </c>
    </row>
    <row r="19748" spans="1:2" x14ac:dyDescent="0.2">
      <c r="A19748" s="112" t="s">
        <v>42027</v>
      </c>
      <c r="B19748" s="112" t="s">
        <v>42028</v>
      </c>
    </row>
    <row r="19749" spans="1:2" x14ac:dyDescent="0.2">
      <c r="A19749" s="112" t="s">
        <v>42029</v>
      </c>
      <c r="B19749" s="112" t="s">
        <v>42030</v>
      </c>
    </row>
    <row r="19750" spans="1:2" x14ac:dyDescent="0.2">
      <c r="A19750" s="112" t="s">
        <v>42031</v>
      </c>
      <c r="B19750" s="112" t="s">
        <v>42032</v>
      </c>
    </row>
    <row r="19751" spans="1:2" x14ac:dyDescent="0.2">
      <c r="A19751" s="112" t="s">
        <v>42033</v>
      </c>
      <c r="B19751" s="112" t="s">
        <v>42034</v>
      </c>
    </row>
    <row r="19752" spans="1:2" x14ac:dyDescent="0.2">
      <c r="A19752" s="112" t="s">
        <v>42035</v>
      </c>
      <c r="B19752" s="112" t="s">
        <v>42036</v>
      </c>
    </row>
    <row r="19753" spans="1:2" x14ac:dyDescent="0.2">
      <c r="A19753" s="112" t="s">
        <v>42037</v>
      </c>
      <c r="B19753" s="112" t="s">
        <v>42038</v>
      </c>
    </row>
    <row r="19754" spans="1:2" x14ac:dyDescent="0.2">
      <c r="A19754" s="112" t="s">
        <v>42039</v>
      </c>
      <c r="B19754" s="112" t="s">
        <v>42040</v>
      </c>
    </row>
    <row r="19755" spans="1:2" x14ac:dyDescent="0.2">
      <c r="A19755" s="112" t="s">
        <v>42041</v>
      </c>
      <c r="B19755" s="112" t="s">
        <v>42042</v>
      </c>
    </row>
    <row r="19756" spans="1:2" x14ac:dyDescent="0.2">
      <c r="A19756" s="112" t="s">
        <v>42043</v>
      </c>
      <c r="B19756" s="112" t="s">
        <v>42044</v>
      </c>
    </row>
    <row r="19757" spans="1:2" x14ac:dyDescent="0.2">
      <c r="A19757" s="112" t="s">
        <v>42045</v>
      </c>
      <c r="B19757" s="112" t="s">
        <v>42046</v>
      </c>
    </row>
    <row r="19758" spans="1:2" x14ac:dyDescent="0.2">
      <c r="A19758" s="112" t="s">
        <v>42047</v>
      </c>
      <c r="B19758" s="112" t="s">
        <v>42048</v>
      </c>
    </row>
    <row r="19759" spans="1:2" x14ac:dyDescent="0.2">
      <c r="A19759" s="112" t="s">
        <v>42049</v>
      </c>
      <c r="B19759" s="112" t="s">
        <v>42050</v>
      </c>
    </row>
    <row r="19760" spans="1:2" x14ac:dyDescent="0.2">
      <c r="A19760" s="112" t="s">
        <v>42051</v>
      </c>
      <c r="B19760" s="112" t="s">
        <v>42052</v>
      </c>
    </row>
    <row r="19761" spans="1:2" x14ac:dyDescent="0.2">
      <c r="A19761" s="112" t="s">
        <v>42053</v>
      </c>
      <c r="B19761" s="112" t="s">
        <v>42054</v>
      </c>
    </row>
    <row r="19762" spans="1:2" x14ac:dyDescent="0.2">
      <c r="A19762" s="112" t="s">
        <v>42055</v>
      </c>
      <c r="B19762" s="112" t="s">
        <v>42056</v>
      </c>
    </row>
    <row r="19763" spans="1:2" x14ac:dyDescent="0.2">
      <c r="A19763" s="112" t="s">
        <v>42057</v>
      </c>
      <c r="B19763" s="112" t="s">
        <v>42058</v>
      </c>
    </row>
    <row r="19764" spans="1:2" x14ac:dyDescent="0.2">
      <c r="A19764" s="112" t="s">
        <v>42059</v>
      </c>
      <c r="B19764" s="112" t="s">
        <v>42060</v>
      </c>
    </row>
    <row r="19765" spans="1:2" x14ac:dyDescent="0.2">
      <c r="A19765" s="112" t="s">
        <v>42061</v>
      </c>
      <c r="B19765" s="112" t="s">
        <v>42062</v>
      </c>
    </row>
    <row r="19766" spans="1:2" x14ac:dyDescent="0.2">
      <c r="A19766" s="112" t="s">
        <v>42063</v>
      </c>
      <c r="B19766" s="112" t="s">
        <v>42064</v>
      </c>
    </row>
    <row r="19767" spans="1:2" x14ac:dyDescent="0.2">
      <c r="A19767" s="112" t="s">
        <v>42065</v>
      </c>
      <c r="B19767" s="112" t="s">
        <v>42066</v>
      </c>
    </row>
    <row r="19768" spans="1:2" x14ac:dyDescent="0.2">
      <c r="A19768" s="112" t="s">
        <v>42067</v>
      </c>
      <c r="B19768" s="112" t="s">
        <v>42068</v>
      </c>
    </row>
    <row r="19769" spans="1:2" x14ac:dyDescent="0.2">
      <c r="A19769" s="112" t="s">
        <v>42069</v>
      </c>
      <c r="B19769" s="112" t="s">
        <v>42070</v>
      </c>
    </row>
    <row r="19770" spans="1:2" x14ac:dyDescent="0.2">
      <c r="A19770" s="112" t="s">
        <v>42071</v>
      </c>
      <c r="B19770" s="112" t="s">
        <v>42072</v>
      </c>
    </row>
    <row r="19771" spans="1:2" x14ac:dyDescent="0.2">
      <c r="A19771" s="112" t="s">
        <v>42073</v>
      </c>
      <c r="B19771" s="112" t="s">
        <v>42074</v>
      </c>
    </row>
    <row r="19772" spans="1:2" x14ac:dyDescent="0.2">
      <c r="A19772" s="112" t="s">
        <v>42075</v>
      </c>
      <c r="B19772" s="112" t="s">
        <v>42076</v>
      </c>
    </row>
    <row r="19773" spans="1:2" x14ac:dyDescent="0.2">
      <c r="A19773" s="112" t="s">
        <v>42077</v>
      </c>
      <c r="B19773" s="112" t="s">
        <v>42078</v>
      </c>
    </row>
    <row r="19774" spans="1:2" x14ac:dyDescent="0.2">
      <c r="A19774" s="112" t="s">
        <v>42079</v>
      </c>
      <c r="B19774" s="112" t="s">
        <v>42080</v>
      </c>
    </row>
    <row r="19775" spans="1:2" x14ac:dyDescent="0.2">
      <c r="A19775" s="112" t="s">
        <v>42081</v>
      </c>
      <c r="B19775" s="112" t="s">
        <v>42082</v>
      </c>
    </row>
    <row r="19776" spans="1:2" x14ac:dyDescent="0.2">
      <c r="A19776" s="112" t="s">
        <v>42083</v>
      </c>
      <c r="B19776" s="112" t="s">
        <v>42084</v>
      </c>
    </row>
    <row r="19777" spans="1:2" x14ac:dyDescent="0.2">
      <c r="A19777" s="112" t="s">
        <v>42085</v>
      </c>
      <c r="B19777" s="112" t="s">
        <v>42086</v>
      </c>
    </row>
    <row r="19778" spans="1:2" x14ac:dyDescent="0.2">
      <c r="A19778" s="112" t="s">
        <v>42087</v>
      </c>
      <c r="B19778" s="112" t="s">
        <v>42088</v>
      </c>
    </row>
    <row r="19779" spans="1:2" x14ac:dyDescent="0.2">
      <c r="A19779" s="112" t="s">
        <v>42089</v>
      </c>
      <c r="B19779" s="112" t="s">
        <v>42090</v>
      </c>
    </row>
    <row r="19780" spans="1:2" x14ac:dyDescent="0.2">
      <c r="A19780" s="112" t="s">
        <v>42091</v>
      </c>
      <c r="B19780" s="112" t="s">
        <v>42092</v>
      </c>
    </row>
    <row r="19781" spans="1:2" x14ac:dyDescent="0.2">
      <c r="A19781" s="112" t="s">
        <v>42093</v>
      </c>
      <c r="B19781" s="112" t="s">
        <v>42094</v>
      </c>
    </row>
    <row r="19782" spans="1:2" x14ac:dyDescent="0.2">
      <c r="A19782" s="112" t="s">
        <v>42095</v>
      </c>
      <c r="B19782" s="112" t="s">
        <v>42096</v>
      </c>
    </row>
    <row r="19783" spans="1:2" x14ac:dyDescent="0.2">
      <c r="A19783" s="112" t="s">
        <v>42097</v>
      </c>
      <c r="B19783" s="112" t="s">
        <v>42098</v>
      </c>
    </row>
    <row r="19784" spans="1:2" x14ac:dyDescent="0.2">
      <c r="A19784" s="112" t="s">
        <v>42099</v>
      </c>
      <c r="B19784" s="112" t="s">
        <v>42100</v>
      </c>
    </row>
    <row r="19785" spans="1:2" x14ac:dyDescent="0.2">
      <c r="A19785" s="112" t="s">
        <v>42101</v>
      </c>
      <c r="B19785" s="112" t="s">
        <v>42102</v>
      </c>
    </row>
    <row r="19786" spans="1:2" x14ac:dyDescent="0.2">
      <c r="A19786" s="112" t="s">
        <v>42103</v>
      </c>
      <c r="B19786" s="112" t="s">
        <v>42104</v>
      </c>
    </row>
    <row r="19787" spans="1:2" x14ac:dyDescent="0.2">
      <c r="A19787" s="112" t="s">
        <v>42105</v>
      </c>
      <c r="B19787" s="112" t="s">
        <v>42106</v>
      </c>
    </row>
    <row r="19788" spans="1:2" x14ac:dyDescent="0.2">
      <c r="A19788" s="112" t="s">
        <v>42107</v>
      </c>
      <c r="B19788" s="112" t="s">
        <v>42108</v>
      </c>
    </row>
    <row r="19789" spans="1:2" x14ac:dyDescent="0.2">
      <c r="A19789" s="112" t="s">
        <v>42109</v>
      </c>
      <c r="B19789" s="112" t="s">
        <v>42110</v>
      </c>
    </row>
    <row r="19790" spans="1:2" x14ac:dyDescent="0.2">
      <c r="A19790" s="112" t="s">
        <v>42111</v>
      </c>
      <c r="B19790" s="112" t="s">
        <v>42112</v>
      </c>
    </row>
    <row r="19791" spans="1:2" x14ac:dyDescent="0.2">
      <c r="A19791" s="112" t="s">
        <v>42113</v>
      </c>
      <c r="B19791" s="112" t="s">
        <v>42114</v>
      </c>
    </row>
    <row r="19792" spans="1:2" x14ac:dyDescent="0.2">
      <c r="A19792" s="112" t="s">
        <v>42115</v>
      </c>
      <c r="B19792" s="112" t="s">
        <v>42116</v>
      </c>
    </row>
    <row r="19793" spans="1:2" x14ac:dyDescent="0.2">
      <c r="A19793" s="112" t="s">
        <v>42117</v>
      </c>
      <c r="B19793" s="112" t="s">
        <v>42118</v>
      </c>
    </row>
    <row r="19794" spans="1:2" x14ac:dyDescent="0.2">
      <c r="A19794" s="112" t="s">
        <v>42119</v>
      </c>
      <c r="B19794" s="112" t="s">
        <v>42120</v>
      </c>
    </row>
    <row r="19795" spans="1:2" x14ac:dyDescent="0.2">
      <c r="A19795" s="112" t="s">
        <v>42121</v>
      </c>
      <c r="B19795" s="112" t="s">
        <v>42122</v>
      </c>
    </row>
    <row r="19796" spans="1:2" x14ac:dyDescent="0.2">
      <c r="A19796" s="112" t="s">
        <v>42123</v>
      </c>
      <c r="B19796" s="112" t="s">
        <v>42124</v>
      </c>
    </row>
    <row r="19797" spans="1:2" x14ac:dyDescent="0.2">
      <c r="A19797" s="112" t="s">
        <v>42125</v>
      </c>
      <c r="B19797" s="112" t="s">
        <v>42126</v>
      </c>
    </row>
    <row r="19798" spans="1:2" x14ac:dyDescent="0.2">
      <c r="A19798" s="112" t="s">
        <v>42127</v>
      </c>
      <c r="B19798" s="112" t="s">
        <v>42128</v>
      </c>
    </row>
    <row r="19799" spans="1:2" x14ac:dyDescent="0.2">
      <c r="A19799" s="112" t="s">
        <v>42129</v>
      </c>
      <c r="B19799" s="112" t="s">
        <v>42130</v>
      </c>
    </row>
    <row r="19800" spans="1:2" x14ac:dyDescent="0.2">
      <c r="A19800" s="112" t="s">
        <v>42131</v>
      </c>
      <c r="B19800" s="112" t="s">
        <v>42132</v>
      </c>
    </row>
    <row r="19801" spans="1:2" x14ac:dyDescent="0.2">
      <c r="A19801" s="112" t="s">
        <v>42133</v>
      </c>
      <c r="B19801" s="112" t="s">
        <v>42134</v>
      </c>
    </row>
    <row r="19802" spans="1:2" x14ac:dyDescent="0.2">
      <c r="A19802" s="112" t="s">
        <v>42135</v>
      </c>
      <c r="B19802" s="112" t="s">
        <v>42136</v>
      </c>
    </row>
    <row r="19803" spans="1:2" x14ac:dyDescent="0.2">
      <c r="A19803" s="112" t="s">
        <v>42137</v>
      </c>
      <c r="B19803" s="112" t="s">
        <v>42138</v>
      </c>
    </row>
    <row r="19804" spans="1:2" x14ac:dyDescent="0.2">
      <c r="A19804" s="112" t="s">
        <v>42139</v>
      </c>
      <c r="B19804" s="112" t="s">
        <v>42140</v>
      </c>
    </row>
    <row r="19805" spans="1:2" x14ac:dyDescent="0.2">
      <c r="A19805" s="112" t="s">
        <v>42141</v>
      </c>
      <c r="B19805" s="112" t="s">
        <v>42142</v>
      </c>
    </row>
    <row r="19806" spans="1:2" x14ac:dyDescent="0.2">
      <c r="A19806" s="112" t="s">
        <v>42143</v>
      </c>
      <c r="B19806" s="112" t="s">
        <v>42144</v>
      </c>
    </row>
    <row r="19807" spans="1:2" x14ac:dyDescent="0.2">
      <c r="A19807" s="112" t="s">
        <v>42145</v>
      </c>
      <c r="B19807" s="112" t="s">
        <v>42146</v>
      </c>
    </row>
    <row r="19808" spans="1:2" x14ac:dyDescent="0.2">
      <c r="A19808" s="112" t="s">
        <v>42147</v>
      </c>
      <c r="B19808" s="112" t="s">
        <v>42148</v>
      </c>
    </row>
    <row r="19809" spans="1:2" x14ac:dyDescent="0.2">
      <c r="A19809" s="112" t="s">
        <v>42149</v>
      </c>
      <c r="B19809" s="112" t="s">
        <v>42150</v>
      </c>
    </row>
    <row r="19810" spans="1:2" x14ac:dyDescent="0.2">
      <c r="A19810" s="112" t="s">
        <v>42151</v>
      </c>
      <c r="B19810" s="112" t="s">
        <v>42152</v>
      </c>
    </row>
    <row r="19811" spans="1:2" x14ac:dyDescent="0.2">
      <c r="A19811" s="112" t="s">
        <v>42153</v>
      </c>
      <c r="B19811" s="112" t="s">
        <v>42154</v>
      </c>
    </row>
    <row r="19812" spans="1:2" x14ac:dyDescent="0.2">
      <c r="A19812" s="112" t="s">
        <v>42155</v>
      </c>
      <c r="B19812" s="112" t="s">
        <v>42156</v>
      </c>
    </row>
    <row r="19813" spans="1:2" x14ac:dyDescent="0.2">
      <c r="A19813" s="112" t="s">
        <v>42157</v>
      </c>
      <c r="B19813" s="112" t="s">
        <v>42158</v>
      </c>
    </row>
    <row r="19814" spans="1:2" x14ac:dyDescent="0.2">
      <c r="A19814" s="112" t="s">
        <v>42159</v>
      </c>
      <c r="B19814" s="112" t="s">
        <v>42160</v>
      </c>
    </row>
    <row r="19815" spans="1:2" x14ac:dyDescent="0.2">
      <c r="A19815" s="112" t="s">
        <v>42161</v>
      </c>
      <c r="B19815" s="112" t="s">
        <v>42162</v>
      </c>
    </row>
    <row r="19816" spans="1:2" x14ac:dyDescent="0.2">
      <c r="A19816" s="112" t="s">
        <v>42163</v>
      </c>
      <c r="B19816" s="112" t="s">
        <v>42164</v>
      </c>
    </row>
    <row r="19817" spans="1:2" x14ac:dyDescent="0.2">
      <c r="A19817" s="112" t="s">
        <v>42165</v>
      </c>
      <c r="B19817" s="112" t="s">
        <v>42166</v>
      </c>
    </row>
    <row r="19818" spans="1:2" x14ac:dyDescent="0.2">
      <c r="A19818" s="112" t="s">
        <v>42167</v>
      </c>
      <c r="B19818" s="112" t="s">
        <v>42168</v>
      </c>
    </row>
    <row r="19819" spans="1:2" x14ac:dyDescent="0.2">
      <c r="A19819" s="112" t="s">
        <v>42169</v>
      </c>
      <c r="B19819" s="112" t="s">
        <v>42170</v>
      </c>
    </row>
    <row r="19820" spans="1:2" x14ac:dyDescent="0.2">
      <c r="A19820" s="112" t="s">
        <v>42171</v>
      </c>
      <c r="B19820" s="112" t="s">
        <v>42172</v>
      </c>
    </row>
    <row r="19821" spans="1:2" x14ac:dyDescent="0.2">
      <c r="A19821" s="112" t="s">
        <v>42173</v>
      </c>
      <c r="B19821" s="112" t="s">
        <v>42174</v>
      </c>
    </row>
    <row r="19822" spans="1:2" x14ac:dyDescent="0.2">
      <c r="A19822" s="112" t="s">
        <v>42175</v>
      </c>
      <c r="B19822" s="112" t="s">
        <v>42176</v>
      </c>
    </row>
    <row r="19823" spans="1:2" x14ac:dyDescent="0.2">
      <c r="A19823" s="112" t="s">
        <v>42177</v>
      </c>
      <c r="B19823" s="112" t="s">
        <v>42178</v>
      </c>
    </row>
    <row r="19824" spans="1:2" x14ac:dyDescent="0.2">
      <c r="A19824" s="112" t="s">
        <v>42179</v>
      </c>
      <c r="B19824" s="112" t="s">
        <v>42180</v>
      </c>
    </row>
    <row r="19825" spans="1:2" x14ac:dyDescent="0.2">
      <c r="A19825" s="112" t="s">
        <v>42181</v>
      </c>
      <c r="B19825" s="112" t="s">
        <v>42182</v>
      </c>
    </row>
    <row r="19826" spans="1:2" x14ac:dyDescent="0.2">
      <c r="A19826" s="112" t="s">
        <v>42183</v>
      </c>
      <c r="B19826" s="112" t="s">
        <v>42184</v>
      </c>
    </row>
    <row r="19827" spans="1:2" x14ac:dyDescent="0.2">
      <c r="A19827" s="112" t="s">
        <v>42185</v>
      </c>
      <c r="B19827" s="112" t="s">
        <v>42186</v>
      </c>
    </row>
    <row r="19828" spans="1:2" x14ac:dyDescent="0.2">
      <c r="A19828" s="112" t="s">
        <v>42187</v>
      </c>
      <c r="B19828" s="112" t="s">
        <v>42188</v>
      </c>
    </row>
    <row r="19829" spans="1:2" x14ac:dyDescent="0.2">
      <c r="A19829" s="112" t="s">
        <v>42189</v>
      </c>
      <c r="B19829" s="112" t="s">
        <v>42190</v>
      </c>
    </row>
    <row r="19830" spans="1:2" x14ac:dyDescent="0.2">
      <c r="A19830" s="112" t="s">
        <v>42191</v>
      </c>
      <c r="B19830" s="112" t="s">
        <v>42192</v>
      </c>
    </row>
    <row r="19831" spans="1:2" x14ac:dyDescent="0.2">
      <c r="A19831" s="112" t="s">
        <v>42193</v>
      </c>
      <c r="B19831" s="112" t="s">
        <v>42194</v>
      </c>
    </row>
    <row r="19832" spans="1:2" x14ac:dyDescent="0.2">
      <c r="A19832" s="112" t="s">
        <v>42195</v>
      </c>
      <c r="B19832" s="112" t="s">
        <v>42196</v>
      </c>
    </row>
    <row r="19833" spans="1:2" x14ac:dyDescent="0.2">
      <c r="A19833" s="112" t="s">
        <v>42197</v>
      </c>
      <c r="B19833" s="112" t="s">
        <v>42198</v>
      </c>
    </row>
    <row r="19834" spans="1:2" x14ac:dyDescent="0.2">
      <c r="A19834" s="112" t="s">
        <v>42199</v>
      </c>
      <c r="B19834" s="112" t="s">
        <v>42200</v>
      </c>
    </row>
    <row r="19835" spans="1:2" x14ac:dyDescent="0.2">
      <c r="A19835" s="112" t="s">
        <v>42201</v>
      </c>
      <c r="B19835" s="112" t="s">
        <v>42202</v>
      </c>
    </row>
    <row r="19836" spans="1:2" x14ac:dyDescent="0.2">
      <c r="A19836" s="112" t="s">
        <v>42203</v>
      </c>
      <c r="B19836" s="112" t="s">
        <v>42204</v>
      </c>
    </row>
    <row r="19837" spans="1:2" x14ac:dyDescent="0.2">
      <c r="A19837" s="112" t="s">
        <v>42205</v>
      </c>
      <c r="B19837" s="112" t="s">
        <v>42206</v>
      </c>
    </row>
    <row r="19838" spans="1:2" x14ac:dyDescent="0.2">
      <c r="A19838" s="112" t="s">
        <v>42207</v>
      </c>
      <c r="B19838" s="112" t="s">
        <v>42208</v>
      </c>
    </row>
    <row r="19839" spans="1:2" x14ac:dyDescent="0.2">
      <c r="A19839" s="112" t="s">
        <v>42209</v>
      </c>
      <c r="B19839" s="112" t="s">
        <v>42210</v>
      </c>
    </row>
    <row r="19840" spans="1:2" x14ac:dyDescent="0.2">
      <c r="A19840" s="112" t="s">
        <v>42211</v>
      </c>
      <c r="B19840" s="112" t="s">
        <v>42212</v>
      </c>
    </row>
    <row r="19841" spans="1:2" x14ac:dyDescent="0.2">
      <c r="A19841" s="112" t="s">
        <v>42213</v>
      </c>
      <c r="B19841" s="112" t="s">
        <v>42214</v>
      </c>
    </row>
    <row r="19842" spans="1:2" x14ac:dyDescent="0.2">
      <c r="A19842" s="112" t="s">
        <v>42215</v>
      </c>
      <c r="B19842" s="112" t="s">
        <v>42216</v>
      </c>
    </row>
    <row r="19843" spans="1:2" x14ac:dyDescent="0.2">
      <c r="A19843" s="112" t="s">
        <v>42217</v>
      </c>
      <c r="B19843" s="112" t="s">
        <v>42218</v>
      </c>
    </row>
    <row r="19844" spans="1:2" x14ac:dyDescent="0.2">
      <c r="A19844" s="112" t="s">
        <v>42219</v>
      </c>
      <c r="B19844" s="112" t="s">
        <v>42220</v>
      </c>
    </row>
    <row r="19845" spans="1:2" x14ac:dyDescent="0.2">
      <c r="A19845" s="112" t="s">
        <v>42221</v>
      </c>
      <c r="B19845" s="112" t="s">
        <v>42222</v>
      </c>
    </row>
    <row r="19846" spans="1:2" x14ac:dyDescent="0.2">
      <c r="A19846" s="112" t="s">
        <v>42223</v>
      </c>
      <c r="B19846" s="112" t="s">
        <v>42224</v>
      </c>
    </row>
    <row r="19847" spans="1:2" x14ac:dyDescent="0.2">
      <c r="A19847" s="112" t="s">
        <v>42225</v>
      </c>
      <c r="B19847" s="112" t="s">
        <v>42226</v>
      </c>
    </row>
    <row r="19848" spans="1:2" x14ac:dyDescent="0.2">
      <c r="A19848" s="112" t="s">
        <v>42227</v>
      </c>
      <c r="B19848" s="112" t="s">
        <v>42228</v>
      </c>
    </row>
    <row r="19849" spans="1:2" x14ac:dyDescent="0.2">
      <c r="A19849" s="112" t="s">
        <v>42229</v>
      </c>
      <c r="B19849" s="112" t="s">
        <v>42230</v>
      </c>
    </row>
    <row r="19850" spans="1:2" x14ac:dyDescent="0.2">
      <c r="A19850" s="112" t="s">
        <v>42231</v>
      </c>
      <c r="B19850" s="112" t="s">
        <v>42232</v>
      </c>
    </row>
    <row r="19851" spans="1:2" x14ac:dyDescent="0.2">
      <c r="A19851" s="112" t="s">
        <v>42233</v>
      </c>
      <c r="B19851" s="112" t="s">
        <v>42234</v>
      </c>
    </row>
    <row r="19852" spans="1:2" x14ac:dyDescent="0.2">
      <c r="A19852" s="112" t="s">
        <v>42235</v>
      </c>
      <c r="B19852" s="112" t="s">
        <v>42236</v>
      </c>
    </row>
    <row r="19853" spans="1:2" x14ac:dyDescent="0.2">
      <c r="A19853" s="112" t="s">
        <v>42237</v>
      </c>
      <c r="B19853" s="112" t="s">
        <v>42238</v>
      </c>
    </row>
    <row r="19854" spans="1:2" x14ac:dyDescent="0.2">
      <c r="A19854" s="112" t="s">
        <v>42239</v>
      </c>
      <c r="B19854" s="112" t="s">
        <v>42240</v>
      </c>
    </row>
    <row r="19855" spans="1:2" x14ac:dyDescent="0.2">
      <c r="A19855" s="112" t="s">
        <v>42241</v>
      </c>
      <c r="B19855" s="112" t="s">
        <v>42242</v>
      </c>
    </row>
    <row r="19856" spans="1:2" x14ac:dyDescent="0.2">
      <c r="A19856" s="112" t="s">
        <v>42243</v>
      </c>
      <c r="B19856" s="112" t="s">
        <v>42244</v>
      </c>
    </row>
    <row r="19857" spans="1:2" x14ac:dyDescent="0.2">
      <c r="A19857" s="112" t="s">
        <v>42245</v>
      </c>
      <c r="B19857" s="112" t="s">
        <v>42246</v>
      </c>
    </row>
    <row r="19858" spans="1:2" x14ac:dyDescent="0.2">
      <c r="A19858" s="112" t="s">
        <v>42247</v>
      </c>
      <c r="B19858" s="112" t="s">
        <v>42248</v>
      </c>
    </row>
    <row r="19859" spans="1:2" x14ac:dyDescent="0.2">
      <c r="A19859" s="112" t="s">
        <v>42249</v>
      </c>
      <c r="B19859" s="112" t="s">
        <v>42250</v>
      </c>
    </row>
    <row r="19860" spans="1:2" x14ac:dyDescent="0.2">
      <c r="A19860" s="112" t="s">
        <v>42251</v>
      </c>
      <c r="B19860" s="112" t="s">
        <v>42252</v>
      </c>
    </row>
    <row r="19861" spans="1:2" x14ac:dyDescent="0.2">
      <c r="A19861" s="112" t="s">
        <v>42253</v>
      </c>
      <c r="B19861" s="112" t="s">
        <v>42254</v>
      </c>
    </row>
    <row r="19862" spans="1:2" x14ac:dyDescent="0.2">
      <c r="A19862" s="112" t="s">
        <v>42255</v>
      </c>
      <c r="B19862" s="112" t="s">
        <v>42256</v>
      </c>
    </row>
    <row r="19863" spans="1:2" x14ac:dyDescent="0.2">
      <c r="A19863" s="112" t="s">
        <v>42257</v>
      </c>
      <c r="B19863" s="112" t="s">
        <v>42258</v>
      </c>
    </row>
    <row r="19864" spans="1:2" x14ac:dyDescent="0.2">
      <c r="A19864" s="112" t="s">
        <v>42259</v>
      </c>
      <c r="B19864" s="112" t="s">
        <v>42260</v>
      </c>
    </row>
    <row r="19865" spans="1:2" x14ac:dyDescent="0.2">
      <c r="A19865" s="112" t="s">
        <v>42261</v>
      </c>
      <c r="B19865" s="112" t="s">
        <v>42262</v>
      </c>
    </row>
    <row r="19866" spans="1:2" x14ac:dyDescent="0.2">
      <c r="A19866" s="112" t="s">
        <v>42263</v>
      </c>
      <c r="B19866" s="112" t="s">
        <v>42264</v>
      </c>
    </row>
    <row r="19867" spans="1:2" x14ac:dyDescent="0.2">
      <c r="A19867" s="112" t="s">
        <v>42265</v>
      </c>
      <c r="B19867" s="112" t="s">
        <v>42266</v>
      </c>
    </row>
    <row r="19868" spans="1:2" x14ac:dyDescent="0.2">
      <c r="A19868" s="112" t="s">
        <v>42267</v>
      </c>
      <c r="B19868" s="112" t="s">
        <v>42268</v>
      </c>
    </row>
    <row r="19869" spans="1:2" x14ac:dyDescent="0.2">
      <c r="A19869" s="112" t="s">
        <v>42269</v>
      </c>
      <c r="B19869" s="112" t="s">
        <v>42270</v>
      </c>
    </row>
    <row r="19870" spans="1:2" x14ac:dyDescent="0.2">
      <c r="A19870" s="112" t="s">
        <v>42271</v>
      </c>
      <c r="B19870" s="112" t="s">
        <v>42272</v>
      </c>
    </row>
    <row r="19871" spans="1:2" x14ac:dyDescent="0.2">
      <c r="A19871" s="112" t="s">
        <v>42273</v>
      </c>
      <c r="B19871" s="112" t="s">
        <v>42274</v>
      </c>
    </row>
    <row r="19872" spans="1:2" x14ac:dyDescent="0.2">
      <c r="A19872" s="112" t="s">
        <v>42275</v>
      </c>
      <c r="B19872" s="112" t="s">
        <v>42276</v>
      </c>
    </row>
    <row r="19873" spans="1:2" x14ac:dyDescent="0.2">
      <c r="A19873" s="112" t="s">
        <v>42277</v>
      </c>
      <c r="B19873" s="112" t="s">
        <v>42278</v>
      </c>
    </row>
    <row r="19874" spans="1:2" x14ac:dyDescent="0.2">
      <c r="A19874" s="112" t="s">
        <v>42279</v>
      </c>
      <c r="B19874" s="112" t="s">
        <v>42280</v>
      </c>
    </row>
    <row r="19875" spans="1:2" x14ac:dyDescent="0.2">
      <c r="A19875" s="112" t="s">
        <v>42281</v>
      </c>
      <c r="B19875" s="112" t="s">
        <v>42282</v>
      </c>
    </row>
    <row r="19876" spans="1:2" x14ac:dyDescent="0.2">
      <c r="A19876" s="112" t="s">
        <v>42283</v>
      </c>
      <c r="B19876" s="112" t="s">
        <v>42284</v>
      </c>
    </row>
    <row r="19877" spans="1:2" x14ac:dyDescent="0.2">
      <c r="A19877" s="112" t="s">
        <v>42285</v>
      </c>
      <c r="B19877" s="112" t="s">
        <v>42286</v>
      </c>
    </row>
    <row r="19878" spans="1:2" x14ac:dyDescent="0.2">
      <c r="A19878" s="112" t="s">
        <v>42287</v>
      </c>
      <c r="B19878" s="112" t="s">
        <v>42288</v>
      </c>
    </row>
    <row r="19879" spans="1:2" x14ac:dyDescent="0.2">
      <c r="A19879" s="112" t="s">
        <v>42289</v>
      </c>
      <c r="B19879" s="112" t="s">
        <v>42290</v>
      </c>
    </row>
    <row r="19880" spans="1:2" x14ac:dyDescent="0.2">
      <c r="A19880" s="112" t="s">
        <v>42291</v>
      </c>
      <c r="B19880" s="112" t="s">
        <v>42292</v>
      </c>
    </row>
    <row r="19881" spans="1:2" x14ac:dyDescent="0.2">
      <c r="A19881" s="112" t="s">
        <v>42293</v>
      </c>
      <c r="B19881" s="112" t="s">
        <v>42294</v>
      </c>
    </row>
    <row r="19882" spans="1:2" x14ac:dyDescent="0.2">
      <c r="A19882" s="112" t="s">
        <v>42295</v>
      </c>
      <c r="B19882" s="112" t="s">
        <v>42296</v>
      </c>
    </row>
    <row r="19883" spans="1:2" x14ac:dyDescent="0.2">
      <c r="A19883" s="112" t="s">
        <v>42297</v>
      </c>
      <c r="B19883" s="112" t="s">
        <v>42298</v>
      </c>
    </row>
    <row r="19884" spans="1:2" x14ac:dyDescent="0.2">
      <c r="A19884" s="112" t="s">
        <v>42299</v>
      </c>
      <c r="B19884" s="112" t="s">
        <v>42300</v>
      </c>
    </row>
    <row r="19885" spans="1:2" x14ac:dyDescent="0.2">
      <c r="A19885" s="112" t="s">
        <v>42301</v>
      </c>
      <c r="B19885" s="112" t="s">
        <v>42302</v>
      </c>
    </row>
    <row r="19886" spans="1:2" x14ac:dyDescent="0.2">
      <c r="A19886" s="112" t="s">
        <v>42303</v>
      </c>
      <c r="B19886" s="112" t="s">
        <v>42304</v>
      </c>
    </row>
    <row r="19887" spans="1:2" x14ac:dyDescent="0.2">
      <c r="A19887" s="112" t="s">
        <v>42305</v>
      </c>
      <c r="B19887" s="112" t="s">
        <v>42306</v>
      </c>
    </row>
    <row r="19888" spans="1:2" x14ac:dyDescent="0.2">
      <c r="A19888" s="112" t="s">
        <v>42307</v>
      </c>
      <c r="B19888" s="112" t="s">
        <v>42308</v>
      </c>
    </row>
    <row r="19889" spans="1:2" x14ac:dyDescent="0.2">
      <c r="A19889" s="112" t="s">
        <v>42309</v>
      </c>
      <c r="B19889" s="112" t="s">
        <v>42310</v>
      </c>
    </row>
    <row r="19890" spans="1:2" x14ac:dyDescent="0.2">
      <c r="A19890" s="112" t="s">
        <v>42311</v>
      </c>
      <c r="B19890" s="112" t="s">
        <v>42312</v>
      </c>
    </row>
    <row r="19891" spans="1:2" x14ac:dyDescent="0.2">
      <c r="A19891" s="112" t="s">
        <v>42313</v>
      </c>
      <c r="B19891" s="112" t="s">
        <v>42314</v>
      </c>
    </row>
    <row r="19892" spans="1:2" x14ac:dyDescent="0.2">
      <c r="A19892" s="112" t="s">
        <v>42315</v>
      </c>
      <c r="B19892" s="112" t="s">
        <v>42316</v>
      </c>
    </row>
    <row r="19893" spans="1:2" x14ac:dyDescent="0.2">
      <c r="A19893" s="112" t="s">
        <v>42317</v>
      </c>
      <c r="B19893" s="112" t="s">
        <v>42318</v>
      </c>
    </row>
    <row r="19894" spans="1:2" x14ac:dyDescent="0.2">
      <c r="A19894" s="112" t="s">
        <v>42319</v>
      </c>
      <c r="B19894" s="112" t="s">
        <v>42320</v>
      </c>
    </row>
    <row r="19895" spans="1:2" x14ac:dyDescent="0.2">
      <c r="A19895" s="112" t="s">
        <v>42321</v>
      </c>
      <c r="B19895" s="112" t="s">
        <v>42322</v>
      </c>
    </row>
    <row r="19896" spans="1:2" x14ac:dyDescent="0.2">
      <c r="A19896" s="112" t="s">
        <v>42323</v>
      </c>
      <c r="B19896" s="112" t="s">
        <v>42324</v>
      </c>
    </row>
    <row r="19897" spans="1:2" x14ac:dyDescent="0.2">
      <c r="A19897" s="112" t="s">
        <v>42325</v>
      </c>
      <c r="B19897" s="112" t="s">
        <v>42326</v>
      </c>
    </row>
    <row r="19898" spans="1:2" x14ac:dyDescent="0.2">
      <c r="A19898" s="112" t="s">
        <v>42327</v>
      </c>
      <c r="B19898" s="112" t="s">
        <v>42328</v>
      </c>
    </row>
    <row r="19899" spans="1:2" x14ac:dyDescent="0.2">
      <c r="A19899" s="112" t="s">
        <v>42329</v>
      </c>
      <c r="B19899" s="112" t="s">
        <v>42330</v>
      </c>
    </row>
    <row r="19900" spans="1:2" x14ac:dyDescent="0.2">
      <c r="A19900" s="112" t="s">
        <v>42331</v>
      </c>
      <c r="B19900" s="112" t="s">
        <v>42332</v>
      </c>
    </row>
    <row r="19901" spans="1:2" x14ac:dyDescent="0.2">
      <c r="A19901" s="112" t="s">
        <v>42333</v>
      </c>
      <c r="B19901" s="112" t="s">
        <v>42334</v>
      </c>
    </row>
    <row r="19902" spans="1:2" x14ac:dyDescent="0.2">
      <c r="A19902" s="112" t="s">
        <v>42335</v>
      </c>
      <c r="B19902" s="112" t="s">
        <v>42336</v>
      </c>
    </row>
    <row r="19903" spans="1:2" x14ac:dyDescent="0.2">
      <c r="A19903" s="112" t="s">
        <v>42337</v>
      </c>
      <c r="B19903" s="112" t="s">
        <v>42338</v>
      </c>
    </row>
    <row r="19904" spans="1:2" x14ac:dyDescent="0.2">
      <c r="A19904" s="112" t="s">
        <v>42339</v>
      </c>
      <c r="B19904" s="112" t="s">
        <v>42340</v>
      </c>
    </row>
    <row r="19905" spans="1:2" x14ac:dyDescent="0.2">
      <c r="A19905" s="112" t="s">
        <v>42341</v>
      </c>
      <c r="B19905" s="112" t="s">
        <v>42342</v>
      </c>
    </row>
    <row r="19906" spans="1:2" x14ac:dyDescent="0.2">
      <c r="A19906" s="112" t="s">
        <v>42343</v>
      </c>
      <c r="B19906" s="112" t="s">
        <v>42344</v>
      </c>
    </row>
    <row r="19907" spans="1:2" x14ac:dyDescent="0.2">
      <c r="A19907" s="112" t="s">
        <v>42345</v>
      </c>
      <c r="B19907" s="112" t="s">
        <v>42346</v>
      </c>
    </row>
    <row r="19908" spans="1:2" x14ac:dyDescent="0.2">
      <c r="A19908" s="112" t="s">
        <v>42347</v>
      </c>
      <c r="B19908" s="112" t="s">
        <v>42348</v>
      </c>
    </row>
    <row r="19909" spans="1:2" x14ac:dyDescent="0.2">
      <c r="A19909" s="112" t="s">
        <v>42349</v>
      </c>
      <c r="B19909" s="112" t="s">
        <v>42350</v>
      </c>
    </row>
    <row r="19910" spans="1:2" x14ac:dyDescent="0.2">
      <c r="A19910" s="112" t="s">
        <v>42351</v>
      </c>
      <c r="B19910" s="112" t="s">
        <v>42352</v>
      </c>
    </row>
    <row r="19911" spans="1:2" x14ac:dyDescent="0.2">
      <c r="A19911" s="112" t="s">
        <v>42353</v>
      </c>
      <c r="B19911" s="112" t="s">
        <v>42354</v>
      </c>
    </row>
    <row r="19912" spans="1:2" x14ac:dyDescent="0.2">
      <c r="A19912" s="112" t="s">
        <v>42355</v>
      </c>
      <c r="B19912" s="112" t="s">
        <v>42356</v>
      </c>
    </row>
    <row r="19913" spans="1:2" x14ac:dyDescent="0.2">
      <c r="A19913" s="112" t="s">
        <v>42357</v>
      </c>
      <c r="B19913" s="112" t="s">
        <v>42358</v>
      </c>
    </row>
    <row r="19914" spans="1:2" x14ac:dyDescent="0.2">
      <c r="A19914" s="112" t="s">
        <v>42359</v>
      </c>
      <c r="B19914" s="112" t="s">
        <v>42360</v>
      </c>
    </row>
    <row r="19915" spans="1:2" x14ac:dyDescent="0.2">
      <c r="A19915" s="112" t="s">
        <v>42361</v>
      </c>
      <c r="B19915" s="112" t="s">
        <v>42362</v>
      </c>
    </row>
    <row r="19916" spans="1:2" x14ac:dyDescent="0.2">
      <c r="A19916" s="112" t="s">
        <v>42363</v>
      </c>
      <c r="B19916" s="112" t="s">
        <v>42364</v>
      </c>
    </row>
    <row r="19917" spans="1:2" x14ac:dyDescent="0.2">
      <c r="A19917" s="112" t="s">
        <v>42365</v>
      </c>
      <c r="B19917" s="112" t="s">
        <v>42366</v>
      </c>
    </row>
    <row r="19918" spans="1:2" x14ac:dyDescent="0.2">
      <c r="A19918" s="112" t="s">
        <v>42367</v>
      </c>
      <c r="B19918" s="112" t="s">
        <v>42368</v>
      </c>
    </row>
    <row r="19919" spans="1:2" x14ac:dyDescent="0.2">
      <c r="A19919" s="112" t="s">
        <v>42369</v>
      </c>
      <c r="B19919" s="112" t="s">
        <v>42370</v>
      </c>
    </row>
    <row r="19920" spans="1:2" x14ac:dyDescent="0.2">
      <c r="A19920" s="112" t="s">
        <v>42371</v>
      </c>
      <c r="B19920" s="112" t="s">
        <v>42372</v>
      </c>
    </row>
    <row r="19921" spans="1:2" x14ac:dyDescent="0.2">
      <c r="A19921" s="112" t="s">
        <v>42373</v>
      </c>
      <c r="B19921" s="112" t="s">
        <v>42374</v>
      </c>
    </row>
    <row r="19922" spans="1:2" x14ac:dyDescent="0.2">
      <c r="A19922" s="112" t="s">
        <v>42375</v>
      </c>
      <c r="B19922" s="112" t="s">
        <v>42376</v>
      </c>
    </row>
    <row r="19923" spans="1:2" x14ac:dyDescent="0.2">
      <c r="A19923" s="112" t="s">
        <v>42377</v>
      </c>
      <c r="B19923" s="112" t="s">
        <v>42378</v>
      </c>
    </row>
    <row r="19924" spans="1:2" x14ac:dyDescent="0.2">
      <c r="A19924" s="112" t="s">
        <v>42379</v>
      </c>
      <c r="B19924" s="112" t="s">
        <v>42380</v>
      </c>
    </row>
    <row r="19925" spans="1:2" x14ac:dyDescent="0.2">
      <c r="A19925" s="112" t="s">
        <v>42381</v>
      </c>
      <c r="B19925" s="112" t="s">
        <v>42382</v>
      </c>
    </row>
    <row r="19926" spans="1:2" x14ac:dyDescent="0.2">
      <c r="A19926" s="112" t="s">
        <v>42383</v>
      </c>
      <c r="B19926" s="112" t="s">
        <v>42384</v>
      </c>
    </row>
    <row r="19927" spans="1:2" x14ac:dyDescent="0.2">
      <c r="A19927" s="112" t="s">
        <v>42385</v>
      </c>
      <c r="B19927" s="112" t="s">
        <v>42386</v>
      </c>
    </row>
    <row r="19928" spans="1:2" x14ac:dyDescent="0.2">
      <c r="A19928" s="112" t="s">
        <v>42387</v>
      </c>
      <c r="B19928" s="112" t="s">
        <v>42388</v>
      </c>
    </row>
    <row r="19929" spans="1:2" x14ac:dyDescent="0.2">
      <c r="A19929" s="112" t="s">
        <v>42389</v>
      </c>
      <c r="B19929" s="112" t="s">
        <v>42390</v>
      </c>
    </row>
    <row r="19930" spans="1:2" x14ac:dyDescent="0.2">
      <c r="A19930" s="112" t="s">
        <v>42391</v>
      </c>
      <c r="B19930" s="112" t="s">
        <v>42392</v>
      </c>
    </row>
    <row r="19931" spans="1:2" x14ac:dyDescent="0.2">
      <c r="A19931" s="112" t="s">
        <v>42393</v>
      </c>
      <c r="B19931" s="112" t="s">
        <v>42394</v>
      </c>
    </row>
    <row r="19932" spans="1:2" x14ac:dyDescent="0.2">
      <c r="A19932" s="112" t="s">
        <v>42395</v>
      </c>
      <c r="B19932" s="112" t="s">
        <v>42396</v>
      </c>
    </row>
    <row r="19933" spans="1:2" x14ac:dyDescent="0.2">
      <c r="A19933" s="112" t="s">
        <v>42397</v>
      </c>
      <c r="B19933" s="112" t="s">
        <v>42398</v>
      </c>
    </row>
    <row r="19934" spans="1:2" x14ac:dyDescent="0.2">
      <c r="A19934" s="112" t="s">
        <v>42399</v>
      </c>
      <c r="B19934" s="112" t="s">
        <v>42400</v>
      </c>
    </row>
    <row r="19935" spans="1:2" x14ac:dyDescent="0.2">
      <c r="A19935" s="112" t="s">
        <v>42401</v>
      </c>
      <c r="B19935" s="112" t="s">
        <v>42402</v>
      </c>
    </row>
    <row r="19936" spans="1:2" x14ac:dyDescent="0.2">
      <c r="A19936" s="112" t="s">
        <v>42403</v>
      </c>
      <c r="B19936" s="112" t="s">
        <v>42404</v>
      </c>
    </row>
    <row r="19937" spans="1:2" x14ac:dyDescent="0.2">
      <c r="A19937" s="112" t="s">
        <v>42405</v>
      </c>
      <c r="B19937" s="112" t="s">
        <v>42406</v>
      </c>
    </row>
    <row r="19938" spans="1:2" x14ac:dyDescent="0.2">
      <c r="A19938" s="112" t="s">
        <v>42407</v>
      </c>
      <c r="B19938" s="112" t="s">
        <v>42408</v>
      </c>
    </row>
    <row r="19939" spans="1:2" x14ac:dyDescent="0.2">
      <c r="A19939" s="112" t="s">
        <v>42409</v>
      </c>
      <c r="B19939" s="112" t="s">
        <v>42410</v>
      </c>
    </row>
    <row r="19940" spans="1:2" x14ac:dyDescent="0.2">
      <c r="A19940" s="112" t="s">
        <v>42411</v>
      </c>
      <c r="B19940" s="112" t="s">
        <v>42412</v>
      </c>
    </row>
    <row r="19941" spans="1:2" x14ac:dyDescent="0.2">
      <c r="A19941" s="112" t="s">
        <v>42413</v>
      </c>
      <c r="B19941" s="112" t="s">
        <v>42414</v>
      </c>
    </row>
    <row r="19942" spans="1:2" x14ac:dyDescent="0.2">
      <c r="A19942" s="112" t="s">
        <v>42415</v>
      </c>
      <c r="B19942" s="112" t="s">
        <v>42416</v>
      </c>
    </row>
    <row r="19943" spans="1:2" x14ac:dyDescent="0.2">
      <c r="A19943" s="112" t="s">
        <v>42417</v>
      </c>
      <c r="B19943" s="112" t="s">
        <v>42418</v>
      </c>
    </row>
    <row r="19944" spans="1:2" x14ac:dyDescent="0.2">
      <c r="A19944" s="112" t="s">
        <v>42419</v>
      </c>
      <c r="B19944" s="112" t="s">
        <v>42420</v>
      </c>
    </row>
    <row r="19945" spans="1:2" x14ac:dyDescent="0.2">
      <c r="A19945" s="112" t="s">
        <v>42421</v>
      </c>
      <c r="B19945" s="112" t="s">
        <v>42422</v>
      </c>
    </row>
    <row r="19946" spans="1:2" x14ac:dyDescent="0.2">
      <c r="A19946" s="112" t="s">
        <v>42423</v>
      </c>
      <c r="B19946" s="112" t="s">
        <v>42424</v>
      </c>
    </row>
    <row r="19947" spans="1:2" x14ac:dyDescent="0.2">
      <c r="A19947" s="112" t="s">
        <v>42425</v>
      </c>
      <c r="B19947" s="112" t="s">
        <v>42426</v>
      </c>
    </row>
    <row r="19948" spans="1:2" x14ac:dyDescent="0.2">
      <c r="A19948" s="112" t="s">
        <v>42427</v>
      </c>
      <c r="B19948" s="112" t="s">
        <v>42428</v>
      </c>
    </row>
    <row r="19949" spans="1:2" x14ac:dyDescent="0.2">
      <c r="A19949" s="112" t="s">
        <v>42429</v>
      </c>
      <c r="B19949" s="112" t="s">
        <v>42430</v>
      </c>
    </row>
    <row r="19950" spans="1:2" x14ac:dyDescent="0.2">
      <c r="A19950" s="112" t="s">
        <v>42431</v>
      </c>
      <c r="B19950" s="112" t="s">
        <v>42432</v>
      </c>
    </row>
    <row r="19951" spans="1:2" x14ac:dyDescent="0.2">
      <c r="A19951" s="112" t="s">
        <v>42433</v>
      </c>
      <c r="B19951" s="112" t="s">
        <v>42434</v>
      </c>
    </row>
    <row r="19952" spans="1:2" x14ac:dyDescent="0.2">
      <c r="A19952" s="112" t="s">
        <v>42435</v>
      </c>
      <c r="B19952" s="112" t="s">
        <v>42436</v>
      </c>
    </row>
    <row r="19953" spans="1:2" x14ac:dyDescent="0.2">
      <c r="A19953" s="112" t="s">
        <v>42437</v>
      </c>
      <c r="B19953" s="112" t="s">
        <v>42438</v>
      </c>
    </row>
    <row r="19954" spans="1:2" x14ac:dyDescent="0.2">
      <c r="A19954" s="112" t="s">
        <v>42439</v>
      </c>
      <c r="B19954" s="112" t="s">
        <v>42440</v>
      </c>
    </row>
    <row r="19955" spans="1:2" x14ac:dyDescent="0.2">
      <c r="A19955" s="112" t="s">
        <v>42441</v>
      </c>
      <c r="B19955" s="112" t="s">
        <v>42442</v>
      </c>
    </row>
    <row r="19956" spans="1:2" x14ac:dyDescent="0.2">
      <c r="A19956" s="112" t="s">
        <v>42443</v>
      </c>
      <c r="B19956" s="112" t="s">
        <v>42444</v>
      </c>
    </row>
    <row r="19957" spans="1:2" x14ac:dyDescent="0.2">
      <c r="A19957" s="112" t="s">
        <v>42445</v>
      </c>
      <c r="B19957" s="112" t="s">
        <v>42446</v>
      </c>
    </row>
    <row r="19958" spans="1:2" x14ac:dyDescent="0.2">
      <c r="A19958" s="112" t="s">
        <v>42447</v>
      </c>
      <c r="B19958" s="112" t="s">
        <v>42448</v>
      </c>
    </row>
    <row r="19959" spans="1:2" x14ac:dyDescent="0.2">
      <c r="A19959" s="112" t="s">
        <v>42449</v>
      </c>
      <c r="B19959" s="112" t="s">
        <v>42450</v>
      </c>
    </row>
    <row r="19960" spans="1:2" x14ac:dyDescent="0.2">
      <c r="A19960" s="112" t="s">
        <v>42451</v>
      </c>
      <c r="B19960" s="112" t="s">
        <v>42452</v>
      </c>
    </row>
    <row r="19961" spans="1:2" x14ac:dyDescent="0.2">
      <c r="A19961" s="112" t="s">
        <v>42453</v>
      </c>
      <c r="B19961" s="112" t="s">
        <v>42454</v>
      </c>
    </row>
    <row r="19962" spans="1:2" x14ac:dyDescent="0.2">
      <c r="A19962" s="112" t="s">
        <v>42455</v>
      </c>
      <c r="B19962" s="112" t="s">
        <v>42456</v>
      </c>
    </row>
    <row r="19963" spans="1:2" x14ac:dyDescent="0.2">
      <c r="A19963" s="112" t="s">
        <v>42457</v>
      </c>
      <c r="B19963" s="112" t="s">
        <v>42458</v>
      </c>
    </row>
    <row r="19964" spans="1:2" x14ac:dyDescent="0.2">
      <c r="A19964" s="112" t="s">
        <v>42459</v>
      </c>
      <c r="B19964" s="112" t="s">
        <v>42460</v>
      </c>
    </row>
    <row r="19965" spans="1:2" x14ac:dyDescent="0.2">
      <c r="A19965" s="112" t="s">
        <v>42461</v>
      </c>
      <c r="B19965" s="112" t="s">
        <v>42462</v>
      </c>
    </row>
    <row r="19966" spans="1:2" x14ac:dyDescent="0.2">
      <c r="A19966" s="112" t="s">
        <v>42463</v>
      </c>
      <c r="B19966" s="112" t="s">
        <v>42464</v>
      </c>
    </row>
    <row r="19967" spans="1:2" x14ac:dyDescent="0.2">
      <c r="A19967" s="112" t="s">
        <v>42465</v>
      </c>
      <c r="B19967" s="112" t="s">
        <v>42466</v>
      </c>
    </row>
    <row r="19968" spans="1:2" x14ac:dyDescent="0.2">
      <c r="A19968" s="112" t="s">
        <v>42467</v>
      </c>
      <c r="B19968" s="112" t="s">
        <v>42468</v>
      </c>
    </row>
    <row r="19969" spans="1:2" x14ac:dyDescent="0.2">
      <c r="A19969" s="112" t="s">
        <v>42469</v>
      </c>
      <c r="B19969" s="112" t="s">
        <v>42470</v>
      </c>
    </row>
    <row r="19970" spans="1:2" x14ac:dyDescent="0.2">
      <c r="A19970" s="112" t="s">
        <v>42471</v>
      </c>
      <c r="B19970" s="112" t="s">
        <v>42472</v>
      </c>
    </row>
    <row r="19971" spans="1:2" x14ac:dyDescent="0.2">
      <c r="A19971" s="112" t="s">
        <v>42473</v>
      </c>
      <c r="B19971" s="112" t="s">
        <v>42474</v>
      </c>
    </row>
    <row r="19972" spans="1:2" x14ac:dyDescent="0.2">
      <c r="A19972" s="112" t="s">
        <v>42475</v>
      </c>
      <c r="B19972" s="112" t="s">
        <v>42476</v>
      </c>
    </row>
    <row r="19973" spans="1:2" x14ac:dyDescent="0.2">
      <c r="A19973" s="112" t="s">
        <v>42477</v>
      </c>
      <c r="B19973" s="112" t="s">
        <v>42478</v>
      </c>
    </row>
    <row r="19974" spans="1:2" x14ac:dyDescent="0.2">
      <c r="A19974" s="112" t="s">
        <v>42479</v>
      </c>
      <c r="B19974" s="112" t="s">
        <v>42480</v>
      </c>
    </row>
    <row r="19975" spans="1:2" x14ac:dyDescent="0.2">
      <c r="A19975" s="112" t="s">
        <v>42481</v>
      </c>
      <c r="B19975" s="112" t="s">
        <v>42482</v>
      </c>
    </row>
    <row r="19976" spans="1:2" x14ac:dyDescent="0.2">
      <c r="A19976" s="112" t="s">
        <v>42483</v>
      </c>
      <c r="B19976" s="112" t="s">
        <v>42484</v>
      </c>
    </row>
    <row r="19977" spans="1:2" x14ac:dyDescent="0.2">
      <c r="A19977" s="112" t="s">
        <v>42485</v>
      </c>
      <c r="B19977" s="112" t="s">
        <v>42486</v>
      </c>
    </row>
    <row r="19978" spans="1:2" x14ac:dyDescent="0.2">
      <c r="A19978" s="112" t="s">
        <v>42487</v>
      </c>
      <c r="B19978" s="112" t="s">
        <v>42488</v>
      </c>
    </row>
    <row r="19979" spans="1:2" x14ac:dyDescent="0.2">
      <c r="A19979" s="112" t="s">
        <v>42489</v>
      </c>
      <c r="B19979" s="112" t="s">
        <v>42490</v>
      </c>
    </row>
    <row r="19980" spans="1:2" x14ac:dyDescent="0.2">
      <c r="A19980" s="112" t="s">
        <v>42491</v>
      </c>
      <c r="B19980" s="112" t="s">
        <v>42492</v>
      </c>
    </row>
    <row r="19981" spans="1:2" x14ac:dyDescent="0.2">
      <c r="A19981" s="112" t="s">
        <v>42493</v>
      </c>
      <c r="B19981" s="112" t="s">
        <v>42494</v>
      </c>
    </row>
    <row r="19982" spans="1:2" x14ac:dyDescent="0.2">
      <c r="A19982" s="112" t="s">
        <v>42495</v>
      </c>
      <c r="B19982" s="112" t="s">
        <v>42496</v>
      </c>
    </row>
    <row r="19983" spans="1:2" x14ac:dyDescent="0.2">
      <c r="A19983" s="112" t="s">
        <v>42497</v>
      </c>
      <c r="B19983" s="112" t="s">
        <v>42498</v>
      </c>
    </row>
    <row r="19984" spans="1:2" x14ac:dyDescent="0.2">
      <c r="A19984" s="112" t="s">
        <v>42499</v>
      </c>
      <c r="B19984" s="112" t="s">
        <v>42500</v>
      </c>
    </row>
    <row r="19985" spans="1:2" x14ac:dyDescent="0.2">
      <c r="A19985" s="112" t="s">
        <v>42501</v>
      </c>
      <c r="B19985" s="112" t="s">
        <v>42502</v>
      </c>
    </row>
    <row r="19986" spans="1:2" x14ac:dyDescent="0.2">
      <c r="A19986" s="112" t="s">
        <v>42503</v>
      </c>
      <c r="B19986" s="112" t="s">
        <v>42504</v>
      </c>
    </row>
    <row r="19987" spans="1:2" x14ac:dyDescent="0.2">
      <c r="A19987" s="112" t="s">
        <v>42505</v>
      </c>
      <c r="B19987" s="112" t="s">
        <v>42506</v>
      </c>
    </row>
    <row r="19988" spans="1:2" x14ac:dyDescent="0.2">
      <c r="A19988" s="112" t="s">
        <v>42507</v>
      </c>
      <c r="B19988" s="112" t="s">
        <v>42508</v>
      </c>
    </row>
    <row r="19989" spans="1:2" x14ac:dyDescent="0.2">
      <c r="A19989" s="112" t="s">
        <v>42509</v>
      </c>
      <c r="B19989" s="112" t="s">
        <v>42510</v>
      </c>
    </row>
    <row r="19990" spans="1:2" x14ac:dyDescent="0.2">
      <c r="A19990" s="112" t="s">
        <v>42511</v>
      </c>
      <c r="B19990" s="112" t="s">
        <v>42512</v>
      </c>
    </row>
    <row r="19991" spans="1:2" x14ac:dyDescent="0.2">
      <c r="A19991" s="112" t="s">
        <v>42513</v>
      </c>
      <c r="B19991" s="112" t="s">
        <v>42514</v>
      </c>
    </row>
    <row r="19992" spans="1:2" x14ac:dyDescent="0.2">
      <c r="A19992" s="112" t="s">
        <v>42515</v>
      </c>
      <c r="B19992" s="112" t="s">
        <v>42516</v>
      </c>
    </row>
    <row r="19993" spans="1:2" x14ac:dyDescent="0.2">
      <c r="A19993" s="112" t="s">
        <v>42517</v>
      </c>
      <c r="B19993" s="112" t="s">
        <v>42518</v>
      </c>
    </row>
    <row r="19994" spans="1:2" x14ac:dyDescent="0.2">
      <c r="A19994" s="112" t="s">
        <v>42519</v>
      </c>
      <c r="B19994" s="112" t="s">
        <v>42520</v>
      </c>
    </row>
    <row r="19995" spans="1:2" x14ac:dyDescent="0.2">
      <c r="A19995" s="112" t="s">
        <v>42521</v>
      </c>
      <c r="B19995" s="112" t="s">
        <v>42522</v>
      </c>
    </row>
    <row r="19996" spans="1:2" x14ac:dyDescent="0.2">
      <c r="A19996" s="112" t="s">
        <v>42523</v>
      </c>
      <c r="B19996" s="112" t="s">
        <v>42524</v>
      </c>
    </row>
    <row r="19997" spans="1:2" x14ac:dyDescent="0.2">
      <c r="A19997" s="112" t="s">
        <v>42525</v>
      </c>
      <c r="B19997" s="112" t="s">
        <v>42526</v>
      </c>
    </row>
    <row r="19998" spans="1:2" x14ac:dyDescent="0.2">
      <c r="A19998" s="112" t="s">
        <v>42527</v>
      </c>
      <c r="B19998" s="112" t="s">
        <v>42528</v>
      </c>
    </row>
    <row r="19999" spans="1:2" x14ac:dyDescent="0.2">
      <c r="A19999" s="112" t="s">
        <v>42529</v>
      </c>
      <c r="B19999" s="112" t="s">
        <v>42530</v>
      </c>
    </row>
    <row r="20000" spans="1:2" x14ac:dyDescent="0.2">
      <c r="A20000" s="112" t="s">
        <v>42531</v>
      </c>
      <c r="B20000" s="112" t="s">
        <v>42532</v>
      </c>
    </row>
    <row r="20001" spans="1:2" x14ac:dyDescent="0.2">
      <c r="A20001" s="112" t="s">
        <v>42533</v>
      </c>
      <c r="B20001" s="112" t="s">
        <v>42534</v>
      </c>
    </row>
    <row r="20002" spans="1:2" x14ac:dyDescent="0.2">
      <c r="A20002" s="112" t="s">
        <v>42535</v>
      </c>
      <c r="B20002" s="112" t="s">
        <v>42536</v>
      </c>
    </row>
    <row r="20003" spans="1:2" x14ac:dyDescent="0.2">
      <c r="A20003" s="112" t="s">
        <v>42537</v>
      </c>
      <c r="B20003" s="112" t="s">
        <v>42538</v>
      </c>
    </row>
    <row r="20004" spans="1:2" x14ac:dyDescent="0.2">
      <c r="A20004" s="112" t="s">
        <v>42539</v>
      </c>
      <c r="B20004" s="112" t="s">
        <v>42540</v>
      </c>
    </row>
    <row r="20005" spans="1:2" x14ac:dyDescent="0.2">
      <c r="A20005" s="112" t="s">
        <v>42541</v>
      </c>
      <c r="B20005" s="112" t="s">
        <v>42542</v>
      </c>
    </row>
    <row r="20006" spans="1:2" x14ac:dyDescent="0.2">
      <c r="A20006" s="112" t="s">
        <v>42543</v>
      </c>
      <c r="B20006" s="112" t="s">
        <v>42544</v>
      </c>
    </row>
    <row r="20007" spans="1:2" x14ac:dyDescent="0.2">
      <c r="A20007" s="112" t="s">
        <v>42545</v>
      </c>
      <c r="B20007" s="112" t="s">
        <v>42546</v>
      </c>
    </row>
    <row r="20008" spans="1:2" x14ac:dyDescent="0.2">
      <c r="A20008" s="112" t="s">
        <v>42547</v>
      </c>
      <c r="B20008" s="112" t="s">
        <v>42548</v>
      </c>
    </row>
    <row r="20009" spans="1:2" x14ac:dyDescent="0.2">
      <c r="A20009" s="112" t="s">
        <v>42549</v>
      </c>
      <c r="B20009" s="112" t="s">
        <v>42550</v>
      </c>
    </row>
    <row r="20010" spans="1:2" x14ac:dyDescent="0.2">
      <c r="A20010" s="112" t="s">
        <v>42551</v>
      </c>
      <c r="B20010" s="112" t="s">
        <v>42552</v>
      </c>
    </row>
    <row r="20011" spans="1:2" x14ac:dyDescent="0.2">
      <c r="A20011" s="112" t="s">
        <v>42553</v>
      </c>
      <c r="B20011" s="112" t="s">
        <v>42554</v>
      </c>
    </row>
    <row r="20012" spans="1:2" x14ac:dyDescent="0.2">
      <c r="A20012" s="112" t="s">
        <v>42555</v>
      </c>
      <c r="B20012" s="112" t="s">
        <v>42556</v>
      </c>
    </row>
    <row r="20013" spans="1:2" x14ac:dyDescent="0.2">
      <c r="A20013" s="112" t="s">
        <v>42557</v>
      </c>
      <c r="B20013" s="112" t="s">
        <v>42558</v>
      </c>
    </row>
    <row r="20014" spans="1:2" x14ac:dyDescent="0.2">
      <c r="A20014" s="112" t="s">
        <v>42559</v>
      </c>
      <c r="B20014" s="112" t="s">
        <v>42560</v>
      </c>
    </row>
    <row r="20015" spans="1:2" x14ac:dyDescent="0.2">
      <c r="A20015" s="112" t="s">
        <v>42561</v>
      </c>
      <c r="B20015" s="112" t="s">
        <v>42562</v>
      </c>
    </row>
    <row r="20016" spans="1:2" x14ac:dyDescent="0.2">
      <c r="A20016" s="112" t="s">
        <v>42563</v>
      </c>
      <c r="B20016" s="112" t="s">
        <v>42564</v>
      </c>
    </row>
    <row r="20017" spans="1:2" x14ac:dyDescent="0.2">
      <c r="A20017" s="112" t="s">
        <v>42565</v>
      </c>
      <c r="B20017" s="112" t="s">
        <v>42566</v>
      </c>
    </row>
    <row r="20018" spans="1:2" x14ac:dyDescent="0.2">
      <c r="A20018" s="112" t="s">
        <v>42567</v>
      </c>
      <c r="B20018" s="112" t="s">
        <v>42568</v>
      </c>
    </row>
    <row r="20019" spans="1:2" x14ac:dyDescent="0.2">
      <c r="A20019" s="112" t="s">
        <v>42569</v>
      </c>
      <c r="B20019" s="112" t="s">
        <v>42570</v>
      </c>
    </row>
    <row r="20020" spans="1:2" x14ac:dyDescent="0.2">
      <c r="A20020" s="112" t="s">
        <v>42571</v>
      </c>
      <c r="B20020" s="112" t="s">
        <v>42572</v>
      </c>
    </row>
    <row r="20021" spans="1:2" x14ac:dyDescent="0.2">
      <c r="A20021" s="112" t="s">
        <v>42573</v>
      </c>
      <c r="B20021" s="112" t="s">
        <v>42574</v>
      </c>
    </row>
    <row r="20022" spans="1:2" x14ac:dyDescent="0.2">
      <c r="A20022" s="112" t="s">
        <v>42575</v>
      </c>
      <c r="B20022" s="112" t="s">
        <v>42576</v>
      </c>
    </row>
    <row r="20023" spans="1:2" x14ac:dyDescent="0.2">
      <c r="A20023" s="112" t="s">
        <v>42577</v>
      </c>
      <c r="B20023" s="112" t="s">
        <v>42578</v>
      </c>
    </row>
    <row r="20024" spans="1:2" x14ac:dyDescent="0.2">
      <c r="A20024" s="112" t="s">
        <v>42579</v>
      </c>
      <c r="B20024" s="112" t="s">
        <v>42580</v>
      </c>
    </row>
    <row r="20025" spans="1:2" x14ac:dyDescent="0.2">
      <c r="A20025" s="112" t="s">
        <v>42581</v>
      </c>
      <c r="B20025" s="112" t="s">
        <v>42582</v>
      </c>
    </row>
    <row r="20026" spans="1:2" x14ac:dyDescent="0.2">
      <c r="A20026" s="112" t="s">
        <v>42583</v>
      </c>
      <c r="B20026" s="112" t="s">
        <v>42584</v>
      </c>
    </row>
    <row r="20027" spans="1:2" x14ac:dyDescent="0.2">
      <c r="A20027" s="112" t="s">
        <v>42585</v>
      </c>
      <c r="B20027" s="112" t="s">
        <v>42586</v>
      </c>
    </row>
    <row r="20028" spans="1:2" x14ac:dyDescent="0.2">
      <c r="A20028" s="112" t="s">
        <v>42587</v>
      </c>
      <c r="B20028" s="112" t="s">
        <v>42588</v>
      </c>
    </row>
    <row r="20029" spans="1:2" x14ac:dyDescent="0.2">
      <c r="A20029" s="112" t="s">
        <v>42589</v>
      </c>
      <c r="B20029" s="112" t="s">
        <v>42590</v>
      </c>
    </row>
    <row r="20030" spans="1:2" x14ac:dyDescent="0.2">
      <c r="A20030" s="112" t="s">
        <v>42591</v>
      </c>
      <c r="B20030" s="112" t="s">
        <v>42592</v>
      </c>
    </row>
    <row r="20031" spans="1:2" x14ac:dyDescent="0.2">
      <c r="A20031" s="112" t="s">
        <v>42593</v>
      </c>
      <c r="B20031" s="112" t="s">
        <v>42594</v>
      </c>
    </row>
    <row r="20032" spans="1:2" x14ac:dyDescent="0.2">
      <c r="A20032" s="112" t="s">
        <v>42595</v>
      </c>
      <c r="B20032" s="112" t="s">
        <v>42596</v>
      </c>
    </row>
    <row r="20033" spans="1:2" x14ac:dyDescent="0.2">
      <c r="A20033" s="112" t="s">
        <v>42597</v>
      </c>
      <c r="B20033" s="112" t="s">
        <v>42598</v>
      </c>
    </row>
    <row r="20034" spans="1:2" x14ac:dyDescent="0.2">
      <c r="A20034" s="112" t="s">
        <v>42599</v>
      </c>
      <c r="B20034" s="112" t="s">
        <v>42600</v>
      </c>
    </row>
    <row r="20035" spans="1:2" x14ac:dyDescent="0.2">
      <c r="A20035" s="112" t="s">
        <v>42601</v>
      </c>
      <c r="B20035" s="112" t="s">
        <v>42602</v>
      </c>
    </row>
    <row r="20036" spans="1:2" x14ac:dyDescent="0.2">
      <c r="A20036" s="112" t="s">
        <v>42603</v>
      </c>
      <c r="B20036" s="112" t="s">
        <v>42604</v>
      </c>
    </row>
    <row r="20037" spans="1:2" x14ac:dyDescent="0.2">
      <c r="A20037" s="112" t="s">
        <v>42605</v>
      </c>
      <c r="B20037" s="112" t="s">
        <v>42606</v>
      </c>
    </row>
    <row r="20038" spans="1:2" x14ac:dyDescent="0.2">
      <c r="A20038" s="112" t="s">
        <v>42607</v>
      </c>
      <c r="B20038" s="112" t="s">
        <v>42608</v>
      </c>
    </row>
    <row r="20039" spans="1:2" x14ac:dyDescent="0.2">
      <c r="A20039" s="112" t="s">
        <v>42609</v>
      </c>
      <c r="B20039" s="112" t="s">
        <v>42610</v>
      </c>
    </row>
    <row r="20040" spans="1:2" x14ac:dyDescent="0.2">
      <c r="A20040" s="112" t="s">
        <v>42611</v>
      </c>
      <c r="B20040" s="112" t="s">
        <v>42612</v>
      </c>
    </row>
    <row r="20041" spans="1:2" x14ac:dyDescent="0.2">
      <c r="A20041" s="112" t="s">
        <v>42613</v>
      </c>
      <c r="B20041" s="112" t="s">
        <v>42614</v>
      </c>
    </row>
    <row r="20042" spans="1:2" x14ac:dyDescent="0.2">
      <c r="A20042" s="112" t="s">
        <v>42615</v>
      </c>
      <c r="B20042" s="112" t="s">
        <v>42616</v>
      </c>
    </row>
    <row r="20043" spans="1:2" x14ac:dyDescent="0.2">
      <c r="A20043" s="112" t="s">
        <v>42617</v>
      </c>
      <c r="B20043" s="112" t="s">
        <v>42618</v>
      </c>
    </row>
    <row r="20044" spans="1:2" x14ac:dyDescent="0.2">
      <c r="A20044" s="112" t="s">
        <v>42619</v>
      </c>
      <c r="B20044" s="112" t="s">
        <v>42620</v>
      </c>
    </row>
    <row r="20045" spans="1:2" x14ac:dyDescent="0.2">
      <c r="A20045" s="112" t="s">
        <v>42621</v>
      </c>
      <c r="B20045" s="112" t="s">
        <v>42622</v>
      </c>
    </row>
    <row r="20046" spans="1:2" x14ac:dyDescent="0.2">
      <c r="A20046" s="112" t="s">
        <v>42623</v>
      </c>
      <c r="B20046" s="112" t="s">
        <v>42624</v>
      </c>
    </row>
    <row r="20047" spans="1:2" x14ac:dyDescent="0.2">
      <c r="A20047" s="112" t="s">
        <v>42625</v>
      </c>
      <c r="B20047" s="112" t="s">
        <v>42626</v>
      </c>
    </row>
    <row r="20048" spans="1:2" x14ac:dyDescent="0.2">
      <c r="A20048" s="112" t="s">
        <v>42627</v>
      </c>
      <c r="B20048" s="112" t="s">
        <v>42628</v>
      </c>
    </row>
    <row r="20049" spans="1:2" x14ac:dyDescent="0.2">
      <c r="A20049" s="112" t="s">
        <v>42629</v>
      </c>
      <c r="B20049" s="112" t="s">
        <v>42630</v>
      </c>
    </row>
    <row r="20050" spans="1:2" x14ac:dyDescent="0.2">
      <c r="A20050" s="112" t="s">
        <v>42631</v>
      </c>
      <c r="B20050" s="112" t="s">
        <v>42632</v>
      </c>
    </row>
    <row r="20051" spans="1:2" x14ac:dyDescent="0.2">
      <c r="A20051" s="112" t="s">
        <v>42633</v>
      </c>
      <c r="B20051" s="112" t="s">
        <v>42634</v>
      </c>
    </row>
    <row r="20052" spans="1:2" x14ac:dyDescent="0.2">
      <c r="A20052" s="112" t="s">
        <v>42635</v>
      </c>
      <c r="B20052" s="112" t="s">
        <v>42636</v>
      </c>
    </row>
    <row r="20053" spans="1:2" x14ac:dyDescent="0.2">
      <c r="A20053" s="112" t="s">
        <v>42637</v>
      </c>
      <c r="B20053" s="112" t="s">
        <v>42638</v>
      </c>
    </row>
    <row r="20054" spans="1:2" x14ac:dyDescent="0.2">
      <c r="A20054" s="112" t="s">
        <v>42639</v>
      </c>
      <c r="B20054" s="112" t="s">
        <v>42640</v>
      </c>
    </row>
    <row r="20055" spans="1:2" x14ac:dyDescent="0.2">
      <c r="A20055" s="112" t="s">
        <v>42641</v>
      </c>
      <c r="B20055" s="112" t="s">
        <v>42642</v>
      </c>
    </row>
    <row r="20056" spans="1:2" x14ac:dyDescent="0.2">
      <c r="A20056" s="112" t="s">
        <v>42643</v>
      </c>
      <c r="B20056" s="112" t="s">
        <v>42644</v>
      </c>
    </row>
    <row r="20057" spans="1:2" x14ac:dyDescent="0.2">
      <c r="A20057" s="112" t="s">
        <v>42645</v>
      </c>
      <c r="B20057" s="112" t="s">
        <v>42646</v>
      </c>
    </row>
    <row r="20058" spans="1:2" x14ac:dyDescent="0.2">
      <c r="A20058" s="112" t="s">
        <v>42647</v>
      </c>
      <c r="B20058" s="112" t="s">
        <v>42648</v>
      </c>
    </row>
    <row r="20059" spans="1:2" x14ac:dyDescent="0.2">
      <c r="A20059" s="112" t="s">
        <v>42649</v>
      </c>
      <c r="B20059" s="112" t="s">
        <v>42650</v>
      </c>
    </row>
    <row r="20060" spans="1:2" x14ac:dyDescent="0.2">
      <c r="A20060" s="112" t="s">
        <v>42651</v>
      </c>
      <c r="B20060" s="112" t="s">
        <v>42652</v>
      </c>
    </row>
    <row r="20061" spans="1:2" x14ac:dyDescent="0.2">
      <c r="A20061" s="112" t="s">
        <v>42653</v>
      </c>
      <c r="B20061" s="112" t="s">
        <v>42654</v>
      </c>
    </row>
    <row r="20062" spans="1:2" x14ac:dyDescent="0.2">
      <c r="A20062" s="112" t="s">
        <v>42655</v>
      </c>
      <c r="B20062" s="112" t="s">
        <v>42656</v>
      </c>
    </row>
    <row r="20063" spans="1:2" x14ac:dyDescent="0.2">
      <c r="A20063" s="112" t="s">
        <v>42657</v>
      </c>
      <c r="B20063" s="112" t="s">
        <v>42658</v>
      </c>
    </row>
    <row r="20064" spans="1:2" x14ac:dyDescent="0.2">
      <c r="A20064" s="112" t="s">
        <v>42659</v>
      </c>
      <c r="B20064" s="112" t="s">
        <v>42660</v>
      </c>
    </row>
    <row r="20065" spans="1:2" x14ac:dyDescent="0.2">
      <c r="A20065" s="112" t="s">
        <v>42661</v>
      </c>
      <c r="B20065" s="112" t="s">
        <v>42662</v>
      </c>
    </row>
    <row r="20066" spans="1:2" x14ac:dyDescent="0.2">
      <c r="A20066" s="112" t="s">
        <v>42663</v>
      </c>
      <c r="B20066" s="112" t="s">
        <v>42664</v>
      </c>
    </row>
    <row r="20067" spans="1:2" x14ac:dyDescent="0.2">
      <c r="A20067" s="112" t="s">
        <v>42665</v>
      </c>
      <c r="B20067" s="112" t="s">
        <v>42666</v>
      </c>
    </row>
    <row r="20068" spans="1:2" x14ac:dyDescent="0.2">
      <c r="A20068" s="112" t="s">
        <v>42667</v>
      </c>
      <c r="B20068" s="112" t="s">
        <v>42668</v>
      </c>
    </row>
    <row r="20069" spans="1:2" x14ac:dyDescent="0.2">
      <c r="A20069" s="112" t="s">
        <v>42669</v>
      </c>
      <c r="B20069" s="112" t="s">
        <v>42670</v>
      </c>
    </row>
    <row r="20070" spans="1:2" x14ac:dyDescent="0.2">
      <c r="A20070" s="112" t="s">
        <v>42671</v>
      </c>
      <c r="B20070" s="112" t="s">
        <v>42672</v>
      </c>
    </row>
    <row r="20071" spans="1:2" x14ac:dyDescent="0.2">
      <c r="A20071" s="112" t="s">
        <v>42673</v>
      </c>
      <c r="B20071" s="112" t="s">
        <v>42674</v>
      </c>
    </row>
    <row r="20072" spans="1:2" x14ac:dyDescent="0.2">
      <c r="A20072" s="112" t="s">
        <v>42675</v>
      </c>
      <c r="B20072" s="112" t="s">
        <v>42676</v>
      </c>
    </row>
    <row r="20073" spans="1:2" x14ac:dyDescent="0.2">
      <c r="A20073" s="112" t="s">
        <v>42677</v>
      </c>
      <c r="B20073" s="112" t="s">
        <v>42678</v>
      </c>
    </row>
    <row r="20074" spans="1:2" x14ac:dyDescent="0.2">
      <c r="A20074" s="112" t="s">
        <v>42679</v>
      </c>
      <c r="B20074" s="112" t="s">
        <v>42680</v>
      </c>
    </row>
    <row r="20075" spans="1:2" x14ac:dyDescent="0.2">
      <c r="A20075" s="112" t="s">
        <v>42681</v>
      </c>
      <c r="B20075" s="112" t="s">
        <v>42682</v>
      </c>
    </row>
    <row r="20076" spans="1:2" x14ac:dyDescent="0.2">
      <c r="A20076" s="112" t="s">
        <v>42683</v>
      </c>
      <c r="B20076" s="112" t="s">
        <v>42684</v>
      </c>
    </row>
    <row r="20077" spans="1:2" x14ac:dyDescent="0.2">
      <c r="A20077" s="112" t="s">
        <v>42685</v>
      </c>
      <c r="B20077" s="112" t="s">
        <v>42686</v>
      </c>
    </row>
    <row r="20078" spans="1:2" x14ac:dyDescent="0.2">
      <c r="A20078" s="112" t="s">
        <v>42687</v>
      </c>
      <c r="B20078" s="112" t="s">
        <v>42688</v>
      </c>
    </row>
    <row r="20079" spans="1:2" x14ac:dyDescent="0.2">
      <c r="A20079" s="112" t="s">
        <v>42689</v>
      </c>
      <c r="B20079" s="112" t="s">
        <v>42690</v>
      </c>
    </row>
    <row r="20080" spans="1:2" x14ac:dyDescent="0.2">
      <c r="A20080" s="112" t="s">
        <v>42691</v>
      </c>
      <c r="B20080" s="112" t="s">
        <v>42692</v>
      </c>
    </row>
    <row r="20081" spans="1:2" x14ac:dyDescent="0.2">
      <c r="A20081" s="112" t="s">
        <v>42693</v>
      </c>
      <c r="B20081" s="112" t="s">
        <v>42694</v>
      </c>
    </row>
    <row r="20082" spans="1:2" x14ac:dyDescent="0.2">
      <c r="A20082" s="112" t="s">
        <v>42695</v>
      </c>
      <c r="B20082" s="112" t="s">
        <v>42696</v>
      </c>
    </row>
    <row r="20083" spans="1:2" x14ac:dyDescent="0.2">
      <c r="A20083" s="112" t="s">
        <v>42697</v>
      </c>
      <c r="B20083" s="112" t="s">
        <v>42698</v>
      </c>
    </row>
    <row r="20084" spans="1:2" x14ac:dyDescent="0.2">
      <c r="A20084" s="112" t="s">
        <v>42699</v>
      </c>
      <c r="B20084" s="112" t="s">
        <v>42700</v>
      </c>
    </row>
    <row r="20085" spans="1:2" x14ac:dyDescent="0.2">
      <c r="A20085" s="112" t="s">
        <v>42701</v>
      </c>
      <c r="B20085" s="112" t="s">
        <v>42702</v>
      </c>
    </row>
    <row r="20086" spans="1:2" x14ac:dyDescent="0.2">
      <c r="A20086" s="112" t="s">
        <v>42703</v>
      </c>
      <c r="B20086" s="112" t="s">
        <v>42704</v>
      </c>
    </row>
    <row r="20087" spans="1:2" x14ac:dyDescent="0.2">
      <c r="A20087" s="112" t="s">
        <v>42705</v>
      </c>
      <c r="B20087" s="112" t="s">
        <v>42706</v>
      </c>
    </row>
    <row r="20088" spans="1:2" x14ac:dyDescent="0.2">
      <c r="A20088" s="112" t="s">
        <v>42707</v>
      </c>
      <c r="B20088" s="112" t="s">
        <v>42708</v>
      </c>
    </row>
    <row r="20089" spans="1:2" x14ac:dyDescent="0.2">
      <c r="A20089" s="112" t="s">
        <v>42709</v>
      </c>
      <c r="B20089" s="112" t="s">
        <v>42710</v>
      </c>
    </row>
    <row r="20090" spans="1:2" x14ac:dyDescent="0.2">
      <c r="A20090" s="112" t="s">
        <v>42711</v>
      </c>
      <c r="B20090" s="112" t="s">
        <v>42712</v>
      </c>
    </row>
    <row r="20091" spans="1:2" x14ac:dyDescent="0.2">
      <c r="A20091" s="112" t="s">
        <v>42713</v>
      </c>
      <c r="B20091" s="112" t="s">
        <v>42714</v>
      </c>
    </row>
    <row r="20092" spans="1:2" x14ac:dyDescent="0.2">
      <c r="A20092" s="112" t="s">
        <v>42715</v>
      </c>
      <c r="B20092" s="112" t="s">
        <v>42716</v>
      </c>
    </row>
    <row r="20093" spans="1:2" x14ac:dyDescent="0.2">
      <c r="A20093" s="112" t="s">
        <v>42717</v>
      </c>
      <c r="B20093" s="112" t="s">
        <v>42718</v>
      </c>
    </row>
    <row r="20094" spans="1:2" x14ac:dyDescent="0.2">
      <c r="A20094" s="112" t="s">
        <v>42719</v>
      </c>
      <c r="B20094" s="112" t="s">
        <v>42720</v>
      </c>
    </row>
    <row r="20095" spans="1:2" x14ac:dyDescent="0.2">
      <c r="A20095" s="112" t="s">
        <v>42721</v>
      </c>
      <c r="B20095" s="112" t="s">
        <v>42722</v>
      </c>
    </row>
    <row r="20096" spans="1:2" x14ac:dyDescent="0.2">
      <c r="A20096" s="112" t="s">
        <v>42723</v>
      </c>
      <c r="B20096" s="112" t="s">
        <v>42724</v>
      </c>
    </row>
    <row r="20097" spans="1:2" x14ac:dyDescent="0.2">
      <c r="A20097" s="112" t="s">
        <v>42725</v>
      </c>
      <c r="B20097" s="112" t="s">
        <v>42726</v>
      </c>
    </row>
    <row r="20098" spans="1:2" x14ac:dyDescent="0.2">
      <c r="A20098" s="112" t="s">
        <v>42727</v>
      </c>
      <c r="B20098" s="112" t="s">
        <v>42728</v>
      </c>
    </row>
    <row r="20099" spans="1:2" x14ac:dyDescent="0.2">
      <c r="A20099" s="112" t="s">
        <v>42729</v>
      </c>
      <c r="B20099" s="112" t="s">
        <v>42730</v>
      </c>
    </row>
    <row r="20100" spans="1:2" x14ac:dyDescent="0.2">
      <c r="A20100" s="112" t="s">
        <v>42731</v>
      </c>
      <c r="B20100" s="112" t="s">
        <v>42732</v>
      </c>
    </row>
    <row r="20101" spans="1:2" x14ac:dyDescent="0.2">
      <c r="A20101" s="112" t="s">
        <v>42733</v>
      </c>
      <c r="B20101" s="112" t="s">
        <v>42734</v>
      </c>
    </row>
    <row r="20102" spans="1:2" x14ac:dyDescent="0.2">
      <c r="A20102" s="112" t="s">
        <v>42735</v>
      </c>
      <c r="B20102" s="112" t="s">
        <v>42736</v>
      </c>
    </row>
    <row r="20103" spans="1:2" x14ac:dyDescent="0.2">
      <c r="A20103" s="112" t="s">
        <v>42737</v>
      </c>
      <c r="B20103" s="112" t="s">
        <v>42738</v>
      </c>
    </row>
    <row r="20104" spans="1:2" x14ac:dyDescent="0.2">
      <c r="A20104" s="112" t="s">
        <v>42739</v>
      </c>
      <c r="B20104" s="112" t="s">
        <v>42740</v>
      </c>
    </row>
    <row r="20105" spans="1:2" x14ac:dyDescent="0.2">
      <c r="A20105" s="112" t="s">
        <v>42741</v>
      </c>
      <c r="B20105" s="112" t="s">
        <v>42742</v>
      </c>
    </row>
    <row r="20106" spans="1:2" x14ac:dyDescent="0.2">
      <c r="A20106" s="112" t="s">
        <v>42743</v>
      </c>
      <c r="B20106" s="112" t="s">
        <v>42744</v>
      </c>
    </row>
    <row r="20107" spans="1:2" x14ac:dyDescent="0.2">
      <c r="A20107" s="112" t="s">
        <v>42745</v>
      </c>
      <c r="B20107" s="112" t="s">
        <v>42746</v>
      </c>
    </row>
    <row r="20108" spans="1:2" x14ac:dyDescent="0.2">
      <c r="A20108" s="112" t="s">
        <v>42747</v>
      </c>
      <c r="B20108" s="112" t="s">
        <v>42748</v>
      </c>
    </row>
    <row r="20109" spans="1:2" x14ac:dyDescent="0.2">
      <c r="A20109" s="112" t="s">
        <v>42749</v>
      </c>
      <c r="B20109" s="112" t="s">
        <v>42750</v>
      </c>
    </row>
    <row r="20110" spans="1:2" x14ac:dyDescent="0.2">
      <c r="A20110" s="112" t="s">
        <v>42751</v>
      </c>
      <c r="B20110" s="112" t="s">
        <v>42752</v>
      </c>
    </row>
    <row r="20111" spans="1:2" x14ac:dyDescent="0.2">
      <c r="A20111" s="112" t="s">
        <v>42753</v>
      </c>
      <c r="B20111" s="112" t="s">
        <v>42754</v>
      </c>
    </row>
    <row r="20112" spans="1:2" x14ac:dyDescent="0.2">
      <c r="A20112" s="112" t="s">
        <v>42755</v>
      </c>
      <c r="B20112" s="112" t="s">
        <v>42756</v>
      </c>
    </row>
    <row r="20113" spans="1:2" x14ac:dyDescent="0.2">
      <c r="A20113" s="112" t="s">
        <v>42757</v>
      </c>
      <c r="B20113" s="112" t="s">
        <v>42758</v>
      </c>
    </row>
    <row r="20114" spans="1:2" x14ac:dyDescent="0.2">
      <c r="A20114" s="112" t="s">
        <v>42759</v>
      </c>
      <c r="B20114" s="112" t="s">
        <v>42760</v>
      </c>
    </row>
    <row r="20115" spans="1:2" x14ac:dyDescent="0.2">
      <c r="A20115" s="112" t="s">
        <v>42761</v>
      </c>
      <c r="B20115" s="112" t="s">
        <v>42762</v>
      </c>
    </row>
    <row r="20116" spans="1:2" x14ac:dyDescent="0.2">
      <c r="A20116" s="112" t="s">
        <v>42763</v>
      </c>
      <c r="B20116" s="112" t="s">
        <v>42764</v>
      </c>
    </row>
    <row r="20117" spans="1:2" x14ac:dyDescent="0.2">
      <c r="A20117" s="112" t="s">
        <v>42765</v>
      </c>
      <c r="B20117" s="112" t="s">
        <v>42766</v>
      </c>
    </row>
    <row r="20118" spans="1:2" x14ac:dyDescent="0.2">
      <c r="A20118" s="112" t="s">
        <v>42767</v>
      </c>
      <c r="B20118" s="112" t="s">
        <v>42768</v>
      </c>
    </row>
    <row r="20119" spans="1:2" x14ac:dyDescent="0.2">
      <c r="A20119" s="112" t="s">
        <v>42769</v>
      </c>
      <c r="B20119" s="112" t="s">
        <v>42770</v>
      </c>
    </row>
    <row r="20120" spans="1:2" x14ac:dyDescent="0.2">
      <c r="A20120" s="112" t="s">
        <v>42771</v>
      </c>
      <c r="B20120" s="112" t="s">
        <v>42772</v>
      </c>
    </row>
    <row r="20121" spans="1:2" x14ac:dyDescent="0.2">
      <c r="A20121" s="112" t="s">
        <v>42773</v>
      </c>
      <c r="B20121" s="112" t="s">
        <v>42774</v>
      </c>
    </row>
    <row r="20122" spans="1:2" x14ac:dyDescent="0.2">
      <c r="A20122" s="112" t="s">
        <v>42775</v>
      </c>
      <c r="B20122" s="112" t="s">
        <v>42776</v>
      </c>
    </row>
    <row r="20123" spans="1:2" x14ac:dyDescent="0.2">
      <c r="A20123" s="112" t="s">
        <v>42777</v>
      </c>
      <c r="B20123" s="112" t="s">
        <v>42778</v>
      </c>
    </row>
    <row r="20124" spans="1:2" x14ac:dyDescent="0.2">
      <c r="A20124" s="112" t="s">
        <v>42779</v>
      </c>
      <c r="B20124" s="112" t="s">
        <v>42780</v>
      </c>
    </row>
    <row r="20125" spans="1:2" x14ac:dyDescent="0.2">
      <c r="A20125" s="112" t="s">
        <v>42781</v>
      </c>
      <c r="B20125" s="112" t="s">
        <v>42782</v>
      </c>
    </row>
    <row r="20126" spans="1:2" x14ac:dyDescent="0.2">
      <c r="A20126" s="112" t="s">
        <v>42783</v>
      </c>
      <c r="B20126" s="112" t="s">
        <v>42784</v>
      </c>
    </row>
    <row r="20127" spans="1:2" x14ac:dyDescent="0.2">
      <c r="A20127" s="112" t="s">
        <v>42785</v>
      </c>
      <c r="B20127" s="112" t="s">
        <v>42786</v>
      </c>
    </row>
    <row r="20128" spans="1:2" x14ac:dyDescent="0.2">
      <c r="A20128" s="112" t="s">
        <v>42787</v>
      </c>
      <c r="B20128" s="112" t="s">
        <v>42788</v>
      </c>
    </row>
    <row r="20129" spans="1:2" x14ac:dyDescent="0.2">
      <c r="A20129" s="112" t="s">
        <v>42789</v>
      </c>
      <c r="B20129" s="112" t="s">
        <v>42790</v>
      </c>
    </row>
    <row r="20130" spans="1:2" x14ac:dyDescent="0.2">
      <c r="A20130" s="112" t="s">
        <v>42791</v>
      </c>
      <c r="B20130" s="112" t="s">
        <v>42792</v>
      </c>
    </row>
    <row r="20131" spans="1:2" x14ac:dyDescent="0.2">
      <c r="A20131" s="112" t="s">
        <v>42793</v>
      </c>
      <c r="B20131" s="112" t="s">
        <v>42794</v>
      </c>
    </row>
    <row r="20132" spans="1:2" x14ac:dyDescent="0.2">
      <c r="A20132" s="112" t="s">
        <v>42795</v>
      </c>
      <c r="B20132" s="112" t="s">
        <v>42796</v>
      </c>
    </row>
    <row r="20133" spans="1:2" x14ac:dyDescent="0.2">
      <c r="A20133" s="112" t="s">
        <v>42797</v>
      </c>
      <c r="B20133" s="112" t="s">
        <v>42798</v>
      </c>
    </row>
    <row r="20134" spans="1:2" x14ac:dyDescent="0.2">
      <c r="A20134" s="112" t="s">
        <v>42799</v>
      </c>
      <c r="B20134" s="112" t="s">
        <v>42800</v>
      </c>
    </row>
    <row r="20135" spans="1:2" x14ac:dyDescent="0.2">
      <c r="A20135" s="112" t="s">
        <v>42801</v>
      </c>
      <c r="B20135" s="112" t="s">
        <v>42802</v>
      </c>
    </row>
    <row r="20136" spans="1:2" x14ac:dyDescent="0.2">
      <c r="A20136" s="112" t="s">
        <v>42803</v>
      </c>
      <c r="B20136" s="112" t="s">
        <v>42804</v>
      </c>
    </row>
    <row r="20137" spans="1:2" x14ac:dyDescent="0.2">
      <c r="A20137" s="112" t="s">
        <v>42805</v>
      </c>
      <c r="B20137" s="112" t="s">
        <v>42806</v>
      </c>
    </row>
    <row r="20138" spans="1:2" x14ac:dyDescent="0.2">
      <c r="A20138" s="112" t="s">
        <v>42807</v>
      </c>
      <c r="B20138" s="112" t="s">
        <v>41244</v>
      </c>
    </row>
    <row r="20139" spans="1:2" x14ac:dyDescent="0.2">
      <c r="A20139" s="112" t="s">
        <v>42808</v>
      </c>
      <c r="B20139" s="112" t="s">
        <v>42809</v>
      </c>
    </row>
    <row r="20140" spans="1:2" x14ac:dyDescent="0.2">
      <c r="A20140" s="112" t="s">
        <v>42810</v>
      </c>
      <c r="B20140" s="112" t="s">
        <v>42811</v>
      </c>
    </row>
    <row r="20141" spans="1:2" x14ac:dyDescent="0.2">
      <c r="A20141" s="112" t="s">
        <v>42812</v>
      </c>
      <c r="B20141" s="112" t="s">
        <v>42813</v>
      </c>
    </row>
    <row r="20142" spans="1:2" x14ac:dyDescent="0.2">
      <c r="A20142" s="112" t="s">
        <v>42814</v>
      </c>
      <c r="B20142" s="112" t="s">
        <v>42815</v>
      </c>
    </row>
    <row r="20143" spans="1:2" x14ac:dyDescent="0.2">
      <c r="A20143" s="112" t="s">
        <v>42816</v>
      </c>
      <c r="B20143" s="112" t="s">
        <v>42817</v>
      </c>
    </row>
    <row r="20144" spans="1:2" x14ac:dyDescent="0.2">
      <c r="A20144" s="112" t="s">
        <v>42818</v>
      </c>
      <c r="B20144" s="112" t="s">
        <v>42819</v>
      </c>
    </row>
    <row r="20145" spans="1:2" x14ac:dyDescent="0.2">
      <c r="A20145" s="112" t="s">
        <v>42820</v>
      </c>
      <c r="B20145" s="112" t="s">
        <v>42821</v>
      </c>
    </row>
    <row r="20146" spans="1:2" x14ac:dyDescent="0.2">
      <c r="A20146" s="112" t="s">
        <v>42822</v>
      </c>
      <c r="B20146" s="112" t="s">
        <v>42823</v>
      </c>
    </row>
    <row r="20147" spans="1:2" x14ac:dyDescent="0.2">
      <c r="A20147" s="112" t="s">
        <v>42824</v>
      </c>
      <c r="B20147" s="112" t="s">
        <v>42825</v>
      </c>
    </row>
    <row r="20148" spans="1:2" x14ac:dyDescent="0.2">
      <c r="A20148" s="112" t="s">
        <v>42826</v>
      </c>
      <c r="B20148" s="112" t="s">
        <v>42827</v>
      </c>
    </row>
    <row r="20149" spans="1:2" x14ac:dyDescent="0.2">
      <c r="A20149" s="112" t="s">
        <v>42828</v>
      </c>
      <c r="B20149" s="112" t="s">
        <v>42829</v>
      </c>
    </row>
    <row r="20150" spans="1:2" x14ac:dyDescent="0.2">
      <c r="A20150" s="112" t="s">
        <v>42830</v>
      </c>
      <c r="B20150" s="112" t="s">
        <v>42831</v>
      </c>
    </row>
    <row r="20151" spans="1:2" x14ac:dyDescent="0.2">
      <c r="A20151" s="112" t="s">
        <v>42832</v>
      </c>
      <c r="B20151" s="112" t="s">
        <v>42833</v>
      </c>
    </row>
    <row r="20152" spans="1:2" x14ac:dyDescent="0.2">
      <c r="A20152" s="112" t="s">
        <v>42834</v>
      </c>
      <c r="B20152" s="112" t="s">
        <v>42835</v>
      </c>
    </row>
    <row r="20153" spans="1:2" x14ac:dyDescent="0.2">
      <c r="A20153" s="112" t="s">
        <v>42836</v>
      </c>
      <c r="B20153" s="112" t="s">
        <v>42837</v>
      </c>
    </row>
    <row r="20154" spans="1:2" x14ac:dyDescent="0.2">
      <c r="A20154" s="112" t="s">
        <v>42838</v>
      </c>
      <c r="B20154" s="112" t="s">
        <v>42839</v>
      </c>
    </row>
    <row r="20155" spans="1:2" x14ac:dyDescent="0.2">
      <c r="A20155" s="112" t="s">
        <v>42840</v>
      </c>
      <c r="B20155" s="112" t="s">
        <v>42841</v>
      </c>
    </row>
    <row r="20156" spans="1:2" x14ac:dyDescent="0.2">
      <c r="A20156" s="112" t="s">
        <v>42842</v>
      </c>
      <c r="B20156" s="112" t="s">
        <v>42843</v>
      </c>
    </row>
    <row r="20157" spans="1:2" x14ac:dyDescent="0.2">
      <c r="A20157" s="112" t="s">
        <v>42844</v>
      </c>
      <c r="B20157" s="112" t="s">
        <v>42845</v>
      </c>
    </row>
    <row r="20158" spans="1:2" x14ac:dyDescent="0.2">
      <c r="A20158" s="112" t="s">
        <v>42846</v>
      </c>
      <c r="B20158" s="112" t="s">
        <v>42847</v>
      </c>
    </row>
    <row r="20159" spans="1:2" x14ac:dyDescent="0.2">
      <c r="A20159" s="112" t="s">
        <v>42848</v>
      </c>
      <c r="B20159" s="112" t="s">
        <v>42849</v>
      </c>
    </row>
    <row r="20160" spans="1:2" x14ac:dyDescent="0.2">
      <c r="A20160" s="112" t="s">
        <v>42850</v>
      </c>
      <c r="B20160" s="112" t="s">
        <v>42851</v>
      </c>
    </row>
    <row r="20161" spans="1:2" x14ac:dyDescent="0.2">
      <c r="A20161" s="112" t="s">
        <v>42852</v>
      </c>
      <c r="B20161" s="112" t="s">
        <v>42853</v>
      </c>
    </row>
    <row r="20162" spans="1:2" x14ac:dyDescent="0.2">
      <c r="A20162" s="112" t="s">
        <v>42854</v>
      </c>
      <c r="B20162" s="112" t="s">
        <v>40972</v>
      </c>
    </row>
    <row r="20163" spans="1:2" x14ac:dyDescent="0.2">
      <c r="A20163" s="112" t="s">
        <v>42855</v>
      </c>
      <c r="B20163" s="112" t="s">
        <v>42856</v>
      </c>
    </row>
    <row r="20164" spans="1:2" x14ac:dyDescent="0.2">
      <c r="A20164" s="112" t="s">
        <v>42857</v>
      </c>
      <c r="B20164" s="112" t="s">
        <v>42858</v>
      </c>
    </row>
    <row r="20165" spans="1:2" x14ac:dyDescent="0.2">
      <c r="A20165" s="112" t="s">
        <v>42859</v>
      </c>
      <c r="B20165" s="112" t="s">
        <v>42860</v>
      </c>
    </row>
    <row r="20166" spans="1:2" x14ac:dyDescent="0.2">
      <c r="A20166" s="112" t="s">
        <v>42861</v>
      </c>
      <c r="B20166" s="112" t="s">
        <v>42862</v>
      </c>
    </row>
    <row r="20167" spans="1:2" x14ac:dyDescent="0.2">
      <c r="A20167" s="112" t="s">
        <v>42863</v>
      </c>
      <c r="B20167" s="112" t="s">
        <v>42864</v>
      </c>
    </row>
    <row r="20168" spans="1:2" x14ac:dyDescent="0.2">
      <c r="A20168" s="112" t="s">
        <v>42865</v>
      </c>
      <c r="B20168" s="112" t="s">
        <v>42866</v>
      </c>
    </row>
    <row r="20169" spans="1:2" x14ac:dyDescent="0.2">
      <c r="A20169" s="112" t="s">
        <v>42867</v>
      </c>
      <c r="B20169" s="112" t="s">
        <v>42868</v>
      </c>
    </row>
    <row r="20170" spans="1:2" x14ac:dyDescent="0.2">
      <c r="A20170" s="112" t="s">
        <v>42869</v>
      </c>
      <c r="B20170" s="112" t="s">
        <v>42870</v>
      </c>
    </row>
    <row r="20171" spans="1:2" x14ac:dyDescent="0.2">
      <c r="A20171" s="112" t="s">
        <v>42871</v>
      </c>
      <c r="B20171" s="112" t="s">
        <v>42872</v>
      </c>
    </row>
    <row r="20172" spans="1:2" x14ac:dyDescent="0.2">
      <c r="A20172" s="112" t="s">
        <v>42873</v>
      </c>
      <c r="B20172" s="112" t="s">
        <v>42874</v>
      </c>
    </row>
    <row r="20173" spans="1:2" x14ac:dyDescent="0.2">
      <c r="A20173" s="112" t="s">
        <v>42875</v>
      </c>
      <c r="B20173" s="112" t="s">
        <v>42876</v>
      </c>
    </row>
    <row r="20174" spans="1:2" x14ac:dyDescent="0.2">
      <c r="A20174" s="112" t="s">
        <v>42877</v>
      </c>
      <c r="B20174" s="112" t="s">
        <v>42878</v>
      </c>
    </row>
    <row r="20175" spans="1:2" x14ac:dyDescent="0.2">
      <c r="A20175" s="112" t="s">
        <v>42879</v>
      </c>
      <c r="B20175" s="112" t="s">
        <v>42880</v>
      </c>
    </row>
    <row r="20176" spans="1:2" x14ac:dyDescent="0.2">
      <c r="A20176" s="112" t="s">
        <v>42881</v>
      </c>
      <c r="B20176" s="112" t="s">
        <v>42882</v>
      </c>
    </row>
    <row r="20177" spans="1:2" x14ac:dyDescent="0.2">
      <c r="A20177" s="112" t="s">
        <v>42883</v>
      </c>
      <c r="B20177" s="112" t="s">
        <v>42884</v>
      </c>
    </row>
    <row r="20178" spans="1:2" x14ac:dyDescent="0.2">
      <c r="A20178" s="112" t="s">
        <v>42885</v>
      </c>
      <c r="B20178" s="112" t="s">
        <v>42886</v>
      </c>
    </row>
    <row r="20179" spans="1:2" x14ac:dyDescent="0.2">
      <c r="A20179" s="112" t="s">
        <v>42887</v>
      </c>
      <c r="B20179" s="112" t="s">
        <v>42888</v>
      </c>
    </row>
    <row r="20180" spans="1:2" x14ac:dyDescent="0.2">
      <c r="A20180" s="112" t="s">
        <v>42889</v>
      </c>
      <c r="B20180" s="112" t="s">
        <v>42890</v>
      </c>
    </row>
    <row r="20181" spans="1:2" x14ac:dyDescent="0.2">
      <c r="A20181" s="112" t="s">
        <v>42891</v>
      </c>
      <c r="B20181" s="112" t="s">
        <v>42892</v>
      </c>
    </row>
    <row r="20182" spans="1:2" x14ac:dyDescent="0.2">
      <c r="A20182" s="112" t="s">
        <v>42893</v>
      </c>
      <c r="B20182" s="112" t="s">
        <v>42894</v>
      </c>
    </row>
    <row r="20183" spans="1:2" x14ac:dyDescent="0.2">
      <c r="A20183" s="112" t="s">
        <v>42895</v>
      </c>
      <c r="B20183" s="112" t="s">
        <v>42896</v>
      </c>
    </row>
    <row r="20184" spans="1:2" x14ac:dyDescent="0.2">
      <c r="A20184" s="112" t="s">
        <v>42897</v>
      </c>
      <c r="B20184" s="112" t="s">
        <v>42898</v>
      </c>
    </row>
    <row r="20185" spans="1:2" x14ac:dyDescent="0.2">
      <c r="A20185" s="112" t="s">
        <v>42899</v>
      </c>
      <c r="B20185" s="112" t="s">
        <v>42900</v>
      </c>
    </row>
    <row r="20186" spans="1:2" x14ac:dyDescent="0.2">
      <c r="A20186" s="112" t="s">
        <v>42901</v>
      </c>
      <c r="B20186" s="112" t="s">
        <v>42902</v>
      </c>
    </row>
    <row r="20187" spans="1:2" x14ac:dyDescent="0.2">
      <c r="A20187" s="112" t="s">
        <v>42903</v>
      </c>
      <c r="B20187" s="112" t="s">
        <v>42904</v>
      </c>
    </row>
    <row r="20188" spans="1:2" x14ac:dyDescent="0.2">
      <c r="A20188" s="112" t="s">
        <v>42905</v>
      </c>
      <c r="B20188" s="112" t="s">
        <v>42906</v>
      </c>
    </row>
    <row r="20189" spans="1:2" x14ac:dyDescent="0.2">
      <c r="A20189" s="112" t="s">
        <v>42907</v>
      </c>
      <c r="B20189" s="112" t="s">
        <v>42908</v>
      </c>
    </row>
    <row r="20190" spans="1:2" x14ac:dyDescent="0.2">
      <c r="A20190" s="112" t="s">
        <v>42909</v>
      </c>
      <c r="B20190" s="112" t="s">
        <v>42910</v>
      </c>
    </row>
    <row r="20191" spans="1:2" x14ac:dyDescent="0.2">
      <c r="A20191" s="112" t="s">
        <v>42911</v>
      </c>
      <c r="B20191" s="112" t="s">
        <v>42912</v>
      </c>
    </row>
    <row r="20192" spans="1:2" x14ac:dyDescent="0.2">
      <c r="A20192" s="112" t="s">
        <v>42913</v>
      </c>
      <c r="B20192" s="112" t="s">
        <v>42914</v>
      </c>
    </row>
    <row r="20193" spans="1:2" x14ac:dyDescent="0.2">
      <c r="A20193" s="112" t="s">
        <v>42915</v>
      </c>
      <c r="B20193" s="112" t="s">
        <v>42916</v>
      </c>
    </row>
    <row r="20194" spans="1:2" x14ac:dyDescent="0.2">
      <c r="A20194" s="112" t="s">
        <v>42917</v>
      </c>
      <c r="B20194" s="112" t="s">
        <v>42918</v>
      </c>
    </row>
    <row r="20195" spans="1:2" x14ac:dyDescent="0.2">
      <c r="A20195" s="112" t="s">
        <v>42919</v>
      </c>
      <c r="B20195" s="112" t="s">
        <v>42920</v>
      </c>
    </row>
    <row r="20196" spans="1:2" x14ac:dyDescent="0.2">
      <c r="A20196" s="112" t="s">
        <v>42921</v>
      </c>
      <c r="B20196" s="112" t="s">
        <v>42922</v>
      </c>
    </row>
    <row r="20197" spans="1:2" x14ac:dyDescent="0.2">
      <c r="A20197" s="112" t="s">
        <v>42923</v>
      </c>
      <c r="B20197" s="112" t="s">
        <v>42924</v>
      </c>
    </row>
    <row r="20198" spans="1:2" x14ac:dyDescent="0.2">
      <c r="A20198" s="112" t="s">
        <v>42925</v>
      </c>
      <c r="B20198" s="112" t="s">
        <v>42926</v>
      </c>
    </row>
    <row r="20199" spans="1:2" x14ac:dyDescent="0.2">
      <c r="A20199" s="112" t="s">
        <v>42927</v>
      </c>
      <c r="B20199" s="112" t="s">
        <v>42928</v>
      </c>
    </row>
    <row r="20200" spans="1:2" x14ac:dyDescent="0.2">
      <c r="A20200" s="112" t="s">
        <v>42929</v>
      </c>
      <c r="B20200" s="112" t="s">
        <v>42930</v>
      </c>
    </row>
    <row r="20201" spans="1:2" x14ac:dyDescent="0.2">
      <c r="A20201" s="112" t="s">
        <v>42931</v>
      </c>
      <c r="B20201" s="112" t="s">
        <v>42932</v>
      </c>
    </row>
    <row r="20202" spans="1:2" x14ac:dyDescent="0.2">
      <c r="A20202" s="112" t="s">
        <v>42933</v>
      </c>
      <c r="B20202" s="112" t="s">
        <v>42934</v>
      </c>
    </row>
    <row r="20203" spans="1:2" x14ac:dyDescent="0.2">
      <c r="A20203" s="112" t="s">
        <v>42935</v>
      </c>
      <c r="B20203" s="112" t="s">
        <v>42936</v>
      </c>
    </row>
    <row r="20204" spans="1:2" x14ac:dyDescent="0.2">
      <c r="A20204" s="112" t="s">
        <v>42937</v>
      </c>
      <c r="B20204" s="112" t="s">
        <v>42938</v>
      </c>
    </row>
    <row r="20205" spans="1:2" x14ac:dyDescent="0.2">
      <c r="A20205" s="112" t="s">
        <v>42939</v>
      </c>
      <c r="B20205" s="112" t="s">
        <v>42940</v>
      </c>
    </row>
    <row r="20206" spans="1:2" x14ac:dyDescent="0.2">
      <c r="A20206" s="112" t="s">
        <v>42941</v>
      </c>
      <c r="B20206" s="112" t="s">
        <v>42942</v>
      </c>
    </row>
    <row r="20207" spans="1:2" x14ac:dyDescent="0.2">
      <c r="A20207" s="112" t="s">
        <v>42943</v>
      </c>
      <c r="B20207" s="112" t="s">
        <v>42944</v>
      </c>
    </row>
    <row r="20208" spans="1:2" x14ac:dyDescent="0.2">
      <c r="A20208" s="112" t="s">
        <v>42945</v>
      </c>
      <c r="B20208" s="112" t="s">
        <v>42946</v>
      </c>
    </row>
    <row r="20209" spans="1:2" x14ac:dyDescent="0.2">
      <c r="A20209" s="112" t="s">
        <v>42947</v>
      </c>
      <c r="B20209" s="112" t="s">
        <v>42948</v>
      </c>
    </row>
    <row r="20210" spans="1:2" x14ac:dyDescent="0.2">
      <c r="A20210" s="112" t="s">
        <v>42949</v>
      </c>
      <c r="B20210" s="112" t="s">
        <v>42950</v>
      </c>
    </row>
    <row r="20211" spans="1:2" x14ac:dyDescent="0.2">
      <c r="A20211" s="112" t="s">
        <v>42951</v>
      </c>
      <c r="B20211" s="112" t="s">
        <v>42952</v>
      </c>
    </row>
    <row r="20212" spans="1:2" x14ac:dyDescent="0.2">
      <c r="A20212" s="112" t="s">
        <v>42953</v>
      </c>
      <c r="B20212" s="112" t="s">
        <v>42954</v>
      </c>
    </row>
    <row r="20213" spans="1:2" x14ac:dyDescent="0.2">
      <c r="A20213" s="112" t="s">
        <v>42955</v>
      </c>
      <c r="B20213" s="112" t="s">
        <v>42956</v>
      </c>
    </row>
    <row r="20214" spans="1:2" x14ac:dyDescent="0.2">
      <c r="A20214" s="112" t="s">
        <v>42957</v>
      </c>
      <c r="B20214" s="112" t="s">
        <v>42958</v>
      </c>
    </row>
    <row r="20215" spans="1:2" x14ac:dyDescent="0.2">
      <c r="A20215" s="112" t="s">
        <v>42959</v>
      </c>
      <c r="B20215" s="112" t="s">
        <v>42960</v>
      </c>
    </row>
    <row r="20216" spans="1:2" x14ac:dyDescent="0.2">
      <c r="A20216" s="112" t="s">
        <v>42961</v>
      </c>
      <c r="B20216" s="112" t="s">
        <v>42962</v>
      </c>
    </row>
    <row r="20217" spans="1:2" x14ac:dyDescent="0.2">
      <c r="A20217" s="112" t="s">
        <v>42963</v>
      </c>
      <c r="B20217" s="112" t="s">
        <v>42964</v>
      </c>
    </row>
    <row r="20218" spans="1:2" x14ac:dyDescent="0.2">
      <c r="A20218" s="112" t="s">
        <v>42965</v>
      </c>
      <c r="B20218" s="112" t="s">
        <v>42966</v>
      </c>
    </row>
    <row r="20219" spans="1:2" x14ac:dyDescent="0.2">
      <c r="A20219" s="112" t="s">
        <v>42967</v>
      </c>
      <c r="B20219" s="112" t="s">
        <v>42968</v>
      </c>
    </row>
    <row r="20220" spans="1:2" x14ac:dyDescent="0.2">
      <c r="A20220" s="112" t="s">
        <v>42969</v>
      </c>
      <c r="B20220" s="112" t="s">
        <v>42970</v>
      </c>
    </row>
    <row r="20221" spans="1:2" x14ac:dyDescent="0.2">
      <c r="A20221" s="112" t="s">
        <v>42971</v>
      </c>
      <c r="B20221" s="112" t="s">
        <v>42972</v>
      </c>
    </row>
    <row r="20222" spans="1:2" x14ac:dyDescent="0.2">
      <c r="A20222" s="112" t="s">
        <v>42973</v>
      </c>
      <c r="B20222" s="112" t="s">
        <v>42974</v>
      </c>
    </row>
    <row r="20223" spans="1:2" x14ac:dyDescent="0.2">
      <c r="A20223" s="112" t="s">
        <v>42975</v>
      </c>
      <c r="B20223" s="112" t="s">
        <v>42976</v>
      </c>
    </row>
    <row r="20224" spans="1:2" x14ac:dyDescent="0.2">
      <c r="A20224" s="112" t="s">
        <v>42977</v>
      </c>
      <c r="B20224" s="112" t="s">
        <v>42978</v>
      </c>
    </row>
    <row r="20225" spans="1:2" x14ac:dyDescent="0.2">
      <c r="A20225" s="112" t="s">
        <v>42979</v>
      </c>
      <c r="B20225" s="112" t="s">
        <v>42980</v>
      </c>
    </row>
    <row r="20226" spans="1:2" x14ac:dyDescent="0.2">
      <c r="A20226" s="112" t="s">
        <v>42981</v>
      </c>
      <c r="B20226" s="112" t="s">
        <v>42982</v>
      </c>
    </row>
    <row r="20227" spans="1:2" x14ac:dyDescent="0.2">
      <c r="A20227" s="112" t="s">
        <v>42983</v>
      </c>
      <c r="B20227" s="112" t="s">
        <v>42984</v>
      </c>
    </row>
    <row r="20228" spans="1:2" x14ac:dyDescent="0.2">
      <c r="A20228" s="112" t="s">
        <v>42985</v>
      </c>
      <c r="B20228" s="112" t="s">
        <v>42986</v>
      </c>
    </row>
    <row r="20229" spans="1:2" x14ac:dyDescent="0.2">
      <c r="A20229" s="112" t="s">
        <v>42987</v>
      </c>
      <c r="B20229" s="112" t="s">
        <v>42988</v>
      </c>
    </row>
    <row r="20230" spans="1:2" x14ac:dyDescent="0.2">
      <c r="A20230" s="112" t="s">
        <v>42989</v>
      </c>
      <c r="B20230" s="112" t="s">
        <v>42990</v>
      </c>
    </row>
    <row r="20231" spans="1:2" x14ac:dyDescent="0.2">
      <c r="A20231" s="112" t="s">
        <v>42991</v>
      </c>
      <c r="B20231" s="112" t="s">
        <v>42992</v>
      </c>
    </row>
    <row r="20232" spans="1:2" x14ac:dyDescent="0.2">
      <c r="A20232" s="112" t="s">
        <v>42993</v>
      </c>
      <c r="B20232" s="112" t="s">
        <v>42994</v>
      </c>
    </row>
    <row r="20233" spans="1:2" x14ac:dyDescent="0.2">
      <c r="A20233" s="112" t="s">
        <v>42995</v>
      </c>
      <c r="B20233" s="112" t="s">
        <v>42996</v>
      </c>
    </row>
    <row r="20234" spans="1:2" x14ac:dyDescent="0.2">
      <c r="A20234" s="112" t="s">
        <v>42997</v>
      </c>
      <c r="B20234" s="112" t="s">
        <v>42998</v>
      </c>
    </row>
    <row r="20235" spans="1:2" x14ac:dyDescent="0.2">
      <c r="A20235" s="112" t="s">
        <v>42999</v>
      </c>
      <c r="B20235" s="112" t="s">
        <v>43000</v>
      </c>
    </row>
    <row r="20236" spans="1:2" x14ac:dyDescent="0.2">
      <c r="A20236" s="112" t="s">
        <v>43001</v>
      </c>
      <c r="B20236" s="112" t="s">
        <v>43002</v>
      </c>
    </row>
    <row r="20237" spans="1:2" x14ac:dyDescent="0.2">
      <c r="A20237" s="112" t="s">
        <v>43003</v>
      </c>
      <c r="B20237" s="112" t="s">
        <v>43004</v>
      </c>
    </row>
    <row r="20238" spans="1:2" x14ac:dyDescent="0.2">
      <c r="A20238" s="112" t="s">
        <v>43005</v>
      </c>
      <c r="B20238" s="112" t="s">
        <v>43006</v>
      </c>
    </row>
    <row r="20239" spans="1:2" x14ac:dyDescent="0.2">
      <c r="A20239" s="112" t="s">
        <v>43007</v>
      </c>
      <c r="B20239" s="112" t="s">
        <v>43008</v>
      </c>
    </row>
    <row r="20240" spans="1:2" x14ac:dyDescent="0.2">
      <c r="A20240" s="112" t="s">
        <v>43009</v>
      </c>
      <c r="B20240" s="112" t="s">
        <v>43010</v>
      </c>
    </row>
    <row r="20241" spans="1:2" x14ac:dyDescent="0.2">
      <c r="A20241" s="112" t="s">
        <v>43011</v>
      </c>
      <c r="B20241" s="112" t="s">
        <v>43012</v>
      </c>
    </row>
    <row r="20242" spans="1:2" x14ac:dyDescent="0.2">
      <c r="A20242" s="112" t="s">
        <v>43013</v>
      </c>
      <c r="B20242" s="112" t="s">
        <v>43014</v>
      </c>
    </row>
    <row r="20243" spans="1:2" x14ac:dyDescent="0.2">
      <c r="A20243" s="112" t="s">
        <v>43015</v>
      </c>
      <c r="B20243" s="112" t="s">
        <v>43016</v>
      </c>
    </row>
    <row r="20244" spans="1:2" x14ac:dyDescent="0.2">
      <c r="A20244" s="112" t="s">
        <v>43017</v>
      </c>
      <c r="B20244" s="112" t="s">
        <v>43018</v>
      </c>
    </row>
    <row r="20245" spans="1:2" x14ac:dyDescent="0.2">
      <c r="A20245" s="112" t="s">
        <v>43019</v>
      </c>
      <c r="B20245" s="112" t="s">
        <v>43020</v>
      </c>
    </row>
    <row r="20246" spans="1:2" x14ac:dyDescent="0.2">
      <c r="A20246" s="112" t="s">
        <v>43021</v>
      </c>
      <c r="B20246" s="112" t="s">
        <v>43022</v>
      </c>
    </row>
    <row r="20247" spans="1:2" x14ac:dyDescent="0.2">
      <c r="A20247" s="112" t="s">
        <v>43023</v>
      </c>
      <c r="B20247" s="112" t="s">
        <v>43024</v>
      </c>
    </row>
    <row r="20248" spans="1:2" x14ac:dyDescent="0.2">
      <c r="A20248" s="112" t="s">
        <v>43025</v>
      </c>
      <c r="B20248" s="112" t="s">
        <v>43026</v>
      </c>
    </row>
    <row r="20249" spans="1:2" x14ac:dyDescent="0.2">
      <c r="A20249" s="112" t="s">
        <v>43027</v>
      </c>
      <c r="B20249" s="112" t="s">
        <v>43028</v>
      </c>
    </row>
    <row r="20250" spans="1:2" x14ac:dyDescent="0.2">
      <c r="A20250" s="112" t="s">
        <v>43029</v>
      </c>
      <c r="B20250" s="112" t="s">
        <v>43030</v>
      </c>
    </row>
    <row r="20251" spans="1:2" x14ac:dyDescent="0.2">
      <c r="A20251" s="112" t="s">
        <v>43031</v>
      </c>
      <c r="B20251" s="112" t="s">
        <v>43032</v>
      </c>
    </row>
    <row r="20252" spans="1:2" x14ac:dyDescent="0.2">
      <c r="A20252" s="112" t="s">
        <v>43033</v>
      </c>
      <c r="B20252" s="112" t="s">
        <v>43034</v>
      </c>
    </row>
    <row r="20253" spans="1:2" x14ac:dyDescent="0.2">
      <c r="A20253" s="112" t="s">
        <v>43035</v>
      </c>
      <c r="B20253" s="112" t="s">
        <v>43036</v>
      </c>
    </row>
    <row r="20254" spans="1:2" x14ac:dyDescent="0.2">
      <c r="A20254" s="112" t="s">
        <v>43037</v>
      </c>
      <c r="B20254" s="112" t="s">
        <v>43038</v>
      </c>
    </row>
    <row r="20255" spans="1:2" x14ac:dyDescent="0.2">
      <c r="A20255" s="112" t="s">
        <v>43039</v>
      </c>
      <c r="B20255" s="112" t="s">
        <v>43040</v>
      </c>
    </row>
    <row r="20256" spans="1:2" x14ac:dyDescent="0.2">
      <c r="A20256" s="112" t="s">
        <v>43041</v>
      </c>
      <c r="B20256" s="112" t="s">
        <v>43042</v>
      </c>
    </row>
    <row r="20257" spans="1:2" x14ac:dyDescent="0.2">
      <c r="A20257" s="112" t="s">
        <v>43043</v>
      </c>
      <c r="B20257" s="112" t="s">
        <v>43044</v>
      </c>
    </row>
    <row r="20258" spans="1:2" x14ac:dyDescent="0.2">
      <c r="A20258" s="112" t="s">
        <v>43045</v>
      </c>
      <c r="B20258" s="112" t="s">
        <v>43046</v>
      </c>
    </row>
    <row r="20259" spans="1:2" x14ac:dyDescent="0.2">
      <c r="A20259" s="112" t="s">
        <v>43047</v>
      </c>
      <c r="B20259" s="112" t="s">
        <v>43048</v>
      </c>
    </row>
    <row r="20260" spans="1:2" x14ac:dyDescent="0.2">
      <c r="A20260" s="112" t="s">
        <v>43049</v>
      </c>
      <c r="B20260" s="112" t="s">
        <v>43050</v>
      </c>
    </row>
    <row r="20261" spans="1:2" x14ac:dyDescent="0.2">
      <c r="A20261" s="112" t="s">
        <v>43051</v>
      </c>
      <c r="B20261" s="112" t="s">
        <v>43052</v>
      </c>
    </row>
    <row r="20262" spans="1:2" x14ac:dyDescent="0.2">
      <c r="A20262" s="112" t="s">
        <v>43053</v>
      </c>
      <c r="B20262" s="112" t="s">
        <v>43054</v>
      </c>
    </row>
    <row r="20263" spans="1:2" x14ac:dyDescent="0.2">
      <c r="A20263" s="112" t="s">
        <v>43055</v>
      </c>
      <c r="B20263" s="112" t="s">
        <v>43056</v>
      </c>
    </row>
    <row r="20264" spans="1:2" x14ac:dyDescent="0.2">
      <c r="A20264" s="112" t="s">
        <v>43057</v>
      </c>
      <c r="B20264" s="112" t="s">
        <v>43058</v>
      </c>
    </row>
    <row r="20265" spans="1:2" x14ac:dyDescent="0.2">
      <c r="A20265" s="112" t="s">
        <v>43059</v>
      </c>
      <c r="B20265" s="112" t="s">
        <v>43060</v>
      </c>
    </row>
    <row r="20266" spans="1:2" x14ac:dyDescent="0.2">
      <c r="A20266" s="112" t="s">
        <v>43061</v>
      </c>
      <c r="B20266" s="112" t="s">
        <v>43062</v>
      </c>
    </row>
    <row r="20267" spans="1:2" x14ac:dyDescent="0.2">
      <c r="A20267" s="112" t="s">
        <v>43063</v>
      </c>
      <c r="B20267" s="112" t="s">
        <v>43064</v>
      </c>
    </row>
    <row r="20268" spans="1:2" x14ac:dyDescent="0.2">
      <c r="A20268" s="112" t="s">
        <v>43065</v>
      </c>
      <c r="B20268" s="112" t="s">
        <v>43066</v>
      </c>
    </row>
    <row r="20269" spans="1:2" x14ac:dyDescent="0.2">
      <c r="A20269" s="112" t="s">
        <v>43067</v>
      </c>
      <c r="B20269" s="112" t="s">
        <v>43068</v>
      </c>
    </row>
    <row r="20270" spans="1:2" x14ac:dyDescent="0.2">
      <c r="A20270" s="112" t="s">
        <v>43069</v>
      </c>
      <c r="B20270" s="112" t="s">
        <v>43070</v>
      </c>
    </row>
    <row r="20271" spans="1:2" x14ac:dyDescent="0.2">
      <c r="A20271" s="112" t="s">
        <v>43071</v>
      </c>
      <c r="B20271" s="112" t="s">
        <v>43072</v>
      </c>
    </row>
    <row r="20272" spans="1:2" x14ac:dyDescent="0.2">
      <c r="A20272" s="112" t="s">
        <v>43073</v>
      </c>
      <c r="B20272" s="112" t="s">
        <v>43074</v>
      </c>
    </row>
    <row r="20273" spans="1:2" x14ac:dyDescent="0.2">
      <c r="A20273" s="112" t="s">
        <v>43075</v>
      </c>
      <c r="B20273" s="112" t="s">
        <v>43076</v>
      </c>
    </row>
    <row r="20274" spans="1:2" x14ac:dyDescent="0.2">
      <c r="A20274" s="112" t="s">
        <v>43077</v>
      </c>
      <c r="B20274" s="112" t="s">
        <v>43078</v>
      </c>
    </row>
    <row r="20275" spans="1:2" x14ac:dyDescent="0.2">
      <c r="A20275" s="112" t="s">
        <v>43079</v>
      </c>
      <c r="B20275" s="112" t="s">
        <v>43080</v>
      </c>
    </row>
    <row r="20276" spans="1:2" x14ac:dyDescent="0.2">
      <c r="A20276" s="112" t="s">
        <v>43081</v>
      </c>
      <c r="B20276" s="112" t="s">
        <v>43082</v>
      </c>
    </row>
    <row r="20277" spans="1:2" x14ac:dyDescent="0.2">
      <c r="A20277" s="112" t="s">
        <v>43083</v>
      </c>
      <c r="B20277" s="112" t="s">
        <v>43084</v>
      </c>
    </row>
    <row r="20278" spans="1:2" x14ac:dyDescent="0.2">
      <c r="A20278" s="112" t="s">
        <v>43085</v>
      </c>
      <c r="B20278" s="112" t="s">
        <v>43086</v>
      </c>
    </row>
    <row r="20279" spans="1:2" x14ac:dyDescent="0.2">
      <c r="A20279" s="112" t="s">
        <v>43087</v>
      </c>
      <c r="B20279" s="112" t="s">
        <v>43088</v>
      </c>
    </row>
    <row r="20280" spans="1:2" x14ac:dyDescent="0.2">
      <c r="A20280" s="112" t="s">
        <v>43089</v>
      </c>
      <c r="B20280" s="112" t="s">
        <v>43090</v>
      </c>
    </row>
    <row r="20281" spans="1:2" x14ac:dyDescent="0.2">
      <c r="A20281" s="112" t="s">
        <v>43091</v>
      </c>
      <c r="B20281" s="112" t="s">
        <v>43092</v>
      </c>
    </row>
    <row r="20282" spans="1:2" x14ac:dyDescent="0.2">
      <c r="A20282" s="112" t="s">
        <v>43093</v>
      </c>
      <c r="B20282" s="112" t="s">
        <v>43094</v>
      </c>
    </row>
    <row r="20283" spans="1:2" x14ac:dyDescent="0.2">
      <c r="A20283" s="112" t="s">
        <v>43095</v>
      </c>
      <c r="B20283" s="112" t="s">
        <v>43096</v>
      </c>
    </row>
    <row r="20284" spans="1:2" x14ac:dyDescent="0.2">
      <c r="A20284" s="112" t="s">
        <v>43097</v>
      </c>
      <c r="B20284" s="112" t="s">
        <v>43098</v>
      </c>
    </row>
    <row r="20285" spans="1:2" x14ac:dyDescent="0.2">
      <c r="A20285" s="112" t="s">
        <v>43099</v>
      </c>
      <c r="B20285" s="112" t="s">
        <v>43100</v>
      </c>
    </row>
    <row r="20286" spans="1:2" x14ac:dyDescent="0.2">
      <c r="A20286" s="112" t="s">
        <v>43101</v>
      </c>
      <c r="B20286" s="112" t="s">
        <v>43102</v>
      </c>
    </row>
    <row r="20287" spans="1:2" x14ac:dyDescent="0.2">
      <c r="A20287" s="112" t="s">
        <v>43103</v>
      </c>
      <c r="B20287" s="112" t="s">
        <v>43104</v>
      </c>
    </row>
    <row r="20288" spans="1:2" x14ac:dyDescent="0.2">
      <c r="A20288" s="112" t="s">
        <v>43105</v>
      </c>
      <c r="B20288" s="112" t="s">
        <v>43106</v>
      </c>
    </row>
    <row r="20289" spans="1:2" x14ac:dyDescent="0.2">
      <c r="A20289" s="112" t="s">
        <v>43107</v>
      </c>
      <c r="B20289" s="112" t="s">
        <v>43108</v>
      </c>
    </row>
    <row r="20290" spans="1:2" x14ac:dyDescent="0.2">
      <c r="A20290" s="112" t="s">
        <v>43109</v>
      </c>
      <c r="B20290" s="112" t="s">
        <v>43110</v>
      </c>
    </row>
    <row r="20291" spans="1:2" x14ac:dyDescent="0.2">
      <c r="A20291" s="112" t="s">
        <v>43111</v>
      </c>
      <c r="B20291" s="112" t="s">
        <v>43112</v>
      </c>
    </row>
    <row r="20292" spans="1:2" x14ac:dyDescent="0.2">
      <c r="A20292" s="112" t="s">
        <v>43113</v>
      </c>
      <c r="B20292" s="112" t="s">
        <v>43114</v>
      </c>
    </row>
    <row r="20293" spans="1:2" x14ac:dyDescent="0.2">
      <c r="A20293" s="112" t="s">
        <v>43115</v>
      </c>
      <c r="B20293" s="112" t="s">
        <v>43116</v>
      </c>
    </row>
    <row r="20294" spans="1:2" x14ac:dyDescent="0.2">
      <c r="A20294" s="112" t="s">
        <v>43117</v>
      </c>
      <c r="B20294" s="112" t="s">
        <v>43118</v>
      </c>
    </row>
    <row r="20295" spans="1:2" x14ac:dyDescent="0.2">
      <c r="A20295" s="112" t="s">
        <v>43119</v>
      </c>
      <c r="B20295" s="112" t="s">
        <v>43120</v>
      </c>
    </row>
    <row r="20296" spans="1:2" x14ac:dyDescent="0.2">
      <c r="A20296" s="112" t="s">
        <v>43121</v>
      </c>
      <c r="B20296" s="112" t="s">
        <v>43122</v>
      </c>
    </row>
    <row r="20297" spans="1:2" x14ac:dyDescent="0.2">
      <c r="A20297" s="112" t="s">
        <v>43123</v>
      </c>
      <c r="B20297" s="112" t="s">
        <v>43124</v>
      </c>
    </row>
    <row r="20298" spans="1:2" x14ac:dyDescent="0.2">
      <c r="A20298" s="112" t="s">
        <v>43125</v>
      </c>
      <c r="B20298" s="112" t="s">
        <v>43126</v>
      </c>
    </row>
    <row r="20299" spans="1:2" x14ac:dyDescent="0.2">
      <c r="A20299" s="112" t="s">
        <v>43127</v>
      </c>
      <c r="B20299" s="112" t="s">
        <v>43128</v>
      </c>
    </row>
    <row r="20300" spans="1:2" x14ac:dyDescent="0.2">
      <c r="A20300" s="112" t="s">
        <v>43129</v>
      </c>
      <c r="B20300" s="112" t="s">
        <v>43130</v>
      </c>
    </row>
    <row r="20301" spans="1:2" x14ac:dyDescent="0.2">
      <c r="A20301" s="112" t="s">
        <v>43131</v>
      </c>
      <c r="B20301" s="112" t="s">
        <v>43132</v>
      </c>
    </row>
    <row r="20302" spans="1:2" x14ac:dyDescent="0.2">
      <c r="A20302" s="112" t="s">
        <v>43133</v>
      </c>
      <c r="B20302" s="112" t="s">
        <v>43134</v>
      </c>
    </row>
    <row r="20303" spans="1:2" x14ac:dyDescent="0.2">
      <c r="A20303" s="112" t="s">
        <v>43135</v>
      </c>
      <c r="B20303" s="112" t="s">
        <v>43136</v>
      </c>
    </row>
    <row r="20304" spans="1:2" x14ac:dyDescent="0.2">
      <c r="A20304" s="112" t="s">
        <v>43137</v>
      </c>
      <c r="B20304" s="112" t="s">
        <v>43138</v>
      </c>
    </row>
    <row r="20305" spans="1:2" x14ac:dyDescent="0.2">
      <c r="A20305" s="112" t="s">
        <v>43139</v>
      </c>
      <c r="B20305" s="112" t="s">
        <v>43140</v>
      </c>
    </row>
    <row r="20306" spans="1:2" x14ac:dyDescent="0.2">
      <c r="A20306" s="112" t="s">
        <v>43141</v>
      </c>
      <c r="B20306" s="112" t="s">
        <v>43142</v>
      </c>
    </row>
    <row r="20307" spans="1:2" x14ac:dyDescent="0.2">
      <c r="A20307" s="112" t="s">
        <v>43143</v>
      </c>
      <c r="B20307" s="112" t="s">
        <v>43144</v>
      </c>
    </row>
    <row r="20308" spans="1:2" x14ac:dyDescent="0.2">
      <c r="A20308" s="112" t="s">
        <v>43145</v>
      </c>
      <c r="B20308" s="112" t="s">
        <v>43146</v>
      </c>
    </row>
    <row r="20309" spans="1:2" x14ac:dyDescent="0.2">
      <c r="A20309" s="112" t="s">
        <v>43147</v>
      </c>
      <c r="B20309" s="112" t="s">
        <v>43148</v>
      </c>
    </row>
    <row r="20310" spans="1:2" x14ac:dyDescent="0.2">
      <c r="A20310" s="112" t="s">
        <v>43149</v>
      </c>
      <c r="B20310" s="112" t="s">
        <v>43150</v>
      </c>
    </row>
    <row r="20311" spans="1:2" x14ac:dyDescent="0.2">
      <c r="A20311" s="112" t="s">
        <v>43151</v>
      </c>
      <c r="B20311" s="112" t="s">
        <v>43152</v>
      </c>
    </row>
    <row r="20312" spans="1:2" x14ac:dyDescent="0.2">
      <c r="A20312" s="112" t="s">
        <v>43153</v>
      </c>
      <c r="B20312" s="112" t="s">
        <v>43154</v>
      </c>
    </row>
    <row r="20313" spans="1:2" x14ac:dyDescent="0.2">
      <c r="A20313" s="112" t="s">
        <v>43155</v>
      </c>
      <c r="B20313" s="112" t="s">
        <v>43156</v>
      </c>
    </row>
    <row r="20314" spans="1:2" x14ac:dyDescent="0.2">
      <c r="A20314" s="112" t="s">
        <v>43157</v>
      </c>
      <c r="B20314" s="112" t="s">
        <v>43158</v>
      </c>
    </row>
    <row r="20315" spans="1:2" x14ac:dyDescent="0.2">
      <c r="A20315" s="112" t="s">
        <v>43159</v>
      </c>
      <c r="B20315" s="112" t="s">
        <v>43160</v>
      </c>
    </row>
    <row r="20316" spans="1:2" x14ac:dyDescent="0.2">
      <c r="A20316" s="112" t="s">
        <v>43161</v>
      </c>
      <c r="B20316" s="112" t="s">
        <v>43162</v>
      </c>
    </row>
    <row r="20317" spans="1:2" x14ac:dyDescent="0.2">
      <c r="A20317" s="112" t="s">
        <v>43163</v>
      </c>
      <c r="B20317" s="112" t="s">
        <v>43164</v>
      </c>
    </row>
    <row r="20318" spans="1:2" x14ac:dyDescent="0.2">
      <c r="A20318" s="112" t="s">
        <v>43165</v>
      </c>
      <c r="B20318" s="112" t="s">
        <v>43166</v>
      </c>
    </row>
    <row r="20319" spans="1:2" x14ac:dyDescent="0.2">
      <c r="A20319" s="112" t="s">
        <v>43167</v>
      </c>
      <c r="B20319" s="112" t="s">
        <v>43168</v>
      </c>
    </row>
    <row r="20320" spans="1:2" x14ac:dyDescent="0.2">
      <c r="A20320" s="112" t="s">
        <v>43169</v>
      </c>
      <c r="B20320" s="112" t="s">
        <v>43170</v>
      </c>
    </row>
    <row r="20321" spans="1:2" x14ac:dyDescent="0.2">
      <c r="A20321" s="112" t="s">
        <v>43171</v>
      </c>
      <c r="B20321" s="112" t="s">
        <v>43172</v>
      </c>
    </row>
    <row r="20322" spans="1:2" x14ac:dyDescent="0.2">
      <c r="A20322" s="112" t="s">
        <v>43173</v>
      </c>
      <c r="B20322" s="112" t="s">
        <v>43174</v>
      </c>
    </row>
    <row r="20323" spans="1:2" x14ac:dyDescent="0.2">
      <c r="A20323" s="112" t="s">
        <v>43175</v>
      </c>
      <c r="B20323" s="112" t="s">
        <v>43176</v>
      </c>
    </row>
    <row r="20324" spans="1:2" x14ac:dyDescent="0.2">
      <c r="A20324" s="112" t="s">
        <v>43177</v>
      </c>
      <c r="B20324" s="112" t="s">
        <v>43178</v>
      </c>
    </row>
    <row r="20325" spans="1:2" x14ac:dyDescent="0.2">
      <c r="A20325" s="112" t="s">
        <v>43179</v>
      </c>
      <c r="B20325" s="112" t="s">
        <v>43180</v>
      </c>
    </row>
    <row r="20326" spans="1:2" x14ac:dyDescent="0.2">
      <c r="A20326" s="112" t="s">
        <v>43181</v>
      </c>
      <c r="B20326" s="112" t="s">
        <v>43182</v>
      </c>
    </row>
    <row r="20327" spans="1:2" x14ac:dyDescent="0.2">
      <c r="A20327" s="112" t="s">
        <v>43183</v>
      </c>
      <c r="B20327" s="112" t="s">
        <v>43184</v>
      </c>
    </row>
    <row r="20328" spans="1:2" x14ac:dyDescent="0.2">
      <c r="A20328" s="112" t="s">
        <v>43185</v>
      </c>
      <c r="B20328" s="112" t="s">
        <v>43186</v>
      </c>
    </row>
    <row r="20329" spans="1:2" x14ac:dyDescent="0.2">
      <c r="A20329" s="112" t="s">
        <v>43187</v>
      </c>
      <c r="B20329" s="112" t="s">
        <v>43188</v>
      </c>
    </row>
    <row r="20330" spans="1:2" x14ac:dyDescent="0.2">
      <c r="A20330" s="112" t="s">
        <v>43189</v>
      </c>
      <c r="B20330" s="112" t="s">
        <v>43190</v>
      </c>
    </row>
    <row r="20331" spans="1:2" x14ac:dyDescent="0.2">
      <c r="A20331" s="112" t="s">
        <v>43191</v>
      </c>
      <c r="B20331" s="112" t="s">
        <v>43192</v>
      </c>
    </row>
    <row r="20332" spans="1:2" x14ac:dyDescent="0.2">
      <c r="A20332" s="112" t="s">
        <v>43193</v>
      </c>
      <c r="B20332" s="112" t="s">
        <v>43194</v>
      </c>
    </row>
    <row r="20333" spans="1:2" x14ac:dyDescent="0.2">
      <c r="A20333" s="112" t="s">
        <v>43195</v>
      </c>
      <c r="B20333" s="112" t="s">
        <v>43196</v>
      </c>
    </row>
    <row r="20334" spans="1:2" x14ac:dyDescent="0.2">
      <c r="A20334" s="112" t="s">
        <v>43197</v>
      </c>
      <c r="B20334" s="112" t="s">
        <v>43198</v>
      </c>
    </row>
    <row r="20335" spans="1:2" x14ac:dyDescent="0.2">
      <c r="A20335" s="112" t="s">
        <v>43199</v>
      </c>
      <c r="B20335" s="112" t="s">
        <v>43200</v>
      </c>
    </row>
    <row r="20336" spans="1:2" x14ac:dyDescent="0.2">
      <c r="A20336" s="112" t="s">
        <v>43201</v>
      </c>
      <c r="B20336" s="112" t="s">
        <v>43202</v>
      </c>
    </row>
    <row r="20337" spans="1:2" x14ac:dyDescent="0.2">
      <c r="A20337" s="112" t="s">
        <v>43203</v>
      </c>
      <c r="B20337" s="112" t="s">
        <v>43204</v>
      </c>
    </row>
    <row r="20338" spans="1:2" x14ac:dyDescent="0.2">
      <c r="A20338" s="112" t="s">
        <v>43205</v>
      </c>
      <c r="B20338" s="112" t="s">
        <v>43206</v>
      </c>
    </row>
    <row r="20339" spans="1:2" x14ac:dyDescent="0.2">
      <c r="A20339" s="112" t="s">
        <v>43207</v>
      </c>
      <c r="B20339" s="112" t="s">
        <v>43208</v>
      </c>
    </row>
    <row r="20340" spans="1:2" x14ac:dyDescent="0.2">
      <c r="A20340" s="112" t="s">
        <v>43209</v>
      </c>
      <c r="B20340" s="112" t="s">
        <v>43210</v>
      </c>
    </row>
    <row r="20341" spans="1:2" x14ac:dyDescent="0.2">
      <c r="A20341" s="112" t="s">
        <v>43211</v>
      </c>
      <c r="B20341" s="112" t="s">
        <v>43212</v>
      </c>
    </row>
    <row r="20342" spans="1:2" x14ac:dyDescent="0.2">
      <c r="A20342" s="112" t="s">
        <v>43213</v>
      </c>
      <c r="B20342" s="112" t="s">
        <v>43214</v>
      </c>
    </row>
    <row r="20343" spans="1:2" x14ac:dyDescent="0.2">
      <c r="A20343" s="112" t="s">
        <v>43215</v>
      </c>
      <c r="B20343" s="112" t="s">
        <v>43216</v>
      </c>
    </row>
    <row r="20344" spans="1:2" x14ac:dyDescent="0.2">
      <c r="A20344" s="112" t="s">
        <v>43217</v>
      </c>
      <c r="B20344" s="112" t="s">
        <v>43218</v>
      </c>
    </row>
    <row r="20345" spans="1:2" x14ac:dyDescent="0.2">
      <c r="A20345" s="112" t="s">
        <v>43219</v>
      </c>
      <c r="B20345" s="112" t="s">
        <v>43220</v>
      </c>
    </row>
    <row r="20346" spans="1:2" x14ac:dyDescent="0.2">
      <c r="A20346" s="112" t="s">
        <v>43221</v>
      </c>
      <c r="B20346" s="112" t="s">
        <v>43222</v>
      </c>
    </row>
    <row r="20347" spans="1:2" x14ac:dyDescent="0.2">
      <c r="A20347" s="112" t="s">
        <v>43223</v>
      </c>
      <c r="B20347" s="112" t="s">
        <v>43224</v>
      </c>
    </row>
    <row r="20348" spans="1:2" x14ac:dyDescent="0.2">
      <c r="A20348" s="112" t="s">
        <v>43225</v>
      </c>
      <c r="B20348" s="112" t="s">
        <v>43226</v>
      </c>
    </row>
    <row r="20349" spans="1:2" x14ac:dyDescent="0.2">
      <c r="A20349" s="112" t="s">
        <v>43227</v>
      </c>
      <c r="B20349" s="112" t="s">
        <v>43228</v>
      </c>
    </row>
    <row r="20350" spans="1:2" x14ac:dyDescent="0.2">
      <c r="A20350" s="112" t="s">
        <v>43229</v>
      </c>
      <c r="B20350" s="112" t="s">
        <v>43230</v>
      </c>
    </row>
    <row r="20351" spans="1:2" x14ac:dyDescent="0.2">
      <c r="A20351" s="112" t="s">
        <v>43231</v>
      </c>
      <c r="B20351" s="112" t="s">
        <v>43232</v>
      </c>
    </row>
    <row r="20352" spans="1:2" x14ac:dyDescent="0.2">
      <c r="A20352" s="112" t="s">
        <v>43233</v>
      </c>
      <c r="B20352" s="112" t="s">
        <v>43234</v>
      </c>
    </row>
    <row r="20353" spans="1:2" x14ac:dyDescent="0.2">
      <c r="A20353" s="112" t="s">
        <v>43235</v>
      </c>
      <c r="B20353" s="112" t="s">
        <v>43236</v>
      </c>
    </row>
    <row r="20354" spans="1:2" x14ac:dyDescent="0.2">
      <c r="A20354" s="112" t="s">
        <v>43237</v>
      </c>
      <c r="B20354" s="112" t="s">
        <v>43238</v>
      </c>
    </row>
    <row r="20355" spans="1:2" x14ac:dyDescent="0.2">
      <c r="A20355" s="112" t="s">
        <v>43239</v>
      </c>
      <c r="B20355" s="112" t="s">
        <v>43240</v>
      </c>
    </row>
    <row r="20356" spans="1:2" x14ac:dyDescent="0.2">
      <c r="A20356" s="112" t="s">
        <v>43241</v>
      </c>
      <c r="B20356" s="112" t="s">
        <v>43242</v>
      </c>
    </row>
    <row r="20357" spans="1:2" x14ac:dyDescent="0.2">
      <c r="A20357" s="112" t="s">
        <v>43243</v>
      </c>
      <c r="B20357" s="112" t="s">
        <v>43244</v>
      </c>
    </row>
    <row r="20358" spans="1:2" x14ac:dyDescent="0.2">
      <c r="A20358" s="112" t="s">
        <v>43245</v>
      </c>
      <c r="B20358" s="112" t="s">
        <v>43246</v>
      </c>
    </row>
    <row r="20359" spans="1:2" x14ac:dyDescent="0.2">
      <c r="A20359" s="112" t="s">
        <v>43247</v>
      </c>
      <c r="B20359" s="112" t="s">
        <v>43248</v>
      </c>
    </row>
    <row r="20360" spans="1:2" x14ac:dyDescent="0.2">
      <c r="A20360" s="112" t="s">
        <v>43249</v>
      </c>
      <c r="B20360" s="112" t="s">
        <v>43250</v>
      </c>
    </row>
    <row r="20361" spans="1:2" x14ac:dyDescent="0.2">
      <c r="A20361" s="112" t="s">
        <v>43251</v>
      </c>
      <c r="B20361" s="112" t="s">
        <v>43252</v>
      </c>
    </row>
    <row r="20362" spans="1:2" x14ac:dyDescent="0.2">
      <c r="A20362" s="112" t="s">
        <v>43253</v>
      </c>
      <c r="B20362" s="112" t="s">
        <v>43254</v>
      </c>
    </row>
    <row r="20363" spans="1:2" x14ac:dyDescent="0.2">
      <c r="A20363" s="112" t="s">
        <v>43255</v>
      </c>
      <c r="B20363" s="112" t="s">
        <v>43256</v>
      </c>
    </row>
    <row r="20364" spans="1:2" x14ac:dyDescent="0.2">
      <c r="A20364" s="112" t="s">
        <v>43257</v>
      </c>
      <c r="B20364" s="112" t="s">
        <v>43258</v>
      </c>
    </row>
    <row r="20365" spans="1:2" x14ac:dyDescent="0.2">
      <c r="A20365" s="112" t="s">
        <v>43259</v>
      </c>
      <c r="B20365" s="112" t="s">
        <v>43260</v>
      </c>
    </row>
    <row r="20366" spans="1:2" x14ac:dyDescent="0.2">
      <c r="A20366" s="112" t="s">
        <v>43261</v>
      </c>
      <c r="B20366" s="112" t="s">
        <v>43262</v>
      </c>
    </row>
    <row r="20367" spans="1:2" x14ac:dyDescent="0.2">
      <c r="A20367" s="112" t="s">
        <v>43263</v>
      </c>
      <c r="B20367" s="112" t="s">
        <v>43264</v>
      </c>
    </row>
    <row r="20368" spans="1:2" x14ac:dyDescent="0.2">
      <c r="A20368" s="112" t="s">
        <v>43265</v>
      </c>
      <c r="B20368" s="112" t="s">
        <v>43266</v>
      </c>
    </row>
    <row r="20369" spans="1:2" x14ac:dyDescent="0.2">
      <c r="A20369" s="112" t="s">
        <v>43267</v>
      </c>
      <c r="B20369" s="112" t="s">
        <v>43268</v>
      </c>
    </row>
    <row r="20370" spans="1:2" x14ac:dyDescent="0.2">
      <c r="A20370" s="112" t="s">
        <v>43269</v>
      </c>
      <c r="B20370" s="112" t="s">
        <v>43270</v>
      </c>
    </row>
    <row r="20371" spans="1:2" x14ac:dyDescent="0.2">
      <c r="A20371" s="112" t="s">
        <v>43271</v>
      </c>
      <c r="B20371" s="112" t="s">
        <v>43272</v>
      </c>
    </row>
    <row r="20372" spans="1:2" x14ac:dyDescent="0.2">
      <c r="A20372" s="112" t="s">
        <v>43273</v>
      </c>
      <c r="B20372" s="112" t="s">
        <v>43274</v>
      </c>
    </row>
    <row r="20373" spans="1:2" x14ac:dyDescent="0.2">
      <c r="A20373" s="112" t="s">
        <v>43275</v>
      </c>
      <c r="B20373" s="112" t="s">
        <v>43276</v>
      </c>
    </row>
    <row r="20374" spans="1:2" x14ac:dyDescent="0.2">
      <c r="A20374" s="112" t="s">
        <v>43277</v>
      </c>
      <c r="B20374" s="112" t="s">
        <v>43278</v>
      </c>
    </row>
    <row r="20375" spans="1:2" x14ac:dyDescent="0.2">
      <c r="A20375" s="112" t="s">
        <v>43279</v>
      </c>
      <c r="B20375" s="112" t="s">
        <v>43280</v>
      </c>
    </row>
    <row r="20376" spans="1:2" x14ac:dyDescent="0.2">
      <c r="A20376" s="112" t="s">
        <v>43281</v>
      </c>
      <c r="B20376" s="112" t="s">
        <v>43282</v>
      </c>
    </row>
    <row r="20377" spans="1:2" x14ac:dyDescent="0.2">
      <c r="A20377" s="112" t="s">
        <v>43283</v>
      </c>
      <c r="B20377" s="112" t="s">
        <v>43284</v>
      </c>
    </row>
    <row r="20378" spans="1:2" x14ac:dyDescent="0.2">
      <c r="A20378" s="112" t="s">
        <v>43285</v>
      </c>
      <c r="B20378" s="112" t="s">
        <v>43286</v>
      </c>
    </row>
    <row r="20379" spans="1:2" x14ac:dyDescent="0.2">
      <c r="A20379" s="112" t="s">
        <v>43287</v>
      </c>
      <c r="B20379" s="112" t="s">
        <v>43288</v>
      </c>
    </row>
    <row r="20380" spans="1:2" x14ac:dyDescent="0.2">
      <c r="A20380" s="112" t="s">
        <v>43289</v>
      </c>
      <c r="B20380" s="112" t="s">
        <v>43290</v>
      </c>
    </row>
    <row r="20381" spans="1:2" x14ac:dyDescent="0.2">
      <c r="A20381" s="112" t="s">
        <v>43291</v>
      </c>
      <c r="B20381" s="112" t="s">
        <v>43292</v>
      </c>
    </row>
    <row r="20382" spans="1:2" x14ac:dyDescent="0.2">
      <c r="A20382" s="112" t="s">
        <v>43293</v>
      </c>
      <c r="B20382" s="112" t="s">
        <v>43294</v>
      </c>
    </row>
    <row r="20383" spans="1:2" x14ac:dyDescent="0.2">
      <c r="A20383" s="112" t="s">
        <v>43295</v>
      </c>
      <c r="B20383" s="112" t="s">
        <v>43296</v>
      </c>
    </row>
    <row r="20384" spans="1:2" x14ac:dyDescent="0.2">
      <c r="A20384" s="112" t="s">
        <v>43297</v>
      </c>
      <c r="B20384" s="112" t="s">
        <v>43298</v>
      </c>
    </row>
    <row r="20385" spans="1:2" x14ac:dyDescent="0.2">
      <c r="A20385" s="112" t="s">
        <v>43299</v>
      </c>
      <c r="B20385" s="112" t="s">
        <v>43300</v>
      </c>
    </row>
    <row r="20386" spans="1:2" x14ac:dyDescent="0.2">
      <c r="A20386" s="112" t="s">
        <v>43301</v>
      </c>
      <c r="B20386" s="112" t="s">
        <v>43302</v>
      </c>
    </row>
    <row r="20387" spans="1:2" x14ac:dyDescent="0.2">
      <c r="A20387" s="112" t="s">
        <v>43303</v>
      </c>
      <c r="B20387" s="112" t="s">
        <v>43304</v>
      </c>
    </row>
    <row r="20388" spans="1:2" x14ac:dyDescent="0.2">
      <c r="A20388" s="112" t="s">
        <v>43305</v>
      </c>
      <c r="B20388" s="112" t="s">
        <v>43306</v>
      </c>
    </row>
    <row r="20389" spans="1:2" x14ac:dyDescent="0.2">
      <c r="A20389" s="112" t="s">
        <v>43307</v>
      </c>
      <c r="B20389" s="112" t="s">
        <v>43308</v>
      </c>
    </row>
    <row r="20390" spans="1:2" x14ac:dyDescent="0.2">
      <c r="A20390" s="112" t="s">
        <v>43309</v>
      </c>
      <c r="B20390" s="112" t="s">
        <v>43310</v>
      </c>
    </row>
    <row r="20391" spans="1:2" x14ac:dyDescent="0.2">
      <c r="A20391" s="112" t="s">
        <v>43311</v>
      </c>
      <c r="B20391" s="112" t="s">
        <v>43312</v>
      </c>
    </row>
    <row r="20392" spans="1:2" x14ac:dyDescent="0.2">
      <c r="A20392" s="112" t="s">
        <v>43313</v>
      </c>
      <c r="B20392" s="112" t="s">
        <v>43314</v>
      </c>
    </row>
    <row r="20393" spans="1:2" x14ac:dyDescent="0.2">
      <c r="A20393" s="112" t="s">
        <v>43315</v>
      </c>
      <c r="B20393" s="112" t="s">
        <v>43316</v>
      </c>
    </row>
    <row r="20394" spans="1:2" x14ac:dyDescent="0.2">
      <c r="A20394" s="112" t="s">
        <v>43317</v>
      </c>
      <c r="B20394" s="112" t="s">
        <v>43318</v>
      </c>
    </row>
    <row r="20395" spans="1:2" x14ac:dyDescent="0.2">
      <c r="A20395" s="112" t="s">
        <v>43319</v>
      </c>
      <c r="B20395" s="112" t="s">
        <v>43320</v>
      </c>
    </row>
    <row r="20396" spans="1:2" x14ac:dyDescent="0.2">
      <c r="A20396" s="112" t="s">
        <v>43321</v>
      </c>
      <c r="B20396" s="112" t="s">
        <v>43322</v>
      </c>
    </row>
    <row r="20397" spans="1:2" x14ac:dyDescent="0.2">
      <c r="A20397" s="112" t="s">
        <v>43323</v>
      </c>
      <c r="B20397" s="112" t="s">
        <v>43324</v>
      </c>
    </row>
    <row r="20398" spans="1:2" x14ac:dyDescent="0.2">
      <c r="A20398" s="112" t="s">
        <v>43325</v>
      </c>
      <c r="B20398" s="112" t="s">
        <v>43326</v>
      </c>
    </row>
    <row r="20399" spans="1:2" x14ac:dyDescent="0.2">
      <c r="A20399" s="112" t="s">
        <v>43327</v>
      </c>
      <c r="B20399" s="112" t="s">
        <v>43328</v>
      </c>
    </row>
    <row r="20400" spans="1:2" x14ac:dyDescent="0.2">
      <c r="A20400" s="112" t="s">
        <v>43329</v>
      </c>
      <c r="B20400" s="112" t="s">
        <v>43330</v>
      </c>
    </row>
    <row r="20401" spans="1:2" x14ac:dyDescent="0.2">
      <c r="A20401" s="112" t="s">
        <v>43331</v>
      </c>
      <c r="B20401" s="112" t="s">
        <v>43332</v>
      </c>
    </row>
    <row r="20402" spans="1:2" x14ac:dyDescent="0.2">
      <c r="A20402" s="112" t="s">
        <v>43333</v>
      </c>
      <c r="B20402" s="112" t="s">
        <v>43334</v>
      </c>
    </row>
    <row r="20403" spans="1:2" x14ac:dyDescent="0.2">
      <c r="A20403" s="112" t="s">
        <v>43335</v>
      </c>
      <c r="B20403" s="112" t="s">
        <v>43336</v>
      </c>
    </row>
    <row r="20404" spans="1:2" x14ac:dyDescent="0.2">
      <c r="A20404" s="112" t="s">
        <v>43337</v>
      </c>
      <c r="B20404" s="112" t="s">
        <v>43338</v>
      </c>
    </row>
    <row r="20405" spans="1:2" x14ac:dyDescent="0.2">
      <c r="A20405" s="112" t="s">
        <v>43339</v>
      </c>
      <c r="B20405" s="112" t="s">
        <v>43340</v>
      </c>
    </row>
    <row r="20406" spans="1:2" x14ac:dyDescent="0.2">
      <c r="A20406" s="112" t="s">
        <v>43341</v>
      </c>
      <c r="B20406" s="112" t="s">
        <v>43342</v>
      </c>
    </row>
    <row r="20407" spans="1:2" x14ac:dyDescent="0.2">
      <c r="A20407" s="112" t="s">
        <v>43343</v>
      </c>
      <c r="B20407" s="112" t="s">
        <v>43344</v>
      </c>
    </row>
    <row r="20408" spans="1:2" x14ac:dyDescent="0.2">
      <c r="A20408" s="112" t="s">
        <v>43345</v>
      </c>
      <c r="B20408" s="112" t="s">
        <v>43346</v>
      </c>
    </row>
    <row r="20409" spans="1:2" x14ac:dyDescent="0.2">
      <c r="A20409" s="112" t="s">
        <v>43347</v>
      </c>
      <c r="B20409" s="112" t="s">
        <v>43348</v>
      </c>
    </row>
    <row r="20410" spans="1:2" x14ac:dyDescent="0.2">
      <c r="A20410" s="112" t="s">
        <v>43349</v>
      </c>
      <c r="B20410" s="112" t="s">
        <v>43350</v>
      </c>
    </row>
    <row r="20411" spans="1:2" x14ac:dyDescent="0.2">
      <c r="A20411" s="112" t="s">
        <v>43351</v>
      </c>
      <c r="B20411" s="112" t="s">
        <v>43352</v>
      </c>
    </row>
    <row r="20412" spans="1:2" x14ac:dyDescent="0.2">
      <c r="A20412" s="112" t="s">
        <v>43353</v>
      </c>
      <c r="B20412" s="112" t="s">
        <v>43354</v>
      </c>
    </row>
    <row r="20413" spans="1:2" x14ac:dyDescent="0.2">
      <c r="A20413" s="112" t="s">
        <v>43355</v>
      </c>
      <c r="B20413" s="112" t="s">
        <v>43356</v>
      </c>
    </row>
    <row r="20414" spans="1:2" x14ac:dyDescent="0.2">
      <c r="A20414" s="112" t="s">
        <v>43357</v>
      </c>
      <c r="B20414" s="112" t="s">
        <v>43358</v>
      </c>
    </row>
    <row r="20415" spans="1:2" x14ac:dyDescent="0.2">
      <c r="A20415" s="112" t="s">
        <v>43359</v>
      </c>
      <c r="B20415" s="112" t="s">
        <v>43360</v>
      </c>
    </row>
    <row r="20416" spans="1:2" x14ac:dyDescent="0.2">
      <c r="A20416" s="112" t="s">
        <v>43361</v>
      </c>
      <c r="B20416" s="112" t="s">
        <v>43362</v>
      </c>
    </row>
    <row r="20417" spans="1:2" x14ac:dyDescent="0.2">
      <c r="A20417" s="112" t="s">
        <v>43363</v>
      </c>
      <c r="B20417" s="112" t="s">
        <v>43364</v>
      </c>
    </row>
    <row r="20418" spans="1:2" x14ac:dyDescent="0.2">
      <c r="A20418" s="112" t="s">
        <v>43365</v>
      </c>
      <c r="B20418" s="112" t="s">
        <v>43366</v>
      </c>
    </row>
    <row r="20419" spans="1:2" x14ac:dyDescent="0.2">
      <c r="A20419" s="112" t="s">
        <v>43367</v>
      </c>
      <c r="B20419" s="112" t="s">
        <v>43368</v>
      </c>
    </row>
    <row r="20420" spans="1:2" x14ac:dyDescent="0.2">
      <c r="A20420" s="112" t="s">
        <v>43369</v>
      </c>
      <c r="B20420" s="112" t="s">
        <v>43370</v>
      </c>
    </row>
    <row r="20421" spans="1:2" x14ac:dyDescent="0.2">
      <c r="A20421" s="112" t="s">
        <v>43371</v>
      </c>
      <c r="B20421" s="112" t="s">
        <v>43372</v>
      </c>
    </row>
    <row r="20422" spans="1:2" x14ac:dyDescent="0.2">
      <c r="A20422" s="112" t="s">
        <v>43373</v>
      </c>
      <c r="B20422" s="112" t="s">
        <v>43374</v>
      </c>
    </row>
    <row r="20423" spans="1:2" x14ac:dyDescent="0.2">
      <c r="A20423" s="112" t="s">
        <v>43375</v>
      </c>
      <c r="B20423" s="112" t="s">
        <v>43376</v>
      </c>
    </row>
    <row r="20424" spans="1:2" x14ac:dyDescent="0.2">
      <c r="A20424" s="112" t="s">
        <v>43377</v>
      </c>
      <c r="B20424" s="112" t="s">
        <v>43378</v>
      </c>
    </row>
    <row r="20425" spans="1:2" x14ac:dyDescent="0.2">
      <c r="A20425" s="112" t="s">
        <v>43379</v>
      </c>
      <c r="B20425" s="112" t="s">
        <v>43380</v>
      </c>
    </row>
    <row r="20426" spans="1:2" x14ac:dyDescent="0.2">
      <c r="A20426" s="112" t="s">
        <v>43381</v>
      </c>
      <c r="B20426" s="112" t="s">
        <v>43382</v>
      </c>
    </row>
    <row r="20427" spans="1:2" x14ac:dyDescent="0.2">
      <c r="A20427" s="112" t="s">
        <v>43383</v>
      </c>
      <c r="B20427" s="112" t="s">
        <v>43384</v>
      </c>
    </row>
    <row r="20428" spans="1:2" x14ac:dyDescent="0.2">
      <c r="A20428" s="112" t="s">
        <v>43385</v>
      </c>
      <c r="B20428" s="112" t="s">
        <v>43386</v>
      </c>
    </row>
    <row r="20429" spans="1:2" x14ac:dyDescent="0.2">
      <c r="A20429" s="112" t="s">
        <v>43387</v>
      </c>
      <c r="B20429" s="112" t="s">
        <v>43388</v>
      </c>
    </row>
    <row r="20430" spans="1:2" x14ac:dyDescent="0.2">
      <c r="A20430" s="112" t="s">
        <v>43389</v>
      </c>
      <c r="B20430" s="112" t="s">
        <v>43390</v>
      </c>
    </row>
    <row r="20431" spans="1:2" x14ac:dyDescent="0.2">
      <c r="A20431" s="112" t="s">
        <v>43391</v>
      </c>
      <c r="B20431" s="112" t="s">
        <v>43392</v>
      </c>
    </row>
    <row r="20432" spans="1:2" x14ac:dyDescent="0.2">
      <c r="A20432" s="112" t="s">
        <v>43393</v>
      </c>
      <c r="B20432" s="112" t="s">
        <v>43394</v>
      </c>
    </row>
    <row r="20433" spans="1:2" x14ac:dyDescent="0.2">
      <c r="A20433" s="112" t="s">
        <v>43395</v>
      </c>
      <c r="B20433" s="112" t="s">
        <v>43396</v>
      </c>
    </row>
    <row r="20434" spans="1:2" x14ac:dyDescent="0.2">
      <c r="A20434" s="112" t="s">
        <v>43397</v>
      </c>
      <c r="B20434" s="112" t="s">
        <v>43398</v>
      </c>
    </row>
    <row r="20435" spans="1:2" x14ac:dyDescent="0.2">
      <c r="A20435" s="112" t="s">
        <v>43399</v>
      </c>
      <c r="B20435" s="112" t="s">
        <v>43400</v>
      </c>
    </row>
    <row r="20436" spans="1:2" x14ac:dyDescent="0.2">
      <c r="A20436" s="112" t="s">
        <v>43401</v>
      </c>
      <c r="B20436" s="112" t="s">
        <v>43402</v>
      </c>
    </row>
    <row r="20437" spans="1:2" x14ac:dyDescent="0.2">
      <c r="A20437" s="112" t="s">
        <v>43403</v>
      </c>
      <c r="B20437" s="112" t="s">
        <v>43404</v>
      </c>
    </row>
    <row r="20438" spans="1:2" x14ac:dyDescent="0.2">
      <c r="A20438" s="112" t="s">
        <v>43405</v>
      </c>
      <c r="B20438" s="112" t="s">
        <v>43406</v>
      </c>
    </row>
    <row r="20439" spans="1:2" x14ac:dyDescent="0.2">
      <c r="A20439" s="112" t="s">
        <v>43407</v>
      </c>
      <c r="B20439" s="112" t="s">
        <v>43408</v>
      </c>
    </row>
    <row r="20440" spans="1:2" x14ac:dyDescent="0.2">
      <c r="A20440" s="112" t="s">
        <v>43409</v>
      </c>
      <c r="B20440" s="112" t="s">
        <v>43410</v>
      </c>
    </row>
    <row r="20441" spans="1:2" x14ac:dyDescent="0.2">
      <c r="A20441" s="112" t="s">
        <v>43411</v>
      </c>
      <c r="B20441" s="112" t="s">
        <v>43412</v>
      </c>
    </row>
    <row r="20442" spans="1:2" x14ac:dyDescent="0.2">
      <c r="A20442" s="112" t="s">
        <v>43413</v>
      </c>
      <c r="B20442" s="112" t="s">
        <v>43414</v>
      </c>
    </row>
    <row r="20443" spans="1:2" x14ac:dyDescent="0.2">
      <c r="A20443" s="112" t="s">
        <v>43415</v>
      </c>
      <c r="B20443" s="112" t="s">
        <v>43416</v>
      </c>
    </row>
    <row r="20444" spans="1:2" x14ac:dyDescent="0.2">
      <c r="A20444" s="112" t="s">
        <v>43417</v>
      </c>
      <c r="B20444" s="112" t="s">
        <v>43418</v>
      </c>
    </row>
    <row r="20445" spans="1:2" x14ac:dyDescent="0.2">
      <c r="A20445" s="112" t="s">
        <v>43419</v>
      </c>
      <c r="B20445" s="112" t="s">
        <v>43420</v>
      </c>
    </row>
    <row r="20446" spans="1:2" x14ac:dyDescent="0.2">
      <c r="A20446" s="112" t="s">
        <v>43421</v>
      </c>
      <c r="B20446" s="112" t="s">
        <v>43422</v>
      </c>
    </row>
    <row r="20447" spans="1:2" x14ac:dyDescent="0.2">
      <c r="A20447" s="112" t="s">
        <v>43423</v>
      </c>
      <c r="B20447" s="112" t="s">
        <v>43424</v>
      </c>
    </row>
    <row r="20448" spans="1:2" x14ac:dyDescent="0.2">
      <c r="A20448" s="112" t="s">
        <v>43425</v>
      </c>
      <c r="B20448" s="112" t="s">
        <v>43426</v>
      </c>
    </row>
    <row r="20449" spans="1:2" x14ac:dyDescent="0.2">
      <c r="A20449" s="112" t="s">
        <v>43427</v>
      </c>
      <c r="B20449" s="112" t="s">
        <v>43428</v>
      </c>
    </row>
    <row r="20450" spans="1:2" x14ac:dyDescent="0.2">
      <c r="A20450" s="112" t="s">
        <v>43429</v>
      </c>
      <c r="B20450" s="112" t="s">
        <v>43430</v>
      </c>
    </row>
    <row r="20451" spans="1:2" x14ac:dyDescent="0.2">
      <c r="A20451" s="112" t="s">
        <v>43431</v>
      </c>
      <c r="B20451" s="112" t="s">
        <v>43432</v>
      </c>
    </row>
    <row r="20452" spans="1:2" x14ac:dyDescent="0.2">
      <c r="A20452" s="112" t="s">
        <v>43433</v>
      </c>
      <c r="B20452" s="112" t="s">
        <v>43434</v>
      </c>
    </row>
    <row r="20453" spans="1:2" x14ac:dyDescent="0.2">
      <c r="A20453" s="112" t="s">
        <v>43435</v>
      </c>
      <c r="B20453" s="112" t="s">
        <v>43436</v>
      </c>
    </row>
    <row r="20454" spans="1:2" x14ac:dyDescent="0.2">
      <c r="A20454" s="112" t="s">
        <v>43437</v>
      </c>
      <c r="B20454" s="112" t="s">
        <v>43438</v>
      </c>
    </row>
    <row r="20455" spans="1:2" x14ac:dyDescent="0.2">
      <c r="A20455" s="112" t="s">
        <v>43439</v>
      </c>
      <c r="B20455" s="112" t="s">
        <v>43440</v>
      </c>
    </row>
    <row r="20456" spans="1:2" x14ac:dyDescent="0.2">
      <c r="A20456" s="112" t="s">
        <v>43441</v>
      </c>
      <c r="B20456" s="112" t="s">
        <v>43442</v>
      </c>
    </row>
    <row r="20457" spans="1:2" x14ac:dyDescent="0.2">
      <c r="A20457" s="112" t="s">
        <v>43443</v>
      </c>
      <c r="B20457" s="112" t="s">
        <v>43444</v>
      </c>
    </row>
    <row r="20458" spans="1:2" x14ac:dyDescent="0.2">
      <c r="A20458" s="112" t="s">
        <v>43445</v>
      </c>
      <c r="B20458" s="112" t="s">
        <v>43446</v>
      </c>
    </row>
    <row r="20459" spans="1:2" x14ac:dyDescent="0.2">
      <c r="A20459" s="112" t="s">
        <v>43447</v>
      </c>
      <c r="B20459" s="112" t="s">
        <v>43448</v>
      </c>
    </row>
    <row r="20460" spans="1:2" x14ac:dyDescent="0.2">
      <c r="A20460" s="112" t="s">
        <v>43449</v>
      </c>
      <c r="B20460" s="112" t="s">
        <v>43450</v>
      </c>
    </row>
    <row r="20461" spans="1:2" x14ac:dyDescent="0.2">
      <c r="A20461" s="112" t="s">
        <v>43451</v>
      </c>
      <c r="B20461" s="112" t="s">
        <v>43452</v>
      </c>
    </row>
    <row r="20462" spans="1:2" x14ac:dyDescent="0.2">
      <c r="A20462" s="112" t="s">
        <v>43453</v>
      </c>
      <c r="B20462" s="112" t="s">
        <v>43454</v>
      </c>
    </row>
    <row r="20463" spans="1:2" x14ac:dyDescent="0.2">
      <c r="A20463" s="112" t="s">
        <v>43455</v>
      </c>
      <c r="B20463" s="112" t="s">
        <v>43456</v>
      </c>
    </row>
    <row r="20464" spans="1:2" x14ac:dyDescent="0.2">
      <c r="A20464" s="112" t="s">
        <v>43457</v>
      </c>
      <c r="B20464" s="112" t="s">
        <v>43458</v>
      </c>
    </row>
    <row r="20465" spans="1:2" x14ac:dyDescent="0.2">
      <c r="A20465" s="112" t="s">
        <v>43459</v>
      </c>
      <c r="B20465" s="112" t="s">
        <v>43460</v>
      </c>
    </row>
    <row r="20466" spans="1:2" x14ac:dyDescent="0.2">
      <c r="A20466" s="112" t="s">
        <v>43461</v>
      </c>
      <c r="B20466" s="112" t="s">
        <v>43462</v>
      </c>
    </row>
    <row r="20467" spans="1:2" x14ac:dyDescent="0.2">
      <c r="A20467" s="112" t="s">
        <v>43463</v>
      </c>
      <c r="B20467" s="112" t="s">
        <v>43464</v>
      </c>
    </row>
    <row r="20468" spans="1:2" x14ac:dyDescent="0.2">
      <c r="A20468" s="112" t="s">
        <v>43465</v>
      </c>
      <c r="B20468" s="112" t="s">
        <v>43466</v>
      </c>
    </row>
    <row r="20469" spans="1:2" x14ac:dyDescent="0.2">
      <c r="A20469" s="112" t="s">
        <v>43467</v>
      </c>
      <c r="B20469" s="112" t="s">
        <v>43468</v>
      </c>
    </row>
    <row r="20470" spans="1:2" x14ac:dyDescent="0.2">
      <c r="A20470" s="112" t="s">
        <v>43469</v>
      </c>
      <c r="B20470" s="112" t="s">
        <v>43470</v>
      </c>
    </row>
    <row r="20471" spans="1:2" x14ac:dyDescent="0.2">
      <c r="A20471" s="112" t="s">
        <v>43471</v>
      </c>
      <c r="B20471" s="112" t="s">
        <v>43472</v>
      </c>
    </row>
    <row r="20472" spans="1:2" x14ac:dyDescent="0.2">
      <c r="A20472" s="112" t="s">
        <v>43473</v>
      </c>
      <c r="B20472" s="112" t="s">
        <v>43474</v>
      </c>
    </row>
    <row r="20473" spans="1:2" x14ac:dyDescent="0.2">
      <c r="A20473" s="112" t="s">
        <v>43475</v>
      </c>
      <c r="B20473" s="112" t="s">
        <v>43476</v>
      </c>
    </row>
    <row r="20474" spans="1:2" x14ac:dyDescent="0.2">
      <c r="A20474" s="112" t="s">
        <v>43477</v>
      </c>
      <c r="B20474" s="112" t="s">
        <v>43478</v>
      </c>
    </row>
    <row r="20475" spans="1:2" x14ac:dyDescent="0.2">
      <c r="A20475" s="112" t="s">
        <v>43479</v>
      </c>
      <c r="B20475" s="112" t="s">
        <v>43480</v>
      </c>
    </row>
    <row r="20476" spans="1:2" x14ac:dyDescent="0.2">
      <c r="A20476" s="112" t="s">
        <v>43481</v>
      </c>
      <c r="B20476" s="112" t="s">
        <v>43482</v>
      </c>
    </row>
    <row r="20477" spans="1:2" x14ac:dyDescent="0.2">
      <c r="A20477" s="112" t="s">
        <v>43483</v>
      </c>
      <c r="B20477" s="112" t="s">
        <v>43484</v>
      </c>
    </row>
    <row r="20478" spans="1:2" x14ac:dyDescent="0.2">
      <c r="A20478" s="112" t="s">
        <v>43485</v>
      </c>
      <c r="B20478" s="112" t="s">
        <v>43486</v>
      </c>
    </row>
    <row r="20479" spans="1:2" x14ac:dyDescent="0.2">
      <c r="A20479" s="112" t="s">
        <v>43487</v>
      </c>
      <c r="B20479" s="112" t="s">
        <v>43488</v>
      </c>
    </row>
    <row r="20480" spans="1:2" x14ac:dyDescent="0.2">
      <c r="A20480" s="112" t="s">
        <v>43489</v>
      </c>
      <c r="B20480" s="112" t="s">
        <v>43490</v>
      </c>
    </row>
    <row r="20481" spans="1:2" x14ac:dyDescent="0.2">
      <c r="A20481" s="112" t="s">
        <v>43491</v>
      </c>
      <c r="B20481" s="112" t="s">
        <v>43492</v>
      </c>
    </row>
    <row r="20482" spans="1:2" x14ac:dyDescent="0.2">
      <c r="A20482" s="112" t="s">
        <v>43493</v>
      </c>
      <c r="B20482" s="112" t="s">
        <v>43494</v>
      </c>
    </row>
    <row r="20483" spans="1:2" x14ac:dyDescent="0.2">
      <c r="A20483" s="112" t="s">
        <v>43495</v>
      </c>
      <c r="B20483" s="112" t="s">
        <v>43496</v>
      </c>
    </row>
    <row r="20484" spans="1:2" x14ac:dyDescent="0.2">
      <c r="A20484" s="112" t="s">
        <v>43497</v>
      </c>
      <c r="B20484" s="112" t="s">
        <v>43498</v>
      </c>
    </row>
    <row r="20485" spans="1:2" x14ac:dyDescent="0.2">
      <c r="A20485" s="112" t="s">
        <v>43499</v>
      </c>
      <c r="B20485" s="112" t="s">
        <v>43500</v>
      </c>
    </row>
    <row r="20486" spans="1:2" x14ac:dyDescent="0.2">
      <c r="A20486" s="112" t="s">
        <v>43501</v>
      </c>
      <c r="B20486" s="112" t="s">
        <v>43502</v>
      </c>
    </row>
    <row r="20487" spans="1:2" x14ac:dyDescent="0.2">
      <c r="A20487" s="112" t="s">
        <v>43503</v>
      </c>
      <c r="B20487" s="112" t="s">
        <v>43504</v>
      </c>
    </row>
    <row r="20488" spans="1:2" x14ac:dyDescent="0.2">
      <c r="A20488" s="112" t="s">
        <v>43505</v>
      </c>
      <c r="B20488" s="112" t="s">
        <v>43506</v>
      </c>
    </row>
    <row r="20489" spans="1:2" x14ac:dyDescent="0.2">
      <c r="A20489" s="112" t="s">
        <v>43507</v>
      </c>
      <c r="B20489" s="112" t="s">
        <v>43508</v>
      </c>
    </row>
    <row r="20490" spans="1:2" x14ac:dyDescent="0.2">
      <c r="A20490" s="112" t="s">
        <v>43509</v>
      </c>
      <c r="B20490" s="112" t="s">
        <v>43510</v>
      </c>
    </row>
    <row r="20491" spans="1:2" x14ac:dyDescent="0.2">
      <c r="A20491" s="112" t="s">
        <v>43511</v>
      </c>
      <c r="B20491" s="112" t="s">
        <v>43512</v>
      </c>
    </row>
    <row r="20492" spans="1:2" x14ac:dyDescent="0.2">
      <c r="A20492" s="112" t="s">
        <v>43513</v>
      </c>
      <c r="B20492" s="112" t="s">
        <v>43514</v>
      </c>
    </row>
    <row r="20493" spans="1:2" x14ac:dyDescent="0.2">
      <c r="A20493" s="112" t="s">
        <v>43515</v>
      </c>
      <c r="B20493" s="112" t="s">
        <v>43516</v>
      </c>
    </row>
    <row r="20494" spans="1:2" x14ac:dyDescent="0.2">
      <c r="A20494" s="112" t="s">
        <v>43517</v>
      </c>
      <c r="B20494" s="112" t="s">
        <v>43518</v>
      </c>
    </row>
    <row r="20495" spans="1:2" x14ac:dyDescent="0.2">
      <c r="A20495" s="112" t="s">
        <v>43519</v>
      </c>
      <c r="B20495" s="112" t="s">
        <v>43520</v>
      </c>
    </row>
    <row r="20496" spans="1:2" x14ac:dyDescent="0.2">
      <c r="A20496" s="112" t="s">
        <v>43521</v>
      </c>
      <c r="B20496" s="112" t="s">
        <v>43522</v>
      </c>
    </row>
    <row r="20497" spans="1:2" x14ac:dyDescent="0.2">
      <c r="A20497" s="112" t="s">
        <v>43523</v>
      </c>
      <c r="B20497" s="112" t="s">
        <v>43524</v>
      </c>
    </row>
    <row r="20498" spans="1:2" x14ac:dyDescent="0.2">
      <c r="A20498" s="112" t="s">
        <v>43525</v>
      </c>
      <c r="B20498" s="112" t="s">
        <v>43526</v>
      </c>
    </row>
    <row r="20499" spans="1:2" x14ac:dyDescent="0.2">
      <c r="A20499" s="112" t="s">
        <v>43527</v>
      </c>
      <c r="B20499" s="112" t="s">
        <v>43528</v>
      </c>
    </row>
    <row r="20500" spans="1:2" x14ac:dyDescent="0.2">
      <c r="A20500" s="112" t="s">
        <v>43529</v>
      </c>
      <c r="B20500" s="112" t="s">
        <v>43530</v>
      </c>
    </row>
    <row r="20501" spans="1:2" x14ac:dyDescent="0.2">
      <c r="A20501" s="112" t="s">
        <v>43531</v>
      </c>
      <c r="B20501" s="112" t="s">
        <v>43532</v>
      </c>
    </row>
    <row r="20502" spans="1:2" x14ac:dyDescent="0.2">
      <c r="A20502" s="112" t="s">
        <v>43533</v>
      </c>
      <c r="B20502" s="112" t="s">
        <v>43534</v>
      </c>
    </row>
    <row r="20503" spans="1:2" x14ac:dyDescent="0.2">
      <c r="A20503" s="112" t="s">
        <v>43535</v>
      </c>
      <c r="B20503" s="112" t="s">
        <v>43536</v>
      </c>
    </row>
    <row r="20504" spans="1:2" x14ac:dyDescent="0.2">
      <c r="A20504" s="112" t="s">
        <v>43537</v>
      </c>
      <c r="B20504" s="112" t="s">
        <v>43538</v>
      </c>
    </row>
    <row r="20505" spans="1:2" x14ac:dyDescent="0.2">
      <c r="A20505" s="112" t="s">
        <v>43539</v>
      </c>
      <c r="B20505" s="112" t="s">
        <v>43540</v>
      </c>
    </row>
    <row r="20506" spans="1:2" x14ac:dyDescent="0.2">
      <c r="A20506" s="112" t="s">
        <v>43541</v>
      </c>
      <c r="B20506" s="112" t="s">
        <v>43542</v>
      </c>
    </row>
    <row r="20507" spans="1:2" x14ac:dyDescent="0.2">
      <c r="A20507" s="112" t="s">
        <v>43543</v>
      </c>
      <c r="B20507" s="112" t="s">
        <v>43544</v>
      </c>
    </row>
    <row r="20508" spans="1:2" x14ac:dyDescent="0.2">
      <c r="A20508" s="112" t="s">
        <v>43545</v>
      </c>
      <c r="B20508" s="112" t="s">
        <v>43546</v>
      </c>
    </row>
    <row r="20509" spans="1:2" x14ac:dyDescent="0.2">
      <c r="A20509" s="112" t="s">
        <v>43547</v>
      </c>
      <c r="B20509" s="112" t="s">
        <v>43548</v>
      </c>
    </row>
    <row r="20510" spans="1:2" x14ac:dyDescent="0.2">
      <c r="A20510" s="112" t="s">
        <v>43549</v>
      </c>
      <c r="B20510" s="112" t="s">
        <v>43550</v>
      </c>
    </row>
    <row r="20511" spans="1:2" x14ac:dyDescent="0.2">
      <c r="A20511" s="112" t="s">
        <v>43551</v>
      </c>
      <c r="B20511" s="112" t="s">
        <v>43552</v>
      </c>
    </row>
    <row r="20512" spans="1:2" x14ac:dyDescent="0.2">
      <c r="A20512" s="112" t="s">
        <v>43553</v>
      </c>
      <c r="B20512" s="112" t="s">
        <v>43554</v>
      </c>
    </row>
    <row r="20513" spans="1:2" x14ac:dyDescent="0.2">
      <c r="A20513" s="112" t="s">
        <v>43555</v>
      </c>
      <c r="B20513" s="112" t="s">
        <v>43556</v>
      </c>
    </row>
    <row r="20514" spans="1:2" x14ac:dyDescent="0.2">
      <c r="A20514" s="112" t="s">
        <v>43557</v>
      </c>
      <c r="B20514" s="112" t="s">
        <v>43558</v>
      </c>
    </row>
    <row r="20515" spans="1:2" x14ac:dyDescent="0.2">
      <c r="A20515" s="112" t="s">
        <v>43559</v>
      </c>
      <c r="B20515" s="112" t="s">
        <v>43560</v>
      </c>
    </row>
    <row r="20516" spans="1:2" x14ac:dyDescent="0.2">
      <c r="A20516" s="112" t="s">
        <v>43561</v>
      </c>
      <c r="B20516" s="112" t="s">
        <v>43562</v>
      </c>
    </row>
    <row r="20517" spans="1:2" x14ac:dyDescent="0.2">
      <c r="A20517" s="112" t="s">
        <v>43563</v>
      </c>
      <c r="B20517" s="112" t="s">
        <v>43564</v>
      </c>
    </row>
    <row r="20518" spans="1:2" x14ac:dyDescent="0.2">
      <c r="A20518" s="112" t="s">
        <v>43565</v>
      </c>
      <c r="B20518" s="112" t="s">
        <v>43566</v>
      </c>
    </row>
    <row r="20519" spans="1:2" x14ac:dyDescent="0.2">
      <c r="A20519" s="112" t="s">
        <v>43567</v>
      </c>
      <c r="B20519" s="112" t="s">
        <v>43568</v>
      </c>
    </row>
    <row r="20520" spans="1:2" x14ac:dyDescent="0.2">
      <c r="A20520" s="112" t="s">
        <v>43569</v>
      </c>
      <c r="B20520" s="112" t="s">
        <v>43570</v>
      </c>
    </row>
    <row r="20521" spans="1:2" x14ac:dyDescent="0.2">
      <c r="A20521" s="112" t="s">
        <v>43571</v>
      </c>
      <c r="B20521" s="112" t="s">
        <v>43572</v>
      </c>
    </row>
    <row r="20522" spans="1:2" x14ac:dyDescent="0.2">
      <c r="A20522" s="112" t="s">
        <v>43573</v>
      </c>
      <c r="B20522" s="112" t="s">
        <v>43574</v>
      </c>
    </row>
    <row r="20523" spans="1:2" x14ac:dyDescent="0.2">
      <c r="A20523" s="112" t="s">
        <v>43575</v>
      </c>
      <c r="B20523" s="112" t="s">
        <v>43576</v>
      </c>
    </row>
    <row r="20524" spans="1:2" x14ac:dyDescent="0.2">
      <c r="A20524" s="112" t="s">
        <v>43577</v>
      </c>
      <c r="B20524" s="112" t="s">
        <v>43578</v>
      </c>
    </row>
    <row r="20525" spans="1:2" x14ac:dyDescent="0.2">
      <c r="A20525" s="112" t="s">
        <v>43579</v>
      </c>
      <c r="B20525" s="112" t="s">
        <v>43580</v>
      </c>
    </row>
    <row r="20526" spans="1:2" x14ac:dyDescent="0.2">
      <c r="A20526" s="112" t="s">
        <v>43581</v>
      </c>
      <c r="B20526" s="112" t="s">
        <v>43582</v>
      </c>
    </row>
    <row r="20527" spans="1:2" x14ac:dyDescent="0.2">
      <c r="A20527" s="112" t="s">
        <v>43583</v>
      </c>
      <c r="B20527" s="112" t="s">
        <v>43584</v>
      </c>
    </row>
    <row r="20528" spans="1:2" x14ac:dyDescent="0.2">
      <c r="A20528" s="112" t="s">
        <v>43585</v>
      </c>
      <c r="B20528" s="112" t="s">
        <v>43586</v>
      </c>
    </row>
    <row r="20529" spans="1:2" x14ac:dyDescent="0.2">
      <c r="A20529" s="112" t="s">
        <v>43587</v>
      </c>
      <c r="B20529" s="112" t="s">
        <v>43588</v>
      </c>
    </row>
    <row r="20530" spans="1:2" x14ac:dyDescent="0.2">
      <c r="A20530" s="112" t="s">
        <v>43589</v>
      </c>
      <c r="B20530" s="112" t="s">
        <v>43590</v>
      </c>
    </row>
    <row r="20531" spans="1:2" x14ac:dyDescent="0.2">
      <c r="A20531" s="112" t="s">
        <v>43591</v>
      </c>
      <c r="B20531" s="112" t="s">
        <v>43592</v>
      </c>
    </row>
    <row r="20532" spans="1:2" x14ac:dyDescent="0.2">
      <c r="A20532" s="112" t="s">
        <v>43593</v>
      </c>
      <c r="B20532" s="112" t="s">
        <v>43594</v>
      </c>
    </row>
    <row r="20533" spans="1:2" x14ac:dyDescent="0.2">
      <c r="A20533" s="112" t="s">
        <v>43595</v>
      </c>
      <c r="B20533" s="112" t="s">
        <v>43596</v>
      </c>
    </row>
    <row r="20534" spans="1:2" x14ac:dyDescent="0.2">
      <c r="A20534" s="112" t="s">
        <v>43597</v>
      </c>
      <c r="B20534" s="112" t="s">
        <v>43598</v>
      </c>
    </row>
    <row r="20535" spans="1:2" x14ac:dyDescent="0.2">
      <c r="A20535" s="112" t="s">
        <v>43599</v>
      </c>
      <c r="B20535" s="112" t="s">
        <v>43600</v>
      </c>
    </row>
    <row r="20536" spans="1:2" x14ac:dyDescent="0.2">
      <c r="A20536" s="112" t="s">
        <v>43601</v>
      </c>
      <c r="B20536" s="112" t="s">
        <v>43602</v>
      </c>
    </row>
    <row r="20537" spans="1:2" x14ac:dyDescent="0.2">
      <c r="A20537" s="112" t="s">
        <v>43603</v>
      </c>
      <c r="B20537" s="112" t="s">
        <v>43604</v>
      </c>
    </row>
    <row r="20538" spans="1:2" x14ac:dyDescent="0.2">
      <c r="A20538" s="112" t="s">
        <v>43605</v>
      </c>
      <c r="B20538" s="112" t="s">
        <v>43606</v>
      </c>
    </row>
    <row r="20539" spans="1:2" x14ac:dyDescent="0.2">
      <c r="A20539" s="112" t="s">
        <v>43607</v>
      </c>
      <c r="B20539" s="112" t="s">
        <v>43608</v>
      </c>
    </row>
    <row r="20540" spans="1:2" x14ac:dyDescent="0.2">
      <c r="A20540" s="112" t="s">
        <v>43609</v>
      </c>
      <c r="B20540" s="112" t="s">
        <v>43610</v>
      </c>
    </row>
    <row r="20541" spans="1:2" x14ac:dyDescent="0.2">
      <c r="A20541" s="112" t="s">
        <v>43611</v>
      </c>
      <c r="B20541" s="112" t="s">
        <v>43612</v>
      </c>
    </row>
    <row r="20542" spans="1:2" x14ac:dyDescent="0.2">
      <c r="A20542" s="112" t="s">
        <v>43613</v>
      </c>
      <c r="B20542" s="112" t="s">
        <v>43614</v>
      </c>
    </row>
    <row r="20543" spans="1:2" x14ac:dyDescent="0.2">
      <c r="A20543" s="112" t="s">
        <v>43615</v>
      </c>
      <c r="B20543" s="112" t="s">
        <v>43616</v>
      </c>
    </row>
    <row r="20544" spans="1:2" x14ac:dyDescent="0.2">
      <c r="A20544" s="112" t="s">
        <v>43617</v>
      </c>
      <c r="B20544" s="112" t="s">
        <v>43618</v>
      </c>
    </row>
    <row r="20545" spans="1:2" x14ac:dyDescent="0.2">
      <c r="A20545" s="112" t="s">
        <v>43619</v>
      </c>
      <c r="B20545" s="112" t="s">
        <v>43620</v>
      </c>
    </row>
    <row r="20546" spans="1:2" x14ac:dyDescent="0.2">
      <c r="A20546" s="112" t="s">
        <v>43621</v>
      </c>
      <c r="B20546" s="112" t="s">
        <v>43622</v>
      </c>
    </row>
    <row r="20547" spans="1:2" x14ac:dyDescent="0.2">
      <c r="A20547" s="112" t="s">
        <v>43623</v>
      </c>
      <c r="B20547" s="112" t="s">
        <v>43624</v>
      </c>
    </row>
    <row r="20548" spans="1:2" x14ac:dyDescent="0.2">
      <c r="A20548" s="112" t="s">
        <v>43625</v>
      </c>
      <c r="B20548" s="112" t="s">
        <v>43626</v>
      </c>
    </row>
    <row r="20549" spans="1:2" x14ac:dyDescent="0.2">
      <c r="A20549" s="112" t="s">
        <v>43627</v>
      </c>
      <c r="B20549" s="112" t="s">
        <v>43628</v>
      </c>
    </row>
    <row r="20550" spans="1:2" x14ac:dyDescent="0.2">
      <c r="A20550" s="112" t="s">
        <v>43629</v>
      </c>
      <c r="B20550" s="112" t="s">
        <v>43630</v>
      </c>
    </row>
    <row r="20551" spans="1:2" x14ac:dyDescent="0.2">
      <c r="A20551" s="112" t="s">
        <v>43631</v>
      </c>
      <c r="B20551" s="112" t="s">
        <v>43632</v>
      </c>
    </row>
    <row r="20552" spans="1:2" x14ac:dyDescent="0.2">
      <c r="A20552" s="112" t="s">
        <v>43633</v>
      </c>
      <c r="B20552" s="112" t="s">
        <v>43634</v>
      </c>
    </row>
    <row r="20553" spans="1:2" x14ac:dyDescent="0.2">
      <c r="A20553" s="112" t="s">
        <v>43635</v>
      </c>
      <c r="B20553" s="112" t="s">
        <v>43636</v>
      </c>
    </row>
    <row r="20554" spans="1:2" x14ac:dyDescent="0.2">
      <c r="A20554" s="112" t="s">
        <v>43637</v>
      </c>
      <c r="B20554" s="112" t="s">
        <v>43638</v>
      </c>
    </row>
    <row r="20555" spans="1:2" x14ac:dyDescent="0.2">
      <c r="A20555" s="112" t="s">
        <v>43639</v>
      </c>
      <c r="B20555" s="112" t="s">
        <v>43640</v>
      </c>
    </row>
    <row r="20556" spans="1:2" x14ac:dyDescent="0.2">
      <c r="A20556" s="112" t="s">
        <v>43641</v>
      </c>
      <c r="B20556" s="112" t="s">
        <v>43642</v>
      </c>
    </row>
    <row r="20557" spans="1:2" x14ac:dyDescent="0.2">
      <c r="A20557" s="112" t="s">
        <v>43643</v>
      </c>
      <c r="B20557" s="112" t="s">
        <v>43644</v>
      </c>
    </row>
    <row r="20558" spans="1:2" x14ac:dyDescent="0.2">
      <c r="A20558" s="112" t="s">
        <v>43645</v>
      </c>
      <c r="B20558" s="112" t="s">
        <v>43646</v>
      </c>
    </row>
    <row r="20559" spans="1:2" x14ac:dyDescent="0.2">
      <c r="A20559" s="112" t="s">
        <v>43647</v>
      </c>
      <c r="B20559" s="112" t="s">
        <v>43648</v>
      </c>
    </row>
    <row r="20560" spans="1:2" x14ac:dyDescent="0.2">
      <c r="A20560" s="112" t="s">
        <v>43649</v>
      </c>
      <c r="B20560" s="112" t="s">
        <v>43650</v>
      </c>
    </row>
    <row r="20561" spans="1:2" x14ac:dyDescent="0.2">
      <c r="A20561" s="112" t="s">
        <v>43651</v>
      </c>
      <c r="B20561" s="112" t="s">
        <v>43652</v>
      </c>
    </row>
    <row r="20562" spans="1:2" x14ac:dyDescent="0.2">
      <c r="A20562" s="112" t="s">
        <v>43653</v>
      </c>
      <c r="B20562" s="112" t="s">
        <v>43654</v>
      </c>
    </row>
    <row r="20563" spans="1:2" x14ac:dyDescent="0.2">
      <c r="A20563" s="112" t="s">
        <v>43655</v>
      </c>
      <c r="B20563" s="112" t="s">
        <v>43656</v>
      </c>
    </row>
    <row r="20564" spans="1:2" x14ac:dyDescent="0.2">
      <c r="A20564" s="112" t="s">
        <v>43657</v>
      </c>
      <c r="B20564" s="112" t="s">
        <v>43658</v>
      </c>
    </row>
    <row r="20565" spans="1:2" x14ac:dyDescent="0.2">
      <c r="A20565" s="112" t="s">
        <v>43659</v>
      </c>
      <c r="B20565" s="112" t="s">
        <v>43660</v>
      </c>
    </row>
    <row r="20566" spans="1:2" x14ac:dyDescent="0.2">
      <c r="A20566" s="112" t="s">
        <v>43661</v>
      </c>
      <c r="B20566" s="112" t="s">
        <v>43662</v>
      </c>
    </row>
    <row r="20567" spans="1:2" x14ac:dyDescent="0.2">
      <c r="A20567" s="112" t="s">
        <v>43663</v>
      </c>
      <c r="B20567" s="112" t="s">
        <v>43664</v>
      </c>
    </row>
    <row r="20568" spans="1:2" x14ac:dyDescent="0.2">
      <c r="A20568" s="112" t="s">
        <v>43665</v>
      </c>
      <c r="B20568" s="112" t="s">
        <v>43666</v>
      </c>
    </row>
    <row r="20569" spans="1:2" x14ac:dyDescent="0.2">
      <c r="A20569" s="112" t="s">
        <v>43667</v>
      </c>
      <c r="B20569" s="112" t="s">
        <v>43668</v>
      </c>
    </row>
    <row r="20570" spans="1:2" x14ac:dyDescent="0.2">
      <c r="A20570" s="112" t="s">
        <v>43669</v>
      </c>
      <c r="B20570" s="112" t="s">
        <v>43670</v>
      </c>
    </row>
    <row r="20571" spans="1:2" x14ac:dyDescent="0.2">
      <c r="A20571" s="112" t="s">
        <v>43671</v>
      </c>
      <c r="B20571" s="112" t="s">
        <v>43672</v>
      </c>
    </row>
    <row r="20572" spans="1:2" x14ac:dyDescent="0.2">
      <c r="A20572" s="112" t="s">
        <v>43673</v>
      </c>
      <c r="B20572" s="112" t="s">
        <v>43674</v>
      </c>
    </row>
    <row r="20573" spans="1:2" x14ac:dyDescent="0.2">
      <c r="A20573" s="112" t="s">
        <v>43675</v>
      </c>
      <c r="B20573" s="112" t="s">
        <v>43676</v>
      </c>
    </row>
    <row r="20574" spans="1:2" x14ac:dyDescent="0.2">
      <c r="A20574" s="112" t="s">
        <v>43677</v>
      </c>
      <c r="B20574" s="112" t="s">
        <v>43678</v>
      </c>
    </row>
    <row r="20575" spans="1:2" x14ac:dyDescent="0.2">
      <c r="A20575" s="112" t="s">
        <v>43679</v>
      </c>
      <c r="B20575" s="112" t="s">
        <v>43680</v>
      </c>
    </row>
    <row r="20576" spans="1:2" x14ac:dyDescent="0.2">
      <c r="A20576" s="112" t="s">
        <v>43681</v>
      </c>
      <c r="B20576" s="112" t="s">
        <v>43682</v>
      </c>
    </row>
    <row r="20577" spans="1:2" x14ac:dyDescent="0.2">
      <c r="A20577" s="112" t="s">
        <v>43683</v>
      </c>
      <c r="B20577" s="112" t="s">
        <v>43684</v>
      </c>
    </row>
    <row r="20578" spans="1:2" x14ac:dyDescent="0.2">
      <c r="A20578" s="112" t="s">
        <v>43685</v>
      </c>
      <c r="B20578" s="112" t="s">
        <v>43686</v>
      </c>
    </row>
    <row r="20579" spans="1:2" x14ac:dyDescent="0.2">
      <c r="A20579" s="112" t="s">
        <v>43687</v>
      </c>
      <c r="B20579" s="112" t="s">
        <v>43688</v>
      </c>
    </row>
    <row r="20580" spans="1:2" x14ac:dyDescent="0.2">
      <c r="A20580" s="112" t="s">
        <v>43689</v>
      </c>
      <c r="B20580" s="112" t="s">
        <v>43690</v>
      </c>
    </row>
    <row r="20581" spans="1:2" x14ac:dyDescent="0.2">
      <c r="A20581" s="112" t="s">
        <v>43691</v>
      </c>
      <c r="B20581" s="112" t="s">
        <v>43692</v>
      </c>
    </row>
    <row r="20582" spans="1:2" x14ac:dyDescent="0.2">
      <c r="A20582" s="112" t="s">
        <v>43693</v>
      </c>
      <c r="B20582" s="112" t="s">
        <v>43694</v>
      </c>
    </row>
    <row r="20583" spans="1:2" x14ac:dyDescent="0.2">
      <c r="A20583" s="112" t="s">
        <v>43695</v>
      </c>
      <c r="B20583" s="112" t="s">
        <v>43696</v>
      </c>
    </row>
    <row r="20584" spans="1:2" x14ac:dyDescent="0.2">
      <c r="A20584" s="112" t="s">
        <v>43697</v>
      </c>
      <c r="B20584" s="112" t="s">
        <v>43698</v>
      </c>
    </row>
    <row r="20585" spans="1:2" x14ac:dyDescent="0.2">
      <c r="A20585" s="112" t="s">
        <v>43699</v>
      </c>
      <c r="B20585" s="112" t="s">
        <v>43700</v>
      </c>
    </row>
    <row r="20586" spans="1:2" x14ac:dyDescent="0.2">
      <c r="A20586" s="112" t="s">
        <v>43701</v>
      </c>
      <c r="B20586" s="112" t="s">
        <v>43702</v>
      </c>
    </row>
    <row r="20587" spans="1:2" x14ac:dyDescent="0.2">
      <c r="A20587" s="112" t="s">
        <v>43703</v>
      </c>
      <c r="B20587" s="112" t="s">
        <v>43704</v>
      </c>
    </row>
    <row r="20588" spans="1:2" x14ac:dyDescent="0.2">
      <c r="A20588" s="112" t="s">
        <v>43705</v>
      </c>
      <c r="B20588" s="112" t="s">
        <v>43706</v>
      </c>
    </row>
    <row r="20589" spans="1:2" x14ac:dyDescent="0.2">
      <c r="A20589" s="112" t="s">
        <v>43707</v>
      </c>
      <c r="B20589" s="112" t="s">
        <v>43708</v>
      </c>
    </row>
    <row r="20590" spans="1:2" x14ac:dyDescent="0.2">
      <c r="A20590" s="112" t="s">
        <v>43709</v>
      </c>
      <c r="B20590" s="112" t="s">
        <v>43710</v>
      </c>
    </row>
    <row r="20591" spans="1:2" x14ac:dyDescent="0.2">
      <c r="A20591" s="112" t="s">
        <v>43711</v>
      </c>
      <c r="B20591" s="112" t="s">
        <v>43712</v>
      </c>
    </row>
    <row r="20592" spans="1:2" x14ac:dyDescent="0.2">
      <c r="A20592" s="112" t="s">
        <v>43713</v>
      </c>
      <c r="B20592" s="112" t="s">
        <v>43714</v>
      </c>
    </row>
    <row r="20593" spans="1:2" x14ac:dyDescent="0.2">
      <c r="A20593" s="112" t="s">
        <v>43715</v>
      </c>
      <c r="B20593" s="112" t="s">
        <v>43716</v>
      </c>
    </row>
    <row r="20594" spans="1:2" x14ac:dyDescent="0.2">
      <c r="A20594" s="112" t="s">
        <v>43717</v>
      </c>
      <c r="B20594" s="112" t="s">
        <v>43718</v>
      </c>
    </row>
    <row r="20595" spans="1:2" x14ac:dyDescent="0.2">
      <c r="A20595" s="112" t="s">
        <v>43719</v>
      </c>
      <c r="B20595" s="112" t="s">
        <v>43720</v>
      </c>
    </row>
    <row r="20596" spans="1:2" x14ac:dyDescent="0.2">
      <c r="A20596" s="112" t="s">
        <v>43721</v>
      </c>
      <c r="B20596" s="112" t="s">
        <v>43722</v>
      </c>
    </row>
    <row r="20597" spans="1:2" x14ac:dyDescent="0.2">
      <c r="A20597" s="112" t="s">
        <v>43723</v>
      </c>
      <c r="B20597" s="112" t="s">
        <v>43724</v>
      </c>
    </row>
    <row r="20598" spans="1:2" x14ac:dyDescent="0.2">
      <c r="A20598" s="112" t="s">
        <v>43725</v>
      </c>
      <c r="B20598" s="112" t="s">
        <v>43726</v>
      </c>
    </row>
    <row r="20599" spans="1:2" x14ac:dyDescent="0.2">
      <c r="A20599" s="112" t="s">
        <v>43727</v>
      </c>
      <c r="B20599" s="112" t="s">
        <v>43728</v>
      </c>
    </row>
    <row r="20600" spans="1:2" x14ac:dyDescent="0.2">
      <c r="A20600" s="112" t="s">
        <v>43729</v>
      </c>
      <c r="B20600" s="112" t="s">
        <v>43730</v>
      </c>
    </row>
    <row r="20601" spans="1:2" x14ac:dyDescent="0.2">
      <c r="A20601" s="112" t="s">
        <v>43731</v>
      </c>
      <c r="B20601" s="112" t="s">
        <v>43732</v>
      </c>
    </row>
    <row r="20602" spans="1:2" x14ac:dyDescent="0.2">
      <c r="A20602" s="112" t="s">
        <v>43733</v>
      </c>
      <c r="B20602" s="112" t="s">
        <v>43734</v>
      </c>
    </row>
    <row r="20603" spans="1:2" x14ac:dyDescent="0.2">
      <c r="A20603" s="112" t="s">
        <v>43735</v>
      </c>
      <c r="B20603" s="112" t="s">
        <v>43736</v>
      </c>
    </row>
    <row r="20604" spans="1:2" x14ac:dyDescent="0.2">
      <c r="A20604" s="112" t="s">
        <v>43737</v>
      </c>
      <c r="B20604" s="112" t="s">
        <v>43738</v>
      </c>
    </row>
    <row r="20605" spans="1:2" x14ac:dyDescent="0.2">
      <c r="A20605" s="112" t="s">
        <v>43739</v>
      </c>
      <c r="B20605" s="112" t="s">
        <v>43740</v>
      </c>
    </row>
    <row r="20606" spans="1:2" x14ac:dyDescent="0.2">
      <c r="A20606" s="112" t="s">
        <v>43741</v>
      </c>
      <c r="B20606" s="112" t="s">
        <v>43742</v>
      </c>
    </row>
    <row r="20607" spans="1:2" x14ac:dyDescent="0.2">
      <c r="A20607" s="112" t="s">
        <v>43743</v>
      </c>
      <c r="B20607" s="112" t="s">
        <v>43744</v>
      </c>
    </row>
    <row r="20608" spans="1:2" x14ac:dyDescent="0.2">
      <c r="A20608" s="112" t="s">
        <v>43745</v>
      </c>
      <c r="B20608" s="112" t="s">
        <v>43746</v>
      </c>
    </row>
    <row r="20609" spans="1:2" x14ac:dyDescent="0.2">
      <c r="A20609" s="112" t="s">
        <v>43747</v>
      </c>
      <c r="B20609" s="112" t="s">
        <v>43748</v>
      </c>
    </row>
    <row r="20610" spans="1:2" x14ac:dyDescent="0.2">
      <c r="A20610" s="112" t="s">
        <v>43749</v>
      </c>
      <c r="B20610" s="112" t="s">
        <v>43750</v>
      </c>
    </row>
    <row r="20611" spans="1:2" x14ac:dyDescent="0.2">
      <c r="A20611" s="112" t="s">
        <v>43751</v>
      </c>
      <c r="B20611" s="112" t="s">
        <v>43752</v>
      </c>
    </row>
    <row r="20612" spans="1:2" x14ac:dyDescent="0.2">
      <c r="A20612" s="112" t="s">
        <v>43753</v>
      </c>
      <c r="B20612" s="112" t="s">
        <v>43754</v>
      </c>
    </row>
    <row r="20613" spans="1:2" x14ac:dyDescent="0.2">
      <c r="A20613" s="112" t="s">
        <v>43755</v>
      </c>
      <c r="B20613" s="112" t="s">
        <v>43756</v>
      </c>
    </row>
    <row r="20614" spans="1:2" x14ac:dyDescent="0.2">
      <c r="A20614" s="112" t="s">
        <v>43757</v>
      </c>
      <c r="B20614" s="112" t="s">
        <v>43758</v>
      </c>
    </row>
    <row r="20615" spans="1:2" x14ac:dyDescent="0.2">
      <c r="A20615" s="112" t="s">
        <v>43759</v>
      </c>
      <c r="B20615" s="112" t="s">
        <v>43760</v>
      </c>
    </row>
    <row r="20616" spans="1:2" x14ac:dyDescent="0.2">
      <c r="A20616" s="112" t="s">
        <v>43761</v>
      </c>
      <c r="B20616" s="112" t="s">
        <v>43762</v>
      </c>
    </row>
    <row r="20617" spans="1:2" x14ac:dyDescent="0.2">
      <c r="A20617" s="112" t="s">
        <v>43763</v>
      </c>
      <c r="B20617" s="112" t="s">
        <v>43764</v>
      </c>
    </row>
    <row r="20618" spans="1:2" x14ac:dyDescent="0.2">
      <c r="A20618" s="112" t="s">
        <v>43765</v>
      </c>
      <c r="B20618" s="112" t="s">
        <v>43766</v>
      </c>
    </row>
    <row r="20619" spans="1:2" x14ac:dyDescent="0.2">
      <c r="A20619" s="112" t="s">
        <v>43767</v>
      </c>
      <c r="B20619" s="112" t="s">
        <v>43768</v>
      </c>
    </row>
    <row r="20620" spans="1:2" x14ac:dyDescent="0.2">
      <c r="A20620" s="112" t="s">
        <v>43769</v>
      </c>
      <c r="B20620" s="112" t="s">
        <v>43770</v>
      </c>
    </row>
    <row r="20621" spans="1:2" x14ac:dyDescent="0.2">
      <c r="A20621" s="112" t="s">
        <v>43771</v>
      </c>
      <c r="B20621" s="112" t="s">
        <v>43772</v>
      </c>
    </row>
    <row r="20622" spans="1:2" x14ac:dyDescent="0.2">
      <c r="A20622" s="112" t="s">
        <v>43773</v>
      </c>
      <c r="B20622" s="112" t="s">
        <v>43774</v>
      </c>
    </row>
    <row r="20623" spans="1:2" x14ac:dyDescent="0.2">
      <c r="A20623" s="112" t="s">
        <v>43775</v>
      </c>
      <c r="B20623" s="112" t="s">
        <v>43776</v>
      </c>
    </row>
    <row r="20624" spans="1:2" x14ac:dyDescent="0.2">
      <c r="A20624" s="112" t="s">
        <v>43777</v>
      </c>
      <c r="B20624" s="112" t="s">
        <v>43778</v>
      </c>
    </row>
    <row r="20625" spans="1:2" x14ac:dyDescent="0.2">
      <c r="A20625" s="112" t="s">
        <v>43779</v>
      </c>
      <c r="B20625" s="112" t="s">
        <v>43780</v>
      </c>
    </row>
    <row r="20626" spans="1:2" x14ac:dyDescent="0.2">
      <c r="A20626" s="112" t="s">
        <v>43781</v>
      </c>
      <c r="B20626" s="112" t="s">
        <v>43782</v>
      </c>
    </row>
    <row r="20627" spans="1:2" x14ac:dyDescent="0.2">
      <c r="A20627" s="112" t="s">
        <v>43783</v>
      </c>
      <c r="B20627" s="112" t="s">
        <v>43784</v>
      </c>
    </row>
    <row r="20628" spans="1:2" x14ac:dyDescent="0.2">
      <c r="A20628" s="112" t="s">
        <v>43785</v>
      </c>
      <c r="B20628" s="112" t="s">
        <v>43786</v>
      </c>
    </row>
    <row r="20629" spans="1:2" x14ac:dyDescent="0.2">
      <c r="A20629" s="112" t="s">
        <v>43787</v>
      </c>
      <c r="B20629" s="112" t="s">
        <v>43788</v>
      </c>
    </row>
    <row r="20630" spans="1:2" x14ac:dyDescent="0.2">
      <c r="A20630" s="112" t="s">
        <v>43789</v>
      </c>
      <c r="B20630" s="112" t="s">
        <v>43790</v>
      </c>
    </row>
    <row r="20631" spans="1:2" x14ac:dyDescent="0.2">
      <c r="A20631" s="112" t="s">
        <v>43791</v>
      </c>
      <c r="B20631" s="112" t="s">
        <v>43792</v>
      </c>
    </row>
    <row r="20632" spans="1:2" x14ac:dyDescent="0.2">
      <c r="A20632" s="112" t="s">
        <v>43793</v>
      </c>
      <c r="B20632" s="112" t="s">
        <v>43794</v>
      </c>
    </row>
    <row r="20633" spans="1:2" x14ac:dyDescent="0.2">
      <c r="A20633" s="112" t="s">
        <v>43795</v>
      </c>
      <c r="B20633" s="112" t="s">
        <v>43796</v>
      </c>
    </row>
    <row r="20634" spans="1:2" x14ac:dyDescent="0.2">
      <c r="A20634" s="112" t="s">
        <v>43797</v>
      </c>
      <c r="B20634" s="112" t="s">
        <v>43798</v>
      </c>
    </row>
    <row r="20635" spans="1:2" x14ac:dyDescent="0.2">
      <c r="A20635" s="112" t="s">
        <v>43799</v>
      </c>
      <c r="B20635" s="112" t="s">
        <v>43800</v>
      </c>
    </row>
    <row r="20636" spans="1:2" x14ac:dyDescent="0.2">
      <c r="A20636" s="112" t="s">
        <v>43801</v>
      </c>
      <c r="B20636" s="112" t="s">
        <v>43802</v>
      </c>
    </row>
    <row r="20637" spans="1:2" x14ac:dyDescent="0.2">
      <c r="A20637" s="112" t="s">
        <v>43803</v>
      </c>
      <c r="B20637" s="112" t="s">
        <v>43804</v>
      </c>
    </row>
    <row r="20638" spans="1:2" x14ac:dyDescent="0.2">
      <c r="A20638" s="112" t="s">
        <v>43805</v>
      </c>
      <c r="B20638" s="112" t="s">
        <v>43806</v>
      </c>
    </row>
    <row r="20639" spans="1:2" x14ac:dyDescent="0.2">
      <c r="A20639" s="112" t="s">
        <v>43807</v>
      </c>
      <c r="B20639" s="112" t="s">
        <v>43808</v>
      </c>
    </row>
    <row r="20640" spans="1:2" x14ac:dyDescent="0.2">
      <c r="A20640" s="112" t="s">
        <v>43809</v>
      </c>
      <c r="B20640" s="112" t="s">
        <v>43810</v>
      </c>
    </row>
    <row r="20641" spans="1:2" x14ac:dyDescent="0.2">
      <c r="A20641" s="112" t="s">
        <v>43811</v>
      </c>
      <c r="B20641" s="112" t="s">
        <v>43812</v>
      </c>
    </row>
    <row r="20642" spans="1:2" x14ac:dyDescent="0.2">
      <c r="A20642" s="112" t="s">
        <v>43813</v>
      </c>
      <c r="B20642" s="112" t="s">
        <v>43814</v>
      </c>
    </row>
    <row r="20643" spans="1:2" x14ac:dyDescent="0.2">
      <c r="A20643" s="112" t="s">
        <v>43815</v>
      </c>
      <c r="B20643" s="112" t="s">
        <v>43816</v>
      </c>
    </row>
    <row r="20644" spans="1:2" x14ac:dyDescent="0.2">
      <c r="A20644" s="112" t="s">
        <v>43817</v>
      </c>
      <c r="B20644" s="112" t="s">
        <v>43818</v>
      </c>
    </row>
    <row r="20645" spans="1:2" x14ac:dyDescent="0.2">
      <c r="A20645" s="112" t="s">
        <v>43819</v>
      </c>
      <c r="B20645" s="112" t="s">
        <v>43820</v>
      </c>
    </row>
    <row r="20646" spans="1:2" x14ac:dyDescent="0.2">
      <c r="A20646" s="112" t="s">
        <v>43821</v>
      </c>
      <c r="B20646" s="112" t="s">
        <v>43822</v>
      </c>
    </row>
    <row r="20647" spans="1:2" x14ac:dyDescent="0.2">
      <c r="A20647" s="112" t="s">
        <v>43823</v>
      </c>
      <c r="B20647" s="112" t="s">
        <v>43824</v>
      </c>
    </row>
    <row r="20648" spans="1:2" x14ac:dyDescent="0.2">
      <c r="A20648" s="112" t="s">
        <v>43825</v>
      </c>
      <c r="B20648" s="112" t="s">
        <v>43826</v>
      </c>
    </row>
    <row r="20649" spans="1:2" x14ac:dyDescent="0.2">
      <c r="A20649" s="112" t="s">
        <v>43827</v>
      </c>
      <c r="B20649" s="112" t="s">
        <v>43828</v>
      </c>
    </row>
    <row r="20650" spans="1:2" x14ac:dyDescent="0.2">
      <c r="A20650" s="112" t="s">
        <v>43829</v>
      </c>
      <c r="B20650" s="112" t="s">
        <v>43830</v>
      </c>
    </row>
    <row r="20651" spans="1:2" x14ac:dyDescent="0.2">
      <c r="A20651" s="112" t="s">
        <v>43831</v>
      </c>
      <c r="B20651" s="112" t="s">
        <v>43832</v>
      </c>
    </row>
    <row r="20652" spans="1:2" x14ac:dyDescent="0.2">
      <c r="A20652" s="112" t="s">
        <v>43833</v>
      </c>
      <c r="B20652" s="112" t="s">
        <v>43834</v>
      </c>
    </row>
    <row r="20653" spans="1:2" x14ac:dyDescent="0.2">
      <c r="A20653" s="112" t="s">
        <v>43835</v>
      </c>
      <c r="B20653" s="112" t="s">
        <v>43836</v>
      </c>
    </row>
    <row r="20654" spans="1:2" x14ac:dyDescent="0.2">
      <c r="A20654" s="112" t="s">
        <v>43837</v>
      </c>
      <c r="B20654" s="112" t="s">
        <v>43838</v>
      </c>
    </row>
    <row r="20655" spans="1:2" x14ac:dyDescent="0.2">
      <c r="A20655" s="112" t="s">
        <v>43839</v>
      </c>
      <c r="B20655" s="112" t="s">
        <v>43840</v>
      </c>
    </row>
    <row r="20656" spans="1:2" x14ac:dyDescent="0.2">
      <c r="A20656" s="112" t="s">
        <v>43841</v>
      </c>
      <c r="B20656" s="112" t="s">
        <v>43842</v>
      </c>
    </row>
    <row r="20657" spans="1:2" x14ac:dyDescent="0.2">
      <c r="A20657" s="112" t="s">
        <v>43843</v>
      </c>
      <c r="B20657" s="112" t="s">
        <v>43844</v>
      </c>
    </row>
    <row r="20658" spans="1:2" x14ac:dyDescent="0.2">
      <c r="A20658" s="112" t="s">
        <v>43845</v>
      </c>
      <c r="B20658" s="112" t="s">
        <v>43846</v>
      </c>
    </row>
    <row r="20659" spans="1:2" x14ac:dyDescent="0.2">
      <c r="A20659" s="112" t="s">
        <v>43847</v>
      </c>
      <c r="B20659" s="112" t="s">
        <v>43848</v>
      </c>
    </row>
    <row r="20660" spans="1:2" x14ac:dyDescent="0.2">
      <c r="A20660" s="112" t="s">
        <v>43849</v>
      </c>
      <c r="B20660" s="112" t="s">
        <v>43850</v>
      </c>
    </row>
    <row r="20661" spans="1:2" x14ac:dyDescent="0.2">
      <c r="A20661" s="112" t="s">
        <v>43851</v>
      </c>
      <c r="B20661" s="112" t="s">
        <v>43852</v>
      </c>
    </row>
    <row r="20662" spans="1:2" x14ac:dyDescent="0.2">
      <c r="A20662" s="112" t="s">
        <v>43853</v>
      </c>
      <c r="B20662" s="112" t="s">
        <v>43854</v>
      </c>
    </row>
    <row r="20663" spans="1:2" x14ac:dyDescent="0.2">
      <c r="A20663" s="112" t="s">
        <v>43855</v>
      </c>
      <c r="B20663" s="112" t="s">
        <v>43856</v>
      </c>
    </row>
    <row r="20664" spans="1:2" x14ac:dyDescent="0.2">
      <c r="A20664" s="112" t="s">
        <v>43857</v>
      </c>
      <c r="B20664" s="112" t="s">
        <v>43858</v>
      </c>
    </row>
    <row r="20665" spans="1:2" x14ac:dyDescent="0.2">
      <c r="A20665" s="112" t="s">
        <v>43859</v>
      </c>
      <c r="B20665" s="112" t="s">
        <v>43860</v>
      </c>
    </row>
    <row r="20666" spans="1:2" x14ac:dyDescent="0.2">
      <c r="A20666" s="112" t="s">
        <v>43861</v>
      </c>
      <c r="B20666" s="112" t="s">
        <v>43862</v>
      </c>
    </row>
    <row r="20667" spans="1:2" x14ac:dyDescent="0.2">
      <c r="A20667" s="112" t="s">
        <v>43863</v>
      </c>
      <c r="B20667" s="112" t="s">
        <v>43864</v>
      </c>
    </row>
    <row r="20668" spans="1:2" x14ac:dyDescent="0.2">
      <c r="A20668" s="112" t="s">
        <v>43865</v>
      </c>
      <c r="B20668" s="112" t="s">
        <v>43866</v>
      </c>
    </row>
    <row r="20669" spans="1:2" x14ac:dyDescent="0.2">
      <c r="A20669" s="112" t="s">
        <v>43867</v>
      </c>
      <c r="B20669" s="112" t="s">
        <v>43868</v>
      </c>
    </row>
    <row r="20670" spans="1:2" x14ac:dyDescent="0.2">
      <c r="A20670" s="112" t="s">
        <v>43869</v>
      </c>
      <c r="B20670" s="112" t="s">
        <v>43870</v>
      </c>
    </row>
    <row r="20671" spans="1:2" x14ac:dyDescent="0.2">
      <c r="A20671" s="112" t="s">
        <v>43871</v>
      </c>
      <c r="B20671" s="112" t="s">
        <v>43872</v>
      </c>
    </row>
    <row r="20672" spans="1:2" x14ac:dyDescent="0.2">
      <c r="A20672" s="112" t="s">
        <v>43873</v>
      </c>
      <c r="B20672" s="112" t="s">
        <v>43874</v>
      </c>
    </row>
    <row r="20673" spans="1:2" x14ac:dyDescent="0.2">
      <c r="A20673" s="112" t="s">
        <v>43875</v>
      </c>
      <c r="B20673" s="112" t="s">
        <v>43876</v>
      </c>
    </row>
    <row r="20674" spans="1:2" x14ac:dyDescent="0.2">
      <c r="A20674" s="112" t="s">
        <v>43877</v>
      </c>
      <c r="B20674" s="112" t="s">
        <v>43878</v>
      </c>
    </row>
    <row r="20675" spans="1:2" x14ac:dyDescent="0.2">
      <c r="A20675" s="112" t="s">
        <v>43879</v>
      </c>
      <c r="B20675" s="112" t="s">
        <v>43880</v>
      </c>
    </row>
    <row r="20676" spans="1:2" x14ac:dyDescent="0.2">
      <c r="A20676" s="112" t="s">
        <v>43881</v>
      </c>
      <c r="B20676" s="112" t="s">
        <v>43882</v>
      </c>
    </row>
    <row r="20677" spans="1:2" x14ac:dyDescent="0.2">
      <c r="A20677" s="112" t="s">
        <v>43883</v>
      </c>
      <c r="B20677" s="112" t="s">
        <v>43884</v>
      </c>
    </row>
    <row r="20678" spans="1:2" x14ac:dyDescent="0.2">
      <c r="A20678" s="112" t="s">
        <v>43885</v>
      </c>
      <c r="B20678" s="112" t="s">
        <v>43886</v>
      </c>
    </row>
    <row r="20679" spans="1:2" x14ac:dyDescent="0.2">
      <c r="A20679" s="112" t="s">
        <v>43887</v>
      </c>
      <c r="B20679" s="112" t="s">
        <v>43888</v>
      </c>
    </row>
    <row r="20680" spans="1:2" x14ac:dyDescent="0.2">
      <c r="A20680" s="112" t="s">
        <v>43889</v>
      </c>
      <c r="B20680" s="112" t="s">
        <v>43890</v>
      </c>
    </row>
    <row r="20681" spans="1:2" x14ac:dyDescent="0.2">
      <c r="A20681" s="112" t="s">
        <v>43891</v>
      </c>
      <c r="B20681" s="112" t="s">
        <v>43892</v>
      </c>
    </row>
    <row r="20682" spans="1:2" x14ac:dyDescent="0.2">
      <c r="A20682" s="112" t="s">
        <v>43893</v>
      </c>
      <c r="B20682" s="112" t="s">
        <v>43894</v>
      </c>
    </row>
    <row r="20683" spans="1:2" x14ac:dyDescent="0.2">
      <c r="A20683" s="112" t="s">
        <v>43895</v>
      </c>
      <c r="B20683" s="112" t="s">
        <v>43896</v>
      </c>
    </row>
    <row r="20684" spans="1:2" x14ac:dyDescent="0.2">
      <c r="A20684" s="112" t="s">
        <v>43897</v>
      </c>
      <c r="B20684" s="112" t="s">
        <v>43898</v>
      </c>
    </row>
    <row r="20685" spans="1:2" x14ac:dyDescent="0.2">
      <c r="A20685" s="112" t="s">
        <v>43899</v>
      </c>
      <c r="B20685" s="112" t="s">
        <v>43900</v>
      </c>
    </row>
    <row r="20686" spans="1:2" x14ac:dyDescent="0.2">
      <c r="A20686" s="112" t="s">
        <v>43901</v>
      </c>
      <c r="B20686" s="112" t="s">
        <v>43902</v>
      </c>
    </row>
    <row r="20687" spans="1:2" x14ac:dyDescent="0.2">
      <c r="A20687" s="112" t="s">
        <v>43903</v>
      </c>
      <c r="B20687" s="112" t="s">
        <v>43904</v>
      </c>
    </row>
    <row r="20688" spans="1:2" x14ac:dyDescent="0.2">
      <c r="A20688" s="112" t="s">
        <v>43905</v>
      </c>
      <c r="B20688" s="112" t="s">
        <v>43906</v>
      </c>
    </row>
    <row r="20689" spans="1:2" x14ac:dyDescent="0.2">
      <c r="A20689" s="112" t="s">
        <v>43907</v>
      </c>
      <c r="B20689" s="112" t="s">
        <v>43908</v>
      </c>
    </row>
    <row r="20690" spans="1:2" x14ac:dyDescent="0.2">
      <c r="A20690" s="112" t="s">
        <v>43909</v>
      </c>
      <c r="B20690" s="112" t="s">
        <v>43910</v>
      </c>
    </row>
    <row r="20691" spans="1:2" x14ac:dyDescent="0.2">
      <c r="A20691" s="112" t="s">
        <v>43911</v>
      </c>
      <c r="B20691" s="112" t="s">
        <v>43912</v>
      </c>
    </row>
    <row r="20692" spans="1:2" x14ac:dyDescent="0.2">
      <c r="A20692" s="112" t="s">
        <v>43913</v>
      </c>
      <c r="B20692" s="112" t="s">
        <v>43914</v>
      </c>
    </row>
    <row r="20693" spans="1:2" x14ac:dyDescent="0.2">
      <c r="A20693" s="112" t="s">
        <v>43915</v>
      </c>
      <c r="B20693" s="112" t="s">
        <v>43916</v>
      </c>
    </row>
    <row r="20694" spans="1:2" x14ac:dyDescent="0.2">
      <c r="A20694" s="112" t="s">
        <v>43917</v>
      </c>
      <c r="B20694" s="112" t="s">
        <v>43918</v>
      </c>
    </row>
    <row r="20695" spans="1:2" x14ac:dyDescent="0.2">
      <c r="A20695" s="112" t="s">
        <v>43919</v>
      </c>
      <c r="B20695" s="112" t="s">
        <v>43920</v>
      </c>
    </row>
    <row r="20696" spans="1:2" x14ac:dyDescent="0.2">
      <c r="A20696" s="112" t="s">
        <v>43921</v>
      </c>
      <c r="B20696" s="112" t="s">
        <v>43922</v>
      </c>
    </row>
    <row r="20697" spans="1:2" x14ac:dyDescent="0.2">
      <c r="A20697" s="112" t="s">
        <v>43923</v>
      </c>
      <c r="B20697" s="112" t="s">
        <v>43924</v>
      </c>
    </row>
    <row r="20698" spans="1:2" x14ac:dyDescent="0.2">
      <c r="A20698" s="112" t="s">
        <v>43925</v>
      </c>
      <c r="B20698" s="112" t="s">
        <v>43926</v>
      </c>
    </row>
    <row r="20699" spans="1:2" x14ac:dyDescent="0.2">
      <c r="A20699" s="112" t="s">
        <v>43927</v>
      </c>
      <c r="B20699" s="112" t="s">
        <v>43928</v>
      </c>
    </row>
    <row r="20700" spans="1:2" x14ac:dyDescent="0.2">
      <c r="A20700" s="112" t="s">
        <v>43929</v>
      </c>
      <c r="B20700" s="112" t="s">
        <v>43930</v>
      </c>
    </row>
    <row r="20701" spans="1:2" x14ac:dyDescent="0.2">
      <c r="A20701" s="112" t="s">
        <v>43931</v>
      </c>
      <c r="B20701" s="112" t="s">
        <v>43932</v>
      </c>
    </row>
    <row r="20702" spans="1:2" x14ac:dyDescent="0.2">
      <c r="A20702" s="112" t="s">
        <v>43933</v>
      </c>
      <c r="B20702" s="112" t="s">
        <v>43934</v>
      </c>
    </row>
    <row r="20703" spans="1:2" x14ac:dyDescent="0.2">
      <c r="A20703" s="112" t="s">
        <v>43935</v>
      </c>
      <c r="B20703" s="112" t="s">
        <v>43936</v>
      </c>
    </row>
    <row r="20704" spans="1:2" x14ac:dyDescent="0.2">
      <c r="A20704" s="112" t="s">
        <v>43937</v>
      </c>
      <c r="B20704" s="112" t="s">
        <v>43938</v>
      </c>
    </row>
    <row r="20705" spans="1:2" x14ac:dyDescent="0.2">
      <c r="A20705" s="112" t="s">
        <v>43939</v>
      </c>
      <c r="B20705" s="112" t="s">
        <v>43940</v>
      </c>
    </row>
    <row r="20706" spans="1:2" x14ac:dyDescent="0.2">
      <c r="A20706" s="112" t="s">
        <v>43941</v>
      </c>
      <c r="B20706" s="112" t="s">
        <v>43942</v>
      </c>
    </row>
    <row r="20707" spans="1:2" x14ac:dyDescent="0.2">
      <c r="A20707" s="112" t="s">
        <v>43943</v>
      </c>
      <c r="B20707" s="112" t="s">
        <v>43944</v>
      </c>
    </row>
    <row r="20708" spans="1:2" x14ac:dyDescent="0.2">
      <c r="A20708" s="112" t="s">
        <v>43945</v>
      </c>
      <c r="B20708" s="112" t="s">
        <v>43946</v>
      </c>
    </row>
    <row r="20709" spans="1:2" x14ac:dyDescent="0.2">
      <c r="A20709" s="112" t="s">
        <v>43947</v>
      </c>
      <c r="B20709" s="112" t="s">
        <v>43948</v>
      </c>
    </row>
    <row r="20710" spans="1:2" x14ac:dyDescent="0.2">
      <c r="A20710" s="112" t="s">
        <v>43949</v>
      </c>
      <c r="B20710" s="112" t="s">
        <v>43950</v>
      </c>
    </row>
    <row r="20711" spans="1:2" x14ac:dyDescent="0.2">
      <c r="A20711" s="112" t="s">
        <v>43951</v>
      </c>
      <c r="B20711" s="112" t="s">
        <v>43952</v>
      </c>
    </row>
    <row r="20712" spans="1:2" x14ac:dyDescent="0.2">
      <c r="A20712" s="112" t="s">
        <v>43953</v>
      </c>
      <c r="B20712" s="112" t="s">
        <v>43954</v>
      </c>
    </row>
    <row r="20713" spans="1:2" x14ac:dyDescent="0.2">
      <c r="A20713" s="112" t="s">
        <v>43955</v>
      </c>
      <c r="B20713" s="112" t="s">
        <v>43956</v>
      </c>
    </row>
    <row r="20714" spans="1:2" x14ac:dyDescent="0.2">
      <c r="A20714" s="112" t="s">
        <v>43957</v>
      </c>
      <c r="B20714" s="112" t="s">
        <v>43958</v>
      </c>
    </row>
    <row r="20715" spans="1:2" x14ac:dyDescent="0.2">
      <c r="A20715" s="112" t="s">
        <v>43959</v>
      </c>
      <c r="B20715" s="112" t="s">
        <v>43960</v>
      </c>
    </row>
    <row r="20716" spans="1:2" x14ac:dyDescent="0.2">
      <c r="A20716" s="112" t="s">
        <v>43961</v>
      </c>
      <c r="B20716" s="112" t="s">
        <v>43962</v>
      </c>
    </row>
    <row r="20717" spans="1:2" x14ac:dyDescent="0.2">
      <c r="A20717" s="112" t="s">
        <v>43963</v>
      </c>
      <c r="B20717" s="112" t="s">
        <v>43964</v>
      </c>
    </row>
    <row r="20718" spans="1:2" x14ac:dyDescent="0.2">
      <c r="A20718" s="112" t="s">
        <v>43965</v>
      </c>
      <c r="B20718" s="112" t="s">
        <v>43966</v>
      </c>
    </row>
    <row r="20719" spans="1:2" x14ac:dyDescent="0.2">
      <c r="A20719" s="112" t="s">
        <v>43967</v>
      </c>
      <c r="B20719" s="112" t="s">
        <v>43968</v>
      </c>
    </row>
    <row r="20720" spans="1:2" x14ac:dyDescent="0.2">
      <c r="A20720" s="112" t="s">
        <v>43969</v>
      </c>
      <c r="B20720" s="112" t="s">
        <v>43970</v>
      </c>
    </row>
    <row r="20721" spans="1:2" x14ac:dyDescent="0.2">
      <c r="A20721" s="112" t="s">
        <v>43971</v>
      </c>
      <c r="B20721" s="112" t="s">
        <v>43972</v>
      </c>
    </row>
    <row r="20722" spans="1:2" x14ac:dyDescent="0.2">
      <c r="A20722" s="112" t="s">
        <v>43973</v>
      </c>
      <c r="B20722" s="112" t="s">
        <v>43974</v>
      </c>
    </row>
    <row r="20723" spans="1:2" x14ac:dyDescent="0.2">
      <c r="A20723" s="112" t="s">
        <v>43975</v>
      </c>
      <c r="B20723" s="112" t="s">
        <v>43976</v>
      </c>
    </row>
    <row r="20724" spans="1:2" x14ac:dyDescent="0.2">
      <c r="A20724" s="112" t="s">
        <v>43977</v>
      </c>
      <c r="B20724" s="112" t="s">
        <v>43978</v>
      </c>
    </row>
    <row r="20725" spans="1:2" x14ac:dyDescent="0.2">
      <c r="A20725" s="112" t="s">
        <v>43979</v>
      </c>
      <c r="B20725" s="112" t="s">
        <v>43980</v>
      </c>
    </row>
    <row r="20726" spans="1:2" x14ac:dyDescent="0.2">
      <c r="A20726" s="112" t="s">
        <v>43981</v>
      </c>
      <c r="B20726" s="112" t="s">
        <v>43982</v>
      </c>
    </row>
    <row r="20727" spans="1:2" x14ac:dyDescent="0.2">
      <c r="A20727" s="112" t="s">
        <v>43983</v>
      </c>
      <c r="B20727" s="112" t="s">
        <v>43984</v>
      </c>
    </row>
    <row r="20728" spans="1:2" x14ac:dyDescent="0.2">
      <c r="A20728" s="112" t="s">
        <v>43985</v>
      </c>
      <c r="B20728" s="112" t="s">
        <v>43986</v>
      </c>
    </row>
    <row r="20729" spans="1:2" x14ac:dyDescent="0.2">
      <c r="A20729" s="112" t="s">
        <v>43987</v>
      </c>
      <c r="B20729" s="112" t="s">
        <v>43988</v>
      </c>
    </row>
    <row r="20730" spans="1:2" x14ac:dyDescent="0.2">
      <c r="A20730" s="112" t="s">
        <v>43989</v>
      </c>
      <c r="B20730" s="112" t="s">
        <v>43990</v>
      </c>
    </row>
    <row r="20731" spans="1:2" x14ac:dyDescent="0.2">
      <c r="A20731" s="112" t="s">
        <v>43991</v>
      </c>
      <c r="B20731" s="112" t="s">
        <v>43992</v>
      </c>
    </row>
    <row r="20732" spans="1:2" x14ac:dyDescent="0.2">
      <c r="A20732" s="112" t="s">
        <v>43993</v>
      </c>
      <c r="B20732" s="112" t="s">
        <v>43994</v>
      </c>
    </row>
    <row r="20733" spans="1:2" x14ac:dyDescent="0.2">
      <c r="A20733" s="112" t="s">
        <v>43995</v>
      </c>
      <c r="B20733" s="112" t="s">
        <v>43996</v>
      </c>
    </row>
    <row r="20734" spans="1:2" x14ac:dyDescent="0.2">
      <c r="A20734" s="112" t="s">
        <v>43997</v>
      </c>
      <c r="B20734" s="112" t="s">
        <v>43998</v>
      </c>
    </row>
    <row r="20735" spans="1:2" x14ac:dyDescent="0.2">
      <c r="A20735" s="112" t="s">
        <v>43999</v>
      </c>
      <c r="B20735" s="112" t="s">
        <v>44000</v>
      </c>
    </row>
    <row r="20736" spans="1:2" x14ac:dyDescent="0.2">
      <c r="A20736" s="112" t="s">
        <v>44001</v>
      </c>
      <c r="B20736" s="112" t="s">
        <v>44002</v>
      </c>
    </row>
    <row r="20737" spans="1:2" x14ac:dyDescent="0.2">
      <c r="A20737" s="112" t="s">
        <v>44003</v>
      </c>
      <c r="B20737" s="112" t="s">
        <v>44004</v>
      </c>
    </row>
    <row r="20738" spans="1:2" x14ac:dyDescent="0.2">
      <c r="A20738" s="112" t="s">
        <v>44005</v>
      </c>
      <c r="B20738" s="112" t="s">
        <v>44006</v>
      </c>
    </row>
    <row r="20739" spans="1:2" x14ac:dyDescent="0.2">
      <c r="A20739" s="112" t="s">
        <v>44007</v>
      </c>
      <c r="B20739" s="112" t="s">
        <v>44008</v>
      </c>
    </row>
    <row r="20740" spans="1:2" x14ac:dyDescent="0.2">
      <c r="A20740" s="112" t="s">
        <v>44009</v>
      </c>
      <c r="B20740" s="112" t="s">
        <v>44010</v>
      </c>
    </row>
    <row r="20741" spans="1:2" x14ac:dyDescent="0.2">
      <c r="A20741" s="112" t="s">
        <v>44011</v>
      </c>
      <c r="B20741" s="112" t="s">
        <v>44012</v>
      </c>
    </row>
    <row r="20742" spans="1:2" x14ac:dyDescent="0.2">
      <c r="A20742" s="112" t="s">
        <v>44013</v>
      </c>
      <c r="B20742" s="112" t="s">
        <v>44014</v>
      </c>
    </row>
    <row r="20743" spans="1:2" x14ac:dyDescent="0.2">
      <c r="A20743" s="112" t="s">
        <v>44015</v>
      </c>
      <c r="B20743" s="112" t="s">
        <v>44016</v>
      </c>
    </row>
    <row r="20744" spans="1:2" x14ac:dyDescent="0.2">
      <c r="A20744" s="112" t="s">
        <v>44017</v>
      </c>
      <c r="B20744" s="112" t="s">
        <v>44018</v>
      </c>
    </row>
    <row r="20745" spans="1:2" x14ac:dyDescent="0.2">
      <c r="A20745" s="112" t="s">
        <v>44019</v>
      </c>
      <c r="B20745" s="112" t="s">
        <v>44020</v>
      </c>
    </row>
    <row r="20746" spans="1:2" x14ac:dyDescent="0.2">
      <c r="A20746" s="112" t="s">
        <v>44021</v>
      </c>
      <c r="B20746" s="112" t="s">
        <v>44022</v>
      </c>
    </row>
    <row r="20747" spans="1:2" x14ac:dyDescent="0.2">
      <c r="A20747" s="112" t="s">
        <v>44023</v>
      </c>
      <c r="B20747" s="112" t="s">
        <v>44024</v>
      </c>
    </row>
    <row r="20748" spans="1:2" x14ac:dyDescent="0.2">
      <c r="A20748" s="112" t="s">
        <v>44025</v>
      </c>
      <c r="B20748" s="112" t="s">
        <v>44026</v>
      </c>
    </row>
    <row r="20749" spans="1:2" x14ac:dyDescent="0.2">
      <c r="A20749" s="112" t="s">
        <v>44027</v>
      </c>
      <c r="B20749" s="112" t="s">
        <v>44028</v>
      </c>
    </row>
    <row r="20750" spans="1:2" x14ac:dyDescent="0.2">
      <c r="A20750" s="112" t="s">
        <v>44029</v>
      </c>
      <c r="B20750" s="112" t="s">
        <v>44030</v>
      </c>
    </row>
    <row r="20751" spans="1:2" x14ac:dyDescent="0.2">
      <c r="A20751" s="112" t="s">
        <v>44031</v>
      </c>
      <c r="B20751" s="112" t="s">
        <v>44032</v>
      </c>
    </row>
    <row r="20752" spans="1:2" x14ac:dyDescent="0.2">
      <c r="A20752" s="112" t="s">
        <v>44033</v>
      </c>
      <c r="B20752" s="112" t="s">
        <v>44034</v>
      </c>
    </row>
    <row r="20753" spans="1:2" x14ac:dyDescent="0.2">
      <c r="A20753" s="112" t="s">
        <v>44035</v>
      </c>
      <c r="B20753" s="112" t="s">
        <v>44036</v>
      </c>
    </row>
    <row r="20754" spans="1:2" x14ac:dyDescent="0.2">
      <c r="A20754" s="112" t="s">
        <v>44037</v>
      </c>
      <c r="B20754" s="112" t="s">
        <v>44038</v>
      </c>
    </row>
    <row r="20755" spans="1:2" x14ac:dyDescent="0.2">
      <c r="A20755" s="112" t="s">
        <v>44039</v>
      </c>
      <c r="B20755" s="112" t="s">
        <v>44040</v>
      </c>
    </row>
    <row r="20756" spans="1:2" x14ac:dyDescent="0.2">
      <c r="A20756" s="112" t="s">
        <v>44041</v>
      </c>
      <c r="B20756" s="112" t="s">
        <v>44042</v>
      </c>
    </row>
    <row r="20757" spans="1:2" x14ac:dyDescent="0.2">
      <c r="A20757" s="112" t="s">
        <v>44043</v>
      </c>
      <c r="B20757" s="112" t="s">
        <v>44044</v>
      </c>
    </row>
    <row r="20758" spans="1:2" x14ac:dyDescent="0.2">
      <c r="A20758" s="112" t="s">
        <v>44045</v>
      </c>
      <c r="B20758" s="112" t="s">
        <v>44046</v>
      </c>
    </row>
    <row r="20759" spans="1:2" x14ac:dyDescent="0.2">
      <c r="A20759" s="112" t="s">
        <v>44047</v>
      </c>
      <c r="B20759" s="112" t="s">
        <v>44048</v>
      </c>
    </row>
    <row r="20760" spans="1:2" x14ac:dyDescent="0.2">
      <c r="A20760" s="112" t="s">
        <v>44049</v>
      </c>
      <c r="B20760" s="112" t="s">
        <v>44050</v>
      </c>
    </row>
    <row r="20761" spans="1:2" x14ac:dyDescent="0.2">
      <c r="A20761" s="112" t="s">
        <v>44051</v>
      </c>
      <c r="B20761" s="112" t="s">
        <v>44052</v>
      </c>
    </row>
    <row r="20762" spans="1:2" x14ac:dyDescent="0.2">
      <c r="A20762" s="112" t="s">
        <v>44053</v>
      </c>
      <c r="B20762" s="112" t="s">
        <v>44054</v>
      </c>
    </row>
    <row r="20763" spans="1:2" x14ac:dyDescent="0.2">
      <c r="A20763" s="112" t="s">
        <v>44055</v>
      </c>
      <c r="B20763" s="112" t="s">
        <v>44056</v>
      </c>
    </row>
    <row r="20764" spans="1:2" x14ac:dyDescent="0.2">
      <c r="A20764" s="112" t="s">
        <v>44057</v>
      </c>
      <c r="B20764" s="112" t="s">
        <v>44058</v>
      </c>
    </row>
    <row r="20765" spans="1:2" x14ac:dyDescent="0.2">
      <c r="A20765" s="112" t="s">
        <v>44059</v>
      </c>
      <c r="B20765" s="112" t="s">
        <v>44060</v>
      </c>
    </row>
    <row r="20766" spans="1:2" x14ac:dyDescent="0.2">
      <c r="A20766" s="112" t="s">
        <v>44061</v>
      </c>
      <c r="B20766" s="112" t="s">
        <v>44062</v>
      </c>
    </row>
    <row r="20767" spans="1:2" x14ac:dyDescent="0.2">
      <c r="A20767" s="112" t="s">
        <v>44063</v>
      </c>
      <c r="B20767" s="112" t="s">
        <v>44064</v>
      </c>
    </row>
    <row r="20768" spans="1:2" x14ac:dyDescent="0.2">
      <c r="A20768" s="112" t="s">
        <v>44065</v>
      </c>
      <c r="B20768" s="112" t="s">
        <v>44066</v>
      </c>
    </row>
    <row r="20769" spans="1:2" x14ac:dyDescent="0.2">
      <c r="A20769" s="112" t="s">
        <v>44067</v>
      </c>
      <c r="B20769" s="112" t="s">
        <v>44068</v>
      </c>
    </row>
    <row r="20770" spans="1:2" x14ac:dyDescent="0.2">
      <c r="A20770" s="112" t="s">
        <v>44069</v>
      </c>
      <c r="B20770" s="112" t="s">
        <v>44070</v>
      </c>
    </row>
    <row r="20771" spans="1:2" x14ac:dyDescent="0.2">
      <c r="A20771" s="112" t="s">
        <v>44071</v>
      </c>
      <c r="B20771" s="112" t="s">
        <v>44072</v>
      </c>
    </row>
    <row r="20772" spans="1:2" x14ac:dyDescent="0.2">
      <c r="A20772" s="112" t="s">
        <v>44073</v>
      </c>
      <c r="B20772" s="112" t="s">
        <v>44074</v>
      </c>
    </row>
    <row r="20773" spans="1:2" x14ac:dyDescent="0.2">
      <c r="A20773" s="112" t="s">
        <v>44075</v>
      </c>
      <c r="B20773" s="112" t="s">
        <v>44076</v>
      </c>
    </row>
    <row r="20774" spans="1:2" x14ac:dyDescent="0.2">
      <c r="A20774" s="112" t="s">
        <v>44077</v>
      </c>
      <c r="B20774" s="112" t="s">
        <v>44078</v>
      </c>
    </row>
    <row r="20775" spans="1:2" x14ac:dyDescent="0.2">
      <c r="A20775" s="112" t="s">
        <v>44079</v>
      </c>
      <c r="B20775" s="112" t="s">
        <v>44080</v>
      </c>
    </row>
    <row r="20776" spans="1:2" x14ac:dyDescent="0.2">
      <c r="A20776" s="112" t="s">
        <v>44081</v>
      </c>
      <c r="B20776" s="112" t="s">
        <v>44082</v>
      </c>
    </row>
    <row r="20777" spans="1:2" x14ac:dyDescent="0.2">
      <c r="A20777" s="112" t="s">
        <v>44083</v>
      </c>
      <c r="B20777" s="112" t="s">
        <v>44084</v>
      </c>
    </row>
    <row r="20778" spans="1:2" x14ac:dyDescent="0.2">
      <c r="A20778" s="112" t="s">
        <v>44085</v>
      </c>
      <c r="B20778" s="112" t="s">
        <v>44086</v>
      </c>
    </row>
    <row r="20779" spans="1:2" x14ac:dyDescent="0.2">
      <c r="A20779" s="112" t="s">
        <v>44087</v>
      </c>
      <c r="B20779" s="112" t="s">
        <v>44088</v>
      </c>
    </row>
    <row r="20780" spans="1:2" x14ac:dyDescent="0.2">
      <c r="A20780" s="112" t="s">
        <v>44089</v>
      </c>
      <c r="B20780" s="112" t="s">
        <v>44090</v>
      </c>
    </row>
    <row r="20781" spans="1:2" x14ac:dyDescent="0.2">
      <c r="A20781" s="112" t="s">
        <v>44091</v>
      </c>
      <c r="B20781" s="112" t="s">
        <v>44092</v>
      </c>
    </row>
    <row r="20782" spans="1:2" x14ac:dyDescent="0.2">
      <c r="A20782" s="112" t="s">
        <v>44093</v>
      </c>
      <c r="B20782" s="112" t="s">
        <v>44094</v>
      </c>
    </row>
    <row r="20783" spans="1:2" x14ac:dyDescent="0.2">
      <c r="A20783" s="112" t="s">
        <v>44095</v>
      </c>
      <c r="B20783" s="112" t="s">
        <v>44096</v>
      </c>
    </row>
    <row r="20784" spans="1:2" x14ac:dyDescent="0.2">
      <c r="A20784" s="112" t="s">
        <v>44097</v>
      </c>
      <c r="B20784" s="112" t="s">
        <v>44098</v>
      </c>
    </row>
    <row r="20785" spans="1:2" x14ac:dyDescent="0.2">
      <c r="A20785" s="112" t="s">
        <v>44099</v>
      </c>
      <c r="B20785" s="112" t="s">
        <v>44100</v>
      </c>
    </row>
    <row r="20786" spans="1:2" x14ac:dyDescent="0.2">
      <c r="A20786" s="112" t="s">
        <v>44101</v>
      </c>
      <c r="B20786" s="112" t="s">
        <v>44102</v>
      </c>
    </row>
    <row r="20787" spans="1:2" x14ac:dyDescent="0.2">
      <c r="A20787" s="112" t="s">
        <v>44103</v>
      </c>
      <c r="B20787" s="112" t="s">
        <v>44104</v>
      </c>
    </row>
    <row r="20788" spans="1:2" x14ac:dyDescent="0.2">
      <c r="A20788" s="112" t="s">
        <v>44105</v>
      </c>
      <c r="B20788" s="112" t="s">
        <v>44106</v>
      </c>
    </row>
    <row r="20789" spans="1:2" x14ac:dyDescent="0.2">
      <c r="A20789" s="112" t="s">
        <v>44107</v>
      </c>
      <c r="B20789" s="112" t="s">
        <v>44108</v>
      </c>
    </row>
    <row r="20790" spans="1:2" x14ac:dyDescent="0.2">
      <c r="A20790" s="112" t="s">
        <v>44109</v>
      </c>
      <c r="B20790" s="112" t="s">
        <v>44110</v>
      </c>
    </row>
    <row r="20791" spans="1:2" x14ac:dyDescent="0.2">
      <c r="A20791" s="112" t="s">
        <v>44111</v>
      </c>
      <c r="B20791" s="112" t="s">
        <v>44112</v>
      </c>
    </row>
    <row r="20792" spans="1:2" x14ac:dyDescent="0.2">
      <c r="A20792" s="112" t="s">
        <v>44113</v>
      </c>
      <c r="B20792" s="112" t="s">
        <v>44114</v>
      </c>
    </row>
    <row r="20793" spans="1:2" x14ac:dyDescent="0.2">
      <c r="A20793" s="112" t="s">
        <v>44115</v>
      </c>
      <c r="B20793" s="112" t="s">
        <v>44116</v>
      </c>
    </row>
    <row r="20794" spans="1:2" x14ac:dyDescent="0.2">
      <c r="A20794" s="112" t="s">
        <v>44117</v>
      </c>
      <c r="B20794" s="112" t="s">
        <v>44118</v>
      </c>
    </row>
    <row r="20795" spans="1:2" x14ac:dyDescent="0.2">
      <c r="A20795" s="112" t="s">
        <v>44119</v>
      </c>
      <c r="B20795" s="112" t="s">
        <v>44120</v>
      </c>
    </row>
    <row r="20796" spans="1:2" x14ac:dyDescent="0.2">
      <c r="A20796" s="112" t="s">
        <v>44121</v>
      </c>
      <c r="B20796" s="112" t="s">
        <v>44122</v>
      </c>
    </row>
    <row r="20797" spans="1:2" x14ac:dyDescent="0.2">
      <c r="A20797" s="112" t="s">
        <v>44123</v>
      </c>
      <c r="B20797" s="112" t="s">
        <v>44124</v>
      </c>
    </row>
    <row r="20798" spans="1:2" x14ac:dyDescent="0.2">
      <c r="A20798" s="112" t="s">
        <v>44125</v>
      </c>
      <c r="B20798" s="112" t="s">
        <v>44126</v>
      </c>
    </row>
    <row r="20799" spans="1:2" x14ac:dyDescent="0.2">
      <c r="A20799" s="112" t="s">
        <v>44127</v>
      </c>
      <c r="B20799" s="112" t="s">
        <v>44128</v>
      </c>
    </row>
    <row r="20800" spans="1:2" x14ac:dyDescent="0.2">
      <c r="A20800" s="112" t="s">
        <v>44129</v>
      </c>
      <c r="B20800" s="112" t="s">
        <v>44130</v>
      </c>
    </row>
    <row r="20801" spans="1:2" x14ac:dyDescent="0.2">
      <c r="A20801" s="112" t="s">
        <v>44131</v>
      </c>
      <c r="B20801" s="112" t="s">
        <v>44132</v>
      </c>
    </row>
    <row r="20802" spans="1:2" x14ac:dyDescent="0.2">
      <c r="A20802" s="112" t="s">
        <v>44133</v>
      </c>
      <c r="B20802" s="112" t="s">
        <v>44134</v>
      </c>
    </row>
    <row r="20803" spans="1:2" x14ac:dyDescent="0.2">
      <c r="A20803" s="112" t="s">
        <v>44135</v>
      </c>
      <c r="B20803" s="112" t="s">
        <v>44136</v>
      </c>
    </row>
    <row r="20804" spans="1:2" x14ac:dyDescent="0.2">
      <c r="A20804" s="112" t="s">
        <v>44137</v>
      </c>
      <c r="B20804" s="112" t="s">
        <v>44138</v>
      </c>
    </row>
    <row r="20805" spans="1:2" x14ac:dyDescent="0.2">
      <c r="A20805" s="112" t="s">
        <v>44139</v>
      </c>
      <c r="B20805" s="112" t="s">
        <v>44140</v>
      </c>
    </row>
    <row r="20806" spans="1:2" x14ac:dyDescent="0.2">
      <c r="A20806" s="112" t="s">
        <v>44141</v>
      </c>
      <c r="B20806" s="112" t="s">
        <v>44142</v>
      </c>
    </row>
    <row r="20807" spans="1:2" x14ac:dyDescent="0.2">
      <c r="A20807" s="112" t="s">
        <v>44143</v>
      </c>
      <c r="B20807" s="112" t="s">
        <v>44144</v>
      </c>
    </row>
    <row r="20808" spans="1:2" x14ac:dyDescent="0.2">
      <c r="A20808" s="112" t="s">
        <v>44145</v>
      </c>
      <c r="B20808" s="112" t="s">
        <v>44146</v>
      </c>
    </row>
    <row r="20809" spans="1:2" x14ac:dyDescent="0.2">
      <c r="A20809" s="112" t="s">
        <v>44147</v>
      </c>
      <c r="B20809" s="112" t="s">
        <v>44148</v>
      </c>
    </row>
    <row r="20810" spans="1:2" x14ac:dyDescent="0.2">
      <c r="A20810" s="112" t="s">
        <v>44149</v>
      </c>
      <c r="B20810" s="112" t="s">
        <v>44150</v>
      </c>
    </row>
    <row r="20811" spans="1:2" x14ac:dyDescent="0.2">
      <c r="A20811" s="112" t="s">
        <v>44151</v>
      </c>
      <c r="B20811" s="112" t="s">
        <v>44152</v>
      </c>
    </row>
    <row r="20812" spans="1:2" x14ac:dyDescent="0.2">
      <c r="A20812" s="112" t="s">
        <v>44153</v>
      </c>
      <c r="B20812" s="112" t="s">
        <v>44154</v>
      </c>
    </row>
    <row r="20813" spans="1:2" x14ac:dyDescent="0.2">
      <c r="A20813" s="112" t="s">
        <v>44155</v>
      </c>
      <c r="B20813" s="112" t="s">
        <v>44156</v>
      </c>
    </row>
    <row r="20814" spans="1:2" x14ac:dyDescent="0.2">
      <c r="A20814" s="112" t="s">
        <v>44157</v>
      </c>
      <c r="B20814" s="112" t="s">
        <v>44158</v>
      </c>
    </row>
    <row r="20815" spans="1:2" x14ac:dyDescent="0.2">
      <c r="A20815" s="112" t="s">
        <v>44159</v>
      </c>
      <c r="B20815" s="112" t="s">
        <v>44160</v>
      </c>
    </row>
    <row r="20816" spans="1:2" x14ac:dyDescent="0.2">
      <c r="A20816" s="112" t="s">
        <v>44161</v>
      </c>
      <c r="B20816" s="112" t="s">
        <v>44162</v>
      </c>
    </row>
    <row r="20817" spans="1:2" x14ac:dyDescent="0.2">
      <c r="A20817" s="112" t="s">
        <v>44163</v>
      </c>
      <c r="B20817" s="112" t="s">
        <v>44164</v>
      </c>
    </row>
    <row r="20818" spans="1:2" x14ac:dyDescent="0.2">
      <c r="A20818" s="112" t="s">
        <v>44165</v>
      </c>
      <c r="B20818" s="112" t="s">
        <v>44166</v>
      </c>
    </row>
    <row r="20819" spans="1:2" x14ac:dyDescent="0.2">
      <c r="A20819" s="112" t="s">
        <v>44167</v>
      </c>
      <c r="B20819" s="112" t="s">
        <v>44168</v>
      </c>
    </row>
    <row r="20820" spans="1:2" x14ac:dyDescent="0.2">
      <c r="A20820" s="112" t="s">
        <v>44169</v>
      </c>
      <c r="B20820" s="112" t="s">
        <v>44170</v>
      </c>
    </row>
    <row r="20821" spans="1:2" x14ac:dyDescent="0.2">
      <c r="A20821" s="112" t="s">
        <v>44171</v>
      </c>
      <c r="B20821" s="112" t="s">
        <v>44172</v>
      </c>
    </row>
    <row r="20822" spans="1:2" x14ac:dyDescent="0.2">
      <c r="A20822" s="112" t="s">
        <v>44173</v>
      </c>
      <c r="B20822" s="112" t="s">
        <v>44174</v>
      </c>
    </row>
    <row r="20823" spans="1:2" x14ac:dyDescent="0.2">
      <c r="A20823" s="112" t="s">
        <v>44175</v>
      </c>
      <c r="B20823" s="112" t="s">
        <v>44176</v>
      </c>
    </row>
    <row r="20824" spans="1:2" x14ac:dyDescent="0.2">
      <c r="A20824" s="112" t="s">
        <v>44177</v>
      </c>
      <c r="B20824" s="112" t="s">
        <v>44178</v>
      </c>
    </row>
    <row r="20825" spans="1:2" x14ac:dyDescent="0.2">
      <c r="A20825" s="112" t="s">
        <v>44179</v>
      </c>
      <c r="B20825" s="112" t="s">
        <v>44180</v>
      </c>
    </row>
    <row r="20826" spans="1:2" x14ac:dyDescent="0.2">
      <c r="A20826" s="112" t="s">
        <v>44181</v>
      </c>
      <c r="B20826" s="112" t="s">
        <v>44182</v>
      </c>
    </row>
    <row r="20827" spans="1:2" x14ac:dyDescent="0.2">
      <c r="A20827" s="112" t="s">
        <v>44183</v>
      </c>
      <c r="B20827" s="112" t="s">
        <v>44184</v>
      </c>
    </row>
    <row r="20828" spans="1:2" x14ac:dyDescent="0.2">
      <c r="A20828" s="112" t="s">
        <v>44185</v>
      </c>
      <c r="B20828" s="112" t="s">
        <v>44186</v>
      </c>
    </row>
    <row r="20829" spans="1:2" x14ac:dyDescent="0.2">
      <c r="A20829" s="112" t="s">
        <v>44187</v>
      </c>
      <c r="B20829" s="112" t="s">
        <v>44188</v>
      </c>
    </row>
    <row r="20830" spans="1:2" x14ac:dyDescent="0.2">
      <c r="A20830" s="112" t="s">
        <v>44189</v>
      </c>
      <c r="B20830" s="112" t="s">
        <v>44190</v>
      </c>
    </row>
    <row r="20831" spans="1:2" x14ac:dyDescent="0.2">
      <c r="A20831" s="112" t="s">
        <v>44191</v>
      </c>
      <c r="B20831" s="112" t="s">
        <v>44192</v>
      </c>
    </row>
    <row r="20832" spans="1:2" x14ac:dyDescent="0.2">
      <c r="A20832" s="112" t="s">
        <v>44193</v>
      </c>
      <c r="B20832" s="112" t="s">
        <v>44194</v>
      </c>
    </row>
    <row r="20833" spans="1:2" x14ac:dyDescent="0.2">
      <c r="A20833" s="112" t="s">
        <v>44195</v>
      </c>
      <c r="B20833" s="112" t="s">
        <v>44196</v>
      </c>
    </row>
    <row r="20834" spans="1:2" x14ac:dyDescent="0.2">
      <c r="A20834" s="112" t="s">
        <v>44197</v>
      </c>
      <c r="B20834" s="112" t="s">
        <v>44198</v>
      </c>
    </row>
    <row r="20835" spans="1:2" x14ac:dyDescent="0.2">
      <c r="A20835" s="112" t="s">
        <v>44199</v>
      </c>
      <c r="B20835" s="112" t="s">
        <v>44200</v>
      </c>
    </row>
    <row r="20836" spans="1:2" x14ac:dyDescent="0.2">
      <c r="A20836" s="112" t="s">
        <v>44201</v>
      </c>
      <c r="B20836" s="112" t="s">
        <v>44202</v>
      </c>
    </row>
    <row r="20837" spans="1:2" x14ac:dyDescent="0.2">
      <c r="A20837" s="112" t="s">
        <v>44203</v>
      </c>
      <c r="B20837" s="112" t="s">
        <v>44204</v>
      </c>
    </row>
    <row r="20838" spans="1:2" x14ac:dyDescent="0.2">
      <c r="A20838" s="112" t="s">
        <v>44205</v>
      </c>
      <c r="B20838" s="112" t="s">
        <v>44206</v>
      </c>
    </row>
    <row r="20839" spans="1:2" x14ac:dyDescent="0.2">
      <c r="A20839" s="112" t="s">
        <v>44207</v>
      </c>
      <c r="B20839" s="112" t="s">
        <v>44208</v>
      </c>
    </row>
    <row r="20840" spans="1:2" x14ac:dyDescent="0.2">
      <c r="A20840" s="112" t="s">
        <v>44209</v>
      </c>
      <c r="B20840" s="112" t="s">
        <v>44210</v>
      </c>
    </row>
    <row r="20841" spans="1:2" x14ac:dyDescent="0.2">
      <c r="A20841" s="112" t="s">
        <v>44211</v>
      </c>
      <c r="B20841" s="112" t="s">
        <v>44212</v>
      </c>
    </row>
    <row r="20842" spans="1:2" x14ac:dyDescent="0.2">
      <c r="A20842" s="112" t="s">
        <v>44213</v>
      </c>
      <c r="B20842" s="112" t="s">
        <v>44214</v>
      </c>
    </row>
    <row r="20843" spans="1:2" x14ac:dyDescent="0.2">
      <c r="A20843" s="112" t="s">
        <v>44215</v>
      </c>
      <c r="B20843" s="112" t="s">
        <v>44216</v>
      </c>
    </row>
    <row r="20844" spans="1:2" x14ac:dyDescent="0.2">
      <c r="A20844" s="112" t="s">
        <v>44217</v>
      </c>
      <c r="B20844" s="112" t="s">
        <v>44218</v>
      </c>
    </row>
    <row r="20845" spans="1:2" x14ac:dyDescent="0.2">
      <c r="A20845" s="112" t="s">
        <v>44219</v>
      </c>
      <c r="B20845" s="112" t="s">
        <v>44220</v>
      </c>
    </row>
    <row r="20846" spans="1:2" x14ac:dyDescent="0.2">
      <c r="A20846" s="112" t="s">
        <v>44221</v>
      </c>
      <c r="B20846" s="112" t="s">
        <v>44222</v>
      </c>
    </row>
    <row r="20847" spans="1:2" x14ac:dyDescent="0.2">
      <c r="A20847" s="112" t="s">
        <v>44223</v>
      </c>
      <c r="B20847" s="112" t="s">
        <v>44224</v>
      </c>
    </row>
    <row r="20848" spans="1:2" x14ac:dyDescent="0.2">
      <c r="A20848" s="112" t="s">
        <v>44225</v>
      </c>
      <c r="B20848" s="112" t="s">
        <v>44226</v>
      </c>
    </row>
    <row r="20849" spans="1:2" x14ac:dyDescent="0.2">
      <c r="A20849" s="112" t="s">
        <v>44227</v>
      </c>
      <c r="B20849" s="112" t="s">
        <v>44228</v>
      </c>
    </row>
    <row r="20850" spans="1:2" x14ac:dyDescent="0.2">
      <c r="A20850" s="112" t="s">
        <v>44229</v>
      </c>
      <c r="B20850" s="112" t="s">
        <v>44230</v>
      </c>
    </row>
    <row r="20851" spans="1:2" x14ac:dyDescent="0.2">
      <c r="A20851" s="112" t="s">
        <v>44231</v>
      </c>
      <c r="B20851" s="112" t="s">
        <v>44232</v>
      </c>
    </row>
    <row r="20852" spans="1:2" x14ac:dyDescent="0.2">
      <c r="A20852" s="112" t="s">
        <v>44233</v>
      </c>
      <c r="B20852" s="112" t="s">
        <v>44234</v>
      </c>
    </row>
    <row r="20853" spans="1:2" x14ac:dyDescent="0.2">
      <c r="A20853" s="112" t="s">
        <v>44235</v>
      </c>
      <c r="B20853" s="112" t="s">
        <v>44236</v>
      </c>
    </row>
    <row r="20854" spans="1:2" x14ac:dyDescent="0.2">
      <c r="A20854" s="112" t="s">
        <v>44237</v>
      </c>
      <c r="B20854" s="112" t="s">
        <v>44238</v>
      </c>
    </row>
    <row r="20855" spans="1:2" x14ac:dyDescent="0.2">
      <c r="A20855" s="112" t="s">
        <v>44239</v>
      </c>
      <c r="B20855" s="112" t="s">
        <v>44240</v>
      </c>
    </row>
    <row r="20856" spans="1:2" x14ac:dyDescent="0.2">
      <c r="A20856" s="112" t="s">
        <v>44241</v>
      </c>
      <c r="B20856" s="112" t="s">
        <v>44242</v>
      </c>
    </row>
    <row r="20857" spans="1:2" x14ac:dyDescent="0.2">
      <c r="A20857" s="112" t="s">
        <v>44243</v>
      </c>
      <c r="B20857" s="112" t="s">
        <v>44244</v>
      </c>
    </row>
    <row r="20858" spans="1:2" x14ac:dyDescent="0.2">
      <c r="A20858" s="112" t="s">
        <v>44245</v>
      </c>
      <c r="B20858" s="112" t="s">
        <v>44246</v>
      </c>
    </row>
    <row r="20859" spans="1:2" x14ac:dyDescent="0.2">
      <c r="A20859" s="112" t="s">
        <v>44247</v>
      </c>
      <c r="B20859" s="112" t="s">
        <v>44248</v>
      </c>
    </row>
    <row r="20860" spans="1:2" x14ac:dyDescent="0.2">
      <c r="A20860" s="112" t="s">
        <v>44249</v>
      </c>
      <c r="B20860" s="112" t="s">
        <v>44250</v>
      </c>
    </row>
    <row r="20861" spans="1:2" x14ac:dyDescent="0.2">
      <c r="A20861" s="112" t="s">
        <v>44251</v>
      </c>
      <c r="B20861" s="112" t="s">
        <v>44252</v>
      </c>
    </row>
    <row r="20862" spans="1:2" x14ac:dyDescent="0.2">
      <c r="A20862" s="112" t="s">
        <v>44253</v>
      </c>
      <c r="B20862" s="112" t="s">
        <v>44254</v>
      </c>
    </row>
    <row r="20863" spans="1:2" x14ac:dyDescent="0.2">
      <c r="A20863" s="112" t="s">
        <v>44255</v>
      </c>
      <c r="B20863" s="112" t="s">
        <v>44256</v>
      </c>
    </row>
    <row r="20864" spans="1:2" x14ac:dyDescent="0.2">
      <c r="A20864" s="112" t="s">
        <v>44257</v>
      </c>
      <c r="B20864" s="112" t="s">
        <v>44258</v>
      </c>
    </row>
    <row r="20865" spans="1:2" x14ac:dyDescent="0.2">
      <c r="A20865" s="112" t="s">
        <v>44259</v>
      </c>
      <c r="B20865" s="112" t="s">
        <v>44260</v>
      </c>
    </row>
    <row r="20866" spans="1:2" x14ac:dyDescent="0.2">
      <c r="A20866" s="112" t="s">
        <v>44261</v>
      </c>
      <c r="B20866" s="112" t="s">
        <v>44262</v>
      </c>
    </row>
    <row r="20867" spans="1:2" x14ac:dyDescent="0.2">
      <c r="A20867" s="112" t="s">
        <v>44263</v>
      </c>
      <c r="B20867" s="112" t="s">
        <v>44264</v>
      </c>
    </row>
    <row r="20868" spans="1:2" x14ac:dyDescent="0.2">
      <c r="A20868" s="112" t="s">
        <v>44265</v>
      </c>
      <c r="B20868" s="112" t="s">
        <v>44266</v>
      </c>
    </row>
    <row r="20869" spans="1:2" x14ac:dyDescent="0.2">
      <c r="A20869" s="112" t="s">
        <v>44267</v>
      </c>
      <c r="B20869" s="112" t="s">
        <v>44268</v>
      </c>
    </row>
    <row r="20870" spans="1:2" x14ac:dyDescent="0.2">
      <c r="A20870" s="112" t="s">
        <v>44269</v>
      </c>
      <c r="B20870" s="112" t="s">
        <v>44270</v>
      </c>
    </row>
    <row r="20871" spans="1:2" x14ac:dyDescent="0.2">
      <c r="A20871" s="112" t="s">
        <v>44271</v>
      </c>
      <c r="B20871" s="112" t="s">
        <v>44272</v>
      </c>
    </row>
    <row r="20872" spans="1:2" x14ac:dyDescent="0.2">
      <c r="A20872" s="112" t="s">
        <v>44273</v>
      </c>
      <c r="B20872" s="112" t="s">
        <v>44274</v>
      </c>
    </row>
    <row r="20873" spans="1:2" x14ac:dyDescent="0.2">
      <c r="A20873" s="112" t="s">
        <v>44275</v>
      </c>
      <c r="B20873" s="112" t="s">
        <v>44276</v>
      </c>
    </row>
    <row r="20874" spans="1:2" x14ac:dyDescent="0.2">
      <c r="A20874" s="112" t="s">
        <v>44277</v>
      </c>
      <c r="B20874" s="112" t="s">
        <v>44278</v>
      </c>
    </row>
    <row r="20875" spans="1:2" x14ac:dyDescent="0.2">
      <c r="A20875" s="112" t="s">
        <v>44279</v>
      </c>
      <c r="B20875" s="112" t="s">
        <v>44280</v>
      </c>
    </row>
    <row r="20876" spans="1:2" x14ac:dyDescent="0.2">
      <c r="A20876" s="112" t="s">
        <v>44281</v>
      </c>
      <c r="B20876" s="112" t="s">
        <v>44282</v>
      </c>
    </row>
    <row r="20877" spans="1:2" x14ac:dyDescent="0.2">
      <c r="A20877" s="112" t="s">
        <v>44283</v>
      </c>
      <c r="B20877" s="112" t="s">
        <v>44284</v>
      </c>
    </row>
    <row r="20878" spans="1:2" x14ac:dyDescent="0.2">
      <c r="A20878" s="112" t="s">
        <v>44285</v>
      </c>
      <c r="B20878" s="112" t="s">
        <v>44286</v>
      </c>
    </row>
    <row r="20879" spans="1:2" x14ac:dyDescent="0.2">
      <c r="A20879" s="112" t="s">
        <v>44287</v>
      </c>
      <c r="B20879" s="112" t="s">
        <v>44288</v>
      </c>
    </row>
    <row r="20880" spans="1:2" x14ac:dyDescent="0.2">
      <c r="A20880" s="112" t="s">
        <v>44289</v>
      </c>
      <c r="B20880" s="112" t="s">
        <v>44290</v>
      </c>
    </row>
    <row r="20881" spans="1:2" x14ac:dyDescent="0.2">
      <c r="A20881" s="112" t="s">
        <v>44291</v>
      </c>
      <c r="B20881" s="112" t="s">
        <v>44292</v>
      </c>
    </row>
    <row r="20882" spans="1:2" x14ac:dyDescent="0.2">
      <c r="A20882" s="112" t="s">
        <v>44293</v>
      </c>
      <c r="B20882" s="112" t="s">
        <v>44294</v>
      </c>
    </row>
    <row r="20883" spans="1:2" x14ac:dyDescent="0.2">
      <c r="A20883" s="112" t="s">
        <v>44295</v>
      </c>
      <c r="B20883" s="112" t="s">
        <v>44296</v>
      </c>
    </row>
    <row r="20884" spans="1:2" x14ac:dyDescent="0.2">
      <c r="A20884" s="112" t="s">
        <v>44297</v>
      </c>
      <c r="B20884" s="112" t="s">
        <v>44298</v>
      </c>
    </row>
    <row r="20885" spans="1:2" x14ac:dyDescent="0.2">
      <c r="A20885" s="112" t="s">
        <v>44299</v>
      </c>
      <c r="B20885" s="112" t="s">
        <v>44300</v>
      </c>
    </row>
    <row r="20886" spans="1:2" x14ac:dyDescent="0.2">
      <c r="A20886" s="112" t="s">
        <v>44301</v>
      </c>
      <c r="B20886" s="112" t="s">
        <v>44302</v>
      </c>
    </row>
    <row r="20887" spans="1:2" x14ac:dyDescent="0.2">
      <c r="A20887" s="112" t="s">
        <v>44303</v>
      </c>
      <c r="B20887" s="112" t="s">
        <v>44304</v>
      </c>
    </row>
    <row r="20888" spans="1:2" x14ac:dyDescent="0.2">
      <c r="A20888" s="112" t="s">
        <v>44305</v>
      </c>
      <c r="B20888" s="112" t="s">
        <v>44306</v>
      </c>
    </row>
    <row r="20889" spans="1:2" x14ac:dyDescent="0.2">
      <c r="A20889" s="112" t="s">
        <v>44307</v>
      </c>
      <c r="B20889" s="112" t="s">
        <v>44308</v>
      </c>
    </row>
    <row r="20890" spans="1:2" x14ac:dyDescent="0.2">
      <c r="A20890" s="112" t="s">
        <v>44309</v>
      </c>
      <c r="B20890" s="112" t="s">
        <v>44310</v>
      </c>
    </row>
    <row r="20891" spans="1:2" x14ac:dyDescent="0.2">
      <c r="A20891" s="112" t="s">
        <v>44311</v>
      </c>
      <c r="B20891" s="112" t="s">
        <v>44312</v>
      </c>
    </row>
    <row r="20892" spans="1:2" x14ac:dyDescent="0.2">
      <c r="A20892" s="112" t="s">
        <v>44313</v>
      </c>
      <c r="B20892" s="112" t="s">
        <v>44314</v>
      </c>
    </row>
    <row r="20893" spans="1:2" x14ac:dyDescent="0.2">
      <c r="A20893" s="112" t="s">
        <v>44315</v>
      </c>
      <c r="B20893" s="112" t="s">
        <v>44316</v>
      </c>
    </row>
    <row r="20894" spans="1:2" x14ac:dyDescent="0.2">
      <c r="A20894" s="112" t="s">
        <v>44317</v>
      </c>
      <c r="B20894" s="112" t="s">
        <v>44318</v>
      </c>
    </row>
    <row r="20895" spans="1:2" x14ac:dyDescent="0.2">
      <c r="A20895" s="112" t="s">
        <v>44319</v>
      </c>
      <c r="B20895" s="112" t="s">
        <v>44320</v>
      </c>
    </row>
    <row r="20896" spans="1:2" x14ac:dyDescent="0.2">
      <c r="A20896" s="112" t="s">
        <v>44321</v>
      </c>
      <c r="B20896" s="112" t="s">
        <v>44322</v>
      </c>
    </row>
    <row r="20897" spans="1:2" x14ac:dyDescent="0.2">
      <c r="A20897" s="112" t="s">
        <v>44323</v>
      </c>
      <c r="B20897" s="112" t="s">
        <v>44324</v>
      </c>
    </row>
    <row r="20898" spans="1:2" x14ac:dyDescent="0.2">
      <c r="A20898" s="112" t="s">
        <v>44325</v>
      </c>
      <c r="B20898" s="112" t="s">
        <v>44326</v>
      </c>
    </row>
    <row r="20899" spans="1:2" x14ac:dyDescent="0.2">
      <c r="A20899" s="112" t="s">
        <v>44327</v>
      </c>
      <c r="B20899" s="112" t="s">
        <v>44328</v>
      </c>
    </row>
    <row r="20900" spans="1:2" x14ac:dyDescent="0.2">
      <c r="A20900" s="112" t="s">
        <v>44329</v>
      </c>
      <c r="B20900" s="112" t="s">
        <v>44330</v>
      </c>
    </row>
    <row r="20901" spans="1:2" x14ac:dyDescent="0.2">
      <c r="A20901" s="112" t="s">
        <v>44331</v>
      </c>
      <c r="B20901" s="112" t="s">
        <v>44332</v>
      </c>
    </row>
    <row r="20902" spans="1:2" x14ac:dyDescent="0.2">
      <c r="A20902" s="112" t="s">
        <v>44333</v>
      </c>
      <c r="B20902" s="112" t="s">
        <v>44334</v>
      </c>
    </row>
    <row r="20903" spans="1:2" x14ac:dyDescent="0.2">
      <c r="A20903" s="112" t="s">
        <v>44335</v>
      </c>
      <c r="B20903" s="112" t="s">
        <v>44336</v>
      </c>
    </row>
    <row r="20904" spans="1:2" x14ac:dyDescent="0.2">
      <c r="A20904" s="112" t="s">
        <v>44337</v>
      </c>
      <c r="B20904" s="112" t="s">
        <v>44338</v>
      </c>
    </row>
    <row r="20905" spans="1:2" x14ac:dyDescent="0.2">
      <c r="A20905" s="112" t="s">
        <v>44339</v>
      </c>
      <c r="B20905" s="112" t="s">
        <v>44340</v>
      </c>
    </row>
    <row r="20906" spans="1:2" x14ac:dyDescent="0.2">
      <c r="A20906" s="112" t="s">
        <v>44341</v>
      </c>
      <c r="B20906" s="112" t="s">
        <v>44342</v>
      </c>
    </row>
    <row r="20907" spans="1:2" x14ac:dyDescent="0.2">
      <c r="A20907" s="112" t="s">
        <v>44343</v>
      </c>
      <c r="B20907" s="112" t="s">
        <v>44344</v>
      </c>
    </row>
    <row r="20908" spans="1:2" x14ac:dyDescent="0.2">
      <c r="A20908" s="112" t="s">
        <v>44345</v>
      </c>
      <c r="B20908" s="112" t="s">
        <v>44346</v>
      </c>
    </row>
    <row r="20909" spans="1:2" x14ac:dyDescent="0.2">
      <c r="A20909" s="112" t="s">
        <v>44347</v>
      </c>
      <c r="B20909" s="112" t="s">
        <v>44348</v>
      </c>
    </row>
    <row r="20910" spans="1:2" x14ac:dyDescent="0.2">
      <c r="A20910" s="112" t="s">
        <v>44349</v>
      </c>
      <c r="B20910" s="112" t="s">
        <v>44350</v>
      </c>
    </row>
    <row r="20911" spans="1:2" x14ac:dyDescent="0.2">
      <c r="A20911" s="112" t="s">
        <v>44351</v>
      </c>
      <c r="B20911" s="112" t="s">
        <v>44352</v>
      </c>
    </row>
    <row r="20912" spans="1:2" x14ac:dyDescent="0.2">
      <c r="A20912" s="112" t="s">
        <v>44353</v>
      </c>
      <c r="B20912" s="112" t="s">
        <v>44354</v>
      </c>
    </row>
    <row r="20913" spans="1:2" x14ac:dyDescent="0.2">
      <c r="A20913" s="112" t="s">
        <v>44355</v>
      </c>
      <c r="B20913" s="112" t="s">
        <v>44356</v>
      </c>
    </row>
    <row r="20914" spans="1:2" x14ac:dyDescent="0.2">
      <c r="A20914" s="112" t="s">
        <v>44357</v>
      </c>
      <c r="B20914" s="112" t="s">
        <v>44358</v>
      </c>
    </row>
    <row r="20915" spans="1:2" x14ac:dyDescent="0.2">
      <c r="A20915" s="112" t="s">
        <v>44359</v>
      </c>
      <c r="B20915" s="112" t="s">
        <v>44360</v>
      </c>
    </row>
    <row r="20916" spans="1:2" x14ac:dyDescent="0.2">
      <c r="A20916" s="112" t="s">
        <v>44361</v>
      </c>
      <c r="B20916" s="112" t="s">
        <v>44362</v>
      </c>
    </row>
    <row r="20917" spans="1:2" x14ac:dyDescent="0.2">
      <c r="A20917" s="112" t="s">
        <v>44363</v>
      </c>
      <c r="B20917" s="112" t="s">
        <v>44364</v>
      </c>
    </row>
    <row r="20918" spans="1:2" x14ac:dyDescent="0.2">
      <c r="A20918" s="112" t="s">
        <v>44365</v>
      </c>
      <c r="B20918" s="112" t="s">
        <v>44366</v>
      </c>
    </row>
    <row r="20919" spans="1:2" x14ac:dyDescent="0.2">
      <c r="A20919" s="112" t="s">
        <v>44367</v>
      </c>
      <c r="B20919" s="112" t="s">
        <v>44368</v>
      </c>
    </row>
    <row r="20920" spans="1:2" x14ac:dyDescent="0.2">
      <c r="A20920" s="112" t="s">
        <v>44369</v>
      </c>
      <c r="B20920" s="112" t="s">
        <v>44370</v>
      </c>
    </row>
    <row r="20921" spans="1:2" x14ac:dyDescent="0.2">
      <c r="A20921" s="112" t="s">
        <v>44371</v>
      </c>
      <c r="B20921" s="112" t="s">
        <v>44372</v>
      </c>
    </row>
    <row r="20922" spans="1:2" x14ac:dyDescent="0.2">
      <c r="A20922" s="112" t="s">
        <v>44373</v>
      </c>
      <c r="B20922" s="112" t="s">
        <v>44374</v>
      </c>
    </row>
    <row r="20923" spans="1:2" x14ac:dyDescent="0.2">
      <c r="A20923" s="112" t="s">
        <v>44375</v>
      </c>
      <c r="B20923" s="112" t="s">
        <v>44376</v>
      </c>
    </row>
    <row r="20924" spans="1:2" x14ac:dyDescent="0.2">
      <c r="A20924" s="112" t="s">
        <v>44377</v>
      </c>
      <c r="B20924" s="112" t="s">
        <v>44378</v>
      </c>
    </row>
    <row r="20925" spans="1:2" x14ac:dyDescent="0.2">
      <c r="A20925" s="112" t="s">
        <v>44379</v>
      </c>
      <c r="B20925" s="112" t="s">
        <v>44380</v>
      </c>
    </row>
    <row r="20926" spans="1:2" x14ac:dyDescent="0.2">
      <c r="A20926" s="112" t="s">
        <v>44381</v>
      </c>
      <c r="B20926" s="112" t="s">
        <v>44382</v>
      </c>
    </row>
    <row r="20927" spans="1:2" x14ac:dyDescent="0.2">
      <c r="A20927" s="112" t="s">
        <v>44383</v>
      </c>
      <c r="B20927" s="112" t="s">
        <v>44384</v>
      </c>
    </row>
    <row r="20928" spans="1:2" x14ac:dyDescent="0.2">
      <c r="A20928" s="112" t="s">
        <v>44385</v>
      </c>
      <c r="B20928" s="112" t="s">
        <v>44386</v>
      </c>
    </row>
    <row r="20929" spans="1:2" x14ac:dyDescent="0.2">
      <c r="A20929" s="112" t="s">
        <v>44387</v>
      </c>
      <c r="B20929" s="112" t="s">
        <v>44388</v>
      </c>
    </row>
    <row r="20930" spans="1:2" x14ac:dyDescent="0.2">
      <c r="A20930" s="112" t="s">
        <v>44389</v>
      </c>
      <c r="B20930" s="112" t="s">
        <v>44390</v>
      </c>
    </row>
    <row r="20931" spans="1:2" x14ac:dyDescent="0.2">
      <c r="A20931" s="112" t="s">
        <v>44391</v>
      </c>
      <c r="B20931" s="112" t="s">
        <v>44392</v>
      </c>
    </row>
    <row r="20932" spans="1:2" x14ac:dyDescent="0.2">
      <c r="A20932" s="112" t="s">
        <v>44393</v>
      </c>
      <c r="B20932" s="112" t="s">
        <v>44394</v>
      </c>
    </row>
    <row r="20933" spans="1:2" x14ac:dyDescent="0.2">
      <c r="A20933" s="112" t="s">
        <v>44395</v>
      </c>
      <c r="B20933" s="112" t="s">
        <v>44396</v>
      </c>
    </row>
    <row r="20934" spans="1:2" x14ac:dyDescent="0.2">
      <c r="A20934" s="112" t="s">
        <v>44397</v>
      </c>
      <c r="B20934" s="112" t="s">
        <v>44398</v>
      </c>
    </row>
    <row r="20935" spans="1:2" x14ac:dyDescent="0.2">
      <c r="A20935" s="112" t="s">
        <v>44399</v>
      </c>
      <c r="B20935" s="112" t="s">
        <v>44400</v>
      </c>
    </row>
    <row r="20936" spans="1:2" x14ac:dyDescent="0.2">
      <c r="A20936" s="112" t="s">
        <v>44401</v>
      </c>
      <c r="B20936" s="112" t="s">
        <v>44402</v>
      </c>
    </row>
    <row r="20937" spans="1:2" x14ac:dyDescent="0.2">
      <c r="A20937" s="112" t="s">
        <v>44403</v>
      </c>
      <c r="B20937" s="112" t="s">
        <v>44404</v>
      </c>
    </row>
    <row r="20938" spans="1:2" x14ac:dyDescent="0.2">
      <c r="A20938" s="112" t="s">
        <v>44405</v>
      </c>
      <c r="B20938" s="112" t="s">
        <v>44406</v>
      </c>
    </row>
    <row r="20939" spans="1:2" x14ac:dyDescent="0.2">
      <c r="A20939" s="112" t="s">
        <v>44407</v>
      </c>
      <c r="B20939" s="112" t="s">
        <v>44408</v>
      </c>
    </row>
    <row r="20940" spans="1:2" x14ac:dyDescent="0.2">
      <c r="A20940" s="112" t="s">
        <v>44409</v>
      </c>
      <c r="B20940" s="112" t="s">
        <v>44410</v>
      </c>
    </row>
    <row r="20941" spans="1:2" x14ac:dyDescent="0.2">
      <c r="A20941" s="112" t="s">
        <v>44411</v>
      </c>
      <c r="B20941" s="112" t="s">
        <v>44412</v>
      </c>
    </row>
    <row r="20942" spans="1:2" x14ac:dyDescent="0.2">
      <c r="A20942" s="112" t="s">
        <v>44413</v>
      </c>
      <c r="B20942" s="112" t="s">
        <v>44414</v>
      </c>
    </row>
    <row r="20943" spans="1:2" x14ac:dyDescent="0.2">
      <c r="A20943" s="112" t="s">
        <v>44415</v>
      </c>
      <c r="B20943" s="112" t="s">
        <v>44416</v>
      </c>
    </row>
    <row r="20944" spans="1:2" x14ac:dyDescent="0.2">
      <c r="A20944" s="112" t="s">
        <v>44417</v>
      </c>
      <c r="B20944" s="112" t="s">
        <v>44418</v>
      </c>
    </row>
    <row r="20945" spans="1:2" x14ac:dyDescent="0.2">
      <c r="A20945" s="112" t="s">
        <v>44419</v>
      </c>
      <c r="B20945" s="112" t="s">
        <v>44420</v>
      </c>
    </row>
    <row r="20946" spans="1:2" x14ac:dyDescent="0.2">
      <c r="A20946" s="112" t="s">
        <v>44421</v>
      </c>
      <c r="B20946" s="112" t="s">
        <v>44422</v>
      </c>
    </row>
    <row r="20947" spans="1:2" x14ac:dyDescent="0.2">
      <c r="A20947" s="112" t="s">
        <v>44423</v>
      </c>
      <c r="B20947" s="112" t="s">
        <v>44424</v>
      </c>
    </row>
    <row r="20948" spans="1:2" x14ac:dyDescent="0.2">
      <c r="A20948" s="112" t="s">
        <v>44425</v>
      </c>
      <c r="B20948" s="112" t="s">
        <v>44426</v>
      </c>
    </row>
    <row r="20949" spans="1:2" x14ac:dyDescent="0.2">
      <c r="A20949" s="112" t="s">
        <v>44427</v>
      </c>
      <c r="B20949" s="112" t="s">
        <v>44428</v>
      </c>
    </row>
    <row r="20950" spans="1:2" x14ac:dyDescent="0.2">
      <c r="A20950" s="112" t="s">
        <v>44429</v>
      </c>
      <c r="B20950" s="112" t="s">
        <v>44430</v>
      </c>
    </row>
    <row r="20951" spans="1:2" x14ac:dyDescent="0.2">
      <c r="A20951" s="112" t="s">
        <v>44431</v>
      </c>
      <c r="B20951" s="112" t="s">
        <v>44432</v>
      </c>
    </row>
    <row r="20952" spans="1:2" x14ac:dyDescent="0.2">
      <c r="A20952" s="112" t="s">
        <v>44433</v>
      </c>
      <c r="B20952" s="112" t="s">
        <v>44434</v>
      </c>
    </row>
    <row r="20953" spans="1:2" x14ac:dyDescent="0.2">
      <c r="A20953" s="112" t="s">
        <v>44435</v>
      </c>
      <c r="B20953" s="112" t="s">
        <v>44436</v>
      </c>
    </row>
    <row r="20954" spans="1:2" x14ac:dyDescent="0.2">
      <c r="A20954" s="112" t="s">
        <v>44437</v>
      </c>
      <c r="B20954" s="112" t="s">
        <v>44438</v>
      </c>
    </row>
    <row r="20955" spans="1:2" x14ac:dyDescent="0.2">
      <c r="A20955" s="112" t="s">
        <v>44439</v>
      </c>
      <c r="B20955" s="112" t="s">
        <v>44440</v>
      </c>
    </row>
    <row r="20956" spans="1:2" x14ac:dyDescent="0.2">
      <c r="A20956" s="112" t="s">
        <v>44441</v>
      </c>
      <c r="B20956" s="112" t="s">
        <v>44442</v>
      </c>
    </row>
    <row r="20957" spans="1:2" x14ac:dyDescent="0.2">
      <c r="A20957" s="112" t="s">
        <v>44443</v>
      </c>
      <c r="B20957" s="112" t="s">
        <v>44444</v>
      </c>
    </row>
    <row r="20958" spans="1:2" x14ac:dyDescent="0.2">
      <c r="A20958" s="112" t="s">
        <v>44445</v>
      </c>
      <c r="B20958" s="112" t="s">
        <v>44446</v>
      </c>
    </row>
    <row r="20959" spans="1:2" x14ac:dyDescent="0.2">
      <c r="A20959" s="112" t="s">
        <v>44447</v>
      </c>
      <c r="B20959" s="112" t="s">
        <v>44448</v>
      </c>
    </row>
    <row r="20960" spans="1:2" x14ac:dyDescent="0.2">
      <c r="A20960" s="112" t="s">
        <v>44449</v>
      </c>
      <c r="B20960" s="112" t="s">
        <v>44450</v>
      </c>
    </row>
    <row r="20961" spans="1:2" x14ac:dyDescent="0.2">
      <c r="A20961" s="112" t="s">
        <v>44451</v>
      </c>
      <c r="B20961" s="112" t="s">
        <v>44452</v>
      </c>
    </row>
    <row r="20962" spans="1:2" x14ac:dyDescent="0.2">
      <c r="A20962" s="112" t="s">
        <v>44453</v>
      </c>
      <c r="B20962" s="112" t="s">
        <v>44454</v>
      </c>
    </row>
    <row r="20963" spans="1:2" x14ac:dyDescent="0.2">
      <c r="A20963" s="112" t="s">
        <v>44455</v>
      </c>
      <c r="B20963" s="112" t="s">
        <v>44456</v>
      </c>
    </row>
    <row r="20964" spans="1:2" x14ac:dyDescent="0.2">
      <c r="A20964" s="112" t="s">
        <v>44457</v>
      </c>
      <c r="B20964" s="112" t="s">
        <v>44458</v>
      </c>
    </row>
    <row r="20965" spans="1:2" x14ac:dyDescent="0.2">
      <c r="A20965" s="112" t="s">
        <v>44459</v>
      </c>
      <c r="B20965" s="112" t="s">
        <v>44460</v>
      </c>
    </row>
    <row r="20966" spans="1:2" x14ac:dyDescent="0.2">
      <c r="A20966" s="112" t="s">
        <v>44461</v>
      </c>
      <c r="B20966" s="112" t="s">
        <v>44462</v>
      </c>
    </row>
    <row r="20967" spans="1:2" x14ac:dyDescent="0.2">
      <c r="A20967" s="112" t="s">
        <v>44463</v>
      </c>
      <c r="B20967" s="112" t="s">
        <v>44464</v>
      </c>
    </row>
    <row r="20968" spans="1:2" x14ac:dyDescent="0.2">
      <c r="A20968" s="112" t="s">
        <v>44465</v>
      </c>
      <c r="B20968" s="112" t="s">
        <v>44466</v>
      </c>
    </row>
    <row r="20969" spans="1:2" x14ac:dyDescent="0.2">
      <c r="A20969" s="112" t="s">
        <v>44467</v>
      </c>
      <c r="B20969" s="112" t="s">
        <v>44468</v>
      </c>
    </row>
    <row r="20970" spans="1:2" x14ac:dyDescent="0.2">
      <c r="A20970" s="112" t="s">
        <v>44469</v>
      </c>
      <c r="B20970" s="112" t="s">
        <v>44470</v>
      </c>
    </row>
    <row r="20971" spans="1:2" x14ac:dyDescent="0.2">
      <c r="A20971" s="112" t="s">
        <v>44471</v>
      </c>
      <c r="B20971" s="112" t="s">
        <v>44472</v>
      </c>
    </row>
    <row r="20972" spans="1:2" x14ac:dyDescent="0.2">
      <c r="A20972" s="112" t="s">
        <v>44473</v>
      </c>
      <c r="B20972" s="112" t="s">
        <v>44474</v>
      </c>
    </row>
    <row r="20973" spans="1:2" x14ac:dyDescent="0.2">
      <c r="A20973" s="112" t="s">
        <v>44475</v>
      </c>
      <c r="B20973" s="112" t="s">
        <v>44476</v>
      </c>
    </row>
    <row r="20974" spans="1:2" x14ac:dyDescent="0.2">
      <c r="A20974" s="112" t="s">
        <v>44477</v>
      </c>
      <c r="B20974" s="112" t="s">
        <v>44478</v>
      </c>
    </row>
    <row r="20975" spans="1:2" x14ac:dyDescent="0.2">
      <c r="A20975" s="112" t="s">
        <v>44479</v>
      </c>
      <c r="B20975" s="112" t="s">
        <v>44480</v>
      </c>
    </row>
    <row r="20976" spans="1:2" x14ac:dyDescent="0.2">
      <c r="A20976" s="112" t="s">
        <v>44481</v>
      </c>
      <c r="B20976" s="112" t="s">
        <v>44482</v>
      </c>
    </row>
    <row r="20977" spans="1:2" x14ac:dyDescent="0.2">
      <c r="A20977" s="112" t="s">
        <v>44483</v>
      </c>
      <c r="B20977" s="112" t="s">
        <v>44484</v>
      </c>
    </row>
    <row r="20978" spans="1:2" x14ac:dyDescent="0.2">
      <c r="A20978" s="112" t="s">
        <v>44485</v>
      </c>
      <c r="B20978" s="112" t="s">
        <v>44486</v>
      </c>
    </row>
    <row r="20979" spans="1:2" x14ac:dyDescent="0.2">
      <c r="A20979" s="112" t="s">
        <v>44487</v>
      </c>
      <c r="B20979" s="112" t="s">
        <v>44488</v>
      </c>
    </row>
    <row r="20980" spans="1:2" x14ac:dyDescent="0.2">
      <c r="A20980" s="112" t="s">
        <v>44489</v>
      </c>
      <c r="B20980" s="112" t="s">
        <v>44490</v>
      </c>
    </row>
    <row r="20981" spans="1:2" x14ac:dyDescent="0.2">
      <c r="A20981" s="112" t="s">
        <v>44491</v>
      </c>
      <c r="B20981" s="112" t="s">
        <v>44492</v>
      </c>
    </row>
    <row r="20982" spans="1:2" x14ac:dyDescent="0.2">
      <c r="A20982" s="112" t="s">
        <v>44493</v>
      </c>
      <c r="B20982" s="112" t="s">
        <v>44494</v>
      </c>
    </row>
    <row r="20983" spans="1:2" x14ac:dyDescent="0.2">
      <c r="A20983" s="112" t="s">
        <v>44495</v>
      </c>
      <c r="B20983" s="112" t="s">
        <v>44496</v>
      </c>
    </row>
    <row r="20984" spans="1:2" x14ac:dyDescent="0.2">
      <c r="A20984" s="112" t="s">
        <v>44497</v>
      </c>
      <c r="B20984" s="112" t="s">
        <v>44498</v>
      </c>
    </row>
    <row r="20985" spans="1:2" x14ac:dyDescent="0.2">
      <c r="A20985" s="112" t="s">
        <v>44499</v>
      </c>
      <c r="B20985" s="112" t="s">
        <v>44500</v>
      </c>
    </row>
    <row r="20986" spans="1:2" x14ac:dyDescent="0.2">
      <c r="A20986" s="112" t="s">
        <v>44501</v>
      </c>
      <c r="B20986" s="112" t="s">
        <v>44502</v>
      </c>
    </row>
    <row r="20987" spans="1:2" x14ac:dyDescent="0.2">
      <c r="A20987" s="112" t="s">
        <v>44503</v>
      </c>
      <c r="B20987" s="112" t="s">
        <v>44504</v>
      </c>
    </row>
    <row r="20988" spans="1:2" x14ac:dyDescent="0.2">
      <c r="A20988" s="112" t="s">
        <v>44505</v>
      </c>
      <c r="B20988" s="112" t="s">
        <v>44506</v>
      </c>
    </row>
    <row r="20989" spans="1:2" x14ac:dyDescent="0.2">
      <c r="A20989" s="112" t="s">
        <v>44507</v>
      </c>
      <c r="B20989" s="112" t="s">
        <v>44508</v>
      </c>
    </row>
    <row r="20990" spans="1:2" x14ac:dyDescent="0.2">
      <c r="A20990" s="112" t="s">
        <v>44509</v>
      </c>
      <c r="B20990" s="112" t="s">
        <v>44510</v>
      </c>
    </row>
    <row r="20991" spans="1:2" x14ac:dyDescent="0.2">
      <c r="A20991" s="112" t="s">
        <v>44511</v>
      </c>
      <c r="B20991" s="112" t="s">
        <v>44512</v>
      </c>
    </row>
    <row r="20992" spans="1:2" x14ac:dyDescent="0.2">
      <c r="A20992" s="112" t="s">
        <v>44513</v>
      </c>
      <c r="B20992" s="112" t="s">
        <v>44514</v>
      </c>
    </row>
    <row r="20993" spans="1:2" x14ac:dyDescent="0.2">
      <c r="A20993" s="112" t="s">
        <v>44515</v>
      </c>
      <c r="B20993" s="112" t="s">
        <v>44516</v>
      </c>
    </row>
    <row r="20994" spans="1:2" x14ac:dyDescent="0.2">
      <c r="A20994" s="112" t="s">
        <v>44517</v>
      </c>
      <c r="B20994" s="112" t="s">
        <v>44518</v>
      </c>
    </row>
    <row r="20995" spans="1:2" x14ac:dyDescent="0.2">
      <c r="A20995" s="112" t="s">
        <v>44519</v>
      </c>
      <c r="B20995" s="112" t="s">
        <v>44520</v>
      </c>
    </row>
    <row r="20996" spans="1:2" x14ac:dyDescent="0.2">
      <c r="A20996" s="112" t="s">
        <v>44521</v>
      </c>
      <c r="B20996" s="112" t="s">
        <v>44522</v>
      </c>
    </row>
    <row r="20997" spans="1:2" x14ac:dyDescent="0.2">
      <c r="A20997" s="112" t="s">
        <v>44523</v>
      </c>
      <c r="B20997" s="112" t="s">
        <v>44524</v>
      </c>
    </row>
    <row r="20998" spans="1:2" x14ac:dyDescent="0.2">
      <c r="A20998" s="112" t="s">
        <v>44525</v>
      </c>
      <c r="B20998" s="112" t="s">
        <v>44526</v>
      </c>
    </row>
    <row r="20999" spans="1:2" x14ac:dyDescent="0.2">
      <c r="A20999" s="112" t="s">
        <v>44527</v>
      </c>
      <c r="B20999" s="112" t="s">
        <v>44528</v>
      </c>
    </row>
    <row r="21000" spans="1:2" x14ac:dyDescent="0.2">
      <c r="A21000" s="112" t="s">
        <v>44529</v>
      </c>
      <c r="B21000" s="112" t="s">
        <v>44530</v>
      </c>
    </row>
    <row r="21001" spans="1:2" x14ac:dyDescent="0.2">
      <c r="A21001" s="112" t="s">
        <v>44531</v>
      </c>
      <c r="B21001" s="112" t="s">
        <v>44532</v>
      </c>
    </row>
    <row r="21002" spans="1:2" x14ac:dyDescent="0.2">
      <c r="A21002" s="112" t="s">
        <v>44533</v>
      </c>
      <c r="B21002" s="112" t="s">
        <v>44534</v>
      </c>
    </row>
    <row r="21003" spans="1:2" x14ac:dyDescent="0.2">
      <c r="A21003" s="112" t="s">
        <v>44535</v>
      </c>
      <c r="B21003" s="112" t="s">
        <v>44536</v>
      </c>
    </row>
    <row r="21004" spans="1:2" x14ac:dyDescent="0.2">
      <c r="A21004" s="112" t="s">
        <v>44537</v>
      </c>
      <c r="B21004" s="112" t="s">
        <v>44538</v>
      </c>
    </row>
    <row r="21005" spans="1:2" x14ac:dyDescent="0.2">
      <c r="A21005" s="112" t="s">
        <v>44539</v>
      </c>
      <c r="B21005" s="112" t="s">
        <v>44540</v>
      </c>
    </row>
    <row r="21006" spans="1:2" x14ac:dyDescent="0.2">
      <c r="A21006" s="112" t="s">
        <v>44541</v>
      </c>
      <c r="B21006" s="112" t="s">
        <v>44542</v>
      </c>
    </row>
    <row r="21007" spans="1:2" x14ac:dyDescent="0.2">
      <c r="A21007" s="112" t="s">
        <v>44543</v>
      </c>
      <c r="B21007" s="112" t="s">
        <v>44544</v>
      </c>
    </row>
    <row r="21008" spans="1:2" x14ac:dyDescent="0.2">
      <c r="A21008" s="112" t="s">
        <v>44545</v>
      </c>
      <c r="B21008" s="112" t="s">
        <v>44546</v>
      </c>
    </row>
    <row r="21009" spans="1:2" x14ac:dyDescent="0.2">
      <c r="A21009" s="112" t="s">
        <v>44547</v>
      </c>
      <c r="B21009" s="112" t="s">
        <v>44548</v>
      </c>
    </row>
    <row r="21010" spans="1:2" x14ac:dyDescent="0.2">
      <c r="A21010" s="112" t="s">
        <v>44549</v>
      </c>
      <c r="B21010" s="112" t="s">
        <v>44550</v>
      </c>
    </row>
    <row r="21011" spans="1:2" x14ac:dyDescent="0.2">
      <c r="A21011" s="112" t="s">
        <v>44551</v>
      </c>
      <c r="B21011" s="112" t="s">
        <v>44552</v>
      </c>
    </row>
    <row r="21012" spans="1:2" x14ac:dyDescent="0.2">
      <c r="A21012" s="112" t="s">
        <v>44553</v>
      </c>
      <c r="B21012" s="112" t="s">
        <v>44554</v>
      </c>
    </row>
    <row r="21013" spans="1:2" x14ac:dyDescent="0.2">
      <c r="A21013" s="112" t="s">
        <v>44555</v>
      </c>
      <c r="B21013" s="112" t="s">
        <v>44556</v>
      </c>
    </row>
    <row r="21014" spans="1:2" x14ac:dyDescent="0.2">
      <c r="A21014" s="112" t="s">
        <v>44557</v>
      </c>
      <c r="B21014" s="112" t="s">
        <v>44558</v>
      </c>
    </row>
    <row r="21015" spans="1:2" x14ac:dyDescent="0.2">
      <c r="A21015" s="112" t="s">
        <v>44559</v>
      </c>
      <c r="B21015" s="112" t="s">
        <v>44560</v>
      </c>
    </row>
    <row r="21016" spans="1:2" x14ac:dyDescent="0.2">
      <c r="A21016" s="112" t="s">
        <v>44561</v>
      </c>
      <c r="B21016" s="112" t="s">
        <v>44562</v>
      </c>
    </row>
    <row r="21017" spans="1:2" x14ac:dyDescent="0.2">
      <c r="A21017" s="112" t="s">
        <v>44563</v>
      </c>
      <c r="B21017" s="112" t="s">
        <v>44564</v>
      </c>
    </row>
    <row r="21018" spans="1:2" x14ac:dyDescent="0.2">
      <c r="A21018" s="112" t="s">
        <v>44565</v>
      </c>
      <c r="B21018" s="112" t="s">
        <v>44566</v>
      </c>
    </row>
    <row r="21019" spans="1:2" x14ac:dyDescent="0.2">
      <c r="A21019" s="112" t="s">
        <v>44567</v>
      </c>
      <c r="B21019" s="112" t="s">
        <v>44568</v>
      </c>
    </row>
    <row r="21020" spans="1:2" x14ac:dyDescent="0.2">
      <c r="A21020" s="112" t="s">
        <v>44569</v>
      </c>
      <c r="B21020" s="112" t="s">
        <v>44570</v>
      </c>
    </row>
    <row r="21021" spans="1:2" x14ac:dyDescent="0.2">
      <c r="A21021" s="112" t="s">
        <v>44571</v>
      </c>
      <c r="B21021" s="112" t="s">
        <v>44572</v>
      </c>
    </row>
    <row r="21022" spans="1:2" x14ac:dyDescent="0.2">
      <c r="A21022" s="112" t="s">
        <v>44573</v>
      </c>
      <c r="B21022" s="112" t="s">
        <v>44574</v>
      </c>
    </row>
    <row r="21023" spans="1:2" x14ac:dyDescent="0.2">
      <c r="A21023" s="112" t="s">
        <v>44575</v>
      </c>
      <c r="B21023" s="112" t="s">
        <v>44576</v>
      </c>
    </row>
    <row r="21024" spans="1:2" x14ac:dyDescent="0.2">
      <c r="A21024" s="112" t="s">
        <v>44577</v>
      </c>
      <c r="B21024" s="112" t="s">
        <v>44578</v>
      </c>
    </row>
    <row r="21025" spans="1:2" x14ac:dyDescent="0.2">
      <c r="A21025" s="112" t="s">
        <v>44579</v>
      </c>
      <c r="B21025" s="112" t="s">
        <v>44580</v>
      </c>
    </row>
    <row r="21026" spans="1:2" x14ac:dyDescent="0.2">
      <c r="A21026" s="112" t="s">
        <v>44581</v>
      </c>
      <c r="B21026" s="112" t="s">
        <v>44582</v>
      </c>
    </row>
    <row r="21027" spans="1:2" x14ac:dyDescent="0.2">
      <c r="A21027" s="112" t="s">
        <v>44583</v>
      </c>
      <c r="B21027" s="112" t="s">
        <v>44584</v>
      </c>
    </row>
    <row r="21028" spans="1:2" x14ac:dyDescent="0.2">
      <c r="A21028" s="112" t="s">
        <v>44585</v>
      </c>
      <c r="B21028" s="112" t="s">
        <v>44586</v>
      </c>
    </row>
    <row r="21029" spans="1:2" x14ac:dyDescent="0.2">
      <c r="A21029" s="112" t="s">
        <v>44587</v>
      </c>
      <c r="B21029" s="112" t="s">
        <v>44588</v>
      </c>
    </row>
    <row r="21030" spans="1:2" x14ac:dyDescent="0.2">
      <c r="A21030" s="112" t="s">
        <v>44589</v>
      </c>
      <c r="B21030" s="112" t="s">
        <v>44590</v>
      </c>
    </row>
    <row r="21031" spans="1:2" x14ac:dyDescent="0.2">
      <c r="A21031" s="112" t="s">
        <v>44591</v>
      </c>
      <c r="B21031" s="112" t="s">
        <v>44592</v>
      </c>
    </row>
    <row r="21032" spans="1:2" x14ac:dyDescent="0.2">
      <c r="A21032" s="112" t="s">
        <v>44593</v>
      </c>
      <c r="B21032" s="112" t="s">
        <v>44594</v>
      </c>
    </row>
    <row r="21033" spans="1:2" x14ac:dyDescent="0.2">
      <c r="A21033" s="112" t="s">
        <v>44595</v>
      </c>
      <c r="B21033" s="112" t="s">
        <v>44596</v>
      </c>
    </row>
    <row r="21034" spans="1:2" x14ac:dyDescent="0.2">
      <c r="A21034" s="112" t="s">
        <v>44597</v>
      </c>
      <c r="B21034" s="112" t="s">
        <v>44598</v>
      </c>
    </row>
    <row r="21035" spans="1:2" x14ac:dyDescent="0.2">
      <c r="A21035" s="112" t="s">
        <v>44599</v>
      </c>
      <c r="B21035" s="112" t="s">
        <v>44600</v>
      </c>
    </row>
    <row r="21036" spans="1:2" x14ac:dyDescent="0.2">
      <c r="A21036" s="112" t="s">
        <v>44601</v>
      </c>
      <c r="B21036" s="112" t="s">
        <v>44602</v>
      </c>
    </row>
    <row r="21037" spans="1:2" x14ac:dyDescent="0.2">
      <c r="A21037" s="112" t="s">
        <v>44603</v>
      </c>
      <c r="B21037" s="112" t="s">
        <v>44604</v>
      </c>
    </row>
    <row r="21038" spans="1:2" x14ac:dyDescent="0.2">
      <c r="A21038" s="112" t="s">
        <v>44605</v>
      </c>
      <c r="B21038" s="112" t="s">
        <v>44606</v>
      </c>
    </row>
    <row r="21039" spans="1:2" x14ac:dyDescent="0.2">
      <c r="A21039" s="112" t="s">
        <v>44607</v>
      </c>
      <c r="B21039" s="112" t="s">
        <v>44608</v>
      </c>
    </row>
    <row r="21040" spans="1:2" x14ac:dyDescent="0.2">
      <c r="A21040" s="112" t="s">
        <v>44609</v>
      </c>
      <c r="B21040" s="112" t="s">
        <v>44610</v>
      </c>
    </row>
    <row r="21041" spans="1:2" x14ac:dyDescent="0.2">
      <c r="A21041" s="112" t="s">
        <v>44611</v>
      </c>
      <c r="B21041" s="112" t="s">
        <v>44612</v>
      </c>
    </row>
    <row r="21042" spans="1:2" x14ac:dyDescent="0.2">
      <c r="A21042" s="112" t="s">
        <v>44613</v>
      </c>
      <c r="B21042" s="112" t="s">
        <v>44614</v>
      </c>
    </row>
    <row r="21043" spans="1:2" x14ac:dyDescent="0.2">
      <c r="A21043" s="112" t="s">
        <v>44615</v>
      </c>
      <c r="B21043" s="112" t="s">
        <v>44616</v>
      </c>
    </row>
    <row r="21044" spans="1:2" x14ac:dyDescent="0.2">
      <c r="A21044" s="112" t="s">
        <v>44617</v>
      </c>
      <c r="B21044" s="112" t="s">
        <v>44618</v>
      </c>
    </row>
    <row r="21045" spans="1:2" x14ac:dyDescent="0.2">
      <c r="A21045" s="112" t="s">
        <v>44619</v>
      </c>
      <c r="B21045" s="112" t="s">
        <v>44620</v>
      </c>
    </row>
    <row r="21046" spans="1:2" x14ac:dyDescent="0.2">
      <c r="A21046" s="112" t="s">
        <v>44621</v>
      </c>
      <c r="B21046" s="112" t="s">
        <v>44622</v>
      </c>
    </row>
    <row r="21047" spans="1:2" x14ac:dyDescent="0.2">
      <c r="A21047" s="112" t="s">
        <v>44623</v>
      </c>
      <c r="B21047" s="112" t="s">
        <v>44624</v>
      </c>
    </row>
    <row r="21048" spans="1:2" x14ac:dyDescent="0.2">
      <c r="A21048" s="112" t="s">
        <v>44625</v>
      </c>
      <c r="B21048" s="112" t="s">
        <v>44626</v>
      </c>
    </row>
    <row r="21049" spans="1:2" x14ac:dyDescent="0.2">
      <c r="A21049" s="112" t="s">
        <v>44627</v>
      </c>
      <c r="B21049" s="112" t="s">
        <v>44628</v>
      </c>
    </row>
    <row r="21050" spans="1:2" x14ac:dyDescent="0.2">
      <c r="A21050" s="112" t="s">
        <v>44629</v>
      </c>
      <c r="B21050" s="112" t="s">
        <v>44630</v>
      </c>
    </row>
    <row r="21051" spans="1:2" x14ac:dyDescent="0.2">
      <c r="A21051" s="112" t="s">
        <v>44631</v>
      </c>
      <c r="B21051" s="112" t="s">
        <v>44632</v>
      </c>
    </row>
    <row r="21052" spans="1:2" x14ac:dyDescent="0.2">
      <c r="A21052" s="112" t="s">
        <v>44633</v>
      </c>
      <c r="B21052" s="112" t="s">
        <v>44634</v>
      </c>
    </row>
    <row r="21053" spans="1:2" x14ac:dyDescent="0.2">
      <c r="A21053" s="112" t="s">
        <v>44635</v>
      </c>
      <c r="B21053" s="112" t="s">
        <v>44636</v>
      </c>
    </row>
    <row r="21054" spans="1:2" x14ac:dyDescent="0.2">
      <c r="A21054" s="112" t="s">
        <v>44637</v>
      </c>
      <c r="B21054" s="112" t="s">
        <v>44638</v>
      </c>
    </row>
    <row r="21055" spans="1:2" x14ac:dyDescent="0.2">
      <c r="A21055" s="112" t="s">
        <v>44639</v>
      </c>
      <c r="B21055" s="112" t="s">
        <v>44640</v>
      </c>
    </row>
    <row r="21056" spans="1:2" x14ac:dyDescent="0.2">
      <c r="A21056" s="112" t="s">
        <v>44641</v>
      </c>
      <c r="B21056" s="112" t="s">
        <v>44642</v>
      </c>
    </row>
    <row r="21057" spans="1:2" x14ac:dyDescent="0.2">
      <c r="A21057" s="112" t="s">
        <v>44643</v>
      </c>
      <c r="B21057" s="112" t="s">
        <v>44644</v>
      </c>
    </row>
    <row r="21058" spans="1:2" x14ac:dyDescent="0.2">
      <c r="A21058" s="112" t="s">
        <v>44645</v>
      </c>
      <c r="B21058" s="112" t="s">
        <v>44646</v>
      </c>
    </row>
    <row r="21059" spans="1:2" x14ac:dyDescent="0.2">
      <c r="A21059" s="112" t="s">
        <v>44647</v>
      </c>
      <c r="B21059" s="112" t="s">
        <v>44648</v>
      </c>
    </row>
    <row r="21060" spans="1:2" x14ac:dyDescent="0.2">
      <c r="A21060" s="112" t="s">
        <v>44649</v>
      </c>
      <c r="B21060" s="112" t="s">
        <v>44650</v>
      </c>
    </row>
    <row r="21061" spans="1:2" x14ac:dyDescent="0.2">
      <c r="A21061" s="112" t="s">
        <v>44651</v>
      </c>
      <c r="B21061" s="112" t="s">
        <v>44652</v>
      </c>
    </row>
    <row r="21062" spans="1:2" x14ac:dyDescent="0.2">
      <c r="A21062" s="112" t="s">
        <v>44653</v>
      </c>
      <c r="B21062" s="112" t="s">
        <v>44654</v>
      </c>
    </row>
    <row r="21063" spans="1:2" x14ac:dyDescent="0.2">
      <c r="A21063" s="112" t="s">
        <v>44655</v>
      </c>
      <c r="B21063" s="112" t="s">
        <v>44656</v>
      </c>
    </row>
    <row r="21064" spans="1:2" x14ac:dyDescent="0.2">
      <c r="A21064" s="112" t="s">
        <v>44657</v>
      </c>
      <c r="B21064" s="112" t="s">
        <v>44658</v>
      </c>
    </row>
    <row r="21065" spans="1:2" x14ac:dyDescent="0.2">
      <c r="A21065" s="112" t="s">
        <v>44659</v>
      </c>
      <c r="B21065" s="112" t="s">
        <v>44660</v>
      </c>
    </row>
    <row r="21066" spans="1:2" x14ac:dyDescent="0.2">
      <c r="A21066" s="112" t="s">
        <v>44661</v>
      </c>
      <c r="B21066" s="112" t="s">
        <v>44662</v>
      </c>
    </row>
    <row r="21067" spans="1:2" x14ac:dyDescent="0.2">
      <c r="A21067" s="112" t="s">
        <v>44663</v>
      </c>
      <c r="B21067" s="112" t="s">
        <v>44664</v>
      </c>
    </row>
    <row r="21068" spans="1:2" x14ac:dyDescent="0.2">
      <c r="A21068" s="112" t="s">
        <v>44665</v>
      </c>
      <c r="B21068" s="112" t="s">
        <v>44666</v>
      </c>
    </row>
    <row r="21069" spans="1:2" x14ac:dyDescent="0.2">
      <c r="A21069" s="112" t="s">
        <v>44667</v>
      </c>
      <c r="B21069" s="112" t="s">
        <v>44668</v>
      </c>
    </row>
    <row r="21070" spans="1:2" x14ac:dyDescent="0.2">
      <c r="A21070" s="112" t="s">
        <v>44669</v>
      </c>
      <c r="B21070" s="112" t="s">
        <v>44670</v>
      </c>
    </row>
    <row r="21071" spans="1:2" x14ac:dyDescent="0.2">
      <c r="A21071" s="112" t="s">
        <v>44671</v>
      </c>
      <c r="B21071" s="112" t="s">
        <v>44672</v>
      </c>
    </row>
    <row r="21072" spans="1:2" x14ac:dyDescent="0.2">
      <c r="A21072" s="112" t="s">
        <v>44673</v>
      </c>
      <c r="B21072" s="112" t="s">
        <v>44674</v>
      </c>
    </row>
    <row r="21073" spans="1:2" x14ac:dyDescent="0.2">
      <c r="A21073" s="112" t="s">
        <v>44675</v>
      </c>
      <c r="B21073" s="112" t="s">
        <v>44676</v>
      </c>
    </row>
    <row r="21074" spans="1:2" x14ac:dyDescent="0.2">
      <c r="A21074" s="112" t="s">
        <v>44677</v>
      </c>
      <c r="B21074" s="112" t="s">
        <v>44678</v>
      </c>
    </row>
    <row r="21075" spans="1:2" x14ac:dyDescent="0.2">
      <c r="A21075" s="112" t="s">
        <v>44679</v>
      </c>
      <c r="B21075" s="112" t="s">
        <v>44680</v>
      </c>
    </row>
    <row r="21076" spans="1:2" x14ac:dyDescent="0.2">
      <c r="A21076" s="112" t="s">
        <v>44681</v>
      </c>
      <c r="B21076" s="112" t="s">
        <v>44682</v>
      </c>
    </row>
    <row r="21077" spans="1:2" x14ac:dyDescent="0.2">
      <c r="A21077" s="112" t="s">
        <v>44683</v>
      </c>
      <c r="B21077" s="112" t="s">
        <v>44684</v>
      </c>
    </row>
    <row r="21078" spans="1:2" x14ac:dyDescent="0.2">
      <c r="A21078" s="112" t="s">
        <v>44685</v>
      </c>
      <c r="B21078" s="112" t="s">
        <v>44686</v>
      </c>
    </row>
    <row r="21079" spans="1:2" x14ac:dyDescent="0.2">
      <c r="A21079" s="112" t="s">
        <v>44687</v>
      </c>
      <c r="B21079" s="112" t="s">
        <v>44688</v>
      </c>
    </row>
    <row r="21080" spans="1:2" x14ac:dyDescent="0.2">
      <c r="A21080" s="112" t="s">
        <v>44689</v>
      </c>
      <c r="B21080" s="112" t="s">
        <v>44690</v>
      </c>
    </row>
    <row r="21081" spans="1:2" x14ac:dyDescent="0.2">
      <c r="A21081" s="112" t="s">
        <v>44691</v>
      </c>
      <c r="B21081" s="112" t="s">
        <v>44692</v>
      </c>
    </row>
    <row r="21082" spans="1:2" x14ac:dyDescent="0.2">
      <c r="A21082" s="112" t="s">
        <v>44693</v>
      </c>
      <c r="B21082" s="112" t="s">
        <v>44694</v>
      </c>
    </row>
    <row r="21083" spans="1:2" x14ac:dyDescent="0.2">
      <c r="A21083" s="112" t="s">
        <v>44695</v>
      </c>
      <c r="B21083" s="112" t="s">
        <v>44696</v>
      </c>
    </row>
    <row r="21084" spans="1:2" x14ac:dyDescent="0.2">
      <c r="A21084" s="112" t="s">
        <v>44697</v>
      </c>
      <c r="B21084" s="112" t="s">
        <v>44698</v>
      </c>
    </row>
    <row r="21085" spans="1:2" x14ac:dyDescent="0.2">
      <c r="A21085" s="112" t="s">
        <v>44699</v>
      </c>
      <c r="B21085" s="112" t="s">
        <v>44700</v>
      </c>
    </row>
    <row r="21086" spans="1:2" x14ac:dyDescent="0.2">
      <c r="A21086" s="112" t="s">
        <v>44701</v>
      </c>
      <c r="B21086" s="112" t="s">
        <v>44702</v>
      </c>
    </row>
    <row r="21087" spans="1:2" x14ac:dyDescent="0.2">
      <c r="A21087" s="112" t="s">
        <v>44703</v>
      </c>
      <c r="B21087" s="112" t="s">
        <v>44704</v>
      </c>
    </row>
    <row r="21088" spans="1:2" x14ac:dyDescent="0.2">
      <c r="A21088" s="112" t="s">
        <v>44705</v>
      </c>
      <c r="B21088" s="112" t="s">
        <v>44706</v>
      </c>
    </row>
    <row r="21089" spans="1:2" x14ac:dyDescent="0.2">
      <c r="A21089" s="112" t="s">
        <v>44707</v>
      </c>
      <c r="B21089" s="112" t="s">
        <v>44708</v>
      </c>
    </row>
    <row r="21090" spans="1:2" x14ac:dyDescent="0.2">
      <c r="A21090" s="112" t="s">
        <v>44709</v>
      </c>
      <c r="B21090" s="112" t="s">
        <v>44710</v>
      </c>
    </row>
    <row r="21091" spans="1:2" x14ac:dyDescent="0.2">
      <c r="A21091" s="112" t="s">
        <v>44711</v>
      </c>
      <c r="B21091" s="112" t="s">
        <v>44712</v>
      </c>
    </row>
    <row r="21092" spans="1:2" x14ac:dyDescent="0.2">
      <c r="A21092" s="112" t="s">
        <v>44713</v>
      </c>
      <c r="B21092" s="112" t="s">
        <v>44714</v>
      </c>
    </row>
    <row r="21093" spans="1:2" x14ac:dyDescent="0.2">
      <c r="A21093" s="112" t="s">
        <v>44715</v>
      </c>
      <c r="B21093" s="112" t="s">
        <v>44716</v>
      </c>
    </row>
    <row r="21094" spans="1:2" x14ac:dyDescent="0.2">
      <c r="A21094" s="112" t="s">
        <v>44717</v>
      </c>
      <c r="B21094" s="112" t="s">
        <v>44718</v>
      </c>
    </row>
    <row r="21095" spans="1:2" x14ac:dyDescent="0.2">
      <c r="A21095" s="112" t="s">
        <v>44719</v>
      </c>
      <c r="B21095" s="112" t="s">
        <v>44720</v>
      </c>
    </row>
    <row r="21096" spans="1:2" x14ac:dyDescent="0.2">
      <c r="A21096" s="112" t="s">
        <v>44721</v>
      </c>
      <c r="B21096" s="112" t="s">
        <v>44722</v>
      </c>
    </row>
    <row r="21097" spans="1:2" x14ac:dyDescent="0.2">
      <c r="A21097" s="112" t="s">
        <v>44723</v>
      </c>
      <c r="B21097" s="112" t="s">
        <v>44724</v>
      </c>
    </row>
    <row r="21098" spans="1:2" x14ac:dyDescent="0.2">
      <c r="A21098" s="112" t="s">
        <v>44725</v>
      </c>
      <c r="B21098" s="112" t="s">
        <v>44726</v>
      </c>
    </row>
    <row r="21099" spans="1:2" x14ac:dyDescent="0.2">
      <c r="A21099" s="112" t="s">
        <v>44727</v>
      </c>
      <c r="B21099" s="112" t="s">
        <v>44728</v>
      </c>
    </row>
    <row r="21100" spans="1:2" x14ac:dyDescent="0.2">
      <c r="A21100" s="112" t="s">
        <v>44729</v>
      </c>
      <c r="B21100" s="112" t="s">
        <v>44730</v>
      </c>
    </row>
    <row r="21101" spans="1:2" x14ac:dyDescent="0.2">
      <c r="A21101" s="112" t="s">
        <v>44731</v>
      </c>
      <c r="B21101" s="112" t="s">
        <v>44732</v>
      </c>
    </row>
    <row r="21102" spans="1:2" x14ac:dyDescent="0.2">
      <c r="A21102" s="112" t="s">
        <v>44733</v>
      </c>
      <c r="B21102" s="112" t="s">
        <v>44734</v>
      </c>
    </row>
    <row r="21103" spans="1:2" x14ac:dyDescent="0.2">
      <c r="A21103" s="112" t="s">
        <v>44735</v>
      </c>
      <c r="B21103" s="112" t="s">
        <v>44736</v>
      </c>
    </row>
    <row r="21104" spans="1:2" x14ac:dyDescent="0.2">
      <c r="A21104" s="112" t="s">
        <v>44737</v>
      </c>
      <c r="B21104" s="112" t="s">
        <v>44738</v>
      </c>
    </row>
    <row r="21105" spans="1:2" x14ac:dyDescent="0.2">
      <c r="A21105" s="112" t="s">
        <v>44739</v>
      </c>
      <c r="B21105" s="112" t="s">
        <v>44740</v>
      </c>
    </row>
    <row r="21106" spans="1:2" x14ac:dyDescent="0.2">
      <c r="A21106" s="112" t="s">
        <v>44741</v>
      </c>
      <c r="B21106" s="112" t="s">
        <v>44742</v>
      </c>
    </row>
    <row r="21107" spans="1:2" x14ac:dyDescent="0.2">
      <c r="A21107" s="112" t="s">
        <v>44743</v>
      </c>
      <c r="B21107" s="112" t="s">
        <v>44744</v>
      </c>
    </row>
    <row r="21108" spans="1:2" x14ac:dyDescent="0.2">
      <c r="A21108" s="112" t="s">
        <v>44745</v>
      </c>
      <c r="B21108" s="112" t="s">
        <v>44746</v>
      </c>
    </row>
    <row r="21109" spans="1:2" x14ac:dyDescent="0.2">
      <c r="A21109" s="112" t="s">
        <v>44747</v>
      </c>
      <c r="B21109" s="112" t="s">
        <v>44748</v>
      </c>
    </row>
    <row r="21110" spans="1:2" x14ac:dyDescent="0.2">
      <c r="A21110" s="112" t="s">
        <v>44749</v>
      </c>
      <c r="B21110" s="112" t="s">
        <v>44750</v>
      </c>
    </row>
    <row r="21111" spans="1:2" x14ac:dyDescent="0.2">
      <c r="A21111" s="112" t="s">
        <v>44751</v>
      </c>
      <c r="B21111" s="112" t="s">
        <v>44752</v>
      </c>
    </row>
    <row r="21112" spans="1:2" x14ac:dyDescent="0.2">
      <c r="A21112" s="112" t="s">
        <v>44753</v>
      </c>
      <c r="B21112" s="112" t="s">
        <v>44754</v>
      </c>
    </row>
    <row r="21113" spans="1:2" x14ac:dyDescent="0.2">
      <c r="A21113" s="112" t="s">
        <v>44755</v>
      </c>
      <c r="B21113" s="112" t="s">
        <v>44756</v>
      </c>
    </row>
    <row r="21114" spans="1:2" x14ac:dyDescent="0.2">
      <c r="A21114" s="112" t="s">
        <v>44757</v>
      </c>
      <c r="B21114" s="112" t="s">
        <v>44758</v>
      </c>
    </row>
    <row r="21115" spans="1:2" x14ac:dyDescent="0.2">
      <c r="A21115" s="112" t="s">
        <v>44759</v>
      </c>
      <c r="B21115" s="112" t="s">
        <v>44760</v>
      </c>
    </row>
    <row r="21116" spans="1:2" x14ac:dyDescent="0.2">
      <c r="A21116" s="112" t="s">
        <v>44761</v>
      </c>
      <c r="B21116" s="112" t="s">
        <v>44762</v>
      </c>
    </row>
    <row r="21117" spans="1:2" x14ac:dyDescent="0.2">
      <c r="A21117" s="112" t="s">
        <v>44763</v>
      </c>
      <c r="B21117" s="112" t="s">
        <v>44764</v>
      </c>
    </row>
    <row r="21118" spans="1:2" x14ac:dyDescent="0.2">
      <c r="A21118" s="112" t="s">
        <v>44765</v>
      </c>
      <c r="B21118" s="112" t="s">
        <v>44766</v>
      </c>
    </row>
    <row r="21119" spans="1:2" x14ac:dyDescent="0.2">
      <c r="A21119" s="112" t="s">
        <v>44767</v>
      </c>
      <c r="B21119" s="112" t="s">
        <v>44768</v>
      </c>
    </row>
    <row r="21120" spans="1:2" x14ac:dyDescent="0.2">
      <c r="A21120" s="112" t="s">
        <v>44769</v>
      </c>
      <c r="B21120" s="112" t="s">
        <v>44770</v>
      </c>
    </row>
    <row r="21121" spans="1:2" x14ac:dyDescent="0.2">
      <c r="A21121" s="112" t="s">
        <v>44771</v>
      </c>
      <c r="B21121" s="112" t="s">
        <v>44772</v>
      </c>
    </row>
    <row r="21122" spans="1:2" x14ac:dyDescent="0.2">
      <c r="A21122" s="112" t="s">
        <v>44773</v>
      </c>
      <c r="B21122" s="112" t="s">
        <v>44774</v>
      </c>
    </row>
    <row r="21123" spans="1:2" x14ac:dyDescent="0.2">
      <c r="A21123" s="112" t="s">
        <v>44775</v>
      </c>
      <c r="B21123" s="112" t="s">
        <v>44776</v>
      </c>
    </row>
    <row r="21124" spans="1:2" x14ac:dyDescent="0.2">
      <c r="A21124" s="112" t="s">
        <v>44777</v>
      </c>
      <c r="B21124" s="112" t="s">
        <v>44778</v>
      </c>
    </row>
    <row r="21125" spans="1:2" x14ac:dyDescent="0.2">
      <c r="A21125" s="112" t="s">
        <v>44779</v>
      </c>
      <c r="B21125" s="112" t="s">
        <v>44780</v>
      </c>
    </row>
    <row r="21126" spans="1:2" x14ac:dyDescent="0.2">
      <c r="A21126" s="112" t="s">
        <v>44781</v>
      </c>
      <c r="B21126" s="112" t="s">
        <v>44782</v>
      </c>
    </row>
    <row r="21127" spans="1:2" x14ac:dyDescent="0.2">
      <c r="A21127" s="112" t="s">
        <v>44783</v>
      </c>
      <c r="B21127" s="112" t="s">
        <v>44784</v>
      </c>
    </row>
    <row r="21128" spans="1:2" x14ac:dyDescent="0.2">
      <c r="A21128" s="112" t="s">
        <v>44785</v>
      </c>
      <c r="B21128" s="112" t="s">
        <v>44786</v>
      </c>
    </row>
    <row r="21129" spans="1:2" x14ac:dyDescent="0.2">
      <c r="A21129" s="112" t="s">
        <v>44787</v>
      </c>
      <c r="B21129" s="112" t="s">
        <v>44788</v>
      </c>
    </row>
    <row r="21130" spans="1:2" x14ac:dyDescent="0.2">
      <c r="A21130" s="112" t="s">
        <v>44789</v>
      </c>
      <c r="B21130" s="112" t="s">
        <v>44790</v>
      </c>
    </row>
    <row r="21131" spans="1:2" x14ac:dyDescent="0.2">
      <c r="A21131" s="112" t="s">
        <v>44791</v>
      </c>
      <c r="B21131" s="112" t="s">
        <v>44792</v>
      </c>
    </row>
    <row r="21132" spans="1:2" x14ac:dyDescent="0.2">
      <c r="A21132" s="112" t="s">
        <v>44793</v>
      </c>
      <c r="B21132" s="112" t="s">
        <v>44794</v>
      </c>
    </row>
    <row r="21133" spans="1:2" x14ac:dyDescent="0.2">
      <c r="A21133" s="112" t="s">
        <v>44795</v>
      </c>
      <c r="B21133" s="112" t="s">
        <v>44796</v>
      </c>
    </row>
    <row r="21134" spans="1:2" x14ac:dyDescent="0.2">
      <c r="A21134" s="112" t="s">
        <v>44797</v>
      </c>
      <c r="B21134" s="112" t="s">
        <v>44798</v>
      </c>
    </row>
    <row r="21135" spans="1:2" x14ac:dyDescent="0.2">
      <c r="A21135" s="112" t="s">
        <v>44799</v>
      </c>
      <c r="B21135" s="112" t="s">
        <v>44800</v>
      </c>
    </row>
    <row r="21136" spans="1:2" x14ac:dyDescent="0.2">
      <c r="A21136" s="112" t="s">
        <v>44801</v>
      </c>
      <c r="B21136" s="112" t="s">
        <v>44802</v>
      </c>
    </row>
    <row r="21137" spans="1:2" x14ac:dyDescent="0.2">
      <c r="A21137" s="112" t="s">
        <v>44803</v>
      </c>
      <c r="B21137" s="112" t="s">
        <v>44804</v>
      </c>
    </row>
    <row r="21138" spans="1:2" x14ac:dyDescent="0.2">
      <c r="A21138" s="112" t="s">
        <v>44805</v>
      </c>
      <c r="B21138" s="112" t="s">
        <v>44806</v>
      </c>
    </row>
    <row r="21139" spans="1:2" x14ac:dyDescent="0.2">
      <c r="A21139" s="112" t="s">
        <v>44807</v>
      </c>
      <c r="B21139" s="112" t="s">
        <v>44808</v>
      </c>
    </row>
    <row r="21140" spans="1:2" x14ac:dyDescent="0.2">
      <c r="A21140" s="112" t="s">
        <v>44809</v>
      </c>
      <c r="B21140" s="112" t="s">
        <v>44810</v>
      </c>
    </row>
    <row r="21141" spans="1:2" x14ac:dyDescent="0.2">
      <c r="A21141" s="112" t="s">
        <v>44811</v>
      </c>
      <c r="B21141" s="112" t="s">
        <v>44812</v>
      </c>
    </row>
    <row r="21142" spans="1:2" x14ac:dyDescent="0.2">
      <c r="A21142" s="112" t="s">
        <v>44813</v>
      </c>
      <c r="B21142" s="112" t="s">
        <v>44814</v>
      </c>
    </row>
    <row r="21143" spans="1:2" x14ac:dyDescent="0.2">
      <c r="A21143" s="112" t="s">
        <v>44815</v>
      </c>
      <c r="B21143" s="112" t="s">
        <v>44816</v>
      </c>
    </row>
    <row r="21144" spans="1:2" x14ac:dyDescent="0.2">
      <c r="A21144" s="112" t="s">
        <v>44817</v>
      </c>
      <c r="B21144" s="112" t="s">
        <v>44818</v>
      </c>
    </row>
    <row r="21145" spans="1:2" x14ac:dyDescent="0.2">
      <c r="A21145" s="112" t="s">
        <v>44819</v>
      </c>
      <c r="B21145" s="112" t="s">
        <v>44820</v>
      </c>
    </row>
    <row r="21146" spans="1:2" x14ac:dyDescent="0.2">
      <c r="A21146" s="112" t="s">
        <v>44821</v>
      </c>
      <c r="B21146" s="112" t="s">
        <v>44822</v>
      </c>
    </row>
    <row r="21147" spans="1:2" x14ac:dyDescent="0.2">
      <c r="A21147" s="112" t="s">
        <v>44823</v>
      </c>
      <c r="B21147" s="112" t="s">
        <v>44824</v>
      </c>
    </row>
    <row r="21148" spans="1:2" x14ac:dyDescent="0.2">
      <c r="A21148" s="112" t="s">
        <v>44825</v>
      </c>
      <c r="B21148" s="112" t="s">
        <v>44826</v>
      </c>
    </row>
    <row r="21149" spans="1:2" x14ac:dyDescent="0.2">
      <c r="A21149" s="112" t="s">
        <v>44827</v>
      </c>
      <c r="B21149" s="112" t="s">
        <v>44828</v>
      </c>
    </row>
    <row r="21150" spans="1:2" x14ac:dyDescent="0.2">
      <c r="A21150" s="112" t="s">
        <v>44829</v>
      </c>
      <c r="B21150" s="112" t="s">
        <v>44830</v>
      </c>
    </row>
    <row r="21151" spans="1:2" x14ac:dyDescent="0.2">
      <c r="A21151" s="112" t="s">
        <v>44831</v>
      </c>
      <c r="B21151" s="112" t="s">
        <v>44832</v>
      </c>
    </row>
    <row r="21152" spans="1:2" x14ac:dyDescent="0.2">
      <c r="A21152" s="112" t="s">
        <v>44833</v>
      </c>
      <c r="B21152" s="112" t="s">
        <v>44834</v>
      </c>
    </row>
    <row r="21153" spans="1:2" x14ac:dyDescent="0.2">
      <c r="A21153" s="112" t="s">
        <v>44835</v>
      </c>
      <c r="B21153" s="112" t="s">
        <v>44836</v>
      </c>
    </row>
    <row r="21154" spans="1:2" x14ac:dyDescent="0.2">
      <c r="A21154" s="112" t="s">
        <v>44837</v>
      </c>
      <c r="B21154" s="112" t="s">
        <v>44838</v>
      </c>
    </row>
    <row r="21155" spans="1:2" x14ac:dyDescent="0.2">
      <c r="A21155" s="112" t="s">
        <v>44839</v>
      </c>
      <c r="B21155" s="112" t="s">
        <v>44840</v>
      </c>
    </row>
    <row r="21156" spans="1:2" x14ac:dyDescent="0.2">
      <c r="A21156" s="112" t="s">
        <v>44841</v>
      </c>
      <c r="B21156" s="112" t="s">
        <v>44842</v>
      </c>
    </row>
    <row r="21157" spans="1:2" x14ac:dyDescent="0.2">
      <c r="A21157" s="112" t="s">
        <v>44843</v>
      </c>
      <c r="B21157" s="112" t="s">
        <v>44844</v>
      </c>
    </row>
    <row r="21158" spans="1:2" x14ac:dyDescent="0.2">
      <c r="A21158" s="112" t="s">
        <v>44845</v>
      </c>
      <c r="B21158" s="112" t="s">
        <v>44846</v>
      </c>
    </row>
    <row r="21159" spans="1:2" x14ac:dyDescent="0.2">
      <c r="A21159" s="112" t="s">
        <v>44847</v>
      </c>
      <c r="B21159" s="112" t="s">
        <v>44848</v>
      </c>
    </row>
    <row r="21160" spans="1:2" x14ac:dyDescent="0.2">
      <c r="A21160" s="112" t="s">
        <v>44849</v>
      </c>
      <c r="B21160" s="112" t="s">
        <v>44850</v>
      </c>
    </row>
    <row r="21161" spans="1:2" x14ac:dyDescent="0.2">
      <c r="A21161" s="112" t="s">
        <v>44851</v>
      </c>
      <c r="B21161" s="112" t="s">
        <v>44852</v>
      </c>
    </row>
    <row r="21162" spans="1:2" x14ac:dyDescent="0.2">
      <c r="A21162" s="112" t="s">
        <v>44853</v>
      </c>
      <c r="B21162" s="112" t="s">
        <v>44854</v>
      </c>
    </row>
    <row r="21163" spans="1:2" x14ac:dyDescent="0.2">
      <c r="A21163" s="112" t="s">
        <v>44855</v>
      </c>
      <c r="B21163" s="112" t="s">
        <v>44856</v>
      </c>
    </row>
    <row r="21164" spans="1:2" x14ac:dyDescent="0.2">
      <c r="A21164" s="112" t="s">
        <v>44857</v>
      </c>
      <c r="B21164" s="112" t="s">
        <v>44858</v>
      </c>
    </row>
    <row r="21165" spans="1:2" x14ac:dyDescent="0.2">
      <c r="A21165" s="112" t="s">
        <v>44859</v>
      </c>
      <c r="B21165" s="112" t="s">
        <v>44860</v>
      </c>
    </row>
    <row r="21166" spans="1:2" x14ac:dyDescent="0.2">
      <c r="A21166" s="112" t="s">
        <v>44861</v>
      </c>
      <c r="B21166" s="112" t="s">
        <v>44862</v>
      </c>
    </row>
    <row r="21167" spans="1:2" x14ac:dyDescent="0.2">
      <c r="A21167" s="112" t="s">
        <v>44863</v>
      </c>
      <c r="B21167" s="112" t="s">
        <v>44864</v>
      </c>
    </row>
    <row r="21168" spans="1:2" x14ac:dyDescent="0.2">
      <c r="A21168" s="112" t="s">
        <v>44865</v>
      </c>
      <c r="B21168" s="112" t="s">
        <v>44866</v>
      </c>
    </row>
    <row r="21169" spans="1:2" x14ac:dyDescent="0.2">
      <c r="A21169" s="112" t="s">
        <v>44867</v>
      </c>
      <c r="B21169" s="112" t="s">
        <v>44868</v>
      </c>
    </row>
    <row r="21170" spans="1:2" x14ac:dyDescent="0.2">
      <c r="A21170" s="112" t="s">
        <v>44869</v>
      </c>
      <c r="B21170" s="112" t="s">
        <v>44870</v>
      </c>
    </row>
    <row r="21171" spans="1:2" x14ac:dyDescent="0.2">
      <c r="A21171" s="112" t="s">
        <v>44871</v>
      </c>
      <c r="B21171" s="112" t="s">
        <v>44872</v>
      </c>
    </row>
    <row r="21172" spans="1:2" x14ac:dyDescent="0.2">
      <c r="A21172" s="112" t="s">
        <v>44873</v>
      </c>
      <c r="B21172" s="112" t="s">
        <v>44874</v>
      </c>
    </row>
    <row r="21173" spans="1:2" x14ac:dyDescent="0.2">
      <c r="A21173" s="112" t="s">
        <v>44875</v>
      </c>
      <c r="B21173" s="112" t="s">
        <v>44876</v>
      </c>
    </row>
    <row r="21174" spans="1:2" x14ac:dyDescent="0.2">
      <c r="A21174" s="112" t="s">
        <v>44877</v>
      </c>
      <c r="B21174" s="112" t="s">
        <v>44878</v>
      </c>
    </row>
    <row r="21175" spans="1:2" x14ac:dyDescent="0.2">
      <c r="A21175" s="112" t="s">
        <v>44879</v>
      </c>
      <c r="B21175" s="112" t="s">
        <v>44880</v>
      </c>
    </row>
    <row r="21176" spans="1:2" x14ac:dyDescent="0.2">
      <c r="A21176" s="112" t="s">
        <v>44881</v>
      </c>
      <c r="B21176" s="112" t="s">
        <v>44882</v>
      </c>
    </row>
    <row r="21177" spans="1:2" x14ac:dyDescent="0.2">
      <c r="A21177" s="112" t="s">
        <v>44883</v>
      </c>
      <c r="B21177" s="112" t="s">
        <v>44884</v>
      </c>
    </row>
    <row r="21178" spans="1:2" x14ac:dyDescent="0.2">
      <c r="A21178" s="112" t="s">
        <v>44885</v>
      </c>
      <c r="B21178" s="112" t="s">
        <v>44886</v>
      </c>
    </row>
    <row r="21179" spans="1:2" x14ac:dyDescent="0.2">
      <c r="A21179" s="112" t="s">
        <v>44887</v>
      </c>
      <c r="B21179" s="112" t="s">
        <v>44888</v>
      </c>
    </row>
    <row r="21180" spans="1:2" x14ac:dyDescent="0.2">
      <c r="A21180" s="112" t="s">
        <v>44889</v>
      </c>
      <c r="B21180" s="112" t="s">
        <v>44890</v>
      </c>
    </row>
    <row r="21181" spans="1:2" x14ac:dyDescent="0.2">
      <c r="A21181" s="112" t="s">
        <v>44891</v>
      </c>
      <c r="B21181" s="112" t="s">
        <v>44892</v>
      </c>
    </row>
    <row r="21182" spans="1:2" x14ac:dyDescent="0.2">
      <c r="A21182" s="112" t="s">
        <v>44893</v>
      </c>
      <c r="B21182" s="112" t="s">
        <v>44894</v>
      </c>
    </row>
    <row r="21183" spans="1:2" x14ac:dyDescent="0.2">
      <c r="A21183" s="112" t="s">
        <v>44895</v>
      </c>
      <c r="B21183" s="112" t="s">
        <v>44896</v>
      </c>
    </row>
    <row r="21184" spans="1:2" x14ac:dyDescent="0.2">
      <c r="A21184" s="112" t="s">
        <v>44897</v>
      </c>
      <c r="B21184" s="112" t="s">
        <v>44898</v>
      </c>
    </row>
    <row r="21185" spans="1:2" x14ac:dyDescent="0.2">
      <c r="A21185" s="112" t="s">
        <v>44899</v>
      </c>
      <c r="B21185" s="112" t="s">
        <v>44900</v>
      </c>
    </row>
    <row r="21186" spans="1:2" x14ac:dyDescent="0.2">
      <c r="A21186" s="112" t="s">
        <v>44901</v>
      </c>
      <c r="B21186" s="112" t="s">
        <v>44902</v>
      </c>
    </row>
    <row r="21187" spans="1:2" x14ac:dyDescent="0.2">
      <c r="A21187" s="112" t="s">
        <v>44903</v>
      </c>
      <c r="B21187" s="112" t="s">
        <v>44904</v>
      </c>
    </row>
    <row r="21188" spans="1:2" x14ac:dyDescent="0.2">
      <c r="A21188" s="112" t="s">
        <v>44905</v>
      </c>
      <c r="B21188" s="112" t="s">
        <v>44906</v>
      </c>
    </row>
    <row r="21189" spans="1:2" x14ac:dyDescent="0.2">
      <c r="A21189" s="112" t="s">
        <v>44907</v>
      </c>
      <c r="B21189" s="112" t="s">
        <v>44908</v>
      </c>
    </row>
    <row r="21190" spans="1:2" x14ac:dyDescent="0.2">
      <c r="A21190" s="112" t="s">
        <v>44909</v>
      </c>
      <c r="B21190" s="112" t="s">
        <v>44910</v>
      </c>
    </row>
    <row r="21191" spans="1:2" x14ac:dyDescent="0.2">
      <c r="A21191" s="112" t="s">
        <v>44911</v>
      </c>
      <c r="B21191" s="112" t="s">
        <v>44912</v>
      </c>
    </row>
    <row r="21192" spans="1:2" x14ac:dyDescent="0.2">
      <c r="A21192" s="112" t="s">
        <v>44913</v>
      </c>
      <c r="B21192" s="112" t="s">
        <v>44914</v>
      </c>
    </row>
    <row r="21193" spans="1:2" x14ac:dyDescent="0.2">
      <c r="A21193" s="112" t="s">
        <v>44915</v>
      </c>
      <c r="B21193" s="112" t="s">
        <v>44916</v>
      </c>
    </row>
    <row r="21194" spans="1:2" x14ac:dyDescent="0.2">
      <c r="A21194" s="112" t="s">
        <v>44917</v>
      </c>
      <c r="B21194" s="112" t="s">
        <v>44918</v>
      </c>
    </row>
    <row r="21195" spans="1:2" x14ac:dyDescent="0.2">
      <c r="A21195" s="112" t="s">
        <v>44919</v>
      </c>
      <c r="B21195" s="112" t="s">
        <v>44920</v>
      </c>
    </row>
    <row r="21196" spans="1:2" x14ac:dyDescent="0.2">
      <c r="A21196" s="112" t="s">
        <v>44921</v>
      </c>
      <c r="B21196" s="112" t="s">
        <v>44922</v>
      </c>
    </row>
    <row r="21197" spans="1:2" x14ac:dyDescent="0.2">
      <c r="A21197" s="112" t="s">
        <v>44923</v>
      </c>
      <c r="B21197" s="112" t="s">
        <v>44924</v>
      </c>
    </row>
    <row r="21198" spans="1:2" x14ac:dyDescent="0.2">
      <c r="A21198" s="112" t="s">
        <v>44925</v>
      </c>
      <c r="B21198" s="112" t="s">
        <v>44926</v>
      </c>
    </row>
    <row r="21199" spans="1:2" x14ac:dyDescent="0.2">
      <c r="A21199" s="112" t="s">
        <v>44927</v>
      </c>
      <c r="B21199" s="112" t="s">
        <v>44928</v>
      </c>
    </row>
    <row r="21200" spans="1:2" x14ac:dyDescent="0.2">
      <c r="A21200" s="112" t="s">
        <v>44929</v>
      </c>
      <c r="B21200" s="112" t="s">
        <v>44930</v>
      </c>
    </row>
    <row r="21201" spans="1:2" x14ac:dyDescent="0.2">
      <c r="A21201" s="112" t="s">
        <v>44931</v>
      </c>
      <c r="B21201" s="112" t="s">
        <v>44932</v>
      </c>
    </row>
    <row r="21202" spans="1:2" x14ac:dyDescent="0.2">
      <c r="A21202" s="112" t="s">
        <v>44933</v>
      </c>
      <c r="B21202" s="112" t="s">
        <v>44934</v>
      </c>
    </row>
    <row r="21203" spans="1:2" x14ac:dyDescent="0.2">
      <c r="A21203" s="112" t="s">
        <v>44935</v>
      </c>
      <c r="B21203" s="112" t="s">
        <v>44936</v>
      </c>
    </row>
    <row r="21204" spans="1:2" x14ac:dyDescent="0.2">
      <c r="A21204" s="112" t="s">
        <v>44937</v>
      </c>
      <c r="B21204" s="112" t="s">
        <v>44938</v>
      </c>
    </row>
    <row r="21205" spans="1:2" x14ac:dyDescent="0.2">
      <c r="A21205" s="112" t="s">
        <v>44939</v>
      </c>
      <c r="B21205" s="112" t="s">
        <v>44940</v>
      </c>
    </row>
    <row r="21206" spans="1:2" x14ac:dyDescent="0.2">
      <c r="A21206" s="112" t="s">
        <v>44941</v>
      </c>
      <c r="B21206" s="112" t="s">
        <v>44942</v>
      </c>
    </row>
    <row r="21207" spans="1:2" x14ac:dyDescent="0.2">
      <c r="A21207" s="112" t="s">
        <v>44943</v>
      </c>
      <c r="B21207" s="112" t="s">
        <v>44944</v>
      </c>
    </row>
    <row r="21208" spans="1:2" x14ac:dyDescent="0.2">
      <c r="A21208" s="112" t="s">
        <v>44945</v>
      </c>
      <c r="B21208" s="112" t="s">
        <v>44946</v>
      </c>
    </row>
    <row r="21209" spans="1:2" x14ac:dyDescent="0.2">
      <c r="A21209" s="112" t="s">
        <v>44947</v>
      </c>
      <c r="B21209" s="112" t="s">
        <v>44948</v>
      </c>
    </row>
    <row r="21210" spans="1:2" x14ac:dyDescent="0.2">
      <c r="A21210" s="112" t="s">
        <v>44949</v>
      </c>
      <c r="B21210" s="112" t="s">
        <v>44950</v>
      </c>
    </row>
    <row r="21211" spans="1:2" x14ac:dyDescent="0.2">
      <c r="A21211" s="112" t="s">
        <v>44951</v>
      </c>
      <c r="B21211" s="112" t="s">
        <v>44952</v>
      </c>
    </row>
    <row r="21212" spans="1:2" x14ac:dyDescent="0.2">
      <c r="A21212" s="112" t="s">
        <v>44953</v>
      </c>
      <c r="B21212" s="112" t="s">
        <v>44954</v>
      </c>
    </row>
    <row r="21213" spans="1:2" x14ac:dyDescent="0.2">
      <c r="A21213" s="112" t="s">
        <v>44955</v>
      </c>
      <c r="B21213" s="112" t="s">
        <v>44956</v>
      </c>
    </row>
    <row r="21214" spans="1:2" x14ac:dyDescent="0.2">
      <c r="A21214" s="112" t="s">
        <v>44957</v>
      </c>
      <c r="B21214" s="112" t="s">
        <v>44958</v>
      </c>
    </row>
    <row r="21215" spans="1:2" x14ac:dyDescent="0.2">
      <c r="A21215" s="112" t="s">
        <v>44959</v>
      </c>
      <c r="B21215" s="112" t="s">
        <v>44960</v>
      </c>
    </row>
    <row r="21216" spans="1:2" x14ac:dyDescent="0.2">
      <c r="A21216" s="112" t="s">
        <v>44961</v>
      </c>
      <c r="B21216" s="112" t="s">
        <v>44962</v>
      </c>
    </row>
    <row r="21217" spans="1:2" x14ac:dyDescent="0.2">
      <c r="A21217" s="112" t="s">
        <v>44963</v>
      </c>
      <c r="B21217" s="112" t="s">
        <v>44964</v>
      </c>
    </row>
    <row r="21218" spans="1:2" x14ac:dyDescent="0.2">
      <c r="A21218" s="112" t="s">
        <v>44965</v>
      </c>
      <c r="B21218" s="112" t="s">
        <v>44966</v>
      </c>
    </row>
    <row r="21219" spans="1:2" x14ac:dyDescent="0.2">
      <c r="A21219" s="112" t="s">
        <v>44967</v>
      </c>
      <c r="B21219" s="112" t="s">
        <v>44968</v>
      </c>
    </row>
    <row r="21220" spans="1:2" x14ac:dyDescent="0.2">
      <c r="A21220" s="112" t="s">
        <v>44969</v>
      </c>
      <c r="B21220" s="112" t="s">
        <v>44970</v>
      </c>
    </row>
    <row r="21221" spans="1:2" x14ac:dyDescent="0.2">
      <c r="A21221" s="112" t="s">
        <v>44971</v>
      </c>
      <c r="B21221" s="112" t="s">
        <v>44972</v>
      </c>
    </row>
    <row r="21222" spans="1:2" x14ac:dyDescent="0.2">
      <c r="A21222" s="112" t="s">
        <v>44973</v>
      </c>
      <c r="B21222" s="112" t="s">
        <v>44974</v>
      </c>
    </row>
    <row r="21223" spans="1:2" x14ac:dyDescent="0.2">
      <c r="A21223" s="112" t="s">
        <v>44975</v>
      </c>
      <c r="B21223" s="112" t="s">
        <v>44976</v>
      </c>
    </row>
    <row r="21224" spans="1:2" x14ac:dyDescent="0.2">
      <c r="A21224" s="112" t="s">
        <v>44977</v>
      </c>
      <c r="B21224" s="112" t="s">
        <v>44978</v>
      </c>
    </row>
    <row r="21225" spans="1:2" x14ac:dyDescent="0.2">
      <c r="A21225" s="112" t="s">
        <v>44979</v>
      </c>
      <c r="B21225" s="112" t="s">
        <v>44980</v>
      </c>
    </row>
    <row r="21226" spans="1:2" x14ac:dyDescent="0.2">
      <c r="A21226" s="112" t="s">
        <v>44981</v>
      </c>
      <c r="B21226" s="112" t="s">
        <v>44982</v>
      </c>
    </row>
    <row r="21227" spans="1:2" x14ac:dyDescent="0.2">
      <c r="A21227" s="112" t="s">
        <v>44983</v>
      </c>
      <c r="B21227" s="112" t="s">
        <v>44984</v>
      </c>
    </row>
    <row r="21228" spans="1:2" x14ac:dyDescent="0.2">
      <c r="A21228" s="112" t="s">
        <v>44985</v>
      </c>
      <c r="B21228" s="112" t="s">
        <v>44986</v>
      </c>
    </row>
    <row r="21229" spans="1:2" x14ac:dyDescent="0.2">
      <c r="A21229" s="112" t="s">
        <v>44987</v>
      </c>
      <c r="B21229" s="112" t="s">
        <v>44988</v>
      </c>
    </row>
    <row r="21230" spans="1:2" x14ac:dyDescent="0.2">
      <c r="A21230" s="112" t="s">
        <v>44989</v>
      </c>
      <c r="B21230" s="112" t="s">
        <v>44990</v>
      </c>
    </row>
    <row r="21231" spans="1:2" x14ac:dyDescent="0.2">
      <c r="A21231" s="112" t="s">
        <v>44991</v>
      </c>
      <c r="B21231" s="112" t="s">
        <v>44992</v>
      </c>
    </row>
    <row r="21232" spans="1:2" x14ac:dyDescent="0.2">
      <c r="A21232" s="112" t="s">
        <v>44993</v>
      </c>
      <c r="B21232" s="112" t="s">
        <v>44994</v>
      </c>
    </row>
    <row r="21233" spans="1:2" x14ac:dyDescent="0.2">
      <c r="A21233" s="112" t="s">
        <v>44995</v>
      </c>
      <c r="B21233" s="112" t="s">
        <v>44996</v>
      </c>
    </row>
    <row r="21234" spans="1:2" x14ac:dyDescent="0.2">
      <c r="A21234" s="112" t="s">
        <v>44997</v>
      </c>
      <c r="B21234" s="112" t="s">
        <v>44998</v>
      </c>
    </row>
    <row r="21235" spans="1:2" x14ac:dyDescent="0.2">
      <c r="A21235" s="112" t="s">
        <v>44999</v>
      </c>
      <c r="B21235" s="112" t="s">
        <v>45000</v>
      </c>
    </row>
    <row r="21236" spans="1:2" x14ac:dyDescent="0.2">
      <c r="A21236" s="112" t="s">
        <v>45001</v>
      </c>
      <c r="B21236" s="112" t="s">
        <v>45002</v>
      </c>
    </row>
    <row r="21237" spans="1:2" x14ac:dyDescent="0.2">
      <c r="A21237" s="112" t="s">
        <v>45003</v>
      </c>
      <c r="B21237" s="112" t="s">
        <v>45004</v>
      </c>
    </row>
    <row r="21238" spans="1:2" x14ac:dyDescent="0.2">
      <c r="A21238" s="112" t="s">
        <v>45005</v>
      </c>
      <c r="B21238" s="112" t="s">
        <v>45006</v>
      </c>
    </row>
    <row r="21239" spans="1:2" x14ac:dyDescent="0.2">
      <c r="A21239" s="112" t="s">
        <v>45007</v>
      </c>
      <c r="B21239" s="112" t="s">
        <v>45008</v>
      </c>
    </row>
    <row r="21240" spans="1:2" x14ac:dyDescent="0.2">
      <c r="A21240" s="112" t="s">
        <v>45009</v>
      </c>
      <c r="B21240" s="112" t="s">
        <v>45010</v>
      </c>
    </row>
    <row r="21241" spans="1:2" x14ac:dyDescent="0.2">
      <c r="A21241" s="112" t="s">
        <v>45011</v>
      </c>
      <c r="B21241" s="112" t="s">
        <v>45012</v>
      </c>
    </row>
    <row r="21242" spans="1:2" x14ac:dyDescent="0.2">
      <c r="A21242" s="112" t="s">
        <v>45013</v>
      </c>
      <c r="B21242" s="112" t="s">
        <v>45014</v>
      </c>
    </row>
    <row r="21243" spans="1:2" x14ac:dyDescent="0.2">
      <c r="A21243" s="112" t="s">
        <v>45015</v>
      </c>
      <c r="B21243" s="112" t="s">
        <v>45016</v>
      </c>
    </row>
    <row r="21244" spans="1:2" x14ac:dyDescent="0.2">
      <c r="A21244" s="112" t="s">
        <v>45017</v>
      </c>
      <c r="B21244" s="112" t="s">
        <v>45018</v>
      </c>
    </row>
    <row r="21245" spans="1:2" x14ac:dyDescent="0.2">
      <c r="A21245" s="112" t="s">
        <v>45019</v>
      </c>
      <c r="B21245" s="112" t="s">
        <v>45020</v>
      </c>
    </row>
    <row r="21246" spans="1:2" x14ac:dyDescent="0.2">
      <c r="A21246" s="112" t="s">
        <v>45021</v>
      </c>
      <c r="B21246" s="112" t="s">
        <v>45022</v>
      </c>
    </row>
    <row r="21247" spans="1:2" x14ac:dyDescent="0.2">
      <c r="A21247" s="112" t="s">
        <v>45023</v>
      </c>
      <c r="B21247" s="112" t="s">
        <v>45024</v>
      </c>
    </row>
    <row r="21248" spans="1:2" x14ac:dyDescent="0.2">
      <c r="A21248" s="112" t="s">
        <v>45025</v>
      </c>
      <c r="B21248" s="112" t="s">
        <v>45026</v>
      </c>
    </row>
    <row r="21249" spans="1:2" x14ac:dyDescent="0.2">
      <c r="A21249" s="112" t="s">
        <v>45027</v>
      </c>
      <c r="B21249" s="112" t="s">
        <v>45028</v>
      </c>
    </row>
    <row r="21250" spans="1:2" x14ac:dyDescent="0.2">
      <c r="A21250" s="112" t="s">
        <v>45029</v>
      </c>
      <c r="B21250" s="112" t="s">
        <v>45030</v>
      </c>
    </row>
    <row r="21251" spans="1:2" x14ac:dyDescent="0.2">
      <c r="A21251" s="112" t="s">
        <v>45031</v>
      </c>
      <c r="B21251" s="112" t="s">
        <v>45032</v>
      </c>
    </row>
    <row r="21252" spans="1:2" x14ac:dyDescent="0.2">
      <c r="A21252" s="112" t="s">
        <v>45033</v>
      </c>
      <c r="B21252" s="112" t="s">
        <v>45034</v>
      </c>
    </row>
    <row r="21253" spans="1:2" x14ac:dyDescent="0.2">
      <c r="A21253" s="112" t="s">
        <v>45035</v>
      </c>
      <c r="B21253" s="112" t="s">
        <v>45036</v>
      </c>
    </row>
    <row r="21254" spans="1:2" x14ac:dyDescent="0.2">
      <c r="A21254" s="112" t="s">
        <v>45037</v>
      </c>
      <c r="B21254" s="112" t="s">
        <v>45038</v>
      </c>
    </row>
    <row r="21255" spans="1:2" x14ac:dyDescent="0.2">
      <c r="A21255" s="112" t="s">
        <v>45039</v>
      </c>
      <c r="B21255" s="112" t="s">
        <v>45040</v>
      </c>
    </row>
    <row r="21256" spans="1:2" x14ac:dyDescent="0.2">
      <c r="A21256" s="112" t="s">
        <v>45041</v>
      </c>
      <c r="B21256" s="112" t="s">
        <v>45042</v>
      </c>
    </row>
    <row r="21257" spans="1:2" x14ac:dyDescent="0.2">
      <c r="A21257" s="112" t="s">
        <v>45043</v>
      </c>
      <c r="B21257" s="112" t="s">
        <v>45044</v>
      </c>
    </row>
    <row r="21258" spans="1:2" x14ac:dyDescent="0.2">
      <c r="A21258" s="112" t="s">
        <v>45045</v>
      </c>
      <c r="B21258" s="112" t="s">
        <v>45046</v>
      </c>
    </row>
    <row r="21259" spans="1:2" x14ac:dyDescent="0.2">
      <c r="A21259" s="112" t="s">
        <v>45047</v>
      </c>
      <c r="B21259" s="112" t="s">
        <v>45048</v>
      </c>
    </row>
    <row r="21260" spans="1:2" x14ac:dyDescent="0.2">
      <c r="A21260" s="112" t="s">
        <v>45049</v>
      </c>
      <c r="B21260" s="112" t="s">
        <v>45050</v>
      </c>
    </row>
    <row r="21261" spans="1:2" x14ac:dyDescent="0.2">
      <c r="A21261" s="112" t="s">
        <v>45051</v>
      </c>
      <c r="B21261" s="112" t="s">
        <v>45052</v>
      </c>
    </row>
    <row r="21262" spans="1:2" x14ac:dyDescent="0.2">
      <c r="A21262" s="112" t="s">
        <v>45053</v>
      </c>
      <c r="B21262" s="112" t="s">
        <v>45054</v>
      </c>
    </row>
    <row r="21263" spans="1:2" x14ac:dyDescent="0.2">
      <c r="A21263" s="112" t="s">
        <v>45055</v>
      </c>
      <c r="B21263" s="112" t="s">
        <v>45056</v>
      </c>
    </row>
    <row r="21264" spans="1:2" x14ac:dyDescent="0.2">
      <c r="A21264" s="112" t="s">
        <v>45057</v>
      </c>
      <c r="B21264" s="112" t="s">
        <v>45058</v>
      </c>
    </row>
    <row r="21265" spans="1:2" x14ac:dyDescent="0.2">
      <c r="A21265" s="112" t="s">
        <v>45059</v>
      </c>
      <c r="B21265" s="112" t="s">
        <v>45060</v>
      </c>
    </row>
    <row r="21266" spans="1:2" x14ac:dyDescent="0.2">
      <c r="A21266" s="112" t="s">
        <v>45061</v>
      </c>
      <c r="B21266" s="112" t="s">
        <v>45062</v>
      </c>
    </row>
    <row r="21267" spans="1:2" x14ac:dyDescent="0.2">
      <c r="A21267" s="112" t="s">
        <v>45063</v>
      </c>
      <c r="B21267" s="112" t="s">
        <v>45064</v>
      </c>
    </row>
    <row r="21268" spans="1:2" x14ac:dyDescent="0.2">
      <c r="A21268" s="112" t="s">
        <v>45065</v>
      </c>
      <c r="B21268" s="112" t="s">
        <v>45066</v>
      </c>
    </row>
    <row r="21269" spans="1:2" x14ac:dyDescent="0.2">
      <c r="A21269" s="112" t="s">
        <v>45067</v>
      </c>
      <c r="B21269" s="112" t="s">
        <v>45068</v>
      </c>
    </row>
    <row r="21270" spans="1:2" x14ac:dyDescent="0.2">
      <c r="A21270" s="112" t="s">
        <v>45069</v>
      </c>
      <c r="B21270" s="112" t="s">
        <v>45070</v>
      </c>
    </row>
    <row r="21271" spans="1:2" x14ac:dyDescent="0.2">
      <c r="A21271" s="112" t="s">
        <v>45071</v>
      </c>
      <c r="B21271" s="112" t="s">
        <v>45072</v>
      </c>
    </row>
    <row r="21272" spans="1:2" x14ac:dyDescent="0.2">
      <c r="A21272" s="112" t="s">
        <v>45073</v>
      </c>
      <c r="B21272" s="112" t="s">
        <v>45074</v>
      </c>
    </row>
    <row r="21273" spans="1:2" x14ac:dyDescent="0.2">
      <c r="A21273" s="112" t="s">
        <v>45075</v>
      </c>
      <c r="B21273" s="112" t="s">
        <v>45076</v>
      </c>
    </row>
    <row r="21274" spans="1:2" x14ac:dyDescent="0.2">
      <c r="A21274" s="112" t="s">
        <v>45077</v>
      </c>
      <c r="B21274" s="112" t="s">
        <v>45078</v>
      </c>
    </row>
    <row r="21275" spans="1:2" x14ac:dyDescent="0.2">
      <c r="A21275" s="112" t="s">
        <v>45079</v>
      </c>
      <c r="B21275" s="112" t="s">
        <v>45080</v>
      </c>
    </row>
    <row r="21276" spans="1:2" x14ac:dyDescent="0.2">
      <c r="A21276" s="112" t="s">
        <v>45081</v>
      </c>
      <c r="B21276" s="112" t="s">
        <v>45082</v>
      </c>
    </row>
    <row r="21277" spans="1:2" x14ac:dyDescent="0.2">
      <c r="A21277" s="112" t="s">
        <v>45083</v>
      </c>
      <c r="B21277" s="112" t="s">
        <v>45084</v>
      </c>
    </row>
    <row r="21278" spans="1:2" x14ac:dyDescent="0.2">
      <c r="A21278" s="112" t="s">
        <v>45085</v>
      </c>
      <c r="B21278" s="112" t="s">
        <v>45086</v>
      </c>
    </row>
    <row r="21279" spans="1:2" x14ac:dyDescent="0.2">
      <c r="A21279" s="112" t="s">
        <v>45087</v>
      </c>
      <c r="B21279" s="112" t="s">
        <v>45088</v>
      </c>
    </row>
    <row r="21280" spans="1:2" x14ac:dyDescent="0.2">
      <c r="A21280" s="112" t="s">
        <v>45089</v>
      </c>
      <c r="B21280" s="112" t="s">
        <v>45090</v>
      </c>
    </row>
    <row r="21281" spans="1:2" x14ac:dyDescent="0.2">
      <c r="A21281" s="112" t="s">
        <v>45091</v>
      </c>
      <c r="B21281" s="112" t="s">
        <v>45092</v>
      </c>
    </row>
    <row r="21282" spans="1:2" x14ac:dyDescent="0.2">
      <c r="A21282" s="112" t="s">
        <v>45093</v>
      </c>
      <c r="B21282" s="112" t="s">
        <v>45094</v>
      </c>
    </row>
    <row r="21283" spans="1:2" x14ac:dyDescent="0.2">
      <c r="A21283" s="112" t="s">
        <v>45095</v>
      </c>
      <c r="B21283" s="112" t="s">
        <v>45096</v>
      </c>
    </row>
    <row r="21284" spans="1:2" x14ac:dyDescent="0.2">
      <c r="A21284" s="112" t="s">
        <v>45097</v>
      </c>
      <c r="B21284" s="112" t="s">
        <v>45098</v>
      </c>
    </row>
    <row r="21285" spans="1:2" x14ac:dyDescent="0.2">
      <c r="A21285" s="112" t="s">
        <v>45099</v>
      </c>
      <c r="B21285" s="112" t="s">
        <v>45100</v>
      </c>
    </row>
    <row r="21286" spans="1:2" x14ac:dyDescent="0.2">
      <c r="A21286" s="112" t="s">
        <v>45101</v>
      </c>
      <c r="B21286" s="112" t="s">
        <v>45102</v>
      </c>
    </row>
    <row r="21287" spans="1:2" x14ac:dyDescent="0.2">
      <c r="A21287" s="112" t="s">
        <v>45103</v>
      </c>
      <c r="B21287" s="112" t="s">
        <v>45104</v>
      </c>
    </row>
    <row r="21288" spans="1:2" x14ac:dyDescent="0.2">
      <c r="A21288" s="112" t="s">
        <v>45105</v>
      </c>
      <c r="B21288" s="112" t="s">
        <v>45106</v>
      </c>
    </row>
    <row r="21289" spans="1:2" x14ac:dyDescent="0.2">
      <c r="A21289" s="112" t="s">
        <v>45107</v>
      </c>
      <c r="B21289" s="112" t="s">
        <v>45108</v>
      </c>
    </row>
    <row r="21290" spans="1:2" x14ac:dyDescent="0.2">
      <c r="A21290" s="112" t="s">
        <v>45109</v>
      </c>
      <c r="B21290" s="112" t="s">
        <v>45110</v>
      </c>
    </row>
    <row r="21291" spans="1:2" x14ac:dyDescent="0.2">
      <c r="A21291" s="112" t="s">
        <v>45111</v>
      </c>
      <c r="B21291" s="112" t="s">
        <v>45112</v>
      </c>
    </row>
    <row r="21292" spans="1:2" x14ac:dyDescent="0.2">
      <c r="A21292" s="112" t="s">
        <v>45113</v>
      </c>
      <c r="B21292" s="112" t="s">
        <v>45114</v>
      </c>
    </row>
    <row r="21293" spans="1:2" x14ac:dyDescent="0.2">
      <c r="A21293" s="112" t="s">
        <v>45115</v>
      </c>
      <c r="B21293" s="112" t="s">
        <v>45116</v>
      </c>
    </row>
    <row r="21294" spans="1:2" x14ac:dyDescent="0.2">
      <c r="A21294" s="112" t="s">
        <v>45117</v>
      </c>
      <c r="B21294" s="112" t="s">
        <v>45118</v>
      </c>
    </row>
    <row r="21295" spans="1:2" x14ac:dyDescent="0.2">
      <c r="A21295" s="112" t="s">
        <v>45119</v>
      </c>
      <c r="B21295" s="112" t="s">
        <v>45120</v>
      </c>
    </row>
    <row r="21296" spans="1:2" x14ac:dyDescent="0.2">
      <c r="A21296" s="112" t="s">
        <v>45121</v>
      </c>
      <c r="B21296" s="112" t="s">
        <v>45122</v>
      </c>
    </row>
    <row r="21297" spans="1:2" x14ac:dyDescent="0.2">
      <c r="A21297" s="112" t="s">
        <v>45123</v>
      </c>
      <c r="B21297" s="112" t="s">
        <v>45124</v>
      </c>
    </row>
    <row r="21298" spans="1:2" x14ac:dyDescent="0.2">
      <c r="A21298" s="112" t="s">
        <v>45125</v>
      </c>
      <c r="B21298" s="112" t="s">
        <v>45126</v>
      </c>
    </row>
    <row r="21299" spans="1:2" x14ac:dyDescent="0.2">
      <c r="A21299" s="112" t="s">
        <v>45127</v>
      </c>
      <c r="B21299" s="112" t="s">
        <v>45128</v>
      </c>
    </row>
    <row r="21300" spans="1:2" x14ac:dyDescent="0.2">
      <c r="A21300" s="112" t="s">
        <v>45129</v>
      </c>
      <c r="B21300" s="112" t="s">
        <v>45130</v>
      </c>
    </row>
    <row r="21301" spans="1:2" x14ac:dyDescent="0.2">
      <c r="A21301" s="112" t="s">
        <v>45131</v>
      </c>
      <c r="B21301" s="112" t="s">
        <v>45132</v>
      </c>
    </row>
    <row r="21302" spans="1:2" x14ac:dyDescent="0.2">
      <c r="A21302" s="112" t="s">
        <v>45133</v>
      </c>
      <c r="B21302" s="112" t="s">
        <v>45134</v>
      </c>
    </row>
    <row r="21303" spans="1:2" x14ac:dyDescent="0.2">
      <c r="A21303" s="112" t="s">
        <v>45135</v>
      </c>
      <c r="B21303" s="112" t="s">
        <v>45136</v>
      </c>
    </row>
    <row r="21304" spans="1:2" x14ac:dyDescent="0.2">
      <c r="A21304" s="112" t="s">
        <v>45137</v>
      </c>
      <c r="B21304" s="112" t="s">
        <v>45138</v>
      </c>
    </row>
    <row r="21305" spans="1:2" x14ac:dyDescent="0.2">
      <c r="A21305" s="112" t="s">
        <v>45139</v>
      </c>
      <c r="B21305" s="112" t="s">
        <v>45140</v>
      </c>
    </row>
    <row r="21306" spans="1:2" x14ac:dyDescent="0.2">
      <c r="A21306" s="112" t="s">
        <v>45141</v>
      </c>
      <c r="B21306" s="112" t="s">
        <v>45142</v>
      </c>
    </row>
    <row r="21307" spans="1:2" x14ac:dyDescent="0.2">
      <c r="A21307" s="112" t="s">
        <v>45143</v>
      </c>
      <c r="B21307" s="112" t="s">
        <v>45144</v>
      </c>
    </row>
    <row r="21308" spans="1:2" x14ac:dyDescent="0.2">
      <c r="A21308" s="112" t="s">
        <v>45145</v>
      </c>
      <c r="B21308" s="112" t="s">
        <v>45146</v>
      </c>
    </row>
    <row r="21309" spans="1:2" x14ac:dyDescent="0.2">
      <c r="A21309" s="112" t="s">
        <v>45147</v>
      </c>
      <c r="B21309" s="112" t="s">
        <v>45148</v>
      </c>
    </row>
    <row r="21310" spans="1:2" x14ac:dyDescent="0.2">
      <c r="A21310" s="112" t="s">
        <v>45149</v>
      </c>
      <c r="B21310" s="112" t="s">
        <v>45150</v>
      </c>
    </row>
    <row r="21311" spans="1:2" x14ac:dyDescent="0.2">
      <c r="A21311" s="112" t="s">
        <v>45151</v>
      </c>
      <c r="B21311" s="112" t="s">
        <v>45152</v>
      </c>
    </row>
    <row r="21312" spans="1:2" x14ac:dyDescent="0.2">
      <c r="A21312" s="112" t="s">
        <v>45153</v>
      </c>
      <c r="B21312" s="112" t="s">
        <v>45154</v>
      </c>
    </row>
    <row r="21313" spans="1:2" x14ac:dyDescent="0.2">
      <c r="A21313" s="112" t="s">
        <v>45155</v>
      </c>
      <c r="B21313" s="112" t="s">
        <v>45156</v>
      </c>
    </row>
    <row r="21314" spans="1:2" x14ac:dyDescent="0.2">
      <c r="A21314" s="112" t="s">
        <v>45157</v>
      </c>
      <c r="B21314" s="112" t="s">
        <v>45158</v>
      </c>
    </row>
    <row r="21315" spans="1:2" x14ac:dyDescent="0.2">
      <c r="A21315" s="112" t="s">
        <v>45159</v>
      </c>
      <c r="B21315" s="112" t="s">
        <v>45160</v>
      </c>
    </row>
    <row r="21316" spans="1:2" x14ac:dyDescent="0.2">
      <c r="A21316" s="112" t="s">
        <v>45161</v>
      </c>
      <c r="B21316" s="112" t="s">
        <v>45162</v>
      </c>
    </row>
    <row r="21317" spans="1:2" x14ac:dyDescent="0.2">
      <c r="A21317" s="112" t="s">
        <v>45163</v>
      </c>
      <c r="B21317" s="112" t="s">
        <v>45164</v>
      </c>
    </row>
    <row r="21318" spans="1:2" x14ac:dyDescent="0.2">
      <c r="A21318" s="112" t="s">
        <v>45165</v>
      </c>
      <c r="B21318" s="112" t="s">
        <v>45166</v>
      </c>
    </row>
    <row r="21319" spans="1:2" x14ac:dyDescent="0.2">
      <c r="A21319" s="112" t="s">
        <v>45167</v>
      </c>
      <c r="B21319" s="112" t="s">
        <v>45168</v>
      </c>
    </row>
    <row r="21320" spans="1:2" x14ac:dyDescent="0.2">
      <c r="A21320" s="112" t="s">
        <v>45169</v>
      </c>
      <c r="B21320" s="112" t="s">
        <v>45170</v>
      </c>
    </row>
    <row r="21321" spans="1:2" x14ac:dyDescent="0.2">
      <c r="A21321" s="112" t="s">
        <v>45171</v>
      </c>
      <c r="B21321" s="112" t="s">
        <v>45172</v>
      </c>
    </row>
    <row r="21322" spans="1:2" x14ac:dyDescent="0.2">
      <c r="A21322" s="112" t="s">
        <v>45173</v>
      </c>
      <c r="B21322" s="112" t="s">
        <v>45174</v>
      </c>
    </row>
    <row r="21323" spans="1:2" x14ac:dyDescent="0.2">
      <c r="A21323" s="112" t="s">
        <v>45175</v>
      </c>
      <c r="B21323" s="112" t="s">
        <v>45176</v>
      </c>
    </row>
    <row r="21324" spans="1:2" x14ac:dyDescent="0.2">
      <c r="A21324" s="112" t="s">
        <v>45177</v>
      </c>
      <c r="B21324" s="112" t="s">
        <v>45178</v>
      </c>
    </row>
    <row r="21325" spans="1:2" x14ac:dyDescent="0.2">
      <c r="A21325" s="112" t="s">
        <v>45179</v>
      </c>
      <c r="B21325" s="112" t="s">
        <v>45180</v>
      </c>
    </row>
    <row r="21326" spans="1:2" x14ac:dyDescent="0.2">
      <c r="A21326" s="112" t="s">
        <v>45181</v>
      </c>
      <c r="B21326" s="112" t="s">
        <v>45182</v>
      </c>
    </row>
    <row r="21327" spans="1:2" x14ac:dyDescent="0.2">
      <c r="A21327" s="112" t="s">
        <v>45183</v>
      </c>
      <c r="B21327" s="112" t="s">
        <v>45184</v>
      </c>
    </row>
    <row r="21328" spans="1:2" x14ac:dyDescent="0.2">
      <c r="A21328" s="112" t="s">
        <v>45185</v>
      </c>
      <c r="B21328" s="112" t="s">
        <v>45186</v>
      </c>
    </row>
    <row r="21329" spans="1:2" x14ac:dyDescent="0.2">
      <c r="A21329" s="112" t="s">
        <v>45187</v>
      </c>
      <c r="B21329" s="112" t="s">
        <v>45188</v>
      </c>
    </row>
    <row r="21330" spans="1:2" x14ac:dyDescent="0.2">
      <c r="A21330" s="112" t="s">
        <v>45189</v>
      </c>
      <c r="B21330" s="112" t="s">
        <v>45190</v>
      </c>
    </row>
    <row r="21331" spans="1:2" x14ac:dyDescent="0.2">
      <c r="A21331" s="112" t="s">
        <v>45191</v>
      </c>
      <c r="B21331" s="112" t="s">
        <v>45192</v>
      </c>
    </row>
    <row r="21332" spans="1:2" x14ac:dyDescent="0.2">
      <c r="A21332" s="112" t="s">
        <v>45193</v>
      </c>
      <c r="B21332" s="112" t="s">
        <v>45194</v>
      </c>
    </row>
    <row r="21333" spans="1:2" x14ac:dyDescent="0.2">
      <c r="A21333" s="112" t="s">
        <v>45195</v>
      </c>
      <c r="B21333" s="112" t="s">
        <v>45196</v>
      </c>
    </row>
    <row r="21334" spans="1:2" x14ac:dyDescent="0.2">
      <c r="A21334" s="112" t="s">
        <v>45197</v>
      </c>
      <c r="B21334" s="112" t="s">
        <v>45198</v>
      </c>
    </row>
    <row r="21335" spans="1:2" x14ac:dyDescent="0.2">
      <c r="A21335" s="112" t="s">
        <v>45199</v>
      </c>
      <c r="B21335" s="112" t="s">
        <v>45200</v>
      </c>
    </row>
    <row r="21336" spans="1:2" x14ac:dyDescent="0.2">
      <c r="A21336" s="112" t="s">
        <v>45201</v>
      </c>
      <c r="B21336" s="112" t="s">
        <v>45202</v>
      </c>
    </row>
    <row r="21337" spans="1:2" x14ac:dyDescent="0.2">
      <c r="A21337" s="112" t="s">
        <v>45203</v>
      </c>
      <c r="B21337" s="112" t="s">
        <v>45204</v>
      </c>
    </row>
    <row r="21338" spans="1:2" x14ac:dyDescent="0.2">
      <c r="A21338" s="112" t="s">
        <v>45205</v>
      </c>
      <c r="B21338" s="112" t="s">
        <v>45206</v>
      </c>
    </row>
    <row r="21339" spans="1:2" x14ac:dyDescent="0.2">
      <c r="A21339" s="112" t="s">
        <v>45207</v>
      </c>
      <c r="B21339" s="112" t="s">
        <v>45208</v>
      </c>
    </row>
    <row r="21340" spans="1:2" x14ac:dyDescent="0.2">
      <c r="A21340" s="112" t="s">
        <v>45209</v>
      </c>
      <c r="B21340" s="112" t="s">
        <v>45210</v>
      </c>
    </row>
    <row r="21341" spans="1:2" x14ac:dyDescent="0.2">
      <c r="A21341" s="112" t="s">
        <v>45211</v>
      </c>
      <c r="B21341" s="112" t="s">
        <v>45212</v>
      </c>
    </row>
    <row r="21342" spans="1:2" x14ac:dyDescent="0.2">
      <c r="A21342" s="112" t="s">
        <v>45213</v>
      </c>
      <c r="B21342" s="112" t="s">
        <v>45214</v>
      </c>
    </row>
    <row r="21343" spans="1:2" x14ac:dyDescent="0.2">
      <c r="A21343" s="112" t="s">
        <v>45215</v>
      </c>
      <c r="B21343" s="112" t="s">
        <v>45216</v>
      </c>
    </row>
    <row r="21344" spans="1:2" x14ac:dyDescent="0.2">
      <c r="A21344" s="112" t="s">
        <v>45217</v>
      </c>
      <c r="B21344" s="112" t="s">
        <v>45218</v>
      </c>
    </row>
    <row r="21345" spans="1:2" x14ac:dyDescent="0.2">
      <c r="A21345" s="112" t="s">
        <v>45219</v>
      </c>
      <c r="B21345" s="112" t="s">
        <v>45220</v>
      </c>
    </row>
    <row r="21346" spans="1:2" x14ac:dyDescent="0.2">
      <c r="A21346" s="112" t="s">
        <v>45221</v>
      </c>
      <c r="B21346" s="112" t="s">
        <v>45222</v>
      </c>
    </row>
    <row r="21347" spans="1:2" x14ac:dyDescent="0.2">
      <c r="A21347" s="112" t="s">
        <v>45223</v>
      </c>
      <c r="B21347" s="112" t="s">
        <v>45224</v>
      </c>
    </row>
    <row r="21348" spans="1:2" x14ac:dyDescent="0.2">
      <c r="A21348" s="112" t="s">
        <v>45225</v>
      </c>
      <c r="B21348" s="112" t="s">
        <v>45226</v>
      </c>
    </row>
    <row r="21349" spans="1:2" x14ac:dyDescent="0.2">
      <c r="A21349" s="112" t="s">
        <v>45227</v>
      </c>
      <c r="B21349" s="112" t="s">
        <v>45228</v>
      </c>
    </row>
    <row r="21350" spans="1:2" x14ac:dyDescent="0.2">
      <c r="A21350" s="112" t="s">
        <v>45229</v>
      </c>
      <c r="B21350" s="112" t="s">
        <v>45230</v>
      </c>
    </row>
    <row r="21351" spans="1:2" x14ac:dyDescent="0.2">
      <c r="A21351" s="112" t="s">
        <v>45231</v>
      </c>
      <c r="B21351" s="112" t="s">
        <v>45232</v>
      </c>
    </row>
    <row r="21352" spans="1:2" x14ac:dyDescent="0.2">
      <c r="A21352" s="112" t="s">
        <v>45233</v>
      </c>
      <c r="B21352" s="112" t="s">
        <v>45234</v>
      </c>
    </row>
    <row r="21353" spans="1:2" x14ac:dyDescent="0.2">
      <c r="A21353" s="112" t="s">
        <v>45235</v>
      </c>
      <c r="B21353" s="112" t="s">
        <v>45236</v>
      </c>
    </row>
    <row r="21354" spans="1:2" x14ac:dyDescent="0.2">
      <c r="A21354" s="112" t="s">
        <v>45237</v>
      </c>
      <c r="B21354" s="112" t="s">
        <v>45238</v>
      </c>
    </row>
    <row r="21355" spans="1:2" x14ac:dyDescent="0.2">
      <c r="A21355" s="112" t="s">
        <v>45239</v>
      </c>
      <c r="B21355" s="112" t="s">
        <v>45240</v>
      </c>
    </row>
    <row r="21356" spans="1:2" x14ac:dyDescent="0.2">
      <c r="A21356" s="112" t="s">
        <v>45241</v>
      </c>
      <c r="B21356" s="112" t="s">
        <v>45242</v>
      </c>
    </row>
    <row r="21357" spans="1:2" x14ac:dyDescent="0.2">
      <c r="A21357" s="112" t="s">
        <v>45243</v>
      </c>
      <c r="B21357" s="112" t="s">
        <v>45244</v>
      </c>
    </row>
    <row r="21358" spans="1:2" x14ac:dyDescent="0.2">
      <c r="A21358" s="112" t="s">
        <v>45245</v>
      </c>
      <c r="B21358" s="112" t="s">
        <v>45246</v>
      </c>
    </row>
    <row r="21359" spans="1:2" x14ac:dyDescent="0.2">
      <c r="A21359" s="112" t="s">
        <v>45247</v>
      </c>
      <c r="B21359" s="112" t="s">
        <v>45248</v>
      </c>
    </row>
    <row r="21360" spans="1:2" x14ac:dyDescent="0.2">
      <c r="A21360" s="112" t="s">
        <v>45249</v>
      </c>
      <c r="B21360" s="112" t="s">
        <v>45250</v>
      </c>
    </row>
    <row r="21361" spans="1:2" x14ac:dyDescent="0.2">
      <c r="A21361" s="112" t="s">
        <v>45251</v>
      </c>
      <c r="B21361" s="112" t="s">
        <v>45252</v>
      </c>
    </row>
    <row r="21362" spans="1:2" x14ac:dyDescent="0.2">
      <c r="A21362" s="112" t="s">
        <v>45253</v>
      </c>
      <c r="B21362" s="112" t="s">
        <v>45254</v>
      </c>
    </row>
    <row r="21363" spans="1:2" x14ac:dyDescent="0.2">
      <c r="A21363" s="112" t="s">
        <v>45255</v>
      </c>
      <c r="B21363" s="112" t="s">
        <v>45256</v>
      </c>
    </row>
    <row r="21364" spans="1:2" x14ac:dyDescent="0.2">
      <c r="A21364" s="112" t="s">
        <v>45257</v>
      </c>
      <c r="B21364" s="112" t="s">
        <v>45258</v>
      </c>
    </row>
    <row r="21365" spans="1:2" x14ac:dyDescent="0.2">
      <c r="A21365" s="112" t="s">
        <v>45259</v>
      </c>
      <c r="B21365" s="112" t="s">
        <v>45260</v>
      </c>
    </row>
    <row r="21366" spans="1:2" x14ac:dyDescent="0.2">
      <c r="A21366" s="112" t="s">
        <v>45261</v>
      </c>
      <c r="B21366" s="112" t="s">
        <v>45262</v>
      </c>
    </row>
    <row r="21367" spans="1:2" x14ac:dyDescent="0.2">
      <c r="A21367" s="112" t="s">
        <v>45263</v>
      </c>
      <c r="B21367" s="112" t="s">
        <v>45264</v>
      </c>
    </row>
    <row r="21368" spans="1:2" x14ac:dyDescent="0.2">
      <c r="A21368" s="112" t="s">
        <v>45265</v>
      </c>
      <c r="B21368" s="112" t="s">
        <v>45266</v>
      </c>
    </row>
    <row r="21369" spans="1:2" x14ac:dyDescent="0.2">
      <c r="A21369" s="112" t="s">
        <v>45267</v>
      </c>
      <c r="B21369" s="112" t="s">
        <v>45268</v>
      </c>
    </row>
    <row r="21370" spans="1:2" x14ac:dyDescent="0.2">
      <c r="A21370" s="112" t="s">
        <v>45269</v>
      </c>
      <c r="B21370" s="112" t="s">
        <v>45270</v>
      </c>
    </row>
    <row r="21371" spans="1:2" x14ac:dyDescent="0.2">
      <c r="A21371" s="112" t="s">
        <v>45271</v>
      </c>
      <c r="B21371" s="112" t="s">
        <v>45272</v>
      </c>
    </row>
    <row r="21372" spans="1:2" x14ac:dyDescent="0.2">
      <c r="A21372" s="112" t="s">
        <v>45273</v>
      </c>
      <c r="B21372" s="112" t="s">
        <v>45274</v>
      </c>
    </row>
    <row r="21373" spans="1:2" x14ac:dyDescent="0.2">
      <c r="A21373" s="112" t="s">
        <v>45275</v>
      </c>
      <c r="B21373" s="112" t="s">
        <v>45276</v>
      </c>
    </row>
    <row r="21374" spans="1:2" x14ac:dyDescent="0.2">
      <c r="A21374" s="112" t="s">
        <v>45277</v>
      </c>
      <c r="B21374" s="112" t="s">
        <v>45278</v>
      </c>
    </row>
    <row r="21375" spans="1:2" x14ac:dyDescent="0.2">
      <c r="A21375" s="112" t="s">
        <v>45279</v>
      </c>
      <c r="B21375" s="112" t="s">
        <v>45280</v>
      </c>
    </row>
    <row r="21376" spans="1:2" x14ac:dyDescent="0.2">
      <c r="A21376" s="112" t="s">
        <v>45281</v>
      </c>
      <c r="B21376" s="112" t="s">
        <v>45282</v>
      </c>
    </row>
    <row r="21377" spans="1:2" x14ac:dyDescent="0.2">
      <c r="A21377" s="112" t="s">
        <v>45283</v>
      </c>
      <c r="B21377" s="112" t="s">
        <v>45284</v>
      </c>
    </row>
    <row r="21378" spans="1:2" x14ac:dyDescent="0.2">
      <c r="A21378" s="112" t="s">
        <v>45285</v>
      </c>
      <c r="B21378" s="112" t="s">
        <v>45286</v>
      </c>
    </row>
    <row r="21379" spans="1:2" x14ac:dyDescent="0.2">
      <c r="A21379" s="112" t="s">
        <v>45287</v>
      </c>
      <c r="B21379" s="112" t="s">
        <v>45288</v>
      </c>
    </row>
    <row r="21380" spans="1:2" x14ac:dyDescent="0.2">
      <c r="A21380" s="112" t="s">
        <v>45289</v>
      </c>
      <c r="B21380" s="112" t="s">
        <v>45290</v>
      </c>
    </row>
    <row r="21381" spans="1:2" x14ac:dyDescent="0.2">
      <c r="A21381" s="112" t="s">
        <v>45291</v>
      </c>
      <c r="B21381" s="112" t="s">
        <v>45292</v>
      </c>
    </row>
    <row r="21382" spans="1:2" x14ac:dyDescent="0.2">
      <c r="A21382" s="112" t="s">
        <v>45293</v>
      </c>
      <c r="B21382" s="112" t="s">
        <v>45294</v>
      </c>
    </row>
    <row r="21383" spans="1:2" x14ac:dyDescent="0.2">
      <c r="A21383" s="112" t="s">
        <v>45295</v>
      </c>
      <c r="B21383" s="112" t="s">
        <v>45296</v>
      </c>
    </row>
    <row r="21384" spans="1:2" x14ac:dyDescent="0.2">
      <c r="A21384" s="112" t="s">
        <v>45297</v>
      </c>
      <c r="B21384" s="112" t="s">
        <v>45298</v>
      </c>
    </row>
    <row r="21385" spans="1:2" x14ac:dyDescent="0.2">
      <c r="A21385" s="112" t="s">
        <v>45299</v>
      </c>
      <c r="B21385" s="112" t="s">
        <v>45300</v>
      </c>
    </row>
    <row r="21386" spans="1:2" x14ac:dyDescent="0.2">
      <c r="A21386" s="112" t="s">
        <v>45301</v>
      </c>
      <c r="B21386" s="112" t="s">
        <v>45302</v>
      </c>
    </row>
    <row r="21387" spans="1:2" x14ac:dyDescent="0.2">
      <c r="A21387" s="112" t="s">
        <v>45303</v>
      </c>
      <c r="B21387" s="112" t="s">
        <v>45304</v>
      </c>
    </row>
    <row r="21388" spans="1:2" x14ac:dyDescent="0.2">
      <c r="A21388" s="112" t="s">
        <v>45305</v>
      </c>
      <c r="B21388" s="112" t="s">
        <v>45306</v>
      </c>
    </row>
    <row r="21389" spans="1:2" x14ac:dyDescent="0.2">
      <c r="A21389" s="112" t="s">
        <v>45307</v>
      </c>
      <c r="B21389" s="112" t="s">
        <v>45308</v>
      </c>
    </row>
    <row r="21390" spans="1:2" x14ac:dyDescent="0.2">
      <c r="A21390" s="112" t="s">
        <v>45309</v>
      </c>
      <c r="B21390" s="112" t="s">
        <v>45310</v>
      </c>
    </row>
    <row r="21391" spans="1:2" x14ac:dyDescent="0.2">
      <c r="A21391" s="112" t="s">
        <v>45311</v>
      </c>
      <c r="B21391" s="112" t="s">
        <v>45312</v>
      </c>
    </row>
    <row r="21392" spans="1:2" x14ac:dyDescent="0.2">
      <c r="A21392" s="112" t="s">
        <v>45313</v>
      </c>
      <c r="B21392" s="112" t="s">
        <v>45314</v>
      </c>
    </row>
    <row r="21393" spans="1:2" x14ac:dyDescent="0.2">
      <c r="A21393" s="112" t="s">
        <v>45315</v>
      </c>
      <c r="B21393" s="112" t="s">
        <v>45316</v>
      </c>
    </row>
    <row r="21394" spans="1:2" x14ac:dyDescent="0.2">
      <c r="A21394" s="112" t="s">
        <v>45317</v>
      </c>
      <c r="B21394" s="112" t="s">
        <v>45318</v>
      </c>
    </row>
    <row r="21395" spans="1:2" x14ac:dyDescent="0.2">
      <c r="A21395" s="112" t="s">
        <v>45319</v>
      </c>
      <c r="B21395" s="112" t="s">
        <v>45320</v>
      </c>
    </row>
    <row r="21396" spans="1:2" x14ac:dyDescent="0.2">
      <c r="A21396" s="112" t="s">
        <v>45321</v>
      </c>
      <c r="B21396" s="112" t="s">
        <v>45322</v>
      </c>
    </row>
    <row r="21397" spans="1:2" x14ac:dyDescent="0.2">
      <c r="A21397" s="112" t="s">
        <v>45323</v>
      </c>
      <c r="B21397" s="112" t="s">
        <v>45324</v>
      </c>
    </row>
    <row r="21398" spans="1:2" x14ac:dyDescent="0.2">
      <c r="A21398" s="112" t="s">
        <v>45325</v>
      </c>
      <c r="B21398" s="112" t="s">
        <v>45326</v>
      </c>
    </row>
    <row r="21399" spans="1:2" x14ac:dyDescent="0.2">
      <c r="A21399" s="112" t="s">
        <v>45327</v>
      </c>
      <c r="B21399" s="112" t="s">
        <v>45328</v>
      </c>
    </row>
    <row r="21400" spans="1:2" x14ac:dyDescent="0.2">
      <c r="A21400" s="112" t="s">
        <v>45329</v>
      </c>
      <c r="B21400" s="112" t="s">
        <v>45330</v>
      </c>
    </row>
    <row r="21401" spans="1:2" x14ac:dyDescent="0.2">
      <c r="A21401" s="112" t="s">
        <v>45331</v>
      </c>
      <c r="B21401" s="112" t="s">
        <v>45332</v>
      </c>
    </row>
    <row r="21402" spans="1:2" x14ac:dyDescent="0.2">
      <c r="A21402" s="112" t="s">
        <v>45333</v>
      </c>
      <c r="B21402" s="112" t="s">
        <v>45334</v>
      </c>
    </row>
    <row r="21403" spans="1:2" x14ac:dyDescent="0.2">
      <c r="A21403" s="112" t="s">
        <v>45335</v>
      </c>
      <c r="B21403" s="112" t="s">
        <v>45336</v>
      </c>
    </row>
    <row r="21404" spans="1:2" x14ac:dyDescent="0.2">
      <c r="A21404" s="112" t="s">
        <v>45337</v>
      </c>
      <c r="B21404" s="112" t="s">
        <v>45338</v>
      </c>
    </row>
    <row r="21405" spans="1:2" x14ac:dyDescent="0.2">
      <c r="A21405" s="112" t="s">
        <v>45339</v>
      </c>
      <c r="B21405" s="112" t="s">
        <v>45340</v>
      </c>
    </row>
    <row r="21406" spans="1:2" x14ac:dyDescent="0.2">
      <c r="A21406" s="112" t="s">
        <v>45341</v>
      </c>
      <c r="B21406" s="112" t="s">
        <v>45342</v>
      </c>
    </row>
    <row r="21407" spans="1:2" x14ac:dyDescent="0.2">
      <c r="A21407" s="112" t="s">
        <v>45343</v>
      </c>
      <c r="B21407" s="112" t="s">
        <v>45344</v>
      </c>
    </row>
    <row r="21408" spans="1:2" x14ac:dyDescent="0.2">
      <c r="A21408" s="112" t="s">
        <v>45345</v>
      </c>
      <c r="B21408" s="112" t="s">
        <v>45346</v>
      </c>
    </row>
    <row r="21409" spans="1:2" x14ac:dyDescent="0.2">
      <c r="A21409" s="112" t="s">
        <v>45347</v>
      </c>
      <c r="B21409" s="112" t="s">
        <v>45348</v>
      </c>
    </row>
    <row r="21410" spans="1:2" x14ac:dyDescent="0.2">
      <c r="A21410" s="112" t="s">
        <v>45349</v>
      </c>
      <c r="B21410" s="112" t="s">
        <v>45350</v>
      </c>
    </row>
    <row r="21411" spans="1:2" x14ac:dyDescent="0.2">
      <c r="A21411" s="112" t="s">
        <v>45351</v>
      </c>
      <c r="B21411" s="112" t="s">
        <v>45352</v>
      </c>
    </row>
    <row r="21412" spans="1:2" x14ac:dyDescent="0.2">
      <c r="A21412" s="112" t="s">
        <v>45353</v>
      </c>
      <c r="B21412" s="112" t="s">
        <v>45354</v>
      </c>
    </row>
    <row r="21413" spans="1:2" x14ac:dyDescent="0.2">
      <c r="A21413" s="112" t="s">
        <v>45355</v>
      </c>
      <c r="B21413" s="112" t="s">
        <v>45356</v>
      </c>
    </row>
    <row r="21414" spans="1:2" x14ac:dyDescent="0.2">
      <c r="A21414" s="112" t="s">
        <v>45357</v>
      </c>
      <c r="B21414" s="112" t="s">
        <v>45358</v>
      </c>
    </row>
    <row r="21415" spans="1:2" x14ac:dyDescent="0.2">
      <c r="A21415" s="112" t="s">
        <v>45359</v>
      </c>
      <c r="B21415" s="112" t="s">
        <v>45360</v>
      </c>
    </row>
    <row r="21416" spans="1:2" x14ac:dyDescent="0.2">
      <c r="A21416" s="112" t="s">
        <v>45361</v>
      </c>
      <c r="B21416" s="112" t="s">
        <v>45362</v>
      </c>
    </row>
    <row r="21417" spans="1:2" x14ac:dyDescent="0.2">
      <c r="A21417" s="112" t="s">
        <v>45363</v>
      </c>
      <c r="B21417" s="112" t="s">
        <v>45364</v>
      </c>
    </row>
    <row r="21418" spans="1:2" x14ac:dyDescent="0.2">
      <c r="A21418" s="112" t="s">
        <v>45365</v>
      </c>
      <c r="B21418" s="112" t="s">
        <v>45366</v>
      </c>
    </row>
    <row r="21419" spans="1:2" x14ac:dyDescent="0.2">
      <c r="A21419" s="112" t="s">
        <v>45367</v>
      </c>
      <c r="B21419" s="112" t="s">
        <v>45368</v>
      </c>
    </row>
    <row r="21420" spans="1:2" x14ac:dyDescent="0.2">
      <c r="A21420" s="112" t="s">
        <v>45369</v>
      </c>
      <c r="B21420" s="112" t="s">
        <v>45370</v>
      </c>
    </row>
    <row r="21421" spans="1:2" x14ac:dyDescent="0.2">
      <c r="A21421" s="112" t="s">
        <v>45371</v>
      </c>
      <c r="B21421" s="112" t="s">
        <v>45372</v>
      </c>
    </row>
    <row r="21422" spans="1:2" x14ac:dyDescent="0.2">
      <c r="A21422" s="112" t="s">
        <v>45373</v>
      </c>
      <c r="B21422" s="112" t="s">
        <v>45374</v>
      </c>
    </row>
    <row r="21423" spans="1:2" x14ac:dyDescent="0.2">
      <c r="A21423" s="112" t="s">
        <v>45375</v>
      </c>
      <c r="B21423" s="112" t="s">
        <v>45376</v>
      </c>
    </row>
    <row r="21424" spans="1:2" x14ac:dyDescent="0.2">
      <c r="A21424" s="112" t="s">
        <v>45377</v>
      </c>
      <c r="B21424" s="112" t="s">
        <v>45378</v>
      </c>
    </row>
    <row r="21425" spans="1:2" x14ac:dyDescent="0.2">
      <c r="A21425" s="112" t="s">
        <v>45379</v>
      </c>
      <c r="B21425" s="112" t="s">
        <v>45380</v>
      </c>
    </row>
    <row r="21426" spans="1:2" x14ac:dyDescent="0.2">
      <c r="A21426" s="112" t="s">
        <v>45381</v>
      </c>
      <c r="B21426" s="112" t="s">
        <v>45382</v>
      </c>
    </row>
    <row r="21427" spans="1:2" x14ac:dyDescent="0.2">
      <c r="A21427" s="112" t="s">
        <v>45383</v>
      </c>
      <c r="B21427" s="112" t="s">
        <v>45384</v>
      </c>
    </row>
    <row r="21428" spans="1:2" x14ac:dyDescent="0.2">
      <c r="A21428" s="112" t="s">
        <v>45385</v>
      </c>
      <c r="B21428" s="112" t="s">
        <v>45386</v>
      </c>
    </row>
    <row r="21429" spans="1:2" x14ac:dyDescent="0.2">
      <c r="A21429" s="112" t="s">
        <v>45387</v>
      </c>
      <c r="B21429" s="112" t="s">
        <v>45388</v>
      </c>
    </row>
    <row r="21430" spans="1:2" x14ac:dyDescent="0.2">
      <c r="A21430" s="112" t="s">
        <v>45389</v>
      </c>
      <c r="B21430" s="112" t="s">
        <v>45390</v>
      </c>
    </row>
    <row r="21431" spans="1:2" x14ac:dyDescent="0.2">
      <c r="A21431" s="112" t="s">
        <v>45391</v>
      </c>
      <c r="B21431" s="112" t="s">
        <v>45392</v>
      </c>
    </row>
    <row r="21432" spans="1:2" x14ac:dyDescent="0.2">
      <c r="A21432" s="112" t="s">
        <v>45393</v>
      </c>
      <c r="B21432" s="112" t="s">
        <v>45394</v>
      </c>
    </row>
    <row r="21433" spans="1:2" x14ac:dyDescent="0.2">
      <c r="A21433" s="112" t="s">
        <v>45395</v>
      </c>
      <c r="B21433" s="112" t="s">
        <v>45396</v>
      </c>
    </row>
    <row r="21434" spans="1:2" x14ac:dyDescent="0.2">
      <c r="A21434" s="112" t="s">
        <v>45397</v>
      </c>
      <c r="B21434" s="112" t="s">
        <v>45398</v>
      </c>
    </row>
    <row r="21435" spans="1:2" x14ac:dyDescent="0.2">
      <c r="A21435" s="112" t="s">
        <v>45399</v>
      </c>
      <c r="B21435" s="112" t="s">
        <v>45400</v>
      </c>
    </row>
    <row r="21436" spans="1:2" x14ac:dyDescent="0.2">
      <c r="A21436" s="112" t="s">
        <v>45401</v>
      </c>
      <c r="B21436" s="112" t="s">
        <v>45402</v>
      </c>
    </row>
    <row r="21437" spans="1:2" x14ac:dyDescent="0.2">
      <c r="A21437" s="112" t="s">
        <v>45403</v>
      </c>
      <c r="B21437" s="112" t="s">
        <v>45404</v>
      </c>
    </row>
    <row r="21438" spans="1:2" x14ac:dyDescent="0.2">
      <c r="A21438" s="112" t="s">
        <v>45405</v>
      </c>
      <c r="B21438" s="112" t="s">
        <v>45406</v>
      </c>
    </row>
    <row r="21439" spans="1:2" x14ac:dyDescent="0.2">
      <c r="A21439" s="112" t="s">
        <v>45407</v>
      </c>
      <c r="B21439" s="112" t="s">
        <v>45408</v>
      </c>
    </row>
    <row r="21440" spans="1:2" x14ac:dyDescent="0.2">
      <c r="A21440" s="112" t="s">
        <v>45409</v>
      </c>
      <c r="B21440" s="112" t="s">
        <v>45410</v>
      </c>
    </row>
    <row r="21441" spans="1:2" x14ac:dyDescent="0.2">
      <c r="A21441" s="112" t="s">
        <v>45411</v>
      </c>
      <c r="B21441" s="112" t="s">
        <v>45412</v>
      </c>
    </row>
    <row r="21442" spans="1:2" x14ac:dyDescent="0.2">
      <c r="A21442" s="112" t="s">
        <v>45413</v>
      </c>
      <c r="B21442" s="112" t="s">
        <v>45414</v>
      </c>
    </row>
    <row r="21443" spans="1:2" x14ac:dyDescent="0.2">
      <c r="A21443" s="112" t="s">
        <v>45415</v>
      </c>
      <c r="B21443" s="112" t="s">
        <v>45416</v>
      </c>
    </row>
    <row r="21444" spans="1:2" x14ac:dyDescent="0.2">
      <c r="A21444" s="112" t="s">
        <v>45417</v>
      </c>
      <c r="B21444" s="112" t="s">
        <v>45418</v>
      </c>
    </row>
    <row r="21445" spans="1:2" x14ac:dyDescent="0.2">
      <c r="A21445" s="112" t="s">
        <v>45419</v>
      </c>
      <c r="B21445" s="112" t="s">
        <v>45420</v>
      </c>
    </row>
    <row r="21446" spans="1:2" x14ac:dyDescent="0.2">
      <c r="A21446" s="112" t="s">
        <v>45421</v>
      </c>
      <c r="B21446" s="112" t="s">
        <v>45422</v>
      </c>
    </row>
    <row r="21447" spans="1:2" x14ac:dyDescent="0.2">
      <c r="A21447" s="112" t="s">
        <v>45423</v>
      </c>
      <c r="B21447" s="112" t="s">
        <v>45424</v>
      </c>
    </row>
    <row r="21448" spans="1:2" x14ac:dyDescent="0.2">
      <c r="A21448" s="112" t="s">
        <v>45425</v>
      </c>
      <c r="B21448" s="112" t="s">
        <v>45426</v>
      </c>
    </row>
    <row r="21449" spans="1:2" x14ac:dyDescent="0.2">
      <c r="A21449" s="112" t="s">
        <v>45427</v>
      </c>
      <c r="B21449" s="112" t="s">
        <v>45428</v>
      </c>
    </row>
    <row r="21450" spans="1:2" x14ac:dyDescent="0.2">
      <c r="A21450" s="112" t="s">
        <v>45429</v>
      </c>
      <c r="B21450" s="112" t="s">
        <v>45430</v>
      </c>
    </row>
    <row r="21451" spans="1:2" x14ac:dyDescent="0.2">
      <c r="A21451" s="112" t="s">
        <v>45431</v>
      </c>
      <c r="B21451" s="112" t="s">
        <v>45432</v>
      </c>
    </row>
    <row r="21452" spans="1:2" x14ac:dyDescent="0.2">
      <c r="A21452" s="112" t="s">
        <v>45433</v>
      </c>
      <c r="B21452" s="112" t="s">
        <v>45434</v>
      </c>
    </row>
    <row r="21453" spans="1:2" x14ac:dyDescent="0.2">
      <c r="A21453" s="112" t="s">
        <v>45435</v>
      </c>
      <c r="B21453" s="112" t="s">
        <v>45436</v>
      </c>
    </row>
    <row r="21454" spans="1:2" x14ac:dyDescent="0.2">
      <c r="A21454" s="112" t="s">
        <v>45437</v>
      </c>
      <c r="B21454" s="112" t="s">
        <v>45438</v>
      </c>
    </row>
    <row r="21455" spans="1:2" x14ac:dyDescent="0.2">
      <c r="A21455" s="112" t="s">
        <v>45439</v>
      </c>
      <c r="B21455" s="112" t="s">
        <v>45440</v>
      </c>
    </row>
    <row r="21456" spans="1:2" x14ac:dyDescent="0.2">
      <c r="A21456" s="112" t="s">
        <v>45441</v>
      </c>
      <c r="B21456" s="112" t="s">
        <v>45442</v>
      </c>
    </row>
    <row r="21457" spans="1:2" x14ac:dyDescent="0.2">
      <c r="A21457" s="112" t="s">
        <v>45443</v>
      </c>
      <c r="B21457" s="112" t="s">
        <v>45444</v>
      </c>
    </row>
    <row r="21458" spans="1:2" x14ac:dyDescent="0.2">
      <c r="A21458" s="112" t="s">
        <v>45445</v>
      </c>
      <c r="B21458" s="112" t="s">
        <v>45446</v>
      </c>
    </row>
    <row r="21459" spans="1:2" x14ac:dyDescent="0.2">
      <c r="A21459" s="112" t="s">
        <v>45447</v>
      </c>
      <c r="B21459" s="112" t="s">
        <v>45448</v>
      </c>
    </row>
    <row r="21460" spans="1:2" x14ac:dyDescent="0.2">
      <c r="A21460" s="112" t="s">
        <v>45449</v>
      </c>
      <c r="B21460" s="112" t="s">
        <v>45450</v>
      </c>
    </row>
    <row r="21461" spans="1:2" x14ac:dyDescent="0.2">
      <c r="A21461" s="112" t="s">
        <v>45451</v>
      </c>
      <c r="B21461" s="112" t="s">
        <v>45452</v>
      </c>
    </row>
    <row r="21462" spans="1:2" x14ac:dyDescent="0.2">
      <c r="A21462" s="112" t="s">
        <v>45453</v>
      </c>
      <c r="B21462" s="112" t="s">
        <v>45454</v>
      </c>
    </row>
    <row r="21463" spans="1:2" x14ac:dyDescent="0.2">
      <c r="A21463" s="112" t="s">
        <v>45455</v>
      </c>
      <c r="B21463" s="112" t="s">
        <v>45456</v>
      </c>
    </row>
    <row r="21464" spans="1:2" x14ac:dyDescent="0.2">
      <c r="A21464" s="112" t="s">
        <v>45457</v>
      </c>
      <c r="B21464" s="112" t="s">
        <v>45458</v>
      </c>
    </row>
    <row r="21465" spans="1:2" x14ac:dyDescent="0.2">
      <c r="A21465" s="112" t="s">
        <v>45459</v>
      </c>
      <c r="B21465" s="112" t="s">
        <v>45460</v>
      </c>
    </row>
    <row r="21466" spans="1:2" x14ac:dyDescent="0.2">
      <c r="A21466" s="112" t="s">
        <v>45461</v>
      </c>
      <c r="B21466" s="112" t="s">
        <v>45462</v>
      </c>
    </row>
    <row r="21467" spans="1:2" x14ac:dyDescent="0.2">
      <c r="A21467" s="112" t="s">
        <v>45463</v>
      </c>
      <c r="B21467" s="112" t="s">
        <v>45464</v>
      </c>
    </row>
    <row r="21468" spans="1:2" x14ac:dyDescent="0.2">
      <c r="A21468" s="112" t="s">
        <v>45465</v>
      </c>
      <c r="B21468" s="112" t="s">
        <v>45466</v>
      </c>
    </row>
    <row r="21469" spans="1:2" x14ac:dyDescent="0.2">
      <c r="A21469" s="112" t="s">
        <v>45467</v>
      </c>
      <c r="B21469" s="112" t="s">
        <v>45468</v>
      </c>
    </row>
    <row r="21470" spans="1:2" x14ac:dyDescent="0.2">
      <c r="A21470" s="112" t="s">
        <v>45469</v>
      </c>
      <c r="B21470" s="112" t="s">
        <v>45470</v>
      </c>
    </row>
    <row r="21471" spans="1:2" x14ac:dyDescent="0.2">
      <c r="A21471" s="112" t="s">
        <v>45471</v>
      </c>
      <c r="B21471" s="112" t="s">
        <v>45472</v>
      </c>
    </row>
    <row r="21472" spans="1:2" x14ac:dyDescent="0.2">
      <c r="A21472" s="112" t="s">
        <v>45473</v>
      </c>
      <c r="B21472" s="112" t="s">
        <v>45474</v>
      </c>
    </row>
    <row r="21473" spans="1:2" x14ac:dyDescent="0.2">
      <c r="A21473" s="112" t="s">
        <v>45475</v>
      </c>
      <c r="B21473" s="112" t="s">
        <v>45476</v>
      </c>
    </row>
    <row r="21474" spans="1:2" x14ac:dyDescent="0.2">
      <c r="A21474" s="112" t="s">
        <v>45477</v>
      </c>
      <c r="B21474" s="112" t="s">
        <v>45478</v>
      </c>
    </row>
    <row r="21475" spans="1:2" x14ac:dyDescent="0.2">
      <c r="A21475" s="112" t="s">
        <v>45479</v>
      </c>
      <c r="B21475" s="112" t="s">
        <v>45480</v>
      </c>
    </row>
    <row r="21476" spans="1:2" x14ac:dyDescent="0.2">
      <c r="A21476" s="112" t="s">
        <v>45481</v>
      </c>
      <c r="B21476" s="112" t="s">
        <v>45482</v>
      </c>
    </row>
    <row r="21477" spans="1:2" x14ac:dyDescent="0.2">
      <c r="A21477" s="112" t="s">
        <v>45483</v>
      </c>
      <c r="B21477" s="112" t="s">
        <v>45484</v>
      </c>
    </row>
    <row r="21478" spans="1:2" x14ac:dyDescent="0.2">
      <c r="A21478" s="112" t="s">
        <v>45485</v>
      </c>
      <c r="B21478" s="112" t="s">
        <v>45486</v>
      </c>
    </row>
    <row r="21479" spans="1:2" x14ac:dyDescent="0.2">
      <c r="A21479" s="112" t="s">
        <v>45487</v>
      </c>
      <c r="B21479" s="112" t="s">
        <v>45488</v>
      </c>
    </row>
    <row r="21480" spans="1:2" x14ac:dyDescent="0.2">
      <c r="A21480" s="112" t="s">
        <v>45489</v>
      </c>
      <c r="B21480" s="112" t="s">
        <v>45490</v>
      </c>
    </row>
    <row r="21481" spans="1:2" x14ac:dyDescent="0.2">
      <c r="A21481" s="112" t="s">
        <v>45491</v>
      </c>
      <c r="B21481" s="112" t="s">
        <v>45492</v>
      </c>
    </row>
    <row r="21482" spans="1:2" x14ac:dyDescent="0.2">
      <c r="A21482" s="112" t="s">
        <v>45493</v>
      </c>
      <c r="B21482" s="112" t="s">
        <v>45494</v>
      </c>
    </row>
    <row r="21483" spans="1:2" x14ac:dyDescent="0.2">
      <c r="A21483" s="112" t="s">
        <v>45495</v>
      </c>
      <c r="B21483" s="112" t="s">
        <v>45496</v>
      </c>
    </row>
    <row r="21484" spans="1:2" x14ac:dyDescent="0.2">
      <c r="A21484" s="112" t="s">
        <v>45497</v>
      </c>
      <c r="B21484" s="112" t="s">
        <v>45498</v>
      </c>
    </row>
    <row r="21485" spans="1:2" x14ac:dyDescent="0.2">
      <c r="A21485" s="112" t="s">
        <v>45499</v>
      </c>
      <c r="B21485" s="112" t="s">
        <v>45500</v>
      </c>
    </row>
    <row r="21486" spans="1:2" x14ac:dyDescent="0.2">
      <c r="A21486" s="112" t="s">
        <v>45501</v>
      </c>
      <c r="B21486" s="112" t="s">
        <v>45502</v>
      </c>
    </row>
    <row r="21487" spans="1:2" x14ac:dyDescent="0.2">
      <c r="A21487" s="112" t="s">
        <v>45503</v>
      </c>
      <c r="B21487" s="112" t="s">
        <v>45504</v>
      </c>
    </row>
    <row r="21488" spans="1:2" x14ac:dyDescent="0.2">
      <c r="A21488" s="112" t="s">
        <v>45505</v>
      </c>
      <c r="B21488" s="112" t="s">
        <v>45506</v>
      </c>
    </row>
    <row r="21489" spans="1:2" x14ac:dyDescent="0.2">
      <c r="A21489" s="112" t="s">
        <v>45507</v>
      </c>
      <c r="B21489" s="112" t="s">
        <v>45508</v>
      </c>
    </row>
    <row r="21490" spans="1:2" x14ac:dyDescent="0.2">
      <c r="A21490" s="112" t="s">
        <v>45509</v>
      </c>
      <c r="B21490" s="112" t="s">
        <v>45510</v>
      </c>
    </row>
    <row r="21491" spans="1:2" x14ac:dyDescent="0.2">
      <c r="A21491" s="112" t="s">
        <v>45511</v>
      </c>
      <c r="B21491" s="112" t="s">
        <v>45512</v>
      </c>
    </row>
    <row r="21492" spans="1:2" x14ac:dyDescent="0.2">
      <c r="A21492" s="112" t="s">
        <v>45513</v>
      </c>
      <c r="B21492" s="112" t="s">
        <v>45514</v>
      </c>
    </row>
    <row r="21493" spans="1:2" x14ac:dyDescent="0.2">
      <c r="A21493" s="112" t="s">
        <v>45515</v>
      </c>
      <c r="B21493" s="112" t="s">
        <v>45516</v>
      </c>
    </row>
    <row r="21494" spans="1:2" x14ac:dyDescent="0.2">
      <c r="A21494" s="112" t="s">
        <v>45517</v>
      </c>
      <c r="B21494" s="112" t="s">
        <v>45518</v>
      </c>
    </row>
    <row r="21495" spans="1:2" x14ac:dyDescent="0.2">
      <c r="A21495" s="112" t="s">
        <v>45519</v>
      </c>
      <c r="B21495" s="112" t="s">
        <v>45520</v>
      </c>
    </row>
    <row r="21496" spans="1:2" x14ac:dyDescent="0.2">
      <c r="A21496" s="112" t="s">
        <v>45521</v>
      </c>
      <c r="B21496" s="112" t="s">
        <v>45522</v>
      </c>
    </row>
    <row r="21497" spans="1:2" x14ac:dyDescent="0.2">
      <c r="A21497" s="112" t="s">
        <v>45523</v>
      </c>
      <c r="B21497" s="112" t="s">
        <v>45524</v>
      </c>
    </row>
    <row r="21498" spans="1:2" x14ac:dyDescent="0.2">
      <c r="A21498" s="112" t="s">
        <v>45525</v>
      </c>
      <c r="B21498" s="112" t="s">
        <v>45526</v>
      </c>
    </row>
    <row r="21499" spans="1:2" x14ac:dyDescent="0.2">
      <c r="A21499" s="112" t="s">
        <v>45527</v>
      </c>
      <c r="B21499" s="112" t="s">
        <v>45528</v>
      </c>
    </row>
    <row r="21500" spans="1:2" x14ac:dyDescent="0.2">
      <c r="A21500" s="112" t="s">
        <v>45529</v>
      </c>
      <c r="B21500" s="112" t="s">
        <v>45530</v>
      </c>
    </row>
    <row r="21501" spans="1:2" x14ac:dyDescent="0.2">
      <c r="A21501" s="112" t="s">
        <v>45531</v>
      </c>
      <c r="B21501" s="112" t="s">
        <v>45532</v>
      </c>
    </row>
    <row r="21502" spans="1:2" x14ac:dyDescent="0.2">
      <c r="A21502" s="112" t="s">
        <v>45533</v>
      </c>
      <c r="B21502" s="112" t="s">
        <v>45534</v>
      </c>
    </row>
    <row r="21503" spans="1:2" x14ac:dyDescent="0.2">
      <c r="A21503" s="112" t="s">
        <v>45535</v>
      </c>
      <c r="B21503" s="112" t="s">
        <v>45536</v>
      </c>
    </row>
    <row r="21504" spans="1:2" x14ac:dyDescent="0.2">
      <c r="A21504" s="112" t="s">
        <v>45537</v>
      </c>
      <c r="B21504" s="112" t="s">
        <v>45538</v>
      </c>
    </row>
    <row r="21505" spans="1:2" x14ac:dyDescent="0.2">
      <c r="A21505" s="112" t="s">
        <v>45539</v>
      </c>
      <c r="B21505" s="112" t="s">
        <v>45540</v>
      </c>
    </row>
    <row r="21506" spans="1:2" x14ac:dyDescent="0.2">
      <c r="A21506" s="112" t="s">
        <v>45541</v>
      </c>
      <c r="B21506" s="112" t="s">
        <v>45542</v>
      </c>
    </row>
    <row r="21507" spans="1:2" x14ac:dyDescent="0.2">
      <c r="A21507" s="112" t="s">
        <v>45543</v>
      </c>
      <c r="B21507" s="112" t="s">
        <v>45544</v>
      </c>
    </row>
    <row r="21508" spans="1:2" x14ac:dyDescent="0.2">
      <c r="A21508" s="112" t="s">
        <v>45545</v>
      </c>
      <c r="B21508" s="112" t="s">
        <v>45546</v>
      </c>
    </row>
    <row r="21509" spans="1:2" x14ac:dyDescent="0.2">
      <c r="A21509" s="112" t="s">
        <v>45547</v>
      </c>
      <c r="B21509" s="112" t="s">
        <v>45548</v>
      </c>
    </row>
    <row r="21510" spans="1:2" x14ac:dyDescent="0.2">
      <c r="A21510" s="112" t="s">
        <v>45549</v>
      </c>
      <c r="B21510" s="112" t="s">
        <v>45550</v>
      </c>
    </row>
    <row r="21511" spans="1:2" x14ac:dyDescent="0.2">
      <c r="A21511" s="112" t="s">
        <v>45551</v>
      </c>
      <c r="B21511" s="112" t="s">
        <v>45552</v>
      </c>
    </row>
    <row r="21512" spans="1:2" x14ac:dyDescent="0.2">
      <c r="A21512" s="112" t="s">
        <v>45553</v>
      </c>
      <c r="B21512" s="112" t="s">
        <v>45554</v>
      </c>
    </row>
    <row r="21513" spans="1:2" x14ac:dyDescent="0.2">
      <c r="A21513" s="112" t="s">
        <v>45555</v>
      </c>
      <c r="B21513" s="112" t="s">
        <v>45556</v>
      </c>
    </row>
    <row r="21514" spans="1:2" x14ac:dyDescent="0.2">
      <c r="A21514" s="112" t="s">
        <v>45557</v>
      </c>
      <c r="B21514" s="112" t="s">
        <v>45558</v>
      </c>
    </row>
    <row r="21515" spans="1:2" x14ac:dyDescent="0.2">
      <c r="A21515" s="112" t="s">
        <v>45559</v>
      </c>
      <c r="B21515" s="112" t="s">
        <v>45560</v>
      </c>
    </row>
    <row r="21516" spans="1:2" x14ac:dyDescent="0.2">
      <c r="A21516" s="112" t="s">
        <v>45561</v>
      </c>
      <c r="B21516" s="112" t="s">
        <v>45562</v>
      </c>
    </row>
    <row r="21517" spans="1:2" x14ac:dyDescent="0.2">
      <c r="A21517" s="112" t="s">
        <v>45563</v>
      </c>
      <c r="B21517" s="112" t="s">
        <v>45564</v>
      </c>
    </row>
    <row r="21518" spans="1:2" x14ac:dyDescent="0.2">
      <c r="A21518" s="112" t="s">
        <v>45565</v>
      </c>
      <c r="B21518" s="112" t="s">
        <v>45566</v>
      </c>
    </row>
    <row r="21519" spans="1:2" x14ac:dyDescent="0.2">
      <c r="A21519" s="112" t="s">
        <v>45567</v>
      </c>
      <c r="B21519" s="112" t="s">
        <v>45568</v>
      </c>
    </row>
    <row r="21520" spans="1:2" x14ac:dyDescent="0.2">
      <c r="A21520" s="112" t="s">
        <v>45569</v>
      </c>
      <c r="B21520" s="112" t="s">
        <v>45570</v>
      </c>
    </row>
    <row r="21521" spans="1:2" x14ac:dyDescent="0.2">
      <c r="A21521" s="112" t="s">
        <v>45571</v>
      </c>
      <c r="B21521" s="112" t="s">
        <v>45572</v>
      </c>
    </row>
    <row r="21522" spans="1:2" x14ac:dyDescent="0.2">
      <c r="A21522" s="112" t="s">
        <v>45573</v>
      </c>
      <c r="B21522" s="112" t="s">
        <v>45574</v>
      </c>
    </row>
    <row r="21523" spans="1:2" x14ac:dyDescent="0.2">
      <c r="A21523" s="112" t="s">
        <v>45575</v>
      </c>
      <c r="B21523" s="112" t="s">
        <v>45576</v>
      </c>
    </row>
    <row r="21524" spans="1:2" x14ac:dyDescent="0.2">
      <c r="A21524" s="112" t="s">
        <v>45577</v>
      </c>
      <c r="B21524" s="112" t="s">
        <v>45578</v>
      </c>
    </row>
    <row r="21525" spans="1:2" x14ac:dyDescent="0.2">
      <c r="A21525" s="112" t="s">
        <v>45579</v>
      </c>
      <c r="B21525" s="112" t="s">
        <v>45580</v>
      </c>
    </row>
    <row r="21526" spans="1:2" x14ac:dyDescent="0.2">
      <c r="A21526" s="112" t="s">
        <v>45581</v>
      </c>
      <c r="B21526" s="112" t="s">
        <v>45582</v>
      </c>
    </row>
    <row r="21527" spans="1:2" x14ac:dyDescent="0.2">
      <c r="A21527" s="112" t="s">
        <v>45583</v>
      </c>
      <c r="B21527" s="112" t="s">
        <v>45584</v>
      </c>
    </row>
    <row r="21528" spans="1:2" x14ac:dyDescent="0.2">
      <c r="A21528" s="112" t="s">
        <v>45585</v>
      </c>
      <c r="B21528" s="112" t="s">
        <v>45586</v>
      </c>
    </row>
    <row r="21529" spans="1:2" x14ac:dyDescent="0.2">
      <c r="A21529" s="112" t="s">
        <v>45587</v>
      </c>
      <c r="B21529" s="112" t="s">
        <v>45588</v>
      </c>
    </row>
    <row r="21530" spans="1:2" x14ac:dyDescent="0.2">
      <c r="A21530" s="112" t="s">
        <v>45589</v>
      </c>
      <c r="B21530" s="112" t="s">
        <v>45590</v>
      </c>
    </row>
    <row r="21531" spans="1:2" x14ac:dyDescent="0.2">
      <c r="A21531" s="112" t="s">
        <v>45591</v>
      </c>
      <c r="B21531" s="112" t="s">
        <v>45592</v>
      </c>
    </row>
    <row r="21532" spans="1:2" x14ac:dyDescent="0.2">
      <c r="A21532" s="112" t="s">
        <v>45593</v>
      </c>
      <c r="B21532" s="112" t="s">
        <v>45594</v>
      </c>
    </row>
    <row r="21533" spans="1:2" x14ac:dyDescent="0.2">
      <c r="A21533" s="112" t="s">
        <v>45595</v>
      </c>
      <c r="B21533" s="112" t="s">
        <v>45596</v>
      </c>
    </row>
    <row r="21534" spans="1:2" x14ac:dyDescent="0.2">
      <c r="A21534" s="112" t="s">
        <v>45597</v>
      </c>
      <c r="B21534" s="112" t="s">
        <v>45598</v>
      </c>
    </row>
    <row r="21535" spans="1:2" x14ac:dyDescent="0.2">
      <c r="A21535" s="112" t="s">
        <v>45599</v>
      </c>
      <c r="B21535" s="112" t="s">
        <v>45600</v>
      </c>
    </row>
    <row r="21536" spans="1:2" x14ac:dyDescent="0.2">
      <c r="A21536" s="112" t="s">
        <v>45601</v>
      </c>
      <c r="B21536" s="112" t="s">
        <v>45602</v>
      </c>
    </row>
    <row r="21537" spans="1:2" x14ac:dyDescent="0.2">
      <c r="A21537" s="112" t="s">
        <v>45603</v>
      </c>
      <c r="B21537" s="112" t="s">
        <v>45604</v>
      </c>
    </row>
    <row r="21538" spans="1:2" x14ac:dyDescent="0.2">
      <c r="A21538" s="112" t="s">
        <v>45605</v>
      </c>
      <c r="B21538" s="112" t="s">
        <v>45606</v>
      </c>
    </row>
    <row r="21539" spans="1:2" x14ac:dyDescent="0.2">
      <c r="A21539" s="112" t="s">
        <v>45607</v>
      </c>
      <c r="B21539" s="112" t="s">
        <v>45608</v>
      </c>
    </row>
    <row r="21540" spans="1:2" x14ac:dyDescent="0.2">
      <c r="A21540" s="112" t="s">
        <v>45609</v>
      </c>
      <c r="B21540" s="112" t="s">
        <v>45610</v>
      </c>
    </row>
    <row r="21541" spans="1:2" x14ac:dyDescent="0.2">
      <c r="A21541" s="112" t="s">
        <v>45611</v>
      </c>
      <c r="B21541" s="112" t="s">
        <v>45612</v>
      </c>
    </row>
    <row r="21542" spans="1:2" x14ac:dyDescent="0.2">
      <c r="A21542" s="112" t="s">
        <v>45613</v>
      </c>
      <c r="B21542" s="112" t="s">
        <v>45614</v>
      </c>
    </row>
    <row r="21543" spans="1:2" x14ac:dyDescent="0.2">
      <c r="A21543" s="112" t="s">
        <v>45615</v>
      </c>
      <c r="B21543" s="112" t="s">
        <v>45616</v>
      </c>
    </row>
    <row r="21544" spans="1:2" x14ac:dyDescent="0.2">
      <c r="A21544" s="112" t="s">
        <v>45617</v>
      </c>
      <c r="B21544" s="112" t="s">
        <v>45618</v>
      </c>
    </row>
    <row r="21545" spans="1:2" x14ac:dyDescent="0.2">
      <c r="A21545" s="112" t="s">
        <v>45619</v>
      </c>
      <c r="B21545" s="112" t="s">
        <v>45620</v>
      </c>
    </row>
    <row r="21546" spans="1:2" x14ac:dyDescent="0.2">
      <c r="A21546" s="112" t="s">
        <v>45621</v>
      </c>
      <c r="B21546" s="112" t="s">
        <v>45622</v>
      </c>
    </row>
    <row r="21547" spans="1:2" x14ac:dyDescent="0.2">
      <c r="A21547" s="112" t="s">
        <v>45623</v>
      </c>
      <c r="B21547" s="112" t="s">
        <v>45624</v>
      </c>
    </row>
    <row r="21548" spans="1:2" x14ac:dyDescent="0.2">
      <c r="A21548" s="112" t="s">
        <v>45625</v>
      </c>
      <c r="B21548" s="112" t="s">
        <v>45626</v>
      </c>
    </row>
    <row r="21549" spans="1:2" x14ac:dyDescent="0.2">
      <c r="A21549" s="112" t="s">
        <v>45627</v>
      </c>
      <c r="B21549" s="112" t="s">
        <v>45628</v>
      </c>
    </row>
    <row r="21550" spans="1:2" x14ac:dyDescent="0.2">
      <c r="A21550" s="112" t="s">
        <v>45629</v>
      </c>
      <c r="B21550" s="112" t="s">
        <v>45630</v>
      </c>
    </row>
    <row r="21551" spans="1:2" x14ac:dyDescent="0.2">
      <c r="A21551" s="112" t="s">
        <v>45631</v>
      </c>
      <c r="B21551" s="112" t="s">
        <v>45632</v>
      </c>
    </row>
    <row r="21552" spans="1:2" x14ac:dyDescent="0.2">
      <c r="A21552" s="112" t="s">
        <v>45633</v>
      </c>
      <c r="B21552" s="112" t="s">
        <v>45634</v>
      </c>
    </row>
    <row r="21553" spans="1:2" x14ac:dyDescent="0.2">
      <c r="A21553" s="112" t="s">
        <v>45635</v>
      </c>
      <c r="B21553" s="112" t="s">
        <v>45636</v>
      </c>
    </row>
    <row r="21554" spans="1:2" x14ac:dyDescent="0.2">
      <c r="A21554" s="112" t="s">
        <v>45637</v>
      </c>
      <c r="B21554" s="112" t="s">
        <v>45638</v>
      </c>
    </row>
    <row r="21555" spans="1:2" x14ac:dyDescent="0.2">
      <c r="A21555" s="112" t="s">
        <v>45639</v>
      </c>
      <c r="B21555" s="112" t="s">
        <v>45640</v>
      </c>
    </row>
    <row r="21556" spans="1:2" x14ac:dyDescent="0.2">
      <c r="A21556" s="112" t="s">
        <v>45641</v>
      </c>
      <c r="B21556" s="112" t="s">
        <v>45642</v>
      </c>
    </row>
    <row r="21557" spans="1:2" x14ac:dyDescent="0.2">
      <c r="A21557" s="112" t="s">
        <v>45643</v>
      </c>
      <c r="B21557" s="112" t="s">
        <v>45644</v>
      </c>
    </row>
    <row r="21558" spans="1:2" x14ac:dyDescent="0.2">
      <c r="A21558" s="112" t="s">
        <v>45645</v>
      </c>
      <c r="B21558" s="112" t="s">
        <v>45646</v>
      </c>
    </row>
    <row r="21559" spans="1:2" x14ac:dyDescent="0.2">
      <c r="A21559" s="112" t="s">
        <v>45647</v>
      </c>
      <c r="B21559" s="112" t="s">
        <v>45648</v>
      </c>
    </row>
    <row r="21560" spans="1:2" x14ac:dyDescent="0.2">
      <c r="A21560" s="112" t="s">
        <v>45649</v>
      </c>
      <c r="B21560" s="112" t="s">
        <v>45650</v>
      </c>
    </row>
    <row r="21561" spans="1:2" x14ac:dyDescent="0.2">
      <c r="A21561" s="112" t="s">
        <v>45651</v>
      </c>
      <c r="B21561" s="112" t="s">
        <v>45652</v>
      </c>
    </row>
    <row r="21562" spans="1:2" x14ac:dyDescent="0.2">
      <c r="A21562" s="112" t="s">
        <v>45653</v>
      </c>
      <c r="B21562" s="112" t="s">
        <v>45654</v>
      </c>
    </row>
    <row r="21563" spans="1:2" x14ac:dyDescent="0.2">
      <c r="A21563" s="112" t="s">
        <v>45655</v>
      </c>
      <c r="B21563" s="112" t="s">
        <v>45656</v>
      </c>
    </row>
    <row r="21564" spans="1:2" x14ac:dyDescent="0.2">
      <c r="A21564" s="112" t="s">
        <v>45657</v>
      </c>
      <c r="B21564" s="112" t="s">
        <v>45658</v>
      </c>
    </row>
    <row r="21565" spans="1:2" x14ac:dyDescent="0.2">
      <c r="A21565" s="112" t="s">
        <v>45659</v>
      </c>
      <c r="B21565" s="112" t="s">
        <v>45660</v>
      </c>
    </row>
    <row r="21566" spans="1:2" x14ac:dyDescent="0.2">
      <c r="A21566" s="112" t="s">
        <v>45661</v>
      </c>
      <c r="B21566" s="112" t="s">
        <v>45662</v>
      </c>
    </row>
    <row r="21567" spans="1:2" x14ac:dyDescent="0.2">
      <c r="A21567" s="112" t="s">
        <v>45663</v>
      </c>
      <c r="B21567" s="112" t="s">
        <v>45664</v>
      </c>
    </row>
    <row r="21568" spans="1:2" x14ac:dyDescent="0.2">
      <c r="A21568" s="112" t="s">
        <v>45665</v>
      </c>
      <c r="B21568" s="112" t="s">
        <v>45666</v>
      </c>
    </row>
    <row r="21569" spans="1:2" x14ac:dyDescent="0.2">
      <c r="A21569" s="112" t="s">
        <v>45667</v>
      </c>
      <c r="B21569" s="112" t="s">
        <v>45668</v>
      </c>
    </row>
    <row r="21570" spans="1:2" x14ac:dyDescent="0.2">
      <c r="A21570" s="112" t="s">
        <v>45669</v>
      </c>
      <c r="B21570" s="112" t="s">
        <v>45670</v>
      </c>
    </row>
    <row r="21571" spans="1:2" x14ac:dyDescent="0.2">
      <c r="A21571" s="112" t="s">
        <v>45671</v>
      </c>
      <c r="B21571" s="112" t="s">
        <v>45672</v>
      </c>
    </row>
    <row r="21572" spans="1:2" x14ac:dyDescent="0.2">
      <c r="A21572" s="112" t="s">
        <v>45673</v>
      </c>
      <c r="B21572" s="112" t="s">
        <v>45674</v>
      </c>
    </row>
    <row r="21573" spans="1:2" x14ac:dyDescent="0.2">
      <c r="A21573" s="112" t="s">
        <v>45675</v>
      </c>
      <c r="B21573" s="112" t="s">
        <v>45676</v>
      </c>
    </row>
    <row r="21574" spans="1:2" x14ac:dyDescent="0.2">
      <c r="A21574" s="112" t="s">
        <v>45677</v>
      </c>
      <c r="B21574" s="112" t="s">
        <v>45678</v>
      </c>
    </row>
    <row r="21575" spans="1:2" x14ac:dyDescent="0.2">
      <c r="A21575" s="112" t="s">
        <v>45679</v>
      </c>
      <c r="B21575" s="112" t="s">
        <v>45680</v>
      </c>
    </row>
    <row r="21576" spans="1:2" x14ac:dyDescent="0.2">
      <c r="A21576" s="112" t="s">
        <v>45681</v>
      </c>
      <c r="B21576" s="112" t="s">
        <v>45682</v>
      </c>
    </row>
    <row r="21577" spans="1:2" x14ac:dyDescent="0.2">
      <c r="A21577" s="112" t="s">
        <v>45683</v>
      </c>
      <c r="B21577" s="112" t="s">
        <v>45684</v>
      </c>
    </row>
    <row r="21578" spans="1:2" x14ac:dyDescent="0.2">
      <c r="A21578" s="112" t="s">
        <v>45685</v>
      </c>
      <c r="B21578" s="112" t="s">
        <v>45686</v>
      </c>
    </row>
    <row r="21579" spans="1:2" x14ac:dyDescent="0.2">
      <c r="A21579" s="112" t="s">
        <v>45687</v>
      </c>
      <c r="B21579" s="112" t="s">
        <v>45688</v>
      </c>
    </row>
    <row r="21580" spans="1:2" x14ac:dyDescent="0.2">
      <c r="A21580" s="112" t="s">
        <v>45689</v>
      </c>
      <c r="B21580" s="112" t="s">
        <v>45690</v>
      </c>
    </row>
    <row r="21581" spans="1:2" x14ac:dyDescent="0.2">
      <c r="A21581" s="112" t="s">
        <v>45691</v>
      </c>
      <c r="B21581" s="112" t="s">
        <v>45692</v>
      </c>
    </row>
    <row r="21582" spans="1:2" x14ac:dyDescent="0.2">
      <c r="A21582" s="112" t="s">
        <v>45693</v>
      </c>
      <c r="B21582" s="112" t="s">
        <v>45694</v>
      </c>
    </row>
    <row r="21583" spans="1:2" x14ac:dyDescent="0.2">
      <c r="A21583" s="112" t="s">
        <v>45695</v>
      </c>
      <c r="B21583" s="112" t="s">
        <v>45696</v>
      </c>
    </row>
    <row r="21584" spans="1:2" x14ac:dyDescent="0.2">
      <c r="A21584" s="112" t="s">
        <v>45697</v>
      </c>
      <c r="B21584" s="112" t="s">
        <v>45698</v>
      </c>
    </row>
    <row r="21585" spans="1:2" x14ac:dyDescent="0.2">
      <c r="A21585" s="112" t="s">
        <v>45699</v>
      </c>
      <c r="B21585" s="112" t="s">
        <v>45700</v>
      </c>
    </row>
    <row r="21586" spans="1:2" x14ac:dyDescent="0.2">
      <c r="A21586" s="112" t="s">
        <v>45701</v>
      </c>
      <c r="B21586" s="112" t="s">
        <v>45702</v>
      </c>
    </row>
    <row r="21587" spans="1:2" x14ac:dyDescent="0.2">
      <c r="A21587" s="112" t="s">
        <v>45703</v>
      </c>
      <c r="B21587" s="112" t="s">
        <v>45704</v>
      </c>
    </row>
    <row r="21588" spans="1:2" x14ac:dyDescent="0.2">
      <c r="A21588" s="112" t="s">
        <v>45705</v>
      </c>
      <c r="B21588" s="112" t="s">
        <v>45706</v>
      </c>
    </row>
    <row r="21589" spans="1:2" x14ac:dyDescent="0.2">
      <c r="A21589" s="112" t="s">
        <v>45707</v>
      </c>
      <c r="B21589" s="112" t="s">
        <v>45708</v>
      </c>
    </row>
    <row r="21590" spans="1:2" x14ac:dyDescent="0.2">
      <c r="A21590" s="112" t="s">
        <v>45709</v>
      </c>
      <c r="B21590" s="112" t="s">
        <v>45710</v>
      </c>
    </row>
    <row r="21591" spans="1:2" x14ac:dyDescent="0.2">
      <c r="A21591" s="112" t="s">
        <v>45711</v>
      </c>
      <c r="B21591" s="112" t="s">
        <v>45712</v>
      </c>
    </row>
    <row r="21592" spans="1:2" x14ac:dyDescent="0.2">
      <c r="A21592" s="112" t="s">
        <v>45713</v>
      </c>
      <c r="B21592" s="112" t="s">
        <v>45714</v>
      </c>
    </row>
    <row r="21593" spans="1:2" x14ac:dyDescent="0.2">
      <c r="A21593" s="112" t="s">
        <v>45715</v>
      </c>
      <c r="B21593" s="112" t="s">
        <v>45716</v>
      </c>
    </row>
    <row r="21594" spans="1:2" x14ac:dyDescent="0.2">
      <c r="A21594" s="112" t="s">
        <v>45717</v>
      </c>
      <c r="B21594" s="112" t="s">
        <v>45718</v>
      </c>
    </row>
    <row r="21595" spans="1:2" x14ac:dyDescent="0.2">
      <c r="A21595" s="112" t="s">
        <v>45719</v>
      </c>
      <c r="B21595" s="112" t="s">
        <v>45720</v>
      </c>
    </row>
    <row r="21596" spans="1:2" x14ac:dyDescent="0.2">
      <c r="A21596" s="112" t="s">
        <v>45721</v>
      </c>
      <c r="B21596" s="112" t="s">
        <v>45722</v>
      </c>
    </row>
    <row r="21597" spans="1:2" x14ac:dyDescent="0.2">
      <c r="A21597" s="112" t="s">
        <v>45723</v>
      </c>
      <c r="B21597" s="112" t="s">
        <v>45724</v>
      </c>
    </row>
    <row r="21598" spans="1:2" x14ac:dyDescent="0.2">
      <c r="A21598" s="112" t="s">
        <v>45725</v>
      </c>
      <c r="B21598" s="112" t="s">
        <v>45726</v>
      </c>
    </row>
    <row r="21599" spans="1:2" x14ac:dyDescent="0.2">
      <c r="A21599" s="112" t="s">
        <v>45727</v>
      </c>
      <c r="B21599" s="112" t="s">
        <v>45728</v>
      </c>
    </row>
    <row r="21600" spans="1:2" x14ac:dyDescent="0.2">
      <c r="A21600" s="112" t="s">
        <v>45729</v>
      </c>
      <c r="B21600" s="112" t="s">
        <v>45730</v>
      </c>
    </row>
    <row r="21601" spans="1:2" x14ac:dyDescent="0.2">
      <c r="A21601" s="112" t="s">
        <v>45731</v>
      </c>
      <c r="B21601" s="112" t="s">
        <v>45732</v>
      </c>
    </row>
    <row r="21602" spans="1:2" x14ac:dyDescent="0.2">
      <c r="A21602" s="112" t="s">
        <v>45733</v>
      </c>
      <c r="B21602" s="112" t="s">
        <v>45734</v>
      </c>
    </row>
    <row r="21603" spans="1:2" x14ac:dyDescent="0.2">
      <c r="A21603" s="112" t="s">
        <v>45735</v>
      </c>
      <c r="B21603" s="112" t="s">
        <v>45736</v>
      </c>
    </row>
    <row r="21604" spans="1:2" x14ac:dyDescent="0.2">
      <c r="A21604" s="112" t="s">
        <v>45737</v>
      </c>
      <c r="B21604" s="112" t="s">
        <v>45738</v>
      </c>
    </row>
    <row r="21605" spans="1:2" x14ac:dyDescent="0.2">
      <c r="A21605" s="112" t="s">
        <v>45739</v>
      </c>
      <c r="B21605" s="112" t="s">
        <v>45740</v>
      </c>
    </row>
    <row r="21606" spans="1:2" x14ac:dyDescent="0.2">
      <c r="A21606" s="112" t="s">
        <v>45741</v>
      </c>
      <c r="B21606" s="112" t="s">
        <v>45742</v>
      </c>
    </row>
    <row r="21607" spans="1:2" x14ac:dyDescent="0.2">
      <c r="A21607" s="112" t="s">
        <v>45743</v>
      </c>
      <c r="B21607" s="112" t="s">
        <v>45744</v>
      </c>
    </row>
    <row r="21608" spans="1:2" x14ac:dyDescent="0.2">
      <c r="A21608" s="112" t="s">
        <v>45745</v>
      </c>
      <c r="B21608" s="112" t="s">
        <v>45746</v>
      </c>
    </row>
    <row r="21609" spans="1:2" x14ac:dyDescent="0.2">
      <c r="A21609" s="112" t="s">
        <v>45747</v>
      </c>
      <c r="B21609" s="112" t="s">
        <v>45748</v>
      </c>
    </row>
    <row r="21610" spans="1:2" x14ac:dyDescent="0.2">
      <c r="A21610" s="112" t="s">
        <v>45749</v>
      </c>
      <c r="B21610" s="112" t="s">
        <v>45750</v>
      </c>
    </row>
    <row r="21611" spans="1:2" x14ac:dyDescent="0.2">
      <c r="A21611" s="112" t="s">
        <v>45751</v>
      </c>
      <c r="B21611" s="112" t="s">
        <v>45752</v>
      </c>
    </row>
    <row r="21612" spans="1:2" x14ac:dyDescent="0.2">
      <c r="A21612" s="112" t="s">
        <v>45753</v>
      </c>
      <c r="B21612" s="112" t="s">
        <v>45754</v>
      </c>
    </row>
    <row r="21613" spans="1:2" x14ac:dyDescent="0.2">
      <c r="A21613" s="112" t="s">
        <v>45755</v>
      </c>
      <c r="B21613" s="112" t="s">
        <v>45756</v>
      </c>
    </row>
    <row r="21614" spans="1:2" x14ac:dyDescent="0.2">
      <c r="A21614" s="112" t="s">
        <v>45757</v>
      </c>
      <c r="B21614" s="112" t="s">
        <v>45758</v>
      </c>
    </row>
    <row r="21615" spans="1:2" x14ac:dyDescent="0.2">
      <c r="A21615" s="112" t="s">
        <v>45759</v>
      </c>
      <c r="B21615" s="112" t="s">
        <v>45760</v>
      </c>
    </row>
    <row r="21616" spans="1:2" x14ac:dyDescent="0.2">
      <c r="A21616" s="112" t="s">
        <v>45761</v>
      </c>
      <c r="B21616" s="112" t="s">
        <v>45762</v>
      </c>
    </row>
    <row r="21617" spans="1:2" x14ac:dyDescent="0.2">
      <c r="A21617" s="112" t="s">
        <v>45763</v>
      </c>
      <c r="B21617" s="112" t="s">
        <v>45764</v>
      </c>
    </row>
    <row r="21618" spans="1:2" x14ac:dyDescent="0.2">
      <c r="A21618" s="112" t="s">
        <v>45765</v>
      </c>
      <c r="B21618" s="112" t="s">
        <v>45766</v>
      </c>
    </row>
    <row r="21619" spans="1:2" x14ac:dyDescent="0.2">
      <c r="A21619" s="112" t="s">
        <v>45767</v>
      </c>
      <c r="B21619" s="112" t="s">
        <v>45768</v>
      </c>
    </row>
    <row r="21620" spans="1:2" x14ac:dyDescent="0.2">
      <c r="A21620" s="112" t="s">
        <v>45769</v>
      </c>
      <c r="B21620" s="112" t="s">
        <v>45770</v>
      </c>
    </row>
    <row r="21621" spans="1:2" x14ac:dyDescent="0.2">
      <c r="A21621" s="112" t="s">
        <v>45771</v>
      </c>
      <c r="B21621" s="112" t="s">
        <v>45772</v>
      </c>
    </row>
    <row r="21622" spans="1:2" x14ac:dyDescent="0.2">
      <c r="A21622" s="112" t="s">
        <v>45773</v>
      </c>
      <c r="B21622" s="112" t="s">
        <v>45774</v>
      </c>
    </row>
    <row r="21623" spans="1:2" x14ac:dyDescent="0.2">
      <c r="A21623" s="112" t="s">
        <v>45775</v>
      </c>
      <c r="B21623" s="112" t="s">
        <v>45776</v>
      </c>
    </row>
    <row r="21624" spans="1:2" x14ac:dyDescent="0.2">
      <c r="A21624" s="112" t="s">
        <v>45777</v>
      </c>
      <c r="B21624" s="112" t="s">
        <v>45778</v>
      </c>
    </row>
    <row r="21625" spans="1:2" x14ac:dyDescent="0.2">
      <c r="A21625" s="112" t="s">
        <v>45779</v>
      </c>
      <c r="B21625" s="112" t="s">
        <v>45780</v>
      </c>
    </row>
    <row r="21626" spans="1:2" x14ac:dyDescent="0.2">
      <c r="A21626" s="112" t="s">
        <v>45781</v>
      </c>
      <c r="B21626" s="112" t="s">
        <v>45782</v>
      </c>
    </row>
    <row r="21627" spans="1:2" x14ac:dyDescent="0.2">
      <c r="A21627" s="112" t="s">
        <v>45783</v>
      </c>
      <c r="B21627" s="112" t="s">
        <v>45784</v>
      </c>
    </row>
    <row r="21628" spans="1:2" x14ac:dyDescent="0.2">
      <c r="A21628" s="112" t="s">
        <v>45785</v>
      </c>
      <c r="B21628" s="112" t="s">
        <v>45786</v>
      </c>
    </row>
    <row r="21629" spans="1:2" x14ac:dyDescent="0.2">
      <c r="A21629" s="112" t="s">
        <v>45787</v>
      </c>
      <c r="B21629" s="112" t="s">
        <v>45788</v>
      </c>
    </row>
    <row r="21630" spans="1:2" x14ac:dyDescent="0.2">
      <c r="A21630" s="112" t="s">
        <v>45789</v>
      </c>
      <c r="B21630" s="112" t="s">
        <v>45790</v>
      </c>
    </row>
    <row r="21631" spans="1:2" x14ac:dyDescent="0.2">
      <c r="A21631" s="112" t="s">
        <v>45791</v>
      </c>
      <c r="B21631" s="112" t="s">
        <v>45792</v>
      </c>
    </row>
    <row r="21632" spans="1:2" x14ac:dyDescent="0.2">
      <c r="A21632" s="112" t="s">
        <v>45793</v>
      </c>
      <c r="B21632" s="112" t="s">
        <v>45794</v>
      </c>
    </row>
    <row r="21633" spans="1:2" x14ac:dyDescent="0.2">
      <c r="A21633" s="112" t="s">
        <v>45795</v>
      </c>
      <c r="B21633" s="112" t="s">
        <v>45796</v>
      </c>
    </row>
    <row r="21634" spans="1:2" x14ac:dyDescent="0.2">
      <c r="A21634" s="112" t="s">
        <v>45797</v>
      </c>
      <c r="B21634" s="112" t="s">
        <v>45798</v>
      </c>
    </row>
    <row r="21635" spans="1:2" x14ac:dyDescent="0.2">
      <c r="A21635" s="112" t="s">
        <v>45799</v>
      </c>
      <c r="B21635" s="112" t="s">
        <v>45800</v>
      </c>
    </row>
    <row r="21636" spans="1:2" x14ac:dyDescent="0.2">
      <c r="A21636" s="112" t="s">
        <v>45801</v>
      </c>
      <c r="B21636" s="112" t="s">
        <v>45802</v>
      </c>
    </row>
    <row r="21637" spans="1:2" x14ac:dyDescent="0.2">
      <c r="A21637" s="112" t="s">
        <v>45803</v>
      </c>
      <c r="B21637" s="112" t="s">
        <v>45804</v>
      </c>
    </row>
    <row r="21638" spans="1:2" x14ac:dyDescent="0.2">
      <c r="A21638" s="112" t="s">
        <v>45805</v>
      </c>
      <c r="B21638" s="112" t="s">
        <v>45806</v>
      </c>
    </row>
    <row r="21639" spans="1:2" x14ac:dyDescent="0.2">
      <c r="A21639" s="112" t="s">
        <v>45807</v>
      </c>
      <c r="B21639" s="112" t="s">
        <v>45808</v>
      </c>
    </row>
    <row r="21640" spans="1:2" x14ac:dyDescent="0.2">
      <c r="A21640" s="112" t="s">
        <v>45809</v>
      </c>
      <c r="B21640" s="112" t="s">
        <v>45810</v>
      </c>
    </row>
    <row r="21641" spans="1:2" x14ac:dyDescent="0.2">
      <c r="A21641" s="112" t="s">
        <v>45811</v>
      </c>
      <c r="B21641" s="112" t="s">
        <v>45812</v>
      </c>
    </row>
    <row r="21642" spans="1:2" x14ac:dyDescent="0.2">
      <c r="A21642" s="112" t="s">
        <v>45813</v>
      </c>
      <c r="B21642" s="112" t="s">
        <v>45814</v>
      </c>
    </row>
    <row r="21643" spans="1:2" x14ac:dyDescent="0.2">
      <c r="A21643" s="112" t="s">
        <v>45815</v>
      </c>
      <c r="B21643" s="112" t="s">
        <v>45816</v>
      </c>
    </row>
    <row r="21644" spans="1:2" x14ac:dyDescent="0.2">
      <c r="A21644" s="112" t="s">
        <v>45817</v>
      </c>
      <c r="B21644" s="112" t="s">
        <v>45818</v>
      </c>
    </row>
    <row r="21645" spans="1:2" x14ac:dyDescent="0.2">
      <c r="A21645" s="112" t="s">
        <v>45819</v>
      </c>
      <c r="B21645" s="112" t="s">
        <v>45820</v>
      </c>
    </row>
    <row r="21646" spans="1:2" x14ac:dyDescent="0.2">
      <c r="A21646" s="112" t="s">
        <v>45821</v>
      </c>
      <c r="B21646" s="112" t="s">
        <v>45822</v>
      </c>
    </row>
    <row r="21647" spans="1:2" x14ac:dyDescent="0.2">
      <c r="A21647" s="112" t="s">
        <v>45823</v>
      </c>
      <c r="B21647" s="112" t="s">
        <v>45824</v>
      </c>
    </row>
    <row r="21648" spans="1:2" x14ac:dyDescent="0.2">
      <c r="A21648" s="112" t="s">
        <v>45825</v>
      </c>
      <c r="B21648" s="112" t="s">
        <v>45826</v>
      </c>
    </row>
    <row r="21649" spans="1:2" x14ac:dyDescent="0.2">
      <c r="A21649" s="112" t="s">
        <v>45827</v>
      </c>
      <c r="B21649" s="112" t="s">
        <v>45828</v>
      </c>
    </row>
    <row r="21650" spans="1:2" x14ac:dyDescent="0.2">
      <c r="A21650" s="112" t="s">
        <v>45829</v>
      </c>
      <c r="B21650" s="112" t="s">
        <v>45830</v>
      </c>
    </row>
    <row r="21651" spans="1:2" x14ac:dyDescent="0.2">
      <c r="A21651" s="112" t="s">
        <v>45831</v>
      </c>
      <c r="B21651" s="112" t="s">
        <v>45832</v>
      </c>
    </row>
    <row r="21652" spans="1:2" x14ac:dyDescent="0.2">
      <c r="A21652" s="112" t="s">
        <v>45833</v>
      </c>
      <c r="B21652" s="112" t="s">
        <v>45834</v>
      </c>
    </row>
    <row r="21653" spans="1:2" x14ac:dyDescent="0.2">
      <c r="A21653" s="112" t="s">
        <v>45835</v>
      </c>
      <c r="B21653" s="112" t="s">
        <v>45836</v>
      </c>
    </row>
    <row r="21654" spans="1:2" x14ac:dyDescent="0.2">
      <c r="A21654" s="112" t="s">
        <v>45837</v>
      </c>
      <c r="B21654" s="112" t="s">
        <v>45838</v>
      </c>
    </row>
    <row r="21655" spans="1:2" x14ac:dyDescent="0.2">
      <c r="A21655" s="112" t="s">
        <v>45839</v>
      </c>
      <c r="B21655" s="112" t="s">
        <v>45840</v>
      </c>
    </row>
    <row r="21656" spans="1:2" x14ac:dyDescent="0.2">
      <c r="A21656" s="112" t="s">
        <v>45841</v>
      </c>
      <c r="B21656" s="112" t="s">
        <v>45842</v>
      </c>
    </row>
    <row r="21657" spans="1:2" x14ac:dyDescent="0.2">
      <c r="A21657" s="112" t="s">
        <v>45843</v>
      </c>
      <c r="B21657" s="112" t="s">
        <v>45844</v>
      </c>
    </row>
    <row r="21658" spans="1:2" x14ac:dyDescent="0.2">
      <c r="A21658" s="112" t="s">
        <v>45845</v>
      </c>
      <c r="B21658" s="112" t="s">
        <v>45846</v>
      </c>
    </row>
    <row r="21659" spans="1:2" x14ac:dyDescent="0.2">
      <c r="A21659" s="112" t="s">
        <v>45847</v>
      </c>
      <c r="B21659" s="112" t="s">
        <v>45848</v>
      </c>
    </row>
    <row r="21660" spans="1:2" x14ac:dyDescent="0.2">
      <c r="A21660" s="112" t="s">
        <v>45849</v>
      </c>
      <c r="B21660" s="112" t="s">
        <v>45850</v>
      </c>
    </row>
    <row r="21661" spans="1:2" x14ac:dyDescent="0.2">
      <c r="A21661" s="112" t="s">
        <v>45851</v>
      </c>
      <c r="B21661" s="112" t="s">
        <v>45852</v>
      </c>
    </row>
    <row r="21662" spans="1:2" x14ac:dyDescent="0.2">
      <c r="A21662" s="112" t="s">
        <v>45853</v>
      </c>
      <c r="B21662" s="112" t="s">
        <v>45854</v>
      </c>
    </row>
    <row r="21663" spans="1:2" x14ac:dyDescent="0.2">
      <c r="A21663" s="112" t="s">
        <v>45855</v>
      </c>
      <c r="B21663" s="112" t="s">
        <v>45856</v>
      </c>
    </row>
    <row r="21664" spans="1:2" x14ac:dyDescent="0.2">
      <c r="A21664" s="112" t="s">
        <v>45857</v>
      </c>
      <c r="B21664" s="112" t="s">
        <v>45858</v>
      </c>
    </row>
    <row r="21665" spans="1:2" x14ac:dyDescent="0.2">
      <c r="A21665" s="112" t="s">
        <v>45859</v>
      </c>
      <c r="B21665" s="112" t="s">
        <v>45860</v>
      </c>
    </row>
    <row r="21666" spans="1:2" x14ac:dyDescent="0.2">
      <c r="A21666" s="112" t="s">
        <v>45861</v>
      </c>
      <c r="B21666" s="112" t="s">
        <v>45862</v>
      </c>
    </row>
    <row r="21667" spans="1:2" x14ac:dyDescent="0.2">
      <c r="A21667" s="112" t="s">
        <v>45863</v>
      </c>
      <c r="B21667" s="112" t="s">
        <v>45864</v>
      </c>
    </row>
    <row r="21668" spans="1:2" x14ac:dyDescent="0.2">
      <c r="A21668" s="112" t="s">
        <v>45865</v>
      </c>
      <c r="B21668" s="112" t="s">
        <v>45866</v>
      </c>
    </row>
    <row r="21669" spans="1:2" x14ac:dyDescent="0.2">
      <c r="A21669" s="112" t="s">
        <v>45867</v>
      </c>
      <c r="B21669" s="112" t="s">
        <v>45868</v>
      </c>
    </row>
    <row r="21670" spans="1:2" x14ac:dyDescent="0.2">
      <c r="A21670" s="112" t="s">
        <v>45869</v>
      </c>
      <c r="B21670" s="112" t="s">
        <v>45870</v>
      </c>
    </row>
    <row r="21671" spans="1:2" x14ac:dyDescent="0.2">
      <c r="A21671" s="112" t="s">
        <v>45871</v>
      </c>
      <c r="B21671" s="112" t="s">
        <v>45872</v>
      </c>
    </row>
    <row r="21672" spans="1:2" x14ac:dyDescent="0.2">
      <c r="A21672" s="112" t="s">
        <v>45873</v>
      </c>
      <c r="B21672" s="112" t="s">
        <v>45874</v>
      </c>
    </row>
    <row r="21673" spans="1:2" x14ac:dyDescent="0.2">
      <c r="A21673" s="112" t="s">
        <v>45875</v>
      </c>
      <c r="B21673" s="112" t="s">
        <v>45876</v>
      </c>
    </row>
    <row r="21674" spans="1:2" x14ac:dyDescent="0.2">
      <c r="A21674" s="112" t="s">
        <v>45877</v>
      </c>
      <c r="B21674" s="112" t="s">
        <v>45878</v>
      </c>
    </row>
    <row r="21675" spans="1:2" x14ac:dyDescent="0.2">
      <c r="A21675" s="112" t="s">
        <v>45879</v>
      </c>
      <c r="B21675" s="112" t="s">
        <v>45880</v>
      </c>
    </row>
    <row r="21676" spans="1:2" x14ac:dyDescent="0.2">
      <c r="A21676" s="112" t="s">
        <v>45881</v>
      </c>
      <c r="B21676" s="112" t="s">
        <v>45882</v>
      </c>
    </row>
    <row r="21677" spans="1:2" x14ac:dyDescent="0.2">
      <c r="A21677" s="112" t="s">
        <v>45883</v>
      </c>
      <c r="B21677" s="112" t="s">
        <v>45884</v>
      </c>
    </row>
    <row r="21678" spans="1:2" x14ac:dyDescent="0.2">
      <c r="A21678" s="112" t="s">
        <v>45885</v>
      </c>
      <c r="B21678" s="112" t="s">
        <v>45886</v>
      </c>
    </row>
    <row r="21679" spans="1:2" x14ac:dyDescent="0.2">
      <c r="A21679" s="112" t="s">
        <v>45887</v>
      </c>
      <c r="B21679" s="112" t="s">
        <v>45888</v>
      </c>
    </row>
    <row r="21680" spans="1:2" x14ac:dyDescent="0.2">
      <c r="A21680" s="112" t="s">
        <v>45889</v>
      </c>
      <c r="B21680" s="112" t="s">
        <v>45890</v>
      </c>
    </row>
    <row r="21681" spans="1:2" x14ac:dyDescent="0.2">
      <c r="A21681" s="112" t="s">
        <v>45891</v>
      </c>
      <c r="B21681" s="112" t="s">
        <v>45892</v>
      </c>
    </row>
    <row r="21682" spans="1:2" x14ac:dyDescent="0.2">
      <c r="A21682" s="112" t="s">
        <v>45893</v>
      </c>
      <c r="B21682" s="112" t="s">
        <v>45894</v>
      </c>
    </row>
    <row r="21683" spans="1:2" x14ac:dyDescent="0.2">
      <c r="A21683" s="112" t="s">
        <v>45895</v>
      </c>
      <c r="B21683" s="112" t="s">
        <v>45896</v>
      </c>
    </row>
    <row r="21684" spans="1:2" x14ac:dyDescent="0.2">
      <c r="A21684" s="112" t="s">
        <v>45897</v>
      </c>
      <c r="B21684" s="112" t="s">
        <v>45898</v>
      </c>
    </row>
    <row r="21685" spans="1:2" x14ac:dyDescent="0.2">
      <c r="A21685" s="112" t="s">
        <v>45899</v>
      </c>
      <c r="B21685" s="112" t="s">
        <v>45900</v>
      </c>
    </row>
    <row r="21686" spans="1:2" x14ac:dyDescent="0.2">
      <c r="A21686" s="112" t="s">
        <v>45901</v>
      </c>
      <c r="B21686" s="112" t="s">
        <v>45902</v>
      </c>
    </row>
    <row r="21687" spans="1:2" x14ac:dyDescent="0.2">
      <c r="A21687" s="112" t="s">
        <v>45903</v>
      </c>
      <c r="B21687" s="112" t="s">
        <v>45904</v>
      </c>
    </row>
    <row r="21688" spans="1:2" x14ac:dyDescent="0.2">
      <c r="A21688" s="112" t="s">
        <v>45905</v>
      </c>
      <c r="B21688" s="112" t="s">
        <v>45906</v>
      </c>
    </row>
    <row r="21689" spans="1:2" x14ac:dyDescent="0.2">
      <c r="A21689" s="112" t="s">
        <v>45907</v>
      </c>
      <c r="B21689" s="112" t="s">
        <v>45908</v>
      </c>
    </row>
    <row r="21690" spans="1:2" x14ac:dyDescent="0.2">
      <c r="A21690" s="112" t="s">
        <v>45909</v>
      </c>
      <c r="B21690" s="112" t="s">
        <v>45910</v>
      </c>
    </row>
    <row r="21691" spans="1:2" x14ac:dyDescent="0.2">
      <c r="A21691" s="112" t="s">
        <v>45911</v>
      </c>
      <c r="B21691" s="112" t="s">
        <v>45912</v>
      </c>
    </row>
    <row r="21692" spans="1:2" x14ac:dyDescent="0.2">
      <c r="A21692" s="112" t="s">
        <v>45913</v>
      </c>
      <c r="B21692" s="112" t="s">
        <v>45914</v>
      </c>
    </row>
    <row r="21693" spans="1:2" x14ac:dyDescent="0.2">
      <c r="A21693" s="112" t="s">
        <v>45915</v>
      </c>
      <c r="B21693" s="112" t="s">
        <v>45916</v>
      </c>
    </row>
    <row r="21694" spans="1:2" x14ac:dyDescent="0.2">
      <c r="A21694" s="112" t="s">
        <v>45917</v>
      </c>
      <c r="B21694" s="112" t="s">
        <v>45918</v>
      </c>
    </row>
    <row r="21695" spans="1:2" x14ac:dyDescent="0.2">
      <c r="A21695" s="112" t="s">
        <v>45919</v>
      </c>
      <c r="B21695" s="112" t="s">
        <v>45920</v>
      </c>
    </row>
    <row r="21696" spans="1:2" x14ac:dyDescent="0.2">
      <c r="A21696" s="112" t="s">
        <v>45921</v>
      </c>
      <c r="B21696" s="112" t="s">
        <v>45922</v>
      </c>
    </row>
    <row r="21697" spans="1:2" x14ac:dyDescent="0.2">
      <c r="A21697" s="112" t="s">
        <v>45923</v>
      </c>
      <c r="B21697" s="112" t="s">
        <v>45924</v>
      </c>
    </row>
    <row r="21698" spans="1:2" x14ac:dyDescent="0.2">
      <c r="A21698" s="112" t="s">
        <v>45925</v>
      </c>
      <c r="B21698" s="112" t="s">
        <v>45926</v>
      </c>
    </row>
    <row r="21699" spans="1:2" x14ac:dyDescent="0.2">
      <c r="A21699" s="112" t="s">
        <v>45927</v>
      </c>
      <c r="B21699" s="112" t="s">
        <v>45928</v>
      </c>
    </row>
    <row r="21700" spans="1:2" x14ac:dyDescent="0.2">
      <c r="A21700" s="112" t="s">
        <v>45929</v>
      </c>
      <c r="B21700" s="112" t="s">
        <v>45930</v>
      </c>
    </row>
    <row r="21701" spans="1:2" x14ac:dyDescent="0.2">
      <c r="A21701" s="112" t="s">
        <v>45931</v>
      </c>
      <c r="B21701" s="112" t="s">
        <v>45932</v>
      </c>
    </row>
    <row r="21702" spans="1:2" x14ac:dyDescent="0.2">
      <c r="A21702" s="112" t="s">
        <v>45933</v>
      </c>
      <c r="B21702" s="112" t="s">
        <v>45934</v>
      </c>
    </row>
    <row r="21703" spans="1:2" x14ac:dyDescent="0.2">
      <c r="A21703" s="112" t="s">
        <v>45935</v>
      </c>
      <c r="B21703" s="112" t="s">
        <v>45936</v>
      </c>
    </row>
    <row r="21704" spans="1:2" x14ac:dyDescent="0.2">
      <c r="A21704" s="112" t="s">
        <v>45937</v>
      </c>
      <c r="B21704" s="112" t="s">
        <v>45938</v>
      </c>
    </row>
    <row r="21705" spans="1:2" x14ac:dyDescent="0.2">
      <c r="A21705" s="112" t="s">
        <v>45939</v>
      </c>
      <c r="B21705" s="112" t="s">
        <v>45940</v>
      </c>
    </row>
    <row r="21706" spans="1:2" x14ac:dyDescent="0.2">
      <c r="A21706" s="112" t="s">
        <v>45941</v>
      </c>
      <c r="B21706" s="112" t="s">
        <v>45942</v>
      </c>
    </row>
    <row r="21707" spans="1:2" x14ac:dyDescent="0.2">
      <c r="A21707" s="112" t="s">
        <v>45943</v>
      </c>
      <c r="B21707" s="112" t="s">
        <v>45944</v>
      </c>
    </row>
    <row r="21708" spans="1:2" x14ac:dyDescent="0.2">
      <c r="A21708" s="112" t="s">
        <v>45945</v>
      </c>
      <c r="B21708" s="112" t="s">
        <v>45946</v>
      </c>
    </row>
    <row r="21709" spans="1:2" x14ac:dyDescent="0.2">
      <c r="A21709" s="112" t="s">
        <v>45947</v>
      </c>
      <c r="B21709" s="112" t="s">
        <v>45948</v>
      </c>
    </row>
    <row r="21710" spans="1:2" x14ac:dyDescent="0.2">
      <c r="A21710" s="112" t="s">
        <v>45949</v>
      </c>
      <c r="B21710" s="112" t="s">
        <v>45950</v>
      </c>
    </row>
    <row r="21711" spans="1:2" x14ac:dyDescent="0.2">
      <c r="A21711" s="112" t="s">
        <v>45951</v>
      </c>
      <c r="B21711" s="112" t="s">
        <v>45952</v>
      </c>
    </row>
    <row r="21712" spans="1:2" x14ac:dyDescent="0.2">
      <c r="A21712" s="112" t="s">
        <v>45953</v>
      </c>
      <c r="B21712" s="112" t="s">
        <v>45954</v>
      </c>
    </row>
    <row r="21713" spans="1:2" x14ac:dyDescent="0.2">
      <c r="A21713" s="112" t="s">
        <v>45955</v>
      </c>
      <c r="B21713" s="112" t="s">
        <v>45956</v>
      </c>
    </row>
    <row r="21714" spans="1:2" x14ac:dyDescent="0.2">
      <c r="A21714" s="112" t="s">
        <v>45957</v>
      </c>
      <c r="B21714" s="112" t="s">
        <v>45958</v>
      </c>
    </row>
    <row r="21715" spans="1:2" x14ac:dyDescent="0.2">
      <c r="A21715" s="112" t="s">
        <v>45959</v>
      </c>
      <c r="B21715" s="112" t="s">
        <v>45960</v>
      </c>
    </row>
    <row r="21716" spans="1:2" x14ac:dyDescent="0.2">
      <c r="A21716" s="112" t="s">
        <v>45961</v>
      </c>
      <c r="B21716" s="112" t="s">
        <v>45962</v>
      </c>
    </row>
    <row r="21717" spans="1:2" x14ac:dyDescent="0.2">
      <c r="A21717" s="112" t="s">
        <v>45963</v>
      </c>
      <c r="B21717" s="112" t="s">
        <v>45964</v>
      </c>
    </row>
    <row r="21718" spans="1:2" x14ac:dyDescent="0.2">
      <c r="A21718" s="112" t="s">
        <v>45965</v>
      </c>
      <c r="B21718" s="112" t="s">
        <v>45966</v>
      </c>
    </row>
    <row r="21719" spans="1:2" x14ac:dyDescent="0.2">
      <c r="A21719" s="112" t="s">
        <v>45967</v>
      </c>
      <c r="B21719" s="112" t="s">
        <v>45968</v>
      </c>
    </row>
    <row r="21720" spans="1:2" x14ac:dyDescent="0.2">
      <c r="A21720" s="112" t="s">
        <v>45969</v>
      </c>
      <c r="B21720" s="112" t="s">
        <v>45970</v>
      </c>
    </row>
    <row r="21721" spans="1:2" x14ac:dyDescent="0.2">
      <c r="A21721" s="112" t="s">
        <v>45971</v>
      </c>
      <c r="B21721" s="112" t="s">
        <v>45972</v>
      </c>
    </row>
    <row r="21722" spans="1:2" x14ac:dyDescent="0.2">
      <c r="A21722" s="112" t="s">
        <v>45973</v>
      </c>
      <c r="B21722" s="112" t="s">
        <v>45974</v>
      </c>
    </row>
    <row r="21723" spans="1:2" x14ac:dyDescent="0.2">
      <c r="A21723" s="112" t="s">
        <v>45975</v>
      </c>
      <c r="B21723" s="112" t="s">
        <v>45976</v>
      </c>
    </row>
    <row r="21724" spans="1:2" x14ac:dyDescent="0.2">
      <c r="A21724" s="112" t="s">
        <v>45977</v>
      </c>
      <c r="B21724" s="112" t="s">
        <v>45978</v>
      </c>
    </row>
    <row r="21725" spans="1:2" x14ac:dyDescent="0.2">
      <c r="A21725" s="112" t="s">
        <v>45979</v>
      </c>
      <c r="B21725" s="112" t="s">
        <v>45980</v>
      </c>
    </row>
    <row r="21726" spans="1:2" x14ac:dyDescent="0.2">
      <c r="A21726" s="112" t="s">
        <v>45981</v>
      </c>
      <c r="B21726" s="112" t="s">
        <v>45982</v>
      </c>
    </row>
    <row r="21727" spans="1:2" x14ac:dyDescent="0.2">
      <c r="A21727" s="112" t="s">
        <v>45983</v>
      </c>
      <c r="B21727" s="112" t="s">
        <v>45984</v>
      </c>
    </row>
    <row r="21728" spans="1:2" x14ac:dyDescent="0.2">
      <c r="A21728" s="112" t="s">
        <v>45985</v>
      </c>
      <c r="B21728" s="112" t="s">
        <v>45986</v>
      </c>
    </row>
    <row r="21729" spans="1:2" x14ac:dyDescent="0.2">
      <c r="A21729" s="112" t="s">
        <v>45987</v>
      </c>
      <c r="B21729" s="112" t="s">
        <v>45988</v>
      </c>
    </row>
    <row r="21730" spans="1:2" x14ac:dyDescent="0.2">
      <c r="A21730" s="112" t="s">
        <v>45989</v>
      </c>
      <c r="B21730" s="112" t="s">
        <v>45990</v>
      </c>
    </row>
    <row r="21731" spans="1:2" x14ac:dyDescent="0.2">
      <c r="A21731" s="112" t="s">
        <v>45991</v>
      </c>
      <c r="B21731" s="112" t="s">
        <v>45992</v>
      </c>
    </row>
    <row r="21732" spans="1:2" x14ac:dyDescent="0.2">
      <c r="A21732" s="112" t="s">
        <v>45993</v>
      </c>
      <c r="B21732" s="112" t="s">
        <v>45994</v>
      </c>
    </row>
    <row r="21733" spans="1:2" x14ac:dyDescent="0.2">
      <c r="A21733" s="112" t="s">
        <v>45995</v>
      </c>
      <c r="B21733" s="112" t="s">
        <v>45996</v>
      </c>
    </row>
    <row r="21734" spans="1:2" x14ac:dyDescent="0.2">
      <c r="A21734" s="112" t="s">
        <v>45997</v>
      </c>
      <c r="B21734" s="112" t="s">
        <v>45998</v>
      </c>
    </row>
    <row r="21735" spans="1:2" x14ac:dyDescent="0.2">
      <c r="A21735" s="112" t="s">
        <v>45999</v>
      </c>
      <c r="B21735" s="112" t="s">
        <v>46000</v>
      </c>
    </row>
    <row r="21736" spans="1:2" x14ac:dyDescent="0.2">
      <c r="A21736" s="112" t="s">
        <v>46001</v>
      </c>
      <c r="B21736" s="112" t="s">
        <v>46002</v>
      </c>
    </row>
    <row r="21737" spans="1:2" x14ac:dyDescent="0.2">
      <c r="A21737" s="112" t="s">
        <v>46003</v>
      </c>
      <c r="B21737" s="112" t="s">
        <v>46004</v>
      </c>
    </row>
    <row r="21738" spans="1:2" x14ac:dyDescent="0.2">
      <c r="A21738" s="112" t="s">
        <v>46005</v>
      </c>
      <c r="B21738" s="112" t="s">
        <v>46006</v>
      </c>
    </row>
    <row r="21739" spans="1:2" x14ac:dyDescent="0.2">
      <c r="A21739" s="112" t="s">
        <v>46007</v>
      </c>
      <c r="B21739" s="112" t="s">
        <v>46008</v>
      </c>
    </row>
    <row r="21740" spans="1:2" x14ac:dyDescent="0.2">
      <c r="A21740" s="112" t="s">
        <v>46009</v>
      </c>
      <c r="B21740" s="112" t="s">
        <v>46010</v>
      </c>
    </row>
    <row r="21741" spans="1:2" x14ac:dyDescent="0.2">
      <c r="A21741" s="112" t="s">
        <v>46011</v>
      </c>
      <c r="B21741" s="112" t="s">
        <v>46012</v>
      </c>
    </row>
    <row r="21742" spans="1:2" x14ac:dyDescent="0.2">
      <c r="A21742" s="112" t="s">
        <v>46013</v>
      </c>
      <c r="B21742" s="112" t="s">
        <v>46014</v>
      </c>
    </row>
    <row r="21743" spans="1:2" x14ac:dyDescent="0.2">
      <c r="A21743" s="112" t="s">
        <v>46015</v>
      </c>
      <c r="B21743" s="112" t="s">
        <v>46016</v>
      </c>
    </row>
    <row r="21744" spans="1:2" x14ac:dyDescent="0.2">
      <c r="A21744" s="112" t="s">
        <v>46017</v>
      </c>
      <c r="B21744" s="112" t="s">
        <v>46018</v>
      </c>
    </row>
    <row r="21745" spans="1:2" x14ac:dyDescent="0.2">
      <c r="A21745" s="112" t="s">
        <v>46019</v>
      </c>
      <c r="B21745" s="112" t="s">
        <v>46020</v>
      </c>
    </row>
    <row r="21746" spans="1:2" x14ac:dyDescent="0.2">
      <c r="A21746" s="112" t="s">
        <v>46021</v>
      </c>
      <c r="B21746" s="112" t="s">
        <v>46022</v>
      </c>
    </row>
    <row r="21747" spans="1:2" x14ac:dyDescent="0.2">
      <c r="A21747" s="112" t="s">
        <v>46023</v>
      </c>
      <c r="B21747" s="112" t="s">
        <v>46024</v>
      </c>
    </row>
    <row r="21748" spans="1:2" x14ac:dyDescent="0.2">
      <c r="A21748" s="112" t="s">
        <v>46025</v>
      </c>
      <c r="B21748" s="112" t="s">
        <v>46026</v>
      </c>
    </row>
    <row r="21749" spans="1:2" x14ac:dyDescent="0.2">
      <c r="A21749" s="112" t="s">
        <v>46027</v>
      </c>
      <c r="B21749" s="112" t="s">
        <v>46028</v>
      </c>
    </row>
    <row r="21750" spans="1:2" x14ac:dyDescent="0.2">
      <c r="A21750" s="112" t="s">
        <v>46029</v>
      </c>
      <c r="B21750" s="112" t="s">
        <v>46030</v>
      </c>
    </row>
    <row r="21751" spans="1:2" x14ac:dyDescent="0.2">
      <c r="A21751" s="112" t="s">
        <v>46031</v>
      </c>
      <c r="B21751" s="112" t="s">
        <v>46032</v>
      </c>
    </row>
    <row r="21752" spans="1:2" x14ac:dyDescent="0.2">
      <c r="A21752" s="112" t="s">
        <v>46033</v>
      </c>
      <c r="B21752" s="112" t="s">
        <v>46034</v>
      </c>
    </row>
    <row r="21753" spans="1:2" x14ac:dyDescent="0.2">
      <c r="A21753" s="112" t="s">
        <v>46035</v>
      </c>
      <c r="B21753" s="112" t="s">
        <v>46036</v>
      </c>
    </row>
    <row r="21754" spans="1:2" x14ac:dyDescent="0.2">
      <c r="A21754" s="112" t="s">
        <v>46037</v>
      </c>
      <c r="B21754" s="112" t="s">
        <v>46038</v>
      </c>
    </row>
    <row r="21755" spans="1:2" x14ac:dyDescent="0.2">
      <c r="A21755" s="112" t="s">
        <v>46039</v>
      </c>
      <c r="B21755" s="112" t="s">
        <v>46040</v>
      </c>
    </row>
    <row r="21756" spans="1:2" x14ac:dyDescent="0.2">
      <c r="A21756" s="112" t="s">
        <v>46041</v>
      </c>
      <c r="B21756" s="112" t="s">
        <v>46042</v>
      </c>
    </row>
    <row r="21757" spans="1:2" x14ac:dyDescent="0.2">
      <c r="A21757" s="112" t="s">
        <v>46043</v>
      </c>
      <c r="B21757" s="112" t="s">
        <v>46044</v>
      </c>
    </row>
    <row r="21758" spans="1:2" x14ac:dyDescent="0.2">
      <c r="A21758" s="112" t="s">
        <v>46045</v>
      </c>
      <c r="B21758" s="112" t="s">
        <v>46046</v>
      </c>
    </row>
    <row r="21759" spans="1:2" x14ac:dyDescent="0.2">
      <c r="A21759" s="112" t="s">
        <v>46047</v>
      </c>
      <c r="B21759" s="112" t="s">
        <v>46048</v>
      </c>
    </row>
    <row r="21760" spans="1:2" x14ac:dyDescent="0.2">
      <c r="A21760" s="112" t="s">
        <v>46049</v>
      </c>
      <c r="B21760" s="112" t="s">
        <v>46050</v>
      </c>
    </row>
    <row r="21761" spans="1:2" x14ac:dyDescent="0.2">
      <c r="A21761" s="112" t="s">
        <v>46051</v>
      </c>
      <c r="B21761" s="112" t="s">
        <v>46052</v>
      </c>
    </row>
    <row r="21762" spans="1:2" x14ac:dyDescent="0.2">
      <c r="A21762" s="112" t="s">
        <v>46053</v>
      </c>
      <c r="B21762" s="112" t="s">
        <v>46054</v>
      </c>
    </row>
    <row r="21763" spans="1:2" x14ac:dyDescent="0.2">
      <c r="A21763" s="112" t="s">
        <v>46055</v>
      </c>
      <c r="B21763" s="112" t="s">
        <v>46056</v>
      </c>
    </row>
    <row r="21764" spans="1:2" x14ac:dyDescent="0.2">
      <c r="A21764" s="112" t="s">
        <v>46057</v>
      </c>
      <c r="B21764" s="112" t="s">
        <v>46058</v>
      </c>
    </row>
    <row r="21765" spans="1:2" x14ac:dyDescent="0.2">
      <c r="A21765" s="112" t="s">
        <v>46059</v>
      </c>
      <c r="B21765" s="112" t="s">
        <v>46060</v>
      </c>
    </row>
    <row r="21766" spans="1:2" x14ac:dyDescent="0.2">
      <c r="A21766" s="112" t="s">
        <v>46061</v>
      </c>
      <c r="B21766" s="112" t="s">
        <v>46062</v>
      </c>
    </row>
    <row r="21767" spans="1:2" x14ac:dyDescent="0.2">
      <c r="A21767" s="112" t="s">
        <v>46063</v>
      </c>
      <c r="B21767" s="112" t="s">
        <v>46064</v>
      </c>
    </row>
    <row r="21768" spans="1:2" x14ac:dyDescent="0.2">
      <c r="A21768" s="112" t="s">
        <v>46065</v>
      </c>
      <c r="B21768" s="112" t="s">
        <v>46066</v>
      </c>
    </row>
    <row r="21769" spans="1:2" x14ac:dyDescent="0.2">
      <c r="A21769" s="112" t="s">
        <v>46067</v>
      </c>
      <c r="B21769" s="112" t="s">
        <v>46068</v>
      </c>
    </row>
    <row r="21770" spans="1:2" x14ac:dyDescent="0.2">
      <c r="A21770" s="112" t="s">
        <v>46069</v>
      </c>
      <c r="B21770" s="112" t="s">
        <v>46070</v>
      </c>
    </row>
    <row r="21771" spans="1:2" x14ac:dyDescent="0.2">
      <c r="A21771" s="112" t="s">
        <v>46071</v>
      </c>
      <c r="B21771" s="112" t="s">
        <v>46072</v>
      </c>
    </row>
    <row r="21772" spans="1:2" x14ac:dyDescent="0.2">
      <c r="A21772" s="112" t="s">
        <v>46073</v>
      </c>
      <c r="B21772" s="112" t="s">
        <v>46074</v>
      </c>
    </row>
    <row r="21773" spans="1:2" x14ac:dyDescent="0.2">
      <c r="A21773" s="112" t="s">
        <v>46075</v>
      </c>
      <c r="B21773" s="112" t="s">
        <v>46076</v>
      </c>
    </row>
    <row r="21774" spans="1:2" x14ac:dyDescent="0.2">
      <c r="A21774" s="112" t="s">
        <v>46077</v>
      </c>
      <c r="B21774" s="112" t="s">
        <v>46078</v>
      </c>
    </row>
    <row r="21775" spans="1:2" x14ac:dyDescent="0.2">
      <c r="A21775" s="112" t="s">
        <v>46079</v>
      </c>
      <c r="B21775" s="112" t="s">
        <v>46080</v>
      </c>
    </row>
    <row r="21776" spans="1:2" x14ac:dyDescent="0.2">
      <c r="A21776" s="112" t="s">
        <v>46081</v>
      </c>
      <c r="B21776" s="112" t="s">
        <v>46082</v>
      </c>
    </row>
    <row r="21777" spans="1:2" x14ac:dyDescent="0.2">
      <c r="A21777" s="112" t="s">
        <v>46083</v>
      </c>
      <c r="B21777" s="112" t="s">
        <v>46084</v>
      </c>
    </row>
    <row r="21778" spans="1:2" x14ac:dyDescent="0.2">
      <c r="A21778" s="112" t="s">
        <v>46085</v>
      </c>
      <c r="B21778" s="112" t="s">
        <v>46086</v>
      </c>
    </row>
    <row r="21779" spans="1:2" x14ac:dyDescent="0.2">
      <c r="A21779" s="112" t="s">
        <v>46087</v>
      </c>
      <c r="B21779" s="112" t="s">
        <v>46088</v>
      </c>
    </row>
    <row r="21780" spans="1:2" x14ac:dyDescent="0.2">
      <c r="A21780" s="112" t="s">
        <v>46089</v>
      </c>
      <c r="B21780" s="112" t="s">
        <v>46090</v>
      </c>
    </row>
    <row r="21781" spans="1:2" x14ac:dyDescent="0.2">
      <c r="A21781" s="112" t="s">
        <v>46091</v>
      </c>
      <c r="B21781" s="112" t="s">
        <v>46092</v>
      </c>
    </row>
    <row r="21782" spans="1:2" x14ac:dyDescent="0.2">
      <c r="A21782" s="112" t="s">
        <v>46093</v>
      </c>
      <c r="B21782" s="112" t="s">
        <v>46094</v>
      </c>
    </row>
    <row r="21783" spans="1:2" x14ac:dyDescent="0.2">
      <c r="A21783" s="112" t="s">
        <v>46095</v>
      </c>
      <c r="B21783" s="112" t="s">
        <v>46096</v>
      </c>
    </row>
    <row r="21784" spans="1:2" x14ac:dyDescent="0.2">
      <c r="A21784" s="112" t="s">
        <v>46097</v>
      </c>
      <c r="B21784" s="112" t="s">
        <v>46098</v>
      </c>
    </row>
    <row r="21785" spans="1:2" x14ac:dyDescent="0.2">
      <c r="A21785" s="112" t="s">
        <v>46099</v>
      </c>
      <c r="B21785" s="112" t="s">
        <v>46100</v>
      </c>
    </row>
    <row r="21786" spans="1:2" x14ac:dyDescent="0.2">
      <c r="A21786" s="112" t="s">
        <v>46101</v>
      </c>
      <c r="B21786" s="112" t="s">
        <v>46102</v>
      </c>
    </row>
    <row r="21787" spans="1:2" x14ac:dyDescent="0.2">
      <c r="A21787" s="112" t="s">
        <v>46103</v>
      </c>
      <c r="B21787" s="112" t="s">
        <v>46104</v>
      </c>
    </row>
    <row r="21788" spans="1:2" x14ac:dyDescent="0.2">
      <c r="A21788" s="112" t="s">
        <v>46105</v>
      </c>
      <c r="B21788" s="112" t="s">
        <v>46106</v>
      </c>
    </row>
    <row r="21789" spans="1:2" x14ac:dyDescent="0.2">
      <c r="A21789" s="112" t="s">
        <v>46107</v>
      </c>
      <c r="B21789" s="112" t="s">
        <v>46108</v>
      </c>
    </row>
    <row r="21790" spans="1:2" x14ac:dyDescent="0.2">
      <c r="A21790" s="112" t="s">
        <v>46109</v>
      </c>
      <c r="B21790" s="112" t="s">
        <v>46110</v>
      </c>
    </row>
    <row r="21791" spans="1:2" x14ac:dyDescent="0.2">
      <c r="A21791" s="112" t="s">
        <v>46111</v>
      </c>
      <c r="B21791" s="112" t="s">
        <v>46112</v>
      </c>
    </row>
    <row r="21792" spans="1:2" x14ac:dyDescent="0.2">
      <c r="A21792" s="112" t="s">
        <v>46113</v>
      </c>
      <c r="B21792" s="112" t="s">
        <v>46114</v>
      </c>
    </row>
    <row r="21793" spans="1:2" x14ac:dyDescent="0.2">
      <c r="A21793" s="112" t="s">
        <v>46115</v>
      </c>
      <c r="B21793" s="112" t="s">
        <v>46116</v>
      </c>
    </row>
    <row r="21794" spans="1:2" x14ac:dyDescent="0.2">
      <c r="A21794" s="112" t="s">
        <v>46117</v>
      </c>
      <c r="B21794" s="112" t="s">
        <v>46118</v>
      </c>
    </row>
    <row r="21795" spans="1:2" x14ac:dyDescent="0.2">
      <c r="A21795" s="112" t="s">
        <v>46119</v>
      </c>
      <c r="B21795" s="112" t="s">
        <v>46120</v>
      </c>
    </row>
    <row r="21796" spans="1:2" x14ac:dyDescent="0.2">
      <c r="A21796" s="112" t="s">
        <v>46121</v>
      </c>
      <c r="B21796" s="112" t="s">
        <v>46122</v>
      </c>
    </row>
    <row r="21797" spans="1:2" x14ac:dyDescent="0.2">
      <c r="A21797" s="112" t="s">
        <v>46123</v>
      </c>
      <c r="B21797" s="112" t="s">
        <v>46124</v>
      </c>
    </row>
    <row r="21798" spans="1:2" x14ac:dyDescent="0.2">
      <c r="A21798" s="112" t="s">
        <v>46125</v>
      </c>
      <c r="B21798" s="112" t="s">
        <v>46126</v>
      </c>
    </row>
    <row r="21799" spans="1:2" x14ac:dyDescent="0.2">
      <c r="A21799" s="112" t="s">
        <v>46127</v>
      </c>
      <c r="B21799" s="112" t="s">
        <v>46128</v>
      </c>
    </row>
    <row r="21800" spans="1:2" x14ac:dyDescent="0.2">
      <c r="A21800" s="112" t="s">
        <v>46129</v>
      </c>
      <c r="B21800" s="112" t="s">
        <v>46130</v>
      </c>
    </row>
    <row r="21801" spans="1:2" x14ac:dyDescent="0.2">
      <c r="A21801" s="112" t="s">
        <v>46131</v>
      </c>
      <c r="B21801" s="112" t="s">
        <v>46132</v>
      </c>
    </row>
    <row r="21802" spans="1:2" x14ac:dyDescent="0.2">
      <c r="A21802" s="112" t="s">
        <v>46133</v>
      </c>
      <c r="B21802" s="112" t="s">
        <v>46134</v>
      </c>
    </row>
    <row r="21803" spans="1:2" x14ac:dyDescent="0.2">
      <c r="A21803" s="112" t="s">
        <v>46135</v>
      </c>
      <c r="B21803" s="112" t="s">
        <v>46136</v>
      </c>
    </row>
    <row r="21804" spans="1:2" x14ac:dyDescent="0.2">
      <c r="A21804" s="112" t="s">
        <v>46137</v>
      </c>
      <c r="B21804" s="112" t="s">
        <v>46138</v>
      </c>
    </row>
    <row r="21805" spans="1:2" x14ac:dyDescent="0.2">
      <c r="A21805" s="112" t="s">
        <v>46139</v>
      </c>
      <c r="B21805" s="112" t="s">
        <v>46140</v>
      </c>
    </row>
    <row r="21806" spans="1:2" x14ac:dyDescent="0.2">
      <c r="A21806" s="112" t="s">
        <v>46141</v>
      </c>
      <c r="B21806" s="112" t="s">
        <v>46142</v>
      </c>
    </row>
    <row r="21807" spans="1:2" x14ac:dyDescent="0.2">
      <c r="A21807" s="112" t="s">
        <v>46143</v>
      </c>
      <c r="B21807" s="112" t="s">
        <v>46144</v>
      </c>
    </row>
    <row r="21808" spans="1:2" x14ac:dyDescent="0.2">
      <c r="A21808" s="112" t="s">
        <v>46145</v>
      </c>
      <c r="B21808" s="112" t="s">
        <v>46146</v>
      </c>
    </row>
    <row r="21809" spans="1:2" x14ac:dyDescent="0.2">
      <c r="A21809" s="112" t="s">
        <v>46147</v>
      </c>
      <c r="B21809" s="112" t="s">
        <v>46148</v>
      </c>
    </row>
    <row r="21810" spans="1:2" x14ac:dyDescent="0.2">
      <c r="A21810" s="112" t="s">
        <v>46149</v>
      </c>
      <c r="B21810" s="112" t="s">
        <v>46150</v>
      </c>
    </row>
    <row r="21811" spans="1:2" x14ac:dyDescent="0.2">
      <c r="A21811" s="112" t="s">
        <v>46151</v>
      </c>
      <c r="B21811" s="112" t="s">
        <v>46152</v>
      </c>
    </row>
    <row r="21812" spans="1:2" x14ac:dyDescent="0.2">
      <c r="A21812" s="112" t="s">
        <v>46153</v>
      </c>
      <c r="B21812" s="112" t="s">
        <v>46154</v>
      </c>
    </row>
    <row r="21813" spans="1:2" x14ac:dyDescent="0.2">
      <c r="A21813" s="112" t="s">
        <v>46155</v>
      </c>
      <c r="B21813" s="112" t="s">
        <v>46156</v>
      </c>
    </row>
    <row r="21814" spans="1:2" x14ac:dyDescent="0.2">
      <c r="A21814" s="112" t="s">
        <v>46157</v>
      </c>
      <c r="B21814" s="112" t="s">
        <v>46158</v>
      </c>
    </row>
    <row r="21815" spans="1:2" x14ac:dyDescent="0.2">
      <c r="A21815" s="112" t="s">
        <v>46159</v>
      </c>
      <c r="B21815" s="112" t="s">
        <v>46160</v>
      </c>
    </row>
    <row r="21816" spans="1:2" x14ac:dyDescent="0.2">
      <c r="A21816" s="112" t="s">
        <v>46161</v>
      </c>
      <c r="B21816" s="112" t="s">
        <v>46162</v>
      </c>
    </row>
    <row r="21817" spans="1:2" x14ac:dyDescent="0.2">
      <c r="A21817" s="112" t="s">
        <v>46163</v>
      </c>
      <c r="B21817" s="112" t="s">
        <v>46164</v>
      </c>
    </row>
    <row r="21818" spans="1:2" x14ac:dyDescent="0.2">
      <c r="A21818" s="112" t="s">
        <v>46165</v>
      </c>
      <c r="B21818" s="112" t="s">
        <v>46166</v>
      </c>
    </row>
    <row r="21819" spans="1:2" x14ac:dyDescent="0.2">
      <c r="A21819" s="112" t="s">
        <v>46167</v>
      </c>
      <c r="B21819" s="112" t="s">
        <v>46168</v>
      </c>
    </row>
    <row r="21820" spans="1:2" x14ac:dyDescent="0.2">
      <c r="A21820" s="112" t="s">
        <v>46169</v>
      </c>
      <c r="B21820" s="112" t="s">
        <v>46170</v>
      </c>
    </row>
    <row r="21821" spans="1:2" x14ac:dyDescent="0.2">
      <c r="A21821" s="112" t="s">
        <v>46171</v>
      </c>
      <c r="B21821" s="112" t="s">
        <v>46172</v>
      </c>
    </row>
    <row r="21822" spans="1:2" x14ac:dyDescent="0.2">
      <c r="A21822" s="112" t="s">
        <v>46173</v>
      </c>
      <c r="B21822" s="112" t="s">
        <v>46174</v>
      </c>
    </row>
    <row r="21823" spans="1:2" x14ac:dyDescent="0.2">
      <c r="A21823" s="112" t="s">
        <v>46175</v>
      </c>
      <c r="B21823" s="112" t="s">
        <v>46176</v>
      </c>
    </row>
    <row r="21824" spans="1:2" x14ac:dyDescent="0.2">
      <c r="A21824" s="112" t="s">
        <v>46177</v>
      </c>
      <c r="B21824" s="112" t="s">
        <v>46178</v>
      </c>
    </row>
    <row r="21825" spans="1:2" x14ac:dyDescent="0.2">
      <c r="A21825" s="112" t="s">
        <v>46179</v>
      </c>
      <c r="B21825" s="112" t="s">
        <v>46180</v>
      </c>
    </row>
    <row r="21826" spans="1:2" x14ac:dyDescent="0.2">
      <c r="A21826" s="112" t="s">
        <v>46181</v>
      </c>
      <c r="B21826" s="112" t="s">
        <v>46182</v>
      </c>
    </row>
    <row r="21827" spans="1:2" x14ac:dyDescent="0.2">
      <c r="A21827" s="112" t="s">
        <v>46183</v>
      </c>
      <c r="B21827" s="112" t="s">
        <v>46184</v>
      </c>
    </row>
    <row r="21828" spans="1:2" x14ac:dyDescent="0.2">
      <c r="A21828" s="112" t="s">
        <v>46185</v>
      </c>
      <c r="B21828" s="112" t="s">
        <v>46186</v>
      </c>
    </row>
    <row r="21829" spans="1:2" x14ac:dyDescent="0.2">
      <c r="A21829" s="112" t="s">
        <v>46187</v>
      </c>
      <c r="B21829" s="112" t="s">
        <v>46188</v>
      </c>
    </row>
    <row r="21830" spans="1:2" x14ac:dyDescent="0.2">
      <c r="A21830" s="112" t="s">
        <v>46189</v>
      </c>
      <c r="B21830" s="112" t="s">
        <v>46190</v>
      </c>
    </row>
    <row r="21831" spans="1:2" x14ac:dyDescent="0.2">
      <c r="A21831" s="112" t="s">
        <v>46191</v>
      </c>
      <c r="B21831" s="112" t="s">
        <v>46192</v>
      </c>
    </row>
    <row r="21832" spans="1:2" x14ac:dyDescent="0.2">
      <c r="A21832" s="112" t="s">
        <v>46193</v>
      </c>
      <c r="B21832" s="112" t="s">
        <v>46194</v>
      </c>
    </row>
    <row r="21833" spans="1:2" x14ac:dyDescent="0.2">
      <c r="A21833" s="112" t="s">
        <v>46195</v>
      </c>
      <c r="B21833" s="112" t="s">
        <v>46196</v>
      </c>
    </row>
    <row r="21834" spans="1:2" x14ac:dyDescent="0.2">
      <c r="A21834" s="112" t="s">
        <v>46197</v>
      </c>
      <c r="B21834" s="112" t="s">
        <v>46198</v>
      </c>
    </row>
    <row r="21835" spans="1:2" x14ac:dyDescent="0.2">
      <c r="A21835" s="112" t="s">
        <v>46199</v>
      </c>
      <c r="B21835" s="112" t="s">
        <v>46200</v>
      </c>
    </row>
    <row r="21836" spans="1:2" x14ac:dyDescent="0.2">
      <c r="A21836" s="112" t="s">
        <v>46201</v>
      </c>
      <c r="B21836" s="112" t="s">
        <v>46202</v>
      </c>
    </row>
    <row r="21837" spans="1:2" x14ac:dyDescent="0.2">
      <c r="A21837" s="112" t="s">
        <v>46203</v>
      </c>
      <c r="B21837" s="112" t="s">
        <v>46204</v>
      </c>
    </row>
    <row r="21838" spans="1:2" x14ac:dyDescent="0.2">
      <c r="A21838" s="112" t="s">
        <v>46205</v>
      </c>
      <c r="B21838" s="112" t="s">
        <v>46206</v>
      </c>
    </row>
    <row r="21839" spans="1:2" x14ac:dyDescent="0.2">
      <c r="A21839" s="112" t="s">
        <v>46207</v>
      </c>
      <c r="B21839" s="112" t="s">
        <v>46208</v>
      </c>
    </row>
    <row r="21840" spans="1:2" x14ac:dyDescent="0.2">
      <c r="A21840" s="112" t="s">
        <v>46209</v>
      </c>
      <c r="B21840" s="112" t="s">
        <v>46210</v>
      </c>
    </row>
    <row r="21841" spans="1:2" x14ac:dyDescent="0.2">
      <c r="A21841" s="112" t="s">
        <v>46211</v>
      </c>
      <c r="B21841" s="112" t="s">
        <v>46212</v>
      </c>
    </row>
    <row r="21842" spans="1:2" x14ac:dyDescent="0.2">
      <c r="A21842" s="112" t="s">
        <v>46213</v>
      </c>
      <c r="B21842" s="112" t="s">
        <v>46214</v>
      </c>
    </row>
    <row r="21843" spans="1:2" x14ac:dyDescent="0.2">
      <c r="A21843" s="112" t="s">
        <v>46215</v>
      </c>
      <c r="B21843" s="112" t="s">
        <v>46216</v>
      </c>
    </row>
    <row r="21844" spans="1:2" x14ac:dyDescent="0.2">
      <c r="A21844" s="112" t="s">
        <v>46217</v>
      </c>
      <c r="B21844" s="112" t="s">
        <v>46218</v>
      </c>
    </row>
    <row r="21845" spans="1:2" x14ac:dyDescent="0.2">
      <c r="A21845" s="112" t="s">
        <v>46219</v>
      </c>
      <c r="B21845" s="112" t="s">
        <v>46220</v>
      </c>
    </row>
    <row r="21846" spans="1:2" x14ac:dyDescent="0.2">
      <c r="A21846" s="112" t="s">
        <v>46221</v>
      </c>
      <c r="B21846" s="112" t="s">
        <v>46222</v>
      </c>
    </row>
    <row r="21847" spans="1:2" x14ac:dyDescent="0.2">
      <c r="A21847" s="112" t="s">
        <v>46223</v>
      </c>
      <c r="B21847" s="112" t="s">
        <v>46224</v>
      </c>
    </row>
    <row r="21848" spans="1:2" x14ac:dyDescent="0.2">
      <c r="A21848" s="112" t="s">
        <v>46225</v>
      </c>
      <c r="B21848" s="112" t="s">
        <v>46226</v>
      </c>
    </row>
    <row r="21849" spans="1:2" x14ac:dyDescent="0.2">
      <c r="A21849" s="112" t="s">
        <v>46227</v>
      </c>
      <c r="B21849" s="112" t="s">
        <v>46228</v>
      </c>
    </row>
    <row r="21850" spans="1:2" x14ac:dyDescent="0.2">
      <c r="A21850" s="112" t="s">
        <v>46229</v>
      </c>
      <c r="B21850" s="112" t="s">
        <v>46230</v>
      </c>
    </row>
    <row r="21851" spans="1:2" x14ac:dyDescent="0.2">
      <c r="A21851" s="112" t="s">
        <v>46231</v>
      </c>
      <c r="B21851" s="112" t="s">
        <v>46232</v>
      </c>
    </row>
    <row r="21852" spans="1:2" x14ac:dyDescent="0.2">
      <c r="A21852" s="112" t="s">
        <v>46233</v>
      </c>
      <c r="B21852" s="112" t="s">
        <v>46234</v>
      </c>
    </row>
    <row r="21853" spans="1:2" x14ac:dyDescent="0.2">
      <c r="A21853" s="112" t="s">
        <v>46235</v>
      </c>
      <c r="B21853" s="112" t="s">
        <v>46236</v>
      </c>
    </row>
    <row r="21854" spans="1:2" x14ac:dyDescent="0.2">
      <c r="A21854" s="112" t="s">
        <v>46237</v>
      </c>
      <c r="B21854" s="112" t="s">
        <v>46238</v>
      </c>
    </row>
    <row r="21855" spans="1:2" x14ac:dyDescent="0.2">
      <c r="A21855" s="112" t="s">
        <v>46239</v>
      </c>
      <c r="B21855" s="112" t="s">
        <v>46240</v>
      </c>
    </row>
    <row r="21856" spans="1:2" x14ac:dyDescent="0.2">
      <c r="A21856" s="112" t="s">
        <v>46241</v>
      </c>
      <c r="B21856" s="112" t="s">
        <v>46242</v>
      </c>
    </row>
    <row r="21857" spans="1:2" x14ac:dyDescent="0.2">
      <c r="A21857" s="112" t="s">
        <v>46243</v>
      </c>
      <c r="B21857" s="112" t="s">
        <v>46244</v>
      </c>
    </row>
    <row r="21858" spans="1:2" x14ac:dyDescent="0.2">
      <c r="A21858" s="112" t="s">
        <v>46245</v>
      </c>
      <c r="B21858" s="112" t="s">
        <v>46246</v>
      </c>
    </row>
    <row r="21859" spans="1:2" x14ac:dyDescent="0.2">
      <c r="A21859" s="112" t="s">
        <v>46247</v>
      </c>
      <c r="B21859" s="112" t="s">
        <v>46248</v>
      </c>
    </row>
    <row r="21860" spans="1:2" x14ac:dyDescent="0.2">
      <c r="A21860" s="112" t="s">
        <v>46249</v>
      </c>
      <c r="B21860" s="112" t="s">
        <v>46250</v>
      </c>
    </row>
    <row r="21861" spans="1:2" x14ac:dyDescent="0.2">
      <c r="A21861" s="112" t="s">
        <v>46251</v>
      </c>
      <c r="B21861" s="112" t="s">
        <v>46252</v>
      </c>
    </row>
    <row r="21862" spans="1:2" x14ac:dyDescent="0.2">
      <c r="A21862" s="112" t="s">
        <v>46253</v>
      </c>
      <c r="B21862" s="112" t="s">
        <v>46254</v>
      </c>
    </row>
    <row r="21863" spans="1:2" x14ac:dyDescent="0.2">
      <c r="A21863" s="112" t="s">
        <v>46255</v>
      </c>
      <c r="B21863" s="112" t="s">
        <v>46256</v>
      </c>
    </row>
    <row r="21864" spans="1:2" x14ac:dyDescent="0.2">
      <c r="A21864" s="112" t="s">
        <v>46257</v>
      </c>
      <c r="B21864" s="112" t="s">
        <v>46258</v>
      </c>
    </row>
    <row r="21865" spans="1:2" x14ac:dyDescent="0.2">
      <c r="A21865" s="112" t="s">
        <v>46259</v>
      </c>
      <c r="B21865" s="112" t="s">
        <v>46260</v>
      </c>
    </row>
    <row r="21866" spans="1:2" x14ac:dyDescent="0.2">
      <c r="A21866" s="112" t="s">
        <v>46261</v>
      </c>
      <c r="B21866" s="112" t="s">
        <v>46262</v>
      </c>
    </row>
    <row r="21867" spans="1:2" x14ac:dyDescent="0.2">
      <c r="A21867" s="112" t="s">
        <v>46263</v>
      </c>
      <c r="B21867" s="112" t="s">
        <v>46264</v>
      </c>
    </row>
    <row r="21868" spans="1:2" x14ac:dyDescent="0.2">
      <c r="A21868" s="112" t="s">
        <v>46265</v>
      </c>
      <c r="B21868" s="112" t="s">
        <v>46266</v>
      </c>
    </row>
    <row r="21869" spans="1:2" x14ac:dyDescent="0.2">
      <c r="A21869" s="112" t="s">
        <v>46267</v>
      </c>
      <c r="B21869" s="112" t="s">
        <v>46268</v>
      </c>
    </row>
    <row r="21870" spans="1:2" x14ac:dyDescent="0.2">
      <c r="A21870" s="112" t="s">
        <v>46269</v>
      </c>
      <c r="B21870" s="112" t="s">
        <v>46270</v>
      </c>
    </row>
    <row r="21871" spans="1:2" x14ac:dyDescent="0.2">
      <c r="A21871" s="112" t="s">
        <v>46271</v>
      </c>
      <c r="B21871" s="112" t="s">
        <v>46272</v>
      </c>
    </row>
    <row r="21872" spans="1:2" x14ac:dyDescent="0.2">
      <c r="A21872" s="112" t="s">
        <v>46273</v>
      </c>
      <c r="B21872" s="112" t="s">
        <v>46274</v>
      </c>
    </row>
    <row r="21873" spans="1:2" x14ac:dyDescent="0.2">
      <c r="A21873" s="112" t="s">
        <v>46275</v>
      </c>
      <c r="B21873" s="112" t="s">
        <v>46276</v>
      </c>
    </row>
    <row r="21874" spans="1:2" x14ac:dyDescent="0.2">
      <c r="A21874" s="112" t="s">
        <v>46277</v>
      </c>
      <c r="B21874" s="112" t="s">
        <v>46278</v>
      </c>
    </row>
    <row r="21875" spans="1:2" x14ac:dyDescent="0.2">
      <c r="A21875" s="112" t="s">
        <v>46279</v>
      </c>
      <c r="B21875" s="112" t="s">
        <v>46280</v>
      </c>
    </row>
    <row r="21876" spans="1:2" x14ac:dyDescent="0.2">
      <c r="A21876" s="112" t="s">
        <v>46281</v>
      </c>
      <c r="B21876" s="112" t="s">
        <v>46282</v>
      </c>
    </row>
    <row r="21877" spans="1:2" x14ac:dyDescent="0.2">
      <c r="A21877" s="112" t="s">
        <v>46283</v>
      </c>
      <c r="B21877" s="112" t="s">
        <v>46284</v>
      </c>
    </row>
    <row r="21878" spans="1:2" x14ac:dyDescent="0.2">
      <c r="A21878" s="112" t="s">
        <v>46285</v>
      </c>
      <c r="B21878" s="112" t="s">
        <v>46286</v>
      </c>
    </row>
    <row r="21879" spans="1:2" x14ac:dyDescent="0.2">
      <c r="A21879" s="112" t="s">
        <v>46287</v>
      </c>
      <c r="B21879" s="112" t="s">
        <v>46288</v>
      </c>
    </row>
    <row r="21880" spans="1:2" x14ac:dyDescent="0.2">
      <c r="A21880" s="112" t="s">
        <v>46289</v>
      </c>
      <c r="B21880" s="112" t="s">
        <v>46290</v>
      </c>
    </row>
    <row r="21881" spans="1:2" x14ac:dyDescent="0.2">
      <c r="A21881" s="112" t="s">
        <v>46291</v>
      </c>
      <c r="B21881" s="112" t="s">
        <v>46292</v>
      </c>
    </row>
    <row r="21882" spans="1:2" x14ac:dyDescent="0.2">
      <c r="A21882" s="112" t="s">
        <v>46293</v>
      </c>
      <c r="B21882" s="112" t="s">
        <v>46294</v>
      </c>
    </row>
    <row r="21883" spans="1:2" x14ac:dyDescent="0.2">
      <c r="A21883" s="112" t="s">
        <v>46295</v>
      </c>
      <c r="B21883" s="112" t="s">
        <v>46296</v>
      </c>
    </row>
    <row r="21884" spans="1:2" x14ac:dyDescent="0.2">
      <c r="A21884" s="112" t="s">
        <v>46297</v>
      </c>
      <c r="B21884" s="112" t="s">
        <v>46298</v>
      </c>
    </row>
    <row r="21885" spans="1:2" x14ac:dyDescent="0.2">
      <c r="A21885" s="112" t="s">
        <v>46299</v>
      </c>
      <c r="B21885" s="112" t="s">
        <v>46300</v>
      </c>
    </row>
    <row r="21886" spans="1:2" x14ac:dyDescent="0.2">
      <c r="A21886" s="112" t="s">
        <v>46301</v>
      </c>
      <c r="B21886" s="112" t="s">
        <v>46302</v>
      </c>
    </row>
    <row r="21887" spans="1:2" x14ac:dyDescent="0.2">
      <c r="A21887" s="112" t="s">
        <v>46303</v>
      </c>
      <c r="B21887" s="112" t="s">
        <v>46304</v>
      </c>
    </row>
    <row r="21888" spans="1:2" x14ac:dyDescent="0.2">
      <c r="A21888" s="112" t="s">
        <v>46305</v>
      </c>
      <c r="B21888" s="112" t="s">
        <v>46306</v>
      </c>
    </row>
    <row r="21889" spans="1:2" x14ac:dyDescent="0.2">
      <c r="A21889" s="112" t="s">
        <v>46307</v>
      </c>
      <c r="B21889" s="112" t="s">
        <v>46308</v>
      </c>
    </row>
    <row r="21890" spans="1:2" x14ac:dyDescent="0.2">
      <c r="A21890" s="112" t="s">
        <v>46309</v>
      </c>
      <c r="B21890" s="112" t="s">
        <v>46310</v>
      </c>
    </row>
    <row r="21891" spans="1:2" x14ac:dyDescent="0.2">
      <c r="A21891" s="112" t="s">
        <v>46311</v>
      </c>
      <c r="B21891" s="112" t="s">
        <v>46312</v>
      </c>
    </row>
    <row r="21892" spans="1:2" x14ac:dyDescent="0.2">
      <c r="A21892" s="112" t="s">
        <v>46313</v>
      </c>
      <c r="B21892" s="112" t="s">
        <v>46314</v>
      </c>
    </row>
    <row r="21893" spans="1:2" x14ac:dyDescent="0.2">
      <c r="A21893" s="112" t="s">
        <v>46315</v>
      </c>
      <c r="B21893" s="112" t="s">
        <v>46316</v>
      </c>
    </row>
    <row r="21894" spans="1:2" x14ac:dyDescent="0.2">
      <c r="A21894" s="112" t="s">
        <v>46317</v>
      </c>
      <c r="B21894" s="112" t="s">
        <v>46318</v>
      </c>
    </row>
    <row r="21895" spans="1:2" x14ac:dyDescent="0.2">
      <c r="A21895" s="112" t="s">
        <v>46319</v>
      </c>
      <c r="B21895" s="112" t="s">
        <v>46320</v>
      </c>
    </row>
    <row r="21896" spans="1:2" x14ac:dyDescent="0.2">
      <c r="A21896" s="112" t="s">
        <v>46321</v>
      </c>
      <c r="B21896" s="112" t="s">
        <v>46322</v>
      </c>
    </row>
    <row r="21897" spans="1:2" x14ac:dyDescent="0.2">
      <c r="A21897" s="112" t="s">
        <v>46323</v>
      </c>
      <c r="B21897" s="112" t="s">
        <v>46324</v>
      </c>
    </row>
    <row r="21898" spans="1:2" x14ac:dyDescent="0.2">
      <c r="A21898" s="112" t="s">
        <v>46325</v>
      </c>
      <c r="B21898" s="112" t="s">
        <v>46326</v>
      </c>
    </row>
    <row r="21899" spans="1:2" x14ac:dyDescent="0.2">
      <c r="A21899" s="112" t="s">
        <v>46327</v>
      </c>
      <c r="B21899" s="112" t="s">
        <v>46328</v>
      </c>
    </row>
    <row r="21900" spans="1:2" x14ac:dyDescent="0.2">
      <c r="A21900" s="112" t="s">
        <v>46329</v>
      </c>
      <c r="B21900" s="112" t="s">
        <v>46330</v>
      </c>
    </row>
    <row r="21901" spans="1:2" x14ac:dyDescent="0.2">
      <c r="A21901" s="112" t="s">
        <v>46331</v>
      </c>
      <c r="B21901" s="112" t="s">
        <v>46332</v>
      </c>
    </row>
    <row r="21902" spans="1:2" x14ac:dyDescent="0.2">
      <c r="A21902" s="112" t="s">
        <v>46333</v>
      </c>
      <c r="B21902" s="112" t="s">
        <v>46334</v>
      </c>
    </row>
    <row r="21903" spans="1:2" x14ac:dyDescent="0.2">
      <c r="A21903" s="112" t="s">
        <v>46335</v>
      </c>
      <c r="B21903" s="112" t="s">
        <v>46336</v>
      </c>
    </row>
    <row r="21904" spans="1:2" x14ac:dyDescent="0.2">
      <c r="A21904" s="112" t="s">
        <v>46337</v>
      </c>
      <c r="B21904" s="112" t="s">
        <v>46338</v>
      </c>
    </row>
    <row r="21905" spans="1:2" x14ac:dyDescent="0.2">
      <c r="A21905" s="112" t="s">
        <v>46339</v>
      </c>
      <c r="B21905" s="112" t="s">
        <v>46340</v>
      </c>
    </row>
    <row r="21906" spans="1:2" x14ac:dyDescent="0.2">
      <c r="A21906" s="112" t="s">
        <v>46341</v>
      </c>
      <c r="B21906" s="112" t="s">
        <v>46342</v>
      </c>
    </row>
    <row r="21907" spans="1:2" x14ac:dyDescent="0.2">
      <c r="A21907" s="112" t="s">
        <v>46343</v>
      </c>
      <c r="B21907" s="112" t="s">
        <v>46344</v>
      </c>
    </row>
    <row r="21908" spans="1:2" x14ac:dyDescent="0.2">
      <c r="A21908" s="112" t="s">
        <v>46345</v>
      </c>
      <c r="B21908" s="112" t="s">
        <v>46346</v>
      </c>
    </row>
    <row r="21909" spans="1:2" x14ac:dyDescent="0.2">
      <c r="A21909" s="112" t="s">
        <v>46347</v>
      </c>
      <c r="B21909" s="112" t="s">
        <v>46348</v>
      </c>
    </row>
    <row r="21910" spans="1:2" x14ac:dyDescent="0.2">
      <c r="A21910" s="112" t="s">
        <v>46349</v>
      </c>
      <c r="B21910" s="112" t="s">
        <v>46350</v>
      </c>
    </row>
    <row r="21911" spans="1:2" x14ac:dyDescent="0.2">
      <c r="A21911" s="112" t="s">
        <v>46351</v>
      </c>
      <c r="B21911" s="112" t="s">
        <v>46352</v>
      </c>
    </row>
    <row r="21912" spans="1:2" x14ac:dyDescent="0.2">
      <c r="A21912" s="112" t="s">
        <v>46353</v>
      </c>
      <c r="B21912" s="112" t="s">
        <v>46354</v>
      </c>
    </row>
    <row r="21913" spans="1:2" x14ac:dyDescent="0.2">
      <c r="A21913" s="112" t="s">
        <v>46355</v>
      </c>
      <c r="B21913" s="112" t="s">
        <v>46356</v>
      </c>
    </row>
    <row r="21914" spans="1:2" x14ac:dyDescent="0.2">
      <c r="A21914" s="112" t="s">
        <v>46357</v>
      </c>
      <c r="B21914" s="112" t="s">
        <v>46358</v>
      </c>
    </row>
    <row r="21915" spans="1:2" x14ac:dyDescent="0.2">
      <c r="A21915" s="112" t="s">
        <v>46359</v>
      </c>
      <c r="B21915" s="112" t="s">
        <v>46360</v>
      </c>
    </row>
    <row r="21916" spans="1:2" x14ac:dyDescent="0.2">
      <c r="A21916" s="112" t="s">
        <v>46361</v>
      </c>
      <c r="B21916" s="112" t="s">
        <v>46362</v>
      </c>
    </row>
    <row r="21917" spans="1:2" x14ac:dyDescent="0.2">
      <c r="A21917" s="112" t="s">
        <v>46363</v>
      </c>
      <c r="B21917" s="112" t="s">
        <v>46364</v>
      </c>
    </row>
    <row r="21918" spans="1:2" x14ac:dyDescent="0.2">
      <c r="A21918" s="112" t="s">
        <v>46365</v>
      </c>
      <c r="B21918" s="112" t="s">
        <v>46366</v>
      </c>
    </row>
    <row r="21919" spans="1:2" x14ac:dyDescent="0.2">
      <c r="A21919" s="112" t="s">
        <v>46367</v>
      </c>
      <c r="B21919" s="112" t="s">
        <v>46368</v>
      </c>
    </row>
    <row r="21920" spans="1:2" x14ac:dyDescent="0.2">
      <c r="A21920" s="112" t="s">
        <v>46369</v>
      </c>
      <c r="B21920" s="112" t="s">
        <v>46370</v>
      </c>
    </row>
    <row r="21921" spans="1:2" x14ac:dyDescent="0.2">
      <c r="A21921" s="112" t="s">
        <v>46371</v>
      </c>
      <c r="B21921" s="112" t="s">
        <v>46372</v>
      </c>
    </row>
    <row r="21922" spans="1:2" x14ac:dyDescent="0.2">
      <c r="A21922" s="112" t="s">
        <v>46373</v>
      </c>
      <c r="B21922" s="112" t="s">
        <v>46374</v>
      </c>
    </row>
    <row r="21923" spans="1:2" x14ac:dyDescent="0.2">
      <c r="A21923" s="112" t="s">
        <v>46375</v>
      </c>
      <c r="B21923" s="112" t="s">
        <v>46376</v>
      </c>
    </row>
    <row r="21924" spans="1:2" x14ac:dyDescent="0.2">
      <c r="A21924" s="112" t="s">
        <v>46377</v>
      </c>
      <c r="B21924" s="112" t="s">
        <v>46378</v>
      </c>
    </row>
    <row r="21925" spans="1:2" x14ac:dyDescent="0.2">
      <c r="A21925" s="112" t="s">
        <v>46379</v>
      </c>
      <c r="B21925" s="112" t="s">
        <v>46380</v>
      </c>
    </row>
    <row r="21926" spans="1:2" x14ac:dyDescent="0.2">
      <c r="A21926" s="112" t="s">
        <v>46381</v>
      </c>
      <c r="B21926" s="112" t="s">
        <v>46382</v>
      </c>
    </row>
    <row r="21927" spans="1:2" x14ac:dyDescent="0.2">
      <c r="A21927" s="112" t="s">
        <v>46383</v>
      </c>
      <c r="B21927" s="112" t="s">
        <v>46384</v>
      </c>
    </row>
    <row r="21928" spans="1:2" x14ac:dyDescent="0.2">
      <c r="A21928" s="112" t="s">
        <v>46385</v>
      </c>
      <c r="B21928" s="112" t="s">
        <v>46386</v>
      </c>
    </row>
    <row r="21929" spans="1:2" x14ac:dyDescent="0.2">
      <c r="A21929" s="112" t="s">
        <v>46387</v>
      </c>
      <c r="B21929" s="112" t="s">
        <v>46388</v>
      </c>
    </row>
    <row r="21930" spans="1:2" x14ac:dyDescent="0.2">
      <c r="A21930" s="112" t="s">
        <v>46389</v>
      </c>
      <c r="B21930" s="112" t="s">
        <v>46390</v>
      </c>
    </row>
    <row r="21931" spans="1:2" x14ac:dyDescent="0.2">
      <c r="A21931" s="112" t="s">
        <v>46391</v>
      </c>
      <c r="B21931" s="112" t="s">
        <v>46392</v>
      </c>
    </row>
    <row r="21932" spans="1:2" x14ac:dyDescent="0.2">
      <c r="A21932" s="112" t="s">
        <v>46393</v>
      </c>
      <c r="B21932" s="112" t="s">
        <v>46394</v>
      </c>
    </row>
    <row r="21933" spans="1:2" x14ac:dyDescent="0.2">
      <c r="A21933" s="112" t="s">
        <v>46395</v>
      </c>
      <c r="B21933" s="112" t="s">
        <v>46396</v>
      </c>
    </row>
    <row r="21934" spans="1:2" x14ac:dyDescent="0.2">
      <c r="A21934" s="112" t="s">
        <v>46397</v>
      </c>
      <c r="B21934" s="112" t="s">
        <v>46398</v>
      </c>
    </row>
    <row r="21935" spans="1:2" x14ac:dyDescent="0.2">
      <c r="A21935" s="112" t="s">
        <v>46399</v>
      </c>
      <c r="B21935" s="112" t="s">
        <v>46400</v>
      </c>
    </row>
    <row r="21936" spans="1:2" x14ac:dyDescent="0.2">
      <c r="A21936" s="112" t="s">
        <v>46401</v>
      </c>
      <c r="B21936" s="112" t="s">
        <v>46402</v>
      </c>
    </row>
    <row r="21937" spans="1:2" x14ac:dyDescent="0.2">
      <c r="A21937" s="112" t="s">
        <v>46403</v>
      </c>
      <c r="B21937" s="112" t="s">
        <v>46404</v>
      </c>
    </row>
    <row r="21938" spans="1:2" x14ac:dyDescent="0.2">
      <c r="A21938" s="112" t="s">
        <v>46405</v>
      </c>
      <c r="B21938" s="112" t="s">
        <v>46406</v>
      </c>
    </row>
    <row r="21939" spans="1:2" x14ac:dyDescent="0.2">
      <c r="A21939" s="112" t="s">
        <v>46407</v>
      </c>
      <c r="B21939" s="112" t="s">
        <v>46408</v>
      </c>
    </row>
    <row r="21940" spans="1:2" x14ac:dyDescent="0.2">
      <c r="A21940" s="112" t="s">
        <v>46409</v>
      </c>
      <c r="B21940" s="112" t="s">
        <v>46410</v>
      </c>
    </row>
    <row r="21941" spans="1:2" x14ac:dyDescent="0.2">
      <c r="A21941" s="112" t="s">
        <v>46411</v>
      </c>
      <c r="B21941" s="112" t="s">
        <v>46412</v>
      </c>
    </row>
    <row r="21942" spans="1:2" x14ac:dyDescent="0.2">
      <c r="A21942" s="112" t="s">
        <v>46413</v>
      </c>
      <c r="B21942" s="112" t="s">
        <v>46414</v>
      </c>
    </row>
    <row r="21943" spans="1:2" x14ac:dyDescent="0.2">
      <c r="A21943" s="112" t="s">
        <v>46415</v>
      </c>
      <c r="B21943" s="112" t="s">
        <v>46416</v>
      </c>
    </row>
    <row r="21944" spans="1:2" x14ac:dyDescent="0.2">
      <c r="A21944" s="112" t="s">
        <v>46417</v>
      </c>
      <c r="B21944" s="112" t="s">
        <v>46418</v>
      </c>
    </row>
    <row r="21945" spans="1:2" x14ac:dyDescent="0.2">
      <c r="A21945" s="112" t="s">
        <v>46419</v>
      </c>
      <c r="B21945" s="112" t="s">
        <v>46420</v>
      </c>
    </row>
    <row r="21946" spans="1:2" x14ac:dyDescent="0.2">
      <c r="A21946" s="112" t="s">
        <v>46421</v>
      </c>
      <c r="B21946" s="112" t="s">
        <v>46422</v>
      </c>
    </row>
    <row r="21947" spans="1:2" x14ac:dyDescent="0.2">
      <c r="A21947" s="112" t="s">
        <v>46423</v>
      </c>
      <c r="B21947" s="112" t="s">
        <v>46424</v>
      </c>
    </row>
    <row r="21948" spans="1:2" x14ac:dyDescent="0.2">
      <c r="A21948" s="112" t="s">
        <v>46425</v>
      </c>
      <c r="B21948" s="112" t="s">
        <v>46426</v>
      </c>
    </row>
    <row r="21949" spans="1:2" x14ac:dyDescent="0.2">
      <c r="A21949" s="112" t="s">
        <v>46427</v>
      </c>
      <c r="B21949" s="112" t="s">
        <v>46428</v>
      </c>
    </row>
    <row r="21950" spans="1:2" x14ac:dyDescent="0.2">
      <c r="A21950" s="112" t="s">
        <v>46429</v>
      </c>
      <c r="B21950" s="112" t="s">
        <v>46430</v>
      </c>
    </row>
    <row r="21951" spans="1:2" x14ac:dyDescent="0.2">
      <c r="A21951" s="112" t="s">
        <v>46431</v>
      </c>
      <c r="B21951" s="112" t="s">
        <v>46432</v>
      </c>
    </row>
    <row r="21952" spans="1:2" x14ac:dyDescent="0.2">
      <c r="A21952" s="112" t="s">
        <v>46433</v>
      </c>
      <c r="B21952" s="112" t="s">
        <v>46434</v>
      </c>
    </row>
    <row r="21953" spans="1:2" x14ac:dyDescent="0.2">
      <c r="A21953" s="112" t="s">
        <v>46435</v>
      </c>
      <c r="B21953" s="112" t="s">
        <v>46436</v>
      </c>
    </row>
    <row r="21954" spans="1:2" x14ac:dyDescent="0.2">
      <c r="A21954" s="112" t="s">
        <v>46437</v>
      </c>
      <c r="B21954" s="112" t="s">
        <v>46438</v>
      </c>
    </row>
    <row r="21955" spans="1:2" x14ac:dyDescent="0.2">
      <c r="A21955" s="112" t="s">
        <v>46439</v>
      </c>
      <c r="B21955" s="112" t="s">
        <v>46440</v>
      </c>
    </row>
    <row r="21956" spans="1:2" x14ac:dyDescent="0.2">
      <c r="A21956" s="112" t="s">
        <v>46441</v>
      </c>
      <c r="B21956" s="112" t="s">
        <v>46442</v>
      </c>
    </row>
    <row r="21957" spans="1:2" x14ac:dyDescent="0.2">
      <c r="A21957" s="112" t="s">
        <v>46443</v>
      </c>
      <c r="B21957" s="112" t="s">
        <v>46444</v>
      </c>
    </row>
    <row r="21958" spans="1:2" x14ac:dyDescent="0.2">
      <c r="A21958" s="112" t="s">
        <v>46445</v>
      </c>
      <c r="B21958" s="112" t="s">
        <v>46446</v>
      </c>
    </row>
    <row r="21959" spans="1:2" x14ac:dyDescent="0.2">
      <c r="A21959" s="112" t="s">
        <v>46447</v>
      </c>
      <c r="B21959" s="112" t="s">
        <v>46448</v>
      </c>
    </row>
    <row r="21960" spans="1:2" x14ac:dyDescent="0.2">
      <c r="A21960" s="112" t="s">
        <v>46449</v>
      </c>
      <c r="B21960" s="112" t="s">
        <v>46450</v>
      </c>
    </row>
    <row r="21961" spans="1:2" x14ac:dyDescent="0.2">
      <c r="A21961" s="112" t="s">
        <v>46451</v>
      </c>
      <c r="B21961" s="112" t="s">
        <v>46452</v>
      </c>
    </row>
    <row r="21962" spans="1:2" x14ac:dyDescent="0.2">
      <c r="A21962" s="112" t="s">
        <v>46453</v>
      </c>
      <c r="B21962" s="112" t="s">
        <v>46454</v>
      </c>
    </row>
    <row r="21963" spans="1:2" x14ac:dyDescent="0.2">
      <c r="A21963" s="112" t="s">
        <v>46455</v>
      </c>
      <c r="B21963" s="112" t="s">
        <v>46456</v>
      </c>
    </row>
    <row r="21964" spans="1:2" x14ac:dyDescent="0.2">
      <c r="A21964" s="112" t="s">
        <v>46457</v>
      </c>
      <c r="B21964" s="112" t="s">
        <v>46458</v>
      </c>
    </row>
    <row r="21965" spans="1:2" x14ac:dyDescent="0.2">
      <c r="A21965" s="112" t="s">
        <v>46459</v>
      </c>
      <c r="B21965" s="112" t="s">
        <v>46460</v>
      </c>
    </row>
    <row r="21966" spans="1:2" x14ac:dyDescent="0.2">
      <c r="A21966" s="112" t="s">
        <v>46461</v>
      </c>
      <c r="B21966" s="112" t="s">
        <v>46462</v>
      </c>
    </row>
    <row r="21967" spans="1:2" x14ac:dyDescent="0.2">
      <c r="A21967" s="112" t="s">
        <v>46463</v>
      </c>
      <c r="B21967" s="112" t="s">
        <v>46464</v>
      </c>
    </row>
    <row r="21968" spans="1:2" x14ac:dyDescent="0.2">
      <c r="A21968" s="112" t="s">
        <v>46465</v>
      </c>
      <c r="B21968" s="112" t="s">
        <v>46466</v>
      </c>
    </row>
    <row r="21969" spans="1:2" x14ac:dyDescent="0.2">
      <c r="A21969" s="112" t="s">
        <v>46467</v>
      </c>
      <c r="B21969" s="112" t="s">
        <v>46468</v>
      </c>
    </row>
    <row r="21970" spans="1:2" x14ac:dyDescent="0.2">
      <c r="A21970" s="112" t="s">
        <v>46469</v>
      </c>
      <c r="B21970" s="112" t="s">
        <v>46470</v>
      </c>
    </row>
    <row r="21971" spans="1:2" x14ac:dyDescent="0.2">
      <c r="A21971" s="112" t="s">
        <v>46471</v>
      </c>
      <c r="B21971" s="112" t="s">
        <v>46472</v>
      </c>
    </row>
    <row r="21972" spans="1:2" x14ac:dyDescent="0.2">
      <c r="A21972" s="112" t="s">
        <v>46473</v>
      </c>
      <c r="B21972" s="112" t="s">
        <v>46474</v>
      </c>
    </row>
    <row r="21973" spans="1:2" x14ac:dyDescent="0.2">
      <c r="A21973" s="112" t="s">
        <v>46475</v>
      </c>
      <c r="B21973" s="112" t="s">
        <v>46476</v>
      </c>
    </row>
    <row r="21974" spans="1:2" x14ac:dyDescent="0.2">
      <c r="A21974" s="112" t="s">
        <v>46477</v>
      </c>
      <c r="B21974" s="112" t="s">
        <v>46478</v>
      </c>
    </row>
    <row r="21975" spans="1:2" x14ac:dyDescent="0.2">
      <c r="A21975" s="112" t="s">
        <v>46479</v>
      </c>
      <c r="B21975" s="112" t="s">
        <v>46480</v>
      </c>
    </row>
    <row r="21976" spans="1:2" x14ac:dyDescent="0.2">
      <c r="A21976" s="112" t="s">
        <v>46481</v>
      </c>
      <c r="B21976" s="112" t="s">
        <v>46482</v>
      </c>
    </row>
    <row r="21977" spans="1:2" x14ac:dyDescent="0.2">
      <c r="A21977" s="112" t="s">
        <v>46483</v>
      </c>
      <c r="B21977" s="112" t="s">
        <v>46484</v>
      </c>
    </row>
    <row r="21978" spans="1:2" x14ac:dyDescent="0.2">
      <c r="A21978" s="112" t="s">
        <v>46485</v>
      </c>
      <c r="B21978" s="112" t="s">
        <v>46486</v>
      </c>
    </row>
    <row r="21979" spans="1:2" x14ac:dyDescent="0.2">
      <c r="A21979" s="112" t="s">
        <v>46487</v>
      </c>
      <c r="B21979" s="112" t="s">
        <v>46488</v>
      </c>
    </row>
    <row r="21980" spans="1:2" x14ac:dyDescent="0.2">
      <c r="A21980" s="112" t="s">
        <v>46489</v>
      </c>
      <c r="B21980" s="112" t="s">
        <v>46490</v>
      </c>
    </row>
    <row r="21981" spans="1:2" x14ac:dyDescent="0.2">
      <c r="A21981" s="112" t="s">
        <v>46491</v>
      </c>
      <c r="B21981" s="112" t="s">
        <v>46492</v>
      </c>
    </row>
    <row r="21982" spans="1:2" x14ac:dyDescent="0.2">
      <c r="A21982" s="112" t="s">
        <v>46493</v>
      </c>
      <c r="B21982" s="112" t="s">
        <v>46494</v>
      </c>
    </row>
    <row r="21983" spans="1:2" x14ac:dyDescent="0.2">
      <c r="A21983" s="112" t="s">
        <v>46495</v>
      </c>
      <c r="B21983" s="112" t="s">
        <v>46496</v>
      </c>
    </row>
    <row r="21984" spans="1:2" x14ac:dyDescent="0.2">
      <c r="A21984" s="112" t="s">
        <v>46497</v>
      </c>
      <c r="B21984" s="112" t="s">
        <v>46498</v>
      </c>
    </row>
    <row r="21985" spans="1:2" x14ac:dyDescent="0.2">
      <c r="A21985" s="112" t="s">
        <v>46499</v>
      </c>
      <c r="B21985" s="112" t="s">
        <v>46500</v>
      </c>
    </row>
    <row r="21986" spans="1:2" x14ac:dyDescent="0.2">
      <c r="A21986" s="112" t="s">
        <v>46501</v>
      </c>
      <c r="B21986" s="112" t="s">
        <v>46502</v>
      </c>
    </row>
    <row r="21987" spans="1:2" x14ac:dyDescent="0.2">
      <c r="A21987" s="112" t="s">
        <v>46503</v>
      </c>
      <c r="B21987" s="112" t="s">
        <v>46504</v>
      </c>
    </row>
    <row r="21988" spans="1:2" x14ac:dyDescent="0.2">
      <c r="A21988" s="112" t="s">
        <v>46505</v>
      </c>
      <c r="B21988" s="112" t="s">
        <v>46506</v>
      </c>
    </row>
    <row r="21989" spans="1:2" x14ac:dyDescent="0.2">
      <c r="A21989" s="112" t="s">
        <v>46507</v>
      </c>
      <c r="B21989" s="112" t="s">
        <v>46508</v>
      </c>
    </row>
    <row r="21990" spans="1:2" x14ac:dyDescent="0.2">
      <c r="A21990" s="112" t="s">
        <v>46509</v>
      </c>
      <c r="B21990" s="112" t="s">
        <v>46510</v>
      </c>
    </row>
    <row r="21991" spans="1:2" x14ac:dyDescent="0.2">
      <c r="A21991" s="112" t="s">
        <v>46511</v>
      </c>
      <c r="B21991" s="112" t="s">
        <v>46512</v>
      </c>
    </row>
    <row r="21992" spans="1:2" x14ac:dyDescent="0.2">
      <c r="A21992" s="112" t="s">
        <v>46513</v>
      </c>
      <c r="B21992" s="112" t="s">
        <v>46514</v>
      </c>
    </row>
    <row r="21993" spans="1:2" x14ac:dyDescent="0.2">
      <c r="A21993" s="112" t="s">
        <v>46515</v>
      </c>
      <c r="B21993" s="112" t="s">
        <v>46516</v>
      </c>
    </row>
    <row r="21994" spans="1:2" x14ac:dyDescent="0.2">
      <c r="A21994" s="112" t="s">
        <v>46517</v>
      </c>
      <c r="B21994" s="112" t="s">
        <v>46518</v>
      </c>
    </row>
    <row r="21995" spans="1:2" x14ac:dyDescent="0.2">
      <c r="A21995" s="112" t="s">
        <v>46519</v>
      </c>
      <c r="B21995" s="112" t="s">
        <v>46520</v>
      </c>
    </row>
    <row r="21996" spans="1:2" x14ac:dyDescent="0.2">
      <c r="A21996" s="112" t="s">
        <v>46521</v>
      </c>
      <c r="B21996" s="112" t="s">
        <v>46522</v>
      </c>
    </row>
    <row r="21997" spans="1:2" x14ac:dyDescent="0.2">
      <c r="A21997" s="112" t="s">
        <v>46523</v>
      </c>
      <c r="B21997" s="112" t="s">
        <v>46524</v>
      </c>
    </row>
    <row r="21998" spans="1:2" x14ac:dyDescent="0.2">
      <c r="A21998" s="112" t="s">
        <v>46525</v>
      </c>
      <c r="B21998" s="112" t="s">
        <v>46526</v>
      </c>
    </row>
    <row r="21999" spans="1:2" x14ac:dyDescent="0.2">
      <c r="A21999" s="112" t="s">
        <v>46527</v>
      </c>
      <c r="B21999" s="112" t="s">
        <v>46528</v>
      </c>
    </row>
    <row r="22000" spans="1:2" x14ac:dyDescent="0.2">
      <c r="A22000" s="112" t="s">
        <v>46529</v>
      </c>
      <c r="B22000" s="112" t="s">
        <v>46530</v>
      </c>
    </row>
    <row r="22001" spans="1:2" x14ac:dyDescent="0.2">
      <c r="A22001" s="112" t="s">
        <v>46531</v>
      </c>
      <c r="B22001" s="112" t="s">
        <v>46532</v>
      </c>
    </row>
    <row r="22002" spans="1:2" x14ac:dyDescent="0.2">
      <c r="A22002" s="112" t="s">
        <v>46533</v>
      </c>
      <c r="B22002" s="112" t="s">
        <v>46534</v>
      </c>
    </row>
    <row r="22003" spans="1:2" x14ac:dyDescent="0.2">
      <c r="A22003" s="112" t="s">
        <v>46535</v>
      </c>
      <c r="B22003" s="112" t="s">
        <v>46536</v>
      </c>
    </row>
    <row r="22004" spans="1:2" x14ac:dyDescent="0.2">
      <c r="A22004" s="112" t="s">
        <v>46537</v>
      </c>
      <c r="B22004" s="112" t="s">
        <v>46538</v>
      </c>
    </row>
    <row r="22005" spans="1:2" x14ac:dyDescent="0.2">
      <c r="A22005" s="112" t="s">
        <v>46539</v>
      </c>
      <c r="B22005" s="112" t="s">
        <v>46540</v>
      </c>
    </row>
    <row r="22006" spans="1:2" x14ac:dyDescent="0.2">
      <c r="A22006" s="112" t="s">
        <v>46541</v>
      </c>
      <c r="B22006" s="112" t="s">
        <v>46542</v>
      </c>
    </row>
    <row r="22007" spans="1:2" x14ac:dyDescent="0.2">
      <c r="A22007" s="112" t="s">
        <v>46543</v>
      </c>
      <c r="B22007" s="112" t="s">
        <v>46544</v>
      </c>
    </row>
    <row r="22008" spans="1:2" x14ac:dyDescent="0.2">
      <c r="A22008" s="112" t="s">
        <v>46545</v>
      </c>
      <c r="B22008" s="112" t="s">
        <v>46546</v>
      </c>
    </row>
    <row r="22009" spans="1:2" x14ac:dyDescent="0.2">
      <c r="A22009" s="112" t="s">
        <v>46547</v>
      </c>
      <c r="B22009" s="112" t="s">
        <v>46548</v>
      </c>
    </row>
    <row r="22010" spans="1:2" x14ac:dyDescent="0.2">
      <c r="A22010" s="112" t="s">
        <v>46549</v>
      </c>
      <c r="B22010" s="112" t="s">
        <v>46550</v>
      </c>
    </row>
    <row r="22011" spans="1:2" x14ac:dyDescent="0.2">
      <c r="A22011" s="112" t="s">
        <v>46551</v>
      </c>
      <c r="B22011" s="112" t="s">
        <v>46552</v>
      </c>
    </row>
    <row r="22012" spans="1:2" x14ac:dyDescent="0.2">
      <c r="A22012" s="112" t="s">
        <v>46553</v>
      </c>
      <c r="B22012" s="112" t="s">
        <v>46554</v>
      </c>
    </row>
    <row r="22013" spans="1:2" x14ac:dyDescent="0.2">
      <c r="A22013" s="112" t="s">
        <v>46555</v>
      </c>
      <c r="B22013" s="112" t="s">
        <v>46556</v>
      </c>
    </row>
    <row r="22014" spans="1:2" x14ac:dyDescent="0.2">
      <c r="A22014" s="112" t="s">
        <v>46557</v>
      </c>
      <c r="B22014" s="112" t="s">
        <v>46558</v>
      </c>
    </row>
    <row r="22015" spans="1:2" x14ac:dyDescent="0.2">
      <c r="A22015" s="112" t="s">
        <v>46559</v>
      </c>
      <c r="B22015" s="112" t="s">
        <v>46560</v>
      </c>
    </row>
    <row r="22016" spans="1:2" x14ac:dyDescent="0.2">
      <c r="A22016" s="112" t="s">
        <v>46561</v>
      </c>
      <c r="B22016" s="112" t="s">
        <v>46562</v>
      </c>
    </row>
    <row r="22017" spans="1:2" x14ac:dyDescent="0.2">
      <c r="A22017" s="112" t="s">
        <v>46563</v>
      </c>
      <c r="B22017" s="112" t="s">
        <v>46564</v>
      </c>
    </row>
    <row r="22018" spans="1:2" x14ac:dyDescent="0.2">
      <c r="A22018" s="112" t="s">
        <v>46565</v>
      </c>
      <c r="B22018" s="112" t="s">
        <v>46566</v>
      </c>
    </row>
    <row r="22019" spans="1:2" x14ac:dyDescent="0.2">
      <c r="A22019" s="112" t="s">
        <v>46567</v>
      </c>
      <c r="B22019" s="112" t="s">
        <v>46568</v>
      </c>
    </row>
    <row r="22020" spans="1:2" x14ac:dyDescent="0.2">
      <c r="A22020" s="112" t="s">
        <v>46569</v>
      </c>
      <c r="B22020" s="112" t="s">
        <v>46570</v>
      </c>
    </row>
    <row r="22021" spans="1:2" x14ac:dyDescent="0.2">
      <c r="A22021" s="112" t="s">
        <v>46571</v>
      </c>
      <c r="B22021" s="112" t="s">
        <v>46572</v>
      </c>
    </row>
    <row r="22022" spans="1:2" x14ac:dyDescent="0.2">
      <c r="A22022" s="112" t="s">
        <v>46573</v>
      </c>
      <c r="B22022" s="112" t="s">
        <v>46574</v>
      </c>
    </row>
    <row r="22023" spans="1:2" x14ac:dyDescent="0.2">
      <c r="A22023" s="112" t="s">
        <v>46575</v>
      </c>
      <c r="B22023" s="112" t="s">
        <v>46576</v>
      </c>
    </row>
    <row r="22024" spans="1:2" x14ac:dyDescent="0.2">
      <c r="A22024" s="112" t="s">
        <v>46577</v>
      </c>
      <c r="B22024" s="112" t="s">
        <v>46578</v>
      </c>
    </row>
    <row r="22025" spans="1:2" x14ac:dyDescent="0.2">
      <c r="A22025" s="112" t="s">
        <v>46579</v>
      </c>
      <c r="B22025" s="112" t="s">
        <v>46580</v>
      </c>
    </row>
    <row r="22026" spans="1:2" x14ac:dyDescent="0.2">
      <c r="A22026" s="112" t="s">
        <v>46581</v>
      </c>
      <c r="B22026" s="112" t="s">
        <v>46582</v>
      </c>
    </row>
    <row r="22027" spans="1:2" x14ac:dyDescent="0.2">
      <c r="A22027" s="112" t="s">
        <v>46583</v>
      </c>
      <c r="B22027" s="112" t="s">
        <v>46584</v>
      </c>
    </row>
    <row r="22028" spans="1:2" x14ac:dyDescent="0.2">
      <c r="A22028" s="112" t="s">
        <v>46585</v>
      </c>
      <c r="B22028" s="112" t="s">
        <v>46586</v>
      </c>
    </row>
    <row r="22029" spans="1:2" x14ac:dyDescent="0.2">
      <c r="A22029" s="112" t="s">
        <v>46587</v>
      </c>
      <c r="B22029" s="112" t="s">
        <v>46588</v>
      </c>
    </row>
    <row r="22030" spans="1:2" x14ac:dyDescent="0.2">
      <c r="A22030" s="112" t="s">
        <v>46589</v>
      </c>
      <c r="B22030" s="112" t="s">
        <v>46590</v>
      </c>
    </row>
    <row r="22031" spans="1:2" x14ac:dyDescent="0.2">
      <c r="A22031" s="112" t="s">
        <v>46591</v>
      </c>
      <c r="B22031" s="112" t="s">
        <v>46592</v>
      </c>
    </row>
    <row r="22032" spans="1:2" x14ac:dyDescent="0.2">
      <c r="A22032" s="112" t="s">
        <v>46593</v>
      </c>
      <c r="B22032" s="112" t="s">
        <v>46594</v>
      </c>
    </row>
    <row r="22033" spans="1:2" x14ac:dyDescent="0.2">
      <c r="A22033" s="112" t="s">
        <v>46595</v>
      </c>
      <c r="B22033" s="112" t="s">
        <v>46596</v>
      </c>
    </row>
    <row r="22034" spans="1:2" x14ac:dyDescent="0.2">
      <c r="A22034" s="112" t="s">
        <v>46597</v>
      </c>
      <c r="B22034" s="112" t="s">
        <v>46598</v>
      </c>
    </row>
    <row r="22035" spans="1:2" x14ac:dyDescent="0.2">
      <c r="A22035" s="112" t="s">
        <v>46599</v>
      </c>
      <c r="B22035" s="112" t="s">
        <v>46600</v>
      </c>
    </row>
    <row r="22036" spans="1:2" x14ac:dyDescent="0.2">
      <c r="A22036" s="112" t="s">
        <v>46601</v>
      </c>
      <c r="B22036" s="112" t="s">
        <v>46602</v>
      </c>
    </row>
    <row r="22037" spans="1:2" x14ac:dyDescent="0.2">
      <c r="A22037" s="112" t="s">
        <v>46603</v>
      </c>
      <c r="B22037" s="112" t="s">
        <v>46604</v>
      </c>
    </row>
    <row r="22038" spans="1:2" x14ac:dyDescent="0.2">
      <c r="A22038" s="112" t="s">
        <v>46605</v>
      </c>
      <c r="B22038" s="112" t="s">
        <v>46606</v>
      </c>
    </row>
    <row r="22039" spans="1:2" x14ac:dyDescent="0.2">
      <c r="A22039" s="112" t="s">
        <v>46607</v>
      </c>
      <c r="B22039" s="112" t="s">
        <v>46608</v>
      </c>
    </row>
    <row r="22040" spans="1:2" x14ac:dyDescent="0.2">
      <c r="A22040" s="112" t="s">
        <v>46609</v>
      </c>
      <c r="B22040" s="112" t="s">
        <v>46610</v>
      </c>
    </row>
    <row r="22041" spans="1:2" x14ac:dyDescent="0.2">
      <c r="A22041" s="112" t="s">
        <v>46611</v>
      </c>
      <c r="B22041" s="112" t="s">
        <v>46612</v>
      </c>
    </row>
    <row r="22042" spans="1:2" x14ac:dyDescent="0.2">
      <c r="A22042" s="112" t="s">
        <v>46613</v>
      </c>
      <c r="B22042" s="112" t="s">
        <v>46614</v>
      </c>
    </row>
    <row r="22043" spans="1:2" x14ac:dyDescent="0.2">
      <c r="A22043" s="112" t="s">
        <v>46615</v>
      </c>
      <c r="B22043" s="112" t="s">
        <v>46616</v>
      </c>
    </row>
    <row r="22044" spans="1:2" x14ac:dyDescent="0.2">
      <c r="A22044" s="112" t="s">
        <v>46617</v>
      </c>
      <c r="B22044" s="112" t="s">
        <v>46618</v>
      </c>
    </row>
    <row r="22045" spans="1:2" x14ac:dyDescent="0.2">
      <c r="A22045" s="112" t="s">
        <v>46619</v>
      </c>
      <c r="B22045" s="112" t="s">
        <v>46620</v>
      </c>
    </row>
    <row r="22046" spans="1:2" x14ac:dyDescent="0.2">
      <c r="A22046" s="112" t="s">
        <v>46621</v>
      </c>
      <c r="B22046" s="112" t="s">
        <v>46622</v>
      </c>
    </row>
    <row r="22047" spans="1:2" x14ac:dyDescent="0.2">
      <c r="A22047" s="112" t="s">
        <v>46623</v>
      </c>
      <c r="B22047" s="112" t="s">
        <v>46624</v>
      </c>
    </row>
    <row r="22048" spans="1:2" x14ac:dyDescent="0.2">
      <c r="A22048" s="112" t="s">
        <v>46625</v>
      </c>
      <c r="B22048" s="112" t="s">
        <v>46626</v>
      </c>
    </row>
    <row r="22049" spans="1:2" x14ac:dyDescent="0.2">
      <c r="A22049" s="112" t="s">
        <v>46627</v>
      </c>
      <c r="B22049" s="112" t="s">
        <v>46628</v>
      </c>
    </row>
    <row r="22050" spans="1:2" x14ac:dyDescent="0.2">
      <c r="A22050" s="112" t="s">
        <v>46629</v>
      </c>
      <c r="B22050" s="112" t="s">
        <v>46630</v>
      </c>
    </row>
    <row r="22051" spans="1:2" x14ac:dyDescent="0.2">
      <c r="A22051" s="112" t="s">
        <v>46631</v>
      </c>
      <c r="B22051" s="112" t="s">
        <v>46632</v>
      </c>
    </row>
    <row r="22052" spans="1:2" x14ac:dyDescent="0.2">
      <c r="A22052" s="112" t="s">
        <v>46633</v>
      </c>
      <c r="B22052" s="112" t="s">
        <v>46634</v>
      </c>
    </row>
    <row r="22053" spans="1:2" x14ac:dyDescent="0.2">
      <c r="A22053" s="112" t="s">
        <v>46635</v>
      </c>
      <c r="B22053" s="112" t="s">
        <v>46636</v>
      </c>
    </row>
    <row r="22054" spans="1:2" x14ac:dyDescent="0.2">
      <c r="A22054" s="112" t="s">
        <v>46637</v>
      </c>
      <c r="B22054" s="112" t="s">
        <v>46638</v>
      </c>
    </row>
    <row r="22055" spans="1:2" x14ac:dyDescent="0.2">
      <c r="A22055" s="112" t="s">
        <v>46639</v>
      </c>
      <c r="B22055" s="112" t="s">
        <v>46640</v>
      </c>
    </row>
    <row r="22056" spans="1:2" x14ac:dyDescent="0.2">
      <c r="A22056" s="112" t="s">
        <v>46641</v>
      </c>
      <c r="B22056" s="112" t="s">
        <v>46642</v>
      </c>
    </row>
    <row r="22057" spans="1:2" x14ac:dyDescent="0.2">
      <c r="A22057" s="112" t="s">
        <v>46643</v>
      </c>
      <c r="B22057" s="112" t="s">
        <v>46644</v>
      </c>
    </row>
    <row r="22058" spans="1:2" x14ac:dyDescent="0.2">
      <c r="A22058" s="112" t="s">
        <v>46645</v>
      </c>
      <c r="B22058" s="112" t="s">
        <v>46646</v>
      </c>
    </row>
    <row r="22059" spans="1:2" x14ac:dyDescent="0.2">
      <c r="A22059" s="112" t="s">
        <v>46647</v>
      </c>
      <c r="B22059" s="112" t="s">
        <v>46648</v>
      </c>
    </row>
    <row r="22060" spans="1:2" x14ac:dyDescent="0.2">
      <c r="A22060" s="112" t="s">
        <v>46649</v>
      </c>
      <c r="B22060" s="112" t="s">
        <v>46650</v>
      </c>
    </row>
    <row r="22061" spans="1:2" x14ac:dyDescent="0.2">
      <c r="A22061" s="112" t="s">
        <v>46651</v>
      </c>
      <c r="B22061" s="112" t="s">
        <v>46652</v>
      </c>
    </row>
    <row r="22062" spans="1:2" x14ac:dyDescent="0.2">
      <c r="A22062" s="112" t="s">
        <v>46653</v>
      </c>
      <c r="B22062" s="112" t="s">
        <v>46654</v>
      </c>
    </row>
    <row r="22063" spans="1:2" x14ac:dyDescent="0.2">
      <c r="A22063" s="112" t="s">
        <v>46655</v>
      </c>
      <c r="B22063" s="112" t="s">
        <v>46656</v>
      </c>
    </row>
    <row r="22064" spans="1:2" x14ac:dyDescent="0.2">
      <c r="A22064" s="112" t="s">
        <v>46657</v>
      </c>
      <c r="B22064" s="112" t="s">
        <v>46658</v>
      </c>
    </row>
    <row r="22065" spans="1:2" x14ac:dyDescent="0.2">
      <c r="A22065" s="112" t="s">
        <v>46659</v>
      </c>
      <c r="B22065" s="112" t="s">
        <v>46660</v>
      </c>
    </row>
    <row r="22066" spans="1:2" x14ac:dyDescent="0.2">
      <c r="A22066" s="112" t="s">
        <v>46661</v>
      </c>
      <c r="B22066" s="112" t="s">
        <v>46662</v>
      </c>
    </row>
    <row r="22067" spans="1:2" x14ac:dyDescent="0.2">
      <c r="A22067" s="112" t="s">
        <v>46663</v>
      </c>
      <c r="B22067" s="112" t="s">
        <v>46664</v>
      </c>
    </row>
    <row r="22068" spans="1:2" x14ac:dyDescent="0.2">
      <c r="A22068" s="112" t="s">
        <v>46665</v>
      </c>
      <c r="B22068" s="112" t="s">
        <v>46666</v>
      </c>
    </row>
    <row r="22069" spans="1:2" x14ac:dyDescent="0.2">
      <c r="A22069" s="112" t="s">
        <v>46667</v>
      </c>
      <c r="B22069" s="112" t="s">
        <v>46668</v>
      </c>
    </row>
    <row r="22070" spans="1:2" x14ac:dyDescent="0.2">
      <c r="A22070" s="112" t="s">
        <v>46669</v>
      </c>
      <c r="B22070" s="112" t="s">
        <v>46670</v>
      </c>
    </row>
    <row r="22071" spans="1:2" x14ac:dyDescent="0.2">
      <c r="A22071" s="112" t="s">
        <v>46671</v>
      </c>
      <c r="B22071" s="112" t="s">
        <v>46672</v>
      </c>
    </row>
    <row r="22072" spans="1:2" x14ac:dyDescent="0.2">
      <c r="A22072" s="112" t="s">
        <v>46673</v>
      </c>
      <c r="B22072" s="112" t="s">
        <v>46674</v>
      </c>
    </row>
    <row r="22073" spans="1:2" x14ac:dyDescent="0.2">
      <c r="A22073" s="112" t="s">
        <v>46675</v>
      </c>
      <c r="B22073" s="112" t="s">
        <v>46676</v>
      </c>
    </row>
    <row r="22074" spans="1:2" x14ac:dyDescent="0.2">
      <c r="A22074" s="112" t="s">
        <v>46677</v>
      </c>
      <c r="B22074" s="112" t="s">
        <v>46678</v>
      </c>
    </row>
    <row r="22075" spans="1:2" x14ac:dyDescent="0.2">
      <c r="A22075" s="112" t="s">
        <v>46679</v>
      </c>
      <c r="B22075" s="112" t="s">
        <v>46680</v>
      </c>
    </row>
    <row r="22076" spans="1:2" x14ac:dyDescent="0.2">
      <c r="A22076" s="112" t="s">
        <v>46681</v>
      </c>
      <c r="B22076" s="112" t="s">
        <v>46682</v>
      </c>
    </row>
    <row r="22077" spans="1:2" x14ac:dyDescent="0.2">
      <c r="A22077" s="112" t="s">
        <v>46683</v>
      </c>
      <c r="B22077" s="112" t="s">
        <v>46684</v>
      </c>
    </row>
    <row r="22078" spans="1:2" x14ac:dyDescent="0.2">
      <c r="A22078" s="112" t="s">
        <v>46685</v>
      </c>
      <c r="B22078" s="112" t="s">
        <v>46686</v>
      </c>
    </row>
    <row r="22079" spans="1:2" x14ac:dyDescent="0.2">
      <c r="A22079" s="112" t="s">
        <v>46687</v>
      </c>
      <c r="B22079" s="112" t="s">
        <v>46688</v>
      </c>
    </row>
    <row r="22080" spans="1:2" x14ac:dyDescent="0.2">
      <c r="A22080" s="112" t="s">
        <v>46689</v>
      </c>
      <c r="B22080" s="112" t="s">
        <v>46690</v>
      </c>
    </row>
    <row r="22081" spans="1:2" x14ac:dyDescent="0.2">
      <c r="A22081" s="112" t="s">
        <v>46691</v>
      </c>
      <c r="B22081" s="112" t="s">
        <v>46692</v>
      </c>
    </row>
    <row r="22082" spans="1:2" x14ac:dyDescent="0.2">
      <c r="A22082" s="112" t="s">
        <v>46693</v>
      </c>
      <c r="B22082" s="112" t="s">
        <v>46694</v>
      </c>
    </row>
    <row r="22083" spans="1:2" x14ac:dyDescent="0.2">
      <c r="A22083" s="112" t="s">
        <v>46695</v>
      </c>
      <c r="B22083" s="112" t="s">
        <v>46696</v>
      </c>
    </row>
    <row r="22084" spans="1:2" x14ac:dyDescent="0.2">
      <c r="A22084" s="112" t="s">
        <v>46697</v>
      </c>
      <c r="B22084" s="112" t="s">
        <v>46698</v>
      </c>
    </row>
    <row r="22085" spans="1:2" x14ac:dyDescent="0.2">
      <c r="A22085" s="112" t="s">
        <v>46699</v>
      </c>
      <c r="B22085" s="112" t="s">
        <v>46700</v>
      </c>
    </row>
    <row r="22086" spans="1:2" x14ac:dyDescent="0.2">
      <c r="A22086" s="112" t="s">
        <v>46701</v>
      </c>
      <c r="B22086" s="112" t="s">
        <v>46702</v>
      </c>
    </row>
    <row r="22087" spans="1:2" x14ac:dyDescent="0.2">
      <c r="A22087" s="112" t="s">
        <v>46703</v>
      </c>
      <c r="B22087" s="112" t="s">
        <v>46704</v>
      </c>
    </row>
    <row r="22088" spans="1:2" x14ac:dyDescent="0.2">
      <c r="A22088" s="112" t="s">
        <v>46705</v>
      </c>
      <c r="B22088" s="112" t="s">
        <v>46706</v>
      </c>
    </row>
    <row r="22089" spans="1:2" x14ac:dyDescent="0.2">
      <c r="A22089" s="112" t="s">
        <v>46707</v>
      </c>
      <c r="B22089" s="112" t="s">
        <v>46708</v>
      </c>
    </row>
    <row r="22090" spans="1:2" x14ac:dyDescent="0.2">
      <c r="A22090" s="112" t="s">
        <v>46709</v>
      </c>
      <c r="B22090" s="112" t="s">
        <v>46710</v>
      </c>
    </row>
    <row r="22091" spans="1:2" x14ac:dyDescent="0.2">
      <c r="A22091" s="112" t="s">
        <v>46711</v>
      </c>
      <c r="B22091" s="112" t="s">
        <v>46712</v>
      </c>
    </row>
    <row r="22092" spans="1:2" x14ac:dyDescent="0.2">
      <c r="A22092" s="112" t="s">
        <v>46713</v>
      </c>
      <c r="B22092" s="112" t="s">
        <v>46714</v>
      </c>
    </row>
    <row r="22093" spans="1:2" x14ac:dyDescent="0.2">
      <c r="A22093" s="112" t="s">
        <v>46715</v>
      </c>
      <c r="B22093" s="112" t="s">
        <v>46716</v>
      </c>
    </row>
    <row r="22094" spans="1:2" x14ac:dyDescent="0.2">
      <c r="A22094" s="112" t="s">
        <v>46717</v>
      </c>
      <c r="B22094" s="112" t="s">
        <v>46718</v>
      </c>
    </row>
    <row r="22095" spans="1:2" x14ac:dyDescent="0.2">
      <c r="A22095" s="112" t="s">
        <v>46719</v>
      </c>
      <c r="B22095" s="112" t="s">
        <v>46720</v>
      </c>
    </row>
    <row r="22096" spans="1:2" x14ac:dyDescent="0.2">
      <c r="A22096" s="112" t="s">
        <v>46721</v>
      </c>
      <c r="B22096" s="112" t="s">
        <v>46722</v>
      </c>
    </row>
    <row r="22097" spans="1:2" x14ac:dyDescent="0.2">
      <c r="A22097" s="112" t="s">
        <v>46723</v>
      </c>
      <c r="B22097" s="112" t="s">
        <v>46724</v>
      </c>
    </row>
    <row r="22098" spans="1:2" x14ac:dyDescent="0.2">
      <c r="A22098" s="112" t="s">
        <v>46725</v>
      </c>
      <c r="B22098" s="112" t="s">
        <v>46726</v>
      </c>
    </row>
    <row r="22099" spans="1:2" x14ac:dyDescent="0.2">
      <c r="A22099" s="112" t="s">
        <v>46727</v>
      </c>
      <c r="B22099" s="112" t="s">
        <v>46728</v>
      </c>
    </row>
    <row r="22100" spans="1:2" x14ac:dyDescent="0.2">
      <c r="A22100" s="112" t="s">
        <v>46729</v>
      </c>
      <c r="B22100" s="112" t="s">
        <v>46730</v>
      </c>
    </row>
    <row r="22101" spans="1:2" x14ac:dyDescent="0.2">
      <c r="A22101" s="112" t="s">
        <v>46731</v>
      </c>
      <c r="B22101" s="112" t="s">
        <v>46732</v>
      </c>
    </row>
    <row r="22102" spans="1:2" x14ac:dyDescent="0.2">
      <c r="A22102" s="112" t="s">
        <v>46733</v>
      </c>
      <c r="B22102" s="112" t="s">
        <v>46734</v>
      </c>
    </row>
    <row r="22103" spans="1:2" x14ac:dyDescent="0.2">
      <c r="A22103" s="112" t="s">
        <v>46735</v>
      </c>
      <c r="B22103" s="112" t="s">
        <v>46736</v>
      </c>
    </row>
    <row r="22104" spans="1:2" x14ac:dyDescent="0.2">
      <c r="A22104" s="112" t="s">
        <v>46737</v>
      </c>
      <c r="B22104" s="112" t="s">
        <v>46738</v>
      </c>
    </row>
    <row r="22105" spans="1:2" x14ac:dyDescent="0.2">
      <c r="A22105" s="112" t="s">
        <v>46739</v>
      </c>
      <c r="B22105" s="112" t="s">
        <v>46740</v>
      </c>
    </row>
    <row r="22106" spans="1:2" x14ac:dyDescent="0.2">
      <c r="A22106" s="112" t="s">
        <v>46741</v>
      </c>
      <c r="B22106" s="112" t="s">
        <v>46742</v>
      </c>
    </row>
    <row r="22107" spans="1:2" x14ac:dyDescent="0.2">
      <c r="A22107" s="112" t="s">
        <v>46743</v>
      </c>
      <c r="B22107" s="112" t="s">
        <v>46744</v>
      </c>
    </row>
    <row r="22108" spans="1:2" x14ac:dyDescent="0.2">
      <c r="A22108" s="112" t="s">
        <v>46745</v>
      </c>
      <c r="B22108" s="112" t="s">
        <v>46746</v>
      </c>
    </row>
    <row r="22109" spans="1:2" x14ac:dyDescent="0.2">
      <c r="A22109" s="112" t="s">
        <v>46747</v>
      </c>
      <c r="B22109" s="112" t="s">
        <v>46748</v>
      </c>
    </row>
    <row r="22110" spans="1:2" x14ac:dyDescent="0.2">
      <c r="A22110" s="112" t="s">
        <v>46749</v>
      </c>
      <c r="B22110" s="112" t="s">
        <v>46750</v>
      </c>
    </row>
    <row r="22111" spans="1:2" x14ac:dyDescent="0.2">
      <c r="A22111" s="112" t="s">
        <v>46751</v>
      </c>
      <c r="B22111" s="112" t="s">
        <v>46752</v>
      </c>
    </row>
    <row r="22112" spans="1:2" x14ac:dyDescent="0.2">
      <c r="A22112" s="112" t="s">
        <v>46753</v>
      </c>
      <c r="B22112" s="112" t="s">
        <v>46754</v>
      </c>
    </row>
    <row r="22113" spans="1:2" x14ac:dyDescent="0.2">
      <c r="A22113" s="112" t="s">
        <v>46755</v>
      </c>
      <c r="B22113" s="112" t="s">
        <v>46756</v>
      </c>
    </row>
    <row r="22114" spans="1:2" x14ac:dyDescent="0.2">
      <c r="A22114" s="112" t="s">
        <v>46757</v>
      </c>
      <c r="B22114" s="112" t="s">
        <v>46758</v>
      </c>
    </row>
    <row r="22115" spans="1:2" x14ac:dyDescent="0.2">
      <c r="A22115" s="112" t="s">
        <v>46759</v>
      </c>
      <c r="B22115" s="112" t="s">
        <v>46760</v>
      </c>
    </row>
    <row r="22116" spans="1:2" x14ac:dyDescent="0.2">
      <c r="A22116" s="112" t="s">
        <v>46761</v>
      </c>
      <c r="B22116" s="112" t="s">
        <v>46762</v>
      </c>
    </row>
    <row r="22117" spans="1:2" x14ac:dyDescent="0.2">
      <c r="A22117" s="112" t="s">
        <v>46763</v>
      </c>
      <c r="B22117" s="112" t="s">
        <v>46764</v>
      </c>
    </row>
    <row r="22118" spans="1:2" x14ac:dyDescent="0.2">
      <c r="A22118" s="112" t="s">
        <v>46765</v>
      </c>
      <c r="B22118" s="112" t="s">
        <v>46766</v>
      </c>
    </row>
    <row r="22119" spans="1:2" x14ac:dyDescent="0.2">
      <c r="A22119" s="112" t="s">
        <v>46767</v>
      </c>
      <c r="B22119" s="112" t="s">
        <v>46768</v>
      </c>
    </row>
    <row r="22120" spans="1:2" x14ac:dyDescent="0.2">
      <c r="A22120" s="112" t="s">
        <v>46769</v>
      </c>
      <c r="B22120" s="112" t="s">
        <v>46770</v>
      </c>
    </row>
    <row r="22121" spans="1:2" x14ac:dyDescent="0.2">
      <c r="A22121" s="112" t="s">
        <v>46771</v>
      </c>
      <c r="B22121" s="112" t="s">
        <v>46772</v>
      </c>
    </row>
    <row r="22122" spans="1:2" x14ac:dyDescent="0.2">
      <c r="A22122" s="112" t="s">
        <v>46773</v>
      </c>
      <c r="B22122" s="112" t="s">
        <v>46774</v>
      </c>
    </row>
    <row r="22123" spans="1:2" x14ac:dyDescent="0.2">
      <c r="A22123" s="112" t="s">
        <v>46775</v>
      </c>
      <c r="B22123" s="112" t="s">
        <v>46776</v>
      </c>
    </row>
    <row r="22124" spans="1:2" x14ac:dyDescent="0.2">
      <c r="A22124" s="112" t="s">
        <v>46777</v>
      </c>
      <c r="B22124" s="112" t="s">
        <v>46778</v>
      </c>
    </row>
    <row r="22125" spans="1:2" x14ac:dyDescent="0.2">
      <c r="A22125" s="112" t="s">
        <v>46779</v>
      </c>
      <c r="B22125" s="112" t="s">
        <v>46780</v>
      </c>
    </row>
    <row r="22126" spans="1:2" x14ac:dyDescent="0.2">
      <c r="A22126" s="112" t="s">
        <v>46781</v>
      </c>
      <c r="B22126" s="112" t="s">
        <v>46782</v>
      </c>
    </row>
    <row r="22127" spans="1:2" x14ac:dyDescent="0.2">
      <c r="A22127" s="112" t="s">
        <v>46783</v>
      </c>
      <c r="B22127" s="112" t="s">
        <v>46784</v>
      </c>
    </row>
    <row r="22128" spans="1:2" x14ac:dyDescent="0.2">
      <c r="A22128" s="112" t="s">
        <v>46785</v>
      </c>
      <c r="B22128" s="112" t="s">
        <v>46786</v>
      </c>
    </row>
    <row r="22129" spans="1:2" x14ac:dyDescent="0.2">
      <c r="A22129" s="112" t="s">
        <v>46787</v>
      </c>
      <c r="B22129" s="112" t="s">
        <v>46788</v>
      </c>
    </row>
    <row r="22130" spans="1:2" x14ac:dyDescent="0.2">
      <c r="A22130" s="112" t="s">
        <v>46789</v>
      </c>
      <c r="B22130" s="112" t="s">
        <v>46790</v>
      </c>
    </row>
    <row r="22131" spans="1:2" x14ac:dyDescent="0.2">
      <c r="A22131" s="112" t="s">
        <v>46791</v>
      </c>
      <c r="B22131" s="112" t="s">
        <v>46792</v>
      </c>
    </row>
    <row r="22132" spans="1:2" x14ac:dyDescent="0.2">
      <c r="A22132" s="112" t="s">
        <v>46793</v>
      </c>
      <c r="B22132" s="112" t="s">
        <v>46794</v>
      </c>
    </row>
    <row r="22133" spans="1:2" x14ac:dyDescent="0.2">
      <c r="A22133" s="112" t="s">
        <v>46795</v>
      </c>
      <c r="B22133" s="112" t="s">
        <v>46796</v>
      </c>
    </row>
    <row r="22134" spans="1:2" x14ac:dyDescent="0.2">
      <c r="A22134" s="112" t="s">
        <v>46797</v>
      </c>
      <c r="B22134" s="112" t="s">
        <v>46798</v>
      </c>
    </row>
    <row r="22135" spans="1:2" x14ac:dyDescent="0.2">
      <c r="A22135" s="112" t="s">
        <v>46799</v>
      </c>
      <c r="B22135" s="112" t="s">
        <v>46800</v>
      </c>
    </row>
    <row r="22136" spans="1:2" x14ac:dyDescent="0.2">
      <c r="A22136" s="112" t="s">
        <v>46801</v>
      </c>
      <c r="B22136" s="112" t="s">
        <v>46802</v>
      </c>
    </row>
    <row r="22137" spans="1:2" x14ac:dyDescent="0.2">
      <c r="A22137" s="112" t="s">
        <v>46803</v>
      </c>
      <c r="B22137" s="112" t="s">
        <v>46804</v>
      </c>
    </row>
    <row r="22138" spans="1:2" x14ac:dyDescent="0.2">
      <c r="A22138" s="112" t="s">
        <v>46805</v>
      </c>
      <c r="B22138" s="112" t="s">
        <v>46806</v>
      </c>
    </row>
    <row r="22139" spans="1:2" x14ac:dyDescent="0.2">
      <c r="A22139" s="112" t="s">
        <v>46807</v>
      </c>
      <c r="B22139" s="112" t="s">
        <v>46808</v>
      </c>
    </row>
    <row r="22140" spans="1:2" x14ac:dyDescent="0.2">
      <c r="A22140" s="112" t="s">
        <v>46809</v>
      </c>
      <c r="B22140" s="112" t="s">
        <v>46810</v>
      </c>
    </row>
    <row r="22141" spans="1:2" x14ac:dyDescent="0.2">
      <c r="A22141" s="112" t="s">
        <v>46811</v>
      </c>
      <c r="B22141" s="112" t="s">
        <v>46812</v>
      </c>
    </row>
    <row r="22142" spans="1:2" x14ac:dyDescent="0.2">
      <c r="A22142" s="112" t="s">
        <v>46813</v>
      </c>
      <c r="B22142" s="112" t="s">
        <v>46814</v>
      </c>
    </row>
    <row r="22143" spans="1:2" x14ac:dyDescent="0.2">
      <c r="A22143" s="112" t="s">
        <v>46815</v>
      </c>
      <c r="B22143" s="112" t="s">
        <v>46816</v>
      </c>
    </row>
    <row r="22144" spans="1:2" x14ac:dyDescent="0.2">
      <c r="A22144" s="112" t="s">
        <v>46817</v>
      </c>
      <c r="B22144" s="112" t="s">
        <v>46818</v>
      </c>
    </row>
    <row r="22145" spans="1:2" x14ac:dyDescent="0.2">
      <c r="A22145" s="112" t="s">
        <v>46819</v>
      </c>
      <c r="B22145" s="112" t="s">
        <v>46820</v>
      </c>
    </row>
    <row r="22146" spans="1:2" x14ac:dyDescent="0.2">
      <c r="A22146" s="112" t="s">
        <v>46821</v>
      </c>
      <c r="B22146" s="112" t="s">
        <v>46822</v>
      </c>
    </row>
    <row r="22147" spans="1:2" x14ac:dyDescent="0.2">
      <c r="A22147" s="112" t="s">
        <v>46823</v>
      </c>
      <c r="B22147" s="112" t="s">
        <v>46824</v>
      </c>
    </row>
    <row r="22148" spans="1:2" x14ac:dyDescent="0.2">
      <c r="A22148" s="112" t="s">
        <v>46825</v>
      </c>
      <c r="B22148" s="112" t="s">
        <v>46826</v>
      </c>
    </row>
    <row r="22149" spans="1:2" x14ac:dyDescent="0.2">
      <c r="A22149" s="112" t="s">
        <v>46827</v>
      </c>
      <c r="B22149" s="112" t="s">
        <v>46828</v>
      </c>
    </row>
    <row r="22150" spans="1:2" x14ac:dyDescent="0.2">
      <c r="A22150" s="112" t="s">
        <v>46829</v>
      </c>
      <c r="B22150" s="112" t="s">
        <v>46830</v>
      </c>
    </row>
    <row r="22151" spans="1:2" x14ac:dyDescent="0.2">
      <c r="A22151" s="112" t="s">
        <v>46831</v>
      </c>
      <c r="B22151" s="112" t="s">
        <v>46832</v>
      </c>
    </row>
    <row r="22152" spans="1:2" x14ac:dyDescent="0.2">
      <c r="A22152" s="112" t="s">
        <v>46833</v>
      </c>
      <c r="B22152" s="112" t="s">
        <v>46834</v>
      </c>
    </row>
    <row r="22153" spans="1:2" x14ac:dyDescent="0.2">
      <c r="A22153" s="112" t="s">
        <v>46835</v>
      </c>
      <c r="B22153" s="112" t="s">
        <v>46836</v>
      </c>
    </row>
    <row r="22154" spans="1:2" x14ac:dyDescent="0.2">
      <c r="A22154" s="112" t="s">
        <v>46837</v>
      </c>
      <c r="B22154" s="112" t="s">
        <v>46838</v>
      </c>
    </row>
    <row r="22155" spans="1:2" x14ac:dyDescent="0.2">
      <c r="A22155" s="112" t="s">
        <v>46839</v>
      </c>
      <c r="B22155" s="112" t="s">
        <v>46840</v>
      </c>
    </row>
    <row r="22156" spans="1:2" x14ac:dyDescent="0.2">
      <c r="A22156" s="112" t="s">
        <v>46841</v>
      </c>
      <c r="B22156" s="112" t="s">
        <v>46842</v>
      </c>
    </row>
    <row r="22157" spans="1:2" x14ac:dyDescent="0.2">
      <c r="A22157" s="112" t="s">
        <v>46843</v>
      </c>
      <c r="B22157" s="112" t="s">
        <v>46844</v>
      </c>
    </row>
    <row r="22158" spans="1:2" x14ac:dyDescent="0.2">
      <c r="A22158" s="112" t="s">
        <v>46845</v>
      </c>
      <c r="B22158" s="112" t="s">
        <v>46846</v>
      </c>
    </row>
    <row r="22159" spans="1:2" x14ac:dyDescent="0.2">
      <c r="A22159" s="112" t="s">
        <v>46847</v>
      </c>
      <c r="B22159" s="112" t="s">
        <v>46848</v>
      </c>
    </row>
    <row r="22160" spans="1:2" x14ac:dyDescent="0.2">
      <c r="A22160" s="112" t="s">
        <v>46849</v>
      </c>
      <c r="B22160" s="112" t="s">
        <v>46850</v>
      </c>
    </row>
    <row r="22161" spans="1:2" x14ac:dyDescent="0.2">
      <c r="A22161" s="112" t="s">
        <v>46851</v>
      </c>
      <c r="B22161" s="112" t="s">
        <v>46852</v>
      </c>
    </row>
    <row r="22162" spans="1:2" x14ac:dyDescent="0.2">
      <c r="A22162" s="112" t="s">
        <v>46853</v>
      </c>
      <c r="B22162" s="112" t="s">
        <v>46854</v>
      </c>
    </row>
    <row r="22163" spans="1:2" x14ac:dyDescent="0.2">
      <c r="A22163" s="112" t="s">
        <v>46855</v>
      </c>
      <c r="B22163" s="112" t="s">
        <v>46856</v>
      </c>
    </row>
    <row r="22164" spans="1:2" x14ac:dyDescent="0.2">
      <c r="A22164" s="112" t="s">
        <v>46857</v>
      </c>
      <c r="B22164" s="112" t="s">
        <v>46858</v>
      </c>
    </row>
    <row r="22165" spans="1:2" x14ac:dyDescent="0.2">
      <c r="A22165" s="112" t="s">
        <v>46859</v>
      </c>
      <c r="B22165" s="112" t="s">
        <v>46860</v>
      </c>
    </row>
    <row r="22166" spans="1:2" x14ac:dyDescent="0.2">
      <c r="A22166" s="112" t="s">
        <v>46861</v>
      </c>
      <c r="B22166" s="112" t="s">
        <v>46862</v>
      </c>
    </row>
    <row r="22167" spans="1:2" x14ac:dyDescent="0.2">
      <c r="A22167" s="112" t="s">
        <v>46863</v>
      </c>
      <c r="B22167" s="112" t="s">
        <v>46864</v>
      </c>
    </row>
    <row r="22168" spans="1:2" x14ac:dyDescent="0.2">
      <c r="A22168" s="112" t="s">
        <v>46865</v>
      </c>
      <c r="B22168" s="112" t="s">
        <v>46866</v>
      </c>
    </row>
    <row r="22169" spans="1:2" x14ac:dyDescent="0.2">
      <c r="A22169" s="112" t="s">
        <v>46867</v>
      </c>
      <c r="B22169" s="112" t="s">
        <v>46868</v>
      </c>
    </row>
    <row r="22170" spans="1:2" x14ac:dyDescent="0.2">
      <c r="A22170" s="112" t="s">
        <v>46869</v>
      </c>
      <c r="B22170" s="112" t="s">
        <v>46870</v>
      </c>
    </row>
    <row r="22171" spans="1:2" x14ac:dyDescent="0.2">
      <c r="A22171" s="112" t="s">
        <v>46871</v>
      </c>
      <c r="B22171" s="112" t="s">
        <v>46872</v>
      </c>
    </row>
    <row r="22172" spans="1:2" x14ac:dyDescent="0.2">
      <c r="A22172" s="112" t="s">
        <v>46873</v>
      </c>
      <c r="B22172" s="112" t="s">
        <v>46874</v>
      </c>
    </row>
    <row r="22173" spans="1:2" x14ac:dyDescent="0.2">
      <c r="A22173" s="112" t="s">
        <v>46875</v>
      </c>
      <c r="B22173" s="112" t="s">
        <v>46876</v>
      </c>
    </row>
    <row r="22174" spans="1:2" x14ac:dyDescent="0.2">
      <c r="A22174" s="112" t="s">
        <v>46877</v>
      </c>
      <c r="B22174" s="112" t="s">
        <v>46878</v>
      </c>
    </row>
    <row r="22175" spans="1:2" x14ac:dyDescent="0.2">
      <c r="A22175" s="112" t="s">
        <v>46879</v>
      </c>
      <c r="B22175" s="112" t="s">
        <v>46880</v>
      </c>
    </row>
    <row r="22176" spans="1:2" x14ac:dyDescent="0.2">
      <c r="A22176" s="112" t="s">
        <v>46881</v>
      </c>
      <c r="B22176" s="112" t="s">
        <v>46882</v>
      </c>
    </row>
    <row r="22177" spans="1:2" x14ac:dyDescent="0.2">
      <c r="A22177" s="112" t="s">
        <v>46883</v>
      </c>
      <c r="B22177" s="112" t="s">
        <v>46884</v>
      </c>
    </row>
    <row r="22178" spans="1:2" x14ac:dyDescent="0.2">
      <c r="A22178" s="112" t="s">
        <v>46885</v>
      </c>
      <c r="B22178" s="112" t="s">
        <v>46886</v>
      </c>
    </row>
    <row r="22179" spans="1:2" x14ac:dyDescent="0.2">
      <c r="A22179" s="112" t="s">
        <v>46887</v>
      </c>
      <c r="B22179" s="112" t="s">
        <v>46888</v>
      </c>
    </row>
    <row r="22180" spans="1:2" x14ac:dyDescent="0.2">
      <c r="A22180" s="112" t="s">
        <v>46889</v>
      </c>
      <c r="B22180" s="112" t="s">
        <v>46890</v>
      </c>
    </row>
    <row r="22181" spans="1:2" x14ac:dyDescent="0.2">
      <c r="A22181" s="112" t="s">
        <v>46891</v>
      </c>
      <c r="B22181" s="112" t="s">
        <v>46892</v>
      </c>
    </row>
    <row r="22182" spans="1:2" x14ac:dyDescent="0.2">
      <c r="A22182" s="112" t="s">
        <v>46893</v>
      </c>
      <c r="B22182" s="112" t="s">
        <v>46894</v>
      </c>
    </row>
    <row r="22183" spans="1:2" x14ac:dyDescent="0.2">
      <c r="A22183" s="112" t="s">
        <v>46895</v>
      </c>
      <c r="B22183" s="112" t="s">
        <v>46896</v>
      </c>
    </row>
    <row r="22184" spans="1:2" x14ac:dyDescent="0.2">
      <c r="A22184" s="112" t="s">
        <v>46897</v>
      </c>
      <c r="B22184" s="112" t="s">
        <v>46898</v>
      </c>
    </row>
    <row r="22185" spans="1:2" x14ac:dyDescent="0.2">
      <c r="A22185" s="112" t="s">
        <v>46899</v>
      </c>
      <c r="B22185" s="112" t="s">
        <v>46900</v>
      </c>
    </row>
    <row r="22186" spans="1:2" x14ac:dyDescent="0.2">
      <c r="A22186" s="112" t="s">
        <v>46901</v>
      </c>
      <c r="B22186" s="112" t="s">
        <v>46902</v>
      </c>
    </row>
    <row r="22187" spans="1:2" x14ac:dyDescent="0.2">
      <c r="A22187" s="112" t="s">
        <v>46903</v>
      </c>
      <c r="B22187" s="112" t="s">
        <v>46904</v>
      </c>
    </row>
    <row r="22188" spans="1:2" x14ac:dyDescent="0.2">
      <c r="A22188" s="112" t="s">
        <v>46905</v>
      </c>
      <c r="B22188" s="112" t="s">
        <v>46906</v>
      </c>
    </row>
    <row r="22189" spans="1:2" x14ac:dyDescent="0.2">
      <c r="A22189" s="112" t="s">
        <v>46907</v>
      </c>
      <c r="B22189" s="112" t="s">
        <v>46908</v>
      </c>
    </row>
    <row r="22190" spans="1:2" x14ac:dyDescent="0.2">
      <c r="A22190" s="112" t="s">
        <v>46909</v>
      </c>
      <c r="B22190" s="112" t="s">
        <v>46910</v>
      </c>
    </row>
    <row r="22191" spans="1:2" x14ac:dyDescent="0.2">
      <c r="A22191" s="112" t="s">
        <v>46911</v>
      </c>
      <c r="B22191" s="112" t="s">
        <v>46912</v>
      </c>
    </row>
    <row r="22192" spans="1:2" x14ac:dyDescent="0.2">
      <c r="A22192" s="112" t="s">
        <v>46913</v>
      </c>
      <c r="B22192" s="112" t="s">
        <v>46914</v>
      </c>
    </row>
    <row r="22193" spans="1:2" x14ac:dyDescent="0.2">
      <c r="A22193" s="112" t="s">
        <v>46915</v>
      </c>
      <c r="B22193" s="112" t="s">
        <v>46916</v>
      </c>
    </row>
    <row r="22194" spans="1:2" x14ac:dyDescent="0.2">
      <c r="A22194" s="112" t="s">
        <v>46917</v>
      </c>
      <c r="B22194" s="112" t="s">
        <v>46918</v>
      </c>
    </row>
    <row r="22195" spans="1:2" x14ac:dyDescent="0.2">
      <c r="A22195" s="112" t="s">
        <v>46919</v>
      </c>
      <c r="B22195" s="112" t="s">
        <v>46920</v>
      </c>
    </row>
    <row r="22196" spans="1:2" x14ac:dyDescent="0.2">
      <c r="A22196" s="112" t="s">
        <v>46921</v>
      </c>
      <c r="B22196" s="112" t="s">
        <v>46922</v>
      </c>
    </row>
    <row r="22197" spans="1:2" x14ac:dyDescent="0.2">
      <c r="A22197" s="112" t="s">
        <v>46923</v>
      </c>
      <c r="B22197" s="112" t="s">
        <v>46924</v>
      </c>
    </row>
    <row r="22198" spans="1:2" x14ac:dyDescent="0.2">
      <c r="A22198" s="112" t="s">
        <v>46925</v>
      </c>
      <c r="B22198" s="112" t="s">
        <v>46926</v>
      </c>
    </row>
    <row r="22199" spans="1:2" x14ac:dyDescent="0.2">
      <c r="A22199" s="112" t="s">
        <v>46927</v>
      </c>
      <c r="B22199" s="112" t="s">
        <v>46928</v>
      </c>
    </row>
    <row r="22200" spans="1:2" x14ac:dyDescent="0.2">
      <c r="A22200" s="112" t="s">
        <v>46929</v>
      </c>
      <c r="B22200" s="112" t="s">
        <v>46930</v>
      </c>
    </row>
    <row r="22201" spans="1:2" x14ac:dyDescent="0.2">
      <c r="A22201" s="112" t="s">
        <v>46931</v>
      </c>
      <c r="B22201" s="112" t="s">
        <v>46932</v>
      </c>
    </row>
    <row r="22202" spans="1:2" x14ac:dyDescent="0.2">
      <c r="A22202" s="112" t="s">
        <v>46933</v>
      </c>
      <c r="B22202" s="112" t="s">
        <v>46934</v>
      </c>
    </row>
    <row r="22203" spans="1:2" x14ac:dyDescent="0.2">
      <c r="A22203" s="112" t="s">
        <v>46935</v>
      </c>
      <c r="B22203" s="112" t="s">
        <v>46936</v>
      </c>
    </row>
    <row r="22204" spans="1:2" x14ac:dyDescent="0.2">
      <c r="A22204" s="112" t="s">
        <v>46937</v>
      </c>
      <c r="B22204" s="112" t="s">
        <v>46938</v>
      </c>
    </row>
    <row r="22205" spans="1:2" x14ac:dyDescent="0.2">
      <c r="A22205" s="112" t="s">
        <v>46939</v>
      </c>
      <c r="B22205" s="112" t="s">
        <v>46940</v>
      </c>
    </row>
    <row r="22206" spans="1:2" x14ac:dyDescent="0.2">
      <c r="A22206" s="112" t="s">
        <v>46941</v>
      </c>
      <c r="B22206" s="112" t="s">
        <v>46942</v>
      </c>
    </row>
    <row r="22207" spans="1:2" x14ac:dyDescent="0.2">
      <c r="A22207" s="112" t="s">
        <v>46943</v>
      </c>
      <c r="B22207" s="112" t="s">
        <v>46944</v>
      </c>
    </row>
    <row r="22208" spans="1:2" x14ac:dyDescent="0.2">
      <c r="A22208" s="112" t="s">
        <v>46945</v>
      </c>
      <c r="B22208" s="112" t="s">
        <v>46946</v>
      </c>
    </row>
    <row r="22209" spans="1:2" x14ac:dyDescent="0.2">
      <c r="A22209" s="112" t="s">
        <v>46947</v>
      </c>
      <c r="B22209" s="112" t="s">
        <v>46948</v>
      </c>
    </row>
    <row r="22210" spans="1:2" x14ac:dyDescent="0.2">
      <c r="A22210" s="112" t="s">
        <v>46949</v>
      </c>
      <c r="B22210" s="112" t="s">
        <v>46950</v>
      </c>
    </row>
    <row r="22211" spans="1:2" x14ac:dyDescent="0.2">
      <c r="A22211" s="112" t="s">
        <v>46951</v>
      </c>
      <c r="B22211" s="112" t="s">
        <v>46952</v>
      </c>
    </row>
    <row r="22212" spans="1:2" x14ac:dyDescent="0.2">
      <c r="A22212" s="112" t="s">
        <v>46953</v>
      </c>
      <c r="B22212" s="112" t="s">
        <v>46954</v>
      </c>
    </row>
    <row r="22213" spans="1:2" x14ac:dyDescent="0.2">
      <c r="A22213" s="112" t="s">
        <v>46955</v>
      </c>
      <c r="B22213" s="112" t="s">
        <v>46956</v>
      </c>
    </row>
    <row r="22214" spans="1:2" x14ac:dyDescent="0.2">
      <c r="A22214" s="112" t="s">
        <v>46957</v>
      </c>
      <c r="B22214" s="112" t="s">
        <v>46958</v>
      </c>
    </row>
    <row r="22215" spans="1:2" x14ac:dyDescent="0.2">
      <c r="A22215" s="112" t="s">
        <v>46959</v>
      </c>
      <c r="B22215" s="112" t="s">
        <v>46960</v>
      </c>
    </row>
    <row r="22216" spans="1:2" x14ac:dyDescent="0.2">
      <c r="A22216" s="112" t="s">
        <v>46961</v>
      </c>
      <c r="B22216" s="112" t="s">
        <v>46962</v>
      </c>
    </row>
    <row r="22217" spans="1:2" x14ac:dyDescent="0.2">
      <c r="A22217" s="112" t="s">
        <v>46963</v>
      </c>
      <c r="B22217" s="112" t="s">
        <v>46964</v>
      </c>
    </row>
    <row r="22218" spans="1:2" x14ac:dyDescent="0.2">
      <c r="A22218" s="112" t="s">
        <v>46965</v>
      </c>
      <c r="B22218" s="112" t="s">
        <v>46966</v>
      </c>
    </row>
    <row r="22219" spans="1:2" x14ac:dyDescent="0.2">
      <c r="A22219" s="112" t="s">
        <v>46967</v>
      </c>
      <c r="B22219" s="112" t="s">
        <v>46968</v>
      </c>
    </row>
    <row r="22220" spans="1:2" x14ac:dyDescent="0.2">
      <c r="A22220" s="112" t="s">
        <v>46969</v>
      </c>
      <c r="B22220" s="112" t="s">
        <v>46970</v>
      </c>
    </row>
    <row r="22221" spans="1:2" x14ac:dyDescent="0.2">
      <c r="A22221" s="112" t="s">
        <v>46971</v>
      </c>
      <c r="B22221" s="112" t="s">
        <v>46972</v>
      </c>
    </row>
    <row r="22222" spans="1:2" x14ac:dyDescent="0.2">
      <c r="A22222" s="112" t="s">
        <v>46973</v>
      </c>
      <c r="B22222" s="112" t="s">
        <v>46974</v>
      </c>
    </row>
    <row r="22223" spans="1:2" x14ac:dyDescent="0.2">
      <c r="A22223" s="112" t="s">
        <v>46975</v>
      </c>
      <c r="B22223" s="112" t="s">
        <v>46976</v>
      </c>
    </row>
    <row r="22224" spans="1:2" x14ac:dyDescent="0.2">
      <c r="A22224" s="112" t="s">
        <v>46977</v>
      </c>
      <c r="B22224" s="112" t="s">
        <v>46978</v>
      </c>
    </row>
    <row r="22225" spans="1:2" x14ac:dyDescent="0.2">
      <c r="A22225" s="112" t="s">
        <v>46979</v>
      </c>
      <c r="B22225" s="112" t="s">
        <v>46980</v>
      </c>
    </row>
    <row r="22226" spans="1:2" x14ac:dyDescent="0.2">
      <c r="A22226" s="112" t="s">
        <v>46981</v>
      </c>
      <c r="B22226" s="112" t="s">
        <v>46982</v>
      </c>
    </row>
    <row r="22227" spans="1:2" x14ac:dyDescent="0.2">
      <c r="A22227" s="112" t="s">
        <v>46983</v>
      </c>
      <c r="B22227" s="112" t="s">
        <v>46984</v>
      </c>
    </row>
    <row r="22228" spans="1:2" x14ac:dyDescent="0.2">
      <c r="A22228" s="112" t="s">
        <v>46985</v>
      </c>
      <c r="B22228" s="112" t="s">
        <v>46986</v>
      </c>
    </row>
    <row r="22229" spans="1:2" x14ac:dyDescent="0.2">
      <c r="A22229" s="112" t="s">
        <v>46987</v>
      </c>
      <c r="B22229" s="112" t="s">
        <v>46988</v>
      </c>
    </row>
    <row r="22230" spans="1:2" x14ac:dyDescent="0.2">
      <c r="A22230" s="112" t="s">
        <v>46989</v>
      </c>
      <c r="B22230" s="112" t="s">
        <v>46990</v>
      </c>
    </row>
    <row r="22231" spans="1:2" x14ac:dyDescent="0.2">
      <c r="A22231" s="112" t="s">
        <v>46991</v>
      </c>
      <c r="B22231" s="112" t="s">
        <v>46992</v>
      </c>
    </row>
    <row r="22232" spans="1:2" x14ac:dyDescent="0.2">
      <c r="A22232" s="112" t="s">
        <v>46993</v>
      </c>
      <c r="B22232" s="112" t="s">
        <v>46994</v>
      </c>
    </row>
    <row r="22233" spans="1:2" x14ac:dyDescent="0.2">
      <c r="A22233" s="112" t="s">
        <v>46995</v>
      </c>
      <c r="B22233" s="112" t="s">
        <v>46996</v>
      </c>
    </row>
    <row r="22234" spans="1:2" x14ac:dyDescent="0.2">
      <c r="A22234" s="112" t="s">
        <v>46997</v>
      </c>
      <c r="B22234" s="112" t="s">
        <v>46998</v>
      </c>
    </row>
    <row r="22235" spans="1:2" x14ac:dyDescent="0.2">
      <c r="A22235" s="112" t="s">
        <v>46999</v>
      </c>
      <c r="B22235" s="112" t="s">
        <v>47000</v>
      </c>
    </row>
    <row r="22236" spans="1:2" x14ac:dyDescent="0.2">
      <c r="A22236" s="112" t="s">
        <v>47001</v>
      </c>
      <c r="B22236" s="112" t="s">
        <v>47002</v>
      </c>
    </row>
    <row r="22237" spans="1:2" x14ac:dyDescent="0.2">
      <c r="A22237" s="112" t="s">
        <v>47003</v>
      </c>
      <c r="B22237" s="112" t="s">
        <v>47004</v>
      </c>
    </row>
    <row r="22238" spans="1:2" x14ac:dyDescent="0.2">
      <c r="A22238" s="112" t="s">
        <v>47005</v>
      </c>
      <c r="B22238" s="112" t="s">
        <v>47006</v>
      </c>
    </row>
    <row r="22239" spans="1:2" x14ac:dyDescent="0.2">
      <c r="A22239" s="112" t="s">
        <v>47007</v>
      </c>
      <c r="B22239" s="112" t="s">
        <v>47008</v>
      </c>
    </row>
    <row r="22240" spans="1:2" x14ac:dyDescent="0.2">
      <c r="A22240" s="112" t="s">
        <v>47009</v>
      </c>
      <c r="B22240" s="112" t="s">
        <v>47010</v>
      </c>
    </row>
    <row r="22241" spans="1:2" x14ac:dyDescent="0.2">
      <c r="A22241" s="112" t="s">
        <v>47011</v>
      </c>
      <c r="B22241" s="112" t="s">
        <v>47012</v>
      </c>
    </row>
    <row r="22242" spans="1:2" x14ac:dyDescent="0.2">
      <c r="A22242" s="112" t="s">
        <v>47013</v>
      </c>
      <c r="B22242" s="112" t="s">
        <v>47014</v>
      </c>
    </row>
    <row r="22243" spans="1:2" x14ac:dyDescent="0.2">
      <c r="A22243" s="112" t="s">
        <v>47015</v>
      </c>
      <c r="B22243" s="112" t="s">
        <v>47016</v>
      </c>
    </row>
    <row r="22244" spans="1:2" x14ac:dyDescent="0.2">
      <c r="A22244" s="112" t="s">
        <v>47017</v>
      </c>
      <c r="B22244" s="112" t="s">
        <v>47018</v>
      </c>
    </row>
    <row r="22245" spans="1:2" x14ac:dyDescent="0.2">
      <c r="A22245" s="112" t="s">
        <v>47019</v>
      </c>
      <c r="B22245" s="112" t="s">
        <v>47020</v>
      </c>
    </row>
    <row r="22246" spans="1:2" x14ac:dyDescent="0.2">
      <c r="A22246" s="112" t="s">
        <v>47021</v>
      </c>
      <c r="B22246" s="112" t="s">
        <v>47022</v>
      </c>
    </row>
    <row r="22247" spans="1:2" x14ac:dyDescent="0.2">
      <c r="A22247" s="112" t="s">
        <v>47023</v>
      </c>
      <c r="B22247" s="112" t="s">
        <v>47024</v>
      </c>
    </row>
    <row r="22248" spans="1:2" x14ac:dyDescent="0.2">
      <c r="A22248" s="112" t="s">
        <v>47025</v>
      </c>
      <c r="B22248" s="112" t="s">
        <v>47026</v>
      </c>
    </row>
    <row r="22249" spans="1:2" x14ac:dyDescent="0.2">
      <c r="A22249" s="112" t="s">
        <v>47027</v>
      </c>
      <c r="B22249" s="112" t="s">
        <v>47028</v>
      </c>
    </row>
    <row r="22250" spans="1:2" x14ac:dyDescent="0.2">
      <c r="A22250" s="112" t="s">
        <v>47029</v>
      </c>
      <c r="B22250" s="112" t="s">
        <v>47030</v>
      </c>
    </row>
    <row r="22251" spans="1:2" x14ac:dyDescent="0.2">
      <c r="A22251" s="112" t="s">
        <v>47031</v>
      </c>
      <c r="B22251" s="112" t="s">
        <v>47032</v>
      </c>
    </row>
    <row r="22252" spans="1:2" x14ac:dyDescent="0.2">
      <c r="A22252" s="112" t="s">
        <v>47033</v>
      </c>
      <c r="B22252" s="112" t="s">
        <v>47034</v>
      </c>
    </row>
    <row r="22253" spans="1:2" x14ac:dyDescent="0.2">
      <c r="A22253" s="112" t="s">
        <v>47035</v>
      </c>
      <c r="B22253" s="112" t="s">
        <v>47036</v>
      </c>
    </row>
    <row r="22254" spans="1:2" x14ac:dyDescent="0.2">
      <c r="A22254" s="112" t="s">
        <v>47037</v>
      </c>
      <c r="B22254" s="112" t="s">
        <v>47038</v>
      </c>
    </row>
    <row r="22255" spans="1:2" x14ac:dyDescent="0.2">
      <c r="A22255" s="112" t="s">
        <v>47039</v>
      </c>
      <c r="B22255" s="112" t="s">
        <v>47040</v>
      </c>
    </row>
    <row r="22256" spans="1:2" x14ac:dyDescent="0.2">
      <c r="A22256" s="112" t="s">
        <v>47041</v>
      </c>
      <c r="B22256" s="112" t="s">
        <v>47042</v>
      </c>
    </row>
    <row r="22257" spans="1:2" x14ac:dyDescent="0.2">
      <c r="A22257" s="112" t="s">
        <v>47043</v>
      </c>
      <c r="B22257" s="112" t="s">
        <v>47044</v>
      </c>
    </row>
    <row r="22258" spans="1:2" x14ac:dyDescent="0.2">
      <c r="A22258" s="112" t="s">
        <v>47045</v>
      </c>
      <c r="B22258" s="112" t="s">
        <v>47046</v>
      </c>
    </row>
    <row r="22259" spans="1:2" x14ac:dyDescent="0.2">
      <c r="A22259" s="112" t="s">
        <v>47047</v>
      </c>
      <c r="B22259" s="112" t="s">
        <v>47048</v>
      </c>
    </row>
    <row r="22260" spans="1:2" x14ac:dyDescent="0.2">
      <c r="A22260" s="112" t="s">
        <v>47049</v>
      </c>
      <c r="B22260" s="112" t="s">
        <v>47050</v>
      </c>
    </row>
    <row r="22261" spans="1:2" x14ac:dyDescent="0.2">
      <c r="A22261" s="112" t="s">
        <v>47051</v>
      </c>
      <c r="B22261" s="112" t="s">
        <v>47052</v>
      </c>
    </row>
    <row r="22262" spans="1:2" x14ac:dyDescent="0.2">
      <c r="A22262" s="112" t="s">
        <v>47053</v>
      </c>
      <c r="B22262" s="112" t="s">
        <v>47054</v>
      </c>
    </row>
    <row r="22263" spans="1:2" x14ac:dyDescent="0.2">
      <c r="A22263" s="112" t="s">
        <v>47055</v>
      </c>
      <c r="B22263" s="112" t="s">
        <v>47056</v>
      </c>
    </row>
    <row r="22264" spans="1:2" x14ac:dyDescent="0.2">
      <c r="A22264" s="112" t="s">
        <v>47057</v>
      </c>
      <c r="B22264" s="112" t="s">
        <v>47058</v>
      </c>
    </row>
    <row r="22265" spans="1:2" x14ac:dyDescent="0.2">
      <c r="A22265" s="112" t="s">
        <v>47059</v>
      </c>
      <c r="B22265" s="112" t="s">
        <v>47060</v>
      </c>
    </row>
    <row r="22266" spans="1:2" x14ac:dyDescent="0.2">
      <c r="A22266" s="112" t="s">
        <v>47061</v>
      </c>
      <c r="B22266" s="112" t="s">
        <v>47062</v>
      </c>
    </row>
    <row r="22267" spans="1:2" x14ac:dyDescent="0.2">
      <c r="A22267" s="112" t="s">
        <v>47063</v>
      </c>
      <c r="B22267" s="112" t="s">
        <v>47064</v>
      </c>
    </row>
    <row r="22268" spans="1:2" x14ac:dyDescent="0.2">
      <c r="A22268" s="112" t="s">
        <v>47065</v>
      </c>
      <c r="B22268" s="112" t="s">
        <v>47066</v>
      </c>
    </row>
    <row r="22269" spans="1:2" x14ac:dyDescent="0.2">
      <c r="A22269" s="112" t="s">
        <v>47067</v>
      </c>
      <c r="B22269" s="112" t="s">
        <v>47068</v>
      </c>
    </row>
    <row r="22270" spans="1:2" x14ac:dyDescent="0.2">
      <c r="A22270" s="112" t="s">
        <v>47069</v>
      </c>
      <c r="B22270" s="112" t="s">
        <v>47070</v>
      </c>
    </row>
    <row r="22271" spans="1:2" x14ac:dyDescent="0.2">
      <c r="A22271" s="112" t="s">
        <v>47071</v>
      </c>
      <c r="B22271" s="112" t="s">
        <v>47072</v>
      </c>
    </row>
    <row r="22272" spans="1:2" x14ac:dyDescent="0.2">
      <c r="A22272" s="112" t="s">
        <v>47073</v>
      </c>
      <c r="B22272" s="112" t="s">
        <v>47074</v>
      </c>
    </row>
    <row r="22273" spans="1:2" x14ac:dyDescent="0.2">
      <c r="A22273" s="112" t="s">
        <v>47075</v>
      </c>
      <c r="B22273" s="112" t="s">
        <v>47076</v>
      </c>
    </row>
    <row r="22274" spans="1:2" x14ac:dyDescent="0.2">
      <c r="A22274" s="112" t="s">
        <v>47077</v>
      </c>
      <c r="B22274" s="112" t="s">
        <v>47078</v>
      </c>
    </row>
    <row r="22275" spans="1:2" x14ac:dyDescent="0.2">
      <c r="A22275" s="112" t="s">
        <v>47079</v>
      </c>
      <c r="B22275" s="112" t="s">
        <v>47080</v>
      </c>
    </row>
    <row r="22276" spans="1:2" x14ac:dyDescent="0.2">
      <c r="A22276" s="112" t="s">
        <v>47081</v>
      </c>
      <c r="B22276" s="112" t="s">
        <v>47082</v>
      </c>
    </row>
    <row r="22277" spans="1:2" x14ac:dyDescent="0.2">
      <c r="A22277" s="112" t="s">
        <v>47083</v>
      </c>
      <c r="B22277" s="112" t="s">
        <v>47084</v>
      </c>
    </row>
    <row r="22278" spans="1:2" x14ac:dyDescent="0.2">
      <c r="A22278" s="112" t="s">
        <v>47085</v>
      </c>
      <c r="B22278" s="112" t="s">
        <v>47086</v>
      </c>
    </row>
    <row r="22279" spans="1:2" x14ac:dyDescent="0.2">
      <c r="A22279" s="112" t="s">
        <v>47087</v>
      </c>
      <c r="B22279" s="112" t="s">
        <v>47088</v>
      </c>
    </row>
    <row r="22280" spans="1:2" x14ac:dyDescent="0.2">
      <c r="A22280" s="112" t="s">
        <v>47089</v>
      </c>
      <c r="B22280" s="112" t="s">
        <v>47090</v>
      </c>
    </row>
    <row r="22281" spans="1:2" x14ac:dyDescent="0.2">
      <c r="A22281" s="112" t="s">
        <v>47091</v>
      </c>
      <c r="B22281" s="112" t="s">
        <v>47092</v>
      </c>
    </row>
    <row r="22282" spans="1:2" x14ac:dyDescent="0.2">
      <c r="A22282" s="112" t="s">
        <v>47093</v>
      </c>
      <c r="B22282" s="112" t="s">
        <v>47094</v>
      </c>
    </row>
    <row r="22283" spans="1:2" x14ac:dyDescent="0.2">
      <c r="A22283" s="112" t="s">
        <v>47095</v>
      </c>
      <c r="B22283" s="112" t="s">
        <v>47096</v>
      </c>
    </row>
    <row r="22284" spans="1:2" x14ac:dyDescent="0.2">
      <c r="A22284" s="112" t="s">
        <v>47097</v>
      </c>
      <c r="B22284" s="112" t="s">
        <v>47098</v>
      </c>
    </row>
    <row r="22285" spans="1:2" x14ac:dyDescent="0.2">
      <c r="A22285" s="112" t="s">
        <v>47099</v>
      </c>
      <c r="B22285" s="112" t="s">
        <v>47100</v>
      </c>
    </row>
    <row r="22286" spans="1:2" x14ac:dyDescent="0.2">
      <c r="A22286" s="112" t="s">
        <v>47101</v>
      </c>
      <c r="B22286" s="112" t="s">
        <v>47102</v>
      </c>
    </row>
    <row r="22287" spans="1:2" x14ac:dyDescent="0.2">
      <c r="A22287" s="112" t="s">
        <v>47103</v>
      </c>
      <c r="B22287" s="112" t="s">
        <v>47104</v>
      </c>
    </row>
    <row r="22288" spans="1:2" x14ac:dyDescent="0.2">
      <c r="A22288" s="112" t="s">
        <v>47105</v>
      </c>
      <c r="B22288" s="112" t="s">
        <v>47106</v>
      </c>
    </row>
    <row r="22289" spans="1:2" x14ac:dyDescent="0.2">
      <c r="A22289" s="112" t="s">
        <v>47107</v>
      </c>
      <c r="B22289" s="112" t="s">
        <v>47108</v>
      </c>
    </row>
    <row r="22290" spans="1:2" x14ac:dyDescent="0.2">
      <c r="A22290" s="112" t="s">
        <v>47109</v>
      </c>
      <c r="B22290" s="112" t="s">
        <v>47110</v>
      </c>
    </row>
    <row r="22291" spans="1:2" x14ac:dyDescent="0.2">
      <c r="A22291" s="112" t="s">
        <v>47111</v>
      </c>
      <c r="B22291" s="112" t="s">
        <v>47112</v>
      </c>
    </row>
    <row r="22292" spans="1:2" x14ac:dyDescent="0.2">
      <c r="A22292" s="112" t="s">
        <v>47113</v>
      </c>
      <c r="B22292" s="112" t="s">
        <v>47114</v>
      </c>
    </row>
    <row r="22293" spans="1:2" x14ac:dyDescent="0.2">
      <c r="A22293" s="112" t="s">
        <v>47115</v>
      </c>
      <c r="B22293" s="112" t="s">
        <v>47116</v>
      </c>
    </row>
    <row r="22294" spans="1:2" x14ac:dyDescent="0.2">
      <c r="A22294" s="112" t="s">
        <v>47117</v>
      </c>
      <c r="B22294" s="112" t="s">
        <v>47118</v>
      </c>
    </row>
    <row r="22295" spans="1:2" x14ac:dyDescent="0.2">
      <c r="A22295" s="112" t="s">
        <v>47119</v>
      </c>
      <c r="B22295" s="112" t="s">
        <v>43658</v>
      </c>
    </row>
    <row r="22296" spans="1:2" x14ac:dyDescent="0.2">
      <c r="A22296" s="112" t="s">
        <v>47120</v>
      </c>
      <c r="B22296" s="112" t="s">
        <v>47121</v>
      </c>
    </row>
    <row r="22297" spans="1:2" x14ac:dyDescent="0.2">
      <c r="A22297" s="112" t="s">
        <v>47122</v>
      </c>
      <c r="B22297" s="112" t="s">
        <v>47123</v>
      </c>
    </row>
    <row r="22298" spans="1:2" x14ac:dyDescent="0.2">
      <c r="A22298" s="112" t="s">
        <v>47124</v>
      </c>
      <c r="B22298" s="112" t="s">
        <v>47125</v>
      </c>
    </row>
    <row r="22299" spans="1:2" x14ac:dyDescent="0.2">
      <c r="A22299" s="112" t="s">
        <v>47126</v>
      </c>
      <c r="B22299" s="112" t="s">
        <v>47127</v>
      </c>
    </row>
    <row r="22300" spans="1:2" x14ac:dyDescent="0.2">
      <c r="A22300" s="112" t="s">
        <v>47128</v>
      </c>
      <c r="B22300" s="112" t="s">
        <v>47129</v>
      </c>
    </row>
    <row r="22301" spans="1:2" x14ac:dyDescent="0.2">
      <c r="A22301" s="112" t="s">
        <v>47130</v>
      </c>
      <c r="B22301" s="112" t="s">
        <v>47131</v>
      </c>
    </row>
    <row r="22302" spans="1:2" x14ac:dyDescent="0.2">
      <c r="A22302" s="112" t="s">
        <v>47132</v>
      </c>
      <c r="B22302" s="112" t="s">
        <v>47133</v>
      </c>
    </row>
    <row r="22303" spans="1:2" x14ac:dyDescent="0.2">
      <c r="A22303" s="112" t="s">
        <v>47134</v>
      </c>
      <c r="B22303" s="112" t="s">
        <v>47135</v>
      </c>
    </row>
    <row r="22304" spans="1:2" x14ac:dyDescent="0.2">
      <c r="A22304" s="112" t="s">
        <v>47136</v>
      </c>
      <c r="B22304" s="112" t="s">
        <v>47137</v>
      </c>
    </row>
    <row r="22305" spans="1:2" x14ac:dyDescent="0.2">
      <c r="A22305" s="112" t="s">
        <v>47138</v>
      </c>
      <c r="B22305" s="112" t="s">
        <v>47139</v>
      </c>
    </row>
    <row r="22306" spans="1:2" x14ac:dyDescent="0.2">
      <c r="A22306" s="112" t="s">
        <v>47140</v>
      </c>
      <c r="B22306" s="112" t="s">
        <v>47141</v>
      </c>
    </row>
    <row r="22307" spans="1:2" x14ac:dyDescent="0.2">
      <c r="A22307" s="112" t="s">
        <v>47142</v>
      </c>
      <c r="B22307" s="112" t="s">
        <v>47143</v>
      </c>
    </row>
    <row r="22308" spans="1:2" x14ac:dyDescent="0.2">
      <c r="A22308" s="112" t="s">
        <v>47144</v>
      </c>
      <c r="B22308" s="112" t="s">
        <v>47145</v>
      </c>
    </row>
    <row r="22309" spans="1:2" x14ac:dyDescent="0.2">
      <c r="A22309" s="112" t="s">
        <v>47146</v>
      </c>
      <c r="B22309" s="112" t="s">
        <v>47147</v>
      </c>
    </row>
    <row r="22310" spans="1:2" x14ac:dyDescent="0.2">
      <c r="A22310" s="112" t="s">
        <v>47148</v>
      </c>
      <c r="B22310" s="112" t="s">
        <v>47149</v>
      </c>
    </row>
    <row r="22311" spans="1:2" x14ac:dyDescent="0.2">
      <c r="A22311" s="112" t="s">
        <v>47150</v>
      </c>
      <c r="B22311" s="112" t="s">
        <v>47151</v>
      </c>
    </row>
    <row r="22312" spans="1:2" x14ac:dyDescent="0.2">
      <c r="A22312" s="112" t="s">
        <v>47152</v>
      </c>
      <c r="B22312" s="112" t="s">
        <v>47153</v>
      </c>
    </row>
    <row r="22313" spans="1:2" x14ac:dyDescent="0.2">
      <c r="A22313" s="112" t="s">
        <v>47154</v>
      </c>
      <c r="B22313" s="112" t="s">
        <v>47155</v>
      </c>
    </row>
    <row r="22314" spans="1:2" x14ac:dyDescent="0.2">
      <c r="A22314" s="112" t="s">
        <v>47156</v>
      </c>
      <c r="B22314" s="112" t="s">
        <v>47157</v>
      </c>
    </row>
    <row r="22315" spans="1:2" x14ac:dyDescent="0.2">
      <c r="A22315" s="112" t="s">
        <v>47158</v>
      </c>
      <c r="B22315" s="112" t="s">
        <v>47159</v>
      </c>
    </row>
    <row r="22316" spans="1:2" x14ac:dyDescent="0.2">
      <c r="A22316" s="112" t="s">
        <v>47160</v>
      </c>
      <c r="B22316" s="112" t="s">
        <v>47161</v>
      </c>
    </row>
    <row r="22317" spans="1:2" x14ac:dyDescent="0.2">
      <c r="A22317" s="112" t="s">
        <v>47162</v>
      </c>
      <c r="B22317" s="112" t="s">
        <v>47163</v>
      </c>
    </row>
    <row r="22318" spans="1:2" x14ac:dyDescent="0.2">
      <c r="A22318" s="112" t="s">
        <v>47164</v>
      </c>
      <c r="B22318" s="112" t="s">
        <v>47165</v>
      </c>
    </row>
    <row r="22319" spans="1:2" x14ac:dyDescent="0.2">
      <c r="A22319" s="112" t="s">
        <v>47166</v>
      </c>
      <c r="B22319" s="112" t="s">
        <v>47167</v>
      </c>
    </row>
    <row r="22320" spans="1:2" x14ac:dyDescent="0.2">
      <c r="A22320" s="112" t="s">
        <v>47168</v>
      </c>
      <c r="B22320" s="112" t="s">
        <v>47169</v>
      </c>
    </row>
    <row r="22321" spans="1:2" x14ac:dyDescent="0.2">
      <c r="A22321" s="112" t="s">
        <v>47170</v>
      </c>
      <c r="B22321" s="112" t="s">
        <v>47171</v>
      </c>
    </row>
    <row r="22322" spans="1:2" x14ac:dyDescent="0.2">
      <c r="A22322" s="112" t="s">
        <v>47172</v>
      </c>
      <c r="B22322" s="112" t="s">
        <v>47173</v>
      </c>
    </row>
    <row r="22323" spans="1:2" x14ac:dyDescent="0.2">
      <c r="A22323" s="112" t="s">
        <v>47174</v>
      </c>
      <c r="B22323" s="112" t="s">
        <v>47175</v>
      </c>
    </row>
    <row r="22324" spans="1:2" x14ac:dyDescent="0.2">
      <c r="A22324" s="112" t="s">
        <v>47176</v>
      </c>
      <c r="B22324" s="112" t="s">
        <v>47177</v>
      </c>
    </row>
    <row r="22325" spans="1:2" x14ac:dyDescent="0.2">
      <c r="A22325" s="112" t="s">
        <v>47178</v>
      </c>
      <c r="B22325" s="112" t="s">
        <v>47179</v>
      </c>
    </row>
    <row r="22326" spans="1:2" x14ac:dyDescent="0.2">
      <c r="A22326" s="112" t="s">
        <v>47180</v>
      </c>
      <c r="B22326" s="112" t="s">
        <v>47181</v>
      </c>
    </row>
    <row r="22327" spans="1:2" x14ac:dyDescent="0.2">
      <c r="A22327" s="112" t="s">
        <v>47182</v>
      </c>
      <c r="B22327" s="112" t="s">
        <v>47183</v>
      </c>
    </row>
    <row r="22328" spans="1:2" x14ac:dyDescent="0.2">
      <c r="A22328" s="112" t="s">
        <v>47184</v>
      </c>
      <c r="B22328" s="112" t="s">
        <v>47185</v>
      </c>
    </row>
    <row r="22329" spans="1:2" x14ac:dyDescent="0.2">
      <c r="A22329" s="112" t="s">
        <v>47186</v>
      </c>
      <c r="B22329" s="112" t="s">
        <v>47187</v>
      </c>
    </row>
    <row r="22330" spans="1:2" x14ac:dyDescent="0.2">
      <c r="A22330" s="112" t="s">
        <v>47188</v>
      </c>
      <c r="B22330" s="112" t="s">
        <v>47189</v>
      </c>
    </row>
    <row r="22331" spans="1:2" x14ac:dyDescent="0.2">
      <c r="A22331" s="112" t="s">
        <v>47190</v>
      </c>
      <c r="B22331" s="112" t="s">
        <v>47191</v>
      </c>
    </row>
    <row r="22332" spans="1:2" x14ac:dyDescent="0.2">
      <c r="A22332" s="112" t="s">
        <v>47192</v>
      </c>
      <c r="B22332" s="112" t="s">
        <v>47193</v>
      </c>
    </row>
    <row r="22333" spans="1:2" x14ac:dyDescent="0.2">
      <c r="A22333" s="112" t="s">
        <v>47194</v>
      </c>
      <c r="B22333" s="112" t="s">
        <v>47195</v>
      </c>
    </row>
    <row r="22334" spans="1:2" x14ac:dyDescent="0.2">
      <c r="A22334" s="112" t="s">
        <v>47196</v>
      </c>
      <c r="B22334" s="112" t="s">
        <v>47197</v>
      </c>
    </row>
    <row r="22335" spans="1:2" x14ac:dyDescent="0.2">
      <c r="A22335" s="112" t="s">
        <v>47198</v>
      </c>
      <c r="B22335" s="112" t="s">
        <v>47199</v>
      </c>
    </row>
    <row r="22336" spans="1:2" x14ac:dyDescent="0.2">
      <c r="A22336" s="112" t="s">
        <v>47200</v>
      </c>
      <c r="B22336" s="112" t="s">
        <v>47201</v>
      </c>
    </row>
    <row r="22337" spans="1:2" x14ac:dyDescent="0.2">
      <c r="A22337" s="112" t="s">
        <v>47202</v>
      </c>
      <c r="B22337" s="112" t="s">
        <v>47203</v>
      </c>
    </row>
    <row r="22338" spans="1:2" x14ac:dyDescent="0.2">
      <c r="A22338" s="112" t="s">
        <v>47204</v>
      </c>
      <c r="B22338" s="112" t="s">
        <v>47205</v>
      </c>
    </row>
    <row r="22339" spans="1:2" x14ac:dyDescent="0.2">
      <c r="A22339" s="112" t="s">
        <v>47206</v>
      </c>
      <c r="B22339" s="112" t="s">
        <v>47207</v>
      </c>
    </row>
    <row r="22340" spans="1:2" x14ac:dyDescent="0.2">
      <c r="A22340" s="112" t="s">
        <v>47208</v>
      </c>
      <c r="B22340" s="112" t="s">
        <v>47209</v>
      </c>
    </row>
    <row r="22341" spans="1:2" x14ac:dyDescent="0.2">
      <c r="A22341" s="112" t="s">
        <v>47210</v>
      </c>
      <c r="B22341" s="112" t="s">
        <v>47211</v>
      </c>
    </row>
    <row r="22342" spans="1:2" x14ac:dyDescent="0.2">
      <c r="A22342" s="112" t="s">
        <v>47212</v>
      </c>
      <c r="B22342" s="112" t="s">
        <v>47213</v>
      </c>
    </row>
    <row r="22343" spans="1:2" x14ac:dyDescent="0.2">
      <c r="A22343" s="112" t="s">
        <v>47214</v>
      </c>
      <c r="B22343" s="112" t="s">
        <v>47215</v>
      </c>
    </row>
    <row r="22344" spans="1:2" x14ac:dyDescent="0.2">
      <c r="A22344" s="112" t="s">
        <v>47216</v>
      </c>
      <c r="B22344" s="112" t="s">
        <v>47217</v>
      </c>
    </row>
    <row r="22345" spans="1:2" x14ac:dyDescent="0.2">
      <c r="A22345" s="112" t="s">
        <v>47218</v>
      </c>
      <c r="B22345" s="112" t="s">
        <v>47219</v>
      </c>
    </row>
    <row r="22346" spans="1:2" x14ac:dyDescent="0.2">
      <c r="A22346" s="112" t="s">
        <v>47220</v>
      </c>
      <c r="B22346" s="112" t="s">
        <v>47221</v>
      </c>
    </row>
    <row r="22347" spans="1:2" x14ac:dyDescent="0.2">
      <c r="A22347" s="112" t="s">
        <v>47222</v>
      </c>
      <c r="B22347" s="112" t="s">
        <v>47223</v>
      </c>
    </row>
    <row r="22348" spans="1:2" x14ac:dyDescent="0.2">
      <c r="A22348" s="112" t="s">
        <v>47224</v>
      </c>
      <c r="B22348" s="112" t="s">
        <v>47225</v>
      </c>
    </row>
    <row r="22349" spans="1:2" x14ac:dyDescent="0.2">
      <c r="A22349" s="112" t="s">
        <v>47226</v>
      </c>
      <c r="B22349" s="112" t="s">
        <v>47227</v>
      </c>
    </row>
    <row r="22350" spans="1:2" x14ac:dyDescent="0.2">
      <c r="A22350" s="112" t="s">
        <v>47228</v>
      </c>
      <c r="B22350" s="112" t="s">
        <v>47229</v>
      </c>
    </row>
    <row r="22351" spans="1:2" x14ac:dyDescent="0.2">
      <c r="A22351" s="112" t="s">
        <v>47230</v>
      </c>
      <c r="B22351" s="112" t="s">
        <v>47231</v>
      </c>
    </row>
    <row r="22352" spans="1:2" x14ac:dyDescent="0.2">
      <c r="A22352" s="112" t="s">
        <v>47232</v>
      </c>
      <c r="B22352" s="112" t="s">
        <v>47233</v>
      </c>
    </row>
    <row r="22353" spans="1:2" x14ac:dyDescent="0.2">
      <c r="A22353" s="112" t="s">
        <v>47234</v>
      </c>
      <c r="B22353" s="112" t="s">
        <v>47235</v>
      </c>
    </row>
    <row r="22354" spans="1:2" x14ac:dyDescent="0.2">
      <c r="A22354" s="112" t="s">
        <v>47236</v>
      </c>
      <c r="B22354" s="112" t="s">
        <v>47237</v>
      </c>
    </row>
    <row r="22355" spans="1:2" x14ac:dyDescent="0.2">
      <c r="A22355" s="112" t="s">
        <v>47238</v>
      </c>
      <c r="B22355" s="112" t="s">
        <v>47239</v>
      </c>
    </row>
    <row r="22356" spans="1:2" x14ac:dyDescent="0.2">
      <c r="A22356" s="112" t="s">
        <v>47240</v>
      </c>
      <c r="B22356" s="112" t="s">
        <v>47241</v>
      </c>
    </row>
    <row r="22357" spans="1:2" x14ac:dyDescent="0.2">
      <c r="A22357" s="112" t="s">
        <v>47242</v>
      </c>
      <c r="B22357" s="112" t="s">
        <v>47243</v>
      </c>
    </row>
    <row r="22358" spans="1:2" x14ac:dyDescent="0.2">
      <c r="A22358" s="112" t="s">
        <v>47244</v>
      </c>
      <c r="B22358" s="112" t="s">
        <v>47245</v>
      </c>
    </row>
    <row r="22359" spans="1:2" x14ac:dyDescent="0.2">
      <c r="A22359" s="112" t="s">
        <v>47246</v>
      </c>
      <c r="B22359" s="112" t="s">
        <v>47247</v>
      </c>
    </row>
    <row r="22360" spans="1:2" x14ac:dyDescent="0.2">
      <c r="A22360" s="112" t="s">
        <v>47248</v>
      </c>
      <c r="B22360" s="112" t="s">
        <v>47249</v>
      </c>
    </row>
    <row r="22361" spans="1:2" x14ac:dyDescent="0.2">
      <c r="A22361" s="112" t="s">
        <v>47250</v>
      </c>
      <c r="B22361" s="112" t="s">
        <v>47251</v>
      </c>
    </row>
    <row r="22362" spans="1:2" x14ac:dyDescent="0.2">
      <c r="A22362" s="112" t="s">
        <v>47252</v>
      </c>
      <c r="B22362" s="112" t="s">
        <v>47253</v>
      </c>
    </row>
    <row r="22363" spans="1:2" x14ac:dyDescent="0.2">
      <c r="A22363" s="112" t="s">
        <v>47254</v>
      </c>
      <c r="B22363" s="112" t="s">
        <v>47255</v>
      </c>
    </row>
    <row r="22364" spans="1:2" x14ac:dyDescent="0.2">
      <c r="A22364" s="112" t="s">
        <v>47256</v>
      </c>
      <c r="B22364" s="112" t="s">
        <v>47257</v>
      </c>
    </row>
    <row r="22365" spans="1:2" x14ac:dyDescent="0.2">
      <c r="A22365" s="112" t="s">
        <v>47258</v>
      </c>
      <c r="B22365" s="112" t="s">
        <v>47259</v>
      </c>
    </row>
    <row r="22366" spans="1:2" x14ac:dyDescent="0.2">
      <c r="A22366" s="112" t="s">
        <v>47260</v>
      </c>
      <c r="B22366" s="112" t="s">
        <v>47261</v>
      </c>
    </row>
    <row r="22367" spans="1:2" x14ac:dyDescent="0.2">
      <c r="A22367" s="112" t="s">
        <v>47262</v>
      </c>
      <c r="B22367" s="112" t="s">
        <v>47263</v>
      </c>
    </row>
    <row r="22368" spans="1:2" x14ac:dyDescent="0.2">
      <c r="A22368" s="112" t="s">
        <v>47264</v>
      </c>
      <c r="B22368" s="112" t="s">
        <v>47265</v>
      </c>
    </row>
    <row r="22369" spans="1:2" x14ac:dyDescent="0.2">
      <c r="A22369" s="112" t="s">
        <v>47266</v>
      </c>
      <c r="B22369" s="112" t="s">
        <v>47267</v>
      </c>
    </row>
    <row r="22370" spans="1:2" x14ac:dyDescent="0.2">
      <c r="A22370" s="112" t="s">
        <v>47268</v>
      </c>
      <c r="B22370" s="112" t="s">
        <v>47269</v>
      </c>
    </row>
    <row r="22371" spans="1:2" x14ac:dyDescent="0.2">
      <c r="A22371" s="112" t="s">
        <v>47270</v>
      </c>
      <c r="B22371" s="112" t="s">
        <v>47271</v>
      </c>
    </row>
    <row r="22372" spans="1:2" x14ac:dyDescent="0.2">
      <c r="A22372" s="112" t="s">
        <v>47272</v>
      </c>
      <c r="B22372" s="112" t="s">
        <v>47273</v>
      </c>
    </row>
    <row r="22373" spans="1:2" x14ac:dyDescent="0.2">
      <c r="A22373" s="112" t="s">
        <v>47274</v>
      </c>
      <c r="B22373" s="112" t="s">
        <v>47275</v>
      </c>
    </row>
    <row r="22374" spans="1:2" x14ac:dyDescent="0.2">
      <c r="A22374" s="112" t="s">
        <v>47276</v>
      </c>
      <c r="B22374" s="112" t="s">
        <v>47277</v>
      </c>
    </row>
    <row r="22375" spans="1:2" x14ac:dyDescent="0.2">
      <c r="A22375" s="112" t="s">
        <v>47278</v>
      </c>
      <c r="B22375" s="112" t="s">
        <v>47279</v>
      </c>
    </row>
    <row r="22376" spans="1:2" x14ac:dyDescent="0.2">
      <c r="A22376" s="112" t="s">
        <v>47280</v>
      </c>
      <c r="B22376" s="112" t="s">
        <v>47281</v>
      </c>
    </row>
    <row r="22377" spans="1:2" x14ac:dyDescent="0.2">
      <c r="A22377" s="112" t="s">
        <v>47282</v>
      </c>
      <c r="B22377" s="112" t="s">
        <v>47283</v>
      </c>
    </row>
    <row r="22378" spans="1:2" x14ac:dyDescent="0.2">
      <c r="A22378" s="112" t="s">
        <v>47284</v>
      </c>
      <c r="B22378" s="112" t="s">
        <v>47285</v>
      </c>
    </row>
    <row r="22379" spans="1:2" x14ac:dyDescent="0.2">
      <c r="A22379" s="112" t="s">
        <v>47286</v>
      </c>
      <c r="B22379" s="112" t="s">
        <v>47287</v>
      </c>
    </row>
    <row r="22380" spans="1:2" x14ac:dyDescent="0.2">
      <c r="A22380" s="112" t="s">
        <v>47288</v>
      </c>
      <c r="B22380" s="112" t="s">
        <v>47289</v>
      </c>
    </row>
    <row r="22381" spans="1:2" x14ac:dyDescent="0.2">
      <c r="A22381" s="112" t="s">
        <v>47290</v>
      </c>
      <c r="B22381" s="112" t="s">
        <v>47291</v>
      </c>
    </row>
    <row r="22382" spans="1:2" x14ac:dyDescent="0.2">
      <c r="A22382" s="112" t="s">
        <v>47292</v>
      </c>
      <c r="B22382" s="112" t="s">
        <v>47293</v>
      </c>
    </row>
    <row r="22383" spans="1:2" x14ac:dyDescent="0.2">
      <c r="A22383" s="112" t="s">
        <v>47294</v>
      </c>
      <c r="B22383" s="112" t="s">
        <v>47295</v>
      </c>
    </row>
    <row r="22384" spans="1:2" x14ac:dyDescent="0.2">
      <c r="A22384" s="112" t="s">
        <v>47296</v>
      </c>
      <c r="B22384" s="112" t="s">
        <v>47297</v>
      </c>
    </row>
    <row r="22385" spans="1:2" x14ac:dyDescent="0.2">
      <c r="A22385" s="112" t="s">
        <v>47298</v>
      </c>
      <c r="B22385" s="112" t="s">
        <v>47299</v>
      </c>
    </row>
    <row r="22386" spans="1:2" x14ac:dyDescent="0.2">
      <c r="A22386" s="112" t="s">
        <v>47300</v>
      </c>
      <c r="B22386" s="112" t="s">
        <v>47301</v>
      </c>
    </row>
    <row r="22387" spans="1:2" x14ac:dyDescent="0.2">
      <c r="A22387" s="112" t="s">
        <v>47302</v>
      </c>
      <c r="B22387" s="112" t="s">
        <v>47303</v>
      </c>
    </row>
    <row r="22388" spans="1:2" x14ac:dyDescent="0.2">
      <c r="A22388" s="112" t="s">
        <v>47304</v>
      </c>
      <c r="B22388" s="112" t="s">
        <v>47305</v>
      </c>
    </row>
    <row r="22389" spans="1:2" x14ac:dyDescent="0.2">
      <c r="A22389" s="112" t="s">
        <v>47306</v>
      </c>
      <c r="B22389" s="112" t="s">
        <v>47307</v>
      </c>
    </row>
    <row r="22390" spans="1:2" x14ac:dyDescent="0.2">
      <c r="A22390" s="112" t="s">
        <v>47308</v>
      </c>
      <c r="B22390" s="112" t="s">
        <v>47309</v>
      </c>
    </row>
    <row r="22391" spans="1:2" x14ac:dyDescent="0.2">
      <c r="A22391" s="112" t="s">
        <v>47310</v>
      </c>
      <c r="B22391" s="112" t="s">
        <v>47311</v>
      </c>
    </row>
    <row r="22392" spans="1:2" x14ac:dyDescent="0.2">
      <c r="A22392" s="112" t="s">
        <v>47312</v>
      </c>
      <c r="B22392" s="112" t="s">
        <v>47313</v>
      </c>
    </row>
    <row r="22393" spans="1:2" x14ac:dyDescent="0.2">
      <c r="A22393" s="112" t="s">
        <v>47314</v>
      </c>
      <c r="B22393" s="112" t="s">
        <v>47315</v>
      </c>
    </row>
    <row r="22394" spans="1:2" x14ac:dyDescent="0.2">
      <c r="A22394" s="112" t="s">
        <v>47316</v>
      </c>
      <c r="B22394" s="112" t="s">
        <v>47317</v>
      </c>
    </row>
    <row r="22395" spans="1:2" x14ac:dyDescent="0.2">
      <c r="A22395" s="112" t="s">
        <v>47318</v>
      </c>
      <c r="B22395" s="112" t="s">
        <v>47319</v>
      </c>
    </row>
    <row r="22396" spans="1:2" x14ac:dyDescent="0.2">
      <c r="A22396" s="112" t="s">
        <v>47320</v>
      </c>
      <c r="B22396" s="112" t="s">
        <v>47321</v>
      </c>
    </row>
    <row r="22397" spans="1:2" x14ac:dyDescent="0.2">
      <c r="A22397" s="112" t="s">
        <v>47322</v>
      </c>
      <c r="B22397" s="112" t="s">
        <v>47323</v>
      </c>
    </row>
    <row r="22398" spans="1:2" x14ac:dyDescent="0.2">
      <c r="A22398" s="112" t="s">
        <v>47324</v>
      </c>
      <c r="B22398" s="112" t="s">
        <v>47325</v>
      </c>
    </row>
    <row r="22399" spans="1:2" x14ac:dyDescent="0.2">
      <c r="A22399" s="112" t="s">
        <v>47326</v>
      </c>
      <c r="B22399" s="112" t="s">
        <v>47327</v>
      </c>
    </row>
    <row r="22400" spans="1:2" x14ac:dyDescent="0.2">
      <c r="A22400" s="112" t="s">
        <v>47328</v>
      </c>
      <c r="B22400" s="112" t="s">
        <v>47329</v>
      </c>
    </row>
    <row r="22401" spans="1:2" x14ac:dyDescent="0.2">
      <c r="A22401" s="112" t="s">
        <v>47330</v>
      </c>
      <c r="B22401" s="112" t="s">
        <v>47331</v>
      </c>
    </row>
    <row r="22402" spans="1:2" x14ac:dyDescent="0.2">
      <c r="A22402" s="112" t="s">
        <v>47332</v>
      </c>
      <c r="B22402" s="112" t="s">
        <v>47333</v>
      </c>
    </row>
    <row r="22403" spans="1:2" x14ac:dyDescent="0.2">
      <c r="A22403" s="112" t="s">
        <v>47334</v>
      </c>
      <c r="B22403" s="112" t="s">
        <v>47335</v>
      </c>
    </row>
    <row r="22404" spans="1:2" x14ac:dyDescent="0.2">
      <c r="A22404" s="112" t="s">
        <v>47336</v>
      </c>
      <c r="B22404" s="112" t="s">
        <v>47337</v>
      </c>
    </row>
    <row r="22405" spans="1:2" x14ac:dyDescent="0.2">
      <c r="A22405" s="112" t="s">
        <v>47338</v>
      </c>
      <c r="B22405" s="112" t="s">
        <v>47339</v>
      </c>
    </row>
    <row r="22406" spans="1:2" x14ac:dyDescent="0.2">
      <c r="A22406" s="112" t="s">
        <v>47340</v>
      </c>
      <c r="B22406" s="112" t="s">
        <v>47341</v>
      </c>
    </row>
    <row r="22407" spans="1:2" x14ac:dyDescent="0.2">
      <c r="A22407" s="112" t="s">
        <v>47342</v>
      </c>
      <c r="B22407" s="112" t="s">
        <v>47343</v>
      </c>
    </row>
    <row r="22408" spans="1:2" x14ac:dyDescent="0.2">
      <c r="A22408" s="112" t="s">
        <v>47344</v>
      </c>
      <c r="B22408" s="112" t="s">
        <v>47345</v>
      </c>
    </row>
    <row r="22409" spans="1:2" x14ac:dyDescent="0.2">
      <c r="A22409" s="112" t="s">
        <v>47346</v>
      </c>
      <c r="B22409" s="112" t="s">
        <v>47347</v>
      </c>
    </row>
    <row r="22410" spans="1:2" x14ac:dyDescent="0.2">
      <c r="A22410" s="112" t="s">
        <v>47348</v>
      </c>
      <c r="B22410" s="112" t="s">
        <v>47349</v>
      </c>
    </row>
    <row r="22411" spans="1:2" x14ac:dyDescent="0.2">
      <c r="A22411" s="112" t="s">
        <v>47350</v>
      </c>
      <c r="B22411" s="112" t="s">
        <v>47351</v>
      </c>
    </row>
    <row r="22412" spans="1:2" x14ac:dyDescent="0.2">
      <c r="A22412" s="112" t="s">
        <v>47352</v>
      </c>
      <c r="B22412" s="112" t="s">
        <v>47353</v>
      </c>
    </row>
    <row r="22413" spans="1:2" x14ac:dyDescent="0.2">
      <c r="A22413" s="112" t="s">
        <v>47354</v>
      </c>
      <c r="B22413" s="112" t="s">
        <v>47355</v>
      </c>
    </row>
    <row r="22414" spans="1:2" x14ac:dyDescent="0.2">
      <c r="A22414" s="112" t="s">
        <v>47356</v>
      </c>
      <c r="B22414" s="112" t="s">
        <v>47357</v>
      </c>
    </row>
    <row r="22415" spans="1:2" x14ac:dyDescent="0.2">
      <c r="A22415" s="112" t="s">
        <v>47358</v>
      </c>
      <c r="B22415" s="112" t="s">
        <v>47359</v>
      </c>
    </row>
    <row r="22416" spans="1:2" x14ac:dyDescent="0.2">
      <c r="A22416" s="112" t="s">
        <v>47360</v>
      </c>
      <c r="B22416" s="112" t="s">
        <v>47361</v>
      </c>
    </row>
    <row r="22417" spans="1:2" x14ac:dyDescent="0.2">
      <c r="A22417" s="112" t="s">
        <v>47362</v>
      </c>
      <c r="B22417" s="112" t="s">
        <v>47363</v>
      </c>
    </row>
    <row r="22418" spans="1:2" x14ac:dyDescent="0.2">
      <c r="A22418" s="112" t="s">
        <v>47364</v>
      </c>
      <c r="B22418" s="112" t="s">
        <v>47365</v>
      </c>
    </row>
    <row r="22419" spans="1:2" x14ac:dyDescent="0.2">
      <c r="A22419" s="112" t="s">
        <v>47366</v>
      </c>
      <c r="B22419" s="112" t="s">
        <v>47367</v>
      </c>
    </row>
    <row r="22420" spans="1:2" x14ac:dyDescent="0.2">
      <c r="A22420" s="112" t="s">
        <v>47368</v>
      </c>
      <c r="B22420" s="112" t="s">
        <v>47369</v>
      </c>
    </row>
    <row r="22421" spans="1:2" x14ac:dyDescent="0.2">
      <c r="A22421" s="112" t="s">
        <v>47370</v>
      </c>
      <c r="B22421" s="112" t="s">
        <v>47371</v>
      </c>
    </row>
    <row r="22422" spans="1:2" x14ac:dyDescent="0.2">
      <c r="A22422" s="112" t="s">
        <v>47372</v>
      </c>
      <c r="B22422" s="112" t="s">
        <v>47373</v>
      </c>
    </row>
    <row r="22423" spans="1:2" x14ac:dyDescent="0.2">
      <c r="A22423" s="112" t="s">
        <v>47374</v>
      </c>
      <c r="B22423" s="112" t="s">
        <v>47375</v>
      </c>
    </row>
    <row r="22424" spans="1:2" x14ac:dyDescent="0.2">
      <c r="A22424" s="112" t="s">
        <v>47376</v>
      </c>
      <c r="B22424" s="112" t="s">
        <v>47377</v>
      </c>
    </row>
    <row r="22425" spans="1:2" x14ac:dyDescent="0.2">
      <c r="A22425" s="112" t="s">
        <v>47378</v>
      </c>
      <c r="B22425" s="112" t="s">
        <v>47379</v>
      </c>
    </row>
    <row r="22426" spans="1:2" x14ac:dyDescent="0.2">
      <c r="A22426" s="112" t="s">
        <v>47380</v>
      </c>
      <c r="B22426" s="112" t="s">
        <v>47381</v>
      </c>
    </row>
    <row r="22427" spans="1:2" x14ac:dyDescent="0.2">
      <c r="A22427" s="112" t="s">
        <v>47382</v>
      </c>
      <c r="B22427" s="112" t="s">
        <v>47383</v>
      </c>
    </row>
    <row r="22428" spans="1:2" x14ac:dyDescent="0.2">
      <c r="A22428" s="112" t="s">
        <v>47384</v>
      </c>
      <c r="B22428" s="112" t="s">
        <v>47385</v>
      </c>
    </row>
    <row r="22429" spans="1:2" x14ac:dyDescent="0.2">
      <c r="A22429" s="112" t="s">
        <v>47386</v>
      </c>
      <c r="B22429" s="112" t="s">
        <v>47387</v>
      </c>
    </row>
    <row r="22430" spans="1:2" x14ac:dyDescent="0.2">
      <c r="A22430" s="112" t="s">
        <v>47388</v>
      </c>
      <c r="B22430" s="112" t="s">
        <v>47389</v>
      </c>
    </row>
    <row r="22431" spans="1:2" x14ac:dyDescent="0.2">
      <c r="A22431" s="112" t="s">
        <v>47390</v>
      </c>
      <c r="B22431" s="112" t="s">
        <v>47391</v>
      </c>
    </row>
    <row r="22432" spans="1:2" x14ac:dyDescent="0.2">
      <c r="A22432" s="112" t="s">
        <v>47392</v>
      </c>
      <c r="B22432" s="112" t="s">
        <v>47393</v>
      </c>
    </row>
    <row r="22433" spans="1:2" x14ac:dyDescent="0.2">
      <c r="A22433" s="112" t="s">
        <v>47394</v>
      </c>
      <c r="B22433" s="112" t="s">
        <v>47395</v>
      </c>
    </row>
    <row r="22434" spans="1:2" x14ac:dyDescent="0.2">
      <c r="A22434" s="112" t="s">
        <v>47396</v>
      </c>
      <c r="B22434" s="112" t="s">
        <v>47397</v>
      </c>
    </row>
    <row r="22435" spans="1:2" x14ac:dyDescent="0.2">
      <c r="A22435" s="112" t="s">
        <v>47398</v>
      </c>
      <c r="B22435" s="112" t="s">
        <v>47399</v>
      </c>
    </row>
    <row r="22436" spans="1:2" x14ac:dyDescent="0.2">
      <c r="A22436" s="112" t="s">
        <v>47400</v>
      </c>
      <c r="B22436" s="112" t="s">
        <v>47401</v>
      </c>
    </row>
    <row r="22437" spans="1:2" x14ac:dyDescent="0.2">
      <c r="A22437" s="112" t="s">
        <v>47402</v>
      </c>
      <c r="B22437" s="112" t="s">
        <v>47403</v>
      </c>
    </row>
    <row r="22438" spans="1:2" x14ac:dyDescent="0.2">
      <c r="A22438" s="112" t="s">
        <v>47404</v>
      </c>
      <c r="B22438" s="112" t="s">
        <v>47405</v>
      </c>
    </row>
    <row r="22439" spans="1:2" x14ac:dyDescent="0.2">
      <c r="A22439" s="112" t="s">
        <v>47406</v>
      </c>
      <c r="B22439" s="112" t="s">
        <v>47407</v>
      </c>
    </row>
    <row r="22440" spans="1:2" x14ac:dyDescent="0.2">
      <c r="A22440" s="112" t="s">
        <v>47408</v>
      </c>
      <c r="B22440" s="112" t="s">
        <v>47409</v>
      </c>
    </row>
    <row r="22441" spans="1:2" x14ac:dyDescent="0.2">
      <c r="A22441" s="112" t="s">
        <v>47410</v>
      </c>
      <c r="B22441" s="112" t="s">
        <v>47411</v>
      </c>
    </row>
    <row r="22442" spans="1:2" x14ac:dyDescent="0.2">
      <c r="A22442" s="112" t="s">
        <v>47412</v>
      </c>
      <c r="B22442" s="112" t="s">
        <v>47413</v>
      </c>
    </row>
    <row r="22443" spans="1:2" x14ac:dyDescent="0.2">
      <c r="A22443" s="112" t="s">
        <v>47414</v>
      </c>
      <c r="B22443" s="112" t="s">
        <v>47415</v>
      </c>
    </row>
    <row r="22444" spans="1:2" x14ac:dyDescent="0.2">
      <c r="A22444" s="112" t="s">
        <v>47416</v>
      </c>
      <c r="B22444" s="112" t="s">
        <v>47417</v>
      </c>
    </row>
    <row r="22445" spans="1:2" x14ac:dyDescent="0.2">
      <c r="A22445" s="112" t="s">
        <v>47418</v>
      </c>
      <c r="B22445" s="112" t="s">
        <v>47419</v>
      </c>
    </row>
    <row r="22446" spans="1:2" x14ac:dyDescent="0.2">
      <c r="A22446" s="112" t="s">
        <v>47420</v>
      </c>
      <c r="B22446" s="112" t="s">
        <v>47421</v>
      </c>
    </row>
    <row r="22447" spans="1:2" x14ac:dyDescent="0.2">
      <c r="A22447" s="112" t="s">
        <v>47422</v>
      </c>
      <c r="B22447" s="112" t="s">
        <v>47423</v>
      </c>
    </row>
    <row r="22448" spans="1:2" x14ac:dyDescent="0.2">
      <c r="A22448" s="112" t="s">
        <v>47424</v>
      </c>
      <c r="B22448" s="112" t="s">
        <v>47425</v>
      </c>
    </row>
    <row r="22449" spans="1:2" x14ac:dyDescent="0.2">
      <c r="A22449" s="112" t="s">
        <v>47426</v>
      </c>
      <c r="B22449" s="112" t="s">
        <v>47427</v>
      </c>
    </row>
    <row r="22450" spans="1:2" x14ac:dyDescent="0.2">
      <c r="A22450" s="112" t="s">
        <v>47428</v>
      </c>
      <c r="B22450" s="112" t="s">
        <v>47429</v>
      </c>
    </row>
    <row r="22451" spans="1:2" x14ac:dyDescent="0.2">
      <c r="A22451" s="112" t="s">
        <v>47430</v>
      </c>
      <c r="B22451" s="112" t="s">
        <v>47431</v>
      </c>
    </row>
    <row r="22452" spans="1:2" x14ac:dyDescent="0.2">
      <c r="A22452" s="112" t="s">
        <v>47432</v>
      </c>
      <c r="B22452" s="112" t="s">
        <v>47433</v>
      </c>
    </row>
    <row r="22453" spans="1:2" x14ac:dyDescent="0.2">
      <c r="A22453" s="112" t="s">
        <v>47434</v>
      </c>
      <c r="B22453" s="112" t="s">
        <v>47435</v>
      </c>
    </row>
    <row r="22454" spans="1:2" x14ac:dyDescent="0.2">
      <c r="A22454" s="112" t="s">
        <v>47436</v>
      </c>
      <c r="B22454" s="112" t="s">
        <v>47437</v>
      </c>
    </row>
    <row r="22455" spans="1:2" x14ac:dyDescent="0.2">
      <c r="A22455" s="112" t="s">
        <v>47438</v>
      </c>
      <c r="B22455" s="112" t="s">
        <v>47439</v>
      </c>
    </row>
    <row r="22456" spans="1:2" x14ac:dyDescent="0.2">
      <c r="A22456" s="112" t="s">
        <v>47440</v>
      </c>
      <c r="B22456" s="112" t="s">
        <v>47441</v>
      </c>
    </row>
    <row r="22457" spans="1:2" x14ac:dyDescent="0.2">
      <c r="A22457" s="112" t="s">
        <v>47442</v>
      </c>
      <c r="B22457" s="112" t="s">
        <v>47443</v>
      </c>
    </row>
    <row r="22458" spans="1:2" x14ac:dyDescent="0.2">
      <c r="A22458" s="112" t="s">
        <v>47444</v>
      </c>
      <c r="B22458" s="112" t="s">
        <v>47445</v>
      </c>
    </row>
    <row r="22459" spans="1:2" x14ac:dyDescent="0.2">
      <c r="A22459" s="112" t="s">
        <v>47446</v>
      </c>
      <c r="B22459" s="112" t="s">
        <v>47447</v>
      </c>
    </row>
    <row r="22460" spans="1:2" x14ac:dyDescent="0.2">
      <c r="A22460" s="112" t="s">
        <v>47448</v>
      </c>
      <c r="B22460" s="112" t="s">
        <v>47449</v>
      </c>
    </row>
    <row r="22461" spans="1:2" x14ac:dyDescent="0.2">
      <c r="A22461" s="112" t="s">
        <v>47450</v>
      </c>
      <c r="B22461" s="112" t="s">
        <v>47451</v>
      </c>
    </row>
    <row r="22462" spans="1:2" x14ac:dyDescent="0.2">
      <c r="A22462" s="112" t="s">
        <v>47452</v>
      </c>
      <c r="B22462" s="112" t="s">
        <v>47453</v>
      </c>
    </row>
    <row r="22463" spans="1:2" x14ac:dyDescent="0.2">
      <c r="A22463" s="112" t="s">
        <v>47454</v>
      </c>
      <c r="B22463" s="112" t="s">
        <v>47455</v>
      </c>
    </row>
    <row r="22464" spans="1:2" x14ac:dyDescent="0.2">
      <c r="A22464" s="112" t="s">
        <v>47456</v>
      </c>
      <c r="B22464" s="112" t="s">
        <v>47457</v>
      </c>
    </row>
    <row r="22465" spans="1:2" x14ac:dyDescent="0.2">
      <c r="A22465" s="112" t="s">
        <v>47458</v>
      </c>
      <c r="B22465" s="112" t="s">
        <v>47459</v>
      </c>
    </row>
    <row r="22466" spans="1:2" x14ac:dyDescent="0.2">
      <c r="A22466" s="112" t="s">
        <v>47460</v>
      </c>
      <c r="B22466" s="112" t="s">
        <v>47461</v>
      </c>
    </row>
    <row r="22467" spans="1:2" x14ac:dyDescent="0.2">
      <c r="A22467" s="112" t="s">
        <v>47462</v>
      </c>
      <c r="B22467" s="112" t="s">
        <v>47463</v>
      </c>
    </row>
    <row r="22468" spans="1:2" x14ac:dyDescent="0.2">
      <c r="A22468" s="112" t="s">
        <v>47464</v>
      </c>
      <c r="B22468" s="112" t="s">
        <v>47465</v>
      </c>
    </row>
    <row r="22469" spans="1:2" x14ac:dyDescent="0.2">
      <c r="A22469" s="112" t="s">
        <v>47466</v>
      </c>
      <c r="B22469" s="112" t="s">
        <v>47467</v>
      </c>
    </row>
    <row r="22470" spans="1:2" x14ac:dyDescent="0.2">
      <c r="A22470" s="112" t="s">
        <v>47468</v>
      </c>
      <c r="B22470" s="112" t="s">
        <v>47469</v>
      </c>
    </row>
    <row r="22471" spans="1:2" x14ac:dyDescent="0.2">
      <c r="A22471" s="112" t="s">
        <v>47470</v>
      </c>
      <c r="B22471" s="112" t="s">
        <v>47471</v>
      </c>
    </row>
    <row r="22472" spans="1:2" x14ac:dyDescent="0.2">
      <c r="A22472" s="112" t="s">
        <v>47472</v>
      </c>
      <c r="B22472" s="112" t="s">
        <v>47473</v>
      </c>
    </row>
    <row r="22473" spans="1:2" x14ac:dyDescent="0.2">
      <c r="A22473" s="112" t="s">
        <v>47474</v>
      </c>
      <c r="B22473" s="112" t="s">
        <v>47475</v>
      </c>
    </row>
    <row r="22474" spans="1:2" x14ac:dyDescent="0.2">
      <c r="A22474" s="112" t="s">
        <v>47476</v>
      </c>
      <c r="B22474" s="112" t="s">
        <v>47477</v>
      </c>
    </row>
    <row r="22475" spans="1:2" x14ac:dyDescent="0.2">
      <c r="A22475" s="112" t="s">
        <v>47478</v>
      </c>
      <c r="B22475" s="112" t="s">
        <v>47479</v>
      </c>
    </row>
    <row r="22476" spans="1:2" x14ac:dyDescent="0.2">
      <c r="A22476" s="112" t="s">
        <v>47480</v>
      </c>
      <c r="B22476" s="112" t="s">
        <v>47481</v>
      </c>
    </row>
    <row r="22477" spans="1:2" x14ac:dyDescent="0.2">
      <c r="A22477" s="112" t="s">
        <v>47482</v>
      </c>
      <c r="B22477" s="112" t="s">
        <v>47483</v>
      </c>
    </row>
    <row r="22478" spans="1:2" x14ac:dyDescent="0.2">
      <c r="A22478" s="112" t="s">
        <v>47484</v>
      </c>
      <c r="B22478" s="112" t="s">
        <v>47485</v>
      </c>
    </row>
    <row r="22479" spans="1:2" x14ac:dyDescent="0.2">
      <c r="A22479" s="112" t="s">
        <v>47486</v>
      </c>
      <c r="B22479" s="112" t="s">
        <v>47487</v>
      </c>
    </row>
    <row r="22480" spans="1:2" x14ac:dyDescent="0.2">
      <c r="A22480" s="112" t="s">
        <v>47488</v>
      </c>
      <c r="B22480" s="112" t="s">
        <v>47489</v>
      </c>
    </row>
    <row r="22481" spans="1:2" x14ac:dyDescent="0.2">
      <c r="A22481" s="112" t="s">
        <v>47490</v>
      </c>
      <c r="B22481" s="112" t="s">
        <v>47491</v>
      </c>
    </row>
    <row r="22482" spans="1:2" x14ac:dyDescent="0.2">
      <c r="A22482" s="112" t="s">
        <v>47492</v>
      </c>
      <c r="B22482" s="112" t="s">
        <v>47493</v>
      </c>
    </row>
    <row r="22483" spans="1:2" x14ac:dyDescent="0.2">
      <c r="A22483" s="112" t="s">
        <v>47494</v>
      </c>
      <c r="B22483" s="112" t="s">
        <v>47495</v>
      </c>
    </row>
    <row r="22484" spans="1:2" x14ac:dyDescent="0.2">
      <c r="A22484" s="112" t="s">
        <v>47496</v>
      </c>
      <c r="B22484" s="112" t="s">
        <v>47497</v>
      </c>
    </row>
    <row r="22485" spans="1:2" x14ac:dyDescent="0.2">
      <c r="A22485" s="112" t="s">
        <v>47498</v>
      </c>
      <c r="B22485" s="112" t="s">
        <v>47499</v>
      </c>
    </row>
    <row r="22486" spans="1:2" x14ac:dyDescent="0.2">
      <c r="A22486" s="112" t="s">
        <v>47500</v>
      </c>
      <c r="B22486" s="112" t="s">
        <v>47501</v>
      </c>
    </row>
    <row r="22487" spans="1:2" x14ac:dyDescent="0.2">
      <c r="A22487" s="112" t="s">
        <v>47502</v>
      </c>
      <c r="B22487" s="112" t="s">
        <v>47503</v>
      </c>
    </row>
    <row r="22488" spans="1:2" x14ac:dyDescent="0.2">
      <c r="A22488" s="112" t="s">
        <v>47504</v>
      </c>
      <c r="B22488" s="112" t="s">
        <v>47505</v>
      </c>
    </row>
    <row r="22489" spans="1:2" x14ac:dyDescent="0.2">
      <c r="A22489" s="112" t="s">
        <v>47506</v>
      </c>
      <c r="B22489" s="112" t="s">
        <v>47507</v>
      </c>
    </row>
    <row r="22490" spans="1:2" x14ac:dyDescent="0.2">
      <c r="A22490" s="112" t="s">
        <v>47508</v>
      </c>
      <c r="B22490" s="112" t="s">
        <v>47509</v>
      </c>
    </row>
    <row r="22491" spans="1:2" x14ac:dyDescent="0.2">
      <c r="A22491" s="112" t="s">
        <v>47510</v>
      </c>
      <c r="B22491" s="112" t="s">
        <v>47511</v>
      </c>
    </row>
    <row r="22492" spans="1:2" x14ac:dyDescent="0.2">
      <c r="A22492" s="112" t="s">
        <v>47512</v>
      </c>
      <c r="B22492" s="112" t="s">
        <v>47513</v>
      </c>
    </row>
    <row r="22493" spans="1:2" x14ac:dyDescent="0.2">
      <c r="A22493" s="112" t="s">
        <v>47514</v>
      </c>
      <c r="B22493" s="112" t="s">
        <v>47515</v>
      </c>
    </row>
    <row r="22494" spans="1:2" x14ac:dyDescent="0.2">
      <c r="A22494" s="112" t="s">
        <v>47516</v>
      </c>
      <c r="B22494" s="112" t="s">
        <v>47517</v>
      </c>
    </row>
    <row r="22495" spans="1:2" x14ac:dyDescent="0.2">
      <c r="A22495" s="112" t="s">
        <v>47518</v>
      </c>
      <c r="B22495" s="112" t="s">
        <v>47519</v>
      </c>
    </row>
    <row r="22496" spans="1:2" x14ac:dyDescent="0.2">
      <c r="A22496" s="112" t="s">
        <v>47520</v>
      </c>
      <c r="B22496" s="112" t="s">
        <v>47521</v>
      </c>
    </row>
    <row r="22497" spans="1:2" x14ac:dyDescent="0.2">
      <c r="A22497" s="112" t="s">
        <v>47522</v>
      </c>
      <c r="B22497" s="112" t="s">
        <v>47523</v>
      </c>
    </row>
    <row r="22498" spans="1:2" x14ac:dyDescent="0.2">
      <c r="A22498" s="112" t="s">
        <v>47524</v>
      </c>
      <c r="B22498" s="112" t="s">
        <v>47525</v>
      </c>
    </row>
    <row r="22499" spans="1:2" x14ac:dyDescent="0.2">
      <c r="A22499" s="112" t="s">
        <v>47526</v>
      </c>
      <c r="B22499" s="112" t="s">
        <v>47527</v>
      </c>
    </row>
    <row r="22500" spans="1:2" x14ac:dyDescent="0.2">
      <c r="A22500" s="112" t="s">
        <v>47528</v>
      </c>
      <c r="B22500" s="112" t="s">
        <v>47529</v>
      </c>
    </row>
    <row r="22501" spans="1:2" x14ac:dyDescent="0.2">
      <c r="A22501" s="112" t="s">
        <v>47530</v>
      </c>
      <c r="B22501" s="112" t="s">
        <v>47531</v>
      </c>
    </row>
    <row r="22502" spans="1:2" x14ac:dyDescent="0.2">
      <c r="A22502" s="112" t="s">
        <v>47532</v>
      </c>
      <c r="B22502" s="112" t="s">
        <v>47533</v>
      </c>
    </row>
    <row r="22503" spans="1:2" x14ac:dyDescent="0.2">
      <c r="A22503" s="112" t="s">
        <v>47534</v>
      </c>
      <c r="B22503" s="112" t="s">
        <v>47535</v>
      </c>
    </row>
    <row r="22504" spans="1:2" x14ac:dyDescent="0.2">
      <c r="A22504" s="112" t="s">
        <v>47536</v>
      </c>
      <c r="B22504" s="112" t="s">
        <v>47537</v>
      </c>
    </row>
    <row r="22505" spans="1:2" x14ac:dyDescent="0.2">
      <c r="A22505" s="112" t="s">
        <v>47538</v>
      </c>
      <c r="B22505" s="112" t="s">
        <v>47539</v>
      </c>
    </row>
    <row r="22506" spans="1:2" x14ac:dyDescent="0.2">
      <c r="A22506" s="112" t="s">
        <v>47540</v>
      </c>
      <c r="B22506" s="112" t="s">
        <v>47541</v>
      </c>
    </row>
    <row r="22507" spans="1:2" x14ac:dyDescent="0.2">
      <c r="A22507" s="112" t="s">
        <v>47542</v>
      </c>
      <c r="B22507" s="112" t="s">
        <v>47543</v>
      </c>
    </row>
    <row r="22508" spans="1:2" x14ac:dyDescent="0.2">
      <c r="A22508" s="112" t="s">
        <v>47544</v>
      </c>
      <c r="B22508" s="112" t="s">
        <v>47545</v>
      </c>
    </row>
    <row r="22509" spans="1:2" x14ac:dyDescent="0.2">
      <c r="A22509" s="112" t="s">
        <v>47546</v>
      </c>
      <c r="B22509" s="112" t="s">
        <v>47547</v>
      </c>
    </row>
    <row r="22510" spans="1:2" x14ac:dyDescent="0.2">
      <c r="A22510" s="112" t="s">
        <v>47548</v>
      </c>
      <c r="B22510" s="112" t="s">
        <v>47549</v>
      </c>
    </row>
    <row r="22511" spans="1:2" x14ac:dyDescent="0.2">
      <c r="A22511" s="112" t="s">
        <v>47550</v>
      </c>
      <c r="B22511" s="112" t="s">
        <v>47551</v>
      </c>
    </row>
    <row r="22512" spans="1:2" x14ac:dyDescent="0.2">
      <c r="A22512" s="112" t="s">
        <v>47552</v>
      </c>
      <c r="B22512" s="112" t="s">
        <v>47553</v>
      </c>
    </row>
    <row r="22513" spans="1:2" x14ac:dyDescent="0.2">
      <c r="A22513" s="112" t="s">
        <v>47554</v>
      </c>
      <c r="B22513" s="112" t="s">
        <v>47555</v>
      </c>
    </row>
    <row r="22514" spans="1:2" x14ac:dyDescent="0.2">
      <c r="A22514" s="112" t="s">
        <v>47556</v>
      </c>
      <c r="B22514" s="112" t="s">
        <v>47557</v>
      </c>
    </row>
    <row r="22515" spans="1:2" x14ac:dyDescent="0.2">
      <c r="A22515" s="112" t="s">
        <v>47558</v>
      </c>
      <c r="B22515" s="112" t="s">
        <v>47559</v>
      </c>
    </row>
    <row r="22516" spans="1:2" x14ac:dyDescent="0.2">
      <c r="A22516" s="112" t="s">
        <v>47560</v>
      </c>
      <c r="B22516" s="112" t="s">
        <v>47561</v>
      </c>
    </row>
    <row r="22517" spans="1:2" x14ac:dyDescent="0.2">
      <c r="A22517" s="112" t="s">
        <v>47562</v>
      </c>
      <c r="B22517" s="112" t="s">
        <v>47563</v>
      </c>
    </row>
    <row r="22518" spans="1:2" x14ac:dyDescent="0.2">
      <c r="A22518" s="112" t="s">
        <v>47564</v>
      </c>
      <c r="B22518" s="112" t="s">
        <v>47565</v>
      </c>
    </row>
    <row r="22519" spans="1:2" x14ac:dyDescent="0.2">
      <c r="A22519" s="112" t="s">
        <v>47566</v>
      </c>
      <c r="B22519" s="112" t="s">
        <v>47567</v>
      </c>
    </row>
    <row r="22520" spans="1:2" x14ac:dyDescent="0.2">
      <c r="A22520" s="112" t="s">
        <v>47568</v>
      </c>
      <c r="B22520" s="112" t="s">
        <v>47569</v>
      </c>
    </row>
    <row r="22521" spans="1:2" x14ac:dyDescent="0.2">
      <c r="A22521" s="112" t="s">
        <v>47570</v>
      </c>
      <c r="B22521" s="112" t="s">
        <v>47571</v>
      </c>
    </row>
    <row r="22522" spans="1:2" x14ac:dyDescent="0.2">
      <c r="A22522" s="112" t="s">
        <v>47572</v>
      </c>
      <c r="B22522" s="112" t="s">
        <v>47573</v>
      </c>
    </row>
    <row r="22523" spans="1:2" x14ac:dyDescent="0.2">
      <c r="A22523" s="112" t="s">
        <v>47574</v>
      </c>
      <c r="B22523" s="112" t="s">
        <v>47575</v>
      </c>
    </row>
    <row r="22524" spans="1:2" x14ac:dyDescent="0.2">
      <c r="A22524" s="112" t="s">
        <v>47576</v>
      </c>
      <c r="B22524" s="112" t="s">
        <v>47577</v>
      </c>
    </row>
    <row r="22525" spans="1:2" x14ac:dyDescent="0.2">
      <c r="A22525" s="112" t="s">
        <v>47578</v>
      </c>
      <c r="B22525" s="112" t="s">
        <v>47579</v>
      </c>
    </row>
    <row r="22526" spans="1:2" x14ac:dyDescent="0.2">
      <c r="A22526" s="112" t="s">
        <v>47580</v>
      </c>
      <c r="B22526" s="112" t="s">
        <v>47581</v>
      </c>
    </row>
    <row r="22527" spans="1:2" x14ac:dyDescent="0.2">
      <c r="A22527" s="112" t="s">
        <v>47582</v>
      </c>
      <c r="B22527" s="112" t="s">
        <v>47583</v>
      </c>
    </row>
    <row r="22528" spans="1:2" x14ac:dyDescent="0.2">
      <c r="A22528" s="112" t="s">
        <v>47584</v>
      </c>
      <c r="B22528" s="112" t="s">
        <v>47585</v>
      </c>
    </row>
    <row r="22529" spans="1:2" x14ac:dyDescent="0.2">
      <c r="A22529" s="112" t="s">
        <v>47586</v>
      </c>
      <c r="B22529" s="112" t="s">
        <v>47587</v>
      </c>
    </row>
    <row r="22530" spans="1:2" x14ac:dyDescent="0.2">
      <c r="A22530" s="112" t="s">
        <v>47588</v>
      </c>
      <c r="B22530" s="112" t="s">
        <v>47589</v>
      </c>
    </row>
    <row r="22531" spans="1:2" x14ac:dyDescent="0.2">
      <c r="A22531" s="112" t="s">
        <v>47590</v>
      </c>
      <c r="B22531" s="112" t="s">
        <v>47591</v>
      </c>
    </row>
    <row r="22532" spans="1:2" x14ac:dyDescent="0.2">
      <c r="A22532" s="112" t="s">
        <v>47592</v>
      </c>
      <c r="B22532" s="112" t="s">
        <v>47593</v>
      </c>
    </row>
    <row r="22533" spans="1:2" x14ac:dyDescent="0.2">
      <c r="A22533" s="112" t="s">
        <v>47594</v>
      </c>
      <c r="B22533" s="112" t="s">
        <v>47595</v>
      </c>
    </row>
    <row r="22534" spans="1:2" x14ac:dyDescent="0.2">
      <c r="A22534" s="112" t="s">
        <v>47596</v>
      </c>
      <c r="B22534" s="112" t="s">
        <v>47597</v>
      </c>
    </row>
    <row r="22535" spans="1:2" x14ac:dyDescent="0.2">
      <c r="A22535" s="112" t="s">
        <v>47598</v>
      </c>
      <c r="B22535" s="112" t="s">
        <v>47599</v>
      </c>
    </row>
    <row r="22536" spans="1:2" x14ac:dyDescent="0.2">
      <c r="A22536" s="112" t="s">
        <v>47600</v>
      </c>
      <c r="B22536" s="112" t="s">
        <v>47601</v>
      </c>
    </row>
    <row r="22537" spans="1:2" x14ac:dyDescent="0.2">
      <c r="A22537" s="112" t="s">
        <v>47602</v>
      </c>
      <c r="B22537" s="112" t="s">
        <v>47603</v>
      </c>
    </row>
    <row r="22538" spans="1:2" x14ac:dyDescent="0.2">
      <c r="A22538" s="112" t="s">
        <v>47604</v>
      </c>
      <c r="B22538" s="112" t="s">
        <v>47605</v>
      </c>
    </row>
    <row r="22539" spans="1:2" x14ac:dyDescent="0.2">
      <c r="A22539" s="112" t="s">
        <v>47606</v>
      </c>
      <c r="B22539" s="112" t="s">
        <v>47607</v>
      </c>
    </row>
    <row r="22540" spans="1:2" x14ac:dyDescent="0.2">
      <c r="A22540" s="112" t="s">
        <v>47608</v>
      </c>
      <c r="B22540" s="112" t="s">
        <v>47609</v>
      </c>
    </row>
    <row r="22541" spans="1:2" x14ac:dyDescent="0.2">
      <c r="A22541" s="112" t="s">
        <v>47610</v>
      </c>
      <c r="B22541" s="112" t="s">
        <v>47611</v>
      </c>
    </row>
    <row r="22542" spans="1:2" x14ac:dyDescent="0.2">
      <c r="A22542" s="112" t="s">
        <v>47612</v>
      </c>
      <c r="B22542" s="112" t="s">
        <v>47613</v>
      </c>
    </row>
    <row r="22543" spans="1:2" x14ac:dyDescent="0.2">
      <c r="A22543" s="112" t="s">
        <v>47614</v>
      </c>
      <c r="B22543" s="112" t="s">
        <v>47615</v>
      </c>
    </row>
    <row r="22544" spans="1:2" x14ac:dyDescent="0.2">
      <c r="A22544" s="112" t="s">
        <v>47616</v>
      </c>
      <c r="B22544" s="112" t="s">
        <v>47617</v>
      </c>
    </row>
    <row r="22545" spans="1:2" x14ac:dyDescent="0.2">
      <c r="A22545" s="112" t="s">
        <v>47618</v>
      </c>
      <c r="B22545" s="112" t="s">
        <v>47619</v>
      </c>
    </row>
    <row r="22546" spans="1:2" x14ac:dyDescent="0.2">
      <c r="A22546" s="112" t="s">
        <v>47620</v>
      </c>
      <c r="B22546" s="112" t="s">
        <v>47621</v>
      </c>
    </row>
    <row r="22547" spans="1:2" x14ac:dyDescent="0.2">
      <c r="A22547" s="112" t="s">
        <v>47622</v>
      </c>
      <c r="B22547" s="112" t="s">
        <v>47623</v>
      </c>
    </row>
    <row r="22548" spans="1:2" x14ac:dyDescent="0.2">
      <c r="A22548" s="112" t="s">
        <v>47624</v>
      </c>
      <c r="B22548" s="112" t="s">
        <v>47625</v>
      </c>
    </row>
    <row r="22549" spans="1:2" x14ac:dyDescent="0.2">
      <c r="A22549" s="112" t="s">
        <v>47626</v>
      </c>
      <c r="B22549" s="112" t="s">
        <v>47627</v>
      </c>
    </row>
    <row r="22550" spans="1:2" x14ac:dyDescent="0.2">
      <c r="A22550" s="112" t="s">
        <v>47628</v>
      </c>
      <c r="B22550" s="112" t="s">
        <v>47629</v>
      </c>
    </row>
    <row r="22551" spans="1:2" x14ac:dyDescent="0.2">
      <c r="A22551" s="112" t="s">
        <v>47630</v>
      </c>
      <c r="B22551" s="112" t="s">
        <v>47631</v>
      </c>
    </row>
    <row r="22552" spans="1:2" x14ac:dyDescent="0.2">
      <c r="A22552" s="112" t="s">
        <v>47632</v>
      </c>
      <c r="B22552" s="112" t="s">
        <v>47633</v>
      </c>
    </row>
    <row r="22553" spans="1:2" x14ac:dyDescent="0.2">
      <c r="A22553" s="112" t="s">
        <v>47634</v>
      </c>
      <c r="B22553" s="112" t="s">
        <v>47635</v>
      </c>
    </row>
    <row r="22554" spans="1:2" x14ac:dyDescent="0.2">
      <c r="A22554" s="112" t="s">
        <v>47636</v>
      </c>
      <c r="B22554" s="112" t="s">
        <v>47637</v>
      </c>
    </row>
    <row r="22555" spans="1:2" x14ac:dyDescent="0.2">
      <c r="A22555" s="112" t="s">
        <v>47638</v>
      </c>
      <c r="B22555" s="112" t="s">
        <v>47639</v>
      </c>
    </row>
    <row r="22556" spans="1:2" x14ac:dyDescent="0.2">
      <c r="A22556" s="112" t="s">
        <v>47640</v>
      </c>
      <c r="B22556" s="112" t="s">
        <v>47641</v>
      </c>
    </row>
    <row r="22557" spans="1:2" x14ac:dyDescent="0.2">
      <c r="A22557" s="112" t="s">
        <v>47642</v>
      </c>
      <c r="B22557" s="112" t="s">
        <v>47643</v>
      </c>
    </row>
    <row r="22558" spans="1:2" x14ac:dyDescent="0.2">
      <c r="A22558" s="112" t="s">
        <v>47644</v>
      </c>
      <c r="B22558" s="112" t="s">
        <v>47645</v>
      </c>
    </row>
    <row r="22559" spans="1:2" x14ac:dyDescent="0.2">
      <c r="A22559" s="112" t="s">
        <v>47646</v>
      </c>
      <c r="B22559" s="112" t="s">
        <v>47647</v>
      </c>
    </row>
    <row r="22560" spans="1:2" x14ac:dyDescent="0.2">
      <c r="A22560" s="112" t="s">
        <v>47648</v>
      </c>
      <c r="B22560" s="112" t="s">
        <v>47649</v>
      </c>
    </row>
    <row r="22561" spans="1:2" x14ac:dyDescent="0.2">
      <c r="A22561" s="112" t="s">
        <v>47650</v>
      </c>
      <c r="B22561" s="112" t="s">
        <v>47651</v>
      </c>
    </row>
    <row r="22562" spans="1:2" x14ac:dyDescent="0.2">
      <c r="A22562" s="112" t="s">
        <v>47652</v>
      </c>
      <c r="B22562" s="112" t="s">
        <v>47653</v>
      </c>
    </row>
    <row r="22563" spans="1:2" x14ac:dyDescent="0.2">
      <c r="A22563" s="112" t="s">
        <v>47654</v>
      </c>
      <c r="B22563" s="112" t="s">
        <v>47655</v>
      </c>
    </row>
    <row r="22564" spans="1:2" x14ac:dyDescent="0.2">
      <c r="A22564" s="112" t="s">
        <v>47656</v>
      </c>
      <c r="B22564" s="112" t="s">
        <v>47657</v>
      </c>
    </row>
    <row r="22565" spans="1:2" x14ac:dyDescent="0.2">
      <c r="A22565" s="112" t="s">
        <v>47658</v>
      </c>
      <c r="B22565" s="112" t="s">
        <v>47659</v>
      </c>
    </row>
    <row r="22566" spans="1:2" x14ac:dyDescent="0.2">
      <c r="A22566" s="112" t="s">
        <v>47660</v>
      </c>
      <c r="B22566" s="112" t="s">
        <v>47661</v>
      </c>
    </row>
    <row r="22567" spans="1:2" x14ac:dyDescent="0.2">
      <c r="A22567" s="112" t="s">
        <v>47662</v>
      </c>
      <c r="B22567" s="112" t="s">
        <v>47663</v>
      </c>
    </row>
    <row r="22568" spans="1:2" x14ac:dyDescent="0.2">
      <c r="A22568" s="112" t="s">
        <v>47664</v>
      </c>
      <c r="B22568" s="112" t="s">
        <v>47665</v>
      </c>
    </row>
    <row r="22569" spans="1:2" x14ac:dyDescent="0.2">
      <c r="A22569" s="112" t="s">
        <v>47666</v>
      </c>
      <c r="B22569" s="112" t="s">
        <v>47667</v>
      </c>
    </row>
    <row r="22570" spans="1:2" x14ac:dyDescent="0.2">
      <c r="A22570" s="112" t="s">
        <v>47668</v>
      </c>
      <c r="B22570" s="112" t="s">
        <v>47669</v>
      </c>
    </row>
    <row r="22571" spans="1:2" x14ac:dyDescent="0.2">
      <c r="A22571" s="112" t="s">
        <v>47670</v>
      </c>
      <c r="B22571" s="112" t="s">
        <v>47671</v>
      </c>
    </row>
    <row r="22572" spans="1:2" x14ac:dyDescent="0.2">
      <c r="A22572" s="112" t="s">
        <v>47672</v>
      </c>
      <c r="B22572" s="112" t="s">
        <v>47673</v>
      </c>
    </row>
    <row r="22573" spans="1:2" x14ac:dyDescent="0.2">
      <c r="A22573" s="112" t="s">
        <v>47674</v>
      </c>
      <c r="B22573" s="112" t="s">
        <v>47675</v>
      </c>
    </row>
    <row r="22574" spans="1:2" x14ac:dyDescent="0.2">
      <c r="A22574" s="112" t="s">
        <v>47676</v>
      </c>
      <c r="B22574" s="112" t="s">
        <v>47677</v>
      </c>
    </row>
    <row r="22575" spans="1:2" x14ac:dyDescent="0.2">
      <c r="A22575" s="112" t="s">
        <v>47678</v>
      </c>
      <c r="B22575" s="112" t="s">
        <v>47679</v>
      </c>
    </row>
    <row r="22576" spans="1:2" x14ac:dyDescent="0.2">
      <c r="A22576" s="112" t="s">
        <v>47680</v>
      </c>
      <c r="B22576" s="112" t="s">
        <v>47681</v>
      </c>
    </row>
    <row r="22577" spans="1:2" x14ac:dyDescent="0.2">
      <c r="A22577" s="112" t="s">
        <v>47682</v>
      </c>
      <c r="B22577" s="112" t="s">
        <v>47683</v>
      </c>
    </row>
    <row r="22578" spans="1:2" x14ac:dyDescent="0.2">
      <c r="A22578" s="112" t="s">
        <v>47684</v>
      </c>
      <c r="B22578" s="112" t="s">
        <v>47685</v>
      </c>
    </row>
    <row r="22579" spans="1:2" x14ac:dyDescent="0.2">
      <c r="A22579" s="112" t="s">
        <v>47686</v>
      </c>
      <c r="B22579" s="112" t="s">
        <v>47687</v>
      </c>
    </row>
    <row r="22580" spans="1:2" x14ac:dyDescent="0.2">
      <c r="A22580" s="112" t="s">
        <v>47688</v>
      </c>
      <c r="B22580" s="112" t="s">
        <v>47689</v>
      </c>
    </row>
    <row r="22581" spans="1:2" x14ac:dyDescent="0.2">
      <c r="A22581" s="112" t="s">
        <v>47690</v>
      </c>
      <c r="B22581" s="112" t="s">
        <v>47691</v>
      </c>
    </row>
    <row r="22582" spans="1:2" x14ac:dyDescent="0.2">
      <c r="A22582" s="112" t="s">
        <v>47692</v>
      </c>
      <c r="B22582" s="112" t="s">
        <v>47693</v>
      </c>
    </row>
    <row r="22583" spans="1:2" x14ac:dyDescent="0.2">
      <c r="A22583" s="112" t="s">
        <v>47694</v>
      </c>
      <c r="B22583" s="112" t="s">
        <v>47695</v>
      </c>
    </row>
    <row r="22584" spans="1:2" x14ac:dyDescent="0.2">
      <c r="A22584" s="112" t="s">
        <v>47696</v>
      </c>
      <c r="B22584" s="112" t="s">
        <v>47697</v>
      </c>
    </row>
    <row r="22585" spans="1:2" x14ac:dyDescent="0.2">
      <c r="A22585" s="112" t="s">
        <v>47698</v>
      </c>
      <c r="B22585" s="112" t="s">
        <v>47699</v>
      </c>
    </row>
    <row r="22586" spans="1:2" x14ac:dyDescent="0.2">
      <c r="A22586" s="112" t="s">
        <v>47700</v>
      </c>
      <c r="B22586" s="112" t="s">
        <v>47701</v>
      </c>
    </row>
    <row r="22587" spans="1:2" x14ac:dyDescent="0.2">
      <c r="A22587" s="112" t="s">
        <v>47702</v>
      </c>
      <c r="B22587" s="112" t="s">
        <v>47703</v>
      </c>
    </row>
    <row r="22588" spans="1:2" x14ac:dyDescent="0.2">
      <c r="A22588" s="112" t="s">
        <v>47704</v>
      </c>
      <c r="B22588" s="112" t="s">
        <v>47705</v>
      </c>
    </row>
    <row r="22589" spans="1:2" x14ac:dyDescent="0.2">
      <c r="A22589" s="112" t="s">
        <v>47706</v>
      </c>
      <c r="B22589" s="112" t="s">
        <v>47707</v>
      </c>
    </row>
    <row r="22590" spans="1:2" x14ac:dyDescent="0.2">
      <c r="A22590" s="112" t="s">
        <v>47708</v>
      </c>
      <c r="B22590" s="112" t="s">
        <v>47709</v>
      </c>
    </row>
    <row r="22591" spans="1:2" x14ac:dyDescent="0.2">
      <c r="A22591" s="112" t="s">
        <v>47710</v>
      </c>
      <c r="B22591" s="112" t="s">
        <v>47711</v>
      </c>
    </row>
    <row r="22592" spans="1:2" x14ac:dyDescent="0.2">
      <c r="A22592" s="112" t="s">
        <v>47712</v>
      </c>
      <c r="B22592" s="112" t="s">
        <v>47713</v>
      </c>
    </row>
    <row r="22593" spans="1:2" x14ac:dyDescent="0.2">
      <c r="A22593" s="112" t="s">
        <v>47714</v>
      </c>
      <c r="B22593" s="112" t="s">
        <v>47715</v>
      </c>
    </row>
    <row r="22594" spans="1:2" x14ac:dyDescent="0.2">
      <c r="A22594" s="112" t="s">
        <v>47716</v>
      </c>
      <c r="B22594" s="112" t="s">
        <v>47717</v>
      </c>
    </row>
    <row r="22595" spans="1:2" x14ac:dyDescent="0.2">
      <c r="A22595" s="112" t="s">
        <v>47718</v>
      </c>
      <c r="B22595" s="112" t="s">
        <v>47719</v>
      </c>
    </row>
    <row r="22596" spans="1:2" x14ac:dyDescent="0.2">
      <c r="A22596" s="112" t="s">
        <v>47720</v>
      </c>
      <c r="B22596" s="112" t="s">
        <v>47721</v>
      </c>
    </row>
    <row r="22597" spans="1:2" x14ac:dyDescent="0.2">
      <c r="A22597" s="112" t="s">
        <v>47722</v>
      </c>
      <c r="B22597" s="112" t="s">
        <v>47723</v>
      </c>
    </row>
    <row r="22598" spans="1:2" x14ac:dyDescent="0.2">
      <c r="A22598" s="112" t="s">
        <v>47724</v>
      </c>
      <c r="B22598" s="112" t="s">
        <v>47725</v>
      </c>
    </row>
    <row r="22599" spans="1:2" x14ac:dyDescent="0.2">
      <c r="A22599" s="112" t="s">
        <v>47726</v>
      </c>
      <c r="B22599" s="112" t="s">
        <v>47727</v>
      </c>
    </row>
    <row r="22600" spans="1:2" x14ac:dyDescent="0.2">
      <c r="A22600" s="112" t="s">
        <v>47728</v>
      </c>
      <c r="B22600" s="112" t="s">
        <v>47729</v>
      </c>
    </row>
    <row r="22601" spans="1:2" x14ac:dyDescent="0.2">
      <c r="A22601" s="112" t="s">
        <v>47730</v>
      </c>
      <c r="B22601" s="112" t="s">
        <v>47731</v>
      </c>
    </row>
    <row r="22602" spans="1:2" x14ac:dyDescent="0.2">
      <c r="A22602" s="112" t="s">
        <v>47732</v>
      </c>
      <c r="B22602" s="112" t="s">
        <v>47733</v>
      </c>
    </row>
    <row r="22603" spans="1:2" x14ac:dyDescent="0.2">
      <c r="A22603" s="112" t="s">
        <v>47734</v>
      </c>
      <c r="B22603" s="112" t="s">
        <v>47735</v>
      </c>
    </row>
    <row r="22604" spans="1:2" x14ac:dyDescent="0.2">
      <c r="A22604" s="112" t="s">
        <v>47736</v>
      </c>
      <c r="B22604" s="112" t="s">
        <v>47737</v>
      </c>
    </row>
    <row r="22605" spans="1:2" x14ac:dyDescent="0.2">
      <c r="A22605" s="112" t="s">
        <v>47738</v>
      </c>
      <c r="B22605" s="112" t="s">
        <v>47739</v>
      </c>
    </row>
    <row r="22606" spans="1:2" x14ac:dyDescent="0.2">
      <c r="A22606" s="112" t="s">
        <v>47740</v>
      </c>
      <c r="B22606" s="112" t="s">
        <v>47741</v>
      </c>
    </row>
    <row r="22607" spans="1:2" x14ac:dyDescent="0.2">
      <c r="A22607" s="112" t="s">
        <v>47742</v>
      </c>
      <c r="B22607" s="112" t="s">
        <v>47743</v>
      </c>
    </row>
    <row r="22608" spans="1:2" x14ac:dyDescent="0.2">
      <c r="A22608" s="112" t="s">
        <v>47744</v>
      </c>
      <c r="B22608" s="112" t="s">
        <v>47745</v>
      </c>
    </row>
    <row r="22609" spans="1:2" x14ac:dyDescent="0.2">
      <c r="A22609" s="112" t="s">
        <v>47746</v>
      </c>
      <c r="B22609" s="112" t="s">
        <v>47747</v>
      </c>
    </row>
    <row r="22610" spans="1:2" x14ac:dyDescent="0.2">
      <c r="A22610" s="112" t="s">
        <v>47748</v>
      </c>
      <c r="B22610" s="112" t="s">
        <v>47749</v>
      </c>
    </row>
    <row r="22611" spans="1:2" x14ac:dyDescent="0.2">
      <c r="A22611" s="112" t="s">
        <v>47750</v>
      </c>
      <c r="B22611" s="112" t="s">
        <v>47751</v>
      </c>
    </row>
    <row r="22612" spans="1:2" x14ac:dyDescent="0.2">
      <c r="A22612" s="112" t="s">
        <v>47752</v>
      </c>
      <c r="B22612" s="112" t="s">
        <v>47753</v>
      </c>
    </row>
    <row r="22613" spans="1:2" x14ac:dyDescent="0.2">
      <c r="A22613" s="112" t="s">
        <v>47754</v>
      </c>
      <c r="B22613" s="112" t="s">
        <v>47755</v>
      </c>
    </row>
    <row r="22614" spans="1:2" x14ac:dyDescent="0.2">
      <c r="A22614" s="112" t="s">
        <v>47756</v>
      </c>
      <c r="B22614" s="112" t="s">
        <v>47757</v>
      </c>
    </row>
    <row r="22615" spans="1:2" x14ac:dyDescent="0.2">
      <c r="A22615" s="112" t="s">
        <v>47758</v>
      </c>
      <c r="B22615" s="112" t="s">
        <v>47759</v>
      </c>
    </row>
    <row r="22616" spans="1:2" x14ac:dyDescent="0.2">
      <c r="A22616" s="112" t="s">
        <v>47760</v>
      </c>
      <c r="B22616" s="112" t="s">
        <v>47761</v>
      </c>
    </row>
    <row r="22617" spans="1:2" x14ac:dyDescent="0.2">
      <c r="A22617" s="112" t="s">
        <v>47762</v>
      </c>
      <c r="B22617" s="112" t="s">
        <v>47763</v>
      </c>
    </row>
    <row r="22618" spans="1:2" x14ac:dyDescent="0.2">
      <c r="A22618" s="112" t="s">
        <v>47764</v>
      </c>
      <c r="B22618" s="112" t="s">
        <v>47765</v>
      </c>
    </row>
    <row r="22619" spans="1:2" x14ac:dyDescent="0.2">
      <c r="A22619" s="112" t="s">
        <v>47766</v>
      </c>
      <c r="B22619" s="112" t="s">
        <v>47767</v>
      </c>
    </row>
    <row r="22620" spans="1:2" x14ac:dyDescent="0.2">
      <c r="A22620" s="112" t="s">
        <v>47768</v>
      </c>
      <c r="B22620" s="112" t="s">
        <v>47769</v>
      </c>
    </row>
    <row r="22621" spans="1:2" x14ac:dyDescent="0.2">
      <c r="A22621" s="112" t="s">
        <v>47770</v>
      </c>
      <c r="B22621" s="112" t="s">
        <v>47771</v>
      </c>
    </row>
    <row r="22622" spans="1:2" x14ac:dyDescent="0.2">
      <c r="A22622" s="112" t="s">
        <v>47772</v>
      </c>
      <c r="B22622" s="112" t="s">
        <v>47773</v>
      </c>
    </row>
    <row r="22623" spans="1:2" x14ac:dyDescent="0.2">
      <c r="A22623" s="112" t="s">
        <v>47774</v>
      </c>
      <c r="B22623" s="112" t="s">
        <v>47775</v>
      </c>
    </row>
    <row r="22624" spans="1:2" x14ac:dyDescent="0.2">
      <c r="A22624" s="112" t="s">
        <v>47776</v>
      </c>
      <c r="B22624" s="112" t="s">
        <v>47777</v>
      </c>
    </row>
    <row r="22625" spans="1:2" x14ac:dyDescent="0.2">
      <c r="A22625" s="112" t="s">
        <v>47778</v>
      </c>
      <c r="B22625" s="112" t="s">
        <v>47779</v>
      </c>
    </row>
    <row r="22626" spans="1:2" x14ac:dyDescent="0.2">
      <c r="A22626" s="112" t="s">
        <v>47780</v>
      </c>
      <c r="B22626" s="112" t="s">
        <v>47781</v>
      </c>
    </row>
    <row r="22627" spans="1:2" x14ac:dyDescent="0.2">
      <c r="A22627" s="112" t="s">
        <v>47782</v>
      </c>
      <c r="B22627" s="112" t="s">
        <v>47783</v>
      </c>
    </row>
    <row r="22628" spans="1:2" x14ac:dyDescent="0.2">
      <c r="A22628" s="112" t="s">
        <v>47784</v>
      </c>
      <c r="B22628" s="112" t="s">
        <v>47785</v>
      </c>
    </row>
    <row r="22629" spans="1:2" x14ac:dyDescent="0.2">
      <c r="A22629" s="112" t="s">
        <v>47786</v>
      </c>
      <c r="B22629" s="112" t="s">
        <v>47787</v>
      </c>
    </row>
    <row r="22630" spans="1:2" x14ac:dyDescent="0.2">
      <c r="A22630" s="112" t="s">
        <v>47788</v>
      </c>
      <c r="B22630" s="112" t="s">
        <v>47789</v>
      </c>
    </row>
    <row r="22631" spans="1:2" x14ac:dyDescent="0.2">
      <c r="A22631" s="112" t="s">
        <v>47790</v>
      </c>
      <c r="B22631" s="112" t="s">
        <v>47791</v>
      </c>
    </row>
    <row r="22632" spans="1:2" x14ac:dyDescent="0.2">
      <c r="A22632" s="112" t="s">
        <v>47792</v>
      </c>
      <c r="B22632" s="112" t="s">
        <v>47793</v>
      </c>
    </row>
    <row r="22633" spans="1:2" x14ac:dyDescent="0.2">
      <c r="A22633" s="112" t="s">
        <v>47794</v>
      </c>
      <c r="B22633" s="112" t="s">
        <v>47795</v>
      </c>
    </row>
    <row r="22634" spans="1:2" x14ac:dyDescent="0.2">
      <c r="A22634" s="112" t="s">
        <v>47796</v>
      </c>
      <c r="B22634" s="112" t="s">
        <v>47797</v>
      </c>
    </row>
    <row r="22635" spans="1:2" x14ac:dyDescent="0.2">
      <c r="A22635" s="112" t="s">
        <v>47798</v>
      </c>
      <c r="B22635" s="112" t="s">
        <v>47799</v>
      </c>
    </row>
    <row r="22636" spans="1:2" x14ac:dyDescent="0.2">
      <c r="A22636" s="112" t="s">
        <v>47800</v>
      </c>
      <c r="B22636" s="112" t="s">
        <v>47801</v>
      </c>
    </row>
    <row r="22637" spans="1:2" x14ac:dyDescent="0.2">
      <c r="A22637" s="112" t="s">
        <v>47802</v>
      </c>
      <c r="B22637" s="112" t="s">
        <v>47803</v>
      </c>
    </row>
    <row r="22638" spans="1:2" x14ac:dyDescent="0.2">
      <c r="A22638" s="112" t="s">
        <v>47804</v>
      </c>
      <c r="B22638" s="112" t="s">
        <v>47805</v>
      </c>
    </row>
    <row r="22639" spans="1:2" x14ac:dyDescent="0.2">
      <c r="A22639" s="112" t="s">
        <v>47806</v>
      </c>
      <c r="B22639" s="112" t="s">
        <v>47807</v>
      </c>
    </row>
    <row r="22640" spans="1:2" x14ac:dyDescent="0.2">
      <c r="A22640" s="112" t="s">
        <v>47808</v>
      </c>
      <c r="B22640" s="112" t="s">
        <v>47809</v>
      </c>
    </row>
    <row r="22641" spans="1:2" x14ac:dyDescent="0.2">
      <c r="A22641" s="112" t="s">
        <v>47810</v>
      </c>
      <c r="B22641" s="112" t="s">
        <v>47811</v>
      </c>
    </row>
    <row r="22642" spans="1:2" x14ac:dyDescent="0.2">
      <c r="A22642" s="112" t="s">
        <v>47812</v>
      </c>
      <c r="B22642" s="112" t="s">
        <v>47813</v>
      </c>
    </row>
    <row r="22643" spans="1:2" x14ac:dyDescent="0.2">
      <c r="A22643" s="112" t="s">
        <v>47814</v>
      </c>
      <c r="B22643" s="112" t="s">
        <v>47815</v>
      </c>
    </row>
    <row r="22644" spans="1:2" x14ac:dyDescent="0.2">
      <c r="A22644" s="112" t="s">
        <v>47816</v>
      </c>
      <c r="B22644" s="112" t="s">
        <v>47817</v>
      </c>
    </row>
    <row r="22645" spans="1:2" x14ac:dyDescent="0.2">
      <c r="A22645" s="112" t="s">
        <v>47818</v>
      </c>
      <c r="B22645" s="112" t="s">
        <v>47819</v>
      </c>
    </row>
    <row r="22646" spans="1:2" x14ac:dyDescent="0.2">
      <c r="A22646" s="112" t="s">
        <v>47820</v>
      </c>
      <c r="B22646" s="112" t="s">
        <v>47821</v>
      </c>
    </row>
    <row r="22647" spans="1:2" x14ac:dyDescent="0.2">
      <c r="A22647" s="112" t="s">
        <v>47822</v>
      </c>
      <c r="B22647" s="112" t="s">
        <v>47823</v>
      </c>
    </row>
    <row r="22648" spans="1:2" x14ac:dyDescent="0.2">
      <c r="A22648" s="112" t="s">
        <v>47824</v>
      </c>
      <c r="B22648" s="112" t="s">
        <v>47825</v>
      </c>
    </row>
    <row r="22649" spans="1:2" x14ac:dyDescent="0.2">
      <c r="A22649" s="112" t="s">
        <v>47826</v>
      </c>
      <c r="B22649" s="112" t="s">
        <v>47827</v>
      </c>
    </row>
    <row r="22650" spans="1:2" x14ac:dyDescent="0.2">
      <c r="A22650" s="112" t="s">
        <v>47828</v>
      </c>
      <c r="B22650" s="112" t="s">
        <v>47829</v>
      </c>
    </row>
    <row r="22651" spans="1:2" x14ac:dyDescent="0.2">
      <c r="A22651" s="112" t="s">
        <v>47830</v>
      </c>
      <c r="B22651" s="112" t="s">
        <v>47831</v>
      </c>
    </row>
    <row r="22652" spans="1:2" x14ac:dyDescent="0.2">
      <c r="A22652" s="112" t="s">
        <v>47832</v>
      </c>
      <c r="B22652" s="112" t="s">
        <v>47833</v>
      </c>
    </row>
    <row r="22653" spans="1:2" x14ac:dyDescent="0.2">
      <c r="A22653" s="112" t="s">
        <v>47834</v>
      </c>
      <c r="B22653" s="112" t="s">
        <v>47835</v>
      </c>
    </row>
    <row r="22654" spans="1:2" x14ac:dyDescent="0.2">
      <c r="A22654" s="112" t="s">
        <v>47836</v>
      </c>
      <c r="B22654" s="112" t="s">
        <v>47837</v>
      </c>
    </row>
    <row r="22655" spans="1:2" x14ac:dyDescent="0.2">
      <c r="A22655" s="112" t="s">
        <v>47838</v>
      </c>
      <c r="B22655" s="112" t="s">
        <v>47839</v>
      </c>
    </row>
    <row r="22656" spans="1:2" x14ac:dyDescent="0.2">
      <c r="A22656" s="112" t="s">
        <v>47840</v>
      </c>
      <c r="B22656" s="112" t="s">
        <v>47841</v>
      </c>
    </row>
    <row r="22657" spans="1:2" x14ac:dyDescent="0.2">
      <c r="A22657" s="112" t="s">
        <v>47842</v>
      </c>
      <c r="B22657" s="112" t="s">
        <v>47843</v>
      </c>
    </row>
    <row r="22658" spans="1:2" x14ac:dyDescent="0.2">
      <c r="A22658" s="112" t="s">
        <v>47844</v>
      </c>
      <c r="B22658" s="112" t="s">
        <v>47845</v>
      </c>
    </row>
    <row r="22659" spans="1:2" x14ac:dyDescent="0.2">
      <c r="A22659" s="112" t="s">
        <v>47846</v>
      </c>
      <c r="B22659" s="112" t="s">
        <v>47847</v>
      </c>
    </row>
    <row r="22660" spans="1:2" x14ac:dyDescent="0.2">
      <c r="A22660" s="112" t="s">
        <v>47848</v>
      </c>
      <c r="B22660" s="112" t="s">
        <v>47849</v>
      </c>
    </row>
    <row r="22661" spans="1:2" x14ac:dyDescent="0.2">
      <c r="A22661" s="112" t="s">
        <v>47850</v>
      </c>
      <c r="B22661" s="112" t="s">
        <v>47851</v>
      </c>
    </row>
    <row r="22662" spans="1:2" x14ac:dyDescent="0.2">
      <c r="A22662" s="112" t="s">
        <v>47852</v>
      </c>
      <c r="B22662" s="112" t="s">
        <v>47853</v>
      </c>
    </row>
    <row r="22663" spans="1:2" x14ac:dyDescent="0.2">
      <c r="A22663" s="112" t="s">
        <v>47854</v>
      </c>
      <c r="B22663" s="112" t="s">
        <v>47855</v>
      </c>
    </row>
    <row r="22664" spans="1:2" x14ac:dyDescent="0.2">
      <c r="A22664" s="112" t="s">
        <v>47856</v>
      </c>
      <c r="B22664" s="112" t="s">
        <v>47857</v>
      </c>
    </row>
    <row r="22665" spans="1:2" x14ac:dyDescent="0.2">
      <c r="A22665" s="112" t="s">
        <v>47858</v>
      </c>
      <c r="B22665" s="112" t="s">
        <v>47859</v>
      </c>
    </row>
    <row r="22666" spans="1:2" x14ac:dyDescent="0.2">
      <c r="A22666" s="112" t="s">
        <v>47860</v>
      </c>
      <c r="B22666" s="112" t="s">
        <v>47861</v>
      </c>
    </row>
    <row r="22667" spans="1:2" x14ac:dyDescent="0.2">
      <c r="A22667" s="112" t="s">
        <v>47862</v>
      </c>
      <c r="B22667" s="112" t="s">
        <v>47863</v>
      </c>
    </row>
    <row r="22668" spans="1:2" x14ac:dyDescent="0.2">
      <c r="A22668" s="112" t="s">
        <v>47864</v>
      </c>
      <c r="B22668" s="112" t="s">
        <v>47865</v>
      </c>
    </row>
    <row r="22669" spans="1:2" x14ac:dyDescent="0.2">
      <c r="A22669" s="112" t="s">
        <v>47866</v>
      </c>
      <c r="B22669" s="112" t="s">
        <v>47867</v>
      </c>
    </row>
    <row r="22670" spans="1:2" x14ac:dyDescent="0.2">
      <c r="A22670" s="112" t="s">
        <v>47868</v>
      </c>
      <c r="B22670" s="112" t="s">
        <v>47869</v>
      </c>
    </row>
    <row r="22671" spans="1:2" x14ac:dyDescent="0.2">
      <c r="A22671" s="112" t="s">
        <v>47870</v>
      </c>
      <c r="B22671" s="112" t="s">
        <v>47871</v>
      </c>
    </row>
    <row r="22672" spans="1:2" x14ac:dyDescent="0.2">
      <c r="A22672" s="112" t="s">
        <v>47872</v>
      </c>
      <c r="B22672" s="112" t="s">
        <v>47873</v>
      </c>
    </row>
    <row r="22673" spans="1:2" x14ac:dyDescent="0.2">
      <c r="A22673" s="112" t="s">
        <v>47874</v>
      </c>
      <c r="B22673" s="112" t="s">
        <v>47875</v>
      </c>
    </row>
    <row r="22674" spans="1:2" x14ac:dyDescent="0.2">
      <c r="A22674" s="112" t="s">
        <v>47876</v>
      </c>
      <c r="B22674" s="112" t="s">
        <v>47877</v>
      </c>
    </row>
    <row r="22675" spans="1:2" x14ac:dyDescent="0.2">
      <c r="A22675" s="112" t="s">
        <v>47878</v>
      </c>
      <c r="B22675" s="112" t="s">
        <v>47879</v>
      </c>
    </row>
    <row r="22676" spans="1:2" x14ac:dyDescent="0.2">
      <c r="A22676" s="112" t="s">
        <v>47880</v>
      </c>
      <c r="B22676" s="112" t="s">
        <v>47881</v>
      </c>
    </row>
    <row r="22677" spans="1:2" x14ac:dyDescent="0.2">
      <c r="A22677" s="112" t="s">
        <v>47882</v>
      </c>
      <c r="B22677" s="112" t="s">
        <v>47883</v>
      </c>
    </row>
    <row r="22678" spans="1:2" x14ac:dyDescent="0.2">
      <c r="A22678" s="112" t="s">
        <v>47884</v>
      </c>
      <c r="B22678" s="112" t="s">
        <v>47885</v>
      </c>
    </row>
    <row r="22679" spans="1:2" x14ac:dyDescent="0.2">
      <c r="A22679" s="112" t="s">
        <v>47886</v>
      </c>
      <c r="B22679" s="112" t="s">
        <v>47887</v>
      </c>
    </row>
    <row r="22680" spans="1:2" x14ac:dyDescent="0.2">
      <c r="A22680" s="112" t="s">
        <v>47888</v>
      </c>
      <c r="B22680" s="112" t="s">
        <v>47889</v>
      </c>
    </row>
    <row r="22681" spans="1:2" x14ac:dyDescent="0.2">
      <c r="A22681" s="112" t="s">
        <v>47890</v>
      </c>
      <c r="B22681" s="112" t="s">
        <v>47891</v>
      </c>
    </row>
    <row r="22682" spans="1:2" x14ac:dyDescent="0.2">
      <c r="A22682" s="112" t="s">
        <v>47892</v>
      </c>
      <c r="B22682" s="112" t="s">
        <v>47893</v>
      </c>
    </row>
    <row r="22683" spans="1:2" x14ac:dyDescent="0.2">
      <c r="A22683" s="112" t="s">
        <v>47894</v>
      </c>
      <c r="B22683" s="112" t="s">
        <v>47895</v>
      </c>
    </row>
    <row r="22684" spans="1:2" x14ac:dyDescent="0.2">
      <c r="A22684" s="112" t="s">
        <v>47896</v>
      </c>
      <c r="B22684" s="112" t="s">
        <v>47897</v>
      </c>
    </row>
    <row r="22685" spans="1:2" x14ac:dyDescent="0.2">
      <c r="A22685" s="112" t="s">
        <v>47898</v>
      </c>
      <c r="B22685" s="112" t="s">
        <v>47899</v>
      </c>
    </row>
    <row r="22686" spans="1:2" x14ac:dyDescent="0.2">
      <c r="A22686" s="112" t="s">
        <v>47900</v>
      </c>
      <c r="B22686" s="112" t="s">
        <v>47901</v>
      </c>
    </row>
    <row r="22687" spans="1:2" x14ac:dyDescent="0.2">
      <c r="A22687" s="112" t="s">
        <v>47902</v>
      </c>
      <c r="B22687" s="112" t="s">
        <v>47903</v>
      </c>
    </row>
    <row r="22688" spans="1:2" x14ac:dyDescent="0.2">
      <c r="A22688" s="112" t="s">
        <v>47904</v>
      </c>
      <c r="B22688" s="112" t="s">
        <v>47905</v>
      </c>
    </row>
    <row r="22689" spans="1:2" x14ac:dyDescent="0.2">
      <c r="A22689" s="112" t="s">
        <v>47906</v>
      </c>
      <c r="B22689" s="112" t="s">
        <v>47907</v>
      </c>
    </row>
    <row r="22690" spans="1:2" x14ac:dyDescent="0.2">
      <c r="A22690" s="112" t="s">
        <v>47908</v>
      </c>
      <c r="B22690" s="112" t="s">
        <v>47909</v>
      </c>
    </row>
    <row r="22691" spans="1:2" x14ac:dyDescent="0.2">
      <c r="A22691" s="112" t="s">
        <v>47910</v>
      </c>
      <c r="B22691" s="112" t="s">
        <v>47911</v>
      </c>
    </row>
    <row r="22692" spans="1:2" x14ac:dyDescent="0.2">
      <c r="A22692" s="112" t="s">
        <v>47912</v>
      </c>
      <c r="B22692" s="112" t="s">
        <v>47913</v>
      </c>
    </row>
    <row r="22693" spans="1:2" x14ac:dyDescent="0.2">
      <c r="A22693" s="112" t="s">
        <v>47914</v>
      </c>
      <c r="B22693" s="112" t="s">
        <v>47915</v>
      </c>
    </row>
    <row r="22694" spans="1:2" x14ac:dyDescent="0.2">
      <c r="A22694" s="112" t="s">
        <v>47916</v>
      </c>
      <c r="B22694" s="112" t="s">
        <v>47917</v>
      </c>
    </row>
    <row r="22695" spans="1:2" x14ac:dyDescent="0.2">
      <c r="A22695" s="112" t="s">
        <v>47918</v>
      </c>
      <c r="B22695" s="112" t="s">
        <v>47919</v>
      </c>
    </row>
    <row r="22696" spans="1:2" x14ac:dyDescent="0.2">
      <c r="A22696" s="112" t="s">
        <v>47920</v>
      </c>
      <c r="B22696" s="112" t="s">
        <v>47921</v>
      </c>
    </row>
    <row r="22697" spans="1:2" x14ac:dyDescent="0.2">
      <c r="A22697" s="112" t="s">
        <v>47922</v>
      </c>
      <c r="B22697" s="112" t="s">
        <v>47923</v>
      </c>
    </row>
    <row r="22698" spans="1:2" x14ac:dyDescent="0.2">
      <c r="A22698" s="112" t="s">
        <v>47924</v>
      </c>
      <c r="B22698" s="112" t="s">
        <v>47925</v>
      </c>
    </row>
    <row r="22699" spans="1:2" x14ac:dyDescent="0.2">
      <c r="A22699" s="112" t="s">
        <v>47926</v>
      </c>
      <c r="B22699" s="112" t="s">
        <v>47927</v>
      </c>
    </row>
    <row r="22700" spans="1:2" x14ac:dyDescent="0.2">
      <c r="A22700" s="112" t="s">
        <v>47928</v>
      </c>
      <c r="B22700" s="112" t="s">
        <v>47929</v>
      </c>
    </row>
    <row r="22701" spans="1:2" x14ac:dyDescent="0.2">
      <c r="A22701" s="112" t="s">
        <v>47930</v>
      </c>
      <c r="B22701" s="112" t="s">
        <v>47931</v>
      </c>
    </row>
    <row r="22702" spans="1:2" x14ac:dyDescent="0.2">
      <c r="A22702" s="112" t="s">
        <v>47932</v>
      </c>
      <c r="B22702" s="112" t="s">
        <v>47933</v>
      </c>
    </row>
    <row r="22703" spans="1:2" x14ac:dyDescent="0.2">
      <c r="A22703" s="112" t="s">
        <v>47934</v>
      </c>
      <c r="B22703" s="112" t="s">
        <v>47935</v>
      </c>
    </row>
    <row r="22704" spans="1:2" x14ac:dyDescent="0.2">
      <c r="A22704" s="112" t="s">
        <v>47936</v>
      </c>
      <c r="B22704" s="112" t="s">
        <v>47937</v>
      </c>
    </row>
    <row r="22705" spans="1:2" x14ac:dyDescent="0.2">
      <c r="A22705" s="112" t="s">
        <v>47938</v>
      </c>
      <c r="B22705" s="112" t="s">
        <v>47939</v>
      </c>
    </row>
    <row r="22706" spans="1:2" x14ac:dyDescent="0.2">
      <c r="A22706" s="112" t="s">
        <v>47940</v>
      </c>
      <c r="B22706" s="112" t="s">
        <v>47941</v>
      </c>
    </row>
    <row r="22707" spans="1:2" x14ac:dyDescent="0.2">
      <c r="A22707" s="112" t="s">
        <v>47942</v>
      </c>
      <c r="B22707" s="112" t="s">
        <v>47943</v>
      </c>
    </row>
    <row r="22708" spans="1:2" x14ac:dyDescent="0.2">
      <c r="A22708" s="112" t="s">
        <v>47944</v>
      </c>
      <c r="B22708" s="112" t="s">
        <v>47945</v>
      </c>
    </row>
    <row r="22709" spans="1:2" x14ac:dyDescent="0.2">
      <c r="A22709" s="112" t="s">
        <v>47946</v>
      </c>
      <c r="B22709" s="112" t="s">
        <v>47947</v>
      </c>
    </row>
    <row r="22710" spans="1:2" x14ac:dyDescent="0.2">
      <c r="A22710" s="112" t="s">
        <v>47948</v>
      </c>
      <c r="B22710" s="112" t="s">
        <v>47949</v>
      </c>
    </row>
    <row r="22711" spans="1:2" x14ac:dyDescent="0.2">
      <c r="A22711" s="112" t="s">
        <v>47950</v>
      </c>
      <c r="B22711" s="112" t="s">
        <v>47951</v>
      </c>
    </row>
    <row r="22712" spans="1:2" x14ac:dyDescent="0.2">
      <c r="A22712" s="112" t="s">
        <v>47952</v>
      </c>
      <c r="B22712" s="112" t="s">
        <v>47953</v>
      </c>
    </row>
    <row r="22713" spans="1:2" x14ac:dyDescent="0.2">
      <c r="A22713" s="112" t="s">
        <v>47954</v>
      </c>
      <c r="B22713" s="112" t="s">
        <v>47955</v>
      </c>
    </row>
    <row r="22714" spans="1:2" x14ac:dyDescent="0.2">
      <c r="A22714" s="112" t="s">
        <v>47956</v>
      </c>
      <c r="B22714" s="112" t="s">
        <v>47957</v>
      </c>
    </row>
    <row r="22715" spans="1:2" x14ac:dyDescent="0.2">
      <c r="A22715" s="112" t="s">
        <v>47958</v>
      </c>
      <c r="B22715" s="112" t="s">
        <v>47959</v>
      </c>
    </row>
    <row r="22716" spans="1:2" x14ac:dyDescent="0.2">
      <c r="A22716" s="112" t="s">
        <v>47960</v>
      </c>
      <c r="B22716" s="112" t="s">
        <v>47961</v>
      </c>
    </row>
    <row r="22717" spans="1:2" x14ac:dyDescent="0.2">
      <c r="A22717" s="112" t="s">
        <v>47962</v>
      </c>
      <c r="B22717" s="112" t="s">
        <v>47963</v>
      </c>
    </row>
    <row r="22718" spans="1:2" x14ac:dyDescent="0.2">
      <c r="A22718" s="112" t="s">
        <v>47964</v>
      </c>
      <c r="B22718" s="112" t="s">
        <v>47965</v>
      </c>
    </row>
    <row r="22719" spans="1:2" x14ac:dyDescent="0.2">
      <c r="A22719" s="112" t="s">
        <v>47966</v>
      </c>
      <c r="B22719" s="112" t="s">
        <v>47967</v>
      </c>
    </row>
    <row r="22720" spans="1:2" x14ac:dyDescent="0.2">
      <c r="A22720" s="112" t="s">
        <v>47968</v>
      </c>
      <c r="B22720" s="112" t="s">
        <v>47969</v>
      </c>
    </row>
    <row r="22721" spans="1:2" x14ac:dyDescent="0.2">
      <c r="A22721" s="112" t="s">
        <v>47970</v>
      </c>
      <c r="B22721" s="112" t="s">
        <v>47971</v>
      </c>
    </row>
    <row r="22722" spans="1:2" x14ac:dyDescent="0.2">
      <c r="A22722" s="112" t="s">
        <v>47972</v>
      </c>
      <c r="B22722" s="112" t="s">
        <v>47973</v>
      </c>
    </row>
    <row r="22723" spans="1:2" x14ac:dyDescent="0.2">
      <c r="A22723" s="112" t="s">
        <v>47974</v>
      </c>
      <c r="B22723" s="112" t="s">
        <v>47975</v>
      </c>
    </row>
    <row r="22724" spans="1:2" x14ac:dyDescent="0.2">
      <c r="A22724" s="112" t="s">
        <v>47976</v>
      </c>
      <c r="B22724" s="112" t="s">
        <v>47977</v>
      </c>
    </row>
    <row r="22725" spans="1:2" x14ac:dyDescent="0.2">
      <c r="A22725" s="112" t="s">
        <v>47978</v>
      </c>
      <c r="B22725" s="112" t="s">
        <v>47979</v>
      </c>
    </row>
    <row r="22726" spans="1:2" x14ac:dyDescent="0.2">
      <c r="A22726" s="112" t="s">
        <v>47980</v>
      </c>
      <c r="B22726" s="112" t="s">
        <v>47981</v>
      </c>
    </row>
    <row r="22727" spans="1:2" x14ac:dyDescent="0.2">
      <c r="A22727" s="112" t="s">
        <v>47982</v>
      </c>
      <c r="B22727" s="112" t="s">
        <v>47983</v>
      </c>
    </row>
    <row r="22728" spans="1:2" x14ac:dyDescent="0.2">
      <c r="A22728" s="112" t="s">
        <v>47984</v>
      </c>
      <c r="B22728" s="112" t="s">
        <v>47985</v>
      </c>
    </row>
    <row r="22729" spans="1:2" x14ac:dyDescent="0.2">
      <c r="A22729" s="112" t="s">
        <v>47986</v>
      </c>
      <c r="B22729" s="112" t="s">
        <v>47987</v>
      </c>
    </row>
    <row r="22730" spans="1:2" x14ac:dyDescent="0.2">
      <c r="A22730" s="112" t="s">
        <v>47988</v>
      </c>
      <c r="B22730" s="112" t="s">
        <v>47989</v>
      </c>
    </row>
    <row r="22731" spans="1:2" x14ac:dyDescent="0.2">
      <c r="A22731" s="112" t="s">
        <v>47990</v>
      </c>
      <c r="B22731" s="112" t="s">
        <v>47991</v>
      </c>
    </row>
    <row r="22732" spans="1:2" x14ac:dyDescent="0.2">
      <c r="A22732" s="112" t="s">
        <v>47992</v>
      </c>
      <c r="B22732" s="112" t="s">
        <v>47993</v>
      </c>
    </row>
    <row r="22733" spans="1:2" x14ac:dyDescent="0.2">
      <c r="A22733" s="112" t="s">
        <v>47994</v>
      </c>
      <c r="B22733" s="112" t="s">
        <v>47995</v>
      </c>
    </row>
    <row r="22734" spans="1:2" x14ac:dyDescent="0.2">
      <c r="A22734" s="112" t="s">
        <v>47996</v>
      </c>
      <c r="B22734" s="112" t="s">
        <v>47997</v>
      </c>
    </row>
    <row r="22735" spans="1:2" x14ac:dyDescent="0.2">
      <c r="A22735" s="112" t="s">
        <v>47998</v>
      </c>
      <c r="B22735" s="112" t="s">
        <v>47999</v>
      </c>
    </row>
    <row r="22736" spans="1:2" x14ac:dyDescent="0.2">
      <c r="A22736" s="112" t="s">
        <v>48000</v>
      </c>
      <c r="B22736" s="112" t="s">
        <v>48001</v>
      </c>
    </row>
    <row r="22737" spans="1:2" x14ac:dyDescent="0.2">
      <c r="A22737" s="112" t="s">
        <v>48002</v>
      </c>
      <c r="B22737" s="112" t="s">
        <v>48003</v>
      </c>
    </row>
    <row r="22738" spans="1:2" x14ac:dyDescent="0.2">
      <c r="A22738" s="112" t="s">
        <v>48004</v>
      </c>
      <c r="B22738" s="112" t="s">
        <v>48005</v>
      </c>
    </row>
    <row r="22739" spans="1:2" x14ac:dyDescent="0.2">
      <c r="A22739" s="112" t="s">
        <v>48006</v>
      </c>
      <c r="B22739" s="112" t="s">
        <v>48007</v>
      </c>
    </row>
    <row r="22740" spans="1:2" x14ac:dyDescent="0.2">
      <c r="A22740" s="112" t="s">
        <v>48008</v>
      </c>
      <c r="B22740" s="112" t="s">
        <v>48009</v>
      </c>
    </row>
    <row r="22741" spans="1:2" x14ac:dyDescent="0.2">
      <c r="A22741" s="112" t="s">
        <v>48010</v>
      </c>
      <c r="B22741" s="112" t="s">
        <v>48011</v>
      </c>
    </row>
    <row r="22742" spans="1:2" x14ac:dyDescent="0.2">
      <c r="A22742" s="112" t="s">
        <v>48012</v>
      </c>
      <c r="B22742" s="112" t="s">
        <v>48013</v>
      </c>
    </row>
    <row r="22743" spans="1:2" x14ac:dyDescent="0.2">
      <c r="A22743" s="112" t="s">
        <v>48014</v>
      </c>
      <c r="B22743" s="112" t="s">
        <v>48015</v>
      </c>
    </row>
    <row r="22744" spans="1:2" x14ac:dyDescent="0.2">
      <c r="A22744" s="112" t="s">
        <v>48016</v>
      </c>
      <c r="B22744" s="112" t="s">
        <v>48017</v>
      </c>
    </row>
    <row r="22745" spans="1:2" x14ac:dyDescent="0.2">
      <c r="A22745" s="112" t="s">
        <v>48018</v>
      </c>
      <c r="B22745" s="112" t="s">
        <v>48019</v>
      </c>
    </row>
    <row r="22746" spans="1:2" x14ac:dyDescent="0.2">
      <c r="A22746" s="112" t="s">
        <v>48020</v>
      </c>
      <c r="B22746" s="112" t="s">
        <v>48021</v>
      </c>
    </row>
    <row r="22747" spans="1:2" x14ac:dyDescent="0.2">
      <c r="A22747" s="112" t="s">
        <v>48022</v>
      </c>
      <c r="B22747" s="112" t="s">
        <v>48023</v>
      </c>
    </row>
    <row r="22748" spans="1:2" x14ac:dyDescent="0.2">
      <c r="A22748" s="112" t="s">
        <v>48024</v>
      </c>
      <c r="B22748" s="112" t="s">
        <v>48025</v>
      </c>
    </row>
    <row r="22749" spans="1:2" x14ac:dyDescent="0.2">
      <c r="A22749" s="112" t="s">
        <v>48026</v>
      </c>
      <c r="B22749" s="112" t="s">
        <v>48027</v>
      </c>
    </row>
    <row r="22750" spans="1:2" x14ac:dyDescent="0.2">
      <c r="A22750" s="112" t="s">
        <v>48028</v>
      </c>
      <c r="B22750" s="112" t="s">
        <v>48029</v>
      </c>
    </row>
    <row r="22751" spans="1:2" x14ac:dyDescent="0.2">
      <c r="A22751" s="112" t="s">
        <v>48030</v>
      </c>
      <c r="B22751" s="112" t="s">
        <v>48031</v>
      </c>
    </row>
    <row r="22752" spans="1:2" x14ac:dyDescent="0.2">
      <c r="A22752" s="112" t="s">
        <v>48032</v>
      </c>
      <c r="B22752" s="112" t="s">
        <v>48033</v>
      </c>
    </row>
    <row r="22753" spans="1:2" x14ac:dyDescent="0.2">
      <c r="A22753" s="112" t="s">
        <v>48034</v>
      </c>
      <c r="B22753" s="112" t="s">
        <v>48035</v>
      </c>
    </row>
    <row r="22754" spans="1:2" x14ac:dyDescent="0.2">
      <c r="A22754" s="112" t="s">
        <v>48036</v>
      </c>
      <c r="B22754" s="112" t="s">
        <v>48037</v>
      </c>
    </row>
    <row r="22755" spans="1:2" x14ac:dyDescent="0.2">
      <c r="A22755" s="112" t="s">
        <v>48038</v>
      </c>
      <c r="B22755" s="112" t="s">
        <v>48039</v>
      </c>
    </row>
    <row r="22756" spans="1:2" x14ac:dyDescent="0.2">
      <c r="A22756" s="112" t="s">
        <v>48040</v>
      </c>
      <c r="B22756" s="112" t="s">
        <v>48041</v>
      </c>
    </row>
    <row r="22757" spans="1:2" x14ac:dyDescent="0.2">
      <c r="A22757" s="112" t="s">
        <v>48042</v>
      </c>
      <c r="B22757" s="112" t="s">
        <v>48043</v>
      </c>
    </row>
    <row r="22758" spans="1:2" x14ac:dyDescent="0.2">
      <c r="A22758" s="112" t="s">
        <v>48044</v>
      </c>
      <c r="B22758" s="112" t="s">
        <v>48045</v>
      </c>
    </row>
    <row r="22759" spans="1:2" x14ac:dyDescent="0.2">
      <c r="A22759" s="112" t="s">
        <v>48046</v>
      </c>
      <c r="B22759" s="112" t="s">
        <v>48047</v>
      </c>
    </row>
    <row r="22760" spans="1:2" x14ac:dyDescent="0.2">
      <c r="A22760" s="112" t="s">
        <v>48048</v>
      </c>
      <c r="B22760" s="112" t="s">
        <v>48049</v>
      </c>
    </row>
    <row r="22761" spans="1:2" x14ac:dyDescent="0.2">
      <c r="A22761" s="112" t="s">
        <v>48050</v>
      </c>
      <c r="B22761" s="112" t="s">
        <v>48051</v>
      </c>
    </row>
    <row r="22762" spans="1:2" x14ac:dyDescent="0.2">
      <c r="A22762" s="112" t="s">
        <v>48052</v>
      </c>
      <c r="B22762" s="112" t="s">
        <v>48053</v>
      </c>
    </row>
    <row r="22763" spans="1:2" x14ac:dyDescent="0.2">
      <c r="A22763" s="112" t="s">
        <v>48054</v>
      </c>
      <c r="B22763" s="112" t="s">
        <v>48055</v>
      </c>
    </row>
    <row r="22764" spans="1:2" x14ac:dyDescent="0.2">
      <c r="A22764" s="112" t="s">
        <v>48056</v>
      </c>
      <c r="B22764" s="112" t="s">
        <v>48057</v>
      </c>
    </row>
    <row r="22765" spans="1:2" x14ac:dyDescent="0.2">
      <c r="A22765" s="112" t="s">
        <v>48058</v>
      </c>
      <c r="B22765" s="112" t="s">
        <v>48059</v>
      </c>
    </row>
    <row r="22766" spans="1:2" x14ac:dyDescent="0.2">
      <c r="A22766" s="112" t="s">
        <v>48060</v>
      </c>
      <c r="B22766" s="112" t="s">
        <v>48061</v>
      </c>
    </row>
    <row r="22767" spans="1:2" x14ac:dyDescent="0.2">
      <c r="A22767" s="112" t="s">
        <v>48062</v>
      </c>
      <c r="B22767" s="112" t="s">
        <v>48063</v>
      </c>
    </row>
    <row r="22768" spans="1:2" x14ac:dyDescent="0.2">
      <c r="A22768" s="112" t="s">
        <v>48064</v>
      </c>
      <c r="B22768" s="112" t="s">
        <v>48065</v>
      </c>
    </row>
    <row r="22769" spans="1:2" x14ac:dyDescent="0.2">
      <c r="A22769" s="112" t="s">
        <v>48066</v>
      </c>
      <c r="B22769" s="112" t="s">
        <v>48067</v>
      </c>
    </row>
    <row r="22770" spans="1:2" x14ac:dyDescent="0.2">
      <c r="A22770" s="112" t="s">
        <v>48068</v>
      </c>
      <c r="B22770" s="112" t="s">
        <v>48069</v>
      </c>
    </row>
    <row r="22771" spans="1:2" x14ac:dyDescent="0.2">
      <c r="A22771" s="112" t="s">
        <v>48070</v>
      </c>
      <c r="B22771" s="112" t="s">
        <v>48071</v>
      </c>
    </row>
    <row r="22772" spans="1:2" x14ac:dyDescent="0.2">
      <c r="A22772" s="112" t="s">
        <v>48072</v>
      </c>
      <c r="B22772" s="112" t="s">
        <v>48073</v>
      </c>
    </row>
    <row r="22773" spans="1:2" x14ac:dyDescent="0.2">
      <c r="A22773" s="112" t="s">
        <v>48074</v>
      </c>
      <c r="B22773" s="112" t="s">
        <v>48075</v>
      </c>
    </row>
    <row r="22774" spans="1:2" x14ac:dyDescent="0.2">
      <c r="A22774" s="112" t="s">
        <v>48076</v>
      </c>
      <c r="B22774" s="112" t="s">
        <v>48077</v>
      </c>
    </row>
    <row r="22775" spans="1:2" x14ac:dyDescent="0.2">
      <c r="A22775" s="112" t="s">
        <v>48078</v>
      </c>
      <c r="B22775" s="112" t="s">
        <v>48079</v>
      </c>
    </row>
    <row r="22776" spans="1:2" x14ac:dyDescent="0.2">
      <c r="A22776" s="112" t="s">
        <v>48080</v>
      </c>
      <c r="B22776" s="112" t="s">
        <v>48081</v>
      </c>
    </row>
    <row r="22777" spans="1:2" x14ac:dyDescent="0.2">
      <c r="A22777" s="112" t="s">
        <v>48082</v>
      </c>
      <c r="B22777" s="112" t="s">
        <v>48083</v>
      </c>
    </row>
    <row r="22778" spans="1:2" x14ac:dyDescent="0.2">
      <c r="A22778" s="112" t="s">
        <v>48084</v>
      </c>
      <c r="B22778" s="112" t="s">
        <v>48085</v>
      </c>
    </row>
    <row r="22779" spans="1:2" x14ac:dyDescent="0.2">
      <c r="A22779" s="112" t="s">
        <v>48086</v>
      </c>
      <c r="B22779" s="112" t="s">
        <v>48087</v>
      </c>
    </row>
    <row r="22780" spans="1:2" x14ac:dyDescent="0.2">
      <c r="A22780" s="112" t="s">
        <v>48088</v>
      </c>
      <c r="B22780" s="112" t="s">
        <v>48089</v>
      </c>
    </row>
    <row r="22781" spans="1:2" x14ac:dyDescent="0.2">
      <c r="A22781" s="112" t="s">
        <v>48090</v>
      </c>
      <c r="B22781" s="112" t="s">
        <v>48091</v>
      </c>
    </row>
    <row r="22782" spans="1:2" x14ac:dyDescent="0.2">
      <c r="A22782" s="112" t="s">
        <v>48092</v>
      </c>
      <c r="B22782" s="112" t="s">
        <v>48093</v>
      </c>
    </row>
    <row r="22783" spans="1:2" x14ac:dyDescent="0.2">
      <c r="A22783" s="112" t="s">
        <v>48094</v>
      </c>
      <c r="B22783" s="112" t="s">
        <v>48095</v>
      </c>
    </row>
    <row r="22784" spans="1:2" x14ac:dyDescent="0.2">
      <c r="A22784" s="112" t="s">
        <v>48096</v>
      </c>
      <c r="B22784" s="112" t="s">
        <v>48097</v>
      </c>
    </row>
    <row r="22785" spans="1:2" x14ac:dyDescent="0.2">
      <c r="A22785" s="112" t="s">
        <v>48098</v>
      </c>
      <c r="B22785" s="112" t="s">
        <v>48099</v>
      </c>
    </row>
    <row r="22786" spans="1:2" x14ac:dyDescent="0.2">
      <c r="A22786" s="112" t="s">
        <v>48100</v>
      </c>
      <c r="B22786" s="112" t="s">
        <v>48101</v>
      </c>
    </row>
    <row r="22787" spans="1:2" x14ac:dyDescent="0.2">
      <c r="A22787" s="112" t="s">
        <v>48102</v>
      </c>
      <c r="B22787" s="112" t="s">
        <v>48103</v>
      </c>
    </row>
    <row r="22788" spans="1:2" x14ac:dyDescent="0.2">
      <c r="A22788" s="112" t="s">
        <v>48104</v>
      </c>
      <c r="B22788" s="112" t="s">
        <v>48105</v>
      </c>
    </row>
    <row r="22789" spans="1:2" x14ac:dyDescent="0.2">
      <c r="A22789" s="112" t="s">
        <v>48106</v>
      </c>
      <c r="B22789" s="112" t="s">
        <v>48107</v>
      </c>
    </row>
    <row r="22790" spans="1:2" x14ac:dyDescent="0.2">
      <c r="A22790" s="112" t="s">
        <v>48108</v>
      </c>
      <c r="B22790" s="112" t="s">
        <v>48109</v>
      </c>
    </row>
    <row r="22791" spans="1:2" x14ac:dyDescent="0.2">
      <c r="A22791" s="112" t="s">
        <v>48110</v>
      </c>
      <c r="B22791" s="112" t="s">
        <v>48111</v>
      </c>
    </row>
    <row r="22792" spans="1:2" x14ac:dyDescent="0.2">
      <c r="A22792" s="112" t="s">
        <v>48112</v>
      </c>
      <c r="B22792" s="112" t="s">
        <v>48113</v>
      </c>
    </row>
    <row r="22793" spans="1:2" x14ac:dyDescent="0.2">
      <c r="A22793" s="112" t="s">
        <v>48114</v>
      </c>
      <c r="B22793" s="112" t="s">
        <v>48115</v>
      </c>
    </row>
    <row r="22794" spans="1:2" x14ac:dyDescent="0.2">
      <c r="A22794" s="112" t="s">
        <v>48116</v>
      </c>
      <c r="B22794" s="112" t="s">
        <v>48117</v>
      </c>
    </row>
    <row r="22795" spans="1:2" x14ac:dyDescent="0.2">
      <c r="A22795" s="112" t="s">
        <v>48118</v>
      </c>
      <c r="B22795" s="112" t="s">
        <v>48119</v>
      </c>
    </row>
    <row r="22796" spans="1:2" x14ac:dyDescent="0.2">
      <c r="A22796" s="112" t="s">
        <v>48120</v>
      </c>
      <c r="B22796" s="112" t="s">
        <v>48121</v>
      </c>
    </row>
    <row r="22797" spans="1:2" x14ac:dyDescent="0.2">
      <c r="A22797" s="112" t="s">
        <v>48122</v>
      </c>
      <c r="B22797" s="112" t="s">
        <v>48123</v>
      </c>
    </row>
    <row r="22798" spans="1:2" x14ac:dyDescent="0.2">
      <c r="A22798" s="112" t="s">
        <v>48124</v>
      </c>
      <c r="B22798" s="112" t="s">
        <v>48125</v>
      </c>
    </row>
    <row r="22799" spans="1:2" x14ac:dyDescent="0.2">
      <c r="A22799" s="112" t="s">
        <v>48126</v>
      </c>
      <c r="B22799" s="112" t="s">
        <v>48127</v>
      </c>
    </row>
    <row r="22800" spans="1:2" x14ac:dyDescent="0.2">
      <c r="A22800" s="112" t="s">
        <v>48128</v>
      </c>
      <c r="B22800" s="112" t="s">
        <v>48129</v>
      </c>
    </row>
    <row r="22801" spans="1:2" x14ac:dyDescent="0.2">
      <c r="A22801" s="112" t="s">
        <v>48130</v>
      </c>
      <c r="B22801" s="112" t="s">
        <v>48131</v>
      </c>
    </row>
    <row r="22802" spans="1:2" x14ac:dyDescent="0.2">
      <c r="A22802" s="112" t="s">
        <v>48132</v>
      </c>
      <c r="B22802" s="112" t="s">
        <v>48133</v>
      </c>
    </row>
    <row r="22803" spans="1:2" x14ac:dyDescent="0.2">
      <c r="A22803" s="112" t="s">
        <v>48134</v>
      </c>
      <c r="B22803" s="112" t="s">
        <v>48135</v>
      </c>
    </row>
    <row r="22804" spans="1:2" x14ac:dyDescent="0.2">
      <c r="A22804" s="112" t="s">
        <v>48136</v>
      </c>
      <c r="B22804" s="112" t="s">
        <v>48137</v>
      </c>
    </row>
    <row r="22805" spans="1:2" x14ac:dyDescent="0.2">
      <c r="A22805" s="112" t="s">
        <v>48138</v>
      </c>
      <c r="B22805" s="112" t="s">
        <v>48139</v>
      </c>
    </row>
    <row r="22806" spans="1:2" x14ac:dyDescent="0.2">
      <c r="A22806" s="112" t="s">
        <v>48140</v>
      </c>
      <c r="B22806" s="112" t="s">
        <v>48141</v>
      </c>
    </row>
    <row r="22807" spans="1:2" x14ac:dyDescent="0.2">
      <c r="A22807" s="112" t="s">
        <v>48142</v>
      </c>
      <c r="B22807" s="112" t="s">
        <v>48143</v>
      </c>
    </row>
    <row r="22808" spans="1:2" x14ac:dyDescent="0.2">
      <c r="A22808" s="112" t="s">
        <v>48144</v>
      </c>
      <c r="B22808" s="112" t="s">
        <v>48145</v>
      </c>
    </row>
    <row r="22809" spans="1:2" x14ac:dyDescent="0.2">
      <c r="A22809" s="112" t="s">
        <v>48146</v>
      </c>
      <c r="B22809" s="112" t="s">
        <v>48147</v>
      </c>
    </row>
    <row r="22810" spans="1:2" x14ac:dyDescent="0.2">
      <c r="A22810" s="112" t="s">
        <v>48148</v>
      </c>
      <c r="B22810" s="112" t="s">
        <v>48149</v>
      </c>
    </row>
    <row r="22811" spans="1:2" x14ac:dyDescent="0.2">
      <c r="A22811" s="112" t="s">
        <v>48150</v>
      </c>
      <c r="B22811" s="112" t="s">
        <v>48151</v>
      </c>
    </row>
    <row r="22812" spans="1:2" x14ac:dyDescent="0.2">
      <c r="A22812" s="112" t="s">
        <v>48152</v>
      </c>
      <c r="B22812" s="112" t="s">
        <v>48153</v>
      </c>
    </row>
    <row r="22813" spans="1:2" x14ac:dyDescent="0.2">
      <c r="A22813" s="112" t="s">
        <v>48154</v>
      </c>
      <c r="B22813" s="112" t="s">
        <v>48155</v>
      </c>
    </row>
    <row r="22814" spans="1:2" x14ac:dyDescent="0.2">
      <c r="A22814" s="112" t="s">
        <v>48156</v>
      </c>
      <c r="B22814" s="112" t="s">
        <v>48157</v>
      </c>
    </row>
    <row r="22815" spans="1:2" x14ac:dyDescent="0.2">
      <c r="A22815" s="112" t="s">
        <v>48158</v>
      </c>
      <c r="B22815" s="112" t="s">
        <v>48159</v>
      </c>
    </row>
    <row r="22816" spans="1:2" x14ac:dyDescent="0.2">
      <c r="A22816" s="112" t="s">
        <v>48160</v>
      </c>
      <c r="B22816" s="112" t="s">
        <v>48161</v>
      </c>
    </row>
    <row r="22817" spans="1:2" x14ac:dyDescent="0.2">
      <c r="A22817" s="112" t="s">
        <v>48162</v>
      </c>
      <c r="B22817" s="112" t="s">
        <v>48163</v>
      </c>
    </row>
    <row r="22818" spans="1:2" x14ac:dyDescent="0.2">
      <c r="A22818" s="112" t="s">
        <v>48164</v>
      </c>
      <c r="B22818" s="112" t="s">
        <v>48165</v>
      </c>
    </row>
    <row r="22819" spans="1:2" x14ac:dyDescent="0.2">
      <c r="A22819" s="112" t="s">
        <v>48166</v>
      </c>
      <c r="B22819" s="112" t="s">
        <v>48167</v>
      </c>
    </row>
    <row r="22820" spans="1:2" x14ac:dyDescent="0.2">
      <c r="A22820" s="112" t="s">
        <v>48168</v>
      </c>
      <c r="B22820" s="112" t="s">
        <v>48169</v>
      </c>
    </row>
    <row r="22821" spans="1:2" x14ac:dyDescent="0.2">
      <c r="A22821" s="112" t="s">
        <v>48170</v>
      </c>
      <c r="B22821" s="112" t="s">
        <v>48171</v>
      </c>
    </row>
    <row r="22822" spans="1:2" x14ac:dyDescent="0.2">
      <c r="A22822" s="112" t="s">
        <v>48172</v>
      </c>
      <c r="B22822" s="112" t="s">
        <v>48173</v>
      </c>
    </row>
    <row r="22823" spans="1:2" x14ac:dyDescent="0.2">
      <c r="A22823" s="112" t="s">
        <v>48174</v>
      </c>
      <c r="B22823" s="112" t="s">
        <v>48175</v>
      </c>
    </row>
    <row r="22824" spans="1:2" x14ac:dyDescent="0.2">
      <c r="A22824" s="112" t="s">
        <v>48176</v>
      </c>
      <c r="B22824" s="112" t="s">
        <v>48177</v>
      </c>
    </row>
    <row r="22825" spans="1:2" x14ac:dyDescent="0.2">
      <c r="A22825" s="112" t="s">
        <v>48178</v>
      </c>
      <c r="B22825" s="112" t="s">
        <v>48179</v>
      </c>
    </row>
    <row r="22826" spans="1:2" x14ac:dyDescent="0.2">
      <c r="A22826" s="112" t="s">
        <v>48180</v>
      </c>
      <c r="B22826" s="112" t="s">
        <v>48181</v>
      </c>
    </row>
    <row r="22827" spans="1:2" x14ac:dyDescent="0.2">
      <c r="A22827" s="112" t="s">
        <v>48182</v>
      </c>
      <c r="B22827" s="112" t="s">
        <v>48183</v>
      </c>
    </row>
    <row r="22828" spans="1:2" x14ac:dyDescent="0.2">
      <c r="A22828" s="112" t="s">
        <v>48184</v>
      </c>
      <c r="B22828" s="112" t="s">
        <v>48185</v>
      </c>
    </row>
    <row r="22829" spans="1:2" x14ac:dyDescent="0.2">
      <c r="A22829" s="112" t="s">
        <v>48186</v>
      </c>
      <c r="B22829" s="112" t="s">
        <v>48187</v>
      </c>
    </row>
    <row r="22830" spans="1:2" x14ac:dyDescent="0.2">
      <c r="A22830" s="112" t="s">
        <v>48188</v>
      </c>
      <c r="B22830" s="112" t="s">
        <v>48189</v>
      </c>
    </row>
    <row r="22831" spans="1:2" x14ac:dyDescent="0.2">
      <c r="A22831" s="112" t="s">
        <v>48190</v>
      </c>
      <c r="B22831" s="112" t="s">
        <v>48191</v>
      </c>
    </row>
    <row r="22832" spans="1:2" x14ac:dyDescent="0.2">
      <c r="A22832" s="112" t="s">
        <v>48192</v>
      </c>
      <c r="B22832" s="112" t="s">
        <v>48193</v>
      </c>
    </row>
    <row r="22833" spans="1:2" x14ac:dyDescent="0.2">
      <c r="A22833" s="112" t="s">
        <v>48194</v>
      </c>
      <c r="B22833" s="112" t="s">
        <v>48195</v>
      </c>
    </row>
    <row r="22834" spans="1:2" x14ac:dyDescent="0.2">
      <c r="A22834" s="112" t="s">
        <v>48196</v>
      </c>
      <c r="B22834" s="112" t="s">
        <v>48197</v>
      </c>
    </row>
    <row r="22835" spans="1:2" x14ac:dyDescent="0.2">
      <c r="A22835" s="112" t="s">
        <v>48198</v>
      </c>
      <c r="B22835" s="112" t="s">
        <v>48199</v>
      </c>
    </row>
    <row r="22836" spans="1:2" x14ac:dyDescent="0.2">
      <c r="A22836" s="112" t="s">
        <v>48200</v>
      </c>
      <c r="B22836" s="112" t="s">
        <v>48201</v>
      </c>
    </row>
    <row r="22837" spans="1:2" x14ac:dyDescent="0.2">
      <c r="A22837" s="112" t="s">
        <v>48202</v>
      </c>
      <c r="B22837" s="112" t="s">
        <v>48203</v>
      </c>
    </row>
    <row r="22838" spans="1:2" x14ac:dyDescent="0.2">
      <c r="A22838" s="112" t="s">
        <v>48204</v>
      </c>
      <c r="B22838" s="112" t="s">
        <v>48205</v>
      </c>
    </row>
    <row r="22839" spans="1:2" x14ac:dyDescent="0.2">
      <c r="A22839" s="112" t="s">
        <v>48206</v>
      </c>
      <c r="B22839" s="112" t="s">
        <v>48207</v>
      </c>
    </row>
    <row r="22840" spans="1:2" x14ac:dyDescent="0.2">
      <c r="A22840" s="112" t="s">
        <v>48208</v>
      </c>
      <c r="B22840" s="112" t="s">
        <v>48209</v>
      </c>
    </row>
    <row r="22841" spans="1:2" x14ac:dyDescent="0.2">
      <c r="A22841" s="112" t="s">
        <v>48210</v>
      </c>
      <c r="B22841" s="112" t="s">
        <v>48211</v>
      </c>
    </row>
    <row r="22842" spans="1:2" x14ac:dyDescent="0.2">
      <c r="A22842" s="112" t="s">
        <v>48212</v>
      </c>
      <c r="B22842" s="112" t="s">
        <v>48213</v>
      </c>
    </row>
    <row r="22843" spans="1:2" x14ac:dyDescent="0.2">
      <c r="A22843" s="112" t="s">
        <v>48214</v>
      </c>
      <c r="B22843" s="112" t="s">
        <v>48215</v>
      </c>
    </row>
    <row r="22844" spans="1:2" x14ac:dyDescent="0.2">
      <c r="A22844" s="112" t="s">
        <v>48216</v>
      </c>
      <c r="B22844" s="112" t="s">
        <v>48217</v>
      </c>
    </row>
    <row r="22845" spans="1:2" x14ac:dyDescent="0.2">
      <c r="A22845" s="112" t="s">
        <v>48218</v>
      </c>
      <c r="B22845" s="112" t="s">
        <v>48219</v>
      </c>
    </row>
    <row r="22846" spans="1:2" x14ac:dyDescent="0.2">
      <c r="A22846" s="112" t="s">
        <v>48220</v>
      </c>
      <c r="B22846" s="112" t="s">
        <v>48221</v>
      </c>
    </row>
    <row r="22847" spans="1:2" x14ac:dyDescent="0.2">
      <c r="A22847" s="112" t="s">
        <v>48222</v>
      </c>
      <c r="B22847" s="112" t="s">
        <v>48223</v>
      </c>
    </row>
    <row r="22848" spans="1:2" x14ac:dyDescent="0.2">
      <c r="A22848" s="112" t="s">
        <v>48224</v>
      </c>
      <c r="B22848" s="112" t="s">
        <v>48225</v>
      </c>
    </row>
    <row r="22849" spans="1:2" x14ac:dyDescent="0.2">
      <c r="A22849" s="112" t="s">
        <v>48226</v>
      </c>
      <c r="B22849" s="112" t="s">
        <v>48227</v>
      </c>
    </row>
    <row r="22850" spans="1:2" x14ac:dyDescent="0.2">
      <c r="A22850" s="112" t="s">
        <v>48228</v>
      </c>
      <c r="B22850" s="112" t="s">
        <v>48229</v>
      </c>
    </row>
    <row r="22851" spans="1:2" x14ac:dyDescent="0.2">
      <c r="A22851" s="112" t="s">
        <v>48230</v>
      </c>
      <c r="B22851" s="112" t="s">
        <v>48231</v>
      </c>
    </row>
    <row r="22852" spans="1:2" x14ac:dyDescent="0.2">
      <c r="A22852" s="112" t="s">
        <v>48232</v>
      </c>
      <c r="B22852" s="112" t="s">
        <v>48233</v>
      </c>
    </row>
    <row r="22853" spans="1:2" x14ac:dyDescent="0.2">
      <c r="A22853" s="112" t="s">
        <v>48234</v>
      </c>
      <c r="B22853" s="112" t="s">
        <v>48235</v>
      </c>
    </row>
    <row r="22854" spans="1:2" x14ac:dyDescent="0.2">
      <c r="A22854" s="112" t="s">
        <v>48236</v>
      </c>
      <c r="B22854" s="112" t="s">
        <v>48237</v>
      </c>
    </row>
    <row r="22855" spans="1:2" x14ac:dyDescent="0.2">
      <c r="A22855" s="112" t="s">
        <v>48238</v>
      </c>
      <c r="B22855" s="112" t="s">
        <v>48239</v>
      </c>
    </row>
    <row r="22856" spans="1:2" x14ac:dyDescent="0.2">
      <c r="A22856" s="112" t="s">
        <v>48240</v>
      </c>
      <c r="B22856" s="112" t="s">
        <v>48241</v>
      </c>
    </row>
    <row r="22857" spans="1:2" x14ac:dyDescent="0.2">
      <c r="A22857" s="112" t="s">
        <v>48242</v>
      </c>
      <c r="B22857" s="112" t="s">
        <v>48243</v>
      </c>
    </row>
    <row r="22858" spans="1:2" x14ac:dyDescent="0.2">
      <c r="A22858" s="112" t="s">
        <v>48244</v>
      </c>
      <c r="B22858" s="112" t="s">
        <v>48245</v>
      </c>
    </row>
    <row r="22859" spans="1:2" x14ac:dyDescent="0.2">
      <c r="A22859" s="112" t="s">
        <v>48246</v>
      </c>
      <c r="B22859" s="112" t="s">
        <v>48247</v>
      </c>
    </row>
    <row r="22860" spans="1:2" x14ac:dyDescent="0.2">
      <c r="A22860" s="112" t="s">
        <v>48248</v>
      </c>
      <c r="B22860" s="112" t="s">
        <v>48249</v>
      </c>
    </row>
    <row r="22861" spans="1:2" x14ac:dyDescent="0.2">
      <c r="A22861" s="112" t="s">
        <v>48250</v>
      </c>
      <c r="B22861" s="112" t="s">
        <v>48251</v>
      </c>
    </row>
    <row r="22862" spans="1:2" x14ac:dyDescent="0.2">
      <c r="A22862" s="112" t="s">
        <v>48252</v>
      </c>
      <c r="B22862" s="112" t="s">
        <v>48253</v>
      </c>
    </row>
    <row r="22863" spans="1:2" x14ac:dyDescent="0.2">
      <c r="A22863" s="112" t="s">
        <v>48254</v>
      </c>
      <c r="B22863" s="112" t="s">
        <v>48255</v>
      </c>
    </row>
    <row r="22864" spans="1:2" x14ac:dyDescent="0.2">
      <c r="A22864" s="112" t="s">
        <v>48256</v>
      </c>
      <c r="B22864" s="112" t="s">
        <v>48257</v>
      </c>
    </row>
    <row r="22865" spans="1:2" x14ac:dyDescent="0.2">
      <c r="A22865" s="112" t="s">
        <v>48258</v>
      </c>
      <c r="B22865" s="112" t="s">
        <v>48259</v>
      </c>
    </row>
    <row r="22866" spans="1:2" x14ac:dyDescent="0.2">
      <c r="A22866" s="112" t="s">
        <v>48260</v>
      </c>
      <c r="B22866" s="112" t="s">
        <v>48261</v>
      </c>
    </row>
    <row r="22867" spans="1:2" x14ac:dyDescent="0.2">
      <c r="A22867" s="112" t="s">
        <v>48262</v>
      </c>
      <c r="B22867" s="112" t="s">
        <v>48263</v>
      </c>
    </row>
    <row r="22868" spans="1:2" x14ac:dyDescent="0.2">
      <c r="A22868" s="112" t="s">
        <v>48264</v>
      </c>
      <c r="B22868" s="112" t="s">
        <v>48265</v>
      </c>
    </row>
    <row r="22869" spans="1:2" x14ac:dyDescent="0.2">
      <c r="A22869" s="112" t="s">
        <v>48266</v>
      </c>
      <c r="B22869" s="112" t="s">
        <v>48267</v>
      </c>
    </row>
    <row r="22870" spans="1:2" x14ac:dyDescent="0.2">
      <c r="A22870" s="112" t="s">
        <v>48268</v>
      </c>
      <c r="B22870" s="112" t="s">
        <v>48269</v>
      </c>
    </row>
    <row r="22871" spans="1:2" x14ac:dyDescent="0.2">
      <c r="A22871" s="112" t="s">
        <v>48270</v>
      </c>
      <c r="B22871" s="112" t="s">
        <v>48271</v>
      </c>
    </row>
    <row r="22872" spans="1:2" x14ac:dyDescent="0.2">
      <c r="A22872" s="112" t="s">
        <v>48272</v>
      </c>
      <c r="B22872" s="112" t="s">
        <v>48273</v>
      </c>
    </row>
    <row r="22873" spans="1:2" x14ac:dyDescent="0.2">
      <c r="A22873" s="112" t="s">
        <v>48274</v>
      </c>
      <c r="B22873" s="112" t="s">
        <v>48275</v>
      </c>
    </row>
    <row r="22874" spans="1:2" x14ac:dyDescent="0.2">
      <c r="A22874" s="112" t="s">
        <v>48276</v>
      </c>
      <c r="B22874" s="112" t="s">
        <v>48277</v>
      </c>
    </row>
    <row r="22875" spans="1:2" x14ac:dyDescent="0.2">
      <c r="A22875" s="112" t="s">
        <v>48278</v>
      </c>
      <c r="B22875" s="112" t="s">
        <v>48279</v>
      </c>
    </row>
    <row r="22876" spans="1:2" x14ac:dyDescent="0.2">
      <c r="A22876" s="112" t="s">
        <v>48280</v>
      </c>
      <c r="B22876" s="112" t="s">
        <v>48281</v>
      </c>
    </row>
    <row r="22877" spans="1:2" x14ac:dyDescent="0.2">
      <c r="A22877" s="112" t="s">
        <v>48282</v>
      </c>
      <c r="B22877" s="112" t="s">
        <v>48283</v>
      </c>
    </row>
    <row r="22878" spans="1:2" x14ac:dyDescent="0.2">
      <c r="A22878" s="112" t="s">
        <v>48284</v>
      </c>
      <c r="B22878" s="112" t="s">
        <v>48285</v>
      </c>
    </row>
    <row r="22879" spans="1:2" x14ac:dyDescent="0.2">
      <c r="A22879" s="112" t="s">
        <v>48286</v>
      </c>
      <c r="B22879" s="112" t="s">
        <v>48287</v>
      </c>
    </row>
    <row r="22880" spans="1:2" x14ac:dyDescent="0.2">
      <c r="A22880" s="112" t="s">
        <v>48288</v>
      </c>
      <c r="B22880" s="112" t="s">
        <v>48289</v>
      </c>
    </row>
    <row r="22881" spans="1:2" x14ac:dyDescent="0.2">
      <c r="A22881" s="112" t="s">
        <v>48290</v>
      </c>
      <c r="B22881" s="112" t="s">
        <v>48291</v>
      </c>
    </row>
    <row r="22882" spans="1:2" x14ac:dyDescent="0.2">
      <c r="A22882" s="112" t="s">
        <v>48292</v>
      </c>
      <c r="B22882" s="112" t="s">
        <v>48293</v>
      </c>
    </row>
    <row r="22883" spans="1:2" x14ac:dyDescent="0.2">
      <c r="A22883" s="112" t="s">
        <v>48294</v>
      </c>
      <c r="B22883" s="112" t="s">
        <v>48295</v>
      </c>
    </row>
    <row r="22884" spans="1:2" x14ac:dyDescent="0.2">
      <c r="A22884" s="112" t="s">
        <v>48296</v>
      </c>
      <c r="B22884" s="112" t="s">
        <v>48297</v>
      </c>
    </row>
    <row r="22885" spans="1:2" x14ac:dyDescent="0.2">
      <c r="A22885" s="112" t="s">
        <v>48298</v>
      </c>
      <c r="B22885" s="112" t="s">
        <v>48299</v>
      </c>
    </row>
    <row r="22886" spans="1:2" x14ac:dyDescent="0.2">
      <c r="A22886" s="112" t="s">
        <v>48300</v>
      </c>
      <c r="B22886" s="112" t="s">
        <v>48301</v>
      </c>
    </row>
    <row r="22887" spans="1:2" x14ac:dyDescent="0.2">
      <c r="A22887" s="112" t="s">
        <v>48302</v>
      </c>
      <c r="B22887" s="112" t="s">
        <v>48303</v>
      </c>
    </row>
    <row r="22888" spans="1:2" x14ac:dyDescent="0.2">
      <c r="A22888" s="112" t="s">
        <v>48304</v>
      </c>
      <c r="B22888" s="112" t="s">
        <v>48305</v>
      </c>
    </row>
    <row r="22889" spans="1:2" x14ac:dyDescent="0.2">
      <c r="A22889" s="112" t="s">
        <v>48306</v>
      </c>
      <c r="B22889" s="112" t="s">
        <v>48307</v>
      </c>
    </row>
    <row r="22890" spans="1:2" x14ac:dyDescent="0.2">
      <c r="A22890" s="112" t="s">
        <v>48308</v>
      </c>
      <c r="B22890" s="112" t="s">
        <v>48309</v>
      </c>
    </row>
    <row r="22891" spans="1:2" x14ac:dyDescent="0.2">
      <c r="A22891" s="112" t="s">
        <v>48310</v>
      </c>
      <c r="B22891" s="112" t="s">
        <v>48311</v>
      </c>
    </row>
    <row r="22892" spans="1:2" x14ac:dyDescent="0.2">
      <c r="A22892" s="112" t="s">
        <v>48312</v>
      </c>
      <c r="B22892" s="112" t="s">
        <v>48313</v>
      </c>
    </row>
    <row r="22893" spans="1:2" x14ac:dyDescent="0.2">
      <c r="A22893" s="112" t="s">
        <v>48314</v>
      </c>
      <c r="B22893" s="112" t="s">
        <v>48315</v>
      </c>
    </row>
    <row r="22894" spans="1:2" x14ac:dyDescent="0.2">
      <c r="A22894" s="112" t="s">
        <v>48316</v>
      </c>
      <c r="B22894" s="112" t="s">
        <v>48317</v>
      </c>
    </row>
    <row r="22895" spans="1:2" x14ac:dyDescent="0.2">
      <c r="A22895" s="112" t="s">
        <v>48318</v>
      </c>
      <c r="B22895" s="112" t="s">
        <v>48319</v>
      </c>
    </row>
    <row r="22896" spans="1:2" x14ac:dyDescent="0.2">
      <c r="A22896" s="112" t="s">
        <v>48320</v>
      </c>
      <c r="B22896" s="112" t="s">
        <v>48321</v>
      </c>
    </row>
    <row r="22897" spans="1:2" x14ac:dyDescent="0.2">
      <c r="A22897" s="112" t="s">
        <v>48322</v>
      </c>
      <c r="B22897" s="112" t="s">
        <v>48323</v>
      </c>
    </row>
    <row r="22898" spans="1:2" x14ac:dyDescent="0.2">
      <c r="A22898" s="112" t="s">
        <v>48324</v>
      </c>
      <c r="B22898" s="112" t="s">
        <v>48325</v>
      </c>
    </row>
    <row r="22899" spans="1:2" x14ac:dyDescent="0.2">
      <c r="A22899" s="112" t="s">
        <v>48326</v>
      </c>
      <c r="B22899" s="112" t="s">
        <v>48327</v>
      </c>
    </row>
    <row r="22900" spans="1:2" x14ac:dyDescent="0.2">
      <c r="A22900" s="112" t="s">
        <v>48328</v>
      </c>
      <c r="B22900" s="112" t="s">
        <v>48329</v>
      </c>
    </row>
    <row r="22901" spans="1:2" x14ac:dyDescent="0.2">
      <c r="A22901" s="112" t="s">
        <v>48330</v>
      </c>
      <c r="B22901" s="112" t="s">
        <v>48331</v>
      </c>
    </row>
    <row r="22902" spans="1:2" x14ac:dyDescent="0.2">
      <c r="A22902" s="112" t="s">
        <v>48332</v>
      </c>
      <c r="B22902" s="112" t="s">
        <v>48333</v>
      </c>
    </row>
    <row r="22903" spans="1:2" x14ac:dyDescent="0.2">
      <c r="A22903" s="112" t="s">
        <v>48334</v>
      </c>
      <c r="B22903" s="112" t="s">
        <v>48335</v>
      </c>
    </row>
    <row r="22904" spans="1:2" x14ac:dyDescent="0.2">
      <c r="A22904" s="112" t="s">
        <v>48336</v>
      </c>
      <c r="B22904" s="112" t="s">
        <v>48337</v>
      </c>
    </row>
    <row r="22905" spans="1:2" x14ac:dyDescent="0.2">
      <c r="A22905" s="112" t="s">
        <v>48338</v>
      </c>
      <c r="B22905" s="112" t="s">
        <v>48339</v>
      </c>
    </row>
    <row r="22906" spans="1:2" x14ac:dyDescent="0.2">
      <c r="A22906" s="112" t="s">
        <v>48340</v>
      </c>
      <c r="B22906" s="112" t="s">
        <v>48341</v>
      </c>
    </row>
    <row r="22907" spans="1:2" x14ac:dyDescent="0.2">
      <c r="A22907" s="112" t="s">
        <v>48342</v>
      </c>
      <c r="B22907" s="112" t="s">
        <v>48343</v>
      </c>
    </row>
    <row r="22908" spans="1:2" x14ac:dyDescent="0.2">
      <c r="A22908" s="112" t="s">
        <v>48344</v>
      </c>
      <c r="B22908" s="112" t="s">
        <v>48345</v>
      </c>
    </row>
    <row r="22909" spans="1:2" x14ac:dyDescent="0.2">
      <c r="A22909" s="112" t="s">
        <v>48346</v>
      </c>
      <c r="B22909" s="112" t="s">
        <v>48347</v>
      </c>
    </row>
    <row r="22910" spans="1:2" x14ac:dyDescent="0.2">
      <c r="A22910" s="112" t="s">
        <v>48348</v>
      </c>
      <c r="B22910" s="112" t="s">
        <v>48349</v>
      </c>
    </row>
    <row r="22911" spans="1:2" x14ac:dyDescent="0.2">
      <c r="A22911" s="112" t="s">
        <v>48350</v>
      </c>
      <c r="B22911" s="112" t="s">
        <v>48351</v>
      </c>
    </row>
    <row r="22912" spans="1:2" x14ac:dyDescent="0.2">
      <c r="A22912" s="112" t="s">
        <v>48352</v>
      </c>
      <c r="B22912" s="112" t="s">
        <v>48353</v>
      </c>
    </row>
    <row r="22913" spans="1:2" x14ac:dyDescent="0.2">
      <c r="A22913" s="112" t="s">
        <v>48354</v>
      </c>
      <c r="B22913" s="112" t="s">
        <v>48355</v>
      </c>
    </row>
    <row r="22914" spans="1:2" x14ac:dyDescent="0.2">
      <c r="A22914" s="112" t="s">
        <v>48356</v>
      </c>
      <c r="B22914" s="112" t="s">
        <v>48357</v>
      </c>
    </row>
    <row r="22915" spans="1:2" x14ac:dyDescent="0.2">
      <c r="A22915" s="112" t="s">
        <v>48358</v>
      </c>
      <c r="B22915" s="112" t="s">
        <v>48359</v>
      </c>
    </row>
    <row r="22916" spans="1:2" x14ac:dyDescent="0.2">
      <c r="A22916" s="112" t="s">
        <v>48360</v>
      </c>
      <c r="B22916" s="112" t="s">
        <v>48361</v>
      </c>
    </row>
    <row r="22917" spans="1:2" x14ac:dyDescent="0.2">
      <c r="A22917" s="112" t="s">
        <v>48362</v>
      </c>
      <c r="B22917" s="112" t="s">
        <v>48363</v>
      </c>
    </row>
    <row r="22918" spans="1:2" x14ac:dyDescent="0.2">
      <c r="A22918" s="112" t="s">
        <v>48364</v>
      </c>
      <c r="B22918" s="112" t="s">
        <v>48365</v>
      </c>
    </row>
    <row r="22919" spans="1:2" x14ac:dyDescent="0.2">
      <c r="A22919" s="112" t="s">
        <v>48366</v>
      </c>
      <c r="B22919" s="112" t="s">
        <v>48367</v>
      </c>
    </row>
    <row r="22920" spans="1:2" x14ac:dyDescent="0.2">
      <c r="A22920" s="112" t="s">
        <v>48368</v>
      </c>
      <c r="B22920" s="112" t="s">
        <v>48369</v>
      </c>
    </row>
    <row r="22921" spans="1:2" x14ac:dyDescent="0.2">
      <c r="A22921" s="112" t="s">
        <v>48370</v>
      </c>
      <c r="B22921" s="112" t="s">
        <v>48371</v>
      </c>
    </row>
    <row r="22922" spans="1:2" x14ac:dyDescent="0.2">
      <c r="A22922" s="112" t="s">
        <v>48372</v>
      </c>
      <c r="B22922" s="112" t="s">
        <v>48373</v>
      </c>
    </row>
    <row r="22923" spans="1:2" x14ac:dyDescent="0.2">
      <c r="A22923" s="112" t="s">
        <v>48374</v>
      </c>
      <c r="B22923" s="112" t="s">
        <v>48375</v>
      </c>
    </row>
    <row r="22924" spans="1:2" x14ac:dyDescent="0.2">
      <c r="A22924" s="112" t="s">
        <v>48376</v>
      </c>
      <c r="B22924" s="112" t="s">
        <v>48377</v>
      </c>
    </row>
    <row r="22925" spans="1:2" x14ac:dyDescent="0.2">
      <c r="A22925" s="112" t="s">
        <v>48378</v>
      </c>
      <c r="B22925" s="112" t="s">
        <v>48379</v>
      </c>
    </row>
    <row r="22926" spans="1:2" x14ac:dyDescent="0.2">
      <c r="A22926" s="112" t="s">
        <v>48380</v>
      </c>
      <c r="B22926" s="112" t="s">
        <v>48381</v>
      </c>
    </row>
    <row r="22927" spans="1:2" x14ac:dyDescent="0.2">
      <c r="A22927" s="112" t="s">
        <v>48382</v>
      </c>
      <c r="B22927" s="112" t="s">
        <v>48383</v>
      </c>
    </row>
    <row r="22928" spans="1:2" x14ac:dyDescent="0.2">
      <c r="A22928" s="112" t="s">
        <v>48384</v>
      </c>
      <c r="B22928" s="112" t="s">
        <v>48385</v>
      </c>
    </row>
    <row r="22929" spans="1:2" x14ac:dyDescent="0.2">
      <c r="A22929" s="112" t="s">
        <v>48386</v>
      </c>
      <c r="B22929" s="112" t="s">
        <v>48387</v>
      </c>
    </row>
    <row r="22930" spans="1:2" x14ac:dyDescent="0.2">
      <c r="A22930" s="112" t="s">
        <v>48388</v>
      </c>
      <c r="B22930" s="112" t="s">
        <v>48389</v>
      </c>
    </row>
    <row r="22931" spans="1:2" x14ac:dyDescent="0.2">
      <c r="A22931" s="112" t="s">
        <v>48390</v>
      </c>
      <c r="B22931" s="112" t="s">
        <v>48391</v>
      </c>
    </row>
    <row r="22932" spans="1:2" x14ac:dyDescent="0.2">
      <c r="A22932" s="112" t="s">
        <v>48392</v>
      </c>
      <c r="B22932" s="112" t="s">
        <v>48393</v>
      </c>
    </row>
    <row r="22933" spans="1:2" x14ac:dyDescent="0.2">
      <c r="A22933" s="112" t="s">
        <v>48394</v>
      </c>
      <c r="B22933" s="112" t="s">
        <v>48395</v>
      </c>
    </row>
    <row r="22934" spans="1:2" x14ac:dyDescent="0.2">
      <c r="A22934" s="112" t="s">
        <v>48396</v>
      </c>
      <c r="B22934" s="112" t="s">
        <v>48397</v>
      </c>
    </row>
    <row r="22935" spans="1:2" x14ac:dyDescent="0.2">
      <c r="A22935" s="112" t="s">
        <v>48398</v>
      </c>
      <c r="B22935" s="112" t="s">
        <v>48399</v>
      </c>
    </row>
    <row r="22936" spans="1:2" x14ac:dyDescent="0.2">
      <c r="A22936" s="112" t="s">
        <v>48400</v>
      </c>
      <c r="B22936" s="112" t="s">
        <v>48401</v>
      </c>
    </row>
    <row r="22937" spans="1:2" x14ac:dyDescent="0.2">
      <c r="A22937" s="112" t="s">
        <v>48402</v>
      </c>
      <c r="B22937" s="112" t="s">
        <v>48403</v>
      </c>
    </row>
    <row r="22938" spans="1:2" x14ac:dyDescent="0.2">
      <c r="A22938" s="112" t="s">
        <v>48404</v>
      </c>
      <c r="B22938" s="112" t="s">
        <v>48405</v>
      </c>
    </row>
    <row r="22939" spans="1:2" x14ac:dyDescent="0.2">
      <c r="A22939" s="112" t="s">
        <v>48406</v>
      </c>
      <c r="B22939" s="112" t="s">
        <v>48407</v>
      </c>
    </row>
    <row r="22940" spans="1:2" x14ac:dyDescent="0.2">
      <c r="A22940" s="112" t="s">
        <v>48408</v>
      </c>
      <c r="B22940" s="112" t="s">
        <v>48409</v>
      </c>
    </row>
    <row r="22941" spans="1:2" x14ac:dyDescent="0.2">
      <c r="A22941" s="112" t="s">
        <v>48410</v>
      </c>
      <c r="B22941" s="112" t="s">
        <v>48411</v>
      </c>
    </row>
    <row r="22942" spans="1:2" x14ac:dyDescent="0.2">
      <c r="A22942" s="112" t="s">
        <v>48412</v>
      </c>
      <c r="B22942" s="112" t="s">
        <v>48413</v>
      </c>
    </row>
    <row r="22943" spans="1:2" x14ac:dyDescent="0.2">
      <c r="A22943" s="112" t="s">
        <v>48414</v>
      </c>
      <c r="B22943" s="112" t="s">
        <v>48415</v>
      </c>
    </row>
    <row r="22944" spans="1:2" x14ac:dyDescent="0.2">
      <c r="A22944" s="112" t="s">
        <v>48416</v>
      </c>
      <c r="B22944" s="112" t="s">
        <v>48417</v>
      </c>
    </row>
    <row r="22945" spans="1:2" x14ac:dyDescent="0.2">
      <c r="A22945" s="112" t="s">
        <v>48418</v>
      </c>
      <c r="B22945" s="112" t="s">
        <v>48419</v>
      </c>
    </row>
    <row r="22946" spans="1:2" x14ac:dyDescent="0.2">
      <c r="A22946" s="112" t="s">
        <v>48420</v>
      </c>
      <c r="B22946" s="112" t="s">
        <v>48421</v>
      </c>
    </row>
    <row r="22947" spans="1:2" x14ac:dyDescent="0.2">
      <c r="A22947" s="112" t="s">
        <v>48422</v>
      </c>
      <c r="B22947" s="112" t="s">
        <v>48423</v>
      </c>
    </row>
    <row r="22948" spans="1:2" x14ac:dyDescent="0.2">
      <c r="A22948" s="112" t="s">
        <v>48424</v>
      </c>
      <c r="B22948" s="112" t="s">
        <v>48425</v>
      </c>
    </row>
    <row r="22949" spans="1:2" x14ac:dyDescent="0.2">
      <c r="A22949" s="112" t="s">
        <v>48426</v>
      </c>
      <c r="B22949" s="112" t="s">
        <v>48427</v>
      </c>
    </row>
    <row r="22950" spans="1:2" x14ac:dyDescent="0.2">
      <c r="A22950" s="112" t="s">
        <v>48428</v>
      </c>
      <c r="B22950" s="112" t="s">
        <v>48429</v>
      </c>
    </row>
    <row r="22951" spans="1:2" x14ac:dyDescent="0.2">
      <c r="A22951" s="112" t="s">
        <v>48430</v>
      </c>
      <c r="B22951" s="112" t="s">
        <v>48431</v>
      </c>
    </row>
    <row r="22952" spans="1:2" x14ac:dyDescent="0.2">
      <c r="A22952" s="112" t="s">
        <v>48432</v>
      </c>
      <c r="B22952" s="112" t="s">
        <v>48433</v>
      </c>
    </row>
    <row r="22953" spans="1:2" x14ac:dyDescent="0.2">
      <c r="A22953" s="112" t="s">
        <v>48434</v>
      </c>
      <c r="B22953" s="112" t="s">
        <v>48435</v>
      </c>
    </row>
    <row r="22954" spans="1:2" x14ac:dyDescent="0.2">
      <c r="A22954" s="112" t="s">
        <v>48436</v>
      </c>
      <c r="B22954" s="112" t="s">
        <v>48437</v>
      </c>
    </row>
    <row r="22955" spans="1:2" x14ac:dyDescent="0.2">
      <c r="A22955" s="112" t="s">
        <v>48438</v>
      </c>
      <c r="B22955" s="112" t="s">
        <v>48439</v>
      </c>
    </row>
    <row r="22956" spans="1:2" x14ac:dyDescent="0.2">
      <c r="A22956" s="112" t="s">
        <v>48440</v>
      </c>
      <c r="B22956" s="112" t="s">
        <v>48441</v>
      </c>
    </row>
    <row r="22957" spans="1:2" x14ac:dyDescent="0.2">
      <c r="A22957" s="112" t="s">
        <v>48442</v>
      </c>
      <c r="B22957" s="112" t="s">
        <v>48443</v>
      </c>
    </row>
    <row r="22958" spans="1:2" x14ac:dyDescent="0.2">
      <c r="A22958" s="112" t="s">
        <v>48444</v>
      </c>
      <c r="B22958" s="112" t="s">
        <v>48445</v>
      </c>
    </row>
    <row r="22959" spans="1:2" x14ac:dyDescent="0.2">
      <c r="A22959" s="112" t="s">
        <v>48446</v>
      </c>
      <c r="B22959" s="112" t="s">
        <v>48447</v>
      </c>
    </row>
    <row r="22960" spans="1:2" x14ac:dyDescent="0.2">
      <c r="A22960" s="112" t="s">
        <v>48448</v>
      </c>
      <c r="B22960" s="112" t="s">
        <v>48449</v>
      </c>
    </row>
    <row r="22961" spans="1:2" x14ac:dyDescent="0.2">
      <c r="A22961" s="112" t="s">
        <v>48450</v>
      </c>
      <c r="B22961" s="112" t="s">
        <v>48451</v>
      </c>
    </row>
    <row r="22962" spans="1:2" x14ac:dyDescent="0.2">
      <c r="A22962" s="112" t="s">
        <v>48452</v>
      </c>
      <c r="B22962" s="112" t="s">
        <v>48453</v>
      </c>
    </row>
    <row r="22963" spans="1:2" x14ac:dyDescent="0.2">
      <c r="A22963" s="112" t="s">
        <v>48454</v>
      </c>
      <c r="B22963" s="112" t="s">
        <v>48455</v>
      </c>
    </row>
    <row r="22964" spans="1:2" x14ac:dyDescent="0.2">
      <c r="A22964" s="112" t="s">
        <v>48456</v>
      </c>
      <c r="B22964" s="112" t="s">
        <v>48457</v>
      </c>
    </row>
    <row r="22965" spans="1:2" x14ac:dyDescent="0.2">
      <c r="A22965" s="112" t="s">
        <v>48458</v>
      </c>
      <c r="B22965" s="112" t="s">
        <v>48459</v>
      </c>
    </row>
    <row r="22966" spans="1:2" x14ac:dyDescent="0.2">
      <c r="A22966" s="112" t="s">
        <v>48460</v>
      </c>
      <c r="B22966" s="112" t="s">
        <v>48461</v>
      </c>
    </row>
    <row r="22967" spans="1:2" x14ac:dyDescent="0.2">
      <c r="A22967" s="112" t="s">
        <v>48462</v>
      </c>
      <c r="B22967" s="112" t="s">
        <v>48463</v>
      </c>
    </row>
    <row r="22968" spans="1:2" x14ac:dyDescent="0.2">
      <c r="A22968" s="112" t="s">
        <v>48464</v>
      </c>
      <c r="B22968" s="112" t="s">
        <v>48465</v>
      </c>
    </row>
    <row r="22969" spans="1:2" x14ac:dyDescent="0.2">
      <c r="A22969" s="112" t="s">
        <v>48466</v>
      </c>
      <c r="B22969" s="112" t="s">
        <v>48467</v>
      </c>
    </row>
    <row r="22970" spans="1:2" x14ac:dyDescent="0.2">
      <c r="A22970" s="112" t="s">
        <v>48468</v>
      </c>
      <c r="B22970" s="112" t="s">
        <v>48469</v>
      </c>
    </row>
    <row r="22971" spans="1:2" x14ac:dyDescent="0.2">
      <c r="A22971" s="112" t="s">
        <v>48470</v>
      </c>
      <c r="B22971" s="112" t="s">
        <v>48471</v>
      </c>
    </row>
    <row r="22972" spans="1:2" x14ac:dyDescent="0.2">
      <c r="A22972" s="112" t="s">
        <v>48472</v>
      </c>
      <c r="B22972" s="112" t="s">
        <v>48473</v>
      </c>
    </row>
    <row r="22973" spans="1:2" x14ac:dyDescent="0.2">
      <c r="A22973" s="112" t="s">
        <v>48474</v>
      </c>
      <c r="B22973" s="112" t="s">
        <v>48475</v>
      </c>
    </row>
    <row r="22974" spans="1:2" x14ac:dyDescent="0.2">
      <c r="A22974" s="112" t="s">
        <v>48476</v>
      </c>
      <c r="B22974" s="112" t="s">
        <v>48477</v>
      </c>
    </row>
    <row r="22975" spans="1:2" x14ac:dyDescent="0.2">
      <c r="A22975" s="112" t="s">
        <v>48478</v>
      </c>
      <c r="B22975" s="112" t="s">
        <v>48479</v>
      </c>
    </row>
    <row r="22976" spans="1:2" x14ac:dyDescent="0.2">
      <c r="A22976" s="112" t="s">
        <v>48480</v>
      </c>
      <c r="B22976" s="112" t="s">
        <v>48481</v>
      </c>
    </row>
    <row r="22977" spans="1:2" x14ac:dyDescent="0.2">
      <c r="A22977" s="112" t="s">
        <v>48482</v>
      </c>
      <c r="B22977" s="112" t="s">
        <v>48483</v>
      </c>
    </row>
    <row r="22978" spans="1:2" x14ac:dyDescent="0.2">
      <c r="A22978" s="112" t="s">
        <v>48484</v>
      </c>
      <c r="B22978" s="112" t="s">
        <v>48485</v>
      </c>
    </row>
    <row r="22979" spans="1:2" x14ac:dyDescent="0.2">
      <c r="A22979" s="112" t="s">
        <v>48486</v>
      </c>
      <c r="B22979" s="112" t="s">
        <v>48487</v>
      </c>
    </row>
    <row r="22980" spans="1:2" x14ac:dyDescent="0.2">
      <c r="A22980" s="112" t="s">
        <v>48488</v>
      </c>
      <c r="B22980" s="112" t="s">
        <v>48489</v>
      </c>
    </row>
    <row r="22981" spans="1:2" x14ac:dyDescent="0.2">
      <c r="A22981" s="112" t="s">
        <v>48490</v>
      </c>
      <c r="B22981" s="112" t="s">
        <v>48491</v>
      </c>
    </row>
    <row r="22982" spans="1:2" x14ac:dyDescent="0.2">
      <c r="A22982" s="112" t="s">
        <v>48492</v>
      </c>
      <c r="B22982" s="112" t="s">
        <v>48493</v>
      </c>
    </row>
    <row r="22983" spans="1:2" x14ac:dyDescent="0.2">
      <c r="A22983" s="112" t="s">
        <v>48494</v>
      </c>
      <c r="B22983" s="112" t="s">
        <v>48495</v>
      </c>
    </row>
    <row r="22984" spans="1:2" x14ac:dyDescent="0.2">
      <c r="A22984" s="112" t="s">
        <v>48496</v>
      </c>
      <c r="B22984" s="112" t="s">
        <v>48497</v>
      </c>
    </row>
    <row r="22985" spans="1:2" x14ac:dyDescent="0.2">
      <c r="A22985" s="112" t="s">
        <v>48498</v>
      </c>
      <c r="B22985" s="112" t="s">
        <v>48499</v>
      </c>
    </row>
    <row r="22986" spans="1:2" x14ac:dyDescent="0.2">
      <c r="A22986" s="112" t="s">
        <v>48500</v>
      </c>
      <c r="B22986" s="112" t="s">
        <v>48501</v>
      </c>
    </row>
    <row r="22987" spans="1:2" x14ac:dyDescent="0.2">
      <c r="A22987" s="112" t="s">
        <v>48502</v>
      </c>
      <c r="B22987" s="112" t="s">
        <v>48503</v>
      </c>
    </row>
    <row r="22988" spans="1:2" x14ac:dyDescent="0.2">
      <c r="A22988" s="112" t="s">
        <v>48504</v>
      </c>
      <c r="B22988" s="112" t="s">
        <v>48505</v>
      </c>
    </row>
    <row r="22989" spans="1:2" x14ac:dyDescent="0.2">
      <c r="A22989" s="112" t="s">
        <v>48506</v>
      </c>
      <c r="B22989" s="112" t="s">
        <v>48507</v>
      </c>
    </row>
    <row r="22990" spans="1:2" x14ac:dyDescent="0.2">
      <c r="A22990" s="112" t="s">
        <v>48508</v>
      </c>
      <c r="B22990" s="112" t="s">
        <v>48509</v>
      </c>
    </row>
    <row r="22991" spans="1:2" x14ac:dyDescent="0.2">
      <c r="A22991" s="112" t="s">
        <v>48510</v>
      </c>
      <c r="B22991" s="112" t="s">
        <v>48511</v>
      </c>
    </row>
    <row r="22992" spans="1:2" x14ac:dyDescent="0.2">
      <c r="A22992" s="112" t="s">
        <v>48512</v>
      </c>
      <c r="B22992" s="112" t="s">
        <v>48513</v>
      </c>
    </row>
    <row r="22993" spans="1:2" x14ac:dyDescent="0.2">
      <c r="A22993" s="112" t="s">
        <v>48514</v>
      </c>
      <c r="B22993" s="112" t="s">
        <v>48515</v>
      </c>
    </row>
    <row r="22994" spans="1:2" x14ac:dyDescent="0.2">
      <c r="A22994" s="112" t="s">
        <v>48516</v>
      </c>
      <c r="B22994" s="112" t="s">
        <v>48517</v>
      </c>
    </row>
    <row r="22995" spans="1:2" x14ac:dyDescent="0.2">
      <c r="A22995" s="112" t="s">
        <v>48518</v>
      </c>
      <c r="B22995" s="112" t="s">
        <v>48519</v>
      </c>
    </row>
    <row r="22996" spans="1:2" x14ac:dyDescent="0.2">
      <c r="A22996" s="112" t="s">
        <v>48520</v>
      </c>
      <c r="B22996" s="112" t="s">
        <v>48521</v>
      </c>
    </row>
    <row r="22997" spans="1:2" x14ac:dyDescent="0.2">
      <c r="A22997" s="112" t="s">
        <v>48522</v>
      </c>
      <c r="B22997" s="112" t="s">
        <v>48523</v>
      </c>
    </row>
    <row r="22998" spans="1:2" x14ac:dyDescent="0.2">
      <c r="A22998" s="112" t="s">
        <v>48524</v>
      </c>
      <c r="B22998" s="112" t="s">
        <v>48525</v>
      </c>
    </row>
    <row r="22999" spans="1:2" x14ac:dyDescent="0.2">
      <c r="A22999" s="112" t="s">
        <v>48526</v>
      </c>
      <c r="B22999" s="112" t="s">
        <v>48527</v>
      </c>
    </row>
    <row r="23000" spans="1:2" x14ac:dyDescent="0.2">
      <c r="A23000" s="112" t="s">
        <v>48528</v>
      </c>
      <c r="B23000" s="112" t="s">
        <v>48529</v>
      </c>
    </row>
    <row r="23001" spans="1:2" x14ac:dyDescent="0.2">
      <c r="A23001" s="112" t="s">
        <v>48530</v>
      </c>
      <c r="B23001" s="112" t="s">
        <v>48531</v>
      </c>
    </row>
    <row r="23002" spans="1:2" x14ac:dyDescent="0.2">
      <c r="A23002" s="112" t="s">
        <v>48532</v>
      </c>
      <c r="B23002" s="112" t="s">
        <v>48533</v>
      </c>
    </row>
    <row r="23003" spans="1:2" x14ac:dyDescent="0.2">
      <c r="A23003" s="112" t="s">
        <v>48534</v>
      </c>
      <c r="B23003" s="112" t="s">
        <v>48535</v>
      </c>
    </row>
    <row r="23004" spans="1:2" x14ac:dyDescent="0.2">
      <c r="A23004" s="112" t="s">
        <v>48536</v>
      </c>
      <c r="B23004" s="112" t="s">
        <v>48537</v>
      </c>
    </row>
    <row r="23005" spans="1:2" x14ac:dyDescent="0.2">
      <c r="A23005" s="112" t="s">
        <v>48538</v>
      </c>
      <c r="B23005" s="112" t="s">
        <v>48539</v>
      </c>
    </row>
    <row r="23006" spans="1:2" x14ac:dyDescent="0.2">
      <c r="A23006" s="112" t="s">
        <v>48540</v>
      </c>
      <c r="B23006" s="112" t="s">
        <v>48541</v>
      </c>
    </row>
    <row r="23007" spans="1:2" x14ac:dyDescent="0.2">
      <c r="A23007" s="112" t="s">
        <v>48542</v>
      </c>
      <c r="B23007" s="112" t="s">
        <v>48543</v>
      </c>
    </row>
    <row r="23008" spans="1:2" x14ac:dyDescent="0.2">
      <c r="A23008" s="112" t="s">
        <v>48544</v>
      </c>
      <c r="B23008" s="112" t="s">
        <v>48545</v>
      </c>
    </row>
    <row r="23009" spans="1:2" x14ac:dyDescent="0.2">
      <c r="A23009" s="112" t="s">
        <v>48546</v>
      </c>
      <c r="B23009" s="112" t="s">
        <v>48547</v>
      </c>
    </row>
    <row r="23010" spans="1:2" x14ac:dyDescent="0.2">
      <c r="A23010" s="112" t="s">
        <v>48548</v>
      </c>
      <c r="B23010" s="112" t="s">
        <v>48549</v>
      </c>
    </row>
    <row r="23011" spans="1:2" x14ac:dyDescent="0.2">
      <c r="A23011" s="112" t="s">
        <v>48550</v>
      </c>
      <c r="B23011" s="112" t="s">
        <v>48551</v>
      </c>
    </row>
    <row r="23012" spans="1:2" x14ac:dyDescent="0.2">
      <c r="A23012" s="112" t="s">
        <v>48552</v>
      </c>
      <c r="B23012" s="112" t="s">
        <v>48553</v>
      </c>
    </row>
    <row r="23013" spans="1:2" x14ac:dyDescent="0.2">
      <c r="A23013" s="112" t="s">
        <v>48554</v>
      </c>
      <c r="B23013" s="112" t="s">
        <v>48555</v>
      </c>
    </row>
    <row r="23014" spans="1:2" x14ac:dyDescent="0.2">
      <c r="A23014" s="112" t="s">
        <v>48556</v>
      </c>
      <c r="B23014" s="112" t="s">
        <v>48557</v>
      </c>
    </row>
    <row r="23015" spans="1:2" x14ac:dyDescent="0.2">
      <c r="A23015" s="112" t="s">
        <v>48558</v>
      </c>
      <c r="B23015" s="112" t="s">
        <v>48559</v>
      </c>
    </row>
    <row r="23016" spans="1:2" x14ac:dyDescent="0.2">
      <c r="A23016" s="112" t="s">
        <v>48560</v>
      </c>
      <c r="B23016" s="112" t="s">
        <v>48561</v>
      </c>
    </row>
    <row r="23017" spans="1:2" x14ac:dyDescent="0.2">
      <c r="A23017" s="112" t="s">
        <v>48562</v>
      </c>
      <c r="B23017" s="112" t="s">
        <v>48563</v>
      </c>
    </row>
    <row r="23018" spans="1:2" x14ac:dyDescent="0.2">
      <c r="A23018" s="112" t="s">
        <v>48564</v>
      </c>
      <c r="B23018" s="112" t="s">
        <v>48565</v>
      </c>
    </row>
    <row r="23019" spans="1:2" x14ac:dyDescent="0.2">
      <c r="A23019" s="112" t="s">
        <v>48566</v>
      </c>
      <c r="B23019" s="112" t="s">
        <v>48567</v>
      </c>
    </row>
    <row r="23020" spans="1:2" x14ac:dyDescent="0.2">
      <c r="A23020" s="112" t="s">
        <v>48568</v>
      </c>
      <c r="B23020" s="112" t="s">
        <v>48569</v>
      </c>
    </row>
    <row r="23021" spans="1:2" x14ac:dyDescent="0.2">
      <c r="A23021" s="112" t="s">
        <v>48570</v>
      </c>
      <c r="B23021" s="112" t="s">
        <v>48571</v>
      </c>
    </row>
    <row r="23022" spans="1:2" x14ac:dyDescent="0.2">
      <c r="A23022" s="112" t="s">
        <v>48572</v>
      </c>
      <c r="B23022" s="112" t="s">
        <v>48573</v>
      </c>
    </row>
    <row r="23023" spans="1:2" x14ac:dyDescent="0.2">
      <c r="A23023" s="112" t="s">
        <v>48574</v>
      </c>
      <c r="B23023" s="112" t="s">
        <v>48575</v>
      </c>
    </row>
    <row r="23024" spans="1:2" x14ac:dyDescent="0.2">
      <c r="A23024" s="112" t="s">
        <v>48576</v>
      </c>
      <c r="B23024" s="112" t="s">
        <v>48577</v>
      </c>
    </row>
    <row r="23025" spans="1:2" x14ac:dyDescent="0.2">
      <c r="A23025" s="112" t="s">
        <v>48578</v>
      </c>
      <c r="B23025" s="112" t="s">
        <v>48579</v>
      </c>
    </row>
    <row r="23026" spans="1:2" x14ac:dyDescent="0.2">
      <c r="A23026" s="112" t="s">
        <v>48580</v>
      </c>
      <c r="B23026" s="112" t="s">
        <v>48581</v>
      </c>
    </row>
    <row r="23027" spans="1:2" x14ac:dyDescent="0.2">
      <c r="A23027" s="112" t="s">
        <v>48582</v>
      </c>
      <c r="B23027" s="112" t="s">
        <v>48583</v>
      </c>
    </row>
    <row r="23028" spans="1:2" x14ac:dyDescent="0.2">
      <c r="A23028" s="112" t="s">
        <v>48584</v>
      </c>
      <c r="B23028" s="112" t="s">
        <v>48585</v>
      </c>
    </row>
    <row r="23029" spans="1:2" x14ac:dyDescent="0.2">
      <c r="A23029" s="112" t="s">
        <v>48586</v>
      </c>
      <c r="B23029" s="112" t="s">
        <v>48587</v>
      </c>
    </row>
    <row r="23030" spans="1:2" x14ac:dyDescent="0.2">
      <c r="A23030" s="112" t="s">
        <v>48588</v>
      </c>
      <c r="B23030" s="112" t="s">
        <v>48589</v>
      </c>
    </row>
    <row r="23031" spans="1:2" x14ac:dyDescent="0.2">
      <c r="A23031" s="112" t="s">
        <v>48590</v>
      </c>
      <c r="B23031" s="112" t="s">
        <v>48591</v>
      </c>
    </row>
    <row r="23032" spans="1:2" x14ac:dyDescent="0.2">
      <c r="A23032" s="112" t="s">
        <v>48592</v>
      </c>
      <c r="B23032" s="112" t="s">
        <v>48593</v>
      </c>
    </row>
    <row r="23033" spans="1:2" x14ac:dyDescent="0.2">
      <c r="A23033" s="112" t="s">
        <v>48594</v>
      </c>
      <c r="B23033" s="112" t="s">
        <v>48595</v>
      </c>
    </row>
    <row r="23034" spans="1:2" x14ac:dyDescent="0.2">
      <c r="A23034" s="112" t="s">
        <v>48596</v>
      </c>
      <c r="B23034" s="112" t="s">
        <v>48597</v>
      </c>
    </row>
    <row r="23035" spans="1:2" x14ac:dyDescent="0.2">
      <c r="A23035" s="112" t="s">
        <v>48598</v>
      </c>
      <c r="B23035" s="112" t="s">
        <v>48599</v>
      </c>
    </row>
    <row r="23036" spans="1:2" x14ac:dyDescent="0.2">
      <c r="A23036" s="112" t="s">
        <v>48600</v>
      </c>
      <c r="B23036" s="112" t="s">
        <v>48601</v>
      </c>
    </row>
    <row r="23037" spans="1:2" x14ac:dyDescent="0.2">
      <c r="A23037" s="112" t="s">
        <v>48602</v>
      </c>
      <c r="B23037" s="112" t="s">
        <v>48603</v>
      </c>
    </row>
    <row r="23038" spans="1:2" x14ac:dyDescent="0.2">
      <c r="A23038" s="112" t="s">
        <v>48604</v>
      </c>
      <c r="B23038" s="112" t="s">
        <v>48605</v>
      </c>
    </row>
    <row r="23039" spans="1:2" x14ac:dyDescent="0.2">
      <c r="A23039" s="112" t="s">
        <v>48606</v>
      </c>
      <c r="B23039" s="112" t="s">
        <v>48607</v>
      </c>
    </row>
    <row r="23040" spans="1:2" x14ac:dyDescent="0.2">
      <c r="A23040" s="112" t="s">
        <v>48608</v>
      </c>
      <c r="B23040" s="112" t="s">
        <v>48609</v>
      </c>
    </row>
    <row r="23041" spans="1:2" x14ac:dyDescent="0.2">
      <c r="A23041" s="112" t="s">
        <v>48610</v>
      </c>
      <c r="B23041" s="112" t="s">
        <v>48611</v>
      </c>
    </row>
    <row r="23042" spans="1:2" x14ac:dyDescent="0.2">
      <c r="A23042" s="112" t="s">
        <v>48612</v>
      </c>
      <c r="B23042" s="112" t="s">
        <v>48613</v>
      </c>
    </row>
    <row r="23043" spans="1:2" x14ac:dyDescent="0.2">
      <c r="A23043" s="112" t="s">
        <v>48614</v>
      </c>
      <c r="B23043" s="112" t="s">
        <v>48615</v>
      </c>
    </row>
    <row r="23044" spans="1:2" x14ac:dyDescent="0.2">
      <c r="A23044" s="112" t="s">
        <v>48616</v>
      </c>
      <c r="B23044" s="112" t="s">
        <v>48617</v>
      </c>
    </row>
    <row r="23045" spans="1:2" x14ac:dyDescent="0.2">
      <c r="A23045" s="112" t="s">
        <v>48618</v>
      </c>
      <c r="B23045" s="112" t="s">
        <v>48619</v>
      </c>
    </row>
    <row r="23046" spans="1:2" x14ac:dyDescent="0.2">
      <c r="A23046" s="112" t="s">
        <v>48620</v>
      </c>
      <c r="B23046" s="112" t="s">
        <v>48621</v>
      </c>
    </row>
    <row r="23047" spans="1:2" x14ac:dyDescent="0.2">
      <c r="A23047" s="112" t="s">
        <v>48622</v>
      </c>
      <c r="B23047" s="112" t="s">
        <v>48623</v>
      </c>
    </row>
    <row r="23048" spans="1:2" x14ac:dyDescent="0.2">
      <c r="A23048" s="112" t="s">
        <v>48624</v>
      </c>
      <c r="B23048" s="112" t="s">
        <v>48625</v>
      </c>
    </row>
    <row r="23049" spans="1:2" x14ac:dyDescent="0.2">
      <c r="A23049" s="112" t="s">
        <v>48626</v>
      </c>
      <c r="B23049" s="112" t="s">
        <v>48627</v>
      </c>
    </row>
    <row r="23050" spans="1:2" x14ac:dyDescent="0.2">
      <c r="A23050" s="112" t="s">
        <v>48628</v>
      </c>
      <c r="B23050" s="112" t="s">
        <v>48629</v>
      </c>
    </row>
    <row r="23051" spans="1:2" x14ac:dyDescent="0.2">
      <c r="A23051" s="112" t="s">
        <v>48630</v>
      </c>
      <c r="B23051" s="112" t="s">
        <v>48631</v>
      </c>
    </row>
    <row r="23052" spans="1:2" x14ac:dyDescent="0.2">
      <c r="A23052" s="112" t="s">
        <v>48632</v>
      </c>
      <c r="B23052" s="112" t="s">
        <v>48633</v>
      </c>
    </row>
    <row r="23053" spans="1:2" x14ac:dyDescent="0.2">
      <c r="A23053" s="112" t="s">
        <v>48634</v>
      </c>
      <c r="B23053" s="112" t="s">
        <v>48635</v>
      </c>
    </row>
    <row r="23054" spans="1:2" x14ac:dyDescent="0.2">
      <c r="A23054" s="112" t="s">
        <v>48636</v>
      </c>
      <c r="B23054" s="112" t="s">
        <v>48637</v>
      </c>
    </row>
    <row r="23055" spans="1:2" x14ac:dyDescent="0.2">
      <c r="A23055" s="112" t="s">
        <v>48638</v>
      </c>
      <c r="B23055" s="112" t="s">
        <v>48639</v>
      </c>
    </row>
    <row r="23056" spans="1:2" x14ac:dyDescent="0.2">
      <c r="A23056" s="112" t="s">
        <v>48640</v>
      </c>
      <c r="B23056" s="112" t="s">
        <v>48641</v>
      </c>
    </row>
    <row r="23057" spans="1:2" x14ac:dyDescent="0.2">
      <c r="A23057" s="112" t="s">
        <v>48642</v>
      </c>
      <c r="B23057" s="112" t="s">
        <v>48643</v>
      </c>
    </row>
    <row r="23058" spans="1:2" x14ac:dyDescent="0.2">
      <c r="A23058" s="112" t="s">
        <v>48644</v>
      </c>
      <c r="B23058" s="112" t="s">
        <v>48645</v>
      </c>
    </row>
    <row r="23059" spans="1:2" x14ac:dyDescent="0.2">
      <c r="A23059" s="112" t="s">
        <v>48646</v>
      </c>
      <c r="B23059" s="112" t="s">
        <v>48647</v>
      </c>
    </row>
    <row r="23060" spans="1:2" x14ac:dyDescent="0.2">
      <c r="A23060" s="112" t="s">
        <v>48648</v>
      </c>
      <c r="B23060" s="112" t="s">
        <v>48649</v>
      </c>
    </row>
    <row r="23061" spans="1:2" x14ac:dyDescent="0.2">
      <c r="A23061" s="112" t="s">
        <v>48650</v>
      </c>
      <c r="B23061" s="112" t="s">
        <v>48651</v>
      </c>
    </row>
    <row r="23062" spans="1:2" x14ac:dyDescent="0.2">
      <c r="A23062" s="112" t="s">
        <v>48652</v>
      </c>
      <c r="B23062" s="112" t="s">
        <v>48653</v>
      </c>
    </row>
    <row r="23063" spans="1:2" x14ac:dyDescent="0.2">
      <c r="A23063" s="112" t="s">
        <v>48654</v>
      </c>
      <c r="B23063" s="112" t="s">
        <v>48655</v>
      </c>
    </row>
    <row r="23064" spans="1:2" x14ac:dyDescent="0.2">
      <c r="A23064" s="112" t="s">
        <v>48656</v>
      </c>
      <c r="B23064" s="112" t="s">
        <v>48657</v>
      </c>
    </row>
    <row r="23065" spans="1:2" x14ac:dyDescent="0.2">
      <c r="A23065" s="112" t="s">
        <v>48658</v>
      </c>
      <c r="B23065" s="112" t="s">
        <v>48659</v>
      </c>
    </row>
    <row r="23066" spans="1:2" x14ac:dyDescent="0.2">
      <c r="A23066" s="112" t="s">
        <v>48660</v>
      </c>
      <c r="B23066" s="112" t="s">
        <v>48661</v>
      </c>
    </row>
    <row r="23067" spans="1:2" x14ac:dyDescent="0.2">
      <c r="A23067" s="112" t="s">
        <v>48662</v>
      </c>
      <c r="B23067" s="112" t="s">
        <v>48663</v>
      </c>
    </row>
    <row r="23068" spans="1:2" x14ac:dyDescent="0.2">
      <c r="A23068" s="112" t="s">
        <v>48664</v>
      </c>
      <c r="B23068" s="112" t="s">
        <v>48665</v>
      </c>
    </row>
    <row r="23069" spans="1:2" x14ac:dyDescent="0.2">
      <c r="A23069" s="112" t="s">
        <v>48666</v>
      </c>
      <c r="B23069" s="112" t="s">
        <v>48667</v>
      </c>
    </row>
    <row r="23070" spans="1:2" x14ac:dyDescent="0.2">
      <c r="A23070" s="112" t="s">
        <v>48668</v>
      </c>
      <c r="B23070" s="112" t="s">
        <v>48669</v>
      </c>
    </row>
    <row r="23071" spans="1:2" x14ac:dyDescent="0.2">
      <c r="A23071" s="112" t="s">
        <v>48670</v>
      </c>
      <c r="B23071" s="112" t="s">
        <v>48671</v>
      </c>
    </row>
    <row r="23072" spans="1:2" x14ac:dyDescent="0.2">
      <c r="A23072" s="112" t="s">
        <v>48672</v>
      </c>
      <c r="B23072" s="112" t="s">
        <v>48673</v>
      </c>
    </row>
    <row r="23073" spans="1:2" x14ac:dyDescent="0.2">
      <c r="A23073" s="112" t="s">
        <v>48674</v>
      </c>
      <c r="B23073" s="112" t="s">
        <v>48675</v>
      </c>
    </row>
    <row r="23074" spans="1:2" x14ac:dyDescent="0.2">
      <c r="A23074" s="112" t="s">
        <v>48676</v>
      </c>
      <c r="B23074" s="112" t="s">
        <v>48677</v>
      </c>
    </row>
    <row r="23075" spans="1:2" x14ac:dyDescent="0.2">
      <c r="A23075" s="112" t="s">
        <v>48678</v>
      </c>
      <c r="B23075" s="112" t="s">
        <v>48679</v>
      </c>
    </row>
    <row r="23076" spans="1:2" x14ac:dyDescent="0.2">
      <c r="A23076" s="112" t="s">
        <v>48680</v>
      </c>
      <c r="B23076" s="112" t="s">
        <v>48681</v>
      </c>
    </row>
    <row r="23077" spans="1:2" x14ac:dyDescent="0.2">
      <c r="A23077" s="112" t="s">
        <v>48682</v>
      </c>
      <c r="B23077" s="112" t="s">
        <v>48683</v>
      </c>
    </row>
    <row r="23078" spans="1:2" x14ac:dyDescent="0.2">
      <c r="A23078" s="112" t="s">
        <v>48684</v>
      </c>
      <c r="B23078" s="112" t="s">
        <v>48685</v>
      </c>
    </row>
    <row r="23079" spans="1:2" x14ac:dyDescent="0.2">
      <c r="A23079" s="112" t="s">
        <v>48686</v>
      </c>
      <c r="B23079" s="112" t="s">
        <v>48687</v>
      </c>
    </row>
    <row r="23080" spans="1:2" x14ac:dyDescent="0.2">
      <c r="A23080" s="112" t="s">
        <v>48688</v>
      </c>
      <c r="B23080" s="112" t="s">
        <v>48689</v>
      </c>
    </row>
    <row r="23081" spans="1:2" x14ac:dyDescent="0.2">
      <c r="A23081" s="112" t="s">
        <v>48690</v>
      </c>
      <c r="B23081" s="112" t="s">
        <v>48691</v>
      </c>
    </row>
    <row r="23082" spans="1:2" x14ac:dyDescent="0.2">
      <c r="A23082" s="112" t="s">
        <v>48692</v>
      </c>
      <c r="B23082" s="112" t="s">
        <v>48693</v>
      </c>
    </row>
    <row r="23083" spans="1:2" x14ac:dyDescent="0.2">
      <c r="A23083" s="112" t="s">
        <v>48694</v>
      </c>
      <c r="B23083" s="112" t="s">
        <v>48695</v>
      </c>
    </row>
    <row r="23084" spans="1:2" x14ac:dyDescent="0.2">
      <c r="A23084" s="112" t="s">
        <v>48696</v>
      </c>
      <c r="B23084" s="112" t="s">
        <v>48697</v>
      </c>
    </row>
    <row r="23085" spans="1:2" x14ac:dyDescent="0.2">
      <c r="A23085" s="112" t="s">
        <v>48698</v>
      </c>
      <c r="B23085" s="112" t="s">
        <v>48699</v>
      </c>
    </row>
    <row r="23086" spans="1:2" x14ac:dyDescent="0.2">
      <c r="A23086" s="112" t="s">
        <v>48700</v>
      </c>
      <c r="B23086" s="112" t="s">
        <v>48701</v>
      </c>
    </row>
    <row r="23087" spans="1:2" x14ac:dyDescent="0.2">
      <c r="A23087" s="112" t="s">
        <v>48702</v>
      </c>
      <c r="B23087" s="112" t="s">
        <v>48703</v>
      </c>
    </row>
    <row r="23088" spans="1:2" x14ac:dyDescent="0.2">
      <c r="A23088" s="112" t="s">
        <v>48704</v>
      </c>
      <c r="B23088" s="112" t="s">
        <v>48705</v>
      </c>
    </row>
    <row r="23089" spans="1:2" x14ac:dyDescent="0.2">
      <c r="A23089" s="112" t="s">
        <v>48706</v>
      </c>
      <c r="B23089" s="112" t="s">
        <v>48707</v>
      </c>
    </row>
    <row r="23090" spans="1:2" x14ac:dyDescent="0.2">
      <c r="A23090" s="112" t="s">
        <v>48708</v>
      </c>
      <c r="B23090" s="112" t="s">
        <v>48709</v>
      </c>
    </row>
    <row r="23091" spans="1:2" x14ac:dyDescent="0.2">
      <c r="A23091" s="112" t="s">
        <v>48710</v>
      </c>
      <c r="B23091" s="112" t="s">
        <v>48711</v>
      </c>
    </row>
    <row r="23092" spans="1:2" x14ac:dyDescent="0.2">
      <c r="A23092" s="112" t="s">
        <v>48712</v>
      </c>
      <c r="B23092" s="112" t="s">
        <v>48713</v>
      </c>
    </row>
    <row r="23093" spans="1:2" x14ac:dyDescent="0.2">
      <c r="A23093" s="112" t="s">
        <v>48714</v>
      </c>
      <c r="B23093" s="112" t="s">
        <v>48715</v>
      </c>
    </row>
    <row r="23094" spans="1:2" x14ac:dyDescent="0.2">
      <c r="A23094" s="112" t="s">
        <v>48716</v>
      </c>
      <c r="B23094" s="112" t="s">
        <v>48717</v>
      </c>
    </row>
    <row r="23095" spans="1:2" x14ac:dyDescent="0.2">
      <c r="A23095" s="112" t="s">
        <v>48718</v>
      </c>
      <c r="B23095" s="112" t="s">
        <v>48719</v>
      </c>
    </row>
    <row r="23096" spans="1:2" x14ac:dyDescent="0.2">
      <c r="A23096" s="112" t="s">
        <v>48720</v>
      </c>
      <c r="B23096" s="112" t="s">
        <v>48721</v>
      </c>
    </row>
    <row r="23097" spans="1:2" x14ac:dyDescent="0.2">
      <c r="A23097" s="112" t="s">
        <v>48722</v>
      </c>
      <c r="B23097" s="112" t="s">
        <v>48723</v>
      </c>
    </row>
    <row r="23098" spans="1:2" x14ac:dyDescent="0.2">
      <c r="A23098" s="112" t="s">
        <v>48724</v>
      </c>
      <c r="B23098" s="112" t="s">
        <v>48725</v>
      </c>
    </row>
    <row r="23099" spans="1:2" x14ac:dyDescent="0.2">
      <c r="A23099" s="112" t="s">
        <v>48726</v>
      </c>
      <c r="B23099" s="112" t="s">
        <v>48727</v>
      </c>
    </row>
    <row r="23100" spans="1:2" x14ac:dyDescent="0.2">
      <c r="A23100" s="112" t="s">
        <v>48728</v>
      </c>
      <c r="B23100" s="112" t="s">
        <v>48729</v>
      </c>
    </row>
    <row r="23101" spans="1:2" x14ac:dyDescent="0.2">
      <c r="A23101" s="112" t="s">
        <v>48730</v>
      </c>
      <c r="B23101" s="112" t="s">
        <v>48731</v>
      </c>
    </row>
    <row r="23102" spans="1:2" x14ac:dyDescent="0.2">
      <c r="A23102" s="112" t="s">
        <v>48732</v>
      </c>
      <c r="B23102" s="112" t="s">
        <v>48733</v>
      </c>
    </row>
    <row r="23103" spans="1:2" x14ac:dyDescent="0.2">
      <c r="A23103" s="112" t="s">
        <v>48734</v>
      </c>
      <c r="B23103" s="112" t="s">
        <v>48735</v>
      </c>
    </row>
    <row r="23104" spans="1:2" x14ac:dyDescent="0.2">
      <c r="A23104" s="112" t="s">
        <v>48736</v>
      </c>
      <c r="B23104" s="112" t="s">
        <v>48737</v>
      </c>
    </row>
    <row r="23105" spans="1:2" x14ac:dyDescent="0.2">
      <c r="A23105" s="112" t="s">
        <v>48738</v>
      </c>
      <c r="B23105" s="112" t="s">
        <v>48739</v>
      </c>
    </row>
    <row r="23106" spans="1:2" x14ac:dyDescent="0.2">
      <c r="A23106" s="112" t="s">
        <v>48740</v>
      </c>
      <c r="B23106" s="112" t="s">
        <v>48741</v>
      </c>
    </row>
    <row r="23107" spans="1:2" x14ac:dyDescent="0.2">
      <c r="A23107" s="112" t="s">
        <v>48742</v>
      </c>
      <c r="B23107" s="112" t="s">
        <v>48743</v>
      </c>
    </row>
    <row r="23108" spans="1:2" x14ac:dyDescent="0.2">
      <c r="A23108" s="112" t="s">
        <v>48744</v>
      </c>
      <c r="B23108" s="112" t="s">
        <v>48745</v>
      </c>
    </row>
    <row r="23109" spans="1:2" x14ac:dyDescent="0.2">
      <c r="A23109" s="112" t="s">
        <v>48746</v>
      </c>
      <c r="B23109" s="112" t="s">
        <v>48747</v>
      </c>
    </row>
    <row r="23110" spans="1:2" x14ac:dyDescent="0.2">
      <c r="A23110" s="112" t="s">
        <v>48748</v>
      </c>
      <c r="B23110" s="112" t="s">
        <v>48749</v>
      </c>
    </row>
    <row r="23111" spans="1:2" x14ac:dyDescent="0.2">
      <c r="A23111" s="112" t="s">
        <v>48750</v>
      </c>
      <c r="B23111" s="112" t="s">
        <v>48751</v>
      </c>
    </row>
    <row r="23112" spans="1:2" x14ac:dyDescent="0.2">
      <c r="A23112" s="112" t="s">
        <v>48752</v>
      </c>
      <c r="B23112" s="112" t="s">
        <v>48753</v>
      </c>
    </row>
    <row r="23113" spans="1:2" x14ac:dyDescent="0.2">
      <c r="A23113" s="112" t="s">
        <v>48754</v>
      </c>
      <c r="B23113" s="112" t="s">
        <v>48755</v>
      </c>
    </row>
    <row r="23114" spans="1:2" x14ac:dyDescent="0.2">
      <c r="A23114" s="112" t="s">
        <v>48756</v>
      </c>
      <c r="B23114" s="112" t="s">
        <v>48757</v>
      </c>
    </row>
    <row r="23115" spans="1:2" x14ac:dyDescent="0.2">
      <c r="A23115" s="112" t="s">
        <v>48758</v>
      </c>
      <c r="B23115" s="112" t="s">
        <v>48759</v>
      </c>
    </row>
    <row r="23116" spans="1:2" x14ac:dyDescent="0.2">
      <c r="A23116" s="112" t="s">
        <v>48760</v>
      </c>
      <c r="B23116" s="112" t="s">
        <v>48761</v>
      </c>
    </row>
    <row r="23117" spans="1:2" x14ac:dyDescent="0.2">
      <c r="A23117" s="112" t="s">
        <v>48762</v>
      </c>
      <c r="B23117" s="112" t="s">
        <v>48763</v>
      </c>
    </row>
    <row r="23118" spans="1:2" x14ac:dyDescent="0.2">
      <c r="A23118" s="112" t="s">
        <v>48764</v>
      </c>
      <c r="B23118" s="112" t="s">
        <v>48765</v>
      </c>
    </row>
    <row r="23119" spans="1:2" x14ac:dyDescent="0.2">
      <c r="A23119" s="112" t="s">
        <v>48766</v>
      </c>
      <c r="B23119" s="112" t="s">
        <v>48767</v>
      </c>
    </row>
    <row r="23120" spans="1:2" x14ac:dyDescent="0.2">
      <c r="A23120" s="112" t="s">
        <v>48768</v>
      </c>
      <c r="B23120" s="112" t="s">
        <v>48769</v>
      </c>
    </row>
    <row r="23121" spans="1:2" x14ac:dyDescent="0.2">
      <c r="A23121" s="112" t="s">
        <v>48770</v>
      </c>
      <c r="B23121" s="112" t="s">
        <v>48771</v>
      </c>
    </row>
    <row r="23122" spans="1:2" x14ac:dyDescent="0.2">
      <c r="A23122" s="112" t="s">
        <v>48772</v>
      </c>
      <c r="B23122" s="112" t="s">
        <v>48773</v>
      </c>
    </row>
    <row r="23123" spans="1:2" x14ac:dyDescent="0.2">
      <c r="A23123" s="112" t="s">
        <v>48774</v>
      </c>
      <c r="B23123" s="112" t="s">
        <v>48775</v>
      </c>
    </row>
    <row r="23124" spans="1:2" x14ac:dyDescent="0.2">
      <c r="A23124" s="112" t="s">
        <v>48776</v>
      </c>
      <c r="B23124" s="112" t="s">
        <v>48777</v>
      </c>
    </row>
    <row r="23125" spans="1:2" x14ac:dyDescent="0.2">
      <c r="A23125" s="112" t="s">
        <v>48778</v>
      </c>
      <c r="B23125" s="112" t="s">
        <v>48779</v>
      </c>
    </row>
    <row r="23126" spans="1:2" x14ac:dyDescent="0.2">
      <c r="A23126" s="112" t="s">
        <v>48780</v>
      </c>
      <c r="B23126" s="112" t="s">
        <v>48781</v>
      </c>
    </row>
    <row r="23127" spans="1:2" x14ac:dyDescent="0.2">
      <c r="A23127" s="112" t="s">
        <v>48782</v>
      </c>
      <c r="B23127" s="112" t="s">
        <v>48783</v>
      </c>
    </row>
    <row r="23128" spans="1:2" x14ac:dyDescent="0.2">
      <c r="A23128" s="112" t="s">
        <v>48784</v>
      </c>
      <c r="B23128" s="112" t="s">
        <v>48785</v>
      </c>
    </row>
    <row r="23129" spans="1:2" x14ac:dyDescent="0.2">
      <c r="A23129" s="112" t="s">
        <v>48786</v>
      </c>
      <c r="B23129" s="112" t="s">
        <v>48787</v>
      </c>
    </row>
    <row r="23130" spans="1:2" x14ac:dyDescent="0.2">
      <c r="A23130" s="112" t="s">
        <v>48788</v>
      </c>
      <c r="B23130" s="112" t="s">
        <v>48789</v>
      </c>
    </row>
    <row r="23131" spans="1:2" x14ac:dyDescent="0.2">
      <c r="A23131" s="112" t="s">
        <v>48790</v>
      </c>
      <c r="B23131" s="112" t="s">
        <v>48791</v>
      </c>
    </row>
    <row r="23132" spans="1:2" x14ac:dyDescent="0.2">
      <c r="A23132" s="112" t="s">
        <v>48792</v>
      </c>
      <c r="B23132" s="112" t="s">
        <v>48793</v>
      </c>
    </row>
    <row r="23133" spans="1:2" x14ac:dyDescent="0.2">
      <c r="A23133" s="112" t="s">
        <v>48794</v>
      </c>
      <c r="B23133" s="112" t="s">
        <v>48795</v>
      </c>
    </row>
    <row r="23134" spans="1:2" x14ac:dyDescent="0.2">
      <c r="A23134" s="112" t="s">
        <v>48796</v>
      </c>
      <c r="B23134" s="112" t="s">
        <v>48797</v>
      </c>
    </row>
    <row r="23135" spans="1:2" x14ac:dyDescent="0.2">
      <c r="A23135" s="112" t="s">
        <v>48798</v>
      </c>
      <c r="B23135" s="112" t="s">
        <v>48797</v>
      </c>
    </row>
    <row r="23136" spans="1:2" x14ac:dyDescent="0.2">
      <c r="A23136" s="112" t="s">
        <v>48799</v>
      </c>
      <c r="B23136" s="112" t="s">
        <v>48800</v>
      </c>
    </row>
    <row r="23137" spans="1:2" x14ac:dyDescent="0.2">
      <c r="A23137" s="112" t="s">
        <v>48801</v>
      </c>
      <c r="B23137" s="112" t="s">
        <v>48802</v>
      </c>
    </row>
    <row r="23138" spans="1:2" x14ac:dyDescent="0.2">
      <c r="A23138" s="112" t="s">
        <v>48803</v>
      </c>
      <c r="B23138" s="112" t="s">
        <v>48804</v>
      </c>
    </row>
    <row r="23139" spans="1:2" x14ac:dyDescent="0.2">
      <c r="A23139" s="112" t="s">
        <v>48805</v>
      </c>
      <c r="B23139" s="112" t="s">
        <v>48806</v>
      </c>
    </row>
    <row r="23140" spans="1:2" x14ac:dyDescent="0.2">
      <c r="A23140" s="112" t="s">
        <v>48807</v>
      </c>
      <c r="B23140" s="112" t="s">
        <v>48808</v>
      </c>
    </row>
    <row r="23141" spans="1:2" x14ac:dyDescent="0.2">
      <c r="A23141" s="112" t="s">
        <v>48809</v>
      </c>
      <c r="B23141" s="112" t="s">
        <v>48810</v>
      </c>
    </row>
    <row r="23142" spans="1:2" x14ac:dyDescent="0.2">
      <c r="A23142" s="112" t="s">
        <v>48811</v>
      </c>
      <c r="B23142" s="112" t="s">
        <v>48812</v>
      </c>
    </row>
    <row r="23143" spans="1:2" x14ac:dyDescent="0.2">
      <c r="A23143" s="112" t="s">
        <v>48813</v>
      </c>
      <c r="B23143" s="112" t="s">
        <v>48814</v>
      </c>
    </row>
    <row r="23144" spans="1:2" x14ac:dyDescent="0.2">
      <c r="A23144" s="112" t="s">
        <v>48815</v>
      </c>
      <c r="B23144" s="112" t="s">
        <v>48816</v>
      </c>
    </row>
    <row r="23145" spans="1:2" x14ac:dyDescent="0.2">
      <c r="A23145" s="112" t="s">
        <v>48817</v>
      </c>
      <c r="B23145" s="112" t="s">
        <v>48818</v>
      </c>
    </row>
    <row r="23146" spans="1:2" x14ac:dyDescent="0.2">
      <c r="A23146" s="112" t="s">
        <v>48819</v>
      </c>
      <c r="B23146" s="112" t="s">
        <v>48820</v>
      </c>
    </row>
    <row r="23147" spans="1:2" x14ac:dyDescent="0.2">
      <c r="A23147" s="112" t="s">
        <v>48821</v>
      </c>
      <c r="B23147" s="112" t="s">
        <v>48822</v>
      </c>
    </row>
    <row r="23148" spans="1:2" x14ac:dyDescent="0.2">
      <c r="A23148" s="112" t="s">
        <v>48823</v>
      </c>
      <c r="B23148" s="112" t="s">
        <v>48824</v>
      </c>
    </row>
    <row r="23149" spans="1:2" x14ac:dyDescent="0.2">
      <c r="A23149" s="112" t="s">
        <v>48825</v>
      </c>
      <c r="B23149" s="112" t="s">
        <v>48826</v>
      </c>
    </row>
    <row r="23150" spans="1:2" x14ac:dyDescent="0.2">
      <c r="A23150" s="112" t="s">
        <v>48827</v>
      </c>
      <c r="B23150" s="112" t="s">
        <v>48828</v>
      </c>
    </row>
    <row r="23151" spans="1:2" x14ac:dyDescent="0.2">
      <c r="A23151" s="112" t="s">
        <v>48829</v>
      </c>
      <c r="B23151" s="112" t="s">
        <v>48830</v>
      </c>
    </row>
    <row r="23152" spans="1:2" x14ac:dyDescent="0.2">
      <c r="A23152" s="112" t="s">
        <v>48831</v>
      </c>
      <c r="B23152" s="112" t="s">
        <v>48832</v>
      </c>
    </row>
    <row r="23153" spans="1:2" x14ac:dyDescent="0.2">
      <c r="A23153" s="112" t="s">
        <v>48833</v>
      </c>
      <c r="B23153" s="112" t="s">
        <v>48834</v>
      </c>
    </row>
    <row r="23154" spans="1:2" x14ac:dyDescent="0.2">
      <c r="A23154" s="112" t="s">
        <v>48835</v>
      </c>
      <c r="B23154" s="112" t="s">
        <v>48836</v>
      </c>
    </row>
    <row r="23155" spans="1:2" x14ac:dyDescent="0.2">
      <c r="A23155" s="112" t="s">
        <v>48837</v>
      </c>
      <c r="B23155" s="112" t="s">
        <v>48838</v>
      </c>
    </row>
    <row r="23156" spans="1:2" x14ac:dyDescent="0.2">
      <c r="A23156" s="112" t="s">
        <v>48839</v>
      </c>
      <c r="B23156" s="112" t="s">
        <v>48840</v>
      </c>
    </row>
    <row r="23157" spans="1:2" x14ac:dyDescent="0.2">
      <c r="A23157" s="112" t="s">
        <v>48841</v>
      </c>
      <c r="B23157" s="112" t="s">
        <v>48842</v>
      </c>
    </row>
    <row r="23158" spans="1:2" x14ac:dyDescent="0.2">
      <c r="A23158" s="112" t="s">
        <v>48843</v>
      </c>
      <c r="B23158" s="112" t="s">
        <v>48844</v>
      </c>
    </row>
    <row r="23159" spans="1:2" x14ac:dyDescent="0.2">
      <c r="A23159" s="112" t="s">
        <v>48845</v>
      </c>
      <c r="B23159" s="112" t="s">
        <v>48846</v>
      </c>
    </row>
    <row r="23160" spans="1:2" x14ac:dyDescent="0.2">
      <c r="A23160" s="112" t="s">
        <v>48847</v>
      </c>
      <c r="B23160" s="112" t="s">
        <v>48848</v>
      </c>
    </row>
    <row r="23161" spans="1:2" x14ac:dyDescent="0.2">
      <c r="A23161" s="112" t="s">
        <v>48849</v>
      </c>
      <c r="B23161" s="112" t="s">
        <v>48850</v>
      </c>
    </row>
    <row r="23162" spans="1:2" x14ac:dyDescent="0.2">
      <c r="A23162" s="112" t="s">
        <v>48851</v>
      </c>
      <c r="B23162" s="112" t="s">
        <v>48852</v>
      </c>
    </row>
    <row r="23163" spans="1:2" x14ac:dyDescent="0.2">
      <c r="A23163" s="112" t="s">
        <v>48853</v>
      </c>
      <c r="B23163" s="112" t="s">
        <v>48854</v>
      </c>
    </row>
    <row r="23164" spans="1:2" x14ac:dyDescent="0.2">
      <c r="A23164" s="112" t="s">
        <v>48855</v>
      </c>
      <c r="B23164" s="112" t="s">
        <v>48856</v>
      </c>
    </row>
    <row r="23165" spans="1:2" x14ac:dyDescent="0.2">
      <c r="A23165" s="112" t="s">
        <v>48857</v>
      </c>
      <c r="B23165" s="112" t="s">
        <v>48858</v>
      </c>
    </row>
    <row r="23166" spans="1:2" x14ac:dyDescent="0.2">
      <c r="A23166" s="112" t="s">
        <v>48859</v>
      </c>
      <c r="B23166" s="112" t="s">
        <v>48860</v>
      </c>
    </row>
    <row r="23167" spans="1:2" x14ac:dyDescent="0.2">
      <c r="A23167" s="112" t="s">
        <v>48861</v>
      </c>
      <c r="B23167" s="112" t="s">
        <v>48862</v>
      </c>
    </row>
    <row r="23168" spans="1:2" x14ac:dyDescent="0.2">
      <c r="A23168" s="112" t="s">
        <v>48863</v>
      </c>
      <c r="B23168" s="112" t="s">
        <v>48864</v>
      </c>
    </row>
    <row r="23169" spans="1:2" x14ac:dyDescent="0.2">
      <c r="A23169" s="112" t="s">
        <v>48865</v>
      </c>
      <c r="B23169" s="112" t="s">
        <v>48866</v>
      </c>
    </row>
    <row r="23170" spans="1:2" x14ac:dyDescent="0.2">
      <c r="A23170" s="112" t="s">
        <v>48867</v>
      </c>
      <c r="B23170" s="112" t="s">
        <v>48868</v>
      </c>
    </row>
    <row r="23171" spans="1:2" x14ac:dyDescent="0.2">
      <c r="A23171" s="112" t="s">
        <v>48869</v>
      </c>
      <c r="B23171" s="112" t="s">
        <v>48870</v>
      </c>
    </row>
    <row r="23172" spans="1:2" x14ac:dyDescent="0.2">
      <c r="A23172" s="112" t="s">
        <v>48871</v>
      </c>
      <c r="B23172" s="112" t="s">
        <v>48872</v>
      </c>
    </row>
    <row r="23173" spans="1:2" x14ac:dyDescent="0.2">
      <c r="A23173" s="112" t="s">
        <v>48873</v>
      </c>
      <c r="B23173" s="112" t="s">
        <v>48874</v>
      </c>
    </row>
    <row r="23174" spans="1:2" x14ac:dyDescent="0.2">
      <c r="A23174" s="112" t="s">
        <v>48875</v>
      </c>
      <c r="B23174" s="112" t="s">
        <v>48876</v>
      </c>
    </row>
    <row r="23175" spans="1:2" x14ac:dyDescent="0.2">
      <c r="A23175" s="112" t="s">
        <v>48877</v>
      </c>
      <c r="B23175" s="112" t="s">
        <v>48878</v>
      </c>
    </row>
    <row r="23176" spans="1:2" x14ac:dyDescent="0.2">
      <c r="A23176" s="112" t="s">
        <v>48879</v>
      </c>
      <c r="B23176" s="112" t="s">
        <v>48880</v>
      </c>
    </row>
    <row r="23177" spans="1:2" x14ac:dyDescent="0.2">
      <c r="A23177" s="112" t="s">
        <v>48881</v>
      </c>
      <c r="B23177" s="112" t="s">
        <v>48882</v>
      </c>
    </row>
    <row r="23178" spans="1:2" x14ac:dyDescent="0.2">
      <c r="A23178" s="112" t="s">
        <v>48883</v>
      </c>
      <c r="B23178" s="112" t="s">
        <v>48884</v>
      </c>
    </row>
    <row r="23179" spans="1:2" x14ac:dyDescent="0.2">
      <c r="A23179" s="112" t="s">
        <v>48885</v>
      </c>
      <c r="B23179" s="112" t="s">
        <v>48886</v>
      </c>
    </row>
    <row r="23180" spans="1:2" x14ac:dyDescent="0.2">
      <c r="A23180" s="112" t="s">
        <v>48887</v>
      </c>
      <c r="B23180" s="112" t="s">
        <v>48888</v>
      </c>
    </row>
    <row r="23181" spans="1:2" x14ac:dyDescent="0.2">
      <c r="A23181" s="112" t="s">
        <v>48889</v>
      </c>
      <c r="B23181" s="112" t="s">
        <v>48890</v>
      </c>
    </row>
    <row r="23182" spans="1:2" x14ac:dyDescent="0.2">
      <c r="A23182" s="112" t="s">
        <v>48891</v>
      </c>
      <c r="B23182" s="112" t="s">
        <v>48892</v>
      </c>
    </row>
    <row r="23183" spans="1:2" x14ac:dyDescent="0.2">
      <c r="A23183" s="112" t="s">
        <v>48893</v>
      </c>
      <c r="B23183" s="112" t="s">
        <v>48894</v>
      </c>
    </row>
    <row r="23184" spans="1:2" x14ac:dyDescent="0.2">
      <c r="A23184" s="112" t="s">
        <v>48895</v>
      </c>
      <c r="B23184" s="112" t="s">
        <v>48896</v>
      </c>
    </row>
    <row r="23185" spans="1:2" x14ac:dyDescent="0.2">
      <c r="A23185" s="112" t="s">
        <v>48897</v>
      </c>
      <c r="B23185" s="112" t="s">
        <v>48898</v>
      </c>
    </row>
    <row r="23186" spans="1:2" x14ac:dyDescent="0.2">
      <c r="A23186" s="112" t="s">
        <v>48899</v>
      </c>
      <c r="B23186" s="112" t="s">
        <v>48900</v>
      </c>
    </row>
    <row r="23187" spans="1:2" x14ac:dyDescent="0.2">
      <c r="A23187" s="112" t="s">
        <v>48901</v>
      </c>
      <c r="B23187" s="112" t="s">
        <v>48902</v>
      </c>
    </row>
    <row r="23188" spans="1:2" x14ac:dyDescent="0.2">
      <c r="A23188" s="112" t="s">
        <v>48903</v>
      </c>
      <c r="B23188" s="112" t="s">
        <v>48904</v>
      </c>
    </row>
    <row r="23189" spans="1:2" x14ac:dyDescent="0.2">
      <c r="A23189" s="112" t="s">
        <v>48905</v>
      </c>
      <c r="B23189" s="112" t="s">
        <v>48906</v>
      </c>
    </row>
    <row r="23190" spans="1:2" x14ac:dyDescent="0.2">
      <c r="A23190" s="112" t="s">
        <v>48907</v>
      </c>
      <c r="B23190" s="112" t="s">
        <v>48908</v>
      </c>
    </row>
    <row r="23191" spans="1:2" x14ac:dyDescent="0.2">
      <c r="A23191" s="112" t="s">
        <v>48909</v>
      </c>
      <c r="B23191" s="112" t="s">
        <v>48910</v>
      </c>
    </row>
    <row r="23192" spans="1:2" x14ac:dyDescent="0.2">
      <c r="A23192" s="112" t="s">
        <v>48911</v>
      </c>
      <c r="B23192" s="112" t="s">
        <v>48912</v>
      </c>
    </row>
    <row r="23193" spans="1:2" x14ac:dyDescent="0.2">
      <c r="A23193" s="112" t="s">
        <v>48913</v>
      </c>
      <c r="B23193" s="112" t="s">
        <v>48914</v>
      </c>
    </row>
    <row r="23194" spans="1:2" x14ac:dyDescent="0.2">
      <c r="A23194" s="112" t="s">
        <v>48915</v>
      </c>
      <c r="B23194" s="112" t="s">
        <v>48916</v>
      </c>
    </row>
    <row r="23195" spans="1:2" x14ac:dyDescent="0.2">
      <c r="A23195" s="112" t="s">
        <v>48917</v>
      </c>
      <c r="B23195" s="112" t="s">
        <v>48918</v>
      </c>
    </row>
    <row r="23196" spans="1:2" x14ac:dyDescent="0.2">
      <c r="A23196" s="112" t="s">
        <v>48919</v>
      </c>
      <c r="B23196" s="112" t="s">
        <v>48920</v>
      </c>
    </row>
    <row r="23197" spans="1:2" x14ac:dyDescent="0.2">
      <c r="A23197" s="112" t="s">
        <v>48921</v>
      </c>
      <c r="B23197" s="112" t="s">
        <v>48922</v>
      </c>
    </row>
    <row r="23198" spans="1:2" x14ac:dyDescent="0.2">
      <c r="A23198" s="112" t="s">
        <v>48923</v>
      </c>
      <c r="B23198" s="112" t="s">
        <v>48924</v>
      </c>
    </row>
    <row r="23199" spans="1:2" x14ac:dyDescent="0.2">
      <c r="A23199" s="112" t="s">
        <v>48925</v>
      </c>
      <c r="B23199" s="112" t="s">
        <v>48926</v>
      </c>
    </row>
    <row r="23200" spans="1:2" x14ac:dyDescent="0.2">
      <c r="A23200" s="112" t="s">
        <v>48927</v>
      </c>
      <c r="B23200" s="112" t="s">
        <v>48928</v>
      </c>
    </row>
    <row r="23201" spans="1:2" x14ac:dyDescent="0.2">
      <c r="A23201" s="112" t="s">
        <v>48929</v>
      </c>
      <c r="B23201" s="112" t="s">
        <v>48930</v>
      </c>
    </row>
    <row r="23202" spans="1:2" x14ac:dyDescent="0.2">
      <c r="A23202" s="112" t="s">
        <v>48931</v>
      </c>
      <c r="B23202" s="112" t="s">
        <v>48932</v>
      </c>
    </row>
    <row r="23203" spans="1:2" x14ac:dyDescent="0.2">
      <c r="A23203" s="112" t="s">
        <v>48933</v>
      </c>
      <c r="B23203" s="112" t="s">
        <v>48934</v>
      </c>
    </row>
    <row r="23204" spans="1:2" x14ac:dyDescent="0.2">
      <c r="A23204" s="112" t="s">
        <v>48935</v>
      </c>
      <c r="B23204" s="112" t="s">
        <v>48936</v>
      </c>
    </row>
    <row r="23205" spans="1:2" x14ac:dyDescent="0.2">
      <c r="A23205" s="112" t="s">
        <v>48937</v>
      </c>
      <c r="B23205" s="112" t="s">
        <v>48938</v>
      </c>
    </row>
    <row r="23206" spans="1:2" x14ac:dyDescent="0.2">
      <c r="A23206" s="112" t="s">
        <v>48939</v>
      </c>
      <c r="B23206" s="112" t="s">
        <v>48940</v>
      </c>
    </row>
    <row r="23207" spans="1:2" x14ac:dyDescent="0.2">
      <c r="A23207" s="112" t="s">
        <v>48941</v>
      </c>
      <c r="B23207" s="112" t="s">
        <v>48942</v>
      </c>
    </row>
    <row r="23208" spans="1:2" x14ac:dyDescent="0.2">
      <c r="A23208" s="112" t="s">
        <v>48943</v>
      </c>
      <c r="B23208" s="112" t="s">
        <v>48944</v>
      </c>
    </row>
    <row r="23209" spans="1:2" x14ac:dyDescent="0.2">
      <c r="A23209" s="112" t="s">
        <v>48945</v>
      </c>
      <c r="B23209" s="112" t="s">
        <v>48946</v>
      </c>
    </row>
    <row r="23210" spans="1:2" x14ac:dyDescent="0.2">
      <c r="A23210" s="112" t="s">
        <v>48947</v>
      </c>
      <c r="B23210" s="112" t="s">
        <v>48948</v>
      </c>
    </row>
    <row r="23211" spans="1:2" x14ac:dyDescent="0.2">
      <c r="A23211" s="112" t="s">
        <v>48949</v>
      </c>
      <c r="B23211" s="112" t="s">
        <v>48950</v>
      </c>
    </row>
    <row r="23212" spans="1:2" x14ac:dyDescent="0.2">
      <c r="A23212" s="112" t="s">
        <v>48951</v>
      </c>
      <c r="B23212" s="112" t="s">
        <v>48952</v>
      </c>
    </row>
    <row r="23213" spans="1:2" x14ac:dyDescent="0.2">
      <c r="A23213" s="112" t="s">
        <v>48953</v>
      </c>
      <c r="B23213" s="112" t="s">
        <v>48954</v>
      </c>
    </row>
    <row r="23214" spans="1:2" x14ac:dyDescent="0.2">
      <c r="A23214" s="112" t="s">
        <v>48955</v>
      </c>
      <c r="B23214" s="112" t="s">
        <v>48956</v>
      </c>
    </row>
    <row r="23215" spans="1:2" x14ac:dyDescent="0.2">
      <c r="A23215" s="112" t="s">
        <v>48957</v>
      </c>
      <c r="B23215" s="112" t="s">
        <v>48958</v>
      </c>
    </row>
    <row r="23216" spans="1:2" x14ac:dyDescent="0.2">
      <c r="A23216" s="112" t="s">
        <v>48959</v>
      </c>
      <c r="B23216" s="112" t="s">
        <v>48960</v>
      </c>
    </row>
    <row r="23217" spans="1:2" x14ac:dyDescent="0.2">
      <c r="A23217" s="112" t="s">
        <v>48961</v>
      </c>
      <c r="B23217" s="112" t="s">
        <v>48962</v>
      </c>
    </row>
    <row r="23218" spans="1:2" x14ac:dyDescent="0.2">
      <c r="A23218" s="112" t="s">
        <v>48963</v>
      </c>
      <c r="B23218" s="112" t="s">
        <v>48964</v>
      </c>
    </row>
    <row r="23219" spans="1:2" x14ac:dyDescent="0.2">
      <c r="A23219" s="112" t="s">
        <v>48965</v>
      </c>
      <c r="B23219" s="112" t="s">
        <v>48966</v>
      </c>
    </row>
    <row r="23220" spans="1:2" x14ac:dyDescent="0.2">
      <c r="A23220" s="112" t="s">
        <v>48967</v>
      </c>
      <c r="B23220" s="112" t="s">
        <v>48968</v>
      </c>
    </row>
    <row r="23221" spans="1:2" x14ac:dyDescent="0.2">
      <c r="A23221" s="112" t="s">
        <v>48969</v>
      </c>
      <c r="B23221" s="112" t="s">
        <v>48970</v>
      </c>
    </row>
    <row r="23222" spans="1:2" x14ac:dyDescent="0.2">
      <c r="A23222" s="112" t="s">
        <v>48971</v>
      </c>
      <c r="B23222" s="112" t="s">
        <v>48972</v>
      </c>
    </row>
    <row r="23223" spans="1:2" x14ac:dyDescent="0.2">
      <c r="A23223" s="112" t="s">
        <v>48973</v>
      </c>
      <c r="B23223" s="112" t="s">
        <v>48974</v>
      </c>
    </row>
    <row r="23224" spans="1:2" x14ac:dyDescent="0.2">
      <c r="A23224" s="112" t="s">
        <v>48975</v>
      </c>
      <c r="B23224" s="112" t="s">
        <v>48976</v>
      </c>
    </row>
    <row r="23225" spans="1:2" x14ac:dyDescent="0.2">
      <c r="A23225" s="112" t="s">
        <v>48977</v>
      </c>
      <c r="B23225" s="112" t="s">
        <v>48978</v>
      </c>
    </row>
    <row r="23226" spans="1:2" x14ac:dyDescent="0.2">
      <c r="A23226" s="112" t="s">
        <v>48979</v>
      </c>
      <c r="B23226" s="112" t="s">
        <v>48980</v>
      </c>
    </row>
    <row r="23227" spans="1:2" x14ac:dyDescent="0.2">
      <c r="A23227" s="112" t="s">
        <v>48981</v>
      </c>
      <c r="B23227" s="112" t="s">
        <v>48982</v>
      </c>
    </row>
    <row r="23228" spans="1:2" x14ac:dyDescent="0.2">
      <c r="A23228" s="112" t="s">
        <v>48983</v>
      </c>
      <c r="B23228" s="112" t="s">
        <v>48984</v>
      </c>
    </row>
    <row r="23229" spans="1:2" x14ac:dyDescent="0.2">
      <c r="A23229" s="112" t="s">
        <v>48985</v>
      </c>
      <c r="B23229" s="112" t="s">
        <v>48986</v>
      </c>
    </row>
    <row r="23230" spans="1:2" x14ac:dyDescent="0.2">
      <c r="A23230" s="112" t="s">
        <v>48987</v>
      </c>
      <c r="B23230" s="112" t="s">
        <v>48988</v>
      </c>
    </row>
    <row r="23231" spans="1:2" x14ac:dyDescent="0.2">
      <c r="A23231" s="112" t="s">
        <v>48989</v>
      </c>
      <c r="B23231" s="112" t="s">
        <v>48990</v>
      </c>
    </row>
    <row r="23232" spans="1:2" x14ac:dyDescent="0.2">
      <c r="A23232" s="112" t="s">
        <v>48991</v>
      </c>
      <c r="B23232" s="112" t="s">
        <v>48992</v>
      </c>
    </row>
    <row r="23233" spans="1:2" x14ac:dyDescent="0.2">
      <c r="A23233" s="112" t="s">
        <v>48993</v>
      </c>
      <c r="B23233" s="112" t="s">
        <v>48994</v>
      </c>
    </row>
    <row r="23234" spans="1:2" x14ac:dyDescent="0.2">
      <c r="A23234" s="112" t="s">
        <v>48995</v>
      </c>
      <c r="B23234" s="112" t="s">
        <v>48996</v>
      </c>
    </row>
    <row r="23235" spans="1:2" x14ac:dyDescent="0.2">
      <c r="A23235" s="112" t="s">
        <v>48997</v>
      </c>
      <c r="B23235" s="112" t="s">
        <v>48998</v>
      </c>
    </row>
    <row r="23236" spans="1:2" x14ac:dyDescent="0.2">
      <c r="A23236" s="112" t="s">
        <v>48999</v>
      </c>
      <c r="B23236" s="112" t="s">
        <v>49000</v>
      </c>
    </row>
    <row r="23237" spans="1:2" x14ac:dyDescent="0.2">
      <c r="A23237" s="112" t="s">
        <v>49001</v>
      </c>
      <c r="B23237" s="112" t="s">
        <v>49002</v>
      </c>
    </row>
    <row r="23238" spans="1:2" x14ac:dyDescent="0.2">
      <c r="A23238" s="112" t="s">
        <v>49003</v>
      </c>
      <c r="B23238" s="112" t="s">
        <v>49004</v>
      </c>
    </row>
    <row r="23239" spans="1:2" x14ac:dyDescent="0.2">
      <c r="A23239" s="112" t="s">
        <v>49005</v>
      </c>
      <c r="B23239" s="112" t="s">
        <v>49006</v>
      </c>
    </row>
    <row r="23240" spans="1:2" x14ac:dyDescent="0.2">
      <c r="A23240" s="112" t="s">
        <v>49007</v>
      </c>
      <c r="B23240" s="112" t="s">
        <v>49008</v>
      </c>
    </row>
    <row r="23241" spans="1:2" x14ac:dyDescent="0.2">
      <c r="A23241" s="112" t="s">
        <v>49009</v>
      </c>
      <c r="B23241" s="112" t="s">
        <v>49010</v>
      </c>
    </row>
    <row r="23242" spans="1:2" x14ac:dyDescent="0.2">
      <c r="A23242" s="112" t="s">
        <v>49011</v>
      </c>
      <c r="B23242" s="112" t="s">
        <v>49012</v>
      </c>
    </row>
    <row r="23243" spans="1:2" x14ac:dyDescent="0.2">
      <c r="A23243" s="112" t="s">
        <v>49013</v>
      </c>
      <c r="B23243" s="112" t="s">
        <v>49014</v>
      </c>
    </row>
    <row r="23244" spans="1:2" x14ac:dyDescent="0.2">
      <c r="A23244" s="112" t="s">
        <v>49015</v>
      </c>
      <c r="B23244" s="112" t="s">
        <v>49016</v>
      </c>
    </row>
    <row r="23245" spans="1:2" x14ac:dyDescent="0.2">
      <c r="A23245" s="112" t="s">
        <v>49017</v>
      </c>
      <c r="B23245" s="112" t="s">
        <v>49018</v>
      </c>
    </row>
    <row r="23246" spans="1:2" x14ac:dyDescent="0.2">
      <c r="A23246" s="112" t="s">
        <v>49019</v>
      </c>
      <c r="B23246" s="112" t="s">
        <v>49020</v>
      </c>
    </row>
    <row r="23247" spans="1:2" x14ac:dyDescent="0.2">
      <c r="A23247" s="112" t="s">
        <v>49021</v>
      </c>
      <c r="B23247" s="112" t="s">
        <v>49022</v>
      </c>
    </row>
    <row r="23248" spans="1:2" x14ac:dyDescent="0.2">
      <c r="A23248" s="112" t="s">
        <v>49023</v>
      </c>
      <c r="B23248" s="112" t="s">
        <v>49024</v>
      </c>
    </row>
    <row r="23249" spans="1:2" x14ac:dyDescent="0.2">
      <c r="A23249" s="112" t="s">
        <v>49025</v>
      </c>
      <c r="B23249" s="112" t="s">
        <v>49026</v>
      </c>
    </row>
    <row r="23250" spans="1:2" x14ac:dyDescent="0.2">
      <c r="A23250" s="112" t="s">
        <v>49027</v>
      </c>
      <c r="B23250" s="112" t="s">
        <v>49028</v>
      </c>
    </row>
    <row r="23251" spans="1:2" x14ac:dyDescent="0.2">
      <c r="A23251" s="112" t="s">
        <v>49029</v>
      </c>
      <c r="B23251" s="112" t="s">
        <v>49030</v>
      </c>
    </row>
    <row r="23252" spans="1:2" x14ac:dyDescent="0.2">
      <c r="A23252" s="112" t="s">
        <v>49031</v>
      </c>
      <c r="B23252" s="112" t="s">
        <v>49032</v>
      </c>
    </row>
    <row r="23253" spans="1:2" x14ac:dyDescent="0.2">
      <c r="A23253" s="112" t="s">
        <v>49033</v>
      </c>
      <c r="B23253" s="112" t="s">
        <v>49034</v>
      </c>
    </row>
    <row r="23254" spans="1:2" x14ac:dyDescent="0.2">
      <c r="A23254" s="112" t="s">
        <v>49035</v>
      </c>
      <c r="B23254" s="112" t="s">
        <v>49036</v>
      </c>
    </row>
    <row r="23255" spans="1:2" x14ac:dyDescent="0.2">
      <c r="A23255" s="112" t="s">
        <v>49037</v>
      </c>
      <c r="B23255" s="112" t="s">
        <v>49038</v>
      </c>
    </row>
    <row r="23256" spans="1:2" x14ac:dyDescent="0.2">
      <c r="A23256" s="112" t="s">
        <v>49039</v>
      </c>
      <c r="B23256" s="112" t="s">
        <v>49040</v>
      </c>
    </row>
    <row r="23257" spans="1:2" x14ac:dyDescent="0.2">
      <c r="A23257" s="112" t="s">
        <v>49041</v>
      </c>
      <c r="B23257" s="112" t="s">
        <v>49042</v>
      </c>
    </row>
    <row r="23258" spans="1:2" x14ac:dyDescent="0.2">
      <c r="A23258" s="112" t="s">
        <v>49043</v>
      </c>
      <c r="B23258" s="112" t="s">
        <v>49044</v>
      </c>
    </row>
    <row r="23259" spans="1:2" x14ac:dyDescent="0.2">
      <c r="A23259" s="112" t="s">
        <v>49045</v>
      </c>
      <c r="B23259" s="112" t="s">
        <v>49046</v>
      </c>
    </row>
    <row r="23260" spans="1:2" x14ac:dyDescent="0.2">
      <c r="A23260" s="112" t="s">
        <v>49047</v>
      </c>
      <c r="B23260" s="112" t="s">
        <v>49048</v>
      </c>
    </row>
    <row r="23261" spans="1:2" x14ac:dyDescent="0.2">
      <c r="A23261" s="112" t="s">
        <v>49049</v>
      </c>
      <c r="B23261" s="112" t="s">
        <v>49050</v>
      </c>
    </row>
    <row r="23262" spans="1:2" x14ac:dyDescent="0.2">
      <c r="A23262" s="112" t="s">
        <v>49051</v>
      </c>
      <c r="B23262" s="112" t="s">
        <v>49052</v>
      </c>
    </row>
    <row r="23263" spans="1:2" x14ac:dyDescent="0.2">
      <c r="A23263" s="112" t="s">
        <v>49053</v>
      </c>
      <c r="B23263" s="112" t="s">
        <v>49054</v>
      </c>
    </row>
    <row r="23264" spans="1:2" x14ac:dyDescent="0.2">
      <c r="A23264" s="112" t="s">
        <v>49055</v>
      </c>
      <c r="B23264" s="112" t="s">
        <v>49056</v>
      </c>
    </row>
    <row r="23265" spans="1:2" x14ac:dyDescent="0.2">
      <c r="A23265" s="112" t="s">
        <v>49057</v>
      </c>
      <c r="B23265" s="112" t="s">
        <v>49058</v>
      </c>
    </row>
    <row r="23266" spans="1:2" x14ac:dyDescent="0.2">
      <c r="A23266" s="112" t="s">
        <v>49059</v>
      </c>
      <c r="B23266" s="112" t="s">
        <v>49060</v>
      </c>
    </row>
    <row r="23267" spans="1:2" x14ac:dyDescent="0.2">
      <c r="A23267" s="112" t="s">
        <v>49061</v>
      </c>
      <c r="B23267" s="112" t="s">
        <v>49062</v>
      </c>
    </row>
    <row r="23268" spans="1:2" x14ac:dyDescent="0.2">
      <c r="A23268" s="112" t="s">
        <v>49063</v>
      </c>
      <c r="B23268" s="112" t="s">
        <v>49064</v>
      </c>
    </row>
    <row r="23269" spans="1:2" x14ac:dyDescent="0.2">
      <c r="A23269" s="112" t="s">
        <v>49065</v>
      </c>
      <c r="B23269" s="112" t="s">
        <v>49066</v>
      </c>
    </row>
    <row r="23270" spans="1:2" x14ac:dyDescent="0.2">
      <c r="A23270" s="112" t="s">
        <v>49067</v>
      </c>
      <c r="B23270" s="112" t="s">
        <v>49068</v>
      </c>
    </row>
    <row r="23271" spans="1:2" x14ac:dyDescent="0.2">
      <c r="A23271" s="112" t="s">
        <v>49069</v>
      </c>
      <c r="B23271" s="112" t="s">
        <v>49070</v>
      </c>
    </row>
    <row r="23272" spans="1:2" x14ac:dyDescent="0.2">
      <c r="A23272" s="112" t="s">
        <v>49071</v>
      </c>
      <c r="B23272" s="112" t="s">
        <v>49072</v>
      </c>
    </row>
    <row r="23273" spans="1:2" x14ac:dyDescent="0.2">
      <c r="A23273" s="112" t="s">
        <v>49073</v>
      </c>
      <c r="B23273" s="112" t="s">
        <v>49074</v>
      </c>
    </row>
    <row r="23274" spans="1:2" x14ac:dyDescent="0.2">
      <c r="A23274" s="112" t="s">
        <v>49075</v>
      </c>
      <c r="B23274" s="112" t="s">
        <v>49076</v>
      </c>
    </row>
    <row r="23275" spans="1:2" x14ac:dyDescent="0.2">
      <c r="A23275" s="112" t="s">
        <v>49077</v>
      </c>
      <c r="B23275" s="112" t="s">
        <v>49078</v>
      </c>
    </row>
    <row r="23276" spans="1:2" x14ac:dyDescent="0.2">
      <c r="A23276" s="112" t="s">
        <v>49079</v>
      </c>
      <c r="B23276" s="112" t="s">
        <v>49080</v>
      </c>
    </row>
    <row r="23277" spans="1:2" x14ac:dyDescent="0.2">
      <c r="A23277" s="112" t="s">
        <v>49081</v>
      </c>
      <c r="B23277" s="112" t="s">
        <v>49082</v>
      </c>
    </row>
    <row r="23278" spans="1:2" x14ac:dyDescent="0.2">
      <c r="A23278" s="112" t="s">
        <v>49083</v>
      </c>
      <c r="B23278" s="112" t="s">
        <v>49084</v>
      </c>
    </row>
    <row r="23279" spans="1:2" x14ac:dyDescent="0.2">
      <c r="A23279" s="112" t="s">
        <v>49085</v>
      </c>
      <c r="B23279" s="112" t="s">
        <v>49086</v>
      </c>
    </row>
    <row r="23280" spans="1:2" x14ac:dyDescent="0.2">
      <c r="A23280" s="112" t="s">
        <v>49087</v>
      </c>
      <c r="B23280" s="112" t="s">
        <v>49088</v>
      </c>
    </row>
    <row r="23281" spans="1:2" x14ac:dyDescent="0.2">
      <c r="A23281" s="112" t="s">
        <v>49089</v>
      </c>
      <c r="B23281" s="112" t="s">
        <v>49090</v>
      </c>
    </row>
    <row r="23282" spans="1:2" x14ac:dyDescent="0.2">
      <c r="A23282" s="112" t="s">
        <v>49091</v>
      </c>
      <c r="B23282" s="112" t="s">
        <v>49092</v>
      </c>
    </row>
    <row r="23283" spans="1:2" x14ac:dyDescent="0.2">
      <c r="A23283" s="112" t="s">
        <v>49093</v>
      </c>
      <c r="B23283" s="112" t="s">
        <v>49094</v>
      </c>
    </row>
    <row r="23284" spans="1:2" x14ac:dyDescent="0.2">
      <c r="A23284" s="112" t="s">
        <v>49095</v>
      </c>
      <c r="B23284" s="112" t="s">
        <v>49096</v>
      </c>
    </row>
    <row r="23285" spans="1:2" x14ac:dyDescent="0.2">
      <c r="A23285" s="112" t="s">
        <v>49097</v>
      </c>
      <c r="B23285" s="112" t="s">
        <v>49098</v>
      </c>
    </row>
    <row r="23286" spans="1:2" x14ac:dyDescent="0.2">
      <c r="A23286" s="112" t="s">
        <v>49099</v>
      </c>
      <c r="B23286" s="112" t="s">
        <v>49100</v>
      </c>
    </row>
    <row r="23287" spans="1:2" x14ac:dyDescent="0.2">
      <c r="A23287" s="112" t="s">
        <v>49101</v>
      </c>
      <c r="B23287" s="112" t="s">
        <v>49102</v>
      </c>
    </row>
    <row r="23288" spans="1:2" x14ac:dyDescent="0.2">
      <c r="A23288" s="112" t="s">
        <v>49103</v>
      </c>
      <c r="B23288" s="112" t="s">
        <v>49104</v>
      </c>
    </row>
    <row r="23289" spans="1:2" x14ac:dyDescent="0.2">
      <c r="A23289" s="112" t="s">
        <v>49105</v>
      </c>
      <c r="B23289" s="112" t="s">
        <v>49106</v>
      </c>
    </row>
    <row r="23290" spans="1:2" x14ac:dyDescent="0.2">
      <c r="A23290" s="112" t="s">
        <v>49107</v>
      </c>
      <c r="B23290" s="112" t="s">
        <v>49108</v>
      </c>
    </row>
    <row r="23291" spans="1:2" x14ac:dyDescent="0.2">
      <c r="A23291" s="112" t="s">
        <v>49109</v>
      </c>
      <c r="B23291" s="112" t="s">
        <v>49110</v>
      </c>
    </row>
    <row r="23292" spans="1:2" x14ac:dyDescent="0.2">
      <c r="A23292" s="112" t="s">
        <v>49111</v>
      </c>
      <c r="B23292" s="112" t="s">
        <v>49112</v>
      </c>
    </row>
    <row r="23293" spans="1:2" x14ac:dyDescent="0.2">
      <c r="A23293" s="112" t="s">
        <v>49113</v>
      </c>
      <c r="B23293" s="112" t="s">
        <v>49114</v>
      </c>
    </row>
    <row r="23294" spans="1:2" x14ac:dyDescent="0.2">
      <c r="A23294" s="112" t="s">
        <v>49115</v>
      </c>
      <c r="B23294" s="112" t="s">
        <v>49116</v>
      </c>
    </row>
    <row r="23295" spans="1:2" x14ac:dyDescent="0.2">
      <c r="A23295" s="112" t="s">
        <v>49117</v>
      </c>
      <c r="B23295" s="112" t="s">
        <v>49118</v>
      </c>
    </row>
    <row r="23296" spans="1:2" x14ac:dyDescent="0.2">
      <c r="A23296" s="112" t="s">
        <v>49119</v>
      </c>
      <c r="B23296" s="112" t="s">
        <v>49120</v>
      </c>
    </row>
    <row r="23297" spans="1:2" x14ac:dyDescent="0.2">
      <c r="A23297" s="112" t="s">
        <v>49121</v>
      </c>
      <c r="B23297" s="112" t="s">
        <v>49122</v>
      </c>
    </row>
    <row r="23298" spans="1:2" x14ac:dyDescent="0.2">
      <c r="A23298" s="112" t="s">
        <v>49123</v>
      </c>
      <c r="B23298" s="112" t="s">
        <v>49124</v>
      </c>
    </row>
    <row r="23299" spans="1:2" x14ac:dyDescent="0.2">
      <c r="A23299" s="112" t="s">
        <v>49125</v>
      </c>
      <c r="B23299" s="112" t="s">
        <v>49126</v>
      </c>
    </row>
    <row r="23300" spans="1:2" x14ac:dyDescent="0.2">
      <c r="A23300" s="112" t="s">
        <v>49127</v>
      </c>
      <c r="B23300" s="112" t="s">
        <v>49128</v>
      </c>
    </row>
    <row r="23301" spans="1:2" x14ac:dyDescent="0.2">
      <c r="A23301" s="112" t="s">
        <v>49129</v>
      </c>
      <c r="B23301" s="112" t="s">
        <v>49130</v>
      </c>
    </row>
    <row r="23302" spans="1:2" x14ac:dyDescent="0.2">
      <c r="A23302" s="112" t="s">
        <v>49131</v>
      </c>
      <c r="B23302" s="112" t="s">
        <v>49132</v>
      </c>
    </row>
    <row r="23303" spans="1:2" x14ac:dyDescent="0.2">
      <c r="A23303" s="112" t="s">
        <v>49133</v>
      </c>
      <c r="B23303" s="112" t="s">
        <v>49134</v>
      </c>
    </row>
    <row r="23304" spans="1:2" x14ac:dyDescent="0.2">
      <c r="A23304" s="112" t="s">
        <v>49135</v>
      </c>
      <c r="B23304" s="112" t="s">
        <v>49136</v>
      </c>
    </row>
    <row r="23305" spans="1:2" x14ac:dyDescent="0.2">
      <c r="A23305" s="112" t="s">
        <v>49137</v>
      </c>
      <c r="B23305" s="112" t="s">
        <v>49138</v>
      </c>
    </row>
    <row r="23306" spans="1:2" x14ac:dyDescent="0.2">
      <c r="A23306" s="112" t="s">
        <v>49139</v>
      </c>
      <c r="B23306" s="112" t="s">
        <v>49140</v>
      </c>
    </row>
    <row r="23307" spans="1:2" x14ac:dyDescent="0.2">
      <c r="A23307" s="112" t="s">
        <v>49141</v>
      </c>
      <c r="B23307" s="112" t="s">
        <v>49142</v>
      </c>
    </row>
    <row r="23308" spans="1:2" x14ac:dyDescent="0.2">
      <c r="A23308" s="112" t="s">
        <v>49143</v>
      </c>
      <c r="B23308" s="112" t="s">
        <v>49144</v>
      </c>
    </row>
    <row r="23309" spans="1:2" x14ac:dyDescent="0.2">
      <c r="A23309" s="112" t="s">
        <v>49145</v>
      </c>
      <c r="B23309" s="112" t="s">
        <v>49146</v>
      </c>
    </row>
    <row r="23310" spans="1:2" x14ac:dyDescent="0.2">
      <c r="A23310" s="112" t="s">
        <v>49147</v>
      </c>
      <c r="B23310" s="112" t="s">
        <v>49148</v>
      </c>
    </row>
    <row r="23311" spans="1:2" x14ac:dyDescent="0.2">
      <c r="A23311" s="112" t="s">
        <v>49149</v>
      </c>
      <c r="B23311" s="112" t="s">
        <v>49150</v>
      </c>
    </row>
    <row r="23312" spans="1:2" x14ac:dyDescent="0.2">
      <c r="A23312" s="112" t="s">
        <v>49151</v>
      </c>
      <c r="B23312" s="112" t="s">
        <v>49152</v>
      </c>
    </row>
    <row r="23313" spans="1:2" x14ac:dyDescent="0.2">
      <c r="A23313" s="112" t="s">
        <v>49153</v>
      </c>
      <c r="B23313" s="112" t="s">
        <v>49154</v>
      </c>
    </row>
    <row r="23314" spans="1:2" x14ac:dyDescent="0.2">
      <c r="A23314" s="112" t="s">
        <v>49155</v>
      </c>
      <c r="B23314" s="112" t="s">
        <v>49156</v>
      </c>
    </row>
    <row r="23315" spans="1:2" x14ac:dyDescent="0.2">
      <c r="A23315" s="112" t="s">
        <v>49157</v>
      </c>
      <c r="B23315" s="112" t="s">
        <v>49158</v>
      </c>
    </row>
    <row r="23316" spans="1:2" x14ac:dyDescent="0.2">
      <c r="A23316" s="112" t="s">
        <v>49159</v>
      </c>
      <c r="B23316" s="112" t="s">
        <v>49160</v>
      </c>
    </row>
    <row r="23317" spans="1:2" x14ac:dyDescent="0.2">
      <c r="A23317" s="112" t="s">
        <v>49161</v>
      </c>
      <c r="B23317" s="112" t="s">
        <v>49162</v>
      </c>
    </row>
    <row r="23318" spans="1:2" x14ac:dyDescent="0.2">
      <c r="A23318" s="112" t="s">
        <v>49163</v>
      </c>
      <c r="B23318" s="112" t="s">
        <v>49164</v>
      </c>
    </row>
    <row r="23319" spans="1:2" x14ac:dyDescent="0.2">
      <c r="A23319" s="112" t="s">
        <v>49165</v>
      </c>
      <c r="B23319" s="112" t="s">
        <v>49166</v>
      </c>
    </row>
    <row r="23320" spans="1:2" x14ac:dyDescent="0.2">
      <c r="A23320" s="112" t="s">
        <v>49167</v>
      </c>
      <c r="B23320" s="112" t="s">
        <v>49168</v>
      </c>
    </row>
    <row r="23321" spans="1:2" x14ac:dyDescent="0.2">
      <c r="A23321" s="112" t="s">
        <v>49169</v>
      </c>
      <c r="B23321" s="112" t="s">
        <v>49170</v>
      </c>
    </row>
    <row r="23322" spans="1:2" x14ac:dyDescent="0.2">
      <c r="A23322" s="112" t="s">
        <v>49171</v>
      </c>
      <c r="B23322" s="112" t="s">
        <v>49172</v>
      </c>
    </row>
    <row r="23323" spans="1:2" x14ac:dyDescent="0.2">
      <c r="A23323" s="112" t="s">
        <v>49173</v>
      </c>
      <c r="B23323" s="112" t="s">
        <v>49174</v>
      </c>
    </row>
    <row r="23324" spans="1:2" x14ac:dyDescent="0.2">
      <c r="A23324" s="112" t="s">
        <v>49175</v>
      </c>
      <c r="B23324" s="112" t="s">
        <v>49176</v>
      </c>
    </row>
    <row r="23325" spans="1:2" x14ac:dyDescent="0.2">
      <c r="A23325" s="112" t="s">
        <v>49177</v>
      </c>
      <c r="B23325" s="112" t="s">
        <v>49178</v>
      </c>
    </row>
    <row r="23326" spans="1:2" x14ac:dyDescent="0.2">
      <c r="A23326" s="112" t="s">
        <v>49179</v>
      </c>
      <c r="B23326" s="112" t="s">
        <v>49180</v>
      </c>
    </row>
    <row r="23327" spans="1:2" x14ac:dyDescent="0.2">
      <c r="A23327" s="112" t="s">
        <v>49181</v>
      </c>
      <c r="B23327" s="112" t="s">
        <v>49182</v>
      </c>
    </row>
    <row r="23328" spans="1:2" x14ac:dyDescent="0.2">
      <c r="A23328" s="112" t="s">
        <v>49183</v>
      </c>
      <c r="B23328" s="112" t="s">
        <v>49184</v>
      </c>
    </row>
    <row r="23329" spans="1:2" x14ac:dyDescent="0.2">
      <c r="A23329" s="112" t="s">
        <v>49185</v>
      </c>
      <c r="B23329" s="112" t="s">
        <v>49186</v>
      </c>
    </row>
    <row r="23330" spans="1:2" x14ac:dyDescent="0.2">
      <c r="A23330" s="112" t="s">
        <v>49187</v>
      </c>
      <c r="B23330" s="112" t="s">
        <v>49188</v>
      </c>
    </row>
    <row r="23331" spans="1:2" x14ac:dyDescent="0.2">
      <c r="A23331" s="112" t="s">
        <v>49189</v>
      </c>
      <c r="B23331" s="112" t="s">
        <v>49190</v>
      </c>
    </row>
    <row r="23332" spans="1:2" x14ac:dyDescent="0.2">
      <c r="A23332" s="112" t="s">
        <v>49191</v>
      </c>
      <c r="B23332" s="112" t="s">
        <v>49192</v>
      </c>
    </row>
    <row r="23333" spans="1:2" x14ac:dyDescent="0.2">
      <c r="A23333" s="112" t="s">
        <v>49193</v>
      </c>
      <c r="B23333" s="112" t="s">
        <v>49194</v>
      </c>
    </row>
    <row r="23334" spans="1:2" x14ac:dyDescent="0.2">
      <c r="A23334" s="112" t="s">
        <v>49195</v>
      </c>
      <c r="B23334" s="112" t="s">
        <v>49196</v>
      </c>
    </row>
    <row r="23335" spans="1:2" x14ac:dyDescent="0.2">
      <c r="A23335" s="112" t="s">
        <v>49197</v>
      </c>
      <c r="B23335" s="112" t="s">
        <v>49198</v>
      </c>
    </row>
    <row r="23336" spans="1:2" x14ac:dyDescent="0.2">
      <c r="A23336" s="112" t="s">
        <v>49199</v>
      </c>
      <c r="B23336" s="112" t="s">
        <v>49200</v>
      </c>
    </row>
    <row r="23337" spans="1:2" x14ac:dyDescent="0.2">
      <c r="A23337" s="112" t="s">
        <v>49201</v>
      </c>
      <c r="B23337" s="112" t="s">
        <v>49202</v>
      </c>
    </row>
    <row r="23338" spans="1:2" x14ac:dyDescent="0.2">
      <c r="A23338" s="112" t="s">
        <v>49203</v>
      </c>
      <c r="B23338" s="112" t="s">
        <v>49204</v>
      </c>
    </row>
    <row r="23339" spans="1:2" x14ac:dyDescent="0.2">
      <c r="A23339" s="112" t="s">
        <v>49205</v>
      </c>
      <c r="B23339" s="112" t="s">
        <v>49206</v>
      </c>
    </row>
    <row r="23340" spans="1:2" x14ac:dyDescent="0.2">
      <c r="A23340" s="112" t="s">
        <v>49207</v>
      </c>
      <c r="B23340" s="112" t="s">
        <v>49208</v>
      </c>
    </row>
    <row r="23341" spans="1:2" x14ac:dyDescent="0.2">
      <c r="A23341" s="112" t="s">
        <v>49209</v>
      </c>
      <c r="B23341" s="112" t="s">
        <v>49210</v>
      </c>
    </row>
    <row r="23342" spans="1:2" x14ac:dyDescent="0.2">
      <c r="A23342" s="112" t="s">
        <v>49211</v>
      </c>
      <c r="B23342" s="112" t="s">
        <v>49212</v>
      </c>
    </row>
    <row r="23343" spans="1:2" x14ac:dyDescent="0.2">
      <c r="A23343" s="112" t="s">
        <v>49213</v>
      </c>
      <c r="B23343" s="112" t="s">
        <v>49214</v>
      </c>
    </row>
    <row r="23344" spans="1:2" x14ac:dyDescent="0.2">
      <c r="A23344" s="112" t="s">
        <v>49215</v>
      </c>
      <c r="B23344" s="112" t="s">
        <v>49216</v>
      </c>
    </row>
    <row r="23345" spans="1:2" x14ac:dyDescent="0.2">
      <c r="A23345" s="112" t="s">
        <v>49217</v>
      </c>
      <c r="B23345" s="112" t="s">
        <v>49218</v>
      </c>
    </row>
    <row r="23346" spans="1:2" x14ac:dyDescent="0.2">
      <c r="A23346" s="112" t="s">
        <v>49219</v>
      </c>
      <c r="B23346" s="112" t="s">
        <v>49220</v>
      </c>
    </row>
    <row r="23347" spans="1:2" x14ac:dyDescent="0.2">
      <c r="A23347" s="112" t="s">
        <v>49221</v>
      </c>
      <c r="B23347" s="112" t="s">
        <v>49222</v>
      </c>
    </row>
    <row r="23348" spans="1:2" x14ac:dyDescent="0.2">
      <c r="A23348" s="112" t="s">
        <v>49223</v>
      </c>
      <c r="B23348" s="112" t="s">
        <v>49224</v>
      </c>
    </row>
    <row r="23349" spans="1:2" x14ac:dyDescent="0.2">
      <c r="A23349" s="112" t="s">
        <v>49225</v>
      </c>
      <c r="B23349" s="112" t="s">
        <v>49226</v>
      </c>
    </row>
    <row r="23350" spans="1:2" x14ac:dyDescent="0.2">
      <c r="A23350" s="112" t="s">
        <v>49227</v>
      </c>
      <c r="B23350" s="112" t="s">
        <v>49228</v>
      </c>
    </row>
    <row r="23351" spans="1:2" x14ac:dyDescent="0.2">
      <c r="A23351" s="112" t="s">
        <v>49229</v>
      </c>
      <c r="B23351" s="112" t="s">
        <v>49230</v>
      </c>
    </row>
    <row r="23352" spans="1:2" x14ac:dyDescent="0.2">
      <c r="A23352" s="112" t="s">
        <v>49231</v>
      </c>
      <c r="B23352" s="112" t="s">
        <v>49232</v>
      </c>
    </row>
    <row r="23353" spans="1:2" x14ac:dyDescent="0.2">
      <c r="A23353" s="112" t="s">
        <v>49233</v>
      </c>
      <c r="B23353" s="112" t="s">
        <v>49234</v>
      </c>
    </row>
    <row r="23354" spans="1:2" x14ac:dyDescent="0.2">
      <c r="A23354" s="112" t="s">
        <v>49235</v>
      </c>
      <c r="B23354" s="112" t="s">
        <v>49236</v>
      </c>
    </row>
    <row r="23355" spans="1:2" x14ac:dyDescent="0.2">
      <c r="A23355" s="112" t="s">
        <v>49237</v>
      </c>
      <c r="B23355" s="112" t="s">
        <v>49238</v>
      </c>
    </row>
    <row r="23356" spans="1:2" x14ac:dyDescent="0.2">
      <c r="A23356" s="112" t="s">
        <v>49239</v>
      </c>
      <c r="B23356" s="112" t="s">
        <v>49240</v>
      </c>
    </row>
    <row r="23357" spans="1:2" x14ac:dyDescent="0.2">
      <c r="A23357" s="112" t="s">
        <v>49241</v>
      </c>
      <c r="B23357" s="112" t="s">
        <v>49242</v>
      </c>
    </row>
    <row r="23358" spans="1:2" x14ac:dyDescent="0.2">
      <c r="A23358" s="112" t="s">
        <v>49243</v>
      </c>
      <c r="B23358" s="112" t="s">
        <v>49244</v>
      </c>
    </row>
    <row r="23359" spans="1:2" x14ac:dyDescent="0.2">
      <c r="A23359" s="112" t="s">
        <v>49245</v>
      </c>
      <c r="B23359" s="112" t="s">
        <v>49246</v>
      </c>
    </row>
    <row r="23360" spans="1:2" x14ac:dyDescent="0.2">
      <c r="A23360" s="112" t="s">
        <v>49247</v>
      </c>
      <c r="B23360" s="112" t="s">
        <v>49248</v>
      </c>
    </row>
    <row r="23361" spans="1:2" x14ac:dyDescent="0.2">
      <c r="A23361" s="112" t="s">
        <v>49249</v>
      </c>
      <c r="B23361" s="112" t="s">
        <v>49250</v>
      </c>
    </row>
    <row r="23362" spans="1:2" x14ac:dyDescent="0.2">
      <c r="A23362" s="112" t="s">
        <v>49251</v>
      </c>
      <c r="B23362" s="112" t="s">
        <v>49252</v>
      </c>
    </row>
    <row r="23363" spans="1:2" x14ac:dyDescent="0.2">
      <c r="A23363" s="112" t="s">
        <v>49253</v>
      </c>
      <c r="B23363" s="112" t="s">
        <v>49254</v>
      </c>
    </row>
    <row r="23364" spans="1:2" x14ac:dyDescent="0.2">
      <c r="A23364" s="112" t="s">
        <v>49255</v>
      </c>
      <c r="B23364" s="112" t="s">
        <v>49256</v>
      </c>
    </row>
    <row r="23365" spans="1:2" x14ac:dyDescent="0.2">
      <c r="A23365" s="112" t="s">
        <v>49257</v>
      </c>
      <c r="B23365" s="112" t="s">
        <v>49258</v>
      </c>
    </row>
    <row r="23366" spans="1:2" x14ac:dyDescent="0.2">
      <c r="A23366" s="112" t="s">
        <v>49259</v>
      </c>
      <c r="B23366" s="112" t="s">
        <v>49260</v>
      </c>
    </row>
    <row r="23367" spans="1:2" x14ac:dyDescent="0.2">
      <c r="A23367" s="112" t="s">
        <v>49261</v>
      </c>
      <c r="B23367" s="112" t="s">
        <v>49262</v>
      </c>
    </row>
    <row r="23368" spans="1:2" x14ac:dyDescent="0.2">
      <c r="A23368" s="112" t="s">
        <v>49263</v>
      </c>
      <c r="B23368" s="112" t="s">
        <v>49264</v>
      </c>
    </row>
    <row r="23369" spans="1:2" x14ac:dyDescent="0.2">
      <c r="A23369" s="112" t="s">
        <v>49265</v>
      </c>
      <c r="B23369" s="112" t="s">
        <v>49266</v>
      </c>
    </row>
    <row r="23370" spans="1:2" x14ac:dyDescent="0.2">
      <c r="A23370" s="112" t="s">
        <v>49267</v>
      </c>
      <c r="B23370" s="112" t="s">
        <v>49268</v>
      </c>
    </row>
    <row r="23371" spans="1:2" x14ac:dyDescent="0.2">
      <c r="A23371" s="112" t="s">
        <v>49269</v>
      </c>
      <c r="B23371" s="112" t="s">
        <v>49270</v>
      </c>
    </row>
    <row r="23372" spans="1:2" x14ac:dyDescent="0.2">
      <c r="A23372" s="112" t="s">
        <v>49271</v>
      </c>
      <c r="B23372" s="112" t="s">
        <v>49272</v>
      </c>
    </row>
    <row r="23373" spans="1:2" x14ac:dyDescent="0.2">
      <c r="A23373" s="112" t="s">
        <v>49273</v>
      </c>
      <c r="B23373" s="112" t="s">
        <v>49274</v>
      </c>
    </row>
    <row r="23374" spans="1:2" x14ac:dyDescent="0.2">
      <c r="A23374" s="112" t="s">
        <v>49275</v>
      </c>
      <c r="B23374" s="112" t="s">
        <v>49276</v>
      </c>
    </row>
    <row r="23375" spans="1:2" x14ac:dyDescent="0.2">
      <c r="A23375" s="112" t="s">
        <v>49277</v>
      </c>
      <c r="B23375" s="112" t="s">
        <v>49278</v>
      </c>
    </row>
    <row r="23376" spans="1:2" x14ac:dyDescent="0.2">
      <c r="A23376" s="112" t="s">
        <v>49279</v>
      </c>
      <c r="B23376" s="112" t="s">
        <v>49280</v>
      </c>
    </row>
    <row r="23377" spans="1:2" x14ac:dyDescent="0.2">
      <c r="A23377" s="112" t="s">
        <v>49281</v>
      </c>
      <c r="B23377" s="112" t="s">
        <v>49282</v>
      </c>
    </row>
    <row r="23378" spans="1:2" x14ac:dyDescent="0.2">
      <c r="A23378" s="112" t="s">
        <v>49283</v>
      </c>
      <c r="B23378" s="112" t="s">
        <v>49284</v>
      </c>
    </row>
    <row r="23379" spans="1:2" x14ac:dyDescent="0.2">
      <c r="A23379" s="112" t="s">
        <v>49285</v>
      </c>
      <c r="B23379" s="112" t="s">
        <v>49286</v>
      </c>
    </row>
    <row r="23380" spans="1:2" x14ac:dyDescent="0.2">
      <c r="A23380" s="112" t="s">
        <v>49287</v>
      </c>
      <c r="B23380" s="112" t="s">
        <v>49288</v>
      </c>
    </row>
    <row r="23381" spans="1:2" x14ac:dyDescent="0.2">
      <c r="A23381" s="112" t="s">
        <v>49289</v>
      </c>
      <c r="B23381" s="112" t="s">
        <v>49290</v>
      </c>
    </row>
    <row r="23382" spans="1:2" x14ac:dyDescent="0.2">
      <c r="A23382" s="112" t="s">
        <v>49291</v>
      </c>
      <c r="B23382" s="112" t="s">
        <v>49292</v>
      </c>
    </row>
    <row r="23383" spans="1:2" x14ac:dyDescent="0.2">
      <c r="A23383" s="112" t="s">
        <v>49293</v>
      </c>
      <c r="B23383" s="112" t="s">
        <v>49294</v>
      </c>
    </row>
    <row r="23384" spans="1:2" x14ac:dyDescent="0.2">
      <c r="A23384" s="112" t="s">
        <v>49295</v>
      </c>
      <c r="B23384" s="112" t="s">
        <v>49296</v>
      </c>
    </row>
    <row r="23385" spans="1:2" x14ac:dyDescent="0.2">
      <c r="A23385" s="112" t="s">
        <v>49297</v>
      </c>
      <c r="B23385" s="112" t="s">
        <v>49298</v>
      </c>
    </row>
    <row r="23386" spans="1:2" x14ac:dyDescent="0.2">
      <c r="A23386" s="112" t="s">
        <v>49299</v>
      </c>
      <c r="B23386" s="112" t="s">
        <v>49300</v>
      </c>
    </row>
    <row r="23387" spans="1:2" x14ac:dyDescent="0.2">
      <c r="A23387" s="112" t="s">
        <v>49301</v>
      </c>
      <c r="B23387" s="112" t="s">
        <v>49302</v>
      </c>
    </row>
    <row r="23388" spans="1:2" x14ac:dyDescent="0.2">
      <c r="A23388" s="112" t="s">
        <v>49303</v>
      </c>
      <c r="B23388" s="112" t="s">
        <v>49304</v>
      </c>
    </row>
    <row r="23389" spans="1:2" x14ac:dyDescent="0.2">
      <c r="A23389" s="112" t="s">
        <v>49305</v>
      </c>
      <c r="B23389" s="112" t="s">
        <v>49306</v>
      </c>
    </row>
    <row r="23390" spans="1:2" x14ac:dyDescent="0.2">
      <c r="A23390" s="112" t="s">
        <v>49307</v>
      </c>
      <c r="B23390" s="112" t="s">
        <v>49308</v>
      </c>
    </row>
    <row r="23391" spans="1:2" x14ac:dyDescent="0.2">
      <c r="A23391" s="112" t="s">
        <v>49309</v>
      </c>
      <c r="B23391" s="112" t="s">
        <v>49310</v>
      </c>
    </row>
    <row r="23392" spans="1:2" x14ac:dyDescent="0.2">
      <c r="A23392" s="112" t="s">
        <v>49311</v>
      </c>
      <c r="B23392" s="112" t="s">
        <v>49312</v>
      </c>
    </row>
    <row r="23393" spans="1:2" x14ac:dyDescent="0.2">
      <c r="A23393" s="112" t="s">
        <v>49313</v>
      </c>
      <c r="B23393" s="112" t="s">
        <v>49314</v>
      </c>
    </row>
    <row r="23394" spans="1:2" x14ac:dyDescent="0.2">
      <c r="A23394" s="112" t="s">
        <v>49315</v>
      </c>
      <c r="B23394" s="112" t="s">
        <v>49316</v>
      </c>
    </row>
    <row r="23395" spans="1:2" x14ac:dyDescent="0.2">
      <c r="A23395" s="112" t="s">
        <v>49317</v>
      </c>
      <c r="B23395" s="112" t="s">
        <v>49318</v>
      </c>
    </row>
    <row r="23396" spans="1:2" x14ac:dyDescent="0.2">
      <c r="A23396" s="112" t="s">
        <v>49319</v>
      </c>
      <c r="B23396" s="112" t="s">
        <v>49320</v>
      </c>
    </row>
    <row r="23397" spans="1:2" x14ac:dyDescent="0.2">
      <c r="A23397" s="112" t="s">
        <v>49321</v>
      </c>
      <c r="B23397" s="112" t="s">
        <v>49322</v>
      </c>
    </row>
    <row r="23398" spans="1:2" x14ac:dyDescent="0.2">
      <c r="A23398" s="112" t="s">
        <v>49323</v>
      </c>
      <c r="B23398" s="112" t="s">
        <v>49324</v>
      </c>
    </row>
    <row r="23399" spans="1:2" x14ac:dyDescent="0.2">
      <c r="A23399" s="112" t="s">
        <v>49325</v>
      </c>
      <c r="B23399" s="112" t="s">
        <v>49326</v>
      </c>
    </row>
    <row r="23400" spans="1:2" x14ac:dyDescent="0.2">
      <c r="A23400" s="112" t="s">
        <v>49327</v>
      </c>
      <c r="B23400" s="112" t="s">
        <v>49328</v>
      </c>
    </row>
    <row r="23401" spans="1:2" x14ac:dyDescent="0.2">
      <c r="A23401" s="112" t="s">
        <v>49329</v>
      </c>
      <c r="B23401" s="112" t="s">
        <v>49330</v>
      </c>
    </row>
    <row r="23402" spans="1:2" x14ac:dyDescent="0.2">
      <c r="A23402" s="112" t="s">
        <v>49331</v>
      </c>
      <c r="B23402" s="112" t="s">
        <v>49332</v>
      </c>
    </row>
    <row r="23403" spans="1:2" x14ac:dyDescent="0.2">
      <c r="A23403" s="112" t="s">
        <v>49333</v>
      </c>
      <c r="B23403" s="112" t="s">
        <v>49334</v>
      </c>
    </row>
    <row r="23404" spans="1:2" x14ac:dyDescent="0.2">
      <c r="A23404" s="112" t="s">
        <v>49335</v>
      </c>
      <c r="B23404" s="112" t="s">
        <v>49336</v>
      </c>
    </row>
    <row r="23405" spans="1:2" x14ac:dyDescent="0.2">
      <c r="A23405" s="112" t="s">
        <v>49337</v>
      </c>
      <c r="B23405" s="112" t="s">
        <v>49338</v>
      </c>
    </row>
    <row r="23406" spans="1:2" x14ac:dyDescent="0.2">
      <c r="A23406" s="112" t="s">
        <v>49339</v>
      </c>
      <c r="B23406" s="112" t="s">
        <v>49340</v>
      </c>
    </row>
    <row r="23407" spans="1:2" x14ac:dyDescent="0.2">
      <c r="A23407" s="112" t="s">
        <v>49341</v>
      </c>
      <c r="B23407" s="112" t="s">
        <v>49342</v>
      </c>
    </row>
    <row r="23408" spans="1:2" x14ac:dyDescent="0.2">
      <c r="A23408" s="112" t="s">
        <v>49343</v>
      </c>
      <c r="B23408" s="112" t="s">
        <v>49344</v>
      </c>
    </row>
    <row r="23409" spans="1:2" x14ac:dyDescent="0.2">
      <c r="A23409" s="112" t="s">
        <v>49345</v>
      </c>
      <c r="B23409" s="112" t="s">
        <v>49346</v>
      </c>
    </row>
    <row r="23410" spans="1:2" x14ac:dyDescent="0.2">
      <c r="A23410" s="112" t="s">
        <v>49347</v>
      </c>
      <c r="B23410" s="112" t="s">
        <v>49348</v>
      </c>
    </row>
    <row r="23411" spans="1:2" x14ac:dyDescent="0.2">
      <c r="A23411" s="112" t="s">
        <v>49349</v>
      </c>
      <c r="B23411" s="112" t="s">
        <v>49350</v>
      </c>
    </row>
    <row r="23412" spans="1:2" x14ac:dyDescent="0.2">
      <c r="A23412" s="112" t="s">
        <v>49351</v>
      </c>
      <c r="B23412" s="112" t="s">
        <v>49352</v>
      </c>
    </row>
    <row r="23413" spans="1:2" x14ac:dyDescent="0.2">
      <c r="A23413" s="112" t="s">
        <v>49353</v>
      </c>
      <c r="B23413" s="112" t="s">
        <v>49354</v>
      </c>
    </row>
    <row r="23414" spans="1:2" x14ac:dyDescent="0.2">
      <c r="A23414" s="112" t="s">
        <v>49355</v>
      </c>
      <c r="B23414" s="112" t="s">
        <v>49356</v>
      </c>
    </row>
    <row r="23415" spans="1:2" x14ac:dyDescent="0.2">
      <c r="A23415" s="112" t="s">
        <v>49357</v>
      </c>
      <c r="B23415" s="112" t="s">
        <v>49358</v>
      </c>
    </row>
    <row r="23416" spans="1:2" x14ac:dyDescent="0.2">
      <c r="A23416" s="112" t="s">
        <v>49359</v>
      </c>
      <c r="B23416" s="112" t="s">
        <v>49360</v>
      </c>
    </row>
    <row r="23417" spans="1:2" x14ac:dyDescent="0.2">
      <c r="A23417" s="112" t="s">
        <v>49361</v>
      </c>
      <c r="B23417" s="112" t="s">
        <v>49362</v>
      </c>
    </row>
    <row r="23418" spans="1:2" x14ac:dyDescent="0.2">
      <c r="A23418" s="112" t="s">
        <v>49363</v>
      </c>
      <c r="B23418" s="112" t="s">
        <v>49364</v>
      </c>
    </row>
    <row r="23419" spans="1:2" x14ac:dyDescent="0.2">
      <c r="A23419" s="112" t="s">
        <v>49365</v>
      </c>
      <c r="B23419" s="112" t="s">
        <v>49366</v>
      </c>
    </row>
    <row r="23420" spans="1:2" x14ac:dyDescent="0.2">
      <c r="A23420" s="112" t="s">
        <v>49367</v>
      </c>
      <c r="B23420" s="112" t="s">
        <v>49368</v>
      </c>
    </row>
    <row r="23421" spans="1:2" x14ac:dyDescent="0.2">
      <c r="A23421" s="112" t="s">
        <v>49369</v>
      </c>
      <c r="B23421" s="112" t="s">
        <v>49370</v>
      </c>
    </row>
    <row r="23422" spans="1:2" x14ac:dyDescent="0.2">
      <c r="A23422" s="112" t="s">
        <v>49371</v>
      </c>
      <c r="B23422" s="112" t="s">
        <v>49372</v>
      </c>
    </row>
    <row r="23423" spans="1:2" x14ac:dyDescent="0.2">
      <c r="A23423" s="112" t="s">
        <v>49373</v>
      </c>
      <c r="B23423" s="112" t="s">
        <v>49374</v>
      </c>
    </row>
    <row r="23424" spans="1:2" x14ac:dyDescent="0.2">
      <c r="A23424" s="112" t="s">
        <v>49375</v>
      </c>
      <c r="B23424" s="112" t="s">
        <v>49376</v>
      </c>
    </row>
    <row r="23425" spans="1:2" x14ac:dyDescent="0.2">
      <c r="A23425" s="112" t="s">
        <v>49377</v>
      </c>
      <c r="B23425" s="112" t="s">
        <v>49378</v>
      </c>
    </row>
    <row r="23426" spans="1:2" x14ac:dyDescent="0.2">
      <c r="A23426" s="112" t="s">
        <v>49379</v>
      </c>
      <c r="B23426" s="112" t="s">
        <v>49380</v>
      </c>
    </row>
    <row r="23427" spans="1:2" x14ac:dyDescent="0.2">
      <c r="A23427" s="112" t="s">
        <v>49381</v>
      </c>
      <c r="B23427" s="112" t="s">
        <v>49382</v>
      </c>
    </row>
    <row r="23428" spans="1:2" x14ac:dyDescent="0.2">
      <c r="A23428" s="112" t="s">
        <v>49383</v>
      </c>
      <c r="B23428" s="112" t="s">
        <v>49384</v>
      </c>
    </row>
    <row r="23429" spans="1:2" x14ac:dyDescent="0.2">
      <c r="A23429" s="112" t="s">
        <v>49385</v>
      </c>
      <c r="B23429" s="112" t="s">
        <v>49386</v>
      </c>
    </row>
    <row r="23430" spans="1:2" x14ac:dyDescent="0.2">
      <c r="A23430" s="112" t="s">
        <v>49387</v>
      </c>
      <c r="B23430" s="112" t="s">
        <v>49388</v>
      </c>
    </row>
    <row r="23431" spans="1:2" x14ac:dyDescent="0.2">
      <c r="A23431" s="112" t="s">
        <v>49389</v>
      </c>
      <c r="B23431" s="112" t="s">
        <v>49390</v>
      </c>
    </row>
    <row r="23432" spans="1:2" x14ac:dyDescent="0.2">
      <c r="A23432" s="112" t="s">
        <v>49391</v>
      </c>
      <c r="B23432" s="112" t="s">
        <v>49392</v>
      </c>
    </row>
    <row r="23433" spans="1:2" x14ac:dyDescent="0.2">
      <c r="A23433" s="112" t="s">
        <v>49393</v>
      </c>
      <c r="B23433" s="112" t="s">
        <v>49394</v>
      </c>
    </row>
    <row r="23434" spans="1:2" x14ac:dyDescent="0.2">
      <c r="A23434" s="112" t="s">
        <v>49395</v>
      </c>
      <c r="B23434" s="112" t="s">
        <v>49396</v>
      </c>
    </row>
    <row r="23435" spans="1:2" x14ac:dyDescent="0.2">
      <c r="A23435" s="112" t="s">
        <v>49397</v>
      </c>
      <c r="B23435" s="112" t="s">
        <v>49398</v>
      </c>
    </row>
    <row r="23436" spans="1:2" x14ac:dyDescent="0.2">
      <c r="A23436" s="112" t="s">
        <v>49399</v>
      </c>
      <c r="B23436" s="112" t="s">
        <v>49400</v>
      </c>
    </row>
    <row r="23437" spans="1:2" x14ac:dyDescent="0.2">
      <c r="A23437" s="112" t="s">
        <v>49401</v>
      </c>
      <c r="B23437" s="112" t="s">
        <v>49402</v>
      </c>
    </row>
    <row r="23438" spans="1:2" x14ac:dyDescent="0.2">
      <c r="A23438" s="112" t="s">
        <v>49403</v>
      </c>
      <c r="B23438" s="112" t="s">
        <v>49404</v>
      </c>
    </row>
    <row r="23439" spans="1:2" x14ac:dyDescent="0.2">
      <c r="A23439" s="112" t="s">
        <v>49405</v>
      </c>
      <c r="B23439" s="112" t="s">
        <v>49406</v>
      </c>
    </row>
    <row r="23440" spans="1:2" x14ac:dyDescent="0.2">
      <c r="A23440" s="112" t="s">
        <v>49407</v>
      </c>
      <c r="B23440" s="112" t="s">
        <v>49408</v>
      </c>
    </row>
    <row r="23441" spans="1:2" x14ac:dyDescent="0.2">
      <c r="A23441" s="112" t="s">
        <v>49409</v>
      </c>
      <c r="B23441" s="112" t="s">
        <v>49410</v>
      </c>
    </row>
    <row r="23442" spans="1:2" x14ac:dyDescent="0.2">
      <c r="A23442" s="112" t="s">
        <v>49411</v>
      </c>
      <c r="B23442" s="112" t="s">
        <v>49412</v>
      </c>
    </row>
    <row r="23443" spans="1:2" x14ac:dyDescent="0.2">
      <c r="A23443" s="112" t="s">
        <v>49413</v>
      </c>
      <c r="B23443" s="112" t="s">
        <v>49414</v>
      </c>
    </row>
    <row r="23444" spans="1:2" x14ac:dyDescent="0.2">
      <c r="A23444" s="112" t="s">
        <v>49415</v>
      </c>
      <c r="B23444" s="112" t="s">
        <v>49416</v>
      </c>
    </row>
    <row r="23445" spans="1:2" x14ac:dyDescent="0.2">
      <c r="A23445" s="112" t="s">
        <v>49417</v>
      </c>
      <c r="B23445" s="112" t="s">
        <v>49418</v>
      </c>
    </row>
    <row r="23446" spans="1:2" x14ac:dyDescent="0.2">
      <c r="A23446" s="112" t="s">
        <v>49419</v>
      </c>
      <c r="B23446" s="112" t="s">
        <v>49420</v>
      </c>
    </row>
    <row r="23447" spans="1:2" x14ac:dyDescent="0.2">
      <c r="A23447" s="112" t="s">
        <v>49421</v>
      </c>
      <c r="B23447" s="112" t="s">
        <v>49422</v>
      </c>
    </row>
    <row r="23448" spans="1:2" x14ac:dyDescent="0.2">
      <c r="A23448" s="112" t="s">
        <v>49423</v>
      </c>
      <c r="B23448" s="112" t="s">
        <v>49424</v>
      </c>
    </row>
    <row r="23449" spans="1:2" x14ac:dyDescent="0.2">
      <c r="A23449" s="112" t="s">
        <v>49425</v>
      </c>
      <c r="B23449" s="112" t="s">
        <v>49426</v>
      </c>
    </row>
    <row r="23450" spans="1:2" x14ac:dyDescent="0.2">
      <c r="A23450" s="112" t="s">
        <v>49427</v>
      </c>
      <c r="B23450" s="112" t="s">
        <v>49428</v>
      </c>
    </row>
    <row r="23451" spans="1:2" x14ac:dyDescent="0.2">
      <c r="A23451" s="112" t="s">
        <v>49429</v>
      </c>
      <c r="B23451" s="112" t="s">
        <v>49430</v>
      </c>
    </row>
    <row r="23452" spans="1:2" x14ac:dyDescent="0.2">
      <c r="A23452" s="112" t="s">
        <v>49431</v>
      </c>
      <c r="B23452" s="112" t="s">
        <v>49432</v>
      </c>
    </row>
    <row r="23453" spans="1:2" x14ac:dyDescent="0.2">
      <c r="A23453" s="112" t="s">
        <v>49433</v>
      </c>
      <c r="B23453" s="112" t="s">
        <v>49434</v>
      </c>
    </row>
    <row r="23454" spans="1:2" x14ac:dyDescent="0.2">
      <c r="A23454" s="112" t="s">
        <v>49435</v>
      </c>
      <c r="B23454" s="112" t="s">
        <v>49436</v>
      </c>
    </row>
    <row r="23455" spans="1:2" x14ac:dyDescent="0.2">
      <c r="A23455" s="112" t="s">
        <v>49437</v>
      </c>
      <c r="B23455" s="112" t="s">
        <v>49438</v>
      </c>
    </row>
    <row r="23456" spans="1:2" x14ac:dyDescent="0.2">
      <c r="A23456" s="112" t="s">
        <v>49439</v>
      </c>
      <c r="B23456" s="112" t="s">
        <v>49440</v>
      </c>
    </row>
    <row r="23457" spans="1:2" x14ac:dyDescent="0.2">
      <c r="A23457" s="112" t="s">
        <v>49441</v>
      </c>
      <c r="B23457" s="112" t="s">
        <v>49442</v>
      </c>
    </row>
    <row r="23458" spans="1:2" x14ac:dyDescent="0.2">
      <c r="A23458" s="112" t="s">
        <v>49443</v>
      </c>
      <c r="B23458" s="112" t="s">
        <v>49444</v>
      </c>
    </row>
    <row r="23459" spans="1:2" x14ac:dyDescent="0.2">
      <c r="A23459" s="112" t="s">
        <v>49445</v>
      </c>
      <c r="B23459" s="112" t="s">
        <v>49446</v>
      </c>
    </row>
    <row r="23460" spans="1:2" x14ac:dyDescent="0.2">
      <c r="A23460" s="112" t="s">
        <v>49447</v>
      </c>
      <c r="B23460" s="112" t="s">
        <v>49448</v>
      </c>
    </row>
    <row r="23461" spans="1:2" x14ac:dyDescent="0.2">
      <c r="A23461" s="112" t="s">
        <v>49449</v>
      </c>
      <c r="B23461" s="112" t="s">
        <v>49450</v>
      </c>
    </row>
    <row r="23462" spans="1:2" x14ac:dyDescent="0.2">
      <c r="A23462" s="112" t="s">
        <v>49451</v>
      </c>
      <c r="B23462" s="112" t="s">
        <v>49452</v>
      </c>
    </row>
    <row r="23463" spans="1:2" x14ac:dyDescent="0.2">
      <c r="A23463" s="112" t="s">
        <v>49453</v>
      </c>
      <c r="B23463" s="112" t="s">
        <v>49454</v>
      </c>
    </row>
    <row r="23464" spans="1:2" x14ac:dyDescent="0.2">
      <c r="A23464" s="112" t="s">
        <v>49455</v>
      </c>
      <c r="B23464" s="112" t="s">
        <v>49456</v>
      </c>
    </row>
    <row r="23465" spans="1:2" x14ac:dyDescent="0.2">
      <c r="A23465" s="112" t="s">
        <v>49457</v>
      </c>
      <c r="B23465" s="112" t="s">
        <v>49458</v>
      </c>
    </row>
    <row r="23466" spans="1:2" x14ac:dyDescent="0.2">
      <c r="A23466" s="112" t="s">
        <v>49459</v>
      </c>
      <c r="B23466" s="112" t="s">
        <v>49460</v>
      </c>
    </row>
    <row r="23467" spans="1:2" x14ac:dyDescent="0.2">
      <c r="A23467" s="112" t="s">
        <v>49461</v>
      </c>
      <c r="B23467" s="112" t="s">
        <v>49462</v>
      </c>
    </row>
    <row r="23468" spans="1:2" x14ac:dyDescent="0.2">
      <c r="A23468" s="112" t="s">
        <v>49463</v>
      </c>
      <c r="B23468" s="112" t="s">
        <v>49464</v>
      </c>
    </row>
    <row r="23469" spans="1:2" x14ac:dyDescent="0.2">
      <c r="A23469" s="112" t="s">
        <v>49465</v>
      </c>
      <c r="B23469" s="112" t="s">
        <v>49466</v>
      </c>
    </row>
    <row r="23470" spans="1:2" x14ac:dyDescent="0.2">
      <c r="A23470" s="112" t="s">
        <v>49467</v>
      </c>
      <c r="B23470" s="112" t="s">
        <v>49468</v>
      </c>
    </row>
    <row r="23471" spans="1:2" x14ac:dyDescent="0.2">
      <c r="A23471" s="112" t="s">
        <v>49469</v>
      </c>
      <c r="B23471" s="112" t="s">
        <v>49470</v>
      </c>
    </row>
    <row r="23472" spans="1:2" x14ac:dyDescent="0.2">
      <c r="A23472" s="112" t="s">
        <v>49471</v>
      </c>
      <c r="B23472" s="112" t="s">
        <v>49472</v>
      </c>
    </row>
    <row r="23473" spans="1:2" x14ac:dyDescent="0.2">
      <c r="A23473" s="112" t="s">
        <v>49473</v>
      </c>
      <c r="B23473" s="112" t="s">
        <v>49474</v>
      </c>
    </row>
    <row r="23474" spans="1:2" x14ac:dyDescent="0.2">
      <c r="A23474" s="112" t="s">
        <v>49475</v>
      </c>
      <c r="B23474" s="112" t="s">
        <v>49476</v>
      </c>
    </row>
    <row r="23475" spans="1:2" x14ac:dyDescent="0.2">
      <c r="A23475" s="112" t="s">
        <v>49477</v>
      </c>
      <c r="B23475" s="112" t="s">
        <v>49478</v>
      </c>
    </row>
    <row r="23476" spans="1:2" x14ac:dyDescent="0.2">
      <c r="A23476" s="112" t="s">
        <v>49479</v>
      </c>
      <c r="B23476" s="112" t="s">
        <v>49480</v>
      </c>
    </row>
    <row r="23477" spans="1:2" x14ac:dyDescent="0.2">
      <c r="A23477" s="112" t="s">
        <v>49481</v>
      </c>
      <c r="B23477" s="112" t="s">
        <v>49482</v>
      </c>
    </row>
    <row r="23478" spans="1:2" x14ac:dyDescent="0.2">
      <c r="A23478" s="112" t="s">
        <v>49483</v>
      </c>
      <c r="B23478" s="112" t="s">
        <v>49484</v>
      </c>
    </row>
    <row r="23479" spans="1:2" x14ac:dyDescent="0.2">
      <c r="A23479" s="112" t="s">
        <v>49485</v>
      </c>
      <c r="B23479" s="112" t="s">
        <v>49486</v>
      </c>
    </row>
    <row r="23480" spans="1:2" x14ac:dyDescent="0.2">
      <c r="A23480" s="112" t="s">
        <v>49487</v>
      </c>
      <c r="B23480" s="112" t="s">
        <v>49488</v>
      </c>
    </row>
    <row r="23481" spans="1:2" x14ac:dyDescent="0.2">
      <c r="A23481" s="112" t="s">
        <v>49489</v>
      </c>
      <c r="B23481" s="112" t="s">
        <v>49490</v>
      </c>
    </row>
    <row r="23482" spans="1:2" x14ac:dyDescent="0.2">
      <c r="A23482" s="112" t="s">
        <v>49491</v>
      </c>
      <c r="B23482" s="112" t="s">
        <v>49492</v>
      </c>
    </row>
    <row r="23483" spans="1:2" x14ac:dyDescent="0.2">
      <c r="A23483" s="112" t="s">
        <v>49493</v>
      </c>
      <c r="B23483" s="112" t="s">
        <v>49494</v>
      </c>
    </row>
    <row r="23484" spans="1:2" x14ac:dyDescent="0.2">
      <c r="A23484" s="112" t="s">
        <v>49495</v>
      </c>
      <c r="B23484" s="112" t="s">
        <v>49496</v>
      </c>
    </row>
    <row r="23485" spans="1:2" x14ac:dyDescent="0.2">
      <c r="A23485" s="112" t="s">
        <v>49497</v>
      </c>
      <c r="B23485" s="112" t="s">
        <v>49498</v>
      </c>
    </row>
    <row r="23486" spans="1:2" x14ac:dyDescent="0.2">
      <c r="A23486" s="112" t="s">
        <v>49499</v>
      </c>
      <c r="B23486" s="112" t="s">
        <v>49500</v>
      </c>
    </row>
    <row r="23487" spans="1:2" x14ac:dyDescent="0.2">
      <c r="A23487" s="112" t="s">
        <v>49501</v>
      </c>
      <c r="B23487" s="112" t="s">
        <v>49502</v>
      </c>
    </row>
    <row r="23488" spans="1:2" x14ac:dyDescent="0.2">
      <c r="A23488" s="112" t="s">
        <v>49503</v>
      </c>
      <c r="B23488" s="112" t="s">
        <v>49504</v>
      </c>
    </row>
    <row r="23489" spans="1:2" x14ac:dyDescent="0.2">
      <c r="A23489" s="112" t="s">
        <v>49505</v>
      </c>
      <c r="B23489" s="112" t="s">
        <v>49506</v>
      </c>
    </row>
    <row r="23490" spans="1:2" x14ac:dyDescent="0.2">
      <c r="A23490" s="112" t="s">
        <v>49507</v>
      </c>
      <c r="B23490" s="112" t="s">
        <v>49508</v>
      </c>
    </row>
    <row r="23491" spans="1:2" x14ac:dyDescent="0.2">
      <c r="A23491" s="112" t="s">
        <v>49509</v>
      </c>
      <c r="B23491" s="112" t="s">
        <v>49510</v>
      </c>
    </row>
    <row r="23492" spans="1:2" x14ac:dyDescent="0.2">
      <c r="A23492" s="112" t="s">
        <v>49511</v>
      </c>
      <c r="B23492" s="112" t="s">
        <v>49512</v>
      </c>
    </row>
    <row r="23493" spans="1:2" x14ac:dyDescent="0.2">
      <c r="A23493" s="112" t="s">
        <v>49513</v>
      </c>
      <c r="B23493" s="112" t="s">
        <v>49514</v>
      </c>
    </row>
    <row r="23494" spans="1:2" x14ac:dyDescent="0.2">
      <c r="A23494" s="112" t="s">
        <v>49515</v>
      </c>
      <c r="B23494" s="112" t="s">
        <v>49516</v>
      </c>
    </row>
    <row r="23495" spans="1:2" x14ac:dyDescent="0.2">
      <c r="A23495" s="112" t="s">
        <v>49517</v>
      </c>
      <c r="B23495" s="112" t="s">
        <v>49518</v>
      </c>
    </row>
    <row r="23496" spans="1:2" x14ac:dyDescent="0.2">
      <c r="A23496" s="112" t="s">
        <v>49519</v>
      </c>
      <c r="B23496" s="112" t="s">
        <v>49520</v>
      </c>
    </row>
    <row r="23497" spans="1:2" x14ac:dyDescent="0.2">
      <c r="A23497" s="112" t="s">
        <v>49521</v>
      </c>
      <c r="B23497" s="112" t="s">
        <v>49522</v>
      </c>
    </row>
    <row r="23498" spans="1:2" x14ac:dyDescent="0.2">
      <c r="A23498" s="112" t="s">
        <v>49523</v>
      </c>
      <c r="B23498" s="112" t="s">
        <v>49524</v>
      </c>
    </row>
    <row r="23499" spans="1:2" x14ac:dyDescent="0.2">
      <c r="A23499" s="112" t="s">
        <v>49525</v>
      </c>
      <c r="B23499" s="112" t="s">
        <v>49526</v>
      </c>
    </row>
    <row r="23500" spans="1:2" x14ac:dyDescent="0.2">
      <c r="A23500" s="112" t="s">
        <v>49527</v>
      </c>
      <c r="B23500" s="112" t="s">
        <v>49528</v>
      </c>
    </row>
    <row r="23501" spans="1:2" x14ac:dyDescent="0.2">
      <c r="A23501" s="112" t="s">
        <v>49529</v>
      </c>
      <c r="B23501" s="112" t="s">
        <v>49530</v>
      </c>
    </row>
    <row r="23502" spans="1:2" x14ac:dyDescent="0.2">
      <c r="A23502" s="112" t="s">
        <v>49531</v>
      </c>
      <c r="B23502" s="112" t="s">
        <v>49532</v>
      </c>
    </row>
    <row r="23503" spans="1:2" x14ac:dyDescent="0.2">
      <c r="A23503" s="112" t="s">
        <v>49533</v>
      </c>
      <c r="B23503" s="112" t="s">
        <v>49534</v>
      </c>
    </row>
    <row r="23504" spans="1:2" x14ac:dyDescent="0.2">
      <c r="A23504" s="112" t="s">
        <v>49535</v>
      </c>
      <c r="B23504" s="112" t="s">
        <v>49536</v>
      </c>
    </row>
    <row r="23505" spans="1:2" x14ac:dyDescent="0.2">
      <c r="A23505" s="112" t="s">
        <v>49537</v>
      </c>
      <c r="B23505" s="112" t="s">
        <v>49538</v>
      </c>
    </row>
    <row r="23506" spans="1:2" x14ac:dyDescent="0.2">
      <c r="A23506" s="112" t="s">
        <v>49539</v>
      </c>
      <c r="B23506" s="112" t="s">
        <v>49540</v>
      </c>
    </row>
    <row r="23507" spans="1:2" x14ac:dyDescent="0.2">
      <c r="A23507" s="112" t="s">
        <v>49541</v>
      </c>
      <c r="B23507" s="112" t="s">
        <v>49542</v>
      </c>
    </row>
    <row r="23508" spans="1:2" x14ac:dyDescent="0.2">
      <c r="A23508" s="112" t="s">
        <v>49543</v>
      </c>
      <c r="B23508" s="112" t="s">
        <v>49544</v>
      </c>
    </row>
    <row r="23509" spans="1:2" x14ac:dyDescent="0.2">
      <c r="A23509" s="112" t="s">
        <v>49545</v>
      </c>
      <c r="B23509" s="112" t="s">
        <v>49546</v>
      </c>
    </row>
    <row r="23510" spans="1:2" x14ac:dyDescent="0.2">
      <c r="A23510" s="112" t="s">
        <v>49547</v>
      </c>
      <c r="B23510" s="112" t="s">
        <v>49548</v>
      </c>
    </row>
    <row r="23511" spans="1:2" x14ac:dyDescent="0.2">
      <c r="A23511" s="112" t="s">
        <v>49549</v>
      </c>
      <c r="B23511" s="112" t="s">
        <v>49550</v>
      </c>
    </row>
    <row r="23512" spans="1:2" x14ac:dyDescent="0.2">
      <c r="A23512" s="112" t="s">
        <v>49551</v>
      </c>
      <c r="B23512" s="112" t="s">
        <v>49552</v>
      </c>
    </row>
    <row r="23513" spans="1:2" x14ac:dyDescent="0.2">
      <c r="A23513" s="112" t="s">
        <v>49553</v>
      </c>
      <c r="B23513" s="112" t="s">
        <v>49554</v>
      </c>
    </row>
    <row r="23514" spans="1:2" x14ac:dyDescent="0.2">
      <c r="A23514" s="112" t="s">
        <v>49555</v>
      </c>
      <c r="B23514" s="112" t="s">
        <v>49556</v>
      </c>
    </row>
    <row r="23515" spans="1:2" x14ac:dyDescent="0.2">
      <c r="A23515" s="112" t="s">
        <v>49557</v>
      </c>
      <c r="B23515" s="112" t="s">
        <v>49558</v>
      </c>
    </row>
    <row r="23516" spans="1:2" x14ac:dyDescent="0.2">
      <c r="A23516" s="112" t="s">
        <v>49559</v>
      </c>
      <c r="B23516" s="112" t="s">
        <v>49560</v>
      </c>
    </row>
    <row r="23517" spans="1:2" x14ac:dyDescent="0.2">
      <c r="A23517" s="112" t="s">
        <v>49561</v>
      </c>
      <c r="B23517" s="112" t="s">
        <v>49562</v>
      </c>
    </row>
    <row r="23518" spans="1:2" x14ac:dyDescent="0.2">
      <c r="A23518" s="112" t="s">
        <v>49563</v>
      </c>
      <c r="B23518" s="112" t="s">
        <v>49564</v>
      </c>
    </row>
    <row r="23519" spans="1:2" x14ac:dyDescent="0.2">
      <c r="A23519" s="112" t="s">
        <v>49565</v>
      </c>
      <c r="B23519" s="112" t="s">
        <v>49566</v>
      </c>
    </row>
    <row r="23520" spans="1:2" x14ac:dyDescent="0.2">
      <c r="A23520" s="112" t="s">
        <v>49567</v>
      </c>
      <c r="B23520" s="112" t="s">
        <v>49568</v>
      </c>
    </row>
    <row r="23521" spans="1:2" x14ac:dyDescent="0.2">
      <c r="A23521" s="112" t="s">
        <v>49569</v>
      </c>
      <c r="B23521" s="112" t="s">
        <v>49570</v>
      </c>
    </row>
    <row r="23522" spans="1:2" x14ac:dyDescent="0.2">
      <c r="A23522" s="112" t="s">
        <v>49571</v>
      </c>
      <c r="B23522" s="112" t="s">
        <v>49572</v>
      </c>
    </row>
    <row r="23523" spans="1:2" x14ac:dyDescent="0.2">
      <c r="A23523" s="112" t="s">
        <v>49573</v>
      </c>
      <c r="B23523" s="112" t="s">
        <v>49574</v>
      </c>
    </row>
    <row r="23524" spans="1:2" x14ac:dyDescent="0.2">
      <c r="A23524" s="112" t="s">
        <v>49575</v>
      </c>
      <c r="B23524" s="112" t="s">
        <v>49576</v>
      </c>
    </row>
    <row r="23525" spans="1:2" x14ac:dyDescent="0.2">
      <c r="A23525" s="112" t="s">
        <v>49577</v>
      </c>
      <c r="B23525" s="112" t="s">
        <v>49578</v>
      </c>
    </row>
    <row r="23526" spans="1:2" x14ac:dyDescent="0.2">
      <c r="A23526" s="112" t="s">
        <v>49579</v>
      </c>
      <c r="B23526" s="112" t="s">
        <v>49580</v>
      </c>
    </row>
    <row r="23527" spans="1:2" x14ac:dyDescent="0.2">
      <c r="A23527" s="112" t="s">
        <v>49581</v>
      </c>
      <c r="B23527" s="112" t="s">
        <v>49582</v>
      </c>
    </row>
    <row r="23528" spans="1:2" x14ac:dyDescent="0.2">
      <c r="A23528" s="112" t="s">
        <v>49583</v>
      </c>
      <c r="B23528" s="112" t="s">
        <v>49584</v>
      </c>
    </row>
    <row r="23529" spans="1:2" x14ac:dyDescent="0.2">
      <c r="A23529" s="112" t="s">
        <v>49585</v>
      </c>
      <c r="B23529" s="112" t="s">
        <v>49586</v>
      </c>
    </row>
    <row r="23530" spans="1:2" x14ac:dyDescent="0.2">
      <c r="A23530" s="112" t="s">
        <v>49587</v>
      </c>
      <c r="B23530" s="112" t="s">
        <v>49588</v>
      </c>
    </row>
    <row r="23531" spans="1:2" x14ac:dyDescent="0.2">
      <c r="A23531" s="112" t="s">
        <v>49589</v>
      </c>
      <c r="B23531" s="112" t="s">
        <v>49590</v>
      </c>
    </row>
    <row r="23532" spans="1:2" x14ac:dyDescent="0.2">
      <c r="A23532" s="112" t="s">
        <v>49591</v>
      </c>
      <c r="B23532" s="112" t="s">
        <v>49592</v>
      </c>
    </row>
    <row r="23533" spans="1:2" x14ac:dyDescent="0.2">
      <c r="A23533" s="112" t="s">
        <v>49593</v>
      </c>
      <c r="B23533" s="112" t="s">
        <v>49594</v>
      </c>
    </row>
    <row r="23534" spans="1:2" x14ac:dyDescent="0.2">
      <c r="A23534" s="112" t="s">
        <v>49595</v>
      </c>
      <c r="B23534" s="112" t="s">
        <v>49596</v>
      </c>
    </row>
    <row r="23535" spans="1:2" x14ac:dyDescent="0.2">
      <c r="A23535" s="112" t="s">
        <v>49597</v>
      </c>
      <c r="B23535" s="112" t="s">
        <v>49598</v>
      </c>
    </row>
    <row r="23536" spans="1:2" x14ac:dyDescent="0.2">
      <c r="A23536" s="112" t="s">
        <v>49599</v>
      </c>
      <c r="B23536" s="112" t="s">
        <v>49600</v>
      </c>
    </row>
    <row r="23537" spans="1:2" x14ac:dyDescent="0.2">
      <c r="A23537" s="112" t="s">
        <v>49601</v>
      </c>
      <c r="B23537" s="112" t="s">
        <v>49602</v>
      </c>
    </row>
    <row r="23538" spans="1:2" x14ac:dyDescent="0.2">
      <c r="A23538" s="112" t="s">
        <v>49603</v>
      </c>
      <c r="B23538" s="112" t="s">
        <v>49604</v>
      </c>
    </row>
    <row r="23539" spans="1:2" x14ac:dyDescent="0.2">
      <c r="A23539" s="112" t="s">
        <v>49605</v>
      </c>
      <c r="B23539" s="112" t="s">
        <v>49606</v>
      </c>
    </row>
    <row r="23540" spans="1:2" x14ac:dyDescent="0.2">
      <c r="A23540" s="112" t="s">
        <v>49607</v>
      </c>
      <c r="B23540" s="112" t="s">
        <v>49608</v>
      </c>
    </row>
    <row r="23541" spans="1:2" x14ac:dyDescent="0.2">
      <c r="A23541" s="112" t="s">
        <v>49609</v>
      </c>
      <c r="B23541" s="112" t="s">
        <v>49610</v>
      </c>
    </row>
    <row r="23542" spans="1:2" x14ac:dyDescent="0.2">
      <c r="A23542" s="112" t="s">
        <v>49611</v>
      </c>
      <c r="B23542" s="112" t="s">
        <v>49612</v>
      </c>
    </row>
    <row r="23543" spans="1:2" x14ac:dyDescent="0.2">
      <c r="A23543" s="112" t="s">
        <v>49613</v>
      </c>
      <c r="B23543" s="112" t="s">
        <v>49614</v>
      </c>
    </row>
    <row r="23544" spans="1:2" x14ac:dyDescent="0.2">
      <c r="A23544" s="112" t="s">
        <v>49615</v>
      </c>
      <c r="B23544" s="112" t="s">
        <v>49616</v>
      </c>
    </row>
    <row r="23545" spans="1:2" x14ac:dyDescent="0.2">
      <c r="A23545" s="112" t="s">
        <v>49617</v>
      </c>
      <c r="B23545" s="112" t="s">
        <v>49618</v>
      </c>
    </row>
    <row r="23546" spans="1:2" x14ac:dyDescent="0.2">
      <c r="A23546" s="112" t="s">
        <v>49619</v>
      </c>
      <c r="B23546" s="112" t="s">
        <v>49620</v>
      </c>
    </row>
    <row r="23547" spans="1:2" x14ac:dyDescent="0.2">
      <c r="A23547" s="112" t="s">
        <v>49621</v>
      </c>
      <c r="B23547" s="112" t="s">
        <v>49622</v>
      </c>
    </row>
    <row r="23548" spans="1:2" x14ac:dyDescent="0.2">
      <c r="A23548" s="112" t="s">
        <v>49623</v>
      </c>
      <c r="B23548" s="112" t="s">
        <v>49624</v>
      </c>
    </row>
    <row r="23549" spans="1:2" x14ac:dyDescent="0.2">
      <c r="A23549" s="112" t="s">
        <v>49625</v>
      </c>
      <c r="B23549" s="112" t="s">
        <v>49626</v>
      </c>
    </row>
    <row r="23550" spans="1:2" x14ac:dyDescent="0.2">
      <c r="A23550" s="112" t="s">
        <v>49627</v>
      </c>
      <c r="B23550" s="112" t="s">
        <v>49628</v>
      </c>
    </row>
    <row r="23551" spans="1:2" x14ac:dyDescent="0.2">
      <c r="A23551" s="112" t="s">
        <v>49629</v>
      </c>
      <c r="B23551" s="112" t="s">
        <v>49630</v>
      </c>
    </row>
    <row r="23552" spans="1:2" x14ac:dyDescent="0.2">
      <c r="A23552" s="112" t="s">
        <v>49631</v>
      </c>
      <c r="B23552" s="112" t="s">
        <v>49632</v>
      </c>
    </row>
    <row r="23553" spans="1:2" x14ac:dyDescent="0.2">
      <c r="A23553" s="112" t="s">
        <v>49633</v>
      </c>
      <c r="B23553" s="112" t="s">
        <v>49634</v>
      </c>
    </row>
    <row r="23554" spans="1:2" x14ac:dyDescent="0.2">
      <c r="A23554" s="112" t="s">
        <v>49635</v>
      </c>
      <c r="B23554" s="112" t="s">
        <v>49636</v>
      </c>
    </row>
    <row r="23555" spans="1:2" x14ac:dyDescent="0.2">
      <c r="A23555" s="112" t="s">
        <v>49637</v>
      </c>
      <c r="B23555" s="112" t="s">
        <v>49638</v>
      </c>
    </row>
    <row r="23556" spans="1:2" x14ac:dyDescent="0.2">
      <c r="A23556" s="112" t="s">
        <v>49639</v>
      </c>
      <c r="B23556" s="112" t="s">
        <v>49640</v>
      </c>
    </row>
    <row r="23557" spans="1:2" x14ac:dyDescent="0.2">
      <c r="A23557" s="112" t="s">
        <v>49641</v>
      </c>
      <c r="B23557" s="112" t="s">
        <v>49642</v>
      </c>
    </row>
    <row r="23558" spans="1:2" x14ac:dyDescent="0.2">
      <c r="A23558" s="112" t="s">
        <v>49643</v>
      </c>
      <c r="B23558" s="112" t="s">
        <v>49644</v>
      </c>
    </row>
    <row r="23559" spans="1:2" x14ac:dyDescent="0.2">
      <c r="A23559" s="112" t="s">
        <v>49645</v>
      </c>
      <c r="B23559" s="112" t="s">
        <v>49646</v>
      </c>
    </row>
    <row r="23560" spans="1:2" x14ac:dyDescent="0.2">
      <c r="A23560" s="112" t="s">
        <v>49647</v>
      </c>
      <c r="B23560" s="112" t="s">
        <v>49648</v>
      </c>
    </row>
    <row r="23561" spans="1:2" x14ac:dyDescent="0.2">
      <c r="A23561" s="112" t="s">
        <v>49649</v>
      </c>
      <c r="B23561" s="112" t="s">
        <v>49650</v>
      </c>
    </row>
    <row r="23562" spans="1:2" x14ac:dyDescent="0.2">
      <c r="A23562" s="112" t="s">
        <v>49651</v>
      </c>
      <c r="B23562" s="112" t="s">
        <v>49652</v>
      </c>
    </row>
    <row r="23563" spans="1:2" x14ac:dyDescent="0.2">
      <c r="A23563" s="112" t="s">
        <v>49653</v>
      </c>
      <c r="B23563" s="112" t="s">
        <v>49654</v>
      </c>
    </row>
    <row r="23564" spans="1:2" x14ac:dyDescent="0.2">
      <c r="A23564" s="112" t="s">
        <v>49655</v>
      </c>
      <c r="B23564" s="112" t="s">
        <v>49656</v>
      </c>
    </row>
    <row r="23565" spans="1:2" x14ac:dyDescent="0.2">
      <c r="A23565" s="112" t="s">
        <v>49657</v>
      </c>
      <c r="B23565" s="112" t="s">
        <v>49658</v>
      </c>
    </row>
    <row r="23566" spans="1:2" x14ac:dyDescent="0.2">
      <c r="A23566" s="112" t="s">
        <v>49659</v>
      </c>
      <c r="B23566" s="112" t="s">
        <v>49660</v>
      </c>
    </row>
    <row r="23567" spans="1:2" x14ac:dyDescent="0.2">
      <c r="A23567" s="112" t="s">
        <v>49661</v>
      </c>
      <c r="B23567" s="112" t="s">
        <v>49662</v>
      </c>
    </row>
    <row r="23568" spans="1:2" x14ac:dyDescent="0.2">
      <c r="A23568" s="112" t="s">
        <v>49663</v>
      </c>
      <c r="B23568" s="112" t="s">
        <v>49664</v>
      </c>
    </row>
    <row r="23569" spans="1:2" x14ac:dyDescent="0.2">
      <c r="A23569" s="112" t="s">
        <v>49665</v>
      </c>
      <c r="B23569" s="112" t="s">
        <v>49666</v>
      </c>
    </row>
    <row r="23570" spans="1:2" x14ac:dyDescent="0.2">
      <c r="A23570" s="112" t="s">
        <v>49667</v>
      </c>
      <c r="B23570" s="112" t="s">
        <v>49668</v>
      </c>
    </row>
    <row r="23571" spans="1:2" x14ac:dyDescent="0.2">
      <c r="A23571" s="112" t="s">
        <v>49669</v>
      </c>
      <c r="B23571" s="112" t="s">
        <v>49670</v>
      </c>
    </row>
    <row r="23572" spans="1:2" x14ac:dyDescent="0.2">
      <c r="A23572" s="112" t="s">
        <v>49671</v>
      </c>
      <c r="B23572" s="112" t="s">
        <v>49672</v>
      </c>
    </row>
    <row r="23573" spans="1:2" x14ac:dyDescent="0.2">
      <c r="A23573" s="112" t="s">
        <v>49673</v>
      </c>
      <c r="B23573" s="112" t="s">
        <v>49674</v>
      </c>
    </row>
    <row r="23574" spans="1:2" x14ac:dyDescent="0.2">
      <c r="A23574" s="112" t="s">
        <v>49675</v>
      </c>
      <c r="B23574" s="112" t="s">
        <v>49676</v>
      </c>
    </row>
    <row r="23575" spans="1:2" x14ac:dyDescent="0.2">
      <c r="A23575" s="112" t="s">
        <v>49677</v>
      </c>
      <c r="B23575" s="112" t="s">
        <v>49678</v>
      </c>
    </row>
    <row r="23576" spans="1:2" x14ac:dyDescent="0.2">
      <c r="A23576" s="112" t="s">
        <v>49679</v>
      </c>
      <c r="B23576" s="112" t="s">
        <v>49680</v>
      </c>
    </row>
    <row r="23577" spans="1:2" x14ac:dyDescent="0.2">
      <c r="A23577" s="112" t="s">
        <v>49681</v>
      </c>
      <c r="B23577" s="112" t="s">
        <v>49682</v>
      </c>
    </row>
    <row r="23578" spans="1:2" x14ac:dyDescent="0.2">
      <c r="A23578" s="112" t="s">
        <v>49683</v>
      </c>
      <c r="B23578" s="112" t="s">
        <v>49684</v>
      </c>
    </row>
    <row r="23579" spans="1:2" x14ac:dyDescent="0.2">
      <c r="A23579" s="112" t="s">
        <v>49685</v>
      </c>
      <c r="B23579" s="112" t="s">
        <v>49686</v>
      </c>
    </row>
    <row r="23580" spans="1:2" x14ac:dyDescent="0.2">
      <c r="A23580" s="112" t="s">
        <v>49687</v>
      </c>
      <c r="B23580" s="112" t="s">
        <v>49688</v>
      </c>
    </row>
    <row r="23581" spans="1:2" x14ac:dyDescent="0.2">
      <c r="A23581" s="112" t="s">
        <v>49689</v>
      </c>
      <c r="B23581" s="112" t="s">
        <v>49690</v>
      </c>
    </row>
    <row r="23582" spans="1:2" x14ac:dyDescent="0.2">
      <c r="A23582" s="112" t="s">
        <v>49691</v>
      </c>
      <c r="B23582" s="112" t="s">
        <v>49692</v>
      </c>
    </row>
    <row r="23583" spans="1:2" x14ac:dyDescent="0.2">
      <c r="A23583" s="112" t="s">
        <v>49693</v>
      </c>
      <c r="B23583" s="112" t="s">
        <v>49694</v>
      </c>
    </row>
    <row r="23584" spans="1:2" x14ac:dyDescent="0.2">
      <c r="A23584" s="112" t="s">
        <v>49695</v>
      </c>
      <c r="B23584" s="112" t="s">
        <v>49696</v>
      </c>
    </row>
    <row r="23585" spans="1:2" x14ac:dyDescent="0.2">
      <c r="A23585" s="112" t="s">
        <v>49697</v>
      </c>
      <c r="B23585" s="112" t="s">
        <v>49698</v>
      </c>
    </row>
    <row r="23586" spans="1:2" x14ac:dyDescent="0.2">
      <c r="A23586" s="112" t="s">
        <v>49699</v>
      </c>
      <c r="B23586" s="112" t="s">
        <v>49700</v>
      </c>
    </row>
    <row r="23587" spans="1:2" x14ac:dyDescent="0.2">
      <c r="A23587" s="112" t="s">
        <v>49701</v>
      </c>
      <c r="B23587" s="112" t="s">
        <v>49702</v>
      </c>
    </row>
    <row r="23588" spans="1:2" x14ac:dyDescent="0.2">
      <c r="A23588" s="112" t="s">
        <v>49703</v>
      </c>
      <c r="B23588" s="112" t="s">
        <v>49704</v>
      </c>
    </row>
    <row r="23589" spans="1:2" x14ac:dyDescent="0.2">
      <c r="A23589" s="112" t="s">
        <v>49705</v>
      </c>
      <c r="B23589" s="112" t="s">
        <v>49706</v>
      </c>
    </row>
    <row r="23590" spans="1:2" x14ac:dyDescent="0.2">
      <c r="A23590" s="112" t="s">
        <v>49707</v>
      </c>
      <c r="B23590" s="112" t="s">
        <v>49708</v>
      </c>
    </row>
    <row r="23591" spans="1:2" x14ac:dyDescent="0.2">
      <c r="A23591" s="112" t="s">
        <v>49709</v>
      </c>
      <c r="B23591" s="112" t="s">
        <v>49710</v>
      </c>
    </row>
    <row r="23592" spans="1:2" x14ac:dyDescent="0.2">
      <c r="A23592" s="112" t="s">
        <v>49711</v>
      </c>
      <c r="B23592" s="112" t="s">
        <v>49712</v>
      </c>
    </row>
    <row r="23593" spans="1:2" x14ac:dyDescent="0.2">
      <c r="A23593" s="112" t="s">
        <v>49713</v>
      </c>
      <c r="B23593" s="112" t="s">
        <v>49714</v>
      </c>
    </row>
    <row r="23594" spans="1:2" x14ac:dyDescent="0.2">
      <c r="A23594" s="112" t="s">
        <v>49715</v>
      </c>
      <c r="B23594" s="112" t="s">
        <v>49716</v>
      </c>
    </row>
    <row r="23595" spans="1:2" x14ac:dyDescent="0.2">
      <c r="A23595" s="112" t="s">
        <v>49717</v>
      </c>
      <c r="B23595" s="112" t="s">
        <v>49718</v>
      </c>
    </row>
    <row r="23596" spans="1:2" x14ac:dyDescent="0.2">
      <c r="A23596" s="112" t="s">
        <v>49719</v>
      </c>
      <c r="B23596" s="112" t="s">
        <v>49720</v>
      </c>
    </row>
    <row r="23597" spans="1:2" x14ac:dyDescent="0.2">
      <c r="A23597" s="112" t="s">
        <v>49721</v>
      </c>
      <c r="B23597" s="112" t="s">
        <v>49722</v>
      </c>
    </row>
    <row r="23598" spans="1:2" x14ac:dyDescent="0.2">
      <c r="A23598" s="112" t="s">
        <v>49723</v>
      </c>
      <c r="B23598" s="112" t="s">
        <v>49724</v>
      </c>
    </row>
    <row r="23599" spans="1:2" x14ac:dyDescent="0.2">
      <c r="A23599" s="112" t="s">
        <v>49725</v>
      </c>
      <c r="B23599" s="112" t="s">
        <v>49726</v>
      </c>
    </row>
    <row r="23600" spans="1:2" x14ac:dyDescent="0.2">
      <c r="A23600" s="112" t="s">
        <v>49727</v>
      </c>
      <c r="B23600" s="112" t="s">
        <v>49728</v>
      </c>
    </row>
    <row r="23601" spans="1:2" x14ac:dyDescent="0.2">
      <c r="A23601" s="112" t="s">
        <v>49729</v>
      </c>
      <c r="B23601" s="112" t="s">
        <v>49730</v>
      </c>
    </row>
    <row r="23602" spans="1:2" x14ac:dyDescent="0.2">
      <c r="A23602" s="112" t="s">
        <v>49731</v>
      </c>
      <c r="B23602" s="112" t="s">
        <v>49732</v>
      </c>
    </row>
    <row r="23603" spans="1:2" x14ac:dyDescent="0.2">
      <c r="A23603" s="112" t="s">
        <v>49733</v>
      </c>
      <c r="B23603" s="112" t="s">
        <v>49734</v>
      </c>
    </row>
    <row r="23604" spans="1:2" x14ac:dyDescent="0.2">
      <c r="A23604" s="112" t="s">
        <v>49735</v>
      </c>
      <c r="B23604" s="112" t="s">
        <v>49736</v>
      </c>
    </row>
    <row r="23605" spans="1:2" x14ac:dyDescent="0.2">
      <c r="A23605" s="112" t="s">
        <v>49737</v>
      </c>
      <c r="B23605" s="112" t="s">
        <v>49738</v>
      </c>
    </row>
    <row r="23606" spans="1:2" x14ac:dyDescent="0.2">
      <c r="A23606" s="112" t="s">
        <v>49739</v>
      </c>
      <c r="B23606" s="112" t="s">
        <v>49740</v>
      </c>
    </row>
    <row r="23607" spans="1:2" x14ac:dyDescent="0.2">
      <c r="A23607" s="112" t="s">
        <v>49741</v>
      </c>
      <c r="B23607" s="112" t="s">
        <v>49742</v>
      </c>
    </row>
    <row r="23608" spans="1:2" x14ac:dyDescent="0.2">
      <c r="A23608" s="112" t="s">
        <v>49743</v>
      </c>
      <c r="B23608" s="112" t="s">
        <v>49744</v>
      </c>
    </row>
    <row r="23609" spans="1:2" x14ac:dyDescent="0.2">
      <c r="A23609" s="112" t="s">
        <v>49745</v>
      </c>
      <c r="B23609" s="112" t="s">
        <v>49746</v>
      </c>
    </row>
    <row r="23610" spans="1:2" x14ac:dyDescent="0.2">
      <c r="A23610" s="112" t="s">
        <v>49747</v>
      </c>
      <c r="B23610" s="112" t="s">
        <v>49748</v>
      </c>
    </row>
    <row r="23611" spans="1:2" x14ac:dyDescent="0.2">
      <c r="A23611" s="112" t="s">
        <v>49749</v>
      </c>
      <c r="B23611" s="112" t="s">
        <v>49750</v>
      </c>
    </row>
    <row r="23612" spans="1:2" x14ac:dyDescent="0.2">
      <c r="A23612" s="112" t="s">
        <v>49751</v>
      </c>
      <c r="B23612" s="112" t="s">
        <v>49752</v>
      </c>
    </row>
    <row r="23613" spans="1:2" x14ac:dyDescent="0.2">
      <c r="A23613" s="112" t="s">
        <v>49753</v>
      </c>
      <c r="B23613" s="112" t="s">
        <v>49754</v>
      </c>
    </row>
    <row r="23614" spans="1:2" x14ac:dyDescent="0.2">
      <c r="A23614" s="112" t="s">
        <v>49755</v>
      </c>
      <c r="B23614" s="112" t="s">
        <v>49756</v>
      </c>
    </row>
    <row r="23615" spans="1:2" x14ac:dyDescent="0.2">
      <c r="A23615" s="112" t="s">
        <v>49757</v>
      </c>
      <c r="B23615" s="112" t="s">
        <v>49758</v>
      </c>
    </row>
    <row r="23616" spans="1:2" x14ac:dyDescent="0.2">
      <c r="A23616" s="112" t="s">
        <v>49759</v>
      </c>
      <c r="B23616" s="112" t="s">
        <v>49760</v>
      </c>
    </row>
    <row r="23617" spans="1:2" x14ac:dyDescent="0.2">
      <c r="A23617" s="112" t="s">
        <v>49761</v>
      </c>
      <c r="B23617" s="112" t="s">
        <v>49762</v>
      </c>
    </row>
    <row r="23618" spans="1:2" x14ac:dyDescent="0.2">
      <c r="A23618" s="112" t="s">
        <v>49763</v>
      </c>
      <c r="B23618" s="112" t="s">
        <v>49764</v>
      </c>
    </row>
    <row r="23619" spans="1:2" x14ac:dyDescent="0.2">
      <c r="A23619" s="112" t="s">
        <v>49765</v>
      </c>
      <c r="B23619" s="112" t="s">
        <v>49766</v>
      </c>
    </row>
    <row r="23620" spans="1:2" x14ac:dyDescent="0.2">
      <c r="A23620" s="112" t="s">
        <v>49767</v>
      </c>
      <c r="B23620" s="112" t="s">
        <v>49768</v>
      </c>
    </row>
    <row r="23621" spans="1:2" x14ac:dyDescent="0.2">
      <c r="A23621" s="112" t="s">
        <v>49769</v>
      </c>
      <c r="B23621" s="112" t="s">
        <v>49770</v>
      </c>
    </row>
    <row r="23622" spans="1:2" x14ac:dyDescent="0.2">
      <c r="A23622" s="112" t="s">
        <v>49771</v>
      </c>
      <c r="B23622" s="112" t="s">
        <v>49772</v>
      </c>
    </row>
    <row r="23623" spans="1:2" x14ac:dyDescent="0.2">
      <c r="A23623" s="112" t="s">
        <v>49773</v>
      </c>
      <c r="B23623" s="112" t="s">
        <v>49774</v>
      </c>
    </row>
    <row r="23624" spans="1:2" x14ac:dyDescent="0.2">
      <c r="A23624" s="112" t="s">
        <v>49775</v>
      </c>
      <c r="B23624" s="112" t="s">
        <v>49776</v>
      </c>
    </row>
    <row r="23625" spans="1:2" x14ac:dyDescent="0.2">
      <c r="A23625" s="112" t="s">
        <v>49777</v>
      </c>
      <c r="B23625" s="112" t="s">
        <v>49778</v>
      </c>
    </row>
    <row r="23626" spans="1:2" x14ac:dyDescent="0.2">
      <c r="A23626" s="112" t="s">
        <v>49779</v>
      </c>
      <c r="B23626" s="112" t="s">
        <v>49780</v>
      </c>
    </row>
    <row r="23627" spans="1:2" x14ac:dyDescent="0.2">
      <c r="A23627" s="112" t="s">
        <v>49781</v>
      </c>
      <c r="B23627" s="112" t="s">
        <v>49782</v>
      </c>
    </row>
    <row r="23628" spans="1:2" x14ac:dyDescent="0.2">
      <c r="A23628" s="112" t="s">
        <v>49783</v>
      </c>
      <c r="B23628" s="112" t="s">
        <v>49784</v>
      </c>
    </row>
    <row r="23629" spans="1:2" x14ac:dyDescent="0.2">
      <c r="A23629" s="112" t="s">
        <v>49785</v>
      </c>
      <c r="B23629" s="112" t="s">
        <v>49786</v>
      </c>
    </row>
    <row r="23630" spans="1:2" x14ac:dyDescent="0.2">
      <c r="A23630" s="112" t="s">
        <v>49787</v>
      </c>
      <c r="B23630" s="112" t="s">
        <v>49788</v>
      </c>
    </row>
    <row r="23631" spans="1:2" x14ac:dyDescent="0.2">
      <c r="A23631" s="112" t="s">
        <v>49789</v>
      </c>
      <c r="B23631" s="112" t="s">
        <v>49790</v>
      </c>
    </row>
    <row r="23632" spans="1:2" x14ac:dyDescent="0.2">
      <c r="A23632" s="112" t="s">
        <v>49791</v>
      </c>
      <c r="B23632" s="112" t="s">
        <v>49792</v>
      </c>
    </row>
    <row r="23633" spans="1:2" x14ac:dyDescent="0.2">
      <c r="A23633" s="112" t="s">
        <v>49793</v>
      </c>
      <c r="B23633" s="112" t="s">
        <v>49794</v>
      </c>
    </row>
    <row r="23634" spans="1:2" x14ac:dyDescent="0.2">
      <c r="A23634" s="112" t="s">
        <v>49795</v>
      </c>
      <c r="B23634" s="112" t="s">
        <v>49796</v>
      </c>
    </row>
    <row r="23635" spans="1:2" x14ac:dyDescent="0.2">
      <c r="A23635" s="112" t="s">
        <v>49797</v>
      </c>
      <c r="B23635" s="112" t="s">
        <v>49798</v>
      </c>
    </row>
    <row r="23636" spans="1:2" x14ac:dyDescent="0.2">
      <c r="A23636" s="112" t="s">
        <v>49799</v>
      </c>
      <c r="B23636" s="112" t="s">
        <v>49800</v>
      </c>
    </row>
    <row r="23637" spans="1:2" x14ac:dyDescent="0.2">
      <c r="A23637" s="112" t="s">
        <v>49801</v>
      </c>
      <c r="B23637" s="112" t="s">
        <v>49802</v>
      </c>
    </row>
    <row r="23638" spans="1:2" x14ac:dyDescent="0.2">
      <c r="A23638" s="112" t="s">
        <v>49803</v>
      </c>
      <c r="B23638" s="112" t="s">
        <v>49804</v>
      </c>
    </row>
    <row r="23639" spans="1:2" x14ac:dyDescent="0.2">
      <c r="A23639" s="112" t="s">
        <v>49805</v>
      </c>
      <c r="B23639" s="112" t="s">
        <v>49806</v>
      </c>
    </row>
    <row r="23640" spans="1:2" x14ac:dyDescent="0.2">
      <c r="A23640" s="112" t="s">
        <v>49807</v>
      </c>
      <c r="B23640" s="112" t="s">
        <v>49808</v>
      </c>
    </row>
    <row r="23641" spans="1:2" x14ac:dyDescent="0.2">
      <c r="A23641" s="112" t="s">
        <v>49809</v>
      </c>
      <c r="B23641" s="112" t="s">
        <v>49810</v>
      </c>
    </row>
    <row r="23642" spans="1:2" x14ac:dyDescent="0.2">
      <c r="A23642" s="112" t="s">
        <v>49811</v>
      </c>
      <c r="B23642" s="112" t="s">
        <v>49812</v>
      </c>
    </row>
    <row r="23643" spans="1:2" x14ac:dyDescent="0.2">
      <c r="A23643" s="112" t="s">
        <v>49813</v>
      </c>
      <c r="B23643" s="112" t="s">
        <v>49814</v>
      </c>
    </row>
    <row r="23644" spans="1:2" x14ac:dyDescent="0.2">
      <c r="A23644" s="112" t="s">
        <v>49815</v>
      </c>
      <c r="B23644" s="112" t="s">
        <v>49816</v>
      </c>
    </row>
    <row r="23645" spans="1:2" x14ac:dyDescent="0.2">
      <c r="A23645" s="112" t="s">
        <v>49817</v>
      </c>
      <c r="B23645" s="112" t="s">
        <v>49818</v>
      </c>
    </row>
    <row r="23646" spans="1:2" x14ac:dyDescent="0.2">
      <c r="A23646" s="112" t="s">
        <v>49819</v>
      </c>
      <c r="B23646" s="112" t="s">
        <v>49820</v>
      </c>
    </row>
    <row r="23647" spans="1:2" x14ac:dyDescent="0.2">
      <c r="A23647" s="112" t="s">
        <v>49821</v>
      </c>
      <c r="B23647" s="112" t="s">
        <v>49822</v>
      </c>
    </row>
    <row r="23648" spans="1:2" x14ac:dyDescent="0.2">
      <c r="A23648" s="112" t="s">
        <v>49823</v>
      </c>
      <c r="B23648" s="112" t="s">
        <v>49824</v>
      </c>
    </row>
    <row r="23649" spans="1:2" x14ac:dyDescent="0.2">
      <c r="A23649" s="112" t="s">
        <v>49825</v>
      </c>
      <c r="B23649" s="112" t="s">
        <v>49826</v>
      </c>
    </row>
    <row r="23650" spans="1:2" x14ac:dyDescent="0.2">
      <c r="A23650" s="112" t="s">
        <v>49827</v>
      </c>
      <c r="B23650" s="112" t="s">
        <v>49828</v>
      </c>
    </row>
    <row r="23651" spans="1:2" x14ac:dyDescent="0.2">
      <c r="A23651" s="112" t="s">
        <v>49829</v>
      </c>
      <c r="B23651" s="112" t="s">
        <v>49830</v>
      </c>
    </row>
    <row r="23652" spans="1:2" x14ac:dyDescent="0.2">
      <c r="A23652" s="112" t="s">
        <v>49831</v>
      </c>
      <c r="B23652" s="112" t="s">
        <v>49832</v>
      </c>
    </row>
    <row r="23653" spans="1:2" x14ac:dyDescent="0.2">
      <c r="A23653" s="112" t="s">
        <v>49833</v>
      </c>
      <c r="B23653" s="112" t="s">
        <v>49834</v>
      </c>
    </row>
    <row r="23654" spans="1:2" x14ac:dyDescent="0.2">
      <c r="A23654" s="112" t="s">
        <v>49835</v>
      </c>
      <c r="B23654" s="112" t="s">
        <v>49836</v>
      </c>
    </row>
    <row r="23655" spans="1:2" x14ac:dyDescent="0.2">
      <c r="A23655" s="112" t="s">
        <v>49837</v>
      </c>
      <c r="B23655" s="112" t="s">
        <v>49838</v>
      </c>
    </row>
    <row r="23656" spans="1:2" x14ac:dyDescent="0.2">
      <c r="A23656" s="112" t="s">
        <v>49839</v>
      </c>
      <c r="B23656" s="112" t="s">
        <v>49840</v>
      </c>
    </row>
    <row r="23657" spans="1:2" x14ac:dyDescent="0.2">
      <c r="A23657" s="112" t="s">
        <v>49841</v>
      </c>
      <c r="B23657" s="112" t="s">
        <v>49842</v>
      </c>
    </row>
    <row r="23658" spans="1:2" x14ac:dyDescent="0.2">
      <c r="A23658" s="112" t="s">
        <v>49843</v>
      </c>
      <c r="B23658" s="112" t="s">
        <v>49844</v>
      </c>
    </row>
    <row r="23659" spans="1:2" x14ac:dyDescent="0.2">
      <c r="A23659" s="112" t="s">
        <v>49845</v>
      </c>
      <c r="B23659" s="112" t="s">
        <v>49846</v>
      </c>
    </row>
    <row r="23660" spans="1:2" x14ac:dyDescent="0.2">
      <c r="A23660" s="112" t="s">
        <v>49847</v>
      </c>
      <c r="B23660" s="112" t="s">
        <v>49848</v>
      </c>
    </row>
    <row r="23661" spans="1:2" x14ac:dyDescent="0.2">
      <c r="A23661" s="112" t="s">
        <v>49849</v>
      </c>
      <c r="B23661" s="112" t="s">
        <v>49850</v>
      </c>
    </row>
    <row r="23662" spans="1:2" x14ac:dyDescent="0.2">
      <c r="A23662" s="112" t="s">
        <v>49851</v>
      </c>
      <c r="B23662" s="112" t="s">
        <v>49852</v>
      </c>
    </row>
    <row r="23663" spans="1:2" x14ac:dyDescent="0.2">
      <c r="A23663" s="112" t="s">
        <v>49853</v>
      </c>
      <c r="B23663" s="112" t="s">
        <v>49854</v>
      </c>
    </row>
    <row r="23664" spans="1:2" x14ac:dyDescent="0.2">
      <c r="A23664" s="112" t="s">
        <v>49855</v>
      </c>
      <c r="B23664" s="112" t="s">
        <v>49856</v>
      </c>
    </row>
    <row r="23665" spans="1:2" x14ac:dyDescent="0.2">
      <c r="A23665" s="112" t="s">
        <v>49857</v>
      </c>
      <c r="B23665" s="112" t="s">
        <v>49858</v>
      </c>
    </row>
    <row r="23666" spans="1:2" x14ac:dyDescent="0.2">
      <c r="A23666" s="112" t="s">
        <v>49859</v>
      </c>
      <c r="B23666" s="112" t="s">
        <v>49860</v>
      </c>
    </row>
    <row r="23667" spans="1:2" x14ac:dyDescent="0.2">
      <c r="A23667" s="112" t="s">
        <v>49861</v>
      </c>
      <c r="B23667" s="112" t="s">
        <v>49862</v>
      </c>
    </row>
    <row r="23668" spans="1:2" x14ac:dyDescent="0.2">
      <c r="A23668" s="112" t="s">
        <v>49863</v>
      </c>
      <c r="B23668" s="112" t="s">
        <v>49864</v>
      </c>
    </row>
    <row r="23669" spans="1:2" x14ac:dyDescent="0.2">
      <c r="A23669" s="112" t="s">
        <v>49865</v>
      </c>
      <c r="B23669" s="112" t="s">
        <v>49866</v>
      </c>
    </row>
    <row r="23670" spans="1:2" x14ac:dyDescent="0.2">
      <c r="A23670" s="112" t="s">
        <v>49867</v>
      </c>
      <c r="B23670" s="112" t="s">
        <v>49868</v>
      </c>
    </row>
    <row r="23671" spans="1:2" x14ac:dyDescent="0.2">
      <c r="A23671" s="112" t="s">
        <v>49869</v>
      </c>
      <c r="B23671" s="112" t="s">
        <v>49870</v>
      </c>
    </row>
    <row r="23672" spans="1:2" x14ac:dyDescent="0.2">
      <c r="A23672" s="112" t="s">
        <v>49871</v>
      </c>
      <c r="B23672" s="112" t="s">
        <v>49872</v>
      </c>
    </row>
    <row r="23673" spans="1:2" x14ac:dyDescent="0.2">
      <c r="A23673" s="112" t="s">
        <v>49873</v>
      </c>
      <c r="B23673" s="112" t="s">
        <v>49874</v>
      </c>
    </row>
    <row r="23674" spans="1:2" x14ac:dyDescent="0.2">
      <c r="A23674" s="112" t="s">
        <v>49875</v>
      </c>
      <c r="B23674" s="112" t="s">
        <v>49876</v>
      </c>
    </row>
    <row r="23675" spans="1:2" x14ac:dyDescent="0.2">
      <c r="A23675" s="112" t="s">
        <v>49877</v>
      </c>
      <c r="B23675" s="112" t="s">
        <v>49878</v>
      </c>
    </row>
    <row r="23676" spans="1:2" x14ac:dyDescent="0.2">
      <c r="A23676" s="112" t="s">
        <v>49879</v>
      </c>
      <c r="B23676" s="112" t="s">
        <v>49880</v>
      </c>
    </row>
    <row r="23677" spans="1:2" x14ac:dyDescent="0.2">
      <c r="A23677" s="112" t="s">
        <v>49881</v>
      </c>
      <c r="B23677" s="112" t="s">
        <v>49882</v>
      </c>
    </row>
    <row r="23678" spans="1:2" x14ac:dyDescent="0.2">
      <c r="A23678" s="112" t="s">
        <v>49883</v>
      </c>
      <c r="B23678" s="112" t="s">
        <v>49884</v>
      </c>
    </row>
    <row r="23679" spans="1:2" x14ac:dyDescent="0.2">
      <c r="A23679" s="112" t="s">
        <v>49885</v>
      </c>
      <c r="B23679" s="112" t="s">
        <v>49886</v>
      </c>
    </row>
    <row r="23680" spans="1:2" x14ac:dyDescent="0.2">
      <c r="A23680" s="112" t="s">
        <v>49887</v>
      </c>
      <c r="B23680" s="112" t="s">
        <v>49888</v>
      </c>
    </row>
    <row r="23681" spans="1:2" x14ac:dyDescent="0.2">
      <c r="A23681" s="112" t="s">
        <v>49889</v>
      </c>
      <c r="B23681" s="112" t="s">
        <v>49890</v>
      </c>
    </row>
    <row r="23682" spans="1:2" x14ac:dyDescent="0.2">
      <c r="A23682" s="112" t="s">
        <v>49891</v>
      </c>
      <c r="B23682" s="112" t="s">
        <v>49892</v>
      </c>
    </row>
    <row r="23683" spans="1:2" x14ac:dyDescent="0.2">
      <c r="A23683" s="112" t="s">
        <v>49893</v>
      </c>
      <c r="B23683" s="112" t="s">
        <v>49894</v>
      </c>
    </row>
    <row r="23684" spans="1:2" x14ac:dyDescent="0.2">
      <c r="A23684" s="112" t="s">
        <v>49895</v>
      </c>
      <c r="B23684" s="112" t="s">
        <v>49896</v>
      </c>
    </row>
    <row r="23685" spans="1:2" x14ac:dyDescent="0.2">
      <c r="A23685" s="112" t="s">
        <v>49897</v>
      </c>
      <c r="B23685" s="112" t="s">
        <v>49898</v>
      </c>
    </row>
    <row r="23686" spans="1:2" x14ac:dyDescent="0.2">
      <c r="A23686" s="112" t="s">
        <v>49899</v>
      </c>
      <c r="B23686" s="112" t="s">
        <v>49900</v>
      </c>
    </row>
    <row r="23687" spans="1:2" x14ac:dyDescent="0.2">
      <c r="A23687" s="112" t="s">
        <v>49901</v>
      </c>
      <c r="B23687" s="112" t="s">
        <v>49902</v>
      </c>
    </row>
    <row r="23688" spans="1:2" x14ac:dyDescent="0.2">
      <c r="A23688" s="112" t="s">
        <v>49903</v>
      </c>
      <c r="B23688" s="112" t="s">
        <v>49904</v>
      </c>
    </row>
    <row r="23689" spans="1:2" x14ac:dyDescent="0.2">
      <c r="A23689" s="112" t="s">
        <v>49905</v>
      </c>
      <c r="B23689" s="112" t="s">
        <v>49906</v>
      </c>
    </row>
    <row r="23690" spans="1:2" x14ac:dyDescent="0.2">
      <c r="A23690" s="112" t="s">
        <v>49907</v>
      </c>
      <c r="B23690" s="112" t="s">
        <v>49908</v>
      </c>
    </row>
    <row r="23691" spans="1:2" x14ac:dyDescent="0.2">
      <c r="A23691" s="112" t="s">
        <v>49909</v>
      </c>
      <c r="B23691" s="112" t="s">
        <v>49910</v>
      </c>
    </row>
    <row r="23692" spans="1:2" x14ac:dyDescent="0.2">
      <c r="A23692" s="112" t="s">
        <v>49911</v>
      </c>
      <c r="B23692" s="112" t="s">
        <v>49912</v>
      </c>
    </row>
    <row r="23693" spans="1:2" x14ac:dyDescent="0.2">
      <c r="A23693" s="112" t="s">
        <v>49913</v>
      </c>
      <c r="B23693" s="112" t="s">
        <v>49914</v>
      </c>
    </row>
    <row r="23694" spans="1:2" x14ac:dyDescent="0.2">
      <c r="A23694" s="112" t="s">
        <v>49915</v>
      </c>
      <c r="B23694" s="112" t="s">
        <v>49916</v>
      </c>
    </row>
    <row r="23695" spans="1:2" x14ac:dyDescent="0.2">
      <c r="A23695" s="112" t="s">
        <v>49917</v>
      </c>
      <c r="B23695" s="112" t="s">
        <v>49918</v>
      </c>
    </row>
    <row r="23696" spans="1:2" x14ac:dyDescent="0.2">
      <c r="A23696" s="112" t="s">
        <v>49919</v>
      </c>
      <c r="B23696" s="112" t="s">
        <v>49920</v>
      </c>
    </row>
    <row r="23697" spans="1:2" x14ac:dyDescent="0.2">
      <c r="A23697" s="112" t="s">
        <v>49921</v>
      </c>
      <c r="B23697" s="112" t="s">
        <v>49922</v>
      </c>
    </row>
    <row r="23698" spans="1:2" x14ac:dyDescent="0.2">
      <c r="A23698" s="112" t="s">
        <v>49923</v>
      </c>
      <c r="B23698" s="112" t="s">
        <v>49924</v>
      </c>
    </row>
    <row r="23699" spans="1:2" x14ac:dyDescent="0.2">
      <c r="A23699" s="112" t="s">
        <v>49925</v>
      </c>
      <c r="B23699" s="112" t="s">
        <v>49926</v>
      </c>
    </row>
    <row r="23700" spans="1:2" x14ac:dyDescent="0.2">
      <c r="A23700" s="112" t="s">
        <v>49927</v>
      </c>
      <c r="B23700" s="112" t="s">
        <v>49928</v>
      </c>
    </row>
    <row r="23701" spans="1:2" x14ac:dyDescent="0.2">
      <c r="A23701" s="112" t="s">
        <v>49929</v>
      </c>
      <c r="B23701" s="112" t="s">
        <v>49930</v>
      </c>
    </row>
    <row r="23702" spans="1:2" x14ac:dyDescent="0.2">
      <c r="A23702" s="112" t="s">
        <v>49931</v>
      </c>
      <c r="B23702" s="112" t="s">
        <v>49932</v>
      </c>
    </row>
    <row r="23703" spans="1:2" x14ac:dyDescent="0.2">
      <c r="A23703" s="112" t="s">
        <v>49933</v>
      </c>
      <c r="B23703" s="112" t="s">
        <v>49934</v>
      </c>
    </row>
    <row r="23704" spans="1:2" x14ac:dyDescent="0.2">
      <c r="A23704" s="112" t="s">
        <v>49935</v>
      </c>
      <c r="B23704" s="112" t="s">
        <v>49936</v>
      </c>
    </row>
    <row r="23705" spans="1:2" x14ac:dyDescent="0.2">
      <c r="A23705" s="112" t="s">
        <v>49937</v>
      </c>
      <c r="B23705" s="112" t="s">
        <v>49938</v>
      </c>
    </row>
    <row r="23706" spans="1:2" x14ac:dyDescent="0.2">
      <c r="A23706" s="112" t="s">
        <v>49939</v>
      </c>
      <c r="B23706" s="112" t="s">
        <v>49940</v>
      </c>
    </row>
    <row r="23707" spans="1:2" x14ac:dyDescent="0.2">
      <c r="A23707" s="112" t="s">
        <v>49941</v>
      </c>
      <c r="B23707" s="112" t="s">
        <v>49942</v>
      </c>
    </row>
    <row r="23708" spans="1:2" x14ac:dyDescent="0.2">
      <c r="A23708" s="112" t="s">
        <v>49943</v>
      </c>
      <c r="B23708" s="112" t="s">
        <v>49944</v>
      </c>
    </row>
    <row r="23709" spans="1:2" x14ac:dyDescent="0.2">
      <c r="A23709" s="112" t="s">
        <v>49945</v>
      </c>
      <c r="B23709" s="112" t="s">
        <v>49946</v>
      </c>
    </row>
    <row r="23710" spans="1:2" x14ac:dyDescent="0.2">
      <c r="A23710" s="112" t="s">
        <v>49947</v>
      </c>
      <c r="B23710" s="112" t="s">
        <v>49948</v>
      </c>
    </row>
    <row r="23711" spans="1:2" x14ac:dyDescent="0.2">
      <c r="A23711" s="112" t="s">
        <v>49949</v>
      </c>
      <c r="B23711" s="112" t="s">
        <v>49950</v>
      </c>
    </row>
    <row r="23712" spans="1:2" x14ac:dyDescent="0.2">
      <c r="A23712" s="112" t="s">
        <v>49951</v>
      </c>
      <c r="B23712" s="112" t="s">
        <v>49952</v>
      </c>
    </row>
    <row r="23713" spans="1:2" x14ac:dyDescent="0.2">
      <c r="A23713" s="112" t="s">
        <v>49953</v>
      </c>
      <c r="B23713" s="112" t="s">
        <v>49954</v>
      </c>
    </row>
    <row r="23714" spans="1:2" x14ac:dyDescent="0.2">
      <c r="A23714" s="112" t="s">
        <v>49955</v>
      </c>
      <c r="B23714" s="112" t="s">
        <v>49956</v>
      </c>
    </row>
    <row r="23715" spans="1:2" x14ac:dyDescent="0.2">
      <c r="A23715" s="112" t="s">
        <v>49957</v>
      </c>
      <c r="B23715" s="112" t="s">
        <v>49958</v>
      </c>
    </row>
    <row r="23716" spans="1:2" x14ac:dyDescent="0.2">
      <c r="A23716" s="112" t="s">
        <v>49959</v>
      </c>
      <c r="B23716" s="112" t="s">
        <v>49960</v>
      </c>
    </row>
    <row r="23717" spans="1:2" x14ac:dyDescent="0.2">
      <c r="A23717" s="112" t="s">
        <v>49961</v>
      </c>
      <c r="B23717" s="112" t="s">
        <v>49962</v>
      </c>
    </row>
    <row r="23718" spans="1:2" x14ac:dyDescent="0.2">
      <c r="A23718" s="112" t="s">
        <v>49963</v>
      </c>
      <c r="B23718" s="112" t="s">
        <v>49964</v>
      </c>
    </row>
    <row r="23719" spans="1:2" x14ac:dyDescent="0.2">
      <c r="A23719" s="112" t="s">
        <v>49965</v>
      </c>
      <c r="B23719" s="112" t="s">
        <v>49966</v>
      </c>
    </row>
    <row r="23720" spans="1:2" x14ac:dyDescent="0.2">
      <c r="A23720" s="112" t="s">
        <v>49967</v>
      </c>
      <c r="B23720" s="112" t="s">
        <v>49968</v>
      </c>
    </row>
    <row r="23721" spans="1:2" x14ac:dyDescent="0.2">
      <c r="A23721" s="112" t="s">
        <v>49969</v>
      </c>
      <c r="B23721" s="112" t="s">
        <v>49970</v>
      </c>
    </row>
    <row r="23722" spans="1:2" x14ac:dyDescent="0.2">
      <c r="A23722" s="112" t="s">
        <v>49971</v>
      </c>
      <c r="B23722" s="112" t="s">
        <v>49972</v>
      </c>
    </row>
    <row r="23723" spans="1:2" x14ac:dyDescent="0.2">
      <c r="A23723" s="112" t="s">
        <v>49973</v>
      </c>
      <c r="B23723" s="112" t="s">
        <v>49974</v>
      </c>
    </row>
    <row r="23724" spans="1:2" x14ac:dyDescent="0.2">
      <c r="A23724" s="112" t="s">
        <v>49975</v>
      </c>
      <c r="B23724" s="112" t="s">
        <v>49976</v>
      </c>
    </row>
    <row r="23725" spans="1:2" x14ac:dyDescent="0.2">
      <c r="A23725" s="112" t="s">
        <v>49977</v>
      </c>
      <c r="B23725" s="112" t="s">
        <v>49978</v>
      </c>
    </row>
    <row r="23726" spans="1:2" x14ac:dyDescent="0.2">
      <c r="A23726" s="112" t="s">
        <v>49979</v>
      </c>
      <c r="B23726" s="112" t="s">
        <v>49980</v>
      </c>
    </row>
    <row r="23727" spans="1:2" x14ac:dyDescent="0.2">
      <c r="A23727" s="112" t="s">
        <v>49981</v>
      </c>
      <c r="B23727" s="112" t="s">
        <v>49982</v>
      </c>
    </row>
    <row r="23728" spans="1:2" x14ac:dyDescent="0.2">
      <c r="A23728" s="112" t="s">
        <v>49983</v>
      </c>
      <c r="B23728" s="112" t="s">
        <v>49984</v>
      </c>
    </row>
    <row r="23729" spans="1:2" x14ac:dyDescent="0.2">
      <c r="A23729" s="112" t="s">
        <v>49985</v>
      </c>
      <c r="B23729" s="112" t="s">
        <v>49986</v>
      </c>
    </row>
    <row r="23730" spans="1:2" x14ac:dyDescent="0.2">
      <c r="A23730" s="112" t="s">
        <v>49987</v>
      </c>
      <c r="B23730" s="112" t="s">
        <v>49988</v>
      </c>
    </row>
    <row r="23731" spans="1:2" x14ac:dyDescent="0.2">
      <c r="A23731" s="112" t="s">
        <v>49989</v>
      </c>
      <c r="B23731" s="112" t="s">
        <v>49990</v>
      </c>
    </row>
    <row r="23732" spans="1:2" x14ac:dyDescent="0.2">
      <c r="A23732" s="112" t="s">
        <v>49991</v>
      </c>
      <c r="B23732" s="112" t="s">
        <v>49992</v>
      </c>
    </row>
    <row r="23733" spans="1:2" x14ac:dyDescent="0.2">
      <c r="A23733" s="112" t="s">
        <v>49993</v>
      </c>
      <c r="B23733" s="112" t="s">
        <v>49994</v>
      </c>
    </row>
    <row r="23734" spans="1:2" x14ac:dyDescent="0.2">
      <c r="A23734" s="112" t="s">
        <v>49995</v>
      </c>
      <c r="B23734" s="112" t="s">
        <v>49996</v>
      </c>
    </row>
    <row r="23735" spans="1:2" x14ac:dyDescent="0.2">
      <c r="A23735" s="112" t="s">
        <v>49997</v>
      </c>
      <c r="B23735" s="112" t="s">
        <v>49998</v>
      </c>
    </row>
    <row r="23736" spans="1:2" x14ac:dyDescent="0.2">
      <c r="A23736" s="112" t="s">
        <v>49999</v>
      </c>
      <c r="B23736" s="112" t="s">
        <v>50000</v>
      </c>
    </row>
    <row r="23737" spans="1:2" x14ac:dyDescent="0.2">
      <c r="A23737" s="112" t="s">
        <v>50001</v>
      </c>
      <c r="B23737" s="112" t="s">
        <v>50002</v>
      </c>
    </row>
    <row r="23738" spans="1:2" x14ac:dyDescent="0.2">
      <c r="A23738" s="112" t="s">
        <v>50003</v>
      </c>
      <c r="B23738" s="112" t="s">
        <v>50004</v>
      </c>
    </row>
    <row r="23739" spans="1:2" x14ac:dyDescent="0.2">
      <c r="A23739" s="112" t="s">
        <v>50005</v>
      </c>
      <c r="B23739" s="112" t="s">
        <v>50006</v>
      </c>
    </row>
    <row r="23740" spans="1:2" x14ac:dyDescent="0.2">
      <c r="A23740" s="112" t="s">
        <v>50007</v>
      </c>
      <c r="B23740" s="112" t="s">
        <v>50008</v>
      </c>
    </row>
    <row r="23741" spans="1:2" x14ac:dyDescent="0.2">
      <c r="A23741" s="112" t="s">
        <v>50009</v>
      </c>
      <c r="B23741" s="112" t="s">
        <v>50010</v>
      </c>
    </row>
    <row r="23742" spans="1:2" x14ac:dyDescent="0.2">
      <c r="A23742" s="112" t="s">
        <v>50011</v>
      </c>
      <c r="B23742" s="112" t="s">
        <v>50012</v>
      </c>
    </row>
    <row r="23743" spans="1:2" x14ac:dyDescent="0.2">
      <c r="A23743" s="112" t="s">
        <v>50013</v>
      </c>
      <c r="B23743" s="112" t="s">
        <v>50014</v>
      </c>
    </row>
    <row r="23744" spans="1:2" x14ac:dyDescent="0.2">
      <c r="A23744" s="112" t="s">
        <v>50015</v>
      </c>
      <c r="B23744" s="112" t="s">
        <v>50016</v>
      </c>
    </row>
    <row r="23745" spans="1:2" x14ac:dyDescent="0.2">
      <c r="A23745" s="112" t="s">
        <v>50017</v>
      </c>
      <c r="B23745" s="112" t="s">
        <v>50018</v>
      </c>
    </row>
    <row r="23746" spans="1:2" x14ac:dyDescent="0.2">
      <c r="A23746" s="112" t="s">
        <v>50019</v>
      </c>
      <c r="B23746" s="112" t="s">
        <v>50020</v>
      </c>
    </row>
    <row r="23747" spans="1:2" x14ac:dyDescent="0.2">
      <c r="A23747" s="112" t="s">
        <v>50021</v>
      </c>
      <c r="B23747" s="112" t="s">
        <v>50022</v>
      </c>
    </row>
    <row r="23748" spans="1:2" x14ac:dyDescent="0.2">
      <c r="A23748" s="112" t="s">
        <v>50023</v>
      </c>
      <c r="B23748" s="112" t="s">
        <v>50024</v>
      </c>
    </row>
    <row r="23749" spans="1:2" x14ac:dyDescent="0.2">
      <c r="A23749" s="112" t="s">
        <v>50025</v>
      </c>
      <c r="B23749" s="112" t="s">
        <v>50026</v>
      </c>
    </row>
    <row r="23750" spans="1:2" x14ac:dyDescent="0.2">
      <c r="A23750" s="112" t="s">
        <v>50027</v>
      </c>
      <c r="B23750" s="112" t="s">
        <v>50028</v>
      </c>
    </row>
    <row r="23751" spans="1:2" x14ac:dyDescent="0.2">
      <c r="A23751" s="112" t="s">
        <v>50029</v>
      </c>
      <c r="B23751" s="112" t="s">
        <v>50030</v>
      </c>
    </row>
    <row r="23752" spans="1:2" x14ac:dyDescent="0.2">
      <c r="A23752" s="112" t="s">
        <v>50031</v>
      </c>
      <c r="B23752" s="112" t="s">
        <v>50032</v>
      </c>
    </row>
    <row r="23753" spans="1:2" x14ac:dyDescent="0.2">
      <c r="A23753" s="112" t="s">
        <v>50033</v>
      </c>
      <c r="B23753" s="112" t="s">
        <v>50034</v>
      </c>
    </row>
    <row r="23754" spans="1:2" x14ac:dyDescent="0.2">
      <c r="A23754" s="112" t="s">
        <v>50035</v>
      </c>
      <c r="B23754" s="112" t="s">
        <v>50036</v>
      </c>
    </row>
    <row r="23755" spans="1:2" x14ac:dyDescent="0.2">
      <c r="A23755" s="112" t="s">
        <v>50037</v>
      </c>
      <c r="B23755" s="112" t="s">
        <v>50038</v>
      </c>
    </row>
    <row r="23756" spans="1:2" x14ac:dyDescent="0.2">
      <c r="A23756" s="112" t="s">
        <v>50039</v>
      </c>
      <c r="B23756" s="112" t="s">
        <v>50040</v>
      </c>
    </row>
    <row r="23757" spans="1:2" x14ac:dyDescent="0.2">
      <c r="A23757" s="112" t="s">
        <v>50041</v>
      </c>
      <c r="B23757" s="112" t="s">
        <v>50042</v>
      </c>
    </row>
    <row r="23758" spans="1:2" x14ac:dyDescent="0.2">
      <c r="A23758" s="112" t="s">
        <v>50043</v>
      </c>
      <c r="B23758" s="112" t="s">
        <v>50044</v>
      </c>
    </row>
    <row r="23759" spans="1:2" x14ac:dyDescent="0.2">
      <c r="A23759" s="112" t="s">
        <v>50045</v>
      </c>
      <c r="B23759" s="112" t="s">
        <v>50046</v>
      </c>
    </row>
    <row r="23760" spans="1:2" x14ac:dyDescent="0.2">
      <c r="A23760" s="112" t="s">
        <v>50047</v>
      </c>
      <c r="B23760" s="112" t="s">
        <v>50048</v>
      </c>
    </row>
    <row r="23761" spans="1:2" x14ac:dyDescent="0.2">
      <c r="A23761" s="112" t="s">
        <v>50049</v>
      </c>
      <c r="B23761" s="112" t="s">
        <v>50050</v>
      </c>
    </row>
    <row r="23762" spans="1:2" x14ac:dyDescent="0.2">
      <c r="A23762" s="112" t="s">
        <v>50051</v>
      </c>
      <c r="B23762" s="112" t="s">
        <v>50052</v>
      </c>
    </row>
    <row r="23763" spans="1:2" x14ac:dyDescent="0.2">
      <c r="A23763" s="112" t="s">
        <v>50053</v>
      </c>
      <c r="B23763" s="112" t="s">
        <v>50054</v>
      </c>
    </row>
    <row r="23764" spans="1:2" x14ac:dyDescent="0.2">
      <c r="A23764" s="112" t="s">
        <v>50055</v>
      </c>
      <c r="B23764" s="112" t="s">
        <v>50056</v>
      </c>
    </row>
    <row r="23765" spans="1:2" x14ac:dyDescent="0.2">
      <c r="A23765" s="112" t="s">
        <v>50057</v>
      </c>
      <c r="B23765" s="112" t="s">
        <v>50058</v>
      </c>
    </row>
    <row r="23766" spans="1:2" x14ac:dyDescent="0.2">
      <c r="A23766" s="112" t="s">
        <v>50059</v>
      </c>
      <c r="B23766" s="112" t="s">
        <v>50060</v>
      </c>
    </row>
    <row r="23767" spans="1:2" x14ac:dyDescent="0.2">
      <c r="A23767" s="112" t="s">
        <v>50061</v>
      </c>
      <c r="B23767" s="112" t="s">
        <v>50062</v>
      </c>
    </row>
    <row r="23768" spans="1:2" x14ac:dyDescent="0.2">
      <c r="A23768" s="112" t="s">
        <v>50063</v>
      </c>
      <c r="B23768" s="112" t="s">
        <v>50064</v>
      </c>
    </row>
    <row r="23769" spans="1:2" x14ac:dyDescent="0.2">
      <c r="A23769" s="112" t="s">
        <v>50065</v>
      </c>
      <c r="B23769" s="112" t="s">
        <v>50066</v>
      </c>
    </row>
    <row r="23770" spans="1:2" x14ac:dyDescent="0.2">
      <c r="A23770" s="112" t="s">
        <v>50067</v>
      </c>
      <c r="B23770" s="112" t="s">
        <v>50068</v>
      </c>
    </row>
    <row r="23771" spans="1:2" x14ac:dyDescent="0.2">
      <c r="A23771" s="112" t="s">
        <v>50069</v>
      </c>
      <c r="B23771" s="112" t="s">
        <v>50070</v>
      </c>
    </row>
    <row r="23772" spans="1:2" x14ac:dyDescent="0.2">
      <c r="A23772" s="112" t="s">
        <v>50071</v>
      </c>
      <c r="B23772" s="112" t="s">
        <v>50072</v>
      </c>
    </row>
    <row r="23773" spans="1:2" x14ac:dyDescent="0.2">
      <c r="A23773" s="112" t="s">
        <v>50073</v>
      </c>
      <c r="B23773" s="112" t="s">
        <v>50074</v>
      </c>
    </row>
    <row r="23774" spans="1:2" x14ac:dyDescent="0.2">
      <c r="A23774" s="112" t="s">
        <v>50075</v>
      </c>
      <c r="B23774" s="112" t="s">
        <v>50076</v>
      </c>
    </row>
    <row r="23775" spans="1:2" x14ac:dyDescent="0.2">
      <c r="A23775" s="112" t="s">
        <v>50077</v>
      </c>
      <c r="B23775" s="112" t="s">
        <v>50078</v>
      </c>
    </row>
    <row r="23776" spans="1:2" x14ac:dyDescent="0.2">
      <c r="A23776" s="112" t="s">
        <v>50079</v>
      </c>
      <c r="B23776" s="112" t="s">
        <v>50080</v>
      </c>
    </row>
    <row r="23777" spans="1:2" x14ac:dyDescent="0.2">
      <c r="A23777" s="112" t="s">
        <v>50081</v>
      </c>
      <c r="B23777" s="112" t="s">
        <v>50082</v>
      </c>
    </row>
    <row r="23778" spans="1:2" x14ac:dyDescent="0.2">
      <c r="A23778" s="112" t="s">
        <v>50083</v>
      </c>
      <c r="B23778" s="112" t="s">
        <v>50084</v>
      </c>
    </row>
    <row r="23779" spans="1:2" x14ac:dyDescent="0.2">
      <c r="A23779" s="112" t="s">
        <v>50085</v>
      </c>
      <c r="B23779" s="112" t="s">
        <v>50086</v>
      </c>
    </row>
    <row r="23780" spans="1:2" x14ac:dyDescent="0.2">
      <c r="A23780" s="112" t="s">
        <v>50087</v>
      </c>
      <c r="B23780" s="112" t="s">
        <v>50088</v>
      </c>
    </row>
    <row r="23781" spans="1:2" x14ac:dyDescent="0.2">
      <c r="A23781" s="112" t="s">
        <v>50089</v>
      </c>
      <c r="B23781" s="112" t="s">
        <v>50090</v>
      </c>
    </row>
    <row r="23782" spans="1:2" x14ac:dyDescent="0.2">
      <c r="A23782" s="112" t="s">
        <v>50091</v>
      </c>
      <c r="B23782" s="112" t="s">
        <v>50092</v>
      </c>
    </row>
    <row r="23783" spans="1:2" x14ac:dyDescent="0.2">
      <c r="A23783" s="112" t="s">
        <v>50093</v>
      </c>
      <c r="B23783" s="112" t="s">
        <v>50094</v>
      </c>
    </row>
    <row r="23784" spans="1:2" x14ac:dyDescent="0.2">
      <c r="A23784" s="112" t="s">
        <v>50095</v>
      </c>
      <c r="B23784" s="112" t="s">
        <v>50096</v>
      </c>
    </row>
    <row r="23785" spans="1:2" x14ac:dyDescent="0.2">
      <c r="A23785" s="112" t="s">
        <v>50097</v>
      </c>
      <c r="B23785" s="112" t="s">
        <v>50098</v>
      </c>
    </row>
    <row r="23786" spans="1:2" x14ac:dyDescent="0.2">
      <c r="A23786" s="112" t="s">
        <v>50099</v>
      </c>
      <c r="B23786" s="112" t="s">
        <v>50100</v>
      </c>
    </row>
    <row r="23787" spans="1:2" x14ac:dyDescent="0.2">
      <c r="A23787" s="112" t="s">
        <v>50101</v>
      </c>
      <c r="B23787" s="112" t="s">
        <v>50102</v>
      </c>
    </row>
    <row r="23788" spans="1:2" x14ac:dyDescent="0.2">
      <c r="A23788" s="112" t="s">
        <v>50103</v>
      </c>
      <c r="B23788" s="112" t="s">
        <v>50104</v>
      </c>
    </row>
    <row r="23789" spans="1:2" x14ac:dyDescent="0.2">
      <c r="A23789" s="112" t="s">
        <v>50105</v>
      </c>
      <c r="B23789" s="112" t="s">
        <v>50106</v>
      </c>
    </row>
    <row r="23790" spans="1:2" x14ac:dyDescent="0.2">
      <c r="A23790" s="112" t="s">
        <v>50107</v>
      </c>
      <c r="B23790" s="112" t="s">
        <v>50108</v>
      </c>
    </row>
    <row r="23791" spans="1:2" x14ac:dyDescent="0.2">
      <c r="A23791" s="112" t="s">
        <v>50109</v>
      </c>
      <c r="B23791" s="112" t="s">
        <v>50110</v>
      </c>
    </row>
    <row r="23792" spans="1:2" x14ac:dyDescent="0.2">
      <c r="A23792" s="112" t="s">
        <v>50111</v>
      </c>
      <c r="B23792" s="112" t="s">
        <v>50112</v>
      </c>
    </row>
    <row r="23793" spans="1:2" x14ac:dyDescent="0.2">
      <c r="A23793" s="112" t="s">
        <v>50113</v>
      </c>
      <c r="B23793" s="112" t="s">
        <v>50114</v>
      </c>
    </row>
    <row r="23794" spans="1:2" x14ac:dyDescent="0.2">
      <c r="A23794" s="112" t="s">
        <v>50115</v>
      </c>
      <c r="B23794" s="112" t="s">
        <v>50116</v>
      </c>
    </row>
    <row r="23795" spans="1:2" x14ac:dyDescent="0.2">
      <c r="A23795" s="112" t="s">
        <v>50117</v>
      </c>
      <c r="B23795" s="112" t="s">
        <v>50118</v>
      </c>
    </row>
    <row r="23796" spans="1:2" x14ac:dyDescent="0.2">
      <c r="A23796" s="112" t="s">
        <v>50119</v>
      </c>
      <c r="B23796" s="112" t="s">
        <v>50120</v>
      </c>
    </row>
    <row r="23797" spans="1:2" x14ac:dyDescent="0.2">
      <c r="A23797" s="112" t="s">
        <v>50121</v>
      </c>
      <c r="B23797" s="112" t="s">
        <v>50122</v>
      </c>
    </row>
    <row r="23798" spans="1:2" x14ac:dyDescent="0.2">
      <c r="A23798" s="112" t="s">
        <v>50123</v>
      </c>
      <c r="B23798" s="112" t="s">
        <v>50124</v>
      </c>
    </row>
    <row r="23799" spans="1:2" x14ac:dyDescent="0.2">
      <c r="A23799" s="112" t="s">
        <v>50125</v>
      </c>
      <c r="B23799" s="112" t="s">
        <v>50126</v>
      </c>
    </row>
    <row r="23800" spans="1:2" x14ac:dyDescent="0.2">
      <c r="A23800" s="112" t="s">
        <v>50127</v>
      </c>
      <c r="B23800" s="112" t="s">
        <v>50128</v>
      </c>
    </row>
    <row r="23801" spans="1:2" x14ac:dyDescent="0.2">
      <c r="A23801" s="112" t="s">
        <v>50129</v>
      </c>
      <c r="B23801" s="112" t="s">
        <v>50130</v>
      </c>
    </row>
    <row r="23802" spans="1:2" x14ac:dyDescent="0.2">
      <c r="A23802" s="112" t="s">
        <v>50131</v>
      </c>
      <c r="B23802" s="112" t="s">
        <v>50132</v>
      </c>
    </row>
    <row r="23803" spans="1:2" x14ac:dyDescent="0.2">
      <c r="A23803" s="112" t="s">
        <v>50133</v>
      </c>
      <c r="B23803" s="112" t="s">
        <v>50134</v>
      </c>
    </row>
    <row r="23804" spans="1:2" x14ac:dyDescent="0.2">
      <c r="A23804" s="112" t="s">
        <v>50135</v>
      </c>
      <c r="B23804" s="112" t="s">
        <v>50136</v>
      </c>
    </row>
    <row r="23805" spans="1:2" x14ac:dyDescent="0.2">
      <c r="A23805" s="112" t="s">
        <v>50137</v>
      </c>
      <c r="B23805" s="112" t="s">
        <v>50138</v>
      </c>
    </row>
    <row r="23806" spans="1:2" x14ac:dyDescent="0.2">
      <c r="A23806" s="112" t="s">
        <v>50139</v>
      </c>
      <c r="B23806" s="112" t="s">
        <v>50140</v>
      </c>
    </row>
    <row r="23807" spans="1:2" x14ac:dyDescent="0.2">
      <c r="A23807" s="112" t="s">
        <v>50141</v>
      </c>
      <c r="B23807" s="112" t="s">
        <v>50142</v>
      </c>
    </row>
    <row r="23808" spans="1:2" x14ac:dyDescent="0.2">
      <c r="A23808" s="112" t="s">
        <v>50143</v>
      </c>
      <c r="B23808" s="112" t="s">
        <v>50144</v>
      </c>
    </row>
    <row r="23809" spans="1:2" x14ac:dyDescent="0.2">
      <c r="A23809" s="112" t="s">
        <v>50145</v>
      </c>
      <c r="B23809" s="112" t="s">
        <v>50146</v>
      </c>
    </row>
    <row r="23810" spans="1:2" x14ac:dyDescent="0.2">
      <c r="A23810" s="112" t="s">
        <v>50147</v>
      </c>
      <c r="B23810" s="112" t="s">
        <v>50148</v>
      </c>
    </row>
    <row r="23811" spans="1:2" x14ac:dyDescent="0.2">
      <c r="A23811" s="112" t="s">
        <v>50149</v>
      </c>
      <c r="B23811" s="112" t="s">
        <v>50150</v>
      </c>
    </row>
    <row r="23812" spans="1:2" x14ac:dyDescent="0.2">
      <c r="A23812" s="112" t="s">
        <v>50151</v>
      </c>
      <c r="B23812" s="112" t="s">
        <v>50152</v>
      </c>
    </row>
    <row r="23813" spans="1:2" x14ac:dyDescent="0.2">
      <c r="A23813" s="112" t="s">
        <v>50153</v>
      </c>
      <c r="B23813" s="112" t="s">
        <v>50154</v>
      </c>
    </row>
    <row r="23814" spans="1:2" x14ac:dyDescent="0.2">
      <c r="A23814" s="112" t="s">
        <v>50155</v>
      </c>
      <c r="B23814" s="112" t="s">
        <v>50156</v>
      </c>
    </row>
    <row r="23815" spans="1:2" x14ac:dyDescent="0.2">
      <c r="A23815" s="112" t="s">
        <v>50157</v>
      </c>
      <c r="B23815" s="112" t="s">
        <v>50158</v>
      </c>
    </row>
    <row r="23816" spans="1:2" x14ac:dyDescent="0.2">
      <c r="A23816" s="112" t="s">
        <v>50159</v>
      </c>
      <c r="B23816" s="112" t="s">
        <v>50160</v>
      </c>
    </row>
    <row r="23817" spans="1:2" x14ac:dyDescent="0.2">
      <c r="A23817" s="112" t="s">
        <v>50161</v>
      </c>
      <c r="B23817" s="112" t="s">
        <v>50162</v>
      </c>
    </row>
    <row r="23818" spans="1:2" x14ac:dyDescent="0.2">
      <c r="A23818" s="112" t="s">
        <v>50163</v>
      </c>
      <c r="B23818" s="112" t="s">
        <v>50164</v>
      </c>
    </row>
    <row r="23819" spans="1:2" x14ac:dyDescent="0.2">
      <c r="A23819" s="112" t="s">
        <v>50165</v>
      </c>
      <c r="B23819" s="112" t="s">
        <v>50166</v>
      </c>
    </row>
    <row r="23820" spans="1:2" x14ac:dyDescent="0.2">
      <c r="A23820" s="112" t="s">
        <v>50167</v>
      </c>
      <c r="B23820" s="112" t="s">
        <v>50168</v>
      </c>
    </row>
    <row r="23821" spans="1:2" x14ac:dyDescent="0.2">
      <c r="A23821" s="112" t="s">
        <v>50169</v>
      </c>
      <c r="B23821" s="112" t="s">
        <v>50170</v>
      </c>
    </row>
    <row r="23822" spans="1:2" x14ac:dyDescent="0.2">
      <c r="A23822" s="112" t="s">
        <v>50171</v>
      </c>
      <c r="B23822" s="112" t="s">
        <v>50172</v>
      </c>
    </row>
    <row r="23823" spans="1:2" x14ac:dyDescent="0.2">
      <c r="A23823" s="112" t="s">
        <v>50173</v>
      </c>
      <c r="B23823" s="112" t="s">
        <v>50174</v>
      </c>
    </row>
    <row r="23824" spans="1:2" x14ac:dyDescent="0.2">
      <c r="A23824" s="112" t="s">
        <v>50175</v>
      </c>
      <c r="B23824" s="112" t="s">
        <v>50176</v>
      </c>
    </row>
    <row r="23825" spans="1:2" x14ac:dyDescent="0.2">
      <c r="A23825" s="112" t="s">
        <v>50177</v>
      </c>
      <c r="B23825" s="112" t="s">
        <v>50178</v>
      </c>
    </row>
    <row r="23826" spans="1:2" x14ac:dyDescent="0.2">
      <c r="A23826" s="112" t="s">
        <v>50179</v>
      </c>
      <c r="B23826" s="112" t="s">
        <v>50180</v>
      </c>
    </row>
    <row r="23827" spans="1:2" x14ac:dyDescent="0.2">
      <c r="A23827" s="112" t="s">
        <v>50181</v>
      </c>
      <c r="B23827" s="112" t="s">
        <v>50182</v>
      </c>
    </row>
    <row r="23828" spans="1:2" x14ac:dyDescent="0.2">
      <c r="A23828" s="112" t="s">
        <v>50183</v>
      </c>
      <c r="B23828" s="112" t="s">
        <v>50184</v>
      </c>
    </row>
    <row r="23829" spans="1:2" x14ac:dyDescent="0.2">
      <c r="A23829" s="112" t="s">
        <v>50185</v>
      </c>
      <c r="B23829" s="112" t="s">
        <v>50186</v>
      </c>
    </row>
    <row r="23830" spans="1:2" x14ac:dyDescent="0.2">
      <c r="A23830" s="112" t="s">
        <v>50187</v>
      </c>
      <c r="B23830" s="112" t="s">
        <v>50188</v>
      </c>
    </row>
    <row r="23831" spans="1:2" x14ac:dyDescent="0.2">
      <c r="A23831" s="112" t="s">
        <v>50189</v>
      </c>
      <c r="B23831" s="112" t="s">
        <v>50190</v>
      </c>
    </row>
    <row r="23832" spans="1:2" x14ac:dyDescent="0.2">
      <c r="A23832" s="112" t="s">
        <v>50191</v>
      </c>
      <c r="B23832" s="112" t="s">
        <v>50192</v>
      </c>
    </row>
    <row r="23833" spans="1:2" x14ac:dyDescent="0.2">
      <c r="A23833" s="112" t="s">
        <v>50193</v>
      </c>
      <c r="B23833" s="112" t="s">
        <v>50194</v>
      </c>
    </row>
    <row r="23834" spans="1:2" x14ac:dyDescent="0.2">
      <c r="A23834" s="112" t="s">
        <v>50195</v>
      </c>
      <c r="B23834" s="112" t="s">
        <v>50196</v>
      </c>
    </row>
    <row r="23835" spans="1:2" x14ac:dyDescent="0.2">
      <c r="A23835" s="112" t="s">
        <v>50197</v>
      </c>
      <c r="B23835" s="112" t="s">
        <v>50198</v>
      </c>
    </row>
    <row r="23836" spans="1:2" x14ac:dyDescent="0.2">
      <c r="A23836" s="112" t="s">
        <v>50199</v>
      </c>
      <c r="B23836" s="112" t="s">
        <v>50200</v>
      </c>
    </row>
    <row r="23837" spans="1:2" x14ac:dyDescent="0.2">
      <c r="A23837" s="112" t="s">
        <v>50201</v>
      </c>
      <c r="B23837" s="112" t="s">
        <v>50202</v>
      </c>
    </row>
    <row r="23838" spans="1:2" x14ac:dyDescent="0.2">
      <c r="A23838" s="112" t="s">
        <v>50203</v>
      </c>
      <c r="B23838" s="112" t="s">
        <v>50204</v>
      </c>
    </row>
    <row r="23839" spans="1:2" x14ac:dyDescent="0.2">
      <c r="A23839" s="112" t="s">
        <v>50205</v>
      </c>
      <c r="B23839" s="112" t="s">
        <v>50194</v>
      </c>
    </row>
    <row r="23840" spans="1:2" x14ac:dyDescent="0.2">
      <c r="A23840" s="112" t="s">
        <v>50206</v>
      </c>
      <c r="B23840" s="112" t="s">
        <v>50207</v>
      </c>
    </row>
    <row r="23841" spans="1:2" x14ac:dyDescent="0.2">
      <c r="A23841" s="112" t="s">
        <v>50208</v>
      </c>
      <c r="B23841" s="112" t="s">
        <v>50209</v>
      </c>
    </row>
    <row r="23842" spans="1:2" x14ac:dyDescent="0.2">
      <c r="A23842" s="112" t="s">
        <v>50210</v>
      </c>
      <c r="B23842" s="112" t="s">
        <v>50211</v>
      </c>
    </row>
    <row r="23843" spans="1:2" x14ac:dyDescent="0.2">
      <c r="A23843" s="112" t="s">
        <v>50212</v>
      </c>
      <c r="B23843" s="112" t="s">
        <v>50213</v>
      </c>
    </row>
    <row r="23844" spans="1:2" x14ac:dyDescent="0.2">
      <c r="A23844" s="112" t="s">
        <v>50214</v>
      </c>
      <c r="B23844" s="112" t="s">
        <v>50215</v>
      </c>
    </row>
    <row r="23845" spans="1:2" x14ac:dyDescent="0.2">
      <c r="A23845" s="112" t="s">
        <v>50216</v>
      </c>
      <c r="B23845" s="112" t="s">
        <v>50217</v>
      </c>
    </row>
    <row r="23846" spans="1:2" x14ac:dyDescent="0.2">
      <c r="A23846" s="112" t="s">
        <v>50218</v>
      </c>
      <c r="B23846" s="112" t="s">
        <v>50219</v>
      </c>
    </row>
    <row r="23847" spans="1:2" x14ac:dyDescent="0.2">
      <c r="A23847" s="112" t="s">
        <v>50220</v>
      </c>
      <c r="B23847" s="112" t="s">
        <v>50221</v>
      </c>
    </row>
    <row r="23848" spans="1:2" x14ac:dyDescent="0.2">
      <c r="A23848" s="112" t="s">
        <v>50222</v>
      </c>
      <c r="B23848" s="112" t="s">
        <v>50223</v>
      </c>
    </row>
    <row r="23849" spans="1:2" x14ac:dyDescent="0.2">
      <c r="A23849" s="112" t="s">
        <v>50224</v>
      </c>
      <c r="B23849" s="112" t="s">
        <v>50225</v>
      </c>
    </row>
    <row r="23850" spans="1:2" x14ac:dyDescent="0.2">
      <c r="A23850" s="112" t="s">
        <v>50226</v>
      </c>
      <c r="B23850" s="112" t="s">
        <v>50227</v>
      </c>
    </row>
    <row r="23851" spans="1:2" x14ac:dyDescent="0.2">
      <c r="A23851" s="112" t="s">
        <v>50228</v>
      </c>
      <c r="B23851" s="112" t="s">
        <v>50229</v>
      </c>
    </row>
    <row r="23852" spans="1:2" x14ac:dyDescent="0.2">
      <c r="A23852" s="112" t="s">
        <v>50230</v>
      </c>
      <c r="B23852" s="112" t="s">
        <v>50231</v>
      </c>
    </row>
    <row r="23853" spans="1:2" x14ac:dyDescent="0.2">
      <c r="A23853" s="112" t="s">
        <v>50232</v>
      </c>
      <c r="B23853" s="112" t="s">
        <v>50233</v>
      </c>
    </row>
    <row r="23854" spans="1:2" x14ac:dyDescent="0.2">
      <c r="A23854" s="112" t="s">
        <v>50234</v>
      </c>
      <c r="B23854" s="112" t="s">
        <v>50235</v>
      </c>
    </row>
    <row r="23855" spans="1:2" x14ac:dyDescent="0.2">
      <c r="A23855" s="112" t="s">
        <v>50236</v>
      </c>
      <c r="B23855" s="112" t="s">
        <v>50237</v>
      </c>
    </row>
    <row r="23856" spans="1:2" x14ac:dyDescent="0.2">
      <c r="A23856" s="112" t="s">
        <v>50238</v>
      </c>
      <c r="B23856" s="112" t="s">
        <v>50239</v>
      </c>
    </row>
    <row r="23857" spans="1:2" x14ac:dyDescent="0.2">
      <c r="A23857" s="112" t="s">
        <v>50240</v>
      </c>
      <c r="B23857" s="112" t="s">
        <v>50241</v>
      </c>
    </row>
    <row r="23858" spans="1:2" x14ac:dyDescent="0.2">
      <c r="A23858" s="112" t="s">
        <v>50242</v>
      </c>
      <c r="B23858" s="112" t="s">
        <v>50243</v>
      </c>
    </row>
    <row r="23859" spans="1:2" x14ac:dyDescent="0.2">
      <c r="A23859" s="112" t="s">
        <v>50244</v>
      </c>
      <c r="B23859" s="112" t="s">
        <v>50245</v>
      </c>
    </row>
    <row r="23860" spans="1:2" x14ac:dyDescent="0.2">
      <c r="A23860" s="112" t="s">
        <v>50246</v>
      </c>
      <c r="B23860" s="112" t="s">
        <v>50247</v>
      </c>
    </row>
    <row r="23861" spans="1:2" x14ac:dyDescent="0.2">
      <c r="A23861" s="112" t="s">
        <v>50248</v>
      </c>
      <c r="B23861" s="112" t="s">
        <v>50249</v>
      </c>
    </row>
    <row r="23862" spans="1:2" x14ac:dyDescent="0.2">
      <c r="A23862" s="112" t="s">
        <v>50250</v>
      </c>
      <c r="B23862" s="112" t="s">
        <v>50251</v>
      </c>
    </row>
    <row r="23863" spans="1:2" x14ac:dyDescent="0.2">
      <c r="A23863" s="112" t="s">
        <v>50252</v>
      </c>
      <c r="B23863" s="112" t="s">
        <v>50253</v>
      </c>
    </row>
    <row r="23864" spans="1:2" x14ac:dyDescent="0.2">
      <c r="A23864" s="112" t="s">
        <v>50254</v>
      </c>
      <c r="B23864" s="112" t="s">
        <v>50255</v>
      </c>
    </row>
    <row r="23865" spans="1:2" x14ac:dyDescent="0.2">
      <c r="A23865" s="112" t="s">
        <v>50256</v>
      </c>
      <c r="B23865" s="112" t="s">
        <v>50257</v>
      </c>
    </row>
    <row r="23866" spans="1:2" x14ac:dyDescent="0.2">
      <c r="A23866" s="112" t="s">
        <v>50258</v>
      </c>
      <c r="B23866" s="112" t="s">
        <v>50259</v>
      </c>
    </row>
    <row r="23867" spans="1:2" x14ac:dyDescent="0.2">
      <c r="A23867" s="112" t="s">
        <v>50260</v>
      </c>
      <c r="B23867" s="112" t="s">
        <v>50261</v>
      </c>
    </row>
    <row r="23868" spans="1:2" x14ac:dyDescent="0.2">
      <c r="A23868" s="112" t="s">
        <v>50262</v>
      </c>
      <c r="B23868" s="112" t="s">
        <v>50263</v>
      </c>
    </row>
    <row r="23869" spans="1:2" x14ac:dyDescent="0.2">
      <c r="A23869" s="112" t="s">
        <v>50264</v>
      </c>
      <c r="B23869" s="112" t="s">
        <v>50265</v>
      </c>
    </row>
    <row r="23870" spans="1:2" x14ac:dyDescent="0.2">
      <c r="A23870" s="112" t="s">
        <v>50266</v>
      </c>
      <c r="B23870" s="112" t="s">
        <v>50267</v>
      </c>
    </row>
    <row r="23871" spans="1:2" x14ac:dyDescent="0.2">
      <c r="A23871" s="112" t="s">
        <v>50268</v>
      </c>
      <c r="B23871" s="112" t="s">
        <v>50269</v>
      </c>
    </row>
    <row r="23872" spans="1:2" x14ac:dyDescent="0.2">
      <c r="A23872" s="112" t="s">
        <v>50270</v>
      </c>
      <c r="B23872" s="112" t="s">
        <v>50271</v>
      </c>
    </row>
    <row r="23873" spans="1:2" x14ac:dyDescent="0.2">
      <c r="A23873" s="112" t="s">
        <v>50272</v>
      </c>
      <c r="B23873" s="112" t="s">
        <v>50273</v>
      </c>
    </row>
    <row r="23874" spans="1:2" x14ac:dyDescent="0.2">
      <c r="A23874" s="112" t="s">
        <v>50274</v>
      </c>
      <c r="B23874" s="112" t="s">
        <v>50275</v>
      </c>
    </row>
    <row r="23875" spans="1:2" x14ac:dyDescent="0.2">
      <c r="A23875" s="112" t="s">
        <v>50276</v>
      </c>
      <c r="B23875" s="112" t="s">
        <v>50277</v>
      </c>
    </row>
    <row r="23876" spans="1:2" x14ac:dyDescent="0.2">
      <c r="A23876" s="112" t="s">
        <v>50278</v>
      </c>
      <c r="B23876" s="112" t="s">
        <v>50279</v>
      </c>
    </row>
    <row r="23877" spans="1:2" x14ac:dyDescent="0.2">
      <c r="A23877" s="112" t="s">
        <v>50280</v>
      </c>
      <c r="B23877" s="112" t="s">
        <v>50281</v>
      </c>
    </row>
    <row r="23878" spans="1:2" x14ac:dyDescent="0.2">
      <c r="A23878" s="112" t="s">
        <v>50282</v>
      </c>
      <c r="B23878" s="112" t="s">
        <v>50283</v>
      </c>
    </row>
    <row r="23879" spans="1:2" x14ac:dyDescent="0.2">
      <c r="A23879" s="112" t="s">
        <v>50284</v>
      </c>
      <c r="B23879" s="112" t="s">
        <v>50285</v>
      </c>
    </row>
    <row r="23880" spans="1:2" x14ac:dyDescent="0.2">
      <c r="A23880" s="112" t="s">
        <v>50286</v>
      </c>
      <c r="B23880" s="112" t="s">
        <v>50287</v>
      </c>
    </row>
    <row r="23881" spans="1:2" x14ac:dyDescent="0.2">
      <c r="A23881" s="112" t="s">
        <v>50288</v>
      </c>
      <c r="B23881" s="112" t="s">
        <v>50289</v>
      </c>
    </row>
    <row r="23882" spans="1:2" x14ac:dyDescent="0.2">
      <c r="A23882" s="112" t="s">
        <v>50290</v>
      </c>
      <c r="B23882" s="112" t="s">
        <v>50291</v>
      </c>
    </row>
    <row r="23883" spans="1:2" x14ac:dyDescent="0.2">
      <c r="A23883" s="112" t="s">
        <v>50292</v>
      </c>
      <c r="B23883" s="112" t="s">
        <v>50293</v>
      </c>
    </row>
    <row r="23884" spans="1:2" x14ac:dyDescent="0.2">
      <c r="A23884" s="112" t="s">
        <v>50294</v>
      </c>
      <c r="B23884" s="112" t="s">
        <v>50295</v>
      </c>
    </row>
    <row r="23885" spans="1:2" x14ac:dyDescent="0.2">
      <c r="A23885" s="112" t="s">
        <v>50296</v>
      </c>
      <c r="B23885" s="112" t="s">
        <v>50297</v>
      </c>
    </row>
    <row r="23886" spans="1:2" x14ac:dyDescent="0.2">
      <c r="A23886" s="112" t="s">
        <v>50298</v>
      </c>
      <c r="B23886" s="112" t="s">
        <v>50299</v>
      </c>
    </row>
    <row r="23887" spans="1:2" x14ac:dyDescent="0.2">
      <c r="A23887" s="112" t="s">
        <v>50300</v>
      </c>
      <c r="B23887" s="112" t="s">
        <v>50301</v>
      </c>
    </row>
    <row r="23888" spans="1:2" x14ac:dyDescent="0.2">
      <c r="A23888" s="112" t="s">
        <v>50302</v>
      </c>
      <c r="B23888" s="112" t="s">
        <v>50303</v>
      </c>
    </row>
    <row r="23889" spans="1:2" x14ac:dyDescent="0.2">
      <c r="A23889" s="112" t="s">
        <v>50304</v>
      </c>
      <c r="B23889" s="112" t="s">
        <v>50305</v>
      </c>
    </row>
    <row r="23890" spans="1:2" x14ac:dyDescent="0.2">
      <c r="A23890" s="112" t="s">
        <v>50306</v>
      </c>
      <c r="B23890" s="112" t="s">
        <v>50307</v>
      </c>
    </row>
    <row r="23891" spans="1:2" x14ac:dyDescent="0.2">
      <c r="A23891" s="112" t="s">
        <v>50308</v>
      </c>
      <c r="B23891" s="112" t="s">
        <v>50309</v>
      </c>
    </row>
    <row r="23892" spans="1:2" x14ac:dyDescent="0.2">
      <c r="A23892" s="112" t="s">
        <v>50310</v>
      </c>
      <c r="B23892" s="112" t="s">
        <v>50311</v>
      </c>
    </row>
    <row r="23893" spans="1:2" x14ac:dyDescent="0.2">
      <c r="A23893" s="112" t="s">
        <v>50312</v>
      </c>
      <c r="B23893" s="112" t="s">
        <v>50313</v>
      </c>
    </row>
    <row r="23894" spans="1:2" x14ac:dyDescent="0.2">
      <c r="A23894" s="112" t="s">
        <v>50314</v>
      </c>
      <c r="B23894" s="112" t="s">
        <v>50315</v>
      </c>
    </row>
    <row r="23895" spans="1:2" x14ac:dyDescent="0.2">
      <c r="A23895" s="112" t="s">
        <v>50316</v>
      </c>
      <c r="B23895" s="112" t="s">
        <v>50317</v>
      </c>
    </row>
    <row r="23896" spans="1:2" x14ac:dyDescent="0.2">
      <c r="A23896" s="112" t="s">
        <v>50318</v>
      </c>
      <c r="B23896" s="112" t="s">
        <v>50319</v>
      </c>
    </row>
    <row r="23897" spans="1:2" x14ac:dyDescent="0.2">
      <c r="A23897" s="112" t="s">
        <v>50320</v>
      </c>
      <c r="B23897" s="112" t="s">
        <v>50321</v>
      </c>
    </row>
    <row r="23898" spans="1:2" x14ac:dyDescent="0.2">
      <c r="A23898" s="112" t="s">
        <v>50322</v>
      </c>
      <c r="B23898" s="112" t="s">
        <v>50323</v>
      </c>
    </row>
    <row r="23899" spans="1:2" x14ac:dyDescent="0.2">
      <c r="A23899" s="112" t="s">
        <v>50324</v>
      </c>
      <c r="B23899" s="112" t="s">
        <v>50325</v>
      </c>
    </row>
    <row r="23900" spans="1:2" x14ac:dyDescent="0.2">
      <c r="A23900" s="112" t="s">
        <v>50326</v>
      </c>
      <c r="B23900" s="112" t="s">
        <v>50327</v>
      </c>
    </row>
    <row r="23901" spans="1:2" x14ac:dyDescent="0.2">
      <c r="A23901" s="112" t="s">
        <v>50328</v>
      </c>
      <c r="B23901" s="112" t="s">
        <v>50329</v>
      </c>
    </row>
    <row r="23902" spans="1:2" x14ac:dyDescent="0.2">
      <c r="A23902" s="112" t="s">
        <v>50330</v>
      </c>
      <c r="B23902" s="112" t="s">
        <v>50331</v>
      </c>
    </row>
    <row r="23903" spans="1:2" x14ac:dyDescent="0.2">
      <c r="A23903" s="112" t="s">
        <v>50332</v>
      </c>
      <c r="B23903" s="112" t="s">
        <v>50333</v>
      </c>
    </row>
    <row r="23904" spans="1:2" x14ac:dyDescent="0.2">
      <c r="A23904" s="112" t="s">
        <v>50334</v>
      </c>
      <c r="B23904" s="112" t="s">
        <v>50335</v>
      </c>
    </row>
    <row r="23905" spans="1:2" x14ac:dyDescent="0.2">
      <c r="A23905" s="112" t="s">
        <v>50336</v>
      </c>
      <c r="B23905" s="112" t="s">
        <v>50337</v>
      </c>
    </row>
    <row r="23906" spans="1:2" x14ac:dyDescent="0.2">
      <c r="A23906" s="112" t="s">
        <v>50338</v>
      </c>
      <c r="B23906" s="112" t="s">
        <v>50339</v>
      </c>
    </row>
    <row r="23907" spans="1:2" x14ac:dyDescent="0.2">
      <c r="A23907" s="112" t="s">
        <v>50340</v>
      </c>
      <c r="B23907" s="112" t="s">
        <v>50341</v>
      </c>
    </row>
    <row r="23908" spans="1:2" x14ac:dyDescent="0.2">
      <c r="A23908" s="112" t="s">
        <v>50342</v>
      </c>
      <c r="B23908" s="112" t="s">
        <v>50343</v>
      </c>
    </row>
    <row r="23909" spans="1:2" x14ac:dyDescent="0.2">
      <c r="A23909" s="112" t="s">
        <v>50344</v>
      </c>
      <c r="B23909" s="112" t="s">
        <v>50345</v>
      </c>
    </row>
    <row r="23910" spans="1:2" x14ac:dyDescent="0.2">
      <c r="A23910" s="112" t="s">
        <v>50346</v>
      </c>
      <c r="B23910" s="112" t="s">
        <v>50347</v>
      </c>
    </row>
    <row r="23911" spans="1:2" x14ac:dyDescent="0.2">
      <c r="A23911" s="112" t="s">
        <v>50348</v>
      </c>
      <c r="B23911" s="112" t="s">
        <v>50349</v>
      </c>
    </row>
    <row r="23912" spans="1:2" x14ac:dyDescent="0.2">
      <c r="A23912" s="112" t="s">
        <v>50350</v>
      </c>
      <c r="B23912" s="112" t="s">
        <v>50351</v>
      </c>
    </row>
    <row r="23913" spans="1:2" x14ac:dyDescent="0.2">
      <c r="A23913" s="112" t="s">
        <v>50352</v>
      </c>
      <c r="B23913" s="112" t="s">
        <v>50353</v>
      </c>
    </row>
    <row r="23914" spans="1:2" x14ac:dyDescent="0.2">
      <c r="A23914" s="112" t="s">
        <v>50354</v>
      </c>
      <c r="B23914" s="112" t="s">
        <v>50355</v>
      </c>
    </row>
    <row r="23915" spans="1:2" x14ac:dyDescent="0.2">
      <c r="A23915" s="112" t="s">
        <v>50356</v>
      </c>
      <c r="B23915" s="112" t="s">
        <v>50357</v>
      </c>
    </row>
    <row r="23916" spans="1:2" x14ac:dyDescent="0.2">
      <c r="A23916" s="112" t="s">
        <v>50358</v>
      </c>
      <c r="B23916" s="112" t="s">
        <v>50359</v>
      </c>
    </row>
    <row r="23917" spans="1:2" x14ac:dyDescent="0.2">
      <c r="A23917" s="112" t="s">
        <v>50360</v>
      </c>
      <c r="B23917" s="112" t="s">
        <v>50361</v>
      </c>
    </row>
    <row r="23918" spans="1:2" x14ac:dyDescent="0.2">
      <c r="A23918" s="112" t="s">
        <v>50362</v>
      </c>
      <c r="B23918" s="112" t="s">
        <v>50363</v>
      </c>
    </row>
    <row r="23919" spans="1:2" x14ac:dyDescent="0.2">
      <c r="A23919" s="112" t="s">
        <v>50364</v>
      </c>
      <c r="B23919" s="112" t="s">
        <v>50365</v>
      </c>
    </row>
    <row r="23920" spans="1:2" x14ac:dyDescent="0.2">
      <c r="A23920" s="112" t="s">
        <v>50366</v>
      </c>
      <c r="B23920" s="112" t="s">
        <v>50367</v>
      </c>
    </row>
    <row r="23921" spans="1:2" x14ac:dyDescent="0.2">
      <c r="A23921" s="112" t="s">
        <v>50368</v>
      </c>
      <c r="B23921" s="112" t="s">
        <v>50369</v>
      </c>
    </row>
    <row r="23922" spans="1:2" x14ac:dyDescent="0.2">
      <c r="A23922" s="112" t="s">
        <v>50370</v>
      </c>
      <c r="B23922" s="112" t="s">
        <v>50371</v>
      </c>
    </row>
    <row r="23923" spans="1:2" x14ac:dyDescent="0.2">
      <c r="A23923" s="112" t="s">
        <v>50372</v>
      </c>
      <c r="B23923" s="112" t="s">
        <v>50373</v>
      </c>
    </row>
    <row r="23924" spans="1:2" x14ac:dyDescent="0.2">
      <c r="A23924" s="112" t="s">
        <v>50374</v>
      </c>
      <c r="B23924" s="112" t="s">
        <v>50375</v>
      </c>
    </row>
    <row r="23925" spans="1:2" x14ac:dyDescent="0.2">
      <c r="A23925" s="112" t="s">
        <v>50376</v>
      </c>
      <c r="B23925" s="112" t="s">
        <v>50377</v>
      </c>
    </row>
    <row r="23926" spans="1:2" x14ac:dyDescent="0.2">
      <c r="A23926" s="112" t="s">
        <v>50378</v>
      </c>
      <c r="B23926" s="112" t="s">
        <v>50379</v>
      </c>
    </row>
    <row r="23927" spans="1:2" x14ac:dyDescent="0.2">
      <c r="A23927" s="112" t="s">
        <v>50380</v>
      </c>
      <c r="B23927" s="112" t="s">
        <v>50381</v>
      </c>
    </row>
    <row r="23928" spans="1:2" x14ac:dyDescent="0.2">
      <c r="A23928" s="112" t="s">
        <v>50382</v>
      </c>
      <c r="B23928" s="112" t="s">
        <v>50383</v>
      </c>
    </row>
    <row r="23929" spans="1:2" x14ac:dyDescent="0.2">
      <c r="A23929" s="112" t="s">
        <v>50384</v>
      </c>
      <c r="B23929" s="112" t="s">
        <v>50385</v>
      </c>
    </row>
    <row r="23930" spans="1:2" x14ac:dyDescent="0.2">
      <c r="A23930" s="112" t="s">
        <v>50386</v>
      </c>
      <c r="B23930" s="112" t="s">
        <v>50387</v>
      </c>
    </row>
    <row r="23931" spans="1:2" x14ac:dyDescent="0.2">
      <c r="A23931" s="112" t="s">
        <v>50388</v>
      </c>
      <c r="B23931" s="112" t="s">
        <v>50389</v>
      </c>
    </row>
    <row r="23932" spans="1:2" x14ac:dyDescent="0.2">
      <c r="A23932" s="112" t="s">
        <v>50390</v>
      </c>
      <c r="B23932" s="112" t="s">
        <v>50391</v>
      </c>
    </row>
    <row r="23933" spans="1:2" x14ac:dyDescent="0.2">
      <c r="A23933" s="112" t="s">
        <v>50392</v>
      </c>
      <c r="B23933" s="112" t="s">
        <v>50393</v>
      </c>
    </row>
    <row r="23934" spans="1:2" x14ac:dyDescent="0.2">
      <c r="A23934" s="112" t="s">
        <v>50394</v>
      </c>
      <c r="B23934" s="112" t="s">
        <v>50395</v>
      </c>
    </row>
    <row r="23935" spans="1:2" x14ac:dyDescent="0.2">
      <c r="A23935" s="112" t="s">
        <v>50396</v>
      </c>
      <c r="B23935" s="112" t="s">
        <v>50397</v>
      </c>
    </row>
    <row r="23936" spans="1:2" x14ac:dyDescent="0.2">
      <c r="A23936" s="112" t="s">
        <v>50398</v>
      </c>
      <c r="B23936" s="112" t="s">
        <v>50399</v>
      </c>
    </row>
    <row r="23937" spans="1:2" x14ac:dyDescent="0.2">
      <c r="A23937" s="112" t="s">
        <v>50400</v>
      </c>
      <c r="B23937" s="112" t="s">
        <v>50401</v>
      </c>
    </row>
    <row r="23938" spans="1:2" x14ac:dyDescent="0.2">
      <c r="A23938" s="112" t="s">
        <v>50402</v>
      </c>
      <c r="B23938" s="112" t="s">
        <v>50403</v>
      </c>
    </row>
    <row r="23939" spans="1:2" x14ac:dyDescent="0.2">
      <c r="A23939" s="112" t="s">
        <v>50404</v>
      </c>
      <c r="B23939" s="112" t="s">
        <v>50405</v>
      </c>
    </row>
    <row r="23940" spans="1:2" x14ac:dyDescent="0.2">
      <c r="A23940" s="112" t="s">
        <v>50406</v>
      </c>
      <c r="B23940" s="112" t="s">
        <v>50407</v>
      </c>
    </row>
    <row r="23941" spans="1:2" x14ac:dyDescent="0.2">
      <c r="A23941" s="112" t="s">
        <v>50408</v>
      </c>
      <c r="B23941" s="112" t="s">
        <v>50409</v>
      </c>
    </row>
    <row r="23942" spans="1:2" x14ac:dyDescent="0.2">
      <c r="A23942" s="112" t="s">
        <v>50410</v>
      </c>
      <c r="B23942" s="112" t="s">
        <v>50411</v>
      </c>
    </row>
    <row r="23943" spans="1:2" x14ac:dyDescent="0.2">
      <c r="A23943" s="112" t="s">
        <v>50412</v>
      </c>
      <c r="B23943" s="112" t="s">
        <v>50413</v>
      </c>
    </row>
    <row r="23944" spans="1:2" x14ac:dyDescent="0.2">
      <c r="A23944" s="112" t="s">
        <v>50414</v>
      </c>
      <c r="B23944" s="112" t="s">
        <v>50415</v>
      </c>
    </row>
    <row r="23945" spans="1:2" x14ac:dyDescent="0.2">
      <c r="A23945" s="112" t="s">
        <v>50416</v>
      </c>
      <c r="B23945" s="112" t="s">
        <v>50417</v>
      </c>
    </row>
    <row r="23946" spans="1:2" x14ac:dyDescent="0.2">
      <c r="A23946" s="112" t="s">
        <v>50418</v>
      </c>
      <c r="B23946" s="112" t="s">
        <v>50419</v>
      </c>
    </row>
    <row r="23947" spans="1:2" x14ac:dyDescent="0.2">
      <c r="A23947" s="112" t="s">
        <v>50420</v>
      </c>
      <c r="B23947" s="112" t="s">
        <v>50421</v>
      </c>
    </row>
    <row r="23948" spans="1:2" x14ac:dyDescent="0.2">
      <c r="A23948" s="112" t="s">
        <v>50422</v>
      </c>
      <c r="B23948" s="112" t="s">
        <v>50423</v>
      </c>
    </row>
    <row r="23949" spans="1:2" x14ac:dyDescent="0.2">
      <c r="A23949" s="112" t="s">
        <v>50424</v>
      </c>
      <c r="B23949" s="112" t="s">
        <v>50425</v>
      </c>
    </row>
    <row r="23950" spans="1:2" x14ac:dyDescent="0.2">
      <c r="A23950" s="112" t="s">
        <v>50426</v>
      </c>
      <c r="B23950" s="112" t="s">
        <v>50427</v>
      </c>
    </row>
    <row r="23951" spans="1:2" x14ac:dyDescent="0.2">
      <c r="A23951" s="112" t="s">
        <v>50428</v>
      </c>
      <c r="B23951" s="112" t="s">
        <v>50429</v>
      </c>
    </row>
    <row r="23952" spans="1:2" x14ac:dyDescent="0.2">
      <c r="A23952" s="112" t="s">
        <v>50430</v>
      </c>
      <c r="B23952" s="112" t="s">
        <v>50431</v>
      </c>
    </row>
    <row r="23953" spans="1:2" x14ac:dyDescent="0.2">
      <c r="A23953" s="112" t="s">
        <v>50432</v>
      </c>
      <c r="B23953" s="112" t="s">
        <v>50433</v>
      </c>
    </row>
    <row r="23954" spans="1:2" x14ac:dyDescent="0.2">
      <c r="A23954" s="112" t="s">
        <v>50434</v>
      </c>
      <c r="B23954" s="112" t="s">
        <v>50435</v>
      </c>
    </row>
    <row r="23955" spans="1:2" x14ac:dyDescent="0.2">
      <c r="A23955" s="112" t="s">
        <v>50436</v>
      </c>
      <c r="B23955" s="112" t="s">
        <v>50437</v>
      </c>
    </row>
    <row r="23956" spans="1:2" x14ac:dyDescent="0.2">
      <c r="A23956" s="112" t="s">
        <v>50438</v>
      </c>
      <c r="B23956" s="112" t="s">
        <v>50439</v>
      </c>
    </row>
    <row r="23957" spans="1:2" x14ac:dyDescent="0.2">
      <c r="A23957" s="112" t="s">
        <v>50440</v>
      </c>
      <c r="B23957" s="112" t="s">
        <v>50441</v>
      </c>
    </row>
    <row r="23958" spans="1:2" x14ac:dyDescent="0.2">
      <c r="A23958" s="112" t="s">
        <v>50442</v>
      </c>
      <c r="B23958" s="112" t="s">
        <v>50443</v>
      </c>
    </row>
    <row r="23959" spans="1:2" x14ac:dyDescent="0.2">
      <c r="A23959" s="112" t="s">
        <v>50444</v>
      </c>
      <c r="B23959" s="112" t="s">
        <v>50445</v>
      </c>
    </row>
    <row r="23960" spans="1:2" x14ac:dyDescent="0.2">
      <c r="A23960" s="112" t="s">
        <v>50446</v>
      </c>
      <c r="B23960" s="112" t="s">
        <v>50447</v>
      </c>
    </row>
    <row r="23961" spans="1:2" x14ac:dyDescent="0.2">
      <c r="A23961" s="112" t="s">
        <v>50448</v>
      </c>
      <c r="B23961" s="112" t="s">
        <v>50449</v>
      </c>
    </row>
    <row r="23962" spans="1:2" x14ac:dyDescent="0.2">
      <c r="A23962" s="112" t="s">
        <v>50450</v>
      </c>
      <c r="B23962" s="112" t="s">
        <v>50451</v>
      </c>
    </row>
    <row r="23963" spans="1:2" x14ac:dyDescent="0.2">
      <c r="A23963" s="112" t="s">
        <v>50452</v>
      </c>
      <c r="B23963" s="112" t="s">
        <v>50453</v>
      </c>
    </row>
    <row r="23964" spans="1:2" x14ac:dyDescent="0.2">
      <c r="A23964" s="112" t="s">
        <v>50454</v>
      </c>
      <c r="B23964" s="112" t="s">
        <v>50455</v>
      </c>
    </row>
    <row r="23965" spans="1:2" x14ac:dyDescent="0.2">
      <c r="A23965" s="112" t="s">
        <v>50456</v>
      </c>
      <c r="B23965" s="112" t="s">
        <v>50457</v>
      </c>
    </row>
    <row r="23966" spans="1:2" x14ac:dyDescent="0.2">
      <c r="A23966" s="112" t="s">
        <v>50458</v>
      </c>
      <c r="B23966" s="112" t="s">
        <v>50459</v>
      </c>
    </row>
    <row r="23967" spans="1:2" x14ac:dyDescent="0.2">
      <c r="A23967" s="112" t="s">
        <v>50460</v>
      </c>
      <c r="B23967" s="112" t="s">
        <v>50461</v>
      </c>
    </row>
    <row r="23968" spans="1:2" x14ac:dyDescent="0.2">
      <c r="A23968" s="112" t="s">
        <v>50462</v>
      </c>
      <c r="B23968" s="112" t="s">
        <v>50463</v>
      </c>
    </row>
    <row r="23969" spans="1:2" x14ac:dyDescent="0.2">
      <c r="A23969" s="112" t="s">
        <v>50464</v>
      </c>
      <c r="B23969" s="112" t="s">
        <v>50465</v>
      </c>
    </row>
    <row r="23970" spans="1:2" x14ac:dyDescent="0.2">
      <c r="A23970" s="112" t="s">
        <v>50466</v>
      </c>
      <c r="B23970" s="112" t="s">
        <v>50467</v>
      </c>
    </row>
    <row r="23971" spans="1:2" x14ac:dyDescent="0.2">
      <c r="A23971" s="112" t="s">
        <v>50468</v>
      </c>
      <c r="B23971" s="112" t="s">
        <v>50469</v>
      </c>
    </row>
    <row r="23972" spans="1:2" x14ac:dyDescent="0.2">
      <c r="A23972" s="112" t="s">
        <v>50470</v>
      </c>
      <c r="B23972" s="112" t="s">
        <v>50471</v>
      </c>
    </row>
    <row r="23973" spans="1:2" x14ac:dyDescent="0.2">
      <c r="A23973" s="112" t="s">
        <v>50472</v>
      </c>
      <c r="B23973" s="112" t="s">
        <v>50473</v>
      </c>
    </row>
    <row r="23974" spans="1:2" x14ac:dyDescent="0.2">
      <c r="A23974" s="112" t="s">
        <v>50474</v>
      </c>
      <c r="B23974" s="112" t="s">
        <v>50475</v>
      </c>
    </row>
    <row r="23975" spans="1:2" x14ac:dyDescent="0.2">
      <c r="A23975" s="112" t="s">
        <v>50476</v>
      </c>
      <c r="B23975" s="112" t="s">
        <v>50477</v>
      </c>
    </row>
    <row r="23976" spans="1:2" x14ac:dyDescent="0.2">
      <c r="A23976" s="112" t="s">
        <v>50478</v>
      </c>
      <c r="B23976" s="112" t="s">
        <v>50479</v>
      </c>
    </row>
    <row r="23977" spans="1:2" x14ac:dyDescent="0.2">
      <c r="A23977" s="112" t="s">
        <v>50480</v>
      </c>
      <c r="B23977" s="112" t="s">
        <v>50481</v>
      </c>
    </row>
    <row r="23978" spans="1:2" x14ac:dyDescent="0.2">
      <c r="A23978" s="112" t="s">
        <v>50482</v>
      </c>
      <c r="B23978" s="112" t="s">
        <v>50483</v>
      </c>
    </row>
    <row r="23979" spans="1:2" x14ac:dyDescent="0.2">
      <c r="A23979" s="112" t="s">
        <v>50484</v>
      </c>
      <c r="B23979" s="112" t="s">
        <v>50485</v>
      </c>
    </row>
    <row r="23980" spans="1:2" x14ac:dyDescent="0.2">
      <c r="A23980" s="112" t="s">
        <v>50486</v>
      </c>
      <c r="B23980" s="112" t="s">
        <v>50487</v>
      </c>
    </row>
    <row r="23981" spans="1:2" x14ac:dyDescent="0.2">
      <c r="A23981" s="112" t="s">
        <v>50488</v>
      </c>
      <c r="B23981" s="112" t="s">
        <v>50489</v>
      </c>
    </row>
    <row r="23982" spans="1:2" x14ac:dyDescent="0.2">
      <c r="A23982" s="112" t="s">
        <v>50490</v>
      </c>
      <c r="B23982" s="112" t="s">
        <v>50491</v>
      </c>
    </row>
    <row r="23983" spans="1:2" x14ac:dyDescent="0.2">
      <c r="A23983" s="112" t="s">
        <v>50492</v>
      </c>
      <c r="B23983" s="112" t="s">
        <v>50493</v>
      </c>
    </row>
    <row r="23984" spans="1:2" x14ac:dyDescent="0.2">
      <c r="A23984" s="112" t="s">
        <v>50494</v>
      </c>
      <c r="B23984" s="112" t="s">
        <v>50495</v>
      </c>
    </row>
    <row r="23985" spans="1:2" x14ac:dyDescent="0.2">
      <c r="A23985" s="112" t="s">
        <v>50496</v>
      </c>
      <c r="B23985" s="112" t="s">
        <v>50497</v>
      </c>
    </row>
    <row r="23986" spans="1:2" x14ac:dyDescent="0.2">
      <c r="A23986" s="112" t="s">
        <v>50498</v>
      </c>
      <c r="B23986" s="112" t="s">
        <v>50499</v>
      </c>
    </row>
    <row r="23987" spans="1:2" x14ac:dyDescent="0.2">
      <c r="A23987" s="112" t="s">
        <v>50500</v>
      </c>
      <c r="B23987" s="112" t="s">
        <v>50501</v>
      </c>
    </row>
    <row r="23988" spans="1:2" x14ac:dyDescent="0.2">
      <c r="A23988" s="112" t="s">
        <v>50502</v>
      </c>
      <c r="B23988" s="112" t="s">
        <v>50503</v>
      </c>
    </row>
    <row r="23989" spans="1:2" x14ac:dyDescent="0.2">
      <c r="A23989" s="112" t="s">
        <v>50504</v>
      </c>
      <c r="B23989" s="112" t="s">
        <v>50505</v>
      </c>
    </row>
    <row r="23990" spans="1:2" x14ac:dyDescent="0.2">
      <c r="A23990" s="112" t="s">
        <v>50506</v>
      </c>
      <c r="B23990" s="112" t="s">
        <v>50507</v>
      </c>
    </row>
    <row r="23991" spans="1:2" x14ac:dyDescent="0.2">
      <c r="A23991" s="112" t="s">
        <v>50508</v>
      </c>
      <c r="B23991" s="112" t="s">
        <v>50509</v>
      </c>
    </row>
    <row r="23992" spans="1:2" x14ac:dyDescent="0.2">
      <c r="A23992" s="112" t="s">
        <v>50510</v>
      </c>
      <c r="B23992" s="112" t="s">
        <v>50511</v>
      </c>
    </row>
    <row r="23993" spans="1:2" x14ac:dyDescent="0.2">
      <c r="A23993" s="112" t="s">
        <v>50512</v>
      </c>
      <c r="B23993" s="112" t="s">
        <v>50513</v>
      </c>
    </row>
    <row r="23994" spans="1:2" x14ac:dyDescent="0.2">
      <c r="A23994" s="112" t="s">
        <v>50514</v>
      </c>
      <c r="B23994" s="112" t="s">
        <v>50515</v>
      </c>
    </row>
    <row r="23995" spans="1:2" x14ac:dyDescent="0.2">
      <c r="A23995" s="112" t="s">
        <v>50516</v>
      </c>
      <c r="B23995" s="112" t="s">
        <v>50517</v>
      </c>
    </row>
    <row r="23996" spans="1:2" x14ac:dyDescent="0.2">
      <c r="A23996" s="112" t="s">
        <v>50518</v>
      </c>
      <c r="B23996" s="112" t="s">
        <v>50519</v>
      </c>
    </row>
    <row r="23997" spans="1:2" x14ac:dyDescent="0.2">
      <c r="A23997" s="112" t="s">
        <v>50520</v>
      </c>
      <c r="B23997" s="112" t="s">
        <v>50521</v>
      </c>
    </row>
    <row r="23998" spans="1:2" x14ac:dyDescent="0.2">
      <c r="A23998" s="112" t="s">
        <v>50522</v>
      </c>
      <c r="B23998" s="112" t="s">
        <v>50523</v>
      </c>
    </row>
    <row r="23999" spans="1:2" x14ac:dyDescent="0.2">
      <c r="A23999" s="112" t="s">
        <v>50524</v>
      </c>
      <c r="B23999" s="112" t="s">
        <v>50525</v>
      </c>
    </row>
    <row r="24000" spans="1:2" x14ac:dyDescent="0.2">
      <c r="A24000" s="112" t="s">
        <v>50526</v>
      </c>
      <c r="B24000" s="112" t="s">
        <v>50527</v>
      </c>
    </row>
    <row r="24001" spans="1:2" x14ac:dyDescent="0.2">
      <c r="A24001" s="112" t="s">
        <v>50528</v>
      </c>
      <c r="B24001" s="112" t="s">
        <v>50529</v>
      </c>
    </row>
    <row r="24002" spans="1:2" x14ac:dyDescent="0.2">
      <c r="A24002" s="112" t="s">
        <v>50530</v>
      </c>
      <c r="B24002" s="112" t="s">
        <v>50531</v>
      </c>
    </row>
    <row r="24003" spans="1:2" x14ac:dyDescent="0.2">
      <c r="A24003" s="112" t="s">
        <v>50532</v>
      </c>
      <c r="B24003" s="112" t="s">
        <v>50533</v>
      </c>
    </row>
    <row r="24004" spans="1:2" x14ac:dyDescent="0.2">
      <c r="A24004" s="112" t="s">
        <v>50534</v>
      </c>
      <c r="B24004" s="112" t="s">
        <v>50535</v>
      </c>
    </row>
    <row r="24005" spans="1:2" x14ac:dyDescent="0.2">
      <c r="A24005" s="112" t="s">
        <v>50536</v>
      </c>
      <c r="B24005" s="112" t="s">
        <v>50537</v>
      </c>
    </row>
    <row r="24006" spans="1:2" x14ac:dyDescent="0.2">
      <c r="A24006" s="112" t="s">
        <v>50538</v>
      </c>
      <c r="B24006" s="112" t="s">
        <v>50539</v>
      </c>
    </row>
    <row r="24007" spans="1:2" x14ac:dyDescent="0.2">
      <c r="A24007" s="112" t="s">
        <v>50540</v>
      </c>
      <c r="B24007" s="112" t="s">
        <v>50541</v>
      </c>
    </row>
    <row r="24008" spans="1:2" x14ac:dyDescent="0.2">
      <c r="A24008" s="112" t="s">
        <v>50542</v>
      </c>
      <c r="B24008" s="112" t="s">
        <v>50543</v>
      </c>
    </row>
    <row r="24009" spans="1:2" x14ac:dyDescent="0.2">
      <c r="A24009" s="112" t="s">
        <v>50544</v>
      </c>
      <c r="B24009" s="112" t="s">
        <v>50545</v>
      </c>
    </row>
    <row r="24010" spans="1:2" x14ac:dyDescent="0.2">
      <c r="A24010" s="112" t="s">
        <v>50546</v>
      </c>
      <c r="B24010" s="112" t="s">
        <v>50547</v>
      </c>
    </row>
    <row r="24011" spans="1:2" x14ac:dyDescent="0.2">
      <c r="A24011" s="112" t="s">
        <v>50548</v>
      </c>
      <c r="B24011" s="112" t="s">
        <v>50549</v>
      </c>
    </row>
    <row r="24012" spans="1:2" x14ac:dyDescent="0.2">
      <c r="A24012" s="112" t="s">
        <v>50550</v>
      </c>
      <c r="B24012" s="112" t="s">
        <v>50551</v>
      </c>
    </row>
    <row r="24013" spans="1:2" x14ac:dyDescent="0.2">
      <c r="A24013" s="112" t="s">
        <v>50552</v>
      </c>
      <c r="B24013" s="112" t="s">
        <v>50553</v>
      </c>
    </row>
    <row r="24014" spans="1:2" x14ac:dyDescent="0.2">
      <c r="A24014" s="112" t="s">
        <v>50554</v>
      </c>
      <c r="B24014" s="112" t="s">
        <v>50555</v>
      </c>
    </row>
    <row r="24015" spans="1:2" x14ac:dyDescent="0.2">
      <c r="A24015" s="112" t="s">
        <v>50556</v>
      </c>
      <c r="B24015" s="112" t="s">
        <v>50557</v>
      </c>
    </row>
    <row r="24016" spans="1:2" x14ac:dyDescent="0.2">
      <c r="A24016" s="112" t="s">
        <v>50558</v>
      </c>
      <c r="B24016" s="112" t="s">
        <v>50559</v>
      </c>
    </row>
    <row r="24017" spans="1:2" x14ac:dyDescent="0.2">
      <c r="A24017" s="112" t="s">
        <v>50560</v>
      </c>
      <c r="B24017" s="112" t="s">
        <v>50561</v>
      </c>
    </row>
    <row r="24018" spans="1:2" x14ac:dyDescent="0.2">
      <c r="A24018" s="112" t="s">
        <v>50562</v>
      </c>
      <c r="B24018" s="112" t="s">
        <v>50563</v>
      </c>
    </row>
    <row r="24019" spans="1:2" x14ac:dyDescent="0.2">
      <c r="A24019" s="112" t="s">
        <v>50564</v>
      </c>
      <c r="B24019" s="112" t="s">
        <v>50565</v>
      </c>
    </row>
    <row r="24020" spans="1:2" x14ac:dyDescent="0.2">
      <c r="A24020" s="112" t="s">
        <v>50566</v>
      </c>
      <c r="B24020" s="112" t="s">
        <v>50567</v>
      </c>
    </row>
    <row r="24021" spans="1:2" x14ac:dyDescent="0.2">
      <c r="A24021" s="112" t="s">
        <v>50568</v>
      </c>
      <c r="B24021" s="112" t="s">
        <v>50569</v>
      </c>
    </row>
    <row r="24022" spans="1:2" x14ac:dyDescent="0.2">
      <c r="A24022" s="112" t="s">
        <v>50570</v>
      </c>
      <c r="B24022" s="112" t="s">
        <v>50571</v>
      </c>
    </row>
    <row r="24023" spans="1:2" x14ac:dyDescent="0.2">
      <c r="A24023" s="112" t="s">
        <v>50572</v>
      </c>
      <c r="B24023" s="112" t="s">
        <v>50573</v>
      </c>
    </row>
    <row r="24024" spans="1:2" x14ac:dyDescent="0.2">
      <c r="A24024" s="112" t="s">
        <v>50574</v>
      </c>
      <c r="B24024" s="112" t="s">
        <v>50575</v>
      </c>
    </row>
    <row r="24025" spans="1:2" x14ac:dyDescent="0.2">
      <c r="A24025" s="112" t="s">
        <v>50576</v>
      </c>
      <c r="B24025" s="112" t="s">
        <v>50577</v>
      </c>
    </row>
    <row r="24026" spans="1:2" x14ac:dyDescent="0.2">
      <c r="A24026" s="112" t="s">
        <v>50578</v>
      </c>
      <c r="B24026" s="112" t="s">
        <v>50579</v>
      </c>
    </row>
    <row r="24027" spans="1:2" x14ac:dyDescent="0.2">
      <c r="A24027" s="112" t="s">
        <v>50580</v>
      </c>
      <c r="B24027" s="112" t="s">
        <v>50581</v>
      </c>
    </row>
    <row r="24028" spans="1:2" x14ac:dyDescent="0.2">
      <c r="A24028" s="112" t="s">
        <v>50582</v>
      </c>
      <c r="B24028" s="112" t="s">
        <v>50583</v>
      </c>
    </row>
    <row r="24029" spans="1:2" x14ac:dyDescent="0.2">
      <c r="A24029" s="112" t="s">
        <v>50584</v>
      </c>
      <c r="B24029" s="112" t="s">
        <v>50585</v>
      </c>
    </row>
    <row r="24030" spans="1:2" x14ac:dyDescent="0.2">
      <c r="A24030" s="112" t="s">
        <v>50586</v>
      </c>
      <c r="B24030" s="112" t="s">
        <v>50587</v>
      </c>
    </row>
    <row r="24031" spans="1:2" x14ac:dyDescent="0.2">
      <c r="A24031" s="112" t="s">
        <v>50588</v>
      </c>
      <c r="B24031" s="112" t="s">
        <v>50589</v>
      </c>
    </row>
    <row r="24032" spans="1:2" x14ac:dyDescent="0.2">
      <c r="A24032" s="112" t="s">
        <v>50590</v>
      </c>
      <c r="B24032" s="112" t="s">
        <v>50591</v>
      </c>
    </row>
    <row r="24033" spans="1:2" x14ac:dyDescent="0.2">
      <c r="A24033" s="112" t="s">
        <v>50592</v>
      </c>
      <c r="B24033" s="112" t="s">
        <v>50593</v>
      </c>
    </row>
    <row r="24034" spans="1:2" x14ac:dyDescent="0.2">
      <c r="A24034" s="112" t="s">
        <v>50594</v>
      </c>
      <c r="B24034" s="112" t="s">
        <v>50595</v>
      </c>
    </row>
    <row r="24035" spans="1:2" x14ac:dyDescent="0.2">
      <c r="A24035" s="112" t="s">
        <v>50596</v>
      </c>
      <c r="B24035" s="112" t="s">
        <v>50597</v>
      </c>
    </row>
    <row r="24036" spans="1:2" x14ac:dyDescent="0.2">
      <c r="A24036" s="112" t="s">
        <v>50598</v>
      </c>
      <c r="B24036" s="112" t="s">
        <v>50599</v>
      </c>
    </row>
    <row r="24037" spans="1:2" x14ac:dyDescent="0.2">
      <c r="A24037" s="112" t="s">
        <v>50600</v>
      </c>
      <c r="B24037" s="112" t="s">
        <v>50601</v>
      </c>
    </row>
    <row r="24038" spans="1:2" x14ac:dyDescent="0.2">
      <c r="A24038" s="112" t="s">
        <v>50602</v>
      </c>
      <c r="B24038" s="112" t="s">
        <v>50603</v>
      </c>
    </row>
    <row r="24039" spans="1:2" x14ac:dyDescent="0.2">
      <c r="A24039" s="112" t="s">
        <v>50604</v>
      </c>
      <c r="B24039" s="112" t="s">
        <v>50605</v>
      </c>
    </row>
    <row r="24040" spans="1:2" x14ac:dyDescent="0.2">
      <c r="A24040" s="112" t="s">
        <v>50606</v>
      </c>
      <c r="B24040" s="112" t="s">
        <v>50607</v>
      </c>
    </row>
    <row r="24041" spans="1:2" x14ac:dyDescent="0.2">
      <c r="A24041" s="112" t="s">
        <v>50608</v>
      </c>
      <c r="B24041" s="112" t="s">
        <v>50609</v>
      </c>
    </row>
    <row r="24042" spans="1:2" x14ac:dyDescent="0.2">
      <c r="A24042" s="112" t="s">
        <v>50610</v>
      </c>
      <c r="B24042" s="112" t="s">
        <v>50611</v>
      </c>
    </row>
    <row r="24043" spans="1:2" x14ac:dyDescent="0.2">
      <c r="A24043" s="112" t="s">
        <v>50612</v>
      </c>
      <c r="B24043" s="112" t="s">
        <v>50613</v>
      </c>
    </row>
    <row r="24044" spans="1:2" x14ac:dyDescent="0.2">
      <c r="A24044" s="112" t="s">
        <v>50614</v>
      </c>
      <c r="B24044" s="112" t="s">
        <v>50615</v>
      </c>
    </row>
    <row r="24045" spans="1:2" x14ac:dyDescent="0.2">
      <c r="A24045" s="112" t="s">
        <v>50616</v>
      </c>
      <c r="B24045" s="112" t="s">
        <v>50617</v>
      </c>
    </row>
    <row r="24046" spans="1:2" x14ac:dyDescent="0.2">
      <c r="A24046" s="112" t="s">
        <v>50618</v>
      </c>
      <c r="B24046" s="112" t="s">
        <v>50619</v>
      </c>
    </row>
    <row r="24047" spans="1:2" x14ac:dyDescent="0.2">
      <c r="A24047" s="112" t="s">
        <v>50620</v>
      </c>
      <c r="B24047" s="112" t="s">
        <v>50621</v>
      </c>
    </row>
    <row r="24048" spans="1:2" x14ac:dyDescent="0.2">
      <c r="A24048" s="112" t="s">
        <v>50622</v>
      </c>
      <c r="B24048" s="112" t="s">
        <v>50623</v>
      </c>
    </row>
    <row r="24049" spans="1:2" x14ac:dyDescent="0.2">
      <c r="A24049" s="112" t="s">
        <v>50624</v>
      </c>
      <c r="B24049" s="112" t="s">
        <v>50625</v>
      </c>
    </row>
    <row r="24050" spans="1:2" x14ac:dyDescent="0.2">
      <c r="A24050" s="112" t="s">
        <v>50626</v>
      </c>
      <c r="B24050" s="112" t="s">
        <v>50627</v>
      </c>
    </row>
    <row r="24051" spans="1:2" x14ac:dyDescent="0.2">
      <c r="A24051" s="112" t="s">
        <v>50628</v>
      </c>
      <c r="B24051" s="112" t="s">
        <v>50629</v>
      </c>
    </row>
    <row r="24052" spans="1:2" x14ac:dyDescent="0.2">
      <c r="A24052" s="112" t="s">
        <v>50630</v>
      </c>
      <c r="B24052" s="112" t="s">
        <v>50631</v>
      </c>
    </row>
    <row r="24053" spans="1:2" x14ac:dyDescent="0.2">
      <c r="A24053" s="112" t="s">
        <v>50632</v>
      </c>
      <c r="B24053" s="112" t="s">
        <v>50633</v>
      </c>
    </row>
    <row r="24054" spans="1:2" x14ac:dyDescent="0.2">
      <c r="A24054" s="112" t="s">
        <v>50634</v>
      </c>
      <c r="B24054" s="112" t="s">
        <v>50635</v>
      </c>
    </row>
    <row r="24055" spans="1:2" x14ac:dyDescent="0.2">
      <c r="A24055" s="112" t="s">
        <v>50636</v>
      </c>
      <c r="B24055" s="112" t="s">
        <v>50637</v>
      </c>
    </row>
    <row r="24056" spans="1:2" x14ac:dyDescent="0.2">
      <c r="A24056" s="112" t="s">
        <v>50638</v>
      </c>
      <c r="B24056" s="112" t="s">
        <v>50639</v>
      </c>
    </row>
    <row r="24057" spans="1:2" x14ac:dyDescent="0.2">
      <c r="A24057" s="112" t="s">
        <v>50640</v>
      </c>
      <c r="B24057" s="112" t="s">
        <v>50641</v>
      </c>
    </row>
    <row r="24058" spans="1:2" x14ac:dyDescent="0.2">
      <c r="A24058" s="112" t="s">
        <v>50642</v>
      </c>
      <c r="B24058" s="112" t="s">
        <v>50643</v>
      </c>
    </row>
    <row r="24059" spans="1:2" x14ac:dyDescent="0.2">
      <c r="A24059" s="112" t="s">
        <v>50644</v>
      </c>
      <c r="B24059" s="112" t="s">
        <v>50645</v>
      </c>
    </row>
    <row r="24060" spans="1:2" x14ac:dyDescent="0.2">
      <c r="A24060" s="112" t="s">
        <v>50646</v>
      </c>
      <c r="B24060" s="112" t="s">
        <v>50647</v>
      </c>
    </row>
    <row r="24061" spans="1:2" x14ac:dyDescent="0.2">
      <c r="A24061" s="112" t="s">
        <v>50648</v>
      </c>
      <c r="B24061" s="112" t="s">
        <v>50649</v>
      </c>
    </row>
    <row r="24062" spans="1:2" x14ac:dyDescent="0.2">
      <c r="A24062" s="112" t="s">
        <v>50650</v>
      </c>
      <c r="B24062" s="112" t="s">
        <v>50651</v>
      </c>
    </row>
    <row r="24063" spans="1:2" x14ac:dyDescent="0.2">
      <c r="A24063" s="112" t="s">
        <v>50652</v>
      </c>
      <c r="B24063" s="112" t="s">
        <v>50653</v>
      </c>
    </row>
    <row r="24064" spans="1:2" x14ac:dyDescent="0.2">
      <c r="A24064" s="112" t="s">
        <v>50654</v>
      </c>
      <c r="B24064" s="112" t="s">
        <v>50655</v>
      </c>
    </row>
    <row r="24065" spans="1:2" x14ac:dyDescent="0.2">
      <c r="A24065" s="112" t="s">
        <v>50656</v>
      </c>
      <c r="B24065" s="112" t="s">
        <v>50657</v>
      </c>
    </row>
    <row r="24066" spans="1:2" x14ac:dyDescent="0.2">
      <c r="A24066" s="112" t="s">
        <v>50658</v>
      </c>
      <c r="B24066" s="112" t="s">
        <v>50659</v>
      </c>
    </row>
    <row r="24067" spans="1:2" x14ac:dyDescent="0.2">
      <c r="A24067" s="112" t="s">
        <v>50660</v>
      </c>
      <c r="B24067" s="112" t="s">
        <v>50661</v>
      </c>
    </row>
    <row r="24068" spans="1:2" x14ac:dyDescent="0.2">
      <c r="A24068" s="112" t="s">
        <v>50662</v>
      </c>
      <c r="B24068" s="112" t="s">
        <v>50663</v>
      </c>
    </row>
    <row r="24069" spans="1:2" x14ac:dyDescent="0.2">
      <c r="A24069" s="112" t="s">
        <v>50664</v>
      </c>
      <c r="B24069" s="112" t="s">
        <v>50665</v>
      </c>
    </row>
    <row r="24070" spans="1:2" x14ac:dyDescent="0.2">
      <c r="A24070" s="112" t="s">
        <v>50666</v>
      </c>
      <c r="B24070" s="112" t="s">
        <v>50667</v>
      </c>
    </row>
    <row r="24071" spans="1:2" x14ac:dyDescent="0.2">
      <c r="A24071" s="112" t="s">
        <v>50668</v>
      </c>
      <c r="B24071" s="112" t="s">
        <v>50669</v>
      </c>
    </row>
    <row r="24072" spans="1:2" x14ac:dyDescent="0.2">
      <c r="A24072" s="112" t="s">
        <v>50670</v>
      </c>
      <c r="B24072" s="112" t="s">
        <v>50671</v>
      </c>
    </row>
    <row r="24073" spans="1:2" x14ac:dyDescent="0.2">
      <c r="A24073" s="112" t="s">
        <v>50672</v>
      </c>
      <c r="B24073" s="112" t="s">
        <v>50673</v>
      </c>
    </row>
    <row r="24074" spans="1:2" x14ac:dyDescent="0.2">
      <c r="A24074" s="112" t="s">
        <v>50674</v>
      </c>
      <c r="B24074" s="112" t="s">
        <v>50675</v>
      </c>
    </row>
    <row r="24075" spans="1:2" x14ac:dyDescent="0.2">
      <c r="A24075" s="112" t="s">
        <v>50676</v>
      </c>
      <c r="B24075" s="112" t="s">
        <v>50677</v>
      </c>
    </row>
    <row r="24076" spans="1:2" x14ac:dyDescent="0.2">
      <c r="A24076" s="112" t="s">
        <v>50678</v>
      </c>
      <c r="B24076" s="112" t="s">
        <v>50679</v>
      </c>
    </row>
    <row r="24077" spans="1:2" x14ac:dyDescent="0.2">
      <c r="A24077" s="112" t="s">
        <v>50680</v>
      </c>
      <c r="B24077" s="112" t="s">
        <v>50681</v>
      </c>
    </row>
    <row r="24078" spans="1:2" x14ac:dyDescent="0.2">
      <c r="A24078" s="112" t="s">
        <v>50682</v>
      </c>
      <c r="B24078" s="112" t="s">
        <v>50683</v>
      </c>
    </row>
    <row r="24079" spans="1:2" x14ac:dyDescent="0.2">
      <c r="A24079" s="112" t="s">
        <v>50684</v>
      </c>
      <c r="B24079" s="112" t="s">
        <v>50685</v>
      </c>
    </row>
    <row r="24080" spans="1:2" x14ac:dyDescent="0.2">
      <c r="A24080" s="112" t="s">
        <v>50686</v>
      </c>
      <c r="B24080" s="112" t="s">
        <v>50687</v>
      </c>
    </row>
    <row r="24081" spans="1:2" x14ac:dyDescent="0.2">
      <c r="A24081" s="112" t="s">
        <v>50688</v>
      </c>
      <c r="B24081" s="112" t="s">
        <v>50689</v>
      </c>
    </row>
    <row r="24082" spans="1:2" x14ac:dyDescent="0.2">
      <c r="A24082" s="112" t="s">
        <v>50690</v>
      </c>
      <c r="B24082" s="112" t="s">
        <v>50691</v>
      </c>
    </row>
    <row r="24083" spans="1:2" x14ac:dyDescent="0.2">
      <c r="A24083" s="112" t="s">
        <v>50692</v>
      </c>
      <c r="B24083" s="112" t="s">
        <v>50693</v>
      </c>
    </row>
    <row r="24084" spans="1:2" x14ac:dyDescent="0.2">
      <c r="A24084" s="112" t="s">
        <v>50694</v>
      </c>
      <c r="B24084" s="112" t="s">
        <v>50695</v>
      </c>
    </row>
    <row r="24085" spans="1:2" x14ac:dyDescent="0.2">
      <c r="A24085" s="112" t="s">
        <v>50696</v>
      </c>
      <c r="B24085" s="112" t="s">
        <v>50697</v>
      </c>
    </row>
    <row r="24086" spans="1:2" x14ac:dyDescent="0.2">
      <c r="A24086" s="112" t="s">
        <v>50698</v>
      </c>
      <c r="B24086" s="112" t="s">
        <v>50699</v>
      </c>
    </row>
    <row r="24087" spans="1:2" x14ac:dyDescent="0.2">
      <c r="A24087" s="112" t="s">
        <v>50700</v>
      </c>
      <c r="B24087" s="112" t="s">
        <v>50701</v>
      </c>
    </row>
    <row r="24088" spans="1:2" x14ac:dyDescent="0.2">
      <c r="A24088" s="112" t="s">
        <v>50702</v>
      </c>
      <c r="B24088" s="112" t="s">
        <v>50703</v>
      </c>
    </row>
    <row r="24089" spans="1:2" x14ac:dyDescent="0.2">
      <c r="A24089" s="112" t="s">
        <v>50704</v>
      </c>
      <c r="B24089" s="112" t="s">
        <v>50705</v>
      </c>
    </row>
    <row r="24090" spans="1:2" x14ac:dyDescent="0.2">
      <c r="A24090" s="112" t="s">
        <v>50706</v>
      </c>
      <c r="B24090" s="112" t="s">
        <v>50707</v>
      </c>
    </row>
    <row r="24091" spans="1:2" x14ac:dyDescent="0.2">
      <c r="A24091" s="112" t="s">
        <v>50708</v>
      </c>
      <c r="B24091" s="112" t="s">
        <v>50709</v>
      </c>
    </row>
    <row r="24092" spans="1:2" x14ac:dyDescent="0.2">
      <c r="A24092" s="112" t="s">
        <v>50710</v>
      </c>
      <c r="B24092" s="112" t="s">
        <v>50711</v>
      </c>
    </row>
    <row r="24093" spans="1:2" x14ac:dyDescent="0.2">
      <c r="A24093" s="112" t="s">
        <v>50712</v>
      </c>
      <c r="B24093" s="112" t="s">
        <v>50713</v>
      </c>
    </row>
    <row r="24094" spans="1:2" x14ac:dyDescent="0.2">
      <c r="A24094" s="112" t="s">
        <v>50714</v>
      </c>
      <c r="B24094" s="112" t="s">
        <v>50715</v>
      </c>
    </row>
    <row r="24095" spans="1:2" x14ac:dyDescent="0.2">
      <c r="A24095" s="112" t="s">
        <v>50716</v>
      </c>
      <c r="B24095" s="112" t="s">
        <v>50717</v>
      </c>
    </row>
    <row r="24096" spans="1:2" x14ac:dyDescent="0.2">
      <c r="A24096" s="112" t="s">
        <v>50718</v>
      </c>
      <c r="B24096" s="112" t="s">
        <v>50719</v>
      </c>
    </row>
    <row r="24097" spans="1:2" x14ac:dyDescent="0.2">
      <c r="A24097" s="112" t="s">
        <v>50720</v>
      </c>
      <c r="B24097" s="112" t="s">
        <v>50721</v>
      </c>
    </row>
    <row r="24098" spans="1:2" x14ac:dyDescent="0.2">
      <c r="A24098" s="112" t="s">
        <v>50722</v>
      </c>
      <c r="B24098" s="112" t="s">
        <v>50723</v>
      </c>
    </row>
    <row r="24099" spans="1:2" x14ac:dyDescent="0.2">
      <c r="A24099" s="112" t="s">
        <v>50724</v>
      </c>
      <c r="B24099" s="112" t="s">
        <v>50725</v>
      </c>
    </row>
    <row r="24100" spans="1:2" x14ac:dyDescent="0.2">
      <c r="A24100" s="112" t="s">
        <v>50726</v>
      </c>
      <c r="B24100" s="112" t="s">
        <v>50727</v>
      </c>
    </row>
    <row r="24101" spans="1:2" x14ac:dyDescent="0.2">
      <c r="A24101" s="112" t="s">
        <v>50728</v>
      </c>
      <c r="B24101" s="112" t="s">
        <v>50729</v>
      </c>
    </row>
    <row r="24102" spans="1:2" x14ac:dyDescent="0.2">
      <c r="A24102" s="112" t="s">
        <v>50730</v>
      </c>
      <c r="B24102" s="112" t="s">
        <v>50731</v>
      </c>
    </row>
    <row r="24103" spans="1:2" x14ac:dyDescent="0.2">
      <c r="A24103" s="112" t="s">
        <v>50732</v>
      </c>
      <c r="B24103" s="112" t="s">
        <v>50733</v>
      </c>
    </row>
    <row r="24104" spans="1:2" x14ac:dyDescent="0.2">
      <c r="A24104" s="112" t="s">
        <v>50734</v>
      </c>
      <c r="B24104" s="112" t="s">
        <v>50735</v>
      </c>
    </row>
    <row r="24105" spans="1:2" x14ac:dyDescent="0.2">
      <c r="A24105" s="112" t="s">
        <v>50736</v>
      </c>
      <c r="B24105" s="112" t="s">
        <v>50737</v>
      </c>
    </row>
    <row r="24106" spans="1:2" x14ac:dyDescent="0.2">
      <c r="A24106" s="112" t="s">
        <v>50738</v>
      </c>
      <c r="B24106" s="112" t="s">
        <v>50739</v>
      </c>
    </row>
    <row r="24107" spans="1:2" x14ac:dyDescent="0.2">
      <c r="A24107" s="112" t="s">
        <v>50740</v>
      </c>
      <c r="B24107" s="112" t="s">
        <v>50741</v>
      </c>
    </row>
    <row r="24108" spans="1:2" x14ac:dyDescent="0.2">
      <c r="A24108" s="112" t="s">
        <v>50742</v>
      </c>
      <c r="B24108" s="112" t="s">
        <v>50743</v>
      </c>
    </row>
    <row r="24109" spans="1:2" x14ac:dyDescent="0.2">
      <c r="A24109" s="112" t="s">
        <v>50744</v>
      </c>
      <c r="B24109" s="112" t="s">
        <v>50745</v>
      </c>
    </row>
    <row r="24110" spans="1:2" x14ac:dyDescent="0.2">
      <c r="A24110" s="112" t="s">
        <v>50746</v>
      </c>
      <c r="B24110" s="112" t="s">
        <v>50747</v>
      </c>
    </row>
    <row r="24111" spans="1:2" x14ac:dyDescent="0.2">
      <c r="A24111" s="112" t="s">
        <v>50748</v>
      </c>
      <c r="B24111" s="112" t="s">
        <v>50749</v>
      </c>
    </row>
    <row r="24112" spans="1:2" x14ac:dyDescent="0.2">
      <c r="A24112" s="112" t="s">
        <v>50750</v>
      </c>
      <c r="B24112" s="112" t="s">
        <v>50751</v>
      </c>
    </row>
    <row r="24113" spans="1:2" x14ac:dyDescent="0.2">
      <c r="A24113" s="112" t="s">
        <v>50752</v>
      </c>
      <c r="B24113" s="112" t="s">
        <v>50753</v>
      </c>
    </row>
    <row r="24114" spans="1:2" x14ac:dyDescent="0.2">
      <c r="A24114" s="112" t="s">
        <v>50754</v>
      </c>
      <c r="B24114" s="112" t="s">
        <v>50755</v>
      </c>
    </row>
    <row r="24115" spans="1:2" x14ac:dyDescent="0.2">
      <c r="A24115" s="112" t="s">
        <v>50756</v>
      </c>
      <c r="B24115" s="112" t="s">
        <v>50757</v>
      </c>
    </row>
    <row r="24116" spans="1:2" x14ac:dyDescent="0.2">
      <c r="A24116" s="112" t="s">
        <v>50758</v>
      </c>
      <c r="B24116" s="112" t="s">
        <v>50759</v>
      </c>
    </row>
    <row r="24117" spans="1:2" x14ac:dyDescent="0.2">
      <c r="A24117" s="112" t="s">
        <v>50760</v>
      </c>
      <c r="B24117" s="112" t="s">
        <v>50761</v>
      </c>
    </row>
    <row r="24118" spans="1:2" x14ac:dyDescent="0.2">
      <c r="A24118" s="112" t="s">
        <v>50762</v>
      </c>
      <c r="B24118" s="112" t="s">
        <v>50763</v>
      </c>
    </row>
    <row r="24119" spans="1:2" x14ac:dyDescent="0.2">
      <c r="A24119" s="112" t="s">
        <v>50764</v>
      </c>
      <c r="B24119" s="112" t="s">
        <v>50765</v>
      </c>
    </row>
    <row r="24120" spans="1:2" x14ac:dyDescent="0.2">
      <c r="A24120" s="112" t="s">
        <v>50766</v>
      </c>
      <c r="B24120" s="112" t="s">
        <v>50767</v>
      </c>
    </row>
    <row r="24121" spans="1:2" x14ac:dyDescent="0.2">
      <c r="A24121" s="112" t="s">
        <v>50768</v>
      </c>
      <c r="B24121" s="112" t="s">
        <v>50769</v>
      </c>
    </row>
    <row r="24122" spans="1:2" x14ac:dyDescent="0.2">
      <c r="A24122" s="112" t="s">
        <v>50770</v>
      </c>
      <c r="B24122" s="112" t="s">
        <v>50771</v>
      </c>
    </row>
    <row r="24123" spans="1:2" x14ac:dyDescent="0.2">
      <c r="A24123" s="112" t="s">
        <v>50772</v>
      </c>
      <c r="B24123" s="112" t="s">
        <v>50773</v>
      </c>
    </row>
    <row r="24124" spans="1:2" x14ac:dyDescent="0.2">
      <c r="A24124" s="112" t="s">
        <v>50774</v>
      </c>
      <c r="B24124" s="112" t="s">
        <v>50775</v>
      </c>
    </row>
    <row r="24125" spans="1:2" x14ac:dyDescent="0.2">
      <c r="A24125" s="112" t="s">
        <v>50776</v>
      </c>
      <c r="B24125" s="112" t="s">
        <v>50777</v>
      </c>
    </row>
    <row r="24126" spans="1:2" x14ac:dyDescent="0.2">
      <c r="A24126" s="112" t="s">
        <v>50778</v>
      </c>
      <c r="B24126" s="112" t="s">
        <v>50779</v>
      </c>
    </row>
    <row r="24127" spans="1:2" x14ac:dyDescent="0.2">
      <c r="A24127" s="112" t="s">
        <v>50780</v>
      </c>
      <c r="B24127" s="112" t="s">
        <v>50781</v>
      </c>
    </row>
    <row r="24128" spans="1:2" x14ac:dyDescent="0.2">
      <c r="A24128" s="112" t="s">
        <v>50782</v>
      </c>
      <c r="B24128" s="112" t="s">
        <v>50783</v>
      </c>
    </row>
    <row r="24129" spans="1:2" x14ac:dyDescent="0.2">
      <c r="A24129" s="112" t="s">
        <v>50784</v>
      </c>
      <c r="B24129" s="112" t="s">
        <v>50785</v>
      </c>
    </row>
    <row r="24130" spans="1:2" x14ac:dyDescent="0.2">
      <c r="A24130" s="112" t="s">
        <v>50786</v>
      </c>
      <c r="B24130" s="112" t="s">
        <v>50787</v>
      </c>
    </row>
    <row r="24131" spans="1:2" x14ac:dyDescent="0.2">
      <c r="A24131" s="112" t="s">
        <v>50788</v>
      </c>
      <c r="B24131" s="112" t="s">
        <v>50789</v>
      </c>
    </row>
    <row r="24132" spans="1:2" x14ac:dyDescent="0.2">
      <c r="A24132" s="112" t="s">
        <v>50790</v>
      </c>
      <c r="B24132" s="112" t="s">
        <v>50791</v>
      </c>
    </row>
    <row r="24133" spans="1:2" x14ac:dyDescent="0.2">
      <c r="A24133" s="112" t="s">
        <v>50792</v>
      </c>
      <c r="B24133" s="112" t="s">
        <v>50793</v>
      </c>
    </row>
    <row r="24134" spans="1:2" x14ac:dyDescent="0.2">
      <c r="A24134" s="112" t="s">
        <v>50794</v>
      </c>
      <c r="B24134" s="112" t="s">
        <v>50795</v>
      </c>
    </row>
    <row r="24135" spans="1:2" x14ac:dyDescent="0.2">
      <c r="A24135" s="112" t="s">
        <v>50796</v>
      </c>
      <c r="B24135" s="112" t="s">
        <v>50797</v>
      </c>
    </row>
    <row r="24136" spans="1:2" x14ac:dyDescent="0.2">
      <c r="A24136" s="112" t="s">
        <v>50798</v>
      </c>
      <c r="B24136" s="112" t="s">
        <v>50799</v>
      </c>
    </row>
    <row r="24137" spans="1:2" x14ac:dyDescent="0.2">
      <c r="A24137" s="112" t="s">
        <v>50800</v>
      </c>
      <c r="B24137" s="112" t="s">
        <v>50801</v>
      </c>
    </row>
    <row r="24138" spans="1:2" x14ac:dyDescent="0.2">
      <c r="A24138" s="112" t="s">
        <v>50802</v>
      </c>
      <c r="B24138" s="112" t="s">
        <v>50803</v>
      </c>
    </row>
    <row r="24139" spans="1:2" x14ac:dyDescent="0.2">
      <c r="A24139" s="112" t="s">
        <v>50804</v>
      </c>
      <c r="B24139" s="112" t="s">
        <v>50805</v>
      </c>
    </row>
    <row r="24140" spans="1:2" x14ac:dyDescent="0.2">
      <c r="A24140" s="112" t="s">
        <v>50806</v>
      </c>
      <c r="B24140" s="112" t="s">
        <v>50807</v>
      </c>
    </row>
    <row r="24141" spans="1:2" x14ac:dyDescent="0.2">
      <c r="A24141" s="112" t="s">
        <v>50808</v>
      </c>
      <c r="B24141" s="112" t="s">
        <v>50809</v>
      </c>
    </row>
    <row r="24142" spans="1:2" x14ac:dyDescent="0.2">
      <c r="A24142" s="112" t="s">
        <v>50810</v>
      </c>
      <c r="B24142" s="112" t="s">
        <v>50811</v>
      </c>
    </row>
    <row r="24143" spans="1:2" x14ac:dyDescent="0.2">
      <c r="A24143" s="112" t="s">
        <v>50812</v>
      </c>
      <c r="B24143" s="112" t="s">
        <v>50813</v>
      </c>
    </row>
    <row r="24144" spans="1:2" x14ac:dyDescent="0.2">
      <c r="A24144" s="112" t="s">
        <v>50814</v>
      </c>
      <c r="B24144" s="112" t="s">
        <v>50815</v>
      </c>
    </row>
    <row r="24145" spans="1:2" x14ac:dyDescent="0.2">
      <c r="A24145" s="112" t="s">
        <v>50816</v>
      </c>
      <c r="B24145" s="112" t="s">
        <v>50817</v>
      </c>
    </row>
    <row r="24146" spans="1:2" x14ac:dyDescent="0.2">
      <c r="A24146" s="112" t="s">
        <v>50818</v>
      </c>
      <c r="B24146" s="112" t="s">
        <v>50819</v>
      </c>
    </row>
    <row r="24147" spans="1:2" x14ac:dyDescent="0.2">
      <c r="A24147" s="112" t="s">
        <v>50820</v>
      </c>
      <c r="B24147" s="112" t="s">
        <v>50821</v>
      </c>
    </row>
    <row r="24148" spans="1:2" x14ac:dyDescent="0.2">
      <c r="A24148" s="112" t="s">
        <v>50822</v>
      </c>
      <c r="B24148" s="112" t="s">
        <v>50823</v>
      </c>
    </row>
    <row r="24149" spans="1:2" x14ac:dyDescent="0.2">
      <c r="A24149" s="112" t="s">
        <v>50824</v>
      </c>
      <c r="B24149" s="112" t="s">
        <v>50825</v>
      </c>
    </row>
    <row r="24150" spans="1:2" x14ac:dyDescent="0.2">
      <c r="A24150" s="112" t="s">
        <v>50826</v>
      </c>
      <c r="B24150" s="112" t="s">
        <v>50827</v>
      </c>
    </row>
    <row r="24151" spans="1:2" x14ac:dyDescent="0.2">
      <c r="A24151" s="112" t="s">
        <v>50828</v>
      </c>
      <c r="B24151" s="112" t="s">
        <v>50829</v>
      </c>
    </row>
    <row r="24152" spans="1:2" x14ac:dyDescent="0.2">
      <c r="A24152" s="112" t="s">
        <v>50830</v>
      </c>
      <c r="B24152" s="112" t="s">
        <v>50831</v>
      </c>
    </row>
    <row r="24153" spans="1:2" x14ac:dyDescent="0.2">
      <c r="A24153" s="112" t="s">
        <v>50832</v>
      </c>
      <c r="B24153" s="112" t="s">
        <v>50833</v>
      </c>
    </row>
    <row r="24154" spans="1:2" x14ac:dyDescent="0.2">
      <c r="A24154" s="112" t="s">
        <v>50834</v>
      </c>
      <c r="B24154" s="112" t="s">
        <v>50835</v>
      </c>
    </row>
    <row r="24155" spans="1:2" x14ac:dyDescent="0.2">
      <c r="A24155" s="112" t="s">
        <v>50836</v>
      </c>
      <c r="B24155" s="112" t="s">
        <v>50837</v>
      </c>
    </row>
    <row r="24156" spans="1:2" x14ac:dyDescent="0.2">
      <c r="A24156" s="112" t="s">
        <v>50838</v>
      </c>
      <c r="B24156" s="112" t="s">
        <v>50839</v>
      </c>
    </row>
    <row r="24157" spans="1:2" x14ac:dyDescent="0.2">
      <c r="A24157" s="112" t="s">
        <v>50840</v>
      </c>
      <c r="B24157" s="112" t="s">
        <v>50841</v>
      </c>
    </row>
    <row r="24158" spans="1:2" x14ac:dyDescent="0.2">
      <c r="A24158" s="112" t="s">
        <v>50842</v>
      </c>
      <c r="B24158" s="112" t="s">
        <v>50843</v>
      </c>
    </row>
    <row r="24159" spans="1:2" x14ac:dyDescent="0.2">
      <c r="A24159" s="112" t="s">
        <v>50844</v>
      </c>
      <c r="B24159" s="112" t="s">
        <v>50845</v>
      </c>
    </row>
    <row r="24160" spans="1:2" x14ac:dyDescent="0.2">
      <c r="A24160" s="112" t="s">
        <v>50846</v>
      </c>
      <c r="B24160" s="112" t="s">
        <v>50847</v>
      </c>
    </row>
    <row r="24161" spans="1:2" x14ac:dyDescent="0.2">
      <c r="A24161" s="112" t="s">
        <v>50848</v>
      </c>
      <c r="B24161" s="112" t="s">
        <v>50849</v>
      </c>
    </row>
    <row r="24162" spans="1:2" x14ac:dyDescent="0.2">
      <c r="A24162" s="112" t="s">
        <v>50850</v>
      </c>
      <c r="B24162" s="112" t="s">
        <v>50851</v>
      </c>
    </row>
    <row r="24163" spans="1:2" x14ac:dyDescent="0.2">
      <c r="A24163" s="112" t="s">
        <v>50852</v>
      </c>
      <c r="B24163" s="112" t="s">
        <v>50853</v>
      </c>
    </row>
    <row r="24164" spans="1:2" x14ac:dyDescent="0.2">
      <c r="A24164" s="112" t="s">
        <v>50854</v>
      </c>
      <c r="B24164" s="112" t="s">
        <v>50855</v>
      </c>
    </row>
    <row r="24165" spans="1:2" x14ac:dyDescent="0.2">
      <c r="A24165" s="112" t="s">
        <v>50856</v>
      </c>
      <c r="B24165" s="112" t="s">
        <v>50857</v>
      </c>
    </row>
    <row r="24166" spans="1:2" x14ac:dyDescent="0.2">
      <c r="A24166" s="112" t="s">
        <v>50858</v>
      </c>
      <c r="B24166" s="112" t="s">
        <v>50859</v>
      </c>
    </row>
    <row r="24167" spans="1:2" x14ac:dyDescent="0.2">
      <c r="A24167" s="112" t="s">
        <v>50860</v>
      </c>
      <c r="B24167" s="112" t="s">
        <v>50861</v>
      </c>
    </row>
    <row r="24168" spans="1:2" x14ac:dyDescent="0.2">
      <c r="A24168" s="112" t="s">
        <v>50862</v>
      </c>
      <c r="B24168" s="112" t="s">
        <v>50863</v>
      </c>
    </row>
    <row r="24169" spans="1:2" x14ac:dyDescent="0.2">
      <c r="A24169" s="112" t="s">
        <v>50864</v>
      </c>
      <c r="B24169" s="112" t="s">
        <v>50865</v>
      </c>
    </row>
    <row r="24170" spans="1:2" x14ac:dyDescent="0.2">
      <c r="A24170" s="112" t="s">
        <v>50866</v>
      </c>
      <c r="B24170" s="112" t="s">
        <v>50867</v>
      </c>
    </row>
    <row r="24171" spans="1:2" x14ac:dyDescent="0.2">
      <c r="A24171" s="112" t="s">
        <v>50868</v>
      </c>
      <c r="B24171" s="112" t="s">
        <v>50869</v>
      </c>
    </row>
    <row r="24172" spans="1:2" x14ac:dyDescent="0.2">
      <c r="A24172" s="112" t="s">
        <v>50870</v>
      </c>
      <c r="B24172" s="112" t="s">
        <v>50871</v>
      </c>
    </row>
    <row r="24173" spans="1:2" x14ac:dyDescent="0.2">
      <c r="A24173" s="112" t="s">
        <v>50872</v>
      </c>
      <c r="B24173" s="112" t="s">
        <v>50873</v>
      </c>
    </row>
    <row r="24174" spans="1:2" x14ac:dyDescent="0.2">
      <c r="A24174" s="112" t="s">
        <v>50874</v>
      </c>
      <c r="B24174" s="112" t="s">
        <v>50875</v>
      </c>
    </row>
    <row r="24175" spans="1:2" x14ac:dyDescent="0.2">
      <c r="A24175" s="112" t="s">
        <v>50876</v>
      </c>
      <c r="B24175" s="112" t="s">
        <v>50877</v>
      </c>
    </row>
    <row r="24176" spans="1:2" x14ac:dyDescent="0.2">
      <c r="A24176" s="112" t="s">
        <v>50878</v>
      </c>
      <c r="B24176" s="112" t="s">
        <v>50879</v>
      </c>
    </row>
    <row r="24177" spans="1:2" x14ac:dyDescent="0.2">
      <c r="A24177" s="112" t="s">
        <v>50880</v>
      </c>
      <c r="B24177" s="112" t="s">
        <v>50881</v>
      </c>
    </row>
    <row r="24178" spans="1:2" x14ac:dyDescent="0.2">
      <c r="A24178" s="112" t="s">
        <v>50882</v>
      </c>
      <c r="B24178" s="112" t="s">
        <v>50883</v>
      </c>
    </row>
    <row r="24179" spans="1:2" x14ac:dyDescent="0.2">
      <c r="A24179" s="112" t="s">
        <v>50884</v>
      </c>
      <c r="B24179" s="112" t="s">
        <v>50885</v>
      </c>
    </row>
    <row r="24180" spans="1:2" x14ac:dyDescent="0.2">
      <c r="A24180" s="112" t="s">
        <v>50886</v>
      </c>
      <c r="B24180" s="112" t="s">
        <v>50887</v>
      </c>
    </row>
    <row r="24181" spans="1:2" x14ac:dyDescent="0.2">
      <c r="A24181" s="112" t="s">
        <v>50888</v>
      </c>
      <c r="B24181" s="112" t="s">
        <v>50889</v>
      </c>
    </row>
    <row r="24182" spans="1:2" x14ac:dyDescent="0.2">
      <c r="A24182" s="112" t="s">
        <v>50890</v>
      </c>
      <c r="B24182" s="112" t="s">
        <v>50891</v>
      </c>
    </row>
    <row r="24183" spans="1:2" x14ac:dyDescent="0.2">
      <c r="A24183" s="112" t="s">
        <v>50892</v>
      </c>
      <c r="B24183" s="112" t="s">
        <v>50893</v>
      </c>
    </row>
    <row r="24184" spans="1:2" x14ac:dyDescent="0.2">
      <c r="A24184" s="112" t="s">
        <v>50894</v>
      </c>
      <c r="B24184" s="112" t="s">
        <v>50895</v>
      </c>
    </row>
    <row r="24185" spans="1:2" x14ac:dyDescent="0.2">
      <c r="A24185" s="112" t="s">
        <v>50896</v>
      </c>
      <c r="B24185" s="112" t="s">
        <v>50897</v>
      </c>
    </row>
    <row r="24186" spans="1:2" x14ac:dyDescent="0.2">
      <c r="A24186" s="112" t="s">
        <v>50898</v>
      </c>
      <c r="B24186" s="112" t="s">
        <v>50899</v>
      </c>
    </row>
    <row r="24187" spans="1:2" x14ac:dyDescent="0.2">
      <c r="A24187" s="112" t="s">
        <v>50900</v>
      </c>
      <c r="B24187" s="112" t="s">
        <v>50901</v>
      </c>
    </row>
    <row r="24188" spans="1:2" x14ac:dyDescent="0.2">
      <c r="A24188" s="112" t="s">
        <v>50902</v>
      </c>
      <c r="B24188" s="112" t="s">
        <v>50903</v>
      </c>
    </row>
    <row r="24189" spans="1:2" x14ac:dyDescent="0.2">
      <c r="A24189" s="112" t="s">
        <v>50904</v>
      </c>
      <c r="B24189" s="112" t="s">
        <v>50905</v>
      </c>
    </row>
    <row r="24190" spans="1:2" x14ac:dyDescent="0.2">
      <c r="A24190" s="112" t="s">
        <v>50906</v>
      </c>
      <c r="B24190" s="112" t="s">
        <v>50907</v>
      </c>
    </row>
    <row r="24191" spans="1:2" x14ac:dyDescent="0.2">
      <c r="A24191" s="112" t="s">
        <v>50908</v>
      </c>
      <c r="B24191" s="112" t="s">
        <v>50909</v>
      </c>
    </row>
    <row r="24192" spans="1:2" x14ac:dyDescent="0.2">
      <c r="A24192" s="112" t="s">
        <v>50910</v>
      </c>
      <c r="B24192" s="112" t="s">
        <v>50911</v>
      </c>
    </row>
    <row r="24193" spans="1:2" x14ac:dyDescent="0.2">
      <c r="A24193" s="112" t="s">
        <v>50912</v>
      </c>
      <c r="B24193" s="112" t="s">
        <v>50913</v>
      </c>
    </row>
    <row r="24194" spans="1:2" x14ac:dyDescent="0.2">
      <c r="A24194" s="112" t="s">
        <v>50914</v>
      </c>
      <c r="B24194" s="112" t="s">
        <v>50915</v>
      </c>
    </row>
    <row r="24195" spans="1:2" x14ac:dyDescent="0.2">
      <c r="A24195" s="112" t="s">
        <v>50916</v>
      </c>
      <c r="B24195" s="112" t="s">
        <v>50917</v>
      </c>
    </row>
    <row r="24196" spans="1:2" x14ac:dyDescent="0.2">
      <c r="A24196" s="112" t="s">
        <v>50918</v>
      </c>
      <c r="B24196" s="112" t="s">
        <v>50919</v>
      </c>
    </row>
    <row r="24197" spans="1:2" x14ac:dyDescent="0.2">
      <c r="A24197" s="112" t="s">
        <v>50920</v>
      </c>
      <c r="B24197" s="112" t="s">
        <v>50921</v>
      </c>
    </row>
    <row r="24198" spans="1:2" x14ac:dyDescent="0.2">
      <c r="A24198" s="112" t="s">
        <v>50922</v>
      </c>
      <c r="B24198" s="112" t="s">
        <v>50923</v>
      </c>
    </row>
    <row r="24199" spans="1:2" x14ac:dyDescent="0.2">
      <c r="A24199" s="112" t="s">
        <v>50924</v>
      </c>
      <c r="B24199" s="112" t="s">
        <v>50925</v>
      </c>
    </row>
    <row r="24200" spans="1:2" x14ac:dyDescent="0.2">
      <c r="A24200" s="112" t="s">
        <v>50926</v>
      </c>
      <c r="B24200" s="112" t="s">
        <v>50927</v>
      </c>
    </row>
    <row r="24201" spans="1:2" x14ac:dyDescent="0.2">
      <c r="A24201" s="112" t="s">
        <v>50928</v>
      </c>
      <c r="B24201" s="112" t="s">
        <v>50929</v>
      </c>
    </row>
    <row r="24202" spans="1:2" x14ac:dyDescent="0.2">
      <c r="A24202" s="112" t="s">
        <v>50930</v>
      </c>
      <c r="B24202" s="112" t="s">
        <v>50931</v>
      </c>
    </row>
    <row r="24203" spans="1:2" x14ac:dyDescent="0.2">
      <c r="A24203" s="112" t="s">
        <v>50932</v>
      </c>
      <c r="B24203" s="112" t="s">
        <v>50933</v>
      </c>
    </row>
    <row r="24204" spans="1:2" x14ac:dyDescent="0.2">
      <c r="A24204" s="112" t="s">
        <v>50934</v>
      </c>
      <c r="B24204" s="112" t="s">
        <v>50935</v>
      </c>
    </row>
    <row r="24205" spans="1:2" x14ac:dyDescent="0.2">
      <c r="A24205" s="112" t="s">
        <v>50936</v>
      </c>
      <c r="B24205" s="112" t="s">
        <v>50937</v>
      </c>
    </row>
    <row r="24206" spans="1:2" x14ac:dyDescent="0.2">
      <c r="A24206" s="112" t="s">
        <v>50938</v>
      </c>
      <c r="B24206" s="112" t="s">
        <v>50939</v>
      </c>
    </row>
    <row r="24207" spans="1:2" x14ac:dyDescent="0.2">
      <c r="A24207" s="112" t="s">
        <v>50940</v>
      </c>
      <c r="B24207" s="112" t="s">
        <v>50941</v>
      </c>
    </row>
    <row r="24208" spans="1:2" x14ac:dyDescent="0.2">
      <c r="A24208" s="112" t="s">
        <v>50942</v>
      </c>
      <c r="B24208" s="112" t="s">
        <v>50943</v>
      </c>
    </row>
    <row r="24209" spans="1:2" x14ac:dyDescent="0.2">
      <c r="A24209" s="112" t="s">
        <v>50944</v>
      </c>
      <c r="B24209" s="112" t="s">
        <v>50945</v>
      </c>
    </row>
    <row r="24210" spans="1:2" x14ac:dyDescent="0.2">
      <c r="A24210" s="112" t="s">
        <v>50946</v>
      </c>
      <c r="B24210" s="112" t="s">
        <v>50947</v>
      </c>
    </row>
    <row r="24211" spans="1:2" x14ac:dyDescent="0.2">
      <c r="A24211" s="112" t="s">
        <v>50948</v>
      </c>
      <c r="B24211" s="112" t="s">
        <v>50949</v>
      </c>
    </row>
    <row r="24212" spans="1:2" x14ac:dyDescent="0.2">
      <c r="A24212" s="112" t="s">
        <v>50950</v>
      </c>
      <c r="B24212" s="112" t="s">
        <v>50951</v>
      </c>
    </row>
    <row r="24213" spans="1:2" x14ac:dyDescent="0.2">
      <c r="A24213" s="112" t="s">
        <v>50952</v>
      </c>
      <c r="B24213" s="112" t="s">
        <v>50953</v>
      </c>
    </row>
    <row r="24214" spans="1:2" x14ac:dyDescent="0.2">
      <c r="A24214" s="112" t="s">
        <v>50954</v>
      </c>
      <c r="B24214" s="112" t="s">
        <v>50955</v>
      </c>
    </row>
    <row r="24215" spans="1:2" x14ac:dyDescent="0.2">
      <c r="A24215" s="112" t="s">
        <v>50956</v>
      </c>
      <c r="B24215" s="112" t="s">
        <v>50957</v>
      </c>
    </row>
    <row r="24216" spans="1:2" x14ac:dyDescent="0.2">
      <c r="A24216" s="112" t="s">
        <v>50958</v>
      </c>
      <c r="B24216" s="112" t="s">
        <v>50959</v>
      </c>
    </row>
    <row r="24217" spans="1:2" x14ac:dyDescent="0.2">
      <c r="A24217" s="112" t="s">
        <v>50960</v>
      </c>
      <c r="B24217" s="112" t="s">
        <v>50961</v>
      </c>
    </row>
    <row r="24218" spans="1:2" x14ac:dyDescent="0.2">
      <c r="A24218" s="112" t="s">
        <v>50962</v>
      </c>
      <c r="B24218" s="112" t="s">
        <v>50963</v>
      </c>
    </row>
    <row r="24219" spans="1:2" x14ac:dyDescent="0.2">
      <c r="A24219" s="112" t="s">
        <v>50964</v>
      </c>
      <c r="B24219" s="112" t="s">
        <v>50965</v>
      </c>
    </row>
    <row r="24220" spans="1:2" x14ac:dyDescent="0.2">
      <c r="A24220" s="112" t="s">
        <v>50966</v>
      </c>
      <c r="B24220" s="112" t="s">
        <v>50967</v>
      </c>
    </row>
    <row r="24221" spans="1:2" x14ac:dyDescent="0.2">
      <c r="A24221" s="112" t="s">
        <v>50968</v>
      </c>
      <c r="B24221" s="112" t="s">
        <v>50969</v>
      </c>
    </row>
    <row r="24222" spans="1:2" x14ac:dyDescent="0.2">
      <c r="A24222" s="112" t="s">
        <v>50970</v>
      </c>
      <c r="B24222" s="112" t="s">
        <v>50971</v>
      </c>
    </row>
    <row r="24223" spans="1:2" x14ac:dyDescent="0.2">
      <c r="A24223" s="112" t="s">
        <v>50972</v>
      </c>
      <c r="B24223" s="112" t="s">
        <v>50973</v>
      </c>
    </row>
    <row r="24224" spans="1:2" x14ac:dyDescent="0.2">
      <c r="A24224" s="112" t="s">
        <v>50974</v>
      </c>
      <c r="B24224" s="112" t="s">
        <v>50975</v>
      </c>
    </row>
    <row r="24225" spans="1:2" x14ac:dyDescent="0.2">
      <c r="A24225" s="112" t="s">
        <v>50976</v>
      </c>
      <c r="B24225" s="112" t="s">
        <v>50977</v>
      </c>
    </row>
    <row r="24226" spans="1:2" x14ac:dyDescent="0.2">
      <c r="A24226" s="112" t="s">
        <v>50978</v>
      </c>
      <c r="B24226" s="112" t="s">
        <v>50979</v>
      </c>
    </row>
    <row r="24227" spans="1:2" x14ac:dyDescent="0.2">
      <c r="A24227" s="112" t="s">
        <v>50980</v>
      </c>
      <c r="B24227" s="112" t="s">
        <v>50981</v>
      </c>
    </row>
    <row r="24228" spans="1:2" x14ac:dyDescent="0.2">
      <c r="A24228" s="112" t="s">
        <v>50982</v>
      </c>
      <c r="B24228" s="112" t="s">
        <v>50983</v>
      </c>
    </row>
    <row r="24229" spans="1:2" x14ac:dyDescent="0.2">
      <c r="A24229" s="112" t="s">
        <v>50984</v>
      </c>
      <c r="B24229" s="112" t="s">
        <v>50985</v>
      </c>
    </row>
    <row r="24230" spans="1:2" x14ac:dyDescent="0.2">
      <c r="A24230" s="112" t="s">
        <v>50986</v>
      </c>
      <c r="B24230" s="112" t="s">
        <v>50987</v>
      </c>
    </row>
    <row r="24231" spans="1:2" x14ac:dyDescent="0.2">
      <c r="A24231" s="112" t="s">
        <v>50988</v>
      </c>
      <c r="B24231" s="112" t="s">
        <v>50989</v>
      </c>
    </row>
    <row r="24232" spans="1:2" x14ac:dyDescent="0.2">
      <c r="A24232" s="112" t="s">
        <v>50990</v>
      </c>
      <c r="B24232" s="112" t="s">
        <v>50991</v>
      </c>
    </row>
    <row r="24233" spans="1:2" x14ac:dyDescent="0.2">
      <c r="A24233" s="112" t="s">
        <v>50992</v>
      </c>
      <c r="B24233" s="112" t="s">
        <v>50993</v>
      </c>
    </row>
    <row r="24234" spans="1:2" x14ac:dyDescent="0.2">
      <c r="A24234" s="112" t="s">
        <v>50994</v>
      </c>
      <c r="B24234" s="112" t="s">
        <v>50995</v>
      </c>
    </row>
    <row r="24235" spans="1:2" x14ac:dyDescent="0.2">
      <c r="A24235" s="112" t="s">
        <v>50996</v>
      </c>
      <c r="B24235" s="112" t="s">
        <v>50997</v>
      </c>
    </row>
    <row r="24236" spans="1:2" x14ac:dyDescent="0.2">
      <c r="A24236" s="112" t="s">
        <v>50998</v>
      </c>
      <c r="B24236" s="112" t="s">
        <v>50999</v>
      </c>
    </row>
    <row r="24237" spans="1:2" x14ac:dyDescent="0.2">
      <c r="A24237" s="112" t="s">
        <v>51000</v>
      </c>
      <c r="B24237" s="112" t="s">
        <v>51001</v>
      </c>
    </row>
    <row r="24238" spans="1:2" x14ac:dyDescent="0.2">
      <c r="A24238" s="112" t="s">
        <v>51002</v>
      </c>
      <c r="B24238" s="112" t="s">
        <v>51003</v>
      </c>
    </row>
    <row r="24239" spans="1:2" x14ac:dyDescent="0.2">
      <c r="A24239" s="112" t="s">
        <v>51004</v>
      </c>
      <c r="B24239" s="112" t="s">
        <v>51005</v>
      </c>
    </row>
    <row r="24240" spans="1:2" x14ac:dyDescent="0.2">
      <c r="A24240" s="112" t="s">
        <v>51006</v>
      </c>
      <c r="B24240" s="112" t="s">
        <v>51007</v>
      </c>
    </row>
    <row r="24241" spans="1:2" x14ac:dyDescent="0.2">
      <c r="A24241" s="112" t="s">
        <v>51008</v>
      </c>
      <c r="B24241" s="112" t="s">
        <v>51009</v>
      </c>
    </row>
    <row r="24242" spans="1:2" x14ac:dyDescent="0.2">
      <c r="A24242" s="112" t="s">
        <v>51010</v>
      </c>
      <c r="B24242" s="112" t="s">
        <v>51011</v>
      </c>
    </row>
    <row r="24243" spans="1:2" x14ac:dyDescent="0.2">
      <c r="A24243" s="112" t="s">
        <v>51012</v>
      </c>
      <c r="B24243" s="112" t="s">
        <v>51013</v>
      </c>
    </row>
    <row r="24244" spans="1:2" x14ac:dyDescent="0.2">
      <c r="A24244" s="112" t="s">
        <v>51014</v>
      </c>
      <c r="B24244" s="112" t="s">
        <v>51015</v>
      </c>
    </row>
    <row r="24245" spans="1:2" x14ac:dyDescent="0.2">
      <c r="A24245" s="112" t="s">
        <v>51016</v>
      </c>
      <c r="B24245" s="112" t="s">
        <v>51017</v>
      </c>
    </row>
    <row r="24246" spans="1:2" x14ac:dyDescent="0.2">
      <c r="A24246" s="112" t="s">
        <v>51018</v>
      </c>
      <c r="B24246" s="112" t="s">
        <v>51019</v>
      </c>
    </row>
    <row r="24247" spans="1:2" x14ac:dyDescent="0.2">
      <c r="A24247" s="112" t="s">
        <v>51020</v>
      </c>
      <c r="B24247" s="112" t="s">
        <v>51021</v>
      </c>
    </row>
    <row r="24248" spans="1:2" x14ac:dyDescent="0.2">
      <c r="A24248" s="112" t="s">
        <v>51022</v>
      </c>
      <c r="B24248" s="112" t="s">
        <v>51023</v>
      </c>
    </row>
    <row r="24249" spans="1:2" x14ac:dyDescent="0.2">
      <c r="A24249" s="112" t="s">
        <v>51024</v>
      </c>
      <c r="B24249" s="112" t="s">
        <v>51025</v>
      </c>
    </row>
    <row r="24250" spans="1:2" x14ac:dyDescent="0.2">
      <c r="A24250" s="112" t="s">
        <v>51026</v>
      </c>
      <c r="B24250" s="112" t="s">
        <v>51027</v>
      </c>
    </row>
    <row r="24251" spans="1:2" x14ac:dyDescent="0.2">
      <c r="A24251" s="112" t="s">
        <v>51028</v>
      </c>
      <c r="B24251" s="112" t="s">
        <v>51029</v>
      </c>
    </row>
    <row r="24252" spans="1:2" x14ac:dyDescent="0.2">
      <c r="A24252" s="112" t="s">
        <v>51030</v>
      </c>
      <c r="B24252" s="112" t="s">
        <v>51031</v>
      </c>
    </row>
    <row r="24253" spans="1:2" x14ac:dyDescent="0.2">
      <c r="A24253" s="112" t="s">
        <v>51032</v>
      </c>
      <c r="B24253" s="112" t="s">
        <v>51033</v>
      </c>
    </row>
    <row r="24254" spans="1:2" x14ac:dyDescent="0.2">
      <c r="A24254" s="112" t="s">
        <v>51034</v>
      </c>
      <c r="B24254" s="112" t="s">
        <v>51035</v>
      </c>
    </row>
    <row r="24255" spans="1:2" x14ac:dyDescent="0.2">
      <c r="A24255" s="112" t="s">
        <v>51036</v>
      </c>
      <c r="B24255" s="112" t="s">
        <v>51037</v>
      </c>
    </row>
    <row r="24256" spans="1:2" x14ac:dyDescent="0.2">
      <c r="A24256" s="112" t="s">
        <v>51038</v>
      </c>
      <c r="B24256" s="112" t="s">
        <v>51039</v>
      </c>
    </row>
    <row r="24257" spans="1:2" x14ac:dyDescent="0.2">
      <c r="A24257" s="112" t="s">
        <v>51040</v>
      </c>
      <c r="B24257" s="112" t="s">
        <v>51041</v>
      </c>
    </row>
    <row r="24258" spans="1:2" x14ac:dyDescent="0.2">
      <c r="A24258" s="112" t="s">
        <v>51042</v>
      </c>
      <c r="B24258" s="112" t="s">
        <v>51043</v>
      </c>
    </row>
    <row r="24259" spans="1:2" x14ac:dyDescent="0.2">
      <c r="A24259" s="112" t="s">
        <v>51044</v>
      </c>
      <c r="B24259" s="112" t="s">
        <v>51045</v>
      </c>
    </row>
    <row r="24260" spans="1:2" x14ac:dyDescent="0.2">
      <c r="A24260" s="112" t="s">
        <v>51046</v>
      </c>
      <c r="B24260" s="112" t="s">
        <v>51047</v>
      </c>
    </row>
    <row r="24261" spans="1:2" x14ac:dyDescent="0.2">
      <c r="A24261" s="112" t="s">
        <v>51048</v>
      </c>
      <c r="B24261" s="112" t="s">
        <v>51049</v>
      </c>
    </row>
    <row r="24262" spans="1:2" x14ac:dyDescent="0.2">
      <c r="A24262" s="112" t="s">
        <v>51050</v>
      </c>
      <c r="B24262" s="112" t="s">
        <v>51051</v>
      </c>
    </row>
    <row r="24263" spans="1:2" x14ac:dyDescent="0.2">
      <c r="A24263" s="112" t="s">
        <v>51052</v>
      </c>
      <c r="B24263" s="112" t="s">
        <v>51053</v>
      </c>
    </row>
    <row r="24264" spans="1:2" x14ac:dyDescent="0.2">
      <c r="A24264" s="112" t="s">
        <v>51054</v>
      </c>
      <c r="B24264" s="112" t="s">
        <v>51055</v>
      </c>
    </row>
    <row r="24265" spans="1:2" x14ac:dyDescent="0.2">
      <c r="A24265" s="112" t="s">
        <v>51056</v>
      </c>
      <c r="B24265" s="112" t="s">
        <v>51057</v>
      </c>
    </row>
    <row r="24266" spans="1:2" x14ac:dyDescent="0.2">
      <c r="A24266" s="112" t="s">
        <v>51058</v>
      </c>
      <c r="B24266" s="112" t="s">
        <v>51059</v>
      </c>
    </row>
    <row r="24267" spans="1:2" x14ac:dyDescent="0.2">
      <c r="A24267" s="112" t="s">
        <v>51060</v>
      </c>
      <c r="B24267" s="112" t="s">
        <v>51061</v>
      </c>
    </row>
    <row r="24268" spans="1:2" x14ac:dyDescent="0.2">
      <c r="A24268" s="112" t="s">
        <v>51062</v>
      </c>
      <c r="B24268" s="112" t="s">
        <v>51063</v>
      </c>
    </row>
    <row r="24269" spans="1:2" x14ac:dyDescent="0.2">
      <c r="A24269" s="112" t="s">
        <v>51064</v>
      </c>
      <c r="B24269" s="112" t="s">
        <v>51065</v>
      </c>
    </row>
    <row r="24270" spans="1:2" x14ac:dyDescent="0.2">
      <c r="A24270" s="112" t="s">
        <v>51066</v>
      </c>
      <c r="B24270" s="112" t="s">
        <v>51067</v>
      </c>
    </row>
    <row r="24271" spans="1:2" x14ac:dyDescent="0.2">
      <c r="A24271" s="112" t="s">
        <v>51068</v>
      </c>
      <c r="B24271" s="112" t="s">
        <v>51069</v>
      </c>
    </row>
    <row r="24272" spans="1:2" x14ac:dyDescent="0.2">
      <c r="A24272" s="112" t="s">
        <v>51070</v>
      </c>
      <c r="B24272" s="112" t="s">
        <v>51071</v>
      </c>
    </row>
    <row r="24273" spans="1:2" x14ac:dyDescent="0.2">
      <c r="A24273" s="112" t="s">
        <v>51072</v>
      </c>
      <c r="B24273" s="112" t="s">
        <v>51073</v>
      </c>
    </row>
    <row r="24274" spans="1:2" x14ac:dyDescent="0.2">
      <c r="A24274" s="112" t="s">
        <v>51074</v>
      </c>
      <c r="B24274" s="112" t="s">
        <v>51075</v>
      </c>
    </row>
    <row r="24275" spans="1:2" x14ac:dyDescent="0.2">
      <c r="A24275" s="112" t="s">
        <v>51076</v>
      </c>
      <c r="B24275" s="112" t="s">
        <v>51077</v>
      </c>
    </row>
    <row r="24276" spans="1:2" x14ac:dyDescent="0.2">
      <c r="A24276" s="112" t="s">
        <v>51078</v>
      </c>
      <c r="B24276" s="112" t="s">
        <v>51079</v>
      </c>
    </row>
    <row r="24277" spans="1:2" x14ac:dyDescent="0.2">
      <c r="A24277" s="112" t="s">
        <v>51080</v>
      </c>
      <c r="B24277" s="112" t="s">
        <v>51081</v>
      </c>
    </row>
    <row r="24278" spans="1:2" x14ac:dyDescent="0.2">
      <c r="A24278" s="112" t="s">
        <v>51082</v>
      </c>
      <c r="B24278" s="112" t="s">
        <v>51083</v>
      </c>
    </row>
    <row r="24279" spans="1:2" x14ac:dyDescent="0.2">
      <c r="A24279" s="112" t="s">
        <v>51084</v>
      </c>
      <c r="B24279" s="112" t="s">
        <v>51085</v>
      </c>
    </row>
    <row r="24280" spans="1:2" x14ac:dyDescent="0.2">
      <c r="A24280" s="112" t="s">
        <v>51086</v>
      </c>
      <c r="B24280" s="112" t="s">
        <v>51087</v>
      </c>
    </row>
    <row r="24281" spans="1:2" x14ac:dyDescent="0.2">
      <c r="A24281" s="112" t="s">
        <v>51088</v>
      </c>
      <c r="B24281" s="112" t="s">
        <v>51089</v>
      </c>
    </row>
    <row r="24282" spans="1:2" x14ac:dyDescent="0.2">
      <c r="A24282" s="112" t="s">
        <v>51090</v>
      </c>
      <c r="B24282" s="112" t="s">
        <v>51091</v>
      </c>
    </row>
    <row r="24283" spans="1:2" x14ac:dyDescent="0.2">
      <c r="A24283" s="112" t="s">
        <v>51092</v>
      </c>
      <c r="B24283" s="112" t="s">
        <v>51093</v>
      </c>
    </row>
    <row r="24284" spans="1:2" x14ac:dyDescent="0.2">
      <c r="A24284" s="112" t="s">
        <v>51094</v>
      </c>
      <c r="B24284" s="112" t="s">
        <v>51095</v>
      </c>
    </row>
    <row r="24285" spans="1:2" x14ac:dyDescent="0.2">
      <c r="A24285" s="112" t="s">
        <v>51096</v>
      </c>
      <c r="B24285" s="112" t="s">
        <v>51097</v>
      </c>
    </row>
    <row r="24286" spans="1:2" x14ac:dyDescent="0.2">
      <c r="A24286" s="112" t="s">
        <v>51098</v>
      </c>
      <c r="B24286" s="112" t="s">
        <v>51099</v>
      </c>
    </row>
    <row r="24287" spans="1:2" x14ac:dyDescent="0.2">
      <c r="A24287" s="112" t="s">
        <v>51100</v>
      </c>
      <c r="B24287" s="112" t="s">
        <v>51101</v>
      </c>
    </row>
    <row r="24288" spans="1:2" x14ac:dyDescent="0.2">
      <c r="A24288" s="112" t="s">
        <v>51102</v>
      </c>
      <c r="B24288" s="112" t="s">
        <v>51103</v>
      </c>
    </row>
    <row r="24289" spans="1:2" x14ac:dyDescent="0.2">
      <c r="A24289" s="112" t="s">
        <v>51104</v>
      </c>
      <c r="B24289" s="112" t="s">
        <v>51105</v>
      </c>
    </row>
    <row r="24290" spans="1:2" x14ac:dyDescent="0.2">
      <c r="A24290" s="112" t="s">
        <v>51106</v>
      </c>
      <c r="B24290" s="112" t="s">
        <v>51107</v>
      </c>
    </row>
    <row r="24291" spans="1:2" x14ac:dyDescent="0.2">
      <c r="A24291" s="112" t="s">
        <v>51108</v>
      </c>
      <c r="B24291" s="112" t="s">
        <v>51109</v>
      </c>
    </row>
    <row r="24292" spans="1:2" x14ac:dyDescent="0.2">
      <c r="A24292" s="112" t="s">
        <v>51110</v>
      </c>
      <c r="B24292" s="112" t="s">
        <v>51111</v>
      </c>
    </row>
    <row r="24293" spans="1:2" x14ac:dyDescent="0.2">
      <c r="A24293" s="112" t="s">
        <v>51112</v>
      </c>
      <c r="B24293" s="112" t="s">
        <v>51113</v>
      </c>
    </row>
    <row r="24294" spans="1:2" x14ac:dyDescent="0.2">
      <c r="A24294" s="112" t="s">
        <v>51114</v>
      </c>
      <c r="B24294" s="112" t="s">
        <v>51115</v>
      </c>
    </row>
    <row r="24295" spans="1:2" x14ac:dyDescent="0.2">
      <c r="A24295" s="112" t="s">
        <v>51116</v>
      </c>
      <c r="B24295" s="112" t="s">
        <v>51117</v>
      </c>
    </row>
    <row r="24296" spans="1:2" x14ac:dyDescent="0.2">
      <c r="A24296" s="112" t="s">
        <v>51118</v>
      </c>
      <c r="B24296" s="112" t="s">
        <v>51119</v>
      </c>
    </row>
    <row r="24297" spans="1:2" x14ac:dyDescent="0.2">
      <c r="A24297" s="112" t="s">
        <v>51120</v>
      </c>
      <c r="B24297" s="112" t="s">
        <v>51121</v>
      </c>
    </row>
    <row r="24298" spans="1:2" x14ac:dyDescent="0.2">
      <c r="A24298" s="112" t="s">
        <v>51122</v>
      </c>
      <c r="B24298" s="112" t="s">
        <v>51123</v>
      </c>
    </row>
    <row r="24299" spans="1:2" x14ac:dyDescent="0.2">
      <c r="A24299" s="112" t="s">
        <v>51124</v>
      </c>
      <c r="B24299" s="112" t="s">
        <v>51125</v>
      </c>
    </row>
    <row r="24300" spans="1:2" x14ac:dyDescent="0.2">
      <c r="A24300" s="112" t="s">
        <v>51126</v>
      </c>
      <c r="B24300" s="112" t="s">
        <v>51127</v>
      </c>
    </row>
    <row r="24301" spans="1:2" x14ac:dyDescent="0.2">
      <c r="A24301" s="112" t="s">
        <v>51128</v>
      </c>
      <c r="B24301" s="112" t="s">
        <v>51129</v>
      </c>
    </row>
    <row r="24302" spans="1:2" x14ac:dyDescent="0.2">
      <c r="A24302" s="112" t="s">
        <v>51130</v>
      </c>
      <c r="B24302" s="112" t="s">
        <v>51131</v>
      </c>
    </row>
    <row r="24303" spans="1:2" x14ac:dyDescent="0.2">
      <c r="A24303" s="112" t="s">
        <v>51132</v>
      </c>
      <c r="B24303" s="112" t="s">
        <v>51133</v>
      </c>
    </row>
    <row r="24304" spans="1:2" x14ac:dyDescent="0.2">
      <c r="A24304" s="112" t="s">
        <v>51134</v>
      </c>
      <c r="B24304" s="112" t="s">
        <v>51135</v>
      </c>
    </row>
    <row r="24305" spans="1:2" x14ac:dyDescent="0.2">
      <c r="A24305" s="112" t="s">
        <v>51136</v>
      </c>
      <c r="B24305" s="112" t="s">
        <v>51137</v>
      </c>
    </row>
    <row r="24306" spans="1:2" x14ac:dyDescent="0.2">
      <c r="A24306" s="112" t="s">
        <v>51138</v>
      </c>
      <c r="B24306" s="112" t="s">
        <v>51139</v>
      </c>
    </row>
    <row r="24307" spans="1:2" x14ac:dyDescent="0.2">
      <c r="A24307" s="112" t="s">
        <v>51140</v>
      </c>
      <c r="B24307" s="112" t="s">
        <v>51141</v>
      </c>
    </row>
    <row r="24308" spans="1:2" x14ac:dyDescent="0.2">
      <c r="A24308" s="112" t="s">
        <v>51142</v>
      </c>
      <c r="B24308" s="112" t="s">
        <v>51143</v>
      </c>
    </row>
    <row r="24309" spans="1:2" x14ac:dyDescent="0.2">
      <c r="A24309" s="112" t="s">
        <v>51144</v>
      </c>
      <c r="B24309" s="112" t="s">
        <v>51145</v>
      </c>
    </row>
    <row r="24310" spans="1:2" x14ac:dyDescent="0.2">
      <c r="A24310" s="112" t="s">
        <v>51146</v>
      </c>
      <c r="B24310" s="112" t="s">
        <v>51147</v>
      </c>
    </row>
    <row r="24311" spans="1:2" x14ac:dyDescent="0.2">
      <c r="A24311" s="112" t="s">
        <v>51148</v>
      </c>
      <c r="B24311" s="112" t="s">
        <v>51149</v>
      </c>
    </row>
    <row r="24312" spans="1:2" x14ac:dyDescent="0.2">
      <c r="A24312" s="112" t="s">
        <v>51150</v>
      </c>
      <c r="B24312" s="112" t="s">
        <v>51151</v>
      </c>
    </row>
    <row r="24313" spans="1:2" x14ac:dyDescent="0.2">
      <c r="A24313" s="112" t="s">
        <v>51152</v>
      </c>
      <c r="B24313" s="112" t="s">
        <v>51153</v>
      </c>
    </row>
    <row r="24314" spans="1:2" x14ac:dyDescent="0.2">
      <c r="A24314" s="112" t="s">
        <v>51154</v>
      </c>
      <c r="B24314" s="112" t="s">
        <v>51155</v>
      </c>
    </row>
    <row r="24315" spans="1:2" x14ac:dyDescent="0.2">
      <c r="A24315" s="112" t="s">
        <v>51156</v>
      </c>
      <c r="B24315" s="112" t="s">
        <v>51157</v>
      </c>
    </row>
    <row r="24316" spans="1:2" x14ac:dyDescent="0.2">
      <c r="A24316" s="112" t="s">
        <v>51158</v>
      </c>
      <c r="B24316" s="112" t="s">
        <v>51159</v>
      </c>
    </row>
    <row r="24317" spans="1:2" x14ac:dyDescent="0.2">
      <c r="A24317" s="112" t="s">
        <v>51160</v>
      </c>
      <c r="B24317" s="112" t="s">
        <v>51161</v>
      </c>
    </row>
    <row r="24318" spans="1:2" x14ac:dyDescent="0.2">
      <c r="A24318" s="112" t="s">
        <v>51162</v>
      </c>
      <c r="B24318" s="112" t="s">
        <v>51163</v>
      </c>
    </row>
    <row r="24319" spans="1:2" x14ac:dyDescent="0.2">
      <c r="A24319" s="112" t="s">
        <v>51164</v>
      </c>
      <c r="B24319" s="112" t="s">
        <v>51165</v>
      </c>
    </row>
    <row r="24320" spans="1:2" x14ac:dyDescent="0.2">
      <c r="A24320" s="112" t="s">
        <v>51166</v>
      </c>
      <c r="B24320" s="112" t="s">
        <v>51167</v>
      </c>
    </row>
    <row r="24321" spans="1:2" x14ac:dyDescent="0.2">
      <c r="A24321" s="112" t="s">
        <v>51168</v>
      </c>
      <c r="B24321" s="112" t="s">
        <v>51169</v>
      </c>
    </row>
    <row r="24322" spans="1:2" x14ac:dyDescent="0.2">
      <c r="A24322" s="112" t="s">
        <v>51170</v>
      </c>
      <c r="B24322" s="112" t="s">
        <v>51171</v>
      </c>
    </row>
    <row r="24323" spans="1:2" x14ac:dyDescent="0.2">
      <c r="A24323" s="112" t="s">
        <v>51172</v>
      </c>
      <c r="B24323" s="112" t="s">
        <v>51173</v>
      </c>
    </row>
    <row r="24324" spans="1:2" x14ac:dyDescent="0.2">
      <c r="A24324" s="112" t="s">
        <v>51174</v>
      </c>
      <c r="B24324" s="112" t="s">
        <v>51175</v>
      </c>
    </row>
    <row r="24325" spans="1:2" x14ac:dyDescent="0.2">
      <c r="A24325" s="112" t="s">
        <v>51176</v>
      </c>
      <c r="B24325" s="112" t="s">
        <v>51177</v>
      </c>
    </row>
    <row r="24326" spans="1:2" x14ac:dyDescent="0.2">
      <c r="A24326" s="112" t="s">
        <v>51178</v>
      </c>
      <c r="B24326" s="112" t="s">
        <v>51179</v>
      </c>
    </row>
    <row r="24327" spans="1:2" x14ac:dyDescent="0.2">
      <c r="A24327" s="112" t="s">
        <v>51180</v>
      </c>
      <c r="B24327" s="112" t="s">
        <v>51181</v>
      </c>
    </row>
    <row r="24328" spans="1:2" x14ac:dyDescent="0.2">
      <c r="A24328" s="112" t="s">
        <v>51182</v>
      </c>
      <c r="B24328" s="112" t="s">
        <v>51183</v>
      </c>
    </row>
    <row r="24329" spans="1:2" x14ac:dyDescent="0.2">
      <c r="A24329" s="112" t="s">
        <v>51184</v>
      </c>
      <c r="B24329" s="112" t="s">
        <v>51185</v>
      </c>
    </row>
    <row r="24330" spans="1:2" x14ac:dyDescent="0.2">
      <c r="A24330" s="112" t="s">
        <v>51186</v>
      </c>
      <c r="B24330" s="112" t="s">
        <v>51187</v>
      </c>
    </row>
    <row r="24331" spans="1:2" x14ac:dyDescent="0.2">
      <c r="A24331" s="112" t="s">
        <v>51188</v>
      </c>
      <c r="B24331" s="112" t="s">
        <v>51189</v>
      </c>
    </row>
    <row r="24332" spans="1:2" x14ac:dyDescent="0.2">
      <c r="A24332" s="112" t="s">
        <v>51190</v>
      </c>
      <c r="B24332" s="112" t="s">
        <v>51191</v>
      </c>
    </row>
    <row r="24333" spans="1:2" x14ac:dyDescent="0.2">
      <c r="A24333" s="112" t="s">
        <v>51192</v>
      </c>
      <c r="B24333" s="112" t="s">
        <v>51193</v>
      </c>
    </row>
    <row r="24334" spans="1:2" x14ac:dyDescent="0.2">
      <c r="A24334" s="112" t="s">
        <v>51194</v>
      </c>
      <c r="B24334" s="112" t="s">
        <v>51195</v>
      </c>
    </row>
    <row r="24335" spans="1:2" x14ac:dyDescent="0.2">
      <c r="A24335" s="112" t="s">
        <v>51196</v>
      </c>
      <c r="B24335" s="112" t="s">
        <v>51197</v>
      </c>
    </row>
    <row r="24336" spans="1:2" x14ac:dyDescent="0.2">
      <c r="A24336" s="112" t="s">
        <v>51198</v>
      </c>
      <c r="B24336" s="112" t="s">
        <v>51199</v>
      </c>
    </row>
    <row r="24337" spans="1:2" x14ac:dyDescent="0.2">
      <c r="A24337" s="112" t="s">
        <v>51200</v>
      </c>
      <c r="B24337" s="112" t="s">
        <v>51201</v>
      </c>
    </row>
    <row r="24338" spans="1:2" x14ac:dyDescent="0.2">
      <c r="A24338" s="112" t="s">
        <v>51202</v>
      </c>
      <c r="B24338" s="112" t="s">
        <v>51203</v>
      </c>
    </row>
    <row r="24339" spans="1:2" x14ac:dyDescent="0.2">
      <c r="A24339" s="112" t="s">
        <v>51204</v>
      </c>
      <c r="B24339" s="112" t="s">
        <v>51205</v>
      </c>
    </row>
    <row r="24340" spans="1:2" x14ac:dyDescent="0.2">
      <c r="A24340" s="112" t="s">
        <v>51206</v>
      </c>
      <c r="B24340" s="112" t="s">
        <v>51207</v>
      </c>
    </row>
    <row r="24341" spans="1:2" x14ac:dyDescent="0.2">
      <c r="A24341" s="112" t="s">
        <v>51208</v>
      </c>
      <c r="B24341" s="112" t="s">
        <v>51209</v>
      </c>
    </row>
    <row r="24342" spans="1:2" x14ac:dyDescent="0.2">
      <c r="A24342" s="112" t="s">
        <v>51210</v>
      </c>
      <c r="B24342" s="112" t="s">
        <v>51211</v>
      </c>
    </row>
    <row r="24343" spans="1:2" x14ac:dyDescent="0.2">
      <c r="A24343" s="112" t="s">
        <v>51212</v>
      </c>
      <c r="B24343" s="112" t="s">
        <v>51213</v>
      </c>
    </row>
    <row r="24344" spans="1:2" x14ac:dyDescent="0.2">
      <c r="A24344" s="112" t="s">
        <v>51214</v>
      </c>
      <c r="B24344" s="112" t="s">
        <v>51215</v>
      </c>
    </row>
    <row r="24345" spans="1:2" x14ac:dyDescent="0.2">
      <c r="A24345" s="112" t="s">
        <v>51216</v>
      </c>
      <c r="B24345" s="112" t="s">
        <v>51217</v>
      </c>
    </row>
    <row r="24346" spans="1:2" x14ac:dyDescent="0.2">
      <c r="A24346" s="112" t="s">
        <v>51218</v>
      </c>
      <c r="B24346" s="112" t="s">
        <v>51219</v>
      </c>
    </row>
    <row r="24347" spans="1:2" x14ac:dyDescent="0.2">
      <c r="A24347" s="112" t="s">
        <v>51220</v>
      </c>
      <c r="B24347" s="112" t="s">
        <v>51221</v>
      </c>
    </row>
    <row r="24348" spans="1:2" x14ac:dyDescent="0.2">
      <c r="A24348" s="112" t="s">
        <v>51222</v>
      </c>
      <c r="B24348" s="112" t="s">
        <v>51223</v>
      </c>
    </row>
    <row r="24349" spans="1:2" x14ac:dyDescent="0.2">
      <c r="A24349" s="112" t="s">
        <v>51224</v>
      </c>
      <c r="B24349" s="112" t="s">
        <v>51225</v>
      </c>
    </row>
    <row r="24350" spans="1:2" x14ac:dyDescent="0.2">
      <c r="A24350" s="112" t="s">
        <v>51226</v>
      </c>
      <c r="B24350" s="112" t="s">
        <v>51227</v>
      </c>
    </row>
    <row r="24351" spans="1:2" x14ac:dyDescent="0.2">
      <c r="A24351" s="112" t="s">
        <v>51228</v>
      </c>
      <c r="B24351" s="112" t="s">
        <v>51229</v>
      </c>
    </row>
    <row r="24352" spans="1:2" x14ac:dyDescent="0.2">
      <c r="A24352" s="112" t="s">
        <v>51230</v>
      </c>
      <c r="B24352" s="112" t="s">
        <v>51231</v>
      </c>
    </row>
    <row r="24353" spans="1:2" x14ac:dyDescent="0.2">
      <c r="A24353" s="112" t="s">
        <v>51232</v>
      </c>
      <c r="B24353" s="112" t="s">
        <v>51233</v>
      </c>
    </row>
    <row r="24354" spans="1:2" x14ac:dyDescent="0.2">
      <c r="A24354" s="112" t="s">
        <v>51234</v>
      </c>
      <c r="B24354" s="112" t="s">
        <v>51235</v>
      </c>
    </row>
    <row r="24355" spans="1:2" x14ac:dyDescent="0.2">
      <c r="A24355" s="112" t="s">
        <v>51236</v>
      </c>
      <c r="B24355" s="112" t="s">
        <v>51237</v>
      </c>
    </row>
    <row r="24356" spans="1:2" x14ac:dyDescent="0.2">
      <c r="A24356" s="112" t="s">
        <v>51238</v>
      </c>
      <c r="B24356" s="112" t="s">
        <v>51239</v>
      </c>
    </row>
    <row r="24357" spans="1:2" x14ac:dyDescent="0.2">
      <c r="A24357" s="112" t="s">
        <v>51240</v>
      </c>
      <c r="B24357" s="112" t="s">
        <v>51241</v>
      </c>
    </row>
    <row r="24358" spans="1:2" x14ac:dyDescent="0.2">
      <c r="A24358" s="112" t="s">
        <v>51242</v>
      </c>
      <c r="B24358" s="112" t="s">
        <v>51243</v>
      </c>
    </row>
    <row r="24359" spans="1:2" x14ac:dyDescent="0.2">
      <c r="A24359" s="112" t="s">
        <v>51244</v>
      </c>
      <c r="B24359" s="112" t="s">
        <v>51245</v>
      </c>
    </row>
    <row r="24360" spans="1:2" x14ac:dyDescent="0.2">
      <c r="A24360" s="112" t="s">
        <v>51246</v>
      </c>
      <c r="B24360" s="112" t="s">
        <v>51247</v>
      </c>
    </row>
    <row r="24361" spans="1:2" x14ac:dyDescent="0.2">
      <c r="A24361" s="112" t="s">
        <v>51248</v>
      </c>
      <c r="B24361" s="112" t="s">
        <v>51249</v>
      </c>
    </row>
    <row r="24362" spans="1:2" x14ac:dyDescent="0.2">
      <c r="A24362" s="112" t="s">
        <v>51250</v>
      </c>
      <c r="B24362" s="112" t="s">
        <v>51251</v>
      </c>
    </row>
    <row r="24363" spans="1:2" x14ac:dyDescent="0.2">
      <c r="A24363" s="112" t="s">
        <v>51252</v>
      </c>
      <c r="B24363" s="112" t="s">
        <v>51253</v>
      </c>
    </row>
    <row r="24364" spans="1:2" x14ac:dyDescent="0.2">
      <c r="A24364" s="112" t="s">
        <v>51254</v>
      </c>
      <c r="B24364" s="112" t="s">
        <v>51255</v>
      </c>
    </row>
    <row r="24365" spans="1:2" x14ac:dyDescent="0.2">
      <c r="A24365" s="112" t="s">
        <v>51256</v>
      </c>
      <c r="B24365" s="112" t="s">
        <v>51257</v>
      </c>
    </row>
    <row r="24366" spans="1:2" x14ac:dyDescent="0.2">
      <c r="A24366" s="112" t="s">
        <v>51258</v>
      </c>
      <c r="B24366" s="112" t="s">
        <v>51259</v>
      </c>
    </row>
    <row r="24367" spans="1:2" x14ac:dyDescent="0.2">
      <c r="A24367" s="112" t="s">
        <v>51260</v>
      </c>
      <c r="B24367" s="112" t="s">
        <v>51261</v>
      </c>
    </row>
    <row r="24368" spans="1:2" x14ac:dyDescent="0.2">
      <c r="A24368" s="112" t="s">
        <v>51262</v>
      </c>
      <c r="B24368" s="112" t="s">
        <v>51263</v>
      </c>
    </row>
    <row r="24369" spans="1:2" x14ac:dyDescent="0.2">
      <c r="A24369" s="112" t="s">
        <v>51264</v>
      </c>
      <c r="B24369" s="112" t="s">
        <v>51265</v>
      </c>
    </row>
    <row r="24370" spans="1:2" x14ac:dyDescent="0.2">
      <c r="A24370" s="112" t="s">
        <v>51266</v>
      </c>
      <c r="B24370" s="112" t="s">
        <v>51267</v>
      </c>
    </row>
    <row r="24371" spans="1:2" x14ac:dyDescent="0.2">
      <c r="A24371" s="112" t="s">
        <v>51268</v>
      </c>
      <c r="B24371" s="112" t="s">
        <v>51269</v>
      </c>
    </row>
    <row r="24372" spans="1:2" x14ac:dyDescent="0.2">
      <c r="A24372" s="112" t="s">
        <v>51270</v>
      </c>
      <c r="B24372" s="112" t="s">
        <v>51271</v>
      </c>
    </row>
    <row r="24373" spans="1:2" x14ac:dyDescent="0.2">
      <c r="A24373" s="112" t="s">
        <v>51272</v>
      </c>
      <c r="B24373" s="112" t="s">
        <v>51273</v>
      </c>
    </row>
    <row r="24374" spans="1:2" x14ac:dyDescent="0.2">
      <c r="A24374" s="112" t="s">
        <v>51274</v>
      </c>
      <c r="B24374" s="112" t="s">
        <v>51275</v>
      </c>
    </row>
    <row r="24375" spans="1:2" x14ac:dyDescent="0.2">
      <c r="A24375" s="112" t="s">
        <v>51276</v>
      </c>
      <c r="B24375" s="112" t="s">
        <v>51277</v>
      </c>
    </row>
    <row r="24376" spans="1:2" x14ac:dyDescent="0.2">
      <c r="A24376" s="112" t="s">
        <v>51278</v>
      </c>
      <c r="B24376" s="112" t="s">
        <v>51279</v>
      </c>
    </row>
    <row r="24377" spans="1:2" x14ac:dyDescent="0.2">
      <c r="A24377" s="112" t="s">
        <v>51280</v>
      </c>
      <c r="B24377" s="112" t="s">
        <v>51281</v>
      </c>
    </row>
    <row r="24378" spans="1:2" x14ac:dyDescent="0.2">
      <c r="A24378" s="112" t="s">
        <v>51282</v>
      </c>
      <c r="B24378" s="112" t="s">
        <v>51283</v>
      </c>
    </row>
    <row r="24379" spans="1:2" x14ac:dyDescent="0.2">
      <c r="A24379" s="112" t="s">
        <v>51284</v>
      </c>
      <c r="B24379" s="112" t="s">
        <v>51285</v>
      </c>
    </row>
    <row r="24380" spans="1:2" x14ac:dyDescent="0.2">
      <c r="A24380" s="112" t="s">
        <v>51286</v>
      </c>
      <c r="B24380" s="112" t="s">
        <v>51287</v>
      </c>
    </row>
    <row r="24381" spans="1:2" x14ac:dyDescent="0.2">
      <c r="A24381" s="112" t="s">
        <v>51288</v>
      </c>
      <c r="B24381" s="112" t="s">
        <v>51289</v>
      </c>
    </row>
    <row r="24382" spans="1:2" x14ac:dyDescent="0.2">
      <c r="A24382" s="112" t="s">
        <v>51290</v>
      </c>
      <c r="B24382" s="112" t="s">
        <v>51291</v>
      </c>
    </row>
    <row r="24383" spans="1:2" x14ac:dyDescent="0.2">
      <c r="A24383" s="112" t="s">
        <v>51292</v>
      </c>
      <c r="B24383" s="112" t="s">
        <v>51293</v>
      </c>
    </row>
    <row r="24384" spans="1:2" x14ac:dyDescent="0.2">
      <c r="A24384" s="112" t="s">
        <v>51294</v>
      </c>
      <c r="B24384" s="112" t="s">
        <v>51295</v>
      </c>
    </row>
    <row r="24385" spans="1:2" x14ac:dyDescent="0.2">
      <c r="A24385" s="112" t="s">
        <v>51296</v>
      </c>
      <c r="B24385" s="112" t="s">
        <v>51297</v>
      </c>
    </row>
    <row r="24386" spans="1:2" x14ac:dyDescent="0.2">
      <c r="A24386" s="112" t="s">
        <v>51298</v>
      </c>
      <c r="B24386" s="112" t="s">
        <v>51299</v>
      </c>
    </row>
    <row r="24387" spans="1:2" x14ac:dyDescent="0.2">
      <c r="A24387" s="112" t="s">
        <v>51300</v>
      </c>
      <c r="B24387" s="112" t="s">
        <v>51301</v>
      </c>
    </row>
    <row r="24388" spans="1:2" x14ac:dyDescent="0.2">
      <c r="A24388" s="112" t="s">
        <v>51302</v>
      </c>
      <c r="B24388" s="112" t="s">
        <v>51303</v>
      </c>
    </row>
    <row r="24389" spans="1:2" x14ac:dyDescent="0.2">
      <c r="A24389" s="112" t="s">
        <v>51304</v>
      </c>
      <c r="B24389" s="112" t="s">
        <v>51305</v>
      </c>
    </row>
    <row r="24390" spans="1:2" x14ac:dyDescent="0.2">
      <c r="A24390" s="112" t="s">
        <v>51306</v>
      </c>
      <c r="B24390" s="112" t="s">
        <v>51307</v>
      </c>
    </row>
    <row r="24391" spans="1:2" x14ac:dyDescent="0.2">
      <c r="A24391" s="112" t="s">
        <v>51308</v>
      </c>
      <c r="B24391" s="112" t="s">
        <v>51309</v>
      </c>
    </row>
    <row r="24392" spans="1:2" x14ac:dyDescent="0.2">
      <c r="A24392" s="112" t="s">
        <v>51310</v>
      </c>
      <c r="B24392" s="112" t="s">
        <v>51311</v>
      </c>
    </row>
    <row r="24393" spans="1:2" x14ac:dyDescent="0.2">
      <c r="A24393" s="112" t="s">
        <v>51312</v>
      </c>
      <c r="B24393" s="112" t="s">
        <v>51313</v>
      </c>
    </row>
    <row r="24394" spans="1:2" x14ac:dyDescent="0.2">
      <c r="A24394" s="112" t="s">
        <v>51314</v>
      </c>
      <c r="B24394" s="112" t="s">
        <v>51315</v>
      </c>
    </row>
    <row r="24395" spans="1:2" x14ac:dyDescent="0.2">
      <c r="A24395" s="112" t="s">
        <v>51316</v>
      </c>
      <c r="B24395" s="112" t="s">
        <v>51317</v>
      </c>
    </row>
    <row r="24396" spans="1:2" x14ac:dyDescent="0.2">
      <c r="A24396" s="112" t="s">
        <v>51318</v>
      </c>
      <c r="B24396" s="112" t="s">
        <v>51319</v>
      </c>
    </row>
    <row r="24397" spans="1:2" x14ac:dyDescent="0.2">
      <c r="A24397" s="112" t="s">
        <v>51320</v>
      </c>
      <c r="B24397" s="112" t="s">
        <v>51321</v>
      </c>
    </row>
    <row r="24398" spans="1:2" x14ac:dyDescent="0.2">
      <c r="A24398" s="112" t="s">
        <v>51322</v>
      </c>
      <c r="B24398" s="112" t="s">
        <v>51323</v>
      </c>
    </row>
    <row r="24399" spans="1:2" x14ac:dyDescent="0.2">
      <c r="A24399" s="112" t="s">
        <v>51324</v>
      </c>
      <c r="B24399" s="112" t="s">
        <v>51325</v>
      </c>
    </row>
    <row r="24400" spans="1:2" x14ac:dyDescent="0.2">
      <c r="A24400" s="112" t="s">
        <v>51326</v>
      </c>
      <c r="B24400" s="112" t="s">
        <v>51327</v>
      </c>
    </row>
    <row r="24401" spans="1:2" x14ac:dyDescent="0.2">
      <c r="A24401" s="112" t="s">
        <v>51328</v>
      </c>
      <c r="B24401" s="112" t="s">
        <v>51329</v>
      </c>
    </row>
    <row r="24402" spans="1:2" x14ac:dyDescent="0.2">
      <c r="A24402" s="112" t="s">
        <v>51330</v>
      </c>
      <c r="B24402" s="112" t="s">
        <v>51331</v>
      </c>
    </row>
    <row r="24403" spans="1:2" x14ac:dyDescent="0.2">
      <c r="A24403" s="112" t="s">
        <v>51332</v>
      </c>
      <c r="B24403" s="112" t="s">
        <v>51333</v>
      </c>
    </row>
    <row r="24404" spans="1:2" x14ac:dyDescent="0.2">
      <c r="A24404" s="112" t="s">
        <v>51334</v>
      </c>
      <c r="B24404" s="112" t="s">
        <v>51335</v>
      </c>
    </row>
    <row r="24405" spans="1:2" x14ac:dyDescent="0.2">
      <c r="A24405" s="112" t="s">
        <v>51336</v>
      </c>
      <c r="B24405" s="112" t="s">
        <v>51337</v>
      </c>
    </row>
    <row r="24406" spans="1:2" x14ac:dyDescent="0.2">
      <c r="A24406" s="112" t="s">
        <v>51338</v>
      </c>
      <c r="B24406" s="112" t="s">
        <v>51339</v>
      </c>
    </row>
    <row r="24407" spans="1:2" x14ac:dyDescent="0.2">
      <c r="A24407" s="112" t="s">
        <v>51340</v>
      </c>
      <c r="B24407" s="112" t="s">
        <v>51341</v>
      </c>
    </row>
    <row r="24408" spans="1:2" x14ac:dyDescent="0.2">
      <c r="A24408" s="112" t="s">
        <v>51342</v>
      </c>
      <c r="B24408" s="112" t="s">
        <v>51343</v>
      </c>
    </row>
    <row r="24409" spans="1:2" x14ac:dyDescent="0.2">
      <c r="A24409" s="112" t="s">
        <v>51344</v>
      </c>
      <c r="B24409" s="112" t="s">
        <v>51345</v>
      </c>
    </row>
    <row r="24410" spans="1:2" x14ac:dyDescent="0.2">
      <c r="A24410" s="112" t="s">
        <v>51346</v>
      </c>
      <c r="B24410" s="112" t="s">
        <v>51347</v>
      </c>
    </row>
    <row r="24411" spans="1:2" x14ac:dyDescent="0.2">
      <c r="A24411" s="112" t="s">
        <v>51348</v>
      </c>
      <c r="B24411" s="112" t="s">
        <v>51349</v>
      </c>
    </row>
    <row r="24412" spans="1:2" x14ac:dyDescent="0.2">
      <c r="A24412" s="112" t="s">
        <v>51350</v>
      </c>
      <c r="B24412" s="112" t="s">
        <v>51351</v>
      </c>
    </row>
    <row r="24413" spans="1:2" x14ac:dyDescent="0.2">
      <c r="A24413" s="112" t="s">
        <v>51352</v>
      </c>
      <c r="B24413" s="112" t="s">
        <v>51353</v>
      </c>
    </row>
    <row r="24414" spans="1:2" x14ac:dyDescent="0.2">
      <c r="A24414" s="112" t="s">
        <v>51354</v>
      </c>
      <c r="B24414" s="112" t="s">
        <v>51355</v>
      </c>
    </row>
    <row r="24415" spans="1:2" x14ac:dyDescent="0.2">
      <c r="A24415" s="112" t="s">
        <v>51356</v>
      </c>
      <c r="B24415" s="112" t="s">
        <v>51357</v>
      </c>
    </row>
    <row r="24416" spans="1:2" x14ac:dyDescent="0.2">
      <c r="A24416" s="112" t="s">
        <v>51358</v>
      </c>
      <c r="B24416" s="112" t="s">
        <v>51359</v>
      </c>
    </row>
    <row r="24417" spans="1:2" x14ac:dyDescent="0.2">
      <c r="A24417" s="112" t="s">
        <v>51360</v>
      </c>
      <c r="B24417" s="112" t="s">
        <v>51361</v>
      </c>
    </row>
    <row r="24418" spans="1:2" x14ac:dyDescent="0.2">
      <c r="A24418" s="112" t="s">
        <v>51362</v>
      </c>
      <c r="B24418" s="112" t="s">
        <v>51363</v>
      </c>
    </row>
    <row r="24419" spans="1:2" x14ac:dyDescent="0.2">
      <c r="A24419" s="112" t="s">
        <v>51364</v>
      </c>
      <c r="B24419" s="112" t="s">
        <v>51365</v>
      </c>
    </row>
    <row r="24420" spans="1:2" x14ac:dyDescent="0.2">
      <c r="A24420" s="112" t="s">
        <v>51366</v>
      </c>
      <c r="B24420" s="112" t="s">
        <v>51367</v>
      </c>
    </row>
    <row r="24421" spans="1:2" x14ac:dyDescent="0.2">
      <c r="A24421" s="112" t="s">
        <v>51368</v>
      </c>
      <c r="B24421" s="112" t="s">
        <v>51369</v>
      </c>
    </row>
    <row r="24422" spans="1:2" x14ac:dyDescent="0.2">
      <c r="A24422" s="112" t="s">
        <v>51370</v>
      </c>
      <c r="B24422" s="112" t="s">
        <v>51371</v>
      </c>
    </row>
    <row r="24423" spans="1:2" x14ac:dyDescent="0.2">
      <c r="A24423" s="112" t="s">
        <v>51372</v>
      </c>
      <c r="B24423" s="112" t="s">
        <v>51373</v>
      </c>
    </row>
    <row r="24424" spans="1:2" x14ac:dyDescent="0.2">
      <c r="A24424" s="112" t="s">
        <v>51374</v>
      </c>
      <c r="B24424" s="112" t="s">
        <v>51375</v>
      </c>
    </row>
    <row r="24425" spans="1:2" x14ac:dyDescent="0.2">
      <c r="A24425" s="112" t="s">
        <v>51376</v>
      </c>
      <c r="B24425" s="112" t="s">
        <v>51377</v>
      </c>
    </row>
    <row r="24426" spans="1:2" x14ac:dyDescent="0.2">
      <c r="A24426" s="112" t="s">
        <v>51378</v>
      </c>
      <c r="B24426" s="112" t="s">
        <v>51379</v>
      </c>
    </row>
    <row r="24427" spans="1:2" x14ac:dyDescent="0.2">
      <c r="A24427" s="112" t="s">
        <v>51380</v>
      </c>
      <c r="B24427" s="112" t="s">
        <v>51381</v>
      </c>
    </row>
    <row r="24428" spans="1:2" x14ac:dyDescent="0.2">
      <c r="A24428" s="112" t="s">
        <v>51382</v>
      </c>
      <c r="B24428" s="112" t="s">
        <v>51383</v>
      </c>
    </row>
    <row r="24429" spans="1:2" x14ac:dyDescent="0.2">
      <c r="A24429" s="112" t="s">
        <v>51384</v>
      </c>
      <c r="B24429" s="112" t="s">
        <v>51385</v>
      </c>
    </row>
    <row r="24430" spans="1:2" x14ac:dyDescent="0.2">
      <c r="A24430" s="112" t="s">
        <v>51386</v>
      </c>
      <c r="B24430" s="112" t="s">
        <v>51387</v>
      </c>
    </row>
    <row r="24431" spans="1:2" x14ac:dyDescent="0.2">
      <c r="A24431" s="112" t="s">
        <v>51388</v>
      </c>
      <c r="B24431" s="112" t="s">
        <v>51389</v>
      </c>
    </row>
    <row r="24432" spans="1:2" x14ac:dyDescent="0.2">
      <c r="A24432" s="112" t="s">
        <v>51390</v>
      </c>
      <c r="B24432" s="112" t="s">
        <v>51391</v>
      </c>
    </row>
    <row r="24433" spans="1:2" x14ac:dyDescent="0.2">
      <c r="A24433" s="112" t="s">
        <v>51392</v>
      </c>
      <c r="B24433" s="112" t="s">
        <v>51393</v>
      </c>
    </row>
    <row r="24434" spans="1:2" x14ac:dyDescent="0.2">
      <c r="A24434" s="112" t="s">
        <v>51394</v>
      </c>
      <c r="B24434" s="112" t="s">
        <v>51395</v>
      </c>
    </row>
    <row r="24435" spans="1:2" x14ac:dyDescent="0.2">
      <c r="A24435" s="112" t="s">
        <v>51396</v>
      </c>
      <c r="B24435" s="112" t="s">
        <v>51397</v>
      </c>
    </row>
    <row r="24436" spans="1:2" x14ac:dyDescent="0.2">
      <c r="A24436" s="112" t="s">
        <v>51398</v>
      </c>
      <c r="B24436" s="112" t="s">
        <v>51399</v>
      </c>
    </row>
    <row r="24437" spans="1:2" x14ac:dyDescent="0.2">
      <c r="A24437" s="112" t="s">
        <v>51400</v>
      </c>
      <c r="B24437" s="112" t="s">
        <v>51401</v>
      </c>
    </row>
    <row r="24438" spans="1:2" x14ac:dyDescent="0.2">
      <c r="A24438" s="112" t="s">
        <v>51402</v>
      </c>
      <c r="B24438" s="112" t="s">
        <v>51403</v>
      </c>
    </row>
    <row r="24439" spans="1:2" x14ac:dyDescent="0.2">
      <c r="A24439" s="112" t="s">
        <v>51404</v>
      </c>
      <c r="B24439" s="112" t="s">
        <v>51405</v>
      </c>
    </row>
    <row r="24440" spans="1:2" x14ac:dyDescent="0.2">
      <c r="A24440" s="112" t="s">
        <v>51406</v>
      </c>
      <c r="B24440" s="112" t="s">
        <v>51407</v>
      </c>
    </row>
    <row r="24441" spans="1:2" x14ac:dyDescent="0.2">
      <c r="A24441" s="112" t="s">
        <v>51408</v>
      </c>
      <c r="B24441" s="112" t="s">
        <v>51409</v>
      </c>
    </row>
    <row r="24442" spans="1:2" x14ac:dyDescent="0.2">
      <c r="A24442" s="112" t="s">
        <v>51410</v>
      </c>
      <c r="B24442" s="112" t="s">
        <v>51411</v>
      </c>
    </row>
    <row r="24443" spans="1:2" x14ac:dyDescent="0.2">
      <c r="A24443" s="112" t="s">
        <v>51412</v>
      </c>
      <c r="B24443" s="112" t="s">
        <v>51413</v>
      </c>
    </row>
    <row r="24444" spans="1:2" x14ac:dyDescent="0.2">
      <c r="A24444" s="112" t="s">
        <v>51414</v>
      </c>
      <c r="B24444" s="112" t="s">
        <v>51415</v>
      </c>
    </row>
    <row r="24445" spans="1:2" x14ac:dyDescent="0.2">
      <c r="A24445" s="112" t="s">
        <v>51416</v>
      </c>
      <c r="B24445" s="112" t="s">
        <v>51417</v>
      </c>
    </row>
    <row r="24446" spans="1:2" x14ac:dyDescent="0.2">
      <c r="A24446" s="112" t="s">
        <v>51418</v>
      </c>
      <c r="B24446" s="112" t="s">
        <v>51419</v>
      </c>
    </row>
    <row r="24447" spans="1:2" x14ac:dyDescent="0.2">
      <c r="A24447" s="112" t="s">
        <v>51420</v>
      </c>
      <c r="B24447" s="112" t="s">
        <v>51421</v>
      </c>
    </row>
    <row r="24448" spans="1:2" x14ac:dyDescent="0.2">
      <c r="A24448" s="112" t="s">
        <v>51422</v>
      </c>
      <c r="B24448" s="112" t="s">
        <v>51423</v>
      </c>
    </row>
    <row r="24449" spans="1:2" x14ac:dyDescent="0.2">
      <c r="A24449" s="112" t="s">
        <v>51424</v>
      </c>
      <c r="B24449" s="112" t="s">
        <v>51425</v>
      </c>
    </row>
    <row r="24450" spans="1:2" x14ac:dyDescent="0.2">
      <c r="A24450" s="112" t="s">
        <v>51426</v>
      </c>
      <c r="B24450" s="112" t="s">
        <v>51427</v>
      </c>
    </row>
    <row r="24451" spans="1:2" x14ac:dyDescent="0.2">
      <c r="A24451" s="112" t="s">
        <v>51428</v>
      </c>
      <c r="B24451" s="112" t="s">
        <v>51429</v>
      </c>
    </row>
    <row r="24452" spans="1:2" x14ac:dyDescent="0.2">
      <c r="A24452" s="112" t="s">
        <v>51430</v>
      </c>
      <c r="B24452" s="112" t="s">
        <v>51431</v>
      </c>
    </row>
    <row r="24453" spans="1:2" x14ac:dyDescent="0.2">
      <c r="A24453" s="112" t="s">
        <v>51432</v>
      </c>
      <c r="B24453" s="112" t="s">
        <v>51433</v>
      </c>
    </row>
    <row r="24454" spans="1:2" x14ac:dyDescent="0.2">
      <c r="A24454" s="112" t="s">
        <v>51434</v>
      </c>
      <c r="B24454" s="112" t="s">
        <v>51435</v>
      </c>
    </row>
    <row r="24455" spans="1:2" x14ac:dyDescent="0.2">
      <c r="A24455" s="112" t="s">
        <v>51436</v>
      </c>
      <c r="B24455" s="112" t="s">
        <v>51437</v>
      </c>
    </row>
    <row r="24456" spans="1:2" x14ac:dyDescent="0.2">
      <c r="A24456" s="112" t="s">
        <v>51438</v>
      </c>
      <c r="B24456" s="112" t="s">
        <v>51439</v>
      </c>
    </row>
    <row r="24457" spans="1:2" x14ac:dyDescent="0.2">
      <c r="A24457" s="112" t="s">
        <v>51440</v>
      </c>
      <c r="B24457" s="112" t="s">
        <v>51441</v>
      </c>
    </row>
    <row r="24458" spans="1:2" x14ac:dyDescent="0.2">
      <c r="A24458" s="112" t="s">
        <v>51442</v>
      </c>
      <c r="B24458" s="112" t="s">
        <v>51443</v>
      </c>
    </row>
    <row r="24459" spans="1:2" x14ac:dyDescent="0.2">
      <c r="A24459" s="112" t="s">
        <v>51444</v>
      </c>
      <c r="B24459" s="112" t="s">
        <v>51445</v>
      </c>
    </row>
    <row r="24460" spans="1:2" x14ac:dyDescent="0.2">
      <c r="A24460" s="112" t="s">
        <v>51446</v>
      </c>
      <c r="B24460" s="112" t="s">
        <v>51447</v>
      </c>
    </row>
    <row r="24461" spans="1:2" x14ac:dyDescent="0.2">
      <c r="A24461" s="112" t="s">
        <v>51448</v>
      </c>
      <c r="B24461" s="112" t="s">
        <v>51449</v>
      </c>
    </row>
    <row r="24462" spans="1:2" x14ac:dyDescent="0.2">
      <c r="A24462" s="112" t="s">
        <v>51450</v>
      </c>
      <c r="B24462" s="112" t="s">
        <v>51451</v>
      </c>
    </row>
    <row r="24463" spans="1:2" x14ac:dyDescent="0.2">
      <c r="A24463" s="112" t="s">
        <v>51452</v>
      </c>
      <c r="B24463" s="112" t="s">
        <v>51453</v>
      </c>
    </row>
    <row r="24464" spans="1:2" x14ac:dyDescent="0.2">
      <c r="A24464" s="112" t="s">
        <v>51454</v>
      </c>
      <c r="B24464" s="112" t="s">
        <v>51455</v>
      </c>
    </row>
    <row r="24465" spans="1:2" x14ac:dyDescent="0.2">
      <c r="A24465" s="112" t="s">
        <v>51456</v>
      </c>
      <c r="B24465" s="112" t="s">
        <v>51457</v>
      </c>
    </row>
    <row r="24466" spans="1:2" x14ac:dyDescent="0.2">
      <c r="A24466" s="112" t="s">
        <v>51458</v>
      </c>
      <c r="B24466" s="112" t="s">
        <v>51459</v>
      </c>
    </row>
    <row r="24467" spans="1:2" x14ac:dyDescent="0.2">
      <c r="A24467" s="112" t="s">
        <v>51460</v>
      </c>
      <c r="B24467" s="112" t="s">
        <v>51461</v>
      </c>
    </row>
    <row r="24468" spans="1:2" x14ac:dyDescent="0.2">
      <c r="A24468" s="112" t="s">
        <v>51462</v>
      </c>
      <c r="B24468" s="112" t="s">
        <v>51463</v>
      </c>
    </row>
    <row r="24469" spans="1:2" x14ac:dyDescent="0.2">
      <c r="A24469" s="112" t="s">
        <v>51464</v>
      </c>
      <c r="B24469" s="112" t="s">
        <v>51465</v>
      </c>
    </row>
    <row r="24470" spans="1:2" x14ac:dyDescent="0.2">
      <c r="A24470" s="112" t="s">
        <v>51466</v>
      </c>
      <c r="B24470" s="112" t="s">
        <v>51467</v>
      </c>
    </row>
    <row r="24471" spans="1:2" x14ac:dyDescent="0.2">
      <c r="A24471" s="112" t="s">
        <v>51468</v>
      </c>
      <c r="B24471" s="112" t="s">
        <v>51469</v>
      </c>
    </row>
    <row r="24472" spans="1:2" x14ac:dyDescent="0.2">
      <c r="A24472" s="112" t="s">
        <v>51470</v>
      </c>
      <c r="B24472" s="112" t="s">
        <v>51471</v>
      </c>
    </row>
    <row r="24473" spans="1:2" x14ac:dyDescent="0.2">
      <c r="A24473" s="112" t="s">
        <v>51472</v>
      </c>
      <c r="B24473" s="112" t="s">
        <v>51473</v>
      </c>
    </row>
    <row r="24474" spans="1:2" x14ac:dyDescent="0.2">
      <c r="A24474" s="112" t="s">
        <v>51474</v>
      </c>
      <c r="B24474" s="112" t="s">
        <v>51475</v>
      </c>
    </row>
    <row r="24475" spans="1:2" x14ac:dyDescent="0.2">
      <c r="A24475" s="112" t="s">
        <v>51476</v>
      </c>
      <c r="B24475" s="112" t="s">
        <v>51477</v>
      </c>
    </row>
    <row r="24476" spans="1:2" x14ac:dyDescent="0.2">
      <c r="A24476" s="112" t="s">
        <v>51478</v>
      </c>
      <c r="B24476" s="112" t="s">
        <v>51479</v>
      </c>
    </row>
    <row r="24477" spans="1:2" x14ac:dyDescent="0.2">
      <c r="A24477" s="112" t="s">
        <v>51480</v>
      </c>
      <c r="B24477" s="112" t="s">
        <v>51481</v>
      </c>
    </row>
    <row r="24478" spans="1:2" x14ac:dyDescent="0.2">
      <c r="A24478" s="112" t="s">
        <v>51482</v>
      </c>
      <c r="B24478" s="112" t="s">
        <v>51483</v>
      </c>
    </row>
    <row r="24479" spans="1:2" x14ac:dyDescent="0.2">
      <c r="A24479" s="112" t="s">
        <v>51484</v>
      </c>
      <c r="B24479" s="112" t="s">
        <v>51485</v>
      </c>
    </row>
    <row r="24480" spans="1:2" x14ac:dyDescent="0.2">
      <c r="A24480" s="112" t="s">
        <v>51486</v>
      </c>
      <c r="B24480" s="112" t="s">
        <v>51487</v>
      </c>
    </row>
    <row r="24481" spans="1:2" x14ac:dyDescent="0.2">
      <c r="A24481" s="112" t="s">
        <v>51488</v>
      </c>
      <c r="B24481" s="112" t="s">
        <v>51489</v>
      </c>
    </row>
    <row r="24482" spans="1:2" x14ac:dyDescent="0.2">
      <c r="A24482" s="112" t="s">
        <v>51490</v>
      </c>
      <c r="B24482" s="112" t="s">
        <v>51491</v>
      </c>
    </row>
    <row r="24483" spans="1:2" x14ac:dyDescent="0.2">
      <c r="A24483" s="112" t="s">
        <v>51492</v>
      </c>
      <c r="B24483" s="112" t="s">
        <v>51493</v>
      </c>
    </row>
    <row r="24484" spans="1:2" x14ac:dyDescent="0.2">
      <c r="A24484" s="112" t="s">
        <v>51494</v>
      </c>
      <c r="B24484" s="112" t="s">
        <v>51495</v>
      </c>
    </row>
    <row r="24485" spans="1:2" x14ac:dyDescent="0.2">
      <c r="A24485" s="112" t="s">
        <v>51496</v>
      </c>
      <c r="B24485" s="112" t="s">
        <v>51497</v>
      </c>
    </row>
    <row r="24486" spans="1:2" x14ac:dyDescent="0.2">
      <c r="A24486" s="112" t="s">
        <v>51498</v>
      </c>
      <c r="B24486" s="112" t="s">
        <v>51499</v>
      </c>
    </row>
    <row r="24487" spans="1:2" x14ac:dyDescent="0.2">
      <c r="A24487" s="112" t="s">
        <v>51500</v>
      </c>
      <c r="B24487" s="112" t="s">
        <v>51501</v>
      </c>
    </row>
    <row r="24488" spans="1:2" x14ac:dyDescent="0.2">
      <c r="A24488" s="112" t="s">
        <v>51502</v>
      </c>
      <c r="B24488" s="112" t="s">
        <v>51503</v>
      </c>
    </row>
    <row r="24489" spans="1:2" x14ac:dyDescent="0.2">
      <c r="A24489" s="112" t="s">
        <v>51504</v>
      </c>
      <c r="B24489" s="112" t="s">
        <v>51505</v>
      </c>
    </row>
    <row r="24490" spans="1:2" x14ac:dyDescent="0.2">
      <c r="A24490" s="112" t="s">
        <v>51506</v>
      </c>
      <c r="B24490" s="112" t="s">
        <v>51507</v>
      </c>
    </row>
    <row r="24491" spans="1:2" x14ac:dyDescent="0.2">
      <c r="A24491" s="112" t="s">
        <v>51508</v>
      </c>
      <c r="B24491" s="112" t="s">
        <v>51509</v>
      </c>
    </row>
    <row r="24492" spans="1:2" x14ac:dyDescent="0.2">
      <c r="A24492" s="112" t="s">
        <v>51510</v>
      </c>
      <c r="B24492" s="112" t="s">
        <v>51511</v>
      </c>
    </row>
    <row r="24493" spans="1:2" x14ac:dyDescent="0.2">
      <c r="A24493" s="112" t="s">
        <v>51512</v>
      </c>
      <c r="B24493" s="112" t="s">
        <v>51513</v>
      </c>
    </row>
    <row r="24494" spans="1:2" x14ac:dyDescent="0.2">
      <c r="A24494" s="112" t="s">
        <v>51514</v>
      </c>
      <c r="B24494" s="112" t="s">
        <v>51515</v>
      </c>
    </row>
    <row r="24495" spans="1:2" x14ac:dyDescent="0.2">
      <c r="A24495" s="112" t="s">
        <v>51516</v>
      </c>
      <c r="B24495" s="112" t="s">
        <v>51517</v>
      </c>
    </row>
    <row r="24496" spans="1:2" x14ac:dyDescent="0.2">
      <c r="A24496" s="112" t="s">
        <v>51518</v>
      </c>
      <c r="B24496" s="112" t="s">
        <v>51519</v>
      </c>
    </row>
    <row r="24497" spans="1:2" x14ac:dyDescent="0.2">
      <c r="A24497" s="112" t="s">
        <v>51520</v>
      </c>
      <c r="B24497" s="112" t="s">
        <v>51521</v>
      </c>
    </row>
    <row r="24498" spans="1:2" x14ac:dyDescent="0.2">
      <c r="A24498" s="112" t="s">
        <v>51522</v>
      </c>
      <c r="B24498" s="112" t="s">
        <v>51523</v>
      </c>
    </row>
    <row r="24499" spans="1:2" x14ac:dyDescent="0.2">
      <c r="A24499" s="112" t="s">
        <v>51524</v>
      </c>
      <c r="B24499" s="112" t="s">
        <v>51525</v>
      </c>
    </row>
    <row r="24500" spans="1:2" x14ac:dyDescent="0.2">
      <c r="A24500" s="112" t="s">
        <v>51526</v>
      </c>
      <c r="B24500" s="112" t="s">
        <v>51527</v>
      </c>
    </row>
    <row r="24501" spans="1:2" x14ac:dyDescent="0.2">
      <c r="A24501" s="112" t="s">
        <v>51528</v>
      </c>
      <c r="B24501" s="112" t="s">
        <v>51529</v>
      </c>
    </row>
    <row r="24502" spans="1:2" x14ac:dyDescent="0.2">
      <c r="A24502" s="112" t="s">
        <v>51530</v>
      </c>
      <c r="B24502" s="112" t="s">
        <v>51531</v>
      </c>
    </row>
    <row r="24503" spans="1:2" x14ac:dyDescent="0.2">
      <c r="A24503" s="112" t="s">
        <v>51532</v>
      </c>
      <c r="B24503" s="112" t="s">
        <v>51533</v>
      </c>
    </row>
    <row r="24504" spans="1:2" x14ac:dyDescent="0.2">
      <c r="A24504" s="112" t="s">
        <v>51534</v>
      </c>
      <c r="B24504" s="112" t="s">
        <v>51535</v>
      </c>
    </row>
    <row r="24505" spans="1:2" x14ac:dyDescent="0.2">
      <c r="A24505" s="112" t="s">
        <v>51536</v>
      </c>
      <c r="B24505" s="112" t="s">
        <v>51537</v>
      </c>
    </row>
    <row r="24506" spans="1:2" x14ac:dyDescent="0.2">
      <c r="A24506" s="112" t="s">
        <v>51538</v>
      </c>
      <c r="B24506" s="112" t="s">
        <v>51539</v>
      </c>
    </row>
    <row r="24507" spans="1:2" x14ac:dyDescent="0.2">
      <c r="A24507" s="112" t="s">
        <v>51540</v>
      </c>
      <c r="B24507" s="112" t="s">
        <v>51541</v>
      </c>
    </row>
    <row r="24508" spans="1:2" x14ac:dyDescent="0.2">
      <c r="A24508" s="112" t="s">
        <v>51542</v>
      </c>
      <c r="B24508" s="112" t="s">
        <v>51543</v>
      </c>
    </row>
    <row r="24509" spans="1:2" x14ac:dyDescent="0.2">
      <c r="A24509" s="112" t="s">
        <v>51544</v>
      </c>
      <c r="B24509" s="112" t="s">
        <v>51545</v>
      </c>
    </row>
    <row r="24510" spans="1:2" x14ac:dyDescent="0.2">
      <c r="A24510" s="112" t="s">
        <v>51546</v>
      </c>
      <c r="B24510" s="112" t="s">
        <v>51547</v>
      </c>
    </row>
    <row r="24511" spans="1:2" x14ac:dyDescent="0.2">
      <c r="A24511" s="112" t="s">
        <v>51548</v>
      </c>
      <c r="B24511" s="112" t="s">
        <v>51549</v>
      </c>
    </row>
    <row r="24512" spans="1:2" x14ac:dyDescent="0.2">
      <c r="A24512" s="112" t="s">
        <v>51550</v>
      </c>
      <c r="B24512" s="112" t="s">
        <v>51551</v>
      </c>
    </row>
    <row r="24513" spans="1:2" x14ac:dyDescent="0.2">
      <c r="A24513" s="112" t="s">
        <v>51552</v>
      </c>
      <c r="B24513" s="112" t="s">
        <v>51553</v>
      </c>
    </row>
    <row r="24514" spans="1:2" x14ac:dyDescent="0.2">
      <c r="A24514" s="112" t="s">
        <v>51554</v>
      </c>
      <c r="B24514" s="112" t="s">
        <v>51555</v>
      </c>
    </row>
    <row r="24515" spans="1:2" x14ac:dyDescent="0.2">
      <c r="A24515" s="112" t="s">
        <v>51556</v>
      </c>
      <c r="B24515" s="112" t="s">
        <v>51557</v>
      </c>
    </row>
    <row r="24516" spans="1:2" x14ac:dyDescent="0.2">
      <c r="A24516" s="112" t="s">
        <v>51558</v>
      </c>
      <c r="B24516" s="112" t="s">
        <v>51559</v>
      </c>
    </row>
    <row r="24517" spans="1:2" x14ac:dyDescent="0.2">
      <c r="A24517" s="112" t="s">
        <v>51560</v>
      </c>
      <c r="B24517" s="112" t="s">
        <v>51561</v>
      </c>
    </row>
    <row r="24518" spans="1:2" x14ac:dyDescent="0.2">
      <c r="A24518" s="112" t="s">
        <v>51562</v>
      </c>
      <c r="B24518" s="112" t="s">
        <v>51563</v>
      </c>
    </row>
    <row r="24519" spans="1:2" x14ac:dyDescent="0.2">
      <c r="A24519" s="112" t="s">
        <v>51564</v>
      </c>
      <c r="B24519" s="112" t="s">
        <v>51565</v>
      </c>
    </row>
    <row r="24520" spans="1:2" x14ac:dyDescent="0.2">
      <c r="A24520" s="112" t="s">
        <v>51566</v>
      </c>
      <c r="B24520" s="112" t="s">
        <v>51567</v>
      </c>
    </row>
    <row r="24521" spans="1:2" x14ac:dyDescent="0.2">
      <c r="A24521" s="112" t="s">
        <v>51568</v>
      </c>
      <c r="B24521" s="112" t="s">
        <v>51569</v>
      </c>
    </row>
    <row r="24522" spans="1:2" x14ac:dyDescent="0.2">
      <c r="A24522" s="112" t="s">
        <v>51570</v>
      </c>
      <c r="B24522" s="112" t="s">
        <v>51571</v>
      </c>
    </row>
    <row r="24523" spans="1:2" x14ac:dyDescent="0.2">
      <c r="A24523" s="112" t="s">
        <v>51572</v>
      </c>
      <c r="B24523" s="112" t="s">
        <v>51573</v>
      </c>
    </row>
    <row r="24524" spans="1:2" x14ac:dyDescent="0.2">
      <c r="A24524" s="112" t="s">
        <v>51574</v>
      </c>
      <c r="B24524" s="112" t="s">
        <v>51575</v>
      </c>
    </row>
    <row r="24525" spans="1:2" x14ac:dyDescent="0.2">
      <c r="A24525" s="112" t="s">
        <v>51576</v>
      </c>
      <c r="B24525" s="112" t="s">
        <v>51577</v>
      </c>
    </row>
    <row r="24526" spans="1:2" x14ac:dyDescent="0.2">
      <c r="A24526" s="112" t="s">
        <v>51578</v>
      </c>
      <c r="B24526" s="112" t="s">
        <v>51579</v>
      </c>
    </row>
    <row r="24527" spans="1:2" x14ac:dyDescent="0.2">
      <c r="A24527" s="112" t="s">
        <v>51580</v>
      </c>
      <c r="B24527" s="112" t="s">
        <v>51581</v>
      </c>
    </row>
    <row r="24528" spans="1:2" x14ac:dyDescent="0.2">
      <c r="A24528" s="112" t="s">
        <v>51582</v>
      </c>
      <c r="B24528" s="112" t="s">
        <v>51583</v>
      </c>
    </row>
    <row r="24529" spans="1:2" x14ac:dyDescent="0.2">
      <c r="A24529" s="112" t="s">
        <v>51584</v>
      </c>
      <c r="B24529" s="112" t="s">
        <v>51585</v>
      </c>
    </row>
    <row r="24530" spans="1:2" x14ac:dyDescent="0.2">
      <c r="A24530" s="112" t="s">
        <v>51586</v>
      </c>
      <c r="B24530" s="112" t="s">
        <v>51587</v>
      </c>
    </row>
    <row r="24531" spans="1:2" x14ac:dyDescent="0.2">
      <c r="A24531" s="112" t="s">
        <v>51588</v>
      </c>
      <c r="B24531" s="112" t="s">
        <v>51589</v>
      </c>
    </row>
    <row r="24532" spans="1:2" x14ac:dyDescent="0.2">
      <c r="A24532" s="112" t="s">
        <v>51590</v>
      </c>
      <c r="B24532" s="112" t="s">
        <v>51591</v>
      </c>
    </row>
    <row r="24533" spans="1:2" x14ac:dyDescent="0.2">
      <c r="A24533" s="112" t="s">
        <v>51592</v>
      </c>
      <c r="B24533" s="112" t="s">
        <v>51593</v>
      </c>
    </row>
    <row r="24534" spans="1:2" x14ac:dyDescent="0.2">
      <c r="A24534" s="112" t="s">
        <v>51594</v>
      </c>
      <c r="B24534" s="112" t="s">
        <v>51595</v>
      </c>
    </row>
    <row r="24535" spans="1:2" x14ac:dyDescent="0.2">
      <c r="A24535" s="112" t="s">
        <v>51596</v>
      </c>
      <c r="B24535" s="112" t="s">
        <v>51597</v>
      </c>
    </row>
    <row r="24536" spans="1:2" x14ac:dyDescent="0.2">
      <c r="A24536" s="112" t="s">
        <v>51598</v>
      </c>
      <c r="B24536" s="112" t="s">
        <v>51599</v>
      </c>
    </row>
    <row r="24537" spans="1:2" x14ac:dyDescent="0.2">
      <c r="A24537" s="112" t="s">
        <v>51600</v>
      </c>
      <c r="B24537" s="112" t="s">
        <v>51601</v>
      </c>
    </row>
    <row r="24538" spans="1:2" x14ac:dyDescent="0.2">
      <c r="A24538" s="112" t="s">
        <v>51602</v>
      </c>
      <c r="B24538" s="112" t="s">
        <v>51603</v>
      </c>
    </row>
    <row r="24539" spans="1:2" x14ac:dyDescent="0.2">
      <c r="A24539" s="112" t="s">
        <v>51604</v>
      </c>
      <c r="B24539" s="112" t="s">
        <v>51605</v>
      </c>
    </row>
    <row r="24540" spans="1:2" x14ac:dyDescent="0.2">
      <c r="A24540" s="112" t="s">
        <v>51606</v>
      </c>
      <c r="B24540" s="112" t="s">
        <v>51607</v>
      </c>
    </row>
    <row r="24541" spans="1:2" x14ac:dyDescent="0.2">
      <c r="A24541" s="112" t="s">
        <v>51608</v>
      </c>
      <c r="B24541" s="112" t="s">
        <v>51609</v>
      </c>
    </row>
    <row r="24542" spans="1:2" x14ac:dyDescent="0.2">
      <c r="A24542" s="112" t="s">
        <v>51610</v>
      </c>
      <c r="B24542" s="112" t="s">
        <v>51611</v>
      </c>
    </row>
    <row r="24543" spans="1:2" x14ac:dyDescent="0.2">
      <c r="A24543" s="112" t="s">
        <v>51612</v>
      </c>
      <c r="B24543" s="112" t="s">
        <v>51613</v>
      </c>
    </row>
    <row r="24544" spans="1:2" x14ac:dyDescent="0.2">
      <c r="A24544" s="112" t="s">
        <v>51614</v>
      </c>
      <c r="B24544" s="112" t="s">
        <v>51615</v>
      </c>
    </row>
    <row r="24545" spans="1:2" x14ac:dyDescent="0.2">
      <c r="A24545" s="112" t="s">
        <v>51616</v>
      </c>
      <c r="B24545" s="112" t="s">
        <v>51617</v>
      </c>
    </row>
    <row r="24546" spans="1:2" x14ac:dyDescent="0.2">
      <c r="A24546" s="112" t="s">
        <v>51618</v>
      </c>
      <c r="B24546" s="112" t="s">
        <v>51619</v>
      </c>
    </row>
    <row r="24547" spans="1:2" x14ac:dyDescent="0.2">
      <c r="A24547" s="112" t="s">
        <v>51620</v>
      </c>
      <c r="B24547" s="112" t="s">
        <v>51621</v>
      </c>
    </row>
    <row r="24548" spans="1:2" x14ac:dyDescent="0.2">
      <c r="A24548" s="112" t="s">
        <v>51622</v>
      </c>
      <c r="B24548" s="112" t="s">
        <v>51623</v>
      </c>
    </row>
    <row r="24549" spans="1:2" x14ac:dyDescent="0.2">
      <c r="A24549" s="112" t="s">
        <v>51624</v>
      </c>
      <c r="B24549" s="112" t="s">
        <v>51625</v>
      </c>
    </row>
    <row r="24550" spans="1:2" x14ac:dyDescent="0.2">
      <c r="A24550" s="112" t="s">
        <v>51626</v>
      </c>
      <c r="B24550" s="112" t="s">
        <v>51627</v>
      </c>
    </row>
    <row r="24551" spans="1:2" x14ac:dyDescent="0.2">
      <c r="A24551" s="112" t="s">
        <v>51628</v>
      </c>
      <c r="B24551" s="112" t="s">
        <v>51629</v>
      </c>
    </row>
    <row r="24552" spans="1:2" x14ac:dyDescent="0.2">
      <c r="A24552" s="112" t="s">
        <v>51630</v>
      </c>
      <c r="B24552" s="112" t="s">
        <v>51631</v>
      </c>
    </row>
    <row r="24553" spans="1:2" x14ac:dyDescent="0.2">
      <c r="A24553" s="112" t="s">
        <v>51632</v>
      </c>
      <c r="B24553" s="112" t="s">
        <v>51633</v>
      </c>
    </row>
    <row r="24554" spans="1:2" x14ac:dyDescent="0.2">
      <c r="A24554" s="112" t="s">
        <v>51634</v>
      </c>
      <c r="B24554" s="112" t="s">
        <v>51635</v>
      </c>
    </row>
    <row r="24555" spans="1:2" x14ac:dyDescent="0.2">
      <c r="A24555" s="112" t="s">
        <v>51636</v>
      </c>
      <c r="B24555" s="112" t="s">
        <v>51637</v>
      </c>
    </row>
    <row r="24556" spans="1:2" x14ac:dyDescent="0.2">
      <c r="A24556" s="112" t="s">
        <v>51638</v>
      </c>
      <c r="B24556" s="112" t="s">
        <v>51639</v>
      </c>
    </row>
    <row r="24557" spans="1:2" x14ac:dyDescent="0.2">
      <c r="A24557" s="112" t="s">
        <v>51640</v>
      </c>
      <c r="B24557" s="112" t="s">
        <v>51641</v>
      </c>
    </row>
    <row r="24558" spans="1:2" x14ac:dyDescent="0.2">
      <c r="A24558" s="112" t="s">
        <v>51642</v>
      </c>
      <c r="B24558" s="112" t="s">
        <v>51643</v>
      </c>
    </row>
    <row r="24559" spans="1:2" x14ac:dyDescent="0.2">
      <c r="A24559" s="112" t="s">
        <v>51644</v>
      </c>
      <c r="B24559" s="112" t="s">
        <v>51645</v>
      </c>
    </row>
    <row r="24560" spans="1:2" x14ac:dyDescent="0.2">
      <c r="A24560" s="112" t="s">
        <v>51646</v>
      </c>
      <c r="B24560" s="112" t="s">
        <v>51647</v>
      </c>
    </row>
    <row r="24561" spans="1:2" x14ac:dyDescent="0.2">
      <c r="A24561" s="112" t="s">
        <v>51648</v>
      </c>
      <c r="B24561" s="112" t="s">
        <v>51649</v>
      </c>
    </row>
    <row r="24562" spans="1:2" x14ac:dyDescent="0.2">
      <c r="A24562" s="112" t="s">
        <v>51650</v>
      </c>
      <c r="B24562" s="112" t="s">
        <v>51651</v>
      </c>
    </row>
    <row r="24563" spans="1:2" x14ac:dyDescent="0.2">
      <c r="A24563" s="112" t="s">
        <v>51652</v>
      </c>
      <c r="B24563" s="112" t="s">
        <v>51653</v>
      </c>
    </row>
    <row r="24564" spans="1:2" x14ac:dyDescent="0.2">
      <c r="A24564" s="112" t="s">
        <v>51654</v>
      </c>
      <c r="B24564" s="112" t="s">
        <v>51655</v>
      </c>
    </row>
    <row r="24565" spans="1:2" x14ac:dyDescent="0.2">
      <c r="A24565" s="112" t="s">
        <v>51656</v>
      </c>
      <c r="B24565" s="112" t="s">
        <v>51657</v>
      </c>
    </row>
    <row r="24566" spans="1:2" x14ac:dyDescent="0.2">
      <c r="A24566" s="112" t="s">
        <v>51658</v>
      </c>
      <c r="B24566" s="112" t="s">
        <v>51659</v>
      </c>
    </row>
    <row r="24567" spans="1:2" x14ac:dyDescent="0.2">
      <c r="A24567" s="112" t="s">
        <v>51660</v>
      </c>
      <c r="B24567" s="112" t="s">
        <v>51661</v>
      </c>
    </row>
    <row r="24568" spans="1:2" x14ac:dyDescent="0.2">
      <c r="A24568" s="112" t="s">
        <v>51662</v>
      </c>
      <c r="B24568" s="112" t="s">
        <v>51663</v>
      </c>
    </row>
    <row r="24569" spans="1:2" x14ac:dyDescent="0.2">
      <c r="A24569" s="112" t="s">
        <v>51664</v>
      </c>
      <c r="B24569" s="112" t="s">
        <v>51665</v>
      </c>
    </row>
    <row r="24570" spans="1:2" x14ac:dyDescent="0.2">
      <c r="A24570" s="112" t="s">
        <v>51666</v>
      </c>
      <c r="B24570" s="112" t="s">
        <v>51667</v>
      </c>
    </row>
    <row r="24571" spans="1:2" x14ac:dyDescent="0.2">
      <c r="A24571" s="112" t="s">
        <v>51668</v>
      </c>
      <c r="B24571" s="112" t="s">
        <v>51669</v>
      </c>
    </row>
    <row r="24572" spans="1:2" x14ac:dyDescent="0.2">
      <c r="A24572" s="112" t="s">
        <v>51670</v>
      </c>
      <c r="B24572" s="112" t="s">
        <v>51671</v>
      </c>
    </row>
    <row r="24573" spans="1:2" x14ac:dyDescent="0.2">
      <c r="A24573" s="112" t="s">
        <v>51672</v>
      </c>
      <c r="B24573" s="112" t="s">
        <v>51673</v>
      </c>
    </row>
    <row r="24574" spans="1:2" x14ac:dyDescent="0.2">
      <c r="A24574" s="112" t="s">
        <v>51674</v>
      </c>
      <c r="B24574" s="112" t="s">
        <v>51675</v>
      </c>
    </row>
    <row r="24575" spans="1:2" x14ac:dyDescent="0.2">
      <c r="A24575" s="112" t="s">
        <v>51676</v>
      </c>
      <c r="B24575" s="112" t="s">
        <v>51677</v>
      </c>
    </row>
    <row r="24576" spans="1:2" x14ac:dyDescent="0.2">
      <c r="A24576" s="112" t="s">
        <v>51678</v>
      </c>
      <c r="B24576" s="112" t="s">
        <v>51679</v>
      </c>
    </row>
    <row r="24577" spans="1:2" x14ac:dyDescent="0.2">
      <c r="A24577" s="112" t="s">
        <v>51680</v>
      </c>
      <c r="B24577" s="112" t="s">
        <v>51681</v>
      </c>
    </row>
    <row r="24578" spans="1:2" x14ac:dyDescent="0.2">
      <c r="A24578" s="112" t="s">
        <v>51682</v>
      </c>
      <c r="B24578" s="112" t="s">
        <v>51683</v>
      </c>
    </row>
    <row r="24579" spans="1:2" x14ac:dyDescent="0.2">
      <c r="A24579" s="112" t="s">
        <v>51684</v>
      </c>
      <c r="B24579" s="112" t="s">
        <v>51685</v>
      </c>
    </row>
    <row r="24580" spans="1:2" x14ac:dyDescent="0.2">
      <c r="A24580" s="112" t="s">
        <v>51686</v>
      </c>
      <c r="B24580" s="112" t="s">
        <v>51687</v>
      </c>
    </row>
    <row r="24581" spans="1:2" x14ac:dyDescent="0.2">
      <c r="A24581" s="112" t="s">
        <v>51688</v>
      </c>
      <c r="B24581" s="112" t="s">
        <v>51689</v>
      </c>
    </row>
    <row r="24582" spans="1:2" x14ac:dyDescent="0.2">
      <c r="A24582" s="112" t="s">
        <v>51690</v>
      </c>
      <c r="B24582" s="112" t="s">
        <v>51691</v>
      </c>
    </row>
    <row r="24583" spans="1:2" x14ac:dyDescent="0.2">
      <c r="A24583" s="112" t="s">
        <v>51692</v>
      </c>
      <c r="B24583" s="112" t="s">
        <v>51693</v>
      </c>
    </row>
    <row r="24584" spans="1:2" x14ac:dyDescent="0.2">
      <c r="A24584" s="112" t="s">
        <v>51694</v>
      </c>
      <c r="B24584" s="112" t="s">
        <v>51695</v>
      </c>
    </row>
    <row r="24585" spans="1:2" x14ac:dyDescent="0.2">
      <c r="A24585" s="112" t="s">
        <v>51696</v>
      </c>
      <c r="B24585" s="112" t="s">
        <v>51697</v>
      </c>
    </row>
    <row r="24586" spans="1:2" x14ac:dyDescent="0.2">
      <c r="A24586" s="112" t="s">
        <v>51698</v>
      </c>
      <c r="B24586" s="112" t="s">
        <v>51699</v>
      </c>
    </row>
    <row r="24587" spans="1:2" x14ac:dyDescent="0.2">
      <c r="A24587" s="112" t="s">
        <v>51700</v>
      </c>
      <c r="B24587" s="112" t="s">
        <v>51701</v>
      </c>
    </row>
    <row r="24588" spans="1:2" x14ac:dyDescent="0.2">
      <c r="A24588" s="112" t="s">
        <v>51702</v>
      </c>
      <c r="B24588" s="112" t="s">
        <v>51703</v>
      </c>
    </row>
    <row r="24589" spans="1:2" x14ac:dyDescent="0.2">
      <c r="A24589" s="112" t="s">
        <v>51704</v>
      </c>
      <c r="B24589" s="112" t="s">
        <v>51705</v>
      </c>
    </row>
    <row r="24590" spans="1:2" x14ac:dyDescent="0.2">
      <c r="A24590" s="112" t="s">
        <v>51706</v>
      </c>
      <c r="B24590" s="112" t="s">
        <v>51707</v>
      </c>
    </row>
    <row r="24591" spans="1:2" x14ac:dyDescent="0.2">
      <c r="A24591" s="112" t="s">
        <v>51708</v>
      </c>
      <c r="B24591" s="112" t="s">
        <v>51709</v>
      </c>
    </row>
    <row r="24592" spans="1:2" x14ac:dyDescent="0.2">
      <c r="A24592" s="112" t="s">
        <v>51710</v>
      </c>
      <c r="B24592" s="112" t="s">
        <v>51711</v>
      </c>
    </row>
    <row r="24593" spans="1:2" x14ac:dyDescent="0.2">
      <c r="A24593" s="112" t="s">
        <v>51712</v>
      </c>
      <c r="B24593" s="112" t="s">
        <v>51713</v>
      </c>
    </row>
    <row r="24594" spans="1:2" x14ac:dyDescent="0.2">
      <c r="A24594" s="112" t="s">
        <v>51714</v>
      </c>
      <c r="B24594" s="112" t="s">
        <v>51715</v>
      </c>
    </row>
    <row r="24595" spans="1:2" x14ac:dyDescent="0.2">
      <c r="A24595" s="112" t="s">
        <v>51716</v>
      </c>
      <c r="B24595" s="112" t="s">
        <v>51717</v>
      </c>
    </row>
    <row r="24596" spans="1:2" x14ac:dyDescent="0.2">
      <c r="A24596" s="112" t="s">
        <v>51718</v>
      </c>
      <c r="B24596" s="112" t="s">
        <v>51719</v>
      </c>
    </row>
    <row r="24597" spans="1:2" x14ac:dyDescent="0.2">
      <c r="A24597" s="112" t="s">
        <v>51720</v>
      </c>
      <c r="B24597" s="112" t="s">
        <v>51721</v>
      </c>
    </row>
    <row r="24598" spans="1:2" x14ac:dyDescent="0.2">
      <c r="A24598" s="112" t="s">
        <v>51722</v>
      </c>
      <c r="B24598" s="112" t="s">
        <v>51723</v>
      </c>
    </row>
    <row r="24599" spans="1:2" x14ac:dyDescent="0.2">
      <c r="A24599" s="112" t="s">
        <v>51724</v>
      </c>
      <c r="B24599" s="112" t="s">
        <v>51725</v>
      </c>
    </row>
    <row r="24600" spans="1:2" x14ac:dyDescent="0.2">
      <c r="A24600" s="112" t="s">
        <v>51726</v>
      </c>
      <c r="B24600" s="112" t="s">
        <v>51727</v>
      </c>
    </row>
    <row r="24601" spans="1:2" x14ac:dyDescent="0.2">
      <c r="A24601" s="112" t="s">
        <v>51728</v>
      </c>
      <c r="B24601" s="112" t="s">
        <v>51729</v>
      </c>
    </row>
    <row r="24602" spans="1:2" x14ac:dyDescent="0.2">
      <c r="A24602" s="112" t="s">
        <v>51730</v>
      </c>
      <c r="B24602" s="112" t="s">
        <v>51731</v>
      </c>
    </row>
    <row r="24603" spans="1:2" x14ac:dyDescent="0.2">
      <c r="A24603" s="112" t="s">
        <v>51732</v>
      </c>
      <c r="B24603" s="112" t="s">
        <v>51733</v>
      </c>
    </row>
    <row r="24604" spans="1:2" x14ac:dyDescent="0.2">
      <c r="A24604" s="112" t="s">
        <v>51734</v>
      </c>
      <c r="B24604" s="112" t="s">
        <v>51735</v>
      </c>
    </row>
    <row r="24605" spans="1:2" x14ac:dyDescent="0.2">
      <c r="A24605" s="112" t="s">
        <v>51736</v>
      </c>
      <c r="B24605" s="112" t="s">
        <v>51737</v>
      </c>
    </row>
    <row r="24606" spans="1:2" x14ac:dyDescent="0.2">
      <c r="A24606" s="112" t="s">
        <v>51738</v>
      </c>
      <c r="B24606" s="112" t="s">
        <v>51739</v>
      </c>
    </row>
    <row r="24607" spans="1:2" x14ac:dyDescent="0.2">
      <c r="A24607" s="112" t="s">
        <v>51740</v>
      </c>
      <c r="B24607" s="112" t="s">
        <v>51741</v>
      </c>
    </row>
    <row r="24608" spans="1:2" x14ac:dyDescent="0.2">
      <c r="A24608" s="112" t="s">
        <v>51742</v>
      </c>
      <c r="B24608" s="112" t="s">
        <v>51743</v>
      </c>
    </row>
    <row r="24609" spans="1:2" x14ac:dyDescent="0.2">
      <c r="A24609" s="112" t="s">
        <v>51744</v>
      </c>
      <c r="B24609" s="112" t="s">
        <v>51745</v>
      </c>
    </row>
    <row r="24610" spans="1:2" x14ac:dyDescent="0.2">
      <c r="A24610" s="112" t="s">
        <v>51746</v>
      </c>
      <c r="B24610" s="112" t="s">
        <v>51747</v>
      </c>
    </row>
    <row r="24611" spans="1:2" x14ac:dyDescent="0.2">
      <c r="A24611" s="112" t="s">
        <v>51748</v>
      </c>
      <c r="B24611" s="112" t="s">
        <v>51749</v>
      </c>
    </row>
    <row r="24612" spans="1:2" x14ac:dyDescent="0.2">
      <c r="A24612" s="112" t="s">
        <v>51750</v>
      </c>
      <c r="B24612" s="112" t="s">
        <v>51751</v>
      </c>
    </row>
    <row r="24613" spans="1:2" x14ac:dyDescent="0.2">
      <c r="A24613" s="112" t="s">
        <v>51752</v>
      </c>
      <c r="B24613" s="112" t="s">
        <v>51753</v>
      </c>
    </row>
    <row r="24614" spans="1:2" x14ac:dyDescent="0.2">
      <c r="A24614" s="112" t="s">
        <v>51754</v>
      </c>
      <c r="B24614" s="112" t="s">
        <v>51755</v>
      </c>
    </row>
    <row r="24615" spans="1:2" x14ac:dyDescent="0.2">
      <c r="A24615" s="112" t="s">
        <v>51756</v>
      </c>
      <c r="B24615" s="112" t="s">
        <v>51757</v>
      </c>
    </row>
    <row r="24616" spans="1:2" x14ac:dyDescent="0.2">
      <c r="A24616" s="112" t="s">
        <v>51758</v>
      </c>
      <c r="B24616" s="112" t="s">
        <v>51759</v>
      </c>
    </row>
    <row r="24617" spans="1:2" x14ac:dyDescent="0.2">
      <c r="A24617" s="112" t="s">
        <v>51760</v>
      </c>
      <c r="B24617" s="112" t="s">
        <v>51761</v>
      </c>
    </row>
    <row r="24618" spans="1:2" x14ac:dyDescent="0.2">
      <c r="A24618" s="112" t="s">
        <v>51762</v>
      </c>
      <c r="B24618" s="112" t="s">
        <v>51763</v>
      </c>
    </row>
    <row r="24619" spans="1:2" x14ac:dyDescent="0.2">
      <c r="A24619" s="112" t="s">
        <v>51764</v>
      </c>
      <c r="B24619" s="112" t="s">
        <v>51765</v>
      </c>
    </row>
    <row r="24620" spans="1:2" x14ac:dyDescent="0.2">
      <c r="A24620" s="112" t="s">
        <v>51766</v>
      </c>
      <c r="B24620" s="112" t="s">
        <v>51767</v>
      </c>
    </row>
    <row r="24621" spans="1:2" x14ac:dyDescent="0.2">
      <c r="A24621" s="112" t="s">
        <v>51768</v>
      </c>
      <c r="B24621" s="112" t="s">
        <v>51769</v>
      </c>
    </row>
    <row r="24622" spans="1:2" x14ac:dyDescent="0.2">
      <c r="A24622" s="112" t="s">
        <v>51770</v>
      </c>
      <c r="B24622" s="112" t="s">
        <v>51771</v>
      </c>
    </row>
    <row r="24623" spans="1:2" x14ac:dyDescent="0.2">
      <c r="A24623" s="112" t="s">
        <v>51772</v>
      </c>
      <c r="B24623" s="112" t="s">
        <v>51773</v>
      </c>
    </row>
    <row r="24624" spans="1:2" x14ac:dyDescent="0.2">
      <c r="A24624" s="112" t="s">
        <v>51774</v>
      </c>
      <c r="B24624" s="112" t="s">
        <v>51775</v>
      </c>
    </row>
    <row r="24625" spans="1:2" x14ac:dyDescent="0.2">
      <c r="A24625" s="112" t="s">
        <v>51776</v>
      </c>
      <c r="B24625" s="112" t="s">
        <v>51777</v>
      </c>
    </row>
    <row r="24626" spans="1:2" x14ac:dyDescent="0.2">
      <c r="A24626" s="112" t="s">
        <v>51778</v>
      </c>
      <c r="B24626" s="112" t="s">
        <v>51779</v>
      </c>
    </row>
    <row r="24627" spans="1:2" x14ac:dyDescent="0.2">
      <c r="A24627" s="112" t="s">
        <v>51780</v>
      </c>
      <c r="B24627" s="112" t="s">
        <v>51781</v>
      </c>
    </row>
    <row r="24628" spans="1:2" x14ac:dyDescent="0.2">
      <c r="A24628" s="112" t="s">
        <v>51782</v>
      </c>
      <c r="B24628" s="112" t="s">
        <v>51783</v>
      </c>
    </row>
    <row r="24629" spans="1:2" x14ac:dyDescent="0.2">
      <c r="A24629" s="112" t="s">
        <v>51784</v>
      </c>
      <c r="B24629" s="112" t="s">
        <v>51785</v>
      </c>
    </row>
    <row r="24630" spans="1:2" x14ac:dyDescent="0.2">
      <c r="A24630" s="112" t="s">
        <v>51786</v>
      </c>
      <c r="B24630" s="112" t="s">
        <v>51787</v>
      </c>
    </row>
    <row r="24631" spans="1:2" x14ac:dyDescent="0.2">
      <c r="A24631" s="112" t="s">
        <v>51788</v>
      </c>
      <c r="B24631" s="112" t="s">
        <v>51789</v>
      </c>
    </row>
    <row r="24632" spans="1:2" x14ac:dyDescent="0.2">
      <c r="A24632" s="112" t="s">
        <v>51790</v>
      </c>
      <c r="B24632" s="112" t="s">
        <v>51791</v>
      </c>
    </row>
    <row r="24633" spans="1:2" x14ac:dyDescent="0.2">
      <c r="A24633" s="112" t="s">
        <v>51792</v>
      </c>
      <c r="B24633" s="112" t="s">
        <v>51793</v>
      </c>
    </row>
    <row r="24634" spans="1:2" x14ac:dyDescent="0.2">
      <c r="A24634" s="112" t="s">
        <v>51794</v>
      </c>
      <c r="B24634" s="112" t="s">
        <v>51795</v>
      </c>
    </row>
    <row r="24635" spans="1:2" x14ac:dyDescent="0.2">
      <c r="A24635" s="112" t="s">
        <v>51796</v>
      </c>
      <c r="B24635" s="112" t="s">
        <v>51797</v>
      </c>
    </row>
    <row r="24636" spans="1:2" x14ac:dyDescent="0.2">
      <c r="A24636" s="112" t="s">
        <v>51798</v>
      </c>
      <c r="B24636" s="112" t="s">
        <v>51799</v>
      </c>
    </row>
    <row r="24637" spans="1:2" x14ac:dyDescent="0.2">
      <c r="A24637" s="112" t="s">
        <v>51800</v>
      </c>
      <c r="B24637" s="112" t="s">
        <v>51801</v>
      </c>
    </row>
    <row r="24638" spans="1:2" x14ac:dyDescent="0.2">
      <c r="A24638" s="112" t="s">
        <v>51802</v>
      </c>
      <c r="B24638" s="112" t="s">
        <v>51803</v>
      </c>
    </row>
    <row r="24639" spans="1:2" x14ac:dyDescent="0.2">
      <c r="A24639" s="112" t="s">
        <v>51804</v>
      </c>
      <c r="B24639" s="112" t="s">
        <v>51805</v>
      </c>
    </row>
    <row r="24640" spans="1:2" x14ac:dyDescent="0.2">
      <c r="A24640" s="112" t="s">
        <v>51806</v>
      </c>
      <c r="B24640" s="112" t="s">
        <v>51807</v>
      </c>
    </row>
    <row r="24641" spans="1:2" x14ac:dyDescent="0.2">
      <c r="A24641" s="112" t="s">
        <v>51808</v>
      </c>
      <c r="B24641" s="112" t="s">
        <v>51809</v>
      </c>
    </row>
    <row r="24642" spans="1:2" x14ac:dyDescent="0.2">
      <c r="A24642" s="112" t="s">
        <v>51810</v>
      </c>
      <c r="B24642" s="112" t="s">
        <v>51811</v>
      </c>
    </row>
    <row r="24643" spans="1:2" x14ac:dyDescent="0.2">
      <c r="A24643" s="112" t="s">
        <v>51812</v>
      </c>
      <c r="B24643" s="112" t="s">
        <v>51813</v>
      </c>
    </row>
    <row r="24644" spans="1:2" x14ac:dyDescent="0.2">
      <c r="A24644" s="112" t="s">
        <v>51814</v>
      </c>
      <c r="B24644" s="112" t="s">
        <v>51815</v>
      </c>
    </row>
    <row r="24645" spans="1:2" x14ac:dyDescent="0.2">
      <c r="A24645" s="112" t="s">
        <v>51816</v>
      </c>
      <c r="B24645" s="112" t="s">
        <v>51817</v>
      </c>
    </row>
    <row r="24646" spans="1:2" x14ac:dyDescent="0.2">
      <c r="A24646" s="112" t="s">
        <v>51818</v>
      </c>
      <c r="B24646" s="112" t="s">
        <v>51819</v>
      </c>
    </row>
    <row r="24647" spans="1:2" x14ac:dyDescent="0.2">
      <c r="A24647" s="112" t="s">
        <v>51820</v>
      </c>
      <c r="B24647" s="112" t="s">
        <v>51821</v>
      </c>
    </row>
    <row r="24648" spans="1:2" x14ac:dyDescent="0.2">
      <c r="A24648" s="112" t="s">
        <v>51822</v>
      </c>
      <c r="B24648" s="112" t="s">
        <v>51823</v>
      </c>
    </row>
    <row r="24649" spans="1:2" x14ac:dyDescent="0.2">
      <c r="A24649" s="112" t="s">
        <v>51824</v>
      </c>
      <c r="B24649" s="112" t="s">
        <v>51825</v>
      </c>
    </row>
    <row r="24650" spans="1:2" x14ac:dyDescent="0.2">
      <c r="A24650" s="112" t="s">
        <v>51826</v>
      </c>
      <c r="B24650" s="112" t="s">
        <v>51827</v>
      </c>
    </row>
    <row r="24651" spans="1:2" x14ac:dyDescent="0.2">
      <c r="A24651" s="112" t="s">
        <v>51828</v>
      </c>
      <c r="B24651" s="112" t="s">
        <v>51829</v>
      </c>
    </row>
    <row r="24652" spans="1:2" x14ac:dyDescent="0.2">
      <c r="A24652" s="112" t="s">
        <v>51830</v>
      </c>
      <c r="B24652" s="112" t="s">
        <v>51831</v>
      </c>
    </row>
    <row r="24653" spans="1:2" x14ac:dyDescent="0.2">
      <c r="A24653" s="112" t="s">
        <v>51832</v>
      </c>
      <c r="B24653" s="112" t="s">
        <v>51833</v>
      </c>
    </row>
    <row r="24654" spans="1:2" x14ac:dyDescent="0.2">
      <c r="A24654" s="112" t="s">
        <v>51834</v>
      </c>
      <c r="B24654" s="112" t="s">
        <v>51835</v>
      </c>
    </row>
    <row r="24655" spans="1:2" x14ac:dyDescent="0.2">
      <c r="A24655" s="112" t="s">
        <v>51836</v>
      </c>
      <c r="B24655" s="112" t="s">
        <v>51837</v>
      </c>
    </row>
    <row r="24656" spans="1:2" x14ac:dyDescent="0.2">
      <c r="A24656" s="112" t="s">
        <v>51838</v>
      </c>
      <c r="B24656" s="112" t="s">
        <v>51839</v>
      </c>
    </row>
    <row r="24657" spans="1:2" x14ac:dyDescent="0.2">
      <c r="A24657" s="112" t="s">
        <v>51840</v>
      </c>
      <c r="B24657" s="112" t="s">
        <v>51841</v>
      </c>
    </row>
    <row r="24658" spans="1:2" x14ac:dyDescent="0.2">
      <c r="A24658" s="112" t="s">
        <v>51842</v>
      </c>
      <c r="B24658" s="112" t="s">
        <v>51843</v>
      </c>
    </row>
    <row r="24659" spans="1:2" x14ac:dyDescent="0.2">
      <c r="A24659" s="112" t="s">
        <v>51844</v>
      </c>
      <c r="B24659" s="112" t="s">
        <v>51845</v>
      </c>
    </row>
    <row r="24660" spans="1:2" x14ac:dyDescent="0.2">
      <c r="A24660" s="112" t="s">
        <v>51846</v>
      </c>
      <c r="B24660" s="112" t="s">
        <v>51847</v>
      </c>
    </row>
    <row r="24661" spans="1:2" x14ac:dyDescent="0.2">
      <c r="A24661" s="112" t="s">
        <v>51848</v>
      </c>
      <c r="B24661" s="112" t="s">
        <v>51849</v>
      </c>
    </row>
    <row r="24662" spans="1:2" x14ac:dyDescent="0.2">
      <c r="A24662" s="112" t="s">
        <v>51850</v>
      </c>
      <c r="B24662" s="112" t="s">
        <v>51851</v>
      </c>
    </row>
    <row r="24663" spans="1:2" x14ac:dyDescent="0.2">
      <c r="A24663" s="112" t="s">
        <v>51852</v>
      </c>
      <c r="B24663" s="112" t="s">
        <v>51853</v>
      </c>
    </row>
    <row r="24664" spans="1:2" x14ac:dyDescent="0.2">
      <c r="A24664" s="112" t="s">
        <v>51854</v>
      </c>
      <c r="B24664" s="112" t="s">
        <v>51855</v>
      </c>
    </row>
    <row r="24665" spans="1:2" x14ac:dyDescent="0.2">
      <c r="A24665" s="112" t="s">
        <v>51856</v>
      </c>
      <c r="B24665" s="112" t="s">
        <v>51857</v>
      </c>
    </row>
    <row r="24666" spans="1:2" x14ac:dyDescent="0.2">
      <c r="A24666" s="112" t="s">
        <v>51858</v>
      </c>
      <c r="B24666" s="112" t="s">
        <v>51859</v>
      </c>
    </row>
    <row r="24667" spans="1:2" x14ac:dyDescent="0.2">
      <c r="A24667" s="112" t="s">
        <v>51860</v>
      </c>
      <c r="B24667" s="112" t="s">
        <v>51861</v>
      </c>
    </row>
    <row r="24668" spans="1:2" x14ac:dyDescent="0.2">
      <c r="A24668" s="112" t="s">
        <v>51862</v>
      </c>
      <c r="B24668" s="112" t="s">
        <v>51863</v>
      </c>
    </row>
    <row r="24669" spans="1:2" x14ac:dyDescent="0.2">
      <c r="A24669" s="112" t="s">
        <v>51864</v>
      </c>
      <c r="B24669" s="112" t="s">
        <v>51865</v>
      </c>
    </row>
    <row r="24670" spans="1:2" x14ac:dyDescent="0.2">
      <c r="A24670" s="112" t="s">
        <v>51866</v>
      </c>
      <c r="B24670" s="112" t="s">
        <v>51867</v>
      </c>
    </row>
    <row r="24671" spans="1:2" x14ac:dyDescent="0.2">
      <c r="A24671" s="112" t="s">
        <v>51868</v>
      </c>
      <c r="B24671" s="112" t="s">
        <v>51869</v>
      </c>
    </row>
    <row r="24672" spans="1:2" x14ac:dyDescent="0.2">
      <c r="A24672" s="112" t="s">
        <v>51870</v>
      </c>
      <c r="B24672" s="112" t="s">
        <v>51871</v>
      </c>
    </row>
    <row r="24673" spans="1:2" x14ac:dyDescent="0.2">
      <c r="A24673" s="112" t="s">
        <v>51872</v>
      </c>
      <c r="B24673" s="112" t="s">
        <v>51873</v>
      </c>
    </row>
    <row r="24674" spans="1:2" x14ac:dyDescent="0.2">
      <c r="A24674" s="112" t="s">
        <v>51874</v>
      </c>
      <c r="B24674" s="112" t="s">
        <v>51875</v>
      </c>
    </row>
    <row r="24675" spans="1:2" x14ac:dyDescent="0.2">
      <c r="A24675" s="112" t="s">
        <v>51876</v>
      </c>
      <c r="B24675" s="112" t="s">
        <v>51877</v>
      </c>
    </row>
    <row r="24676" spans="1:2" x14ac:dyDescent="0.2">
      <c r="A24676" s="112" t="s">
        <v>51878</v>
      </c>
      <c r="B24676" s="112" t="s">
        <v>51879</v>
      </c>
    </row>
    <row r="24677" spans="1:2" x14ac:dyDescent="0.2">
      <c r="A24677" s="112" t="s">
        <v>51880</v>
      </c>
      <c r="B24677" s="112" t="s">
        <v>51881</v>
      </c>
    </row>
    <row r="24678" spans="1:2" x14ac:dyDescent="0.2">
      <c r="A24678" s="112" t="s">
        <v>51882</v>
      </c>
      <c r="B24678" s="112" t="s">
        <v>51883</v>
      </c>
    </row>
    <row r="24679" spans="1:2" x14ac:dyDescent="0.2">
      <c r="A24679" s="112" t="s">
        <v>51884</v>
      </c>
      <c r="B24679" s="112" t="s">
        <v>51885</v>
      </c>
    </row>
    <row r="24680" spans="1:2" x14ac:dyDescent="0.2">
      <c r="A24680" s="112" t="s">
        <v>51886</v>
      </c>
      <c r="B24680" s="112" t="s">
        <v>51887</v>
      </c>
    </row>
    <row r="24681" spans="1:2" x14ac:dyDescent="0.2">
      <c r="A24681" s="112" t="s">
        <v>51888</v>
      </c>
      <c r="B24681" s="112" t="s">
        <v>51889</v>
      </c>
    </row>
    <row r="24682" spans="1:2" x14ac:dyDescent="0.2">
      <c r="A24682" s="112" t="s">
        <v>51890</v>
      </c>
      <c r="B24682" s="112" t="s">
        <v>51891</v>
      </c>
    </row>
    <row r="24683" spans="1:2" x14ac:dyDescent="0.2">
      <c r="A24683" s="112" t="s">
        <v>51892</v>
      </c>
      <c r="B24683" s="112" t="s">
        <v>51893</v>
      </c>
    </row>
    <row r="24684" spans="1:2" x14ac:dyDescent="0.2">
      <c r="A24684" s="112" t="s">
        <v>51894</v>
      </c>
      <c r="B24684" s="112" t="s">
        <v>51895</v>
      </c>
    </row>
    <row r="24685" spans="1:2" x14ac:dyDescent="0.2">
      <c r="A24685" s="112" t="s">
        <v>51896</v>
      </c>
      <c r="B24685" s="112" t="s">
        <v>51897</v>
      </c>
    </row>
    <row r="24686" spans="1:2" x14ac:dyDescent="0.2">
      <c r="A24686" s="112" t="s">
        <v>51898</v>
      </c>
      <c r="B24686" s="112" t="s">
        <v>51899</v>
      </c>
    </row>
    <row r="24687" spans="1:2" x14ac:dyDescent="0.2">
      <c r="A24687" s="112" t="s">
        <v>51900</v>
      </c>
      <c r="B24687" s="112" t="s">
        <v>51901</v>
      </c>
    </row>
    <row r="24688" spans="1:2" x14ac:dyDescent="0.2">
      <c r="A24688" s="112" t="s">
        <v>51902</v>
      </c>
      <c r="B24688" s="112" t="s">
        <v>51903</v>
      </c>
    </row>
    <row r="24689" spans="1:2" x14ac:dyDescent="0.2">
      <c r="A24689" s="112" t="s">
        <v>51904</v>
      </c>
      <c r="B24689" s="112" t="s">
        <v>51905</v>
      </c>
    </row>
    <row r="24690" spans="1:2" x14ac:dyDescent="0.2">
      <c r="A24690" s="112" t="s">
        <v>51906</v>
      </c>
      <c r="B24690" s="112" t="s">
        <v>51907</v>
      </c>
    </row>
    <row r="24691" spans="1:2" x14ac:dyDescent="0.2">
      <c r="A24691" s="112" t="s">
        <v>51908</v>
      </c>
      <c r="B24691" s="112" t="s">
        <v>51909</v>
      </c>
    </row>
    <row r="24692" spans="1:2" x14ac:dyDescent="0.2">
      <c r="A24692" s="112" t="s">
        <v>51910</v>
      </c>
      <c r="B24692" s="112" t="s">
        <v>51911</v>
      </c>
    </row>
    <row r="24693" spans="1:2" x14ac:dyDescent="0.2">
      <c r="A24693" s="112" t="s">
        <v>51912</v>
      </c>
      <c r="B24693" s="112" t="s">
        <v>51913</v>
      </c>
    </row>
    <row r="24694" spans="1:2" x14ac:dyDescent="0.2">
      <c r="A24694" s="112" t="s">
        <v>51914</v>
      </c>
      <c r="B24694" s="112" t="s">
        <v>51915</v>
      </c>
    </row>
    <row r="24695" spans="1:2" x14ac:dyDescent="0.2">
      <c r="A24695" s="112" t="s">
        <v>51916</v>
      </c>
      <c r="B24695" s="112" t="s">
        <v>51917</v>
      </c>
    </row>
    <row r="24696" spans="1:2" x14ac:dyDescent="0.2">
      <c r="A24696" s="112" t="s">
        <v>51918</v>
      </c>
      <c r="B24696" s="112" t="s">
        <v>51919</v>
      </c>
    </row>
    <row r="24697" spans="1:2" x14ac:dyDescent="0.2">
      <c r="A24697" s="112" t="s">
        <v>51920</v>
      </c>
      <c r="B24697" s="112" t="s">
        <v>51921</v>
      </c>
    </row>
    <row r="24698" spans="1:2" x14ac:dyDescent="0.2">
      <c r="A24698" s="112" t="s">
        <v>51922</v>
      </c>
      <c r="B24698" s="112" t="s">
        <v>51923</v>
      </c>
    </row>
    <row r="24699" spans="1:2" x14ac:dyDescent="0.2">
      <c r="A24699" s="112" t="s">
        <v>51924</v>
      </c>
      <c r="B24699" s="112" t="s">
        <v>51925</v>
      </c>
    </row>
    <row r="24700" spans="1:2" x14ac:dyDescent="0.2">
      <c r="A24700" s="112" t="s">
        <v>51926</v>
      </c>
      <c r="B24700" s="112" t="s">
        <v>51927</v>
      </c>
    </row>
    <row r="24701" spans="1:2" x14ac:dyDescent="0.2">
      <c r="A24701" s="112" t="s">
        <v>51928</v>
      </c>
      <c r="B24701" s="112" t="s">
        <v>51929</v>
      </c>
    </row>
    <row r="24702" spans="1:2" x14ac:dyDescent="0.2">
      <c r="A24702" s="112" t="s">
        <v>51930</v>
      </c>
      <c r="B24702" s="112" t="s">
        <v>51931</v>
      </c>
    </row>
    <row r="24703" spans="1:2" x14ac:dyDescent="0.2">
      <c r="A24703" s="112" t="s">
        <v>51932</v>
      </c>
      <c r="B24703" s="112" t="s">
        <v>51933</v>
      </c>
    </row>
    <row r="24704" spans="1:2" x14ac:dyDescent="0.2">
      <c r="A24704" s="112" t="s">
        <v>51934</v>
      </c>
      <c r="B24704" s="112" t="s">
        <v>51935</v>
      </c>
    </row>
    <row r="24705" spans="1:2" x14ac:dyDescent="0.2">
      <c r="A24705" s="112" t="s">
        <v>51936</v>
      </c>
      <c r="B24705" s="112" t="s">
        <v>51937</v>
      </c>
    </row>
    <row r="24706" spans="1:2" x14ac:dyDescent="0.2">
      <c r="A24706" s="112" t="s">
        <v>51938</v>
      </c>
      <c r="B24706" s="112" t="s">
        <v>51939</v>
      </c>
    </row>
    <row r="24707" spans="1:2" x14ac:dyDescent="0.2">
      <c r="A24707" s="112" t="s">
        <v>51940</v>
      </c>
      <c r="B24707" s="112" t="s">
        <v>51941</v>
      </c>
    </row>
    <row r="24708" spans="1:2" x14ac:dyDescent="0.2">
      <c r="A24708" s="112" t="s">
        <v>51942</v>
      </c>
      <c r="B24708" s="112" t="s">
        <v>51943</v>
      </c>
    </row>
    <row r="24709" spans="1:2" x14ac:dyDescent="0.2">
      <c r="A24709" s="112" t="s">
        <v>51944</v>
      </c>
      <c r="B24709" s="112" t="s">
        <v>51945</v>
      </c>
    </row>
    <row r="24710" spans="1:2" x14ac:dyDescent="0.2">
      <c r="A24710" s="112" t="s">
        <v>51946</v>
      </c>
      <c r="B24710" s="112" t="s">
        <v>51947</v>
      </c>
    </row>
    <row r="24711" spans="1:2" x14ac:dyDescent="0.2">
      <c r="A24711" s="112" t="s">
        <v>51948</v>
      </c>
      <c r="B24711" s="112" t="s">
        <v>51949</v>
      </c>
    </row>
    <row r="24712" spans="1:2" x14ac:dyDescent="0.2">
      <c r="A24712" s="112" t="s">
        <v>51950</v>
      </c>
      <c r="B24712" s="112" t="s">
        <v>51951</v>
      </c>
    </row>
    <row r="24713" spans="1:2" x14ac:dyDescent="0.2">
      <c r="A24713" s="112" t="s">
        <v>51952</v>
      </c>
      <c r="B24713" s="112" t="s">
        <v>51953</v>
      </c>
    </row>
    <row r="24714" spans="1:2" x14ac:dyDescent="0.2">
      <c r="A24714" s="112" t="s">
        <v>51954</v>
      </c>
      <c r="B24714" s="112" t="s">
        <v>51955</v>
      </c>
    </row>
    <row r="24715" spans="1:2" x14ac:dyDescent="0.2">
      <c r="A24715" s="112" t="s">
        <v>51956</v>
      </c>
      <c r="B24715" s="112" t="s">
        <v>51957</v>
      </c>
    </row>
    <row r="24716" spans="1:2" x14ac:dyDescent="0.2">
      <c r="A24716" s="112" t="s">
        <v>51958</v>
      </c>
      <c r="B24716" s="112" t="s">
        <v>51959</v>
      </c>
    </row>
    <row r="24717" spans="1:2" x14ac:dyDescent="0.2">
      <c r="A24717" s="112" t="s">
        <v>51960</v>
      </c>
      <c r="B24717" s="112" t="s">
        <v>51961</v>
      </c>
    </row>
    <row r="24718" spans="1:2" x14ac:dyDescent="0.2">
      <c r="A24718" s="112" t="s">
        <v>51962</v>
      </c>
      <c r="B24718" s="112" t="s">
        <v>51963</v>
      </c>
    </row>
    <row r="24719" spans="1:2" x14ac:dyDescent="0.2">
      <c r="A24719" s="112" t="s">
        <v>51964</v>
      </c>
      <c r="B24719" s="112" t="s">
        <v>51965</v>
      </c>
    </row>
    <row r="24720" spans="1:2" x14ac:dyDescent="0.2">
      <c r="A24720" s="112" t="s">
        <v>51966</v>
      </c>
      <c r="B24720" s="112" t="s">
        <v>51967</v>
      </c>
    </row>
    <row r="24721" spans="1:2" x14ac:dyDescent="0.2">
      <c r="A24721" s="112" t="s">
        <v>51968</v>
      </c>
      <c r="B24721" s="112" t="s">
        <v>51969</v>
      </c>
    </row>
    <row r="24722" spans="1:2" x14ac:dyDescent="0.2">
      <c r="A24722" s="112" t="s">
        <v>51970</v>
      </c>
      <c r="B24722" s="112" t="s">
        <v>51971</v>
      </c>
    </row>
    <row r="24723" spans="1:2" x14ac:dyDescent="0.2">
      <c r="A24723" s="112" t="s">
        <v>51972</v>
      </c>
      <c r="B24723" s="112" t="s">
        <v>51973</v>
      </c>
    </row>
    <row r="24724" spans="1:2" x14ac:dyDescent="0.2">
      <c r="A24724" s="112" t="s">
        <v>51974</v>
      </c>
      <c r="B24724" s="112" t="s">
        <v>51975</v>
      </c>
    </row>
    <row r="24725" spans="1:2" x14ac:dyDescent="0.2">
      <c r="A24725" s="112" t="s">
        <v>51976</v>
      </c>
      <c r="B24725" s="112" t="s">
        <v>51977</v>
      </c>
    </row>
    <row r="24726" spans="1:2" x14ac:dyDescent="0.2">
      <c r="A24726" s="112" t="s">
        <v>51978</v>
      </c>
      <c r="B24726" s="112" t="s">
        <v>51979</v>
      </c>
    </row>
    <row r="24727" spans="1:2" x14ac:dyDescent="0.2">
      <c r="A24727" s="112" t="s">
        <v>51980</v>
      </c>
      <c r="B24727" s="112" t="s">
        <v>51981</v>
      </c>
    </row>
    <row r="24728" spans="1:2" x14ac:dyDescent="0.2">
      <c r="A24728" s="112" t="s">
        <v>51982</v>
      </c>
      <c r="B24728" s="112" t="s">
        <v>51983</v>
      </c>
    </row>
    <row r="24729" spans="1:2" x14ac:dyDescent="0.2">
      <c r="A24729" s="112" t="s">
        <v>51984</v>
      </c>
      <c r="B24729" s="112" t="s">
        <v>51985</v>
      </c>
    </row>
    <row r="24730" spans="1:2" x14ac:dyDescent="0.2">
      <c r="A24730" s="112" t="s">
        <v>51986</v>
      </c>
      <c r="B24730" s="112" t="s">
        <v>51987</v>
      </c>
    </row>
    <row r="24731" spans="1:2" x14ac:dyDescent="0.2">
      <c r="A24731" s="112" t="s">
        <v>51988</v>
      </c>
      <c r="B24731" s="112" t="s">
        <v>51989</v>
      </c>
    </row>
    <row r="24732" spans="1:2" x14ac:dyDescent="0.2">
      <c r="A24732" s="112" t="s">
        <v>51990</v>
      </c>
      <c r="B24732" s="112" t="s">
        <v>51991</v>
      </c>
    </row>
    <row r="24733" spans="1:2" x14ac:dyDescent="0.2">
      <c r="A24733" s="112" t="s">
        <v>51992</v>
      </c>
      <c r="B24733" s="112" t="s">
        <v>51993</v>
      </c>
    </row>
    <row r="24734" spans="1:2" x14ac:dyDescent="0.2">
      <c r="A24734" s="112" t="s">
        <v>51994</v>
      </c>
      <c r="B24734" s="112" t="s">
        <v>51995</v>
      </c>
    </row>
    <row r="24735" spans="1:2" x14ac:dyDescent="0.2">
      <c r="A24735" s="112" t="s">
        <v>51996</v>
      </c>
      <c r="B24735" s="112" t="s">
        <v>51997</v>
      </c>
    </row>
    <row r="24736" spans="1:2" x14ac:dyDescent="0.2">
      <c r="A24736" s="112" t="s">
        <v>51998</v>
      </c>
      <c r="B24736" s="112" t="s">
        <v>51999</v>
      </c>
    </row>
    <row r="24737" spans="1:2" x14ac:dyDescent="0.2">
      <c r="A24737" s="112" t="s">
        <v>52000</v>
      </c>
      <c r="B24737" s="112" t="s">
        <v>52001</v>
      </c>
    </row>
    <row r="24738" spans="1:2" x14ac:dyDescent="0.2">
      <c r="A24738" s="112" t="s">
        <v>52002</v>
      </c>
      <c r="B24738" s="112" t="s">
        <v>52003</v>
      </c>
    </row>
    <row r="24739" spans="1:2" x14ac:dyDescent="0.2">
      <c r="A24739" s="112" t="s">
        <v>52004</v>
      </c>
      <c r="B24739" s="112" t="s">
        <v>52005</v>
      </c>
    </row>
    <row r="24740" spans="1:2" x14ac:dyDescent="0.2">
      <c r="A24740" s="112" t="s">
        <v>52006</v>
      </c>
      <c r="B24740" s="112" t="s">
        <v>52007</v>
      </c>
    </row>
    <row r="24741" spans="1:2" x14ac:dyDescent="0.2">
      <c r="A24741" s="112" t="s">
        <v>52008</v>
      </c>
      <c r="B24741" s="112" t="s">
        <v>52009</v>
      </c>
    </row>
    <row r="24742" spans="1:2" x14ac:dyDescent="0.2">
      <c r="A24742" s="112" t="s">
        <v>52010</v>
      </c>
      <c r="B24742" s="112" t="s">
        <v>52011</v>
      </c>
    </row>
    <row r="24743" spans="1:2" x14ac:dyDescent="0.2">
      <c r="A24743" s="112" t="s">
        <v>52012</v>
      </c>
      <c r="B24743" s="112" t="s">
        <v>52013</v>
      </c>
    </row>
    <row r="24744" spans="1:2" x14ac:dyDescent="0.2">
      <c r="A24744" s="112" t="s">
        <v>52014</v>
      </c>
      <c r="B24744" s="112" t="s">
        <v>52015</v>
      </c>
    </row>
    <row r="24745" spans="1:2" x14ac:dyDescent="0.2">
      <c r="A24745" s="112" t="s">
        <v>52016</v>
      </c>
      <c r="B24745" s="112" t="s">
        <v>52017</v>
      </c>
    </row>
    <row r="24746" spans="1:2" x14ac:dyDescent="0.2">
      <c r="A24746" s="112" t="s">
        <v>52018</v>
      </c>
      <c r="B24746" s="112" t="s">
        <v>52019</v>
      </c>
    </row>
    <row r="24747" spans="1:2" x14ac:dyDescent="0.2">
      <c r="A24747" s="112" t="s">
        <v>52020</v>
      </c>
      <c r="B24747" s="112" t="s">
        <v>52021</v>
      </c>
    </row>
    <row r="24748" spans="1:2" x14ac:dyDescent="0.2">
      <c r="A24748" s="112" t="s">
        <v>52022</v>
      </c>
      <c r="B24748" s="112" t="s">
        <v>52023</v>
      </c>
    </row>
    <row r="24749" spans="1:2" x14ac:dyDescent="0.2">
      <c r="A24749" s="112" t="s">
        <v>52024</v>
      </c>
      <c r="B24749" s="112" t="s">
        <v>52025</v>
      </c>
    </row>
    <row r="24750" spans="1:2" x14ac:dyDescent="0.2">
      <c r="A24750" s="112" t="s">
        <v>52026</v>
      </c>
      <c r="B24750" s="112" t="s">
        <v>52027</v>
      </c>
    </row>
    <row r="24751" spans="1:2" x14ac:dyDescent="0.2">
      <c r="A24751" s="112" t="s">
        <v>52028</v>
      </c>
      <c r="B24751" s="112" t="s">
        <v>52029</v>
      </c>
    </row>
    <row r="24752" spans="1:2" x14ac:dyDescent="0.2">
      <c r="A24752" s="112" t="s">
        <v>52030</v>
      </c>
      <c r="B24752" s="112" t="s">
        <v>52031</v>
      </c>
    </row>
    <row r="24753" spans="1:2" x14ac:dyDescent="0.2">
      <c r="A24753" s="112" t="s">
        <v>52032</v>
      </c>
      <c r="B24753" s="112" t="s">
        <v>52033</v>
      </c>
    </row>
    <row r="24754" spans="1:2" x14ac:dyDescent="0.2">
      <c r="A24754" s="112" t="s">
        <v>52034</v>
      </c>
      <c r="B24754" s="112" t="s">
        <v>52035</v>
      </c>
    </row>
    <row r="24755" spans="1:2" x14ac:dyDescent="0.2">
      <c r="A24755" s="112" t="s">
        <v>52036</v>
      </c>
      <c r="B24755" s="112" t="s">
        <v>52037</v>
      </c>
    </row>
    <row r="24756" spans="1:2" x14ac:dyDescent="0.2">
      <c r="A24756" s="112" t="s">
        <v>52038</v>
      </c>
      <c r="B24756" s="112" t="s">
        <v>52039</v>
      </c>
    </row>
    <row r="24757" spans="1:2" x14ac:dyDescent="0.2">
      <c r="A24757" s="112" t="s">
        <v>52040</v>
      </c>
      <c r="B24757" s="112" t="s">
        <v>52041</v>
      </c>
    </row>
    <row r="24758" spans="1:2" x14ac:dyDescent="0.2">
      <c r="A24758" s="112" t="s">
        <v>52042</v>
      </c>
      <c r="B24758" s="112" t="s">
        <v>52043</v>
      </c>
    </row>
    <row r="24759" spans="1:2" x14ac:dyDescent="0.2">
      <c r="A24759" s="112" t="s">
        <v>52044</v>
      </c>
      <c r="B24759" s="112" t="s">
        <v>52045</v>
      </c>
    </row>
    <row r="24760" spans="1:2" x14ac:dyDescent="0.2">
      <c r="A24760" s="112" t="s">
        <v>52046</v>
      </c>
      <c r="B24760" s="112" t="s">
        <v>52047</v>
      </c>
    </row>
    <row r="24761" spans="1:2" x14ac:dyDescent="0.2">
      <c r="A24761" s="112" t="s">
        <v>52048</v>
      </c>
      <c r="B24761" s="112" t="s">
        <v>52049</v>
      </c>
    </row>
    <row r="24762" spans="1:2" x14ac:dyDescent="0.2">
      <c r="A24762" s="112" t="s">
        <v>52050</v>
      </c>
      <c r="B24762" s="112" t="s">
        <v>52051</v>
      </c>
    </row>
    <row r="24763" spans="1:2" x14ac:dyDescent="0.2">
      <c r="A24763" s="112" t="s">
        <v>52052</v>
      </c>
      <c r="B24763" s="112" t="s">
        <v>52053</v>
      </c>
    </row>
    <row r="24764" spans="1:2" x14ac:dyDescent="0.2">
      <c r="A24764" s="112" t="s">
        <v>52054</v>
      </c>
      <c r="B24764" s="112" t="s">
        <v>52055</v>
      </c>
    </row>
    <row r="24765" spans="1:2" x14ac:dyDescent="0.2">
      <c r="A24765" s="112" t="s">
        <v>52056</v>
      </c>
      <c r="B24765" s="112" t="s">
        <v>52057</v>
      </c>
    </row>
    <row r="24766" spans="1:2" x14ac:dyDescent="0.2">
      <c r="A24766" s="112" t="s">
        <v>52058</v>
      </c>
      <c r="B24766" s="112" t="s">
        <v>52059</v>
      </c>
    </row>
    <row r="24767" spans="1:2" x14ac:dyDescent="0.2">
      <c r="A24767" s="112" t="s">
        <v>52060</v>
      </c>
      <c r="B24767" s="112" t="s">
        <v>52061</v>
      </c>
    </row>
    <row r="24768" spans="1:2" x14ac:dyDescent="0.2">
      <c r="A24768" s="112" t="s">
        <v>52062</v>
      </c>
      <c r="B24768" s="112" t="s">
        <v>52063</v>
      </c>
    </row>
    <row r="24769" spans="1:2" x14ac:dyDescent="0.2">
      <c r="A24769" s="112" t="s">
        <v>52064</v>
      </c>
      <c r="B24769" s="112" t="s">
        <v>52065</v>
      </c>
    </row>
    <row r="24770" spans="1:2" x14ac:dyDescent="0.2">
      <c r="A24770" s="112" t="s">
        <v>52066</v>
      </c>
      <c r="B24770" s="112" t="s">
        <v>52067</v>
      </c>
    </row>
    <row r="24771" spans="1:2" x14ac:dyDescent="0.2">
      <c r="A24771" s="112" t="s">
        <v>52068</v>
      </c>
      <c r="B24771" s="112" t="s">
        <v>52069</v>
      </c>
    </row>
    <row r="24772" spans="1:2" x14ac:dyDescent="0.2">
      <c r="A24772" s="112" t="s">
        <v>52070</v>
      </c>
      <c r="B24772" s="112" t="s">
        <v>52071</v>
      </c>
    </row>
    <row r="24773" spans="1:2" x14ac:dyDescent="0.2">
      <c r="A24773" s="112" t="s">
        <v>52072</v>
      </c>
      <c r="B24773" s="112" t="s">
        <v>52073</v>
      </c>
    </row>
    <row r="24774" spans="1:2" x14ac:dyDescent="0.2">
      <c r="A24774" s="112" t="s">
        <v>52074</v>
      </c>
      <c r="B24774" s="112" t="s">
        <v>52075</v>
      </c>
    </row>
    <row r="24775" spans="1:2" x14ac:dyDescent="0.2">
      <c r="A24775" s="112" t="s">
        <v>52076</v>
      </c>
      <c r="B24775" s="112" t="s">
        <v>52077</v>
      </c>
    </row>
    <row r="24776" spans="1:2" x14ac:dyDescent="0.2">
      <c r="A24776" s="112" t="s">
        <v>52078</v>
      </c>
      <c r="B24776" s="112" t="s">
        <v>52079</v>
      </c>
    </row>
    <row r="24777" spans="1:2" x14ac:dyDescent="0.2">
      <c r="A24777" s="112" t="s">
        <v>52080</v>
      </c>
      <c r="B24777" s="112" t="s">
        <v>52081</v>
      </c>
    </row>
    <row r="24778" spans="1:2" x14ac:dyDescent="0.2">
      <c r="A24778" s="112" t="s">
        <v>52082</v>
      </c>
      <c r="B24778" s="112" t="s">
        <v>52083</v>
      </c>
    </row>
    <row r="24779" spans="1:2" x14ac:dyDescent="0.2">
      <c r="A24779" s="112" t="s">
        <v>52084</v>
      </c>
      <c r="B24779" s="112" t="s">
        <v>52085</v>
      </c>
    </row>
    <row r="24780" spans="1:2" x14ac:dyDescent="0.2">
      <c r="A24780" s="112" t="s">
        <v>52086</v>
      </c>
      <c r="B24780" s="112" t="s">
        <v>52087</v>
      </c>
    </row>
    <row r="24781" spans="1:2" x14ac:dyDescent="0.2">
      <c r="A24781" s="112" t="s">
        <v>52088</v>
      </c>
      <c r="B24781" s="112" t="s">
        <v>52089</v>
      </c>
    </row>
    <row r="24782" spans="1:2" x14ac:dyDescent="0.2">
      <c r="A24782" s="112" t="s">
        <v>52090</v>
      </c>
      <c r="B24782" s="112" t="s">
        <v>52091</v>
      </c>
    </row>
    <row r="24783" spans="1:2" x14ac:dyDescent="0.2">
      <c r="A24783" s="112" t="s">
        <v>52092</v>
      </c>
      <c r="B24783" s="112" t="s">
        <v>52093</v>
      </c>
    </row>
    <row r="24784" spans="1:2" x14ac:dyDescent="0.2">
      <c r="A24784" s="112" t="s">
        <v>52094</v>
      </c>
      <c r="B24784" s="112" t="s">
        <v>52095</v>
      </c>
    </row>
    <row r="24785" spans="1:2" x14ac:dyDescent="0.2">
      <c r="A24785" s="112" t="s">
        <v>52096</v>
      </c>
      <c r="B24785" s="112" t="s">
        <v>52097</v>
      </c>
    </row>
    <row r="24786" spans="1:2" x14ac:dyDescent="0.2">
      <c r="A24786" s="112" t="s">
        <v>52098</v>
      </c>
      <c r="B24786" s="112" t="s">
        <v>52099</v>
      </c>
    </row>
    <row r="24787" spans="1:2" x14ac:dyDescent="0.2">
      <c r="A24787" s="112" t="s">
        <v>52100</v>
      </c>
      <c r="B24787" s="112" t="s">
        <v>52101</v>
      </c>
    </row>
    <row r="24788" spans="1:2" x14ac:dyDescent="0.2">
      <c r="A24788" s="112" t="s">
        <v>52102</v>
      </c>
      <c r="B24788" s="112" t="s">
        <v>52103</v>
      </c>
    </row>
    <row r="24789" spans="1:2" x14ac:dyDescent="0.2">
      <c r="A24789" s="112" t="s">
        <v>52104</v>
      </c>
      <c r="B24789" s="112" t="s">
        <v>52105</v>
      </c>
    </row>
    <row r="24790" spans="1:2" x14ac:dyDescent="0.2">
      <c r="A24790" s="112" t="s">
        <v>52106</v>
      </c>
      <c r="B24790" s="112" t="s">
        <v>52107</v>
      </c>
    </row>
    <row r="24791" spans="1:2" x14ac:dyDescent="0.2">
      <c r="A24791" s="112" t="s">
        <v>52108</v>
      </c>
      <c r="B24791" s="112" t="s">
        <v>52109</v>
      </c>
    </row>
    <row r="24792" spans="1:2" x14ac:dyDescent="0.2">
      <c r="A24792" s="112" t="s">
        <v>52110</v>
      </c>
      <c r="B24792" s="112" t="s">
        <v>52111</v>
      </c>
    </row>
    <row r="24793" spans="1:2" x14ac:dyDescent="0.2">
      <c r="A24793" s="112" t="s">
        <v>52112</v>
      </c>
      <c r="B24793" s="112" t="s">
        <v>52113</v>
      </c>
    </row>
    <row r="24794" spans="1:2" x14ac:dyDescent="0.2">
      <c r="A24794" s="112" t="s">
        <v>52114</v>
      </c>
      <c r="B24794" s="112" t="s">
        <v>52115</v>
      </c>
    </row>
    <row r="24795" spans="1:2" x14ac:dyDescent="0.2">
      <c r="A24795" s="112" t="s">
        <v>52116</v>
      </c>
      <c r="B24795" s="112" t="s">
        <v>52117</v>
      </c>
    </row>
    <row r="24796" spans="1:2" x14ac:dyDescent="0.2">
      <c r="A24796" s="112" t="s">
        <v>52118</v>
      </c>
      <c r="B24796" s="112" t="s">
        <v>52119</v>
      </c>
    </row>
    <row r="24797" spans="1:2" x14ac:dyDescent="0.2">
      <c r="A24797" s="112" t="s">
        <v>52120</v>
      </c>
      <c r="B24797" s="112" t="s">
        <v>52121</v>
      </c>
    </row>
    <row r="24798" spans="1:2" x14ac:dyDescent="0.2">
      <c r="A24798" s="112" t="s">
        <v>52122</v>
      </c>
      <c r="B24798" s="112" t="s">
        <v>52123</v>
      </c>
    </row>
    <row r="24799" spans="1:2" x14ac:dyDescent="0.2">
      <c r="A24799" s="112" t="s">
        <v>52124</v>
      </c>
      <c r="B24799" s="112" t="s">
        <v>52125</v>
      </c>
    </row>
    <row r="24800" spans="1:2" x14ac:dyDescent="0.2">
      <c r="A24800" s="112" t="s">
        <v>52126</v>
      </c>
      <c r="B24800" s="112" t="s">
        <v>52127</v>
      </c>
    </row>
    <row r="24801" spans="1:2" x14ac:dyDescent="0.2">
      <c r="A24801" s="112" t="s">
        <v>52128</v>
      </c>
      <c r="B24801" s="112" t="s">
        <v>52129</v>
      </c>
    </row>
    <row r="24802" spans="1:2" x14ac:dyDescent="0.2">
      <c r="A24802" s="112" t="s">
        <v>52130</v>
      </c>
      <c r="B24802" s="112" t="s">
        <v>52131</v>
      </c>
    </row>
    <row r="24803" spans="1:2" x14ac:dyDescent="0.2">
      <c r="A24803" s="112" t="s">
        <v>52132</v>
      </c>
      <c r="B24803" s="112" t="s">
        <v>52133</v>
      </c>
    </row>
    <row r="24804" spans="1:2" x14ac:dyDescent="0.2">
      <c r="A24804" s="112" t="s">
        <v>52134</v>
      </c>
      <c r="B24804" s="112" t="s">
        <v>52135</v>
      </c>
    </row>
    <row r="24805" spans="1:2" x14ac:dyDescent="0.2">
      <c r="A24805" s="112" t="s">
        <v>52136</v>
      </c>
      <c r="B24805" s="112" t="s">
        <v>52137</v>
      </c>
    </row>
    <row r="24806" spans="1:2" x14ac:dyDescent="0.2">
      <c r="A24806" s="112" t="s">
        <v>52138</v>
      </c>
      <c r="B24806" s="112" t="s">
        <v>52139</v>
      </c>
    </row>
    <row r="24807" spans="1:2" x14ac:dyDescent="0.2">
      <c r="A24807" s="112" t="s">
        <v>52140</v>
      </c>
      <c r="B24807" s="112" t="s">
        <v>52141</v>
      </c>
    </row>
    <row r="24808" spans="1:2" x14ac:dyDescent="0.2">
      <c r="A24808" s="112" t="s">
        <v>52142</v>
      </c>
      <c r="B24808" s="112" t="s">
        <v>52143</v>
      </c>
    </row>
    <row r="24809" spans="1:2" x14ac:dyDescent="0.2">
      <c r="A24809" s="112" t="s">
        <v>52144</v>
      </c>
      <c r="B24809" s="112" t="s">
        <v>52145</v>
      </c>
    </row>
    <row r="24810" spans="1:2" x14ac:dyDescent="0.2">
      <c r="A24810" s="112" t="s">
        <v>52146</v>
      </c>
      <c r="B24810" s="112" t="s">
        <v>52147</v>
      </c>
    </row>
    <row r="24811" spans="1:2" x14ac:dyDescent="0.2">
      <c r="A24811" s="112" t="s">
        <v>52148</v>
      </c>
      <c r="B24811" s="112" t="s">
        <v>52149</v>
      </c>
    </row>
    <row r="24812" spans="1:2" x14ac:dyDescent="0.2">
      <c r="A24812" s="112" t="s">
        <v>52150</v>
      </c>
      <c r="B24812" s="112" t="s">
        <v>52151</v>
      </c>
    </row>
    <row r="24813" spans="1:2" x14ac:dyDescent="0.2">
      <c r="A24813" s="112" t="s">
        <v>52152</v>
      </c>
      <c r="B24813" s="112" t="s">
        <v>52153</v>
      </c>
    </row>
    <row r="24814" spans="1:2" x14ac:dyDescent="0.2">
      <c r="A24814" s="112" t="s">
        <v>52154</v>
      </c>
      <c r="B24814" s="112" t="s">
        <v>52155</v>
      </c>
    </row>
    <row r="24815" spans="1:2" x14ac:dyDescent="0.2">
      <c r="A24815" s="112" t="s">
        <v>52156</v>
      </c>
      <c r="B24815" s="112" t="s">
        <v>52157</v>
      </c>
    </row>
    <row r="24816" spans="1:2" x14ac:dyDescent="0.2">
      <c r="A24816" s="112" t="s">
        <v>52158</v>
      </c>
      <c r="B24816" s="112" t="s">
        <v>52159</v>
      </c>
    </row>
    <row r="24817" spans="1:2" x14ac:dyDescent="0.2">
      <c r="A24817" s="112" t="s">
        <v>52160</v>
      </c>
      <c r="B24817" s="112" t="s">
        <v>52161</v>
      </c>
    </row>
    <row r="24818" spans="1:2" x14ac:dyDescent="0.2">
      <c r="A24818" s="112" t="s">
        <v>52162</v>
      </c>
      <c r="B24818" s="112" t="s">
        <v>52163</v>
      </c>
    </row>
    <row r="24819" spans="1:2" x14ac:dyDescent="0.2">
      <c r="A24819" s="112" t="s">
        <v>52164</v>
      </c>
      <c r="B24819" s="112" t="s">
        <v>52165</v>
      </c>
    </row>
    <row r="24820" spans="1:2" x14ac:dyDescent="0.2">
      <c r="A24820" s="112" t="s">
        <v>52166</v>
      </c>
      <c r="B24820" s="112" t="s">
        <v>52167</v>
      </c>
    </row>
    <row r="24821" spans="1:2" x14ac:dyDescent="0.2">
      <c r="A24821" s="112" t="s">
        <v>52168</v>
      </c>
      <c r="B24821" s="112" t="s">
        <v>52169</v>
      </c>
    </row>
    <row r="24822" spans="1:2" x14ac:dyDescent="0.2">
      <c r="A24822" s="112" t="s">
        <v>52170</v>
      </c>
      <c r="B24822" s="112" t="s">
        <v>52171</v>
      </c>
    </row>
    <row r="24823" spans="1:2" x14ac:dyDescent="0.2">
      <c r="A24823" s="112" t="s">
        <v>52172</v>
      </c>
      <c r="B24823" s="112" t="s">
        <v>52173</v>
      </c>
    </row>
    <row r="24824" spans="1:2" x14ac:dyDescent="0.2">
      <c r="A24824" s="112" t="s">
        <v>52174</v>
      </c>
      <c r="B24824" s="112" t="s">
        <v>52175</v>
      </c>
    </row>
    <row r="24825" spans="1:2" x14ac:dyDescent="0.2">
      <c r="A24825" s="112" t="s">
        <v>52176</v>
      </c>
      <c r="B24825" s="112" t="s">
        <v>52177</v>
      </c>
    </row>
    <row r="24826" spans="1:2" x14ac:dyDescent="0.2">
      <c r="A24826" s="112" t="s">
        <v>52178</v>
      </c>
      <c r="B24826" s="112" t="s">
        <v>52179</v>
      </c>
    </row>
    <row r="24827" spans="1:2" x14ac:dyDescent="0.2">
      <c r="A24827" s="112" t="s">
        <v>52180</v>
      </c>
      <c r="B24827" s="112" t="s">
        <v>52181</v>
      </c>
    </row>
    <row r="24828" spans="1:2" x14ac:dyDescent="0.2">
      <c r="A24828" s="112" t="s">
        <v>52182</v>
      </c>
      <c r="B24828" s="112" t="s">
        <v>52183</v>
      </c>
    </row>
    <row r="24829" spans="1:2" x14ac:dyDescent="0.2">
      <c r="A24829" s="112" t="s">
        <v>52184</v>
      </c>
      <c r="B24829" s="112" t="s">
        <v>52185</v>
      </c>
    </row>
    <row r="24830" spans="1:2" x14ac:dyDescent="0.2">
      <c r="A24830" s="112" t="s">
        <v>52186</v>
      </c>
      <c r="B24830" s="112" t="s">
        <v>52187</v>
      </c>
    </row>
    <row r="24831" spans="1:2" x14ac:dyDescent="0.2">
      <c r="A24831" s="112" t="s">
        <v>52188</v>
      </c>
      <c r="B24831" s="112" t="s">
        <v>52189</v>
      </c>
    </row>
    <row r="24832" spans="1:2" x14ac:dyDescent="0.2">
      <c r="A24832" s="112" t="s">
        <v>52190</v>
      </c>
      <c r="B24832" s="112" t="s">
        <v>52191</v>
      </c>
    </row>
    <row r="24833" spans="1:2" x14ac:dyDescent="0.2">
      <c r="A24833" s="112" t="s">
        <v>52192</v>
      </c>
      <c r="B24833" s="112" t="s">
        <v>52193</v>
      </c>
    </row>
    <row r="24834" spans="1:2" x14ac:dyDescent="0.2">
      <c r="A24834" s="112" t="s">
        <v>52194</v>
      </c>
      <c r="B24834" s="112" t="s">
        <v>52195</v>
      </c>
    </row>
    <row r="24835" spans="1:2" x14ac:dyDescent="0.2">
      <c r="A24835" s="112" t="s">
        <v>52196</v>
      </c>
      <c r="B24835" s="112" t="s">
        <v>52197</v>
      </c>
    </row>
    <row r="24836" spans="1:2" x14ac:dyDescent="0.2">
      <c r="A24836" s="112" t="s">
        <v>52198</v>
      </c>
      <c r="B24836" s="112" t="s">
        <v>52199</v>
      </c>
    </row>
    <row r="24837" spans="1:2" x14ac:dyDescent="0.2">
      <c r="A24837" s="112" t="s">
        <v>52200</v>
      </c>
      <c r="B24837" s="112" t="s">
        <v>52201</v>
      </c>
    </row>
    <row r="24838" spans="1:2" x14ac:dyDescent="0.2">
      <c r="A24838" s="112" t="s">
        <v>52202</v>
      </c>
      <c r="B24838" s="112" t="s">
        <v>52203</v>
      </c>
    </row>
    <row r="24839" spans="1:2" x14ac:dyDescent="0.2">
      <c r="A24839" s="112" t="s">
        <v>52204</v>
      </c>
      <c r="B24839" s="112" t="s">
        <v>52205</v>
      </c>
    </row>
    <row r="24840" spans="1:2" x14ac:dyDescent="0.2">
      <c r="A24840" s="112" t="s">
        <v>52206</v>
      </c>
      <c r="B24840" s="112" t="s">
        <v>52207</v>
      </c>
    </row>
    <row r="24841" spans="1:2" x14ac:dyDescent="0.2">
      <c r="A24841" s="112" t="s">
        <v>52208</v>
      </c>
      <c r="B24841" s="112" t="s">
        <v>52209</v>
      </c>
    </row>
    <row r="24842" spans="1:2" x14ac:dyDescent="0.2">
      <c r="A24842" s="112" t="s">
        <v>52210</v>
      </c>
      <c r="B24842" s="112" t="s">
        <v>52211</v>
      </c>
    </row>
    <row r="24843" spans="1:2" x14ac:dyDescent="0.2">
      <c r="A24843" s="112" t="s">
        <v>52212</v>
      </c>
      <c r="B24843" s="112" t="s">
        <v>52213</v>
      </c>
    </row>
    <row r="24844" spans="1:2" x14ac:dyDescent="0.2">
      <c r="A24844" s="112" t="s">
        <v>52214</v>
      </c>
      <c r="B24844" s="112" t="s">
        <v>52215</v>
      </c>
    </row>
    <row r="24845" spans="1:2" x14ac:dyDescent="0.2">
      <c r="A24845" s="112" t="s">
        <v>52216</v>
      </c>
      <c r="B24845" s="112" t="s">
        <v>52217</v>
      </c>
    </row>
    <row r="24846" spans="1:2" x14ac:dyDescent="0.2">
      <c r="A24846" s="112" t="s">
        <v>52218</v>
      </c>
      <c r="B24846" s="112" t="s">
        <v>52219</v>
      </c>
    </row>
    <row r="24847" spans="1:2" x14ac:dyDescent="0.2">
      <c r="A24847" s="112" t="s">
        <v>52220</v>
      </c>
      <c r="B24847" s="112" t="s">
        <v>28296</v>
      </c>
    </row>
    <row r="24848" spans="1:2" x14ac:dyDescent="0.2">
      <c r="A24848" s="112" t="s">
        <v>52221</v>
      </c>
      <c r="B24848" s="112" t="s">
        <v>52222</v>
      </c>
    </row>
    <row r="24849" spans="1:2" x14ac:dyDescent="0.2">
      <c r="A24849" s="112" t="s">
        <v>52223</v>
      </c>
      <c r="B24849" s="112" t="s">
        <v>52224</v>
      </c>
    </row>
    <row r="24850" spans="1:2" x14ac:dyDescent="0.2">
      <c r="A24850" s="112" t="s">
        <v>52225</v>
      </c>
      <c r="B24850" s="112" t="s">
        <v>52226</v>
      </c>
    </row>
    <row r="24851" spans="1:2" x14ac:dyDescent="0.2">
      <c r="A24851" s="112" t="s">
        <v>52227</v>
      </c>
      <c r="B24851" s="112" t="s">
        <v>52228</v>
      </c>
    </row>
    <row r="24852" spans="1:2" x14ac:dyDescent="0.2">
      <c r="A24852" s="112" t="s">
        <v>52229</v>
      </c>
      <c r="B24852" s="112" t="s">
        <v>52230</v>
      </c>
    </row>
    <row r="24853" spans="1:2" x14ac:dyDescent="0.2">
      <c r="A24853" s="112" t="s">
        <v>52231</v>
      </c>
      <c r="B24853" s="112" t="s">
        <v>52232</v>
      </c>
    </row>
    <row r="24854" spans="1:2" x14ac:dyDescent="0.2">
      <c r="A24854" s="112" t="s">
        <v>52233</v>
      </c>
      <c r="B24854" s="112" t="s">
        <v>52234</v>
      </c>
    </row>
    <row r="24855" spans="1:2" x14ac:dyDescent="0.2">
      <c r="A24855" s="112" t="s">
        <v>52235</v>
      </c>
      <c r="B24855" s="112" t="s">
        <v>52236</v>
      </c>
    </row>
    <row r="24856" spans="1:2" x14ac:dyDescent="0.2">
      <c r="A24856" s="112" t="s">
        <v>52237</v>
      </c>
      <c r="B24856" s="112" t="s">
        <v>52238</v>
      </c>
    </row>
    <row r="24857" spans="1:2" x14ac:dyDescent="0.2">
      <c r="A24857" s="112" t="s">
        <v>52239</v>
      </c>
      <c r="B24857" s="112" t="s">
        <v>52240</v>
      </c>
    </row>
    <row r="24858" spans="1:2" x14ac:dyDescent="0.2">
      <c r="A24858" s="112" t="s">
        <v>52241</v>
      </c>
      <c r="B24858" s="112" t="s">
        <v>26063</v>
      </c>
    </row>
    <row r="24859" spans="1:2" x14ac:dyDescent="0.2">
      <c r="A24859" s="112" t="s">
        <v>52242</v>
      </c>
      <c r="B24859" s="112" t="s">
        <v>52243</v>
      </c>
    </row>
    <row r="24860" spans="1:2" x14ac:dyDescent="0.2">
      <c r="A24860" s="112" t="s">
        <v>52244</v>
      </c>
      <c r="B24860" s="112" t="s">
        <v>52245</v>
      </c>
    </row>
    <row r="24861" spans="1:2" x14ac:dyDescent="0.2">
      <c r="A24861" s="112" t="s">
        <v>52246</v>
      </c>
      <c r="B24861" s="112" t="s">
        <v>52247</v>
      </c>
    </row>
    <row r="24862" spans="1:2" x14ac:dyDescent="0.2">
      <c r="A24862" s="112" t="s">
        <v>52248</v>
      </c>
      <c r="B24862" s="112" t="s">
        <v>52249</v>
      </c>
    </row>
    <row r="24863" spans="1:2" x14ac:dyDescent="0.2">
      <c r="A24863" s="112" t="s">
        <v>52250</v>
      </c>
      <c r="B24863" s="112" t="s">
        <v>52251</v>
      </c>
    </row>
    <row r="24864" spans="1:2" x14ac:dyDescent="0.2">
      <c r="A24864" s="112" t="s">
        <v>52252</v>
      </c>
      <c r="B24864" s="112" t="s">
        <v>52253</v>
      </c>
    </row>
    <row r="24865" spans="1:2" x14ac:dyDescent="0.2">
      <c r="A24865" s="112" t="s">
        <v>52254</v>
      </c>
      <c r="B24865" s="112" t="s">
        <v>52255</v>
      </c>
    </row>
    <row r="24866" spans="1:2" x14ac:dyDescent="0.2">
      <c r="A24866" s="112" t="s">
        <v>52256</v>
      </c>
      <c r="B24866" s="112" t="s">
        <v>52257</v>
      </c>
    </row>
    <row r="24867" spans="1:2" x14ac:dyDescent="0.2">
      <c r="A24867" s="112" t="s">
        <v>52258</v>
      </c>
      <c r="B24867" s="112" t="s">
        <v>52259</v>
      </c>
    </row>
    <row r="24868" spans="1:2" x14ac:dyDescent="0.2">
      <c r="A24868" s="112" t="s">
        <v>52260</v>
      </c>
      <c r="B24868" s="112" t="s">
        <v>52261</v>
      </c>
    </row>
    <row r="24869" spans="1:2" x14ac:dyDescent="0.2">
      <c r="A24869" s="112" t="s">
        <v>52262</v>
      </c>
      <c r="B24869" s="112" t="s">
        <v>52263</v>
      </c>
    </row>
    <row r="24870" spans="1:2" x14ac:dyDescent="0.2">
      <c r="A24870" s="112" t="s">
        <v>52264</v>
      </c>
      <c r="B24870" s="112" t="s">
        <v>52265</v>
      </c>
    </row>
    <row r="24871" spans="1:2" x14ac:dyDescent="0.2">
      <c r="A24871" s="112" t="s">
        <v>52266</v>
      </c>
      <c r="B24871" s="112" t="s">
        <v>52267</v>
      </c>
    </row>
    <row r="24872" spans="1:2" x14ac:dyDescent="0.2">
      <c r="A24872" s="112" t="s">
        <v>52268</v>
      </c>
      <c r="B24872" s="112" t="s">
        <v>52269</v>
      </c>
    </row>
    <row r="24873" spans="1:2" x14ac:dyDescent="0.2">
      <c r="A24873" s="112" t="s">
        <v>52270</v>
      </c>
      <c r="B24873" s="112" t="s">
        <v>52271</v>
      </c>
    </row>
    <row r="24874" spans="1:2" x14ac:dyDescent="0.2">
      <c r="A24874" s="112" t="s">
        <v>52272</v>
      </c>
      <c r="B24874" s="112" t="s">
        <v>52273</v>
      </c>
    </row>
    <row r="24875" spans="1:2" x14ac:dyDescent="0.2">
      <c r="A24875" s="112" t="s">
        <v>52274</v>
      </c>
      <c r="B24875" s="112" t="s">
        <v>52275</v>
      </c>
    </row>
    <row r="24876" spans="1:2" x14ac:dyDescent="0.2">
      <c r="A24876" s="112" t="s">
        <v>52276</v>
      </c>
      <c r="B24876" s="112" t="s">
        <v>52277</v>
      </c>
    </row>
    <row r="24877" spans="1:2" x14ac:dyDescent="0.2">
      <c r="A24877" s="112" t="s">
        <v>52278</v>
      </c>
      <c r="B24877" s="112" t="s">
        <v>52279</v>
      </c>
    </row>
    <row r="24878" spans="1:2" x14ac:dyDescent="0.2">
      <c r="A24878" s="112" t="s">
        <v>52280</v>
      </c>
      <c r="B24878" s="112" t="s">
        <v>52281</v>
      </c>
    </row>
    <row r="24879" spans="1:2" x14ac:dyDescent="0.2">
      <c r="A24879" s="112" t="s">
        <v>52282</v>
      </c>
      <c r="B24879" s="112" t="s">
        <v>52283</v>
      </c>
    </row>
    <row r="24880" spans="1:2" x14ac:dyDescent="0.2">
      <c r="A24880" s="112" t="s">
        <v>52284</v>
      </c>
      <c r="B24880" s="112" t="s">
        <v>52285</v>
      </c>
    </row>
    <row r="24881" spans="1:2" x14ac:dyDescent="0.2">
      <c r="A24881" s="112" t="s">
        <v>52286</v>
      </c>
      <c r="B24881" s="112" t="s">
        <v>52287</v>
      </c>
    </row>
    <row r="24882" spans="1:2" x14ac:dyDescent="0.2">
      <c r="A24882" s="112" t="s">
        <v>52288</v>
      </c>
      <c r="B24882" s="112" t="s">
        <v>52289</v>
      </c>
    </row>
    <row r="24883" spans="1:2" x14ac:dyDescent="0.2">
      <c r="A24883" s="112" t="s">
        <v>52290</v>
      </c>
      <c r="B24883" s="112" t="s">
        <v>52291</v>
      </c>
    </row>
    <row r="24884" spans="1:2" x14ac:dyDescent="0.2">
      <c r="A24884" s="112" t="s">
        <v>52292</v>
      </c>
      <c r="B24884" s="112" t="s">
        <v>52293</v>
      </c>
    </row>
    <row r="24885" spans="1:2" x14ac:dyDescent="0.2">
      <c r="A24885" s="112" t="s">
        <v>52294</v>
      </c>
      <c r="B24885" s="112" t="s">
        <v>52295</v>
      </c>
    </row>
    <row r="24886" spans="1:2" x14ac:dyDescent="0.2">
      <c r="A24886" s="112" t="s">
        <v>52296</v>
      </c>
      <c r="B24886" s="112" t="s">
        <v>52297</v>
      </c>
    </row>
    <row r="24887" spans="1:2" x14ac:dyDescent="0.2">
      <c r="A24887" s="112" t="s">
        <v>52298</v>
      </c>
      <c r="B24887" s="112" t="s">
        <v>52299</v>
      </c>
    </row>
    <row r="24888" spans="1:2" x14ac:dyDescent="0.2">
      <c r="A24888" s="112" t="s">
        <v>52300</v>
      </c>
      <c r="B24888" s="112" t="s">
        <v>52301</v>
      </c>
    </row>
    <row r="24889" spans="1:2" x14ac:dyDescent="0.2">
      <c r="A24889" s="112" t="s">
        <v>52302</v>
      </c>
      <c r="B24889" s="112" t="s">
        <v>52303</v>
      </c>
    </row>
    <row r="24890" spans="1:2" x14ac:dyDescent="0.2">
      <c r="A24890" s="112" t="s">
        <v>52304</v>
      </c>
      <c r="B24890" s="112" t="s">
        <v>52305</v>
      </c>
    </row>
    <row r="24891" spans="1:2" x14ac:dyDescent="0.2">
      <c r="A24891" s="112" t="s">
        <v>52306</v>
      </c>
      <c r="B24891" s="112" t="s">
        <v>52307</v>
      </c>
    </row>
    <row r="24892" spans="1:2" x14ac:dyDescent="0.2">
      <c r="A24892" s="112" t="s">
        <v>52308</v>
      </c>
      <c r="B24892" s="112" t="s">
        <v>52309</v>
      </c>
    </row>
    <row r="24893" spans="1:2" x14ac:dyDescent="0.2">
      <c r="A24893" s="112" t="s">
        <v>52310</v>
      </c>
      <c r="B24893" s="112" t="s">
        <v>52311</v>
      </c>
    </row>
    <row r="24894" spans="1:2" x14ac:dyDescent="0.2">
      <c r="A24894" s="112" t="s">
        <v>52312</v>
      </c>
      <c r="B24894" s="112" t="s">
        <v>52313</v>
      </c>
    </row>
    <row r="24895" spans="1:2" x14ac:dyDescent="0.2">
      <c r="A24895" s="112" t="s">
        <v>52314</v>
      </c>
      <c r="B24895" s="112" t="s">
        <v>52315</v>
      </c>
    </row>
    <row r="24896" spans="1:2" x14ac:dyDescent="0.2">
      <c r="A24896" s="112" t="s">
        <v>52316</v>
      </c>
      <c r="B24896" s="112" t="s">
        <v>52317</v>
      </c>
    </row>
    <row r="24897" spans="1:2" x14ac:dyDescent="0.2">
      <c r="A24897" s="112" t="s">
        <v>52318</v>
      </c>
      <c r="B24897" s="112" t="s">
        <v>52319</v>
      </c>
    </row>
    <row r="24898" spans="1:2" x14ac:dyDescent="0.2">
      <c r="A24898" s="112" t="s">
        <v>52320</v>
      </c>
      <c r="B24898" s="112" t="s">
        <v>52321</v>
      </c>
    </row>
    <row r="24899" spans="1:2" x14ac:dyDescent="0.2">
      <c r="A24899" s="112" t="s">
        <v>52322</v>
      </c>
      <c r="B24899" s="112" t="s">
        <v>52323</v>
      </c>
    </row>
    <row r="24900" spans="1:2" x14ac:dyDescent="0.2">
      <c r="A24900" s="112" t="s">
        <v>52324</v>
      </c>
      <c r="B24900" s="112" t="s">
        <v>52325</v>
      </c>
    </row>
    <row r="24901" spans="1:2" x14ac:dyDescent="0.2">
      <c r="A24901" s="112" t="s">
        <v>52326</v>
      </c>
      <c r="B24901" s="112" t="s">
        <v>52327</v>
      </c>
    </row>
    <row r="24902" spans="1:2" x14ac:dyDescent="0.2">
      <c r="A24902" s="112" t="s">
        <v>52328</v>
      </c>
      <c r="B24902" s="112" t="s">
        <v>52329</v>
      </c>
    </row>
    <row r="24903" spans="1:2" x14ac:dyDescent="0.2">
      <c r="A24903" s="112" t="s">
        <v>52330</v>
      </c>
      <c r="B24903" s="112" t="s">
        <v>52331</v>
      </c>
    </row>
    <row r="24904" spans="1:2" x14ac:dyDescent="0.2">
      <c r="A24904" s="112" t="s">
        <v>52332</v>
      </c>
      <c r="B24904" s="112" t="s">
        <v>52333</v>
      </c>
    </row>
    <row r="24905" spans="1:2" x14ac:dyDescent="0.2">
      <c r="A24905" s="112" t="s">
        <v>52334</v>
      </c>
      <c r="B24905" s="112" t="s">
        <v>52335</v>
      </c>
    </row>
    <row r="24906" spans="1:2" x14ac:dyDescent="0.2">
      <c r="A24906" s="112" t="s">
        <v>52336</v>
      </c>
      <c r="B24906" s="112" t="s">
        <v>52337</v>
      </c>
    </row>
    <row r="24907" spans="1:2" x14ac:dyDescent="0.2">
      <c r="A24907" s="112" t="s">
        <v>52338</v>
      </c>
      <c r="B24907" s="112" t="s">
        <v>39116</v>
      </c>
    </row>
    <row r="24908" spans="1:2" x14ac:dyDescent="0.2">
      <c r="A24908" s="112" t="s">
        <v>52339</v>
      </c>
      <c r="B24908" s="112" t="s">
        <v>52340</v>
      </c>
    </row>
    <row r="24909" spans="1:2" x14ac:dyDescent="0.2">
      <c r="A24909" s="112" t="s">
        <v>52341</v>
      </c>
      <c r="B24909" s="112" t="s">
        <v>52342</v>
      </c>
    </row>
    <row r="24910" spans="1:2" x14ac:dyDescent="0.2">
      <c r="A24910" s="112" t="s">
        <v>52343</v>
      </c>
      <c r="B24910" s="112" t="s">
        <v>52344</v>
      </c>
    </row>
    <row r="24911" spans="1:2" x14ac:dyDescent="0.2">
      <c r="A24911" s="112" t="s">
        <v>52345</v>
      </c>
      <c r="B24911" s="112" t="s">
        <v>52346</v>
      </c>
    </row>
    <row r="24912" spans="1:2" x14ac:dyDescent="0.2">
      <c r="A24912" s="112" t="s">
        <v>52347</v>
      </c>
      <c r="B24912" s="112" t="s">
        <v>52348</v>
      </c>
    </row>
    <row r="24913" spans="1:2" x14ac:dyDescent="0.2">
      <c r="A24913" s="112" t="s">
        <v>52349</v>
      </c>
      <c r="B24913" s="112" t="s">
        <v>52350</v>
      </c>
    </row>
    <row r="24914" spans="1:2" x14ac:dyDescent="0.2">
      <c r="A24914" s="112" t="s">
        <v>52351</v>
      </c>
      <c r="B24914" s="112" t="s">
        <v>52352</v>
      </c>
    </row>
    <row r="24915" spans="1:2" x14ac:dyDescent="0.2">
      <c r="A24915" s="112" t="s">
        <v>52353</v>
      </c>
      <c r="B24915" s="112" t="s">
        <v>52354</v>
      </c>
    </row>
    <row r="24916" spans="1:2" x14ac:dyDescent="0.2">
      <c r="A24916" s="112" t="s">
        <v>52355</v>
      </c>
      <c r="B24916" s="112" t="s">
        <v>52356</v>
      </c>
    </row>
    <row r="24917" spans="1:2" x14ac:dyDescent="0.2">
      <c r="A24917" s="112" t="s">
        <v>52357</v>
      </c>
      <c r="B24917" s="112" t="s">
        <v>52358</v>
      </c>
    </row>
    <row r="24918" spans="1:2" x14ac:dyDescent="0.2">
      <c r="A24918" s="112" t="s">
        <v>52359</v>
      </c>
      <c r="B24918" s="112" t="s">
        <v>52360</v>
      </c>
    </row>
    <row r="24919" spans="1:2" x14ac:dyDescent="0.2">
      <c r="A24919" s="112" t="s">
        <v>52361</v>
      </c>
      <c r="B24919" s="112" t="s">
        <v>52362</v>
      </c>
    </row>
    <row r="24920" spans="1:2" x14ac:dyDescent="0.2">
      <c r="A24920" s="112" t="s">
        <v>52363</v>
      </c>
      <c r="B24920" s="112" t="s">
        <v>52364</v>
      </c>
    </row>
    <row r="24921" spans="1:2" x14ac:dyDescent="0.2">
      <c r="A24921" s="112" t="s">
        <v>52365</v>
      </c>
      <c r="B24921" s="112" t="s">
        <v>52366</v>
      </c>
    </row>
    <row r="24922" spans="1:2" x14ac:dyDescent="0.2">
      <c r="A24922" s="112" t="s">
        <v>52367</v>
      </c>
      <c r="B24922" s="112" t="s">
        <v>52368</v>
      </c>
    </row>
    <row r="24923" spans="1:2" x14ac:dyDescent="0.2">
      <c r="A24923" s="112" t="s">
        <v>52369</v>
      </c>
      <c r="B24923" s="112" t="s">
        <v>52370</v>
      </c>
    </row>
    <row r="24924" spans="1:2" x14ac:dyDescent="0.2">
      <c r="A24924" s="112" t="s">
        <v>52371</v>
      </c>
      <c r="B24924" s="112" t="s">
        <v>52372</v>
      </c>
    </row>
    <row r="24925" spans="1:2" x14ac:dyDescent="0.2">
      <c r="A24925" s="112" t="s">
        <v>52373</v>
      </c>
      <c r="B24925" s="112" t="s">
        <v>52374</v>
      </c>
    </row>
    <row r="24926" spans="1:2" x14ac:dyDescent="0.2">
      <c r="A24926" s="112" t="s">
        <v>52375</v>
      </c>
      <c r="B24926" s="112" t="s">
        <v>52376</v>
      </c>
    </row>
    <row r="24927" spans="1:2" x14ac:dyDescent="0.2">
      <c r="A24927" s="112" t="s">
        <v>52377</v>
      </c>
      <c r="B24927" s="112" t="s">
        <v>52378</v>
      </c>
    </row>
    <row r="24928" spans="1:2" x14ac:dyDescent="0.2">
      <c r="A24928" s="112" t="s">
        <v>52379</v>
      </c>
      <c r="B24928" s="112" t="s">
        <v>52380</v>
      </c>
    </row>
    <row r="24929" spans="1:2" x14ac:dyDescent="0.2">
      <c r="A24929" s="112" t="s">
        <v>52381</v>
      </c>
      <c r="B24929" s="112" t="s">
        <v>52382</v>
      </c>
    </row>
    <row r="24930" spans="1:2" x14ac:dyDescent="0.2">
      <c r="A24930" s="112" t="s">
        <v>52383</v>
      </c>
      <c r="B24930" s="112" t="s">
        <v>52384</v>
      </c>
    </row>
    <row r="24931" spans="1:2" x14ac:dyDescent="0.2">
      <c r="A24931" s="112" t="s">
        <v>52385</v>
      </c>
      <c r="B24931" s="112" t="s">
        <v>52386</v>
      </c>
    </row>
    <row r="24932" spans="1:2" x14ac:dyDescent="0.2">
      <c r="A24932" s="112" t="s">
        <v>52387</v>
      </c>
      <c r="B24932" s="112" t="s">
        <v>52388</v>
      </c>
    </row>
    <row r="24933" spans="1:2" x14ac:dyDescent="0.2">
      <c r="A24933" s="112" t="s">
        <v>52389</v>
      </c>
      <c r="B24933" s="112" t="s">
        <v>52390</v>
      </c>
    </row>
    <row r="24934" spans="1:2" x14ac:dyDescent="0.2">
      <c r="A24934" s="112" t="s">
        <v>52391</v>
      </c>
      <c r="B24934" s="112" t="s">
        <v>52392</v>
      </c>
    </row>
    <row r="24935" spans="1:2" x14ac:dyDescent="0.2">
      <c r="A24935" s="112" t="s">
        <v>52393</v>
      </c>
      <c r="B24935" s="112" t="s">
        <v>52394</v>
      </c>
    </row>
    <row r="24936" spans="1:2" x14ac:dyDescent="0.2">
      <c r="A24936" s="112" t="s">
        <v>52395</v>
      </c>
      <c r="B24936" s="112" t="s">
        <v>52396</v>
      </c>
    </row>
    <row r="24937" spans="1:2" x14ac:dyDescent="0.2">
      <c r="A24937" s="112" t="s">
        <v>52397</v>
      </c>
      <c r="B24937" s="112" t="s">
        <v>52398</v>
      </c>
    </row>
    <row r="24938" spans="1:2" x14ac:dyDescent="0.2">
      <c r="A24938" s="112" t="s">
        <v>52399</v>
      </c>
      <c r="B24938" s="112" t="s">
        <v>52400</v>
      </c>
    </row>
    <row r="24939" spans="1:2" x14ac:dyDescent="0.2">
      <c r="A24939" s="112" t="s">
        <v>52401</v>
      </c>
      <c r="B24939" s="112" t="s">
        <v>52402</v>
      </c>
    </row>
    <row r="24940" spans="1:2" x14ac:dyDescent="0.2">
      <c r="A24940" s="112" t="s">
        <v>52403</v>
      </c>
      <c r="B24940" s="112" t="s">
        <v>52404</v>
      </c>
    </row>
    <row r="24941" spans="1:2" x14ac:dyDescent="0.2">
      <c r="A24941" s="112" t="s">
        <v>52405</v>
      </c>
      <c r="B24941" s="112" t="s">
        <v>52406</v>
      </c>
    </row>
    <row r="24942" spans="1:2" x14ac:dyDescent="0.2">
      <c r="A24942" s="112" t="s">
        <v>52407</v>
      </c>
      <c r="B24942" s="112" t="s">
        <v>52408</v>
      </c>
    </row>
    <row r="24943" spans="1:2" x14ac:dyDescent="0.2">
      <c r="A24943" s="112" t="s">
        <v>52409</v>
      </c>
      <c r="B24943" s="112" t="s">
        <v>52410</v>
      </c>
    </row>
    <row r="24944" spans="1:2" x14ac:dyDescent="0.2">
      <c r="A24944" s="112" t="s">
        <v>52411</v>
      </c>
      <c r="B24944" s="112" t="s">
        <v>52412</v>
      </c>
    </row>
    <row r="24945" spans="1:2" x14ac:dyDescent="0.2">
      <c r="A24945" s="112" t="s">
        <v>52413</v>
      </c>
      <c r="B24945" s="112" t="s">
        <v>52414</v>
      </c>
    </row>
    <row r="24946" spans="1:2" x14ac:dyDescent="0.2">
      <c r="A24946" s="112" t="s">
        <v>52415</v>
      </c>
      <c r="B24946" s="112" t="s">
        <v>52416</v>
      </c>
    </row>
    <row r="24947" spans="1:2" x14ac:dyDescent="0.2">
      <c r="A24947" s="112" t="s">
        <v>52417</v>
      </c>
      <c r="B24947" s="112" t="s">
        <v>52418</v>
      </c>
    </row>
    <row r="24948" spans="1:2" x14ac:dyDescent="0.2">
      <c r="A24948" s="112" t="s">
        <v>52419</v>
      </c>
      <c r="B24948" s="112" t="s">
        <v>52420</v>
      </c>
    </row>
    <row r="24949" spans="1:2" x14ac:dyDescent="0.2">
      <c r="A24949" s="112" t="s">
        <v>52421</v>
      </c>
      <c r="B24949" s="112" t="s">
        <v>52422</v>
      </c>
    </row>
    <row r="24950" spans="1:2" x14ac:dyDescent="0.2">
      <c r="A24950" s="112" t="s">
        <v>52423</v>
      </c>
      <c r="B24950" s="112" t="s">
        <v>52424</v>
      </c>
    </row>
    <row r="24951" spans="1:2" x14ac:dyDescent="0.2">
      <c r="A24951" s="112" t="s">
        <v>52425</v>
      </c>
      <c r="B24951" s="112" t="s">
        <v>52426</v>
      </c>
    </row>
    <row r="24952" spans="1:2" x14ac:dyDescent="0.2">
      <c r="A24952" s="112" t="s">
        <v>52427</v>
      </c>
      <c r="B24952" s="112" t="s">
        <v>52428</v>
      </c>
    </row>
    <row r="24953" spans="1:2" x14ac:dyDescent="0.2">
      <c r="A24953" s="112" t="s">
        <v>52429</v>
      </c>
      <c r="B24953" s="112" t="s">
        <v>52430</v>
      </c>
    </row>
    <row r="24954" spans="1:2" x14ac:dyDescent="0.2">
      <c r="A24954" s="112" t="s">
        <v>52431</v>
      </c>
      <c r="B24954" s="112" t="s">
        <v>52432</v>
      </c>
    </row>
    <row r="24955" spans="1:2" x14ac:dyDescent="0.2">
      <c r="A24955" s="112" t="s">
        <v>52433</v>
      </c>
      <c r="B24955" s="112" t="s">
        <v>52434</v>
      </c>
    </row>
    <row r="24956" spans="1:2" x14ac:dyDescent="0.2">
      <c r="A24956" s="112" t="s">
        <v>52435</v>
      </c>
      <c r="B24956" s="112" t="s">
        <v>52436</v>
      </c>
    </row>
    <row r="24957" spans="1:2" x14ac:dyDescent="0.2">
      <c r="A24957" s="112" t="s">
        <v>52437</v>
      </c>
      <c r="B24957" s="112" t="s">
        <v>52438</v>
      </c>
    </row>
    <row r="24958" spans="1:2" x14ac:dyDescent="0.2">
      <c r="A24958" s="112" t="s">
        <v>52439</v>
      </c>
      <c r="B24958" s="112" t="s">
        <v>52440</v>
      </c>
    </row>
    <row r="24959" spans="1:2" x14ac:dyDescent="0.2">
      <c r="A24959" s="112" t="s">
        <v>52441</v>
      </c>
      <c r="B24959" s="112" t="s">
        <v>52442</v>
      </c>
    </row>
    <row r="24960" spans="1:2" x14ac:dyDescent="0.2">
      <c r="A24960" s="112" t="s">
        <v>52443</v>
      </c>
      <c r="B24960" s="112" t="s">
        <v>52444</v>
      </c>
    </row>
    <row r="24961" spans="1:2" x14ac:dyDescent="0.2">
      <c r="A24961" s="112" t="s">
        <v>52445</v>
      </c>
      <c r="B24961" s="112" t="s">
        <v>52446</v>
      </c>
    </row>
    <row r="24962" spans="1:2" x14ac:dyDescent="0.2">
      <c r="A24962" s="112" t="s">
        <v>52447</v>
      </c>
      <c r="B24962" s="112" t="s">
        <v>52448</v>
      </c>
    </row>
    <row r="24963" spans="1:2" x14ac:dyDescent="0.2">
      <c r="A24963" s="112" t="s">
        <v>52449</v>
      </c>
      <c r="B24963" s="112" t="s">
        <v>52450</v>
      </c>
    </row>
    <row r="24964" spans="1:2" x14ac:dyDescent="0.2">
      <c r="A24964" s="112" t="s">
        <v>52451</v>
      </c>
      <c r="B24964" s="112" t="s">
        <v>52452</v>
      </c>
    </row>
    <row r="24965" spans="1:2" x14ac:dyDescent="0.2">
      <c r="A24965" s="112" t="s">
        <v>52453</v>
      </c>
      <c r="B24965" s="112" t="s">
        <v>52454</v>
      </c>
    </row>
    <row r="24966" spans="1:2" x14ac:dyDescent="0.2">
      <c r="A24966" s="112" t="s">
        <v>52455</v>
      </c>
      <c r="B24966" s="112" t="s">
        <v>39813</v>
      </c>
    </row>
    <row r="24967" spans="1:2" x14ac:dyDescent="0.2">
      <c r="A24967" s="112" t="s">
        <v>52456</v>
      </c>
      <c r="B24967" s="112" t="s">
        <v>52457</v>
      </c>
    </row>
    <row r="24968" spans="1:2" x14ac:dyDescent="0.2">
      <c r="A24968" s="112" t="s">
        <v>52458</v>
      </c>
      <c r="B24968" s="112" t="s">
        <v>52459</v>
      </c>
    </row>
    <row r="24969" spans="1:2" x14ac:dyDescent="0.2">
      <c r="A24969" s="112" t="s">
        <v>52460</v>
      </c>
      <c r="B24969" s="112" t="s">
        <v>52461</v>
      </c>
    </row>
    <row r="24970" spans="1:2" x14ac:dyDescent="0.2">
      <c r="A24970" s="112" t="s">
        <v>52462</v>
      </c>
      <c r="B24970" s="112" t="s">
        <v>52463</v>
      </c>
    </row>
    <row r="24971" spans="1:2" x14ac:dyDescent="0.2">
      <c r="A24971" s="112" t="s">
        <v>52464</v>
      </c>
      <c r="B24971" s="112" t="s">
        <v>52465</v>
      </c>
    </row>
    <row r="24972" spans="1:2" x14ac:dyDescent="0.2">
      <c r="A24972" s="112" t="s">
        <v>52466</v>
      </c>
      <c r="B24972" s="112" t="s">
        <v>52467</v>
      </c>
    </row>
    <row r="24973" spans="1:2" x14ac:dyDescent="0.2">
      <c r="A24973" s="112" t="s">
        <v>52468</v>
      </c>
      <c r="B24973" s="112" t="s">
        <v>52469</v>
      </c>
    </row>
    <row r="24974" spans="1:2" x14ac:dyDescent="0.2">
      <c r="A24974" s="112" t="s">
        <v>52470</v>
      </c>
      <c r="B24974" s="112" t="s">
        <v>52471</v>
      </c>
    </row>
    <row r="24975" spans="1:2" x14ac:dyDescent="0.2">
      <c r="A24975" s="112" t="s">
        <v>52472</v>
      </c>
      <c r="B24975" s="112" t="s">
        <v>52473</v>
      </c>
    </row>
    <row r="24976" spans="1:2" x14ac:dyDescent="0.2">
      <c r="A24976" s="112" t="s">
        <v>52474</v>
      </c>
      <c r="B24976" s="112" t="s">
        <v>52475</v>
      </c>
    </row>
    <row r="24977" spans="1:2" x14ac:dyDescent="0.2">
      <c r="A24977" s="112" t="s">
        <v>52476</v>
      </c>
      <c r="B24977" s="112" t="s">
        <v>52477</v>
      </c>
    </row>
    <row r="24978" spans="1:2" x14ac:dyDescent="0.2">
      <c r="A24978" s="112" t="s">
        <v>52478</v>
      </c>
      <c r="B24978" s="112" t="s">
        <v>52479</v>
      </c>
    </row>
    <row r="24979" spans="1:2" x14ac:dyDescent="0.2">
      <c r="A24979" s="112" t="s">
        <v>52480</v>
      </c>
      <c r="B24979" s="112" t="s">
        <v>52481</v>
      </c>
    </row>
    <row r="24980" spans="1:2" x14ac:dyDescent="0.2">
      <c r="A24980" s="112" t="s">
        <v>52482</v>
      </c>
      <c r="B24980" s="112" t="s">
        <v>52483</v>
      </c>
    </row>
    <row r="24981" spans="1:2" x14ac:dyDescent="0.2">
      <c r="A24981" s="112" t="s">
        <v>52484</v>
      </c>
      <c r="B24981" s="112" t="s">
        <v>52485</v>
      </c>
    </row>
    <row r="24982" spans="1:2" x14ac:dyDescent="0.2">
      <c r="A24982" s="112" t="s">
        <v>52486</v>
      </c>
      <c r="B24982" s="112" t="s">
        <v>52487</v>
      </c>
    </row>
    <row r="24983" spans="1:2" x14ac:dyDescent="0.2">
      <c r="A24983" s="112" t="s">
        <v>52488</v>
      </c>
      <c r="B24983" s="112" t="s">
        <v>52489</v>
      </c>
    </row>
    <row r="24984" spans="1:2" x14ac:dyDescent="0.2">
      <c r="A24984" s="112" t="s">
        <v>52490</v>
      </c>
      <c r="B24984" s="112" t="s">
        <v>52491</v>
      </c>
    </row>
    <row r="24985" spans="1:2" x14ac:dyDescent="0.2">
      <c r="A24985" s="112" t="s">
        <v>52492</v>
      </c>
      <c r="B24985" s="112" t="s">
        <v>52493</v>
      </c>
    </row>
    <row r="24986" spans="1:2" x14ac:dyDescent="0.2">
      <c r="A24986" s="112" t="s">
        <v>52494</v>
      </c>
      <c r="B24986" s="112" t="s">
        <v>52495</v>
      </c>
    </row>
    <row r="24987" spans="1:2" x14ac:dyDescent="0.2">
      <c r="A24987" s="112" t="s">
        <v>52496</v>
      </c>
      <c r="B24987" s="112" t="s">
        <v>52497</v>
      </c>
    </row>
    <row r="24988" spans="1:2" x14ac:dyDescent="0.2">
      <c r="A24988" s="112" t="s">
        <v>52498</v>
      </c>
      <c r="B24988" s="112" t="s">
        <v>52499</v>
      </c>
    </row>
    <row r="24989" spans="1:2" x14ac:dyDescent="0.2">
      <c r="A24989" s="112" t="s">
        <v>52500</v>
      </c>
      <c r="B24989" s="112" t="s">
        <v>52501</v>
      </c>
    </row>
    <row r="24990" spans="1:2" x14ac:dyDescent="0.2">
      <c r="A24990" s="112" t="s">
        <v>52502</v>
      </c>
      <c r="B24990" s="112" t="s">
        <v>52503</v>
      </c>
    </row>
    <row r="24991" spans="1:2" x14ac:dyDescent="0.2">
      <c r="A24991" s="112" t="s">
        <v>52504</v>
      </c>
      <c r="B24991" s="112" t="s">
        <v>52505</v>
      </c>
    </row>
    <row r="24992" spans="1:2" x14ac:dyDescent="0.2">
      <c r="A24992" s="112" t="s">
        <v>52506</v>
      </c>
      <c r="B24992" s="112" t="s">
        <v>52507</v>
      </c>
    </row>
    <row r="24993" spans="1:2" x14ac:dyDescent="0.2">
      <c r="A24993" s="112" t="s">
        <v>52508</v>
      </c>
      <c r="B24993" s="112" t="s">
        <v>52509</v>
      </c>
    </row>
    <row r="24994" spans="1:2" x14ac:dyDescent="0.2">
      <c r="A24994" s="112" t="s">
        <v>52510</v>
      </c>
      <c r="B24994" s="112" t="s">
        <v>52511</v>
      </c>
    </row>
    <row r="24995" spans="1:2" x14ac:dyDescent="0.2">
      <c r="A24995" s="112" t="s">
        <v>52512</v>
      </c>
      <c r="B24995" s="112" t="s">
        <v>52513</v>
      </c>
    </row>
    <row r="24996" spans="1:2" x14ac:dyDescent="0.2">
      <c r="A24996" s="112" t="s">
        <v>52514</v>
      </c>
      <c r="B24996" s="112" t="s">
        <v>52515</v>
      </c>
    </row>
    <row r="24997" spans="1:2" x14ac:dyDescent="0.2">
      <c r="A24997" s="112" t="s">
        <v>52516</v>
      </c>
      <c r="B24997" s="112" t="s">
        <v>33354</v>
      </c>
    </row>
    <row r="24998" spans="1:2" x14ac:dyDescent="0.2">
      <c r="A24998" s="112" t="s">
        <v>52517</v>
      </c>
      <c r="B24998" s="112" t="s">
        <v>52518</v>
      </c>
    </row>
    <row r="24999" spans="1:2" x14ac:dyDescent="0.2">
      <c r="A24999" s="112" t="s">
        <v>52519</v>
      </c>
      <c r="B24999" s="112" t="s">
        <v>52520</v>
      </c>
    </row>
    <row r="25000" spans="1:2" x14ac:dyDescent="0.2">
      <c r="A25000" s="112" t="s">
        <v>52521</v>
      </c>
      <c r="B25000" s="112" t="s">
        <v>52522</v>
      </c>
    </row>
    <row r="25001" spans="1:2" x14ac:dyDescent="0.2">
      <c r="A25001" s="112" t="s">
        <v>52523</v>
      </c>
      <c r="B25001" s="112" t="s">
        <v>52524</v>
      </c>
    </row>
    <row r="25002" spans="1:2" x14ac:dyDescent="0.2">
      <c r="A25002" s="112" t="s">
        <v>52525</v>
      </c>
      <c r="B25002" s="112" t="s">
        <v>52526</v>
      </c>
    </row>
    <row r="25003" spans="1:2" x14ac:dyDescent="0.2">
      <c r="A25003" s="112" t="s">
        <v>52527</v>
      </c>
      <c r="B25003" s="112" t="s">
        <v>52528</v>
      </c>
    </row>
    <row r="25004" spans="1:2" x14ac:dyDescent="0.2">
      <c r="A25004" s="112" t="s">
        <v>52529</v>
      </c>
      <c r="B25004" s="112" t="s">
        <v>52530</v>
      </c>
    </row>
    <row r="25005" spans="1:2" x14ac:dyDescent="0.2">
      <c r="A25005" s="112" t="s">
        <v>52531</v>
      </c>
      <c r="B25005" s="112" t="s">
        <v>52532</v>
      </c>
    </row>
    <row r="25006" spans="1:2" x14ac:dyDescent="0.2">
      <c r="A25006" s="112" t="s">
        <v>52533</v>
      </c>
      <c r="B25006" s="112" t="s">
        <v>52534</v>
      </c>
    </row>
    <row r="25007" spans="1:2" x14ac:dyDescent="0.2">
      <c r="A25007" s="112" t="s">
        <v>52535</v>
      </c>
      <c r="B25007" s="112" t="s">
        <v>52536</v>
      </c>
    </row>
    <row r="25008" spans="1:2" x14ac:dyDescent="0.2">
      <c r="A25008" s="112" t="s">
        <v>52537</v>
      </c>
      <c r="B25008" s="112" t="s">
        <v>52538</v>
      </c>
    </row>
    <row r="25009" spans="1:2" x14ac:dyDescent="0.2">
      <c r="A25009" s="112" t="s">
        <v>52539</v>
      </c>
      <c r="B25009" s="112" t="s">
        <v>52540</v>
      </c>
    </row>
    <row r="25010" spans="1:2" x14ac:dyDescent="0.2">
      <c r="A25010" s="112" t="s">
        <v>52541</v>
      </c>
      <c r="B25010" s="112" t="s">
        <v>52542</v>
      </c>
    </row>
    <row r="25011" spans="1:2" x14ac:dyDescent="0.2">
      <c r="A25011" s="112" t="s">
        <v>52543</v>
      </c>
      <c r="B25011" s="112" t="s">
        <v>52544</v>
      </c>
    </row>
    <row r="25012" spans="1:2" x14ac:dyDescent="0.2">
      <c r="A25012" s="112" t="s">
        <v>52545</v>
      </c>
      <c r="B25012" s="112" t="s">
        <v>52546</v>
      </c>
    </row>
    <row r="25013" spans="1:2" x14ac:dyDescent="0.2">
      <c r="A25013" s="112" t="s">
        <v>52547</v>
      </c>
      <c r="B25013" s="112" t="s">
        <v>52548</v>
      </c>
    </row>
    <row r="25014" spans="1:2" x14ac:dyDescent="0.2">
      <c r="A25014" s="112" t="s">
        <v>52549</v>
      </c>
      <c r="B25014" s="112" t="s">
        <v>52550</v>
      </c>
    </row>
    <row r="25015" spans="1:2" x14ac:dyDescent="0.2">
      <c r="A25015" s="112" t="s">
        <v>52551</v>
      </c>
      <c r="B25015" s="112" t="s">
        <v>52552</v>
      </c>
    </row>
    <row r="25016" spans="1:2" x14ac:dyDescent="0.2">
      <c r="A25016" s="112" t="s">
        <v>52553</v>
      </c>
      <c r="B25016" s="112" t="s">
        <v>52554</v>
      </c>
    </row>
    <row r="25017" spans="1:2" x14ac:dyDescent="0.2">
      <c r="A25017" s="112" t="s">
        <v>52555</v>
      </c>
      <c r="B25017" s="112" t="s">
        <v>52556</v>
      </c>
    </row>
    <row r="25018" spans="1:2" x14ac:dyDescent="0.2">
      <c r="A25018" s="112" t="s">
        <v>52557</v>
      </c>
      <c r="B25018" s="112" t="s">
        <v>52558</v>
      </c>
    </row>
    <row r="25019" spans="1:2" x14ac:dyDescent="0.2">
      <c r="A25019" s="112" t="s">
        <v>52559</v>
      </c>
      <c r="B25019" s="112" t="s">
        <v>52560</v>
      </c>
    </row>
    <row r="25020" spans="1:2" x14ac:dyDescent="0.2">
      <c r="A25020" s="112" t="s">
        <v>52561</v>
      </c>
      <c r="B25020" s="112" t="s">
        <v>52562</v>
      </c>
    </row>
    <row r="25021" spans="1:2" x14ac:dyDescent="0.2">
      <c r="A25021" s="112" t="s">
        <v>52563</v>
      </c>
      <c r="B25021" s="112" t="s">
        <v>52564</v>
      </c>
    </row>
    <row r="25022" spans="1:2" x14ac:dyDescent="0.2">
      <c r="A25022" s="112" t="s">
        <v>52565</v>
      </c>
      <c r="B25022" s="112" t="s">
        <v>52566</v>
      </c>
    </row>
    <row r="25023" spans="1:2" x14ac:dyDescent="0.2">
      <c r="A25023" s="112" t="s">
        <v>52567</v>
      </c>
      <c r="B25023" s="112" t="s">
        <v>52568</v>
      </c>
    </row>
    <row r="25024" spans="1:2" x14ac:dyDescent="0.2">
      <c r="A25024" s="112" t="s">
        <v>52569</v>
      </c>
      <c r="B25024" s="112" t="s">
        <v>52570</v>
      </c>
    </row>
    <row r="25025" spans="1:2" x14ac:dyDescent="0.2">
      <c r="A25025" s="112" t="s">
        <v>52571</v>
      </c>
      <c r="B25025" s="112" t="s">
        <v>52572</v>
      </c>
    </row>
    <row r="25026" spans="1:2" x14ac:dyDescent="0.2">
      <c r="A25026" s="112" t="s">
        <v>52573</v>
      </c>
      <c r="B25026" s="112" t="s">
        <v>52574</v>
      </c>
    </row>
    <row r="25027" spans="1:2" x14ac:dyDescent="0.2">
      <c r="A25027" s="112" t="s">
        <v>52575</v>
      </c>
      <c r="B25027" s="112" t="s">
        <v>52576</v>
      </c>
    </row>
    <row r="25028" spans="1:2" x14ac:dyDescent="0.2">
      <c r="A25028" s="112" t="s">
        <v>52577</v>
      </c>
      <c r="B25028" s="112" t="s">
        <v>52578</v>
      </c>
    </row>
    <row r="25029" spans="1:2" x14ac:dyDescent="0.2">
      <c r="A25029" s="112" t="s">
        <v>52579</v>
      </c>
      <c r="B25029" s="112" t="s">
        <v>52580</v>
      </c>
    </row>
    <row r="25030" spans="1:2" x14ac:dyDescent="0.2">
      <c r="A25030" s="112" t="s">
        <v>52581</v>
      </c>
      <c r="B25030" s="112" t="s">
        <v>52582</v>
      </c>
    </row>
    <row r="25031" spans="1:2" x14ac:dyDescent="0.2">
      <c r="A25031" s="112" t="s">
        <v>52583</v>
      </c>
      <c r="B25031" s="112" t="s">
        <v>52584</v>
      </c>
    </row>
    <row r="25032" spans="1:2" x14ac:dyDescent="0.2">
      <c r="A25032" s="112" t="s">
        <v>52585</v>
      </c>
      <c r="B25032" s="112" t="s">
        <v>52586</v>
      </c>
    </row>
    <row r="25033" spans="1:2" x14ac:dyDescent="0.2">
      <c r="A25033" s="112" t="s">
        <v>52587</v>
      </c>
      <c r="B25033" s="112" t="s">
        <v>52588</v>
      </c>
    </row>
    <row r="25034" spans="1:2" x14ac:dyDescent="0.2">
      <c r="A25034" s="112" t="s">
        <v>52589</v>
      </c>
      <c r="B25034" s="112" t="s">
        <v>52590</v>
      </c>
    </row>
    <row r="25035" spans="1:2" x14ac:dyDescent="0.2">
      <c r="A25035" s="112" t="s">
        <v>52591</v>
      </c>
      <c r="B25035" s="112" t="s">
        <v>52592</v>
      </c>
    </row>
    <row r="25036" spans="1:2" x14ac:dyDescent="0.2">
      <c r="A25036" s="112" t="s">
        <v>52593</v>
      </c>
      <c r="B25036" s="112" t="s">
        <v>52594</v>
      </c>
    </row>
    <row r="25037" spans="1:2" x14ac:dyDescent="0.2">
      <c r="A25037" s="112" t="s">
        <v>52595</v>
      </c>
      <c r="B25037" s="112" t="s">
        <v>52596</v>
      </c>
    </row>
    <row r="25038" spans="1:2" x14ac:dyDescent="0.2">
      <c r="A25038" s="112" t="s">
        <v>52597</v>
      </c>
      <c r="B25038" s="112" t="s">
        <v>52598</v>
      </c>
    </row>
    <row r="25039" spans="1:2" x14ac:dyDescent="0.2">
      <c r="A25039" s="112" t="s">
        <v>52599</v>
      </c>
      <c r="B25039" s="112" t="s">
        <v>52600</v>
      </c>
    </row>
    <row r="25040" spans="1:2" x14ac:dyDescent="0.2">
      <c r="A25040" s="112" t="s">
        <v>52601</v>
      </c>
      <c r="B25040" s="112" t="s">
        <v>52602</v>
      </c>
    </row>
    <row r="25041" spans="1:2" x14ac:dyDescent="0.2">
      <c r="A25041" s="112" t="s">
        <v>52603</v>
      </c>
      <c r="B25041" s="112" t="s">
        <v>52604</v>
      </c>
    </row>
    <row r="25042" spans="1:2" x14ac:dyDescent="0.2">
      <c r="A25042" s="112" t="s">
        <v>52605</v>
      </c>
      <c r="B25042" s="112" t="s">
        <v>52606</v>
      </c>
    </row>
    <row r="25043" spans="1:2" x14ac:dyDescent="0.2">
      <c r="A25043" s="112" t="s">
        <v>52607</v>
      </c>
      <c r="B25043" s="112" t="s">
        <v>52608</v>
      </c>
    </row>
    <row r="25044" spans="1:2" x14ac:dyDescent="0.2">
      <c r="A25044" s="112" t="s">
        <v>52609</v>
      </c>
      <c r="B25044" s="112" t="s">
        <v>52610</v>
      </c>
    </row>
    <row r="25045" spans="1:2" x14ac:dyDescent="0.2">
      <c r="A25045" s="112" t="s">
        <v>52611</v>
      </c>
      <c r="B25045" s="112" t="s">
        <v>52612</v>
      </c>
    </row>
    <row r="25046" spans="1:2" x14ac:dyDescent="0.2">
      <c r="A25046" s="112" t="s">
        <v>52613</v>
      </c>
      <c r="B25046" s="112" t="s">
        <v>52614</v>
      </c>
    </row>
    <row r="25047" spans="1:2" x14ac:dyDescent="0.2">
      <c r="A25047" s="112" t="s">
        <v>52615</v>
      </c>
      <c r="B25047" s="112" t="s">
        <v>52616</v>
      </c>
    </row>
    <row r="25048" spans="1:2" x14ac:dyDescent="0.2">
      <c r="A25048" s="112" t="s">
        <v>52617</v>
      </c>
      <c r="B25048" s="112" t="s">
        <v>52618</v>
      </c>
    </row>
    <row r="25049" spans="1:2" x14ac:dyDescent="0.2">
      <c r="A25049" s="112" t="s">
        <v>52619</v>
      </c>
      <c r="B25049" s="112" t="s">
        <v>52620</v>
      </c>
    </row>
    <row r="25050" spans="1:2" x14ac:dyDescent="0.2">
      <c r="A25050" s="112" t="s">
        <v>52621</v>
      </c>
      <c r="B25050" s="112" t="s">
        <v>52622</v>
      </c>
    </row>
    <row r="25051" spans="1:2" x14ac:dyDescent="0.2">
      <c r="A25051" s="112" t="s">
        <v>52623</v>
      </c>
      <c r="B25051" s="112" t="s">
        <v>52624</v>
      </c>
    </row>
    <row r="25052" spans="1:2" x14ac:dyDescent="0.2">
      <c r="A25052" s="112" t="s">
        <v>52625</v>
      </c>
      <c r="B25052" s="112" t="s">
        <v>52626</v>
      </c>
    </row>
    <row r="25053" spans="1:2" x14ac:dyDescent="0.2">
      <c r="A25053" s="112" t="s">
        <v>52627</v>
      </c>
      <c r="B25053" s="112" t="s">
        <v>52628</v>
      </c>
    </row>
    <row r="25054" spans="1:2" x14ac:dyDescent="0.2">
      <c r="A25054" s="112" t="s">
        <v>52629</v>
      </c>
      <c r="B25054" s="112" t="s">
        <v>52630</v>
      </c>
    </row>
    <row r="25055" spans="1:2" x14ac:dyDescent="0.2">
      <c r="A25055" s="112" t="s">
        <v>52631</v>
      </c>
      <c r="B25055" s="112" t="s">
        <v>52632</v>
      </c>
    </row>
    <row r="25056" spans="1:2" x14ac:dyDescent="0.2">
      <c r="A25056" s="112" t="s">
        <v>52633</v>
      </c>
      <c r="B25056" s="112" t="s">
        <v>52634</v>
      </c>
    </row>
    <row r="25057" spans="1:2" x14ac:dyDescent="0.2">
      <c r="A25057" s="112" t="s">
        <v>52635</v>
      </c>
      <c r="B25057" s="112" t="s">
        <v>52636</v>
      </c>
    </row>
    <row r="25058" spans="1:2" x14ac:dyDescent="0.2">
      <c r="A25058" s="112" t="s">
        <v>52637</v>
      </c>
      <c r="B25058" s="112" t="s">
        <v>52638</v>
      </c>
    </row>
    <row r="25059" spans="1:2" x14ac:dyDescent="0.2">
      <c r="A25059" s="112" t="s">
        <v>52639</v>
      </c>
      <c r="B25059" s="112" t="s">
        <v>52640</v>
      </c>
    </row>
    <row r="25060" spans="1:2" x14ac:dyDescent="0.2">
      <c r="A25060" s="112" t="s">
        <v>52641</v>
      </c>
      <c r="B25060" s="112" t="s">
        <v>52642</v>
      </c>
    </row>
    <row r="25061" spans="1:2" x14ac:dyDescent="0.2">
      <c r="A25061" s="112" t="s">
        <v>52643</v>
      </c>
      <c r="B25061" s="112" t="s">
        <v>52644</v>
      </c>
    </row>
    <row r="25062" spans="1:2" x14ac:dyDescent="0.2">
      <c r="A25062" s="112" t="s">
        <v>52645</v>
      </c>
      <c r="B25062" s="112" t="s">
        <v>52646</v>
      </c>
    </row>
    <row r="25063" spans="1:2" x14ac:dyDescent="0.2">
      <c r="A25063" s="112" t="s">
        <v>52647</v>
      </c>
      <c r="B25063" s="112" t="s">
        <v>52648</v>
      </c>
    </row>
    <row r="25064" spans="1:2" x14ac:dyDescent="0.2">
      <c r="A25064" s="112" t="s">
        <v>52649</v>
      </c>
      <c r="B25064" s="112" t="s">
        <v>52650</v>
      </c>
    </row>
    <row r="25065" spans="1:2" x14ac:dyDescent="0.2">
      <c r="A25065" s="112" t="s">
        <v>52651</v>
      </c>
      <c r="B25065" s="112" t="s">
        <v>52652</v>
      </c>
    </row>
    <row r="25066" spans="1:2" x14ac:dyDescent="0.2">
      <c r="A25066" s="112" t="s">
        <v>52653</v>
      </c>
      <c r="B25066" s="112" t="s">
        <v>52654</v>
      </c>
    </row>
    <row r="25067" spans="1:2" x14ac:dyDescent="0.2">
      <c r="A25067" s="112" t="s">
        <v>52655</v>
      </c>
      <c r="B25067" s="112" t="s">
        <v>52656</v>
      </c>
    </row>
    <row r="25068" spans="1:2" x14ac:dyDescent="0.2">
      <c r="A25068" s="112" t="s">
        <v>52657</v>
      </c>
      <c r="B25068" s="112" t="s">
        <v>52658</v>
      </c>
    </row>
    <row r="25069" spans="1:2" x14ac:dyDescent="0.2">
      <c r="A25069" s="112" t="s">
        <v>52659</v>
      </c>
      <c r="B25069" s="112" t="s">
        <v>52660</v>
      </c>
    </row>
    <row r="25070" spans="1:2" x14ac:dyDescent="0.2">
      <c r="A25070" s="112" t="s">
        <v>52661</v>
      </c>
      <c r="B25070" s="112" t="s">
        <v>52662</v>
      </c>
    </row>
    <row r="25071" spans="1:2" x14ac:dyDescent="0.2">
      <c r="A25071" s="112" t="s">
        <v>52663</v>
      </c>
      <c r="B25071" s="112" t="s">
        <v>52664</v>
      </c>
    </row>
    <row r="25072" spans="1:2" x14ac:dyDescent="0.2">
      <c r="A25072" s="112" t="s">
        <v>52665</v>
      </c>
      <c r="B25072" s="112" t="s">
        <v>52666</v>
      </c>
    </row>
    <row r="25073" spans="1:2" x14ac:dyDescent="0.2">
      <c r="A25073" s="112" t="s">
        <v>52667</v>
      </c>
      <c r="B25073" s="112" t="s">
        <v>52668</v>
      </c>
    </row>
    <row r="25074" spans="1:2" x14ac:dyDescent="0.2">
      <c r="A25074" s="112" t="s">
        <v>52669</v>
      </c>
      <c r="B25074" s="112" t="s">
        <v>52670</v>
      </c>
    </row>
    <row r="25075" spans="1:2" x14ac:dyDescent="0.2">
      <c r="A25075" s="112" t="s">
        <v>52671</v>
      </c>
      <c r="B25075" s="112" t="s">
        <v>52672</v>
      </c>
    </row>
    <row r="25076" spans="1:2" x14ac:dyDescent="0.2">
      <c r="A25076" s="112" t="s">
        <v>52673</v>
      </c>
      <c r="B25076" s="112" t="s">
        <v>52674</v>
      </c>
    </row>
    <row r="25077" spans="1:2" x14ac:dyDescent="0.2">
      <c r="A25077" s="112" t="s">
        <v>52675</v>
      </c>
      <c r="B25077" s="112" t="s">
        <v>52676</v>
      </c>
    </row>
    <row r="25078" spans="1:2" x14ac:dyDescent="0.2">
      <c r="A25078" s="112" t="s">
        <v>52677</v>
      </c>
      <c r="B25078" s="112" t="s">
        <v>52678</v>
      </c>
    </row>
    <row r="25079" spans="1:2" x14ac:dyDescent="0.2">
      <c r="A25079" s="112" t="s">
        <v>52679</v>
      </c>
      <c r="B25079" s="112" t="s">
        <v>52680</v>
      </c>
    </row>
    <row r="25080" spans="1:2" x14ac:dyDescent="0.2">
      <c r="A25080" s="112" t="s">
        <v>52681</v>
      </c>
      <c r="B25080" s="112" t="s">
        <v>52682</v>
      </c>
    </row>
    <row r="25081" spans="1:2" x14ac:dyDescent="0.2">
      <c r="A25081" s="112" t="s">
        <v>52683</v>
      </c>
      <c r="B25081" s="112" t="s">
        <v>52684</v>
      </c>
    </row>
    <row r="25082" spans="1:2" x14ac:dyDescent="0.2">
      <c r="A25082" s="112" t="s">
        <v>52685</v>
      </c>
      <c r="B25082" s="112" t="s">
        <v>52686</v>
      </c>
    </row>
    <row r="25083" spans="1:2" x14ac:dyDescent="0.2">
      <c r="A25083" s="112" t="s">
        <v>52687</v>
      </c>
      <c r="B25083" s="112" t="s">
        <v>52688</v>
      </c>
    </row>
    <row r="25084" spans="1:2" x14ac:dyDescent="0.2">
      <c r="A25084" s="112" t="s">
        <v>52689</v>
      </c>
      <c r="B25084" s="112" t="s">
        <v>52690</v>
      </c>
    </row>
    <row r="25085" spans="1:2" x14ac:dyDescent="0.2">
      <c r="A25085" s="112" t="s">
        <v>52691</v>
      </c>
      <c r="B25085" s="112" t="s">
        <v>52692</v>
      </c>
    </row>
    <row r="25086" spans="1:2" x14ac:dyDescent="0.2">
      <c r="A25086" s="112" t="s">
        <v>52693</v>
      </c>
      <c r="B25086" s="112" t="s">
        <v>52694</v>
      </c>
    </row>
    <row r="25087" spans="1:2" x14ac:dyDescent="0.2">
      <c r="A25087" s="112" t="s">
        <v>52695</v>
      </c>
      <c r="B25087" s="112" t="s">
        <v>52696</v>
      </c>
    </row>
    <row r="25088" spans="1:2" x14ac:dyDescent="0.2">
      <c r="A25088" s="112" t="s">
        <v>52697</v>
      </c>
      <c r="B25088" s="112" t="s">
        <v>52698</v>
      </c>
    </row>
    <row r="25089" spans="1:2" x14ac:dyDescent="0.2">
      <c r="A25089" s="112" t="s">
        <v>52699</v>
      </c>
      <c r="B25089" s="112" t="s">
        <v>52700</v>
      </c>
    </row>
    <row r="25090" spans="1:2" x14ac:dyDescent="0.2">
      <c r="A25090" s="112" t="s">
        <v>52701</v>
      </c>
      <c r="B25090" s="112" t="s">
        <v>52702</v>
      </c>
    </row>
    <row r="25091" spans="1:2" x14ac:dyDescent="0.2">
      <c r="A25091" s="112" t="s">
        <v>52703</v>
      </c>
      <c r="B25091" s="112" t="s">
        <v>52704</v>
      </c>
    </row>
    <row r="25092" spans="1:2" x14ac:dyDescent="0.2">
      <c r="A25092" s="112" t="s">
        <v>52705</v>
      </c>
      <c r="B25092" s="112" t="s">
        <v>52706</v>
      </c>
    </row>
    <row r="25093" spans="1:2" x14ac:dyDescent="0.2">
      <c r="A25093" s="112" t="s">
        <v>52707</v>
      </c>
      <c r="B25093" s="112" t="s">
        <v>52708</v>
      </c>
    </row>
    <row r="25094" spans="1:2" x14ac:dyDescent="0.2">
      <c r="A25094" s="112" t="s">
        <v>52709</v>
      </c>
      <c r="B25094" s="112" t="s">
        <v>52710</v>
      </c>
    </row>
    <row r="25095" spans="1:2" x14ac:dyDescent="0.2">
      <c r="A25095" s="112" t="s">
        <v>52711</v>
      </c>
      <c r="B25095" s="112" t="s">
        <v>52712</v>
      </c>
    </row>
    <row r="25096" spans="1:2" x14ac:dyDescent="0.2">
      <c r="A25096" s="112" t="s">
        <v>52713</v>
      </c>
      <c r="B25096" s="112" t="s">
        <v>52714</v>
      </c>
    </row>
    <row r="25097" spans="1:2" x14ac:dyDescent="0.2">
      <c r="A25097" s="112" t="s">
        <v>52715</v>
      </c>
      <c r="B25097" s="112" t="s">
        <v>52716</v>
      </c>
    </row>
    <row r="25098" spans="1:2" x14ac:dyDescent="0.2">
      <c r="A25098" s="112" t="s">
        <v>52717</v>
      </c>
      <c r="B25098" s="112" t="s">
        <v>52718</v>
      </c>
    </row>
    <row r="25099" spans="1:2" x14ac:dyDescent="0.2">
      <c r="A25099" s="112" t="s">
        <v>52719</v>
      </c>
      <c r="B25099" s="112" t="s">
        <v>52720</v>
      </c>
    </row>
    <row r="25100" spans="1:2" x14ac:dyDescent="0.2">
      <c r="A25100" s="112" t="s">
        <v>52721</v>
      </c>
      <c r="B25100" s="112" t="s">
        <v>52722</v>
      </c>
    </row>
    <row r="25101" spans="1:2" x14ac:dyDescent="0.2">
      <c r="A25101" s="112" t="s">
        <v>52723</v>
      </c>
      <c r="B25101" s="112" t="s">
        <v>52724</v>
      </c>
    </row>
    <row r="25102" spans="1:2" x14ac:dyDescent="0.2">
      <c r="A25102" s="112" t="s">
        <v>52725</v>
      </c>
      <c r="B25102" s="112" t="s">
        <v>52726</v>
      </c>
    </row>
    <row r="25103" spans="1:2" x14ac:dyDescent="0.2">
      <c r="A25103" s="112" t="s">
        <v>52727</v>
      </c>
      <c r="B25103" s="112" t="s">
        <v>52728</v>
      </c>
    </row>
    <row r="25104" spans="1:2" x14ac:dyDescent="0.2">
      <c r="A25104" s="112" t="s">
        <v>52729</v>
      </c>
      <c r="B25104" s="112" t="s">
        <v>52730</v>
      </c>
    </row>
    <row r="25105" spans="1:2" x14ac:dyDescent="0.2">
      <c r="A25105" s="112" t="s">
        <v>52731</v>
      </c>
      <c r="B25105" s="112" t="s">
        <v>52732</v>
      </c>
    </row>
    <row r="25106" spans="1:2" x14ac:dyDescent="0.2">
      <c r="A25106" s="112" t="s">
        <v>52733</v>
      </c>
      <c r="B25106" s="112" t="s">
        <v>52734</v>
      </c>
    </row>
    <row r="25107" spans="1:2" x14ac:dyDescent="0.2">
      <c r="A25107" s="112" t="s">
        <v>52735</v>
      </c>
      <c r="B25107" s="112" t="s">
        <v>52736</v>
      </c>
    </row>
    <row r="25108" spans="1:2" x14ac:dyDescent="0.2">
      <c r="A25108" s="112" t="s">
        <v>52737</v>
      </c>
      <c r="B25108" s="112" t="s">
        <v>52738</v>
      </c>
    </row>
    <row r="25109" spans="1:2" x14ac:dyDescent="0.2">
      <c r="A25109" s="112" t="s">
        <v>52739</v>
      </c>
      <c r="B25109" s="112" t="s">
        <v>52740</v>
      </c>
    </row>
    <row r="25110" spans="1:2" x14ac:dyDescent="0.2">
      <c r="A25110" s="112" t="s">
        <v>52741</v>
      </c>
      <c r="B25110" s="112" t="s">
        <v>52742</v>
      </c>
    </row>
    <row r="25111" spans="1:2" x14ac:dyDescent="0.2">
      <c r="A25111" s="112" t="s">
        <v>52743</v>
      </c>
      <c r="B25111" s="112" t="s">
        <v>52744</v>
      </c>
    </row>
    <row r="25112" spans="1:2" x14ac:dyDescent="0.2">
      <c r="A25112" s="112" t="s">
        <v>52745</v>
      </c>
      <c r="B25112" s="112" t="s">
        <v>52746</v>
      </c>
    </row>
    <row r="25113" spans="1:2" x14ac:dyDescent="0.2">
      <c r="A25113" s="112" t="s">
        <v>52747</v>
      </c>
      <c r="B25113" s="112" t="s">
        <v>52748</v>
      </c>
    </row>
    <row r="25114" spans="1:2" x14ac:dyDescent="0.2">
      <c r="A25114" s="112" t="s">
        <v>52749</v>
      </c>
      <c r="B25114" s="112" t="s">
        <v>52750</v>
      </c>
    </row>
    <row r="25115" spans="1:2" x14ac:dyDescent="0.2">
      <c r="A25115" s="112" t="s">
        <v>52751</v>
      </c>
      <c r="B25115" s="112" t="s">
        <v>52752</v>
      </c>
    </row>
    <row r="25116" spans="1:2" x14ac:dyDescent="0.2">
      <c r="A25116" s="112" t="s">
        <v>52753</v>
      </c>
      <c r="B25116" s="112" t="s">
        <v>52754</v>
      </c>
    </row>
    <row r="25117" spans="1:2" x14ac:dyDescent="0.2">
      <c r="A25117" s="112" t="s">
        <v>52755</v>
      </c>
      <c r="B25117" s="112" t="s">
        <v>52756</v>
      </c>
    </row>
    <row r="25118" spans="1:2" x14ac:dyDescent="0.2">
      <c r="A25118" s="112" t="s">
        <v>52757</v>
      </c>
      <c r="B25118" s="112" t="s">
        <v>52758</v>
      </c>
    </row>
    <row r="25119" spans="1:2" x14ac:dyDescent="0.2">
      <c r="A25119" s="112" t="s">
        <v>52759</v>
      </c>
      <c r="B25119" s="112" t="s">
        <v>52760</v>
      </c>
    </row>
    <row r="25120" spans="1:2" x14ac:dyDescent="0.2">
      <c r="A25120" s="112" t="s">
        <v>52761</v>
      </c>
      <c r="B25120" s="112" t="s">
        <v>52762</v>
      </c>
    </row>
    <row r="25121" spans="1:2" x14ac:dyDescent="0.2">
      <c r="A25121" s="112" t="s">
        <v>52763</v>
      </c>
      <c r="B25121" s="112" t="s">
        <v>52764</v>
      </c>
    </row>
    <row r="25122" spans="1:2" x14ac:dyDescent="0.2">
      <c r="A25122" s="112" t="s">
        <v>52765</v>
      </c>
      <c r="B25122" s="112" t="s">
        <v>52766</v>
      </c>
    </row>
    <row r="25123" spans="1:2" x14ac:dyDescent="0.2">
      <c r="A25123" s="112" t="s">
        <v>52767</v>
      </c>
      <c r="B25123" s="112" t="s">
        <v>52768</v>
      </c>
    </row>
    <row r="25124" spans="1:2" x14ac:dyDescent="0.2">
      <c r="A25124" s="112" t="s">
        <v>52769</v>
      </c>
      <c r="B25124" s="112" t="s">
        <v>52770</v>
      </c>
    </row>
    <row r="25125" spans="1:2" x14ac:dyDescent="0.2">
      <c r="A25125" s="112" t="s">
        <v>52771</v>
      </c>
      <c r="B25125" s="112" t="s">
        <v>52772</v>
      </c>
    </row>
    <row r="25126" spans="1:2" x14ac:dyDescent="0.2">
      <c r="A25126" s="112" t="s">
        <v>52773</v>
      </c>
      <c r="B25126" s="112" t="s">
        <v>52774</v>
      </c>
    </row>
    <row r="25127" spans="1:2" x14ac:dyDescent="0.2">
      <c r="A25127" s="112" t="s">
        <v>52775</v>
      </c>
      <c r="B25127" s="112" t="s">
        <v>52776</v>
      </c>
    </row>
    <row r="25128" spans="1:2" x14ac:dyDescent="0.2">
      <c r="A25128" s="112" t="s">
        <v>52777</v>
      </c>
      <c r="B25128" s="112" t="s">
        <v>52778</v>
      </c>
    </row>
    <row r="25129" spans="1:2" x14ac:dyDescent="0.2">
      <c r="A25129" s="112" t="s">
        <v>52779</v>
      </c>
      <c r="B25129" s="112" t="s">
        <v>52780</v>
      </c>
    </row>
    <row r="25130" spans="1:2" x14ac:dyDescent="0.2">
      <c r="A25130" s="112" t="s">
        <v>52781</v>
      </c>
      <c r="B25130" s="112" t="s">
        <v>52782</v>
      </c>
    </row>
    <row r="25131" spans="1:2" x14ac:dyDescent="0.2">
      <c r="A25131" s="112" t="s">
        <v>52783</v>
      </c>
      <c r="B25131" s="112" t="s">
        <v>52784</v>
      </c>
    </row>
    <row r="25132" spans="1:2" x14ac:dyDescent="0.2">
      <c r="A25132" s="112" t="s">
        <v>52785</v>
      </c>
      <c r="B25132" s="112" t="s">
        <v>52786</v>
      </c>
    </row>
    <row r="25133" spans="1:2" x14ac:dyDescent="0.2">
      <c r="A25133" s="112" t="s">
        <v>52787</v>
      </c>
      <c r="B25133" s="112" t="s">
        <v>52788</v>
      </c>
    </row>
    <row r="25134" spans="1:2" x14ac:dyDescent="0.2">
      <c r="A25134" s="112" t="s">
        <v>52789</v>
      </c>
      <c r="B25134" s="112" t="s">
        <v>52790</v>
      </c>
    </row>
    <row r="25135" spans="1:2" x14ac:dyDescent="0.2">
      <c r="A25135" s="112" t="s">
        <v>52791</v>
      </c>
      <c r="B25135" s="112" t="s">
        <v>52792</v>
      </c>
    </row>
    <row r="25136" spans="1:2" x14ac:dyDescent="0.2">
      <c r="A25136" s="112" t="s">
        <v>52793</v>
      </c>
      <c r="B25136" s="112" t="s">
        <v>52794</v>
      </c>
    </row>
    <row r="25137" spans="1:2" x14ac:dyDescent="0.2">
      <c r="A25137" s="112" t="s">
        <v>52795</v>
      </c>
      <c r="B25137" s="112" t="s">
        <v>52796</v>
      </c>
    </row>
    <row r="25138" spans="1:2" x14ac:dyDescent="0.2">
      <c r="A25138" s="112" t="s">
        <v>52797</v>
      </c>
      <c r="B25138" s="112" t="s">
        <v>52798</v>
      </c>
    </row>
    <row r="25139" spans="1:2" x14ac:dyDescent="0.2">
      <c r="A25139" s="112" t="s">
        <v>52799</v>
      </c>
      <c r="B25139" s="112" t="s">
        <v>52800</v>
      </c>
    </row>
    <row r="25140" spans="1:2" x14ac:dyDescent="0.2">
      <c r="A25140" s="112" t="s">
        <v>52801</v>
      </c>
      <c r="B25140" s="112" t="s">
        <v>52802</v>
      </c>
    </row>
    <row r="25141" spans="1:2" x14ac:dyDescent="0.2">
      <c r="A25141" s="112" t="s">
        <v>52803</v>
      </c>
      <c r="B25141" s="112" t="s">
        <v>52804</v>
      </c>
    </row>
    <row r="25142" spans="1:2" x14ac:dyDescent="0.2">
      <c r="A25142" s="112" t="s">
        <v>52805</v>
      </c>
      <c r="B25142" s="112" t="s">
        <v>52806</v>
      </c>
    </row>
    <row r="25143" spans="1:2" x14ac:dyDescent="0.2">
      <c r="A25143" s="112" t="s">
        <v>52807</v>
      </c>
      <c r="B25143" s="112" t="s">
        <v>52808</v>
      </c>
    </row>
    <row r="25144" spans="1:2" x14ac:dyDescent="0.2">
      <c r="A25144" s="112" t="s">
        <v>52809</v>
      </c>
      <c r="B25144" s="112" t="s">
        <v>52810</v>
      </c>
    </row>
    <row r="25145" spans="1:2" x14ac:dyDescent="0.2">
      <c r="A25145" s="112" t="s">
        <v>52811</v>
      </c>
      <c r="B25145" s="112" t="s">
        <v>52812</v>
      </c>
    </row>
    <row r="25146" spans="1:2" x14ac:dyDescent="0.2">
      <c r="A25146" s="112" t="s">
        <v>52813</v>
      </c>
      <c r="B25146" s="112" t="s">
        <v>52814</v>
      </c>
    </row>
    <row r="25147" spans="1:2" x14ac:dyDescent="0.2">
      <c r="A25147" s="112" t="s">
        <v>52815</v>
      </c>
      <c r="B25147" s="112" t="s">
        <v>52816</v>
      </c>
    </row>
    <row r="25148" spans="1:2" x14ac:dyDescent="0.2">
      <c r="A25148" s="112" t="s">
        <v>52817</v>
      </c>
      <c r="B25148" s="112" t="s">
        <v>52818</v>
      </c>
    </row>
    <row r="25149" spans="1:2" x14ac:dyDescent="0.2">
      <c r="A25149" s="112" t="s">
        <v>52819</v>
      </c>
      <c r="B25149" s="112" t="s">
        <v>52820</v>
      </c>
    </row>
    <row r="25150" spans="1:2" x14ac:dyDescent="0.2">
      <c r="A25150" s="112" t="s">
        <v>52821</v>
      </c>
      <c r="B25150" s="112" t="s">
        <v>52822</v>
      </c>
    </row>
    <row r="25151" spans="1:2" x14ac:dyDescent="0.2">
      <c r="A25151" s="112" t="s">
        <v>52823</v>
      </c>
      <c r="B25151" s="112" t="s">
        <v>52824</v>
      </c>
    </row>
    <row r="25152" spans="1:2" x14ac:dyDescent="0.2">
      <c r="A25152" s="112" t="s">
        <v>52825</v>
      </c>
      <c r="B25152" s="112" t="s">
        <v>52826</v>
      </c>
    </row>
    <row r="25153" spans="1:2" x14ac:dyDescent="0.2">
      <c r="A25153" s="112" t="s">
        <v>52827</v>
      </c>
      <c r="B25153" s="112" t="s">
        <v>52828</v>
      </c>
    </row>
    <row r="25154" spans="1:2" x14ac:dyDescent="0.2">
      <c r="A25154" s="112" t="s">
        <v>52829</v>
      </c>
      <c r="B25154" s="112" t="s">
        <v>52830</v>
      </c>
    </row>
    <row r="25155" spans="1:2" x14ac:dyDescent="0.2">
      <c r="A25155" s="112" t="s">
        <v>52831</v>
      </c>
      <c r="B25155" s="112" t="s">
        <v>52832</v>
      </c>
    </row>
    <row r="25156" spans="1:2" x14ac:dyDescent="0.2">
      <c r="A25156" s="112" t="s">
        <v>52833</v>
      </c>
      <c r="B25156" s="112" t="s">
        <v>52834</v>
      </c>
    </row>
    <row r="25157" spans="1:2" x14ac:dyDescent="0.2">
      <c r="A25157" s="112" t="s">
        <v>52835</v>
      </c>
      <c r="B25157" s="112" t="s">
        <v>52836</v>
      </c>
    </row>
    <row r="25158" spans="1:2" x14ac:dyDescent="0.2">
      <c r="A25158" s="112" t="s">
        <v>52837</v>
      </c>
      <c r="B25158" s="112" t="s">
        <v>52838</v>
      </c>
    </row>
    <row r="25159" spans="1:2" x14ac:dyDescent="0.2">
      <c r="A25159" s="112" t="s">
        <v>52839</v>
      </c>
      <c r="B25159" s="112" t="s">
        <v>52840</v>
      </c>
    </row>
    <row r="25160" spans="1:2" x14ac:dyDescent="0.2">
      <c r="A25160" s="112" t="s">
        <v>52841</v>
      </c>
      <c r="B25160" s="112" t="s">
        <v>52842</v>
      </c>
    </row>
    <row r="25161" spans="1:2" x14ac:dyDescent="0.2">
      <c r="A25161" s="112" t="s">
        <v>52843</v>
      </c>
      <c r="B25161" s="112" t="s">
        <v>52844</v>
      </c>
    </row>
    <row r="25162" spans="1:2" x14ac:dyDescent="0.2">
      <c r="A25162" s="112" t="s">
        <v>52845</v>
      </c>
      <c r="B25162" s="112" t="s">
        <v>52846</v>
      </c>
    </row>
    <row r="25163" spans="1:2" x14ac:dyDescent="0.2">
      <c r="A25163" s="112" t="s">
        <v>52847</v>
      </c>
      <c r="B25163" s="112" t="s">
        <v>52848</v>
      </c>
    </row>
    <row r="25164" spans="1:2" x14ac:dyDescent="0.2">
      <c r="A25164" s="112" t="s">
        <v>52849</v>
      </c>
      <c r="B25164" s="112" t="s">
        <v>52850</v>
      </c>
    </row>
    <row r="25165" spans="1:2" x14ac:dyDescent="0.2">
      <c r="A25165" s="112" t="s">
        <v>52851</v>
      </c>
      <c r="B25165" s="112" t="s">
        <v>52852</v>
      </c>
    </row>
    <row r="25166" spans="1:2" x14ac:dyDescent="0.2">
      <c r="A25166" s="112" t="s">
        <v>52853</v>
      </c>
      <c r="B25166" s="112" t="s">
        <v>52854</v>
      </c>
    </row>
    <row r="25167" spans="1:2" x14ac:dyDescent="0.2">
      <c r="A25167" s="112" t="s">
        <v>52855</v>
      </c>
      <c r="B25167" s="112" t="s">
        <v>52856</v>
      </c>
    </row>
    <row r="25168" spans="1:2" x14ac:dyDescent="0.2">
      <c r="A25168" s="112" t="s">
        <v>52857</v>
      </c>
      <c r="B25168" s="112" t="s">
        <v>52858</v>
      </c>
    </row>
    <row r="25169" spans="1:2" x14ac:dyDescent="0.2">
      <c r="A25169" s="112" t="s">
        <v>52859</v>
      </c>
      <c r="B25169" s="112" t="s">
        <v>52860</v>
      </c>
    </row>
    <row r="25170" spans="1:2" x14ac:dyDescent="0.2">
      <c r="A25170" s="112" t="s">
        <v>52861</v>
      </c>
      <c r="B25170" s="112" t="s">
        <v>52862</v>
      </c>
    </row>
    <row r="25171" spans="1:2" x14ac:dyDescent="0.2">
      <c r="A25171" s="112" t="s">
        <v>52863</v>
      </c>
      <c r="B25171" s="112" t="s">
        <v>52864</v>
      </c>
    </row>
    <row r="25172" spans="1:2" x14ac:dyDescent="0.2">
      <c r="A25172" s="112" t="s">
        <v>52865</v>
      </c>
      <c r="B25172" s="112" t="s">
        <v>52866</v>
      </c>
    </row>
    <row r="25173" spans="1:2" x14ac:dyDescent="0.2">
      <c r="A25173" s="112" t="s">
        <v>52867</v>
      </c>
      <c r="B25173" s="112" t="s">
        <v>52868</v>
      </c>
    </row>
    <row r="25174" spans="1:2" x14ac:dyDescent="0.2">
      <c r="A25174" s="112" t="s">
        <v>52869</v>
      </c>
      <c r="B25174" s="112" t="s">
        <v>52870</v>
      </c>
    </row>
    <row r="25175" spans="1:2" x14ac:dyDescent="0.2">
      <c r="A25175" s="112" t="s">
        <v>52871</v>
      </c>
      <c r="B25175" s="112" t="s">
        <v>52872</v>
      </c>
    </row>
    <row r="25176" spans="1:2" x14ac:dyDescent="0.2">
      <c r="A25176" s="112" t="s">
        <v>52873</v>
      </c>
      <c r="B25176" s="112" t="s">
        <v>52874</v>
      </c>
    </row>
    <row r="25177" spans="1:2" x14ac:dyDescent="0.2">
      <c r="A25177" s="112" t="s">
        <v>52875</v>
      </c>
      <c r="B25177" s="112" t="s">
        <v>52876</v>
      </c>
    </row>
    <row r="25178" spans="1:2" x14ac:dyDescent="0.2">
      <c r="A25178" s="112" t="s">
        <v>52877</v>
      </c>
      <c r="B25178" s="112" t="s">
        <v>52878</v>
      </c>
    </row>
    <row r="25179" spans="1:2" x14ac:dyDescent="0.2">
      <c r="A25179" s="112" t="s">
        <v>52879</v>
      </c>
      <c r="B25179" s="112" t="s">
        <v>52880</v>
      </c>
    </row>
    <row r="25180" spans="1:2" x14ac:dyDescent="0.2">
      <c r="A25180" s="112" t="s">
        <v>52881</v>
      </c>
      <c r="B25180" s="112" t="s">
        <v>52882</v>
      </c>
    </row>
    <row r="25181" spans="1:2" x14ac:dyDescent="0.2">
      <c r="A25181" s="112" t="s">
        <v>52883</v>
      </c>
      <c r="B25181" s="112" t="s">
        <v>52884</v>
      </c>
    </row>
    <row r="25182" spans="1:2" x14ac:dyDescent="0.2">
      <c r="A25182" s="112" t="s">
        <v>52885</v>
      </c>
      <c r="B25182" s="112" t="s">
        <v>52886</v>
      </c>
    </row>
    <row r="25183" spans="1:2" x14ac:dyDescent="0.2">
      <c r="A25183" s="112" t="s">
        <v>52887</v>
      </c>
      <c r="B25183" s="112" t="s">
        <v>52888</v>
      </c>
    </row>
    <row r="25184" spans="1:2" x14ac:dyDescent="0.2">
      <c r="A25184" s="112" t="s">
        <v>52889</v>
      </c>
      <c r="B25184" s="112" t="s">
        <v>52890</v>
      </c>
    </row>
    <row r="25185" spans="1:2" x14ac:dyDescent="0.2">
      <c r="A25185" s="112" t="s">
        <v>52891</v>
      </c>
      <c r="B25185" s="112" t="s">
        <v>52892</v>
      </c>
    </row>
    <row r="25186" spans="1:2" x14ac:dyDescent="0.2">
      <c r="A25186" s="112" t="s">
        <v>52893</v>
      </c>
      <c r="B25186" s="112" t="s">
        <v>52894</v>
      </c>
    </row>
    <row r="25187" spans="1:2" x14ac:dyDescent="0.2">
      <c r="A25187" s="112" t="s">
        <v>52895</v>
      </c>
      <c r="B25187" s="112" t="s">
        <v>52896</v>
      </c>
    </row>
    <row r="25188" spans="1:2" x14ac:dyDescent="0.2">
      <c r="A25188" s="112" t="s">
        <v>52897</v>
      </c>
      <c r="B25188" s="112" t="s">
        <v>52898</v>
      </c>
    </row>
    <row r="25189" spans="1:2" x14ac:dyDescent="0.2">
      <c r="A25189" s="112" t="s">
        <v>52899</v>
      </c>
      <c r="B25189" s="112" t="s">
        <v>52900</v>
      </c>
    </row>
    <row r="25190" spans="1:2" x14ac:dyDescent="0.2">
      <c r="A25190" s="112" t="s">
        <v>52901</v>
      </c>
      <c r="B25190" s="112" t="s">
        <v>52902</v>
      </c>
    </row>
    <row r="25191" spans="1:2" x14ac:dyDescent="0.2">
      <c r="A25191" s="112" t="s">
        <v>52903</v>
      </c>
      <c r="B25191" s="112" t="s">
        <v>52904</v>
      </c>
    </row>
    <row r="25192" spans="1:2" x14ac:dyDescent="0.2">
      <c r="A25192" s="112" t="s">
        <v>52905</v>
      </c>
      <c r="B25192" s="112" t="s">
        <v>52906</v>
      </c>
    </row>
    <row r="25193" spans="1:2" x14ac:dyDescent="0.2">
      <c r="A25193" s="112" t="s">
        <v>52907</v>
      </c>
      <c r="B25193" s="112" t="s">
        <v>52908</v>
      </c>
    </row>
    <row r="25194" spans="1:2" x14ac:dyDescent="0.2">
      <c r="A25194" s="112" t="s">
        <v>52909</v>
      </c>
      <c r="B25194" s="112" t="s">
        <v>52910</v>
      </c>
    </row>
    <row r="25195" spans="1:2" x14ac:dyDescent="0.2">
      <c r="A25195" s="112" t="s">
        <v>52911</v>
      </c>
      <c r="B25195" s="112" t="s">
        <v>52912</v>
      </c>
    </row>
    <row r="25196" spans="1:2" x14ac:dyDescent="0.2">
      <c r="A25196" s="112" t="s">
        <v>52913</v>
      </c>
      <c r="B25196" s="112" t="s">
        <v>52914</v>
      </c>
    </row>
    <row r="25197" spans="1:2" x14ac:dyDescent="0.2">
      <c r="A25197" s="112" t="s">
        <v>52915</v>
      </c>
      <c r="B25197" s="112" t="s">
        <v>52916</v>
      </c>
    </row>
    <row r="25198" spans="1:2" x14ac:dyDescent="0.2">
      <c r="A25198" s="112" t="s">
        <v>52917</v>
      </c>
      <c r="B25198" s="112" t="s">
        <v>52918</v>
      </c>
    </row>
    <row r="25199" spans="1:2" x14ac:dyDescent="0.2">
      <c r="A25199" s="112" t="s">
        <v>52919</v>
      </c>
      <c r="B25199" s="112" t="s">
        <v>52920</v>
      </c>
    </row>
    <row r="25200" spans="1:2" x14ac:dyDescent="0.2">
      <c r="A25200" s="112" t="s">
        <v>52921</v>
      </c>
      <c r="B25200" s="112" t="s">
        <v>52922</v>
      </c>
    </row>
    <row r="25201" spans="1:2" x14ac:dyDescent="0.2">
      <c r="A25201" s="112" t="s">
        <v>52923</v>
      </c>
      <c r="B25201" s="112" t="s">
        <v>52924</v>
      </c>
    </row>
    <row r="25202" spans="1:2" x14ac:dyDescent="0.2">
      <c r="A25202" s="112" t="s">
        <v>52925</v>
      </c>
      <c r="B25202" s="112" t="s">
        <v>52926</v>
      </c>
    </row>
    <row r="25203" spans="1:2" x14ac:dyDescent="0.2">
      <c r="A25203" s="112" t="s">
        <v>52927</v>
      </c>
      <c r="B25203" s="112" t="s">
        <v>52928</v>
      </c>
    </row>
    <row r="25204" spans="1:2" x14ac:dyDescent="0.2">
      <c r="A25204" s="112" t="s">
        <v>52929</v>
      </c>
      <c r="B25204" s="112" t="s">
        <v>52930</v>
      </c>
    </row>
    <row r="25205" spans="1:2" x14ac:dyDescent="0.2">
      <c r="A25205" s="112" t="s">
        <v>52931</v>
      </c>
      <c r="B25205" s="112" t="s">
        <v>52932</v>
      </c>
    </row>
    <row r="25206" spans="1:2" x14ac:dyDescent="0.2">
      <c r="A25206" s="112" t="s">
        <v>52933</v>
      </c>
      <c r="B25206" s="112" t="s">
        <v>52934</v>
      </c>
    </row>
    <row r="25207" spans="1:2" x14ac:dyDescent="0.2">
      <c r="A25207" s="112" t="s">
        <v>52935</v>
      </c>
      <c r="B25207" s="112" t="s">
        <v>52936</v>
      </c>
    </row>
    <row r="25208" spans="1:2" x14ac:dyDescent="0.2">
      <c r="A25208" s="112" t="s">
        <v>52937</v>
      </c>
      <c r="B25208" s="112" t="s">
        <v>52938</v>
      </c>
    </row>
    <row r="25209" spans="1:2" x14ac:dyDescent="0.2">
      <c r="A25209" s="112" t="s">
        <v>52939</v>
      </c>
      <c r="B25209" s="112" t="s">
        <v>52940</v>
      </c>
    </row>
    <row r="25210" spans="1:2" x14ac:dyDescent="0.2">
      <c r="A25210" s="112" t="s">
        <v>52941</v>
      </c>
      <c r="B25210" s="112" t="s">
        <v>52942</v>
      </c>
    </row>
    <row r="25211" spans="1:2" x14ac:dyDescent="0.2">
      <c r="A25211" s="112" t="s">
        <v>52943</v>
      </c>
      <c r="B25211" s="112" t="s">
        <v>52944</v>
      </c>
    </row>
    <row r="25212" spans="1:2" x14ac:dyDescent="0.2">
      <c r="A25212" s="112" t="s">
        <v>52945</v>
      </c>
      <c r="B25212" s="112" t="s">
        <v>52946</v>
      </c>
    </row>
    <row r="25213" spans="1:2" x14ac:dyDescent="0.2">
      <c r="A25213" s="112" t="s">
        <v>52947</v>
      </c>
      <c r="B25213" s="112" t="s">
        <v>52948</v>
      </c>
    </row>
    <row r="25214" spans="1:2" x14ac:dyDescent="0.2">
      <c r="A25214" s="112" t="s">
        <v>52949</v>
      </c>
      <c r="B25214" s="112" t="s">
        <v>52950</v>
      </c>
    </row>
    <row r="25215" spans="1:2" x14ac:dyDescent="0.2">
      <c r="A25215" s="112" t="s">
        <v>52951</v>
      </c>
      <c r="B25215" s="112" t="s">
        <v>52952</v>
      </c>
    </row>
    <row r="25216" spans="1:2" x14ac:dyDescent="0.2">
      <c r="A25216" s="112" t="s">
        <v>52953</v>
      </c>
      <c r="B25216" s="112" t="s">
        <v>52954</v>
      </c>
    </row>
    <row r="25217" spans="1:2" x14ac:dyDescent="0.2">
      <c r="A25217" s="112" t="s">
        <v>52955</v>
      </c>
      <c r="B25217" s="112" t="s">
        <v>52956</v>
      </c>
    </row>
    <row r="25218" spans="1:2" x14ac:dyDescent="0.2">
      <c r="A25218" s="112" t="s">
        <v>52957</v>
      </c>
      <c r="B25218" s="112" t="s">
        <v>52958</v>
      </c>
    </row>
    <row r="25219" spans="1:2" x14ac:dyDescent="0.2">
      <c r="A25219" s="112" t="s">
        <v>52959</v>
      </c>
      <c r="B25219" s="112" t="s">
        <v>52960</v>
      </c>
    </row>
    <row r="25220" spans="1:2" x14ac:dyDescent="0.2">
      <c r="A25220" s="112" t="s">
        <v>52961</v>
      </c>
      <c r="B25220" s="112" t="s">
        <v>52962</v>
      </c>
    </row>
    <row r="25221" spans="1:2" x14ac:dyDescent="0.2">
      <c r="A25221" s="112" t="s">
        <v>52963</v>
      </c>
      <c r="B25221" s="112" t="s">
        <v>52964</v>
      </c>
    </row>
    <row r="25222" spans="1:2" x14ac:dyDescent="0.2">
      <c r="A25222" s="112" t="s">
        <v>52965</v>
      </c>
      <c r="B25222" s="112" t="s">
        <v>52966</v>
      </c>
    </row>
    <row r="25223" spans="1:2" x14ac:dyDescent="0.2">
      <c r="A25223" s="112" t="s">
        <v>52967</v>
      </c>
      <c r="B25223" s="112" t="s">
        <v>52968</v>
      </c>
    </row>
    <row r="25224" spans="1:2" x14ac:dyDescent="0.2">
      <c r="A25224" s="112" t="s">
        <v>52969</v>
      </c>
      <c r="B25224" s="112" t="s">
        <v>52970</v>
      </c>
    </row>
    <row r="25225" spans="1:2" x14ac:dyDescent="0.2">
      <c r="A25225" s="112" t="s">
        <v>52971</v>
      </c>
      <c r="B25225" s="112" t="s">
        <v>52972</v>
      </c>
    </row>
    <row r="25226" spans="1:2" x14ac:dyDescent="0.2">
      <c r="A25226" s="112" t="s">
        <v>52973</v>
      </c>
      <c r="B25226" s="112" t="s">
        <v>52974</v>
      </c>
    </row>
    <row r="25227" spans="1:2" x14ac:dyDescent="0.2">
      <c r="A25227" s="112" t="s">
        <v>52975</v>
      </c>
      <c r="B25227" s="112" t="s">
        <v>52976</v>
      </c>
    </row>
    <row r="25228" spans="1:2" x14ac:dyDescent="0.2">
      <c r="A25228" s="112" t="s">
        <v>52977</v>
      </c>
      <c r="B25228" s="112" t="s">
        <v>52978</v>
      </c>
    </row>
    <row r="25229" spans="1:2" x14ac:dyDescent="0.2">
      <c r="A25229" s="112" t="s">
        <v>52979</v>
      </c>
      <c r="B25229" s="112" t="s">
        <v>52980</v>
      </c>
    </row>
    <row r="25230" spans="1:2" x14ac:dyDescent="0.2">
      <c r="A25230" s="112" t="s">
        <v>52981</v>
      </c>
      <c r="B25230" s="112" t="s">
        <v>52982</v>
      </c>
    </row>
    <row r="25231" spans="1:2" x14ac:dyDescent="0.2">
      <c r="A25231" s="112" t="s">
        <v>52983</v>
      </c>
      <c r="B25231" s="112" t="s">
        <v>52984</v>
      </c>
    </row>
    <row r="25232" spans="1:2" x14ac:dyDescent="0.2">
      <c r="A25232" s="112" t="s">
        <v>52985</v>
      </c>
      <c r="B25232" s="112" t="s">
        <v>52986</v>
      </c>
    </row>
    <row r="25233" spans="1:2" x14ac:dyDescent="0.2">
      <c r="A25233" s="112" t="s">
        <v>52987</v>
      </c>
      <c r="B25233" s="112" t="s">
        <v>52988</v>
      </c>
    </row>
    <row r="25234" spans="1:2" x14ac:dyDescent="0.2">
      <c r="A25234" s="112" t="s">
        <v>52989</v>
      </c>
      <c r="B25234" s="112" t="s">
        <v>52990</v>
      </c>
    </row>
    <row r="25235" spans="1:2" x14ac:dyDescent="0.2">
      <c r="A25235" s="112" t="s">
        <v>52991</v>
      </c>
      <c r="B25235" s="112" t="s">
        <v>52992</v>
      </c>
    </row>
    <row r="25236" spans="1:2" x14ac:dyDescent="0.2">
      <c r="A25236" s="112" t="s">
        <v>52993</v>
      </c>
      <c r="B25236" s="112" t="s">
        <v>52994</v>
      </c>
    </row>
    <row r="25237" spans="1:2" x14ac:dyDescent="0.2">
      <c r="A25237" s="112" t="s">
        <v>52995</v>
      </c>
      <c r="B25237" s="112" t="s">
        <v>52996</v>
      </c>
    </row>
    <row r="25238" spans="1:2" x14ac:dyDescent="0.2">
      <c r="A25238" s="112" t="s">
        <v>52997</v>
      </c>
      <c r="B25238" s="112" t="s">
        <v>52998</v>
      </c>
    </row>
    <row r="25239" spans="1:2" x14ac:dyDescent="0.2">
      <c r="A25239" s="112" t="s">
        <v>52999</v>
      </c>
      <c r="B25239" s="112" t="s">
        <v>53000</v>
      </c>
    </row>
    <row r="25240" spans="1:2" x14ac:dyDescent="0.2">
      <c r="A25240" s="112" t="s">
        <v>53001</v>
      </c>
      <c r="B25240" s="112" t="s">
        <v>53002</v>
      </c>
    </row>
    <row r="25241" spans="1:2" x14ac:dyDescent="0.2">
      <c r="A25241" s="112" t="s">
        <v>53003</v>
      </c>
      <c r="B25241" s="112" t="s">
        <v>53004</v>
      </c>
    </row>
    <row r="25242" spans="1:2" x14ac:dyDescent="0.2">
      <c r="A25242" s="112" t="s">
        <v>53005</v>
      </c>
      <c r="B25242" s="112" t="s">
        <v>53006</v>
      </c>
    </row>
    <row r="25243" spans="1:2" x14ac:dyDescent="0.2">
      <c r="A25243" s="112" t="s">
        <v>53007</v>
      </c>
      <c r="B25243" s="112" t="s">
        <v>53008</v>
      </c>
    </row>
    <row r="25244" spans="1:2" x14ac:dyDescent="0.2">
      <c r="A25244" s="112" t="s">
        <v>53009</v>
      </c>
      <c r="B25244" s="112" t="s">
        <v>53010</v>
      </c>
    </row>
    <row r="25245" spans="1:2" x14ac:dyDescent="0.2">
      <c r="A25245" s="112" t="s">
        <v>53011</v>
      </c>
      <c r="B25245" s="112" t="s">
        <v>53012</v>
      </c>
    </row>
    <row r="25246" spans="1:2" x14ac:dyDescent="0.2">
      <c r="A25246" s="112" t="s">
        <v>53013</v>
      </c>
      <c r="B25246" s="112" t="s">
        <v>53014</v>
      </c>
    </row>
    <row r="25247" spans="1:2" x14ac:dyDescent="0.2">
      <c r="A25247" s="112" t="s">
        <v>53015</v>
      </c>
      <c r="B25247" s="112" t="s">
        <v>53016</v>
      </c>
    </row>
    <row r="25248" spans="1:2" x14ac:dyDescent="0.2">
      <c r="A25248" s="112" t="s">
        <v>53017</v>
      </c>
      <c r="B25248" s="112" t="s">
        <v>53018</v>
      </c>
    </row>
    <row r="25249" spans="1:2" x14ac:dyDescent="0.2">
      <c r="A25249" s="112" t="s">
        <v>53019</v>
      </c>
      <c r="B25249" s="112" t="s">
        <v>53020</v>
      </c>
    </row>
    <row r="25250" spans="1:2" x14ac:dyDescent="0.2">
      <c r="A25250" s="112" t="s">
        <v>53021</v>
      </c>
      <c r="B25250" s="112" t="s">
        <v>53022</v>
      </c>
    </row>
    <row r="25251" spans="1:2" x14ac:dyDescent="0.2">
      <c r="A25251" s="112" t="s">
        <v>53023</v>
      </c>
      <c r="B25251" s="112" t="s">
        <v>53024</v>
      </c>
    </row>
    <row r="25252" spans="1:2" x14ac:dyDescent="0.2">
      <c r="A25252" s="112" t="s">
        <v>53025</v>
      </c>
      <c r="B25252" s="112" t="s">
        <v>53026</v>
      </c>
    </row>
    <row r="25253" spans="1:2" x14ac:dyDescent="0.2">
      <c r="A25253" s="112" t="s">
        <v>53027</v>
      </c>
      <c r="B25253" s="112" t="s">
        <v>53028</v>
      </c>
    </row>
    <row r="25254" spans="1:2" x14ac:dyDescent="0.2">
      <c r="A25254" s="112" t="s">
        <v>53029</v>
      </c>
      <c r="B25254" s="112" t="s">
        <v>53030</v>
      </c>
    </row>
    <row r="25255" spans="1:2" x14ac:dyDescent="0.2">
      <c r="A25255" s="112" t="s">
        <v>53031</v>
      </c>
      <c r="B25255" s="112" t="s">
        <v>53032</v>
      </c>
    </row>
    <row r="25256" spans="1:2" x14ac:dyDescent="0.2">
      <c r="A25256" s="112" t="s">
        <v>53033</v>
      </c>
      <c r="B25256" s="112" t="s">
        <v>53034</v>
      </c>
    </row>
    <row r="25257" spans="1:2" x14ac:dyDescent="0.2">
      <c r="A25257" s="112" t="s">
        <v>53035</v>
      </c>
      <c r="B25257" s="112" t="s">
        <v>53036</v>
      </c>
    </row>
    <row r="25258" spans="1:2" x14ac:dyDescent="0.2">
      <c r="A25258" s="112" t="s">
        <v>53037</v>
      </c>
      <c r="B25258" s="112" t="s">
        <v>53038</v>
      </c>
    </row>
    <row r="25259" spans="1:2" x14ac:dyDescent="0.2">
      <c r="A25259" s="112" t="s">
        <v>53039</v>
      </c>
      <c r="B25259" s="112" t="s">
        <v>53040</v>
      </c>
    </row>
    <row r="25260" spans="1:2" x14ac:dyDescent="0.2">
      <c r="A25260" s="112" t="s">
        <v>53041</v>
      </c>
      <c r="B25260" s="112" t="s">
        <v>53042</v>
      </c>
    </row>
    <row r="25261" spans="1:2" x14ac:dyDescent="0.2">
      <c r="A25261" s="112" t="s">
        <v>53043</v>
      </c>
      <c r="B25261" s="112" t="s">
        <v>53044</v>
      </c>
    </row>
    <row r="25262" spans="1:2" x14ac:dyDescent="0.2">
      <c r="A25262" s="112" t="s">
        <v>53045</v>
      </c>
      <c r="B25262" s="112" t="s">
        <v>20064</v>
      </c>
    </row>
    <row r="25263" spans="1:2" x14ac:dyDescent="0.2">
      <c r="A25263" s="112" t="s">
        <v>53046</v>
      </c>
      <c r="B25263" s="112" t="s">
        <v>53047</v>
      </c>
    </row>
    <row r="25264" spans="1:2" x14ac:dyDescent="0.2">
      <c r="A25264" s="112" t="s">
        <v>53048</v>
      </c>
      <c r="B25264" s="112" t="s">
        <v>53049</v>
      </c>
    </row>
    <row r="25265" spans="1:2" x14ac:dyDescent="0.2">
      <c r="A25265" s="112" t="s">
        <v>53050</v>
      </c>
      <c r="B25265" s="112" t="s">
        <v>53051</v>
      </c>
    </row>
    <row r="25266" spans="1:2" x14ac:dyDescent="0.2">
      <c r="A25266" s="112" t="s">
        <v>53052</v>
      </c>
      <c r="B25266" s="112" t="s">
        <v>53053</v>
      </c>
    </row>
    <row r="25267" spans="1:2" x14ac:dyDescent="0.2">
      <c r="A25267" s="112" t="s">
        <v>53054</v>
      </c>
      <c r="B25267" s="112" t="s">
        <v>53055</v>
      </c>
    </row>
    <row r="25268" spans="1:2" x14ac:dyDescent="0.2">
      <c r="A25268" s="112" t="s">
        <v>53056</v>
      </c>
      <c r="B25268" s="112" t="s">
        <v>53057</v>
      </c>
    </row>
    <row r="25269" spans="1:2" x14ac:dyDescent="0.2">
      <c r="A25269" s="112" t="s">
        <v>53058</v>
      </c>
      <c r="B25269" s="112" t="s">
        <v>53059</v>
      </c>
    </row>
    <row r="25270" spans="1:2" x14ac:dyDescent="0.2">
      <c r="A25270" s="112" t="s">
        <v>53060</v>
      </c>
      <c r="B25270" s="112" t="s">
        <v>53061</v>
      </c>
    </row>
    <row r="25271" spans="1:2" x14ac:dyDescent="0.2">
      <c r="A25271" s="112" t="s">
        <v>53062</v>
      </c>
      <c r="B25271" s="112" t="s">
        <v>53063</v>
      </c>
    </row>
    <row r="25272" spans="1:2" x14ac:dyDescent="0.2">
      <c r="A25272" s="112" t="s">
        <v>53064</v>
      </c>
      <c r="B25272" s="112" t="s">
        <v>53065</v>
      </c>
    </row>
    <row r="25273" spans="1:2" x14ac:dyDescent="0.2">
      <c r="A25273" s="112" t="s">
        <v>53066</v>
      </c>
      <c r="B25273" s="112" t="s">
        <v>53067</v>
      </c>
    </row>
    <row r="25274" spans="1:2" x14ac:dyDescent="0.2">
      <c r="A25274" s="112" t="s">
        <v>53068</v>
      </c>
      <c r="B25274" s="112" t="s">
        <v>53069</v>
      </c>
    </row>
    <row r="25275" spans="1:2" x14ac:dyDescent="0.2">
      <c r="A25275" s="112" t="s">
        <v>53070</v>
      </c>
      <c r="B25275" s="112" t="s">
        <v>53071</v>
      </c>
    </row>
    <row r="25276" spans="1:2" x14ac:dyDescent="0.2">
      <c r="A25276" s="112" t="s">
        <v>53072</v>
      </c>
      <c r="B25276" s="112" t="s">
        <v>53073</v>
      </c>
    </row>
    <row r="25277" spans="1:2" x14ac:dyDescent="0.2">
      <c r="A25277" s="112" t="s">
        <v>53074</v>
      </c>
      <c r="B25277" s="112" t="s">
        <v>53075</v>
      </c>
    </row>
    <row r="25278" spans="1:2" x14ac:dyDescent="0.2">
      <c r="A25278" s="112" t="s">
        <v>53076</v>
      </c>
      <c r="B25278" s="112" t="s">
        <v>53077</v>
      </c>
    </row>
    <row r="25279" spans="1:2" x14ac:dyDescent="0.2">
      <c r="A25279" s="112" t="s">
        <v>53078</v>
      </c>
      <c r="B25279" s="112" t="s">
        <v>53079</v>
      </c>
    </row>
    <row r="25280" spans="1:2" x14ac:dyDescent="0.2">
      <c r="A25280" s="112" t="s">
        <v>53080</v>
      </c>
      <c r="B25280" s="112" t="s">
        <v>53081</v>
      </c>
    </row>
    <row r="25281" spans="1:2" x14ac:dyDescent="0.2">
      <c r="A25281" s="112" t="s">
        <v>53082</v>
      </c>
      <c r="B25281" s="112" t="s">
        <v>53083</v>
      </c>
    </row>
    <row r="25282" spans="1:2" x14ac:dyDescent="0.2">
      <c r="A25282" s="112" t="s">
        <v>53084</v>
      </c>
      <c r="B25282" s="112" t="s">
        <v>53085</v>
      </c>
    </row>
    <row r="25283" spans="1:2" x14ac:dyDescent="0.2">
      <c r="A25283" s="112" t="s">
        <v>53086</v>
      </c>
      <c r="B25283" s="112" t="s">
        <v>53087</v>
      </c>
    </row>
    <row r="25284" spans="1:2" x14ac:dyDescent="0.2">
      <c r="A25284" s="112" t="s">
        <v>53088</v>
      </c>
      <c r="B25284" s="112" t="s">
        <v>53089</v>
      </c>
    </row>
    <row r="25285" spans="1:2" x14ac:dyDescent="0.2">
      <c r="A25285" s="112" t="s">
        <v>53090</v>
      </c>
      <c r="B25285" s="112" t="s">
        <v>53091</v>
      </c>
    </row>
    <row r="25286" spans="1:2" x14ac:dyDescent="0.2">
      <c r="A25286" s="112" t="s">
        <v>53092</v>
      </c>
      <c r="B25286" s="112" t="s">
        <v>53093</v>
      </c>
    </row>
    <row r="25287" spans="1:2" x14ac:dyDescent="0.2">
      <c r="A25287" s="112" t="s">
        <v>53094</v>
      </c>
      <c r="B25287" s="112" t="s">
        <v>53095</v>
      </c>
    </row>
    <row r="25288" spans="1:2" x14ac:dyDescent="0.2">
      <c r="A25288" s="112" t="s">
        <v>53096</v>
      </c>
      <c r="B25288" s="112" t="s">
        <v>53097</v>
      </c>
    </row>
    <row r="25289" spans="1:2" x14ac:dyDescent="0.2">
      <c r="A25289" s="112" t="s">
        <v>53098</v>
      </c>
      <c r="B25289" s="112" t="s">
        <v>53099</v>
      </c>
    </row>
    <row r="25290" spans="1:2" x14ac:dyDescent="0.2">
      <c r="A25290" s="112" t="s">
        <v>53100</v>
      </c>
      <c r="B25290" s="112" t="s">
        <v>53101</v>
      </c>
    </row>
    <row r="25291" spans="1:2" x14ac:dyDescent="0.2">
      <c r="A25291" s="112" t="s">
        <v>53102</v>
      </c>
      <c r="B25291" s="112" t="s">
        <v>53103</v>
      </c>
    </row>
    <row r="25292" spans="1:2" x14ac:dyDescent="0.2">
      <c r="A25292" s="112" t="s">
        <v>53104</v>
      </c>
      <c r="B25292" s="112" t="s">
        <v>53105</v>
      </c>
    </row>
    <row r="25293" spans="1:2" x14ac:dyDescent="0.2">
      <c r="A25293" s="112" t="s">
        <v>53106</v>
      </c>
      <c r="B25293" s="112" t="s">
        <v>53107</v>
      </c>
    </row>
    <row r="25294" spans="1:2" x14ac:dyDescent="0.2">
      <c r="A25294" s="112" t="s">
        <v>53108</v>
      </c>
      <c r="B25294" s="112" t="s">
        <v>53109</v>
      </c>
    </row>
    <row r="25295" spans="1:2" x14ac:dyDescent="0.2">
      <c r="A25295" s="112" t="s">
        <v>53110</v>
      </c>
      <c r="B25295" s="112" t="s">
        <v>53111</v>
      </c>
    </row>
    <row r="25296" spans="1:2" x14ac:dyDescent="0.2">
      <c r="A25296" s="112" t="s">
        <v>53112</v>
      </c>
      <c r="B25296" s="112" t="s">
        <v>53113</v>
      </c>
    </row>
    <row r="25297" spans="1:2" x14ac:dyDescent="0.2">
      <c r="A25297" s="112" t="s">
        <v>53114</v>
      </c>
      <c r="B25297" s="112" t="s">
        <v>53115</v>
      </c>
    </row>
    <row r="25298" spans="1:2" x14ac:dyDescent="0.2">
      <c r="A25298" s="112" t="s">
        <v>53116</v>
      </c>
      <c r="B25298" s="112" t="s">
        <v>53117</v>
      </c>
    </row>
    <row r="25299" spans="1:2" x14ac:dyDescent="0.2">
      <c r="A25299" s="112" t="s">
        <v>53118</v>
      </c>
      <c r="B25299" s="112" t="s">
        <v>53119</v>
      </c>
    </row>
    <row r="25300" spans="1:2" x14ac:dyDescent="0.2">
      <c r="A25300" s="112" t="s">
        <v>53120</v>
      </c>
      <c r="B25300" s="112" t="s">
        <v>53121</v>
      </c>
    </row>
    <row r="25301" spans="1:2" x14ac:dyDescent="0.2">
      <c r="A25301" s="112" t="s">
        <v>53122</v>
      </c>
      <c r="B25301" s="112" t="s">
        <v>53123</v>
      </c>
    </row>
    <row r="25302" spans="1:2" x14ac:dyDescent="0.2">
      <c r="A25302" s="112" t="s">
        <v>53124</v>
      </c>
      <c r="B25302" s="112" t="s">
        <v>53125</v>
      </c>
    </row>
    <row r="25303" spans="1:2" x14ac:dyDescent="0.2">
      <c r="A25303" s="112" t="s">
        <v>53126</v>
      </c>
      <c r="B25303" s="112" t="s">
        <v>53127</v>
      </c>
    </row>
    <row r="25304" spans="1:2" x14ac:dyDescent="0.2">
      <c r="A25304" s="112" t="s">
        <v>53128</v>
      </c>
      <c r="B25304" s="112" t="s">
        <v>53129</v>
      </c>
    </row>
    <row r="25305" spans="1:2" x14ac:dyDescent="0.2">
      <c r="A25305" s="112" t="s">
        <v>53130</v>
      </c>
      <c r="B25305" s="112" t="s">
        <v>53131</v>
      </c>
    </row>
    <row r="25306" spans="1:2" x14ac:dyDescent="0.2">
      <c r="A25306" s="112" t="s">
        <v>53132</v>
      </c>
      <c r="B25306" s="112" t="s">
        <v>53133</v>
      </c>
    </row>
    <row r="25307" spans="1:2" x14ac:dyDescent="0.2">
      <c r="A25307" s="112" t="s">
        <v>53134</v>
      </c>
      <c r="B25307" s="112" t="s">
        <v>53135</v>
      </c>
    </row>
    <row r="25308" spans="1:2" x14ac:dyDescent="0.2">
      <c r="A25308" s="112" t="s">
        <v>53136</v>
      </c>
      <c r="B25308" s="112" t="s">
        <v>53137</v>
      </c>
    </row>
    <row r="25309" spans="1:2" x14ac:dyDescent="0.2">
      <c r="A25309" s="112" t="s">
        <v>53138</v>
      </c>
      <c r="B25309" s="112" t="s">
        <v>53139</v>
      </c>
    </row>
    <row r="25310" spans="1:2" x14ac:dyDescent="0.2">
      <c r="A25310" s="112" t="s">
        <v>53140</v>
      </c>
      <c r="B25310" s="112" t="s">
        <v>53141</v>
      </c>
    </row>
    <row r="25311" spans="1:2" x14ac:dyDescent="0.2">
      <c r="A25311" s="112" t="s">
        <v>53142</v>
      </c>
      <c r="B25311" s="112" t="s">
        <v>53143</v>
      </c>
    </row>
    <row r="25312" spans="1:2" x14ac:dyDescent="0.2">
      <c r="A25312" s="112" t="s">
        <v>53144</v>
      </c>
      <c r="B25312" s="112" t="s">
        <v>53145</v>
      </c>
    </row>
    <row r="25313" spans="1:2" x14ac:dyDescent="0.2">
      <c r="A25313" s="112" t="s">
        <v>53146</v>
      </c>
      <c r="B25313" s="112" t="s">
        <v>53147</v>
      </c>
    </row>
    <row r="25314" spans="1:2" x14ac:dyDescent="0.2">
      <c r="A25314" s="112" t="s">
        <v>53148</v>
      </c>
      <c r="B25314" s="112" t="s">
        <v>53149</v>
      </c>
    </row>
    <row r="25315" spans="1:2" x14ac:dyDescent="0.2">
      <c r="A25315" s="112" t="s">
        <v>53150</v>
      </c>
      <c r="B25315" s="112" t="s">
        <v>53151</v>
      </c>
    </row>
    <row r="25316" spans="1:2" x14ac:dyDescent="0.2">
      <c r="A25316" s="112" t="s">
        <v>53152</v>
      </c>
      <c r="B25316" s="112" t="s">
        <v>53153</v>
      </c>
    </row>
    <row r="25317" spans="1:2" x14ac:dyDescent="0.2">
      <c r="A25317" s="112" t="s">
        <v>53154</v>
      </c>
      <c r="B25317" s="112" t="s">
        <v>53155</v>
      </c>
    </row>
    <row r="25318" spans="1:2" x14ac:dyDescent="0.2">
      <c r="A25318" s="112" t="s">
        <v>53156</v>
      </c>
      <c r="B25318" s="112" t="s">
        <v>53157</v>
      </c>
    </row>
    <row r="25319" spans="1:2" x14ac:dyDescent="0.2">
      <c r="A25319" s="112" t="s">
        <v>53158</v>
      </c>
      <c r="B25319" s="112" t="s">
        <v>53159</v>
      </c>
    </row>
    <row r="25320" spans="1:2" x14ac:dyDescent="0.2">
      <c r="A25320" s="112" t="s">
        <v>53160</v>
      </c>
      <c r="B25320" s="112" t="s">
        <v>53161</v>
      </c>
    </row>
    <row r="25321" spans="1:2" x14ac:dyDescent="0.2">
      <c r="A25321" s="112" t="s">
        <v>53162</v>
      </c>
      <c r="B25321" s="112" t="s">
        <v>53163</v>
      </c>
    </row>
    <row r="25322" spans="1:2" x14ac:dyDescent="0.2">
      <c r="A25322" s="112" t="s">
        <v>53164</v>
      </c>
      <c r="B25322" s="112" t="s">
        <v>53165</v>
      </c>
    </row>
    <row r="25323" spans="1:2" x14ac:dyDescent="0.2">
      <c r="A25323" s="112" t="s">
        <v>53166</v>
      </c>
      <c r="B25323" s="112" t="s">
        <v>53167</v>
      </c>
    </row>
    <row r="25324" spans="1:2" x14ac:dyDescent="0.2">
      <c r="A25324" s="112" t="s">
        <v>53168</v>
      </c>
      <c r="B25324" s="112" t="s">
        <v>53169</v>
      </c>
    </row>
    <row r="25325" spans="1:2" x14ac:dyDescent="0.2">
      <c r="A25325" s="112" t="s">
        <v>53170</v>
      </c>
      <c r="B25325" s="112" t="s">
        <v>53171</v>
      </c>
    </row>
    <row r="25326" spans="1:2" x14ac:dyDescent="0.2">
      <c r="A25326" s="112" t="s">
        <v>53172</v>
      </c>
      <c r="B25326" s="112" t="s">
        <v>53173</v>
      </c>
    </row>
    <row r="25327" spans="1:2" x14ac:dyDescent="0.2">
      <c r="A25327" s="112" t="s">
        <v>53174</v>
      </c>
      <c r="B25327" s="112" t="s">
        <v>53175</v>
      </c>
    </row>
    <row r="25328" spans="1:2" x14ac:dyDescent="0.2">
      <c r="A25328" s="112" t="s">
        <v>53176</v>
      </c>
      <c r="B25328" s="112" t="s">
        <v>53177</v>
      </c>
    </row>
    <row r="25329" spans="1:2" x14ac:dyDescent="0.2">
      <c r="A25329" s="112" t="s">
        <v>53178</v>
      </c>
      <c r="B25329" s="112" t="s">
        <v>53179</v>
      </c>
    </row>
    <row r="25330" spans="1:2" x14ac:dyDescent="0.2">
      <c r="A25330" s="112" t="s">
        <v>53180</v>
      </c>
      <c r="B25330" s="112" t="s">
        <v>53181</v>
      </c>
    </row>
    <row r="25331" spans="1:2" x14ac:dyDescent="0.2">
      <c r="A25331" s="112" t="s">
        <v>53182</v>
      </c>
      <c r="B25331" s="112" t="s">
        <v>53183</v>
      </c>
    </row>
    <row r="25332" spans="1:2" x14ac:dyDescent="0.2">
      <c r="A25332" s="112" t="s">
        <v>53184</v>
      </c>
      <c r="B25332" s="112" t="s">
        <v>53185</v>
      </c>
    </row>
    <row r="25333" spans="1:2" x14ac:dyDescent="0.2">
      <c r="A25333" s="112" t="s">
        <v>53186</v>
      </c>
      <c r="B25333" s="112" t="s">
        <v>53187</v>
      </c>
    </row>
    <row r="25334" spans="1:2" x14ac:dyDescent="0.2">
      <c r="A25334" s="112" t="s">
        <v>53188</v>
      </c>
      <c r="B25334" s="112" t="s">
        <v>19185</v>
      </c>
    </row>
    <row r="25335" spans="1:2" x14ac:dyDescent="0.2">
      <c r="A25335" s="112" t="s">
        <v>53189</v>
      </c>
      <c r="B25335" s="112" t="s">
        <v>53190</v>
      </c>
    </row>
    <row r="25336" spans="1:2" x14ac:dyDescent="0.2">
      <c r="A25336" s="112" t="s">
        <v>53191</v>
      </c>
      <c r="B25336" s="112" t="s">
        <v>53192</v>
      </c>
    </row>
    <row r="25337" spans="1:2" x14ac:dyDescent="0.2">
      <c r="A25337" s="112" t="s">
        <v>53193</v>
      </c>
      <c r="B25337" s="112" t="s">
        <v>53194</v>
      </c>
    </row>
    <row r="25338" spans="1:2" x14ac:dyDescent="0.2">
      <c r="A25338" s="112" t="s">
        <v>53195</v>
      </c>
      <c r="B25338" s="112" t="s">
        <v>53196</v>
      </c>
    </row>
    <row r="25339" spans="1:2" x14ac:dyDescent="0.2">
      <c r="A25339" s="112" t="s">
        <v>53197</v>
      </c>
      <c r="B25339" s="112" t="s">
        <v>53198</v>
      </c>
    </row>
    <row r="25340" spans="1:2" x14ac:dyDescent="0.2">
      <c r="A25340" s="112" t="s">
        <v>53199</v>
      </c>
      <c r="B25340" s="112" t="s">
        <v>53200</v>
      </c>
    </row>
    <row r="25341" spans="1:2" x14ac:dyDescent="0.2">
      <c r="A25341" s="112" t="s">
        <v>53201</v>
      </c>
      <c r="B25341" s="112" t="s">
        <v>53202</v>
      </c>
    </row>
    <row r="25342" spans="1:2" x14ac:dyDescent="0.2">
      <c r="A25342" s="112" t="s">
        <v>53203</v>
      </c>
      <c r="B25342" s="112" t="s">
        <v>53204</v>
      </c>
    </row>
    <row r="25343" spans="1:2" x14ac:dyDescent="0.2">
      <c r="A25343" s="112" t="s">
        <v>53205</v>
      </c>
      <c r="B25343" s="112" t="s">
        <v>53206</v>
      </c>
    </row>
    <row r="25344" spans="1:2" x14ac:dyDescent="0.2">
      <c r="A25344" s="112" t="s">
        <v>53207</v>
      </c>
      <c r="B25344" s="112" t="s">
        <v>53208</v>
      </c>
    </row>
    <row r="25345" spans="1:2" x14ac:dyDescent="0.2">
      <c r="A25345" s="112" t="s">
        <v>53209</v>
      </c>
      <c r="B25345" s="112" t="s">
        <v>53210</v>
      </c>
    </row>
    <row r="25346" spans="1:2" x14ac:dyDescent="0.2">
      <c r="A25346" s="112" t="s">
        <v>53211</v>
      </c>
      <c r="B25346" s="112" t="s">
        <v>53212</v>
      </c>
    </row>
    <row r="25347" spans="1:2" x14ac:dyDescent="0.2">
      <c r="A25347" s="112" t="s">
        <v>53213</v>
      </c>
      <c r="B25347" s="112" t="s">
        <v>53214</v>
      </c>
    </row>
    <row r="25348" spans="1:2" x14ac:dyDescent="0.2">
      <c r="A25348" s="112" t="s">
        <v>53215</v>
      </c>
      <c r="B25348" s="112" t="s">
        <v>53216</v>
      </c>
    </row>
    <row r="25349" spans="1:2" x14ac:dyDescent="0.2">
      <c r="A25349" s="112" t="s">
        <v>53217</v>
      </c>
      <c r="B25349" s="112" t="s">
        <v>53218</v>
      </c>
    </row>
    <row r="25350" spans="1:2" x14ac:dyDescent="0.2">
      <c r="A25350" s="112" t="s">
        <v>53219</v>
      </c>
      <c r="B25350" s="112" t="s">
        <v>53220</v>
      </c>
    </row>
    <row r="25351" spans="1:2" x14ac:dyDescent="0.2">
      <c r="A25351" s="112" t="s">
        <v>53221</v>
      </c>
      <c r="B25351" s="112" t="s">
        <v>53222</v>
      </c>
    </row>
    <row r="25352" spans="1:2" x14ac:dyDescent="0.2">
      <c r="A25352" s="112" t="s">
        <v>53223</v>
      </c>
      <c r="B25352" s="112" t="s">
        <v>53224</v>
      </c>
    </row>
    <row r="25353" spans="1:2" x14ac:dyDescent="0.2">
      <c r="A25353" s="112" t="s">
        <v>53225</v>
      </c>
      <c r="B25353" s="112" t="s">
        <v>53226</v>
      </c>
    </row>
    <row r="25354" spans="1:2" x14ac:dyDescent="0.2">
      <c r="A25354" s="112" t="s">
        <v>53227</v>
      </c>
      <c r="B25354" s="112" t="s">
        <v>53228</v>
      </c>
    </row>
    <row r="25355" spans="1:2" x14ac:dyDescent="0.2">
      <c r="A25355" s="112" t="s">
        <v>53229</v>
      </c>
      <c r="B25355" s="112" t="s">
        <v>53230</v>
      </c>
    </row>
    <row r="25356" spans="1:2" x14ac:dyDescent="0.2">
      <c r="A25356" s="112" t="s">
        <v>53231</v>
      </c>
      <c r="B25356" s="112" t="s">
        <v>53232</v>
      </c>
    </row>
    <row r="25357" spans="1:2" x14ac:dyDescent="0.2">
      <c r="A25357" s="112" t="s">
        <v>53233</v>
      </c>
      <c r="B25357" s="112" t="s">
        <v>53234</v>
      </c>
    </row>
    <row r="25358" spans="1:2" x14ac:dyDescent="0.2">
      <c r="A25358" s="112" t="s">
        <v>53235</v>
      </c>
      <c r="B25358" s="112" t="s">
        <v>53236</v>
      </c>
    </row>
    <row r="25359" spans="1:2" x14ac:dyDescent="0.2">
      <c r="A25359" s="112" t="s">
        <v>53237</v>
      </c>
      <c r="B25359" s="112" t="s">
        <v>53238</v>
      </c>
    </row>
    <row r="25360" spans="1:2" x14ac:dyDescent="0.2">
      <c r="A25360" s="112" t="s">
        <v>53239</v>
      </c>
      <c r="B25360" s="112" t="s">
        <v>53240</v>
      </c>
    </row>
    <row r="25361" spans="1:2" x14ac:dyDescent="0.2">
      <c r="A25361" s="112" t="s">
        <v>53241</v>
      </c>
      <c r="B25361" s="112" t="s">
        <v>53242</v>
      </c>
    </row>
    <row r="25362" spans="1:2" x14ac:dyDescent="0.2">
      <c r="A25362" s="112" t="s">
        <v>53243</v>
      </c>
      <c r="B25362" s="112" t="s">
        <v>53244</v>
      </c>
    </row>
    <row r="25363" spans="1:2" x14ac:dyDescent="0.2">
      <c r="A25363" s="112" t="s">
        <v>53245</v>
      </c>
      <c r="B25363" s="112" t="s">
        <v>53246</v>
      </c>
    </row>
    <row r="25364" spans="1:2" x14ac:dyDescent="0.2">
      <c r="A25364" s="112" t="s">
        <v>53247</v>
      </c>
      <c r="B25364" s="112" t="s">
        <v>53248</v>
      </c>
    </row>
    <row r="25365" spans="1:2" x14ac:dyDescent="0.2">
      <c r="A25365" s="112" t="s">
        <v>53249</v>
      </c>
      <c r="B25365" s="112" t="s">
        <v>53250</v>
      </c>
    </row>
    <row r="25366" spans="1:2" x14ac:dyDescent="0.2">
      <c r="A25366" s="112" t="s">
        <v>53251</v>
      </c>
      <c r="B25366" s="112" t="s">
        <v>53252</v>
      </c>
    </row>
    <row r="25367" spans="1:2" x14ac:dyDescent="0.2">
      <c r="A25367" s="112" t="s">
        <v>53253</v>
      </c>
      <c r="B25367" s="112" t="s">
        <v>53254</v>
      </c>
    </row>
    <row r="25368" spans="1:2" x14ac:dyDescent="0.2">
      <c r="A25368" s="112" t="s">
        <v>53255</v>
      </c>
      <c r="B25368" s="112" t="s">
        <v>53256</v>
      </c>
    </row>
    <row r="25369" spans="1:2" x14ac:dyDescent="0.2">
      <c r="A25369" s="112" t="s">
        <v>53257</v>
      </c>
      <c r="B25369" s="112" t="s">
        <v>53258</v>
      </c>
    </row>
    <row r="25370" spans="1:2" x14ac:dyDescent="0.2">
      <c r="A25370" s="112" t="s">
        <v>53259</v>
      </c>
      <c r="B25370" s="112" t="s">
        <v>53260</v>
      </c>
    </row>
    <row r="25371" spans="1:2" x14ac:dyDescent="0.2">
      <c r="A25371" s="112" t="s">
        <v>53261</v>
      </c>
      <c r="B25371" s="112" t="s">
        <v>53262</v>
      </c>
    </row>
    <row r="25372" spans="1:2" x14ac:dyDescent="0.2">
      <c r="A25372" s="112" t="s">
        <v>53263</v>
      </c>
      <c r="B25372" s="112" t="s">
        <v>53264</v>
      </c>
    </row>
    <row r="25373" spans="1:2" x14ac:dyDescent="0.2">
      <c r="A25373" s="112" t="s">
        <v>53265</v>
      </c>
      <c r="B25373" s="112" t="s">
        <v>53266</v>
      </c>
    </row>
    <row r="25374" spans="1:2" x14ac:dyDescent="0.2">
      <c r="A25374" s="112" t="s">
        <v>53267</v>
      </c>
      <c r="B25374" s="112" t="s">
        <v>53268</v>
      </c>
    </row>
    <row r="25375" spans="1:2" x14ac:dyDescent="0.2">
      <c r="A25375" s="112" t="s">
        <v>53269</v>
      </c>
      <c r="B25375" s="112" t="s">
        <v>53270</v>
      </c>
    </row>
    <row r="25376" spans="1:2" x14ac:dyDescent="0.2">
      <c r="A25376" s="112" t="s">
        <v>53271</v>
      </c>
      <c r="B25376" s="112" t="s">
        <v>53272</v>
      </c>
    </row>
    <row r="25377" spans="1:2" x14ac:dyDescent="0.2">
      <c r="A25377" s="112" t="s">
        <v>53273</v>
      </c>
      <c r="B25377" s="112" t="s">
        <v>53274</v>
      </c>
    </row>
    <row r="25378" spans="1:2" x14ac:dyDescent="0.2">
      <c r="A25378" s="112" t="s">
        <v>53275</v>
      </c>
      <c r="B25378" s="112" t="s">
        <v>53276</v>
      </c>
    </row>
    <row r="25379" spans="1:2" x14ac:dyDescent="0.2">
      <c r="A25379" s="112" t="s">
        <v>53277</v>
      </c>
      <c r="B25379" s="112" t="s">
        <v>53278</v>
      </c>
    </row>
    <row r="25380" spans="1:2" x14ac:dyDescent="0.2">
      <c r="A25380" s="112" t="s">
        <v>53279</v>
      </c>
      <c r="B25380" s="112" t="s">
        <v>53280</v>
      </c>
    </row>
    <row r="25381" spans="1:2" x14ac:dyDescent="0.2">
      <c r="A25381" s="112" t="s">
        <v>53281</v>
      </c>
      <c r="B25381" s="112" t="s">
        <v>53282</v>
      </c>
    </row>
    <row r="25382" spans="1:2" x14ac:dyDescent="0.2">
      <c r="A25382" s="112" t="s">
        <v>53283</v>
      </c>
      <c r="B25382" s="112" t="s">
        <v>53284</v>
      </c>
    </row>
    <row r="25383" spans="1:2" x14ac:dyDescent="0.2">
      <c r="A25383" s="112" t="s">
        <v>53285</v>
      </c>
      <c r="B25383" s="112" t="s">
        <v>53286</v>
      </c>
    </row>
    <row r="25384" spans="1:2" x14ac:dyDescent="0.2">
      <c r="A25384" s="112" t="s">
        <v>53287</v>
      </c>
      <c r="B25384" s="112" t="s">
        <v>53288</v>
      </c>
    </row>
    <row r="25385" spans="1:2" x14ac:dyDescent="0.2">
      <c r="A25385" s="112" t="s">
        <v>53289</v>
      </c>
      <c r="B25385" s="112" t="s">
        <v>53290</v>
      </c>
    </row>
    <row r="25386" spans="1:2" x14ac:dyDescent="0.2">
      <c r="A25386" s="112" t="s">
        <v>53291</v>
      </c>
      <c r="B25386" s="112" t="s">
        <v>53292</v>
      </c>
    </row>
    <row r="25387" spans="1:2" x14ac:dyDescent="0.2">
      <c r="A25387" s="112" t="s">
        <v>53293</v>
      </c>
      <c r="B25387" s="112" t="s">
        <v>53294</v>
      </c>
    </row>
    <row r="25388" spans="1:2" x14ac:dyDescent="0.2">
      <c r="A25388" s="112" t="s">
        <v>53295</v>
      </c>
      <c r="B25388" s="112" t="s">
        <v>53296</v>
      </c>
    </row>
    <row r="25389" spans="1:2" x14ac:dyDescent="0.2">
      <c r="A25389" s="112" t="s">
        <v>53297</v>
      </c>
      <c r="B25389" s="112" t="s">
        <v>53298</v>
      </c>
    </row>
    <row r="25390" spans="1:2" x14ac:dyDescent="0.2">
      <c r="A25390" s="112" t="s">
        <v>53299</v>
      </c>
      <c r="B25390" s="112" t="s">
        <v>53300</v>
      </c>
    </row>
    <row r="25391" spans="1:2" x14ac:dyDescent="0.2">
      <c r="A25391" s="112" t="s">
        <v>53301</v>
      </c>
      <c r="B25391" s="112" t="s">
        <v>53302</v>
      </c>
    </row>
    <row r="25392" spans="1:2" x14ac:dyDescent="0.2">
      <c r="A25392" s="112" t="s">
        <v>53303</v>
      </c>
      <c r="B25392" s="112" t="s">
        <v>53304</v>
      </c>
    </row>
    <row r="25393" spans="1:2" x14ac:dyDescent="0.2">
      <c r="A25393" s="112" t="s">
        <v>53305</v>
      </c>
      <c r="B25393" s="112" t="s">
        <v>53306</v>
      </c>
    </row>
    <row r="25394" spans="1:2" x14ac:dyDescent="0.2">
      <c r="A25394" s="112" t="s">
        <v>53307</v>
      </c>
      <c r="B25394" s="112" t="s">
        <v>53308</v>
      </c>
    </row>
    <row r="25395" spans="1:2" x14ac:dyDescent="0.2">
      <c r="A25395" s="112" t="s">
        <v>53309</v>
      </c>
      <c r="B25395" s="112" t="s">
        <v>53310</v>
      </c>
    </row>
    <row r="25396" spans="1:2" x14ac:dyDescent="0.2">
      <c r="A25396" s="112" t="s">
        <v>53311</v>
      </c>
      <c r="B25396" s="112" t="s">
        <v>53312</v>
      </c>
    </row>
    <row r="25397" spans="1:2" x14ac:dyDescent="0.2">
      <c r="A25397" s="112" t="s">
        <v>53313</v>
      </c>
      <c r="B25397" s="112" t="s">
        <v>53314</v>
      </c>
    </row>
    <row r="25398" spans="1:2" x14ac:dyDescent="0.2">
      <c r="A25398" s="112" t="s">
        <v>53315</v>
      </c>
      <c r="B25398" s="112" t="s">
        <v>53316</v>
      </c>
    </row>
    <row r="25399" spans="1:2" x14ac:dyDescent="0.2">
      <c r="A25399" s="112" t="s">
        <v>53317</v>
      </c>
      <c r="B25399" s="112" t="s">
        <v>53318</v>
      </c>
    </row>
    <row r="25400" spans="1:2" x14ac:dyDescent="0.2">
      <c r="A25400" s="112" t="s">
        <v>53319</v>
      </c>
      <c r="B25400" s="112" t="s">
        <v>53320</v>
      </c>
    </row>
    <row r="25401" spans="1:2" x14ac:dyDescent="0.2">
      <c r="A25401" s="112" t="s">
        <v>53321</v>
      </c>
      <c r="B25401" s="112" t="s">
        <v>53322</v>
      </c>
    </row>
    <row r="25402" spans="1:2" x14ac:dyDescent="0.2">
      <c r="A25402" s="112" t="s">
        <v>53323</v>
      </c>
      <c r="B25402" s="112" t="s">
        <v>53324</v>
      </c>
    </row>
    <row r="25403" spans="1:2" x14ac:dyDescent="0.2">
      <c r="A25403" s="112" t="s">
        <v>53325</v>
      </c>
      <c r="B25403" s="112" t="s">
        <v>53326</v>
      </c>
    </row>
    <row r="25404" spans="1:2" x14ac:dyDescent="0.2">
      <c r="A25404" s="112" t="s">
        <v>53327</v>
      </c>
      <c r="B25404" s="112" t="s">
        <v>53328</v>
      </c>
    </row>
    <row r="25405" spans="1:2" x14ac:dyDescent="0.2">
      <c r="A25405" s="112" t="s">
        <v>53329</v>
      </c>
      <c r="B25405" s="112" t="s">
        <v>53330</v>
      </c>
    </row>
    <row r="25406" spans="1:2" x14ac:dyDescent="0.2">
      <c r="A25406" s="112" t="s">
        <v>53331</v>
      </c>
      <c r="B25406" s="112" t="s">
        <v>53332</v>
      </c>
    </row>
    <row r="25407" spans="1:2" x14ac:dyDescent="0.2">
      <c r="A25407" s="112" t="s">
        <v>53333</v>
      </c>
      <c r="B25407" s="112" t="s">
        <v>53334</v>
      </c>
    </row>
    <row r="25408" spans="1:2" x14ac:dyDescent="0.2">
      <c r="A25408" s="112" t="s">
        <v>53335</v>
      </c>
      <c r="B25408" s="112" t="s">
        <v>53336</v>
      </c>
    </row>
    <row r="25409" spans="1:2" x14ac:dyDescent="0.2">
      <c r="A25409" s="112" t="s">
        <v>53337</v>
      </c>
      <c r="B25409" s="112" t="s">
        <v>53338</v>
      </c>
    </row>
    <row r="25410" spans="1:2" x14ac:dyDescent="0.2">
      <c r="A25410" s="112" t="s">
        <v>53339</v>
      </c>
      <c r="B25410" s="112" t="s">
        <v>53340</v>
      </c>
    </row>
    <row r="25411" spans="1:2" x14ac:dyDescent="0.2">
      <c r="A25411" s="112" t="s">
        <v>53341</v>
      </c>
      <c r="B25411" s="112" t="s">
        <v>53342</v>
      </c>
    </row>
    <row r="25412" spans="1:2" x14ac:dyDescent="0.2">
      <c r="A25412" s="112" t="s">
        <v>53343</v>
      </c>
      <c r="B25412" s="112" t="s">
        <v>53344</v>
      </c>
    </row>
    <row r="25413" spans="1:2" x14ac:dyDescent="0.2">
      <c r="A25413" s="112" t="s">
        <v>53345</v>
      </c>
      <c r="B25413" s="112" t="s">
        <v>53346</v>
      </c>
    </row>
    <row r="25414" spans="1:2" x14ac:dyDescent="0.2">
      <c r="A25414" s="112" t="s">
        <v>53347</v>
      </c>
      <c r="B25414" s="112" t="s">
        <v>53348</v>
      </c>
    </row>
    <row r="25415" spans="1:2" x14ac:dyDescent="0.2">
      <c r="A25415" s="112" t="s">
        <v>53349</v>
      </c>
      <c r="B25415" s="112" t="s">
        <v>53350</v>
      </c>
    </row>
    <row r="25416" spans="1:2" x14ac:dyDescent="0.2">
      <c r="A25416" s="112" t="s">
        <v>53351</v>
      </c>
      <c r="B25416" s="112" t="s">
        <v>53352</v>
      </c>
    </row>
    <row r="25417" spans="1:2" x14ac:dyDescent="0.2">
      <c r="A25417" s="112" t="s">
        <v>53353</v>
      </c>
      <c r="B25417" s="112" t="s">
        <v>53354</v>
      </c>
    </row>
    <row r="25418" spans="1:2" x14ac:dyDescent="0.2">
      <c r="A25418" s="112" t="s">
        <v>53355</v>
      </c>
      <c r="B25418" s="112" t="s">
        <v>53356</v>
      </c>
    </row>
    <row r="25419" spans="1:2" x14ac:dyDescent="0.2">
      <c r="A25419" s="112" t="s">
        <v>53357</v>
      </c>
      <c r="B25419" s="112" t="s">
        <v>53358</v>
      </c>
    </row>
    <row r="25420" spans="1:2" x14ac:dyDescent="0.2">
      <c r="A25420" s="112" t="s">
        <v>53359</v>
      </c>
      <c r="B25420" s="112" t="s">
        <v>53360</v>
      </c>
    </row>
    <row r="25421" spans="1:2" x14ac:dyDescent="0.2">
      <c r="A25421" s="112" t="s">
        <v>53361</v>
      </c>
      <c r="B25421" s="112" t="s">
        <v>53362</v>
      </c>
    </row>
    <row r="25422" spans="1:2" x14ac:dyDescent="0.2">
      <c r="A25422" s="112" t="s">
        <v>53363</v>
      </c>
      <c r="B25422" s="112" t="s">
        <v>53364</v>
      </c>
    </row>
    <row r="25423" spans="1:2" x14ac:dyDescent="0.2">
      <c r="A25423" s="112" t="s">
        <v>53365</v>
      </c>
      <c r="B25423" s="112" t="s">
        <v>53366</v>
      </c>
    </row>
    <row r="25424" spans="1:2" x14ac:dyDescent="0.2">
      <c r="A25424" s="112" t="s">
        <v>53367</v>
      </c>
      <c r="B25424" s="112" t="s">
        <v>53368</v>
      </c>
    </row>
    <row r="25425" spans="1:2" x14ac:dyDescent="0.2">
      <c r="A25425" s="112" t="s">
        <v>53369</v>
      </c>
      <c r="B25425" s="112" t="s">
        <v>53370</v>
      </c>
    </row>
    <row r="25426" spans="1:2" x14ac:dyDescent="0.2">
      <c r="A25426" s="112" t="s">
        <v>53371</v>
      </c>
      <c r="B25426" s="112" t="s">
        <v>53372</v>
      </c>
    </row>
    <row r="25427" spans="1:2" x14ac:dyDescent="0.2">
      <c r="A25427" s="112" t="s">
        <v>53373</v>
      </c>
      <c r="B25427" s="112" t="s">
        <v>53374</v>
      </c>
    </row>
    <row r="25428" spans="1:2" x14ac:dyDescent="0.2">
      <c r="A25428" s="112" t="s">
        <v>53375</v>
      </c>
      <c r="B25428" s="112" t="s">
        <v>53376</v>
      </c>
    </row>
    <row r="25429" spans="1:2" x14ac:dyDescent="0.2">
      <c r="A25429" s="112" t="s">
        <v>53377</v>
      </c>
      <c r="B25429" s="112" t="s">
        <v>53378</v>
      </c>
    </row>
    <row r="25430" spans="1:2" x14ac:dyDescent="0.2">
      <c r="A25430" s="112" t="s">
        <v>53379</v>
      </c>
      <c r="B25430" s="112" t="s">
        <v>53380</v>
      </c>
    </row>
    <row r="25431" spans="1:2" x14ac:dyDescent="0.2">
      <c r="A25431" s="112" t="s">
        <v>53381</v>
      </c>
      <c r="B25431" s="112" t="s">
        <v>53382</v>
      </c>
    </row>
    <row r="25432" spans="1:2" x14ac:dyDescent="0.2">
      <c r="A25432" s="112" t="s">
        <v>53383</v>
      </c>
      <c r="B25432" s="112" t="s">
        <v>53384</v>
      </c>
    </row>
    <row r="25433" spans="1:2" x14ac:dyDescent="0.2">
      <c r="A25433" s="112" t="s">
        <v>53385</v>
      </c>
      <c r="B25433" s="112" t="s">
        <v>53386</v>
      </c>
    </row>
    <row r="25434" spans="1:2" x14ac:dyDescent="0.2">
      <c r="A25434" s="112" t="s">
        <v>53387</v>
      </c>
      <c r="B25434" s="112" t="s">
        <v>53388</v>
      </c>
    </row>
    <row r="25435" spans="1:2" x14ac:dyDescent="0.2">
      <c r="A25435" s="112" t="s">
        <v>53389</v>
      </c>
      <c r="B25435" s="112" t="s">
        <v>53390</v>
      </c>
    </row>
    <row r="25436" spans="1:2" x14ac:dyDescent="0.2">
      <c r="A25436" s="112" t="s">
        <v>53391</v>
      </c>
      <c r="B25436" s="112" t="s">
        <v>53392</v>
      </c>
    </row>
    <row r="25437" spans="1:2" x14ac:dyDescent="0.2">
      <c r="A25437" s="112" t="s">
        <v>53393</v>
      </c>
      <c r="B25437" s="112" t="s">
        <v>53394</v>
      </c>
    </row>
    <row r="25438" spans="1:2" x14ac:dyDescent="0.2">
      <c r="A25438" s="112" t="s">
        <v>53395</v>
      </c>
      <c r="B25438" s="112" t="s">
        <v>53396</v>
      </c>
    </row>
    <row r="25439" spans="1:2" x14ac:dyDescent="0.2">
      <c r="A25439" s="112" t="s">
        <v>53397</v>
      </c>
      <c r="B25439" s="112" t="s">
        <v>53398</v>
      </c>
    </row>
    <row r="25440" spans="1:2" x14ac:dyDescent="0.2">
      <c r="A25440" s="112" t="s">
        <v>53399</v>
      </c>
      <c r="B25440" s="112" t="s">
        <v>53400</v>
      </c>
    </row>
    <row r="25441" spans="1:2" x14ac:dyDescent="0.2">
      <c r="A25441" s="112" t="s">
        <v>53401</v>
      </c>
      <c r="B25441" s="112" t="s">
        <v>53402</v>
      </c>
    </row>
    <row r="25442" spans="1:2" x14ac:dyDescent="0.2">
      <c r="A25442" s="112" t="s">
        <v>53403</v>
      </c>
      <c r="B25442" s="112" t="s">
        <v>53404</v>
      </c>
    </row>
    <row r="25443" spans="1:2" x14ac:dyDescent="0.2">
      <c r="A25443" s="112" t="s">
        <v>53405</v>
      </c>
      <c r="B25443" s="112" t="s">
        <v>53406</v>
      </c>
    </row>
    <row r="25444" spans="1:2" x14ac:dyDescent="0.2">
      <c r="A25444" s="112" t="s">
        <v>53407</v>
      </c>
      <c r="B25444" s="112" t="s">
        <v>53408</v>
      </c>
    </row>
    <row r="25445" spans="1:2" x14ac:dyDescent="0.2">
      <c r="A25445" s="112" t="s">
        <v>53409</v>
      </c>
      <c r="B25445" s="112" t="s">
        <v>53410</v>
      </c>
    </row>
    <row r="25446" spans="1:2" x14ac:dyDescent="0.2">
      <c r="A25446" s="112" t="s">
        <v>53411</v>
      </c>
      <c r="B25446" s="112" t="s">
        <v>53412</v>
      </c>
    </row>
    <row r="25447" spans="1:2" x14ac:dyDescent="0.2">
      <c r="A25447" s="112" t="s">
        <v>53413</v>
      </c>
      <c r="B25447" s="112" t="s">
        <v>53414</v>
      </c>
    </row>
    <row r="25448" spans="1:2" x14ac:dyDescent="0.2">
      <c r="A25448" s="112" t="s">
        <v>53415</v>
      </c>
      <c r="B25448" s="112" t="s">
        <v>53416</v>
      </c>
    </row>
    <row r="25449" spans="1:2" x14ac:dyDescent="0.2">
      <c r="A25449" s="112" t="s">
        <v>53417</v>
      </c>
      <c r="B25449" s="112" t="s">
        <v>53418</v>
      </c>
    </row>
    <row r="25450" spans="1:2" x14ac:dyDescent="0.2">
      <c r="A25450" s="112" t="s">
        <v>53419</v>
      </c>
      <c r="B25450" s="112" t="s">
        <v>53420</v>
      </c>
    </row>
    <row r="25451" spans="1:2" x14ac:dyDescent="0.2">
      <c r="A25451" s="112" t="s">
        <v>53421</v>
      </c>
      <c r="B25451" s="112" t="s">
        <v>53422</v>
      </c>
    </row>
    <row r="25452" spans="1:2" x14ac:dyDescent="0.2">
      <c r="A25452" s="112" t="s">
        <v>53423</v>
      </c>
      <c r="B25452" s="112" t="s">
        <v>53424</v>
      </c>
    </row>
    <row r="25453" spans="1:2" x14ac:dyDescent="0.2">
      <c r="A25453" s="112" t="s">
        <v>53425</v>
      </c>
      <c r="B25453" s="112" t="s">
        <v>53426</v>
      </c>
    </row>
    <row r="25454" spans="1:2" x14ac:dyDescent="0.2">
      <c r="A25454" s="112" t="s">
        <v>53427</v>
      </c>
      <c r="B25454" s="112" t="s">
        <v>53428</v>
      </c>
    </row>
    <row r="25455" spans="1:2" x14ac:dyDescent="0.2">
      <c r="A25455" s="112" t="s">
        <v>53429</v>
      </c>
      <c r="B25455" s="112" t="s">
        <v>53430</v>
      </c>
    </row>
    <row r="25456" spans="1:2" x14ac:dyDescent="0.2">
      <c r="A25456" s="112" t="s">
        <v>53431</v>
      </c>
      <c r="B25456" s="112" t="s">
        <v>53432</v>
      </c>
    </row>
    <row r="25457" spans="1:2" x14ac:dyDescent="0.2">
      <c r="A25457" s="112" t="s">
        <v>53433</v>
      </c>
      <c r="B25457" s="112" t="s">
        <v>53434</v>
      </c>
    </row>
    <row r="25458" spans="1:2" x14ac:dyDescent="0.2">
      <c r="A25458" s="112" t="s">
        <v>53435</v>
      </c>
      <c r="B25458" s="112" t="s">
        <v>53436</v>
      </c>
    </row>
    <row r="25459" spans="1:2" x14ac:dyDescent="0.2">
      <c r="A25459" s="112" t="s">
        <v>53437</v>
      </c>
      <c r="B25459" s="112" t="s">
        <v>53438</v>
      </c>
    </row>
    <row r="25460" spans="1:2" x14ac:dyDescent="0.2">
      <c r="A25460" s="112" t="s">
        <v>53439</v>
      </c>
      <c r="B25460" s="112" t="s">
        <v>53440</v>
      </c>
    </row>
    <row r="25461" spans="1:2" x14ac:dyDescent="0.2">
      <c r="A25461" s="112" t="s">
        <v>53441</v>
      </c>
      <c r="B25461" s="112" t="s">
        <v>53442</v>
      </c>
    </row>
    <row r="25462" spans="1:2" x14ac:dyDescent="0.2">
      <c r="A25462" s="112" t="s">
        <v>53443</v>
      </c>
      <c r="B25462" s="112" t="s">
        <v>53444</v>
      </c>
    </row>
    <row r="25463" spans="1:2" x14ac:dyDescent="0.2">
      <c r="A25463" s="112" t="s">
        <v>53445</v>
      </c>
      <c r="B25463" s="112" t="s">
        <v>53446</v>
      </c>
    </row>
    <row r="25464" spans="1:2" x14ac:dyDescent="0.2">
      <c r="A25464" s="112" t="s">
        <v>53447</v>
      </c>
      <c r="B25464" s="112" t="s">
        <v>53448</v>
      </c>
    </row>
    <row r="25465" spans="1:2" x14ac:dyDescent="0.2">
      <c r="A25465" s="112" t="s">
        <v>53449</v>
      </c>
      <c r="B25465" s="112" t="s">
        <v>53450</v>
      </c>
    </row>
    <row r="25466" spans="1:2" x14ac:dyDescent="0.2">
      <c r="A25466" s="112" t="s">
        <v>53451</v>
      </c>
      <c r="B25466" s="112" t="s">
        <v>53452</v>
      </c>
    </row>
    <row r="25467" spans="1:2" x14ac:dyDescent="0.2">
      <c r="A25467" s="112" t="s">
        <v>53453</v>
      </c>
      <c r="B25467" s="112" t="s">
        <v>53454</v>
      </c>
    </row>
    <row r="25468" spans="1:2" x14ac:dyDescent="0.2">
      <c r="A25468" s="112" t="s">
        <v>53455</v>
      </c>
      <c r="B25468" s="112" t="s">
        <v>53456</v>
      </c>
    </row>
    <row r="25469" spans="1:2" x14ac:dyDescent="0.2">
      <c r="A25469" s="112" t="s">
        <v>53457</v>
      </c>
      <c r="B25469" s="112" t="s">
        <v>53458</v>
      </c>
    </row>
    <row r="25470" spans="1:2" x14ac:dyDescent="0.2">
      <c r="A25470" s="112" t="s">
        <v>53459</v>
      </c>
      <c r="B25470" s="112" t="s">
        <v>53460</v>
      </c>
    </row>
    <row r="25471" spans="1:2" x14ac:dyDescent="0.2">
      <c r="A25471" s="112" t="s">
        <v>53461</v>
      </c>
      <c r="B25471" s="112" t="s">
        <v>53462</v>
      </c>
    </row>
    <row r="25472" spans="1:2" x14ac:dyDescent="0.2">
      <c r="A25472" s="112" t="s">
        <v>53463</v>
      </c>
      <c r="B25472" s="112" t="s">
        <v>53464</v>
      </c>
    </row>
    <row r="25473" spans="1:2" x14ac:dyDescent="0.2">
      <c r="A25473" s="112" t="s">
        <v>53465</v>
      </c>
      <c r="B25473" s="112" t="s">
        <v>53466</v>
      </c>
    </row>
    <row r="25474" spans="1:2" x14ac:dyDescent="0.2">
      <c r="A25474" s="112" t="s">
        <v>53467</v>
      </c>
      <c r="B25474" s="112" t="s">
        <v>53468</v>
      </c>
    </row>
    <row r="25475" spans="1:2" x14ac:dyDescent="0.2">
      <c r="A25475" s="112" t="s">
        <v>53469</v>
      </c>
      <c r="B25475" s="112" t="s">
        <v>53470</v>
      </c>
    </row>
    <row r="25476" spans="1:2" x14ac:dyDescent="0.2">
      <c r="A25476" s="112" t="s">
        <v>53471</v>
      </c>
      <c r="B25476" s="112" t="s">
        <v>53472</v>
      </c>
    </row>
    <row r="25477" spans="1:2" x14ac:dyDescent="0.2">
      <c r="A25477" s="112" t="s">
        <v>53473</v>
      </c>
      <c r="B25477" s="112" t="s">
        <v>53474</v>
      </c>
    </row>
    <row r="25478" spans="1:2" x14ac:dyDescent="0.2">
      <c r="A25478" s="112" t="s">
        <v>53475</v>
      </c>
      <c r="B25478" s="112" t="s">
        <v>53476</v>
      </c>
    </row>
    <row r="25479" spans="1:2" x14ac:dyDescent="0.2">
      <c r="A25479" s="112" t="s">
        <v>53477</v>
      </c>
      <c r="B25479" s="112" t="s">
        <v>53478</v>
      </c>
    </row>
    <row r="25480" spans="1:2" x14ac:dyDescent="0.2">
      <c r="A25480" s="112" t="s">
        <v>53479</v>
      </c>
      <c r="B25480" s="112" t="s">
        <v>53480</v>
      </c>
    </row>
    <row r="25481" spans="1:2" x14ac:dyDescent="0.2">
      <c r="A25481" s="112" t="s">
        <v>53481</v>
      </c>
      <c r="B25481" s="112" t="s">
        <v>53482</v>
      </c>
    </row>
    <row r="25482" spans="1:2" x14ac:dyDescent="0.2">
      <c r="A25482" s="112" t="s">
        <v>53483</v>
      </c>
      <c r="B25482" s="112" t="s">
        <v>53484</v>
      </c>
    </row>
    <row r="25483" spans="1:2" x14ac:dyDescent="0.2">
      <c r="A25483" s="112" t="s">
        <v>53485</v>
      </c>
      <c r="B25483" s="112" t="s">
        <v>53486</v>
      </c>
    </row>
    <row r="25484" spans="1:2" x14ac:dyDescent="0.2">
      <c r="A25484" s="112" t="s">
        <v>53487</v>
      </c>
      <c r="B25484" s="112" t="s">
        <v>53488</v>
      </c>
    </row>
    <row r="25485" spans="1:2" x14ac:dyDescent="0.2">
      <c r="A25485" s="112" t="s">
        <v>53489</v>
      </c>
      <c r="B25485" s="112" t="s">
        <v>53490</v>
      </c>
    </row>
    <row r="25486" spans="1:2" x14ac:dyDescent="0.2">
      <c r="A25486" s="112" t="s">
        <v>53491</v>
      </c>
      <c r="B25486" s="112" t="s">
        <v>53492</v>
      </c>
    </row>
    <row r="25487" spans="1:2" x14ac:dyDescent="0.2">
      <c r="A25487" s="112" t="s">
        <v>53493</v>
      </c>
      <c r="B25487" s="112" t="s">
        <v>53494</v>
      </c>
    </row>
    <row r="25488" spans="1:2" x14ac:dyDescent="0.2">
      <c r="A25488" s="112" t="s">
        <v>53495</v>
      </c>
      <c r="B25488" s="112" t="s">
        <v>53496</v>
      </c>
    </row>
    <row r="25489" spans="1:2" x14ac:dyDescent="0.2">
      <c r="A25489" s="112" t="s">
        <v>53497</v>
      </c>
      <c r="B25489" s="112" t="s">
        <v>53498</v>
      </c>
    </row>
    <row r="25490" spans="1:2" x14ac:dyDescent="0.2">
      <c r="A25490" s="112" t="s">
        <v>53499</v>
      </c>
      <c r="B25490" s="112" t="s">
        <v>53500</v>
      </c>
    </row>
    <row r="25491" spans="1:2" x14ac:dyDescent="0.2">
      <c r="A25491" s="112" t="s">
        <v>53501</v>
      </c>
      <c r="B25491" s="112" t="s">
        <v>53502</v>
      </c>
    </row>
    <row r="25492" spans="1:2" x14ac:dyDescent="0.2">
      <c r="A25492" s="112" t="s">
        <v>53503</v>
      </c>
      <c r="B25492" s="112" t="s">
        <v>53504</v>
      </c>
    </row>
    <row r="25493" spans="1:2" x14ac:dyDescent="0.2">
      <c r="A25493" s="112" t="s">
        <v>53505</v>
      </c>
      <c r="B25493" s="112" t="s">
        <v>53506</v>
      </c>
    </row>
    <row r="25494" spans="1:2" x14ac:dyDescent="0.2">
      <c r="A25494" s="112" t="s">
        <v>53507</v>
      </c>
      <c r="B25494" s="112" t="s">
        <v>53508</v>
      </c>
    </row>
    <row r="25495" spans="1:2" x14ac:dyDescent="0.2">
      <c r="A25495" s="112" t="s">
        <v>53509</v>
      </c>
      <c r="B25495" s="112" t="s">
        <v>53510</v>
      </c>
    </row>
    <row r="25496" spans="1:2" x14ac:dyDescent="0.2">
      <c r="A25496" s="112" t="s">
        <v>53511</v>
      </c>
      <c r="B25496" s="112" t="s">
        <v>53512</v>
      </c>
    </row>
    <row r="25497" spans="1:2" x14ac:dyDescent="0.2">
      <c r="A25497" s="112" t="s">
        <v>53513</v>
      </c>
      <c r="B25497" s="112" t="s">
        <v>53514</v>
      </c>
    </row>
    <row r="25498" spans="1:2" x14ac:dyDescent="0.2">
      <c r="A25498" s="112" t="s">
        <v>53515</v>
      </c>
      <c r="B25498" s="112" t="s">
        <v>53516</v>
      </c>
    </row>
    <row r="25499" spans="1:2" x14ac:dyDescent="0.2">
      <c r="A25499" s="112" t="s">
        <v>53517</v>
      </c>
      <c r="B25499" s="112" t="s">
        <v>53518</v>
      </c>
    </row>
    <row r="25500" spans="1:2" x14ac:dyDescent="0.2">
      <c r="A25500" s="112" t="s">
        <v>53519</v>
      </c>
      <c r="B25500" s="112" t="s">
        <v>53520</v>
      </c>
    </row>
    <row r="25501" spans="1:2" x14ac:dyDescent="0.2">
      <c r="A25501" s="112" t="s">
        <v>53521</v>
      </c>
      <c r="B25501" s="112" t="s">
        <v>53522</v>
      </c>
    </row>
    <row r="25502" spans="1:2" x14ac:dyDescent="0.2">
      <c r="A25502" s="112" t="s">
        <v>53523</v>
      </c>
      <c r="B25502" s="112" t="s">
        <v>53524</v>
      </c>
    </row>
    <row r="25503" spans="1:2" x14ac:dyDescent="0.2">
      <c r="A25503" s="112" t="s">
        <v>53525</v>
      </c>
      <c r="B25503" s="112" t="s">
        <v>53526</v>
      </c>
    </row>
    <row r="25504" spans="1:2" x14ac:dyDescent="0.2">
      <c r="A25504" s="112" t="s">
        <v>53527</v>
      </c>
      <c r="B25504" s="112" t="s">
        <v>53528</v>
      </c>
    </row>
    <row r="25505" spans="1:2" x14ac:dyDescent="0.2">
      <c r="A25505" s="112" t="s">
        <v>53529</v>
      </c>
      <c r="B25505" s="112" t="s">
        <v>53530</v>
      </c>
    </row>
    <row r="25506" spans="1:2" x14ac:dyDescent="0.2">
      <c r="A25506" s="112" t="s">
        <v>53531</v>
      </c>
      <c r="B25506" s="112" t="s">
        <v>53532</v>
      </c>
    </row>
    <row r="25507" spans="1:2" x14ac:dyDescent="0.2">
      <c r="A25507" s="112" t="s">
        <v>53533</v>
      </c>
      <c r="B25507" s="112" t="s">
        <v>53534</v>
      </c>
    </row>
    <row r="25508" spans="1:2" x14ac:dyDescent="0.2">
      <c r="A25508" s="112" t="s">
        <v>53535</v>
      </c>
      <c r="B25508" s="112" t="s">
        <v>53536</v>
      </c>
    </row>
    <row r="25509" spans="1:2" x14ac:dyDescent="0.2">
      <c r="A25509" s="112" t="s">
        <v>53537</v>
      </c>
      <c r="B25509" s="112" t="s">
        <v>53538</v>
      </c>
    </row>
    <row r="25510" spans="1:2" x14ac:dyDescent="0.2">
      <c r="A25510" s="112" t="s">
        <v>53539</v>
      </c>
      <c r="B25510" s="112" t="s">
        <v>53540</v>
      </c>
    </row>
    <row r="25511" spans="1:2" x14ac:dyDescent="0.2">
      <c r="A25511" s="112" t="s">
        <v>53541</v>
      </c>
      <c r="B25511" s="112" t="s">
        <v>53542</v>
      </c>
    </row>
    <row r="25512" spans="1:2" x14ac:dyDescent="0.2">
      <c r="A25512" s="112" t="s">
        <v>53543</v>
      </c>
      <c r="B25512" s="112" t="s">
        <v>53544</v>
      </c>
    </row>
    <row r="25513" spans="1:2" x14ac:dyDescent="0.2">
      <c r="A25513" s="112" t="s">
        <v>53545</v>
      </c>
      <c r="B25513" s="112" t="s">
        <v>53546</v>
      </c>
    </row>
    <row r="25514" spans="1:2" x14ac:dyDescent="0.2">
      <c r="A25514" s="112" t="s">
        <v>53547</v>
      </c>
      <c r="B25514" s="112" t="s">
        <v>53548</v>
      </c>
    </row>
    <row r="25515" spans="1:2" x14ac:dyDescent="0.2">
      <c r="A25515" s="112" t="s">
        <v>53549</v>
      </c>
      <c r="B25515" s="112" t="s">
        <v>53550</v>
      </c>
    </row>
    <row r="25516" spans="1:2" x14ac:dyDescent="0.2">
      <c r="A25516" s="112" t="s">
        <v>53551</v>
      </c>
      <c r="B25516" s="112" t="s">
        <v>53552</v>
      </c>
    </row>
    <row r="25517" spans="1:2" x14ac:dyDescent="0.2">
      <c r="A25517" s="112" t="s">
        <v>53553</v>
      </c>
      <c r="B25517" s="112" t="s">
        <v>53554</v>
      </c>
    </row>
    <row r="25518" spans="1:2" x14ac:dyDescent="0.2">
      <c r="A25518" s="112" t="s">
        <v>53555</v>
      </c>
      <c r="B25518" s="112" t="s">
        <v>53556</v>
      </c>
    </row>
    <row r="25519" spans="1:2" x14ac:dyDescent="0.2">
      <c r="A25519" s="112" t="s">
        <v>53557</v>
      </c>
      <c r="B25519" s="112" t="s">
        <v>53558</v>
      </c>
    </row>
    <row r="25520" spans="1:2" x14ac:dyDescent="0.2">
      <c r="A25520" s="112" t="s">
        <v>53559</v>
      </c>
      <c r="B25520" s="112" t="s">
        <v>53560</v>
      </c>
    </row>
    <row r="25521" spans="1:2" x14ac:dyDescent="0.2">
      <c r="A25521" s="112" t="s">
        <v>53561</v>
      </c>
      <c r="B25521" s="112" t="s">
        <v>53562</v>
      </c>
    </row>
    <row r="25522" spans="1:2" x14ac:dyDescent="0.2">
      <c r="A25522" s="112" t="s">
        <v>53563</v>
      </c>
      <c r="B25522" s="112" t="s">
        <v>53564</v>
      </c>
    </row>
    <row r="25523" spans="1:2" x14ac:dyDescent="0.2">
      <c r="A25523" s="112" t="s">
        <v>53565</v>
      </c>
      <c r="B25523" s="112" t="s">
        <v>53566</v>
      </c>
    </row>
    <row r="25524" spans="1:2" x14ac:dyDescent="0.2">
      <c r="A25524" s="112" t="s">
        <v>53567</v>
      </c>
      <c r="B25524" s="112" t="s">
        <v>53568</v>
      </c>
    </row>
    <row r="25525" spans="1:2" x14ac:dyDescent="0.2">
      <c r="A25525" s="112" t="s">
        <v>53569</v>
      </c>
      <c r="B25525" s="112" t="s">
        <v>53570</v>
      </c>
    </row>
    <row r="25526" spans="1:2" x14ac:dyDescent="0.2">
      <c r="A25526" s="112" t="s">
        <v>53571</v>
      </c>
      <c r="B25526" s="112" t="s">
        <v>53572</v>
      </c>
    </row>
    <row r="25527" spans="1:2" x14ac:dyDescent="0.2">
      <c r="A25527" s="112" t="s">
        <v>53573</v>
      </c>
      <c r="B25527" s="112" t="s">
        <v>53574</v>
      </c>
    </row>
    <row r="25528" spans="1:2" x14ac:dyDescent="0.2">
      <c r="A25528" s="112" t="s">
        <v>53575</v>
      </c>
      <c r="B25528" s="112" t="s">
        <v>53576</v>
      </c>
    </row>
    <row r="25529" spans="1:2" x14ac:dyDescent="0.2">
      <c r="A25529" s="112" t="s">
        <v>53577</v>
      </c>
      <c r="B25529" s="112" t="s">
        <v>53578</v>
      </c>
    </row>
    <row r="25530" spans="1:2" x14ac:dyDescent="0.2">
      <c r="A25530" s="112" t="s">
        <v>53579</v>
      </c>
      <c r="B25530" s="112" t="s">
        <v>53580</v>
      </c>
    </row>
    <row r="25531" spans="1:2" x14ac:dyDescent="0.2">
      <c r="A25531" s="112" t="s">
        <v>53581</v>
      </c>
      <c r="B25531" s="112" t="s">
        <v>53582</v>
      </c>
    </row>
    <row r="25532" spans="1:2" x14ac:dyDescent="0.2">
      <c r="A25532" s="112" t="s">
        <v>53583</v>
      </c>
      <c r="B25532" s="112" t="s">
        <v>53584</v>
      </c>
    </row>
    <row r="25533" spans="1:2" x14ac:dyDescent="0.2">
      <c r="A25533" s="112" t="s">
        <v>53585</v>
      </c>
      <c r="B25533" s="112" t="s">
        <v>53586</v>
      </c>
    </row>
    <row r="25534" spans="1:2" x14ac:dyDescent="0.2">
      <c r="A25534" s="112" t="s">
        <v>53587</v>
      </c>
      <c r="B25534" s="112" t="s">
        <v>53588</v>
      </c>
    </row>
    <row r="25535" spans="1:2" x14ac:dyDescent="0.2">
      <c r="A25535" s="112" t="s">
        <v>53589</v>
      </c>
      <c r="B25535" s="112" t="s">
        <v>53590</v>
      </c>
    </row>
    <row r="25536" spans="1:2" x14ac:dyDescent="0.2">
      <c r="A25536" s="112" t="s">
        <v>53591</v>
      </c>
      <c r="B25536" s="112" t="s">
        <v>53592</v>
      </c>
    </row>
    <row r="25537" spans="1:2" x14ac:dyDescent="0.2">
      <c r="A25537" s="112" t="s">
        <v>53593</v>
      </c>
      <c r="B25537" s="112" t="s">
        <v>53594</v>
      </c>
    </row>
    <row r="25538" spans="1:2" x14ac:dyDescent="0.2">
      <c r="A25538" s="112" t="s">
        <v>53595</v>
      </c>
      <c r="B25538" s="112" t="s">
        <v>53596</v>
      </c>
    </row>
    <row r="25539" spans="1:2" x14ac:dyDescent="0.2">
      <c r="A25539" s="112" t="s">
        <v>53597</v>
      </c>
      <c r="B25539" s="112" t="s">
        <v>53598</v>
      </c>
    </row>
    <row r="25540" spans="1:2" x14ac:dyDescent="0.2">
      <c r="A25540" s="112" t="s">
        <v>53599</v>
      </c>
      <c r="B25540" s="112" t="s">
        <v>53600</v>
      </c>
    </row>
    <row r="25541" spans="1:2" x14ac:dyDescent="0.2">
      <c r="A25541" s="112" t="s">
        <v>53601</v>
      </c>
      <c r="B25541" s="112" t="s">
        <v>53602</v>
      </c>
    </row>
    <row r="25542" spans="1:2" x14ac:dyDescent="0.2">
      <c r="A25542" s="112" t="s">
        <v>53603</v>
      </c>
      <c r="B25542" s="112" t="s">
        <v>53604</v>
      </c>
    </row>
    <row r="25543" spans="1:2" x14ac:dyDescent="0.2">
      <c r="A25543" s="112" t="s">
        <v>53605</v>
      </c>
      <c r="B25543" s="112" t="s">
        <v>53606</v>
      </c>
    </row>
    <row r="25544" spans="1:2" x14ac:dyDescent="0.2">
      <c r="A25544" s="112" t="s">
        <v>53607</v>
      </c>
      <c r="B25544" s="112" t="s">
        <v>53608</v>
      </c>
    </row>
    <row r="25545" spans="1:2" x14ac:dyDescent="0.2">
      <c r="A25545" s="112" t="s">
        <v>53609</v>
      </c>
      <c r="B25545" s="112" t="s">
        <v>53610</v>
      </c>
    </row>
    <row r="25546" spans="1:2" x14ac:dyDescent="0.2">
      <c r="A25546" s="112" t="s">
        <v>53611</v>
      </c>
      <c r="B25546" s="112" t="s">
        <v>53612</v>
      </c>
    </row>
    <row r="25547" spans="1:2" x14ac:dyDescent="0.2">
      <c r="A25547" s="112" t="s">
        <v>53613</v>
      </c>
      <c r="B25547" s="112" t="s">
        <v>53614</v>
      </c>
    </row>
    <row r="25548" spans="1:2" x14ac:dyDescent="0.2">
      <c r="A25548" s="112" t="s">
        <v>53615</v>
      </c>
      <c r="B25548" s="112" t="s">
        <v>53616</v>
      </c>
    </row>
    <row r="25549" spans="1:2" x14ac:dyDescent="0.2">
      <c r="A25549" s="112" t="s">
        <v>53617</v>
      </c>
      <c r="B25549" s="112" t="s">
        <v>53618</v>
      </c>
    </row>
    <row r="25550" spans="1:2" x14ac:dyDescent="0.2">
      <c r="A25550" s="112" t="s">
        <v>53619</v>
      </c>
      <c r="B25550" s="112" t="s">
        <v>53620</v>
      </c>
    </row>
    <row r="25551" spans="1:2" x14ac:dyDescent="0.2">
      <c r="A25551" s="112" t="s">
        <v>53621</v>
      </c>
      <c r="B25551" s="112" t="s">
        <v>53622</v>
      </c>
    </row>
    <row r="25552" spans="1:2" x14ac:dyDescent="0.2">
      <c r="A25552" s="112" t="s">
        <v>53623</v>
      </c>
      <c r="B25552" s="112" t="s">
        <v>53624</v>
      </c>
    </row>
    <row r="25553" spans="1:2" x14ac:dyDescent="0.2">
      <c r="A25553" s="112" t="s">
        <v>53625</v>
      </c>
      <c r="B25553" s="112" t="s">
        <v>53626</v>
      </c>
    </row>
    <row r="25554" spans="1:2" x14ac:dyDescent="0.2">
      <c r="A25554" s="112" t="s">
        <v>53627</v>
      </c>
      <c r="B25554" s="112" t="s">
        <v>53628</v>
      </c>
    </row>
    <row r="25555" spans="1:2" x14ac:dyDescent="0.2">
      <c r="A25555" s="112" t="s">
        <v>53629</v>
      </c>
      <c r="B25555" s="112" t="s">
        <v>53630</v>
      </c>
    </row>
    <row r="25556" spans="1:2" x14ac:dyDescent="0.2">
      <c r="A25556" s="112" t="s">
        <v>53631</v>
      </c>
      <c r="B25556" s="112" t="s">
        <v>53632</v>
      </c>
    </row>
    <row r="25557" spans="1:2" x14ac:dyDescent="0.2">
      <c r="A25557" s="112" t="s">
        <v>53633</v>
      </c>
      <c r="B25557" s="112" t="s">
        <v>53634</v>
      </c>
    </row>
    <row r="25558" spans="1:2" x14ac:dyDescent="0.2">
      <c r="A25558" s="112" t="s">
        <v>53635</v>
      </c>
      <c r="B25558" s="112" t="s">
        <v>53636</v>
      </c>
    </row>
    <row r="25559" spans="1:2" x14ac:dyDescent="0.2">
      <c r="A25559" s="112" t="s">
        <v>53637</v>
      </c>
      <c r="B25559" s="112" t="s">
        <v>53638</v>
      </c>
    </row>
    <row r="25560" spans="1:2" x14ac:dyDescent="0.2">
      <c r="A25560" s="112" t="s">
        <v>53639</v>
      </c>
      <c r="B25560" s="112" t="s">
        <v>53640</v>
      </c>
    </row>
    <row r="25561" spans="1:2" x14ac:dyDescent="0.2">
      <c r="A25561" s="112" t="s">
        <v>53641</v>
      </c>
      <c r="B25561" s="112" t="s">
        <v>53642</v>
      </c>
    </row>
    <row r="25562" spans="1:2" x14ac:dyDescent="0.2">
      <c r="A25562" s="112" t="s">
        <v>53643</v>
      </c>
      <c r="B25562" s="112" t="s">
        <v>53644</v>
      </c>
    </row>
    <row r="25563" spans="1:2" x14ac:dyDescent="0.2">
      <c r="A25563" s="112" t="s">
        <v>53645</v>
      </c>
      <c r="B25563" s="112" t="s">
        <v>53646</v>
      </c>
    </row>
    <row r="25564" spans="1:2" x14ac:dyDescent="0.2">
      <c r="A25564" s="112" t="s">
        <v>53647</v>
      </c>
      <c r="B25564" s="112" t="s">
        <v>53648</v>
      </c>
    </row>
    <row r="25565" spans="1:2" x14ac:dyDescent="0.2">
      <c r="A25565" s="112" t="s">
        <v>53649</v>
      </c>
      <c r="B25565" s="112" t="s">
        <v>53650</v>
      </c>
    </row>
    <row r="25566" spans="1:2" x14ac:dyDescent="0.2">
      <c r="A25566" s="112" t="s">
        <v>53651</v>
      </c>
      <c r="B25566" s="112" t="s">
        <v>53652</v>
      </c>
    </row>
    <row r="25567" spans="1:2" x14ac:dyDescent="0.2">
      <c r="A25567" s="112" t="s">
        <v>53653</v>
      </c>
      <c r="B25567" s="112" t="s">
        <v>53654</v>
      </c>
    </row>
    <row r="25568" spans="1:2" x14ac:dyDescent="0.2">
      <c r="A25568" s="112" t="s">
        <v>53655</v>
      </c>
      <c r="B25568" s="112" t="s">
        <v>53656</v>
      </c>
    </row>
    <row r="25569" spans="1:2" x14ac:dyDescent="0.2">
      <c r="A25569" s="112" t="s">
        <v>53657</v>
      </c>
      <c r="B25569" s="112" t="s">
        <v>48325</v>
      </c>
    </row>
    <row r="25570" spans="1:2" x14ac:dyDescent="0.2">
      <c r="A25570" s="112" t="s">
        <v>53658</v>
      </c>
      <c r="B25570" s="112" t="s">
        <v>53659</v>
      </c>
    </row>
    <row r="25571" spans="1:2" x14ac:dyDescent="0.2">
      <c r="A25571" s="112" t="s">
        <v>53660</v>
      </c>
      <c r="B25571" s="112" t="s">
        <v>53661</v>
      </c>
    </row>
    <row r="25572" spans="1:2" x14ac:dyDescent="0.2">
      <c r="A25572" s="112" t="s">
        <v>53662</v>
      </c>
      <c r="B25572" s="112" t="s">
        <v>53663</v>
      </c>
    </row>
    <row r="25573" spans="1:2" x14ac:dyDescent="0.2">
      <c r="A25573" s="112" t="s">
        <v>53664</v>
      </c>
      <c r="B25573" s="112" t="s">
        <v>53665</v>
      </c>
    </row>
    <row r="25574" spans="1:2" x14ac:dyDescent="0.2">
      <c r="A25574" s="112" t="s">
        <v>53666</v>
      </c>
      <c r="B25574" s="112" t="s">
        <v>53667</v>
      </c>
    </row>
    <row r="25575" spans="1:2" x14ac:dyDescent="0.2">
      <c r="A25575" s="112" t="s">
        <v>53668</v>
      </c>
      <c r="B25575" s="112" t="s">
        <v>53669</v>
      </c>
    </row>
    <row r="25576" spans="1:2" x14ac:dyDescent="0.2">
      <c r="A25576" s="112" t="s">
        <v>53670</v>
      </c>
      <c r="B25576" s="112" t="s">
        <v>53671</v>
      </c>
    </row>
    <row r="25577" spans="1:2" x14ac:dyDescent="0.2">
      <c r="A25577" s="112" t="s">
        <v>53672</v>
      </c>
      <c r="B25577" s="112" t="s">
        <v>53673</v>
      </c>
    </row>
    <row r="25578" spans="1:2" x14ac:dyDescent="0.2">
      <c r="A25578" s="112" t="s">
        <v>53674</v>
      </c>
      <c r="B25578" s="112" t="s">
        <v>53675</v>
      </c>
    </row>
    <row r="25579" spans="1:2" x14ac:dyDescent="0.2">
      <c r="A25579" s="112" t="s">
        <v>53676</v>
      </c>
      <c r="B25579" s="112" t="s">
        <v>53677</v>
      </c>
    </row>
    <row r="25580" spans="1:2" x14ac:dyDescent="0.2">
      <c r="A25580" s="112" t="s">
        <v>53678</v>
      </c>
      <c r="B25580" s="112" t="s">
        <v>53679</v>
      </c>
    </row>
    <row r="25581" spans="1:2" x14ac:dyDescent="0.2">
      <c r="A25581" s="112" t="s">
        <v>53680</v>
      </c>
      <c r="B25581" s="112" t="s">
        <v>53681</v>
      </c>
    </row>
    <row r="25582" spans="1:2" x14ac:dyDescent="0.2">
      <c r="A25582" s="112" t="s">
        <v>53682</v>
      </c>
      <c r="B25582" s="112" t="s">
        <v>53683</v>
      </c>
    </row>
    <row r="25583" spans="1:2" x14ac:dyDescent="0.2">
      <c r="A25583" s="112" t="s">
        <v>53684</v>
      </c>
      <c r="B25583" s="112" t="s">
        <v>53685</v>
      </c>
    </row>
    <row r="25584" spans="1:2" x14ac:dyDescent="0.2">
      <c r="A25584" s="112" t="s">
        <v>53686</v>
      </c>
      <c r="B25584" s="112" t="s">
        <v>53687</v>
      </c>
    </row>
    <row r="25585" spans="1:2" x14ac:dyDescent="0.2">
      <c r="A25585" s="112" t="s">
        <v>53688</v>
      </c>
      <c r="B25585" s="112" t="s">
        <v>53689</v>
      </c>
    </row>
    <row r="25586" spans="1:2" x14ac:dyDescent="0.2">
      <c r="A25586" s="112" t="s">
        <v>53690</v>
      </c>
      <c r="B25586" s="112" t="s">
        <v>53691</v>
      </c>
    </row>
    <row r="25587" spans="1:2" x14ac:dyDescent="0.2">
      <c r="A25587" s="112" t="s">
        <v>53692</v>
      </c>
      <c r="B25587" s="112" t="s">
        <v>53693</v>
      </c>
    </row>
    <row r="25588" spans="1:2" x14ac:dyDescent="0.2">
      <c r="A25588" s="112" t="s">
        <v>53694</v>
      </c>
      <c r="B25588" s="112" t="s">
        <v>53695</v>
      </c>
    </row>
    <row r="25589" spans="1:2" x14ac:dyDescent="0.2">
      <c r="A25589" s="112" t="s">
        <v>53696</v>
      </c>
      <c r="B25589" s="112" t="s">
        <v>53697</v>
      </c>
    </row>
    <row r="25590" spans="1:2" x14ac:dyDescent="0.2">
      <c r="A25590" s="112" t="s">
        <v>53698</v>
      </c>
      <c r="B25590" s="112" t="s">
        <v>53699</v>
      </c>
    </row>
    <row r="25591" spans="1:2" x14ac:dyDescent="0.2">
      <c r="A25591" s="112" t="s">
        <v>53700</v>
      </c>
      <c r="B25591" s="112" t="s">
        <v>53701</v>
      </c>
    </row>
    <row r="25592" spans="1:2" x14ac:dyDescent="0.2">
      <c r="A25592" s="112" t="s">
        <v>53702</v>
      </c>
      <c r="B25592" s="112" t="s">
        <v>53703</v>
      </c>
    </row>
    <row r="25593" spans="1:2" x14ac:dyDescent="0.2">
      <c r="A25593" s="112" t="s">
        <v>53704</v>
      </c>
      <c r="B25593" s="112" t="s">
        <v>53705</v>
      </c>
    </row>
    <row r="25594" spans="1:2" x14ac:dyDescent="0.2">
      <c r="A25594" s="112" t="s">
        <v>53706</v>
      </c>
      <c r="B25594" s="112" t="s">
        <v>53707</v>
      </c>
    </row>
    <row r="25595" spans="1:2" x14ac:dyDescent="0.2">
      <c r="A25595" s="112" t="s">
        <v>53708</v>
      </c>
      <c r="B25595" s="112" t="s">
        <v>53709</v>
      </c>
    </row>
    <row r="25596" spans="1:2" x14ac:dyDescent="0.2">
      <c r="A25596" s="112" t="s">
        <v>53710</v>
      </c>
      <c r="B25596" s="112" t="s">
        <v>53711</v>
      </c>
    </row>
    <row r="25597" spans="1:2" x14ac:dyDescent="0.2">
      <c r="A25597" s="112" t="s">
        <v>53712</v>
      </c>
      <c r="B25597" s="112" t="s">
        <v>53713</v>
      </c>
    </row>
    <row r="25598" spans="1:2" x14ac:dyDescent="0.2">
      <c r="A25598" s="112" t="s">
        <v>53714</v>
      </c>
      <c r="B25598" s="112" t="s">
        <v>53715</v>
      </c>
    </row>
    <row r="25599" spans="1:2" x14ac:dyDescent="0.2">
      <c r="A25599" s="112" t="s">
        <v>53716</v>
      </c>
      <c r="B25599" s="112" t="s">
        <v>53717</v>
      </c>
    </row>
    <row r="25600" spans="1:2" x14ac:dyDescent="0.2">
      <c r="A25600" s="112" t="s">
        <v>53718</v>
      </c>
      <c r="B25600" s="112" t="s">
        <v>53719</v>
      </c>
    </row>
    <row r="25601" spans="1:2" x14ac:dyDescent="0.2">
      <c r="A25601" s="112" t="s">
        <v>53720</v>
      </c>
      <c r="B25601" s="112" t="s">
        <v>53721</v>
      </c>
    </row>
    <row r="25602" spans="1:2" x14ac:dyDescent="0.2">
      <c r="A25602" s="112" t="s">
        <v>53722</v>
      </c>
      <c r="B25602" s="112" t="s">
        <v>53723</v>
      </c>
    </row>
    <row r="25603" spans="1:2" x14ac:dyDescent="0.2">
      <c r="A25603" s="112" t="s">
        <v>53724</v>
      </c>
      <c r="B25603" s="112" t="s">
        <v>53725</v>
      </c>
    </row>
    <row r="25604" spans="1:2" x14ac:dyDescent="0.2">
      <c r="A25604" s="112" t="s">
        <v>53726</v>
      </c>
      <c r="B25604" s="112" t="s">
        <v>53727</v>
      </c>
    </row>
    <row r="25605" spans="1:2" x14ac:dyDescent="0.2">
      <c r="A25605" s="112" t="s">
        <v>53728</v>
      </c>
      <c r="B25605" s="112" t="s">
        <v>53729</v>
      </c>
    </row>
    <row r="25606" spans="1:2" x14ac:dyDescent="0.2">
      <c r="A25606" s="112" t="s">
        <v>53730</v>
      </c>
      <c r="B25606" s="112" t="s">
        <v>53731</v>
      </c>
    </row>
    <row r="25607" spans="1:2" x14ac:dyDescent="0.2">
      <c r="A25607" s="112" t="s">
        <v>53732</v>
      </c>
      <c r="B25607" s="112" t="s">
        <v>53733</v>
      </c>
    </row>
    <row r="25608" spans="1:2" x14ac:dyDescent="0.2">
      <c r="A25608" s="112" t="s">
        <v>53734</v>
      </c>
      <c r="B25608" s="112" t="s">
        <v>53735</v>
      </c>
    </row>
    <row r="25609" spans="1:2" x14ac:dyDescent="0.2">
      <c r="A25609" s="112" t="s">
        <v>53736</v>
      </c>
      <c r="B25609" s="112" t="s">
        <v>53737</v>
      </c>
    </row>
    <row r="25610" spans="1:2" x14ac:dyDescent="0.2">
      <c r="A25610" s="112" t="s">
        <v>53738</v>
      </c>
      <c r="B25610" s="112" t="s">
        <v>53739</v>
      </c>
    </row>
    <row r="25611" spans="1:2" x14ac:dyDescent="0.2">
      <c r="A25611" s="112" t="s">
        <v>53740</v>
      </c>
      <c r="B25611" s="112" t="s">
        <v>53741</v>
      </c>
    </row>
    <row r="25612" spans="1:2" x14ac:dyDescent="0.2">
      <c r="A25612" s="112" t="s">
        <v>53742</v>
      </c>
      <c r="B25612" s="112" t="s">
        <v>53743</v>
      </c>
    </row>
    <row r="25613" spans="1:2" x14ac:dyDescent="0.2">
      <c r="A25613" s="112" t="s">
        <v>53744</v>
      </c>
      <c r="B25613" s="112" t="s">
        <v>53745</v>
      </c>
    </row>
    <row r="25614" spans="1:2" x14ac:dyDescent="0.2">
      <c r="A25614" s="112" t="s">
        <v>53746</v>
      </c>
      <c r="B25614" s="112" t="s">
        <v>53747</v>
      </c>
    </row>
    <row r="25615" spans="1:2" x14ac:dyDescent="0.2">
      <c r="A25615" s="112" t="s">
        <v>53748</v>
      </c>
      <c r="B25615" s="112" t="s">
        <v>53749</v>
      </c>
    </row>
    <row r="25616" spans="1:2" x14ac:dyDescent="0.2">
      <c r="A25616" s="112" t="s">
        <v>53750</v>
      </c>
      <c r="B25616" s="112" t="s">
        <v>53751</v>
      </c>
    </row>
    <row r="25617" spans="1:2" x14ac:dyDescent="0.2">
      <c r="A25617" s="112" t="s">
        <v>53752</v>
      </c>
      <c r="B25617" s="112" t="s">
        <v>53753</v>
      </c>
    </row>
    <row r="25618" spans="1:2" x14ac:dyDescent="0.2">
      <c r="A25618" s="112" t="s">
        <v>53754</v>
      </c>
      <c r="B25618" s="112" t="s">
        <v>53755</v>
      </c>
    </row>
    <row r="25619" spans="1:2" x14ac:dyDescent="0.2">
      <c r="A25619" s="112" t="s">
        <v>53756</v>
      </c>
      <c r="B25619" s="112" t="s">
        <v>53757</v>
      </c>
    </row>
    <row r="25620" spans="1:2" x14ac:dyDescent="0.2">
      <c r="A25620" s="112" t="s">
        <v>53758</v>
      </c>
      <c r="B25620" s="112" t="s">
        <v>53759</v>
      </c>
    </row>
    <row r="25621" spans="1:2" x14ac:dyDescent="0.2">
      <c r="A25621" s="112" t="s">
        <v>53760</v>
      </c>
      <c r="B25621" s="112" t="s">
        <v>53761</v>
      </c>
    </row>
    <row r="25622" spans="1:2" x14ac:dyDescent="0.2">
      <c r="A25622" s="112" t="s">
        <v>53762</v>
      </c>
      <c r="B25622" s="112" t="s">
        <v>53763</v>
      </c>
    </row>
    <row r="25623" spans="1:2" x14ac:dyDescent="0.2">
      <c r="A25623" s="112" t="s">
        <v>53764</v>
      </c>
      <c r="B25623" s="112" t="s">
        <v>53765</v>
      </c>
    </row>
    <row r="25624" spans="1:2" x14ac:dyDescent="0.2">
      <c r="A25624" s="112" t="s">
        <v>53766</v>
      </c>
      <c r="B25624" s="112" t="s">
        <v>53767</v>
      </c>
    </row>
    <row r="25625" spans="1:2" x14ac:dyDescent="0.2">
      <c r="A25625" s="112" t="s">
        <v>53768</v>
      </c>
      <c r="B25625" s="112" t="s">
        <v>53769</v>
      </c>
    </row>
    <row r="25626" spans="1:2" x14ac:dyDescent="0.2">
      <c r="A25626" s="112" t="s">
        <v>53770</v>
      </c>
      <c r="B25626" s="112" t="s">
        <v>53771</v>
      </c>
    </row>
    <row r="25627" spans="1:2" x14ac:dyDescent="0.2">
      <c r="A25627" s="112" t="s">
        <v>53772</v>
      </c>
      <c r="B25627" s="112" t="s">
        <v>53773</v>
      </c>
    </row>
    <row r="25628" spans="1:2" x14ac:dyDescent="0.2">
      <c r="A25628" s="112" t="s">
        <v>53774</v>
      </c>
      <c r="B25628" s="112" t="s">
        <v>53775</v>
      </c>
    </row>
    <row r="25629" spans="1:2" x14ac:dyDescent="0.2">
      <c r="A25629" s="112" t="s">
        <v>53776</v>
      </c>
      <c r="B25629" s="112" t="s">
        <v>53777</v>
      </c>
    </row>
    <row r="25630" spans="1:2" x14ac:dyDescent="0.2">
      <c r="A25630" s="112" t="s">
        <v>53778</v>
      </c>
      <c r="B25630" s="112" t="s">
        <v>53779</v>
      </c>
    </row>
    <row r="25631" spans="1:2" x14ac:dyDescent="0.2">
      <c r="A25631" s="112" t="s">
        <v>53780</v>
      </c>
      <c r="B25631" s="112" t="s">
        <v>53781</v>
      </c>
    </row>
    <row r="25632" spans="1:2" x14ac:dyDescent="0.2">
      <c r="A25632" s="112" t="s">
        <v>53782</v>
      </c>
      <c r="B25632" s="112" t="s">
        <v>53783</v>
      </c>
    </row>
    <row r="25633" spans="1:2" x14ac:dyDescent="0.2">
      <c r="A25633" s="112" t="s">
        <v>53784</v>
      </c>
      <c r="B25633" s="112" t="s">
        <v>53785</v>
      </c>
    </row>
    <row r="25634" spans="1:2" x14ac:dyDescent="0.2">
      <c r="A25634" s="112" t="s">
        <v>53786</v>
      </c>
      <c r="B25634" s="112" t="s">
        <v>53787</v>
      </c>
    </row>
    <row r="25635" spans="1:2" x14ac:dyDescent="0.2">
      <c r="A25635" s="112" t="s">
        <v>53788</v>
      </c>
      <c r="B25635" s="112" t="s">
        <v>53789</v>
      </c>
    </row>
    <row r="25636" spans="1:2" x14ac:dyDescent="0.2">
      <c r="A25636" s="112" t="s">
        <v>53790</v>
      </c>
      <c r="B25636" s="112" t="s">
        <v>53791</v>
      </c>
    </row>
    <row r="25637" spans="1:2" x14ac:dyDescent="0.2">
      <c r="A25637" s="112" t="s">
        <v>53792</v>
      </c>
      <c r="B25637" s="112" t="s">
        <v>53793</v>
      </c>
    </row>
    <row r="25638" spans="1:2" x14ac:dyDescent="0.2">
      <c r="A25638" s="112" t="s">
        <v>53794</v>
      </c>
      <c r="B25638" s="112" t="s">
        <v>53795</v>
      </c>
    </row>
    <row r="25639" spans="1:2" x14ac:dyDescent="0.2">
      <c r="A25639" s="112" t="s">
        <v>53796</v>
      </c>
      <c r="B25639" s="112" t="s">
        <v>53797</v>
      </c>
    </row>
    <row r="25640" spans="1:2" x14ac:dyDescent="0.2">
      <c r="A25640" s="112" t="s">
        <v>53798</v>
      </c>
      <c r="B25640" s="112" t="s">
        <v>53799</v>
      </c>
    </row>
    <row r="25641" spans="1:2" x14ac:dyDescent="0.2">
      <c r="A25641" s="112" t="s">
        <v>53800</v>
      </c>
      <c r="B25641" s="112" t="s">
        <v>53801</v>
      </c>
    </row>
    <row r="25642" spans="1:2" x14ac:dyDescent="0.2">
      <c r="A25642" s="112" t="s">
        <v>53802</v>
      </c>
      <c r="B25642" s="112" t="s">
        <v>53803</v>
      </c>
    </row>
    <row r="25643" spans="1:2" x14ac:dyDescent="0.2">
      <c r="A25643" s="112" t="s">
        <v>53804</v>
      </c>
      <c r="B25643" s="112" t="s">
        <v>53805</v>
      </c>
    </row>
    <row r="25644" spans="1:2" x14ac:dyDescent="0.2">
      <c r="A25644" s="112" t="s">
        <v>53806</v>
      </c>
      <c r="B25644" s="112" t="s">
        <v>53807</v>
      </c>
    </row>
    <row r="25645" spans="1:2" x14ac:dyDescent="0.2">
      <c r="A25645" s="112" t="s">
        <v>53808</v>
      </c>
      <c r="B25645" s="112" t="s">
        <v>53809</v>
      </c>
    </row>
    <row r="25646" spans="1:2" x14ac:dyDescent="0.2">
      <c r="A25646" s="112" t="s">
        <v>53810</v>
      </c>
      <c r="B25646" s="112" t="s">
        <v>53811</v>
      </c>
    </row>
    <row r="25647" spans="1:2" x14ac:dyDescent="0.2">
      <c r="A25647" s="112" t="s">
        <v>53812</v>
      </c>
      <c r="B25647" s="112" t="s">
        <v>53813</v>
      </c>
    </row>
    <row r="25648" spans="1:2" x14ac:dyDescent="0.2">
      <c r="A25648" s="112" t="s">
        <v>53814</v>
      </c>
      <c r="B25648" s="112" t="s">
        <v>53815</v>
      </c>
    </row>
    <row r="25649" spans="1:2" x14ac:dyDescent="0.2">
      <c r="A25649" s="112" t="s">
        <v>53816</v>
      </c>
      <c r="B25649" s="112" t="s">
        <v>53817</v>
      </c>
    </row>
    <row r="25650" spans="1:2" x14ac:dyDescent="0.2">
      <c r="A25650" s="112" t="s">
        <v>53818</v>
      </c>
      <c r="B25650" s="112" t="s">
        <v>53819</v>
      </c>
    </row>
    <row r="25651" spans="1:2" x14ac:dyDescent="0.2">
      <c r="A25651" s="112" t="s">
        <v>53820</v>
      </c>
      <c r="B25651" s="112" t="s">
        <v>53821</v>
      </c>
    </row>
    <row r="25652" spans="1:2" x14ac:dyDescent="0.2">
      <c r="A25652" s="112" t="s">
        <v>53822</v>
      </c>
      <c r="B25652" s="112" t="s">
        <v>53823</v>
      </c>
    </row>
    <row r="25653" spans="1:2" x14ac:dyDescent="0.2">
      <c r="A25653" s="112" t="s">
        <v>53824</v>
      </c>
      <c r="B25653" s="112" t="s">
        <v>53825</v>
      </c>
    </row>
    <row r="25654" spans="1:2" x14ac:dyDescent="0.2">
      <c r="A25654" s="112" t="s">
        <v>53826</v>
      </c>
      <c r="B25654" s="112" t="s">
        <v>53827</v>
      </c>
    </row>
    <row r="25655" spans="1:2" x14ac:dyDescent="0.2">
      <c r="A25655" s="112" t="s">
        <v>53828</v>
      </c>
      <c r="B25655" s="112" t="s">
        <v>53829</v>
      </c>
    </row>
    <row r="25656" spans="1:2" x14ac:dyDescent="0.2">
      <c r="A25656" s="112" t="s">
        <v>53830</v>
      </c>
      <c r="B25656" s="112" t="s">
        <v>53831</v>
      </c>
    </row>
    <row r="25657" spans="1:2" x14ac:dyDescent="0.2">
      <c r="A25657" s="112" t="s">
        <v>53832</v>
      </c>
      <c r="B25657" s="112" t="s">
        <v>53833</v>
      </c>
    </row>
    <row r="25658" spans="1:2" x14ac:dyDescent="0.2">
      <c r="A25658" s="112" t="s">
        <v>53834</v>
      </c>
      <c r="B25658" s="112" t="s">
        <v>53835</v>
      </c>
    </row>
    <row r="25659" spans="1:2" x14ac:dyDescent="0.2">
      <c r="A25659" s="112" t="s">
        <v>53836</v>
      </c>
      <c r="B25659" s="112" t="s">
        <v>53837</v>
      </c>
    </row>
    <row r="25660" spans="1:2" x14ac:dyDescent="0.2">
      <c r="A25660" s="112" t="s">
        <v>53838</v>
      </c>
      <c r="B25660" s="112" t="s">
        <v>53839</v>
      </c>
    </row>
    <row r="25661" spans="1:2" x14ac:dyDescent="0.2">
      <c r="A25661" s="112" t="s">
        <v>53840</v>
      </c>
      <c r="B25661" s="112" t="s">
        <v>53841</v>
      </c>
    </row>
    <row r="25662" spans="1:2" x14ac:dyDescent="0.2">
      <c r="A25662" s="112" t="s">
        <v>53842</v>
      </c>
      <c r="B25662" s="112" t="s">
        <v>53843</v>
      </c>
    </row>
    <row r="25663" spans="1:2" x14ac:dyDescent="0.2">
      <c r="A25663" s="112" t="s">
        <v>53844</v>
      </c>
      <c r="B25663" s="112" t="s">
        <v>53845</v>
      </c>
    </row>
    <row r="25664" spans="1:2" x14ac:dyDescent="0.2">
      <c r="A25664" s="112" t="s">
        <v>53846</v>
      </c>
      <c r="B25664" s="112" t="s">
        <v>53847</v>
      </c>
    </row>
    <row r="25665" spans="1:2" x14ac:dyDescent="0.2">
      <c r="A25665" s="112" t="s">
        <v>53848</v>
      </c>
      <c r="B25665" s="112" t="s">
        <v>53849</v>
      </c>
    </row>
    <row r="25666" spans="1:2" x14ac:dyDescent="0.2">
      <c r="A25666" s="112" t="s">
        <v>53850</v>
      </c>
      <c r="B25666" s="112" t="s">
        <v>53851</v>
      </c>
    </row>
    <row r="25667" spans="1:2" x14ac:dyDescent="0.2">
      <c r="A25667" s="112" t="s">
        <v>53852</v>
      </c>
      <c r="B25667" s="112" t="s">
        <v>53853</v>
      </c>
    </row>
    <row r="25668" spans="1:2" x14ac:dyDescent="0.2">
      <c r="A25668" s="112" t="s">
        <v>53854</v>
      </c>
      <c r="B25668" s="112" t="s">
        <v>53855</v>
      </c>
    </row>
    <row r="25669" spans="1:2" x14ac:dyDescent="0.2">
      <c r="A25669" s="112" t="s">
        <v>53856</v>
      </c>
      <c r="B25669" s="112" t="s">
        <v>53857</v>
      </c>
    </row>
    <row r="25670" spans="1:2" x14ac:dyDescent="0.2">
      <c r="A25670" s="112" t="s">
        <v>53858</v>
      </c>
      <c r="B25670" s="112" t="s">
        <v>53859</v>
      </c>
    </row>
    <row r="25671" spans="1:2" x14ac:dyDescent="0.2">
      <c r="A25671" s="112" t="s">
        <v>53860</v>
      </c>
      <c r="B25671" s="112" t="s">
        <v>53861</v>
      </c>
    </row>
    <row r="25672" spans="1:2" x14ac:dyDescent="0.2">
      <c r="A25672" s="112" t="s">
        <v>53862</v>
      </c>
      <c r="B25672" s="112" t="s">
        <v>53863</v>
      </c>
    </row>
    <row r="25673" spans="1:2" x14ac:dyDescent="0.2">
      <c r="A25673" s="112" t="s">
        <v>53864</v>
      </c>
      <c r="B25673" s="112" t="s">
        <v>53865</v>
      </c>
    </row>
    <row r="25674" spans="1:2" x14ac:dyDescent="0.2">
      <c r="A25674" s="112" t="s">
        <v>53866</v>
      </c>
      <c r="B25674" s="112" t="s">
        <v>53867</v>
      </c>
    </row>
    <row r="25675" spans="1:2" x14ac:dyDescent="0.2">
      <c r="A25675" s="112" t="s">
        <v>53868</v>
      </c>
      <c r="B25675" s="112" t="s">
        <v>53869</v>
      </c>
    </row>
    <row r="25676" spans="1:2" x14ac:dyDescent="0.2">
      <c r="A25676" s="112" t="s">
        <v>53870</v>
      </c>
      <c r="B25676" s="112" t="s">
        <v>53871</v>
      </c>
    </row>
    <row r="25677" spans="1:2" x14ac:dyDescent="0.2">
      <c r="A25677" s="112" t="s">
        <v>53872</v>
      </c>
      <c r="B25677" s="112" t="s">
        <v>53873</v>
      </c>
    </row>
    <row r="25678" spans="1:2" x14ac:dyDescent="0.2">
      <c r="A25678" s="112" t="s">
        <v>53874</v>
      </c>
      <c r="B25678" s="112" t="s">
        <v>53875</v>
      </c>
    </row>
    <row r="25679" spans="1:2" x14ac:dyDescent="0.2">
      <c r="A25679" s="112" t="s">
        <v>53876</v>
      </c>
      <c r="B25679" s="112" t="s">
        <v>53877</v>
      </c>
    </row>
    <row r="25680" spans="1:2" x14ac:dyDescent="0.2">
      <c r="A25680" s="112" t="s">
        <v>53878</v>
      </c>
      <c r="B25680" s="112" t="s">
        <v>53879</v>
      </c>
    </row>
    <row r="25681" spans="1:2" x14ac:dyDescent="0.2">
      <c r="A25681" s="112" t="s">
        <v>53880</v>
      </c>
      <c r="B25681" s="112" t="s">
        <v>53881</v>
      </c>
    </row>
    <row r="25682" spans="1:2" x14ac:dyDescent="0.2">
      <c r="A25682" s="112" t="s">
        <v>53882</v>
      </c>
      <c r="B25682" s="112" t="s">
        <v>53883</v>
      </c>
    </row>
    <row r="25683" spans="1:2" x14ac:dyDescent="0.2">
      <c r="A25683" s="112" t="s">
        <v>53884</v>
      </c>
      <c r="B25683" s="112" t="s">
        <v>53885</v>
      </c>
    </row>
    <row r="25684" spans="1:2" x14ac:dyDescent="0.2">
      <c r="A25684" s="112" t="s">
        <v>53886</v>
      </c>
      <c r="B25684" s="112" t="s">
        <v>53887</v>
      </c>
    </row>
    <row r="25685" spans="1:2" x14ac:dyDescent="0.2">
      <c r="A25685" s="112" t="s">
        <v>53888</v>
      </c>
      <c r="B25685" s="112" t="s">
        <v>53889</v>
      </c>
    </row>
    <row r="25686" spans="1:2" x14ac:dyDescent="0.2">
      <c r="A25686" s="112" t="s">
        <v>53890</v>
      </c>
      <c r="B25686" s="112" t="s">
        <v>53891</v>
      </c>
    </row>
    <row r="25687" spans="1:2" x14ac:dyDescent="0.2">
      <c r="A25687" s="112" t="s">
        <v>53892</v>
      </c>
      <c r="B25687" s="112" t="s">
        <v>53893</v>
      </c>
    </row>
    <row r="25688" spans="1:2" x14ac:dyDescent="0.2">
      <c r="A25688" s="112" t="s">
        <v>53894</v>
      </c>
      <c r="B25688" s="112" t="s">
        <v>53895</v>
      </c>
    </row>
    <row r="25689" spans="1:2" x14ac:dyDescent="0.2">
      <c r="A25689" s="112" t="s">
        <v>53896</v>
      </c>
      <c r="B25689" s="112" t="s">
        <v>53897</v>
      </c>
    </row>
    <row r="25690" spans="1:2" x14ac:dyDescent="0.2">
      <c r="A25690" s="112" t="s">
        <v>53898</v>
      </c>
      <c r="B25690" s="112" t="s">
        <v>53899</v>
      </c>
    </row>
    <row r="25691" spans="1:2" x14ac:dyDescent="0.2">
      <c r="A25691" s="112" t="s">
        <v>53900</v>
      </c>
      <c r="B25691" s="112" t="s">
        <v>53901</v>
      </c>
    </row>
    <row r="25692" spans="1:2" x14ac:dyDescent="0.2">
      <c r="A25692" s="112" t="s">
        <v>53902</v>
      </c>
      <c r="B25692" s="112" t="s">
        <v>53903</v>
      </c>
    </row>
    <row r="25693" spans="1:2" x14ac:dyDescent="0.2">
      <c r="A25693" s="112" t="s">
        <v>53904</v>
      </c>
      <c r="B25693" s="112" t="s">
        <v>53905</v>
      </c>
    </row>
    <row r="25694" spans="1:2" x14ac:dyDescent="0.2">
      <c r="A25694" s="112" t="s">
        <v>53906</v>
      </c>
      <c r="B25694" s="112" t="s">
        <v>53907</v>
      </c>
    </row>
    <row r="25695" spans="1:2" x14ac:dyDescent="0.2">
      <c r="A25695" s="112" t="s">
        <v>53908</v>
      </c>
      <c r="B25695" s="112" t="s">
        <v>53909</v>
      </c>
    </row>
    <row r="25696" spans="1:2" x14ac:dyDescent="0.2">
      <c r="A25696" s="112" t="s">
        <v>53910</v>
      </c>
      <c r="B25696" s="112" t="s">
        <v>53911</v>
      </c>
    </row>
    <row r="25697" spans="1:2" x14ac:dyDescent="0.2">
      <c r="A25697" s="112" t="s">
        <v>53912</v>
      </c>
      <c r="B25697" s="112" t="s">
        <v>53913</v>
      </c>
    </row>
    <row r="25698" spans="1:2" x14ac:dyDescent="0.2">
      <c r="A25698" s="112" t="s">
        <v>53914</v>
      </c>
      <c r="B25698" s="112" t="s">
        <v>53915</v>
      </c>
    </row>
    <row r="25699" spans="1:2" x14ac:dyDescent="0.2">
      <c r="A25699" s="112" t="s">
        <v>53916</v>
      </c>
      <c r="B25699" s="112" t="s">
        <v>53917</v>
      </c>
    </row>
    <row r="25700" spans="1:2" x14ac:dyDescent="0.2">
      <c r="A25700" s="112" t="s">
        <v>53918</v>
      </c>
      <c r="B25700" s="112" t="s">
        <v>53919</v>
      </c>
    </row>
    <row r="25701" spans="1:2" x14ac:dyDescent="0.2">
      <c r="A25701" s="112" t="s">
        <v>53920</v>
      </c>
      <c r="B25701" s="112" t="s">
        <v>53921</v>
      </c>
    </row>
    <row r="25702" spans="1:2" x14ac:dyDescent="0.2">
      <c r="A25702" s="112" t="s">
        <v>53922</v>
      </c>
      <c r="B25702" s="112" t="s">
        <v>53923</v>
      </c>
    </row>
    <row r="25703" spans="1:2" x14ac:dyDescent="0.2">
      <c r="A25703" s="112" t="s">
        <v>53924</v>
      </c>
      <c r="B25703" s="112" t="s">
        <v>53925</v>
      </c>
    </row>
    <row r="25704" spans="1:2" x14ac:dyDescent="0.2">
      <c r="A25704" s="112" t="s">
        <v>53926</v>
      </c>
      <c r="B25704" s="112" t="s">
        <v>53927</v>
      </c>
    </row>
    <row r="25705" spans="1:2" x14ac:dyDescent="0.2">
      <c r="A25705" s="112" t="s">
        <v>53928</v>
      </c>
      <c r="B25705" s="112" t="s">
        <v>53929</v>
      </c>
    </row>
    <row r="25706" spans="1:2" x14ac:dyDescent="0.2">
      <c r="A25706" s="112" t="s">
        <v>53930</v>
      </c>
      <c r="B25706" s="112" t="s">
        <v>53931</v>
      </c>
    </row>
    <row r="25707" spans="1:2" x14ac:dyDescent="0.2">
      <c r="A25707" s="112" t="s">
        <v>53932</v>
      </c>
      <c r="B25707" s="112" t="s">
        <v>53933</v>
      </c>
    </row>
    <row r="25708" spans="1:2" x14ac:dyDescent="0.2">
      <c r="A25708" s="112" t="s">
        <v>53934</v>
      </c>
      <c r="B25708" s="112" t="s">
        <v>53935</v>
      </c>
    </row>
    <row r="25709" spans="1:2" x14ac:dyDescent="0.2">
      <c r="A25709" s="112" t="s">
        <v>53936</v>
      </c>
      <c r="B25709" s="112" t="s">
        <v>53937</v>
      </c>
    </row>
    <row r="25710" spans="1:2" x14ac:dyDescent="0.2">
      <c r="A25710" s="112" t="s">
        <v>53938</v>
      </c>
      <c r="B25710" s="112" t="s">
        <v>53939</v>
      </c>
    </row>
    <row r="25711" spans="1:2" x14ac:dyDescent="0.2">
      <c r="A25711" s="112" t="s">
        <v>53940</v>
      </c>
      <c r="B25711" s="112" t="s">
        <v>53941</v>
      </c>
    </row>
    <row r="25712" spans="1:2" x14ac:dyDescent="0.2">
      <c r="A25712" s="112" t="s">
        <v>53942</v>
      </c>
      <c r="B25712" s="112" t="s">
        <v>53943</v>
      </c>
    </row>
    <row r="25713" spans="1:2" x14ac:dyDescent="0.2">
      <c r="A25713" s="112" t="s">
        <v>53944</v>
      </c>
      <c r="B25713" s="112" t="s">
        <v>53945</v>
      </c>
    </row>
    <row r="25714" spans="1:2" x14ac:dyDescent="0.2">
      <c r="A25714" s="112" t="s">
        <v>53946</v>
      </c>
      <c r="B25714" s="112" t="s">
        <v>53947</v>
      </c>
    </row>
    <row r="25715" spans="1:2" x14ac:dyDescent="0.2">
      <c r="A25715" s="112" t="s">
        <v>53948</v>
      </c>
      <c r="B25715" s="112" t="s">
        <v>53949</v>
      </c>
    </row>
    <row r="25716" spans="1:2" x14ac:dyDescent="0.2">
      <c r="A25716" s="112" t="s">
        <v>53950</v>
      </c>
      <c r="B25716" s="112" t="s">
        <v>53951</v>
      </c>
    </row>
    <row r="25717" spans="1:2" x14ac:dyDescent="0.2">
      <c r="A25717" s="112" t="s">
        <v>53952</v>
      </c>
      <c r="B25717" s="112" t="s">
        <v>53953</v>
      </c>
    </row>
    <row r="25718" spans="1:2" x14ac:dyDescent="0.2">
      <c r="A25718" s="112" t="s">
        <v>53954</v>
      </c>
      <c r="B25718" s="112" t="s">
        <v>53955</v>
      </c>
    </row>
    <row r="25719" spans="1:2" x14ac:dyDescent="0.2">
      <c r="A25719" s="112" t="s">
        <v>53956</v>
      </c>
      <c r="B25719" s="112" t="s">
        <v>53957</v>
      </c>
    </row>
    <row r="25720" spans="1:2" x14ac:dyDescent="0.2">
      <c r="A25720" s="112" t="s">
        <v>53958</v>
      </c>
      <c r="B25720" s="112" t="s">
        <v>53959</v>
      </c>
    </row>
    <row r="25721" spans="1:2" x14ac:dyDescent="0.2">
      <c r="A25721" s="112" t="s">
        <v>53960</v>
      </c>
      <c r="B25721" s="112" t="s">
        <v>53961</v>
      </c>
    </row>
    <row r="25722" spans="1:2" x14ac:dyDescent="0.2">
      <c r="A25722" s="112" t="s">
        <v>53962</v>
      </c>
      <c r="B25722" s="112" t="s">
        <v>53963</v>
      </c>
    </row>
    <row r="25723" spans="1:2" x14ac:dyDescent="0.2">
      <c r="A25723" s="112" t="s">
        <v>53964</v>
      </c>
      <c r="B25723" s="112" t="s">
        <v>53965</v>
      </c>
    </row>
    <row r="25724" spans="1:2" x14ac:dyDescent="0.2">
      <c r="A25724" s="112" t="s">
        <v>53966</v>
      </c>
      <c r="B25724" s="112" t="s">
        <v>53967</v>
      </c>
    </row>
    <row r="25725" spans="1:2" x14ac:dyDescent="0.2">
      <c r="A25725" s="112" t="s">
        <v>53968</v>
      </c>
      <c r="B25725" s="112" t="s">
        <v>53969</v>
      </c>
    </row>
    <row r="25726" spans="1:2" x14ac:dyDescent="0.2">
      <c r="A25726" s="112" t="s">
        <v>53970</v>
      </c>
      <c r="B25726" s="112" t="s">
        <v>53971</v>
      </c>
    </row>
    <row r="25727" spans="1:2" x14ac:dyDescent="0.2">
      <c r="A25727" s="112" t="s">
        <v>53972</v>
      </c>
      <c r="B25727" s="112" t="s">
        <v>53973</v>
      </c>
    </row>
    <row r="25728" spans="1:2" x14ac:dyDescent="0.2">
      <c r="A25728" s="112" t="s">
        <v>53974</v>
      </c>
      <c r="B25728" s="112" t="s">
        <v>53975</v>
      </c>
    </row>
    <row r="25729" spans="1:2" x14ac:dyDescent="0.2">
      <c r="A25729" s="112" t="s">
        <v>53976</v>
      </c>
      <c r="B25729" s="112" t="s">
        <v>53977</v>
      </c>
    </row>
    <row r="25730" spans="1:2" x14ac:dyDescent="0.2">
      <c r="A25730" s="112" t="s">
        <v>53978</v>
      </c>
      <c r="B25730" s="112" t="s">
        <v>53979</v>
      </c>
    </row>
    <row r="25731" spans="1:2" x14ac:dyDescent="0.2">
      <c r="A25731" s="112" t="s">
        <v>53980</v>
      </c>
      <c r="B25731" s="112" t="s">
        <v>53981</v>
      </c>
    </row>
    <row r="25732" spans="1:2" x14ac:dyDescent="0.2">
      <c r="A25732" s="112" t="s">
        <v>53982</v>
      </c>
      <c r="B25732" s="112" t="s">
        <v>53983</v>
      </c>
    </row>
    <row r="25733" spans="1:2" x14ac:dyDescent="0.2">
      <c r="A25733" s="112" t="s">
        <v>53984</v>
      </c>
      <c r="B25733" s="112" t="s">
        <v>53985</v>
      </c>
    </row>
    <row r="25734" spans="1:2" x14ac:dyDescent="0.2">
      <c r="A25734" s="112" t="s">
        <v>53986</v>
      </c>
      <c r="B25734" s="112" t="s">
        <v>53987</v>
      </c>
    </row>
    <row r="25735" spans="1:2" x14ac:dyDescent="0.2">
      <c r="A25735" s="112" t="s">
        <v>53988</v>
      </c>
      <c r="B25735" s="112" t="s">
        <v>53989</v>
      </c>
    </row>
    <row r="25736" spans="1:2" x14ac:dyDescent="0.2">
      <c r="A25736" s="112" t="s">
        <v>53990</v>
      </c>
      <c r="B25736" s="112" t="s">
        <v>53991</v>
      </c>
    </row>
    <row r="25737" spans="1:2" x14ac:dyDescent="0.2">
      <c r="A25737" s="112" t="s">
        <v>53992</v>
      </c>
      <c r="B25737" s="112" t="s">
        <v>53993</v>
      </c>
    </row>
    <row r="25738" spans="1:2" x14ac:dyDescent="0.2">
      <c r="A25738" s="112" t="s">
        <v>53994</v>
      </c>
      <c r="B25738" s="112" t="s">
        <v>53995</v>
      </c>
    </row>
    <row r="25739" spans="1:2" x14ac:dyDescent="0.2">
      <c r="A25739" s="112" t="s">
        <v>53996</v>
      </c>
      <c r="B25739" s="112" t="s">
        <v>53997</v>
      </c>
    </row>
    <row r="25740" spans="1:2" x14ac:dyDescent="0.2">
      <c r="A25740" s="112" t="s">
        <v>53998</v>
      </c>
      <c r="B25740" s="112" t="s">
        <v>53999</v>
      </c>
    </row>
    <row r="25741" spans="1:2" x14ac:dyDescent="0.2">
      <c r="A25741" s="112" t="s">
        <v>54000</v>
      </c>
      <c r="B25741" s="112" t="s">
        <v>54001</v>
      </c>
    </row>
    <row r="25742" spans="1:2" x14ac:dyDescent="0.2">
      <c r="A25742" s="112" t="s">
        <v>54002</v>
      </c>
      <c r="B25742" s="112" t="s">
        <v>54003</v>
      </c>
    </row>
    <row r="25743" spans="1:2" x14ac:dyDescent="0.2">
      <c r="A25743" s="112" t="s">
        <v>54004</v>
      </c>
      <c r="B25743" s="112" t="s">
        <v>54005</v>
      </c>
    </row>
    <row r="25744" spans="1:2" x14ac:dyDescent="0.2">
      <c r="A25744" s="112" t="s">
        <v>54006</v>
      </c>
      <c r="B25744" s="112" t="s">
        <v>54007</v>
      </c>
    </row>
    <row r="25745" spans="1:2" x14ac:dyDescent="0.2">
      <c r="A25745" s="112" t="s">
        <v>54008</v>
      </c>
      <c r="B25745" s="112" t="s">
        <v>54009</v>
      </c>
    </row>
    <row r="25746" spans="1:2" x14ac:dyDescent="0.2">
      <c r="A25746" s="112" t="s">
        <v>54010</v>
      </c>
      <c r="B25746" s="112" t="s">
        <v>54011</v>
      </c>
    </row>
    <row r="25747" spans="1:2" x14ac:dyDescent="0.2">
      <c r="A25747" s="112" t="s">
        <v>54012</v>
      </c>
      <c r="B25747" s="112" t="s">
        <v>54013</v>
      </c>
    </row>
    <row r="25748" spans="1:2" x14ac:dyDescent="0.2">
      <c r="A25748" s="112" t="s">
        <v>54014</v>
      </c>
      <c r="B25748" s="112" t="s">
        <v>54015</v>
      </c>
    </row>
    <row r="25749" spans="1:2" x14ac:dyDescent="0.2">
      <c r="A25749" s="112" t="s">
        <v>54016</v>
      </c>
      <c r="B25749" s="112" t="s">
        <v>54017</v>
      </c>
    </row>
    <row r="25750" spans="1:2" x14ac:dyDescent="0.2">
      <c r="A25750" s="112" t="s">
        <v>54018</v>
      </c>
      <c r="B25750" s="112" t="s">
        <v>54019</v>
      </c>
    </row>
    <row r="25751" spans="1:2" x14ac:dyDescent="0.2">
      <c r="A25751" s="112" t="s">
        <v>54020</v>
      </c>
      <c r="B25751" s="112" t="s">
        <v>54021</v>
      </c>
    </row>
    <row r="25752" spans="1:2" x14ac:dyDescent="0.2">
      <c r="A25752" s="112" t="s">
        <v>54022</v>
      </c>
      <c r="B25752" s="112" t="s">
        <v>54023</v>
      </c>
    </row>
    <row r="25753" spans="1:2" x14ac:dyDescent="0.2">
      <c r="A25753" s="112" t="s">
        <v>54024</v>
      </c>
      <c r="B25753" s="112" t="s">
        <v>54025</v>
      </c>
    </row>
    <row r="25754" spans="1:2" x14ac:dyDescent="0.2">
      <c r="A25754" s="112" t="s">
        <v>54026</v>
      </c>
      <c r="B25754" s="112" t="s">
        <v>54027</v>
      </c>
    </row>
    <row r="25755" spans="1:2" x14ac:dyDescent="0.2">
      <c r="A25755" s="112" t="s">
        <v>54028</v>
      </c>
      <c r="B25755" s="112" t="s">
        <v>54029</v>
      </c>
    </row>
    <row r="25756" spans="1:2" x14ac:dyDescent="0.2">
      <c r="A25756" s="112" t="s">
        <v>54030</v>
      </c>
      <c r="B25756" s="112" t="s">
        <v>54031</v>
      </c>
    </row>
    <row r="25757" spans="1:2" x14ac:dyDescent="0.2">
      <c r="A25757" s="112" t="s">
        <v>54032</v>
      </c>
      <c r="B25757" s="112" t="s">
        <v>54033</v>
      </c>
    </row>
    <row r="25758" spans="1:2" x14ac:dyDescent="0.2">
      <c r="A25758" s="112" t="s">
        <v>54034</v>
      </c>
      <c r="B25758" s="112" t="s">
        <v>54035</v>
      </c>
    </row>
    <row r="25759" spans="1:2" x14ac:dyDescent="0.2">
      <c r="A25759" s="112" t="s">
        <v>54036</v>
      </c>
      <c r="B25759" s="112" t="s">
        <v>54037</v>
      </c>
    </row>
    <row r="25760" spans="1:2" x14ac:dyDescent="0.2">
      <c r="A25760" s="112" t="s">
        <v>54038</v>
      </c>
      <c r="B25760" s="112" t="s">
        <v>54039</v>
      </c>
    </row>
    <row r="25761" spans="1:2" x14ac:dyDescent="0.2">
      <c r="A25761" s="112" t="s">
        <v>54040</v>
      </c>
      <c r="B25761" s="112" t="s">
        <v>54041</v>
      </c>
    </row>
    <row r="25762" spans="1:2" x14ac:dyDescent="0.2">
      <c r="A25762" s="112" t="s">
        <v>54042</v>
      </c>
      <c r="B25762" s="112" t="s">
        <v>54043</v>
      </c>
    </row>
    <row r="25763" spans="1:2" x14ac:dyDescent="0.2">
      <c r="A25763" s="112" t="s">
        <v>54044</v>
      </c>
      <c r="B25763" s="112" t="s">
        <v>54045</v>
      </c>
    </row>
    <row r="25764" spans="1:2" x14ac:dyDescent="0.2">
      <c r="A25764" s="112" t="s">
        <v>54046</v>
      </c>
      <c r="B25764" s="112" t="s">
        <v>54047</v>
      </c>
    </row>
    <row r="25765" spans="1:2" x14ac:dyDescent="0.2">
      <c r="A25765" s="112" t="s">
        <v>54048</v>
      </c>
      <c r="B25765" s="112" t="s">
        <v>54049</v>
      </c>
    </row>
    <row r="25766" spans="1:2" x14ac:dyDescent="0.2">
      <c r="A25766" s="112" t="s">
        <v>54050</v>
      </c>
      <c r="B25766" s="112" t="s">
        <v>54051</v>
      </c>
    </row>
    <row r="25767" spans="1:2" x14ac:dyDescent="0.2">
      <c r="A25767" s="112" t="s">
        <v>54052</v>
      </c>
      <c r="B25767" s="112" t="s">
        <v>54053</v>
      </c>
    </row>
    <row r="25768" spans="1:2" x14ac:dyDescent="0.2">
      <c r="A25768" s="112" t="s">
        <v>54054</v>
      </c>
      <c r="B25768" s="112" t="s">
        <v>54055</v>
      </c>
    </row>
    <row r="25769" spans="1:2" x14ac:dyDescent="0.2">
      <c r="A25769" s="112" t="s">
        <v>54056</v>
      </c>
      <c r="B25769" s="112" t="s">
        <v>54057</v>
      </c>
    </row>
    <row r="25770" spans="1:2" x14ac:dyDescent="0.2">
      <c r="A25770" s="112" t="s">
        <v>54058</v>
      </c>
      <c r="B25770" s="112" t="s">
        <v>54059</v>
      </c>
    </row>
    <row r="25771" spans="1:2" x14ac:dyDescent="0.2">
      <c r="A25771" s="112" t="s">
        <v>54060</v>
      </c>
      <c r="B25771" s="112" t="s">
        <v>54061</v>
      </c>
    </row>
    <row r="25772" spans="1:2" x14ac:dyDescent="0.2">
      <c r="A25772" s="112" t="s">
        <v>54062</v>
      </c>
      <c r="B25772" s="112" t="s">
        <v>54063</v>
      </c>
    </row>
    <row r="25773" spans="1:2" x14ac:dyDescent="0.2">
      <c r="A25773" s="112" t="s">
        <v>54064</v>
      </c>
      <c r="B25773" s="112" t="s">
        <v>54065</v>
      </c>
    </row>
    <row r="25774" spans="1:2" x14ac:dyDescent="0.2">
      <c r="A25774" s="112" t="s">
        <v>54066</v>
      </c>
      <c r="B25774" s="112" t="s">
        <v>54067</v>
      </c>
    </row>
    <row r="25775" spans="1:2" x14ac:dyDescent="0.2">
      <c r="A25775" s="112" t="s">
        <v>54068</v>
      </c>
      <c r="B25775" s="112" t="s">
        <v>54069</v>
      </c>
    </row>
    <row r="25776" spans="1:2" x14ac:dyDescent="0.2">
      <c r="A25776" s="112" t="s">
        <v>54070</v>
      </c>
      <c r="B25776" s="112" t="s">
        <v>54071</v>
      </c>
    </row>
    <row r="25777" spans="1:2" x14ac:dyDescent="0.2">
      <c r="A25777" s="112" t="s">
        <v>54072</v>
      </c>
      <c r="B25777" s="112" t="s">
        <v>54073</v>
      </c>
    </row>
    <row r="25778" spans="1:2" x14ac:dyDescent="0.2">
      <c r="A25778" s="112" t="s">
        <v>54074</v>
      </c>
      <c r="B25778" s="112" t="s">
        <v>54075</v>
      </c>
    </row>
    <row r="25779" spans="1:2" x14ac:dyDescent="0.2">
      <c r="A25779" s="112" t="s">
        <v>54076</v>
      </c>
      <c r="B25779" s="112" t="s">
        <v>54077</v>
      </c>
    </row>
    <row r="25780" spans="1:2" x14ac:dyDescent="0.2">
      <c r="A25780" s="112" t="s">
        <v>54078</v>
      </c>
      <c r="B25780" s="112" t="s">
        <v>54079</v>
      </c>
    </row>
    <row r="25781" spans="1:2" x14ac:dyDescent="0.2">
      <c r="A25781" s="112" t="s">
        <v>54080</v>
      </c>
      <c r="B25781" s="112" t="s">
        <v>54081</v>
      </c>
    </row>
    <row r="25782" spans="1:2" x14ac:dyDescent="0.2">
      <c r="A25782" s="112" t="s">
        <v>54082</v>
      </c>
      <c r="B25782" s="112" t="s">
        <v>54083</v>
      </c>
    </row>
    <row r="25783" spans="1:2" x14ac:dyDescent="0.2">
      <c r="A25783" s="112" t="s">
        <v>54084</v>
      </c>
      <c r="B25783" s="112" t="s">
        <v>54085</v>
      </c>
    </row>
    <row r="25784" spans="1:2" x14ac:dyDescent="0.2">
      <c r="A25784" s="112" t="s">
        <v>54086</v>
      </c>
      <c r="B25784" s="112" t="s">
        <v>54087</v>
      </c>
    </row>
    <row r="25785" spans="1:2" x14ac:dyDescent="0.2">
      <c r="A25785" s="112" t="s">
        <v>54088</v>
      </c>
      <c r="B25785" s="112" t="s">
        <v>54089</v>
      </c>
    </row>
    <row r="25786" spans="1:2" x14ac:dyDescent="0.2">
      <c r="A25786" s="112" t="s">
        <v>54090</v>
      </c>
      <c r="B25786" s="112" t="s">
        <v>54091</v>
      </c>
    </row>
    <row r="25787" spans="1:2" x14ac:dyDescent="0.2">
      <c r="A25787" s="112" t="s">
        <v>54092</v>
      </c>
      <c r="B25787" s="112" t="s">
        <v>54093</v>
      </c>
    </row>
    <row r="25788" spans="1:2" x14ac:dyDescent="0.2">
      <c r="A25788" s="112" t="s">
        <v>54094</v>
      </c>
      <c r="B25788" s="112" t="s">
        <v>54095</v>
      </c>
    </row>
    <row r="25789" spans="1:2" x14ac:dyDescent="0.2">
      <c r="A25789" s="112" t="s">
        <v>54096</v>
      </c>
      <c r="B25789" s="112" t="s">
        <v>54097</v>
      </c>
    </row>
    <row r="25790" spans="1:2" x14ac:dyDescent="0.2">
      <c r="A25790" s="112" t="s">
        <v>54098</v>
      </c>
      <c r="B25790" s="112" t="s">
        <v>54099</v>
      </c>
    </row>
    <row r="25791" spans="1:2" x14ac:dyDescent="0.2">
      <c r="A25791" s="112" t="s">
        <v>54100</v>
      </c>
      <c r="B25791" s="112" t="s">
        <v>54101</v>
      </c>
    </row>
    <row r="25792" spans="1:2" x14ac:dyDescent="0.2">
      <c r="A25792" s="112" t="s">
        <v>54102</v>
      </c>
      <c r="B25792" s="112" t="s">
        <v>54103</v>
      </c>
    </row>
    <row r="25793" spans="1:2" x14ac:dyDescent="0.2">
      <c r="A25793" s="112" t="s">
        <v>54104</v>
      </c>
      <c r="B25793" s="112" t="s">
        <v>54105</v>
      </c>
    </row>
    <row r="25794" spans="1:2" x14ac:dyDescent="0.2">
      <c r="A25794" s="112" t="s">
        <v>54106</v>
      </c>
      <c r="B25794" s="112" t="s">
        <v>54107</v>
      </c>
    </row>
    <row r="25795" spans="1:2" x14ac:dyDescent="0.2">
      <c r="A25795" s="112" t="s">
        <v>54108</v>
      </c>
      <c r="B25795" s="112" t="s">
        <v>54109</v>
      </c>
    </row>
    <row r="25796" spans="1:2" x14ac:dyDescent="0.2">
      <c r="A25796" s="112" t="s">
        <v>54110</v>
      </c>
      <c r="B25796" s="112" t="s">
        <v>54111</v>
      </c>
    </row>
    <row r="25797" spans="1:2" x14ac:dyDescent="0.2">
      <c r="A25797" s="112" t="s">
        <v>54112</v>
      </c>
      <c r="B25797" s="112" t="s">
        <v>54113</v>
      </c>
    </row>
    <row r="25798" spans="1:2" x14ac:dyDescent="0.2">
      <c r="A25798" s="112" t="s">
        <v>54114</v>
      </c>
      <c r="B25798" s="112" t="s">
        <v>54115</v>
      </c>
    </row>
    <row r="25799" spans="1:2" x14ac:dyDescent="0.2">
      <c r="A25799" s="112" t="s">
        <v>54116</v>
      </c>
      <c r="B25799" s="112" t="s">
        <v>54117</v>
      </c>
    </row>
    <row r="25800" spans="1:2" x14ac:dyDescent="0.2">
      <c r="A25800" s="112" t="s">
        <v>54118</v>
      </c>
      <c r="B25800" s="112" t="s">
        <v>54119</v>
      </c>
    </row>
    <row r="25801" spans="1:2" x14ac:dyDescent="0.2">
      <c r="A25801" s="112" t="s">
        <v>54120</v>
      </c>
      <c r="B25801" s="112" t="s">
        <v>54121</v>
      </c>
    </row>
    <row r="25802" spans="1:2" x14ac:dyDescent="0.2">
      <c r="A25802" s="112" t="s">
        <v>54122</v>
      </c>
      <c r="B25802" s="112" t="s">
        <v>54123</v>
      </c>
    </row>
    <row r="25803" spans="1:2" x14ac:dyDescent="0.2">
      <c r="A25803" s="112" t="s">
        <v>54124</v>
      </c>
      <c r="B25803" s="112" t="s">
        <v>54125</v>
      </c>
    </row>
    <row r="25804" spans="1:2" x14ac:dyDescent="0.2">
      <c r="A25804" s="112" t="s">
        <v>54126</v>
      </c>
      <c r="B25804" s="112" t="s">
        <v>54127</v>
      </c>
    </row>
    <row r="25805" spans="1:2" x14ac:dyDescent="0.2">
      <c r="A25805" s="112" t="s">
        <v>54128</v>
      </c>
      <c r="B25805" s="112" t="s">
        <v>54129</v>
      </c>
    </row>
    <row r="25806" spans="1:2" x14ac:dyDescent="0.2">
      <c r="A25806" s="112" t="s">
        <v>54130</v>
      </c>
      <c r="B25806" s="112" t="s">
        <v>54131</v>
      </c>
    </row>
    <row r="25807" spans="1:2" x14ac:dyDescent="0.2">
      <c r="A25807" s="112" t="s">
        <v>54132</v>
      </c>
      <c r="B25807" s="112" t="s">
        <v>54133</v>
      </c>
    </row>
    <row r="25808" spans="1:2" x14ac:dyDescent="0.2">
      <c r="A25808" s="112" t="s">
        <v>54134</v>
      </c>
      <c r="B25808" s="112" t="s">
        <v>54135</v>
      </c>
    </row>
    <row r="25809" spans="1:2" x14ac:dyDescent="0.2">
      <c r="A25809" s="112" t="s">
        <v>54136</v>
      </c>
      <c r="B25809" s="112" t="s">
        <v>54137</v>
      </c>
    </row>
    <row r="25810" spans="1:2" x14ac:dyDescent="0.2">
      <c r="A25810" s="112" t="s">
        <v>54138</v>
      </c>
      <c r="B25810" s="112" t="s">
        <v>54139</v>
      </c>
    </row>
    <row r="25811" spans="1:2" x14ac:dyDescent="0.2">
      <c r="A25811" s="112" t="s">
        <v>54140</v>
      </c>
      <c r="B25811" s="112" t="s">
        <v>54141</v>
      </c>
    </row>
    <row r="25812" spans="1:2" x14ac:dyDescent="0.2">
      <c r="A25812" s="112" t="s">
        <v>54142</v>
      </c>
      <c r="B25812" s="112" t="s">
        <v>54143</v>
      </c>
    </row>
    <row r="25813" spans="1:2" x14ac:dyDescent="0.2">
      <c r="A25813" s="112" t="s">
        <v>54144</v>
      </c>
      <c r="B25813" s="112" t="s">
        <v>54145</v>
      </c>
    </row>
    <row r="25814" spans="1:2" x14ac:dyDescent="0.2">
      <c r="A25814" s="112" t="s">
        <v>54146</v>
      </c>
      <c r="B25814" s="112" t="s">
        <v>54147</v>
      </c>
    </row>
    <row r="25815" spans="1:2" x14ac:dyDescent="0.2">
      <c r="A25815" s="112" t="s">
        <v>54148</v>
      </c>
      <c r="B25815" s="112" t="s">
        <v>54149</v>
      </c>
    </row>
    <row r="25816" spans="1:2" x14ac:dyDescent="0.2">
      <c r="A25816" s="112" t="s">
        <v>54150</v>
      </c>
      <c r="B25816" s="112" t="s">
        <v>54151</v>
      </c>
    </row>
    <row r="25817" spans="1:2" x14ac:dyDescent="0.2">
      <c r="A25817" s="112" t="s">
        <v>54152</v>
      </c>
      <c r="B25817" s="112" t="s">
        <v>54153</v>
      </c>
    </row>
    <row r="25818" spans="1:2" x14ac:dyDescent="0.2">
      <c r="A25818" s="112" t="s">
        <v>54154</v>
      </c>
      <c r="B25818" s="112" t="s">
        <v>54155</v>
      </c>
    </row>
    <row r="25819" spans="1:2" x14ac:dyDescent="0.2">
      <c r="A25819" s="112" t="s">
        <v>54156</v>
      </c>
      <c r="B25819" s="112" t="s">
        <v>54157</v>
      </c>
    </row>
    <row r="25820" spans="1:2" x14ac:dyDescent="0.2">
      <c r="A25820" s="112" t="s">
        <v>54158</v>
      </c>
      <c r="B25820" s="112" t="s">
        <v>54159</v>
      </c>
    </row>
    <row r="25821" spans="1:2" x14ac:dyDescent="0.2">
      <c r="A25821" s="112" t="s">
        <v>54160</v>
      </c>
      <c r="B25821" s="112" t="s">
        <v>54161</v>
      </c>
    </row>
    <row r="25822" spans="1:2" x14ac:dyDescent="0.2">
      <c r="A25822" s="112" t="s">
        <v>54162</v>
      </c>
      <c r="B25822" s="112" t="s">
        <v>54163</v>
      </c>
    </row>
    <row r="25823" spans="1:2" x14ac:dyDescent="0.2">
      <c r="A25823" s="112" t="s">
        <v>54164</v>
      </c>
      <c r="B25823" s="112" t="s">
        <v>54165</v>
      </c>
    </row>
    <row r="25824" spans="1:2" x14ac:dyDescent="0.2">
      <c r="A25824" s="112" t="s">
        <v>54166</v>
      </c>
      <c r="B25824" s="112" t="s">
        <v>54167</v>
      </c>
    </row>
    <row r="25825" spans="1:2" x14ac:dyDescent="0.2">
      <c r="A25825" s="112" t="s">
        <v>54168</v>
      </c>
      <c r="B25825" s="112" t="s">
        <v>54169</v>
      </c>
    </row>
    <row r="25826" spans="1:2" x14ac:dyDescent="0.2">
      <c r="A25826" s="112" t="s">
        <v>54170</v>
      </c>
      <c r="B25826" s="112" t="s">
        <v>54171</v>
      </c>
    </row>
    <row r="25827" spans="1:2" x14ac:dyDescent="0.2">
      <c r="A25827" s="112" t="s">
        <v>54172</v>
      </c>
      <c r="B25827" s="112" t="s">
        <v>54173</v>
      </c>
    </row>
    <row r="25828" spans="1:2" x14ac:dyDescent="0.2">
      <c r="A25828" s="112" t="s">
        <v>54174</v>
      </c>
      <c r="B25828" s="112" t="s">
        <v>54175</v>
      </c>
    </row>
    <row r="25829" spans="1:2" x14ac:dyDescent="0.2">
      <c r="A25829" s="112" t="s">
        <v>54176</v>
      </c>
      <c r="B25829" s="112" t="s">
        <v>54177</v>
      </c>
    </row>
    <row r="25830" spans="1:2" x14ac:dyDescent="0.2">
      <c r="A25830" s="112" t="s">
        <v>54178</v>
      </c>
      <c r="B25830" s="112" t="s">
        <v>54179</v>
      </c>
    </row>
    <row r="25831" spans="1:2" x14ac:dyDescent="0.2">
      <c r="A25831" s="112" t="s">
        <v>54180</v>
      </c>
      <c r="B25831" s="112" t="s">
        <v>54181</v>
      </c>
    </row>
    <row r="25832" spans="1:2" x14ac:dyDescent="0.2">
      <c r="A25832" s="112" t="s">
        <v>54182</v>
      </c>
      <c r="B25832" s="112" t="s">
        <v>54183</v>
      </c>
    </row>
    <row r="25833" spans="1:2" x14ac:dyDescent="0.2">
      <c r="A25833" s="112" t="s">
        <v>54184</v>
      </c>
      <c r="B25833" s="112" t="s">
        <v>54185</v>
      </c>
    </row>
    <row r="25834" spans="1:2" x14ac:dyDescent="0.2">
      <c r="A25834" s="112" t="s">
        <v>54186</v>
      </c>
      <c r="B25834" s="112" t="s">
        <v>54187</v>
      </c>
    </row>
    <row r="25835" spans="1:2" x14ac:dyDescent="0.2">
      <c r="A25835" s="112" t="s">
        <v>54188</v>
      </c>
      <c r="B25835" s="112" t="s">
        <v>54189</v>
      </c>
    </row>
    <row r="25836" spans="1:2" x14ac:dyDescent="0.2">
      <c r="A25836" s="112" t="s">
        <v>54190</v>
      </c>
      <c r="B25836" s="112" t="s">
        <v>54191</v>
      </c>
    </row>
    <row r="25837" spans="1:2" x14ac:dyDescent="0.2">
      <c r="A25837" s="112" t="s">
        <v>54192</v>
      </c>
      <c r="B25837" s="112" t="s">
        <v>54193</v>
      </c>
    </row>
    <row r="25838" spans="1:2" x14ac:dyDescent="0.2">
      <c r="A25838" s="112" t="s">
        <v>54194</v>
      </c>
      <c r="B25838" s="112" t="s">
        <v>54195</v>
      </c>
    </row>
    <row r="25839" spans="1:2" x14ac:dyDescent="0.2">
      <c r="A25839" s="112" t="s">
        <v>54196</v>
      </c>
      <c r="B25839" s="112" t="s">
        <v>54197</v>
      </c>
    </row>
    <row r="25840" spans="1:2" x14ac:dyDescent="0.2">
      <c r="A25840" s="112" t="s">
        <v>54198</v>
      </c>
      <c r="B25840" s="112" t="s">
        <v>54199</v>
      </c>
    </row>
    <row r="25841" spans="1:2" x14ac:dyDescent="0.2">
      <c r="A25841" s="112" t="s">
        <v>54200</v>
      </c>
      <c r="B25841" s="112" t="s">
        <v>54201</v>
      </c>
    </row>
    <row r="25842" spans="1:2" x14ac:dyDescent="0.2">
      <c r="A25842" s="112" t="s">
        <v>54202</v>
      </c>
      <c r="B25842" s="112" t="s">
        <v>54203</v>
      </c>
    </row>
    <row r="25843" spans="1:2" x14ac:dyDescent="0.2">
      <c r="A25843" s="112" t="s">
        <v>54204</v>
      </c>
      <c r="B25843" s="112" t="s">
        <v>54205</v>
      </c>
    </row>
    <row r="25844" spans="1:2" x14ac:dyDescent="0.2">
      <c r="A25844" s="112" t="s">
        <v>54206</v>
      </c>
      <c r="B25844" s="112" t="s">
        <v>54207</v>
      </c>
    </row>
    <row r="25845" spans="1:2" x14ac:dyDescent="0.2">
      <c r="A25845" s="112" t="s">
        <v>54208</v>
      </c>
      <c r="B25845" s="112" t="s">
        <v>54209</v>
      </c>
    </row>
    <row r="25846" spans="1:2" x14ac:dyDescent="0.2">
      <c r="A25846" s="112" t="s">
        <v>54210</v>
      </c>
      <c r="B25846" s="112" t="s">
        <v>54211</v>
      </c>
    </row>
    <row r="25847" spans="1:2" x14ac:dyDescent="0.2">
      <c r="A25847" s="112" t="s">
        <v>54212</v>
      </c>
      <c r="B25847" s="112" t="s">
        <v>54213</v>
      </c>
    </row>
    <row r="25848" spans="1:2" x14ac:dyDescent="0.2">
      <c r="A25848" s="112" t="s">
        <v>54214</v>
      </c>
      <c r="B25848" s="112" t="s">
        <v>54215</v>
      </c>
    </row>
    <row r="25849" spans="1:2" x14ac:dyDescent="0.2">
      <c r="A25849" s="112" t="s">
        <v>54216</v>
      </c>
      <c r="B25849" s="112" t="s">
        <v>54217</v>
      </c>
    </row>
    <row r="25850" spans="1:2" x14ac:dyDescent="0.2">
      <c r="A25850" s="112" t="s">
        <v>54218</v>
      </c>
      <c r="B25850" s="112" t="s">
        <v>54219</v>
      </c>
    </row>
    <row r="25851" spans="1:2" x14ac:dyDescent="0.2">
      <c r="A25851" s="112" t="s">
        <v>54220</v>
      </c>
      <c r="B25851" s="112" t="s">
        <v>54221</v>
      </c>
    </row>
    <row r="25852" spans="1:2" x14ac:dyDescent="0.2">
      <c r="A25852" s="112" t="s">
        <v>54222</v>
      </c>
      <c r="B25852" s="112" t="s">
        <v>54223</v>
      </c>
    </row>
    <row r="25853" spans="1:2" x14ac:dyDescent="0.2">
      <c r="A25853" s="112" t="s">
        <v>54224</v>
      </c>
      <c r="B25853" s="112" t="s">
        <v>54225</v>
      </c>
    </row>
    <row r="25854" spans="1:2" x14ac:dyDescent="0.2">
      <c r="A25854" s="112" t="s">
        <v>54226</v>
      </c>
      <c r="B25854" s="112" t="s">
        <v>54227</v>
      </c>
    </row>
    <row r="25855" spans="1:2" x14ac:dyDescent="0.2">
      <c r="A25855" s="112" t="s">
        <v>54228</v>
      </c>
      <c r="B25855" s="112" t="s">
        <v>54229</v>
      </c>
    </row>
    <row r="25856" spans="1:2" x14ac:dyDescent="0.2">
      <c r="A25856" s="112" t="s">
        <v>54230</v>
      </c>
      <c r="B25856" s="112" t="s">
        <v>54231</v>
      </c>
    </row>
    <row r="25857" spans="1:2" x14ac:dyDescent="0.2">
      <c r="A25857" s="112" t="s">
        <v>54232</v>
      </c>
      <c r="B25857" s="112" t="s">
        <v>54233</v>
      </c>
    </row>
    <row r="25858" spans="1:2" x14ac:dyDescent="0.2">
      <c r="A25858" s="112" t="s">
        <v>54234</v>
      </c>
      <c r="B25858" s="112" t="s">
        <v>54235</v>
      </c>
    </row>
    <row r="25859" spans="1:2" x14ac:dyDescent="0.2">
      <c r="A25859" s="112" t="s">
        <v>54236</v>
      </c>
      <c r="B25859" s="112" t="s">
        <v>54237</v>
      </c>
    </row>
    <row r="25860" spans="1:2" x14ac:dyDescent="0.2">
      <c r="A25860" s="112" t="s">
        <v>54238</v>
      </c>
      <c r="B25860" s="112" t="s">
        <v>54239</v>
      </c>
    </row>
    <row r="25861" spans="1:2" x14ac:dyDescent="0.2">
      <c r="A25861" s="112" t="s">
        <v>54240</v>
      </c>
      <c r="B25861" s="112" t="s">
        <v>54241</v>
      </c>
    </row>
    <row r="25862" spans="1:2" x14ac:dyDescent="0.2">
      <c r="A25862" s="112" t="s">
        <v>54242</v>
      </c>
      <c r="B25862" s="112" t="s">
        <v>54243</v>
      </c>
    </row>
    <row r="25863" spans="1:2" x14ac:dyDescent="0.2">
      <c r="A25863" s="112" t="s">
        <v>54244</v>
      </c>
      <c r="B25863" s="112" t="s">
        <v>54245</v>
      </c>
    </row>
    <row r="25864" spans="1:2" x14ac:dyDescent="0.2">
      <c r="A25864" s="112" t="s">
        <v>54246</v>
      </c>
      <c r="B25864" s="112" t="s">
        <v>54247</v>
      </c>
    </row>
    <row r="25865" spans="1:2" x14ac:dyDescent="0.2">
      <c r="A25865" s="112" t="s">
        <v>54248</v>
      </c>
      <c r="B25865" s="112" t="s">
        <v>54249</v>
      </c>
    </row>
    <row r="25866" spans="1:2" x14ac:dyDescent="0.2">
      <c r="A25866" s="112" t="s">
        <v>54250</v>
      </c>
      <c r="B25866" s="112" t="s">
        <v>54251</v>
      </c>
    </row>
    <row r="25867" spans="1:2" x14ac:dyDescent="0.2">
      <c r="A25867" s="112" t="s">
        <v>54252</v>
      </c>
      <c r="B25867" s="112" t="s">
        <v>54253</v>
      </c>
    </row>
    <row r="25868" spans="1:2" x14ac:dyDescent="0.2">
      <c r="A25868" s="112" t="s">
        <v>54254</v>
      </c>
      <c r="B25868" s="112" t="s">
        <v>54255</v>
      </c>
    </row>
    <row r="25869" spans="1:2" x14ac:dyDescent="0.2">
      <c r="A25869" s="112" t="s">
        <v>54256</v>
      </c>
      <c r="B25869" s="112" t="s">
        <v>54257</v>
      </c>
    </row>
    <row r="25870" spans="1:2" x14ac:dyDescent="0.2">
      <c r="A25870" s="112" t="s">
        <v>54258</v>
      </c>
      <c r="B25870" s="112" t="s">
        <v>54259</v>
      </c>
    </row>
    <row r="25871" spans="1:2" x14ac:dyDescent="0.2">
      <c r="A25871" s="112" t="s">
        <v>54260</v>
      </c>
      <c r="B25871" s="112" t="s">
        <v>54261</v>
      </c>
    </row>
    <row r="25872" spans="1:2" x14ac:dyDescent="0.2">
      <c r="A25872" s="112" t="s">
        <v>54262</v>
      </c>
      <c r="B25872" s="112" t="s">
        <v>54263</v>
      </c>
    </row>
    <row r="25873" spans="1:2" x14ac:dyDescent="0.2">
      <c r="A25873" s="112" t="s">
        <v>54264</v>
      </c>
      <c r="B25873" s="112" t="s">
        <v>54265</v>
      </c>
    </row>
    <row r="25874" spans="1:2" x14ac:dyDescent="0.2">
      <c r="A25874" s="112" t="s">
        <v>54266</v>
      </c>
      <c r="B25874" s="112" t="s">
        <v>54267</v>
      </c>
    </row>
    <row r="25875" spans="1:2" x14ac:dyDescent="0.2">
      <c r="A25875" s="112" t="s">
        <v>54268</v>
      </c>
      <c r="B25875" s="112" t="s">
        <v>54269</v>
      </c>
    </row>
    <row r="25876" spans="1:2" x14ac:dyDescent="0.2">
      <c r="A25876" s="112" t="s">
        <v>54270</v>
      </c>
      <c r="B25876" s="112" t="s">
        <v>54271</v>
      </c>
    </row>
    <row r="25877" spans="1:2" x14ac:dyDescent="0.2">
      <c r="A25877" s="112" t="s">
        <v>54272</v>
      </c>
      <c r="B25877" s="112" t="s">
        <v>54273</v>
      </c>
    </row>
    <row r="25878" spans="1:2" x14ac:dyDescent="0.2">
      <c r="A25878" s="112" t="s">
        <v>54274</v>
      </c>
      <c r="B25878" s="112" t="s">
        <v>54275</v>
      </c>
    </row>
    <row r="25879" spans="1:2" x14ac:dyDescent="0.2">
      <c r="A25879" s="112" t="s">
        <v>54276</v>
      </c>
      <c r="B25879" s="112" t="s">
        <v>54277</v>
      </c>
    </row>
    <row r="25880" spans="1:2" x14ac:dyDescent="0.2">
      <c r="A25880" s="112" t="s">
        <v>54278</v>
      </c>
      <c r="B25880" s="112" t="s">
        <v>54279</v>
      </c>
    </row>
    <row r="25881" spans="1:2" x14ac:dyDescent="0.2">
      <c r="A25881" s="112" t="s">
        <v>54280</v>
      </c>
      <c r="B25881" s="112" t="s">
        <v>54281</v>
      </c>
    </row>
    <row r="25882" spans="1:2" x14ac:dyDescent="0.2">
      <c r="A25882" s="112" t="s">
        <v>54282</v>
      </c>
      <c r="B25882" s="112" t="s">
        <v>54283</v>
      </c>
    </row>
    <row r="25883" spans="1:2" x14ac:dyDescent="0.2">
      <c r="A25883" s="112" t="s">
        <v>54284</v>
      </c>
      <c r="B25883" s="112" t="s">
        <v>54285</v>
      </c>
    </row>
    <row r="25884" spans="1:2" x14ac:dyDescent="0.2">
      <c r="A25884" s="112" t="s">
        <v>54286</v>
      </c>
      <c r="B25884" s="112" t="s">
        <v>54287</v>
      </c>
    </row>
    <row r="25885" spans="1:2" x14ac:dyDescent="0.2">
      <c r="A25885" s="112" t="s">
        <v>54288</v>
      </c>
      <c r="B25885" s="112" t="s">
        <v>54289</v>
      </c>
    </row>
    <row r="25886" spans="1:2" x14ac:dyDescent="0.2">
      <c r="A25886" s="112" t="s">
        <v>54290</v>
      </c>
      <c r="B25886" s="112" t="s">
        <v>54291</v>
      </c>
    </row>
    <row r="25887" spans="1:2" x14ac:dyDescent="0.2">
      <c r="A25887" s="112" t="s">
        <v>54292</v>
      </c>
      <c r="B25887" s="112" t="s">
        <v>54293</v>
      </c>
    </row>
    <row r="25888" spans="1:2" x14ac:dyDescent="0.2">
      <c r="A25888" s="112" t="s">
        <v>54294</v>
      </c>
      <c r="B25888" s="112" t="s">
        <v>54295</v>
      </c>
    </row>
    <row r="25889" spans="1:2" x14ac:dyDescent="0.2">
      <c r="A25889" s="112" t="s">
        <v>54296</v>
      </c>
      <c r="B25889" s="112" t="s">
        <v>54297</v>
      </c>
    </row>
    <row r="25890" spans="1:2" x14ac:dyDescent="0.2">
      <c r="A25890" s="112" t="s">
        <v>54298</v>
      </c>
      <c r="B25890" s="112" t="s">
        <v>54299</v>
      </c>
    </row>
    <row r="25891" spans="1:2" x14ac:dyDescent="0.2">
      <c r="A25891" s="112" t="s">
        <v>54300</v>
      </c>
      <c r="B25891" s="112" t="s">
        <v>54301</v>
      </c>
    </row>
    <row r="25892" spans="1:2" x14ac:dyDescent="0.2">
      <c r="A25892" s="112" t="s">
        <v>54302</v>
      </c>
      <c r="B25892" s="112" t="s">
        <v>54303</v>
      </c>
    </row>
    <row r="25893" spans="1:2" x14ac:dyDescent="0.2">
      <c r="A25893" s="112" t="s">
        <v>54304</v>
      </c>
      <c r="B25893" s="112" t="s">
        <v>54305</v>
      </c>
    </row>
    <row r="25894" spans="1:2" x14ac:dyDescent="0.2">
      <c r="A25894" s="112" t="s">
        <v>54306</v>
      </c>
      <c r="B25894" s="112" t="s">
        <v>54307</v>
      </c>
    </row>
    <row r="25895" spans="1:2" x14ac:dyDescent="0.2">
      <c r="A25895" s="112" t="s">
        <v>54308</v>
      </c>
      <c r="B25895" s="112" t="s">
        <v>54309</v>
      </c>
    </row>
    <row r="25896" spans="1:2" x14ac:dyDescent="0.2">
      <c r="A25896" s="112" t="s">
        <v>54310</v>
      </c>
      <c r="B25896" s="112" t="s">
        <v>54311</v>
      </c>
    </row>
    <row r="25897" spans="1:2" x14ac:dyDescent="0.2">
      <c r="A25897" s="112" t="s">
        <v>54312</v>
      </c>
      <c r="B25897" s="112" t="s">
        <v>54313</v>
      </c>
    </row>
    <row r="25898" spans="1:2" x14ac:dyDescent="0.2">
      <c r="A25898" s="112" t="s">
        <v>54314</v>
      </c>
      <c r="B25898" s="112" t="s">
        <v>54315</v>
      </c>
    </row>
    <row r="25899" spans="1:2" x14ac:dyDescent="0.2">
      <c r="A25899" s="112" t="s">
        <v>54316</v>
      </c>
      <c r="B25899" s="112" t="s">
        <v>54317</v>
      </c>
    </row>
    <row r="25900" spans="1:2" x14ac:dyDescent="0.2">
      <c r="A25900" s="112" t="s">
        <v>54318</v>
      </c>
      <c r="B25900" s="112" t="s">
        <v>54319</v>
      </c>
    </row>
    <row r="25901" spans="1:2" x14ac:dyDescent="0.2">
      <c r="A25901" s="112" t="s">
        <v>54320</v>
      </c>
      <c r="B25901" s="112" t="s">
        <v>54321</v>
      </c>
    </row>
    <row r="25902" spans="1:2" x14ac:dyDescent="0.2">
      <c r="A25902" s="112" t="s">
        <v>54322</v>
      </c>
      <c r="B25902" s="112" t="s">
        <v>54323</v>
      </c>
    </row>
    <row r="25903" spans="1:2" x14ac:dyDescent="0.2">
      <c r="A25903" s="112" t="s">
        <v>54324</v>
      </c>
      <c r="B25903" s="112" t="s">
        <v>54325</v>
      </c>
    </row>
    <row r="25904" spans="1:2" x14ac:dyDescent="0.2">
      <c r="A25904" s="112" t="s">
        <v>54326</v>
      </c>
      <c r="B25904" s="112" t="s">
        <v>54327</v>
      </c>
    </row>
    <row r="25905" spans="1:2" x14ac:dyDescent="0.2">
      <c r="A25905" s="112" t="s">
        <v>54328</v>
      </c>
      <c r="B25905" s="112" t="s">
        <v>54329</v>
      </c>
    </row>
    <row r="25906" spans="1:2" x14ac:dyDescent="0.2">
      <c r="A25906" s="112" t="s">
        <v>54330</v>
      </c>
      <c r="B25906" s="112" t="s">
        <v>54331</v>
      </c>
    </row>
    <row r="25907" spans="1:2" x14ac:dyDescent="0.2">
      <c r="A25907" s="112" t="s">
        <v>54332</v>
      </c>
      <c r="B25907" s="112" t="s">
        <v>54333</v>
      </c>
    </row>
    <row r="25908" spans="1:2" x14ac:dyDescent="0.2">
      <c r="A25908" s="112" t="s">
        <v>54334</v>
      </c>
      <c r="B25908" s="112" t="s">
        <v>54335</v>
      </c>
    </row>
    <row r="25909" spans="1:2" x14ac:dyDescent="0.2">
      <c r="A25909" s="112" t="s">
        <v>54336</v>
      </c>
      <c r="B25909" s="112" t="s">
        <v>54337</v>
      </c>
    </row>
    <row r="25910" spans="1:2" x14ac:dyDescent="0.2">
      <c r="A25910" s="112" t="s">
        <v>54338</v>
      </c>
      <c r="B25910" s="112" t="s">
        <v>54339</v>
      </c>
    </row>
    <row r="25911" spans="1:2" x14ac:dyDescent="0.2">
      <c r="A25911" s="112" t="s">
        <v>54340</v>
      </c>
      <c r="B25911" s="112" t="s">
        <v>54341</v>
      </c>
    </row>
    <row r="25912" spans="1:2" x14ac:dyDescent="0.2">
      <c r="A25912" s="112" t="s">
        <v>54342</v>
      </c>
      <c r="B25912" s="112" t="s">
        <v>54343</v>
      </c>
    </row>
    <row r="25913" spans="1:2" x14ac:dyDescent="0.2">
      <c r="A25913" s="112" t="s">
        <v>54344</v>
      </c>
      <c r="B25913" s="112" t="s">
        <v>54345</v>
      </c>
    </row>
    <row r="25914" spans="1:2" x14ac:dyDescent="0.2">
      <c r="A25914" s="112" t="s">
        <v>54346</v>
      </c>
      <c r="B25914" s="112" t="s">
        <v>54347</v>
      </c>
    </row>
    <row r="25915" spans="1:2" x14ac:dyDescent="0.2">
      <c r="A25915" s="112" t="s">
        <v>54348</v>
      </c>
      <c r="B25915" s="112" t="s">
        <v>54349</v>
      </c>
    </row>
    <row r="25916" spans="1:2" x14ac:dyDescent="0.2">
      <c r="A25916" s="112" t="s">
        <v>54350</v>
      </c>
      <c r="B25916" s="112" t="s">
        <v>54351</v>
      </c>
    </row>
    <row r="25917" spans="1:2" x14ac:dyDescent="0.2">
      <c r="A25917" s="112" t="s">
        <v>54352</v>
      </c>
      <c r="B25917" s="112" t="s">
        <v>54353</v>
      </c>
    </row>
    <row r="25918" spans="1:2" x14ac:dyDescent="0.2">
      <c r="A25918" s="112" t="s">
        <v>54354</v>
      </c>
      <c r="B25918" s="112" t="s">
        <v>54355</v>
      </c>
    </row>
    <row r="25919" spans="1:2" x14ac:dyDescent="0.2">
      <c r="A25919" s="112" t="s">
        <v>54356</v>
      </c>
      <c r="B25919" s="112" t="s">
        <v>54357</v>
      </c>
    </row>
    <row r="25920" spans="1:2" x14ac:dyDescent="0.2">
      <c r="A25920" s="112" t="s">
        <v>54358</v>
      </c>
      <c r="B25920" s="112" t="s">
        <v>54359</v>
      </c>
    </row>
    <row r="25921" spans="1:2" x14ac:dyDescent="0.2">
      <c r="A25921" s="112" t="s">
        <v>54360</v>
      </c>
      <c r="B25921" s="112" t="s">
        <v>54361</v>
      </c>
    </row>
    <row r="25922" spans="1:2" x14ac:dyDescent="0.2">
      <c r="A25922" s="112" t="s">
        <v>54362</v>
      </c>
      <c r="B25922" s="112" t="s">
        <v>54363</v>
      </c>
    </row>
    <row r="25923" spans="1:2" x14ac:dyDescent="0.2">
      <c r="A25923" s="112" t="s">
        <v>54364</v>
      </c>
      <c r="B25923" s="112" t="s">
        <v>54365</v>
      </c>
    </row>
    <row r="25924" spans="1:2" x14ac:dyDescent="0.2">
      <c r="A25924" s="112" t="s">
        <v>54366</v>
      </c>
      <c r="B25924" s="112" t="s">
        <v>54367</v>
      </c>
    </row>
    <row r="25925" spans="1:2" x14ac:dyDescent="0.2">
      <c r="A25925" s="112" t="s">
        <v>54368</v>
      </c>
      <c r="B25925" s="112" t="s">
        <v>54369</v>
      </c>
    </row>
    <row r="25926" spans="1:2" x14ac:dyDescent="0.2">
      <c r="A25926" s="112" t="s">
        <v>54370</v>
      </c>
      <c r="B25926" s="112" t="s">
        <v>54371</v>
      </c>
    </row>
    <row r="25927" spans="1:2" x14ac:dyDescent="0.2">
      <c r="A25927" s="112" t="s">
        <v>54372</v>
      </c>
      <c r="B25927" s="112" t="s">
        <v>54373</v>
      </c>
    </row>
    <row r="25928" spans="1:2" x14ac:dyDescent="0.2">
      <c r="A25928" s="112" t="s">
        <v>54374</v>
      </c>
      <c r="B25928" s="112" t="s">
        <v>54375</v>
      </c>
    </row>
    <row r="25929" spans="1:2" x14ac:dyDescent="0.2">
      <c r="A25929" s="112" t="s">
        <v>54376</v>
      </c>
      <c r="B25929" s="112" t="s">
        <v>54377</v>
      </c>
    </row>
    <row r="25930" spans="1:2" x14ac:dyDescent="0.2">
      <c r="A25930" s="112" t="s">
        <v>54378</v>
      </c>
      <c r="B25930" s="112" t="s">
        <v>54379</v>
      </c>
    </row>
    <row r="25931" spans="1:2" x14ac:dyDescent="0.2">
      <c r="A25931" s="112" t="s">
        <v>54380</v>
      </c>
      <c r="B25931" s="112" t="s">
        <v>54381</v>
      </c>
    </row>
    <row r="25932" spans="1:2" x14ac:dyDescent="0.2">
      <c r="A25932" s="112" t="s">
        <v>54382</v>
      </c>
      <c r="B25932" s="112" t="s">
        <v>54383</v>
      </c>
    </row>
    <row r="25933" spans="1:2" x14ac:dyDescent="0.2">
      <c r="A25933" s="112" t="s">
        <v>54384</v>
      </c>
      <c r="B25933" s="112" t="s">
        <v>54385</v>
      </c>
    </row>
    <row r="25934" spans="1:2" x14ac:dyDescent="0.2">
      <c r="A25934" s="112" t="s">
        <v>54386</v>
      </c>
      <c r="B25934" s="112" t="s">
        <v>54387</v>
      </c>
    </row>
    <row r="25935" spans="1:2" x14ac:dyDescent="0.2">
      <c r="A25935" s="112" t="s">
        <v>54388</v>
      </c>
      <c r="B25935" s="112" t="s">
        <v>54389</v>
      </c>
    </row>
    <row r="25936" spans="1:2" x14ac:dyDescent="0.2">
      <c r="A25936" s="112" t="s">
        <v>54390</v>
      </c>
      <c r="B25936" s="112" t="s">
        <v>54391</v>
      </c>
    </row>
    <row r="25937" spans="1:2" x14ac:dyDescent="0.2">
      <c r="A25937" s="112" t="s">
        <v>54392</v>
      </c>
      <c r="B25937" s="112" t="s">
        <v>54393</v>
      </c>
    </row>
    <row r="25938" spans="1:2" x14ac:dyDescent="0.2">
      <c r="A25938" s="112" t="s">
        <v>54394</v>
      </c>
      <c r="B25938" s="112" t="s">
        <v>54395</v>
      </c>
    </row>
    <row r="25939" spans="1:2" x14ac:dyDescent="0.2">
      <c r="A25939" s="112" t="s">
        <v>54396</v>
      </c>
      <c r="B25939" s="112" t="s">
        <v>54397</v>
      </c>
    </row>
    <row r="25940" spans="1:2" x14ac:dyDescent="0.2">
      <c r="A25940" s="112" t="s">
        <v>54398</v>
      </c>
      <c r="B25940" s="112" t="s">
        <v>54399</v>
      </c>
    </row>
    <row r="25941" spans="1:2" x14ac:dyDescent="0.2">
      <c r="A25941" s="112" t="s">
        <v>54400</v>
      </c>
      <c r="B25941" s="112" t="s">
        <v>54401</v>
      </c>
    </row>
    <row r="25942" spans="1:2" x14ac:dyDescent="0.2">
      <c r="A25942" s="112" t="s">
        <v>54402</v>
      </c>
      <c r="B25942" s="112" t="s">
        <v>54403</v>
      </c>
    </row>
    <row r="25943" spans="1:2" x14ac:dyDescent="0.2">
      <c r="A25943" s="112" t="s">
        <v>54404</v>
      </c>
      <c r="B25943" s="112" t="s">
        <v>54405</v>
      </c>
    </row>
    <row r="25944" spans="1:2" x14ac:dyDescent="0.2">
      <c r="A25944" s="112" t="s">
        <v>54406</v>
      </c>
      <c r="B25944" s="112" t="s">
        <v>54407</v>
      </c>
    </row>
    <row r="25945" spans="1:2" x14ac:dyDescent="0.2">
      <c r="A25945" s="112" t="s">
        <v>54408</v>
      </c>
      <c r="B25945" s="112" t="s">
        <v>54409</v>
      </c>
    </row>
    <row r="25946" spans="1:2" x14ac:dyDescent="0.2">
      <c r="A25946" s="112" t="s">
        <v>54410</v>
      </c>
      <c r="B25946" s="112" t="s">
        <v>54411</v>
      </c>
    </row>
    <row r="25947" spans="1:2" x14ac:dyDescent="0.2">
      <c r="A25947" s="112" t="s">
        <v>54412</v>
      </c>
      <c r="B25947" s="112" t="s">
        <v>54413</v>
      </c>
    </row>
    <row r="25948" spans="1:2" x14ac:dyDescent="0.2">
      <c r="A25948" s="112" t="s">
        <v>54414</v>
      </c>
      <c r="B25948" s="112" t="s">
        <v>54415</v>
      </c>
    </row>
    <row r="25949" spans="1:2" x14ac:dyDescent="0.2">
      <c r="A25949" s="112" t="s">
        <v>54416</v>
      </c>
      <c r="B25949" s="112" t="s">
        <v>54417</v>
      </c>
    </row>
    <row r="25950" spans="1:2" x14ac:dyDescent="0.2">
      <c r="A25950" s="112" t="s">
        <v>54418</v>
      </c>
      <c r="B25950" s="112" t="s">
        <v>54419</v>
      </c>
    </row>
    <row r="25951" spans="1:2" x14ac:dyDescent="0.2">
      <c r="A25951" s="112" t="s">
        <v>54420</v>
      </c>
      <c r="B25951" s="112" t="s">
        <v>54421</v>
      </c>
    </row>
    <row r="25952" spans="1:2" x14ac:dyDescent="0.2">
      <c r="A25952" s="112" t="s">
        <v>54422</v>
      </c>
      <c r="B25952" s="112" t="s">
        <v>54423</v>
      </c>
    </row>
    <row r="25953" spans="1:2" x14ac:dyDescent="0.2">
      <c r="A25953" s="112" t="s">
        <v>54424</v>
      </c>
      <c r="B25953" s="112" t="s">
        <v>54425</v>
      </c>
    </row>
    <row r="25954" spans="1:2" x14ac:dyDescent="0.2">
      <c r="A25954" s="112" t="s">
        <v>54426</v>
      </c>
      <c r="B25954" s="112" t="s">
        <v>54427</v>
      </c>
    </row>
    <row r="25955" spans="1:2" x14ac:dyDescent="0.2">
      <c r="A25955" s="112" t="s">
        <v>54428</v>
      </c>
      <c r="B25955" s="112" t="s">
        <v>54429</v>
      </c>
    </row>
    <row r="25956" spans="1:2" x14ac:dyDescent="0.2">
      <c r="A25956" s="112" t="s">
        <v>54430</v>
      </c>
      <c r="B25956" s="112" t="s">
        <v>54431</v>
      </c>
    </row>
    <row r="25957" spans="1:2" x14ac:dyDescent="0.2">
      <c r="A25957" s="112" t="s">
        <v>54432</v>
      </c>
      <c r="B25957" s="112" t="s">
        <v>54433</v>
      </c>
    </row>
    <row r="25958" spans="1:2" x14ac:dyDescent="0.2">
      <c r="A25958" s="112" t="s">
        <v>54434</v>
      </c>
      <c r="B25958" s="112" t="s">
        <v>54435</v>
      </c>
    </row>
    <row r="25959" spans="1:2" x14ac:dyDescent="0.2">
      <c r="A25959" s="112" t="s">
        <v>54436</v>
      </c>
      <c r="B25959" s="112" t="s">
        <v>54437</v>
      </c>
    </row>
    <row r="25960" spans="1:2" x14ac:dyDescent="0.2">
      <c r="A25960" s="112" t="s">
        <v>54438</v>
      </c>
      <c r="B25960" s="112" t="s">
        <v>54439</v>
      </c>
    </row>
    <row r="25961" spans="1:2" x14ac:dyDescent="0.2">
      <c r="A25961" s="112" t="s">
        <v>54440</v>
      </c>
      <c r="B25961" s="112" t="s">
        <v>54441</v>
      </c>
    </row>
    <row r="25962" spans="1:2" x14ac:dyDescent="0.2">
      <c r="A25962" s="112" t="s">
        <v>54442</v>
      </c>
      <c r="B25962" s="112" t="s">
        <v>54443</v>
      </c>
    </row>
    <row r="25963" spans="1:2" x14ac:dyDescent="0.2">
      <c r="A25963" s="112" t="s">
        <v>54444</v>
      </c>
      <c r="B25963" s="112" t="s">
        <v>54445</v>
      </c>
    </row>
    <row r="25964" spans="1:2" x14ac:dyDescent="0.2">
      <c r="A25964" s="112" t="s">
        <v>54446</v>
      </c>
      <c r="B25964" s="112" t="s">
        <v>54447</v>
      </c>
    </row>
    <row r="25965" spans="1:2" x14ac:dyDescent="0.2">
      <c r="A25965" s="112" t="s">
        <v>54448</v>
      </c>
      <c r="B25965" s="112" t="s">
        <v>54449</v>
      </c>
    </row>
    <row r="25966" spans="1:2" x14ac:dyDescent="0.2">
      <c r="A25966" s="112" t="s">
        <v>54450</v>
      </c>
      <c r="B25966" s="112" t="s">
        <v>54451</v>
      </c>
    </row>
    <row r="25967" spans="1:2" x14ac:dyDescent="0.2">
      <c r="A25967" s="112" t="s">
        <v>54452</v>
      </c>
      <c r="B25967" s="112" t="s">
        <v>54453</v>
      </c>
    </row>
    <row r="25968" spans="1:2" x14ac:dyDescent="0.2">
      <c r="A25968" s="112" t="s">
        <v>54454</v>
      </c>
      <c r="B25968" s="112" t="s">
        <v>54455</v>
      </c>
    </row>
    <row r="25969" spans="1:2" x14ac:dyDescent="0.2">
      <c r="A25969" s="112" t="s">
        <v>54456</v>
      </c>
      <c r="B25969" s="112" t="s">
        <v>54457</v>
      </c>
    </row>
    <row r="25970" spans="1:2" x14ac:dyDescent="0.2">
      <c r="A25970" s="112" t="s">
        <v>54458</v>
      </c>
      <c r="B25970" s="112" t="s">
        <v>54459</v>
      </c>
    </row>
    <row r="25971" spans="1:2" x14ac:dyDescent="0.2">
      <c r="A25971" s="112" t="s">
        <v>54460</v>
      </c>
      <c r="B25971" s="112" t="s">
        <v>54461</v>
      </c>
    </row>
    <row r="25972" spans="1:2" x14ac:dyDescent="0.2">
      <c r="A25972" s="112" t="s">
        <v>54462</v>
      </c>
      <c r="B25972" s="112" t="s">
        <v>54463</v>
      </c>
    </row>
    <row r="25973" spans="1:2" x14ac:dyDescent="0.2">
      <c r="A25973" s="112" t="s">
        <v>54464</v>
      </c>
      <c r="B25973" s="112" t="s">
        <v>54465</v>
      </c>
    </row>
    <row r="25974" spans="1:2" x14ac:dyDescent="0.2">
      <c r="A25974" s="112" t="s">
        <v>54466</v>
      </c>
      <c r="B25974" s="112" t="s">
        <v>54467</v>
      </c>
    </row>
    <row r="25975" spans="1:2" x14ac:dyDescent="0.2">
      <c r="A25975" s="112" t="s">
        <v>54468</v>
      </c>
      <c r="B25975" s="112" t="s">
        <v>54469</v>
      </c>
    </row>
    <row r="25976" spans="1:2" x14ac:dyDescent="0.2">
      <c r="A25976" s="112" t="s">
        <v>54470</v>
      </c>
      <c r="B25976" s="112" t="s">
        <v>54471</v>
      </c>
    </row>
    <row r="25977" spans="1:2" x14ac:dyDescent="0.2">
      <c r="A25977" s="112" t="s">
        <v>54472</v>
      </c>
      <c r="B25977" s="112" t="s">
        <v>54473</v>
      </c>
    </row>
    <row r="25978" spans="1:2" x14ac:dyDescent="0.2">
      <c r="A25978" s="112" t="s">
        <v>54474</v>
      </c>
      <c r="B25978" s="112" t="s">
        <v>54475</v>
      </c>
    </row>
    <row r="25979" spans="1:2" x14ac:dyDescent="0.2">
      <c r="A25979" s="112" t="s">
        <v>54476</v>
      </c>
      <c r="B25979" s="112" t="s">
        <v>54477</v>
      </c>
    </row>
    <row r="25980" spans="1:2" x14ac:dyDescent="0.2">
      <c r="A25980" s="112" t="s">
        <v>54478</v>
      </c>
      <c r="B25980" s="112" t="s">
        <v>54479</v>
      </c>
    </row>
    <row r="25981" spans="1:2" x14ac:dyDescent="0.2">
      <c r="A25981" s="112" t="s">
        <v>54480</v>
      </c>
      <c r="B25981" s="112" t="s">
        <v>54481</v>
      </c>
    </row>
    <row r="25982" spans="1:2" x14ac:dyDescent="0.2">
      <c r="A25982" s="112" t="s">
        <v>54482</v>
      </c>
      <c r="B25982" s="112" t="s">
        <v>54483</v>
      </c>
    </row>
    <row r="25983" spans="1:2" x14ac:dyDescent="0.2">
      <c r="A25983" s="112" t="s">
        <v>54484</v>
      </c>
      <c r="B25983" s="112" t="s">
        <v>54485</v>
      </c>
    </row>
    <row r="25984" spans="1:2" x14ac:dyDescent="0.2">
      <c r="A25984" s="112" t="s">
        <v>54486</v>
      </c>
      <c r="B25984" s="112" t="s">
        <v>54487</v>
      </c>
    </row>
    <row r="25985" spans="1:2" x14ac:dyDescent="0.2">
      <c r="A25985" s="112" t="s">
        <v>54488</v>
      </c>
      <c r="B25985" s="112" t="s">
        <v>54489</v>
      </c>
    </row>
    <row r="25986" spans="1:2" x14ac:dyDescent="0.2">
      <c r="A25986" s="112" t="s">
        <v>54490</v>
      </c>
      <c r="B25986" s="112" t="s">
        <v>54491</v>
      </c>
    </row>
    <row r="25987" spans="1:2" x14ac:dyDescent="0.2">
      <c r="A25987" s="112" t="s">
        <v>54492</v>
      </c>
      <c r="B25987" s="112" t="s">
        <v>54493</v>
      </c>
    </row>
    <row r="25988" spans="1:2" x14ac:dyDescent="0.2">
      <c r="A25988" s="112" t="s">
        <v>54494</v>
      </c>
      <c r="B25988" s="112" t="s">
        <v>54495</v>
      </c>
    </row>
    <row r="25989" spans="1:2" x14ac:dyDescent="0.2">
      <c r="A25989" s="112" t="s">
        <v>54496</v>
      </c>
      <c r="B25989" s="112" t="s">
        <v>54497</v>
      </c>
    </row>
    <row r="25990" spans="1:2" x14ac:dyDescent="0.2">
      <c r="A25990" s="112" t="s">
        <v>54498</v>
      </c>
      <c r="B25990" s="112" t="s">
        <v>54499</v>
      </c>
    </row>
    <row r="25991" spans="1:2" x14ac:dyDescent="0.2">
      <c r="A25991" s="112" t="s">
        <v>54500</v>
      </c>
      <c r="B25991" s="112" t="s">
        <v>54501</v>
      </c>
    </row>
    <row r="25992" spans="1:2" x14ac:dyDescent="0.2">
      <c r="A25992" s="112" t="s">
        <v>54502</v>
      </c>
      <c r="B25992" s="112" t="s">
        <v>54503</v>
      </c>
    </row>
    <row r="25993" spans="1:2" x14ac:dyDescent="0.2">
      <c r="A25993" s="112" t="s">
        <v>54504</v>
      </c>
      <c r="B25993" s="112" t="s">
        <v>54505</v>
      </c>
    </row>
    <row r="25994" spans="1:2" x14ac:dyDescent="0.2">
      <c r="A25994" s="112" t="s">
        <v>54506</v>
      </c>
      <c r="B25994" s="112" t="s">
        <v>54507</v>
      </c>
    </row>
    <row r="25995" spans="1:2" x14ac:dyDescent="0.2">
      <c r="A25995" s="112" t="s">
        <v>54508</v>
      </c>
      <c r="B25995" s="112" t="s">
        <v>54509</v>
      </c>
    </row>
    <row r="25996" spans="1:2" x14ac:dyDescent="0.2">
      <c r="A25996" s="112" t="s">
        <v>54510</v>
      </c>
      <c r="B25996" s="112" t="s">
        <v>54511</v>
      </c>
    </row>
    <row r="25997" spans="1:2" x14ac:dyDescent="0.2">
      <c r="A25997" s="112" t="s">
        <v>54512</v>
      </c>
      <c r="B25997" s="112" t="s">
        <v>54513</v>
      </c>
    </row>
    <row r="25998" spans="1:2" x14ac:dyDescent="0.2">
      <c r="A25998" s="112" t="s">
        <v>54514</v>
      </c>
      <c r="B25998" s="112" t="s">
        <v>54515</v>
      </c>
    </row>
    <row r="25999" spans="1:2" x14ac:dyDescent="0.2">
      <c r="A25999" s="112" t="s">
        <v>54516</v>
      </c>
      <c r="B25999" s="112" t="s">
        <v>54517</v>
      </c>
    </row>
    <row r="26000" spans="1:2" x14ac:dyDescent="0.2">
      <c r="A26000" s="112" t="s">
        <v>54518</v>
      </c>
      <c r="B26000" s="112" t="s">
        <v>54519</v>
      </c>
    </row>
    <row r="26001" spans="1:2" x14ac:dyDescent="0.2">
      <c r="A26001" s="112" t="s">
        <v>54520</v>
      </c>
      <c r="B26001" s="112" t="s">
        <v>54521</v>
      </c>
    </row>
    <row r="26002" spans="1:2" x14ac:dyDescent="0.2">
      <c r="A26002" s="112" t="s">
        <v>54522</v>
      </c>
      <c r="B26002" s="112" t="s">
        <v>54523</v>
      </c>
    </row>
    <row r="26003" spans="1:2" x14ac:dyDescent="0.2">
      <c r="A26003" s="112" t="s">
        <v>54524</v>
      </c>
      <c r="B26003" s="112" t="s">
        <v>54525</v>
      </c>
    </row>
    <row r="26004" spans="1:2" x14ac:dyDescent="0.2">
      <c r="A26004" s="112" t="s">
        <v>54526</v>
      </c>
      <c r="B26004" s="112" t="s">
        <v>54527</v>
      </c>
    </row>
    <row r="26005" spans="1:2" x14ac:dyDescent="0.2">
      <c r="A26005" s="112" t="s">
        <v>54528</v>
      </c>
      <c r="B26005" s="112" t="s">
        <v>54529</v>
      </c>
    </row>
    <row r="26006" spans="1:2" x14ac:dyDescent="0.2">
      <c r="A26006" s="112" t="s">
        <v>54530</v>
      </c>
      <c r="B26006" s="112" t="s">
        <v>54531</v>
      </c>
    </row>
    <row r="26007" spans="1:2" x14ac:dyDescent="0.2">
      <c r="A26007" s="112" t="s">
        <v>54532</v>
      </c>
      <c r="B26007" s="112" t="s">
        <v>54533</v>
      </c>
    </row>
    <row r="26008" spans="1:2" x14ac:dyDescent="0.2">
      <c r="A26008" s="112" t="s">
        <v>54534</v>
      </c>
      <c r="B26008" s="112" t="s">
        <v>54535</v>
      </c>
    </row>
    <row r="26009" spans="1:2" x14ac:dyDescent="0.2">
      <c r="A26009" s="112" t="s">
        <v>54536</v>
      </c>
      <c r="B26009" s="112" t="s">
        <v>54537</v>
      </c>
    </row>
    <row r="26010" spans="1:2" x14ac:dyDescent="0.2">
      <c r="A26010" s="112" t="s">
        <v>54538</v>
      </c>
      <c r="B26010" s="112" t="s">
        <v>54539</v>
      </c>
    </row>
    <row r="26011" spans="1:2" x14ac:dyDescent="0.2">
      <c r="A26011" s="112" t="s">
        <v>54540</v>
      </c>
      <c r="B26011" s="112" t="s">
        <v>54541</v>
      </c>
    </row>
    <row r="26012" spans="1:2" x14ac:dyDescent="0.2">
      <c r="A26012" s="112" t="s">
        <v>54542</v>
      </c>
      <c r="B26012" s="112" t="s">
        <v>54543</v>
      </c>
    </row>
    <row r="26013" spans="1:2" x14ac:dyDescent="0.2">
      <c r="A26013" s="112" t="s">
        <v>54544</v>
      </c>
      <c r="B26013" s="112" t="s">
        <v>54545</v>
      </c>
    </row>
    <row r="26014" spans="1:2" x14ac:dyDescent="0.2">
      <c r="A26014" s="112" t="s">
        <v>54546</v>
      </c>
      <c r="B26014" s="112" t="s">
        <v>54547</v>
      </c>
    </row>
    <row r="26015" spans="1:2" x14ac:dyDescent="0.2">
      <c r="A26015" s="112" t="s">
        <v>54548</v>
      </c>
      <c r="B26015" s="112" t="s">
        <v>54549</v>
      </c>
    </row>
    <row r="26016" spans="1:2" x14ac:dyDescent="0.2">
      <c r="A26016" s="112" t="s">
        <v>54550</v>
      </c>
      <c r="B26016" s="112" t="s">
        <v>54551</v>
      </c>
    </row>
    <row r="26017" spans="1:2" x14ac:dyDescent="0.2">
      <c r="A26017" s="112" t="s">
        <v>54552</v>
      </c>
      <c r="B26017" s="112" t="s">
        <v>54553</v>
      </c>
    </row>
    <row r="26018" spans="1:2" x14ac:dyDescent="0.2">
      <c r="A26018" s="112" t="s">
        <v>54554</v>
      </c>
      <c r="B26018" s="112" t="s">
        <v>54555</v>
      </c>
    </row>
    <row r="26019" spans="1:2" x14ac:dyDescent="0.2">
      <c r="A26019" s="112" t="s">
        <v>54556</v>
      </c>
      <c r="B26019" s="112" t="s">
        <v>54557</v>
      </c>
    </row>
    <row r="26020" spans="1:2" x14ac:dyDescent="0.2">
      <c r="A26020" s="112" t="s">
        <v>54558</v>
      </c>
      <c r="B26020" s="112" t="s">
        <v>54559</v>
      </c>
    </row>
    <row r="26021" spans="1:2" x14ac:dyDescent="0.2">
      <c r="A26021" s="112" t="s">
        <v>54560</v>
      </c>
      <c r="B26021" s="112" t="s">
        <v>54561</v>
      </c>
    </row>
    <row r="26022" spans="1:2" x14ac:dyDescent="0.2">
      <c r="A26022" s="112" t="s">
        <v>54562</v>
      </c>
      <c r="B26022" s="112" t="s">
        <v>54563</v>
      </c>
    </row>
    <row r="26023" spans="1:2" x14ac:dyDescent="0.2">
      <c r="A26023" s="112" t="s">
        <v>54564</v>
      </c>
      <c r="B26023" s="112" t="s">
        <v>54565</v>
      </c>
    </row>
    <row r="26024" spans="1:2" x14ac:dyDescent="0.2">
      <c r="A26024" s="112" t="s">
        <v>54566</v>
      </c>
      <c r="B26024" s="112" t="s">
        <v>54567</v>
      </c>
    </row>
    <row r="26025" spans="1:2" x14ac:dyDescent="0.2">
      <c r="A26025" s="112" t="s">
        <v>54568</v>
      </c>
      <c r="B26025" s="112" t="s">
        <v>54569</v>
      </c>
    </row>
    <row r="26026" spans="1:2" x14ac:dyDescent="0.2">
      <c r="A26026" s="112" t="s">
        <v>54570</v>
      </c>
      <c r="B26026" s="112" t="s">
        <v>54571</v>
      </c>
    </row>
    <row r="26027" spans="1:2" x14ac:dyDescent="0.2">
      <c r="A26027" s="112" t="s">
        <v>54572</v>
      </c>
      <c r="B26027" s="112" t="s">
        <v>54573</v>
      </c>
    </row>
    <row r="26028" spans="1:2" x14ac:dyDescent="0.2">
      <c r="A26028" s="112" t="s">
        <v>54574</v>
      </c>
      <c r="B26028" s="112" t="s">
        <v>54575</v>
      </c>
    </row>
    <row r="26029" spans="1:2" x14ac:dyDescent="0.2">
      <c r="A26029" s="112" t="s">
        <v>54576</v>
      </c>
      <c r="B26029" s="112" t="s">
        <v>54577</v>
      </c>
    </row>
    <row r="26030" spans="1:2" x14ac:dyDescent="0.2">
      <c r="A26030" s="112" t="s">
        <v>54578</v>
      </c>
      <c r="B26030" s="112" t="s">
        <v>54579</v>
      </c>
    </row>
    <row r="26031" spans="1:2" x14ac:dyDescent="0.2">
      <c r="A26031" s="112" t="s">
        <v>54580</v>
      </c>
      <c r="B26031" s="112" t="s">
        <v>54581</v>
      </c>
    </row>
    <row r="26032" spans="1:2" x14ac:dyDescent="0.2">
      <c r="A26032" s="112" t="s">
        <v>54582</v>
      </c>
      <c r="B26032" s="112" t="s">
        <v>54583</v>
      </c>
    </row>
    <row r="26033" spans="1:2" x14ac:dyDescent="0.2">
      <c r="A26033" s="112" t="s">
        <v>54584</v>
      </c>
      <c r="B26033" s="112" t="s">
        <v>54585</v>
      </c>
    </row>
    <row r="26034" spans="1:2" x14ac:dyDescent="0.2">
      <c r="A26034" s="112" t="s">
        <v>54586</v>
      </c>
      <c r="B26034" s="112" t="s">
        <v>54587</v>
      </c>
    </row>
    <row r="26035" spans="1:2" x14ac:dyDescent="0.2">
      <c r="A26035" s="112" t="s">
        <v>54588</v>
      </c>
      <c r="B26035" s="112" t="s">
        <v>54589</v>
      </c>
    </row>
    <row r="26036" spans="1:2" x14ac:dyDescent="0.2">
      <c r="A26036" s="112" t="s">
        <v>54590</v>
      </c>
      <c r="B26036" s="112" t="s">
        <v>54591</v>
      </c>
    </row>
    <row r="26037" spans="1:2" x14ac:dyDescent="0.2">
      <c r="A26037" s="112" t="s">
        <v>54592</v>
      </c>
      <c r="B26037" s="112" t="s">
        <v>54593</v>
      </c>
    </row>
    <row r="26038" spans="1:2" x14ac:dyDescent="0.2">
      <c r="A26038" s="112" t="s">
        <v>54594</v>
      </c>
      <c r="B26038" s="112" t="s">
        <v>54595</v>
      </c>
    </row>
    <row r="26039" spans="1:2" x14ac:dyDescent="0.2">
      <c r="A26039" s="112" t="s">
        <v>54596</v>
      </c>
      <c r="B26039" s="112" t="s">
        <v>54597</v>
      </c>
    </row>
    <row r="26040" spans="1:2" x14ac:dyDescent="0.2">
      <c r="A26040" s="112" t="s">
        <v>54598</v>
      </c>
      <c r="B26040" s="112" t="s">
        <v>54599</v>
      </c>
    </row>
    <row r="26041" spans="1:2" x14ac:dyDescent="0.2">
      <c r="A26041" s="112" t="s">
        <v>54600</v>
      </c>
      <c r="B26041" s="112" t="s">
        <v>54601</v>
      </c>
    </row>
    <row r="26042" spans="1:2" x14ac:dyDescent="0.2">
      <c r="A26042" s="112" t="s">
        <v>54602</v>
      </c>
      <c r="B26042" s="112" t="s">
        <v>54603</v>
      </c>
    </row>
    <row r="26043" spans="1:2" x14ac:dyDescent="0.2">
      <c r="A26043" s="112" t="s">
        <v>54604</v>
      </c>
      <c r="B26043" s="112" t="s">
        <v>54605</v>
      </c>
    </row>
    <row r="26044" spans="1:2" x14ac:dyDescent="0.2">
      <c r="A26044" s="112" t="s">
        <v>54606</v>
      </c>
      <c r="B26044" s="112" t="s">
        <v>54607</v>
      </c>
    </row>
    <row r="26045" spans="1:2" x14ac:dyDescent="0.2">
      <c r="A26045" s="112" t="s">
        <v>54608</v>
      </c>
      <c r="B26045" s="112" t="s">
        <v>54609</v>
      </c>
    </row>
    <row r="26046" spans="1:2" x14ac:dyDescent="0.2">
      <c r="A26046" s="112" t="s">
        <v>54610</v>
      </c>
      <c r="B26046" s="112" t="s">
        <v>54611</v>
      </c>
    </row>
    <row r="26047" spans="1:2" x14ac:dyDescent="0.2">
      <c r="A26047" s="112" t="s">
        <v>54612</v>
      </c>
      <c r="B26047" s="112" t="s">
        <v>54613</v>
      </c>
    </row>
    <row r="26048" spans="1:2" x14ac:dyDescent="0.2">
      <c r="A26048" s="112" t="s">
        <v>54614</v>
      </c>
      <c r="B26048" s="112" t="s">
        <v>54615</v>
      </c>
    </row>
    <row r="26049" spans="1:2" x14ac:dyDescent="0.2">
      <c r="A26049" s="112" t="s">
        <v>54616</v>
      </c>
      <c r="B26049" s="112" t="s">
        <v>54617</v>
      </c>
    </row>
    <row r="26050" spans="1:2" x14ac:dyDescent="0.2">
      <c r="A26050" s="112" t="s">
        <v>54618</v>
      </c>
      <c r="B26050" s="112" t="s">
        <v>54619</v>
      </c>
    </row>
    <row r="26051" spans="1:2" x14ac:dyDescent="0.2">
      <c r="A26051" s="112" t="s">
        <v>54620</v>
      </c>
      <c r="B26051" s="112" t="s">
        <v>54621</v>
      </c>
    </row>
    <row r="26052" spans="1:2" x14ac:dyDescent="0.2">
      <c r="A26052" s="112" t="s">
        <v>54622</v>
      </c>
      <c r="B26052" s="112" t="s">
        <v>54623</v>
      </c>
    </row>
    <row r="26053" spans="1:2" x14ac:dyDescent="0.2">
      <c r="A26053" s="112" t="s">
        <v>54624</v>
      </c>
      <c r="B26053" s="112" t="s">
        <v>54625</v>
      </c>
    </row>
    <row r="26054" spans="1:2" x14ac:dyDescent="0.2">
      <c r="A26054" s="112" t="s">
        <v>54626</v>
      </c>
      <c r="B26054" s="112" t="s">
        <v>54627</v>
      </c>
    </row>
    <row r="26055" spans="1:2" x14ac:dyDescent="0.2">
      <c r="A26055" s="112" t="s">
        <v>54628</v>
      </c>
      <c r="B26055" s="112" t="s">
        <v>30124</v>
      </c>
    </row>
    <row r="26056" spans="1:2" x14ac:dyDescent="0.2">
      <c r="A26056" s="112" t="s">
        <v>54629</v>
      </c>
      <c r="B26056" s="112" t="s">
        <v>54630</v>
      </c>
    </row>
    <row r="26057" spans="1:2" x14ac:dyDescent="0.2">
      <c r="A26057" s="112" t="s">
        <v>54631</v>
      </c>
      <c r="B26057" s="112" t="s">
        <v>54632</v>
      </c>
    </row>
    <row r="26058" spans="1:2" x14ac:dyDescent="0.2">
      <c r="A26058" s="112" t="s">
        <v>54633</v>
      </c>
      <c r="B26058" s="112" t="s">
        <v>54634</v>
      </c>
    </row>
    <row r="26059" spans="1:2" x14ac:dyDescent="0.2">
      <c r="A26059" s="112" t="s">
        <v>54635</v>
      </c>
      <c r="B26059" s="112" t="s">
        <v>54636</v>
      </c>
    </row>
    <row r="26060" spans="1:2" x14ac:dyDescent="0.2">
      <c r="A26060" s="112" t="s">
        <v>54637</v>
      </c>
      <c r="B26060" s="112" t="s">
        <v>54638</v>
      </c>
    </row>
    <row r="26061" spans="1:2" x14ac:dyDescent="0.2">
      <c r="A26061" s="112" t="s">
        <v>54639</v>
      </c>
      <c r="B26061" s="112" t="s">
        <v>54640</v>
      </c>
    </row>
    <row r="26062" spans="1:2" x14ac:dyDescent="0.2">
      <c r="A26062" s="112" t="s">
        <v>54641</v>
      </c>
      <c r="B26062" s="112" t="s">
        <v>54642</v>
      </c>
    </row>
    <row r="26063" spans="1:2" x14ac:dyDescent="0.2">
      <c r="A26063" s="112" t="s">
        <v>54643</v>
      </c>
      <c r="B26063" s="112" t="s">
        <v>54644</v>
      </c>
    </row>
    <row r="26064" spans="1:2" x14ac:dyDescent="0.2">
      <c r="A26064" s="112" t="s">
        <v>54645</v>
      </c>
      <c r="B26064" s="112" t="s">
        <v>54646</v>
      </c>
    </row>
    <row r="26065" spans="1:2" x14ac:dyDescent="0.2">
      <c r="A26065" s="112" t="s">
        <v>54647</v>
      </c>
      <c r="B26065" s="112" t="s">
        <v>54648</v>
      </c>
    </row>
    <row r="26066" spans="1:2" x14ac:dyDescent="0.2">
      <c r="A26066" s="112" t="s">
        <v>54649</v>
      </c>
      <c r="B26066" s="112" t="s">
        <v>54650</v>
      </c>
    </row>
    <row r="26067" spans="1:2" x14ac:dyDescent="0.2">
      <c r="A26067" s="112" t="s">
        <v>54651</v>
      </c>
      <c r="B26067" s="112" t="s">
        <v>54652</v>
      </c>
    </row>
    <row r="26068" spans="1:2" x14ac:dyDescent="0.2">
      <c r="A26068" s="112" t="s">
        <v>54653</v>
      </c>
      <c r="B26068" s="112" t="s">
        <v>54654</v>
      </c>
    </row>
    <row r="26069" spans="1:2" x14ac:dyDescent="0.2">
      <c r="A26069" s="112" t="s">
        <v>54655</v>
      </c>
      <c r="B26069" s="112" t="s">
        <v>54656</v>
      </c>
    </row>
    <row r="26070" spans="1:2" x14ac:dyDescent="0.2">
      <c r="A26070" s="112" t="s">
        <v>54657</v>
      </c>
      <c r="B26070" s="112" t="s">
        <v>54658</v>
      </c>
    </row>
    <row r="26071" spans="1:2" x14ac:dyDescent="0.2">
      <c r="A26071" s="112" t="s">
        <v>54659</v>
      </c>
      <c r="B26071" s="112" t="s">
        <v>54660</v>
      </c>
    </row>
    <row r="26072" spans="1:2" x14ac:dyDescent="0.2">
      <c r="A26072" s="112" t="s">
        <v>54661</v>
      </c>
      <c r="B26072" s="112" t="s">
        <v>54662</v>
      </c>
    </row>
    <row r="26073" spans="1:2" x14ac:dyDescent="0.2">
      <c r="A26073" s="112" t="s">
        <v>54663</v>
      </c>
      <c r="B26073" s="112" t="s">
        <v>54664</v>
      </c>
    </row>
    <row r="26074" spans="1:2" x14ac:dyDescent="0.2">
      <c r="A26074" s="112" t="s">
        <v>54665</v>
      </c>
      <c r="B26074" s="112" t="s">
        <v>54666</v>
      </c>
    </row>
    <row r="26075" spans="1:2" x14ac:dyDescent="0.2">
      <c r="A26075" s="112" t="s">
        <v>54667</v>
      </c>
      <c r="B26075" s="112" t="s">
        <v>54668</v>
      </c>
    </row>
    <row r="26076" spans="1:2" x14ac:dyDescent="0.2">
      <c r="A26076" s="112" t="s">
        <v>54669</v>
      </c>
      <c r="B26076" s="112" t="s">
        <v>54670</v>
      </c>
    </row>
    <row r="26077" spans="1:2" x14ac:dyDescent="0.2">
      <c r="A26077" s="112" t="s">
        <v>54671</v>
      </c>
      <c r="B26077" s="112" t="s">
        <v>54672</v>
      </c>
    </row>
    <row r="26078" spans="1:2" x14ac:dyDescent="0.2">
      <c r="A26078" s="112" t="s">
        <v>54673</v>
      </c>
      <c r="B26078" s="112" t="s">
        <v>54674</v>
      </c>
    </row>
    <row r="26079" spans="1:2" x14ac:dyDescent="0.2">
      <c r="A26079" s="112" t="s">
        <v>54675</v>
      </c>
      <c r="B26079" s="112" t="s">
        <v>54676</v>
      </c>
    </row>
    <row r="26080" spans="1:2" x14ac:dyDescent="0.2">
      <c r="A26080" s="112" t="s">
        <v>54677</v>
      </c>
      <c r="B26080" s="112" t="s">
        <v>54678</v>
      </c>
    </row>
    <row r="26081" spans="1:2" x14ac:dyDescent="0.2">
      <c r="A26081" s="112" t="s">
        <v>54679</v>
      </c>
      <c r="B26081" s="112" t="s">
        <v>54680</v>
      </c>
    </row>
    <row r="26082" spans="1:2" x14ac:dyDescent="0.2">
      <c r="A26082" s="112" t="s">
        <v>54681</v>
      </c>
      <c r="B26082" s="112" t="s">
        <v>54682</v>
      </c>
    </row>
    <row r="26083" spans="1:2" x14ac:dyDescent="0.2">
      <c r="A26083" s="112" t="s">
        <v>54683</v>
      </c>
      <c r="B26083" s="112" t="s">
        <v>54684</v>
      </c>
    </row>
    <row r="26084" spans="1:2" x14ac:dyDescent="0.2">
      <c r="A26084" s="112" t="s">
        <v>54685</v>
      </c>
      <c r="B26084" s="112" t="s">
        <v>54686</v>
      </c>
    </row>
    <row r="26085" spans="1:2" x14ac:dyDescent="0.2">
      <c r="A26085" s="112" t="s">
        <v>54687</v>
      </c>
      <c r="B26085" s="112" t="s">
        <v>54688</v>
      </c>
    </row>
    <row r="26086" spans="1:2" x14ac:dyDescent="0.2">
      <c r="A26086" s="112" t="s">
        <v>54689</v>
      </c>
      <c r="B26086" s="112" t="s">
        <v>54690</v>
      </c>
    </row>
    <row r="26087" spans="1:2" x14ac:dyDescent="0.2">
      <c r="A26087" s="112" t="s">
        <v>54691</v>
      </c>
      <c r="B26087" s="112" t="s">
        <v>54692</v>
      </c>
    </row>
    <row r="26088" spans="1:2" x14ac:dyDescent="0.2">
      <c r="A26088" s="112" t="s">
        <v>54693</v>
      </c>
      <c r="B26088" s="112" t="s">
        <v>54694</v>
      </c>
    </row>
    <row r="26089" spans="1:2" x14ac:dyDescent="0.2">
      <c r="A26089" s="112" t="s">
        <v>54695</v>
      </c>
      <c r="B26089" s="112" t="s">
        <v>54696</v>
      </c>
    </row>
    <row r="26090" spans="1:2" x14ac:dyDescent="0.2">
      <c r="A26090" s="112" t="s">
        <v>54697</v>
      </c>
      <c r="B26090" s="112" t="s">
        <v>54698</v>
      </c>
    </row>
    <row r="26091" spans="1:2" x14ac:dyDescent="0.2">
      <c r="A26091" s="112" t="s">
        <v>54699</v>
      </c>
      <c r="B26091" s="112" t="s">
        <v>54700</v>
      </c>
    </row>
    <row r="26092" spans="1:2" x14ac:dyDescent="0.2">
      <c r="A26092" s="112" t="s">
        <v>54701</v>
      </c>
      <c r="B26092" s="112" t="s">
        <v>54702</v>
      </c>
    </row>
    <row r="26093" spans="1:2" x14ac:dyDescent="0.2">
      <c r="A26093" s="112" t="s">
        <v>54703</v>
      </c>
      <c r="B26093" s="112" t="s">
        <v>54704</v>
      </c>
    </row>
    <row r="26094" spans="1:2" x14ac:dyDescent="0.2">
      <c r="A26094" s="112" t="s">
        <v>54705</v>
      </c>
      <c r="B26094" s="112" t="s">
        <v>54706</v>
      </c>
    </row>
    <row r="26095" spans="1:2" x14ac:dyDescent="0.2">
      <c r="A26095" s="112" t="s">
        <v>54707</v>
      </c>
      <c r="B26095" s="112" t="s">
        <v>54708</v>
      </c>
    </row>
    <row r="26096" spans="1:2" x14ac:dyDescent="0.2">
      <c r="A26096" s="112" t="s">
        <v>54709</v>
      </c>
      <c r="B26096" s="112" t="s">
        <v>54710</v>
      </c>
    </row>
    <row r="26097" spans="1:2" x14ac:dyDescent="0.2">
      <c r="A26097" s="112" t="s">
        <v>54711</v>
      </c>
      <c r="B26097" s="112" t="s">
        <v>54712</v>
      </c>
    </row>
    <row r="26098" spans="1:2" x14ac:dyDescent="0.2">
      <c r="A26098" s="112" t="s">
        <v>54713</v>
      </c>
      <c r="B26098" s="112" t="s">
        <v>54714</v>
      </c>
    </row>
    <row r="26099" spans="1:2" x14ac:dyDescent="0.2">
      <c r="A26099" s="112" t="s">
        <v>54715</v>
      </c>
      <c r="B26099" s="112" t="s">
        <v>54716</v>
      </c>
    </row>
    <row r="26100" spans="1:2" x14ac:dyDescent="0.2">
      <c r="A26100" s="112" t="s">
        <v>54717</v>
      </c>
      <c r="B26100" s="112" t="s">
        <v>54718</v>
      </c>
    </row>
    <row r="26101" spans="1:2" x14ac:dyDescent="0.2">
      <c r="A26101" s="112" t="s">
        <v>54719</v>
      </c>
      <c r="B26101" s="112" t="s">
        <v>54720</v>
      </c>
    </row>
    <row r="26102" spans="1:2" x14ac:dyDescent="0.2">
      <c r="A26102" s="112" t="s">
        <v>54721</v>
      </c>
      <c r="B26102" s="112" t="s">
        <v>54722</v>
      </c>
    </row>
    <row r="26103" spans="1:2" x14ac:dyDescent="0.2">
      <c r="A26103" s="112" t="s">
        <v>54723</v>
      </c>
      <c r="B26103" s="112" t="s">
        <v>54724</v>
      </c>
    </row>
    <row r="26104" spans="1:2" x14ac:dyDescent="0.2">
      <c r="A26104" s="112" t="s">
        <v>54725</v>
      </c>
      <c r="B26104" s="112" t="s">
        <v>54726</v>
      </c>
    </row>
    <row r="26105" spans="1:2" x14ac:dyDescent="0.2">
      <c r="A26105" s="112" t="s">
        <v>54727</v>
      </c>
      <c r="B26105" s="112" t="s">
        <v>54728</v>
      </c>
    </row>
    <row r="26106" spans="1:2" x14ac:dyDescent="0.2">
      <c r="A26106" s="112" t="s">
        <v>54729</v>
      </c>
      <c r="B26106" s="112" t="s">
        <v>54730</v>
      </c>
    </row>
    <row r="26107" spans="1:2" x14ac:dyDescent="0.2">
      <c r="A26107" s="112" t="s">
        <v>54731</v>
      </c>
      <c r="B26107" s="112" t="s">
        <v>29860</v>
      </c>
    </row>
    <row r="26108" spans="1:2" x14ac:dyDescent="0.2">
      <c r="A26108" s="112" t="s">
        <v>54732</v>
      </c>
      <c r="B26108" s="112" t="s">
        <v>54733</v>
      </c>
    </row>
    <row r="26109" spans="1:2" x14ac:dyDescent="0.2">
      <c r="A26109" s="112" t="s">
        <v>54734</v>
      </c>
      <c r="B26109" s="112" t="s">
        <v>54735</v>
      </c>
    </row>
    <row r="26110" spans="1:2" x14ac:dyDescent="0.2">
      <c r="A26110" s="112" t="s">
        <v>54736</v>
      </c>
      <c r="B26110" s="112" t="s">
        <v>54737</v>
      </c>
    </row>
    <row r="26111" spans="1:2" x14ac:dyDescent="0.2">
      <c r="A26111" s="112" t="s">
        <v>54738</v>
      </c>
      <c r="B26111" s="112" t="s">
        <v>54739</v>
      </c>
    </row>
    <row r="26112" spans="1:2" x14ac:dyDescent="0.2">
      <c r="A26112" s="112" t="s">
        <v>54740</v>
      </c>
      <c r="B26112" s="112" t="s">
        <v>54741</v>
      </c>
    </row>
    <row r="26113" spans="1:2" x14ac:dyDescent="0.2">
      <c r="A26113" s="112" t="s">
        <v>54742</v>
      </c>
      <c r="B26113" s="112" t="s">
        <v>54743</v>
      </c>
    </row>
    <row r="26114" spans="1:2" x14ac:dyDescent="0.2">
      <c r="A26114" s="112" t="s">
        <v>54744</v>
      </c>
      <c r="B26114" s="112" t="s">
        <v>54745</v>
      </c>
    </row>
    <row r="26115" spans="1:2" x14ac:dyDescent="0.2">
      <c r="A26115" s="112" t="s">
        <v>54746</v>
      </c>
      <c r="B26115" s="112" t="s">
        <v>54747</v>
      </c>
    </row>
    <row r="26116" spans="1:2" x14ac:dyDescent="0.2">
      <c r="A26116" s="112" t="s">
        <v>54748</v>
      </c>
      <c r="B26116" s="112" t="s">
        <v>54749</v>
      </c>
    </row>
    <row r="26117" spans="1:2" x14ac:dyDescent="0.2">
      <c r="A26117" s="112" t="s">
        <v>54750</v>
      </c>
      <c r="B26117" s="112" t="s">
        <v>54751</v>
      </c>
    </row>
    <row r="26118" spans="1:2" x14ac:dyDescent="0.2">
      <c r="A26118" s="112" t="s">
        <v>54752</v>
      </c>
      <c r="B26118" s="112" t="s">
        <v>54753</v>
      </c>
    </row>
    <row r="26119" spans="1:2" x14ac:dyDescent="0.2">
      <c r="A26119" s="112" t="s">
        <v>54754</v>
      </c>
      <c r="B26119" s="112" t="s">
        <v>54755</v>
      </c>
    </row>
    <row r="26120" spans="1:2" x14ac:dyDescent="0.2">
      <c r="A26120" s="112" t="s">
        <v>54756</v>
      </c>
      <c r="B26120" s="112" t="s">
        <v>54757</v>
      </c>
    </row>
    <row r="26121" spans="1:2" x14ac:dyDescent="0.2">
      <c r="A26121" s="112" t="s">
        <v>54758</v>
      </c>
      <c r="B26121" s="112" t="s">
        <v>54759</v>
      </c>
    </row>
    <row r="26122" spans="1:2" x14ac:dyDescent="0.2">
      <c r="A26122" s="112" t="s">
        <v>54760</v>
      </c>
      <c r="B26122" s="112" t="s">
        <v>54761</v>
      </c>
    </row>
    <row r="26123" spans="1:2" x14ac:dyDescent="0.2">
      <c r="A26123" s="112" t="s">
        <v>54762</v>
      </c>
      <c r="B26123" s="112" t="s">
        <v>54763</v>
      </c>
    </row>
    <row r="26124" spans="1:2" x14ac:dyDescent="0.2">
      <c r="A26124" s="112" t="s">
        <v>54764</v>
      </c>
      <c r="B26124" s="112" t="s">
        <v>54765</v>
      </c>
    </row>
    <row r="26125" spans="1:2" x14ac:dyDescent="0.2">
      <c r="A26125" s="112" t="s">
        <v>54766</v>
      </c>
      <c r="B26125" s="112" t="s">
        <v>54767</v>
      </c>
    </row>
    <row r="26126" spans="1:2" x14ac:dyDescent="0.2">
      <c r="A26126" s="112" t="s">
        <v>54768</v>
      </c>
      <c r="B26126" s="112" t="s">
        <v>54769</v>
      </c>
    </row>
    <row r="26127" spans="1:2" x14ac:dyDescent="0.2">
      <c r="A26127" s="112" t="s">
        <v>54770</v>
      </c>
      <c r="B26127" s="112" t="s">
        <v>54771</v>
      </c>
    </row>
    <row r="26128" spans="1:2" x14ac:dyDescent="0.2">
      <c r="A26128" s="112" t="s">
        <v>54772</v>
      </c>
      <c r="B26128" s="112" t="s">
        <v>54773</v>
      </c>
    </row>
    <row r="26129" spans="1:2" x14ac:dyDescent="0.2">
      <c r="A26129" s="112" t="s">
        <v>54774</v>
      </c>
      <c r="B26129" s="112" t="s">
        <v>54775</v>
      </c>
    </row>
    <row r="26130" spans="1:2" x14ac:dyDescent="0.2">
      <c r="A26130" s="112" t="s">
        <v>54776</v>
      </c>
      <c r="B26130" s="112" t="s">
        <v>54777</v>
      </c>
    </row>
    <row r="26131" spans="1:2" x14ac:dyDescent="0.2">
      <c r="A26131" s="112" t="s">
        <v>54778</v>
      </c>
      <c r="B26131" s="112" t="s">
        <v>54779</v>
      </c>
    </row>
    <row r="26132" spans="1:2" x14ac:dyDescent="0.2">
      <c r="A26132" s="112" t="s">
        <v>54780</v>
      </c>
      <c r="B26132" s="112" t="s">
        <v>54781</v>
      </c>
    </row>
    <row r="26133" spans="1:2" x14ac:dyDescent="0.2">
      <c r="A26133" s="112" t="s">
        <v>54782</v>
      </c>
      <c r="B26133" s="112" t="s">
        <v>54783</v>
      </c>
    </row>
    <row r="26134" spans="1:2" x14ac:dyDescent="0.2">
      <c r="A26134" s="112" t="s">
        <v>54784</v>
      </c>
      <c r="B26134" s="112" t="s">
        <v>54785</v>
      </c>
    </row>
    <row r="26135" spans="1:2" x14ac:dyDescent="0.2">
      <c r="A26135" s="112" t="s">
        <v>54786</v>
      </c>
      <c r="B26135" s="112" t="s">
        <v>54787</v>
      </c>
    </row>
    <row r="26136" spans="1:2" x14ac:dyDescent="0.2">
      <c r="A26136" s="112" t="s">
        <v>54788</v>
      </c>
      <c r="B26136" s="112" t="s">
        <v>54789</v>
      </c>
    </row>
    <row r="26137" spans="1:2" x14ac:dyDescent="0.2">
      <c r="A26137" s="112" t="s">
        <v>54790</v>
      </c>
      <c r="B26137" s="112" t="s">
        <v>54791</v>
      </c>
    </row>
    <row r="26138" spans="1:2" x14ac:dyDescent="0.2">
      <c r="A26138" s="112" t="s">
        <v>54792</v>
      </c>
      <c r="B26138" s="112" t="s">
        <v>54793</v>
      </c>
    </row>
    <row r="26139" spans="1:2" x14ac:dyDescent="0.2">
      <c r="A26139" s="112" t="s">
        <v>54794</v>
      </c>
      <c r="B26139" s="112" t="s">
        <v>54795</v>
      </c>
    </row>
    <row r="26140" spans="1:2" x14ac:dyDescent="0.2">
      <c r="A26140" s="112" t="s">
        <v>54796</v>
      </c>
      <c r="B26140" s="112" t="s">
        <v>54797</v>
      </c>
    </row>
    <row r="26141" spans="1:2" x14ac:dyDescent="0.2">
      <c r="A26141" s="112" t="s">
        <v>54798</v>
      </c>
      <c r="B26141" s="112" t="s">
        <v>54799</v>
      </c>
    </row>
    <row r="26142" spans="1:2" x14ac:dyDescent="0.2">
      <c r="A26142" s="112" t="s">
        <v>54800</v>
      </c>
      <c r="B26142" s="112" t="s">
        <v>54801</v>
      </c>
    </row>
    <row r="26143" spans="1:2" x14ac:dyDescent="0.2">
      <c r="A26143" s="112" t="s">
        <v>54802</v>
      </c>
      <c r="B26143" s="112" t="s">
        <v>54803</v>
      </c>
    </row>
    <row r="26144" spans="1:2" x14ac:dyDescent="0.2">
      <c r="A26144" s="112" t="s">
        <v>54804</v>
      </c>
      <c r="B26144" s="112" t="s">
        <v>54805</v>
      </c>
    </row>
    <row r="26145" spans="1:2" x14ac:dyDescent="0.2">
      <c r="A26145" s="112" t="s">
        <v>54806</v>
      </c>
      <c r="B26145" s="112" t="s">
        <v>54807</v>
      </c>
    </row>
    <row r="26146" spans="1:2" x14ac:dyDescent="0.2">
      <c r="A26146" s="112" t="s">
        <v>54808</v>
      </c>
      <c r="B26146" s="112" t="s">
        <v>54809</v>
      </c>
    </row>
    <row r="26147" spans="1:2" x14ac:dyDescent="0.2">
      <c r="A26147" s="112" t="s">
        <v>54810</v>
      </c>
      <c r="B26147" s="112" t="s">
        <v>54811</v>
      </c>
    </row>
    <row r="26148" spans="1:2" x14ac:dyDescent="0.2">
      <c r="A26148" s="112" t="s">
        <v>54812</v>
      </c>
      <c r="B26148" s="112" t="s">
        <v>54813</v>
      </c>
    </row>
    <row r="26149" spans="1:2" x14ac:dyDescent="0.2">
      <c r="A26149" s="112" t="s">
        <v>54814</v>
      </c>
      <c r="B26149" s="112" t="s">
        <v>54815</v>
      </c>
    </row>
    <row r="26150" spans="1:2" x14ac:dyDescent="0.2">
      <c r="A26150" s="112" t="s">
        <v>54816</v>
      </c>
      <c r="B26150" s="112" t="s">
        <v>54817</v>
      </c>
    </row>
    <row r="26151" spans="1:2" x14ac:dyDescent="0.2">
      <c r="A26151" s="112" t="s">
        <v>54818</v>
      </c>
      <c r="B26151" s="112" t="s">
        <v>54819</v>
      </c>
    </row>
    <row r="26152" spans="1:2" x14ac:dyDescent="0.2">
      <c r="A26152" s="112" t="s">
        <v>54820</v>
      </c>
      <c r="B26152" s="112" t="s">
        <v>54821</v>
      </c>
    </row>
    <row r="26153" spans="1:2" x14ac:dyDescent="0.2">
      <c r="A26153" s="112" t="s">
        <v>54822</v>
      </c>
      <c r="B26153" s="112" t="s">
        <v>54823</v>
      </c>
    </row>
    <row r="26154" spans="1:2" x14ac:dyDescent="0.2">
      <c r="A26154" s="112" t="s">
        <v>54824</v>
      </c>
      <c r="B26154" s="112" t="s">
        <v>54825</v>
      </c>
    </row>
    <row r="26155" spans="1:2" x14ac:dyDescent="0.2">
      <c r="A26155" s="112" t="s">
        <v>54826</v>
      </c>
      <c r="B26155" s="112" t="s">
        <v>54827</v>
      </c>
    </row>
    <row r="26156" spans="1:2" x14ac:dyDescent="0.2">
      <c r="A26156" s="112" t="s">
        <v>54828</v>
      </c>
      <c r="B26156" s="112" t="s">
        <v>54829</v>
      </c>
    </row>
    <row r="26157" spans="1:2" x14ac:dyDescent="0.2">
      <c r="A26157" s="112" t="s">
        <v>54830</v>
      </c>
      <c r="B26157" s="112" t="s">
        <v>54831</v>
      </c>
    </row>
    <row r="26158" spans="1:2" x14ac:dyDescent="0.2">
      <c r="A26158" s="112" t="s">
        <v>54832</v>
      </c>
      <c r="B26158" s="112" t="s">
        <v>54833</v>
      </c>
    </row>
    <row r="26159" spans="1:2" x14ac:dyDescent="0.2">
      <c r="A26159" s="112" t="s">
        <v>54834</v>
      </c>
      <c r="B26159" s="112" t="s">
        <v>54835</v>
      </c>
    </row>
    <row r="26160" spans="1:2" x14ac:dyDescent="0.2">
      <c r="A26160" s="112" t="s">
        <v>54836</v>
      </c>
      <c r="B26160" s="112" t="s">
        <v>54837</v>
      </c>
    </row>
    <row r="26161" spans="1:2" x14ac:dyDescent="0.2">
      <c r="A26161" s="112" t="s">
        <v>54838</v>
      </c>
      <c r="B26161" s="112" t="s">
        <v>54839</v>
      </c>
    </row>
    <row r="26162" spans="1:2" x14ac:dyDescent="0.2">
      <c r="A26162" s="112" t="s">
        <v>54840</v>
      </c>
      <c r="B26162" s="112" t="s">
        <v>54841</v>
      </c>
    </row>
    <row r="26163" spans="1:2" x14ac:dyDescent="0.2">
      <c r="A26163" s="112" t="s">
        <v>54842</v>
      </c>
      <c r="B26163" s="112" t="s">
        <v>54843</v>
      </c>
    </row>
    <row r="26164" spans="1:2" x14ac:dyDescent="0.2">
      <c r="A26164" s="112" t="s">
        <v>54844</v>
      </c>
      <c r="B26164" s="112" t="s">
        <v>54845</v>
      </c>
    </row>
    <row r="26165" spans="1:2" x14ac:dyDescent="0.2">
      <c r="A26165" s="112" t="s">
        <v>54846</v>
      </c>
      <c r="B26165" s="112" t="s">
        <v>54847</v>
      </c>
    </row>
    <row r="26166" spans="1:2" x14ac:dyDescent="0.2">
      <c r="A26166" s="112" t="s">
        <v>54848</v>
      </c>
      <c r="B26166" s="112" t="s">
        <v>54849</v>
      </c>
    </row>
    <row r="26167" spans="1:2" x14ac:dyDescent="0.2">
      <c r="A26167" s="112" t="s">
        <v>54850</v>
      </c>
      <c r="B26167" s="112" t="s">
        <v>54851</v>
      </c>
    </row>
    <row r="26168" spans="1:2" x14ac:dyDescent="0.2">
      <c r="A26168" s="112" t="s">
        <v>54852</v>
      </c>
      <c r="B26168" s="112" t="s">
        <v>54853</v>
      </c>
    </row>
    <row r="26169" spans="1:2" x14ac:dyDescent="0.2">
      <c r="A26169" s="112" t="s">
        <v>54854</v>
      </c>
      <c r="B26169" s="112" t="s">
        <v>54855</v>
      </c>
    </row>
    <row r="26170" spans="1:2" x14ac:dyDescent="0.2">
      <c r="A26170" s="112" t="s">
        <v>54856</v>
      </c>
      <c r="B26170" s="112" t="s">
        <v>54857</v>
      </c>
    </row>
    <row r="26171" spans="1:2" x14ac:dyDescent="0.2">
      <c r="A26171" s="112" t="s">
        <v>54858</v>
      </c>
      <c r="B26171" s="112" t="s">
        <v>54859</v>
      </c>
    </row>
    <row r="26172" spans="1:2" x14ac:dyDescent="0.2">
      <c r="A26172" s="112" t="s">
        <v>54860</v>
      </c>
      <c r="B26172" s="112" t="s">
        <v>54861</v>
      </c>
    </row>
    <row r="26173" spans="1:2" x14ac:dyDescent="0.2">
      <c r="A26173" s="112" t="s">
        <v>54862</v>
      </c>
      <c r="B26173" s="112" t="s">
        <v>54863</v>
      </c>
    </row>
    <row r="26174" spans="1:2" x14ac:dyDescent="0.2">
      <c r="A26174" s="112" t="s">
        <v>54864</v>
      </c>
      <c r="B26174" s="112" t="s">
        <v>54865</v>
      </c>
    </row>
    <row r="26175" spans="1:2" x14ac:dyDescent="0.2">
      <c r="A26175" s="112" t="s">
        <v>54866</v>
      </c>
      <c r="B26175" s="112" t="s">
        <v>54867</v>
      </c>
    </row>
    <row r="26176" spans="1:2" x14ac:dyDescent="0.2">
      <c r="A26176" s="112" t="s">
        <v>54868</v>
      </c>
      <c r="B26176" s="112" t="s">
        <v>54869</v>
      </c>
    </row>
    <row r="26177" spans="1:2" x14ac:dyDescent="0.2">
      <c r="A26177" s="112" t="s">
        <v>54870</v>
      </c>
      <c r="B26177" s="112" t="s">
        <v>54871</v>
      </c>
    </row>
    <row r="26178" spans="1:2" x14ac:dyDescent="0.2">
      <c r="A26178" s="112" t="s">
        <v>54872</v>
      </c>
      <c r="B26178" s="112" t="s">
        <v>54873</v>
      </c>
    </row>
    <row r="26179" spans="1:2" x14ac:dyDescent="0.2">
      <c r="A26179" s="112" t="s">
        <v>54874</v>
      </c>
      <c r="B26179" s="112" t="s">
        <v>54875</v>
      </c>
    </row>
    <row r="26180" spans="1:2" x14ac:dyDescent="0.2">
      <c r="A26180" s="112" t="s">
        <v>54876</v>
      </c>
      <c r="B26180" s="112" t="s">
        <v>54877</v>
      </c>
    </row>
    <row r="26181" spans="1:2" x14ac:dyDescent="0.2">
      <c r="A26181" s="112" t="s">
        <v>54878</v>
      </c>
      <c r="B26181" s="112" t="s">
        <v>54879</v>
      </c>
    </row>
    <row r="26182" spans="1:2" x14ac:dyDescent="0.2">
      <c r="A26182" s="112" t="s">
        <v>54880</v>
      </c>
      <c r="B26182" s="112" t="s">
        <v>54881</v>
      </c>
    </row>
    <row r="26183" spans="1:2" x14ac:dyDescent="0.2">
      <c r="A26183" s="112" t="s">
        <v>54882</v>
      </c>
      <c r="B26183" s="112" t="s">
        <v>54883</v>
      </c>
    </row>
    <row r="26184" spans="1:2" x14ac:dyDescent="0.2">
      <c r="A26184" s="112" t="s">
        <v>54884</v>
      </c>
      <c r="B26184" s="112" t="s">
        <v>54885</v>
      </c>
    </row>
    <row r="26185" spans="1:2" x14ac:dyDescent="0.2">
      <c r="A26185" s="112" t="s">
        <v>54886</v>
      </c>
      <c r="B26185" s="112" t="s">
        <v>54887</v>
      </c>
    </row>
    <row r="26186" spans="1:2" x14ac:dyDescent="0.2">
      <c r="A26186" s="112" t="s">
        <v>54888</v>
      </c>
      <c r="B26186" s="112" t="s">
        <v>54889</v>
      </c>
    </row>
    <row r="26187" spans="1:2" x14ac:dyDescent="0.2">
      <c r="A26187" s="112" t="s">
        <v>54890</v>
      </c>
      <c r="B26187" s="112" t="s">
        <v>54891</v>
      </c>
    </row>
    <row r="26188" spans="1:2" x14ac:dyDescent="0.2">
      <c r="A26188" s="112" t="s">
        <v>54892</v>
      </c>
      <c r="B26188" s="112" t="s">
        <v>54893</v>
      </c>
    </row>
    <row r="26189" spans="1:2" x14ac:dyDescent="0.2">
      <c r="A26189" s="112" t="s">
        <v>54894</v>
      </c>
      <c r="B26189" s="112" t="s">
        <v>54895</v>
      </c>
    </row>
    <row r="26190" spans="1:2" x14ac:dyDescent="0.2">
      <c r="A26190" s="112" t="s">
        <v>54896</v>
      </c>
      <c r="B26190" s="112" t="s">
        <v>54897</v>
      </c>
    </row>
    <row r="26191" spans="1:2" x14ac:dyDescent="0.2">
      <c r="A26191" s="112" t="s">
        <v>54898</v>
      </c>
      <c r="B26191" s="112" t="s">
        <v>54899</v>
      </c>
    </row>
    <row r="26192" spans="1:2" x14ac:dyDescent="0.2">
      <c r="A26192" s="112" t="s">
        <v>54900</v>
      </c>
      <c r="B26192" s="112" t="s">
        <v>54901</v>
      </c>
    </row>
    <row r="26193" spans="1:2" x14ac:dyDescent="0.2">
      <c r="A26193" s="112" t="s">
        <v>54902</v>
      </c>
      <c r="B26193" s="112" t="s">
        <v>54903</v>
      </c>
    </row>
    <row r="26194" spans="1:2" x14ac:dyDescent="0.2">
      <c r="A26194" s="112" t="s">
        <v>54904</v>
      </c>
      <c r="B26194" s="112" t="s">
        <v>54905</v>
      </c>
    </row>
    <row r="26195" spans="1:2" x14ac:dyDescent="0.2">
      <c r="A26195" s="112" t="s">
        <v>54906</v>
      </c>
      <c r="B26195" s="112" t="s">
        <v>54907</v>
      </c>
    </row>
    <row r="26196" spans="1:2" x14ac:dyDescent="0.2">
      <c r="A26196" s="112" t="s">
        <v>54908</v>
      </c>
      <c r="B26196" s="112" t="s">
        <v>54909</v>
      </c>
    </row>
    <row r="26197" spans="1:2" x14ac:dyDescent="0.2">
      <c r="A26197" s="112" t="s">
        <v>54910</v>
      </c>
      <c r="B26197" s="112" t="s">
        <v>54911</v>
      </c>
    </row>
    <row r="26198" spans="1:2" x14ac:dyDescent="0.2">
      <c r="A26198" s="112" t="s">
        <v>54912</v>
      </c>
      <c r="B26198" s="112" t="s">
        <v>54913</v>
      </c>
    </row>
    <row r="26199" spans="1:2" x14ac:dyDescent="0.2">
      <c r="A26199" s="112" t="s">
        <v>54914</v>
      </c>
      <c r="B26199" s="112" t="s">
        <v>54915</v>
      </c>
    </row>
    <row r="26200" spans="1:2" x14ac:dyDescent="0.2">
      <c r="A26200" s="112" t="s">
        <v>54916</v>
      </c>
      <c r="B26200" s="112" t="s">
        <v>54917</v>
      </c>
    </row>
    <row r="26201" spans="1:2" x14ac:dyDescent="0.2">
      <c r="A26201" s="112" t="s">
        <v>54918</v>
      </c>
      <c r="B26201" s="112" t="s">
        <v>54919</v>
      </c>
    </row>
    <row r="26202" spans="1:2" x14ac:dyDescent="0.2">
      <c r="A26202" s="112" t="s">
        <v>54920</v>
      </c>
      <c r="B26202" s="112" t="s">
        <v>54921</v>
      </c>
    </row>
    <row r="26203" spans="1:2" x14ac:dyDescent="0.2">
      <c r="A26203" s="112" t="s">
        <v>54922</v>
      </c>
      <c r="B26203" s="112" t="s">
        <v>54923</v>
      </c>
    </row>
    <row r="26204" spans="1:2" x14ac:dyDescent="0.2">
      <c r="A26204" s="112" t="s">
        <v>54924</v>
      </c>
      <c r="B26204" s="112" t="s">
        <v>54925</v>
      </c>
    </row>
    <row r="26205" spans="1:2" x14ac:dyDescent="0.2">
      <c r="A26205" s="112" t="s">
        <v>54926</v>
      </c>
      <c r="B26205" s="112" t="s">
        <v>54927</v>
      </c>
    </row>
    <row r="26206" spans="1:2" x14ac:dyDescent="0.2">
      <c r="A26206" s="112" t="s">
        <v>54928</v>
      </c>
      <c r="B26206" s="112" t="s">
        <v>54929</v>
      </c>
    </row>
    <row r="26207" spans="1:2" x14ac:dyDescent="0.2">
      <c r="A26207" s="112" t="s">
        <v>54930</v>
      </c>
      <c r="B26207" s="112" t="s">
        <v>54931</v>
      </c>
    </row>
    <row r="26208" spans="1:2" x14ac:dyDescent="0.2">
      <c r="A26208" s="112" t="s">
        <v>54932</v>
      </c>
      <c r="B26208" s="112" t="s">
        <v>54933</v>
      </c>
    </row>
    <row r="26209" spans="1:2" x14ac:dyDescent="0.2">
      <c r="A26209" s="112" t="s">
        <v>54934</v>
      </c>
      <c r="B26209" s="112" t="s">
        <v>54935</v>
      </c>
    </row>
    <row r="26210" spans="1:2" x14ac:dyDescent="0.2">
      <c r="A26210" s="112" t="s">
        <v>54936</v>
      </c>
      <c r="B26210" s="112" t="s">
        <v>54937</v>
      </c>
    </row>
    <row r="26211" spans="1:2" x14ac:dyDescent="0.2">
      <c r="A26211" s="112" t="s">
        <v>54938</v>
      </c>
      <c r="B26211" s="112" t="s">
        <v>54939</v>
      </c>
    </row>
    <row r="26212" spans="1:2" x14ac:dyDescent="0.2">
      <c r="A26212" s="112" t="s">
        <v>54940</v>
      </c>
      <c r="B26212" s="112" t="s">
        <v>54941</v>
      </c>
    </row>
    <row r="26213" spans="1:2" x14ac:dyDescent="0.2">
      <c r="A26213" s="112" t="s">
        <v>54942</v>
      </c>
      <c r="B26213" s="112" t="s">
        <v>54943</v>
      </c>
    </row>
    <row r="26214" spans="1:2" x14ac:dyDescent="0.2">
      <c r="A26214" s="112" t="s">
        <v>54944</v>
      </c>
      <c r="B26214" s="112" t="s">
        <v>54945</v>
      </c>
    </row>
    <row r="26215" spans="1:2" x14ac:dyDescent="0.2">
      <c r="A26215" s="112" t="s">
        <v>54946</v>
      </c>
      <c r="B26215" s="112" t="s">
        <v>54947</v>
      </c>
    </row>
    <row r="26216" spans="1:2" x14ac:dyDescent="0.2">
      <c r="A26216" s="112" t="s">
        <v>54948</v>
      </c>
      <c r="B26216" s="112" t="s">
        <v>54949</v>
      </c>
    </row>
    <row r="26217" spans="1:2" x14ac:dyDescent="0.2">
      <c r="A26217" s="112" t="s">
        <v>54950</v>
      </c>
      <c r="B26217" s="112" t="s">
        <v>54951</v>
      </c>
    </row>
    <row r="26218" spans="1:2" x14ac:dyDescent="0.2">
      <c r="A26218" s="112" t="s">
        <v>54952</v>
      </c>
      <c r="B26218" s="112" t="s">
        <v>54953</v>
      </c>
    </row>
    <row r="26219" spans="1:2" x14ac:dyDescent="0.2">
      <c r="A26219" s="112" t="s">
        <v>54954</v>
      </c>
      <c r="B26219" s="112" t="s">
        <v>54955</v>
      </c>
    </row>
    <row r="26220" spans="1:2" x14ac:dyDescent="0.2">
      <c r="A26220" s="112" t="s">
        <v>54956</v>
      </c>
      <c r="B26220" s="112" t="s">
        <v>54957</v>
      </c>
    </row>
    <row r="26221" spans="1:2" x14ac:dyDescent="0.2">
      <c r="A26221" s="112" t="s">
        <v>54958</v>
      </c>
      <c r="B26221" s="112" t="s">
        <v>54959</v>
      </c>
    </row>
    <row r="26222" spans="1:2" x14ac:dyDescent="0.2">
      <c r="A26222" s="112" t="s">
        <v>54960</v>
      </c>
      <c r="B26222" s="112" t="s">
        <v>54961</v>
      </c>
    </row>
    <row r="26223" spans="1:2" x14ac:dyDescent="0.2">
      <c r="A26223" s="112" t="s">
        <v>54962</v>
      </c>
      <c r="B26223" s="112" t="s">
        <v>54963</v>
      </c>
    </row>
    <row r="26224" spans="1:2" x14ac:dyDescent="0.2">
      <c r="A26224" s="112" t="s">
        <v>54964</v>
      </c>
      <c r="B26224" s="112" t="s">
        <v>54965</v>
      </c>
    </row>
    <row r="26225" spans="1:2" x14ac:dyDescent="0.2">
      <c r="A26225" s="112" t="s">
        <v>54966</v>
      </c>
      <c r="B26225" s="112" t="s">
        <v>54967</v>
      </c>
    </row>
    <row r="26226" spans="1:2" x14ac:dyDescent="0.2">
      <c r="A26226" s="112" t="s">
        <v>54968</v>
      </c>
      <c r="B26226" s="112" t="s">
        <v>54969</v>
      </c>
    </row>
    <row r="26227" spans="1:2" x14ac:dyDescent="0.2">
      <c r="A26227" s="112" t="s">
        <v>54970</v>
      </c>
      <c r="B26227" s="112" t="s">
        <v>54971</v>
      </c>
    </row>
    <row r="26228" spans="1:2" x14ac:dyDescent="0.2">
      <c r="A26228" s="112" t="s">
        <v>54972</v>
      </c>
      <c r="B26228" s="112" t="s">
        <v>54973</v>
      </c>
    </row>
    <row r="26229" spans="1:2" x14ac:dyDescent="0.2">
      <c r="A26229" s="112" t="s">
        <v>54974</v>
      </c>
      <c r="B26229" s="112" t="s">
        <v>54975</v>
      </c>
    </row>
    <row r="26230" spans="1:2" x14ac:dyDescent="0.2">
      <c r="A26230" s="112" t="s">
        <v>54976</v>
      </c>
      <c r="B26230" s="112" t="s">
        <v>54977</v>
      </c>
    </row>
    <row r="26231" spans="1:2" x14ac:dyDescent="0.2">
      <c r="A26231" s="112" t="s">
        <v>54978</v>
      </c>
      <c r="B26231" s="112" t="s">
        <v>54979</v>
      </c>
    </row>
    <row r="26232" spans="1:2" x14ac:dyDescent="0.2">
      <c r="A26232" s="112" t="s">
        <v>54980</v>
      </c>
      <c r="B26232" s="112" t="s">
        <v>54981</v>
      </c>
    </row>
    <row r="26233" spans="1:2" x14ac:dyDescent="0.2">
      <c r="A26233" s="112" t="s">
        <v>54982</v>
      </c>
      <c r="B26233" s="112" t="s">
        <v>54983</v>
      </c>
    </row>
    <row r="26234" spans="1:2" x14ac:dyDescent="0.2">
      <c r="A26234" s="112" t="s">
        <v>54984</v>
      </c>
      <c r="B26234" s="112" t="s">
        <v>54985</v>
      </c>
    </row>
    <row r="26235" spans="1:2" x14ac:dyDescent="0.2">
      <c r="A26235" s="112" t="s">
        <v>54986</v>
      </c>
      <c r="B26235" s="112" t="s">
        <v>54987</v>
      </c>
    </row>
    <row r="26236" spans="1:2" x14ac:dyDescent="0.2">
      <c r="A26236" s="112" t="s">
        <v>54988</v>
      </c>
      <c r="B26236" s="112" t="s">
        <v>54989</v>
      </c>
    </row>
    <row r="26237" spans="1:2" x14ac:dyDescent="0.2">
      <c r="A26237" s="112" t="s">
        <v>54990</v>
      </c>
      <c r="B26237" s="112" t="s">
        <v>54991</v>
      </c>
    </row>
    <row r="26238" spans="1:2" x14ac:dyDescent="0.2">
      <c r="A26238" s="112" t="s">
        <v>54992</v>
      </c>
      <c r="B26238" s="112" t="s">
        <v>54993</v>
      </c>
    </row>
    <row r="26239" spans="1:2" x14ac:dyDescent="0.2">
      <c r="A26239" s="112" t="s">
        <v>54994</v>
      </c>
      <c r="B26239" s="112" t="s">
        <v>54995</v>
      </c>
    </row>
    <row r="26240" spans="1:2" x14ac:dyDescent="0.2">
      <c r="A26240" s="112" t="s">
        <v>54996</v>
      </c>
      <c r="B26240" s="112" t="s">
        <v>54997</v>
      </c>
    </row>
    <row r="26241" spans="1:2" x14ac:dyDescent="0.2">
      <c r="A26241" s="112" t="s">
        <v>54998</v>
      </c>
      <c r="B26241" s="112" t="s">
        <v>54999</v>
      </c>
    </row>
    <row r="26242" spans="1:2" x14ac:dyDescent="0.2">
      <c r="A26242" s="112" t="s">
        <v>55000</v>
      </c>
      <c r="B26242" s="112" t="s">
        <v>55001</v>
      </c>
    </row>
    <row r="26243" spans="1:2" x14ac:dyDescent="0.2">
      <c r="A26243" s="112" t="s">
        <v>55002</v>
      </c>
      <c r="B26243" s="112" t="s">
        <v>55003</v>
      </c>
    </row>
    <row r="26244" spans="1:2" x14ac:dyDescent="0.2">
      <c r="A26244" s="112" t="s">
        <v>55004</v>
      </c>
      <c r="B26244" s="112" t="s">
        <v>55005</v>
      </c>
    </row>
    <row r="26245" spans="1:2" x14ac:dyDescent="0.2">
      <c r="A26245" s="112" t="s">
        <v>55006</v>
      </c>
      <c r="B26245" s="112" t="s">
        <v>22414</v>
      </c>
    </row>
    <row r="26246" spans="1:2" x14ac:dyDescent="0.2">
      <c r="A26246" s="112" t="s">
        <v>55007</v>
      </c>
      <c r="B26246" s="112" t="s">
        <v>55008</v>
      </c>
    </row>
    <row r="26247" spans="1:2" x14ac:dyDescent="0.2">
      <c r="A26247" s="112" t="s">
        <v>55009</v>
      </c>
      <c r="B26247" s="112" t="s">
        <v>55010</v>
      </c>
    </row>
    <row r="26248" spans="1:2" x14ac:dyDescent="0.2">
      <c r="A26248" s="112" t="s">
        <v>55011</v>
      </c>
      <c r="B26248" s="112" t="s">
        <v>55012</v>
      </c>
    </row>
    <row r="26249" spans="1:2" x14ac:dyDescent="0.2">
      <c r="A26249" s="112" t="s">
        <v>55013</v>
      </c>
      <c r="B26249" s="112" t="s">
        <v>55014</v>
      </c>
    </row>
    <row r="26250" spans="1:2" x14ac:dyDescent="0.2">
      <c r="A26250" s="112" t="s">
        <v>55015</v>
      </c>
      <c r="B26250" s="112" t="s">
        <v>55016</v>
      </c>
    </row>
    <row r="26251" spans="1:2" x14ac:dyDescent="0.2">
      <c r="A26251" s="112" t="s">
        <v>55017</v>
      </c>
      <c r="B26251" s="112" t="s">
        <v>55018</v>
      </c>
    </row>
    <row r="26252" spans="1:2" x14ac:dyDescent="0.2">
      <c r="A26252" s="112" t="s">
        <v>55019</v>
      </c>
      <c r="B26252" s="112" t="s">
        <v>55020</v>
      </c>
    </row>
    <row r="26253" spans="1:2" x14ac:dyDescent="0.2">
      <c r="A26253" s="112" t="s">
        <v>55021</v>
      </c>
      <c r="B26253" s="112" t="s">
        <v>55022</v>
      </c>
    </row>
    <row r="26254" spans="1:2" x14ac:dyDescent="0.2">
      <c r="A26254" s="112" t="s">
        <v>55023</v>
      </c>
      <c r="B26254" s="112" t="s">
        <v>55024</v>
      </c>
    </row>
    <row r="26255" spans="1:2" x14ac:dyDescent="0.2">
      <c r="A26255" s="112" t="s">
        <v>55025</v>
      </c>
      <c r="B26255" s="112" t="s">
        <v>55026</v>
      </c>
    </row>
    <row r="26256" spans="1:2" x14ac:dyDescent="0.2">
      <c r="A26256" s="112" t="s">
        <v>55027</v>
      </c>
      <c r="B26256" s="112" t="s">
        <v>55028</v>
      </c>
    </row>
    <row r="26257" spans="1:2" x14ac:dyDescent="0.2">
      <c r="A26257" s="112" t="s">
        <v>55029</v>
      </c>
      <c r="B26257" s="112" t="s">
        <v>55030</v>
      </c>
    </row>
    <row r="26258" spans="1:2" x14ac:dyDescent="0.2">
      <c r="A26258" s="112" t="s">
        <v>55031</v>
      </c>
      <c r="B26258" s="112" t="s">
        <v>55032</v>
      </c>
    </row>
    <row r="26259" spans="1:2" x14ac:dyDescent="0.2">
      <c r="A26259" s="112" t="s">
        <v>55033</v>
      </c>
      <c r="B26259" s="112" t="s">
        <v>55034</v>
      </c>
    </row>
    <row r="26260" spans="1:2" x14ac:dyDescent="0.2">
      <c r="A26260" s="112" t="s">
        <v>55035</v>
      </c>
      <c r="B26260" s="112" t="s">
        <v>55036</v>
      </c>
    </row>
    <row r="26261" spans="1:2" x14ac:dyDescent="0.2">
      <c r="A26261" s="112" t="s">
        <v>55037</v>
      </c>
      <c r="B26261" s="112" t="s">
        <v>55038</v>
      </c>
    </row>
    <row r="26262" spans="1:2" x14ac:dyDescent="0.2">
      <c r="A26262" s="112" t="s">
        <v>55039</v>
      </c>
      <c r="B26262" s="112" t="s">
        <v>55040</v>
      </c>
    </row>
    <row r="26263" spans="1:2" x14ac:dyDescent="0.2">
      <c r="A26263" s="112" t="s">
        <v>55041</v>
      </c>
      <c r="B26263" s="112" t="s">
        <v>55042</v>
      </c>
    </row>
    <row r="26264" spans="1:2" x14ac:dyDescent="0.2">
      <c r="A26264" s="112" t="s">
        <v>55043</v>
      </c>
      <c r="B26264" s="112" t="s">
        <v>55044</v>
      </c>
    </row>
    <row r="26265" spans="1:2" x14ac:dyDescent="0.2">
      <c r="A26265" s="112" t="s">
        <v>55045</v>
      </c>
      <c r="B26265" s="112" t="s">
        <v>55046</v>
      </c>
    </row>
    <row r="26266" spans="1:2" x14ac:dyDescent="0.2">
      <c r="A26266" s="112" t="s">
        <v>55047</v>
      </c>
      <c r="B26266" s="112" t="s">
        <v>55048</v>
      </c>
    </row>
    <row r="26267" spans="1:2" x14ac:dyDescent="0.2">
      <c r="A26267" s="112" t="s">
        <v>55049</v>
      </c>
      <c r="B26267" s="112" t="s">
        <v>55050</v>
      </c>
    </row>
    <row r="26268" spans="1:2" x14ac:dyDescent="0.2">
      <c r="A26268" s="112" t="s">
        <v>55051</v>
      </c>
      <c r="B26268" s="112" t="s">
        <v>55052</v>
      </c>
    </row>
    <row r="26269" spans="1:2" x14ac:dyDescent="0.2">
      <c r="A26269" s="112" t="s">
        <v>55053</v>
      </c>
      <c r="B26269" s="112" t="s">
        <v>55054</v>
      </c>
    </row>
    <row r="26270" spans="1:2" x14ac:dyDescent="0.2">
      <c r="A26270" s="112" t="s">
        <v>55055</v>
      </c>
      <c r="B26270" s="112" t="s">
        <v>55056</v>
      </c>
    </row>
    <row r="26271" spans="1:2" x14ac:dyDescent="0.2">
      <c r="A26271" s="112" t="s">
        <v>55057</v>
      </c>
      <c r="B26271" s="112" t="s">
        <v>55058</v>
      </c>
    </row>
    <row r="26272" spans="1:2" x14ac:dyDescent="0.2">
      <c r="A26272" s="112" t="s">
        <v>55059</v>
      </c>
      <c r="B26272" s="112" t="s">
        <v>55060</v>
      </c>
    </row>
    <row r="26273" spans="1:2" x14ac:dyDescent="0.2">
      <c r="A26273" s="112" t="s">
        <v>55061</v>
      </c>
      <c r="B26273" s="112" t="s">
        <v>55062</v>
      </c>
    </row>
    <row r="26274" spans="1:2" x14ac:dyDescent="0.2">
      <c r="A26274" s="112" t="s">
        <v>55063</v>
      </c>
      <c r="B26274" s="112" t="s">
        <v>55064</v>
      </c>
    </row>
    <row r="26275" spans="1:2" x14ac:dyDescent="0.2">
      <c r="A26275" s="112" t="s">
        <v>55065</v>
      </c>
      <c r="B26275" s="112" t="s">
        <v>55066</v>
      </c>
    </row>
    <row r="26276" spans="1:2" x14ac:dyDescent="0.2">
      <c r="A26276" s="112" t="s">
        <v>55067</v>
      </c>
      <c r="B26276" s="112" t="s">
        <v>55068</v>
      </c>
    </row>
    <row r="26277" spans="1:2" x14ac:dyDescent="0.2">
      <c r="A26277" s="112" t="s">
        <v>55069</v>
      </c>
      <c r="B26277" s="112" t="s">
        <v>55070</v>
      </c>
    </row>
    <row r="26278" spans="1:2" x14ac:dyDescent="0.2">
      <c r="A26278" s="112" t="s">
        <v>55071</v>
      </c>
      <c r="B26278" s="112" t="s">
        <v>55072</v>
      </c>
    </row>
    <row r="26279" spans="1:2" x14ac:dyDescent="0.2">
      <c r="A26279" s="112" t="s">
        <v>55073</v>
      </c>
      <c r="B26279" s="112" t="s">
        <v>55074</v>
      </c>
    </row>
    <row r="26280" spans="1:2" x14ac:dyDescent="0.2">
      <c r="A26280" s="112" t="s">
        <v>55075</v>
      </c>
      <c r="B26280" s="112" t="s">
        <v>55076</v>
      </c>
    </row>
    <row r="26281" spans="1:2" x14ac:dyDescent="0.2">
      <c r="A26281" s="112" t="s">
        <v>55077</v>
      </c>
      <c r="B26281" s="112" t="s">
        <v>55078</v>
      </c>
    </row>
    <row r="26282" spans="1:2" x14ac:dyDescent="0.2">
      <c r="A26282" s="112" t="s">
        <v>55079</v>
      </c>
      <c r="B26282" s="112" t="s">
        <v>55080</v>
      </c>
    </row>
    <row r="26283" spans="1:2" x14ac:dyDescent="0.2">
      <c r="A26283" s="112" t="s">
        <v>55081</v>
      </c>
      <c r="B26283" s="112" t="s">
        <v>55082</v>
      </c>
    </row>
    <row r="26284" spans="1:2" x14ac:dyDescent="0.2">
      <c r="A26284" s="112" t="s">
        <v>55083</v>
      </c>
      <c r="B26284" s="112" t="s">
        <v>55084</v>
      </c>
    </row>
    <row r="26285" spans="1:2" x14ac:dyDescent="0.2">
      <c r="A26285" s="112" t="s">
        <v>55085</v>
      </c>
      <c r="B26285" s="112" t="s">
        <v>55086</v>
      </c>
    </row>
    <row r="26286" spans="1:2" x14ac:dyDescent="0.2">
      <c r="A26286" s="112" t="s">
        <v>55087</v>
      </c>
      <c r="B26286" s="112" t="s">
        <v>55088</v>
      </c>
    </row>
    <row r="26287" spans="1:2" x14ac:dyDescent="0.2">
      <c r="A26287" s="112" t="s">
        <v>55089</v>
      </c>
      <c r="B26287" s="112" t="s">
        <v>55090</v>
      </c>
    </row>
    <row r="26288" spans="1:2" x14ac:dyDescent="0.2">
      <c r="A26288" s="112" t="s">
        <v>55091</v>
      </c>
      <c r="B26288" s="112" t="s">
        <v>55092</v>
      </c>
    </row>
    <row r="26289" spans="1:2" x14ac:dyDescent="0.2">
      <c r="A26289" s="112" t="s">
        <v>55093</v>
      </c>
      <c r="B26289" s="112" t="s">
        <v>55094</v>
      </c>
    </row>
    <row r="26290" spans="1:2" x14ac:dyDescent="0.2">
      <c r="A26290" s="112" t="s">
        <v>55095</v>
      </c>
      <c r="B26290" s="112" t="s">
        <v>55096</v>
      </c>
    </row>
    <row r="26291" spans="1:2" x14ac:dyDescent="0.2">
      <c r="A26291" s="112" t="s">
        <v>55097</v>
      </c>
      <c r="B26291" s="112" t="s">
        <v>55098</v>
      </c>
    </row>
    <row r="26292" spans="1:2" x14ac:dyDescent="0.2">
      <c r="A26292" s="112" t="s">
        <v>55099</v>
      </c>
      <c r="B26292" s="112" t="s">
        <v>55100</v>
      </c>
    </row>
    <row r="26293" spans="1:2" x14ac:dyDescent="0.2">
      <c r="A26293" s="112" t="s">
        <v>55101</v>
      </c>
      <c r="B26293" s="112" t="s">
        <v>55102</v>
      </c>
    </row>
    <row r="26294" spans="1:2" x14ac:dyDescent="0.2">
      <c r="A26294" s="112" t="s">
        <v>55103</v>
      </c>
      <c r="B26294" s="112" t="s">
        <v>55104</v>
      </c>
    </row>
    <row r="26295" spans="1:2" x14ac:dyDescent="0.2">
      <c r="A26295" s="112" t="s">
        <v>55105</v>
      </c>
      <c r="B26295" s="112" t="s">
        <v>55106</v>
      </c>
    </row>
    <row r="26296" spans="1:2" x14ac:dyDescent="0.2">
      <c r="A26296" s="112" t="s">
        <v>55107</v>
      </c>
      <c r="B26296" s="112" t="s">
        <v>55108</v>
      </c>
    </row>
    <row r="26297" spans="1:2" x14ac:dyDescent="0.2">
      <c r="A26297" s="112" t="s">
        <v>55109</v>
      </c>
      <c r="B26297" s="112" t="s">
        <v>55110</v>
      </c>
    </row>
    <row r="26298" spans="1:2" x14ac:dyDescent="0.2">
      <c r="A26298" s="112" t="s">
        <v>55111</v>
      </c>
      <c r="B26298" s="112" t="s">
        <v>55112</v>
      </c>
    </row>
    <row r="26299" spans="1:2" x14ac:dyDescent="0.2">
      <c r="A26299" s="112" t="s">
        <v>55113</v>
      </c>
      <c r="B26299" s="112" t="s">
        <v>55114</v>
      </c>
    </row>
    <row r="26300" spans="1:2" x14ac:dyDescent="0.2">
      <c r="A26300" s="112" t="s">
        <v>55115</v>
      </c>
      <c r="B26300" s="112" t="s">
        <v>55116</v>
      </c>
    </row>
    <row r="26301" spans="1:2" x14ac:dyDescent="0.2">
      <c r="A26301" s="112" t="s">
        <v>55117</v>
      </c>
      <c r="B26301" s="112" t="s">
        <v>55118</v>
      </c>
    </row>
    <row r="26302" spans="1:2" x14ac:dyDescent="0.2">
      <c r="A26302" s="112" t="s">
        <v>55119</v>
      </c>
      <c r="B26302" s="112" t="s">
        <v>55120</v>
      </c>
    </row>
    <row r="26303" spans="1:2" x14ac:dyDescent="0.2">
      <c r="A26303" s="112" t="s">
        <v>55121</v>
      </c>
      <c r="B26303" s="112" t="s">
        <v>55122</v>
      </c>
    </row>
    <row r="26304" spans="1:2" x14ac:dyDescent="0.2">
      <c r="A26304" s="112" t="s">
        <v>55123</v>
      </c>
      <c r="B26304" s="112" t="s">
        <v>55124</v>
      </c>
    </row>
    <row r="26305" spans="1:2" x14ac:dyDescent="0.2">
      <c r="A26305" s="112" t="s">
        <v>55125</v>
      </c>
      <c r="B26305" s="112" t="s">
        <v>55126</v>
      </c>
    </row>
    <row r="26306" spans="1:2" x14ac:dyDescent="0.2">
      <c r="A26306" s="112" t="s">
        <v>55127</v>
      </c>
      <c r="B26306" s="112" t="s">
        <v>55128</v>
      </c>
    </row>
    <row r="26307" spans="1:2" x14ac:dyDescent="0.2">
      <c r="A26307" s="112" t="s">
        <v>55129</v>
      </c>
      <c r="B26307" s="112" t="s">
        <v>55130</v>
      </c>
    </row>
    <row r="26308" spans="1:2" x14ac:dyDescent="0.2">
      <c r="A26308" s="112" t="s">
        <v>55131</v>
      </c>
      <c r="B26308" s="112" t="s">
        <v>55132</v>
      </c>
    </row>
    <row r="26309" spans="1:2" x14ac:dyDescent="0.2">
      <c r="A26309" s="112" t="s">
        <v>55133</v>
      </c>
      <c r="B26309" s="112" t="s">
        <v>55134</v>
      </c>
    </row>
    <row r="26310" spans="1:2" x14ac:dyDescent="0.2">
      <c r="A26310" s="112" t="s">
        <v>55135</v>
      </c>
      <c r="B26310" s="112" t="s">
        <v>55136</v>
      </c>
    </row>
    <row r="26311" spans="1:2" x14ac:dyDescent="0.2">
      <c r="A26311" s="112" t="s">
        <v>55137</v>
      </c>
      <c r="B26311" s="112" t="s">
        <v>55138</v>
      </c>
    </row>
    <row r="26312" spans="1:2" x14ac:dyDescent="0.2">
      <c r="A26312" s="112" t="s">
        <v>55139</v>
      </c>
      <c r="B26312" s="112" t="s">
        <v>55140</v>
      </c>
    </row>
    <row r="26313" spans="1:2" x14ac:dyDescent="0.2">
      <c r="A26313" s="112" t="s">
        <v>55141</v>
      </c>
      <c r="B26313" s="112" t="s">
        <v>55142</v>
      </c>
    </row>
    <row r="26314" spans="1:2" x14ac:dyDescent="0.2">
      <c r="A26314" s="112" t="s">
        <v>55143</v>
      </c>
      <c r="B26314" s="112" t="s">
        <v>55144</v>
      </c>
    </row>
    <row r="26315" spans="1:2" x14ac:dyDescent="0.2">
      <c r="A26315" s="112" t="s">
        <v>55145</v>
      </c>
      <c r="B26315" s="112" t="s">
        <v>55146</v>
      </c>
    </row>
    <row r="26316" spans="1:2" x14ac:dyDescent="0.2">
      <c r="A26316" s="112" t="s">
        <v>55147</v>
      </c>
      <c r="B26316" s="112" t="s">
        <v>55148</v>
      </c>
    </row>
    <row r="26317" spans="1:2" x14ac:dyDescent="0.2">
      <c r="A26317" s="112" t="s">
        <v>55149</v>
      </c>
      <c r="B26317" s="112" t="s">
        <v>55150</v>
      </c>
    </row>
    <row r="26318" spans="1:2" x14ac:dyDescent="0.2">
      <c r="A26318" s="112" t="s">
        <v>55151</v>
      </c>
      <c r="B26318" s="112" t="s">
        <v>55152</v>
      </c>
    </row>
    <row r="26319" spans="1:2" x14ac:dyDescent="0.2">
      <c r="A26319" s="112" t="s">
        <v>55153</v>
      </c>
      <c r="B26319" s="112" t="s">
        <v>55154</v>
      </c>
    </row>
    <row r="26320" spans="1:2" x14ac:dyDescent="0.2">
      <c r="A26320" s="112" t="s">
        <v>55155</v>
      </c>
      <c r="B26320" s="112" t="s">
        <v>55156</v>
      </c>
    </row>
    <row r="26321" spans="1:2" x14ac:dyDescent="0.2">
      <c r="A26321" s="112" t="s">
        <v>55157</v>
      </c>
      <c r="B26321" s="112" t="s">
        <v>55158</v>
      </c>
    </row>
    <row r="26322" spans="1:2" x14ac:dyDescent="0.2">
      <c r="A26322" s="112" t="s">
        <v>55159</v>
      </c>
      <c r="B26322" s="112" t="s">
        <v>55160</v>
      </c>
    </row>
    <row r="26323" spans="1:2" x14ac:dyDescent="0.2">
      <c r="A26323" s="112" t="s">
        <v>55161</v>
      </c>
      <c r="B26323" s="112" t="s">
        <v>55162</v>
      </c>
    </row>
    <row r="26324" spans="1:2" x14ac:dyDescent="0.2">
      <c r="A26324" s="112" t="s">
        <v>55163</v>
      </c>
      <c r="B26324" s="112" t="s">
        <v>55164</v>
      </c>
    </row>
    <row r="26325" spans="1:2" x14ac:dyDescent="0.2">
      <c r="A26325" s="112" t="s">
        <v>55165</v>
      </c>
      <c r="B26325" s="112" t="s">
        <v>55166</v>
      </c>
    </row>
    <row r="26326" spans="1:2" x14ac:dyDescent="0.2">
      <c r="A26326" s="112" t="s">
        <v>55167</v>
      </c>
      <c r="B26326" s="112" t="s">
        <v>55168</v>
      </c>
    </row>
    <row r="26327" spans="1:2" x14ac:dyDescent="0.2">
      <c r="A26327" s="112" t="s">
        <v>55169</v>
      </c>
      <c r="B26327" s="112" t="s">
        <v>55170</v>
      </c>
    </row>
    <row r="26328" spans="1:2" x14ac:dyDescent="0.2">
      <c r="A26328" s="112" t="s">
        <v>55171</v>
      </c>
      <c r="B26328" s="112" t="s">
        <v>55172</v>
      </c>
    </row>
    <row r="26329" spans="1:2" x14ac:dyDescent="0.2">
      <c r="A26329" s="112" t="s">
        <v>55173</v>
      </c>
      <c r="B26329" s="112" t="s">
        <v>55174</v>
      </c>
    </row>
    <row r="26330" spans="1:2" x14ac:dyDescent="0.2">
      <c r="A26330" s="112" t="s">
        <v>55175</v>
      </c>
      <c r="B26330" s="112" t="s">
        <v>55176</v>
      </c>
    </row>
    <row r="26331" spans="1:2" x14ac:dyDescent="0.2">
      <c r="A26331" s="112" t="s">
        <v>55177</v>
      </c>
      <c r="B26331" s="112" t="s">
        <v>55178</v>
      </c>
    </row>
    <row r="26332" spans="1:2" x14ac:dyDescent="0.2">
      <c r="A26332" s="112" t="s">
        <v>55179</v>
      </c>
      <c r="B26332" s="112" t="s">
        <v>55180</v>
      </c>
    </row>
    <row r="26333" spans="1:2" x14ac:dyDescent="0.2">
      <c r="A26333" s="112" t="s">
        <v>55181</v>
      </c>
      <c r="B26333" s="112" t="s">
        <v>55182</v>
      </c>
    </row>
    <row r="26334" spans="1:2" x14ac:dyDescent="0.2">
      <c r="A26334" s="112" t="s">
        <v>55183</v>
      </c>
      <c r="B26334" s="112" t="s">
        <v>55184</v>
      </c>
    </row>
    <row r="26335" spans="1:2" x14ac:dyDescent="0.2">
      <c r="A26335" s="112" t="s">
        <v>55185</v>
      </c>
      <c r="B26335" s="112" t="s">
        <v>55186</v>
      </c>
    </row>
    <row r="26336" spans="1:2" x14ac:dyDescent="0.2">
      <c r="A26336" s="112" t="s">
        <v>55187</v>
      </c>
      <c r="B26336" s="112" t="s">
        <v>55188</v>
      </c>
    </row>
    <row r="26337" spans="1:2" x14ac:dyDescent="0.2">
      <c r="A26337" s="112" t="s">
        <v>55189</v>
      </c>
      <c r="B26337" s="112" t="s">
        <v>55190</v>
      </c>
    </row>
    <row r="26338" spans="1:2" x14ac:dyDescent="0.2">
      <c r="A26338" s="112" t="s">
        <v>55191</v>
      </c>
      <c r="B26338" s="112" t="s">
        <v>55192</v>
      </c>
    </row>
    <row r="26339" spans="1:2" x14ac:dyDescent="0.2">
      <c r="A26339" s="112" t="s">
        <v>55193</v>
      </c>
      <c r="B26339" s="112" t="s">
        <v>55194</v>
      </c>
    </row>
    <row r="26340" spans="1:2" x14ac:dyDescent="0.2">
      <c r="A26340" s="112" t="s">
        <v>55195</v>
      </c>
      <c r="B26340" s="112" t="s">
        <v>55196</v>
      </c>
    </row>
    <row r="26341" spans="1:2" x14ac:dyDescent="0.2">
      <c r="A26341" s="112" t="s">
        <v>55197</v>
      </c>
      <c r="B26341" s="112" t="s">
        <v>55198</v>
      </c>
    </row>
    <row r="26342" spans="1:2" x14ac:dyDescent="0.2">
      <c r="A26342" s="112" t="s">
        <v>55199</v>
      </c>
      <c r="B26342" s="112" t="s">
        <v>55200</v>
      </c>
    </row>
    <row r="26343" spans="1:2" x14ac:dyDescent="0.2">
      <c r="A26343" s="112" t="s">
        <v>55201</v>
      </c>
      <c r="B26343" s="112" t="s">
        <v>55202</v>
      </c>
    </row>
    <row r="26344" spans="1:2" x14ac:dyDescent="0.2">
      <c r="A26344" s="112" t="s">
        <v>55203</v>
      </c>
      <c r="B26344" s="112" t="s">
        <v>55204</v>
      </c>
    </row>
    <row r="26345" spans="1:2" x14ac:dyDescent="0.2">
      <c r="A26345" s="112" t="s">
        <v>55205</v>
      </c>
      <c r="B26345" s="112" t="s">
        <v>55206</v>
      </c>
    </row>
    <row r="26346" spans="1:2" x14ac:dyDescent="0.2">
      <c r="A26346" s="112" t="s">
        <v>55207</v>
      </c>
      <c r="B26346" s="112" t="s">
        <v>32707</v>
      </c>
    </row>
    <row r="26347" spans="1:2" x14ac:dyDescent="0.2">
      <c r="A26347" s="112" t="s">
        <v>55208</v>
      </c>
      <c r="B26347" s="112" t="s">
        <v>55209</v>
      </c>
    </row>
    <row r="26348" spans="1:2" x14ac:dyDescent="0.2">
      <c r="A26348" s="112" t="s">
        <v>55210</v>
      </c>
      <c r="B26348" s="112" t="s">
        <v>55211</v>
      </c>
    </row>
    <row r="26349" spans="1:2" x14ac:dyDescent="0.2">
      <c r="A26349" s="112" t="s">
        <v>55212</v>
      </c>
      <c r="B26349" s="112" t="s">
        <v>55213</v>
      </c>
    </row>
    <row r="26350" spans="1:2" x14ac:dyDescent="0.2">
      <c r="A26350" s="112" t="s">
        <v>55214</v>
      </c>
      <c r="B26350" s="112" t="s">
        <v>55215</v>
      </c>
    </row>
    <row r="26351" spans="1:2" x14ac:dyDescent="0.2">
      <c r="A26351" s="112" t="s">
        <v>55216</v>
      </c>
      <c r="B26351" s="112" t="s">
        <v>55217</v>
      </c>
    </row>
    <row r="26352" spans="1:2" x14ac:dyDescent="0.2">
      <c r="A26352" s="112" t="s">
        <v>55218</v>
      </c>
      <c r="B26352" s="112" t="s">
        <v>55219</v>
      </c>
    </row>
    <row r="26353" spans="1:2" x14ac:dyDescent="0.2">
      <c r="A26353" s="112" t="s">
        <v>55220</v>
      </c>
      <c r="B26353" s="112" t="s">
        <v>55221</v>
      </c>
    </row>
    <row r="26354" spans="1:2" x14ac:dyDescent="0.2">
      <c r="A26354" s="112" t="s">
        <v>55222</v>
      </c>
      <c r="B26354" s="112" t="s">
        <v>55223</v>
      </c>
    </row>
    <row r="26355" spans="1:2" x14ac:dyDescent="0.2">
      <c r="A26355" s="112" t="s">
        <v>55224</v>
      </c>
      <c r="B26355" s="112" t="s">
        <v>55225</v>
      </c>
    </row>
    <row r="26356" spans="1:2" x14ac:dyDescent="0.2">
      <c r="A26356" s="112" t="s">
        <v>55226</v>
      </c>
      <c r="B26356" s="112" t="s">
        <v>55227</v>
      </c>
    </row>
    <row r="26357" spans="1:2" x14ac:dyDescent="0.2">
      <c r="A26357" s="112" t="s">
        <v>55228</v>
      </c>
      <c r="B26357" s="112" t="s">
        <v>55229</v>
      </c>
    </row>
    <row r="26358" spans="1:2" x14ac:dyDescent="0.2">
      <c r="A26358" s="112" t="s">
        <v>55230</v>
      </c>
      <c r="B26358" s="112" t="s">
        <v>55231</v>
      </c>
    </row>
    <row r="26359" spans="1:2" x14ac:dyDescent="0.2">
      <c r="A26359" s="112" t="s">
        <v>55232</v>
      </c>
      <c r="B26359" s="112" t="s">
        <v>55233</v>
      </c>
    </row>
    <row r="26360" spans="1:2" x14ac:dyDescent="0.2">
      <c r="A26360" s="112" t="s">
        <v>55234</v>
      </c>
      <c r="B26360" s="112" t="s">
        <v>55235</v>
      </c>
    </row>
    <row r="26361" spans="1:2" x14ac:dyDescent="0.2">
      <c r="A26361" s="112" t="s">
        <v>55236</v>
      </c>
      <c r="B26361" s="112" t="s">
        <v>55237</v>
      </c>
    </row>
    <row r="26362" spans="1:2" x14ac:dyDescent="0.2">
      <c r="A26362" s="112" t="s">
        <v>55238</v>
      </c>
      <c r="B26362" s="112" t="s">
        <v>55239</v>
      </c>
    </row>
    <row r="26363" spans="1:2" x14ac:dyDescent="0.2">
      <c r="A26363" s="112" t="s">
        <v>55240</v>
      </c>
      <c r="B26363" s="112" t="s">
        <v>55241</v>
      </c>
    </row>
    <row r="26364" spans="1:2" x14ac:dyDescent="0.2">
      <c r="A26364" s="112" t="s">
        <v>55242</v>
      </c>
      <c r="B26364" s="112" t="s">
        <v>55243</v>
      </c>
    </row>
    <row r="26365" spans="1:2" x14ac:dyDescent="0.2">
      <c r="A26365" s="112" t="s">
        <v>55244</v>
      </c>
      <c r="B26365" s="112" t="s">
        <v>55245</v>
      </c>
    </row>
    <row r="26366" spans="1:2" x14ac:dyDescent="0.2">
      <c r="A26366" s="112" t="s">
        <v>55246</v>
      </c>
      <c r="B26366" s="112" t="s">
        <v>55247</v>
      </c>
    </row>
    <row r="26367" spans="1:2" x14ac:dyDescent="0.2">
      <c r="A26367" s="112" t="s">
        <v>55248</v>
      </c>
      <c r="B26367" s="112" t="s">
        <v>55249</v>
      </c>
    </row>
    <row r="26368" spans="1:2" x14ac:dyDescent="0.2">
      <c r="A26368" s="112" t="s">
        <v>55250</v>
      </c>
      <c r="B26368" s="112" t="s">
        <v>55251</v>
      </c>
    </row>
    <row r="26369" spans="1:2" x14ac:dyDescent="0.2">
      <c r="A26369" s="112" t="s">
        <v>55252</v>
      </c>
      <c r="B26369" s="112" t="s">
        <v>55253</v>
      </c>
    </row>
    <row r="26370" spans="1:2" x14ac:dyDescent="0.2">
      <c r="A26370" s="112" t="s">
        <v>55254</v>
      </c>
      <c r="B26370" s="112" t="s">
        <v>55255</v>
      </c>
    </row>
    <row r="26371" spans="1:2" x14ac:dyDescent="0.2">
      <c r="A26371" s="112" t="s">
        <v>55256</v>
      </c>
      <c r="B26371" s="112" t="s">
        <v>55257</v>
      </c>
    </row>
    <row r="26372" spans="1:2" x14ac:dyDescent="0.2">
      <c r="A26372" s="112" t="s">
        <v>55258</v>
      </c>
      <c r="B26372" s="112" t="s">
        <v>55259</v>
      </c>
    </row>
    <row r="26373" spans="1:2" x14ac:dyDescent="0.2">
      <c r="A26373" s="112" t="s">
        <v>55260</v>
      </c>
      <c r="B26373" s="112" t="s">
        <v>55261</v>
      </c>
    </row>
    <row r="26374" spans="1:2" x14ac:dyDescent="0.2">
      <c r="A26374" s="112" t="s">
        <v>55262</v>
      </c>
      <c r="B26374" s="112" t="s">
        <v>55263</v>
      </c>
    </row>
    <row r="26375" spans="1:2" x14ac:dyDescent="0.2">
      <c r="A26375" s="112" t="s">
        <v>55264</v>
      </c>
      <c r="B26375" s="112" t="s">
        <v>55265</v>
      </c>
    </row>
    <row r="26376" spans="1:2" x14ac:dyDescent="0.2">
      <c r="A26376" s="112" t="s">
        <v>55266</v>
      </c>
      <c r="B26376" s="112" t="s">
        <v>55267</v>
      </c>
    </row>
    <row r="26377" spans="1:2" x14ac:dyDescent="0.2">
      <c r="A26377" s="112" t="s">
        <v>55268</v>
      </c>
      <c r="B26377" s="112" t="s">
        <v>55269</v>
      </c>
    </row>
    <row r="26378" spans="1:2" x14ac:dyDescent="0.2">
      <c r="A26378" s="112" t="s">
        <v>55270</v>
      </c>
      <c r="B26378" s="112" t="s">
        <v>55271</v>
      </c>
    </row>
    <row r="26379" spans="1:2" x14ac:dyDescent="0.2">
      <c r="A26379" s="112" t="s">
        <v>55272</v>
      </c>
      <c r="B26379" s="112" t="s">
        <v>55273</v>
      </c>
    </row>
    <row r="26380" spans="1:2" x14ac:dyDescent="0.2">
      <c r="A26380" s="112" t="s">
        <v>55274</v>
      </c>
      <c r="B26380" s="112" t="s">
        <v>55275</v>
      </c>
    </row>
    <row r="26381" spans="1:2" x14ac:dyDescent="0.2">
      <c r="A26381" s="112" t="s">
        <v>55276</v>
      </c>
      <c r="B26381" s="112" t="s">
        <v>55277</v>
      </c>
    </row>
    <row r="26382" spans="1:2" x14ac:dyDescent="0.2">
      <c r="A26382" s="112" t="s">
        <v>55278</v>
      </c>
      <c r="B26382" s="112" t="s">
        <v>55279</v>
      </c>
    </row>
    <row r="26383" spans="1:2" x14ac:dyDescent="0.2">
      <c r="A26383" s="112" t="s">
        <v>55280</v>
      </c>
      <c r="B26383" s="112" t="s">
        <v>55281</v>
      </c>
    </row>
    <row r="26384" spans="1:2" x14ac:dyDescent="0.2">
      <c r="A26384" s="112" t="s">
        <v>55282</v>
      </c>
      <c r="B26384" s="112" t="s">
        <v>55283</v>
      </c>
    </row>
    <row r="26385" spans="1:2" x14ac:dyDescent="0.2">
      <c r="A26385" s="112" t="s">
        <v>55284</v>
      </c>
      <c r="B26385" s="112" t="s">
        <v>55285</v>
      </c>
    </row>
    <row r="26386" spans="1:2" x14ac:dyDescent="0.2">
      <c r="A26386" s="112" t="s">
        <v>55286</v>
      </c>
      <c r="B26386" s="112" t="s">
        <v>55287</v>
      </c>
    </row>
    <row r="26387" spans="1:2" x14ac:dyDescent="0.2">
      <c r="A26387" s="112" t="s">
        <v>55288</v>
      </c>
      <c r="B26387" s="112" t="s">
        <v>55289</v>
      </c>
    </row>
    <row r="26388" spans="1:2" x14ac:dyDescent="0.2">
      <c r="A26388" s="112" t="s">
        <v>55290</v>
      </c>
      <c r="B26388" s="112" t="s">
        <v>55291</v>
      </c>
    </row>
    <row r="26389" spans="1:2" x14ac:dyDescent="0.2">
      <c r="A26389" s="112" t="s">
        <v>55292</v>
      </c>
      <c r="B26389" s="112" t="s">
        <v>55293</v>
      </c>
    </row>
    <row r="26390" spans="1:2" x14ac:dyDescent="0.2">
      <c r="A26390" s="112" t="s">
        <v>55294</v>
      </c>
      <c r="B26390" s="112" t="s">
        <v>55295</v>
      </c>
    </row>
    <row r="26391" spans="1:2" x14ac:dyDescent="0.2">
      <c r="A26391" s="112" t="s">
        <v>55296</v>
      </c>
      <c r="B26391" s="112" t="s">
        <v>55297</v>
      </c>
    </row>
    <row r="26392" spans="1:2" x14ac:dyDescent="0.2">
      <c r="A26392" s="112" t="s">
        <v>55298</v>
      </c>
      <c r="B26392" s="112" t="s">
        <v>55299</v>
      </c>
    </row>
    <row r="26393" spans="1:2" x14ac:dyDescent="0.2">
      <c r="A26393" s="112" t="s">
        <v>55300</v>
      </c>
      <c r="B26393" s="112" t="s">
        <v>55301</v>
      </c>
    </row>
    <row r="26394" spans="1:2" x14ac:dyDescent="0.2">
      <c r="A26394" s="112" t="s">
        <v>55302</v>
      </c>
      <c r="B26394" s="112" t="s">
        <v>55303</v>
      </c>
    </row>
    <row r="26395" spans="1:2" x14ac:dyDescent="0.2">
      <c r="A26395" s="112" t="s">
        <v>55304</v>
      </c>
      <c r="B26395" s="112" t="s">
        <v>55305</v>
      </c>
    </row>
    <row r="26396" spans="1:2" x14ac:dyDescent="0.2">
      <c r="A26396" s="112" t="s">
        <v>55306</v>
      </c>
      <c r="B26396" s="112" t="s">
        <v>55307</v>
      </c>
    </row>
    <row r="26397" spans="1:2" x14ac:dyDescent="0.2">
      <c r="A26397" s="112" t="s">
        <v>55308</v>
      </c>
      <c r="B26397" s="112" t="s">
        <v>55309</v>
      </c>
    </row>
    <row r="26398" spans="1:2" x14ac:dyDescent="0.2">
      <c r="A26398" s="112" t="s">
        <v>55310</v>
      </c>
      <c r="B26398" s="112" t="s">
        <v>55311</v>
      </c>
    </row>
    <row r="26399" spans="1:2" x14ac:dyDescent="0.2">
      <c r="A26399" s="112" t="s">
        <v>55312</v>
      </c>
      <c r="B26399" s="112" t="s">
        <v>55313</v>
      </c>
    </row>
    <row r="26400" spans="1:2" x14ac:dyDescent="0.2">
      <c r="A26400" s="112" t="s">
        <v>55314</v>
      </c>
      <c r="B26400" s="112" t="s">
        <v>55315</v>
      </c>
    </row>
    <row r="26401" spans="1:2" x14ac:dyDescent="0.2">
      <c r="A26401" s="112" t="s">
        <v>55316</v>
      </c>
      <c r="B26401" s="112" t="s">
        <v>55317</v>
      </c>
    </row>
    <row r="26402" spans="1:2" x14ac:dyDescent="0.2">
      <c r="A26402" s="112" t="s">
        <v>55318</v>
      </c>
      <c r="B26402" s="112" t="s">
        <v>55319</v>
      </c>
    </row>
    <row r="26403" spans="1:2" x14ac:dyDescent="0.2">
      <c r="A26403" s="112" t="s">
        <v>55320</v>
      </c>
      <c r="B26403" s="112" t="s">
        <v>55321</v>
      </c>
    </row>
    <row r="26404" spans="1:2" x14ac:dyDescent="0.2">
      <c r="A26404" s="112" t="s">
        <v>55322</v>
      </c>
      <c r="B26404" s="112" t="s">
        <v>55323</v>
      </c>
    </row>
    <row r="26405" spans="1:2" x14ac:dyDescent="0.2">
      <c r="A26405" s="112" t="s">
        <v>55324</v>
      </c>
      <c r="B26405" s="112" t="s">
        <v>55325</v>
      </c>
    </row>
    <row r="26406" spans="1:2" x14ac:dyDescent="0.2">
      <c r="A26406" s="112" t="s">
        <v>55326</v>
      </c>
      <c r="B26406" s="112" t="s">
        <v>55327</v>
      </c>
    </row>
    <row r="26407" spans="1:2" x14ac:dyDescent="0.2">
      <c r="A26407" s="112" t="s">
        <v>55328</v>
      </c>
      <c r="B26407" s="112" t="s">
        <v>55329</v>
      </c>
    </row>
    <row r="26408" spans="1:2" x14ac:dyDescent="0.2">
      <c r="A26408" s="112" t="s">
        <v>55330</v>
      </c>
      <c r="B26408" s="112" t="s">
        <v>55331</v>
      </c>
    </row>
    <row r="26409" spans="1:2" x14ac:dyDescent="0.2">
      <c r="A26409" s="112" t="s">
        <v>55332</v>
      </c>
      <c r="B26409" s="112" t="s">
        <v>55333</v>
      </c>
    </row>
    <row r="26410" spans="1:2" x14ac:dyDescent="0.2">
      <c r="A26410" s="112" t="s">
        <v>55334</v>
      </c>
      <c r="B26410" s="112" t="s">
        <v>55335</v>
      </c>
    </row>
    <row r="26411" spans="1:2" x14ac:dyDescent="0.2">
      <c r="A26411" s="112" t="s">
        <v>55336</v>
      </c>
      <c r="B26411" s="112" t="s">
        <v>55337</v>
      </c>
    </row>
    <row r="26412" spans="1:2" x14ac:dyDescent="0.2">
      <c r="A26412" s="112" t="s">
        <v>55338</v>
      </c>
      <c r="B26412" s="112" t="s">
        <v>55339</v>
      </c>
    </row>
    <row r="26413" spans="1:2" x14ac:dyDescent="0.2">
      <c r="A26413" s="112" t="s">
        <v>55340</v>
      </c>
      <c r="B26413" s="112" t="s">
        <v>55341</v>
      </c>
    </row>
    <row r="26414" spans="1:2" x14ac:dyDescent="0.2">
      <c r="A26414" s="112" t="s">
        <v>55342</v>
      </c>
      <c r="B26414" s="112" t="s">
        <v>55343</v>
      </c>
    </row>
    <row r="26415" spans="1:2" x14ac:dyDescent="0.2">
      <c r="A26415" s="112" t="s">
        <v>55344</v>
      </c>
      <c r="B26415" s="112" t="s">
        <v>55345</v>
      </c>
    </row>
    <row r="26416" spans="1:2" x14ac:dyDescent="0.2">
      <c r="A26416" s="112" t="s">
        <v>55346</v>
      </c>
      <c r="B26416" s="112" t="s">
        <v>55347</v>
      </c>
    </row>
    <row r="26417" spans="1:2" x14ac:dyDescent="0.2">
      <c r="A26417" s="112" t="s">
        <v>55348</v>
      </c>
      <c r="B26417" s="112" t="s">
        <v>55349</v>
      </c>
    </row>
    <row r="26418" spans="1:2" x14ac:dyDescent="0.2">
      <c r="A26418" s="112" t="s">
        <v>55350</v>
      </c>
      <c r="B26418" s="112" t="s">
        <v>55351</v>
      </c>
    </row>
    <row r="26419" spans="1:2" x14ac:dyDescent="0.2">
      <c r="A26419" s="112" t="s">
        <v>55352</v>
      </c>
      <c r="B26419" s="112" t="s">
        <v>55353</v>
      </c>
    </row>
    <row r="26420" spans="1:2" x14ac:dyDescent="0.2">
      <c r="A26420" s="112" t="s">
        <v>55354</v>
      </c>
      <c r="B26420" s="112" t="s">
        <v>55355</v>
      </c>
    </row>
    <row r="26421" spans="1:2" x14ac:dyDescent="0.2">
      <c r="A26421" s="112" t="s">
        <v>55356</v>
      </c>
      <c r="B26421" s="112" t="s">
        <v>55357</v>
      </c>
    </row>
    <row r="26422" spans="1:2" x14ac:dyDescent="0.2">
      <c r="A26422" s="112" t="s">
        <v>55358</v>
      </c>
      <c r="B26422" s="112" t="s">
        <v>55359</v>
      </c>
    </row>
    <row r="26423" spans="1:2" x14ac:dyDescent="0.2">
      <c r="A26423" s="112" t="s">
        <v>55360</v>
      </c>
      <c r="B26423" s="112" t="s">
        <v>55361</v>
      </c>
    </row>
    <row r="26424" spans="1:2" x14ac:dyDescent="0.2">
      <c r="A26424" s="112" t="s">
        <v>55362</v>
      </c>
      <c r="B26424" s="112" t="s">
        <v>55363</v>
      </c>
    </row>
    <row r="26425" spans="1:2" x14ac:dyDescent="0.2">
      <c r="A26425" s="112" t="s">
        <v>55364</v>
      </c>
      <c r="B26425" s="112" t="s">
        <v>55365</v>
      </c>
    </row>
    <row r="26426" spans="1:2" x14ac:dyDescent="0.2">
      <c r="A26426" s="112" t="s">
        <v>55366</v>
      </c>
      <c r="B26426" s="112" t="s">
        <v>55367</v>
      </c>
    </row>
    <row r="26427" spans="1:2" x14ac:dyDescent="0.2">
      <c r="A26427" s="112" t="s">
        <v>55368</v>
      </c>
      <c r="B26427" s="112" t="s">
        <v>55369</v>
      </c>
    </row>
    <row r="26428" spans="1:2" x14ac:dyDescent="0.2">
      <c r="A26428" s="112" t="s">
        <v>55370</v>
      </c>
      <c r="B26428" s="112" t="s">
        <v>55371</v>
      </c>
    </row>
    <row r="26429" spans="1:2" x14ac:dyDescent="0.2">
      <c r="A26429" s="112" t="s">
        <v>55372</v>
      </c>
      <c r="B26429" s="112" t="s">
        <v>55373</v>
      </c>
    </row>
    <row r="26430" spans="1:2" x14ac:dyDescent="0.2">
      <c r="A26430" s="112" t="s">
        <v>55374</v>
      </c>
      <c r="B26430" s="112" t="s">
        <v>55375</v>
      </c>
    </row>
    <row r="26431" spans="1:2" x14ac:dyDescent="0.2">
      <c r="A26431" s="112" t="s">
        <v>55376</v>
      </c>
      <c r="B26431" s="112" t="s">
        <v>55377</v>
      </c>
    </row>
    <row r="26432" spans="1:2" x14ac:dyDescent="0.2">
      <c r="A26432" s="112" t="s">
        <v>55378</v>
      </c>
      <c r="B26432" s="112" t="s">
        <v>55379</v>
      </c>
    </row>
    <row r="26433" spans="1:2" x14ac:dyDescent="0.2">
      <c r="A26433" s="112" t="s">
        <v>55380</v>
      </c>
      <c r="B26433" s="112" t="s">
        <v>55381</v>
      </c>
    </row>
    <row r="26434" spans="1:2" x14ac:dyDescent="0.2">
      <c r="A26434" s="112" t="s">
        <v>55382</v>
      </c>
      <c r="B26434" s="112" t="s">
        <v>55383</v>
      </c>
    </row>
    <row r="26435" spans="1:2" x14ac:dyDescent="0.2">
      <c r="A26435" s="112" t="s">
        <v>55384</v>
      </c>
      <c r="B26435" s="112" t="s">
        <v>55385</v>
      </c>
    </row>
    <row r="26436" spans="1:2" x14ac:dyDescent="0.2">
      <c r="A26436" s="112" t="s">
        <v>55386</v>
      </c>
      <c r="B26436" s="112" t="s">
        <v>55387</v>
      </c>
    </row>
    <row r="26437" spans="1:2" x14ac:dyDescent="0.2">
      <c r="A26437" s="112" t="s">
        <v>55388</v>
      </c>
      <c r="B26437" s="112" t="s">
        <v>55389</v>
      </c>
    </row>
    <row r="26438" spans="1:2" x14ac:dyDescent="0.2">
      <c r="A26438" s="112" t="s">
        <v>55390</v>
      </c>
      <c r="B26438" s="112" t="s">
        <v>55391</v>
      </c>
    </row>
    <row r="26439" spans="1:2" x14ac:dyDescent="0.2">
      <c r="A26439" s="112" t="s">
        <v>55392</v>
      </c>
      <c r="B26439" s="112" t="s">
        <v>55393</v>
      </c>
    </row>
    <row r="26440" spans="1:2" x14ac:dyDescent="0.2">
      <c r="A26440" s="112" t="s">
        <v>55394</v>
      </c>
      <c r="B26440" s="112" t="s">
        <v>55395</v>
      </c>
    </row>
    <row r="26441" spans="1:2" x14ac:dyDescent="0.2">
      <c r="A26441" s="112" t="s">
        <v>55396</v>
      </c>
      <c r="B26441" s="112" t="s">
        <v>55397</v>
      </c>
    </row>
    <row r="26442" spans="1:2" x14ac:dyDescent="0.2">
      <c r="A26442" s="112" t="s">
        <v>55398</v>
      </c>
      <c r="B26442" s="112" t="s">
        <v>55399</v>
      </c>
    </row>
    <row r="26443" spans="1:2" x14ac:dyDescent="0.2">
      <c r="A26443" s="112" t="s">
        <v>55400</v>
      </c>
      <c r="B26443" s="112" t="s">
        <v>55401</v>
      </c>
    </row>
    <row r="26444" spans="1:2" x14ac:dyDescent="0.2">
      <c r="A26444" s="112" t="s">
        <v>55402</v>
      </c>
      <c r="B26444" s="112" t="s">
        <v>55403</v>
      </c>
    </row>
    <row r="26445" spans="1:2" x14ac:dyDescent="0.2">
      <c r="A26445" s="112" t="s">
        <v>55404</v>
      </c>
      <c r="B26445" s="112" t="s">
        <v>55405</v>
      </c>
    </row>
    <row r="26446" spans="1:2" x14ac:dyDescent="0.2">
      <c r="A26446" s="112" t="s">
        <v>55406</v>
      </c>
      <c r="B26446" s="112" t="s">
        <v>55407</v>
      </c>
    </row>
    <row r="26447" spans="1:2" x14ac:dyDescent="0.2">
      <c r="A26447" s="112" t="s">
        <v>55408</v>
      </c>
      <c r="B26447" s="112" t="s">
        <v>55409</v>
      </c>
    </row>
    <row r="26448" spans="1:2" x14ac:dyDescent="0.2">
      <c r="A26448" s="112" t="s">
        <v>55410</v>
      </c>
      <c r="B26448" s="112" t="s">
        <v>55411</v>
      </c>
    </row>
    <row r="26449" spans="1:2" x14ac:dyDescent="0.2">
      <c r="A26449" s="112" t="s">
        <v>55412</v>
      </c>
      <c r="B26449" s="112" t="s">
        <v>55413</v>
      </c>
    </row>
    <row r="26450" spans="1:2" x14ac:dyDescent="0.2">
      <c r="A26450" s="112" t="s">
        <v>55414</v>
      </c>
      <c r="B26450" s="112" t="s">
        <v>55415</v>
      </c>
    </row>
    <row r="26451" spans="1:2" x14ac:dyDescent="0.2">
      <c r="A26451" s="112" t="s">
        <v>55416</v>
      </c>
      <c r="B26451" s="112" t="s">
        <v>55417</v>
      </c>
    </row>
    <row r="26452" spans="1:2" x14ac:dyDescent="0.2">
      <c r="A26452" s="112" t="s">
        <v>55418</v>
      </c>
      <c r="B26452" s="112" t="s">
        <v>55419</v>
      </c>
    </row>
    <row r="26453" spans="1:2" x14ac:dyDescent="0.2">
      <c r="A26453" s="112" t="s">
        <v>55420</v>
      </c>
      <c r="B26453" s="112" t="s">
        <v>55421</v>
      </c>
    </row>
    <row r="26454" spans="1:2" x14ac:dyDescent="0.2">
      <c r="A26454" s="112" t="s">
        <v>55422</v>
      </c>
      <c r="B26454" s="112" t="s">
        <v>55423</v>
      </c>
    </row>
    <row r="26455" spans="1:2" x14ac:dyDescent="0.2">
      <c r="A26455" s="112" t="s">
        <v>55424</v>
      </c>
      <c r="B26455" s="112" t="s">
        <v>55425</v>
      </c>
    </row>
    <row r="26456" spans="1:2" x14ac:dyDescent="0.2">
      <c r="A26456" s="112" t="s">
        <v>55426</v>
      </c>
      <c r="B26456" s="112" t="s">
        <v>55427</v>
      </c>
    </row>
    <row r="26457" spans="1:2" x14ac:dyDescent="0.2">
      <c r="A26457" s="112" t="s">
        <v>55428</v>
      </c>
      <c r="B26457" s="112" t="s">
        <v>55429</v>
      </c>
    </row>
    <row r="26458" spans="1:2" x14ac:dyDescent="0.2">
      <c r="A26458" s="112" t="s">
        <v>55430</v>
      </c>
      <c r="B26458" s="112" t="s">
        <v>55431</v>
      </c>
    </row>
    <row r="26459" spans="1:2" x14ac:dyDescent="0.2">
      <c r="A26459" s="112" t="s">
        <v>55432</v>
      </c>
      <c r="B26459" s="112" t="s">
        <v>55433</v>
      </c>
    </row>
    <row r="26460" spans="1:2" x14ac:dyDescent="0.2">
      <c r="A26460" s="112" t="s">
        <v>55434</v>
      </c>
      <c r="B26460" s="112" t="s">
        <v>55435</v>
      </c>
    </row>
    <row r="26461" spans="1:2" x14ac:dyDescent="0.2">
      <c r="A26461" s="112" t="s">
        <v>55436</v>
      </c>
      <c r="B26461" s="112" t="s">
        <v>55437</v>
      </c>
    </row>
    <row r="26462" spans="1:2" x14ac:dyDescent="0.2">
      <c r="A26462" s="112" t="s">
        <v>55438</v>
      </c>
      <c r="B26462" s="112" t="s">
        <v>55439</v>
      </c>
    </row>
    <row r="26463" spans="1:2" x14ac:dyDescent="0.2">
      <c r="A26463" s="112" t="s">
        <v>55440</v>
      </c>
      <c r="B26463" s="112" t="s">
        <v>55441</v>
      </c>
    </row>
    <row r="26464" spans="1:2" x14ac:dyDescent="0.2">
      <c r="A26464" s="112" t="s">
        <v>55442</v>
      </c>
      <c r="B26464" s="112" t="s">
        <v>55443</v>
      </c>
    </row>
    <row r="26465" spans="1:2" x14ac:dyDescent="0.2">
      <c r="A26465" s="112" t="s">
        <v>55444</v>
      </c>
      <c r="B26465" s="112" t="s">
        <v>55445</v>
      </c>
    </row>
    <row r="26466" spans="1:2" x14ac:dyDescent="0.2">
      <c r="A26466" s="112" t="s">
        <v>55446</v>
      </c>
      <c r="B26466" s="112" t="s">
        <v>55447</v>
      </c>
    </row>
    <row r="26467" spans="1:2" x14ac:dyDescent="0.2">
      <c r="A26467" s="112" t="s">
        <v>55448</v>
      </c>
      <c r="B26467" s="112" t="s">
        <v>55449</v>
      </c>
    </row>
    <row r="26468" spans="1:2" x14ac:dyDescent="0.2">
      <c r="A26468" s="112" t="s">
        <v>55450</v>
      </c>
      <c r="B26468" s="112" t="s">
        <v>55451</v>
      </c>
    </row>
    <row r="26469" spans="1:2" x14ac:dyDescent="0.2">
      <c r="A26469" s="112" t="s">
        <v>55452</v>
      </c>
      <c r="B26469" s="112" t="s">
        <v>55453</v>
      </c>
    </row>
    <row r="26470" spans="1:2" x14ac:dyDescent="0.2">
      <c r="A26470" s="112" t="s">
        <v>55454</v>
      </c>
      <c r="B26470" s="112" t="s">
        <v>55455</v>
      </c>
    </row>
    <row r="26471" spans="1:2" x14ac:dyDescent="0.2">
      <c r="A26471" s="112" t="s">
        <v>55456</v>
      </c>
      <c r="B26471" s="112" t="s">
        <v>55457</v>
      </c>
    </row>
    <row r="26472" spans="1:2" x14ac:dyDescent="0.2">
      <c r="A26472" s="112" t="s">
        <v>55458</v>
      </c>
      <c r="B26472" s="112" t="s">
        <v>55459</v>
      </c>
    </row>
    <row r="26473" spans="1:2" x14ac:dyDescent="0.2">
      <c r="A26473" s="112" t="s">
        <v>55460</v>
      </c>
      <c r="B26473" s="112" t="s">
        <v>55461</v>
      </c>
    </row>
    <row r="26474" spans="1:2" x14ac:dyDescent="0.2">
      <c r="A26474" s="112" t="s">
        <v>55462</v>
      </c>
      <c r="B26474" s="112" t="s">
        <v>55463</v>
      </c>
    </row>
    <row r="26475" spans="1:2" x14ac:dyDescent="0.2">
      <c r="A26475" s="112" t="s">
        <v>55464</v>
      </c>
      <c r="B26475" s="112" t="s">
        <v>55465</v>
      </c>
    </row>
    <row r="26476" spans="1:2" x14ac:dyDescent="0.2">
      <c r="A26476" s="112" t="s">
        <v>55466</v>
      </c>
      <c r="B26476" s="112" t="s">
        <v>55467</v>
      </c>
    </row>
    <row r="26477" spans="1:2" x14ac:dyDescent="0.2">
      <c r="A26477" s="112" t="s">
        <v>55468</v>
      </c>
      <c r="B26477" s="112" t="s">
        <v>55469</v>
      </c>
    </row>
    <row r="26478" spans="1:2" x14ac:dyDescent="0.2">
      <c r="A26478" s="112" t="s">
        <v>55470</v>
      </c>
      <c r="B26478" s="112" t="s">
        <v>55471</v>
      </c>
    </row>
    <row r="26479" spans="1:2" x14ac:dyDescent="0.2">
      <c r="A26479" s="112" t="s">
        <v>55472</v>
      </c>
      <c r="B26479" s="112" t="s">
        <v>55473</v>
      </c>
    </row>
    <row r="26480" spans="1:2" x14ac:dyDescent="0.2">
      <c r="A26480" s="112" t="s">
        <v>55474</v>
      </c>
      <c r="B26480" s="112" t="s">
        <v>55475</v>
      </c>
    </row>
    <row r="26481" spans="1:2" x14ac:dyDescent="0.2">
      <c r="A26481" s="112" t="s">
        <v>55476</v>
      </c>
      <c r="B26481" s="112" t="s">
        <v>55477</v>
      </c>
    </row>
    <row r="26482" spans="1:2" x14ac:dyDescent="0.2">
      <c r="A26482" s="112" t="s">
        <v>55478</v>
      </c>
      <c r="B26482" s="112" t="s">
        <v>55479</v>
      </c>
    </row>
    <row r="26483" spans="1:2" x14ac:dyDescent="0.2">
      <c r="A26483" s="112" t="s">
        <v>55480</v>
      </c>
      <c r="B26483" s="112" t="s">
        <v>55481</v>
      </c>
    </row>
    <row r="26484" spans="1:2" x14ac:dyDescent="0.2">
      <c r="A26484" s="112" t="s">
        <v>55482</v>
      </c>
      <c r="B26484" s="112" t="s">
        <v>55483</v>
      </c>
    </row>
    <row r="26485" spans="1:2" x14ac:dyDescent="0.2">
      <c r="A26485" s="112" t="s">
        <v>55484</v>
      </c>
      <c r="B26485" s="112" t="s">
        <v>55485</v>
      </c>
    </row>
    <row r="26486" spans="1:2" x14ac:dyDescent="0.2">
      <c r="A26486" s="112" t="s">
        <v>55486</v>
      </c>
      <c r="B26486" s="112" t="s">
        <v>55487</v>
      </c>
    </row>
    <row r="26487" spans="1:2" x14ac:dyDescent="0.2">
      <c r="A26487" s="112" t="s">
        <v>55488</v>
      </c>
      <c r="B26487" s="112" t="s">
        <v>55489</v>
      </c>
    </row>
    <row r="26488" spans="1:2" x14ac:dyDescent="0.2">
      <c r="A26488" s="112" t="s">
        <v>55490</v>
      </c>
      <c r="B26488" s="112" t="s">
        <v>55491</v>
      </c>
    </row>
    <row r="26489" spans="1:2" x14ac:dyDescent="0.2">
      <c r="A26489" s="112" t="s">
        <v>55492</v>
      </c>
      <c r="B26489" s="112" t="s">
        <v>55493</v>
      </c>
    </row>
    <row r="26490" spans="1:2" x14ac:dyDescent="0.2">
      <c r="A26490" s="112" t="s">
        <v>55494</v>
      </c>
      <c r="B26490" s="112" t="s">
        <v>55495</v>
      </c>
    </row>
    <row r="26491" spans="1:2" x14ac:dyDescent="0.2">
      <c r="A26491" s="112" t="s">
        <v>55496</v>
      </c>
      <c r="B26491" s="112" t="s">
        <v>55497</v>
      </c>
    </row>
    <row r="26492" spans="1:2" x14ac:dyDescent="0.2">
      <c r="A26492" s="112" t="s">
        <v>55498</v>
      </c>
      <c r="B26492" s="112" t="s">
        <v>55499</v>
      </c>
    </row>
    <row r="26493" spans="1:2" x14ac:dyDescent="0.2">
      <c r="A26493" s="112" t="s">
        <v>55500</v>
      </c>
      <c r="B26493" s="112" t="s">
        <v>55501</v>
      </c>
    </row>
    <row r="26494" spans="1:2" x14ac:dyDescent="0.2">
      <c r="A26494" s="112" t="s">
        <v>55502</v>
      </c>
      <c r="B26494" s="112" t="s">
        <v>55503</v>
      </c>
    </row>
    <row r="26495" spans="1:2" x14ac:dyDescent="0.2">
      <c r="A26495" s="112" t="s">
        <v>55504</v>
      </c>
      <c r="B26495" s="112" t="s">
        <v>55505</v>
      </c>
    </row>
    <row r="26496" spans="1:2" x14ac:dyDescent="0.2">
      <c r="A26496" s="112" t="s">
        <v>55506</v>
      </c>
      <c r="B26496" s="112" t="s">
        <v>55507</v>
      </c>
    </row>
    <row r="26497" spans="1:2" x14ac:dyDescent="0.2">
      <c r="A26497" s="112" t="s">
        <v>55508</v>
      </c>
      <c r="B26497" s="112" t="s">
        <v>55509</v>
      </c>
    </row>
    <row r="26498" spans="1:2" x14ac:dyDescent="0.2">
      <c r="A26498" s="112" t="s">
        <v>55510</v>
      </c>
      <c r="B26498" s="112" t="s">
        <v>55511</v>
      </c>
    </row>
    <row r="26499" spans="1:2" x14ac:dyDescent="0.2">
      <c r="A26499" s="112" t="s">
        <v>55512</v>
      </c>
      <c r="B26499" s="112" t="s">
        <v>55513</v>
      </c>
    </row>
    <row r="26500" spans="1:2" x14ac:dyDescent="0.2">
      <c r="A26500" s="112" t="s">
        <v>55514</v>
      </c>
      <c r="B26500" s="112" t="s">
        <v>55515</v>
      </c>
    </row>
    <row r="26501" spans="1:2" x14ac:dyDescent="0.2">
      <c r="A26501" s="112" t="s">
        <v>55516</v>
      </c>
      <c r="B26501" s="112" t="s">
        <v>55517</v>
      </c>
    </row>
    <row r="26502" spans="1:2" x14ac:dyDescent="0.2">
      <c r="A26502" s="112" t="s">
        <v>55518</v>
      </c>
      <c r="B26502" s="112" t="s">
        <v>55519</v>
      </c>
    </row>
    <row r="26503" spans="1:2" x14ac:dyDescent="0.2">
      <c r="A26503" s="112" t="s">
        <v>55520</v>
      </c>
      <c r="B26503" s="112" t="s">
        <v>55521</v>
      </c>
    </row>
    <row r="26504" spans="1:2" x14ac:dyDescent="0.2">
      <c r="A26504" s="112" t="s">
        <v>55522</v>
      </c>
      <c r="B26504" s="112" t="s">
        <v>55523</v>
      </c>
    </row>
    <row r="26505" spans="1:2" x14ac:dyDescent="0.2">
      <c r="A26505" s="112" t="s">
        <v>55524</v>
      </c>
      <c r="B26505" s="112" t="s">
        <v>55525</v>
      </c>
    </row>
    <row r="26506" spans="1:2" x14ac:dyDescent="0.2">
      <c r="A26506" s="112" t="s">
        <v>55526</v>
      </c>
      <c r="B26506" s="112" t="s">
        <v>55527</v>
      </c>
    </row>
    <row r="26507" spans="1:2" x14ac:dyDescent="0.2">
      <c r="A26507" s="112" t="s">
        <v>55528</v>
      </c>
      <c r="B26507" s="112" t="s">
        <v>55529</v>
      </c>
    </row>
    <row r="26508" spans="1:2" x14ac:dyDescent="0.2">
      <c r="A26508" s="112" t="s">
        <v>55530</v>
      </c>
      <c r="B26508" s="112" t="s">
        <v>55531</v>
      </c>
    </row>
    <row r="26509" spans="1:2" x14ac:dyDescent="0.2">
      <c r="A26509" s="112" t="s">
        <v>55532</v>
      </c>
      <c r="B26509" s="112" t="s">
        <v>55533</v>
      </c>
    </row>
    <row r="26510" spans="1:2" x14ac:dyDescent="0.2">
      <c r="A26510" s="112" t="s">
        <v>55534</v>
      </c>
      <c r="B26510" s="112" t="s">
        <v>55535</v>
      </c>
    </row>
    <row r="26511" spans="1:2" x14ac:dyDescent="0.2">
      <c r="A26511" s="112" t="s">
        <v>55536</v>
      </c>
      <c r="B26511" s="112" t="s">
        <v>55537</v>
      </c>
    </row>
    <row r="26512" spans="1:2" x14ac:dyDescent="0.2">
      <c r="A26512" s="112" t="s">
        <v>55538</v>
      </c>
      <c r="B26512" s="112" t="s">
        <v>55539</v>
      </c>
    </row>
    <row r="26513" spans="1:2" x14ac:dyDescent="0.2">
      <c r="A26513" s="112" t="s">
        <v>55540</v>
      </c>
      <c r="B26513" s="112" t="s">
        <v>55541</v>
      </c>
    </row>
    <row r="26514" spans="1:2" x14ac:dyDescent="0.2">
      <c r="A26514" s="112" t="s">
        <v>55542</v>
      </c>
      <c r="B26514" s="112" t="s">
        <v>55543</v>
      </c>
    </row>
    <row r="26515" spans="1:2" x14ac:dyDescent="0.2">
      <c r="A26515" s="112" t="s">
        <v>55544</v>
      </c>
      <c r="B26515" s="112" t="s">
        <v>55545</v>
      </c>
    </row>
    <row r="26516" spans="1:2" x14ac:dyDescent="0.2">
      <c r="A26516" s="112" t="s">
        <v>55546</v>
      </c>
      <c r="B26516" s="112" t="s">
        <v>55547</v>
      </c>
    </row>
    <row r="26517" spans="1:2" x14ac:dyDescent="0.2">
      <c r="A26517" s="112" t="s">
        <v>55548</v>
      </c>
      <c r="B26517" s="112" t="s">
        <v>55549</v>
      </c>
    </row>
    <row r="26518" spans="1:2" x14ac:dyDescent="0.2">
      <c r="A26518" s="112" t="s">
        <v>55550</v>
      </c>
      <c r="B26518" s="112" t="s">
        <v>55551</v>
      </c>
    </row>
    <row r="26519" spans="1:2" x14ac:dyDescent="0.2">
      <c r="A26519" s="112" t="s">
        <v>55552</v>
      </c>
      <c r="B26519" s="112" t="s">
        <v>55553</v>
      </c>
    </row>
    <row r="26520" spans="1:2" x14ac:dyDescent="0.2">
      <c r="A26520" s="112" t="s">
        <v>55554</v>
      </c>
      <c r="B26520" s="112" t="s">
        <v>55555</v>
      </c>
    </row>
    <row r="26521" spans="1:2" x14ac:dyDescent="0.2">
      <c r="A26521" s="112" t="s">
        <v>55556</v>
      </c>
      <c r="B26521" s="112" t="s">
        <v>55557</v>
      </c>
    </row>
    <row r="26522" spans="1:2" x14ac:dyDescent="0.2">
      <c r="A26522" s="112" t="s">
        <v>55558</v>
      </c>
      <c r="B26522" s="112" t="s">
        <v>55559</v>
      </c>
    </row>
    <row r="26523" spans="1:2" x14ac:dyDescent="0.2">
      <c r="A26523" s="112" t="s">
        <v>55560</v>
      </c>
      <c r="B26523" s="112" t="s">
        <v>55561</v>
      </c>
    </row>
    <row r="26524" spans="1:2" x14ac:dyDescent="0.2">
      <c r="A26524" s="112" t="s">
        <v>55562</v>
      </c>
      <c r="B26524" s="112" t="s">
        <v>55563</v>
      </c>
    </row>
    <row r="26525" spans="1:2" x14ac:dyDescent="0.2">
      <c r="A26525" s="112" t="s">
        <v>55564</v>
      </c>
      <c r="B26525" s="112" t="s">
        <v>55565</v>
      </c>
    </row>
    <row r="26526" spans="1:2" x14ac:dyDescent="0.2">
      <c r="A26526" s="112" t="s">
        <v>55566</v>
      </c>
      <c r="B26526" s="112" t="s">
        <v>55567</v>
      </c>
    </row>
    <row r="26527" spans="1:2" x14ac:dyDescent="0.2">
      <c r="A26527" s="112" t="s">
        <v>55568</v>
      </c>
      <c r="B26527" s="112" t="s">
        <v>55569</v>
      </c>
    </row>
    <row r="26528" spans="1:2" x14ac:dyDescent="0.2">
      <c r="A26528" s="112" t="s">
        <v>55570</v>
      </c>
      <c r="B26528" s="112" t="s">
        <v>55571</v>
      </c>
    </row>
    <row r="26529" spans="1:2" x14ac:dyDescent="0.2">
      <c r="A26529" s="112" t="s">
        <v>55572</v>
      </c>
      <c r="B26529" s="112" t="s">
        <v>55573</v>
      </c>
    </row>
    <row r="26530" spans="1:2" x14ac:dyDescent="0.2">
      <c r="A26530" s="112" t="s">
        <v>55574</v>
      </c>
      <c r="B26530" s="112" t="s">
        <v>55575</v>
      </c>
    </row>
    <row r="26531" spans="1:2" x14ac:dyDescent="0.2">
      <c r="A26531" s="112" t="s">
        <v>55576</v>
      </c>
      <c r="B26531" s="112" t="s">
        <v>55577</v>
      </c>
    </row>
    <row r="26532" spans="1:2" x14ac:dyDescent="0.2">
      <c r="A26532" s="112" t="s">
        <v>55578</v>
      </c>
      <c r="B26532" s="112" t="s">
        <v>55579</v>
      </c>
    </row>
    <row r="26533" spans="1:2" x14ac:dyDescent="0.2">
      <c r="A26533" s="112" t="s">
        <v>55580</v>
      </c>
      <c r="B26533" s="112" t="s">
        <v>55581</v>
      </c>
    </row>
    <row r="26534" spans="1:2" x14ac:dyDescent="0.2">
      <c r="A26534" s="112" t="s">
        <v>55582</v>
      </c>
      <c r="B26534" s="112" t="s">
        <v>55583</v>
      </c>
    </row>
    <row r="26535" spans="1:2" x14ac:dyDescent="0.2">
      <c r="A26535" s="112" t="s">
        <v>55584</v>
      </c>
      <c r="B26535" s="112" t="s">
        <v>55585</v>
      </c>
    </row>
    <row r="26536" spans="1:2" x14ac:dyDescent="0.2">
      <c r="A26536" s="112" t="s">
        <v>55586</v>
      </c>
      <c r="B26536" s="112" t="s">
        <v>55587</v>
      </c>
    </row>
    <row r="26537" spans="1:2" x14ac:dyDescent="0.2">
      <c r="A26537" s="112" t="s">
        <v>55588</v>
      </c>
      <c r="B26537" s="112" t="s">
        <v>55589</v>
      </c>
    </row>
    <row r="26538" spans="1:2" x14ac:dyDescent="0.2">
      <c r="A26538" s="112" t="s">
        <v>55590</v>
      </c>
      <c r="B26538" s="112" t="s">
        <v>55591</v>
      </c>
    </row>
    <row r="26539" spans="1:2" x14ac:dyDescent="0.2">
      <c r="A26539" s="112" t="s">
        <v>55592</v>
      </c>
      <c r="B26539" s="112" t="s">
        <v>55593</v>
      </c>
    </row>
    <row r="26540" spans="1:2" x14ac:dyDescent="0.2">
      <c r="A26540" s="112" t="s">
        <v>55594</v>
      </c>
      <c r="B26540" s="112" t="s">
        <v>55595</v>
      </c>
    </row>
    <row r="26541" spans="1:2" x14ac:dyDescent="0.2">
      <c r="A26541" s="112" t="s">
        <v>55596</v>
      </c>
      <c r="B26541" s="112" t="s">
        <v>55597</v>
      </c>
    </row>
    <row r="26542" spans="1:2" x14ac:dyDescent="0.2">
      <c r="A26542" s="112" t="s">
        <v>55598</v>
      </c>
      <c r="B26542" s="112" t="s">
        <v>55599</v>
      </c>
    </row>
    <row r="26543" spans="1:2" x14ac:dyDescent="0.2">
      <c r="A26543" s="112" t="s">
        <v>55600</v>
      </c>
      <c r="B26543" s="112" t="s">
        <v>55601</v>
      </c>
    </row>
    <row r="26544" spans="1:2" x14ac:dyDescent="0.2">
      <c r="A26544" s="112" t="s">
        <v>55602</v>
      </c>
      <c r="B26544" s="112" t="s">
        <v>55603</v>
      </c>
    </row>
    <row r="26545" spans="1:2" x14ac:dyDescent="0.2">
      <c r="A26545" s="112" t="s">
        <v>55604</v>
      </c>
      <c r="B26545" s="112" t="s">
        <v>55605</v>
      </c>
    </row>
    <row r="26546" spans="1:2" x14ac:dyDescent="0.2">
      <c r="A26546" s="112" t="s">
        <v>55606</v>
      </c>
      <c r="B26546" s="112" t="s">
        <v>55607</v>
      </c>
    </row>
    <row r="26547" spans="1:2" x14ac:dyDescent="0.2">
      <c r="A26547" s="112" t="s">
        <v>55608</v>
      </c>
      <c r="B26547" s="112" t="s">
        <v>55609</v>
      </c>
    </row>
    <row r="26548" spans="1:2" x14ac:dyDescent="0.2">
      <c r="A26548" s="112" t="s">
        <v>55610</v>
      </c>
      <c r="B26548" s="112" t="s">
        <v>55611</v>
      </c>
    </row>
    <row r="26549" spans="1:2" x14ac:dyDescent="0.2">
      <c r="A26549" s="112" t="s">
        <v>55612</v>
      </c>
      <c r="B26549" s="112" t="s">
        <v>55613</v>
      </c>
    </row>
    <row r="26550" spans="1:2" x14ac:dyDescent="0.2">
      <c r="A26550" s="112" t="s">
        <v>55614</v>
      </c>
      <c r="B26550" s="112" t="s">
        <v>55615</v>
      </c>
    </row>
    <row r="26551" spans="1:2" x14ac:dyDescent="0.2">
      <c r="A26551" s="112" t="s">
        <v>55616</v>
      </c>
      <c r="B26551" s="112" t="s">
        <v>55617</v>
      </c>
    </row>
    <row r="26552" spans="1:2" x14ac:dyDescent="0.2">
      <c r="A26552" s="112" t="s">
        <v>55618</v>
      </c>
      <c r="B26552" s="112" t="s">
        <v>55619</v>
      </c>
    </row>
    <row r="26553" spans="1:2" x14ac:dyDescent="0.2">
      <c r="A26553" s="112" t="s">
        <v>55620</v>
      </c>
      <c r="B26553" s="112" t="s">
        <v>55621</v>
      </c>
    </row>
    <row r="26554" spans="1:2" x14ac:dyDescent="0.2">
      <c r="A26554" s="112" t="s">
        <v>55622</v>
      </c>
      <c r="B26554" s="112" t="s">
        <v>55623</v>
      </c>
    </row>
    <row r="26555" spans="1:2" x14ac:dyDescent="0.2">
      <c r="A26555" s="112" t="s">
        <v>55624</v>
      </c>
      <c r="B26555" s="112" t="s">
        <v>55625</v>
      </c>
    </row>
    <row r="26556" spans="1:2" x14ac:dyDescent="0.2">
      <c r="A26556" s="112" t="s">
        <v>55626</v>
      </c>
      <c r="B26556" s="112" t="s">
        <v>55627</v>
      </c>
    </row>
    <row r="26557" spans="1:2" x14ac:dyDescent="0.2">
      <c r="A26557" s="112" t="s">
        <v>55628</v>
      </c>
      <c r="B26557" s="112" t="s">
        <v>55629</v>
      </c>
    </row>
    <row r="26558" spans="1:2" x14ac:dyDescent="0.2">
      <c r="A26558" s="112" t="s">
        <v>55630</v>
      </c>
      <c r="B26558" s="112" t="s">
        <v>55631</v>
      </c>
    </row>
    <row r="26559" spans="1:2" x14ac:dyDescent="0.2">
      <c r="A26559" s="112" t="s">
        <v>55632</v>
      </c>
      <c r="B26559" s="112" t="s">
        <v>55633</v>
      </c>
    </row>
    <row r="26560" spans="1:2" x14ac:dyDescent="0.2">
      <c r="A26560" s="112" t="s">
        <v>55634</v>
      </c>
      <c r="B26560" s="112" t="s">
        <v>55635</v>
      </c>
    </row>
    <row r="26561" spans="1:2" x14ac:dyDescent="0.2">
      <c r="A26561" s="112" t="s">
        <v>55636</v>
      </c>
      <c r="B26561" s="112" t="s">
        <v>55637</v>
      </c>
    </row>
    <row r="26562" spans="1:2" x14ac:dyDescent="0.2">
      <c r="A26562" s="112" t="s">
        <v>55638</v>
      </c>
      <c r="B26562" s="112" t="s">
        <v>55639</v>
      </c>
    </row>
    <row r="26563" spans="1:2" x14ac:dyDescent="0.2">
      <c r="A26563" s="112" t="s">
        <v>55640</v>
      </c>
      <c r="B26563" s="112" t="s">
        <v>55641</v>
      </c>
    </row>
    <row r="26564" spans="1:2" x14ac:dyDescent="0.2">
      <c r="A26564" s="112" t="s">
        <v>55642</v>
      </c>
      <c r="B26564" s="112" t="s">
        <v>55643</v>
      </c>
    </row>
    <row r="26565" spans="1:2" x14ac:dyDescent="0.2">
      <c r="A26565" s="112" t="s">
        <v>55644</v>
      </c>
      <c r="B26565" s="112" t="s">
        <v>55645</v>
      </c>
    </row>
    <row r="26566" spans="1:2" x14ac:dyDescent="0.2">
      <c r="A26566" s="112" t="s">
        <v>55646</v>
      </c>
      <c r="B26566" s="112" t="s">
        <v>55647</v>
      </c>
    </row>
    <row r="26567" spans="1:2" x14ac:dyDescent="0.2">
      <c r="A26567" s="112" t="s">
        <v>55648</v>
      </c>
      <c r="B26567" s="112" t="s">
        <v>55649</v>
      </c>
    </row>
    <row r="26568" spans="1:2" x14ac:dyDescent="0.2">
      <c r="A26568" s="112" t="s">
        <v>55650</v>
      </c>
      <c r="B26568" s="112" t="s">
        <v>55651</v>
      </c>
    </row>
    <row r="26569" spans="1:2" x14ac:dyDescent="0.2">
      <c r="A26569" s="112" t="s">
        <v>55652</v>
      </c>
      <c r="B26569" s="112" t="s">
        <v>55653</v>
      </c>
    </row>
    <row r="26570" spans="1:2" x14ac:dyDescent="0.2">
      <c r="A26570" s="112" t="s">
        <v>55654</v>
      </c>
      <c r="B26570" s="112" t="s">
        <v>55655</v>
      </c>
    </row>
    <row r="26571" spans="1:2" x14ac:dyDescent="0.2">
      <c r="A26571" s="112" t="s">
        <v>55656</v>
      </c>
      <c r="B26571" s="112" t="s">
        <v>55657</v>
      </c>
    </row>
    <row r="26572" spans="1:2" x14ac:dyDescent="0.2">
      <c r="A26572" s="112" t="s">
        <v>55658</v>
      </c>
      <c r="B26572" s="112" t="s">
        <v>55659</v>
      </c>
    </row>
    <row r="26573" spans="1:2" x14ac:dyDescent="0.2">
      <c r="A26573" s="112" t="s">
        <v>55660</v>
      </c>
      <c r="B26573" s="112" t="s">
        <v>55661</v>
      </c>
    </row>
    <row r="26574" spans="1:2" x14ac:dyDescent="0.2">
      <c r="A26574" s="112" t="s">
        <v>55662</v>
      </c>
      <c r="B26574" s="112" t="s">
        <v>55663</v>
      </c>
    </row>
    <row r="26575" spans="1:2" x14ac:dyDescent="0.2">
      <c r="A26575" s="112" t="s">
        <v>55664</v>
      </c>
      <c r="B26575" s="112" t="s">
        <v>55665</v>
      </c>
    </row>
    <row r="26576" spans="1:2" x14ac:dyDescent="0.2">
      <c r="A26576" s="112" t="s">
        <v>55666</v>
      </c>
      <c r="B26576" s="112" t="s">
        <v>55667</v>
      </c>
    </row>
    <row r="26577" spans="1:2" x14ac:dyDescent="0.2">
      <c r="A26577" s="112" t="s">
        <v>55668</v>
      </c>
      <c r="B26577" s="112" t="s">
        <v>55669</v>
      </c>
    </row>
    <row r="26578" spans="1:2" x14ac:dyDescent="0.2">
      <c r="A26578" s="112" t="s">
        <v>55670</v>
      </c>
      <c r="B26578" s="112" t="s">
        <v>55671</v>
      </c>
    </row>
    <row r="26579" spans="1:2" x14ac:dyDescent="0.2">
      <c r="A26579" s="112" t="s">
        <v>55672</v>
      </c>
      <c r="B26579" s="112" t="s">
        <v>55673</v>
      </c>
    </row>
    <row r="26580" spans="1:2" x14ac:dyDescent="0.2">
      <c r="A26580" s="112" t="s">
        <v>55674</v>
      </c>
      <c r="B26580" s="112" t="s">
        <v>55675</v>
      </c>
    </row>
    <row r="26581" spans="1:2" x14ac:dyDescent="0.2">
      <c r="A26581" s="112" t="s">
        <v>55676</v>
      </c>
      <c r="B26581" s="112" t="s">
        <v>55677</v>
      </c>
    </row>
    <row r="26582" spans="1:2" x14ac:dyDescent="0.2">
      <c r="A26582" s="112" t="s">
        <v>55678</v>
      </c>
      <c r="B26582" s="112" t="s">
        <v>55679</v>
      </c>
    </row>
    <row r="26583" spans="1:2" x14ac:dyDescent="0.2">
      <c r="A26583" s="112" t="s">
        <v>55680</v>
      </c>
      <c r="B26583" s="112" t="s">
        <v>55681</v>
      </c>
    </row>
    <row r="26584" spans="1:2" x14ac:dyDescent="0.2">
      <c r="A26584" s="112" t="s">
        <v>55682</v>
      </c>
      <c r="B26584" s="112" t="s">
        <v>55683</v>
      </c>
    </row>
    <row r="26585" spans="1:2" x14ac:dyDescent="0.2">
      <c r="A26585" s="112" t="s">
        <v>55684</v>
      </c>
      <c r="B26585" s="112" t="s">
        <v>55685</v>
      </c>
    </row>
    <row r="26586" spans="1:2" x14ac:dyDescent="0.2">
      <c r="A26586" s="112" t="s">
        <v>55686</v>
      </c>
      <c r="B26586" s="112" t="s">
        <v>55687</v>
      </c>
    </row>
    <row r="26587" spans="1:2" x14ac:dyDescent="0.2">
      <c r="A26587" s="112" t="s">
        <v>55688</v>
      </c>
      <c r="B26587" s="112" t="s">
        <v>55689</v>
      </c>
    </row>
    <row r="26588" spans="1:2" x14ac:dyDescent="0.2">
      <c r="A26588" s="112" t="s">
        <v>55690</v>
      </c>
      <c r="B26588" s="112" t="s">
        <v>55691</v>
      </c>
    </row>
    <row r="26589" spans="1:2" x14ac:dyDescent="0.2">
      <c r="A26589" s="112" t="s">
        <v>55692</v>
      </c>
      <c r="B26589" s="112" t="s">
        <v>55693</v>
      </c>
    </row>
    <row r="26590" spans="1:2" x14ac:dyDescent="0.2">
      <c r="A26590" s="112" t="s">
        <v>55694</v>
      </c>
      <c r="B26590" s="112" t="s">
        <v>55695</v>
      </c>
    </row>
    <row r="26591" spans="1:2" x14ac:dyDescent="0.2">
      <c r="A26591" s="112" t="s">
        <v>55696</v>
      </c>
      <c r="B26591" s="112" t="s">
        <v>55697</v>
      </c>
    </row>
    <row r="26592" spans="1:2" x14ac:dyDescent="0.2">
      <c r="A26592" s="112" t="s">
        <v>55698</v>
      </c>
      <c r="B26592" s="112" t="s">
        <v>55699</v>
      </c>
    </row>
    <row r="26593" spans="1:2" x14ac:dyDescent="0.2">
      <c r="A26593" s="112" t="s">
        <v>55700</v>
      </c>
      <c r="B26593" s="112" t="s">
        <v>55701</v>
      </c>
    </row>
    <row r="26594" spans="1:2" x14ac:dyDescent="0.2">
      <c r="A26594" s="112" t="s">
        <v>55702</v>
      </c>
      <c r="B26594" s="112" t="s">
        <v>55703</v>
      </c>
    </row>
    <row r="26595" spans="1:2" x14ac:dyDescent="0.2">
      <c r="A26595" s="112" t="s">
        <v>55704</v>
      </c>
      <c r="B26595" s="112" t="s">
        <v>55705</v>
      </c>
    </row>
    <row r="26596" spans="1:2" x14ac:dyDescent="0.2">
      <c r="A26596" s="112" t="s">
        <v>55706</v>
      </c>
      <c r="B26596" s="112" t="s">
        <v>55707</v>
      </c>
    </row>
    <row r="26597" spans="1:2" x14ac:dyDescent="0.2">
      <c r="A26597" s="112" t="s">
        <v>55708</v>
      </c>
      <c r="B26597" s="112" t="s">
        <v>55709</v>
      </c>
    </row>
    <row r="26598" spans="1:2" x14ac:dyDescent="0.2">
      <c r="A26598" s="112" t="s">
        <v>55710</v>
      </c>
      <c r="B26598" s="112" t="s">
        <v>55711</v>
      </c>
    </row>
    <row r="26599" spans="1:2" x14ac:dyDescent="0.2">
      <c r="A26599" s="112" t="s">
        <v>55712</v>
      </c>
      <c r="B26599" s="112" t="s">
        <v>55713</v>
      </c>
    </row>
    <row r="26600" spans="1:2" x14ac:dyDescent="0.2">
      <c r="A26600" s="112" t="s">
        <v>55714</v>
      </c>
      <c r="B26600" s="112" t="s">
        <v>55715</v>
      </c>
    </row>
    <row r="26601" spans="1:2" x14ac:dyDescent="0.2">
      <c r="A26601" s="112" t="s">
        <v>55716</v>
      </c>
      <c r="B26601" s="112" t="s">
        <v>55717</v>
      </c>
    </row>
    <row r="26602" spans="1:2" x14ac:dyDescent="0.2">
      <c r="A26602" s="112" t="s">
        <v>55718</v>
      </c>
      <c r="B26602" s="112" t="s">
        <v>55719</v>
      </c>
    </row>
    <row r="26603" spans="1:2" x14ac:dyDescent="0.2">
      <c r="A26603" s="112" t="s">
        <v>55720</v>
      </c>
      <c r="B26603" s="112" t="s">
        <v>55721</v>
      </c>
    </row>
    <row r="26604" spans="1:2" x14ac:dyDescent="0.2">
      <c r="A26604" s="112" t="s">
        <v>55722</v>
      </c>
      <c r="B26604" s="112" t="s">
        <v>55723</v>
      </c>
    </row>
    <row r="26605" spans="1:2" x14ac:dyDescent="0.2">
      <c r="A26605" s="112" t="s">
        <v>55724</v>
      </c>
      <c r="B26605" s="112" t="s">
        <v>55725</v>
      </c>
    </row>
    <row r="26606" spans="1:2" x14ac:dyDescent="0.2">
      <c r="A26606" s="112" t="s">
        <v>55726</v>
      </c>
      <c r="B26606" s="112" t="s">
        <v>55727</v>
      </c>
    </row>
    <row r="26607" spans="1:2" x14ac:dyDescent="0.2">
      <c r="A26607" s="112" t="s">
        <v>55728</v>
      </c>
      <c r="B26607" s="112" t="s">
        <v>55729</v>
      </c>
    </row>
    <row r="26608" spans="1:2" x14ac:dyDescent="0.2">
      <c r="A26608" s="112" t="s">
        <v>55730</v>
      </c>
      <c r="B26608" s="112" t="s">
        <v>55731</v>
      </c>
    </row>
    <row r="26609" spans="1:2" x14ac:dyDescent="0.2">
      <c r="A26609" s="112" t="s">
        <v>55732</v>
      </c>
      <c r="B26609" s="112" t="s">
        <v>55733</v>
      </c>
    </row>
    <row r="26610" spans="1:2" x14ac:dyDescent="0.2">
      <c r="A26610" s="112" t="s">
        <v>55734</v>
      </c>
      <c r="B26610" s="112" t="s">
        <v>55735</v>
      </c>
    </row>
    <row r="26611" spans="1:2" x14ac:dyDescent="0.2">
      <c r="A26611" s="112" t="s">
        <v>55736</v>
      </c>
      <c r="B26611" s="112" t="s">
        <v>55737</v>
      </c>
    </row>
    <row r="26612" spans="1:2" x14ac:dyDescent="0.2">
      <c r="A26612" s="112" t="s">
        <v>55738</v>
      </c>
      <c r="B26612" s="112" t="s">
        <v>55739</v>
      </c>
    </row>
    <row r="26613" spans="1:2" x14ac:dyDescent="0.2">
      <c r="A26613" s="112" t="s">
        <v>55740</v>
      </c>
      <c r="B26613" s="112" t="s">
        <v>55741</v>
      </c>
    </row>
    <row r="26614" spans="1:2" x14ac:dyDescent="0.2">
      <c r="A26614" s="112" t="s">
        <v>55742</v>
      </c>
      <c r="B26614" s="112" t="s">
        <v>55743</v>
      </c>
    </row>
    <row r="26615" spans="1:2" x14ac:dyDescent="0.2">
      <c r="A26615" s="112" t="s">
        <v>55744</v>
      </c>
      <c r="B26615" s="112" t="s">
        <v>55745</v>
      </c>
    </row>
    <row r="26616" spans="1:2" x14ac:dyDescent="0.2">
      <c r="A26616" s="112" t="s">
        <v>55746</v>
      </c>
      <c r="B26616" s="112" t="s">
        <v>55747</v>
      </c>
    </row>
    <row r="26617" spans="1:2" x14ac:dyDescent="0.2">
      <c r="A26617" s="112" t="s">
        <v>55748</v>
      </c>
      <c r="B26617" s="112" t="s">
        <v>55749</v>
      </c>
    </row>
    <row r="26618" spans="1:2" x14ac:dyDescent="0.2">
      <c r="A26618" s="112" t="s">
        <v>55750</v>
      </c>
      <c r="B26618" s="112" t="s">
        <v>55751</v>
      </c>
    </row>
    <row r="26619" spans="1:2" x14ac:dyDescent="0.2">
      <c r="A26619" s="112" t="s">
        <v>55752</v>
      </c>
      <c r="B26619" s="112" t="s">
        <v>55753</v>
      </c>
    </row>
    <row r="26620" spans="1:2" x14ac:dyDescent="0.2">
      <c r="A26620" s="112" t="s">
        <v>55754</v>
      </c>
      <c r="B26620" s="112" t="s">
        <v>55755</v>
      </c>
    </row>
    <row r="26621" spans="1:2" x14ac:dyDescent="0.2">
      <c r="A26621" s="112" t="s">
        <v>55756</v>
      </c>
      <c r="B26621" s="112" t="s">
        <v>55757</v>
      </c>
    </row>
    <row r="26622" spans="1:2" x14ac:dyDescent="0.2">
      <c r="A26622" s="112" t="s">
        <v>55758</v>
      </c>
      <c r="B26622" s="112" t="s">
        <v>55759</v>
      </c>
    </row>
    <row r="26623" spans="1:2" x14ac:dyDescent="0.2">
      <c r="A26623" s="112" t="s">
        <v>55760</v>
      </c>
      <c r="B26623" s="112" t="s">
        <v>55761</v>
      </c>
    </row>
    <row r="26624" spans="1:2" x14ac:dyDescent="0.2">
      <c r="A26624" s="112" t="s">
        <v>55762</v>
      </c>
      <c r="B26624" s="112" t="s">
        <v>55763</v>
      </c>
    </row>
    <row r="26625" spans="1:2" x14ac:dyDescent="0.2">
      <c r="A26625" s="112" t="s">
        <v>55764</v>
      </c>
      <c r="B26625" s="112" t="s">
        <v>55765</v>
      </c>
    </row>
    <row r="26626" spans="1:2" x14ac:dyDescent="0.2">
      <c r="A26626" s="112" t="s">
        <v>55766</v>
      </c>
      <c r="B26626" s="112" t="s">
        <v>55767</v>
      </c>
    </row>
    <row r="26627" spans="1:2" x14ac:dyDescent="0.2">
      <c r="A26627" s="112" t="s">
        <v>55768</v>
      </c>
      <c r="B26627" s="112" t="s">
        <v>55769</v>
      </c>
    </row>
    <row r="26628" spans="1:2" x14ac:dyDescent="0.2">
      <c r="A26628" s="112" t="s">
        <v>55770</v>
      </c>
      <c r="B26628" s="112" t="s">
        <v>55771</v>
      </c>
    </row>
    <row r="26629" spans="1:2" x14ac:dyDescent="0.2">
      <c r="A26629" s="112" t="s">
        <v>55772</v>
      </c>
      <c r="B26629" s="112" t="s">
        <v>55773</v>
      </c>
    </row>
    <row r="26630" spans="1:2" x14ac:dyDescent="0.2">
      <c r="A26630" s="112" t="s">
        <v>55774</v>
      </c>
      <c r="B26630" s="112" t="s">
        <v>55775</v>
      </c>
    </row>
    <row r="26631" spans="1:2" x14ac:dyDescent="0.2">
      <c r="A26631" s="112" t="s">
        <v>55776</v>
      </c>
      <c r="B26631" s="112" t="s">
        <v>55777</v>
      </c>
    </row>
    <row r="26632" spans="1:2" x14ac:dyDescent="0.2">
      <c r="A26632" s="112" t="s">
        <v>55778</v>
      </c>
      <c r="B26632" s="112" t="s">
        <v>55779</v>
      </c>
    </row>
    <row r="26633" spans="1:2" x14ac:dyDescent="0.2">
      <c r="A26633" s="112" t="s">
        <v>55780</v>
      </c>
      <c r="B26633" s="112" t="s">
        <v>55781</v>
      </c>
    </row>
    <row r="26634" spans="1:2" x14ac:dyDescent="0.2">
      <c r="A26634" s="112" t="s">
        <v>55782</v>
      </c>
      <c r="B26634" s="112" t="s">
        <v>55783</v>
      </c>
    </row>
    <row r="26635" spans="1:2" x14ac:dyDescent="0.2">
      <c r="A26635" s="112" t="s">
        <v>55784</v>
      </c>
      <c r="B26635" s="112" t="s">
        <v>55785</v>
      </c>
    </row>
    <row r="26636" spans="1:2" x14ac:dyDescent="0.2">
      <c r="A26636" s="112" t="s">
        <v>55786</v>
      </c>
      <c r="B26636" s="112" t="s">
        <v>55787</v>
      </c>
    </row>
    <row r="26637" spans="1:2" x14ac:dyDescent="0.2">
      <c r="A26637" s="112" t="s">
        <v>55788</v>
      </c>
      <c r="B26637" s="112" t="s">
        <v>55789</v>
      </c>
    </row>
    <row r="26638" spans="1:2" x14ac:dyDescent="0.2">
      <c r="A26638" s="112" t="s">
        <v>55790</v>
      </c>
      <c r="B26638" s="112" t="s">
        <v>55791</v>
      </c>
    </row>
    <row r="26639" spans="1:2" x14ac:dyDescent="0.2">
      <c r="A26639" s="112" t="s">
        <v>55792</v>
      </c>
      <c r="B26639" s="112" t="s">
        <v>55793</v>
      </c>
    </row>
    <row r="26640" spans="1:2" x14ac:dyDescent="0.2">
      <c r="A26640" s="112" t="s">
        <v>55794</v>
      </c>
      <c r="B26640" s="112" t="s">
        <v>55795</v>
      </c>
    </row>
    <row r="26641" spans="1:2" x14ac:dyDescent="0.2">
      <c r="A26641" s="112" t="s">
        <v>55796</v>
      </c>
      <c r="B26641" s="112" t="s">
        <v>55797</v>
      </c>
    </row>
    <row r="26642" spans="1:2" x14ac:dyDescent="0.2">
      <c r="A26642" s="112" t="s">
        <v>55798</v>
      </c>
      <c r="B26642" s="112" t="s">
        <v>55799</v>
      </c>
    </row>
    <row r="26643" spans="1:2" x14ac:dyDescent="0.2">
      <c r="A26643" s="112" t="s">
        <v>55800</v>
      </c>
      <c r="B26643" s="112" t="s">
        <v>55801</v>
      </c>
    </row>
    <row r="26644" spans="1:2" x14ac:dyDescent="0.2">
      <c r="A26644" s="112" t="s">
        <v>55802</v>
      </c>
      <c r="B26644" s="112" t="s">
        <v>55803</v>
      </c>
    </row>
    <row r="26645" spans="1:2" x14ac:dyDescent="0.2">
      <c r="A26645" s="112" t="s">
        <v>55804</v>
      </c>
      <c r="B26645" s="112" t="s">
        <v>55805</v>
      </c>
    </row>
    <row r="26646" spans="1:2" x14ac:dyDescent="0.2">
      <c r="A26646" s="112" t="s">
        <v>55806</v>
      </c>
      <c r="B26646" s="112" t="s">
        <v>55807</v>
      </c>
    </row>
    <row r="26647" spans="1:2" x14ac:dyDescent="0.2">
      <c r="A26647" s="112" t="s">
        <v>55808</v>
      </c>
      <c r="B26647" s="112" t="s">
        <v>55809</v>
      </c>
    </row>
    <row r="26648" spans="1:2" x14ac:dyDescent="0.2">
      <c r="A26648" s="112" t="s">
        <v>55810</v>
      </c>
      <c r="B26648" s="112" t="s">
        <v>55811</v>
      </c>
    </row>
    <row r="26649" spans="1:2" x14ac:dyDescent="0.2">
      <c r="A26649" s="112" t="s">
        <v>55812</v>
      </c>
      <c r="B26649" s="112" t="s">
        <v>55813</v>
      </c>
    </row>
    <row r="26650" spans="1:2" x14ac:dyDescent="0.2">
      <c r="A26650" s="112" t="s">
        <v>55814</v>
      </c>
      <c r="B26650" s="112" t="s">
        <v>55815</v>
      </c>
    </row>
    <row r="26651" spans="1:2" x14ac:dyDescent="0.2">
      <c r="A26651" s="112" t="s">
        <v>55816</v>
      </c>
      <c r="B26651" s="112" t="s">
        <v>55817</v>
      </c>
    </row>
    <row r="26652" spans="1:2" x14ac:dyDescent="0.2">
      <c r="A26652" s="112" t="s">
        <v>55818</v>
      </c>
      <c r="B26652" s="112" t="s">
        <v>55819</v>
      </c>
    </row>
    <row r="26653" spans="1:2" x14ac:dyDescent="0.2">
      <c r="A26653" s="112" t="s">
        <v>55820</v>
      </c>
      <c r="B26653" s="112" t="s">
        <v>55821</v>
      </c>
    </row>
    <row r="26654" spans="1:2" x14ac:dyDescent="0.2">
      <c r="A26654" s="112" t="s">
        <v>55822</v>
      </c>
      <c r="B26654" s="112" t="s">
        <v>55823</v>
      </c>
    </row>
    <row r="26655" spans="1:2" x14ac:dyDescent="0.2">
      <c r="A26655" s="112" t="s">
        <v>55824</v>
      </c>
      <c r="B26655" s="112" t="s">
        <v>55825</v>
      </c>
    </row>
    <row r="26656" spans="1:2" x14ac:dyDescent="0.2">
      <c r="A26656" s="112" t="s">
        <v>55826</v>
      </c>
      <c r="B26656" s="112" t="s">
        <v>55827</v>
      </c>
    </row>
    <row r="26657" spans="1:2" x14ac:dyDescent="0.2">
      <c r="A26657" s="112" t="s">
        <v>55828</v>
      </c>
      <c r="B26657" s="112" t="s">
        <v>55829</v>
      </c>
    </row>
    <row r="26658" spans="1:2" x14ac:dyDescent="0.2">
      <c r="A26658" s="112" t="s">
        <v>55830</v>
      </c>
      <c r="B26658" s="112" t="s">
        <v>55831</v>
      </c>
    </row>
    <row r="26659" spans="1:2" x14ac:dyDescent="0.2">
      <c r="A26659" s="112" t="s">
        <v>55832</v>
      </c>
      <c r="B26659" s="112" t="s">
        <v>55833</v>
      </c>
    </row>
    <row r="26660" spans="1:2" x14ac:dyDescent="0.2">
      <c r="A26660" s="112" t="s">
        <v>55834</v>
      </c>
      <c r="B26660" s="112" t="s">
        <v>55835</v>
      </c>
    </row>
    <row r="26661" spans="1:2" x14ac:dyDescent="0.2">
      <c r="A26661" s="112" t="s">
        <v>55836</v>
      </c>
      <c r="B26661" s="112" t="s">
        <v>55837</v>
      </c>
    </row>
    <row r="26662" spans="1:2" x14ac:dyDescent="0.2">
      <c r="A26662" s="112" t="s">
        <v>55838</v>
      </c>
      <c r="B26662" s="112" t="s">
        <v>55839</v>
      </c>
    </row>
    <row r="26663" spans="1:2" x14ac:dyDescent="0.2">
      <c r="A26663" s="112" t="s">
        <v>55840</v>
      </c>
      <c r="B26663" s="112" t="s">
        <v>55841</v>
      </c>
    </row>
    <row r="26664" spans="1:2" x14ac:dyDescent="0.2">
      <c r="A26664" s="112" t="s">
        <v>55842</v>
      </c>
      <c r="B26664" s="112" t="s">
        <v>55843</v>
      </c>
    </row>
    <row r="26665" spans="1:2" x14ac:dyDescent="0.2">
      <c r="A26665" s="112" t="s">
        <v>55844</v>
      </c>
      <c r="B26665" s="112" t="s">
        <v>55845</v>
      </c>
    </row>
    <row r="26666" spans="1:2" x14ac:dyDescent="0.2">
      <c r="A26666" s="112" t="s">
        <v>55846</v>
      </c>
      <c r="B26666" s="112" t="s">
        <v>55847</v>
      </c>
    </row>
    <row r="26667" spans="1:2" x14ac:dyDescent="0.2">
      <c r="A26667" s="112" t="s">
        <v>55848</v>
      </c>
      <c r="B26667" s="112" t="s">
        <v>55849</v>
      </c>
    </row>
    <row r="26668" spans="1:2" x14ac:dyDescent="0.2">
      <c r="A26668" s="112" t="s">
        <v>55850</v>
      </c>
      <c r="B26668" s="112" t="s">
        <v>55851</v>
      </c>
    </row>
    <row r="26669" spans="1:2" x14ac:dyDescent="0.2">
      <c r="A26669" s="112" t="s">
        <v>55852</v>
      </c>
      <c r="B26669" s="112" t="s">
        <v>55853</v>
      </c>
    </row>
    <row r="26670" spans="1:2" x14ac:dyDescent="0.2">
      <c r="A26670" s="112" t="s">
        <v>55854</v>
      </c>
      <c r="B26670" s="112" t="s">
        <v>55855</v>
      </c>
    </row>
    <row r="26671" spans="1:2" x14ac:dyDescent="0.2">
      <c r="A26671" s="112" t="s">
        <v>55856</v>
      </c>
      <c r="B26671" s="112" t="s">
        <v>55857</v>
      </c>
    </row>
    <row r="26672" spans="1:2" x14ac:dyDescent="0.2">
      <c r="A26672" s="112" t="s">
        <v>55858</v>
      </c>
      <c r="B26672" s="112" t="s">
        <v>55859</v>
      </c>
    </row>
    <row r="26673" spans="1:2" x14ac:dyDescent="0.2">
      <c r="A26673" s="112" t="s">
        <v>55860</v>
      </c>
      <c r="B26673" s="112" t="s">
        <v>55861</v>
      </c>
    </row>
    <row r="26674" spans="1:2" x14ac:dyDescent="0.2">
      <c r="A26674" s="112" t="s">
        <v>55862</v>
      </c>
      <c r="B26674" s="112" t="s">
        <v>55863</v>
      </c>
    </row>
    <row r="26675" spans="1:2" x14ac:dyDescent="0.2">
      <c r="A26675" s="112" t="s">
        <v>55864</v>
      </c>
      <c r="B26675" s="112" t="s">
        <v>55865</v>
      </c>
    </row>
    <row r="26676" spans="1:2" x14ac:dyDescent="0.2">
      <c r="A26676" s="112" t="s">
        <v>55866</v>
      </c>
      <c r="B26676" s="112" t="s">
        <v>55867</v>
      </c>
    </row>
    <row r="26677" spans="1:2" x14ac:dyDescent="0.2">
      <c r="A26677" s="112" t="s">
        <v>55868</v>
      </c>
      <c r="B26677" s="112" t="s">
        <v>55869</v>
      </c>
    </row>
    <row r="26678" spans="1:2" x14ac:dyDescent="0.2">
      <c r="A26678" s="112" t="s">
        <v>55870</v>
      </c>
      <c r="B26678" s="112" t="s">
        <v>55871</v>
      </c>
    </row>
    <row r="26679" spans="1:2" x14ac:dyDescent="0.2">
      <c r="A26679" s="112" t="s">
        <v>55872</v>
      </c>
      <c r="B26679" s="112" t="s">
        <v>55873</v>
      </c>
    </row>
    <row r="26680" spans="1:2" x14ac:dyDescent="0.2">
      <c r="A26680" s="112" t="s">
        <v>55874</v>
      </c>
      <c r="B26680" s="112" t="s">
        <v>55875</v>
      </c>
    </row>
    <row r="26681" spans="1:2" x14ac:dyDescent="0.2">
      <c r="A26681" s="112" t="s">
        <v>55876</v>
      </c>
      <c r="B26681" s="112" t="s">
        <v>55877</v>
      </c>
    </row>
    <row r="26682" spans="1:2" x14ac:dyDescent="0.2">
      <c r="A26682" s="112" t="s">
        <v>55878</v>
      </c>
      <c r="B26682" s="112" t="s">
        <v>55879</v>
      </c>
    </row>
    <row r="26683" spans="1:2" x14ac:dyDescent="0.2">
      <c r="A26683" s="112" t="s">
        <v>55880</v>
      </c>
      <c r="B26683" s="112" t="s">
        <v>55881</v>
      </c>
    </row>
    <row r="26684" spans="1:2" x14ac:dyDescent="0.2">
      <c r="A26684" s="112" t="s">
        <v>55882</v>
      </c>
      <c r="B26684" s="112" t="s">
        <v>55883</v>
      </c>
    </row>
    <row r="26685" spans="1:2" x14ac:dyDescent="0.2">
      <c r="A26685" s="112" t="s">
        <v>55884</v>
      </c>
      <c r="B26685" s="112" t="s">
        <v>55885</v>
      </c>
    </row>
    <row r="26686" spans="1:2" x14ac:dyDescent="0.2">
      <c r="A26686" s="112" t="s">
        <v>55886</v>
      </c>
      <c r="B26686" s="112" t="s">
        <v>55887</v>
      </c>
    </row>
    <row r="26687" spans="1:2" x14ac:dyDescent="0.2">
      <c r="A26687" s="112" t="s">
        <v>55888</v>
      </c>
      <c r="B26687" s="112" t="s">
        <v>55889</v>
      </c>
    </row>
    <row r="26688" spans="1:2" x14ac:dyDescent="0.2">
      <c r="A26688" s="112" t="s">
        <v>55890</v>
      </c>
      <c r="B26688" s="112" t="s">
        <v>55891</v>
      </c>
    </row>
    <row r="26689" spans="1:2" x14ac:dyDescent="0.2">
      <c r="A26689" s="112" t="s">
        <v>55892</v>
      </c>
      <c r="B26689" s="112" t="s">
        <v>55893</v>
      </c>
    </row>
    <row r="26690" spans="1:2" x14ac:dyDescent="0.2">
      <c r="A26690" s="112" t="s">
        <v>55894</v>
      </c>
      <c r="B26690" s="112" t="s">
        <v>55895</v>
      </c>
    </row>
    <row r="26691" spans="1:2" x14ac:dyDescent="0.2">
      <c r="A26691" s="112" t="s">
        <v>55896</v>
      </c>
      <c r="B26691" s="112" t="s">
        <v>55897</v>
      </c>
    </row>
    <row r="26692" spans="1:2" x14ac:dyDescent="0.2">
      <c r="A26692" s="112" t="s">
        <v>55898</v>
      </c>
      <c r="B26692" s="112" t="s">
        <v>55899</v>
      </c>
    </row>
    <row r="26693" spans="1:2" x14ac:dyDescent="0.2">
      <c r="A26693" s="112" t="s">
        <v>55900</v>
      </c>
      <c r="B26693" s="112" t="s">
        <v>55901</v>
      </c>
    </row>
    <row r="26694" spans="1:2" x14ac:dyDescent="0.2">
      <c r="A26694" s="112" t="s">
        <v>55902</v>
      </c>
      <c r="B26694" s="112" t="s">
        <v>55903</v>
      </c>
    </row>
    <row r="26695" spans="1:2" x14ac:dyDescent="0.2">
      <c r="A26695" s="112" t="s">
        <v>55904</v>
      </c>
      <c r="B26695" s="112" t="s">
        <v>55905</v>
      </c>
    </row>
    <row r="26696" spans="1:2" x14ac:dyDescent="0.2">
      <c r="A26696" s="112" t="s">
        <v>55906</v>
      </c>
      <c r="B26696" s="112" t="s">
        <v>55907</v>
      </c>
    </row>
    <row r="26697" spans="1:2" x14ac:dyDescent="0.2">
      <c r="A26697" s="112" t="s">
        <v>55908</v>
      </c>
      <c r="B26697" s="112" t="s">
        <v>55909</v>
      </c>
    </row>
    <row r="26698" spans="1:2" x14ac:dyDescent="0.2">
      <c r="A26698" s="112" t="s">
        <v>55910</v>
      </c>
      <c r="B26698" s="112" t="s">
        <v>55911</v>
      </c>
    </row>
    <row r="26699" spans="1:2" x14ac:dyDescent="0.2">
      <c r="A26699" s="112" t="s">
        <v>55912</v>
      </c>
      <c r="B26699" s="112" t="s">
        <v>55913</v>
      </c>
    </row>
    <row r="26700" spans="1:2" x14ac:dyDescent="0.2">
      <c r="A26700" s="112" t="s">
        <v>55914</v>
      </c>
      <c r="B26700" s="112" t="s">
        <v>55915</v>
      </c>
    </row>
    <row r="26701" spans="1:2" x14ac:dyDescent="0.2">
      <c r="A26701" s="112" t="s">
        <v>55916</v>
      </c>
      <c r="B26701" s="112" t="s">
        <v>55917</v>
      </c>
    </row>
    <row r="26702" spans="1:2" x14ac:dyDescent="0.2">
      <c r="A26702" s="112" t="s">
        <v>55918</v>
      </c>
      <c r="B26702" s="112" t="s">
        <v>55919</v>
      </c>
    </row>
    <row r="26703" spans="1:2" x14ac:dyDescent="0.2">
      <c r="A26703" s="112" t="s">
        <v>55920</v>
      </c>
      <c r="B26703" s="112" t="s">
        <v>55921</v>
      </c>
    </row>
    <row r="26704" spans="1:2" x14ac:dyDescent="0.2">
      <c r="A26704" s="112" t="s">
        <v>55922</v>
      </c>
      <c r="B26704" s="112" t="s">
        <v>55923</v>
      </c>
    </row>
    <row r="26705" spans="1:2" x14ac:dyDescent="0.2">
      <c r="A26705" s="112" t="s">
        <v>55924</v>
      </c>
      <c r="B26705" s="112" t="s">
        <v>55925</v>
      </c>
    </row>
    <row r="26706" spans="1:2" x14ac:dyDescent="0.2">
      <c r="A26706" s="112" t="s">
        <v>55926</v>
      </c>
      <c r="B26706" s="112" t="s">
        <v>55927</v>
      </c>
    </row>
    <row r="26707" spans="1:2" x14ac:dyDescent="0.2">
      <c r="A26707" s="112" t="s">
        <v>55928</v>
      </c>
      <c r="B26707" s="112" t="s">
        <v>55929</v>
      </c>
    </row>
    <row r="26708" spans="1:2" x14ac:dyDescent="0.2">
      <c r="A26708" s="112" t="s">
        <v>55930</v>
      </c>
      <c r="B26708" s="112" t="s">
        <v>55931</v>
      </c>
    </row>
    <row r="26709" spans="1:2" x14ac:dyDescent="0.2">
      <c r="A26709" s="112" t="s">
        <v>55932</v>
      </c>
      <c r="B26709" s="112" t="s">
        <v>55933</v>
      </c>
    </row>
    <row r="26710" spans="1:2" x14ac:dyDescent="0.2">
      <c r="A26710" s="112" t="s">
        <v>55934</v>
      </c>
      <c r="B26710" s="112" t="s">
        <v>55935</v>
      </c>
    </row>
    <row r="26711" spans="1:2" x14ac:dyDescent="0.2">
      <c r="A26711" s="112" t="s">
        <v>55936</v>
      </c>
      <c r="B26711" s="112" t="s">
        <v>55937</v>
      </c>
    </row>
    <row r="26712" spans="1:2" x14ac:dyDescent="0.2">
      <c r="A26712" s="112" t="s">
        <v>55938</v>
      </c>
      <c r="B26712" s="112" t="s">
        <v>55939</v>
      </c>
    </row>
    <row r="26713" spans="1:2" x14ac:dyDescent="0.2">
      <c r="A26713" s="112" t="s">
        <v>55940</v>
      </c>
      <c r="B26713" s="112" t="s">
        <v>55941</v>
      </c>
    </row>
    <row r="26714" spans="1:2" x14ac:dyDescent="0.2">
      <c r="A26714" s="112" t="s">
        <v>55942</v>
      </c>
      <c r="B26714" s="112" t="s">
        <v>55943</v>
      </c>
    </row>
    <row r="26715" spans="1:2" x14ac:dyDescent="0.2">
      <c r="A26715" s="112" t="s">
        <v>55944</v>
      </c>
      <c r="B26715" s="112" t="s">
        <v>55945</v>
      </c>
    </row>
    <row r="26716" spans="1:2" x14ac:dyDescent="0.2">
      <c r="A26716" s="112" t="s">
        <v>55946</v>
      </c>
      <c r="B26716" s="112" t="s">
        <v>55947</v>
      </c>
    </row>
    <row r="26717" spans="1:2" x14ac:dyDescent="0.2">
      <c r="A26717" s="112" t="s">
        <v>55948</v>
      </c>
      <c r="B26717" s="112" t="s">
        <v>55949</v>
      </c>
    </row>
    <row r="26718" spans="1:2" x14ac:dyDescent="0.2">
      <c r="A26718" s="112" t="s">
        <v>55950</v>
      </c>
      <c r="B26718" s="112" t="s">
        <v>55951</v>
      </c>
    </row>
    <row r="26719" spans="1:2" x14ac:dyDescent="0.2">
      <c r="A26719" s="112" t="s">
        <v>55952</v>
      </c>
      <c r="B26719" s="112" t="s">
        <v>55953</v>
      </c>
    </row>
    <row r="26720" spans="1:2" x14ac:dyDescent="0.2">
      <c r="A26720" s="112" t="s">
        <v>55954</v>
      </c>
      <c r="B26720" s="112" t="s">
        <v>55955</v>
      </c>
    </row>
    <row r="26721" spans="1:2" x14ac:dyDescent="0.2">
      <c r="A26721" s="112" t="s">
        <v>55956</v>
      </c>
      <c r="B26721" s="112" t="s">
        <v>55957</v>
      </c>
    </row>
    <row r="26722" spans="1:2" x14ac:dyDescent="0.2">
      <c r="A26722" s="112" t="s">
        <v>55958</v>
      </c>
      <c r="B26722" s="112" t="s">
        <v>55959</v>
      </c>
    </row>
    <row r="26723" spans="1:2" x14ac:dyDescent="0.2">
      <c r="A26723" s="112" t="s">
        <v>55960</v>
      </c>
      <c r="B26723" s="112" t="s">
        <v>55961</v>
      </c>
    </row>
    <row r="26724" spans="1:2" x14ac:dyDescent="0.2">
      <c r="A26724" s="112" t="s">
        <v>55962</v>
      </c>
      <c r="B26724" s="112" t="s">
        <v>55963</v>
      </c>
    </row>
    <row r="26725" spans="1:2" x14ac:dyDescent="0.2">
      <c r="A26725" s="112" t="s">
        <v>55964</v>
      </c>
      <c r="B26725" s="112" t="s">
        <v>55965</v>
      </c>
    </row>
    <row r="26726" spans="1:2" x14ac:dyDescent="0.2">
      <c r="A26726" s="112" t="s">
        <v>55966</v>
      </c>
      <c r="B26726" s="112" t="s">
        <v>55967</v>
      </c>
    </row>
    <row r="26727" spans="1:2" x14ac:dyDescent="0.2">
      <c r="A26727" s="112" t="s">
        <v>55968</v>
      </c>
      <c r="B26727" s="112" t="s">
        <v>55969</v>
      </c>
    </row>
    <row r="26728" spans="1:2" x14ac:dyDescent="0.2">
      <c r="A26728" s="112" t="s">
        <v>55970</v>
      </c>
      <c r="B26728" s="112" t="s">
        <v>55971</v>
      </c>
    </row>
    <row r="26729" spans="1:2" x14ac:dyDescent="0.2">
      <c r="A26729" s="112" t="s">
        <v>55972</v>
      </c>
      <c r="B26729" s="112" t="s">
        <v>55973</v>
      </c>
    </row>
    <row r="26730" spans="1:2" x14ac:dyDescent="0.2">
      <c r="A26730" s="112" t="s">
        <v>55974</v>
      </c>
      <c r="B26730" s="112" t="s">
        <v>55975</v>
      </c>
    </row>
    <row r="26731" spans="1:2" x14ac:dyDescent="0.2">
      <c r="A26731" s="112" t="s">
        <v>55976</v>
      </c>
      <c r="B26731" s="112" t="s">
        <v>55977</v>
      </c>
    </row>
    <row r="26732" spans="1:2" x14ac:dyDescent="0.2">
      <c r="A26732" s="112" t="s">
        <v>55978</v>
      </c>
      <c r="B26732" s="112" t="s">
        <v>55979</v>
      </c>
    </row>
    <row r="26733" spans="1:2" x14ac:dyDescent="0.2">
      <c r="A26733" s="112" t="s">
        <v>55980</v>
      </c>
      <c r="B26733" s="112" t="s">
        <v>55981</v>
      </c>
    </row>
    <row r="26734" spans="1:2" x14ac:dyDescent="0.2">
      <c r="A26734" s="112" t="s">
        <v>55982</v>
      </c>
      <c r="B26734" s="112" t="s">
        <v>55983</v>
      </c>
    </row>
    <row r="26735" spans="1:2" x14ac:dyDescent="0.2">
      <c r="A26735" s="112" t="s">
        <v>55984</v>
      </c>
      <c r="B26735" s="112" t="s">
        <v>55985</v>
      </c>
    </row>
    <row r="26736" spans="1:2" x14ac:dyDescent="0.2">
      <c r="A26736" s="112" t="s">
        <v>55986</v>
      </c>
      <c r="B26736" s="112" t="s">
        <v>55987</v>
      </c>
    </row>
    <row r="26737" spans="1:2" x14ac:dyDescent="0.2">
      <c r="A26737" s="112" t="s">
        <v>55988</v>
      </c>
      <c r="B26737" s="112" t="s">
        <v>55989</v>
      </c>
    </row>
    <row r="26738" spans="1:2" x14ac:dyDescent="0.2">
      <c r="A26738" s="112" t="s">
        <v>55990</v>
      </c>
      <c r="B26738" s="112" t="s">
        <v>55991</v>
      </c>
    </row>
    <row r="26739" spans="1:2" x14ac:dyDescent="0.2">
      <c r="A26739" s="112" t="s">
        <v>55992</v>
      </c>
      <c r="B26739" s="112" t="s">
        <v>55993</v>
      </c>
    </row>
    <row r="26740" spans="1:2" x14ac:dyDescent="0.2">
      <c r="A26740" s="112" t="s">
        <v>55994</v>
      </c>
      <c r="B26740" s="112" t="s">
        <v>55995</v>
      </c>
    </row>
    <row r="26741" spans="1:2" x14ac:dyDescent="0.2">
      <c r="A26741" s="112" t="s">
        <v>55996</v>
      </c>
      <c r="B26741" s="112" t="s">
        <v>55997</v>
      </c>
    </row>
    <row r="26742" spans="1:2" x14ac:dyDescent="0.2">
      <c r="A26742" s="112" t="s">
        <v>55998</v>
      </c>
      <c r="B26742" s="112" t="s">
        <v>55999</v>
      </c>
    </row>
    <row r="26743" spans="1:2" x14ac:dyDescent="0.2">
      <c r="A26743" s="112" t="s">
        <v>56000</v>
      </c>
      <c r="B26743" s="112" t="s">
        <v>56001</v>
      </c>
    </row>
    <row r="26744" spans="1:2" x14ac:dyDescent="0.2">
      <c r="A26744" s="112" t="s">
        <v>56002</v>
      </c>
      <c r="B26744" s="112" t="s">
        <v>56003</v>
      </c>
    </row>
    <row r="26745" spans="1:2" x14ac:dyDescent="0.2">
      <c r="A26745" s="112" t="s">
        <v>56004</v>
      </c>
      <c r="B26745" s="112" t="s">
        <v>56005</v>
      </c>
    </row>
    <row r="26746" spans="1:2" x14ac:dyDescent="0.2">
      <c r="A26746" s="112" t="s">
        <v>56006</v>
      </c>
      <c r="B26746" s="112" t="s">
        <v>56007</v>
      </c>
    </row>
    <row r="26747" spans="1:2" x14ac:dyDescent="0.2">
      <c r="A26747" s="112" t="s">
        <v>56008</v>
      </c>
      <c r="B26747" s="112" t="s">
        <v>56009</v>
      </c>
    </row>
    <row r="26748" spans="1:2" x14ac:dyDescent="0.2">
      <c r="A26748" s="112" t="s">
        <v>56010</v>
      </c>
      <c r="B26748" s="112" t="s">
        <v>56011</v>
      </c>
    </row>
    <row r="26749" spans="1:2" x14ac:dyDescent="0.2">
      <c r="A26749" s="112" t="s">
        <v>56012</v>
      </c>
      <c r="B26749" s="112" t="s">
        <v>56013</v>
      </c>
    </row>
    <row r="26750" spans="1:2" x14ac:dyDescent="0.2">
      <c r="A26750" s="112" t="s">
        <v>56014</v>
      </c>
      <c r="B26750" s="112" t="s">
        <v>56015</v>
      </c>
    </row>
    <row r="26751" spans="1:2" x14ac:dyDescent="0.2">
      <c r="A26751" s="112" t="s">
        <v>56016</v>
      </c>
      <c r="B26751" s="112" t="s">
        <v>56017</v>
      </c>
    </row>
    <row r="26752" spans="1:2" x14ac:dyDescent="0.2">
      <c r="A26752" s="112" t="s">
        <v>56018</v>
      </c>
      <c r="B26752" s="112" t="s">
        <v>56019</v>
      </c>
    </row>
    <row r="26753" spans="1:2" x14ac:dyDescent="0.2">
      <c r="A26753" s="112" t="s">
        <v>56020</v>
      </c>
      <c r="B26753" s="112" t="s">
        <v>56021</v>
      </c>
    </row>
    <row r="26754" spans="1:2" x14ac:dyDescent="0.2">
      <c r="A26754" s="112" t="s">
        <v>56022</v>
      </c>
      <c r="B26754" s="112" t="s">
        <v>56023</v>
      </c>
    </row>
    <row r="26755" spans="1:2" x14ac:dyDescent="0.2">
      <c r="A26755" s="112" t="s">
        <v>56024</v>
      </c>
      <c r="B26755" s="112" t="s">
        <v>56025</v>
      </c>
    </row>
    <row r="26756" spans="1:2" x14ac:dyDescent="0.2">
      <c r="A26756" s="112" t="s">
        <v>56026</v>
      </c>
      <c r="B26756" s="112" t="s">
        <v>56027</v>
      </c>
    </row>
    <row r="26757" spans="1:2" x14ac:dyDescent="0.2">
      <c r="A26757" s="112" t="s">
        <v>56028</v>
      </c>
      <c r="B26757" s="112" t="s">
        <v>56029</v>
      </c>
    </row>
    <row r="26758" spans="1:2" x14ac:dyDescent="0.2">
      <c r="A26758" s="112" t="s">
        <v>56030</v>
      </c>
      <c r="B26758" s="112" t="s">
        <v>56031</v>
      </c>
    </row>
    <row r="26759" spans="1:2" x14ac:dyDescent="0.2">
      <c r="A26759" s="112" t="s">
        <v>56032</v>
      </c>
      <c r="B26759" s="112" t="s">
        <v>56033</v>
      </c>
    </row>
    <row r="26760" spans="1:2" x14ac:dyDescent="0.2">
      <c r="A26760" s="112" t="s">
        <v>56034</v>
      </c>
      <c r="B26760" s="112" t="s">
        <v>56035</v>
      </c>
    </row>
    <row r="26761" spans="1:2" x14ac:dyDescent="0.2">
      <c r="A26761" s="112" t="s">
        <v>56036</v>
      </c>
      <c r="B26761" s="112" t="s">
        <v>56037</v>
      </c>
    </row>
    <row r="26762" spans="1:2" x14ac:dyDescent="0.2">
      <c r="A26762" s="112" t="s">
        <v>56038</v>
      </c>
      <c r="B26762" s="112" t="s">
        <v>56039</v>
      </c>
    </row>
    <row r="26763" spans="1:2" x14ac:dyDescent="0.2">
      <c r="A26763" s="112" t="s">
        <v>56040</v>
      </c>
      <c r="B26763" s="112" t="s">
        <v>56041</v>
      </c>
    </row>
    <row r="26764" spans="1:2" x14ac:dyDescent="0.2">
      <c r="A26764" s="112" t="s">
        <v>56042</v>
      </c>
      <c r="B26764" s="112" t="s">
        <v>56043</v>
      </c>
    </row>
    <row r="26765" spans="1:2" x14ac:dyDescent="0.2">
      <c r="A26765" s="112" t="s">
        <v>56044</v>
      </c>
      <c r="B26765" s="112" t="s">
        <v>56045</v>
      </c>
    </row>
    <row r="26766" spans="1:2" x14ac:dyDescent="0.2">
      <c r="A26766" s="112" t="s">
        <v>56046</v>
      </c>
      <c r="B26766" s="112" t="s">
        <v>56047</v>
      </c>
    </row>
    <row r="26767" spans="1:2" x14ac:dyDescent="0.2">
      <c r="A26767" s="112" t="s">
        <v>56048</v>
      </c>
      <c r="B26767" s="112" t="s">
        <v>56049</v>
      </c>
    </row>
    <row r="26768" spans="1:2" x14ac:dyDescent="0.2">
      <c r="A26768" s="112" t="s">
        <v>56050</v>
      </c>
      <c r="B26768" s="112" t="s">
        <v>56051</v>
      </c>
    </row>
    <row r="26769" spans="1:2" x14ac:dyDescent="0.2">
      <c r="A26769" s="112" t="s">
        <v>56052</v>
      </c>
      <c r="B26769" s="112" t="s">
        <v>56053</v>
      </c>
    </row>
    <row r="26770" spans="1:2" x14ac:dyDescent="0.2">
      <c r="A26770" s="112" t="s">
        <v>56054</v>
      </c>
      <c r="B26770" s="112" t="s">
        <v>56055</v>
      </c>
    </row>
    <row r="26771" spans="1:2" x14ac:dyDescent="0.2">
      <c r="A26771" s="112" t="s">
        <v>56056</v>
      </c>
      <c r="B26771" s="112" t="s">
        <v>56057</v>
      </c>
    </row>
    <row r="26772" spans="1:2" x14ac:dyDescent="0.2">
      <c r="A26772" s="112" t="s">
        <v>56058</v>
      </c>
      <c r="B26772" s="112" t="s">
        <v>56059</v>
      </c>
    </row>
    <row r="26773" spans="1:2" x14ac:dyDescent="0.2">
      <c r="A26773" s="112" t="s">
        <v>56060</v>
      </c>
      <c r="B26773" s="112" t="s">
        <v>56061</v>
      </c>
    </row>
    <row r="26774" spans="1:2" x14ac:dyDescent="0.2">
      <c r="A26774" s="112" t="s">
        <v>56062</v>
      </c>
      <c r="B26774" s="112" t="s">
        <v>56063</v>
      </c>
    </row>
    <row r="26775" spans="1:2" x14ac:dyDescent="0.2">
      <c r="A26775" s="112" t="s">
        <v>56064</v>
      </c>
      <c r="B26775" s="112" t="s">
        <v>56065</v>
      </c>
    </row>
    <row r="26776" spans="1:2" x14ac:dyDescent="0.2">
      <c r="A26776" s="112" t="s">
        <v>56066</v>
      </c>
      <c r="B26776" s="112" t="s">
        <v>56067</v>
      </c>
    </row>
    <row r="26777" spans="1:2" x14ac:dyDescent="0.2">
      <c r="A26777" s="112" t="s">
        <v>56068</v>
      </c>
      <c r="B26777" s="112" t="s">
        <v>56069</v>
      </c>
    </row>
    <row r="26778" spans="1:2" x14ac:dyDescent="0.2">
      <c r="A26778" s="112" t="s">
        <v>56070</v>
      </c>
      <c r="B26778" s="112" t="s">
        <v>56071</v>
      </c>
    </row>
    <row r="26779" spans="1:2" x14ac:dyDescent="0.2">
      <c r="A26779" s="112" t="s">
        <v>56072</v>
      </c>
      <c r="B26779" s="112" t="s">
        <v>56073</v>
      </c>
    </row>
    <row r="26780" spans="1:2" x14ac:dyDescent="0.2">
      <c r="A26780" s="112" t="s">
        <v>56074</v>
      </c>
      <c r="B26780" s="112" t="s">
        <v>56075</v>
      </c>
    </row>
    <row r="26781" spans="1:2" x14ac:dyDescent="0.2">
      <c r="A26781" s="112" t="s">
        <v>56076</v>
      </c>
      <c r="B26781" s="112" t="s">
        <v>56077</v>
      </c>
    </row>
    <row r="26782" spans="1:2" x14ac:dyDescent="0.2">
      <c r="A26782" s="112" t="s">
        <v>56078</v>
      </c>
      <c r="B26782" s="112" t="s">
        <v>56067</v>
      </c>
    </row>
    <row r="26783" spans="1:2" x14ac:dyDescent="0.2">
      <c r="A26783" s="112" t="s">
        <v>56079</v>
      </c>
      <c r="B26783" s="112" t="s">
        <v>56080</v>
      </c>
    </row>
    <row r="26784" spans="1:2" x14ac:dyDescent="0.2">
      <c r="A26784" s="112" t="s">
        <v>56081</v>
      </c>
      <c r="B26784" s="112" t="s">
        <v>56082</v>
      </c>
    </row>
    <row r="26785" spans="1:2" x14ac:dyDescent="0.2">
      <c r="A26785" s="112" t="s">
        <v>56083</v>
      </c>
      <c r="B26785" s="112" t="s">
        <v>56084</v>
      </c>
    </row>
    <row r="26786" spans="1:2" x14ac:dyDescent="0.2">
      <c r="A26786" s="112" t="s">
        <v>56085</v>
      </c>
      <c r="B26786" s="112" t="s">
        <v>56086</v>
      </c>
    </row>
    <row r="26787" spans="1:2" x14ac:dyDescent="0.2">
      <c r="A26787" s="112" t="s">
        <v>56087</v>
      </c>
      <c r="B26787" s="112" t="s">
        <v>56088</v>
      </c>
    </row>
    <row r="26788" spans="1:2" x14ac:dyDescent="0.2">
      <c r="A26788" s="112" t="s">
        <v>56089</v>
      </c>
      <c r="B26788" s="112" t="s">
        <v>56090</v>
      </c>
    </row>
    <row r="26789" spans="1:2" x14ac:dyDescent="0.2">
      <c r="A26789" s="112" t="s">
        <v>56091</v>
      </c>
      <c r="B26789" s="112" t="s">
        <v>56092</v>
      </c>
    </row>
    <row r="26790" spans="1:2" x14ac:dyDescent="0.2">
      <c r="A26790" s="112" t="s">
        <v>56093</v>
      </c>
      <c r="B26790" s="112" t="s">
        <v>56094</v>
      </c>
    </row>
    <row r="26791" spans="1:2" x14ac:dyDescent="0.2">
      <c r="A26791" s="112" t="s">
        <v>56095</v>
      </c>
      <c r="B26791" s="112" t="s">
        <v>56096</v>
      </c>
    </row>
    <row r="26792" spans="1:2" x14ac:dyDescent="0.2">
      <c r="A26792" s="112" t="s">
        <v>56097</v>
      </c>
      <c r="B26792" s="112" t="s">
        <v>56098</v>
      </c>
    </row>
    <row r="26793" spans="1:2" x14ac:dyDescent="0.2">
      <c r="A26793" s="112" t="s">
        <v>56099</v>
      </c>
      <c r="B26793" s="112" t="s">
        <v>56100</v>
      </c>
    </row>
    <row r="26794" spans="1:2" x14ac:dyDescent="0.2">
      <c r="A26794" s="112" t="s">
        <v>56101</v>
      </c>
      <c r="B26794" s="112" t="s">
        <v>56102</v>
      </c>
    </row>
    <row r="26795" spans="1:2" x14ac:dyDescent="0.2">
      <c r="A26795" s="112" t="s">
        <v>56103</v>
      </c>
      <c r="B26795" s="112" t="s">
        <v>56104</v>
      </c>
    </row>
    <row r="26796" spans="1:2" x14ac:dyDescent="0.2">
      <c r="A26796" s="112" t="s">
        <v>56105</v>
      </c>
      <c r="B26796" s="112" t="s">
        <v>56106</v>
      </c>
    </row>
    <row r="26797" spans="1:2" x14ac:dyDescent="0.2">
      <c r="A26797" s="112" t="s">
        <v>56107</v>
      </c>
      <c r="B26797" s="112" t="s">
        <v>56108</v>
      </c>
    </row>
    <row r="26798" spans="1:2" x14ac:dyDescent="0.2">
      <c r="A26798" s="112" t="s">
        <v>56109</v>
      </c>
      <c r="B26798" s="112" t="s">
        <v>56110</v>
      </c>
    </row>
    <row r="26799" spans="1:2" x14ac:dyDescent="0.2">
      <c r="A26799" s="112" t="s">
        <v>56111</v>
      </c>
      <c r="B26799" s="112" t="s">
        <v>56112</v>
      </c>
    </row>
    <row r="26800" spans="1:2" x14ac:dyDescent="0.2">
      <c r="A26800" s="112" t="s">
        <v>56113</v>
      </c>
      <c r="B26800" s="112" t="s">
        <v>56114</v>
      </c>
    </row>
    <row r="26801" spans="1:2" x14ac:dyDescent="0.2">
      <c r="A26801" s="112" t="s">
        <v>56115</v>
      </c>
      <c r="B26801" s="112" t="s">
        <v>56116</v>
      </c>
    </row>
    <row r="26802" spans="1:2" x14ac:dyDescent="0.2">
      <c r="A26802" s="112" t="s">
        <v>56117</v>
      </c>
      <c r="B26802" s="112" t="s">
        <v>56118</v>
      </c>
    </row>
    <row r="26803" spans="1:2" x14ac:dyDescent="0.2">
      <c r="A26803" s="112" t="s">
        <v>56119</v>
      </c>
      <c r="B26803" s="112" t="s">
        <v>56120</v>
      </c>
    </row>
    <row r="26804" spans="1:2" x14ac:dyDescent="0.2">
      <c r="A26804" s="112" t="s">
        <v>56121</v>
      </c>
      <c r="B26804" s="112" t="s">
        <v>56122</v>
      </c>
    </row>
    <row r="26805" spans="1:2" x14ac:dyDescent="0.2">
      <c r="A26805" s="112" t="s">
        <v>56123</v>
      </c>
      <c r="B26805" s="112" t="s">
        <v>56124</v>
      </c>
    </row>
    <row r="26806" spans="1:2" x14ac:dyDescent="0.2">
      <c r="A26806" s="112" t="s">
        <v>56125</v>
      </c>
      <c r="B26806" s="112" t="s">
        <v>56126</v>
      </c>
    </row>
    <row r="26807" spans="1:2" x14ac:dyDescent="0.2">
      <c r="A26807" s="112" t="s">
        <v>56127</v>
      </c>
      <c r="B26807" s="112" t="s">
        <v>56128</v>
      </c>
    </row>
    <row r="26808" spans="1:2" x14ac:dyDescent="0.2">
      <c r="A26808" s="112" t="s">
        <v>56129</v>
      </c>
      <c r="B26808" s="112" t="s">
        <v>56130</v>
      </c>
    </row>
    <row r="26809" spans="1:2" x14ac:dyDescent="0.2">
      <c r="A26809" s="112" t="s">
        <v>56131</v>
      </c>
      <c r="B26809" s="112" t="s">
        <v>56132</v>
      </c>
    </row>
    <row r="26810" spans="1:2" x14ac:dyDescent="0.2">
      <c r="A26810" s="112" t="s">
        <v>56133</v>
      </c>
      <c r="B26810" s="112" t="s">
        <v>56134</v>
      </c>
    </row>
    <row r="26811" spans="1:2" x14ac:dyDescent="0.2">
      <c r="A26811" s="112" t="s">
        <v>56135</v>
      </c>
      <c r="B26811" s="112" t="s">
        <v>56136</v>
      </c>
    </row>
    <row r="26812" spans="1:2" x14ac:dyDescent="0.2">
      <c r="A26812" s="112" t="s">
        <v>56137</v>
      </c>
      <c r="B26812" s="112" t="s">
        <v>56138</v>
      </c>
    </row>
    <row r="26813" spans="1:2" x14ac:dyDescent="0.2">
      <c r="A26813" s="112" t="s">
        <v>56139</v>
      </c>
      <c r="B26813" s="112" t="s">
        <v>56140</v>
      </c>
    </row>
    <row r="26814" spans="1:2" x14ac:dyDescent="0.2">
      <c r="A26814" s="112" t="s">
        <v>56141</v>
      </c>
      <c r="B26814" s="112" t="s">
        <v>56142</v>
      </c>
    </row>
    <row r="26815" spans="1:2" x14ac:dyDescent="0.2">
      <c r="A26815" s="112" t="s">
        <v>56143</v>
      </c>
      <c r="B26815" s="112" t="s">
        <v>56144</v>
      </c>
    </row>
    <row r="26816" spans="1:2" x14ac:dyDescent="0.2">
      <c r="A26816" s="112" t="s">
        <v>56145</v>
      </c>
      <c r="B26816" s="112" t="s">
        <v>56146</v>
      </c>
    </row>
    <row r="26817" spans="1:2" x14ac:dyDescent="0.2">
      <c r="A26817" s="112" t="s">
        <v>56147</v>
      </c>
      <c r="B26817" s="112" t="s">
        <v>56148</v>
      </c>
    </row>
    <row r="26818" spans="1:2" x14ac:dyDescent="0.2">
      <c r="A26818" s="112" t="s">
        <v>56149</v>
      </c>
      <c r="B26818" s="112" t="s">
        <v>56150</v>
      </c>
    </row>
    <row r="26819" spans="1:2" x14ac:dyDescent="0.2">
      <c r="A26819" s="112" t="s">
        <v>56151</v>
      </c>
      <c r="B26819" s="112" t="s">
        <v>56152</v>
      </c>
    </row>
    <row r="26820" spans="1:2" x14ac:dyDescent="0.2">
      <c r="A26820" s="112" t="s">
        <v>56153</v>
      </c>
      <c r="B26820" s="112" t="s">
        <v>56154</v>
      </c>
    </row>
    <row r="26821" spans="1:2" x14ac:dyDescent="0.2">
      <c r="A26821" s="112" t="s">
        <v>56155</v>
      </c>
      <c r="B26821" s="112" t="s">
        <v>56156</v>
      </c>
    </row>
    <row r="26822" spans="1:2" x14ac:dyDescent="0.2">
      <c r="A26822" s="112" t="s">
        <v>56157</v>
      </c>
      <c r="B26822" s="112" t="s">
        <v>56158</v>
      </c>
    </row>
    <row r="26823" spans="1:2" x14ac:dyDescent="0.2">
      <c r="A26823" s="112" t="s">
        <v>56159</v>
      </c>
      <c r="B26823" s="112" t="s">
        <v>56160</v>
      </c>
    </row>
    <row r="26824" spans="1:2" x14ac:dyDescent="0.2">
      <c r="A26824" s="112" t="s">
        <v>56161</v>
      </c>
      <c r="B26824" s="112" t="s">
        <v>56162</v>
      </c>
    </row>
    <row r="26825" spans="1:2" x14ac:dyDescent="0.2">
      <c r="A26825" s="112" t="s">
        <v>56163</v>
      </c>
      <c r="B26825" s="112" t="s">
        <v>56164</v>
      </c>
    </row>
    <row r="26826" spans="1:2" x14ac:dyDescent="0.2">
      <c r="A26826" s="112" t="s">
        <v>56165</v>
      </c>
      <c r="B26826" s="112" t="s">
        <v>56166</v>
      </c>
    </row>
    <row r="26827" spans="1:2" x14ac:dyDescent="0.2">
      <c r="A26827" s="112" t="s">
        <v>56167</v>
      </c>
      <c r="B26827" s="112" t="s">
        <v>56168</v>
      </c>
    </row>
    <row r="26828" spans="1:2" x14ac:dyDescent="0.2">
      <c r="A26828" s="112" t="s">
        <v>56169</v>
      </c>
      <c r="B26828" s="112" t="s">
        <v>56170</v>
      </c>
    </row>
    <row r="26829" spans="1:2" x14ac:dyDescent="0.2">
      <c r="A26829" s="112" t="s">
        <v>56171</v>
      </c>
      <c r="B26829" s="112" t="s">
        <v>56172</v>
      </c>
    </row>
    <row r="26830" spans="1:2" x14ac:dyDescent="0.2">
      <c r="A26830" s="112" t="s">
        <v>56173</v>
      </c>
      <c r="B26830" s="112" t="s">
        <v>56174</v>
      </c>
    </row>
    <row r="26831" spans="1:2" x14ac:dyDescent="0.2">
      <c r="A26831" s="112" t="s">
        <v>56175</v>
      </c>
      <c r="B26831" s="112" t="s">
        <v>56176</v>
      </c>
    </row>
    <row r="26832" spans="1:2" x14ac:dyDescent="0.2">
      <c r="A26832" s="112" t="s">
        <v>56177</v>
      </c>
      <c r="B26832" s="112" t="s">
        <v>56178</v>
      </c>
    </row>
    <row r="26833" spans="1:2" x14ac:dyDescent="0.2">
      <c r="A26833" s="112" t="s">
        <v>56179</v>
      </c>
      <c r="B26833" s="112" t="s">
        <v>56180</v>
      </c>
    </row>
    <row r="26834" spans="1:2" x14ac:dyDescent="0.2">
      <c r="A26834" s="112" t="s">
        <v>56181</v>
      </c>
      <c r="B26834" s="112" t="s">
        <v>56182</v>
      </c>
    </row>
    <row r="26835" spans="1:2" x14ac:dyDescent="0.2">
      <c r="A26835" s="112" t="s">
        <v>56183</v>
      </c>
      <c r="B26835" s="112" t="s">
        <v>56184</v>
      </c>
    </row>
    <row r="26836" spans="1:2" x14ac:dyDescent="0.2">
      <c r="A26836" s="112" t="s">
        <v>56185</v>
      </c>
      <c r="B26836" s="112" t="s">
        <v>56186</v>
      </c>
    </row>
    <row r="26837" spans="1:2" x14ac:dyDescent="0.2">
      <c r="A26837" s="112" t="s">
        <v>56187</v>
      </c>
      <c r="B26837" s="112" t="s">
        <v>56188</v>
      </c>
    </row>
    <row r="26838" spans="1:2" x14ac:dyDescent="0.2">
      <c r="A26838" s="112" t="s">
        <v>56189</v>
      </c>
      <c r="B26838" s="112" t="s">
        <v>56190</v>
      </c>
    </row>
    <row r="26839" spans="1:2" x14ac:dyDescent="0.2">
      <c r="A26839" s="112" t="s">
        <v>56191</v>
      </c>
      <c r="B26839" s="112" t="s">
        <v>56192</v>
      </c>
    </row>
    <row r="26840" spans="1:2" x14ac:dyDescent="0.2">
      <c r="A26840" s="112" t="s">
        <v>56193</v>
      </c>
      <c r="B26840" s="112" t="s">
        <v>56194</v>
      </c>
    </row>
    <row r="26841" spans="1:2" x14ac:dyDescent="0.2">
      <c r="A26841" s="112" t="s">
        <v>56195</v>
      </c>
      <c r="B26841" s="112" t="s">
        <v>56196</v>
      </c>
    </row>
    <row r="26842" spans="1:2" x14ac:dyDescent="0.2">
      <c r="A26842" s="112" t="s">
        <v>56197</v>
      </c>
      <c r="B26842" s="112" t="s">
        <v>56198</v>
      </c>
    </row>
    <row r="26843" spans="1:2" x14ac:dyDescent="0.2">
      <c r="A26843" s="112" t="s">
        <v>56199</v>
      </c>
      <c r="B26843" s="112" t="s">
        <v>56200</v>
      </c>
    </row>
    <row r="26844" spans="1:2" x14ac:dyDescent="0.2">
      <c r="A26844" s="112" t="s">
        <v>56201</v>
      </c>
      <c r="B26844" s="112" t="s">
        <v>56202</v>
      </c>
    </row>
    <row r="26845" spans="1:2" x14ac:dyDescent="0.2">
      <c r="A26845" s="112" t="s">
        <v>56203</v>
      </c>
      <c r="B26845" s="112" t="s">
        <v>56204</v>
      </c>
    </row>
    <row r="26846" spans="1:2" x14ac:dyDescent="0.2">
      <c r="A26846" s="112" t="s">
        <v>56205</v>
      </c>
      <c r="B26846" s="112" t="s">
        <v>56206</v>
      </c>
    </row>
    <row r="26847" spans="1:2" x14ac:dyDescent="0.2">
      <c r="A26847" s="112" t="s">
        <v>56207</v>
      </c>
      <c r="B26847" s="112" t="s">
        <v>56208</v>
      </c>
    </row>
    <row r="26848" spans="1:2" x14ac:dyDescent="0.2">
      <c r="A26848" s="112" t="s">
        <v>56209</v>
      </c>
      <c r="B26848" s="112" t="s">
        <v>56210</v>
      </c>
    </row>
    <row r="26849" spans="1:2" x14ac:dyDescent="0.2">
      <c r="A26849" s="112" t="s">
        <v>56211</v>
      </c>
      <c r="B26849" s="112" t="s">
        <v>56212</v>
      </c>
    </row>
    <row r="26850" spans="1:2" x14ac:dyDescent="0.2">
      <c r="A26850" s="112" t="s">
        <v>56213</v>
      </c>
      <c r="B26850" s="112" t="s">
        <v>56214</v>
      </c>
    </row>
    <row r="26851" spans="1:2" x14ac:dyDescent="0.2">
      <c r="A26851" s="112" t="s">
        <v>56215</v>
      </c>
      <c r="B26851" s="112" t="s">
        <v>56216</v>
      </c>
    </row>
    <row r="26852" spans="1:2" x14ac:dyDescent="0.2">
      <c r="A26852" s="112" t="s">
        <v>56217</v>
      </c>
      <c r="B26852" s="112" t="s">
        <v>56218</v>
      </c>
    </row>
    <row r="26853" spans="1:2" x14ac:dyDescent="0.2">
      <c r="A26853" s="112" t="s">
        <v>56219</v>
      </c>
      <c r="B26853" s="112" t="s">
        <v>56220</v>
      </c>
    </row>
    <row r="26854" spans="1:2" x14ac:dyDescent="0.2">
      <c r="A26854" s="112" t="s">
        <v>56221</v>
      </c>
      <c r="B26854" s="112" t="s">
        <v>56222</v>
      </c>
    </row>
    <row r="26855" spans="1:2" x14ac:dyDescent="0.2">
      <c r="A26855" s="112" t="s">
        <v>56223</v>
      </c>
      <c r="B26855" s="112" t="s">
        <v>56224</v>
      </c>
    </row>
    <row r="26856" spans="1:2" x14ac:dyDescent="0.2">
      <c r="A26856" s="112" t="s">
        <v>56225</v>
      </c>
      <c r="B26856" s="112" t="s">
        <v>56226</v>
      </c>
    </row>
    <row r="26857" spans="1:2" x14ac:dyDescent="0.2">
      <c r="A26857" s="112" t="s">
        <v>56227</v>
      </c>
      <c r="B26857" s="112" t="s">
        <v>56228</v>
      </c>
    </row>
    <row r="26858" spans="1:2" x14ac:dyDescent="0.2">
      <c r="A26858" s="112" t="s">
        <v>56229</v>
      </c>
      <c r="B26858" s="112" t="s">
        <v>56230</v>
      </c>
    </row>
    <row r="26859" spans="1:2" x14ac:dyDescent="0.2">
      <c r="A26859" s="112" t="s">
        <v>56231</v>
      </c>
      <c r="B26859" s="112" t="s">
        <v>56232</v>
      </c>
    </row>
    <row r="26860" spans="1:2" x14ac:dyDescent="0.2">
      <c r="A26860" s="112" t="s">
        <v>56233</v>
      </c>
      <c r="B26860" s="112" t="s">
        <v>56234</v>
      </c>
    </row>
    <row r="26861" spans="1:2" x14ac:dyDescent="0.2">
      <c r="A26861" s="112" t="s">
        <v>56235</v>
      </c>
      <c r="B26861" s="112" t="s">
        <v>56236</v>
      </c>
    </row>
    <row r="26862" spans="1:2" x14ac:dyDescent="0.2">
      <c r="A26862" s="112" t="s">
        <v>56237</v>
      </c>
      <c r="B26862" s="112" t="s">
        <v>56238</v>
      </c>
    </row>
    <row r="26863" spans="1:2" x14ac:dyDescent="0.2">
      <c r="A26863" s="112" t="s">
        <v>56239</v>
      </c>
      <c r="B26863" s="112" t="s">
        <v>56240</v>
      </c>
    </row>
    <row r="26864" spans="1:2" x14ac:dyDescent="0.2">
      <c r="A26864" s="112" t="s">
        <v>56241</v>
      </c>
      <c r="B26864" s="112" t="s">
        <v>56242</v>
      </c>
    </row>
    <row r="26865" spans="1:2" x14ac:dyDescent="0.2">
      <c r="A26865" s="112" t="s">
        <v>56243</v>
      </c>
      <c r="B26865" s="112" t="s">
        <v>56244</v>
      </c>
    </row>
    <row r="26866" spans="1:2" x14ac:dyDescent="0.2">
      <c r="A26866" s="112" t="s">
        <v>56245</v>
      </c>
      <c r="B26866" s="112" t="s">
        <v>56246</v>
      </c>
    </row>
    <row r="26867" spans="1:2" x14ac:dyDescent="0.2">
      <c r="A26867" s="112" t="s">
        <v>56247</v>
      </c>
      <c r="B26867" s="112" t="s">
        <v>56248</v>
      </c>
    </row>
    <row r="26868" spans="1:2" x14ac:dyDescent="0.2">
      <c r="A26868" s="112" t="s">
        <v>56249</v>
      </c>
      <c r="B26868" s="112" t="s">
        <v>56250</v>
      </c>
    </row>
    <row r="26869" spans="1:2" x14ac:dyDescent="0.2">
      <c r="A26869" s="112" t="s">
        <v>56251</v>
      </c>
      <c r="B26869" s="112" t="s">
        <v>56252</v>
      </c>
    </row>
    <row r="26870" spans="1:2" x14ac:dyDescent="0.2">
      <c r="A26870" s="112" t="s">
        <v>56253</v>
      </c>
      <c r="B26870" s="112" t="s">
        <v>56254</v>
      </c>
    </row>
    <row r="26871" spans="1:2" x14ac:dyDescent="0.2">
      <c r="A26871" s="112" t="s">
        <v>56255</v>
      </c>
      <c r="B26871" s="112" t="s">
        <v>56256</v>
      </c>
    </row>
    <row r="26872" spans="1:2" x14ac:dyDescent="0.2">
      <c r="A26872" s="112" t="s">
        <v>56257</v>
      </c>
      <c r="B26872" s="112" t="s">
        <v>56258</v>
      </c>
    </row>
    <row r="26873" spans="1:2" x14ac:dyDescent="0.2">
      <c r="A26873" s="112" t="s">
        <v>56259</v>
      </c>
      <c r="B26873" s="112" t="s">
        <v>56260</v>
      </c>
    </row>
    <row r="26874" spans="1:2" x14ac:dyDescent="0.2">
      <c r="A26874" s="112" t="s">
        <v>56261</v>
      </c>
      <c r="B26874" s="112" t="s">
        <v>56262</v>
      </c>
    </row>
    <row r="26875" spans="1:2" x14ac:dyDescent="0.2">
      <c r="A26875" s="112" t="s">
        <v>56263</v>
      </c>
      <c r="B26875" s="112" t="s">
        <v>56264</v>
      </c>
    </row>
    <row r="26876" spans="1:2" x14ac:dyDescent="0.2">
      <c r="A26876" s="112" t="s">
        <v>56265</v>
      </c>
      <c r="B26876" s="112" t="s">
        <v>56266</v>
      </c>
    </row>
    <row r="26877" spans="1:2" x14ac:dyDescent="0.2">
      <c r="A26877" s="112" t="s">
        <v>56267</v>
      </c>
      <c r="B26877" s="112" t="s">
        <v>56268</v>
      </c>
    </row>
    <row r="26878" spans="1:2" x14ac:dyDescent="0.2">
      <c r="A26878" s="112" t="s">
        <v>56269</v>
      </c>
      <c r="B26878" s="112" t="s">
        <v>56270</v>
      </c>
    </row>
    <row r="26879" spans="1:2" x14ac:dyDescent="0.2">
      <c r="A26879" s="112" t="s">
        <v>56271</v>
      </c>
      <c r="B26879" s="112" t="s">
        <v>56272</v>
      </c>
    </row>
    <row r="26880" spans="1:2" x14ac:dyDescent="0.2">
      <c r="A26880" s="112" t="s">
        <v>56273</v>
      </c>
      <c r="B26880" s="112" t="s">
        <v>56274</v>
      </c>
    </row>
    <row r="26881" spans="1:2" x14ac:dyDescent="0.2">
      <c r="A26881" s="112" t="s">
        <v>56275</v>
      </c>
      <c r="B26881" s="112" t="s">
        <v>56276</v>
      </c>
    </row>
    <row r="26882" spans="1:2" x14ac:dyDescent="0.2">
      <c r="A26882" s="112" t="s">
        <v>56277</v>
      </c>
      <c r="B26882" s="112" t="s">
        <v>56278</v>
      </c>
    </row>
    <row r="26883" spans="1:2" x14ac:dyDescent="0.2">
      <c r="A26883" s="112" t="s">
        <v>56279</v>
      </c>
      <c r="B26883" s="112" t="s">
        <v>56280</v>
      </c>
    </row>
    <row r="26884" spans="1:2" x14ac:dyDescent="0.2">
      <c r="A26884" s="112" t="s">
        <v>56281</v>
      </c>
      <c r="B26884" s="112" t="s">
        <v>56282</v>
      </c>
    </row>
    <row r="26885" spans="1:2" x14ac:dyDescent="0.2">
      <c r="A26885" s="112" t="s">
        <v>56283</v>
      </c>
      <c r="B26885" s="112" t="s">
        <v>56284</v>
      </c>
    </row>
    <row r="26886" spans="1:2" x14ac:dyDescent="0.2">
      <c r="A26886" s="112" t="s">
        <v>56285</v>
      </c>
      <c r="B26886" s="112" t="s">
        <v>56286</v>
      </c>
    </row>
    <row r="26887" spans="1:2" x14ac:dyDescent="0.2">
      <c r="A26887" s="112" t="s">
        <v>56287</v>
      </c>
      <c r="B26887" s="112" t="s">
        <v>56288</v>
      </c>
    </row>
    <row r="26888" spans="1:2" x14ac:dyDescent="0.2">
      <c r="A26888" s="112" t="s">
        <v>56289</v>
      </c>
      <c r="B26888" s="112" t="s">
        <v>56290</v>
      </c>
    </row>
    <row r="26889" spans="1:2" x14ac:dyDescent="0.2">
      <c r="A26889" s="112" t="s">
        <v>56291</v>
      </c>
      <c r="B26889" s="112" t="s">
        <v>56292</v>
      </c>
    </row>
    <row r="26890" spans="1:2" x14ac:dyDescent="0.2">
      <c r="A26890" s="112" t="s">
        <v>56293</v>
      </c>
      <c r="B26890" s="112" t="s">
        <v>56294</v>
      </c>
    </row>
    <row r="26891" spans="1:2" x14ac:dyDescent="0.2">
      <c r="A26891" s="112" t="s">
        <v>56295</v>
      </c>
      <c r="B26891" s="112" t="s">
        <v>56296</v>
      </c>
    </row>
    <row r="26892" spans="1:2" x14ac:dyDescent="0.2">
      <c r="A26892" s="112" t="s">
        <v>56297</v>
      </c>
      <c r="B26892" s="112" t="s">
        <v>56298</v>
      </c>
    </row>
    <row r="26893" spans="1:2" x14ac:dyDescent="0.2">
      <c r="A26893" s="112" t="s">
        <v>56299</v>
      </c>
      <c r="B26893" s="112" t="s">
        <v>56300</v>
      </c>
    </row>
    <row r="26894" spans="1:2" x14ac:dyDescent="0.2">
      <c r="A26894" s="112" t="s">
        <v>56301</v>
      </c>
      <c r="B26894" s="112" t="s">
        <v>56302</v>
      </c>
    </row>
    <row r="26895" spans="1:2" x14ac:dyDescent="0.2">
      <c r="A26895" s="112" t="s">
        <v>56303</v>
      </c>
      <c r="B26895" s="112" t="s">
        <v>56304</v>
      </c>
    </row>
    <row r="26896" spans="1:2" x14ac:dyDescent="0.2">
      <c r="A26896" s="112" t="s">
        <v>56305</v>
      </c>
      <c r="B26896" s="112" t="s">
        <v>56306</v>
      </c>
    </row>
    <row r="26897" spans="1:2" x14ac:dyDescent="0.2">
      <c r="A26897" s="112" t="s">
        <v>56307</v>
      </c>
      <c r="B26897" s="112" t="s">
        <v>56308</v>
      </c>
    </row>
    <row r="26898" spans="1:2" x14ac:dyDescent="0.2">
      <c r="A26898" s="112" t="s">
        <v>56309</v>
      </c>
      <c r="B26898" s="112" t="s">
        <v>56310</v>
      </c>
    </row>
    <row r="26899" spans="1:2" x14ac:dyDescent="0.2">
      <c r="A26899" s="112" t="s">
        <v>56311</v>
      </c>
      <c r="B26899" s="112" t="s">
        <v>56312</v>
      </c>
    </row>
    <row r="26900" spans="1:2" x14ac:dyDescent="0.2">
      <c r="A26900" s="112" t="s">
        <v>56313</v>
      </c>
      <c r="B26900" s="112" t="s">
        <v>56314</v>
      </c>
    </row>
    <row r="26901" spans="1:2" x14ac:dyDescent="0.2">
      <c r="A26901" s="112" t="s">
        <v>56315</v>
      </c>
      <c r="B26901" s="112" t="s">
        <v>56316</v>
      </c>
    </row>
    <row r="26902" spans="1:2" x14ac:dyDescent="0.2">
      <c r="A26902" s="112" t="s">
        <v>56317</v>
      </c>
      <c r="B26902" s="112" t="s">
        <v>56318</v>
      </c>
    </row>
    <row r="26903" spans="1:2" x14ac:dyDescent="0.2">
      <c r="A26903" s="112" t="s">
        <v>56319</v>
      </c>
      <c r="B26903" s="112" t="s">
        <v>56320</v>
      </c>
    </row>
    <row r="26904" spans="1:2" x14ac:dyDescent="0.2">
      <c r="A26904" s="112" t="s">
        <v>56321</v>
      </c>
      <c r="B26904" s="112" t="s">
        <v>56322</v>
      </c>
    </row>
    <row r="26905" spans="1:2" x14ac:dyDescent="0.2">
      <c r="A26905" s="112" t="s">
        <v>56323</v>
      </c>
      <c r="B26905" s="112" t="s">
        <v>56324</v>
      </c>
    </row>
    <row r="26906" spans="1:2" x14ac:dyDescent="0.2">
      <c r="A26906" s="112" t="s">
        <v>56325</v>
      </c>
      <c r="B26906" s="112" t="s">
        <v>56326</v>
      </c>
    </row>
    <row r="26907" spans="1:2" x14ac:dyDescent="0.2">
      <c r="A26907" s="112" t="s">
        <v>56327</v>
      </c>
      <c r="B26907" s="112" t="s">
        <v>56328</v>
      </c>
    </row>
    <row r="26908" spans="1:2" x14ac:dyDescent="0.2">
      <c r="A26908" s="112" t="s">
        <v>56329</v>
      </c>
      <c r="B26908" s="112" t="s">
        <v>56330</v>
      </c>
    </row>
    <row r="26909" spans="1:2" x14ac:dyDescent="0.2">
      <c r="A26909" s="112" t="s">
        <v>56331</v>
      </c>
      <c r="B26909" s="112" t="s">
        <v>56332</v>
      </c>
    </row>
    <row r="26910" spans="1:2" x14ac:dyDescent="0.2">
      <c r="A26910" s="112" t="s">
        <v>56333</v>
      </c>
      <c r="B26910" s="112" t="s">
        <v>56334</v>
      </c>
    </row>
    <row r="26911" spans="1:2" x14ac:dyDescent="0.2">
      <c r="A26911" s="112" t="s">
        <v>56335</v>
      </c>
      <c r="B26911" s="112" t="s">
        <v>56336</v>
      </c>
    </row>
    <row r="26912" spans="1:2" x14ac:dyDescent="0.2">
      <c r="A26912" s="112" t="s">
        <v>56337</v>
      </c>
      <c r="B26912" s="112" t="s">
        <v>56338</v>
      </c>
    </row>
    <row r="26913" spans="1:2" x14ac:dyDescent="0.2">
      <c r="A26913" s="112" t="s">
        <v>56339</v>
      </c>
      <c r="B26913" s="112" t="s">
        <v>56340</v>
      </c>
    </row>
    <row r="26914" spans="1:2" x14ac:dyDescent="0.2">
      <c r="A26914" s="112" t="s">
        <v>56341</v>
      </c>
      <c r="B26914" s="112" t="s">
        <v>56342</v>
      </c>
    </row>
    <row r="26915" spans="1:2" x14ac:dyDescent="0.2">
      <c r="A26915" s="112" t="s">
        <v>56343</v>
      </c>
      <c r="B26915" s="112" t="s">
        <v>56344</v>
      </c>
    </row>
    <row r="26916" spans="1:2" x14ac:dyDescent="0.2">
      <c r="A26916" s="112" t="s">
        <v>56345</v>
      </c>
      <c r="B26916" s="112" t="s">
        <v>56346</v>
      </c>
    </row>
    <row r="26917" spans="1:2" x14ac:dyDescent="0.2">
      <c r="A26917" s="112" t="s">
        <v>56347</v>
      </c>
      <c r="B26917" s="112" t="s">
        <v>56348</v>
      </c>
    </row>
    <row r="26918" spans="1:2" x14ac:dyDescent="0.2">
      <c r="A26918" s="112" t="s">
        <v>56349</v>
      </c>
      <c r="B26918" s="112" t="s">
        <v>56350</v>
      </c>
    </row>
    <row r="26919" spans="1:2" x14ac:dyDescent="0.2">
      <c r="A26919" s="112" t="s">
        <v>56351</v>
      </c>
      <c r="B26919" s="112" t="s">
        <v>56352</v>
      </c>
    </row>
    <row r="26920" spans="1:2" x14ac:dyDescent="0.2">
      <c r="A26920" s="112" t="s">
        <v>56353</v>
      </c>
      <c r="B26920" s="112" t="s">
        <v>56354</v>
      </c>
    </row>
    <row r="26921" spans="1:2" x14ac:dyDescent="0.2">
      <c r="A26921" s="112" t="s">
        <v>56355</v>
      </c>
      <c r="B26921" s="112" t="s">
        <v>56356</v>
      </c>
    </row>
    <row r="26922" spans="1:2" x14ac:dyDescent="0.2">
      <c r="A26922" s="112" t="s">
        <v>56357</v>
      </c>
      <c r="B26922" s="112" t="s">
        <v>56358</v>
      </c>
    </row>
    <row r="26923" spans="1:2" x14ac:dyDescent="0.2">
      <c r="A26923" s="112" t="s">
        <v>56359</v>
      </c>
      <c r="B26923" s="112" t="s">
        <v>56360</v>
      </c>
    </row>
    <row r="26924" spans="1:2" x14ac:dyDescent="0.2">
      <c r="A26924" s="112" t="s">
        <v>56361</v>
      </c>
      <c r="B26924" s="112" t="s">
        <v>56362</v>
      </c>
    </row>
    <row r="26925" spans="1:2" x14ac:dyDescent="0.2">
      <c r="A26925" s="112" t="s">
        <v>56363</v>
      </c>
      <c r="B26925" s="112" t="s">
        <v>56364</v>
      </c>
    </row>
    <row r="26926" spans="1:2" x14ac:dyDescent="0.2">
      <c r="A26926" s="112" t="s">
        <v>56365</v>
      </c>
      <c r="B26926" s="112" t="s">
        <v>56366</v>
      </c>
    </row>
    <row r="26927" spans="1:2" x14ac:dyDescent="0.2">
      <c r="A26927" s="112" t="s">
        <v>56367</v>
      </c>
      <c r="B26927" s="112" t="s">
        <v>56368</v>
      </c>
    </row>
    <row r="26928" spans="1:2" x14ac:dyDescent="0.2">
      <c r="A26928" s="112" t="s">
        <v>56369</v>
      </c>
      <c r="B26928" s="112" t="s">
        <v>56370</v>
      </c>
    </row>
    <row r="26929" spans="1:2" x14ac:dyDescent="0.2">
      <c r="A26929" s="112" t="s">
        <v>56371</v>
      </c>
      <c r="B26929" s="112" t="s">
        <v>56372</v>
      </c>
    </row>
    <row r="26930" spans="1:2" x14ac:dyDescent="0.2">
      <c r="A26930" s="112" t="s">
        <v>56373</v>
      </c>
      <c r="B26930" s="112" t="s">
        <v>56374</v>
      </c>
    </row>
    <row r="26931" spans="1:2" x14ac:dyDescent="0.2">
      <c r="A26931" s="112" t="s">
        <v>56375</v>
      </c>
      <c r="B26931" s="112" t="s">
        <v>56376</v>
      </c>
    </row>
    <row r="26932" spans="1:2" x14ac:dyDescent="0.2">
      <c r="A26932" s="112" t="s">
        <v>56377</v>
      </c>
      <c r="B26932" s="112" t="s">
        <v>56378</v>
      </c>
    </row>
    <row r="26933" spans="1:2" x14ac:dyDescent="0.2">
      <c r="A26933" s="112" t="s">
        <v>56379</v>
      </c>
      <c r="B26933" s="112" t="s">
        <v>56380</v>
      </c>
    </row>
    <row r="26934" spans="1:2" x14ac:dyDescent="0.2">
      <c r="A26934" s="112" t="s">
        <v>56381</v>
      </c>
      <c r="B26934" s="112" t="s">
        <v>56382</v>
      </c>
    </row>
    <row r="26935" spans="1:2" x14ac:dyDescent="0.2">
      <c r="A26935" s="112" t="s">
        <v>56383</v>
      </c>
      <c r="B26935" s="112" t="s">
        <v>56384</v>
      </c>
    </row>
    <row r="26936" spans="1:2" x14ac:dyDescent="0.2">
      <c r="A26936" s="112" t="s">
        <v>56385</v>
      </c>
      <c r="B26936" s="112" t="s">
        <v>56386</v>
      </c>
    </row>
    <row r="26937" spans="1:2" x14ac:dyDescent="0.2">
      <c r="A26937" s="112" t="s">
        <v>56387</v>
      </c>
      <c r="B26937" s="112" t="s">
        <v>56388</v>
      </c>
    </row>
    <row r="26938" spans="1:2" x14ac:dyDescent="0.2">
      <c r="A26938" s="112" t="s">
        <v>56389</v>
      </c>
      <c r="B26938" s="112" t="s">
        <v>56390</v>
      </c>
    </row>
    <row r="26939" spans="1:2" x14ac:dyDescent="0.2">
      <c r="A26939" s="112" t="s">
        <v>56391</v>
      </c>
      <c r="B26939" s="112" t="s">
        <v>56392</v>
      </c>
    </row>
    <row r="26940" spans="1:2" x14ac:dyDescent="0.2">
      <c r="A26940" s="112" t="s">
        <v>56393</v>
      </c>
      <c r="B26940" s="112" t="s">
        <v>56394</v>
      </c>
    </row>
    <row r="26941" spans="1:2" x14ac:dyDescent="0.2">
      <c r="A26941" s="112" t="s">
        <v>56395</v>
      </c>
      <c r="B26941" s="112" t="s">
        <v>56396</v>
      </c>
    </row>
    <row r="26942" spans="1:2" x14ac:dyDescent="0.2">
      <c r="A26942" s="112" t="s">
        <v>56397</v>
      </c>
      <c r="B26942" s="112" t="s">
        <v>56398</v>
      </c>
    </row>
    <row r="26943" spans="1:2" x14ac:dyDescent="0.2">
      <c r="A26943" s="112" t="s">
        <v>56399</v>
      </c>
      <c r="B26943" s="112" t="s">
        <v>56400</v>
      </c>
    </row>
    <row r="26944" spans="1:2" x14ac:dyDescent="0.2">
      <c r="A26944" s="112" t="s">
        <v>56401</v>
      </c>
      <c r="B26944" s="112" t="s">
        <v>56402</v>
      </c>
    </row>
    <row r="26945" spans="1:2" x14ac:dyDescent="0.2">
      <c r="A26945" s="112" t="s">
        <v>56403</v>
      </c>
      <c r="B26945" s="112" t="s">
        <v>56404</v>
      </c>
    </row>
    <row r="26946" spans="1:2" x14ac:dyDescent="0.2">
      <c r="A26946" s="112" t="s">
        <v>56405</v>
      </c>
      <c r="B26946" s="112" t="s">
        <v>56406</v>
      </c>
    </row>
    <row r="26947" spans="1:2" x14ac:dyDescent="0.2">
      <c r="A26947" s="112" t="s">
        <v>56407</v>
      </c>
      <c r="B26947" s="112" t="s">
        <v>56408</v>
      </c>
    </row>
    <row r="26948" spans="1:2" x14ac:dyDescent="0.2">
      <c r="A26948" s="112" t="s">
        <v>56409</v>
      </c>
      <c r="B26948" s="112" t="s">
        <v>56410</v>
      </c>
    </row>
    <row r="26949" spans="1:2" x14ac:dyDescent="0.2">
      <c r="A26949" s="112" t="s">
        <v>56411</v>
      </c>
      <c r="B26949" s="112" t="s">
        <v>56412</v>
      </c>
    </row>
    <row r="26950" spans="1:2" x14ac:dyDescent="0.2">
      <c r="A26950" s="112" t="s">
        <v>56413</v>
      </c>
      <c r="B26950" s="112" t="s">
        <v>56414</v>
      </c>
    </row>
    <row r="26951" spans="1:2" x14ac:dyDescent="0.2">
      <c r="A26951" s="112" t="s">
        <v>56415</v>
      </c>
      <c r="B26951" s="112" t="s">
        <v>56416</v>
      </c>
    </row>
    <row r="26952" spans="1:2" x14ac:dyDescent="0.2">
      <c r="A26952" s="112" t="s">
        <v>56417</v>
      </c>
      <c r="B26952" s="112" t="s">
        <v>56418</v>
      </c>
    </row>
    <row r="26953" spans="1:2" x14ac:dyDescent="0.2">
      <c r="A26953" s="112" t="s">
        <v>56419</v>
      </c>
      <c r="B26953" s="112" t="s">
        <v>56420</v>
      </c>
    </row>
    <row r="26954" spans="1:2" x14ac:dyDescent="0.2">
      <c r="A26954" s="112" t="s">
        <v>56421</v>
      </c>
      <c r="B26954" s="112" t="s">
        <v>56422</v>
      </c>
    </row>
    <row r="26955" spans="1:2" x14ac:dyDescent="0.2">
      <c r="A26955" s="112" t="s">
        <v>56423</v>
      </c>
      <c r="B26955" s="112" t="s">
        <v>56424</v>
      </c>
    </row>
    <row r="26956" spans="1:2" x14ac:dyDescent="0.2">
      <c r="A26956" s="112" t="s">
        <v>56425</v>
      </c>
      <c r="B26956" s="112" t="s">
        <v>56426</v>
      </c>
    </row>
    <row r="26957" spans="1:2" x14ac:dyDescent="0.2">
      <c r="A26957" s="112" t="s">
        <v>56427</v>
      </c>
      <c r="B26957" s="112" t="s">
        <v>56428</v>
      </c>
    </row>
    <row r="26958" spans="1:2" x14ac:dyDescent="0.2">
      <c r="A26958" s="112" t="s">
        <v>56429</v>
      </c>
      <c r="B26958" s="112" t="s">
        <v>56430</v>
      </c>
    </row>
    <row r="26959" spans="1:2" x14ac:dyDescent="0.2">
      <c r="A26959" s="112" t="s">
        <v>56431</v>
      </c>
      <c r="B26959" s="112" t="s">
        <v>56432</v>
      </c>
    </row>
    <row r="26960" spans="1:2" x14ac:dyDescent="0.2">
      <c r="A26960" s="112" t="s">
        <v>56433</v>
      </c>
      <c r="B26960" s="112" t="s">
        <v>56434</v>
      </c>
    </row>
    <row r="26961" spans="1:2" x14ac:dyDescent="0.2">
      <c r="A26961" s="112" t="s">
        <v>56435</v>
      </c>
      <c r="B26961" s="112" t="s">
        <v>56436</v>
      </c>
    </row>
    <row r="26962" spans="1:2" x14ac:dyDescent="0.2">
      <c r="A26962" s="112" t="s">
        <v>56437</v>
      </c>
      <c r="B26962" s="112" t="s">
        <v>56438</v>
      </c>
    </row>
    <row r="26963" spans="1:2" x14ac:dyDescent="0.2">
      <c r="A26963" s="112" t="s">
        <v>56439</v>
      </c>
      <c r="B26963" s="112" t="s">
        <v>56440</v>
      </c>
    </row>
    <row r="26964" spans="1:2" x14ac:dyDescent="0.2">
      <c r="A26964" s="112" t="s">
        <v>56441</v>
      </c>
      <c r="B26964" s="112" t="s">
        <v>56442</v>
      </c>
    </row>
    <row r="26965" spans="1:2" x14ac:dyDescent="0.2">
      <c r="A26965" s="112" t="s">
        <v>56443</v>
      </c>
      <c r="B26965" s="112" t="s">
        <v>56444</v>
      </c>
    </row>
    <row r="26966" spans="1:2" x14ac:dyDescent="0.2">
      <c r="A26966" s="112" t="s">
        <v>56445</v>
      </c>
      <c r="B26966" s="112" t="s">
        <v>56446</v>
      </c>
    </row>
    <row r="26967" spans="1:2" x14ac:dyDescent="0.2">
      <c r="A26967" s="112" t="s">
        <v>56447</v>
      </c>
      <c r="B26967" s="112" t="s">
        <v>56448</v>
      </c>
    </row>
    <row r="26968" spans="1:2" x14ac:dyDescent="0.2">
      <c r="A26968" s="112" t="s">
        <v>56449</v>
      </c>
      <c r="B26968" s="112" t="s">
        <v>56450</v>
      </c>
    </row>
    <row r="26969" spans="1:2" x14ac:dyDescent="0.2">
      <c r="A26969" s="112" t="s">
        <v>56451</v>
      </c>
      <c r="B26969" s="112" t="s">
        <v>56452</v>
      </c>
    </row>
    <row r="26970" spans="1:2" x14ac:dyDescent="0.2">
      <c r="A26970" s="112" t="s">
        <v>56453</v>
      </c>
      <c r="B26970" s="112" t="s">
        <v>56454</v>
      </c>
    </row>
    <row r="26971" spans="1:2" x14ac:dyDescent="0.2">
      <c r="A26971" s="112" t="s">
        <v>56455</v>
      </c>
      <c r="B26971" s="112" t="s">
        <v>56456</v>
      </c>
    </row>
    <row r="26972" spans="1:2" x14ac:dyDescent="0.2">
      <c r="A26972" s="112" t="s">
        <v>56457</v>
      </c>
      <c r="B26972" s="112" t="s">
        <v>56458</v>
      </c>
    </row>
    <row r="26973" spans="1:2" x14ac:dyDescent="0.2">
      <c r="A26973" s="112" t="s">
        <v>56459</v>
      </c>
      <c r="B26973" s="112" t="s">
        <v>56460</v>
      </c>
    </row>
    <row r="26974" spans="1:2" x14ac:dyDescent="0.2">
      <c r="A26974" s="112" t="s">
        <v>56461</v>
      </c>
      <c r="B26974" s="112" t="s">
        <v>56462</v>
      </c>
    </row>
    <row r="26975" spans="1:2" x14ac:dyDescent="0.2">
      <c r="A26975" s="112" t="s">
        <v>56463</v>
      </c>
      <c r="B26975" s="112" t="s">
        <v>56464</v>
      </c>
    </row>
    <row r="26976" spans="1:2" x14ac:dyDescent="0.2">
      <c r="A26976" s="112" t="s">
        <v>56465</v>
      </c>
      <c r="B26976" s="112" t="s">
        <v>56466</v>
      </c>
    </row>
    <row r="26977" spans="1:2" x14ac:dyDescent="0.2">
      <c r="A26977" s="112" t="s">
        <v>56467</v>
      </c>
      <c r="B26977" s="112" t="s">
        <v>56468</v>
      </c>
    </row>
    <row r="26978" spans="1:2" x14ac:dyDescent="0.2">
      <c r="A26978" s="112" t="s">
        <v>56469</v>
      </c>
      <c r="B26978" s="112" t="s">
        <v>56470</v>
      </c>
    </row>
    <row r="26979" spans="1:2" x14ac:dyDescent="0.2">
      <c r="A26979" s="112" t="s">
        <v>56471</v>
      </c>
      <c r="B26979" s="112" t="s">
        <v>56472</v>
      </c>
    </row>
    <row r="26980" spans="1:2" x14ac:dyDescent="0.2">
      <c r="A26980" s="112" t="s">
        <v>56473</v>
      </c>
      <c r="B26980" s="112" t="s">
        <v>56474</v>
      </c>
    </row>
    <row r="26981" spans="1:2" x14ac:dyDescent="0.2">
      <c r="A26981" s="112" t="s">
        <v>56475</v>
      </c>
      <c r="B26981" s="112" t="s">
        <v>56476</v>
      </c>
    </row>
    <row r="26982" spans="1:2" x14ac:dyDescent="0.2">
      <c r="A26982" s="112" t="s">
        <v>56477</v>
      </c>
      <c r="B26982" s="112" t="s">
        <v>56478</v>
      </c>
    </row>
    <row r="26983" spans="1:2" x14ac:dyDescent="0.2">
      <c r="A26983" s="112" t="s">
        <v>56479</v>
      </c>
      <c r="B26983" s="112" t="s">
        <v>56480</v>
      </c>
    </row>
    <row r="26984" spans="1:2" x14ac:dyDescent="0.2">
      <c r="A26984" s="112" t="s">
        <v>56481</v>
      </c>
      <c r="B26984" s="112" t="s">
        <v>56482</v>
      </c>
    </row>
    <row r="26985" spans="1:2" x14ac:dyDescent="0.2">
      <c r="A26985" s="112" t="s">
        <v>56483</v>
      </c>
      <c r="B26985" s="112" t="s">
        <v>56484</v>
      </c>
    </row>
    <row r="26986" spans="1:2" x14ac:dyDescent="0.2">
      <c r="A26986" s="112" t="s">
        <v>56485</v>
      </c>
      <c r="B26986" s="112" t="s">
        <v>56486</v>
      </c>
    </row>
    <row r="26987" spans="1:2" x14ac:dyDescent="0.2">
      <c r="A26987" s="112" t="s">
        <v>56487</v>
      </c>
      <c r="B26987" s="112" t="s">
        <v>56488</v>
      </c>
    </row>
    <row r="26988" spans="1:2" x14ac:dyDescent="0.2">
      <c r="A26988" s="112" t="s">
        <v>56489</v>
      </c>
      <c r="B26988" s="112" t="s">
        <v>56490</v>
      </c>
    </row>
    <row r="26989" spans="1:2" x14ac:dyDescent="0.2">
      <c r="A26989" s="112" t="s">
        <v>56491</v>
      </c>
      <c r="B26989" s="112" t="s">
        <v>56492</v>
      </c>
    </row>
    <row r="26990" spans="1:2" x14ac:dyDescent="0.2">
      <c r="A26990" s="112" t="s">
        <v>56493</v>
      </c>
      <c r="B26990" s="112" t="s">
        <v>56494</v>
      </c>
    </row>
    <row r="26991" spans="1:2" x14ac:dyDescent="0.2">
      <c r="A26991" s="112" t="s">
        <v>56495</v>
      </c>
      <c r="B26991" s="112" t="s">
        <v>56496</v>
      </c>
    </row>
    <row r="26992" spans="1:2" x14ac:dyDescent="0.2">
      <c r="A26992" s="112" t="s">
        <v>56497</v>
      </c>
      <c r="B26992" s="112" t="s">
        <v>56498</v>
      </c>
    </row>
    <row r="26993" spans="1:2" x14ac:dyDescent="0.2">
      <c r="A26993" s="112" t="s">
        <v>56499</v>
      </c>
      <c r="B26993" s="112" t="s">
        <v>56500</v>
      </c>
    </row>
    <row r="26994" spans="1:2" x14ac:dyDescent="0.2">
      <c r="A26994" s="112" t="s">
        <v>56501</v>
      </c>
      <c r="B26994" s="112" t="s">
        <v>56502</v>
      </c>
    </row>
    <row r="26995" spans="1:2" x14ac:dyDescent="0.2">
      <c r="A26995" s="112" t="s">
        <v>56503</v>
      </c>
      <c r="B26995" s="112" t="s">
        <v>56504</v>
      </c>
    </row>
    <row r="26996" spans="1:2" x14ac:dyDescent="0.2">
      <c r="A26996" s="112" t="s">
        <v>56505</v>
      </c>
      <c r="B26996" s="112" t="s">
        <v>56506</v>
      </c>
    </row>
    <row r="26997" spans="1:2" x14ac:dyDescent="0.2">
      <c r="A26997" s="112" t="s">
        <v>56507</v>
      </c>
      <c r="B26997" s="112" t="s">
        <v>56508</v>
      </c>
    </row>
    <row r="26998" spans="1:2" x14ac:dyDescent="0.2">
      <c r="A26998" s="112" t="s">
        <v>56509</v>
      </c>
      <c r="B26998" s="112" t="s">
        <v>56510</v>
      </c>
    </row>
    <row r="26999" spans="1:2" x14ac:dyDescent="0.2">
      <c r="A26999" s="112" t="s">
        <v>56511</v>
      </c>
      <c r="B26999" s="112" t="s">
        <v>56512</v>
      </c>
    </row>
    <row r="27000" spans="1:2" x14ac:dyDescent="0.2">
      <c r="A27000" s="112" t="s">
        <v>56513</v>
      </c>
      <c r="B27000" s="112" t="s">
        <v>56514</v>
      </c>
    </row>
    <row r="27001" spans="1:2" x14ac:dyDescent="0.2">
      <c r="A27001" s="112" t="s">
        <v>56515</v>
      </c>
      <c r="B27001" s="112" t="s">
        <v>56516</v>
      </c>
    </row>
    <row r="27002" spans="1:2" x14ac:dyDescent="0.2">
      <c r="A27002" s="112" t="s">
        <v>56517</v>
      </c>
      <c r="B27002" s="112" t="s">
        <v>56518</v>
      </c>
    </row>
    <row r="27003" spans="1:2" x14ac:dyDescent="0.2">
      <c r="A27003" s="112" t="s">
        <v>56519</v>
      </c>
      <c r="B27003" s="112" t="s">
        <v>56520</v>
      </c>
    </row>
    <row r="27004" spans="1:2" x14ac:dyDescent="0.2">
      <c r="A27004" s="112" t="s">
        <v>56521</v>
      </c>
      <c r="B27004" s="112" t="s">
        <v>56522</v>
      </c>
    </row>
    <row r="27005" spans="1:2" x14ac:dyDescent="0.2">
      <c r="A27005" s="112" t="s">
        <v>56523</v>
      </c>
      <c r="B27005" s="112" t="s">
        <v>56524</v>
      </c>
    </row>
    <row r="27006" spans="1:2" x14ac:dyDescent="0.2">
      <c r="A27006" s="112" t="s">
        <v>56525</v>
      </c>
      <c r="B27006" s="112" t="s">
        <v>56526</v>
      </c>
    </row>
    <row r="27007" spans="1:2" x14ac:dyDescent="0.2">
      <c r="A27007" s="112" t="s">
        <v>56527</v>
      </c>
      <c r="B27007" s="112" t="s">
        <v>56528</v>
      </c>
    </row>
    <row r="27008" spans="1:2" x14ac:dyDescent="0.2">
      <c r="A27008" s="112" t="s">
        <v>56529</v>
      </c>
      <c r="B27008" s="112" t="s">
        <v>56530</v>
      </c>
    </row>
    <row r="27009" spans="1:2" x14ac:dyDescent="0.2">
      <c r="A27009" s="112" t="s">
        <v>56531</v>
      </c>
      <c r="B27009" s="112" t="s">
        <v>56532</v>
      </c>
    </row>
    <row r="27010" spans="1:2" x14ac:dyDescent="0.2">
      <c r="A27010" s="112" t="s">
        <v>56533</v>
      </c>
      <c r="B27010" s="112" t="s">
        <v>56534</v>
      </c>
    </row>
    <row r="27011" spans="1:2" x14ac:dyDescent="0.2">
      <c r="A27011" s="112" t="s">
        <v>56535</v>
      </c>
      <c r="B27011" s="112" t="s">
        <v>56536</v>
      </c>
    </row>
    <row r="27012" spans="1:2" x14ac:dyDescent="0.2">
      <c r="A27012" s="112" t="s">
        <v>56537</v>
      </c>
      <c r="B27012" s="112" t="s">
        <v>56538</v>
      </c>
    </row>
    <row r="27013" spans="1:2" x14ac:dyDescent="0.2">
      <c r="A27013" s="112" t="s">
        <v>56539</v>
      </c>
      <c r="B27013" s="112" t="s">
        <v>56540</v>
      </c>
    </row>
    <row r="27014" spans="1:2" x14ac:dyDescent="0.2">
      <c r="A27014" s="112" t="s">
        <v>56541</v>
      </c>
      <c r="B27014" s="112" t="s">
        <v>56542</v>
      </c>
    </row>
    <row r="27015" spans="1:2" x14ac:dyDescent="0.2">
      <c r="A27015" s="112" t="s">
        <v>56543</v>
      </c>
      <c r="B27015" s="112" t="s">
        <v>56544</v>
      </c>
    </row>
    <row r="27016" spans="1:2" x14ac:dyDescent="0.2">
      <c r="A27016" s="112" t="s">
        <v>56545</v>
      </c>
      <c r="B27016" s="112" t="s">
        <v>56546</v>
      </c>
    </row>
    <row r="27017" spans="1:2" x14ac:dyDescent="0.2">
      <c r="A27017" s="112" t="s">
        <v>56547</v>
      </c>
      <c r="B27017" s="112" t="s">
        <v>56548</v>
      </c>
    </row>
    <row r="27018" spans="1:2" x14ac:dyDescent="0.2">
      <c r="A27018" s="112" t="s">
        <v>56549</v>
      </c>
      <c r="B27018" s="112" t="s">
        <v>56550</v>
      </c>
    </row>
    <row r="27019" spans="1:2" x14ac:dyDescent="0.2">
      <c r="A27019" s="112" t="s">
        <v>56551</v>
      </c>
      <c r="B27019" s="112" t="s">
        <v>56552</v>
      </c>
    </row>
    <row r="27020" spans="1:2" x14ac:dyDescent="0.2">
      <c r="A27020" s="112" t="s">
        <v>56553</v>
      </c>
      <c r="B27020" s="112" t="s">
        <v>56554</v>
      </c>
    </row>
    <row r="27021" spans="1:2" x14ac:dyDescent="0.2">
      <c r="A27021" s="112" t="s">
        <v>56555</v>
      </c>
      <c r="B27021" s="112" t="s">
        <v>56556</v>
      </c>
    </row>
    <row r="27022" spans="1:2" x14ac:dyDescent="0.2">
      <c r="A27022" s="112" t="s">
        <v>56557</v>
      </c>
      <c r="B27022" s="112" t="s">
        <v>56558</v>
      </c>
    </row>
    <row r="27023" spans="1:2" x14ac:dyDescent="0.2">
      <c r="A27023" s="112" t="s">
        <v>56559</v>
      </c>
      <c r="B27023" s="112" t="s">
        <v>56560</v>
      </c>
    </row>
    <row r="27024" spans="1:2" x14ac:dyDescent="0.2">
      <c r="A27024" s="112" t="s">
        <v>56561</v>
      </c>
      <c r="B27024" s="112" t="s">
        <v>56562</v>
      </c>
    </row>
    <row r="27025" spans="1:2" x14ac:dyDescent="0.2">
      <c r="A27025" s="112" t="s">
        <v>56563</v>
      </c>
      <c r="B27025" s="112" t="s">
        <v>56564</v>
      </c>
    </row>
    <row r="27026" spans="1:2" x14ac:dyDescent="0.2">
      <c r="A27026" s="112" t="s">
        <v>56565</v>
      </c>
      <c r="B27026" s="112" t="s">
        <v>56566</v>
      </c>
    </row>
    <row r="27027" spans="1:2" x14ac:dyDescent="0.2">
      <c r="A27027" s="112" t="s">
        <v>56567</v>
      </c>
      <c r="B27027" s="112" t="s">
        <v>56568</v>
      </c>
    </row>
    <row r="27028" spans="1:2" x14ac:dyDescent="0.2">
      <c r="A27028" s="112" t="s">
        <v>56569</v>
      </c>
      <c r="B27028" s="112" t="s">
        <v>56570</v>
      </c>
    </row>
    <row r="27029" spans="1:2" x14ac:dyDescent="0.2">
      <c r="A27029" s="112" t="s">
        <v>56571</v>
      </c>
      <c r="B27029" s="112" t="s">
        <v>56572</v>
      </c>
    </row>
    <row r="27030" spans="1:2" x14ac:dyDescent="0.2">
      <c r="A27030" s="112" t="s">
        <v>56573</v>
      </c>
      <c r="B27030" s="112" t="s">
        <v>56574</v>
      </c>
    </row>
    <row r="27031" spans="1:2" x14ac:dyDescent="0.2">
      <c r="A27031" s="112" t="s">
        <v>56575</v>
      </c>
      <c r="B27031" s="112" t="s">
        <v>56576</v>
      </c>
    </row>
    <row r="27032" spans="1:2" x14ac:dyDescent="0.2">
      <c r="A27032" s="112" t="s">
        <v>56577</v>
      </c>
      <c r="B27032" s="112" t="s">
        <v>56578</v>
      </c>
    </row>
    <row r="27033" spans="1:2" x14ac:dyDescent="0.2">
      <c r="A27033" s="112" t="s">
        <v>56579</v>
      </c>
      <c r="B27033" s="112" t="s">
        <v>56580</v>
      </c>
    </row>
    <row r="27034" spans="1:2" x14ac:dyDescent="0.2">
      <c r="A27034" s="112" t="s">
        <v>56581</v>
      </c>
      <c r="B27034" s="112" t="s">
        <v>56582</v>
      </c>
    </row>
    <row r="27035" spans="1:2" x14ac:dyDescent="0.2">
      <c r="A27035" s="112" t="s">
        <v>56583</v>
      </c>
      <c r="B27035" s="112" t="s">
        <v>56584</v>
      </c>
    </row>
    <row r="27036" spans="1:2" x14ac:dyDescent="0.2">
      <c r="A27036" s="112" t="s">
        <v>56585</v>
      </c>
      <c r="B27036" s="112" t="s">
        <v>56586</v>
      </c>
    </row>
    <row r="27037" spans="1:2" x14ac:dyDescent="0.2">
      <c r="A27037" s="112" t="s">
        <v>56587</v>
      </c>
      <c r="B27037" s="112" t="s">
        <v>56588</v>
      </c>
    </row>
    <row r="27038" spans="1:2" x14ac:dyDescent="0.2">
      <c r="A27038" s="112" t="s">
        <v>56589</v>
      </c>
      <c r="B27038" s="112" t="s">
        <v>56590</v>
      </c>
    </row>
    <row r="27039" spans="1:2" x14ac:dyDescent="0.2">
      <c r="A27039" s="112" t="s">
        <v>56591</v>
      </c>
      <c r="B27039" s="112" t="s">
        <v>56592</v>
      </c>
    </row>
    <row r="27040" spans="1:2" x14ac:dyDescent="0.2">
      <c r="A27040" s="112" t="s">
        <v>56593</v>
      </c>
      <c r="B27040" s="112" t="s">
        <v>56594</v>
      </c>
    </row>
    <row r="27041" spans="1:2" x14ac:dyDescent="0.2">
      <c r="A27041" s="112" t="s">
        <v>56595</v>
      </c>
      <c r="B27041" s="112" t="s">
        <v>56596</v>
      </c>
    </row>
    <row r="27042" spans="1:2" x14ac:dyDescent="0.2">
      <c r="A27042" s="112" t="s">
        <v>56597</v>
      </c>
      <c r="B27042" s="112" t="s">
        <v>56598</v>
      </c>
    </row>
    <row r="27043" spans="1:2" x14ac:dyDescent="0.2">
      <c r="A27043" s="112" t="s">
        <v>56599</v>
      </c>
      <c r="B27043" s="112" t="s">
        <v>56600</v>
      </c>
    </row>
    <row r="27044" spans="1:2" x14ac:dyDescent="0.2">
      <c r="A27044" s="112" t="s">
        <v>56601</v>
      </c>
      <c r="B27044" s="112" t="s">
        <v>56602</v>
      </c>
    </row>
    <row r="27045" spans="1:2" x14ac:dyDescent="0.2">
      <c r="A27045" s="112" t="s">
        <v>56603</v>
      </c>
      <c r="B27045" s="112" t="s">
        <v>56604</v>
      </c>
    </row>
    <row r="27046" spans="1:2" x14ac:dyDescent="0.2">
      <c r="A27046" s="112" t="s">
        <v>56605</v>
      </c>
      <c r="B27046" s="112" t="s">
        <v>56606</v>
      </c>
    </row>
    <row r="27047" spans="1:2" x14ac:dyDescent="0.2">
      <c r="A27047" s="112" t="s">
        <v>56607</v>
      </c>
      <c r="B27047" s="112" t="s">
        <v>56608</v>
      </c>
    </row>
    <row r="27048" spans="1:2" x14ac:dyDescent="0.2">
      <c r="A27048" s="112" t="s">
        <v>56609</v>
      </c>
      <c r="B27048" s="112" t="s">
        <v>56610</v>
      </c>
    </row>
    <row r="27049" spans="1:2" x14ac:dyDescent="0.2">
      <c r="A27049" s="112" t="s">
        <v>56611</v>
      </c>
      <c r="B27049" s="112" t="s">
        <v>56612</v>
      </c>
    </row>
    <row r="27050" spans="1:2" x14ac:dyDescent="0.2">
      <c r="A27050" s="112" t="s">
        <v>56613</v>
      </c>
      <c r="B27050" s="112" t="s">
        <v>56614</v>
      </c>
    </row>
    <row r="27051" spans="1:2" x14ac:dyDescent="0.2">
      <c r="A27051" s="112" t="s">
        <v>56615</v>
      </c>
      <c r="B27051" s="112" t="s">
        <v>56616</v>
      </c>
    </row>
    <row r="27052" spans="1:2" x14ac:dyDescent="0.2">
      <c r="A27052" s="112" t="s">
        <v>56617</v>
      </c>
      <c r="B27052" s="112" t="s">
        <v>56618</v>
      </c>
    </row>
    <row r="27053" spans="1:2" x14ac:dyDescent="0.2">
      <c r="A27053" s="112" t="s">
        <v>56619</v>
      </c>
      <c r="B27053" s="112" t="s">
        <v>56620</v>
      </c>
    </row>
    <row r="27054" spans="1:2" x14ac:dyDescent="0.2">
      <c r="A27054" s="112" t="s">
        <v>56621</v>
      </c>
      <c r="B27054" s="112" t="s">
        <v>56622</v>
      </c>
    </row>
    <row r="27055" spans="1:2" x14ac:dyDescent="0.2">
      <c r="A27055" s="112" t="s">
        <v>56623</v>
      </c>
      <c r="B27055" s="112" t="s">
        <v>56624</v>
      </c>
    </row>
    <row r="27056" spans="1:2" x14ac:dyDescent="0.2">
      <c r="A27056" s="112" t="s">
        <v>56625</v>
      </c>
      <c r="B27056" s="112" t="s">
        <v>56626</v>
      </c>
    </row>
    <row r="27057" spans="1:2" x14ac:dyDescent="0.2">
      <c r="A27057" s="112" t="s">
        <v>56627</v>
      </c>
      <c r="B27057" s="112" t="s">
        <v>56628</v>
      </c>
    </row>
    <row r="27058" spans="1:2" x14ac:dyDescent="0.2">
      <c r="A27058" s="112" t="s">
        <v>56629</v>
      </c>
      <c r="B27058" s="112" t="s">
        <v>56630</v>
      </c>
    </row>
    <row r="27059" spans="1:2" x14ac:dyDescent="0.2">
      <c r="A27059" s="112" t="s">
        <v>56631</v>
      </c>
      <c r="B27059" s="112" t="s">
        <v>56632</v>
      </c>
    </row>
    <row r="27060" spans="1:2" x14ac:dyDescent="0.2">
      <c r="A27060" s="112" t="s">
        <v>56633</v>
      </c>
      <c r="B27060" s="112" t="s">
        <v>56634</v>
      </c>
    </row>
    <row r="27061" spans="1:2" x14ac:dyDescent="0.2">
      <c r="A27061" s="112" t="s">
        <v>56635</v>
      </c>
      <c r="B27061" s="112" t="s">
        <v>56636</v>
      </c>
    </row>
    <row r="27062" spans="1:2" x14ac:dyDescent="0.2">
      <c r="A27062" s="112" t="s">
        <v>56637</v>
      </c>
      <c r="B27062" s="112" t="s">
        <v>56638</v>
      </c>
    </row>
    <row r="27063" spans="1:2" x14ac:dyDescent="0.2">
      <c r="A27063" s="112" t="s">
        <v>56639</v>
      </c>
      <c r="B27063" s="112" t="s">
        <v>56640</v>
      </c>
    </row>
    <row r="27064" spans="1:2" x14ac:dyDescent="0.2">
      <c r="A27064" s="112" t="s">
        <v>56641</v>
      </c>
      <c r="B27064" s="112" t="s">
        <v>56642</v>
      </c>
    </row>
    <row r="27065" spans="1:2" x14ac:dyDescent="0.2">
      <c r="A27065" s="112" t="s">
        <v>56643</v>
      </c>
      <c r="B27065" s="112" t="s">
        <v>56644</v>
      </c>
    </row>
    <row r="27066" spans="1:2" x14ac:dyDescent="0.2">
      <c r="A27066" s="112" t="s">
        <v>56645</v>
      </c>
      <c r="B27066" s="112" t="s">
        <v>56646</v>
      </c>
    </row>
    <row r="27067" spans="1:2" x14ac:dyDescent="0.2">
      <c r="A27067" s="112" t="s">
        <v>56647</v>
      </c>
      <c r="B27067" s="112" t="s">
        <v>56648</v>
      </c>
    </row>
    <row r="27068" spans="1:2" x14ac:dyDescent="0.2">
      <c r="A27068" s="112" t="s">
        <v>56649</v>
      </c>
      <c r="B27068" s="112" t="s">
        <v>56650</v>
      </c>
    </row>
    <row r="27069" spans="1:2" x14ac:dyDescent="0.2">
      <c r="A27069" s="112" t="s">
        <v>56651</v>
      </c>
      <c r="B27069" s="112" t="s">
        <v>56652</v>
      </c>
    </row>
    <row r="27070" spans="1:2" x14ac:dyDescent="0.2">
      <c r="A27070" s="112" t="s">
        <v>56653</v>
      </c>
      <c r="B27070" s="112" t="s">
        <v>56654</v>
      </c>
    </row>
    <row r="27071" spans="1:2" x14ac:dyDescent="0.2">
      <c r="A27071" s="112" t="s">
        <v>56655</v>
      </c>
      <c r="B27071" s="112" t="s">
        <v>56656</v>
      </c>
    </row>
    <row r="27072" spans="1:2" x14ac:dyDescent="0.2">
      <c r="A27072" s="112" t="s">
        <v>56657</v>
      </c>
      <c r="B27072" s="112" t="s">
        <v>56658</v>
      </c>
    </row>
    <row r="27073" spans="1:2" x14ac:dyDescent="0.2">
      <c r="A27073" s="112" t="s">
        <v>56659</v>
      </c>
      <c r="B27073" s="112" t="s">
        <v>56660</v>
      </c>
    </row>
    <row r="27074" spans="1:2" x14ac:dyDescent="0.2">
      <c r="A27074" s="112" t="s">
        <v>56661</v>
      </c>
      <c r="B27074" s="112" t="s">
        <v>56662</v>
      </c>
    </row>
    <row r="27075" spans="1:2" x14ac:dyDescent="0.2">
      <c r="A27075" s="112" t="s">
        <v>56663</v>
      </c>
      <c r="B27075" s="112" t="s">
        <v>56664</v>
      </c>
    </row>
    <row r="27076" spans="1:2" x14ac:dyDescent="0.2">
      <c r="A27076" s="112" t="s">
        <v>56665</v>
      </c>
      <c r="B27076" s="112" t="s">
        <v>56666</v>
      </c>
    </row>
    <row r="27077" spans="1:2" x14ac:dyDescent="0.2">
      <c r="A27077" s="112" t="s">
        <v>56667</v>
      </c>
      <c r="B27077" s="112" t="s">
        <v>56668</v>
      </c>
    </row>
    <row r="27078" spans="1:2" x14ac:dyDescent="0.2">
      <c r="A27078" s="112" t="s">
        <v>56669</v>
      </c>
      <c r="B27078" s="112" t="s">
        <v>56670</v>
      </c>
    </row>
    <row r="27079" spans="1:2" x14ac:dyDescent="0.2">
      <c r="A27079" s="112" t="s">
        <v>56671</v>
      </c>
      <c r="B27079" s="112" t="s">
        <v>56672</v>
      </c>
    </row>
    <row r="27080" spans="1:2" x14ac:dyDescent="0.2">
      <c r="A27080" s="112" t="s">
        <v>56673</v>
      </c>
      <c r="B27080" s="112" t="s">
        <v>56674</v>
      </c>
    </row>
    <row r="27081" spans="1:2" x14ac:dyDescent="0.2">
      <c r="A27081" s="112" t="s">
        <v>56675</v>
      </c>
      <c r="B27081" s="112" t="s">
        <v>56676</v>
      </c>
    </row>
    <row r="27082" spans="1:2" x14ac:dyDescent="0.2">
      <c r="A27082" s="112" t="s">
        <v>56677</v>
      </c>
      <c r="B27082" s="112" t="s">
        <v>56678</v>
      </c>
    </row>
    <row r="27083" spans="1:2" x14ac:dyDescent="0.2">
      <c r="A27083" s="112" t="s">
        <v>56679</v>
      </c>
      <c r="B27083" s="112" t="s">
        <v>56680</v>
      </c>
    </row>
    <row r="27084" spans="1:2" x14ac:dyDescent="0.2">
      <c r="A27084" s="112" t="s">
        <v>56681</v>
      </c>
      <c r="B27084" s="112" t="s">
        <v>56682</v>
      </c>
    </row>
    <row r="27085" spans="1:2" x14ac:dyDescent="0.2">
      <c r="A27085" s="112" t="s">
        <v>56683</v>
      </c>
      <c r="B27085" s="112" t="s">
        <v>56684</v>
      </c>
    </row>
    <row r="27086" spans="1:2" x14ac:dyDescent="0.2">
      <c r="A27086" s="112" t="s">
        <v>56685</v>
      </c>
      <c r="B27086" s="112" t="s">
        <v>56686</v>
      </c>
    </row>
    <row r="27087" spans="1:2" x14ac:dyDescent="0.2">
      <c r="A27087" s="112" t="s">
        <v>56687</v>
      </c>
      <c r="B27087" s="112" t="s">
        <v>56688</v>
      </c>
    </row>
    <row r="27088" spans="1:2" x14ac:dyDescent="0.2">
      <c r="A27088" s="112" t="s">
        <v>56689</v>
      </c>
      <c r="B27088" s="112" t="s">
        <v>56690</v>
      </c>
    </row>
    <row r="27089" spans="1:2" x14ac:dyDescent="0.2">
      <c r="A27089" s="112" t="s">
        <v>56691</v>
      </c>
      <c r="B27089" s="112" t="s">
        <v>56692</v>
      </c>
    </row>
    <row r="27090" spans="1:2" x14ac:dyDescent="0.2">
      <c r="A27090" s="112" t="s">
        <v>56693</v>
      </c>
      <c r="B27090" s="112" t="s">
        <v>56694</v>
      </c>
    </row>
    <row r="27091" spans="1:2" x14ac:dyDescent="0.2">
      <c r="A27091" s="112" t="s">
        <v>56695</v>
      </c>
      <c r="B27091" s="112" t="s">
        <v>56696</v>
      </c>
    </row>
    <row r="27092" spans="1:2" x14ac:dyDescent="0.2">
      <c r="A27092" s="112" t="s">
        <v>56697</v>
      </c>
      <c r="B27092" s="112" t="s">
        <v>56698</v>
      </c>
    </row>
    <row r="27093" spans="1:2" x14ac:dyDescent="0.2">
      <c r="A27093" s="112" t="s">
        <v>56699</v>
      </c>
      <c r="B27093" s="112" t="s">
        <v>56700</v>
      </c>
    </row>
    <row r="27094" spans="1:2" x14ac:dyDescent="0.2">
      <c r="A27094" s="112" t="s">
        <v>56701</v>
      </c>
      <c r="B27094" s="112" t="s">
        <v>56702</v>
      </c>
    </row>
    <row r="27095" spans="1:2" x14ac:dyDescent="0.2">
      <c r="A27095" s="112" t="s">
        <v>56703</v>
      </c>
      <c r="B27095" s="112" t="s">
        <v>56704</v>
      </c>
    </row>
    <row r="27096" spans="1:2" x14ac:dyDescent="0.2">
      <c r="A27096" s="112" t="s">
        <v>56705</v>
      </c>
      <c r="B27096" s="112" t="s">
        <v>56706</v>
      </c>
    </row>
    <row r="27097" spans="1:2" x14ac:dyDescent="0.2">
      <c r="A27097" s="112" t="s">
        <v>56707</v>
      </c>
      <c r="B27097" s="112" t="s">
        <v>56708</v>
      </c>
    </row>
    <row r="27098" spans="1:2" x14ac:dyDescent="0.2">
      <c r="A27098" s="112" t="s">
        <v>56709</v>
      </c>
      <c r="B27098" s="112" t="s">
        <v>56710</v>
      </c>
    </row>
    <row r="27099" spans="1:2" x14ac:dyDescent="0.2">
      <c r="A27099" s="112" t="s">
        <v>56711</v>
      </c>
      <c r="B27099" s="112" t="s">
        <v>56712</v>
      </c>
    </row>
    <row r="27100" spans="1:2" x14ac:dyDescent="0.2">
      <c r="A27100" s="112" t="s">
        <v>56713</v>
      </c>
      <c r="B27100" s="112" t="s">
        <v>56714</v>
      </c>
    </row>
    <row r="27101" spans="1:2" x14ac:dyDescent="0.2">
      <c r="A27101" s="112" t="s">
        <v>56715</v>
      </c>
      <c r="B27101" s="112" t="s">
        <v>56716</v>
      </c>
    </row>
    <row r="27102" spans="1:2" x14ac:dyDescent="0.2">
      <c r="A27102" s="112" t="s">
        <v>56717</v>
      </c>
      <c r="B27102" s="112" t="s">
        <v>56718</v>
      </c>
    </row>
    <row r="27103" spans="1:2" x14ac:dyDescent="0.2">
      <c r="A27103" s="112" t="s">
        <v>56719</v>
      </c>
      <c r="B27103" s="112" t="s">
        <v>56720</v>
      </c>
    </row>
    <row r="27104" spans="1:2" x14ac:dyDescent="0.2">
      <c r="A27104" s="112" t="s">
        <v>56721</v>
      </c>
      <c r="B27104" s="112" t="s">
        <v>56722</v>
      </c>
    </row>
    <row r="27105" spans="1:2" x14ac:dyDescent="0.2">
      <c r="A27105" s="112" t="s">
        <v>56723</v>
      </c>
      <c r="B27105" s="112" t="s">
        <v>56724</v>
      </c>
    </row>
    <row r="27106" spans="1:2" x14ac:dyDescent="0.2">
      <c r="A27106" s="112" t="s">
        <v>56725</v>
      </c>
      <c r="B27106" s="112" t="s">
        <v>56726</v>
      </c>
    </row>
    <row r="27107" spans="1:2" x14ac:dyDescent="0.2">
      <c r="A27107" s="112" t="s">
        <v>56727</v>
      </c>
      <c r="B27107" s="112" t="s">
        <v>56728</v>
      </c>
    </row>
    <row r="27108" spans="1:2" x14ac:dyDescent="0.2">
      <c r="A27108" s="112" t="s">
        <v>56729</v>
      </c>
      <c r="B27108" s="112" t="s">
        <v>56730</v>
      </c>
    </row>
    <row r="27109" spans="1:2" x14ac:dyDescent="0.2">
      <c r="A27109" s="112" t="s">
        <v>56731</v>
      </c>
      <c r="B27109" s="112" t="s">
        <v>56732</v>
      </c>
    </row>
    <row r="27110" spans="1:2" x14ac:dyDescent="0.2">
      <c r="A27110" s="112" t="s">
        <v>56733</v>
      </c>
      <c r="B27110" s="112" t="s">
        <v>56734</v>
      </c>
    </row>
    <row r="27111" spans="1:2" x14ac:dyDescent="0.2">
      <c r="A27111" s="112" t="s">
        <v>56735</v>
      </c>
      <c r="B27111" s="112" t="s">
        <v>56736</v>
      </c>
    </row>
    <row r="27112" spans="1:2" x14ac:dyDescent="0.2">
      <c r="A27112" s="112" t="s">
        <v>56737</v>
      </c>
      <c r="B27112" s="112" t="s">
        <v>56738</v>
      </c>
    </row>
    <row r="27113" spans="1:2" x14ac:dyDescent="0.2">
      <c r="A27113" s="112" t="s">
        <v>56739</v>
      </c>
      <c r="B27113" s="112" t="s">
        <v>56740</v>
      </c>
    </row>
    <row r="27114" spans="1:2" x14ac:dyDescent="0.2">
      <c r="A27114" s="112" t="s">
        <v>56741</v>
      </c>
      <c r="B27114" s="112" t="s">
        <v>56742</v>
      </c>
    </row>
    <row r="27115" spans="1:2" x14ac:dyDescent="0.2">
      <c r="A27115" s="112" t="s">
        <v>56743</v>
      </c>
      <c r="B27115" s="112" t="s">
        <v>56744</v>
      </c>
    </row>
    <row r="27116" spans="1:2" x14ac:dyDescent="0.2">
      <c r="A27116" s="112" t="s">
        <v>56745</v>
      </c>
      <c r="B27116" s="112" t="s">
        <v>56746</v>
      </c>
    </row>
    <row r="27117" spans="1:2" x14ac:dyDescent="0.2">
      <c r="A27117" s="112" t="s">
        <v>56747</v>
      </c>
      <c r="B27117" s="112" t="s">
        <v>56748</v>
      </c>
    </row>
    <row r="27118" spans="1:2" x14ac:dyDescent="0.2">
      <c r="A27118" s="112" t="s">
        <v>56749</v>
      </c>
      <c r="B27118" s="112" t="s">
        <v>56750</v>
      </c>
    </row>
    <row r="27119" spans="1:2" x14ac:dyDescent="0.2">
      <c r="A27119" s="112" t="s">
        <v>56751</v>
      </c>
      <c r="B27119" s="112" t="s">
        <v>56752</v>
      </c>
    </row>
    <row r="27120" spans="1:2" x14ac:dyDescent="0.2">
      <c r="A27120" s="112" t="s">
        <v>56753</v>
      </c>
      <c r="B27120" s="112" t="s">
        <v>56754</v>
      </c>
    </row>
    <row r="27121" spans="1:2" x14ac:dyDescent="0.2">
      <c r="A27121" s="112" t="s">
        <v>56755</v>
      </c>
      <c r="B27121" s="112" t="s">
        <v>56756</v>
      </c>
    </row>
    <row r="27122" spans="1:2" x14ac:dyDescent="0.2">
      <c r="A27122" s="112" t="s">
        <v>56757</v>
      </c>
      <c r="B27122" s="112" t="s">
        <v>56758</v>
      </c>
    </row>
    <row r="27123" spans="1:2" x14ac:dyDescent="0.2">
      <c r="A27123" s="112" t="s">
        <v>56759</v>
      </c>
      <c r="B27123" s="112" t="s">
        <v>56760</v>
      </c>
    </row>
    <row r="27124" spans="1:2" x14ac:dyDescent="0.2">
      <c r="A27124" s="112" t="s">
        <v>56761</v>
      </c>
      <c r="B27124" s="112" t="s">
        <v>56762</v>
      </c>
    </row>
    <row r="27125" spans="1:2" x14ac:dyDescent="0.2">
      <c r="A27125" s="112" t="s">
        <v>56763</v>
      </c>
      <c r="B27125" s="112" t="s">
        <v>56764</v>
      </c>
    </row>
    <row r="27126" spans="1:2" x14ac:dyDescent="0.2">
      <c r="A27126" s="112" t="s">
        <v>56765</v>
      </c>
      <c r="B27126" s="112" t="s">
        <v>56766</v>
      </c>
    </row>
    <row r="27127" spans="1:2" x14ac:dyDescent="0.2">
      <c r="A27127" s="112" t="s">
        <v>56767</v>
      </c>
      <c r="B27127" s="112" t="s">
        <v>56768</v>
      </c>
    </row>
    <row r="27128" spans="1:2" x14ac:dyDescent="0.2">
      <c r="A27128" s="112" t="s">
        <v>56769</v>
      </c>
      <c r="B27128" s="112" t="s">
        <v>56770</v>
      </c>
    </row>
    <row r="27129" spans="1:2" x14ac:dyDescent="0.2">
      <c r="A27129" s="112" t="s">
        <v>56771</v>
      </c>
      <c r="B27129" s="112" t="s">
        <v>56772</v>
      </c>
    </row>
    <row r="27130" spans="1:2" x14ac:dyDescent="0.2">
      <c r="A27130" s="112" t="s">
        <v>56773</v>
      </c>
      <c r="B27130" s="112" t="s">
        <v>56774</v>
      </c>
    </row>
    <row r="27131" spans="1:2" x14ac:dyDescent="0.2">
      <c r="A27131" s="112" t="s">
        <v>56775</v>
      </c>
      <c r="B27131" s="112" t="s">
        <v>56776</v>
      </c>
    </row>
    <row r="27132" spans="1:2" x14ac:dyDescent="0.2">
      <c r="A27132" s="112" t="s">
        <v>56777</v>
      </c>
      <c r="B27132" s="112" t="s">
        <v>56778</v>
      </c>
    </row>
    <row r="27133" spans="1:2" x14ac:dyDescent="0.2">
      <c r="A27133" s="112" t="s">
        <v>56779</v>
      </c>
      <c r="B27133" s="112" t="s">
        <v>56780</v>
      </c>
    </row>
    <row r="27134" spans="1:2" x14ac:dyDescent="0.2">
      <c r="A27134" s="112" t="s">
        <v>56781</v>
      </c>
      <c r="B27134" s="112" t="s">
        <v>56782</v>
      </c>
    </row>
    <row r="27135" spans="1:2" x14ac:dyDescent="0.2">
      <c r="A27135" s="112" t="s">
        <v>56783</v>
      </c>
      <c r="B27135" s="112" t="s">
        <v>56784</v>
      </c>
    </row>
    <row r="27136" spans="1:2" x14ac:dyDescent="0.2">
      <c r="A27136" s="112" t="s">
        <v>56785</v>
      </c>
      <c r="B27136" s="112" t="s">
        <v>56786</v>
      </c>
    </row>
    <row r="27137" spans="1:2" x14ac:dyDescent="0.2">
      <c r="A27137" s="112" t="s">
        <v>56787</v>
      </c>
      <c r="B27137" s="112" t="s">
        <v>56788</v>
      </c>
    </row>
    <row r="27138" spans="1:2" x14ac:dyDescent="0.2">
      <c r="A27138" s="112" t="s">
        <v>56789</v>
      </c>
      <c r="B27138" s="112" t="s">
        <v>56790</v>
      </c>
    </row>
    <row r="27139" spans="1:2" x14ac:dyDescent="0.2">
      <c r="A27139" s="112" t="s">
        <v>56791</v>
      </c>
      <c r="B27139" s="112" t="s">
        <v>56792</v>
      </c>
    </row>
    <row r="27140" spans="1:2" x14ac:dyDescent="0.2">
      <c r="A27140" s="112" t="s">
        <v>56793</v>
      </c>
      <c r="B27140" s="112" t="s">
        <v>56794</v>
      </c>
    </row>
    <row r="27141" spans="1:2" x14ac:dyDescent="0.2">
      <c r="A27141" s="112" t="s">
        <v>56795</v>
      </c>
      <c r="B27141" s="112" t="s">
        <v>56796</v>
      </c>
    </row>
    <row r="27142" spans="1:2" x14ac:dyDescent="0.2">
      <c r="A27142" s="112" t="s">
        <v>56797</v>
      </c>
      <c r="B27142" s="112" t="s">
        <v>56798</v>
      </c>
    </row>
    <row r="27143" spans="1:2" x14ac:dyDescent="0.2">
      <c r="A27143" s="112" t="s">
        <v>56799</v>
      </c>
      <c r="B27143" s="112" t="s">
        <v>56800</v>
      </c>
    </row>
    <row r="27144" spans="1:2" x14ac:dyDescent="0.2">
      <c r="A27144" s="112" t="s">
        <v>56801</v>
      </c>
      <c r="B27144" s="112" t="s">
        <v>56802</v>
      </c>
    </row>
    <row r="27145" spans="1:2" x14ac:dyDescent="0.2">
      <c r="A27145" s="112" t="s">
        <v>56803</v>
      </c>
      <c r="B27145" s="112" t="s">
        <v>56804</v>
      </c>
    </row>
    <row r="27146" spans="1:2" x14ac:dyDescent="0.2">
      <c r="A27146" s="112" t="s">
        <v>56805</v>
      </c>
      <c r="B27146" s="112" t="s">
        <v>56806</v>
      </c>
    </row>
    <row r="27147" spans="1:2" x14ac:dyDescent="0.2">
      <c r="A27147" s="112" t="s">
        <v>56807</v>
      </c>
      <c r="B27147" s="112" t="s">
        <v>56808</v>
      </c>
    </row>
    <row r="27148" spans="1:2" x14ac:dyDescent="0.2">
      <c r="A27148" s="112" t="s">
        <v>56809</v>
      </c>
      <c r="B27148" s="112" t="s">
        <v>56810</v>
      </c>
    </row>
    <row r="27149" spans="1:2" x14ac:dyDescent="0.2">
      <c r="A27149" s="112" t="s">
        <v>56811</v>
      </c>
      <c r="B27149" s="112" t="s">
        <v>56812</v>
      </c>
    </row>
    <row r="27150" spans="1:2" x14ac:dyDescent="0.2">
      <c r="A27150" s="112" t="s">
        <v>56813</v>
      </c>
      <c r="B27150" s="112" t="s">
        <v>56814</v>
      </c>
    </row>
    <row r="27151" spans="1:2" x14ac:dyDescent="0.2">
      <c r="A27151" s="112" t="s">
        <v>56815</v>
      </c>
      <c r="B27151" s="112" t="s">
        <v>56816</v>
      </c>
    </row>
    <row r="27152" spans="1:2" x14ac:dyDescent="0.2">
      <c r="A27152" s="112" t="s">
        <v>56817</v>
      </c>
      <c r="B27152" s="112" t="s">
        <v>56818</v>
      </c>
    </row>
    <row r="27153" spans="1:2" x14ac:dyDescent="0.2">
      <c r="A27153" s="112" t="s">
        <v>56819</v>
      </c>
      <c r="B27153" s="112" t="s">
        <v>56820</v>
      </c>
    </row>
    <row r="27154" spans="1:2" x14ac:dyDescent="0.2">
      <c r="A27154" s="112" t="s">
        <v>56821</v>
      </c>
      <c r="B27154" s="112" t="s">
        <v>56822</v>
      </c>
    </row>
    <row r="27155" spans="1:2" x14ac:dyDescent="0.2">
      <c r="A27155" s="112" t="s">
        <v>56823</v>
      </c>
      <c r="B27155" s="112" t="s">
        <v>56824</v>
      </c>
    </row>
    <row r="27156" spans="1:2" x14ac:dyDescent="0.2">
      <c r="A27156" s="112" t="s">
        <v>56825</v>
      </c>
      <c r="B27156" s="112" t="s">
        <v>56826</v>
      </c>
    </row>
    <row r="27157" spans="1:2" x14ac:dyDescent="0.2">
      <c r="A27157" s="112" t="s">
        <v>56827</v>
      </c>
      <c r="B27157" s="112" t="s">
        <v>56828</v>
      </c>
    </row>
    <row r="27158" spans="1:2" x14ac:dyDescent="0.2">
      <c r="A27158" s="112" t="s">
        <v>56829</v>
      </c>
      <c r="B27158" s="112" t="s">
        <v>56830</v>
      </c>
    </row>
    <row r="27159" spans="1:2" x14ac:dyDescent="0.2">
      <c r="A27159" s="112" t="s">
        <v>56831</v>
      </c>
      <c r="B27159" s="112" t="s">
        <v>56832</v>
      </c>
    </row>
    <row r="27160" spans="1:2" x14ac:dyDescent="0.2">
      <c r="A27160" s="112" t="s">
        <v>56833</v>
      </c>
      <c r="B27160" s="112" t="s">
        <v>56834</v>
      </c>
    </row>
    <row r="27161" spans="1:2" x14ac:dyDescent="0.2">
      <c r="A27161" s="112" t="s">
        <v>56835</v>
      </c>
      <c r="B27161" s="112" t="s">
        <v>56836</v>
      </c>
    </row>
    <row r="27162" spans="1:2" x14ac:dyDescent="0.2">
      <c r="A27162" s="112" t="s">
        <v>56837</v>
      </c>
      <c r="B27162" s="112" t="s">
        <v>56838</v>
      </c>
    </row>
    <row r="27163" spans="1:2" x14ac:dyDescent="0.2">
      <c r="A27163" s="112" t="s">
        <v>56839</v>
      </c>
      <c r="B27163" s="112" t="s">
        <v>56840</v>
      </c>
    </row>
    <row r="27164" spans="1:2" x14ac:dyDescent="0.2">
      <c r="A27164" s="112" t="s">
        <v>56841</v>
      </c>
      <c r="B27164" s="112" t="s">
        <v>56842</v>
      </c>
    </row>
    <row r="27165" spans="1:2" x14ac:dyDescent="0.2">
      <c r="A27165" s="112" t="s">
        <v>56843</v>
      </c>
      <c r="B27165" s="112" t="s">
        <v>56844</v>
      </c>
    </row>
    <row r="27166" spans="1:2" x14ac:dyDescent="0.2">
      <c r="A27166" s="112" t="s">
        <v>56845</v>
      </c>
      <c r="B27166" s="112" t="s">
        <v>56846</v>
      </c>
    </row>
    <row r="27167" spans="1:2" x14ac:dyDescent="0.2">
      <c r="A27167" s="112" t="s">
        <v>56847</v>
      </c>
      <c r="B27167" s="112" t="s">
        <v>56848</v>
      </c>
    </row>
    <row r="27168" spans="1:2" x14ac:dyDescent="0.2">
      <c r="A27168" s="112" t="s">
        <v>56849</v>
      </c>
      <c r="B27168" s="112" t="s">
        <v>56850</v>
      </c>
    </row>
    <row r="27169" spans="1:2" x14ac:dyDescent="0.2">
      <c r="A27169" s="112" t="s">
        <v>56851</v>
      </c>
      <c r="B27169" s="112" t="s">
        <v>56852</v>
      </c>
    </row>
    <row r="27170" spans="1:2" x14ac:dyDescent="0.2">
      <c r="A27170" s="112" t="s">
        <v>56853</v>
      </c>
      <c r="B27170" s="112" t="s">
        <v>56854</v>
      </c>
    </row>
    <row r="27171" spans="1:2" x14ac:dyDescent="0.2">
      <c r="A27171" s="112" t="s">
        <v>56855</v>
      </c>
      <c r="B27171" s="112" t="s">
        <v>56856</v>
      </c>
    </row>
    <row r="27172" spans="1:2" x14ac:dyDescent="0.2">
      <c r="A27172" s="112" t="s">
        <v>56857</v>
      </c>
      <c r="B27172" s="112" t="s">
        <v>56858</v>
      </c>
    </row>
    <row r="27173" spans="1:2" x14ac:dyDescent="0.2">
      <c r="A27173" s="112" t="s">
        <v>56859</v>
      </c>
      <c r="B27173" s="112" t="s">
        <v>56860</v>
      </c>
    </row>
    <row r="27174" spans="1:2" x14ac:dyDescent="0.2">
      <c r="A27174" s="112" t="s">
        <v>56861</v>
      </c>
      <c r="B27174" s="112" t="s">
        <v>56862</v>
      </c>
    </row>
    <row r="27175" spans="1:2" x14ac:dyDescent="0.2">
      <c r="A27175" s="112" t="s">
        <v>56863</v>
      </c>
      <c r="B27175" s="112" t="s">
        <v>56864</v>
      </c>
    </row>
    <row r="27176" spans="1:2" x14ac:dyDescent="0.2">
      <c r="A27176" s="112" t="s">
        <v>56865</v>
      </c>
      <c r="B27176" s="112" t="s">
        <v>56866</v>
      </c>
    </row>
    <row r="27177" spans="1:2" x14ac:dyDescent="0.2">
      <c r="A27177" s="112" t="s">
        <v>56867</v>
      </c>
      <c r="B27177" s="112" t="s">
        <v>56868</v>
      </c>
    </row>
    <row r="27178" spans="1:2" x14ac:dyDescent="0.2">
      <c r="A27178" s="112" t="s">
        <v>56869</v>
      </c>
      <c r="B27178" s="112" t="s">
        <v>56870</v>
      </c>
    </row>
    <row r="27179" spans="1:2" x14ac:dyDescent="0.2">
      <c r="A27179" s="112" t="s">
        <v>56871</v>
      </c>
      <c r="B27179" s="112" t="s">
        <v>56872</v>
      </c>
    </row>
    <row r="27180" spans="1:2" x14ac:dyDescent="0.2">
      <c r="A27180" s="112" t="s">
        <v>56873</v>
      </c>
      <c r="B27180" s="112" t="s">
        <v>56874</v>
      </c>
    </row>
    <row r="27181" spans="1:2" x14ac:dyDescent="0.2">
      <c r="A27181" s="112" t="s">
        <v>56875</v>
      </c>
      <c r="B27181" s="112" t="s">
        <v>56876</v>
      </c>
    </row>
    <row r="27182" spans="1:2" x14ac:dyDescent="0.2">
      <c r="A27182" s="112" t="s">
        <v>56877</v>
      </c>
      <c r="B27182" s="112" t="s">
        <v>56878</v>
      </c>
    </row>
    <row r="27183" spans="1:2" x14ac:dyDescent="0.2">
      <c r="A27183" s="112" t="s">
        <v>56879</v>
      </c>
      <c r="B27183" s="112" t="s">
        <v>56880</v>
      </c>
    </row>
    <row r="27184" spans="1:2" x14ac:dyDescent="0.2">
      <c r="A27184" s="112" t="s">
        <v>56881</v>
      </c>
      <c r="B27184" s="112" t="s">
        <v>56882</v>
      </c>
    </row>
    <row r="27185" spans="1:2" x14ac:dyDescent="0.2">
      <c r="A27185" s="112" t="s">
        <v>56883</v>
      </c>
      <c r="B27185" s="112" t="s">
        <v>56884</v>
      </c>
    </row>
    <row r="27186" spans="1:2" x14ac:dyDescent="0.2">
      <c r="A27186" s="112" t="s">
        <v>56885</v>
      </c>
      <c r="B27186" s="112" t="s">
        <v>56886</v>
      </c>
    </row>
    <row r="27187" spans="1:2" x14ac:dyDescent="0.2">
      <c r="A27187" s="112" t="s">
        <v>56887</v>
      </c>
      <c r="B27187" s="112" t="s">
        <v>56888</v>
      </c>
    </row>
    <row r="27188" spans="1:2" x14ac:dyDescent="0.2">
      <c r="A27188" s="112" t="s">
        <v>56889</v>
      </c>
      <c r="B27188" s="112" t="s">
        <v>56890</v>
      </c>
    </row>
    <row r="27189" spans="1:2" x14ac:dyDescent="0.2">
      <c r="A27189" s="112" t="s">
        <v>56891</v>
      </c>
      <c r="B27189" s="112" t="s">
        <v>56892</v>
      </c>
    </row>
    <row r="27190" spans="1:2" x14ac:dyDescent="0.2">
      <c r="A27190" s="112" t="s">
        <v>56893</v>
      </c>
      <c r="B27190" s="112" t="s">
        <v>56894</v>
      </c>
    </row>
    <row r="27191" spans="1:2" x14ac:dyDescent="0.2">
      <c r="A27191" s="112" t="s">
        <v>56895</v>
      </c>
      <c r="B27191" s="112" t="s">
        <v>56896</v>
      </c>
    </row>
    <row r="27192" spans="1:2" x14ac:dyDescent="0.2">
      <c r="A27192" s="112" t="s">
        <v>56897</v>
      </c>
      <c r="B27192" s="112" t="s">
        <v>56898</v>
      </c>
    </row>
    <row r="27193" spans="1:2" x14ac:dyDescent="0.2">
      <c r="A27193" s="112" t="s">
        <v>56899</v>
      </c>
      <c r="B27193" s="112" t="s">
        <v>56900</v>
      </c>
    </row>
    <row r="27194" spans="1:2" x14ac:dyDescent="0.2">
      <c r="A27194" s="112" t="s">
        <v>56901</v>
      </c>
      <c r="B27194" s="112" t="s">
        <v>56902</v>
      </c>
    </row>
    <row r="27195" spans="1:2" x14ac:dyDescent="0.2">
      <c r="A27195" s="112" t="s">
        <v>56903</v>
      </c>
      <c r="B27195" s="112" t="s">
        <v>56904</v>
      </c>
    </row>
    <row r="27196" spans="1:2" x14ac:dyDescent="0.2">
      <c r="A27196" s="112" t="s">
        <v>56905</v>
      </c>
      <c r="B27196" s="112" t="s">
        <v>56906</v>
      </c>
    </row>
    <row r="27197" spans="1:2" x14ac:dyDescent="0.2">
      <c r="A27197" s="112" t="s">
        <v>56907</v>
      </c>
      <c r="B27197" s="112" t="s">
        <v>56908</v>
      </c>
    </row>
    <row r="27198" spans="1:2" x14ac:dyDescent="0.2">
      <c r="A27198" s="112" t="s">
        <v>56909</v>
      </c>
      <c r="B27198" s="112" t="s">
        <v>56910</v>
      </c>
    </row>
    <row r="27199" spans="1:2" x14ac:dyDescent="0.2">
      <c r="A27199" s="112" t="s">
        <v>56911</v>
      </c>
      <c r="B27199" s="112" t="s">
        <v>56912</v>
      </c>
    </row>
    <row r="27200" spans="1:2" x14ac:dyDescent="0.2">
      <c r="A27200" s="112" t="s">
        <v>56913</v>
      </c>
      <c r="B27200" s="112" t="s">
        <v>56914</v>
      </c>
    </row>
    <row r="27201" spans="1:2" x14ac:dyDescent="0.2">
      <c r="A27201" s="112" t="s">
        <v>56915</v>
      </c>
      <c r="B27201" s="112" t="s">
        <v>56916</v>
      </c>
    </row>
    <row r="27202" spans="1:2" x14ac:dyDescent="0.2">
      <c r="A27202" s="112" t="s">
        <v>56917</v>
      </c>
      <c r="B27202" s="112" t="s">
        <v>56918</v>
      </c>
    </row>
    <row r="27203" spans="1:2" x14ac:dyDescent="0.2">
      <c r="A27203" s="112" t="s">
        <v>56919</v>
      </c>
      <c r="B27203" s="112" t="s">
        <v>56920</v>
      </c>
    </row>
    <row r="27204" spans="1:2" x14ac:dyDescent="0.2">
      <c r="A27204" s="112" t="s">
        <v>56921</v>
      </c>
      <c r="B27204" s="112" t="s">
        <v>56922</v>
      </c>
    </row>
    <row r="27205" spans="1:2" x14ac:dyDescent="0.2">
      <c r="A27205" s="112" t="s">
        <v>56923</v>
      </c>
      <c r="B27205" s="112" t="s">
        <v>56924</v>
      </c>
    </row>
    <row r="27206" spans="1:2" x14ac:dyDescent="0.2">
      <c r="A27206" s="112" t="s">
        <v>56925</v>
      </c>
      <c r="B27206" s="112" t="s">
        <v>56926</v>
      </c>
    </row>
    <row r="27207" spans="1:2" x14ac:dyDescent="0.2">
      <c r="A27207" s="112" t="s">
        <v>56927</v>
      </c>
      <c r="B27207" s="112" t="s">
        <v>56928</v>
      </c>
    </row>
    <row r="27208" spans="1:2" x14ac:dyDescent="0.2">
      <c r="A27208" s="112" t="s">
        <v>56929</v>
      </c>
      <c r="B27208" s="112" t="s">
        <v>56930</v>
      </c>
    </row>
    <row r="27209" spans="1:2" x14ac:dyDescent="0.2">
      <c r="A27209" s="112" t="s">
        <v>56931</v>
      </c>
      <c r="B27209" s="112" t="s">
        <v>56932</v>
      </c>
    </row>
    <row r="27210" spans="1:2" x14ac:dyDescent="0.2">
      <c r="A27210" s="112" t="s">
        <v>56933</v>
      </c>
      <c r="B27210" s="112" t="s">
        <v>56934</v>
      </c>
    </row>
    <row r="27211" spans="1:2" x14ac:dyDescent="0.2">
      <c r="A27211" s="112" t="s">
        <v>56935</v>
      </c>
      <c r="B27211" s="112" t="s">
        <v>56936</v>
      </c>
    </row>
    <row r="27212" spans="1:2" x14ac:dyDescent="0.2">
      <c r="A27212" s="112" t="s">
        <v>56937</v>
      </c>
      <c r="B27212" s="112" t="s">
        <v>56938</v>
      </c>
    </row>
    <row r="27213" spans="1:2" x14ac:dyDescent="0.2">
      <c r="A27213" s="112" t="s">
        <v>56939</v>
      </c>
      <c r="B27213" s="112" t="s">
        <v>56940</v>
      </c>
    </row>
    <row r="27214" spans="1:2" x14ac:dyDescent="0.2">
      <c r="A27214" s="112" t="s">
        <v>56941</v>
      </c>
      <c r="B27214" s="112" t="s">
        <v>56942</v>
      </c>
    </row>
    <row r="27215" spans="1:2" x14ac:dyDescent="0.2">
      <c r="A27215" s="112" t="s">
        <v>56943</v>
      </c>
      <c r="B27215" s="112" t="s">
        <v>56944</v>
      </c>
    </row>
    <row r="27216" spans="1:2" x14ac:dyDescent="0.2">
      <c r="A27216" s="112" t="s">
        <v>56945</v>
      </c>
      <c r="B27216" s="112" t="s">
        <v>56946</v>
      </c>
    </row>
    <row r="27217" spans="1:2" x14ac:dyDescent="0.2">
      <c r="A27217" s="112" t="s">
        <v>56947</v>
      </c>
      <c r="B27217" s="112" t="s">
        <v>56948</v>
      </c>
    </row>
    <row r="27218" spans="1:2" x14ac:dyDescent="0.2">
      <c r="A27218" s="112" t="s">
        <v>56949</v>
      </c>
      <c r="B27218" s="112" t="s">
        <v>56950</v>
      </c>
    </row>
    <row r="27219" spans="1:2" x14ac:dyDescent="0.2">
      <c r="A27219" s="112" t="s">
        <v>56951</v>
      </c>
      <c r="B27219" s="112" t="s">
        <v>56952</v>
      </c>
    </row>
    <row r="27220" spans="1:2" x14ac:dyDescent="0.2">
      <c r="A27220" s="112" t="s">
        <v>56953</v>
      </c>
      <c r="B27220" s="112" t="s">
        <v>56954</v>
      </c>
    </row>
    <row r="27221" spans="1:2" x14ac:dyDescent="0.2">
      <c r="A27221" s="112" t="s">
        <v>56955</v>
      </c>
      <c r="B27221" s="112" t="s">
        <v>56956</v>
      </c>
    </row>
    <row r="27222" spans="1:2" x14ac:dyDescent="0.2">
      <c r="A27222" s="112" t="s">
        <v>56957</v>
      </c>
      <c r="B27222" s="112" t="s">
        <v>56958</v>
      </c>
    </row>
    <row r="27223" spans="1:2" x14ac:dyDescent="0.2">
      <c r="A27223" s="112" t="s">
        <v>56959</v>
      </c>
      <c r="B27223" s="112" t="s">
        <v>56960</v>
      </c>
    </row>
    <row r="27224" spans="1:2" x14ac:dyDescent="0.2">
      <c r="A27224" s="112" t="s">
        <v>56961</v>
      </c>
      <c r="B27224" s="112" t="s">
        <v>56962</v>
      </c>
    </row>
    <row r="27225" spans="1:2" x14ac:dyDescent="0.2">
      <c r="A27225" s="112" t="s">
        <v>56963</v>
      </c>
      <c r="B27225" s="112" t="s">
        <v>56964</v>
      </c>
    </row>
    <row r="27226" spans="1:2" x14ac:dyDescent="0.2">
      <c r="A27226" s="112" t="s">
        <v>56965</v>
      </c>
      <c r="B27226" s="112" t="s">
        <v>56966</v>
      </c>
    </row>
    <row r="27227" spans="1:2" x14ac:dyDescent="0.2">
      <c r="A27227" s="112" t="s">
        <v>56967</v>
      </c>
      <c r="B27227" s="112" t="s">
        <v>56968</v>
      </c>
    </row>
    <row r="27228" spans="1:2" x14ac:dyDescent="0.2">
      <c r="A27228" s="112" t="s">
        <v>56969</v>
      </c>
      <c r="B27228" s="112" t="s">
        <v>56970</v>
      </c>
    </row>
    <row r="27229" spans="1:2" x14ac:dyDescent="0.2">
      <c r="A27229" s="112" t="s">
        <v>56971</v>
      </c>
      <c r="B27229" s="112" t="s">
        <v>56972</v>
      </c>
    </row>
    <row r="27230" spans="1:2" x14ac:dyDescent="0.2">
      <c r="A27230" s="112" t="s">
        <v>56973</v>
      </c>
      <c r="B27230" s="112" t="s">
        <v>56974</v>
      </c>
    </row>
    <row r="27231" spans="1:2" x14ac:dyDescent="0.2">
      <c r="A27231" s="112" t="s">
        <v>56975</v>
      </c>
      <c r="B27231" s="112" t="s">
        <v>56976</v>
      </c>
    </row>
    <row r="27232" spans="1:2" x14ac:dyDescent="0.2">
      <c r="A27232" s="112" t="s">
        <v>56977</v>
      </c>
      <c r="B27232" s="112" t="s">
        <v>56978</v>
      </c>
    </row>
    <row r="27233" spans="1:2" x14ac:dyDescent="0.2">
      <c r="A27233" s="112" t="s">
        <v>56979</v>
      </c>
      <c r="B27233" s="112" t="s">
        <v>56980</v>
      </c>
    </row>
    <row r="27234" spans="1:2" x14ac:dyDescent="0.2">
      <c r="A27234" s="112" t="s">
        <v>56981</v>
      </c>
      <c r="B27234" s="112" t="s">
        <v>56982</v>
      </c>
    </row>
    <row r="27235" spans="1:2" x14ac:dyDescent="0.2">
      <c r="A27235" s="112" t="s">
        <v>56983</v>
      </c>
      <c r="B27235" s="112" t="s">
        <v>56984</v>
      </c>
    </row>
    <row r="27236" spans="1:2" x14ac:dyDescent="0.2">
      <c r="A27236" s="112" t="s">
        <v>56985</v>
      </c>
      <c r="B27236" s="112" t="s">
        <v>56986</v>
      </c>
    </row>
    <row r="27237" spans="1:2" x14ac:dyDescent="0.2">
      <c r="A27237" s="112" t="s">
        <v>56987</v>
      </c>
      <c r="B27237" s="112" t="s">
        <v>56988</v>
      </c>
    </row>
    <row r="27238" spans="1:2" x14ac:dyDescent="0.2">
      <c r="A27238" s="112" t="s">
        <v>56989</v>
      </c>
      <c r="B27238" s="112" t="s">
        <v>56990</v>
      </c>
    </row>
    <row r="27239" spans="1:2" x14ac:dyDescent="0.2">
      <c r="A27239" s="112" t="s">
        <v>56991</v>
      </c>
      <c r="B27239" s="112" t="s">
        <v>56992</v>
      </c>
    </row>
    <row r="27240" spans="1:2" x14ac:dyDescent="0.2">
      <c r="A27240" s="112" t="s">
        <v>56993</v>
      </c>
      <c r="B27240" s="112" t="s">
        <v>56994</v>
      </c>
    </row>
    <row r="27241" spans="1:2" x14ac:dyDescent="0.2">
      <c r="A27241" s="112" t="s">
        <v>56995</v>
      </c>
      <c r="B27241" s="112" t="s">
        <v>56996</v>
      </c>
    </row>
    <row r="27242" spans="1:2" x14ac:dyDescent="0.2">
      <c r="A27242" s="112" t="s">
        <v>56997</v>
      </c>
      <c r="B27242" s="112" t="s">
        <v>56998</v>
      </c>
    </row>
    <row r="27243" spans="1:2" x14ac:dyDescent="0.2">
      <c r="A27243" s="112" t="s">
        <v>56999</v>
      </c>
      <c r="B27243" s="112" t="s">
        <v>57000</v>
      </c>
    </row>
    <row r="27244" spans="1:2" x14ac:dyDescent="0.2">
      <c r="A27244" s="112" t="s">
        <v>57001</v>
      </c>
      <c r="B27244" s="112" t="s">
        <v>57002</v>
      </c>
    </row>
    <row r="27245" spans="1:2" x14ac:dyDescent="0.2">
      <c r="A27245" s="112" t="s">
        <v>57003</v>
      </c>
      <c r="B27245" s="112" t="s">
        <v>57004</v>
      </c>
    </row>
    <row r="27246" spans="1:2" x14ac:dyDescent="0.2">
      <c r="A27246" s="112" t="s">
        <v>57005</v>
      </c>
      <c r="B27246" s="112" t="s">
        <v>57006</v>
      </c>
    </row>
    <row r="27247" spans="1:2" x14ac:dyDescent="0.2">
      <c r="A27247" s="112" t="s">
        <v>57007</v>
      </c>
      <c r="B27247" s="112" t="s">
        <v>57008</v>
      </c>
    </row>
    <row r="27248" spans="1:2" x14ac:dyDescent="0.2">
      <c r="A27248" s="112" t="s">
        <v>57009</v>
      </c>
      <c r="B27248" s="112" t="s">
        <v>57010</v>
      </c>
    </row>
    <row r="27249" spans="1:2" x14ac:dyDescent="0.2">
      <c r="A27249" s="112" t="s">
        <v>57011</v>
      </c>
      <c r="B27249" s="112" t="s">
        <v>57012</v>
      </c>
    </row>
    <row r="27250" spans="1:2" x14ac:dyDescent="0.2">
      <c r="A27250" s="112" t="s">
        <v>57013</v>
      </c>
      <c r="B27250" s="112" t="s">
        <v>57014</v>
      </c>
    </row>
    <row r="27251" spans="1:2" x14ac:dyDescent="0.2">
      <c r="A27251" s="112" t="s">
        <v>57015</v>
      </c>
      <c r="B27251" s="112" t="s">
        <v>57016</v>
      </c>
    </row>
    <row r="27252" spans="1:2" x14ac:dyDescent="0.2">
      <c r="A27252" s="112" t="s">
        <v>57017</v>
      </c>
      <c r="B27252" s="112" t="s">
        <v>57018</v>
      </c>
    </row>
    <row r="27253" spans="1:2" x14ac:dyDescent="0.2">
      <c r="A27253" s="112" t="s">
        <v>57019</v>
      </c>
      <c r="B27253" s="112" t="s">
        <v>57020</v>
      </c>
    </row>
    <row r="27254" spans="1:2" x14ac:dyDescent="0.2">
      <c r="A27254" s="112" t="s">
        <v>57021</v>
      </c>
      <c r="B27254" s="112" t="s">
        <v>57022</v>
      </c>
    </row>
    <row r="27255" spans="1:2" x14ac:dyDescent="0.2">
      <c r="A27255" s="112" t="s">
        <v>57023</v>
      </c>
      <c r="B27255" s="112" t="s">
        <v>57024</v>
      </c>
    </row>
    <row r="27256" spans="1:2" x14ac:dyDescent="0.2">
      <c r="A27256" s="112" t="s">
        <v>57025</v>
      </c>
      <c r="B27256" s="112" t="s">
        <v>57026</v>
      </c>
    </row>
    <row r="27257" spans="1:2" x14ac:dyDescent="0.2">
      <c r="A27257" s="112" t="s">
        <v>57027</v>
      </c>
      <c r="B27257" s="112" t="s">
        <v>57028</v>
      </c>
    </row>
    <row r="27258" spans="1:2" x14ac:dyDescent="0.2">
      <c r="A27258" s="112" t="s">
        <v>57029</v>
      </c>
      <c r="B27258" s="112" t="s">
        <v>57030</v>
      </c>
    </row>
    <row r="27259" spans="1:2" x14ac:dyDescent="0.2">
      <c r="A27259" s="112" t="s">
        <v>57031</v>
      </c>
      <c r="B27259" s="112" t="s">
        <v>57032</v>
      </c>
    </row>
    <row r="27260" spans="1:2" x14ac:dyDescent="0.2">
      <c r="A27260" s="112" t="s">
        <v>57033</v>
      </c>
      <c r="B27260" s="112" t="s">
        <v>57034</v>
      </c>
    </row>
    <row r="27261" spans="1:2" x14ac:dyDescent="0.2">
      <c r="A27261" s="112" t="s">
        <v>57035</v>
      </c>
      <c r="B27261" s="112" t="s">
        <v>57036</v>
      </c>
    </row>
    <row r="27262" spans="1:2" x14ac:dyDescent="0.2">
      <c r="A27262" s="112" t="s">
        <v>57037</v>
      </c>
      <c r="B27262" s="112" t="s">
        <v>57038</v>
      </c>
    </row>
    <row r="27263" spans="1:2" x14ac:dyDescent="0.2">
      <c r="A27263" s="112" t="s">
        <v>57039</v>
      </c>
      <c r="B27263" s="112" t="s">
        <v>57040</v>
      </c>
    </row>
    <row r="27264" spans="1:2" x14ac:dyDescent="0.2">
      <c r="A27264" s="112" t="s">
        <v>57041</v>
      </c>
      <c r="B27264" s="112" t="s">
        <v>57042</v>
      </c>
    </row>
    <row r="27265" spans="1:2" x14ac:dyDescent="0.2">
      <c r="A27265" s="112" t="s">
        <v>57043</v>
      </c>
      <c r="B27265" s="112" t="s">
        <v>57044</v>
      </c>
    </row>
    <row r="27266" spans="1:2" x14ac:dyDescent="0.2">
      <c r="A27266" s="112" t="s">
        <v>57045</v>
      </c>
      <c r="B27266" s="112" t="s">
        <v>57046</v>
      </c>
    </row>
    <row r="27267" spans="1:2" x14ac:dyDescent="0.2">
      <c r="A27267" s="112" t="s">
        <v>57047</v>
      </c>
      <c r="B27267" s="112" t="s">
        <v>57048</v>
      </c>
    </row>
    <row r="27268" spans="1:2" x14ac:dyDescent="0.2">
      <c r="A27268" s="112" t="s">
        <v>57049</v>
      </c>
      <c r="B27268" s="112" t="s">
        <v>57050</v>
      </c>
    </row>
    <row r="27269" spans="1:2" x14ac:dyDescent="0.2">
      <c r="A27269" s="112" t="s">
        <v>57051</v>
      </c>
      <c r="B27269" s="112" t="s">
        <v>57052</v>
      </c>
    </row>
    <row r="27270" spans="1:2" x14ac:dyDescent="0.2">
      <c r="A27270" s="112" t="s">
        <v>57053</v>
      </c>
      <c r="B27270" s="112" t="s">
        <v>57054</v>
      </c>
    </row>
    <row r="27271" spans="1:2" x14ac:dyDescent="0.2">
      <c r="A27271" s="112" t="s">
        <v>57055</v>
      </c>
      <c r="B27271" s="112" t="s">
        <v>57056</v>
      </c>
    </row>
    <row r="27272" spans="1:2" x14ac:dyDescent="0.2">
      <c r="A27272" s="112" t="s">
        <v>57057</v>
      </c>
      <c r="B27272" s="112" t="s">
        <v>57058</v>
      </c>
    </row>
    <row r="27273" spans="1:2" x14ac:dyDescent="0.2">
      <c r="A27273" s="112" t="s">
        <v>57059</v>
      </c>
      <c r="B27273" s="112" t="s">
        <v>57060</v>
      </c>
    </row>
    <row r="27274" spans="1:2" x14ac:dyDescent="0.2">
      <c r="A27274" s="112" t="s">
        <v>57061</v>
      </c>
      <c r="B27274" s="112" t="s">
        <v>57062</v>
      </c>
    </row>
    <row r="27275" spans="1:2" x14ac:dyDescent="0.2">
      <c r="A27275" s="112" t="s">
        <v>57063</v>
      </c>
      <c r="B27275" s="112" t="s">
        <v>57064</v>
      </c>
    </row>
    <row r="27276" spans="1:2" x14ac:dyDescent="0.2">
      <c r="A27276" s="112" t="s">
        <v>57065</v>
      </c>
      <c r="B27276" s="112" t="s">
        <v>57066</v>
      </c>
    </row>
    <row r="27277" spans="1:2" x14ac:dyDescent="0.2">
      <c r="A27277" s="112" t="s">
        <v>57067</v>
      </c>
      <c r="B27277" s="112" t="s">
        <v>57068</v>
      </c>
    </row>
    <row r="27278" spans="1:2" x14ac:dyDescent="0.2">
      <c r="A27278" s="112" t="s">
        <v>57069</v>
      </c>
      <c r="B27278" s="112" t="s">
        <v>57070</v>
      </c>
    </row>
    <row r="27279" spans="1:2" x14ac:dyDescent="0.2">
      <c r="A27279" s="112" t="s">
        <v>57071</v>
      </c>
      <c r="B27279" s="112" t="s">
        <v>57072</v>
      </c>
    </row>
    <row r="27280" spans="1:2" x14ac:dyDescent="0.2">
      <c r="A27280" s="112" t="s">
        <v>57073</v>
      </c>
      <c r="B27280" s="112" t="s">
        <v>57074</v>
      </c>
    </row>
    <row r="27281" spans="1:2" x14ac:dyDescent="0.2">
      <c r="A27281" s="112" t="s">
        <v>57075</v>
      </c>
      <c r="B27281" s="112" t="s">
        <v>57076</v>
      </c>
    </row>
    <row r="27282" spans="1:2" x14ac:dyDescent="0.2">
      <c r="A27282" s="112" t="s">
        <v>57077</v>
      </c>
      <c r="B27282" s="112" t="s">
        <v>57078</v>
      </c>
    </row>
    <row r="27283" spans="1:2" x14ac:dyDescent="0.2">
      <c r="A27283" s="112" t="s">
        <v>57079</v>
      </c>
      <c r="B27283" s="112" t="s">
        <v>57080</v>
      </c>
    </row>
    <row r="27284" spans="1:2" x14ac:dyDescent="0.2">
      <c r="A27284" s="112" t="s">
        <v>57081</v>
      </c>
      <c r="B27284" s="112" t="s">
        <v>57082</v>
      </c>
    </row>
    <row r="27285" spans="1:2" x14ac:dyDescent="0.2">
      <c r="A27285" s="112" t="s">
        <v>57083</v>
      </c>
      <c r="B27285" s="112" t="s">
        <v>57084</v>
      </c>
    </row>
    <row r="27286" spans="1:2" x14ac:dyDescent="0.2">
      <c r="A27286" s="112" t="s">
        <v>57085</v>
      </c>
      <c r="B27286" s="112" t="s">
        <v>57086</v>
      </c>
    </row>
    <row r="27287" spans="1:2" x14ac:dyDescent="0.2">
      <c r="A27287" s="112" t="s">
        <v>57087</v>
      </c>
      <c r="B27287" s="112" t="s">
        <v>57088</v>
      </c>
    </row>
    <row r="27288" spans="1:2" x14ac:dyDescent="0.2">
      <c r="A27288" s="112" t="s">
        <v>57089</v>
      </c>
      <c r="B27288" s="112" t="s">
        <v>57090</v>
      </c>
    </row>
    <row r="27289" spans="1:2" x14ac:dyDescent="0.2">
      <c r="A27289" s="112" t="s">
        <v>57091</v>
      </c>
      <c r="B27289" s="112" t="s">
        <v>57092</v>
      </c>
    </row>
    <row r="27290" spans="1:2" x14ac:dyDescent="0.2">
      <c r="A27290" s="112" t="s">
        <v>57093</v>
      </c>
      <c r="B27290" s="112" t="s">
        <v>57094</v>
      </c>
    </row>
    <row r="27291" spans="1:2" x14ac:dyDescent="0.2">
      <c r="A27291" s="112" t="s">
        <v>57095</v>
      </c>
      <c r="B27291" s="112" t="s">
        <v>57096</v>
      </c>
    </row>
    <row r="27292" spans="1:2" x14ac:dyDescent="0.2">
      <c r="A27292" s="112" t="s">
        <v>57097</v>
      </c>
      <c r="B27292" s="112" t="s">
        <v>57098</v>
      </c>
    </row>
    <row r="27293" spans="1:2" x14ac:dyDescent="0.2">
      <c r="A27293" s="112" t="s">
        <v>57099</v>
      </c>
      <c r="B27293" s="112" t="s">
        <v>57100</v>
      </c>
    </row>
    <row r="27294" spans="1:2" x14ac:dyDescent="0.2">
      <c r="A27294" s="112" t="s">
        <v>57101</v>
      </c>
      <c r="B27294" s="112" t="s">
        <v>57102</v>
      </c>
    </row>
    <row r="27295" spans="1:2" x14ac:dyDescent="0.2">
      <c r="A27295" s="112" t="s">
        <v>57103</v>
      </c>
      <c r="B27295" s="112" t="s">
        <v>57104</v>
      </c>
    </row>
    <row r="27296" spans="1:2" x14ac:dyDescent="0.2">
      <c r="A27296" s="112" t="s">
        <v>57105</v>
      </c>
      <c r="B27296" s="112" t="s">
        <v>57106</v>
      </c>
    </row>
    <row r="27297" spans="1:2" x14ac:dyDescent="0.2">
      <c r="A27297" s="112" t="s">
        <v>57107</v>
      </c>
      <c r="B27297" s="112" t="s">
        <v>57108</v>
      </c>
    </row>
    <row r="27298" spans="1:2" x14ac:dyDescent="0.2">
      <c r="A27298" s="112" t="s">
        <v>57109</v>
      </c>
      <c r="B27298" s="112" t="s">
        <v>57110</v>
      </c>
    </row>
    <row r="27299" spans="1:2" x14ac:dyDescent="0.2">
      <c r="A27299" s="112" t="s">
        <v>57111</v>
      </c>
      <c r="B27299" s="112" t="s">
        <v>57112</v>
      </c>
    </row>
    <row r="27300" spans="1:2" x14ac:dyDescent="0.2">
      <c r="A27300" s="112" t="s">
        <v>57113</v>
      </c>
      <c r="B27300" s="112" t="s">
        <v>57114</v>
      </c>
    </row>
    <row r="27301" spans="1:2" x14ac:dyDescent="0.2">
      <c r="A27301" s="112" t="s">
        <v>57115</v>
      </c>
      <c r="B27301" s="112" t="s">
        <v>57116</v>
      </c>
    </row>
    <row r="27302" spans="1:2" x14ac:dyDescent="0.2">
      <c r="A27302" s="112" t="s">
        <v>57117</v>
      </c>
      <c r="B27302" s="112" t="s">
        <v>57118</v>
      </c>
    </row>
    <row r="27303" spans="1:2" x14ac:dyDescent="0.2">
      <c r="A27303" s="112" t="s">
        <v>57119</v>
      </c>
      <c r="B27303" s="112" t="s">
        <v>57120</v>
      </c>
    </row>
    <row r="27304" spans="1:2" x14ac:dyDescent="0.2">
      <c r="A27304" s="112" t="s">
        <v>57121</v>
      </c>
      <c r="B27304" s="112" t="s">
        <v>57122</v>
      </c>
    </row>
    <row r="27305" spans="1:2" x14ac:dyDescent="0.2">
      <c r="A27305" s="112" t="s">
        <v>57123</v>
      </c>
      <c r="B27305" s="112" t="s">
        <v>57124</v>
      </c>
    </row>
    <row r="27306" spans="1:2" x14ac:dyDescent="0.2">
      <c r="A27306" s="112" t="s">
        <v>57125</v>
      </c>
      <c r="B27306" s="112" t="s">
        <v>57126</v>
      </c>
    </row>
    <row r="27307" spans="1:2" x14ac:dyDescent="0.2">
      <c r="A27307" s="112" t="s">
        <v>57127</v>
      </c>
      <c r="B27307" s="112" t="s">
        <v>57128</v>
      </c>
    </row>
    <row r="27308" spans="1:2" x14ac:dyDescent="0.2">
      <c r="A27308" s="112" t="s">
        <v>57129</v>
      </c>
      <c r="B27308" s="112" t="s">
        <v>57130</v>
      </c>
    </row>
    <row r="27309" spans="1:2" x14ac:dyDescent="0.2">
      <c r="A27309" s="112" t="s">
        <v>57131</v>
      </c>
      <c r="B27309" s="112" t="s">
        <v>57132</v>
      </c>
    </row>
    <row r="27310" spans="1:2" x14ac:dyDescent="0.2">
      <c r="A27310" s="112" t="s">
        <v>57133</v>
      </c>
      <c r="B27310" s="112" t="s">
        <v>57134</v>
      </c>
    </row>
    <row r="27311" spans="1:2" x14ac:dyDescent="0.2">
      <c r="A27311" s="112" t="s">
        <v>57135</v>
      </c>
      <c r="B27311" s="112" t="s">
        <v>57136</v>
      </c>
    </row>
    <row r="27312" spans="1:2" x14ac:dyDescent="0.2">
      <c r="A27312" s="112" t="s">
        <v>57137</v>
      </c>
      <c r="B27312" s="112" t="s">
        <v>57138</v>
      </c>
    </row>
    <row r="27313" spans="1:2" x14ac:dyDescent="0.2">
      <c r="A27313" s="112" t="s">
        <v>57139</v>
      </c>
      <c r="B27313" s="112" t="s">
        <v>57140</v>
      </c>
    </row>
    <row r="27314" spans="1:2" x14ac:dyDescent="0.2">
      <c r="A27314" s="112" t="s">
        <v>57141</v>
      </c>
      <c r="B27314" s="112" t="s">
        <v>57142</v>
      </c>
    </row>
    <row r="27315" spans="1:2" x14ac:dyDescent="0.2">
      <c r="A27315" s="112" t="s">
        <v>57143</v>
      </c>
      <c r="B27315" s="112" t="s">
        <v>57144</v>
      </c>
    </row>
    <row r="27316" spans="1:2" x14ac:dyDescent="0.2">
      <c r="A27316" s="112" t="s">
        <v>57145</v>
      </c>
      <c r="B27316" s="112" t="s">
        <v>57146</v>
      </c>
    </row>
    <row r="27317" spans="1:2" x14ac:dyDescent="0.2">
      <c r="A27317" s="112" t="s">
        <v>57147</v>
      </c>
      <c r="B27317" s="112" t="s">
        <v>57148</v>
      </c>
    </row>
    <row r="27318" spans="1:2" x14ac:dyDescent="0.2">
      <c r="A27318" s="112" t="s">
        <v>57149</v>
      </c>
      <c r="B27318" s="112" t="s">
        <v>57150</v>
      </c>
    </row>
    <row r="27319" spans="1:2" x14ac:dyDescent="0.2">
      <c r="A27319" s="112" t="s">
        <v>57151</v>
      </c>
      <c r="B27319" s="112" t="s">
        <v>57152</v>
      </c>
    </row>
    <row r="27320" spans="1:2" x14ac:dyDescent="0.2">
      <c r="A27320" s="112" t="s">
        <v>57153</v>
      </c>
      <c r="B27320" s="112" t="s">
        <v>57154</v>
      </c>
    </row>
    <row r="27321" spans="1:2" x14ac:dyDescent="0.2">
      <c r="A27321" s="112" t="s">
        <v>57155</v>
      </c>
      <c r="B27321" s="112" t="s">
        <v>57156</v>
      </c>
    </row>
    <row r="27322" spans="1:2" x14ac:dyDescent="0.2">
      <c r="A27322" s="112" t="s">
        <v>57157</v>
      </c>
      <c r="B27322" s="112" t="s">
        <v>57158</v>
      </c>
    </row>
    <row r="27323" spans="1:2" x14ac:dyDescent="0.2">
      <c r="A27323" s="112" t="s">
        <v>57159</v>
      </c>
      <c r="B27323" s="112" t="s">
        <v>57160</v>
      </c>
    </row>
    <row r="27324" spans="1:2" x14ac:dyDescent="0.2">
      <c r="A27324" s="112" t="s">
        <v>57161</v>
      </c>
      <c r="B27324" s="112" t="s">
        <v>57162</v>
      </c>
    </row>
    <row r="27325" spans="1:2" x14ac:dyDescent="0.2">
      <c r="A27325" s="112" t="s">
        <v>57163</v>
      </c>
      <c r="B27325" s="112" t="s">
        <v>57164</v>
      </c>
    </row>
    <row r="27326" spans="1:2" x14ac:dyDescent="0.2">
      <c r="A27326" s="112" t="s">
        <v>57165</v>
      </c>
      <c r="B27326" s="112" t="s">
        <v>57166</v>
      </c>
    </row>
    <row r="27327" spans="1:2" x14ac:dyDescent="0.2">
      <c r="A27327" s="112" t="s">
        <v>57167</v>
      </c>
      <c r="B27327" s="112" t="s">
        <v>57168</v>
      </c>
    </row>
    <row r="27328" spans="1:2" x14ac:dyDescent="0.2">
      <c r="A27328" s="112" t="s">
        <v>57169</v>
      </c>
      <c r="B27328" s="112" t="s">
        <v>57170</v>
      </c>
    </row>
    <row r="27329" spans="1:2" x14ac:dyDescent="0.2">
      <c r="A27329" s="112" t="s">
        <v>57171</v>
      </c>
      <c r="B27329" s="112" t="s">
        <v>57172</v>
      </c>
    </row>
    <row r="27330" spans="1:2" x14ac:dyDescent="0.2">
      <c r="A27330" s="112" t="s">
        <v>57173</v>
      </c>
      <c r="B27330" s="112" t="s">
        <v>57174</v>
      </c>
    </row>
    <row r="27331" spans="1:2" x14ac:dyDescent="0.2">
      <c r="A27331" s="112" t="s">
        <v>57175</v>
      </c>
      <c r="B27331" s="112" t="s">
        <v>57176</v>
      </c>
    </row>
    <row r="27332" spans="1:2" x14ac:dyDescent="0.2">
      <c r="A27332" s="112" t="s">
        <v>57177</v>
      </c>
      <c r="B27332" s="112" t="s">
        <v>57178</v>
      </c>
    </row>
    <row r="27333" spans="1:2" x14ac:dyDescent="0.2">
      <c r="A27333" s="112" t="s">
        <v>57179</v>
      </c>
      <c r="B27333" s="112" t="s">
        <v>57180</v>
      </c>
    </row>
    <row r="27334" spans="1:2" x14ac:dyDescent="0.2">
      <c r="A27334" s="112" t="s">
        <v>57181</v>
      </c>
      <c r="B27334" s="112" t="s">
        <v>57182</v>
      </c>
    </row>
    <row r="27335" spans="1:2" x14ac:dyDescent="0.2">
      <c r="A27335" s="112" t="s">
        <v>57183</v>
      </c>
      <c r="B27335" s="112" t="s">
        <v>57184</v>
      </c>
    </row>
    <row r="27336" spans="1:2" x14ac:dyDescent="0.2">
      <c r="A27336" s="112" t="s">
        <v>57185</v>
      </c>
      <c r="B27336" s="112" t="s">
        <v>57186</v>
      </c>
    </row>
    <row r="27337" spans="1:2" x14ac:dyDescent="0.2">
      <c r="A27337" s="112" t="s">
        <v>57187</v>
      </c>
      <c r="B27337" s="112" t="s">
        <v>57188</v>
      </c>
    </row>
    <row r="27338" spans="1:2" x14ac:dyDescent="0.2">
      <c r="A27338" s="112" t="s">
        <v>57189</v>
      </c>
      <c r="B27338" s="112" t="s">
        <v>57190</v>
      </c>
    </row>
    <row r="27339" spans="1:2" x14ac:dyDescent="0.2">
      <c r="A27339" s="112" t="s">
        <v>57191</v>
      </c>
      <c r="B27339" s="112" t="s">
        <v>57192</v>
      </c>
    </row>
    <row r="27340" spans="1:2" x14ac:dyDescent="0.2">
      <c r="A27340" s="112" t="s">
        <v>57193</v>
      </c>
      <c r="B27340" s="112" t="s">
        <v>57194</v>
      </c>
    </row>
    <row r="27341" spans="1:2" x14ac:dyDescent="0.2">
      <c r="A27341" s="112" t="s">
        <v>57195</v>
      </c>
      <c r="B27341" s="112" t="s">
        <v>57196</v>
      </c>
    </row>
    <row r="27342" spans="1:2" x14ac:dyDescent="0.2">
      <c r="A27342" s="112" t="s">
        <v>57197</v>
      </c>
      <c r="B27342" s="112" t="s">
        <v>57198</v>
      </c>
    </row>
    <row r="27343" spans="1:2" x14ac:dyDescent="0.2">
      <c r="A27343" s="112" t="s">
        <v>57199</v>
      </c>
      <c r="B27343" s="112" t="s">
        <v>57200</v>
      </c>
    </row>
    <row r="27344" spans="1:2" x14ac:dyDescent="0.2">
      <c r="A27344" s="112" t="s">
        <v>57201</v>
      </c>
      <c r="B27344" s="112" t="s">
        <v>57202</v>
      </c>
    </row>
    <row r="27345" spans="1:2" x14ac:dyDescent="0.2">
      <c r="A27345" s="112" t="s">
        <v>57203</v>
      </c>
      <c r="B27345" s="112" t="s">
        <v>57204</v>
      </c>
    </row>
    <row r="27346" spans="1:2" x14ac:dyDescent="0.2">
      <c r="A27346" s="112" t="s">
        <v>57205</v>
      </c>
      <c r="B27346" s="112" t="s">
        <v>57206</v>
      </c>
    </row>
    <row r="27347" spans="1:2" x14ac:dyDescent="0.2">
      <c r="A27347" s="112" t="s">
        <v>57207</v>
      </c>
      <c r="B27347" s="112" t="s">
        <v>57208</v>
      </c>
    </row>
    <row r="27348" spans="1:2" x14ac:dyDescent="0.2">
      <c r="A27348" s="112" t="s">
        <v>57209</v>
      </c>
      <c r="B27348" s="112" t="s">
        <v>57210</v>
      </c>
    </row>
    <row r="27349" spans="1:2" x14ac:dyDescent="0.2">
      <c r="A27349" s="112" t="s">
        <v>57211</v>
      </c>
      <c r="B27349" s="112" t="s">
        <v>57212</v>
      </c>
    </row>
    <row r="27350" spans="1:2" x14ac:dyDescent="0.2">
      <c r="A27350" s="112" t="s">
        <v>57213</v>
      </c>
      <c r="B27350" s="112" t="s">
        <v>57214</v>
      </c>
    </row>
    <row r="27351" spans="1:2" x14ac:dyDescent="0.2">
      <c r="A27351" s="112" t="s">
        <v>57215</v>
      </c>
      <c r="B27351" s="112" t="s">
        <v>57216</v>
      </c>
    </row>
    <row r="27352" spans="1:2" x14ac:dyDescent="0.2">
      <c r="A27352" s="112" t="s">
        <v>57217</v>
      </c>
      <c r="B27352" s="112" t="s">
        <v>57218</v>
      </c>
    </row>
    <row r="27353" spans="1:2" x14ac:dyDescent="0.2">
      <c r="A27353" s="112" t="s">
        <v>57219</v>
      </c>
      <c r="B27353" s="112" t="s">
        <v>57220</v>
      </c>
    </row>
    <row r="27354" spans="1:2" x14ac:dyDescent="0.2">
      <c r="A27354" s="112" t="s">
        <v>57221</v>
      </c>
      <c r="B27354" s="112" t="s">
        <v>57222</v>
      </c>
    </row>
    <row r="27355" spans="1:2" x14ac:dyDescent="0.2">
      <c r="A27355" s="112" t="s">
        <v>57223</v>
      </c>
      <c r="B27355" s="112" t="s">
        <v>57224</v>
      </c>
    </row>
    <row r="27356" spans="1:2" x14ac:dyDescent="0.2">
      <c r="A27356" s="112" t="s">
        <v>57225</v>
      </c>
      <c r="B27356" s="112" t="s">
        <v>57226</v>
      </c>
    </row>
    <row r="27357" spans="1:2" x14ac:dyDescent="0.2">
      <c r="A27357" s="112" t="s">
        <v>57227</v>
      </c>
      <c r="B27357" s="112" t="s">
        <v>57228</v>
      </c>
    </row>
    <row r="27358" spans="1:2" x14ac:dyDescent="0.2">
      <c r="A27358" s="112" t="s">
        <v>57229</v>
      </c>
      <c r="B27358" s="112" t="s">
        <v>57230</v>
      </c>
    </row>
    <row r="27359" spans="1:2" x14ac:dyDescent="0.2">
      <c r="A27359" s="112" t="s">
        <v>57231</v>
      </c>
      <c r="B27359" s="112" t="s">
        <v>57232</v>
      </c>
    </row>
    <row r="27360" spans="1:2" x14ac:dyDescent="0.2">
      <c r="A27360" s="112" t="s">
        <v>57233</v>
      </c>
      <c r="B27360" s="112" t="s">
        <v>57234</v>
      </c>
    </row>
    <row r="27361" spans="1:2" x14ac:dyDescent="0.2">
      <c r="A27361" s="112" t="s">
        <v>57235</v>
      </c>
      <c r="B27361" s="112" t="s">
        <v>57236</v>
      </c>
    </row>
    <row r="27362" spans="1:2" x14ac:dyDescent="0.2">
      <c r="A27362" s="112" t="s">
        <v>57237</v>
      </c>
      <c r="B27362" s="112" t="s">
        <v>57238</v>
      </c>
    </row>
    <row r="27363" spans="1:2" x14ac:dyDescent="0.2">
      <c r="A27363" s="112" t="s">
        <v>57239</v>
      </c>
      <c r="B27363" s="112" t="s">
        <v>57240</v>
      </c>
    </row>
    <row r="27364" spans="1:2" x14ac:dyDescent="0.2">
      <c r="A27364" s="112" t="s">
        <v>57241</v>
      </c>
      <c r="B27364" s="112" t="s">
        <v>57242</v>
      </c>
    </row>
    <row r="27365" spans="1:2" x14ac:dyDescent="0.2">
      <c r="A27365" s="112" t="s">
        <v>57243</v>
      </c>
      <c r="B27365" s="112" t="s">
        <v>57244</v>
      </c>
    </row>
    <row r="27366" spans="1:2" x14ac:dyDescent="0.2">
      <c r="A27366" s="112" t="s">
        <v>57245</v>
      </c>
      <c r="B27366" s="112" t="s">
        <v>57246</v>
      </c>
    </row>
    <row r="27367" spans="1:2" x14ac:dyDescent="0.2">
      <c r="A27367" s="112" t="s">
        <v>57247</v>
      </c>
      <c r="B27367" s="112" t="s">
        <v>57248</v>
      </c>
    </row>
    <row r="27368" spans="1:2" x14ac:dyDescent="0.2">
      <c r="A27368" s="112" t="s">
        <v>57249</v>
      </c>
      <c r="B27368" s="112" t="s">
        <v>57250</v>
      </c>
    </row>
    <row r="27369" spans="1:2" x14ac:dyDescent="0.2">
      <c r="A27369" s="112" t="s">
        <v>57251</v>
      </c>
      <c r="B27369" s="112" t="s">
        <v>57252</v>
      </c>
    </row>
    <row r="27370" spans="1:2" x14ac:dyDescent="0.2">
      <c r="A27370" s="112" t="s">
        <v>57253</v>
      </c>
      <c r="B27370" s="112" t="s">
        <v>57254</v>
      </c>
    </row>
    <row r="27371" spans="1:2" x14ac:dyDescent="0.2">
      <c r="A27371" s="112" t="s">
        <v>57255</v>
      </c>
      <c r="B27371" s="112" t="s">
        <v>57256</v>
      </c>
    </row>
    <row r="27372" spans="1:2" x14ac:dyDescent="0.2">
      <c r="A27372" s="112" t="s">
        <v>57257</v>
      </c>
      <c r="B27372" s="112" t="s">
        <v>57258</v>
      </c>
    </row>
    <row r="27373" spans="1:2" x14ac:dyDescent="0.2">
      <c r="A27373" s="112" t="s">
        <v>57259</v>
      </c>
      <c r="B27373" s="112" t="s">
        <v>57260</v>
      </c>
    </row>
    <row r="27374" spans="1:2" x14ac:dyDescent="0.2">
      <c r="A27374" s="112" t="s">
        <v>57261</v>
      </c>
      <c r="B27374" s="112" t="s">
        <v>57262</v>
      </c>
    </row>
    <row r="27375" spans="1:2" x14ac:dyDescent="0.2">
      <c r="A27375" s="112" t="s">
        <v>57263</v>
      </c>
      <c r="B27375" s="112" t="s">
        <v>57264</v>
      </c>
    </row>
    <row r="27376" spans="1:2" x14ac:dyDescent="0.2">
      <c r="A27376" s="112" t="s">
        <v>57265</v>
      </c>
      <c r="B27376" s="112" t="s">
        <v>57266</v>
      </c>
    </row>
    <row r="27377" spans="1:2" x14ac:dyDescent="0.2">
      <c r="A27377" s="112" t="s">
        <v>57267</v>
      </c>
      <c r="B27377" s="112" t="s">
        <v>57268</v>
      </c>
    </row>
    <row r="27378" spans="1:2" x14ac:dyDescent="0.2">
      <c r="A27378" s="112" t="s">
        <v>57269</v>
      </c>
      <c r="B27378" s="112" t="s">
        <v>57270</v>
      </c>
    </row>
    <row r="27379" spans="1:2" x14ac:dyDescent="0.2">
      <c r="A27379" s="112" t="s">
        <v>57271</v>
      </c>
      <c r="B27379" s="112" t="s">
        <v>57272</v>
      </c>
    </row>
    <row r="27380" spans="1:2" x14ac:dyDescent="0.2">
      <c r="A27380" s="112" t="s">
        <v>57273</v>
      </c>
      <c r="B27380" s="112" t="s">
        <v>57274</v>
      </c>
    </row>
    <row r="27381" spans="1:2" x14ac:dyDescent="0.2">
      <c r="A27381" s="112" t="s">
        <v>57275</v>
      </c>
      <c r="B27381" s="112" t="s">
        <v>57276</v>
      </c>
    </row>
    <row r="27382" spans="1:2" x14ac:dyDescent="0.2">
      <c r="A27382" s="112" t="s">
        <v>57277</v>
      </c>
      <c r="B27382" s="112" t="s">
        <v>57278</v>
      </c>
    </row>
    <row r="27383" spans="1:2" x14ac:dyDescent="0.2">
      <c r="A27383" s="112" t="s">
        <v>57279</v>
      </c>
      <c r="B27383" s="112" t="s">
        <v>57280</v>
      </c>
    </row>
    <row r="27384" spans="1:2" x14ac:dyDescent="0.2">
      <c r="A27384" s="112" t="s">
        <v>57281</v>
      </c>
      <c r="B27384" s="112" t="s">
        <v>57282</v>
      </c>
    </row>
    <row r="27385" spans="1:2" x14ac:dyDescent="0.2">
      <c r="A27385" s="112" t="s">
        <v>57283</v>
      </c>
      <c r="B27385" s="112" t="s">
        <v>57284</v>
      </c>
    </row>
    <row r="27386" spans="1:2" x14ac:dyDescent="0.2">
      <c r="A27386" s="112" t="s">
        <v>57285</v>
      </c>
      <c r="B27386" s="112" t="s">
        <v>57286</v>
      </c>
    </row>
    <row r="27387" spans="1:2" x14ac:dyDescent="0.2">
      <c r="A27387" s="112" t="s">
        <v>57287</v>
      </c>
      <c r="B27387" s="112" t="s">
        <v>57288</v>
      </c>
    </row>
    <row r="27388" spans="1:2" x14ac:dyDescent="0.2">
      <c r="A27388" s="112" t="s">
        <v>57289</v>
      </c>
      <c r="B27388" s="112" t="s">
        <v>57290</v>
      </c>
    </row>
    <row r="27389" spans="1:2" x14ac:dyDescent="0.2">
      <c r="A27389" s="112" t="s">
        <v>57291</v>
      </c>
      <c r="B27389" s="112" t="s">
        <v>57292</v>
      </c>
    </row>
    <row r="27390" spans="1:2" x14ac:dyDescent="0.2">
      <c r="A27390" s="112" t="s">
        <v>57293</v>
      </c>
      <c r="B27390" s="112" t="s">
        <v>57294</v>
      </c>
    </row>
    <row r="27391" spans="1:2" x14ac:dyDescent="0.2">
      <c r="A27391" s="112" t="s">
        <v>57295</v>
      </c>
      <c r="B27391" s="112" t="s">
        <v>57296</v>
      </c>
    </row>
    <row r="27392" spans="1:2" x14ac:dyDescent="0.2">
      <c r="A27392" s="112" t="s">
        <v>57297</v>
      </c>
      <c r="B27392" s="112" t="s">
        <v>57298</v>
      </c>
    </row>
    <row r="27393" spans="1:2" x14ac:dyDescent="0.2">
      <c r="A27393" s="112" t="s">
        <v>57299</v>
      </c>
      <c r="B27393" s="112" t="s">
        <v>57300</v>
      </c>
    </row>
    <row r="27394" spans="1:2" x14ac:dyDescent="0.2">
      <c r="A27394" s="112" t="s">
        <v>57301</v>
      </c>
      <c r="B27394" s="112" t="s">
        <v>57302</v>
      </c>
    </row>
    <row r="27395" spans="1:2" x14ac:dyDescent="0.2">
      <c r="A27395" s="112" t="s">
        <v>57303</v>
      </c>
      <c r="B27395" s="112" t="s">
        <v>57304</v>
      </c>
    </row>
    <row r="27396" spans="1:2" x14ac:dyDescent="0.2">
      <c r="A27396" s="112" t="s">
        <v>57305</v>
      </c>
      <c r="B27396" s="112" t="s">
        <v>57306</v>
      </c>
    </row>
    <row r="27397" spans="1:2" x14ac:dyDescent="0.2">
      <c r="A27397" s="112" t="s">
        <v>57307</v>
      </c>
      <c r="B27397" s="112" t="s">
        <v>57308</v>
      </c>
    </row>
    <row r="27398" spans="1:2" x14ac:dyDescent="0.2">
      <c r="A27398" s="112" t="s">
        <v>57309</v>
      </c>
      <c r="B27398" s="112" t="s">
        <v>57310</v>
      </c>
    </row>
    <row r="27399" spans="1:2" x14ac:dyDescent="0.2">
      <c r="A27399" s="112" t="s">
        <v>57311</v>
      </c>
      <c r="B27399" s="112" t="s">
        <v>57312</v>
      </c>
    </row>
    <row r="27400" spans="1:2" x14ac:dyDescent="0.2">
      <c r="A27400" s="112" t="s">
        <v>57313</v>
      </c>
      <c r="B27400" s="112" t="s">
        <v>57314</v>
      </c>
    </row>
    <row r="27401" spans="1:2" x14ac:dyDescent="0.2">
      <c r="A27401" s="112" t="s">
        <v>57315</v>
      </c>
      <c r="B27401" s="112" t="s">
        <v>57316</v>
      </c>
    </row>
    <row r="27402" spans="1:2" x14ac:dyDescent="0.2">
      <c r="A27402" s="112" t="s">
        <v>57317</v>
      </c>
      <c r="B27402" s="112" t="s">
        <v>57318</v>
      </c>
    </row>
    <row r="27403" spans="1:2" x14ac:dyDescent="0.2">
      <c r="A27403" s="112" t="s">
        <v>57319</v>
      </c>
      <c r="B27403" s="112" t="s">
        <v>57320</v>
      </c>
    </row>
    <row r="27404" spans="1:2" x14ac:dyDescent="0.2">
      <c r="A27404" s="112" t="s">
        <v>57321</v>
      </c>
      <c r="B27404" s="112" t="s">
        <v>57322</v>
      </c>
    </row>
    <row r="27405" spans="1:2" x14ac:dyDescent="0.2">
      <c r="A27405" s="112" t="s">
        <v>57323</v>
      </c>
      <c r="B27405" s="112" t="s">
        <v>57324</v>
      </c>
    </row>
    <row r="27406" spans="1:2" x14ac:dyDescent="0.2">
      <c r="A27406" s="112" t="s">
        <v>57325</v>
      </c>
      <c r="B27406" s="112" t="s">
        <v>57326</v>
      </c>
    </row>
    <row r="27407" spans="1:2" x14ac:dyDescent="0.2">
      <c r="A27407" s="112" t="s">
        <v>57327</v>
      </c>
      <c r="B27407" s="112" t="s">
        <v>57328</v>
      </c>
    </row>
    <row r="27408" spans="1:2" x14ac:dyDescent="0.2">
      <c r="A27408" s="112" t="s">
        <v>57329</v>
      </c>
      <c r="B27408" s="112" t="s">
        <v>57330</v>
      </c>
    </row>
    <row r="27409" spans="1:2" x14ac:dyDescent="0.2">
      <c r="A27409" s="112" t="s">
        <v>57331</v>
      </c>
      <c r="B27409" s="112" t="s">
        <v>57332</v>
      </c>
    </row>
    <row r="27410" spans="1:2" x14ac:dyDescent="0.2">
      <c r="A27410" s="112" t="s">
        <v>57333</v>
      </c>
      <c r="B27410" s="112" t="s">
        <v>57334</v>
      </c>
    </row>
    <row r="27411" spans="1:2" x14ac:dyDescent="0.2">
      <c r="A27411" s="112" t="s">
        <v>57335</v>
      </c>
      <c r="B27411" s="112" t="s">
        <v>57336</v>
      </c>
    </row>
    <row r="27412" spans="1:2" x14ac:dyDescent="0.2">
      <c r="A27412" s="112" t="s">
        <v>57337</v>
      </c>
      <c r="B27412" s="112" t="s">
        <v>57338</v>
      </c>
    </row>
    <row r="27413" spans="1:2" x14ac:dyDescent="0.2">
      <c r="A27413" s="112" t="s">
        <v>57339</v>
      </c>
      <c r="B27413" s="112" t="s">
        <v>57340</v>
      </c>
    </row>
    <row r="27414" spans="1:2" x14ac:dyDescent="0.2">
      <c r="A27414" s="112" t="s">
        <v>57341</v>
      </c>
      <c r="B27414" s="112" t="s">
        <v>57342</v>
      </c>
    </row>
    <row r="27415" spans="1:2" x14ac:dyDescent="0.2">
      <c r="A27415" s="112" t="s">
        <v>57343</v>
      </c>
      <c r="B27415" s="112" t="s">
        <v>57344</v>
      </c>
    </row>
    <row r="27416" spans="1:2" x14ac:dyDescent="0.2">
      <c r="A27416" s="112" t="s">
        <v>57345</v>
      </c>
      <c r="B27416" s="112" t="s">
        <v>57346</v>
      </c>
    </row>
    <row r="27417" spans="1:2" x14ac:dyDescent="0.2">
      <c r="A27417" s="112" t="s">
        <v>57347</v>
      </c>
      <c r="B27417" s="112" t="s">
        <v>57348</v>
      </c>
    </row>
    <row r="27418" spans="1:2" x14ac:dyDescent="0.2">
      <c r="A27418" s="112" t="s">
        <v>57349</v>
      </c>
      <c r="B27418" s="112" t="s">
        <v>57350</v>
      </c>
    </row>
    <row r="27419" spans="1:2" x14ac:dyDescent="0.2">
      <c r="A27419" s="112" t="s">
        <v>57351</v>
      </c>
      <c r="B27419" s="112" t="s">
        <v>57352</v>
      </c>
    </row>
    <row r="27420" spans="1:2" x14ac:dyDescent="0.2">
      <c r="A27420" s="112" t="s">
        <v>57353</v>
      </c>
      <c r="B27420" s="112" t="s">
        <v>57354</v>
      </c>
    </row>
    <row r="27421" spans="1:2" x14ac:dyDescent="0.2">
      <c r="A27421" s="112" t="s">
        <v>57355</v>
      </c>
      <c r="B27421" s="112" t="s">
        <v>57356</v>
      </c>
    </row>
    <row r="27422" spans="1:2" x14ac:dyDescent="0.2">
      <c r="A27422" s="112" t="s">
        <v>57357</v>
      </c>
      <c r="B27422" s="112" t="s">
        <v>57358</v>
      </c>
    </row>
    <row r="27423" spans="1:2" x14ac:dyDescent="0.2">
      <c r="A27423" s="112" t="s">
        <v>57359</v>
      </c>
      <c r="B27423" s="112" t="s">
        <v>57360</v>
      </c>
    </row>
    <row r="27424" spans="1:2" x14ac:dyDescent="0.2">
      <c r="A27424" s="112" t="s">
        <v>57361</v>
      </c>
      <c r="B27424" s="112" t="s">
        <v>57362</v>
      </c>
    </row>
    <row r="27425" spans="1:2" x14ac:dyDescent="0.2">
      <c r="A27425" s="112" t="s">
        <v>57363</v>
      </c>
      <c r="B27425" s="112" t="s">
        <v>57364</v>
      </c>
    </row>
    <row r="27426" spans="1:2" x14ac:dyDescent="0.2">
      <c r="A27426" s="112" t="s">
        <v>57365</v>
      </c>
      <c r="B27426" s="112" t="s">
        <v>57366</v>
      </c>
    </row>
    <row r="27427" spans="1:2" x14ac:dyDescent="0.2">
      <c r="A27427" s="112" t="s">
        <v>57367</v>
      </c>
      <c r="B27427" s="112" t="s">
        <v>57368</v>
      </c>
    </row>
    <row r="27428" spans="1:2" x14ac:dyDescent="0.2">
      <c r="A27428" s="112" t="s">
        <v>57369</v>
      </c>
      <c r="B27428" s="112" t="s">
        <v>57370</v>
      </c>
    </row>
    <row r="27429" spans="1:2" x14ac:dyDescent="0.2">
      <c r="A27429" s="112" t="s">
        <v>57371</v>
      </c>
      <c r="B27429" s="112" t="s">
        <v>57372</v>
      </c>
    </row>
    <row r="27430" spans="1:2" x14ac:dyDescent="0.2">
      <c r="A27430" s="112" t="s">
        <v>57373</v>
      </c>
      <c r="B27430" s="112" t="s">
        <v>57374</v>
      </c>
    </row>
    <row r="27431" spans="1:2" x14ac:dyDescent="0.2">
      <c r="A27431" s="112" t="s">
        <v>57375</v>
      </c>
      <c r="B27431" s="112" t="s">
        <v>57376</v>
      </c>
    </row>
    <row r="27432" spans="1:2" x14ac:dyDescent="0.2">
      <c r="A27432" s="112" t="s">
        <v>57377</v>
      </c>
      <c r="B27432" s="112" t="s">
        <v>57378</v>
      </c>
    </row>
    <row r="27433" spans="1:2" x14ac:dyDescent="0.2">
      <c r="A27433" s="112" t="s">
        <v>57379</v>
      </c>
      <c r="B27433" s="112" t="s">
        <v>57380</v>
      </c>
    </row>
    <row r="27434" spans="1:2" x14ac:dyDescent="0.2">
      <c r="A27434" s="112" t="s">
        <v>57381</v>
      </c>
      <c r="B27434" s="112" t="s">
        <v>57382</v>
      </c>
    </row>
    <row r="27435" spans="1:2" x14ac:dyDescent="0.2">
      <c r="A27435" s="112" t="s">
        <v>57383</v>
      </c>
      <c r="B27435" s="112" t="s">
        <v>57384</v>
      </c>
    </row>
    <row r="27436" spans="1:2" x14ac:dyDescent="0.2">
      <c r="A27436" s="112" t="s">
        <v>57385</v>
      </c>
      <c r="B27436" s="112" t="s">
        <v>57386</v>
      </c>
    </row>
    <row r="27437" spans="1:2" x14ac:dyDescent="0.2">
      <c r="A27437" s="112" t="s">
        <v>57387</v>
      </c>
      <c r="B27437" s="112" t="s">
        <v>57388</v>
      </c>
    </row>
    <row r="27438" spans="1:2" x14ac:dyDescent="0.2">
      <c r="A27438" s="112" t="s">
        <v>57389</v>
      </c>
      <c r="B27438" s="112" t="s">
        <v>57390</v>
      </c>
    </row>
    <row r="27439" spans="1:2" x14ac:dyDescent="0.2">
      <c r="A27439" s="112" t="s">
        <v>57391</v>
      </c>
      <c r="B27439" s="112" t="s">
        <v>57392</v>
      </c>
    </row>
    <row r="27440" spans="1:2" x14ac:dyDescent="0.2">
      <c r="A27440" s="112" t="s">
        <v>57393</v>
      </c>
      <c r="B27440" s="112" t="s">
        <v>57394</v>
      </c>
    </row>
    <row r="27441" spans="1:2" x14ac:dyDescent="0.2">
      <c r="A27441" s="112" t="s">
        <v>57395</v>
      </c>
      <c r="B27441" s="112" t="s">
        <v>57396</v>
      </c>
    </row>
    <row r="27442" spans="1:2" x14ac:dyDescent="0.2">
      <c r="A27442" s="112" t="s">
        <v>57397</v>
      </c>
      <c r="B27442" s="112" t="s">
        <v>57398</v>
      </c>
    </row>
    <row r="27443" spans="1:2" x14ac:dyDescent="0.2">
      <c r="A27443" s="112" t="s">
        <v>57399</v>
      </c>
      <c r="B27443" s="112" t="s">
        <v>57400</v>
      </c>
    </row>
    <row r="27444" spans="1:2" x14ac:dyDescent="0.2">
      <c r="A27444" s="112" t="s">
        <v>57401</v>
      </c>
      <c r="B27444" s="112" t="s">
        <v>57402</v>
      </c>
    </row>
    <row r="27445" spans="1:2" x14ac:dyDescent="0.2">
      <c r="A27445" s="112" t="s">
        <v>57403</v>
      </c>
      <c r="B27445" s="112" t="s">
        <v>57404</v>
      </c>
    </row>
    <row r="27446" spans="1:2" x14ac:dyDescent="0.2">
      <c r="A27446" s="112" t="s">
        <v>57405</v>
      </c>
      <c r="B27446" s="112" t="s">
        <v>57406</v>
      </c>
    </row>
    <row r="27447" spans="1:2" x14ac:dyDescent="0.2">
      <c r="A27447" s="112" t="s">
        <v>57407</v>
      </c>
      <c r="B27447" s="112" t="s">
        <v>57408</v>
      </c>
    </row>
    <row r="27448" spans="1:2" x14ac:dyDescent="0.2">
      <c r="A27448" s="112" t="s">
        <v>57409</v>
      </c>
      <c r="B27448" s="112" t="s">
        <v>57410</v>
      </c>
    </row>
    <row r="27449" spans="1:2" x14ac:dyDescent="0.2">
      <c r="A27449" s="112" t="s">
        <v>57411</v>
      </c>
      <c r="B27449" s="112" t="s">
        <v>57412</v>
      </c>
    </row>
    <row r="27450" spans="1:2" x14ac:dyDescent="0.2">
      <c r="A27450" s="112" t="s">
        <v>57413</v>
      </c>
      <c r="B27450" s="112" t="s">
        <v>57414</v>
      </c>
    </row>
    <row r="27451" spans="1:2" x14ac:dyDescent="0.2">
      <c r="A27451" s="112" t="s">
        <v>57415</v>
      </c>
      <c r="B27451" s="112" t="s">
        <v>57416</v>
      </c>
    </row>
    <row r="27452" spans="1:2" x14ac:dyDescent="0.2">
      <c r="A27452" s="112" t="s">
        <v>57417</v>
      </c>
      <c r="B27452" s="112" t="s">
        <v>57418</v>
      </c>
    </row>
    <row r="27453" spans="1:2" x14ac:dyDescent="0.2">
      <c r="A27453" s="112" t="s">
        <v>57419</v>
      </c>
      <c r="B27453" s="112" t="s">
        <v>57420</v>
      </c>
    </row>
    <row r="27454" spans="1:2" x14ac:dyDescent="0.2">
      <c r="A27454" s="112" t="s">
        <v>57421</v>
      </c>
      <c r="B27454" s="112" t="s">
        <v>57422</v>
      </c>
    </row>
    <row r="27455" spans="1:2" x14ac:dyDescent="0.2">
      <c r="A27455" s="112" t="s">
        <v>57423</v>
      </c>
      <c r="B27455" s="112" t="s">
        <v>57424</v>
      </c>
    </row>
    <row r="27456" spans="1:2" x14ac:dyDescent="0.2">
      <c r="A27456" s="112" t="s">
        <v>57425</v>
      </c>
      <c r="B27456" s="112" t="s">
        <v>57426</v>
      </c>
    </row>
    <row r="27457" spans="1:2" x14ac:dyDescent="0.2">
      <c r="A27457" s="112" t="s">
        <v>57427</v>
      </c>
      <c r="B27457" s="112" t="s">
        <v>57428</v>
      </c>
    </row>
    <row r="27458" spans="1:2" x14ac:dyDescent="0.2">
      <c r="A27458" s="112" t="s">
        <v>57429</v>
      </c>
      <c r="B27458" s="112" t="s">
        <v>57430</v>
      </c>
    </row>
    <row r="27459" spans="1:2" x14ac:dyDescent="0.2">
      <c r="A27459" s="112" t="s">
        <v>57431</v>
      </c>
      <c r="B27459" s="112" t="s">
        <v>57432</v>
      </c>
    </row>
    <row r="27460" spans="1:2" x14ac:dyDescent="0.2">
      <c r="A27460" s="112" t="s">
        <v>57433</v>
      </c>
      <c r="B27460" s="112" t="s">
        <v>57434</v>
      </c>
    </row>
    <row r="27461" spans="1:2" x14ac:dyDescent="0.2">
      <c r="A27461" s="112" t="s">
        <v>57435</v>
      </c>
      <c r="B27461" s="112" t="s">
        <v>57436</v>
      </c>
    </row>
    <row r="27462" spans="1:2" x14ac:dyDescent="0.2">
      <c r="A27462" s="112" t="s">
        <v>57437</v>
      </c>
      <c r="B27462" s="112" t="s">
        <v>57438</v>
      </c>
    </row>
    <row r="27463" spans="1:2" x14ac:dyDescent="0.2">
      <c r="A27463" s="112" t="s">
        <v>57439</v>
      </c>
      <c r="B27463" s="112" t="s">
        <v>57440</v>
      </c>
    </row>
    <row r="27464" spans="1:2" x14ac:dyDescent="0.2">
      <c r="A27464" s="112" t="s">
        <v>57441</v>
      </c>
      <c r="B27464" s="112" t="s">
        <v>57442</v>
      </c>
    </row>
    <row r="27465" spans="1:2" x14ac:dyDescent="0.2">
      <c r="A27465" s="112" t="s">
        <v>57443</v>
      </c>
      <c r="B27465" s="112" t="s">
        <v>57444</v>
      </c>
    </row>
    <row r="27466" spans="1:2" x14ac:dyDescent="0.2">
      <c r="A27466" s="112" t="s">
        <v>57445</v>
      </c>
      <c r="B27466" s="112" t="s">
        <v>57446</v>
      </c>
    </row>
    <row r="27467" spans="1:2" x14ac:dyDescent="0.2">
      <c r="A27467" s="112" t="s">
        <v>57447</v>
      </c>
      <c r="B27467" s="112" t="s">
        <v>57448</v>
      </c>
    </row>
    <row r="27468" spans="1:2" x14ac:dyDescent="0.2">
      <c r="A27468" s="112" t="s">
        <v>57449</v>
      </c>
      <c r="B27468" s="112" t="s">
        <v>57450</v>
      </c>
    </row>
    <row r="27469" spans="1:2" x14ac:dyDescent="0.2">
      <c r="A27469" s="112" t="s">
        <v>57451</v>
      </c>
      <c r="B27469" s="112" t="s">
        <v>57452</v>
      </c>
    </row>
    <row r="27470" spans="1:2" x14ac:dyDescent="0.2">
      <c r="A27470" s="112" t="s">
        <v>57453</v>
      </c>
      <c r="B27470" s="112" t="s">
        <v>57454</v>
      </c>
    </row>
    <row r="27471" spans="1:2" x14ac:dyDescent="0.2">
      <c r="A27471" s="112" t="s">
        <v>57455</v>
      </c>
      <c r="B27471" s="112" t="s">
        <v>57456</v>
      </c>
    </row>
    <row r="27472" spans="1:2" x14ac:dyDescent="0.2">
      <c r="A27472" s="112" t="s">
        <v>57457</v>
      </c>
      <c r="B27472" s="112" t="s">
        <v>57458</v>
      </c>
    </row>
    <row r="27473" spans="1:2" x14ac:dyDescent="0.2">
      <c r="A27473" s="112" t="s">
        <v>57459</v>
      </c>
      <c r="B27473" s="112" t="s">
        <v>57460</v>
      </c>
    </row>
    <row r="27474" spans="1:2" x14ac:dyDescent="0.2">
      <c r="A27474" s="112" t="s">
        <v>57461</v>
      </c>
      <c r="B27474" s="112" t="s">
        <v>57462</v>
      </c>
    </row>
    <row r="27475" spans="1:2" x14ac:dyDescent="0.2">
      <c r="A27475" s="112" t="s">
        <v>57463</v>
      </c>
      <c r="B27475" s="112" t="s">
        <v>57464</v>
      </c>
    </row>
    <row r="27476" spans="1:2" x14ac:dyDescent="0.2">
      <c r="A27476" s="112" t="s">
        <v>57465</v>
      </c>
      <c r="B27476" s="112" t="s">
        <v>57466</v>
      </c>
    </row>
    <row r="27477" spans="1:2" x14ac:dyDescent="0.2">
      <c r="A27477" s="112" t="s">
        <v>57467</v>
      </c>
      <c r="B27477" s="112" t="s">
        <v>57468</v>
      </c>
    </row>
    <row r="27478" spans="1:2" x14ac:dyDescent="0.2">
      <c r="A27478" s="112" t="s">
        <v>57469</v>
      </c>
      <c r="B27478" s="112" t="s">
        <v>57470</v>
      </c>
    </row>
    <row r="27479" spans="1:2" x14ac:dyDescent="0.2">
      <c r="A27479" s="112" t="s">
        <v>57471</v>
      </c>
      <c r="B27479" s="112" t="s">
        <v>57472</v>
      </c>
    </row>
    <row r="27480" spans="1:2" x14ac:dyDescent="0.2">
      <c r="A27480" s="112" t="s">
        <v>57473</v>
      </c>
      <c r="B27480" s="112" t="s">
        <v>57474</v>
      </c>
    </row>
    <row r="27481" spans="1:2" x14ac:dyDescent="0.2">
      <c r="A27481" s="112" t="s">
        <v>57475</v>
      </c>
      <c r="B27481" s="112" t="s">
        <v>57476</v>
      </c>
    </row>
    <row r="27482" spans="1:2" x14ac:dyDescent="0.2">
      <c r="A27482" s="112" t="s">
        <v>57477</v>
      </c>
      <c r="B27482" s="112" t="s">
        <v>57478</v>
      </c>
    </row>
    <row r="27483" spans="1:2" x14ac:dyDescent="0.2">
      <c r="A27483" s="112" t="s">
        <v>57479</v>
      </c>
      <c r="B27483" s="112" t="s">
        <v>57480</v>
      </c>
    </row>
    <row r="27484" spans="1:2" x14ac:dyDescent="0.2">
      <c r="A27484" s="112" t="s">
        <v>57481</v>
      </c>
      <c r="B27484" s="112" t="s">
        <v>57482</v>
      </c>
    </row>
    <row r="27485" spans="1:2" x14ac:dyDescent="0.2">
      <c r="A27485" s="112" t="s">
        <v>57483</v>
      </c>
      <c r="B27485" s="112" t="s">
        <v>57484</v>
      </c>
    </row>
    <row r="27486" spans="1:2" x14ac:dyDescent="0.2">
      <c r="A27486" s="112" t="s">
        <v>57485</v>
      </c>
      <c r="B27486" s="112" t="s">
        <v>57486</v>
      </c>
    </row>
    <row r="27487" spans="1:2" x14ac:dyDescent="0.2">
      <c r="A27487" s="112" t="s">
        <v>57487</v>
      </c>
      <c r="B27487" s="112" t="s">
        <v>57488</v>
      </c>
    </row>
    <row r="27488" spans="1:2" x14ac:dyDescent="0.2">
      <c r="A27488" s="112" t="s">
        <v>57489</v>
      </c>
      <c r="B27488" s="112" t="s">
        <v>57490</v>
      </c>
    </row>
    <row r="27489" spans="1:2" x14ac:dyDescent="0.2">
      <c r="A27489" s="112" t="s">
        <v>57491</v>
      </c>
      <c r="B27489" s="112" t="s">
        <v>57492</v>
      </c>
    </row>
    <row r="27490" spans="1:2" x14ac:dyDescent="0.2">
      <c r="A27490" s="112" t="s">
        <v>57493</v>
      </c>
      <c r="B27490" s="112" t="s">
        <v>57494</v>
      </c>
    </row>
    <row r="27491" spans="1:2" x14ac:dyDescent="0.2">
      <c r="A27491" s="112" t="s">
        <v>57495</v>
      </c>
      <c r="B27491" s="112" t="s">
        <v>57496</v>
      </c>
    </row>
    <row r="27492" spans="1:2" x14ac:dyDescent="0.2">
      <c r="A27492" s="112" t="s">
        <v>57497</v>
      </c>
      <c r="B27492" s="112" t="s">
        <v>57498</v>
      </c>
    </row>
    <row r="27493" spans="1:2" x14ac:dyDescent="0.2">
      <c r="A27493" s="112" t="s">
        <v>57499</v>
      </c>
      <c r="B27493" s="112" t="s">
        <v>57500</v>
      </c>
    </row>
    <row r="27494" spans="1:2" x14ac:dyDescent="0.2">
      <c r="A27494" s="112" t="s">
        <v>57501</v>
      </c>
      <c r="B27494" s="112" t="s">
        <v>57502</v>
      </c>
    </row>
    <row r="27495" spans="1:2" x14ac:dyDescent="0.2">
      <c r="A27495" s="112" t="s">
        <v>57503</v>
      </c>
      <c r="B27495" s="112" t="s">
        <v>57504</v>
      </c>
    </row>
    <row r="27496" spans="1:2" x14ac:dyDescent="0.2">
      <c r="A27496" s="112" t="s">
        <v>57505</v>
      </c>
      <c r="B27496" s="112" t="s">
        <v>57506</v>
      </c>
    </row>
    <row r="27497" spans="1:2" x14ac:dyDescent="0.2">
      <c r="A27497" s="112" t="s">
        <v>57507</v>
      </c>
      <c r="B27497" s="112" t="s">
        <v>57508</v>
      </c>
    </row>
    <row r="27498" spans="1:2" x14ac:dyDescent="0.2">
      <c r="A27498" s="112" t="s">
        <v>57509</v>
      </c>
      <c r="B27498" s="112" t="s">
        <v>57510</v>
      </c>
    </row>
    <row r="27499" spans="1:2" x14ac:dyDescent="0.2">
      <c r="A27499" s="112" t="s">
        <v>57511</v>
      </c>
      <c r="B27499" s="112" t="s">
        <v>57512</v>
      </c>
    </row>
    <row r="27500" spans="1:2" x14ac:dyDescent="0.2">
      <c r="A27500" s="112" t="s">
        <v>57513</v>
      </c>
      <c r="B27500" s="112" t="s">
        <v>57514</v>
      </c>
    </row>
    <row r="27501" spans="1:2" x14ac:dyDescent="0.2">
      <c r="A27501" s="112" t="s">
        <v>57515</v>
      </c>
      <c r="B27501" s="112" t="s">
        <v>57516</v>
      </c>
    </row>
    <row r="27502" spans="1:2" x14ac:dyDescent="0.2">
      <c r="A27502" s="112" t="s">
        <v>57517</v>
      </c>
      <c r="B27502" s="112" t="s">
        <v>57518</v>
      </c>
    </row>
    <row r="27503" spans="1:2" x14ac:dyDescent="0.2">
      <c r="A27503" s="112" t="s">
        <v>57519</v>
      </c>
      <c r="B27503" s="112" t="s">
        <v>57520</v>
      </c>
    </row>
    <row r="27504" spans="1:2" x14ac:dyDescent="0.2">
      <c r="A27504" s="112" t="s">
        <v>57521</v>
      </c>
      <c r="B27504" s="112" t="s">
        <v>57522</v>
      </c>
    </row>
    <row r="27505" spans="1:2" x14ac:dyDescent="0.2">
      <c r="A27505" s="112" t="s">
        <v>57523</v>
      </c>
      <c r="B27505" s="112" t="s">
        <v>57524</v>
      </c>
    </row>
    <row r="27506" spans="1:2" x14ac:dyDescent="0.2">
      <c r="A27506" s="112" t="s">
        <v>57525</v>
      </c>
      <c r="B27506" s="112" t="s">
        <v>57526</v>
      </c>
    </row>
    <row r="27507" spans="1:2" x14ac:dyDescent="0.2">
      <c r="A27507" s="112" t="s">
        <v>57527</v>
      </c>
      <c r="B27507" s="112" t="s">
        <v>57528</v>
      </c>
    </row>
    <row r="27508" spans="1:2" x14ac:dyDescent="0.2">
      <c r="A27508" s="112" t="s">
        <v>57529</v>
      </c>
      <c r="B27508" s="112" t="s">
        <v>57530</v>
      </c>
    </row>
    <row r="27509" spans="1:2" x14ac:dyDescent="0.2">
      <c r="A27509" s="112" t="s">
        <v>57531</v>
      </c>
      <c r="B27509" s="112" t="s">
        <v>57532</v>
      </c>
    </row>
    <row r="27510" spans="1:2" x14ac:dyDescent="0.2">
      <c r="A27510" s="112" t="s">
        <v>57533</v>
      </c>
      <c r="B27510" s="112" t="s">
        <v>57534</v>
      </c>
    </row>
    <row r="27511" spans="1:2" x14ac:dyDescent="0.2">
      <c r="A27511" s="112" t="s">
        <v>57535</v>
      </c>
      <c r="B27511" s="112" t="s">
        <v>57536</v>
      </c>
    </row>
    <row r="27512" spans="1:2" x14ac:dyDescent="0.2">
      <c r="A27512" s="112" t="s">
        <v>57537</v>
      </c>
      <c r="B27512" s="112" t="s">
        <v>57538</v>
      </c>
    </row>
    <row r="27513" spans="1:2" x14ac:dyDescent="0.2">
      <c r="A27513" s="112" t="s">
        <v>57539</v>
      </c>
      <c r="B27513" s="112" t="s">
        <v>57540</v>
      </c>
    </row>
    <row r="27514" spans="1:2" x14ac:dyDescent="0.2">
      <c r="A27514" s="112" t="s">
        <v>57541</v>
      </c>
      <c r="B27514" s="112" t="s">
        <v>57542</v>
      </c>
    </row>
    <row r="27515" spans="1:2" x14ac:dyDescent="0.2">
      <c r="A27515" s="112" t="s">
        <v>57543</v>
      </c>
      <c r="B27515" s="112" t="s">
        <v>57544</v>
      </c>
    </row>
    <row r="27516" spans="1:2" x14ac:dyDescent="0.2">
      <c r="A27516" s="112" t="s">
        <v>57545</v>
      </c>
      <c r="B27516" s="112" t="s">
        <v>57546</v>
      </c>
    </row>
    <row r="27517" spans="1:2" x14ac:dyDescent="0.2">
      <c r="A27517" s="112" t="s">
        <v>57547</v>
      </c>
      <c r="B27517" s="112" t="s">
        <v>57548</v>
      </c>
    </row>
    <row r="27518" spans="1:2" x14ac:dyDescent="0.2">
      <c r="A27518" s="112" t="s">
        <v>57549</v>
      </c>
      <c r="B27518" s="112" t="s">
        <v>57550</v>
      </c>
    </row>
    <row r="27519" spans="1:2" x14ac:dyDescent="0.2">
      <c r="A27519" s="112" t="s">
        <v>57551</v>
      </c>
      <c r="B27519" s="112" t="s">
        <v>57552</v>
      </c>
    </row>
    <row r="27520" spans="1:2" x14ac:dyDescent="0.2">
      <c r="A27520" s="112" t="s">
        <v>57553</v>
      </c>
      <c r="B27520" s="112" t="s">
        <v>57554</v>
      </c>
    </row>
    <row r="27521" spans="1:2" x14ac:dyDescent="0.2">
      <c r="A27521" s="112" t="s">
        <v>57555</v>
      </c>
      <c r="B27521" s="112" t="s">
        <v>57556</v>
      </c>
    </row>
    <row r="27522" spans="1:2" x14ac:dyDescent="0.2">
      <c r="A27522" s="112" t="s">
        <v>57557</v>
      </c>
      <c r="B27522" s="112" t="s">
        <v>57558</v>
      </c>
    </row>
    <row r="27523" spans="1:2" x14ac:dyDescent="0.2">
      <c r="A27523" s="112" t="s">
        <v>57559</v>
      </c>
      <c r="B27523" s="112" t="s">
        <v>57560</v>
      </c>
    </row>
    <row r="27524" spans="1:2" x14ac:dyDescent="0.2">
      <c r="A27524" s="112" t="s">
        <v>57561</v>
      </c>
      <c r="B27524" s="112" t="s">
        <v>57562</v>
      </c>
    </row>
    <row r="27525" spans="1:2" x14ac:dyDescent="0.2">
      <c r="A27525" s="112" t="s">
        <v>57563</v>
      </c>
      <c r="B27525" s="112" t="s">
        <v>57564</v>
      </c>
    </row>
    <row r="27526" spans="1:2" x14ac:dyDescent="0.2">
      <c r="A27526" s="112" t="s">
        <v>57565</v>
      </c>
      <c r="B27526" s="112" t="s">
        <v>57566</v>
      </c>
    </row>
    <row r="27527" spans="1:2" x14ac:dyDescent="0.2">
      <c r="A27527" s="112" t="s">
        <v>57567</v>
      </c>
      <c r="B27527" s="112" t="s">
        <v>57568</v>
      </c>
    </row>
    <row r="27528" spans="1:2" x14ac:dyDescent="0.2">
      <c r="A27528" s="112" t="s">
        <v>57569</v>
      </c>
      <c r="B27528" s="112" t="s">
        <v>57570</v>
      </c>
    </row>
    <row r="27529" spans="1:2" x14ac:dyDescent="0.2">
      <c r="A27529" s="112" t="s">
        <v>57571</v>
      </c>
      <c r="B27529" s="112" t="s">
        <v>57572</v>
      </c>
    </row>
    <row r="27530" spans="1:2" x14ac:dyDescent="0.2">
      <c r="A27530" s="112" t="s">
        <v>57573</v>
      </c>
      <c r="B27530" s="112" t="s">
        <v>57574</v>
      </c>
    </row>
    <row r="27531" spans="1:2" x14ac:dyDescent="0.2">
      <c r="A27531" s="112" t="s">
        <v>57575</v>
      </c>
      <c r="B27531" s="112" t="s">
        <v>57576</v>
      </c>
    </row>
    <row r="27532" spans="1:2" x14ac:dyDescent="0.2">
      <c r="A27532" s="112" t="s">
        <v>57577</v>
      </c>
      <c r="B27532" s="112" t="s">
        <v>57578</v>
      </c>
    </row>
    <row r="27533" spans="1:2" x14ac:dyDescent="0.2">
      <c r="A27533" s="112" t="s">
        <v>57579</v>
      </c>
      <c r="B27533" s="112" t="s">
        <v>57580</v>
      </c>
    </row>
    <row r="27534" spans="1:2" x14ac:dyDescent="0.2">
      <c r="A27534" s="112" t="s">
        <v>57581</v>
      </c>
      <c r="B27534" s="112" t="s">
        <v>57582</v>
      </c>
    </row>
    <row r="27535" spans="1:2" x14ac:dyDescent="0.2">
      <c r="A27535" s="112" t="s">
        <v>57583</v>
      </c>
      <c r="B27535" s="112" t="s">
        <v>57584</v>
      </c>
    </row>
    <row r="27536" spans="1:2" x14ac:dyDescent="0.2">
      <c r="A27536" s="112" t="s">
        <v>57585</v>
      </c>
      <c r="B27536" s="112" t="s">
        <v>57586</v>
      </c>
    </row>
    <row r="27537" spans="1:2" x14ac:dyDescent="0.2">
      <c r="A27537" s="112" t="s">
        <v>57587</v>
      </c>
      <c r="B27537" s="112" t="s">
        <v>57588</v>
      </c>
    </row>
    <row r="27538" spans="1:2" x14ac:dyDescent="0.2">
      <c r="A27538" s="112" t="s">
        <v>57589</v>
      </c>
      <c r="B27538" s="112" t="s">
        <v>57590</v>
      </c>
    </row>
    <row r="27539" spans="1:2" x14ac:dyDescent="0.2">
      <c r="A27539" s="112" t="s">
        <v>57591</v>
      </c>
      <c r="B27539" s="112" t="s">
        <v>57592</v>
      </c>
    </row>
    <row r="27540" spans="1:2" x14ac:dyDescent="0.2">
      <c r="A27540" s="112" t="s">
        <v>57593</v>
      </c>
      <c r="B27540" s="112" t="s">
        <v>57594</v>
      </c>
    </row>
    <row r="27541" spans="1:2" x14ac:dyDescent="0.2">
      <c r="A27541" s="112" t="s">
        <v>57595</v>
      </c>
      <c r="B27541" s="112" t="s">
        <v>57596</v>
      </c>
    </row>
    <row r="27542" spans="1:2" x14ac:dyDescent="0.2">
      <c r="A27542" s="112" t="s">
        <v>57597</v>
      </c>
      <c r="B27542" s="112" t="s">
        <v>57598</v>
      </c>
    </row>
    <row r="27543" spans="1:2" x14ac:dyDescent="0.2">
      <c r="A27543" s="112" t="s">
        <v>57599</v>
      </c>
      <c r="B27543" s="112" t="s">
        <v>57600</v>
      </c>
    </row>
    <row r="27544" spans="1:2" x14ac:dyDescent="0.2">
      <c r="A27544" s="112" t="s">
        <v>57601</v>
      </c>
      <c r="B27544" s="112" t="s">
        <v>57602</v>
      </c>
    </row>
    <row r="27545" spans="1:2" x14ac:dyDescent="0.2">
      <c r="A27545" s="112" t="s">
        <v>57603</v>
      </c>
      <c r="B27545" s="112" t="s">
        <v>57604</v>
      </c>
    </row>
    <row r="27546" spans="1:2" x14ac:dyDescent="0.2">
      <c r="A27546" s="112" t="s">
        <v>57605</v>
      </c>
      <c r="B27546" s="112" t="s">
        <v>57606</v>
      </c>
    </row>
    <row r="27547" spans="1:2" x14ac:dyDescent="0.2">
      <c r="A27547" s="112" t="s">
        <v>57607</v>
      </c>
      <c r="B27547" s="112" t="s">
        <v>57608</v>
      </c>
    </row>
    <row r="27548" spans="1:2" x14ac:dyDescent="0.2">
      <c r="A27548" s="112" t="s">
        <v>57609</v>
      </c>
      <c r="B27548" s="112" t="s">
        <v>57610</v>
      </c>
    </row>
    <row r="27549" spans="1:2" x14ac:dyDescent="0.2">
      <c r="A27549" s="112" t="s">
        <v>57611</v>
      </c>
      <c r="B27549" s="112" t="s">
        <v>57612</v>
      </c>
    </row>
    <row r="27550" spans="1:2" x14ac:dyDescent="0.2">
      <c r="A27550" s="112" t="s">
        <v>57613</v>
      </c>
      <c r="B27550" s="112" t="s">
        <v>57614</v>
      </c>
    </row>
    <row r="27551" spans="1:2" x14ac:dyDescent="0.2">
      <c r="A27551" s="112" t="s">
        <v>57615</v>
      </c>
      <c r="B27551" s="112" t="s">
        <v>57616</v>
      </c>
    </row>
    <row r="27552" spans="1:2" x14ac:dyDescent="0.2">
      <c r="A27552" s="112" t="s">
        <v>57617</v>
      </c>
      <c r="B27552" s="112" t="s">
        <v>57618</v>
      </c>
    </row>
    <row r="27553" spans="1:2" x14ac:dyDescent="0.2">
      <c r="A27553" s="112" t="s">
        <v>57619</v>
      </c>
      <c r="B27553" s="112" t="s">
        <v>57620</v>
      </c>
    </row>
    <row r="27554" spans="1:2" x14ac:dyDescent="0.2">
      <c r="A27554" s="112" t="s">
        <v>57621</v>
      </c>
      <c r="B27554" s="112" t="s">
        <v>57622</v>
      </c>
    </row>
    <row r="27555" spans="1:2" x14ac:dyDescent="0.2">
      <c r="A27555" s="112" t="s">
        <v>57623</v>
      </c>
      <c r="B27555" s="112" t="s">
        <v>57624</v>
      </c>
    </row>
    <row r="27556" spans="1:2" x14ac:dyDescent="0.2">
      <c r="A27556" s="112" t="s">
        <v>57625</v>
      </c>
      <c r="B27556" s="112" t="s">
        <v>57626</v>
      </c>
    </row>
    <row r="27557" spans="1:2" x14ac:dyDescent="0.2">
      <c r="A27557" s="112" t="s">
        <v>57627</v>
      </c>
      <c r="B27557" s="112" t="s">
        <v>57628</v>
      </c>
    </row>
    <row r="27558" spans="1:2" x14ac:dyDescent="0.2">
      <c r="A27558" s="112" t="s">
        <v>57629</v>
      </c>
      <c r="B27558" s="112" t="s">
        <v>57630</v>
      </c>
    </row>
    <row r="27559" spans="1:2" x14ac:dyDescent="0.2">
      <c r="A27559" s="112" t="s">
        <v>57631</v>
      </c>
      <c r="B27559" s="112" t="s">
        <v>57632</v>
      </c>
    </row>
    <row r="27560" spans="1:2" x14ac:dyDescent="0.2">
      <c r="A27560" s="112" t="s">
        <v>57633</v>
      </c>
      <c r="B27560" s="112" t="s">
        <v>57634</v>
      </c>
    </row>
    <row r="27561" spans="1:2" x14ac:dyDescent="0.2">
      <c r="A27561" s="112" t="s">
        <v>57635</v>
      </c>
      <c r="B27561" s="112" t="s">
        <v>57636</v>
      </c>
    </row>
    <row r="27562" spans="1:2" x14ac:dyDescent="0.2">
      <c r="A27562" s="112" t="s">
        <v>57637</v>
      </c>
      <c r="B27562" s="112" t="s">
        <v>57638</v>
      </c>
    </row>
    <row r="27563" spans="1:2" x14ac:dyDescent="0.2">
      <c r="A27563" s="112" t="s">
        <v>57639</v>
      </c>
      <c r="B27563" s="112" t="s">
        <v>57640</v>
      </c>
    </row>
    <row r="27564" spans="1:2" x14ac:dyDescent="0.2">
      <c r="A27564" s="112" t="s">
        <v>57641</v>
      </c>
      <c r="B27564" s="112" t="s">
        <v>57642</v>
      </c>
    </row>
    <row r="27565" spans="1:2" x14ac:dyDescent="0.2">
      <c r="A27565" s="112" t="s">
        <v>57643</v>
      </c>
      <c r="B27565" s="112" t="s">
        <v>57644</v>
      </c>
    </row>
    <row r="27566" spans="1:2" x14ac:dyDescent="0.2">
      <c r="A27566" s="112" t="s">
        <v>57645</v>
      </c>
      <c r="B27566" s="112" t="s">
        <v>57646</v>
      </c>
    </row>
    <row r="27567" spans="1:2" x14ac:dyDescent="0.2">
      <c r="A27567" s="112" t="s">
        <v>57647</v>
      </c>
      <c r="B27567" s="112" t="s">
        <v>57648</v>
      </c>
    </row>
    <row r="27568" spans="1:2" x14ac:dyDescent="0.2">
      <c r="A27568" s="112" t="s">
        <v>57649</v>
      </c>
      <c r="B27568" s="112" t="s">
        <v>57650</v>
      </c>
    </row>
    <row r="27569" spans="1:2" x14ac:dyDescent="0.2">
      <c r="A27569" s="112" t="s">
        <v>57651</v>
      </c>
      <c r="B27569" s="112" t="s">
        <v>57652</v>
      </c>
    </row>
    <row r="27570" spans="1:2" x14ac:dyDescent="0.2">
      <c r="A27570" s="112" t="s">
        <v>57653</v>
      </c>
      <c r="B27570" s="112" t="s">
        <v>57654</v>
      </c>
    </row>
    <row r="27571" spans="1:2" x14ac:dyDescent="0.2">
      <c r="A27571" s="112" t="s">
        <v>57655</v>
      </c>
      <c r="B27571" s="112" t="s">
        <v>57656</v>
      </c>
    </row>
    <row r="27572" spans="1:2" x14ac:dyDescent="0.2">
      <c r="A27572" s="112" t="s">
        <v>57657</v>
      </c>
      <c r="B27572" s="112" t="s">
        <v>57658</v>
      </c>
    </row>
    <row r="27573" spans="1:2" x14ac:dyDescent="0.2">
      <c r="A27573" s="112" t="s">
        <v>57659</v>
      </c>
      <c r="B27573" s="112" t="s">
        <v>57660</v>
      </c>
    </row>
    <row r="27574" spans="1:2" x14ac:dyDescent="0.2">
      <c r="A27574" s="112" t="s">
        <v>57661</v>
      </c>
      <c r="B27574" s="112" t="s">
        <v>57662</v>
      </c>
    </row>
    <row r="27575" spans="1:2" x14ac:dyDescent="0.2">
      <c r="A27575" s="112" t="s">
        <v>57663</v>
      </c>
      <c r="B27575" s="112" t="s">
        <v>57664</v>
      </c>
    </row>
    <row r="27576" spans="1:2" x14ac:dyDescent="0.2">
      <c r="A27576" s="112" t="s">
        <v>57665</v>
      </c>
      <c r="B27576" s="112" t="s">
        <v>57666</v>
      </c>
    </row>
    <row r="27577" spans="1:2" x14ac:dyDescent="0.2">
      <c r="A27577" s="112" t="s">
        <v>57667</v>
      </c>
      <c r="B27577" s="112" t="s">
        <v>57668</v>
      </c>
    </row>
    <row r="27578" spans="1:2" x14ac:dyDescent="0.2">
      <c r="A27578" s="112" t="s">
        <v>57669</v>
      </c>
      <c r="B27578" s="112" t="s">
        <v>57670</v>
      </c>
    </row>
    <row r="27579" spans="1:2" x14ac:dyDescent="0.2">
      <c r="A27579" s="112" t="s">
        <v>57671</v>
      </c>
      <c r="B27579" s="112" t="s">
        <v>57672</v>
      </c>
    </row>
    <row r="27580" spans="1:2" x14ac:dyDescent="0.2">
      <c r="A27580" s="112" t="s">
        <v>57673</v>
      </c>
      <c r="B27580" s="112" t="s">
        <v>57674</v>
      </c>
    </row>
    <row r="27581" spans="1:2" x14ac:dyDescent="0.2">
      <c r="A27581" s="112" t="s">
        <v>57675</v>
      </c>
      <c r="B27581" s="112" t="s">
        <v>57676</v>
      </c>
    </row>
    <row r="27582" spans="1:2" x14ac:dyDescent="0.2">
      <c r="A27582" s="112" t="s">
        <v>57677</v>
      </c>
      <c r="B27582" s="112" t="s">
        <v>57678</v>
      </c>
    </row>
    <row r="27583" spans="1:2" x14ac:dyDescent="0.2">
      <c r="A27583" s="112" t="s">
        <v>57679</v>
      </c>
      <c r="B27583" s="112" t="s">
        <v>57680</v>
      </c>
    </row>
    <row r="27584" spans="1:2" x14ac:dyDescent="0.2">
      <c r="A27584" s="112" t="s">
        <v>57681</v>
      </c>
      <c r="B27584" s="112" t="s">
        <v>57682</v>
      </c>
    </row>
    <row r="27585" spans="1:2" x14ac:dyDescent="0.2">
      <c r="A27585" s="112" t="s">
        <v>57683</v>
      </c>
      <c r="B27585" s="112" t="s">
        <v>57684</v>
      </c>
    </row>
    <row r="27586" spans="1:2" x14ac:dyDescent="0.2">
      <c r="A27586" s="112" t="s">
        <v>57685</v>
      </c>
      <c r="B27586" s="112" t="s">
        <v>57686</v>
      </c>
    </row>
    <row r="27587" spans="1:2" x14ac:dyDescent="0.2">
      <c r="A27587" s="112" t="s">
        <v>57687</v>
      </c>
      <c r="B27587" s="112" t="s">
        <v>57688</v>
      </c>
    </row>
    <row r="27588" spans="1:2" x14ac:dyDescent="0.2">
      <c r="A27588" s="112" t="s">
        <v>57689</v>
      </c>
      <c r="B27588" s="112" t="s">
        <v>57690</v>
      </c>
    </row>
    <row r="27589" spans="1:2" x14ac:dyDescent="0.2">
      <c r="A27589" s="112" t="s">
        <v>57691</v>
      </c>
      <c r="B27589" s="112" t="s">
        <v>57692</v>
      </c>
    </row>
    <row r="27590" spans="1:2" x14ac:dyDescent="0.2">
      <c r="A27590" s="112" t="s">
        <v>57693</v>
      </c>
      <c r="B27590" s="112" t="s">
        <v>57694</v>
      </c>
    </row>
    <row r="27591" spans="1:2" x14ac:dyDescent="0.2">
      <c r="A27591" s="112" t="s">
        <v>57695</v>
      </c>
      <c r="B27591" s="112" t="s">
        <v>57696</v>
      </c>
    </row>
    <row r="27592" spans="1:2" x14ac:dyDescent="0.2">
      <c r="A27592" s="112" t="s">
        <v>57697</v>
      </c>
      <c r="B27592" s="112" t="s">
        <v>57698</v>
      </c>
    </row>
    <row r="27593" spans="1:2" x14ac:dyDescent="0.2">
      <c r="A27593" s="112" t="s">
        <v>57699</v>
      </c>
      <c r="B27593" s="112" t="s">
        <v>57700</v>
      </c>
    </row>
    <row r="27594" spans="1:2" x14ac:dyDescent="0.2">
      <c r="A27594" s="112" t="s">
        <v>57701</v>
      </c>
      <c r="B27594" s="112" t="s">
        <v>57702</v>
      </c>
    </row>
    <row r="27595" spans="1:2" x14ac:dyDescent="0.2">
      <c r="A27595" s="112" t="s">
        <v>57703</v>
      </c>
      <c r="B27595" s="112" t="s">
        <v>57704</v>
      </c>
    </row>
    <row r="27596" spans="1:2" x14ac:dyDescent="0.2">
      <c r="A27596" s="112" t="s">
        <v>57705</v>
      </c>
      <c r="B27596" s="112" t="s">
        <v>57706</v>
      </c>
    </row>
    <row r="27597" spans="1:2" x14ac:dyDescent="0.2">
      <c r="A27597" s="112" t="s">
        <v>57707</v>
      </c>
      <c r="B27597" s="112" t="s">
        <v>57708</v>
      </c>
    </row>
    <row r="27598" spans="1:2" x14ac:dyDescent="0.2">
      <c r="A27598" s="112" t="s">
        <v>57709</v>
      </c>
      <c r="B27598" s="112" t="s">
        <v>57710</v>
      </c>
    </row>
    <row r="27599" spans="1:2" x14ac:dyDescent="0.2">
      <c r="A27599" s="112" t="s">
        <v>57711</v>
      </c>
      <c r="B27599" s="112" t="s">
        <v>57712</v>
      </c>
    </row>
    <row r="27600" spans="1:2" x14ac:dyDescent="0.2">
      <c r="A27600" s="112" t="s">
        <v>57713</v>
      </c>
      <c r="B27600" s="112" t="s">
        <v>57714</v>
      </c>
    </row>
    <row r="27601" spans="1:2" x14ac:dyDescent="0.2">
      <c r="A27601" s="112" t="s">
        <v>57715</v>
      </c>
      <c r="B27601" s="112" t="s">
        <v>57716</v>
      </c>
    </row>
    <row r="27602" spans="1:2" x14ac:dyDescent="0.2">
      <c r="A27602" s="112" t="s">
        <v>57717</v>
      </c>
      <c r="B27602" s="112" t="s">
        <v>57718</v>
      </c>
    </row>
    <row r="27603" spans="1:2" x14ac:dyDescent="0.2">
      <c r="A27603" s="112" t="s">
        <v>57719</v>
      </c>
      <c r="B27603" s="112" t="s">
        <v>57720</v>
      </c>
    </row>
    <row r="27604" spans="1:2" x14ac:dyDescent="0.2">
      <c r="A27604" s="112" t="s">
        <v>57721</v>
      </c>
      <c r="B27604" s="112" t="s">
        <v>57722</v>
      </c>
    </row>
    <row r="27605" spans="1:2" x14ac:dyDescent="0.2">
      <c r="A27605" s="112" t="s">
        <v>57723</v>
      </c>
      <c r="B27605" s="112" t="s">
        <v>57724</v>
      </c>
    </row>
    <row r="27606" spans="1:2" x14ac:dyDescent="0.2">
      <c r="A27606" s="112" t="s">
        <v>57725</v>
      </c>
      <c r="B27606" s="112" t="s">
        <v>57726</v>
      </c>
    </row>
    <row r="27607" spans="1:2" x14ac:dyDescent="0.2">
      <c r="A27607" s="112" t="s">
        <v>57727</v>
      </c>
      <c r="B27607" s="112" t="s">
        <v>57728</v>
      </c>
    </row>
    <row r="27608" spans="1:2" x14ac:dyDescent="0.2">
      <c r="A27608" s="112" t="s">
        <v>57729</v>
      </c>
      <c r="B27608" s="112" t="s">
        <v>57730</v>
      </c>
    </row>
    <row r="27609" spans="1:2" x14ac:dyDescent="0.2">
      <c r="A27609" s="112" t="s">
        <v>57731</v>
      </c>
      <c r="B27609" s="112" t="s">
        <v>57732</v>
      </c>
    </row>
    <row r="27610" spans="1:2" x14ac:dyDescent="0.2">
      <c r="A27610" s="112" t="s">
        <v>57733</v>
      </c>
      <c r="B27610" s="112" t="s">
        <v>57734</v>
      </c>
    </row>
    <row r="27611" spans="1:2" x14ac:dyDescent="0.2">
      <c r="A27611" s="112" t="s">
        <v>57735</v>
      </c>
      <c r="B27611" s="112" t="s">
        <v>57736</v>
      </c>
    </row>
    <row r="27612" spans="1:2" x14ac:dyDescent="0.2">
      <c r="A27612" s="112" t="s">
        <v>57737</v>
      </c>
      <c r="B27612" s="112" t="s">
        <v>57738</v>
      </c>
    </row>
    <row r="27613" spans="1:2" x14ac:dyDescent="0.2">
      <c r="A27613" s="112" t="s">
        <v>57739</v>
      </c>
      <c r="B27613" s="112" t="s">
        <v>57740</v>
      </c>
    </row>
    <row r="27614" spans="1:2" x14ac:dyDescent="0.2">
      <c r="A27614" s="112" t="s">
        <v>57741</v>
      </c>
      <c r="B27614" s="112" t="s">
        <v>57742</v>
      </c>
    </row>
    <row r="27615" spans="1:2" x14ac:dyDescent="0.2">
      <c r="A27615" s="112" t="s">
        <v>57743</v>
      </c>
      <c r="B27615" s="112" t="s">
        <v>57744</v>
      </c>
    </row>
    <row r="27616" spans="1:2" x14ac:dyDescent="0.2">
      <c r="A27616" s="112" t="s">
        <v>57745</v>
      </c>
      <c r="B27616" s="112" t="s">
        <v>57746</v>
      </c>
    </row>
    <row r="27617" spans="1:2" x14ac:dyDescent="0.2">
      <c r="A27617" s="112" t="s">
        <v>57747</v>
      </c>
      <c r="B27617" s="112" t="s">
        <v>57748</v>
      </c>
    </row>
    <row r="27618" spans="1:2" x14ac:dyDescent="0.2">
      <c r="A27618" s="112" t="s">
        <v>57749</v>
      </c>
      <c r="B27618" s="112" t="s">
        <v>57750</v>
      </c>
    </row>
    <row r="27619" spans="1:2" x14ac:dyDescent="0.2">
      <c r="A27619" s="112" t="s">
        <v>57751</v>
      </c>
      <c r="B27619" s="112" t="s">
        <v>57752</v>
      </c>
    </row>
    <row r="27620" spans="1:2" x14ac:dyDescent="0.2">
      <c r="A27620" s="112" t="s">
        <v>57753</v>
      </c>
      <c r="B27620" s="112" t="s">
        <v>57754</v>
      </c>
    </row>
    <row r="27621" spans="1:2" x14ac:dyDescent="0.2">
      <c r="A27621" s="112" t="s">
        <v>57755</v>
      </c>
      <c r="B27621" s="112" t="s">
        <v>57756</v>
      </c>
    </row>
    <row r="27622" spans="1:2" x14ac:dyDescent="0.2">
      <c r="A27622" s="112" t="s">
        <v>57757</v>
      </c>
      <c r="B27622" s="112" t="s">
        <v>57758</v>
      </c>
    </row>
    <row r="27623" spans="1:2" x14ac:dyDescent="0.2">
      <c r="A27623" s="112" t="s">
        <v>57759</v>
      </c>
      <c r="B27623" s="112" t="s">
        <v>57760</v>
      </c>
    </row>
    <row r="27624" spans="1:2" x14ac:dyDescent="0.2">
      <c r="A27624" s="112" t="s">
        <v>57761</v>
      </c>
      <c r="B27624" s="112" t="s">
        <v>57762</v>
      </c>
    </row>
    <row r="27625" spans="1:2" x14ac:dyDescent="0.2">
      <c r="A27625" s="112" t="s">
        <v>57763</v>
      </c>
      <c r="B27625" s="112" t="s">
        <v>57764</v>
      </c>
    </row>
    <row r="27626" spans="1:2" x14ac:dyDescent="0.2">
      <c r="A27626" s="112" t="s">
        <v>57765</v>
      </c>
      <c r="B27626" s="112" t="s">
        <v>57766</v>
      </c>
    </row>
    <row r="27627" spans="1:2" x14ac:dyDescent="0.2">
      <c r="A27627" s="112" t="s">
        <v>57767</v>
      </c>
      <c r="B27627" s="112" t="s">
        <v>57768</v>
      </c>
    </row>
    <row r="27628" spans="1:2" x14ac:dyDescent="0.2">
      <c r="A27628" s="112" t="s">
        <v>57769</v>
      </c>
      <c r="B27628" s="112" t="s">
        <v>57770</v>
      </c>
    </row>
    <row r="27629" spans="1:2" x14ac:dyDescent="0.2">
      <c r="A27629" s="112" t="s">
        <v>57771</v>
      </c>
      <c r="B27629" s="112" t="s">
        <v>57772</v>
      </c>
    </row>
    <row r="27630" spans="1:2" x14ac:dyDescent="0.2">
      <c r="A27630" s="112" t="s">
        <v>57773</v>
      </c>
      <c r="B27630" s="112" t="s">
        <v>57774</v>
      </c>
    </row>
    <row r="27631" spans="1:2" x14ac:dyDescent="0.2">
      <c r="A27631" s="112" t="s">
        <v>57775</v>
      </c>
      <c r="B27631" s="112" t="s">
        <v>57776</v>
      </c>
    </row>
    <row r="27632" spans="1:2" x14ac:dyDescent="0.2">
      <c r="A27632" s="112" t="s">
        <v>57777</v>
      </c>
      <c r="B27632" s="112" t="s">
        <v>57778</v>
      </c>
    </row>
    <row r="27633" spans="1:2" x14ac:dyDescent="0.2">
      <c r="A27633" s="112" t="s">
        <v>57779</v>
      </c>
      <c r="B27633" s="112" t="s">
        <v>57780</v>
      </c>
    </row>
    <row r="27634" spans="1:2" x14ac:dyDescent="0.2">
      <c r="A27634" s="112" t="s">
        <v>57781</v>
      </c>
      <c r="B27634" s="112" t="s">
        <v>57782</v>
      </c>
    </row>
    <row r="27635" spans="1:2" x14ac:dyDescent="0.2">
      <c r="A27635" s="112" t="s">
        <v>57783</v>
      </c>
      <c r="B27635" s="112" t="s">
        <v>57784</v>
      </c>
    </row>
    <row r="27636" spans="1:2" x14ac:dyDescent="0.2">
      <c r="A27636" s="112" t="s">
        <v>57785</v>
      </c>
      <c r="B27636" s="112" t="s">
        <v>57786</v>
      </c>
    </row>
    <row r="27637" spans="1:2" x14ac:dyDescent="0.2">
      <c r="A27637" s="112" t="s">
        <v>57787</v>
      </c>
      <c r="B27637" s="112" t="s">
        <v>57788</v>
      </c>
    </row>
    <row r="27638" spans="1:2" x14ac:dyDescent="0.2">
      <c r="A27638" s="112" t="s">
        <v>57789</v>
      </c>
      <c r="B27638" s="112" t="s">
        <v>57790</v>
      </c>
    </row>
    <row r="27639" spans="1:2" x14ac:dyDescent="0.2">
      <c r="A27639" s="112" t="s">
        <v>57791</v>
      </c>
      <c r="B27639" s="112" t="s">
        <v>57792</v>
      </c>
    </row>
    <row r="27640" spans="1:2" x14ac:dyDescent="0.2">
      <c r="A27640" s="112" t="s">
        <v>57793</v>
      </c>
      <c r="B27640" s="112" t="s">
        <v>57794</v>
      </c>
    </row>
    <row r="27641" spans="1:2" x14ac:dyDescent="0.2">
      <c r="A27641" s="112" t="s">
        <v>57795</v>
      </c>
      <c r="B27641" s="112" t="s">
        <v>57796</v>
      </c>
    </row>
    <row r="27642" spans="1:2" x14ac:dyDescent="0.2">
      <c r="A27642" s="112" t="s">
        <v>57797</v>
      </c>
      <c r="B27642" s="112" t="s">
        <v>57798</v>
      </c>
    </row>
    <row r="27643" spans="1:2" x14ac:dyDescent="0.2">
      <c r="A27643" s="112" t="s">
        <v>57799</v>
      </c>
      <c r="B27643" s="112" t="s">
        <v>57800</v>
      </c>
    </row>
    <row r="27644" spans="1:2" x14ac:dyDescent="0.2">
      <c r="A27644" s="112" t="s">
        <v>57801</v>
      </c>
      <c r="B27644" s="112" t="s">
        <v>57802</v>
      </c>
    </row>
    <row r="27645" spans="1:2" x14ac:dyDescent="0.2">
      <c r="A27645" s="112" t="s">
        <v>57803</v>
      </c>
      <c r="B27645" s="112" t="s">
        <v>57804</v>
      </c>
    </row>
    <row r="27646" spans="1:2" x14ac:dyDescent="0.2">
      <c r="A27646" s="112" t="s">
        <v>57805</v>
      </c>
      <c r="B27646" s="112" t="s">
        <v>57806</v>
      </c>
    </row>
    <row r="27647" spans="1:2" x14ac:dyDescent="0.2">
      <c r="A27647" s="112" t="s">
        <v>57807</v>
      </c>
      <c r="B27647" s="112" t="s">
        <v>57808</v>
      </c>
    </row>
    <row r="27648" spans="1:2" x14ac:dyDescent="0.2">
      <c r="A27648" s="112" t="s">
        <v>57809</v>
      </c>
      <c r="B27648" s="112" t="s">
        <v>57810</v>
      </c>
    </row>
    <row r="27649" spans="1:2" x14ac:dyDescent="0.2">
      <c r="A27649" s="112" t="s">
        <v>57811</v>
      </c>
      <c r="B27649" s="112" t="s">
        <v>57812</v>
      </c>
    </row>
    <row r="27650" spans="1:2" x14ac:dyDescent="0.2">
      <c r="A27650" s="112" t="s">
        <v>57813</v>
      </c>
      <c r="B27650" s="112" t="s">
        <v>57814</v>
      </c>
    </row>
    <row r="27651" spans="1:2" x14ac:dyDescent="0.2">
      <c r="A27651" s="112" t="s">
        <v>57815</v>
      </c>
      <c r="B27651" s="112" t="s">
        <v>57816</v>
      </c>
    </row>
    <row r="27652" spans="1:2" x14ac:dyDescent="0.2">
      <c r="A27652" s="112" t="s">
        <v>57817</v>
      </c>
      <c r="B27652" s="112" t="s">
        <v>57818</v>
      </c>
    </row>
    <row r="27653" spans="1:2" x14ac:dyDescent="0.2">
      <c r="A27653" s="112" t="s">
        <v>57819</v>
      </c>
      <c r="B27653" s="112" t="s">
        <v>57820</v>
      </c>
    </row>
    <row r="27654" spans="1:2" x14ac:dyDescent="0.2">
      <c r="A27654" s="112" t="s">
        <v>57821</v>
      </c>
      <c r="B27654" s="112" t="s">
        <v>57822</v>
      </c>
    </row>
    <row r="27655" spans="1:2" x14ac:dyDescent="0.2">
      <c r="A27655" s="112" t="s">
        <v>57823</v>
      </c>
      <c r="B27655" s="112" t="s">
        <v>57824</v>
      </c>
    </row>
    <row r="27656" spans="1:2" x14ac:dyDescent="0.2">
      <c r="A27656" s="112" t="s">
        <v>57825</v>
      </c>
      <c r="B27656" s="112" t="s">
        <v>57826</v>
      </c>
    </row>
    <row r="27657" spans="1:2" x14ac:dyDescent="0.2">
      <c r="A27657" s="112" t="s">
        <v>57827</v>
      </c>
      <c r="B27657" s="112" t="s">
        <v>57828</v>
      </c>
    </row>
    <row r="27658" spans="1:2" x14ac:dyDescent="0.2">
      <c r="A27658" s="112" t="s">
        <v>57829</v>
      </c>
      <c r="B27658" s="112" t="s">
        <v>57830</v>
      </c>
    </row>
    <row r="27659" spans="1:2" x14ac:dyDescent="0.2">
      <c r="A27659" s="112" t="s">
        <v>57831</v>
      </c>
      <c r="B27659" s="112" t="s">
        <v>57832</v>
      </c>
    </row>
    <row r="27660" spans="1:2" x14ac:dyDescent="0.2">
      <c r="A27660" s="112" t="s">
        <v>57833</v>
      </c>
      <c r="B27660" s="112" t="s">
        <v>57834</v>
      </c>
    </row>
    <row r="27661" spans="1:2" x14ac:dyDescent="0.2">
      <c r="A27661" s="112" t="s">
        <v>57835</v>
      </c>
      <c r="B27661" s="112" t="s">
        <v>57836</v>
      </c>
    </row>
    <row r="27662" spans="1:2" x14ac:dyDescent="0.2">
      <c r="A27662" s="112" t="s">
        <v>57837</v>
      </c>
      <c r="B27662" s="112" t="s">
        <v>57838</v>
      </c>
    </row>
    <row r="27663" spans="1:2" x14ac:dyDescent="0.2">
      <c r="A27663" s="112" t="s">
        <v>57839</v>
      </c>
      <c r="B27663" s="112" t="s">
        <v>57840</v>
      </c>
    </row>
    <row r="27664" spans="1:2" x14ac:dyDescent="0.2">
      <c r="A27664" s="112" t="s">
        <v>57841</v>
      </c>
      <c r="B27664" s="112" t="s">
        <v>57842</v>
      </c>
    </row>
    <row r="27665" spans="1:2" x14ac:dyDescent="0.2">
      <c r="A27665" s="112" t="s">
        <v>57843</v>
      </c>
      <c r="B27665" s="112" t="s">
        <v>57844</v>
      </c>
    </row>
    <row r="27666" spans="1:2" x14ac:dyDescent="0.2">
      <c r="A27666" s="112" t="s">
        <v>57845</v>
      </c>
      <c r="B27666" s="112" t="s">
        <v>57846</v>
      </c>
    </row>
    <row r="27667" spans="1:2" x14ac:dyDescent="0.2">
      <c r="A27667" s="112" t="s">
        <v>57847</v>
      </c>
      <c r="B27667" s="112" t="s">
        <v>57848</v>
      </c>
    </row>
    <row r="27668" spans="1:2" x14ac:dyDescent="0.2">
      <c r="A27668" s="112" t="s">
        <v>57849</v>
      </c>
      <c r="B27668" s="112" t="s">
        <v>57850</v>
      </c>
    </row>
    <row r="27669" spans="1:2" x14ac:dyDescent="0.2">
      <c r="A27669" s="112" t="s">
        <v>57851</v>
      </c>
      <c r="B27669" s="112" t="s">
        <v>57852</v>
      </c>
    </row>
    <row r="27670" spans="1:2" x14ac:dyDescent="0.2">
      <c r="A27670" s="112" t="s">
        <v>57853</v>
      </c>
      <c r="B27670" s="112" t="s">
        <v>57854</v>
      </c>
    </row>
    <row r="27671" spans="1:2" x14ac:dyDescent="0.2">
      <c r="A27671" s="112" t="s">
        <v>57855</v>
      </c>
      <c r="B27671" s="112" t="s">
        <v>57856</v>
      </c>
    </row>
    <row r="27672" spans="1:2" x14ac:dyDescent="0.2">
      <c r="A27672" s="112" t="s">
        <v>57857</v>
      </c>
      <c r="B27672" s="112" t="s">
        <v>57858</v>
      </c>
    </row>
    <row r="27673" spans="1:2" x14ac:dyDescent="0.2">
      <c r="A27673" s="112" t="s">
        <v>57859</v>
      </c>
      <c r="B27673" s="112" t="s">
        <v>57860</v>
      </c>
    </row>
    <row r="27674" spans="1:2" x14ac:dyDescent="0.2">
      <c r="A27674" s="112" t="s">
        <v>57861</v>
      </c>
      <c r="B27674" s="112" t="s">
        <v>57862</v>
      </c>
    </row>
    <row r="27675" spans="1:2" x14ac:dyDescent="0.2">
      <c r="A27675" s="112" t="s">
        <v>57863</v>
      </c>
      <c r="B27675" s="112" t="s">
        <v>57864</v>
      </c>
    </row>
    <row r="27676" spans="1:2" x14ac:dyDescent="0.2">
      <c r="A27676" s="112" t="s">
        <v>57865</v>
      </c>
      <c r="B27676" s="112" t="s">
        <v>57866</v>
      </c>
    </row>
    <row r="27677" spans="1:2" x14ac:dyDescent="0.2">
      <c r="A27677" s="112" t="s">
        <v>57867</v>
      </c>
      <c r="B27677" s="112" t="s">
        <v>57868</v>
      </c>
    </row>
    <row r="27678" spans="1:2" x14ac:dyDescent="0.2">
      <c r="A27678" s="112" t="s">
        <v>57869</v>
      </c>
      <c r="B27678" s="112" t="s">
        <v>57870</v>
      </c>
    </row>
    <row r="27679" spans="1:2" x14ac:dyDescent="0.2">
      <c r="A27679" s="112" t="s">
        <v>57871</v>
      </c>
      <c r="B27679" s="112" t="s">
        <v>57872</v>
      </c>
    </row>
    <row r="27680" spans="1:2" x14ac:dyDescent="0.2">
      <c r="A27680" s="112" t="s">
        <v>57873</v>
      </c>
      <c r="B27680" s="112" t="s">
        <v>57874</v>
      </c>
    </row>
    <row r="27681" spans="1:2" x14ac:dyDescent="0.2">
      <c r="A27681" s="112" t="s">
        <v>57875</v>
      </c>
      <c r="B27681" s="112" t="s">
        <v>57876</v>
      </c>
    </row>
    <row r="27682" spans="1:2" x14ac:dyDescent="0.2">
      <c r="A27682" s="112" t="s">
        <v>57877</v>
      </c>
      <c r="B27682" s="112" t="s">
        <v>57878</v>
      </c>
    </row>
    <row r="27683" spans="1:2" x14ac:dyDescent="0.2">
      <c r="A27683" s="112" t="s">
        <v>57879</v>
      </c>
      <c r="B27683" s="112" t="s">
        <v>57880</v>
      </c>
    </row>
    <row r="27684" spans="1:2" x14ac:dyDescent="0.2">
      <c r="A27684" s="112" t="s">
        <v>57881</v>
      </c>
      <c r="B27684" s="112" t="s">
        <v>57882</v>
      </c>
    </row>
    <row r="27685" spans="1:2" x14ac:dyDescent="0.2">
      <c r="A27685" s="112" t="s">
        <v>57883</v>
      </c>
      <c r="B27685" s="112" t="s">
        <v>57884</v>
      </c>
    </row>
    <row r="27686" spans="1:2" x14ac:dyDescent="0.2">
      <c r="A27686" s="112" t="s">
        <v>57885</v>
      </c>
      <c r="B27686" s="112" t="s">
        <v>57886</v>
      </c>
    </row>
    <row r="27687" spans="1:2" x14ac:dyDescent="0.2">
      <c r="A27687" s="112" t="s">
        <v>57887</v>
      </c>
      <c r="B27687" s="112" t="s">
        <v>57888</v>
      </c>
    </row>
    <row r="27688" spans="1:2" x14ac:dyDescent="0.2">
      <c r="A27688" s="112" t="s">
        <v>57889</v>
      </c>
      <c r="B27688" s="112" t="s">
        <v>57890</v>
      </c>
    </row>
    <row r="27689" spans="1:2" x14ac:dyDescent="0.2">
      <c r="A27689" s="112" t="s">
        <v>57891</v>
      </c>
      <c r="B27689" s="112" t="s">
        <v>57892</v>
      </c>
    </row>
    <row r="27690" spans="1:2" x14ac:dyDescent="0.2">
      <c r="A27690" s="112" t="s">
        <v>57893</v>
      </c>
      <c r="B27690" s="112" t="s">
        <v>57894</v>
      </c>
    </row>
    <row r="27691" spans="1:2" x14ac:dyDescent="0.2">
      <c r="A27691" s="112" t="s">
        <v>57895</v>
      </c>
      <c r="B27691" s="112" t="s">
        <v>57896</v>
      </c>
    </row>
    <row r="27692" spans="1:2" x14ac:dyDescent="0.2">
      <c r="A27692" s="112" t="s">
        <v>57897</v>
      </c>
      <c r="B27692" s="112" t="s">
        <v>57898</v>
      </c>
    </row>
    <row r="27693" spans="1:2" x14ac:dyDescent="0.2">
      <c r="A27693" s="112" t="s">
        <v>57899</v>
      </c>
      <c r="B27693" s="112" t="s">
        <v>57900</v>
      </c>
    </row>
    <row r="27694" spans="1:2" x14ac:dyDescent="0.2">
      <c r="A27694" s="112" t="s">
        <v>57901</v>
      </c>
      <c r="B27694" s="112" t="s">
        <v>57902</v>
      </c>
    </row>
    <row r="27695" spans="1:2" x14ac:dyDescent="0.2">
      <c r="A27695" s="112" t="s">
        <v>57903</v>
      </c>
      <c r="B27695" s="112" t="s">
        <v>57904</v>
      </c>
    </row>
    <row r="27696" spans="1:2" x14ac:dyDescent="0.2">
      <c r="A27696" s="112" t="s">
        <v>57905</v>
      </c>
      <c r="B27696" s="112" t="s">
        <v>57906</v>
      </c>
    </row>
    <row r="27697" spans="1:2" x14ac:dyDescent="0.2">
      <c r="A27697" s="112" t="s">
        <v>57907</v>
      </c>
      <c r="B27697" s="112" t="s">
        <v>57908</v>
      </c>
    </row>
    <row r="27698" spans="1:2" x14ac:dyDescent="0.2">
      <c r="A27698" s="112" t="s">
        <v>57909</v>
      </c>
      <c r="B27698" s="112" t="s">
        <v>57910</v>
      </c>
    </row>
    <row r="27699" spans="1:2" x14ac:dyDescent="0.2">
      <c r="A27699" s="112" t="s">
        <v>57911</v>
      </c>
      <c r="B27699" s="112" t="s">
        <v>57912</v>
      </c>
    </row>
    <row r="27700" spans="1:2" x14ac:dyDescent="0.2">
      <c r="A27700" s="112" t="s">
        <v>57913</v>
      </c>
      <c r="B27700" s="112" t="s">
        <v>57914</v>
      </c>
    </row>
    <row r="27701" spans="1:2" x14ac:dyDescent="0.2">
      <c r="A27701" s="112" t="s">
        <v>57915</v>
      </c>
      <c r="B27701" s="112" t="s">
        <v>57916</v>
      </c>
    </row>
    <row r="27702" spans="1:2" x14ac:dyDescent="0.2">
      <c r="A27702" s="112" t="s">
        <v>57917</v>
      </c>
      <c r="B27702" s="112" t="s">
        <v>57918</v>
      </c>
    </row>
    <row r="27703" spans="1:2" x14ac:dyDescent="0.2">
      <c r="A27703" s="112" t="s">
        <v>57919</v>
      </c>
      <c r="B27703" s="112" t="s">
        <v>57920</v>
      </c>
    </row>
    <row r="27704" spans="1:2" x14ac:dyDescent="0.2">
      <c r="A27704" s="112" t="s">
        <v>57921</v>
      </c>
      <c r="B27704" s="112" t="s">
        <v>57922</v>
      </c>
    </row>
    <row r="27705" spans="1:2" x14ac:dyDescent="0.2">
      <c r="A27705" s="112" t="s">
        <v>57923</v>
      </c>
      <c r="B27705" s="112" t="s">
        <v>57924</v>
      </c>
    </row>
    <row r="27706" spans="1:2" x14ac:dyDescent="0.2">
      <c r="A27706" s="112" t="s">
        <v>57925</v>
      </c>
      <c r="B27706" s="112" t="s">
        <v>57926</v>
      </c>
    </row>
    <row r="27707" spans="1:2" x14ac:dyDescent="0.2">
      <c r="A27707" s="112" t="s">
        <v>57927</v>
      </c>
      <c r="B27707" s="112" t="s">
        <v>57928</v>
      </c>
    </row>
    <row r="27708" spans="1:2" x14ac:dyDescent="0.2">
      <c r="A27708" s="112" t="s">
        <v>57929</v>
      </c>
      <c r="B27708" s="112" t="s">
        <v>57930</v>
      </c>
    </row>
    <row r="27709" spans="1:2" x14ac:dyDescent="0.2">
      <c r="A27709" s="112" t="s">
        <v>57931</v>
      </c>
      <c r="B27709" s="112" t="s">
        <v>57932</v>
      </c>
    </row>
    <row r="27710" spans="1:2" x14ac:dyDescent="0.2">
      <c r="A27710" s="112" t="s">
        <v>57933</v>
      </c>
      <c r="B27710" s="112" t="s">
        <v>57934</v>
      </c>
    </row>
    <row r="27711" spans="1:2" x14ac:dyDescent="0.2">
      <c r="A27711" s="112" t="s">
        <v>57935</v>
      </c>
      <c r="B27711" s="112" t="s">
        <v>57936</v>
      </c>
    </row>
    <row r="27712" spans="1:2" x14ac:dyDescent="0.2">
      <c r="A27712" s="112" t="s">
        <v>57937</v>
      </c>
      <c r="B27712" s="112" t="s">
        <v>57938</v>
      </c>
    </row>
    <row r="27713" spans="1:2" x14ac:dyDescent="0.2">
      <c r="A27713" s="112" t="s">
        <v>57939</v>
      </c>
      <c r="B27713" s="112" t="s">
        <v>57940</v>
      </c>
    </row>
    <row r="27714" spans="1:2" x14ac:dyDescent="0.2">
      <c r="A27714" s="112" t="s">
        <v>57941</v>
      </c>
      <c r="B27714" s="112" t="s">
        <v>57942</v>
      </c>
    </row>
    <row r="27715" spans="1:2" x14ac:dyDescent="0.2">
      <c r="A27715" s="112" t="s">
        <v>57943</v>
      </c>
      <c r="B27715" s="112" t="s">
        <v>57944</v>
      </c>
    </row>
    <row r="27716" spans="1:2" x14ac:dyDescent="0.2">
      <c r="A27716" s="112" t="s">
        <v>57945</v>
      </c>
      <c r="B27716" s="112" t="s">
        <v>57698</v>
      </c>
    </row>
    <row r="27717" spans="1:2" x14ac:dyDescent="0.2">
      <c r="A27717" s="112" t="s">
        <v>57946</v>
      </c>
      <c r="B27717" s="112" t="s">
        <v>57947</v>
      </c>
    </row>
    <row r="27718" spans="1:2" x14ac:dyDescent="0.2">
      <c r="A27718" s="112" t="s">
        <v>57948</v>
      </c>
      <c r="B27718" s="112" t="s">
        <v>57949</v>
      </c>
    </row>
    <row r="27719" spans="1:2" x14ac:dyDescent="0.2">
      <c r="A27719" s="112" t="s">
        <v>57950</v>
      </c>
      <c r="B27719" s="112" t="s">
        <v>57951</v>
      </c>
    </row>
    <row r="27720" spans="1:2" x14ac:dyDescent="0.2">
      <c r="A27720" s="112" t="s">
        <v>57952</v>
      </c>
      <c r="B27720" s="112" t="s">
        <v>57953</v>
      </c>
    </row>
    <row r="27721" spans="1:2" x14ac:dyDescent="0.2">
      <c r="A27721" s="112" t="s">
        <v>57954</v>
      </c>
      <c r="B27721" s="112" t="s">
        <v>57955</v>
      </c>
    </row>
    <row r="27722" spans="1:2" x14ac:dyDescent="0.2">
      <c r="A27722" s="112" t="s">
        <v>57956</v>
      </c>
      <c r="B27722" s="112" t="s">
        <v>57957</v>
      </c>
    </row>
    <row r="27723" spans="1:2" x14ac:dyDescent="0.2">
      <c r="A27723" s="112" t="s">
        <v>57958</v>
      </c>
      <c r="B27723" s="112" t="s">
        <v>57959</v>
      </c>
    </row>
    <row r="27724" spans="1:2" x14ac:dyDescent="0.2">
      <c r="A27724" s="112" t="s">
        <v>57960</v>
      </c>
      <c r="B27724" s="112" t="s">
        <v>57961</v>
      </c>
    </row>
    <row r="27725" spans="1:2" x14ac:dyDescent="0.2">
      <c r="A27725" s="112" t="s">
        <v>57962</v>
      </c>
      <c r="B27725" s="112" t="s">
        <v>57963</v>
      </c>
    </row>
    <row r="27726" spans="1:2" x14ac:dyDescent="0.2">
      <c r="A27726" s="112" t="s">
        <v>57964</v>
      </c>
      <c r="B27726" s="112" t="s">
        <v>57965</v>
      </c>
    </row>
    <row r="27727" spans="1:2" x14ac:dyDescent="0.2">
      <c r="A27727" s="112" t="s">
        <v>57966</v>
      </c>
      <c r="B27727" s="112" t="s">
        <v>57967</v>
      </c>
    </row>
    <row r="27728" spans="1:2" x14ac:dyDescent="0.2">
      <c r="A27728" s="112" t="s">
        <v>57968</v>
      </c>
      <c r="B27728" s="112" t="s">
        <v>57969</v>
      </c>
    </row>
    <row r="27729" spans="1:2" x14ac:dyDescent="0.2">
      <c r="A27729" s="112" t="s">
        <v>57970</v>
      </c>
      <c r="B27729" s="112" t="s">
        <v>57971</v>
      </c>
    </row>
    <row r="27730" spans="1:2" x14ac:dyDescent="0.2">
      <c r="A27730" s="112" t="s">
        <v>57972</v>
      </c>
      <c r="B27730" s="112" t="s">
        <v>57973</v>
      </c>
    </row>
    <row r="27731" spans="1:2" x14ac:dyDescent="0.2">
      <c r="A27731" s="112" t="s">
        <v>57974</v>
      </c>
      <c r="B27731" s="112" t="s">
        <v>57975</v>
      </c>
    </row>
    <row r="27732" spans="1:2" x14ac:dyDescent="0.2">
      <c r="A27732" s="112" t="s">
        <v>57976</v>
      </c>
      <c r="B27732" s="112" t="s">
        <v>57977</v>
      </c>
    </row>
    <row r="27733" spans="1:2" x14ac:dyDescent="0.2">
      <c r="A27733" s="112" t="s">
        <v>57978</v>
      </c>
      <c r="B27733" s="112" t="s">
        <v>57979</v>
      </c>
    </row>
    <row r="27734" spans="1:2" x14ac:dyDescent="0.2">
      <c r="A27734" s="112" t="s">
        <v>57980</v>
      </c>
      <c r="B27734" s="112" t="s">
        <v>57981</v>
      </c>
    </row>
    <row r="27735" spans="1:2" x14ac:dyDescent="0.2">
      <c r="A27735" s="112" t="s">
        <v>57982</v>
      </c>
      <c r="B27735" s="112" t="s">
        <v>57983</v>
      </c>
    </row>
    <row r="27736" spans="1:2" x14ac:dyDescent="0.2">
      <c r="A27736" s="112" t="s">
        <v>57984</v>
      </c>
      <c r="B27736" s="112" t="s">
        <v>57985</v>
      </c>
    </row>
    <row r="27737" spans="1:2" x14ac:dyDescent="0.2">
      <c r="A27737" s="112" t="s">
        <v>57986</v>
      </c>
      <c r="B27737" s="112" t="s">
        <v>57987</v>
      </c>
    </row>
    <row r="27738" spans="1:2" x14ac:dyDescent="0.2">
      <c r="A27738" s="112" t="s">
        <v>57988</v>
      </c>
      <c r="B27738" s="112" t="s">
        <v>57989</v>
      </c>
    </row>
    <row r="27739" spans="1:2" x14ac:dyDescent="0.2">
      <c r="A27739" s="112" t="s">
        <v>57990</v>
      </c>
      <c r="B27739" s="112" t="s">
        <v>57991</v>
      </c>
    </row>
    <row r="27740" spans="1:2" x14ac:dyDescent="0.2">
      <c r="A27740" s="112" t="s">
        <v>57992</v>
      </c>
      <c r="B27740" s="112" t="s">
        <v>57993</v>
      </c>
    </row>
    <row r="27741" spans="1:2" x14ac:dyDescent="0.2">
      <c r="A27741" s="112" t="s">
        <v>57994</v>
      </c>
      <c r="B27741" s="112" t="s">
        <v>57995</v>
      </c>
    </row>
    <row r="27742" spans="1:2" x14ac:dyDescent="0.2">
      <c r="A27742" s="112" t="s">
        <v>57996</v>
      </c>
      <c r="B27742" s="112" t="s">
        <v>57997</v>
      </c>
    </row>
    <row r="27743" spans="1:2" x14ac:dyDescent="0.2">
      <c r="A27743" s="112" t="s">
        <v>57998</v>
      </c>
      <c r="B27743" s="112" t="s">
        <v>57999</v>
      </c>
    </row>
    <row r="27744" spans="1:2" x14ac:dyDescent="0.2">
      <c r="A27744" s="112" t="s">
        <v>58000</v>
      </c>
      <c r="B27744" s="112" t="s">
        <v>58001</v>
      </c>
    </row>
    <row r="27745" spans="1:2" x14ac:dyDescent="0.2">
      <c r="A27745" s="112" t="s">
        <v>58002</v>
      </c>
      <c r="B27745" s="112" t="s">
        <v>58003</v>
      </c>
    </row>
    <row r="27746" spans="1:2" x14ac:dyDescent="0.2">
      <c r="A27746" s="112" t="s">
        <v>58004</v>
      </c>
      <c r="B27746" s="112" t="s">
        <v>58005</v>
      </c>
    </row>
    <row r="27747" spans="1:2" x14ac:dyDescent="0.2">
      <c r="A27747" s="112" t="s">
        <v>58006</v>
      </c>
      <c r="B27747" s="112" t="s">
        <v>58007</v>
      </c>
    </row>
    <row r="27748" spans="1:2" x14ac:dyDescent="0.2">
      <c r="A27748" s="112" t="s">
        <v>58008</v>
      </c>
      <c r="B27748" s="112" t="s">
        <v>58009</v>
      </c>
    </row>
    <row r="27749" spans="1:2" x14ac:dyDescent="0.2">
      <c r="A27749" s="112" t="s">
        <v>58010</v>
      </c>
      <c r="B27749" s="112" t="s">
        <v>58011</v>
      </c>
    </row>
    <row r="27750" spans="1:2" x14ac:dyDescent="0.2">
      <c r="A27750" s="112" t="s">
        <v>58012</v>
      </c>
      <c r="B27750" s="112" t="s">
        <v>58013</v>
      </c>
    </row>
    <row r="27751" spans="1:2" x14ac:dyDescent="0.2">
      <c r="A27751" s="112" t="s">
        <v>58014</v>
      </c>
      <c r="B27751" s="112" t="s">
        <v>58015</v>
      </c>
    </row>
    <row r="27752" spans="1:2" x14ac:dyDescent="0.2">
      <c r="A27752" s="112" t="s">
        <v>58016</v>
      </c>
      <c r="B27752" s="112" t="s">
        <v>58017</v>
      </c>
    </row>
    <row r="27753" spans="1:2" x14ac:dyDescent="0.2">
      <c r="A27753" s="112" t="s">
        <v>58018</v>
      </c>
      <c r="B27753" s="112" t="s">
        <v>58019</v>
      </c>
    </row>
    <row r="27754" spans="1:2" x14ac:dyDescent="0.2">
      <c r="A27754" s="112" t="s">
        <v>58020</v>
      </c>
      <c r="B27754" s="112" t="s">
        <v>58021</v>
      </c>
    </row>
    <row r="27755" spans="1:2" x14ac:dyDescent="0.2">
      <c r="A27755" s="112" t="s">
        <v>58022</v>
      </c>
      <c r="B27755" s="112" t="s">
        <v>58023</v>
      </c>
    </row>
    <row r="27756" spans="1:2" x14ac:dyDescent="0.2">
      <c r="A27756" s="112" t="s">
        <v>58024</v>
      </c>
      <c r="B27756" s="112" t="s">
        <v>58025</v>
      </c>
    </row>
    <row r="27757" spans="1:2" x14ac:dyDescent="0.2">
      <c r="A27757" s="112" t="s">
        <v>58026</v>
      </c>
      <c r="B27757" s="112" t="s">
        <v>58027</v>
      </c>
    </row>
    <row r="27758" spans="1:2" x14ac:dyDescent="0.2">
      <c r="A27758" s="112" t="s">
        <v>58028</v>
      </c>
      <c r="B27758" s="112" t="s">
        <v>58029</v>
      </c>
    </row>
    <row r="27759" spans="1:2" x14ac:dyDescent="0.2">
      <c r="A27759" s="112" t="s">
        <v>58030</v>
      </c>
      <c r="B27759" s="112" t="s">
        <v>58031</v>
      </c>
    </row>
    <row r="27760" spans="1:2" x14ac:dyDescent="0.2">
      <c r="A27760" s="112" t="s">
        <v>58032</v>
      </c>
      <c r="B27760" s="112" t="s">
        <v>58033</v>
      </c>
    </row>
    <row r="27761" spans="1:2" x14ac:dyDescent="0.2">
      <c r="A27761" s="112" t="s">
        <v>58034</v>
      </c>
      <c r="B27761" s="112" t="s">
        <v>58035</v>
      </c>
    </row>
    <row r="27762" spans="1:2" x14ac:dyDescent="0.2">
      <c r="A27762" s="112" t="s">
        <v>58036</v>
      </c>
      <c r="B27762" s="112" t="s">
        <v>58037</v>
      </c>
    </row>
    <row r="27763" spans="1:2" x14ac:dyDescent="0.2">
      <c r="A27763" s="112" t="s">
        <v>58038</v>
      </c>
      <c r="B27763" s="112" t="s">
        <v>58039</v>
      </c>
    </row>
    <row r="27764" spans="1:2" x14ac:dyDescent="0.2">
      <c r="A27764" s="112" t="s">
        <v>58040</v>
      </c>
      <c r="B27764" s="112" t="s">
        <v>58041</v>
      </c>
    </row>
    <row r="27765" spans="1:2" x14ac:dyDescent="0.2">
      <c r="A27765" s="112" t="s">
        <v>58042</v>
      </c>
      <c r="B27765" s="112" t="s">
        <v>58043</v>
      </c>
    </row>
    <row r="27766" spans="1:2" x14ac:dyDescent="0.2">
      <c r="A27766" s="112" t="s">
        <v>58044</v>
      </c>
      <c r="B27766" s="112" t="s">
        <v>58045</v>
      </c>
    </row>
    <row r="27767" spans="1:2" x14ac:dyDescent="0.2">
      <c r="A27767" s="112" t="s">
        <v>58046</v>
      </c>
      <c r="B27767" s="112" t="s">
        <v>58047</v>
      </c>
    </row>
    <row r="27768" spans="1:2" x14ac:dyDescent="0.2">
      <c r="A27768" s="112" t="s">
        <v>58048</v>
      </c>
      <c r="B27768" s="112" t="s">
        <v>58049</v>
      </c>
    </row>
    <row r="27769" spans="1:2" x14ac:dyDescent="0.2">
      <c r="A27769" s="112" t="s">
        <v>58050</v>
      </c>
      <c r="B27769" s="112" t="s">
        <v>58051</v>
      </c>
    </row>
    <row r="27770" spans="1:2" x14ac:dyDescent="0.2">
      <c r="A27770" s="112" t="s">
        <v>58052</v>
      </c>
      <c r="B27770" s="112" t="s">
        <v>58053</v>
      </c>
    </row>
    <row r="27771" spans="1:2" x14ac:dyDescent="0.2">
      <c r="A27771" s="112" t="s">
        <v>58054</v>
      </c>
      <c r="B27771" s="112" t="s">
        <v>58055</v>
      </c>
    </row>
    <row r="27772" spans="1:2" x14ac:dyDescent="0.2">
      <c r="A27772" s="112" t="s">
        <v>58056</v>
      </c>
      <c r="B27772" s="112" t="s">
        <v>58057</v>
      </c>
    </row>
    <row r="27773" spans="1:2" x14ac:dyDescent="0.2">
      <c r="A27773" s="112" t="s">
        <v>58058</v>
      </c>
      <c r="B27773" s="112" t="s">
        <v>58059</v>
      </c>
    </row>
    <row r="27774" spans="1:2" x14ac:dyDescent="0.2">
      <c r="A27774" s="112" t="s">
        <v>58060</v>
      </c>
      <c r="B27774" s="112" t="s">
        <v>58061</v>
      </c>
    </row>
    <row r="27775" spans="1:2" x14ac:dyDescent="0.2">
      <c r="A27775" s="112" t="s">
        <v>58062</v>
      </c>
      <c r="B27775" s="112" t="s">
        <v>58063</v>
      </c>
    </row>
    <row r="27776" spans="1:2" x14ac:dyDescent="0.2">
      <c r="A27776" s="112" t="s">
        <v>58064</v>
      </c>
      <c r="B27776" s="112" t="s">
        <v>58065</v>
      </c>
    </row>
    <row r="27777" spans="1:2" x14ac:dyDescent="0.2">
      <c r="A27777" s="112" t="s">
        <v>58066</v>
      </c>
      <c r="B27777" s="112" t="s">
        <v>58067</v>
      </c>
    </row>
    <row r="27778" spans="1:2" x14ac:dyDescent="0.2">
      <c r="A27778" s="112" t="s">
        <v>58068</v>
      </c>
      <c r="B27778" s="112" t="s">
        <v>58069</v>
      </c>
    </row>
    <row r="27779" spans="1:2" x14ac:dyDescent="0.2">
      <c r="A27779" s="112" t="s">
        <v>58070</v>
      </c>
      <c r="B27779" s="112" t="s">
        <v>58071</v>
      </c>
    </row>
    <row r="27780" spans="1:2" x14ac:dyDescent="0.2">
      <c r="A27780" s="112" t="s">
        <v>58072</v>
      </c>
      <c r="B27780" s="112" t="s">
        <v>58073</v>
      </c>
    </row>
    <row r="27781" spans="1:2" x14ac:dyDescent="0.2">
      <c r="A27781" s="112" t="s">
        <v>58074</v>
      </c>
      <c r="B27781" s="112" t="s">
        <v>58075</v>
      </c>
    </row>
    <row r="27782" spans="1:2" x14ac:dyDescent="0.2">
      <c r="A27782" s="112" t="s">
        <v>58076</v>
      </c>
      <c r="B27782" s="112" t="s">
        <v>58077</v>
      </c>
    </row>
    <row r="27783" spans="1:2" x14ac:dyDescent="0.2">
      <c r="A27783" s="112" t="s">
        <v>58078</v>
      </c>
      <c r="B27783" s="112" t="s">
        <v>58079</v>
      </c>
    </row>
    <row r="27784" spans="1:2" x14ac:dyDescent="0.2">
      <c r="A27784" s="112" t="s">
        <v>58080</v>
      </c>
      <c r="B27784" s="112" t="s">
        <v>58081</v>
      </c>
    </row>
    <row r="27785" spans="1:2" x14ac:dyDescent="0.2">
      <c r="A27785" s="112" t="s">
        <v>58082</v>
      </c>
      <c r="B27785" s="112" t="s">
        <v>58083</v>
      </c>
    </row>
    <row r="27786" spans="1:2" x14ac:dyDescent="0.2">
      <c r="A27786" s="112" t="s">
        <v>58084</v>
      </c>
      <c r="B27786" s="112" t="s">
        <v>58085</v>
      </c>
    </row>
    <row r="27787" spans="1:2" x14ac:dyDescent="0.2">
      <c r="A27787" s="112" t="s">
        <v>58086</v>
      </c>
      <c r="B27787" s="112" t="s">
        <v>58087</v>
      </c>
    </row>
    <row r="27788" spans="1:2" x14ac:dyDescent="0.2">
      <c r="A27788" s="112" t="s">
        <v>58088</v>
      </c>
      <c r="B27788" s="112" t="s">
        <v>58089</v>
      </c>
    </row>
    <row r="27789" spans="1:2" x14ac:dyDescent="0.2">
      <c r="A27789" s="112" t="s">
        <v>58090</v>
      </c>
      <c r="B27789" s="112" t="s">
        <v>58091</v>
      </c>
    </row>
    <row r="27790" spans="1:2" x14ac:dyDescent="0.2">
      <c r="A27790" s="112" t="s">
        <v>58092</v>
      </c>
      <c r="B27790" s="112" t="s">
        <v>58093</v>
      </c>
    </row>
    <row r="27791" spans="1:2" x14ac:dyDescent="0.2">
      <c r="A27791" s="112" t="s">
        <v>58094</v>
      </c>
      <c r="B27791" s="112" t="s">
        <v>58095</v>
      </c>
    </row>
    <row r="27792" spans="1:2" x14ac:dyDescent="0.2">
      <c r="A27792" s="112" t="s">
        <v>58096</v>
      </c>
      <c r="B27792" s="112" t="s">
        <v>58097</v>
      </c>
    </row>
    <row r="27793" spans="1:2" x14ac:dyDescent="0.2">
      <c r="A27793" s="112" t="s">
        <v>58098</v>
      </c>
      <c r="B27793" s="112" t="s">
        <v>58099</v>
      </c>
    </row>
    <row r="27794" spans="1:2" x14ac:dyDescent="0.2">
      <c r="A27794" s="112" t="s">
        <v>58100</v>
      </c>
      <c r="B27794" s="112" t="s">
        <v>58101</v>
      </c>
    </row>
    <row r="27795" spans="1:2" x14ac:dyDescent="0.2">
      <c r="A27795" s="112" t="s">
        <v>58102</v>
      </c>
      <c r="B27795" s="112" t="s">
        <v>58103</v>
      </c>
    </row>
    <row r="27796" spans="1:2" x14ac:dyDescent="0.2">
      <c r="A27796" s="112" t="s">
        <v>58104</v>
      </c>
      <c r="B27796" s="112" t="s">
        <v>58105</v>
      </c>
    </row>
    <row r="27797" spans="1:2" x14ac:dyDescent="0.2">
      <c r="A27797" s="112" t="s">
        <v>58106</v>
      </c>
      <c r="B27797" s="112" t="s">
        <v>58107</v>
      </c>
    </row>
    <row r="27798" spans="1:2" x14ac:dyDescent="0.2">
      <c r="A27798" s="112" t="s">
        <v>58108</v>
      </c>
      <c r="B27798" s="112" t="s">
        <v>58109</v>
      </c>
    </row>
    <row r="27799" spans="1:2" x14ac:dyDescent="0.2">
      <c r="A27799" s="112" t="s">
        <v>58110</v>
      </c>
      <c r="B27799" s="112" t="s">
        <v>58111</v>
      </c>
    </row>
    <row r="27800" spans="1:2" x14ac:dyDescent="0.2">
      <c r="A27800" s="112" t="s">
        <v>58112</v>
      </c>
      <c r="B27800" s="112" t="s">
        <v>58113</v>
      </c>
    </row>
    <row r="27801" spans="1:2" x14ac:dyDescent="0.2">
      <c r="A27801" s="112" t="s">
        <v>58114</v>
      </c>
      <c r="B27801" s="112" t="s">
        <v>58115</v>
      </c>
    </row>
    <row r="27802" spans="1:2" x14ac:dyDescent="0.2">
      <c r="A27802" s="112" t="s">
        <v>58116</v>
      </c>
      <c r="B27802" s="112" t="s">
        <v>58117</v>
      </c>
    </row>
    <row r="27803" spans="1:2" x14ac:dyDescent="0.2">
      <c r="A27803" s="112" t="s">
        <v>58118</v>
      </c>
      <c r="B27803" s="112" t="s">
        <v>58119</v>
      </c>
    </row>
    <row r="27804" spans="1:2" x14ac:dyDescent="0.2">
      <c r="A27804" s="112" t="s">
        <v>58120</v>
      </c>
      <c r="B27804" s="112" t="s">
        <v>58121</v>
      </c>
    </row>
    <row r="27805" spans="1:2" x14ac:dyDescent="0.2">
      <c r="A27805" s="112" t="s">
        <v>58122</v>
      </c>
      <c r="B27805" s="112" t="s">
        <v>58123</v>
      </c>
    </row>
    <row r="27806" spans="1:2" x14ac:dyDescent="0.2">
      <c r="A27806" s="112" t="s">
        <v>58124</v>
      </c>
      <c r="B27806" s="112" t="s">
        <v>58125</v>
      </c>
    </row>
    <row r="27807" spans="1:2" x14ac:dyDescent="0.2">
      <c r="A27807" s="112" t="s">
        <v>58126</v>
      </c>
      <c r="B27807" s="112" t="s">
        <v>58127</v>
      </c>
    </row>
    <row r="27808" spans="1:2" x14ac:dyDescent="0.2">
      <c r="A27808" s="112" t="s">
        <v>58128</v>
      </c>
      <c r="B27808" s="112" t="s">
        <v>58129</v>
      </c>
    </row>
    <row r="27809" spans="1:2" x14ac:dyDescent="0.2">
      <c r="A27809" s="112" t="s">
        <v>58130</v>
      </c>
      <c r="B27809" s="112" t="s">
        <v>58131</v>
      </c>
    </row>
    <row r="27810" spans="1:2" x14ac:dyDescent="0.2">
      <c r="A27810" s="112" t="s">
        <v>58132</v>
      </c>
      <c r="B27810" s="112" t="s">
        <v>58133</v>
      </c>
    </row>
    <row r="27811" spans="1:2" x14ac:dyDescent="0.2">
      <c r="A27811" s="112" t="s">
        <v>58134</v>
      </c>
      <c r="B27811" s="112" t="s">
        <v>58135</v>
      </c>
    </row>
    <row r="27812" spans="1:2" x14ac:dyDescent="0.2">
      <c r="A27812" s="112" t="s">
        <v>58136</v>
      </c>
      <c r="B27812" s="112" t="s">
        <v>58137</v>
      </c>
    </row>
    <row r="27813" spans="1:2" x14ac:dyDescent="0.2">
      <c r="A27813" s="112" t="s">
        <v>58138</v>
      </c>
      <c r="B27813" s="112" t="s">
        <v>58139</v>
      </c>
    </row>
    <row r="27814" spans="1:2" x14ac:dyDescent="0.2">
      <c r="A27814" s="112" t="s">
        <v>58140</v>
      </c>
      <c r="B27814" s="112" t="s">
        <v>58141</v>
      </c>
    </row>
    <row r="27815" spans="1:2" x14ac:dyDescent="0.2">
      <c r="A27815" s="112" t="s">
        <v>58142</v>
      </c>
      <c r="B27815" s="112" t="s">
        <v>58143</v>
      </c>
    </row>
    <row r="27816" spans="1:2" x14ac:dyDescent="0.2">
      <c r="A27816" s="112" t="s">
        <v>58144</v>
      </c>
      <c r="B27816" s="112" t="s">
        <v>58145</v>
      </c>
    </row>
    <row r="27817" spans="1:2" x14ac:dyDescent="0.2">
      <c r="A27817" s="112" t="s">
        <v>58146</v>
      </c>
      <c r="B27817" s="112" t="s">
        <v>58147</v>
      </c>
    </row>
    <row r="27818" spans="1:2" x14ac:dyDescent="0.2">
      <c r="A27818" s="112" t="s">
        <v>58148</v>
      </c>
      <c r="B27818" s="112" t="s">
        <v>58149</v>
      </c>
    </row>
    <row r="27819" spans="1:2" x14ac:dyDescent="0.2">
      <c r="A27819" s="112" t="s">
        <v>58150</v>
      </c>
      <c r="B27819" s="112" t="s">
        <v>58151</v>
      </c>
    </row>
    <row r="27820" spans="1:2" x14ac:dyDescent="0.2">
      <c r="A27820" s="112" t="s">
        <v>58152</v>
      </c>
      <c r="B27820" s="112" t="s">
        <v>58153</v>
      </c>
    </row>
    <row r="27821" spans="1:2" x14ac:dyDescent="0.2">
      <c r="A27821" s="112" t="s">
        <v>58154</v>
      </c>
      <c r="B27821" s="112" t="s">
        <v>58155</v>
      </c>
    </row>
    <row r="27822" spans="1:2" x14ac:dyDescent="0.2">
      <c r="A27822" s="112" t="s">
        <v>58156</v>
      </c>
      <c r="B27822" s="112" t="s">
        <v>58157</v>
      </c>
    </row>
    <row r="27823" spans="1:2" x14ac:dyDescent="0.2">
      <c r="A27823" s="112" t="s">
        <v>58158</v>
      </c>
      <c r="B27823" s="112" t="s">
        <v>58159</v>
      </c>
    </row>
    <row r="27824" spans="1:2" x14ac:dyDescent="0.2">
      <c r="A27824" s="112" t="s">
        <v>58160</v>
      </c>
      <c r="B27824" s="112" t="s">
        <v>58161</v>
      </c>
    </row>
    <row r="27825" spans="1:2" x14ac:dyDescent="0.2">
      <c r="A27825" s="112" t="s">
        <v>58162</v>
      </c>
      <c r="B27825" s="112" t="s">
        <v>58163</v>
      </c>
    </row>
    <row r="27826" spans="1:2" x14ac:dyDescent="0.2">
      <c r="A27826" s="112" t="s">
        <v>58164</v>
      </c>
      <c r="B27826" s="112" t="s">
        <v>58165</v>
      </c>
    </row>
    <row r="27827" spans="1:2" x14ac:dyDescent="0.2">
      <c r="A27827" s="112" t="s">
        <v>58166</v>
      </c>
      <c r="B27827" s="112" t="s">
        <v>58167</v>
      </c>
    </row>
    <row r="27828" spans="1:2" x14ac:dyDescent="0.2">
      <c r="A27828" s="112" t="s">
        <v>58168</v>
      </c>
      <c r="B27828" s="112" t="s">
        <v>58169</v>
      </c>
    </row>
    <row r="27829" spans="1:2" x14ac:dyDescent="0.2">
      <c r="A27829" s="112" t="s">
        <v>58170</v>
      </c>
      <c r="B27829" s="112" t="s">
        <v>58171</v>
      </c>
    </row>
    <row r="27830" spans="1:2" x14ac:dyDescent="0.2">
      <c r="A27830" s="112" t="s">
        <v>58172</v>
      </c>
      <c r="B27830" s="112" t="s">
        <v>58173</v>
      </c>
    </row>
    <row r="27831" spans="1:2" x14ac:dyDescent="0.2">
      <c r="A27831" s="112" t="s">
        <v>58174</v>
      </c>
      <c r="B27831" s="112" t="s">
        <v>58175</v>
      </c>
    </row>
    <row r="27832" spans="1:2" x14ac:dyDescent="0.2">
      <c r="A27832" s="112" t="s">
        <v>58176</v>
      </c>
      <c r="B27832" s="112" t="s">
        <v>58177</v>
      </c>
    </row>
    <row r="27833" spans="1:2" x14ac:dyDescent="0.2">
      <c r="A27833" s="112" t="s">
        <v>58178</v>
      </c>
      <c r="B27833" s="112" t="s">
        <v>58179</v>
      </c>
    </row>
    <row r="27834" spans="1:2" x14ac:dyDescent="0.2">
      <c r="A27834" s="112" t="s">
        <v>58180</v>
      </c>
      <c r="B27834" s="112" t="s">
        <v>58181</v>
      </c>
    </row>
    <row r="27835" spans="1:2" x14ac:dyDescent="0.2">
      <c r="A27835" s="112" t="s">
        <v>58182</v>
      </c>
      <c r="B27835" s="112" t="s">
        <v>58183</v>
      </c>
    </row>
    <row r="27836" spans="1:2" x14ac:dyDescent="0.2">
      <c r="A27836" s="112" t="s">
        <v>58184</v>
      </c>
      <c r="B27836" s="112" t="s">
        <v>58185</v>
      </c>
    </row>
    <row r="27837" spans="1:2" x14ac:dyDescent="0.2">
      <c r="A27837" s="112" t="s">
        <v>58186</v>
      </c>
      <c r="B27837" s="112" t="s">
        <v>58187</v>
      </c>
    </row>
    <row r="27838" spans="1:2" x14ac:dyDescent="0.2">
      <c r="A27838" s="112" t="s">
        <v>58188</v>
      </c>
      <c r="B27838" s="112" t="s">
        <v>58189</v>
      </c>
    </row>
    <row r="27839" spans="1:2" x14ac:dyDescent="0.2">
      <c r="A27839" s="112" t="s">
        <v>58190</v>
      </c>
      <c r="B27839" s="112" t="s">
        <v>58191</v>
      </c>
    </row>
    <row r="27840" spans="1:2" x14ac:dyDescent="0.2">
      <c r="A27840" s="112" t="s">
        <v>58192</v>
      </c>
      <c r="B27840" s="112" t="s">
        <v>58193</v>
      </c>
    </row>
    <row r="27841" spans="1:2" x14ac:dyDescent="0.2">
      <c r="A27841" s="112" t="s">
        <v>58194</v>
      </c>
      <c r="B27841" s="112" t="s">
        <v>58195</v>
      </c>
    </row>
    <row r="27842" spans="1:2" x14ac:dyDescent="0.2">
      <c r="A27842" s="112" t="s">
        <v>58196</v>
      </c>
      <c r="B27842" s="112" t="s">
        <v>58197</v>
      </c>
    </row>
    <row r="27843" spans="1:2" x14ac:dyDescent="0.2">
      <c r="A27843" s="112" t="s">
        <v>58198</v>
      </c>
      <c r="B27843" s="112" t="s">
        <v>58199</v>
      </c>
    </row>
    <row r="27844" spans="1:2" x14ac:dyDescent="0.2">
      <c r="A27844" s="112" t="s">
        <v>58200</v>
      </c>
      <c r="B27844" s="112" t="s">
        <v>58201</v>
      </c>
    </row>
    <row r="27845" spans="1:2" x14ac:dyDescent="0.2">
      <c r="A27845" s="112" t="s">
        <v>58202</v>
      </c>
      <c r="B27845" s="112" t="s">
        <v>58203</v>
      </c>
    </row>
    <row r="27846" spans="1:2" x14ac:dyDescent="0.2">
      <c r="A27846" s="112" t="s">
        <v>58204</v>
      </c>
      <c r="B27846" s="112" t="s">
        <v>58205</v>
      </c>
    </row>
    <row r="27847" spans="1:2" x14ac:dyDescent="0.2">
      <c r="A27847" s="112" t="s">
        <v>58206</v>
      </c>
      <c r="B27847" s="112" t="s">
        <v>58207</v>
      </c>
    </row>
    <row r="27848" spans="1:2" x14ac:dyDescent="0.2">
      <c r="A27848" s="112" t="s">
        <v>58208</v>
      </c>
      <c r="B27848" s="112" t="s">
        <v>58209</v>
      </c>
    </row>
    <row r="27849" spans="1:2" x14ac:dyDescent="0.2">
      <c r="A27849" s="112" t="s">
        <v>58210</v>
      </c>
      <c r="B27849" s="112" t="s">
        <v>58211</v>
      </c>
    </row>
    <row r="27850" spans="1:2" x14ac:dyDescent="0.2">
      <c r="A27850" s="112" t="s">
        <v>58212</v>
      </c>
      <c r="B27850" s="112" t="s">
        <v>58213</v>
      </c>
    </row>
    <row r="27851" spans="1:2" x14ac:dyDescent="0.2">
      <c r="A27851" s="112" t="s">
        <v>58214</v>
      </c>
      <c r="B27851" s="112" t="s">
        <v>58215</v>
      </c>
    </row>
    <row r="27852" spans="1:2" x14ac:dyDescent="0.2">
      <c r="A27852" s="112" t="s">
        <v>58216</v>
      </c>
      <c r="B27852" s="112" t="s">
        <v>58217</v>
      </c>
    </row>
    <row r="27853" spans="1:2" x14ac:dyDescent="0.2">
      <c r="A27853" s="112" t="s">
        <v>58218</v>
      </c>
      <c r="B27853" s="112" t="s">
        <v>58219</v>
      </c>
    </row>
    <row r="27854" spans="1:2" x14ac:dyDescent="0.2">
      <c r="A27854" s="112" t="s">
        <v>58220</v>
      </c>
      <c r="B27854" s="112" t="s">
        <v>58221</v>
      </c>
    </row>
    <row r="27855" spans="1:2" x14ac:dyDescent="0.2">
      <c r="A27855" s="112" t="s">
        <v>58222</v>
      </c>
      <c r="B27855" s="112" t="s">
        <v>58223</v>
      </c>
    </row>
    <row r="27856" spans="1:2" x14ac:dyDescent="0.2">
      <c r="A27856" s="112" t="s">
        <v>58224</v>
      </c>
      <c r="B27856" s="112" t="s">
        <v>58225</v>
      </c>
    </row>
    <row r="27857" spans="1:2" x14ac:dyDescent="0.2">
      <c r="A27857" s="112" t="s">
        <v>58226</v>
      </c>
      <c r="B27857" s="112" t="s">
        <v>58227</v>
      </c>
    </row>
    <row r="27858" spans="1:2" x14ac:dyDescent="0.2">
      <c r="A27858" s="112" t="s">
        <v>58228</v>
      </c>
      <c r="B27858" s="112" t="s">
        <v>58229</v>
      </c>
    </row>
    <row r="27859" spans="1:2" x14ac:dyDescent="0.2">
      <c r="A27859" s="112" t="s">
        <v>58230</v>
      </c>
      <c r="B27859" s="112" t="s">
        <v>58231</v>
      </c>
    </row>
    <row r="27860" spans="1:2" x14ac:dyDescent="0.2">
      <c r="A27860" s="112" t="s">
        <v>58232</v>
      </c>
      <c r="B27860" s="112" t="s">
        <v>58233</v>
      </c>
    </row>
    <row r="27861" spans="1:2" x14ac:dyDescent="0.2">
      <c r="A27861" s="112" t="s">
        <v>58234</v>
      </c>
      <c r="B27861" s="112" t="s">
        <v>58235</v>
      </c>
    </row>
    <row r="27862" spans="1:2" x14ac:dyDescent="0.2">
      <c r="A27862" s="112" t="s">
        <v>58236</v>
      </c>
      <c r="B27862" s="112" t="s">
        <v>58237</v>
      </c>
    </row>
    <row r="27863" spans="1:2" x14ac:dyDescent="0.2">
      <c r="A27863" s="112" t="s">
        <v>58238</v>
      </c>
      <c r="B27863" s="112" t="s">
        <v>58239</v>
      </c>
    </row>
    <row r="27864" spans="1:2" x14ac:dyDescent="0.2">
      <c r="A27864" s="112" t="s">
        <v>58240</v>
      </c>
      <c r="B27864" s="112" t="s">
        <v>58241</v>
      </c>
    </row>
    <row r="27865" spans="1:2" x14ac:dyDescent="0.2">
      <c r="A27865" s="112" t="s">
        <v>58242</v>
      </c>
      <c r="B27865" s="112" t="s">
        <v>58243</v>
      </c>
    </row>
    <row r="27866" spans="1:2" x14ac:dyDescent="0.2">
      <c r="A27866" s="112" t="s">
        <v>58244</v>
      </c>
      <c r="B27866" s="112" t="s">
        <v>58245</v>
      </c>
    </row>
    <row r="27867" spans="1:2" x14ac:dyDescent="0.2">
      <c r="A27867" s="112" t="s">
        <v>58246</v>
      </c>
      <c r="B27867" s="112" t="s">
        <v>58247</v>
      </c>
    </row>
    <row r="27868" spans="1:2" x14ac:dyDescent="0.2">
      <c r="A27868" s="112" t="s">
        <v>58248</v>
      </c>
      <c r="B27868" s="112" t="s">
        <v>58249</v>
      </c>
    </row>
    <row r="27869" spans="1:2" x14ac:dyDescent="0.2">
      <c r="A27869" s="112" t="s">
        <v>58250</v>
      </c>
      <c r="B27869" s="112" t="s">
        <v>58251</v>
      </c>
    </row>
    <row r="27870" spans="1:2" x14ac:dyDescent="0.2">
      <c r="A27870" s="112" t="s">
        <v>58252</v>
      </c>
      <c r="B27870" s="112" t="s">
        <v>58253</v>
      </c>
    </row>
    <row r="27871" spans="1:2" x14ac:dyDescent="0.2">
      <c r="A27871" s="112" t="s">
        <v>58254</v>
      </c>
      <c r="B27871" s="112" t="s">
        <v>58255</v>
      </c>
    </row>
    <row r="27872" spans="1:2" x14ac:dyDescent="0.2">
      <c r="A27872" s="112" t="s">
        <v>58256</v>
      </c>
      <c r="B27872" s="112" t="s">
        <v>58257</v>
      </c>
    </row>
    <row r="27873" spans="1:2" x14ac:dyDescent="0.2">
      <c r="A27873" s="112" t="s">
        <v>58258</v>
      </c>
      <c r="B27873" s="112" t="s">
        <v>58259</v>
      </c>
    </row>
    <row r="27874" spans="1:2" x14ac:dyDescent="0.2">
      <c r="A27874" s="112" t="s">
        <v>58260</v>
      </c>
      <c r="B27874" s="112" t="s">
        <v>58261</v>
      </c>
    </row>
    <row r="27875" spans="1:2" x14ac:dyDescent="0.2">
      <c r="A27875" s="112" t="s">
        <v>58262</v>
      </c>
      <c r="B27875" s="112" t="s">
        <v>58263</v>
      </c>
    </row>
    <row r="27876" spans="1:2" x14ac:dyDescent="0.2">
      <c r="A27876" s="112" t="s">
        <v>58264</v>
      </c>
      <c r="B27876" s="112" t="s">
        <v>58265</v>
      </c>
    </row>
    <row r="27877" spans="1:2" x14ac:dyDescent="0.2">
      <c r="A27877" s="112" t="s">
        <v>58266</v>
      </c>
      <c r="B27877" s="112" t="s">
        <v>58267</v>
      </c>
    </row>
    <row r="27878" spans="1:2" x14ac:dyDescent="0.2">
      <c r="A27878" s="112" t="s">
        <v>58268</v>
      </c>
      <c r="B27878" s="112" t="s">
        <v>58269</v>
      </c>
    </row>
    <row r="27879" spans="1:2" x14ac:dyDescent="0.2">
      <c r="A27879" s="112" t="s">
        <v>58270</v>
      </c>
      <c r="B27879" s="112" t="s">
        <v>58271</v>
      </c>
    </row>
    <row r="27880" spans="1:2" x14ac:dyDescent="0.2">
      <c r="A27880" s="112" t="s">
        <v>58272</v>
      </c>
      <c r="B27880" s="112" t="s">
        <v>58273</v>
      </c>
    </row>
    <row r="27881" spans="1:2" x14ac:dyDescent="0.2">
      <c r="A27881" s="112" t="s">
        <v>58274</v>
      </c>
      <c r="B27881" s="112" t="s">
        <v>58275</v>
      </c>
    </row>
    <row r="27882" spans="1:2" x14ac:dyDescent="0.2">
      <c r="A27882" s="112" t="s">
        <v>58276</v>
      </c>
      <c r="B27882" s="112" t="s">
        <v>58277</v>
      </c>
    </row>
    <row r="27883" spans="1:2" x14ac:dyDescent="0.2">
      <c r="A27883" s="112" t="s">
        <v>58278</v>
      </c>
      <c r="B27883" s="112" t="s">
        <v>58279</v>
      </c>
    </row>
    <row r="27884" spans="1:2" x14ac:dyDescent="0.2">
      <c r="A27884" s="112" t="s">
        <v>58280</v>
      </c>
      <c r="B27884" s="112" t="s">
        <v>58281</v>
      </c>
    </row>
    <row r="27885" spans="1:2" x14ac:dyDescent="0.2">
      <c r="A27885" s="112" t="s">
        <v>58282</v>
      </c>
      <c r="B27885" s="112" t="s">
        <v>58283</v>
      </c>
    </row>
    <row r="27886" spans="1:2" x14ac:dyDescent="0.2">
      <c r="A27886" s="112" t="s">
        <v>58284</v>
      </c>
      <c r="B27886" s="112" t="s">
        <v>58285</v>
      </c>
    </row>
    <row r="27887" spans="1:2" x14ac:dyDescent="0.2">
      <c r="A27887" s="112" t="s">
        <v>58286</v>
      </c>
      <c r="B27887" s="112" t="s">
        <v>58287</v>
      </c>
    </row>
    <row r="27888" spans="1:2" x14ac:dyDescent="0.2">
      <c r="A27888" s="112" t="s">
        <v>58288</v>
      </c>
      <c r="B27888" s="112" t="s">
        <v>58289</v>
      </c>
    </row>
    <row r="27889" spans="1:2" x14ac:dyDescent="0.2">
      <c r="A27889" s="112" t="s">
        <v>58290</v>
      </c>
      <c r="B27889" s="112" t="s">
        <v>58291</v>
      </c>
    </row>
    <row r="27890" spans="1:2" x14ac:dyDescent="0.2">
      <c r="A27890" s="112" t="s">
        <v>58292</v>
      </c>
      <c r="B27890" s="112" t="s">
        <v>58293</v>
      </c>
    </row>
    <row r="27891" spans="1:2" x14ac:dyDescent="0.2">
      <c r="A27891" s="112" t="s">
        <v>58294</v>
      </c>
      <c r="B27891" s="112" t="s">
        <v>58295</v>
      </c>
    </row>
    <row r="27892" spans="1:2" x14ac:dyDescent="0.2">
      <c r="A27892" s="112" t="s">
        <v>58296</v>
      </c>
      <c r="B27892" s="112" t="s">
        <v>58297</v>
      </c>
    </row>
    <row r="27893" spans="1:2" x14ac:dyDescent="0.2">
      <c r="A27893" s="112" t="s">
        <v>58298</v>
      </c>
      <c r="B27893" s="112" t="s">
        <v>58299</v>
      </c>
    </row>
    <row r="27894" spans="1:2" x14ac:dyDescent="0.2">
      <c r="A27894" s="112" t="s">
        <v>58300</v>
      </c>
      <c r="B27894" s="112" t="s">
        <v>58301</v>
      </c>
    </row>
    <row r="27895" spans="1:2" x14ac:dyDescent="0.2">
      <c r="A27895" s="112" t="s">
        <v>58302</v>
      </c>
      <c r="B27895" s="112" t="s">
        <v>58303</v>
      </c>
    </row>
    <row r="27896" spans="1:2" x14ac:dyDescent="0.2">
      <c r="A27896" s="112" t="s">
        <v>58304</v>
      </c>
      <c r="B27896" s="112" t="s">
        <v>58305</v>
      </c>
    </row>
    <row r="27897" spans="1:2" x14ac:dyDescent="0.2">
      <c r="A27897" s="112" t="s">
        <v>58306</v>
      </c>
      <c r="B27897" s="112" t="s">
        <v>58307</v>
      </c>
    </row>
    <row r="27898" spans="1:2" x14ac:dyDescent="0.2">
      <c r="A27898" s="112" t="s">
        <v>58308</v>
      </c>
      <c r="B27898" s="112" t="s">
        <v>58309</v>
      </c>
    </row>
    <row r="27899" spans="1:2" x14ac:dyDescent="0.2">
      <c r="A27899" s="112" t="s">
        <v>58310</v>
      </c>
      <c r="B27899" s="112" t="s">
        <v>58311</v>
      </c>
    </row>
    <row r="27900" spans="1:2" x14ac:dyDescent="0.2">
      <c r="A27900" s="112" t="s">
        <v>58312</v>
      </c>
      <c r="B27900" s="112" t="s">
        <v>58313</v>
      </c>
    </row>
    <row r="27901" spans="1:2" x14ac:dyDescent="0.2">
      <c r="A27901" s="112" t="s">
        <v>58314</v>
      </c>
      <c r="B27901" s="112" t="s">
        <v>58315</v>
      </c>
    </row>
    <row r="27902" spans="1:2" x14ac:dyDescent="0.2">
      <c r="A27902" s="112" t="s">
        <v>58316</v>
      </c>
      <c r="B27902" s="112" t="s">
        <v>58317</v>
      </c>
    </row>
    <row r="27903" spans="1:2" x14ac:dyDescent="0.2">
      <c r="A27903" s="112" t="s">
        <v>58318</v>
      </c>
      <c r="B27903" s="112" t="s">
        <v>58319</v>
      </c>
    </row>
    <row r="27904" spans="1:2" x14ac:dyDescent="0.2">
      <c r="A27904" s="112" t="s">
        <v>58320</v>
      </c>
      <c r="B27904" s="112" t="s">
        <v>58321</v>
      </c>
    </row>
    <row r="27905" spans="1:2" x14ac:dyDescent="0.2">
      <c r="A27905" s="112" t="s">
        <v>58322</v>
      </c>
      <c r="B27905" s="112" t="s">
        <v>58323</v>
      </c>
    </row>
    <row r="27906" spans="1:2" x14ac:dyDescent="0.2">
      <c r="A27906" s="112" t="s">
        <v>58324</v>
      </c>
      <c r="B27906" s="112" t="s">
        <v>58325</v>
      </c>
    </row>
    <row r="27907" spans="1:2" x14ac:dyDescent="0.2">
      <c r="A27907" s="112" t="s">
        <v>58326</v>
      </c>
      <c r="B27907" s="112" t="s">
        <v>58327</v>
      </c>
    </row>
    <row r="27908" spans="1:2" x14ac:dyDescent="0.2">
      <c r="A27908" s="112" t="s">
        <v>58328</v>
      </c>
      <c r="B27908" s="112" t="s">
        <v>58329</v>
      </c>
    </row>
    <row r="27909" spans="1:2" x14ac:dyDescent="0.2">
      <c r="A27909" s="112" t="s">
        <v>58330</v>
      </c>
      <c r="B27909" s="112" t="s">
        <v>58331</v>
      </c>
    </row>
    <row r="27910" spans="1:2" x14ac:dyDescent="0.2">
      <c r="A27910" s="112" t="s">
        <v>58332</v>
      </c>
      <c r="B27910" s="112" t="s">
        <v>58333</v>
      </c>
    </row>
    <row r="27911" spans="1:2" x14ac:dyDescent="0.2">
      <c r="A27911" s="112" t="s">
        <v>58334</v>
      </c>
      <c r="B27911" s="112" t="s">
        <v>58335</v>
      </c>
    </row>
    <row r="27912" spans="1:2" x14ac:dyDescent="0.2">
      <c r="A27912" s="112" t="s">
        <v>58336</v>
      </c>
      <c r="B27912" s="112" t="s">
        <v>58337</v>
      </c>
    </row>
    <row r="27913" spans="1:2" x14ac:dyDescent="0.2">
      <c r="A27913" s="112" t="s">
        <v>58338</v>
      </c>
      <c r="B27913" s="112" t="s">
        <v>58339</v>
      </c>
    </row>
    <row r="27914" spans="1:2" x14ac:dyDescent="0.2">
      <c r="A27914" s="112" t="s">
        <v>58340</v>
      </c>
      <c r="B27914" s="112" t="s">
        <v>58341</v>
      </c>
    </row>
    <row r="27915" spans="1:2" x14ac:dyDescent="0.2">
      <c r="A27915" s="112" t="s">
        <v>58342</v>
      </c>
      <c r="B27915" s="112" t="s">
        <v>58343</v>
      </c>
    </row>
    <row r="27916" spans="1:2" x14ac:dyDescent="0.2">
      <c r="A27916" s="112" t="s">
        <v>58344</v>
      </c>
      <c r="B27916" s="112" t="s">
        <v>58345</v>
      </c>
    </row>
    <row r="27917" spans="1:2" x14ac:dyDescent="0.2">
      <c r="A27917" s="112" t="s">
        <v>58346</v>
      </c>
      <c r="B27917" s="112" t="s">
        <v>58347</v>
      </c>
    </row>
    <row r="27918" spans="1:2" x14ac:dyDescent="0.2">
      <c r="A27918" s="112" t="s">
        <v>58348</v>
      </c>
      <c r="B27918" s="112" t="s">
        <v>58349</v>
      </c>
    </row>
    <row r="27919" spans="1:2" x14ac:dyDescent="0.2">
      <c r="A27919" s="112" t="s">
        <v>58350</v>
      </c>
      <c r="B27919" s="112" t="s">
        <v>58351</v>
      </c>
    </row>
    <row r="27920" spans="1:2" x14ac:dyDescent="0.2">
      <c r="A27920" s="112" t="s">
        <v>58352</v>
      </c>
      <c r="B27920" s="112" t="s">
        <v>58353</v>
      </c>
    </row>
    <row r="27921" spans="1:2" x14ac:dyDescent="0.2">
      <c r="A27921" s="112" t="s">
        <v>58354</v>
      </c>
      <c r="B27921" s="112" t="s">
        <v>58355</v>
      </c>
    </row>
    <row r="27922" spans="1:2" x14ac:dyDescent="0.2">
      <c r="A27922" s="112" t="s">
        <v>58356</v>
      </c>
      <c r="B27922" s="112" t="s">
        <v>58357</v>
      </c>
    </row>
    <row r="27923" spans="1:2" x14ac:dyDescent="0.2">
      <c r="A27923" s="112" t="s">
        <v>58358</v>
      </c>
      <c r="B27923" s="112" t="s">
        <v>58359</v>
      </c>
    </row>
    <row r="27924" spans="1:2" x14ac:dyDescent="0.2">
      <c r="A27924" s="112" t="s">
        <v>58360</v>
      </c>
      <c r="B27924" s="112" t="s">
        <v>58361</v>
      </c>
    </row>
    <row r="27925" spans="1:2" x14ac:dyDescent="0.2">
      <c r="A27925" s="112" t="s">
        <v>58362</v>
      </c>
      <c r="B27925" s="112" t="s">
        <v>58363</v>
      </c>
    </row>
    <row r="27926" spans="1:2" x14ac:dyDescent="0.2">
      <c r="A27926" s="112" t="s">
        <v>58364</v>
      </c>
      <c r="B27926" s="112" t="s">
        <v>58365</v>
      </c>
    </row>
    <row r="27927" spans="1:2" x14ac:dyDescent="0.2">
      <c r="A27927" s="112" t="s">
        <v>58366</v>
      </c>
      <c r="B27927" s="112" t="s">
        <v>58367</v>
      </c>
    </row>
    <row r="27928" spans="1:2" x14ac:dyDescent="0.2">
      <c r="A27928" s="112" t="s">
        <v>58368</v>
      </c>
      <c r="B27928" s="112" t="s">
        <v>58369</v>
      </c>
    </row>
    <row r="27929" spans="1:2" x14ac:dyDescent="0.2">
      <c r="A27929" s="112" t="s">
        <v>58370</v>
      </c>
      <c r="B27929" s="112" t="s">
        <v>58371</v>
      </c>
    </row>
    <row r="27930" spans="1:2" x14ac:dyDescent="0.2">
      <c r="A27930" s="112" t="s">
        <v>58372</v>
      </c>
      <c r="B27930" s="112" t="s">
        <v>58373</v>
      </c>
    </row>
    <row r="27931" spans="1:2" x14ac:dyDescent="0.2">
      <c r="A27931" s="112" t="s">
        <v>58374</v>
      </c>
      <c r="B27931" s="112" t="s">
        <v>58375</v>
      </c>
    </row>
    <row r="27932" spans="1:2" x14ac:dyDescent="0.2">
      <c r="A27932" s="112" t="s">
        <v>58376</v>
      </c>
      <c r="B27932" s="112" t="s">
        <v>58377</v>
      </c>
    </row>
    <row r="27933" spans="1:2" x14ac:dyDescent="0.2">
      <c r="A27933" s="112" t="s">
        <v>58378</v>
      </c>
      <c r="B27933" s="112" t="s">
        <v>58379</v>
      </c>
    </row>
    <row r="27934" spans="1:2" x14ac:dyDescent="0.2">
      <c r="A27934" s="112" t="s">
        <v>58380</v>
      </c>
      <c r="B27934" s="112" t="s">
        <v>58381</v>
      </c>
    </row>
    <row r="27935" spans="1:2" x14ac:dyDescent="0.2">
      <c r="A27935" s="112" t="s">
        <v>58382</v>
      </c>
      <c r="B27935" s="112" t="s">
        <v>58383</v>
      </c>
    </row>
    <row r="27936" spans="1:2" x14ac:dyDescent="0.2">
      <c r="A27936" s="112" t="s">
        <v>58384</v>
      </c>
      <c r="B27936" s="112" t="s">
        <v>58385</v>
      </c>
    </row>
    <row r="27937" spans="1:2" x14ac:dyDescent="0.2">
      <c r="A27937" s="112" t="s">
        <v>58386</v>
      </c>
      <c r="B27937" s="112" t="s">
        <v>58387</v>
      </c>
    </row>
    <row r="27938" spans="1:2" x14ac:dyDescent="0.2">
      <c r="A27938" s="112" t="s">
        <v>58388</v>
      </c>
      <c r="B27938" s="112" t="s">
        <v>58389</v>
      </c>
    </row>
    <row r="27939" spans="1:2" x14ac:dyDescent="0.2">
      <c r="A27939" s="112" t="s">
        <v>58390</v>
      </c>
      <c r="B27939" s="112" t="s">
        <v>58391</v>
      </c>
    </row>
    <row r="27940" spans="1:2" x14ac:dyDescent="0.2">
      <c r="A27940" s="112" t="s">
        <v>58392</v>
      </c>
      <c r="B27940" s="112" t="s">
        <v>58393</v>
      </c>
    </row>
    <row r="27941" spans="1:2" x14ac:dyDescent="0.2">
      <c r="A27941" s="112" t="s">
        <v>58394</v>
      </c>
      <c r="B27941" s="112" t="s">
        <v>58395</v>
      </c>
    </row>
    <row r="27942" spans="1:2" x14ac:dyDescent="0.2">
      <c r="A27942" s="112" t="s">
        <v>58396</v>
      </c>
      <c r="B27942" s="112" t="s">
        <v>58397</v>
      </c>
    </row>
    <row r="27943" spans="1:2" x14ac:dyDescent="0.2">
      <c r="A27943" s="112" t="s">
        <v>58398</v>
      </c>
      <c r="B27943" s="112" t="s">
        <v>58399</v>
      </c>
    </row>
    <row r="27944" spans="1:2" x14ac:dyDescent="0.2">
      <c r="A27944" s="112" t="s">
        <v>58400</v>
      </c>
      <c r="B27944" s="112" t="s">
        <v>58401</v>
      </c>
    </row>
    <row r="27945" spans="1:2" x14ac:dyDescent="0.2">
      <c r="A27945" s="112" t="s">
        <v>58402</v>
      </c>
      <c r="B27945" s="112" t="s">
        <v>58403</v>
      </c>
    </row>
    <row r="27946" spans="1:2" x14ac:dyDescent="0.2">
      <c r="A27946" s="112" t="s">
        <v>58404</v>
      </c>
      <c r="B27946" s="112" t="s">
        <v>58405</v>
      </c>
    </row>
    <row r="27947" spans="1:2" x14ac:dyDescent="0.2">
      <c r="A27947" s="112" t="s">
        <v>58406</v>
      </c>
      <c r="B27947" s="112" t="s">
        <v>58407</v>
      </c>
    </row>
    <row r="27948" spans="1:2" x14ac:dyDescent="0.2">
      <c r="A27948" s="112" t="s">
        <v>58408</v>
      </c>
      <c r="B27948" s="112" t="s">
        <v>58409</v>
      </c>
    </row>
    <row r="27949" spans="1:2" x14ac:dyDescent="0.2">
      <c r="A27949" s="112" t="s">
        <v>58410</v>
      </c>
      <c r="B27949" s="112" t="s">
        <v>58411</v>
      </c>
    </row>
    <row r="27950" spans="1:2" x14ac:dyDescent="0.2">
      <c r="A27950" s="112" t="s">
        <v>58412</v>
      </c>
      <c r="B27950" s="112" t="s">
        <v>58413</v>
      </c>
    </row>
    <row r="27951" spans="1:2" x14ac:dyDescent="0.2">
      <c r="A27951" s="112" t="s">
        <v>58414</v>
      </c>
      <c r="B27951" s="112" t="s">
        <v>53111</v>
      </c>
    </row>
    <row r="27952" spans="1:2" x14ac:dyDescent="0.2">
      <c r="A27952" s="112" t="s">
        <v>58415</v>
      </c>
      <c r="B27952" s="112" t="s">
        <v>58416</v>
      </c>
    </row>
    <row r="27953" spans="1:2" x14ac:dyDescent="0.2">
      <c r="A27953" s="112" t="s">
        <v>58417</v>
      </c>
      <c r="B27953" s="112" t="s">
        <v>58418</v>
      </c>
    </row>
    <row r="27954" spans="1:2" x14ac:dyDescent="0.2">
      <c r="A27954" s="112" t="s">
        <v>58419</v>
      </c>
      <c r="B27954" s="112" t="s">
        <v>58420</v>
      </c>
    </row>
    <row r="27955" spans="1:2" x14ac:dyDescent="0.2">
      <c r="A27955" s="112" t="s">
        <v>58421</v>
      </c>
      <c r="B27955" s="112" t="s">
        <v>58422</v>
      </c>
    </row>
    <row r="27956" spans="1:2" x14ac:dyDescent="0.2">
      <c r="A27956" s="112" t="s">
        <v>58423</v>
      </c>
      <c r="B27956" s="112" t="s">
        <v>58424</v>
      </c>
    </row>
    <row r="27957" spans="1:2" x14ac:dyDescent="0.2">
      <c r="A27957" s="112" t="s">
        <v>58425</v>
      </c>
      <c r="B27957" s="112" t="s">
        <v>58426</v>
      </c>
    </row>
    <row r="27958" spans="1:2" x14ac:dyDescent="0.2">
      <c r="A27958" s="112" t="s">
        <v>58427</v>
      </c>
      <c r="B27958" s="112" t="s">
        <v>58428</v>
      </c>
    </row>
    <row r="27959" spans="1:2" x14ac:dyDescent="0.2">
      <c r="A27959" s="112" t="s">
        <v>58429</v>
      </c>
      <c r="B27959" s="112" t="s">
        <v>58430</v>
      </c>
    </row>
    <row r="27960" spans="1:2" x14ac:dyDescent="0.2">
      <c r="A27960" s="112" t="s">
        <v>58431</v>
      </c>
      <c r="B27960" s="112" t="s">
        <v>58432</v>
      </c>
    </row>
    <row r="27961" spans="1:2" x14ac:dyDescent="0.2">
      <c r="A27961" s="112" t="s">
        <v>58433</v>
      </c>
      <c r="B27961" s="112" t="s">
        <v>58434</v>
      </c>
    </row>
    <row r="27962" spans="1:2" x14ac:dyDescent="0.2">
      <c r="A27962" s="112" t="s">
        <v>58435</v>
      </c>
      <c r="B27962" s="112" t="s">
        <v>58436</v>
      </c>
    </row>
    <row r="27963" spans="1:2" x14ac:dyDescent="0.2">
      <c r="A27963" s="112" t="s">
        <v>58437</v>
      </c>
      <c r="B27963" s="112" t="s">
        <v>58438</v>
      </c>
    </row>
    <row r="27964" spans="1:2" x14ac:dyDescent="0.2">
      <c r="A27964" s="112" t="s">
        <v>58439</v>
      </c>
      <c r="B27964" s="112" t="s">
        <v>58440</v>
      </c>
    </row>
    <row r="27965" spans="1:2" x14ac:dyDescent="0.2">
      <c r="A27965" s="112" t="s">
        <v>58441</v>
      </c>
      <c r="B27965" s="112" t="s">
        <v>58442</v>
      </c>
    </row>
    <row r="27966" spans="1:2" x14ac:dyDescent="0.2">
      <c r="A27966" s="112" t="s">
        <v>58443</v>
      </c>
      <c r="B27966" s="112" t="s">
        <v>58444</v>
      </c>
    </row>
    <row r="27967" spans="1:2" x14ac:dyDescent="0.2">
      <c r="A27967" s="112" t="s">
        <v>58445</v>
      </c>
      <c r="B27967" s="112" t="s">
        <v>58446</v>
      </c>
    </row>
    <row r="27968" spans="1:2" x14ac:dyDescent="0.2">
      <c r="A27968" s="112" t="s">
        <v>58447</v>
      </c>
      <c r="B27968" s="112" t="s">
        <v>58448</v>
      </c>
    </row>
    <row r="27969" spans="1:2" x14ac:dyDescent="0.2">
      <c r="A27969" s="112" t="s">
        <v>58449</v>
      </c>
      <c r="B27969" s="112" t="s">
        <v>58450</v>
      </c>
    </row>
    <row r="27970" spans="1:2" x14ac:dyDescent="0.2">
      <c r="A27970" s="112" t="s">
        <v>58451</v>
      </c>
      <c r="B27970" s="112" t="s">
        <v>58452</v>
      </c>
    </row>
    <row r="27971" spans="1:2" x14ac:dyDescent="0.2">
      <c r="A27971" s="112" t="s">
        <v>58453</v>
      </c>
      <c r="B27971" s="112" t="s">
        <v>58454</v>
      </c>
    </row>
    <row r="27972" spans="1:2" x14ac:dyDescent="0.2">
      <c r="A27972" s="112" t="s">
        <v>58455</v>
      </c>
      <c r="B27972" s="112" t="s">
        <v>58456</v>
      </c>
    </row>
    <row r="27973" spans="1:2" x14ac:dyDescent="0.2">
      <c r="A27973" s="112" t="s">
        <v>58457</v>
      </c>
      <c r="B27973" s="112" t="s">
        <v>58458</v>
      </c>
    </row>
    <row r="27974" spans="1:2" x14ac:dyDescent="0.2">
      <c r="A27974" s="112" t="s">
        <v>58459</v>
      </c>
      <c r="B27974" s="112" t="s">
        <v>58460</v>
      </c>
    </row>
    <row r="27975" spans="1:2" x14ac:dyDescent="0.2">
      <c r="A27975" s="112" t="s">
        <v>58461</v>
      </c>
      <c r="B27975" s="112" t="s">
        <v>58462</v>
      </c>
    </row>
    <row r="27976" spans="1:2" x14ac:dyDescent="0.2">
      <c r="A27976" s="112" t="s">
        <v>58463</v>
      </c>
      <c r="B27976" s="112" t="s">
        <v>58464</v>
      </c>
    </row>
    <row r="27977" spans="1:2" x14ac:dyDescent="0.2">
      <c r="A27977" s="112" t="s">
        <v>58465</v>
      </c>
      <c r="B27977" s="112" t="s">
        <v>58466</v>
      </c>
    </row>
    <row r="27978" spans="1:2" x14ac:dyDescent="0.2">
      <c r="A27978" s="112" t="s">
        <v>58467</v>
      </c>
      <c r="B27978" s="112" t="s">
        <v>58468</v>
      </c>
    </row>
    <row r="27979" spans="1:2" x14ac:dyDescent="0.2">
      <c r="A27979" s="112" t="s">
        <v>58469</v>
      </c>
      <c r="B27979" s="112" t="s">
        <v>58470</v>
      </c>
    </row>
    <row r="27980" spans="1:2" x14ac:dyDescent="0.2">
      <c r="A27980" s="112" t="s">
        <v>58471</v>
      </c>
      <c r="B27980" s="112" t="s">
        <v>58472</v>
      </c>
    </row>
    <row r="27981" spans="1:2" x14ac:dyDescent="0.2">
      <c r="A27981" s="112" t="s">
        <v>58473</v>
      </c>
      <c r="B27981" s="112" t="s">
        <v>58474</v>
      </c>
    </row>
    <row r="27982" spans="1:2" x14ac:dyDescent="0.2">
      <c r="A27982" s="112" t="s">
        <v>58475</v>
      </c>
      <c r="B27982" s="112" t="s">
        <v>58476</v>
      </c>
    </row>
    <row r="27983" spans="1:2" x14ac:dyDescent="0.2">
      <c r="A27983" s="112" t="s">
        <v>58477</v>
      </c>
      <c r="B27983" s="112" t="s">
        <v>58478</v>
      </c>
    </row>
    <row r="27984" spans="1:2" x14ac:dyDescent="0.2">
      <c r="A27984" s="112" t="s">
        <v>58479</v>
      </c>
      <c r="B27984" s="112" t="s">
        <v>58480</v>
      </c>
    </row>
    <row r="27985" spans="1:2" x14ac:dyDescent="0.2">
      <c r="A27985" s="112" t="s">
        <v>58481</v>
      </c>
      <c r="B27985" s="112" t="s">
        <v>58482</v>
      </c>
    </row>
    <row r="27986" spans="1:2" x14ac:dyDescent="0.2">
      <c r="A27986" s="112" t="s">
        <v>58483</v>
      </c>
      <c r="B27986" s="112" t="s">
        <v>58484</v>
      </c>
    </row>
    <row r="27987" spans="1:2" x14ac:dyDescent="0.2">
      <c r="A27987" s="112" t="s">
        <v>58485</v>
      </c>
      <c r="B27987" s="112" t="s">
        <v>58486</v>
      </c>
    </row>
    <row r="27988" spans="1:2" x14ac:dyDescent="0.2">
      <c r="A27988" s="112" t="s">
        <v>58487</v>
      </c>
      <c r="B27988" s="112" t="s">
        <v>58488</v>
      </c>
    </row>
    <row r="27989" spans="1:2" x14ac:dyDescent="0.2">
      <c r="A27989" s="112" t="s">
        <v>58489</v>
      </c>
      <c r="B27989" s="112" t="s">
        <v>58490</v>
      </c>
    </row>
    <row r="27990" spans="1:2" x14ac:dyDescent="0.2">
      <c r="A27990" s="112" t="s">
        <v>58491</v>
      </c>
      <c r="B27990" s="112" t="s">
        <v>58492</v>
      </c>
    </row>
    <row r="27991" spans="1:2" x14ac:dyDescent="0.2">
      <c r="A27991" s="112" t="s">
        <v>58493</v>
      </c>
      <c r="B27991" s="112" t="s">
        <v>58494</v>
      </c>
    </row>
    <row r="27992" spans="1:2" x14ac:dyDescent="0.2">
      <c r="A27992" s="112" t="s">
        <v>58495</v>
      </c>
      <c r="B27992" s="112" t="s">
        <v>58496</v>
      </c>
    </row>
    <row r="27993" spans="1:2" x14ac:dyDescent="0.2">
      <c r="A27993" s="112" t="s">
        <v>58497</v>
      </c>
      <c r="B27993" s="112" t="s">
        <v>58498</v>
      </c>
    </row>
    <row r="27994" spans="1:2" x14ac:dyDescent="0.2">
      <c r="A27994" s="112" t="s">
        <v>58499</v>
      </c>
      <c r="B27994" s="112" t="s">
        <v>58500</v>
      </c>
    </row>
    <row r="27995" spans="1:2" x14ac:dyDescent="0.2">
      <c r="A27995" s="112" t="s">
        <v>58501</v>
      </c>
      <c r="B27995" s="112" t="s">
        <v>58502</v>
      </c>
    </row>
    <row r="27996" spans="1:2" x14ac:dyDescent="0.2">
      <c r="A27996" s="112" t="s">
        <v>58503</v>
      </c>
      <c r="B27996" s="112" t="s">
        <v>58504</v>
      </c>
    </row>
    <row r="27997" spans="1:2" x14ac:dyDescent="0.2">
      <c r="A27997" s="112" t="s">
        <v>58505</v>
      </c>
      <c r="B27997" s="112" t="s">
        <v>58506</v>
      </c>
    </row>
    <row r="27998" spans="1:2" x14ac:dyDescent="0.2">
      <c r="A27998" s="112" t="s">
        <v>58507</v>
      </c>
      <c r="B27998" s="112" t="s">
        <v>58508</v>
      </c>
    </row>
    <row r="27999" spans="1:2" x14ac:dyDescent="0.2">
      <c r="A27999" s="112" t="s">
        <v>58509</v>
      </c>
      <c r="B27999" s="112" t="s">
        <v>58510</v>
      </c>
    </row>
    <row r="28000" spans="1:2" x14ac:dyDescent="0.2">
      <c r="A28000" s="112" t="s">
        <v>58511</v>
      </c>
      <c r="B28000" s="112" t="s">
        <v>58512</v>
      </c>
    </row>
    <row r="28001" spans="1:2" x14ac:dyDescent="0.2">
      <c r="A28001" s="112" t="s">
        <v>58513</v>
      </c>
      <c r="B28001" s="112" t="s">
        <v>58514</v>
      </c>
    </row>
    <row r="28002" spans="1:2" x14ac:dyDescent="0.2">
      <c r="A28002" s="112" t="s">
        <v>58515</v>
      </c>
      <c r="B28002" s="112" t="s">
        <v>58516</v>
      </c>
    </row>
    <row r="28003" spans="1:2" x14ac:dyDescent="0.2">
      <c r="A28003" s="112" t="s">
        <v>58517</v>
      </c>
      <c r="B28003" s="112" t="s">
        <v>58518</v>
      </c>
    </row>
    <row r="28004" spans="1:2" x14ac:dyDescent="0.2">
      <c r="A28004" s="112" t="s">
        <v>58519</v>
      </c>
      <c r="B28004" s="112" t="s">
        <v>58520</v>
      </c>
    </row>
    <row r="28005" spans="1:2" x14ac:dyDescent="0.2">
      <c r="A28005" s="112" t="s">
        <v>58521</v>
      </c>
      <c r="B28005" s="112" t="s">
        <v>58522</v>
      </c>
    </row>
    <row r="28006" spans="1:2" x14ac:dyDescent="0.2">
      <c r="A28006" s="112" t="s">
        <v>58523</v>
      </c>
      <c r="B28006" s="112" t="s">
        <v>58524</v>
      </c>
    </row>
    <row r="28007" spans="1:2" x14ac:dyDescent="0.2">
      <c r="A28007" s="112" t="s">
        <v>58525</v>
      </c>
      <c r="B28007" s="112" t="s">
        <v>58526</v>
      </c>
    </row>
    <row r="28008" spans="1:2" x14ac:dyDescent="0.2">
      <c r="A28008" s="112" t="s">
        <v>58527</v>
      </c>
      <c r="B28008" s="112" t="s">
        <v>58528</v>
      </c>
    </row>
    <row r="28009" spans="1:2" x14ac:dyDescent="0.2">
      <c r="A28009" s="112" t="s">
        <v>58529</v>
      </c>
      <c r="B28009" s="112" t="s">
        <v>58530</v>
      </c>
    </row>
    <row r="28010" spans="1:2" x14ac:dyDescent="0.2">
      <c r="A28010" s="112" t="s">
        <v>58531</v>
      </c>
      <c r="B28010" s="112" t="s">
        <v>58532</v>
      </c>
    </row>
    <row r="28011" spans="1:2" x14ac:dyDescent="0.2">
      <c r="A28011" s="112" t="s">
        <v>58533</v>
      </c>
      <c r="B28011" s="112" t="s">
        <v>58534</v>
      </c>
    </row>
    <row r="28012" spans="1:2" x14ac:dyDescent="0.2">
      <c r="A28012" s="112" t="s">
        <v>58535</v>
      </c>
      <c r="B28012" s="112" t="s">
        <v>58536</v>
      </c>
    </row>
    <row r="28013" spans="1:2" x14ac:dyDescent="0.2">
      <c r="A28013" s="112" t="s">
        <v>58537</v>
      </c>
      <c r="B28013" s="112" t="s">
        <v>58538</v>
      </c>
    </row>
    <row r="28014" spans="1:2" x14ac:dyDescent="0.2">
      <c r="A28014" s="112" t="s">
        <v>58539</v>
      </c>
      <c r="B28014" s="112" t="s">
        <v>58540</v>
      </c>
    </row>
    <row r="28015" spans="1:2" x14ac:dyDescent="0.2">
      <c r="A28015" s="112" t="s">
        <v>58541</v>
      </c>
      <c r="B28015" s="112" t="s">
        <v>58542</v>
      </c>
    </row>
    <row r="28016" spans="1:2" x14ac:dyDescent="0.2">
      <c r="A28016" s="112" t="s">
        <v>58543</v>
      </c>
      <c r="B28016" s="112" t="s">
        <v>58544</v>
      </c>
    </row>
    <row r="28017" spans="1:2" x14ac:dyDescent="0.2">
      <c r="A28017" s="112" t="s">
        <v>58545</v>
      </c>
      <c r="B28017" s="112" t="s">
        <v>58546</v>
      </c>
    </row>
    <row r="28018" spans="1:2" x14ac:dyDescent="0.2">
      <c r="A28018" s="112" t="s">
        <v>58547</v>
      </c>
      <c r="B28018" s="112" t="s">
        <v>58548</v>
      </c>
    </row>
    <row r="28019" spans="1:2" x14ac:dyDescent="0.2">
      <c r="A28019" s="112" t="s">
        <v>58549</v>
      </c>
      <c r="B28019" s="112" t="s">
        <v>58550</v>
      </c>
    </row>
    <row r="28020" spans="1:2" x14ac:dyDescent="0.2">
      <c r="A28020" s="112" t="s">
        <v>58551</v>
      </c>
      <c r="B28020" s="112" t="s">
        <v>58552</v>
      </c>
    </row>
    <row r="28021" spans="1:2" x14ac:dyDescent="0.2">
      <c r="A28021" s="112" t="s">
        <v>58553</v>
      </c>
      <c r="B28021" s="112" t="s">
        <v>58554</v>
      </c>
    </row>
    <row r="28022" spans="1:2" x14ac:dyDescent="0.2">
      <c r="A28022" s="112" t="s">
        <v>58555</v>
      </c>
      <c r="B28022" s="112" t="s">
        <v>58556</v>
      </c>
    </row>
    <row r="28023" spans="1:2" x14ac:dyDescent="0.2">
      <c r="A28023" s="112" t="s">
        <v>58557</v>
      </c>
      <c r="B28023" s="112" t="s">
        <v>58558</v>
      </c>
    </row>
    <row r="28024" spans="1:2" x14ac:dyDescent="0.2">
      <c r="A28024" s="112" t="s">
        <v>58559</v>
      </c>
      <c r="B28024" s="112" t="s">
        <v>58560</v>
      </c>
    </row>
    <row r="28025" spans="1:2" x14ac:dyDescent="0.2">
      <c r="A28025" s="112" t="s">
        <v>58561</v>
      </c>
      <c r="B28025" s="112" t="s">
        <v>58562</v>
      </c>
    </row>
    <row r="28026" spans="1:2" x14ac:dyDescent="0.2">
      <c r="A28026" s="112" t="s">
        <v>58563</v>
      </c>
      <c r="B28026" s="112" t="s">
        <v>58564</v>
      </c>
    </row>
    <row r="28027" spans="1:2" x14ac:dyDescent="0.2">
      <c r="A28027" s="112" t="s">
        <v>58565</v>
      </c>
      <c r="B28027" s="112" t="s">
        <v>58566</v>
      </c>
    </row>
    <row r="28028" spans="1:2" x14ac:dyDescent="0.2">
      <c r="A28028" s="112" t="s">
        <v>58567</v>
      </c>
      <c r="B28028" s="112" t="s">
        <v>58568</v>
      </c>
    </row>
    <row r="28029" spans="1:2" x14ac:dyDescent="0.2">
      <c r="A28029" s="112" t="s">
        <v>58569</v>
      </c>
      <c r="B28029" s="112" t="s">
        <v>58570</v>
      </c>
    </row>
    <row r="28030" spans="1:2" x14ac:dyDescent="0.2">
      <c r="A28030" s="112" t="s">
        <v>58571</v>
      </c>
      <c r="B28030" s="112" t="s">
        <v>58572</v>
      </c>
    </row>
    <row r="28031" spans="1:2" x14ac:dyDescent="0.2">
      <c r="A28031" s="112" t="s">
        <v>58573</v>
      </c>
      <c r="B28031" s="112" t="s">
        <v>58574</v>
      </c>
    </row>
    <row r="28032" spans="1:2" x14ac:dyDescent="0.2">
      <c r="A28032" s="112" t="s">
        <v>58575</v>
      </c>
      <c r="B28032" s="112" t="s">
        <v>58576</v>
      </c>
    </row>
    <row r="28033" spans="1:2" x14ac:dyDescent="0.2">
      <c r="A28033" s="112" t="s">
        <v>58577</v>
      </c>
      <c r="B28033" s="112" t="s">
        <v>58578</v>
      </c>
    </row>
    <row r="28034" spans="1:2" x14ac:dyDescent="0.2">
      <c r="A28034" s="112" t="s">
        <v>58579</v>
      </c>
      <c r="B28034" s="112" t="s">
        <v>58580</v>
      </c>
    </row>
    <row r="28035" spans="1:2" x14ac:dyDescent="0.2">
      <c r="A28035" s="112" t="s">
        <v>58581</v>
      </c>
      <c r="B28035" s="112" t="s">
        <v>58582</v>
      </c>
    </row>
    <row r="28036" spans="1:2" x14ac:dyDescent="0.2">
      <c r="A28036" s="112" t="s">
        <v>58583</v>
      </c>
      <c r="B28036" s="112" t="s">
        <v>58584</v>
      </c>
    </row>
    <row r="28037" spans="1:2" x14ac:dyDescent="0.2">
      <c r="A28037" s="112" t="s">
        <v>58585</v>
      </c>
      <c r="B28037" s="112" t="s">
        <v>58586</v>
      </c>
    </row>
    <row r="28038" spans="1:2" x14ac:dyDescent="0.2">
      <c r="A28038" s="112" t="s">
        <v>58587</v>
      </c>
      <c r="B28038" s="112" t="s">
        <v>58588</v>
      </c>
    </row>
    <row r="28039" spans="1:2" x14ac:dyDescent="0.2">
      <c r="A28039" s="112" t="s">
        <v>58589</v>
      </c>
      <c r="B28039" s="112" t="s">
        <v>58590</v>
      </c>
    </row>
    <row r="28040" spans="1:2" x14ac:dyDescent="0.2">
      <c r="A28040" s="112" t="s">
        <v>58591</v>
      </c>
      <c r="B28040" s="112" t="s">
        <v>58592</v>
      </c>
    </row>
    <row r="28041" spans="1:2" x14ac:dyDescent="0.2">
      <c r="A28041" s="112" t="s">
        <v>58593</v>
      </c>
      <c r="B28041" s="112" t="s">
        <v>58594</v>
      </c>
    </row>
    <row r="28042" spans="1:2" x14ac:dyDescent="0.2">
      <c r="A28042" s="112" t="s">
        <v>58595</v>
      </c>
      <c r="B28042" s="112" t="s">
        <v>58596</v>
      </c>
    </row>
    <row r="28043" spans="1:2" x14ac:dyDescent="0.2">
      <c r="A28043" s="112" t="s">
        <v>58597</v>
      </c>
      <c r="B28043" s="112" t="s">
        <v>58598</v>
      </c>
    </row>
    <row r="28044" spans="1:2" x14ac:dyDescent="0.2">
      <c r="A28044" s="112" t="s">
        <v>58599</v>
      </c>
      <c r="B28044" s="112" t="s">
        <v>58600</v>
      </c>
    </row>
    <row r="28045" spans="1:2" x14ac:dyDescent="0.2">
      <c r="A28045" s="112" t="s">
        <v>58601</v>
      </c>
      <c r="B28045" s="112" t="s">
        <v>58602</v>
      </c>
    </row>
    <row r="28046" spans="1:2" x14ac:dyDescent="0.2">
      <c r="A28046" s="112" t="s">
        <v>58603</v>
      </c>
      <c r="B28046" s="112" t="s">
        <v>58604</v>
      </c>
    </row>
    <row r="28047" spans="1:2" x14ac:dyDescent="0.2">
      <c r="A28047" s="112" t="s">
        <v>58605</v>
      </c>
      <c r="B28047" s="112" t="s">
        <v>58606</v>
      </c>
    </row>
    <row r="28048" spans="1:2" x14ac:dyDescent="0.2">
      <c r="A28048" s="112" t="s">
        <v>58607</v>
      </c>
      <c r="B28048" s="112" t="s">
        <v>58608</v>
      </c>
    </row>
    <row r="28049" spans="1:2" x14ac:dyDescent="0.2">
      <c r="A28049" s="112" t="s">
        <v>58609</v>
      </c>
      <c r="B28049" s="112" t="s">
        <v>58610</v>
      </c>
    </row>
    <row r="28050" spans="1:2" x14ac:dyDescent="0.2">
      <c r="A28050" s="112" t="s">
        <v>58611</v>
      </c>
      <c r="B28050" s="112" t="s">
        <v>58612</v>
      </c>
    </row>
    <row r="28051" spans="1:2" x14ac:dyDescent="0.2">
      <c r="A28051" s="112" t="s">
        <v>58613</v>
      </c>
      <c r="B28051" s="112" t="s">
        <v>58614</v>
      </c>
    </row>
    <row r="28052" spans="1:2" x14ac:dyDescent="0.2">
      <c r="A28052" s="112" t="s">
        <v>58615</v>
      </c>
      <c r="B28052" s="112" t="s">
        <v>58616</v>
      </c>
    </row>
    <row r="28053" spans="1:2" x14ac:dyDescent="0.2">
      <c r="A28053" s="112" t="s">
        <v>58617</v>
      </c>
      <c r="B28053" s="112" t="s">
        <v>58618</v>
      </c>
    </row>
    <row r="28054" spans="1:2" x14ac:dyDescent="0.2">
      <c r="A28054" s="112" t="s">
        <v>58619</v>
      </c>
      <c r="B28054" s="112" t="s">
        <v>58620</v>
      </c>
    </row>
    <row r="28055" spans="1:2" x14ac:dyDescent="0.2">
      <c r="A28055" s="112" t="s">
        <v>58621</v>
      </c>
      <c r="B28055" s="112" t="s">
        <v>56598</v>
      </c>
    </row>
    <row r="28056" spans="1:2" x14ac:dyDescent="0.2">
      <c r="A28056" s="112" t="s">
        <v>58622</v>
      </c>
      <c r="B28056" s="112" t="s">
        <v>58623</v>
      </c>
    </row>
    <row r="28057" spans="1:2" x14ac:dyDescent="0.2">
      <c r="A28057" s="112" t="s">
        <v>58624</v>
      </c>
      <c r="B28057" s="112" t="s">
        <v>58625</v>
      </c>
    </row>
    <row r="28058" spans="1:2" x14ac:dyDescent="0.2">
      <c r="A28058" s="112" t="s">
        <v>58626</v>
      </c>
      <c r="B28058" s="112" t="s">
        <v>58627</v>
      </c>
    </row>
    <row r="28059" spans="1:2" x14ac:dyDescent="0.2">
      <c r="A28059" s="112" t="s">
        <v>58628</v>
      </c>
      <c r="B28059" s="112" t="s">
        <v>58629</v>
      </c>
    </row>
    <row r="28060" spans="1:2" x14ac:dyDescent="0.2">
      <c r="A28060" s="112" t="s">
        <v>58630</v>
      </c>
      <c r="B28060" s="112" t="s">
        <v>58631</v>
      </c>
    </row>
    <row r="28061" spans="1:2" x14ac:dyDescent="0.2">
      <c r="A28061" s="112" t="s">
        <v>58632</v>
      </c>
      <c r="B28061" s="112" t="s">
        <v>58633</v>
      </c>
    </row>
    <row r="28062" spans="1:2" x14ac:dyDescent="0.2">
      <c r="A28062" s="112" t="s">
        <v>58634</v>
      </c>
      <c r="B28062" s="112" t="s">
        <v>58635</v>
      </c>
    </row>
    <row r="28063" spans="1:2" x14ac:dyDescent="0.2">
      <c r="A28063" s="112" t="s">
        <v>58636</v>
      </c>
      <c r="B28063" s="112" t="s">
        <v>57346</v>
      </c>
    </row>
    <row r="28064" spans="1:2" x14ac:dyDescent="0.2">
      <c r="A28064" s="112" t="s">
        <v>58637</v>
      </c>
      <c r="B28064" s="112" t="s">
        <v>58638</v>
      </c>
    </row>
    <row r="28065" spans="1:2" x14ac:dyDescent="0.2">
      <c r="A28065" s="112" t="s">
        <v>58639</v>
      </c>
      <c r="B28065" s="112" t="s">
        <v>58640</v>
      </c>
    </row>
    <row r="28066" spans="1:2" x14ac:dyDescent="0.2">
      <c r="A28066" s="112" t="s">
        <v>58641</v>
      </c>
      <c r="B28066" s="112" t="s">
        <v>58642</v>
      </c>
    </row>
    <row r="28067" spans="1:2" x14ac:dyDescent="0.2">
      <c r="A28067" s="112" t="s">
        <v>58643</v>
      </c>
      <c r="B28067" s="112" t="s">
        <v>58644</v>
      </c>
    </row>
    <row r="28068" spans="1:2" x14ac:dyDescent="0.2">
      <c r="A28068" s="112" t="s">
        <v>58645</v>
      </c>
      <c r="B28068" s="112" t="s">
        <v>58646</v>
      </c>
    </row>
    <row r="28069" spans="1:2" x14ac:dyDescent="0.2">
      <c r="A28069" s="112" t="s">
        <v>58647</v>
      </c>
      <c r="B28069" s="112" t="s">
        <v>58648</v>
      </c>
    </row>
    <row r="28070" spans="1:2" x14ac:dyDescent="0.2">
      <c r="A28070" s="112" t="s">
        <v>58649</v>
      </c>
      <c r="B28070" s="112" t="s">
        <v>58650</v>
      </c>
    </row>
    <row r="28071" spans="1:2" x14ac:dyDescent="0.2">
      <c r="A28071" s="112" t="s">
        <v>58651</v>
      </c>
      <c r="B28071" s="112" t="s">
        <v>58652</v>
      </c>
    </row>
    <row r="28072" spans="1:2" x14ac:dyDescent="0.2">
      <c r="A28072" s="112" t="s">
        <v>58653</v>
      </c>
      <c r="B28072" s="112" t="s">
        <v>58654</v>
      </c>
    </row>
    <row r="28073" spans="1:2" x14ac:dyDescent="0.2">
      <c r="A28073" s="112" t="s">
        <v>58655</v>
      </c>
      <c r="B28073" s="112" t="s">
        <v>58656</v>
      </c>
    </row>
    <row r="28074" spans="1:2" x14ac:dyDescent="0.2">
      <c r="A28074" s="112" t="s">
        <v>58657</v>
      </c>
      <c r="B28074" s="112" t="s">
        <v>58658</v>
      </c>
    </row>
    <row r="28075" spans="1:2" x14ac:dyDescent="0.2">
      <c r="A28075" s="112" t="s">
        <v>58659</v>
      </c>
      <c r="B28075" s="112" t="s">
        <v>58660</v>
      </c>
    </row>
    <row r="28076" spans="1:2" x14ac:dyDescent="0.2">
      <c r="A28076" s="112" t="s">
        <v>58661</v>
      </c>
      <c r="B28076" s="112" t="s">
        <v>58662</v>
      </c>
    </row>
    <row r="28077" spans="1:2" x14ac:dyDescent="0.2">
      <c r="A28077" s="112" t="s">
        <v>58663</v>
      </c>
      <c r="B28077" s="112" t="s">
        <v>58664</v>
      </c>
    </row>
    <row r="28078" spans="1:2" x14ac:dyDescent="0.2">
      <c r="A28078" s="112" t="s">
        <v>58665</v>
      </c>
      <c r="B28078" s="112" t="s">
        <v>58666</v>
      </c>
    </row>
    <row r="28079" spans="1:2" x14ac:dyDescent="0.2">
      <c r="A28079" s="112" t="s">
        <v>58667</v>
      </c>
      <c r="B28079" s="112" t="s">
        <v>58668</v>
      </c>
    </row>
    <row r="28080" spans="1:2" x14ac:dyDescent="0.2">
      <c r="A28080" s="112" t="s">
        <v>58669</v>
      </c>
      <c r="B28080" s="112" t="s">
        <v>58670</v>
      </c>
    </row>
    <row r="28081" spans="1:2" x14ac:dyDescent="0.2">
      <c r="A28081" s="112" t="s">
        <v>58671</v>
      </c>
      <c r="B28081" s="112" t="s">
        <v>58672</v>
      </c>
    </row>
    <row r="28082" spans="1:2" x14ac:dyDescent="0.2">
      <c r="A28082" s="112" t="s">
        <v>58673</v>
      </c>
      <c r="B28082" s="112" t="s">
        <v>58674</v>
      </c>
    </row>
    <row r="28083" spans="1:2" x14ac:dyDescent="0.2">
      <c r="A28083" s="112" t="s">
        <v>58675</v>
      </c>
      <c r="B28083" s="112" t="s">
        <v>58676</v>
      </c>
    </row>
    <row r="28084" spans="1:2" x14ac:dyDescent="0.2">
      <c r="A28084" s="112" t="s">
        <v>58677</v>
      </c>
      <c r="B28084" s="112" t="s">
        <v>58678</v>
      </c>
    </row>
    <row r="28085" spans="1:2" x14ac:dyDescent="0.2">
      <c r="A28085" s="112" t="s">
        <v>58679</v>
      </c>
      <c r="B28085" s="112" t="s">
        <v>58680</v>
      </c>
    </row>
    <row r="28086" spans="1:2" x14ac:dyDescent="0.2">
      <c r="A28086" s="112" t="s">
        <v>58681</v>
      </c>
      <c r="B28086" s="112" t="s">
        <v>58682</v>
      </c>
    </row>
    <row r="28087" spans="1:2" x14ac:dyDescent="0.2">
      <c r="A28087" s="112" t="s">
        <v>58683</v>
      </c>
      <c r="B28087" s="112" t="s">
        <v>58684</v>
      </c>
    </row>
    <row r="28088" spans="1:2" x14ac:dyDescent="0.2">
      <c r="A28088" s="112" t="s">
        <v>58685</v>
      </c>
      <c r="B28088" s="112" t="s">
        <v>58686</v>
      </c>
    </row>
    <row r="28089" spans="1:2" x14ac:dyDescent="0.2">
      <c r="A28089" s="112" t="s">
        <v>58687</v>
      </c>
      <c r="B28089" s="112" t="s">
        <v>58688</v>
      </c>
    </row>
    <row r="28090" spans="1:2" x14ac:dyDescent="0.2">
      <c r="A28090" s="112" t="s">
        <v>58689</v>
      </c>
      <c r="B28090" s="112" t="s">
        <v>58690</v>
      </c>
    </row>
    <row r="28091" spans="1:2" x14ac:dyDescent="0.2">
      <c r="A28091" s="112" t="s">
        <v>58691</v>
      </c>
      <c r="B28091" s="112" t="s">
        <v>58692</v>
      </c>
    </row>
    <row r="28092" spans="1:2" x14ac:dyDescent="0.2">
      <c r="A28092" s="112" t="s">
        <v>58693</v>
      </c>
      <c r="B28092" s="112" t="s">
        <v>58694</v>
      </c>
    </row>
    <row r="28093" spans="1:2" x14ac:dyDescent="0.2">
      <c r="A28093" s="112" t="s">
        <v>58695</v>
      </c>
      <c r="B28093" s="112" t="s">
        <v>58696</v>
      </c>
    </row>
    <row r="28094" spans="1:2" x14ac:dyDescent="0.2">
      <c r="A28094" s="112" t="s">
        <v>58697</v>
      </c>
      <c r="B28094" s="112" t="s">
        <v>58698</v>
      </c>
    </row>
    <row r="28095" spans="1:2" x14ac:dyDescent="0.2">
      <c r="A28095" s="112" t="s">
        <v>58699</v>
      </c>
      <c r="B28095" s="112" t="s">
        <v>58700</v>
      </c>
    </row>
    <row r="28096" spans="1:2" x14ac:dyDescent="0.2">
      <c r="A28096" s="112" t="s">
        <v>58701</v>
      </c>
      <c r="B28096" s="112" t="s">
        <v>58702</v>
      </c>
    </row>
    <row r="28097" spans="1:2" x14ac:dyDescent="0.2">
      <c r="A28097" s="112" t="s">
        <v>58703</v>
      </c>
      <c r="B28097" s="112" t="s">
        <v>58704</v>
      </c>
    </row>
    <row r="28098" spans="1:2" x14ac:dyDescent="0.2">
      <c r="A28098" s="112" t="s">
        <v>58705</v>
      </c>
      <c r="B28098" s="112" t="s">
        <v>58706</v>
      </c>
    </row>
    <row r="28099" spans="1:2" x14ac:dyDescent="0.2">
      <c r="A28099" s="112" t="s">
        <v>58707</v>
      </c>
      <c r="B28099" s="112" t="s">
        <v>58708</v>
      </c>
    </row>
    <row r="28100" spans="1:2" x14ac:dyDescent="0.2">
      <c r="A28100" s="112" t="s">
        <v>58709</v>
      </c>
      <c r="B28100" s="112" t="s">
        <v>58710</v>
      </c>
    </row>
    <row r="28101" spans="1:2" x14ac:dyDescent="0.2">
      <c r="A28101" s="112" t="s">
        <v>58711</v>
      </c>
      <c r="B28101" s="112" t="s">
        <v>58712</v>
      </c>
    </row>
    <row r="28102" spans="1:2" x14ac:dyDescent="0.2">
      <c r="A28102" s="112" t="s">
        <v>58713</v>
      </c>
      <c r="B28102" s="112" t="s">
        <v>58714</v>
      </c>
    </row>
    <row r="28103" spans="1:2" x14ac:dyDescent="0.2">
      <c r="A28103" s="112" t="s">
        <v>58715</v>
      </c>
      <c r="B28103" s="112" t="s">
        <v>58716</v>
      </c>
    </row>
    <row r="28104" spans="1:2" x14ac:dyDescent="0.2">
      <c r="A28104" s="112" t="s">
        <v>58717</v>
      </c>
      <c r="B28104" s="112" t="s">
        <v>58718</v>
      </c>
    </row>
    <row r="28105" spans="1:2" x14ac:dyDescent="0.2">
      <c r="A28105" s="112" t="s">
        <v>58719</v>
      </c>
      <c r="B28105" s="112" t="s">
        <v>58720</v>
      </c>
    </row>
    <row r="28106" spans="1:2" x14ac:dyDescent="0.2">
      <c r="A28106" s="112" t="s">
        <v>58721</v>
      </c>
      <c r="B28106" s="112" t="s">
        <v>58722</v>
      </c>
    </row>
    <row r="28107" spans="1:2" x14ac:dyDescent="0.2">
      <c r="A28107" s="112" t="s">
        <v>58723</v>
      </c>
      <c r="B28107" s="112" t="s">
        <v>58724</v>
      </c>
    </row>
    <row r="28108" spans="1:2" x14ac:dyDescent="0.2">
      <c r="A28108" s="112" t="s">
        <v>58725</v>
      </c>
      <c r="B28108" s="112" t="s">
        <v>58726</v>
      </c>
    </row>
    <row r="28109" spans="1:2" x14ac:dyDescent="0.2">
      <c r="A28109" s="112" t="s">
        <v>58727</v>
      </c>
      <c r="B28109" s="112" t="s">
        <v>58728</v>
      </c>
    </row>
    <row r="28110" spans="1:2" x14ac:dyDescent="0.2">
      <c r="A28110" s="112" t="s">
        <v>58729</v>
      </c>
      <c r="B28110" s="112" t="s">
        <v>58730</v>
      </c>
    </row>
    <row r="28111" spans="1:2" x14ac:dyDescent="0.2">
      <c r="A28111" s="112" t="s">
        <v>58731</v>
      </c>
      <c r="B28111" s="112" t="s">
        <v>58732</v>
      </c>
    </row>
    <row r="28112" spans="1:2" x14ac:dyDescent="0.2">
      <c r="A28112" s="112" t="s">
        <v>58733</v>
      </c>
      <c r="B28112" s="112" t="s">
        <v>58734</v>
      </c>
    </row>
    <row r="28113" spans="1:2" x14ac:dyDescent="0.2">
      <c r="A28113" s="112" t="s">
        <v>58735</v>
      </c>
      <c r="B28113" s="112" t="s">
        <v>58736</v>
      </c>
    </row>
    <row r="28114" spans="1:2" x14ac:dyDescent="0.2">
      <c r="A28114" s="112" t="s">
        <v>58737</v>
      </c>
      <c r="B28114" s="112" t="s">
        <v>58738</v>
      </c>
    </row>
    <row r="28115" spans="1:2" x14ac:dyDescent="0.2">
      <c r="A28115" s="112" t="s">
        <v>58739</v>
      </c>
      <c r="B28115" s="112" t="s">
        <v>58740</v>
      </c>
    </row>
    <row r="28116" spans="1:2" x14ac:dyDescent="0.2">
      <c r="A28116" s="112" t="s">
        <v>58741</v>
      </c>
      <c r="B28116" s="112" t="s">
        <v>58742</v>
      </c>
    </row>
    <row r="28117" spans="1:2" x14ac:dyDescent="0.2">
      <c r="A28117" s="112" t="s">
        <v>58743</v>
      </c>
      <c r="B28117" s="112" t="s">
        <v>58744</v>
      </c>
    </row>
    <row r="28118" spans="1:2" x14ac:dyDescent="0.2">
      <c r="A28118" s="112" t="s">
        <v>58745</v>
      </c>
      <c r="B28118" s="112" t="s">
        <v>58746</v>
      </c>
    </row>
    <row r="28119" spans="1:2" x14ac:dyDescent="0.2">
      <c r="A28119" s="112" t="s">
        <v>58747</v>
      </c>
      <c r="B28119" s="112" t="s">
        <v>58748</v>
      </c>
    </row>
    <row r="28120" spans="1:2" x14ac:dyDescent="0.2">
      <c r="A28120" s="112" t="s">
        <v>58749</v>
      </c>
      <c r="B28120" s="112" t="s">
        <v>58750</v>
      </c>
    </row>
    <row r="28121" spans="1:2" x14ac:dyDescent="0.2">
      <c r="A28121" s="112" t="s">
        <v>58751</v>
      </c>
      <c r="B28121" s="112" t="s">
        <v>58752</v>
      </c>
    </row>
    <row r="28122" spans="1:2" x14ac:dyDescent="0.2">
      <c r="A28122" s="112" t="s">
        <v>58753</v>
      </c>
      <c r="B28122" s="112" t="s">
        <v>58754</v>
      </c>
    </row>
    <row r="28123" spans="1:2" x14ac:dyDescent="0.2">
      <c r="A28123" s="112" t="s">
        <v>58755</v>
      </c>
      <c r="B28123" s="112" t="s">
        <v>58756</v>
      </c>
    </row>
    <row r="28124" spans="1:2" x14ac:dyDescent="0.2">
      <c r="A28124" s="112" t="s">
        <v>58757</v>
      </c>
      <c r="B28124" s="112" t="s">
        <v>58758</v>
      </c>
    </row>
    <row r="28125" spans="1:2" x14ac:dyDescent="0.2">
      <c r="A28125" s="112" t="s">
        <v>58759</v>
      </c>
      <c r="B28125" s="112" t="s">
        <v>58760</v>
      </c>
    </row>
    <row r="28126" spans="1:2" x14ac:dyDescent="0.2">
      <c r="A28126" s="112" t="s">
        <v>58761</v>
      </c>
      <c r="B28126" s="112" t="s">
        <v>58762</v>
      </c>
    </row>
    <row r="28127" spans="1:2" x14ac:dyDescent="0.2">
      <c r="A28127" s="112" t="s">
        <v>58763</v>
      </c>
      <c r="B28127" s="112" t="s">
        <v>58764</v>
      </c>
    </row>
    <row r="28128" spans="1:2" x14ac:dyDescent="0.2">
      <c r="A28128" s="112" t="s">
        <v>58765</v>
      </c>
      <c r="B28128" s="112" t="s">
        <v>58766</v>
      </c>
    </row>
    <row r="28129" spans="1:2" x14ac:dyDescent="0.2">
      <c r="A28129" s="112" t="s">
        <v>58767</v>
      </c>
      <c r="B28129" s="112" t="s">
        <v>58768</v>
      </c>
    </row>
    <row r="28130" spans="1:2" x14ac:dyDescent="0.2">
      <c r="A28130" s="112" t="s">
        <v>58769</v>
      </c>
      <c r="B28130" s="112" t="s">
        <v>58770</v>
      </c>
    </row>
    <row r="28131" spans="1:2" x14ac:dyDescent="0.2">
      <c r="A28131" s="112" t="s">
        <v>58771</v>
      </c>
      <c r="B28131" s="112" t="s">
        <v>58772</v>
      </c>
    </row>
    <row r="28132" spans="1:2" x14ac:dyDescent="0.2">
      <c r="A28132" s="112" t="s">
        <v>58773</v>
      </c>
      <c r="B28132" s="112" t="s">
        <v>58774</v>
      </c>
    </row>
    <row r="28133" spans="1:2" x14ac:dyDescent="0.2">
      <c r="A28133" s="112" t="s">
        <v>58775</v>
      </c>
      <c r="B28133" s="112" t="s">
        <v>58776</v>
      </c>
    </row>
    <row r="28134" spans="1:2" x14ac:dyDescent="0.2">
      <c r="A28134" s="112" t="s">
        <v>58777</v>
      </c>
      <c r="B28134" s="112" t="s">
        <v>58778</v>
      </c>
    </row>
    <row r="28135" spans="1:2" x14ac:dyDescent="0.2">
      <c r="A28135" s="112" t="s">
        <v>58779</v>
      </c>
      <c r="B28135" s="112" t="s">
        <v>58780</v>
      </c>
    </row>
    <row r="28136" spans="1:2" x14ac:dyDescent="0.2">
      <c r="A28136" s="112" t="s">
        <v>58781</v>
      </c>
      <c r="B28136" s="112" t="s">
        <v>58782</v>
      </c>
    </row>
    <row r="28137" spans="1:2" x14ac:dyDescent="0.2">
      <c r="A28137" s="112" t="s">
        <v>58783</v>
      </c>
      <c r="B28137" s="112" t="s">
        <v>58784</v>
      </c>
    </row>
    <row r="28138" spans="1:2" x14ac:dyDescent="0.2">
      <c r="A28138" s="112" t="s">
        <v>58785</v>
      </c>
      <c r="B28138" s="112" t="s">
        <v>58786</v>
      </c>
    </row>
    <row r="28139" spans="1:2" x14ac:dyDescent="0.2">
      <c r="A28139" s="112" t="s">
        <v>58787</v>
      </c>
      <c r="B28139" s="112" t="s">
        <v>58788</v>
      </c>
    </row>
    <row r="28140" spans="1:2" x14ac:dyDescent="0.2">
      <c r="A28140" s="112" t="s">
        <v>58789</v>
      </c>
      <c r="B28140" s="112" t="s">
        <v>58790</v>
      </c>
    </row>
    <row r="28141" spans="1:2" x14ac:dyDescent="0.2">
      <c r="A28141" s="112" t="s">
        <v>58791</v>
      </c>
      <c r="B28141" s="112" t="s">
        <v>58792</v>
      </c>
    </row>
    <row r="28142" spans="1:2" x14ac:dyDescent="0.2">
      <c r="A28142" s="112" t="s">
        <v>58793</v>
      </c>
      <c r="B28142" s="112" t="s">
        <v>58794</v>
      </c>
    </row>
    <row r="28143" spans="1:2" x14ac:dyDescent="0.2">
      <c r="A28143" s="112" t="s">
        <v>58795</v>
      </c>
      <c r="B28143" s="112" t="s">
        <v>58796</v>
      </c>
    </row>
    <row r="28144" spans="1:2" x14ac:dyDescent="0.2">
      <c r="A28144" s="112" t="s">
        <v>58797</v>
      </c>
      <c r="B28144" s="112" t="s">
        <v>58798</v>
      </c>
    </row>
    <row r="28145" spans="1:2" x14ac:dyDescent="0.2">
      <c r="A28145" s="112" t="s">
        <v>58799</v>
      </c>
      <c r="B28145" s="112" t="s">
        <v>58800</v>
      </c>
    </row>
    <row r="28146" spans="1:2" x14ac:dyDescent="0.2">
      <c r="A28146" s="112" t="s">
        <v>58801</v>
      </c>
      <c r="B28146" s="112" t="s">
        <v>58802</v>
      </c>
    </row>
    <row r="28147" spans="1:2" x14ac:dyDescent="0.2">
      <c r="A28147" s="112" t="s">
        <v>58803</v>
      </c>
      <c r="B28147" s="112" t="s">
        <v>58804</v>
      </c>
    </row>
    <row r="28148" spans="1:2" x14ac:dyDescent="0.2">
      <c r="A28148" s="112" t="s">
        <v>58805</v>
      </c>
      <c r="B28148" s="112" t="s">
        <v>58806</v>
      </c>
    </row>
    <row r="28149" spans="1:2" x14ac:dyDescent="0.2">
      <c r="A28149" s="112" t="s">
        <v>58807</v>
      </c>
      <c r="B28149" s="112" t="s">
        <v>58808</v>
      </c>
    </row>
    <row r="28150" spans="1:2" x14ac:dyDescent="0.2">
      <c r="A28150" s="112" t="s">
        <v>58809</v>
      </c>
      <c r="B28150" s="112" t="s">
        <v>58810</v>
      </c>
    </row>
    <row r="28151" spans="1:2" x14ac:dyDescent="0.2">
      <c r="A28151" s="112" t="s">
        <v>58811</v>
      </c>
      <c r="B28151" s="112" t="s">
        <v>58812</v>
      </c>
    </row>
    <row r="28152" spans="1:2" x14ac:dyDescent="0.2">
      <c r="A28152" s="112" t="s">
        <v>58813</v>
      </c>
      <c r="B28152" s="112" t="s">
        <v>58814</v>
      </c>
    </row>
    <row r="28153" spans="1:2" x14ac:dyDescent="0.2">
      <c r="A28153" s="112" t="s">
        <v>58815</v>
      </c>
      <c r="B28153" s="112" t="s">
        <v>58816</v>
      </c>
    </row>
    <row r="28154" spans="1:2" x14ac:dyDescent="0.2">
      <c r="A28154" s="112" t="s">
        <v>58817</v>
      </c>
      <c r="B28154" s="112" t="s">
        <v>58818</v>
      </c>
    </row>
    <row r="28155" spans="1:2" x14ac:dyDescent="0.2">
      <c r="A28155" s="112" t="s">
        <v>58819</v>
      </c>
      <c r="B28155" s="112" t="s">
        <v>58820</v>
      </c>
    </row>
    <row r="28156" spans="1:2" x14ac:dyDescent="0.2">
      <c r="A28156" s="112" t="s">
        <v>58821</v>
      </c>
      <c r="B28156" s="112" t="s">
        <v>58822</v>
      </c>
    </row>
    <row r="28157" spans="1:2" x14ac:dyDescent="0.2">
      <c r="A28157" s="112" t="s">
        <v>58823</v>
      </c>
      <c r="B28157" s="112" t="s">
        <v>58824</v>
      </c>
    </row>
    <row r="28158" spans="1:2" x14ac:dyDescent="0.2">
      <c r="A28158" s="112" t="s">
        <v>58825</v>
      </c>
      <c r="B28158" s="112" t="s">
        <v>58826</v>
      </c>
    </row>
    <row r="28159" spans="1:2" x14ac:dyDescent="0.2">
      <c r="A28159" s="112" t="s">
        <v>58827</v>
      </c>
      <c r="B28159" s="112" t="s">
        <v>58828</v>
      </c>
    </row>
    <row r="28160" spans="1:2" x14ac:dyDescent="0.2">
      <c r="A28160" s="112" t="s">
        <v>58829</v>
      </c>
      <c r="B28160" s="112" t="s">
        <v>58830</v>
      </c>
    </row>
    <row r="28161" spans="1:2" x14ac:dyDescent="0.2">
      <c r="A28161" s="112" t="s">
        <v>58831</v>
      </c>
      <c r="B28161" s="112" t="s">
        <v>58832</v>
      </c>
    </row>
    <row r="28162" spans="1:2" x14ac:dyDescent="0.2">
      <c r="A28162" s="112" t="s">
        <v>58833</v>
      </c>
      <c r="B28162" s="112" t="s">
        <v>58834</v>
      </c>
    </row>
    <row r="28163" spans="1:2" x14ac:dyDescent="0.2">
      <c r="A28163" s="112" t="s">
        <v>58835</v>
      </c>
      <c r="B28163" s="112" t="s">
        <v>58836</v>
      </c>
    </row>
    <row r="28164" spans="1:2" x14ac:dyDescent="0.2">
      <c r="A28164" s="112" t="s">
        <v>58837</v>
      </c>
      <c r="B28164" s="112" t="s">
        <v>58838</v>
      </c>
    </row>
    <row r="28165" spans="1:2" x14ac:dyDescent="0.2">
      <c r="A28165" s="112" t="s">
        <v>58839</v>
      </c>
      <c r="B28165" s="112" t="s">
        <v>58840</v>
      </c>
    </row>
    <row r="28166" spans="1:2" x14ac:dyDescent="0.2">
      <c r="A28166" s="112" t="s">
        <v>58841</v>
      </c>
      <c r="B28166" s="112" t="s">
        <v>58842</v>
      </c>
    </row>
    <row r="28167" spans="1:2" x14ac:dyDescent="0.2">
      <c r="A28167" s="112" t="s">
        <v>58843</v>
      </c>
      <c r="B28167" s="112" t="s">
        <v>58844</v>
      </c>
    </row>
    <row r="28168" spans="1:2" x14ac:dyDescent="0.2">
      <c r="A28168" s="112" t="s">
        <v>58845</v>
      </c>
      <c r="B28168" s="112" t="s">
        <v>58846</v>
      </c>
    </row>
    <row r="28169" spans="1:2" x14ac:dyDescent="0.2">
      <c r="A28169" s="112" t="s">
        <v>58847</v>
      </c>
      <c r="B28169" s="112" t="s">
        <v>58848</v>
      </c>
    </row>
    <row r="28170" spans="1:2" x14ac:dyDescent="0.2">
      <c r="A28170" s="112" t="s">
        <v>58849</v>
      </c>
      <c r="B28170" s="112" t="s">
        <v>58850</v>
      </c>
    </row>
    <row r="28171" spans="1:2" x14ac:dyDescent="0.2">
      <c r="A28171" s="112" t="s">
        <v>58851</v>
      </c>
      <c r="B28171" s="112" t="s">
        <v>58852</v>
      </c>
    </row>
    <row r="28172" spans="1:2" x14ac:dyDescent="0.2">
      <c r="A28172" s="112" t="s">
        <v>58853</v>
      </c>
      <c r="B28172" s="112" t="s">
        <v>58854</v>
      </c>
    </row>
    <row r="28173" spans="1:2" x14ac:dyDescent="0.2">
      <c r="A28173" s="112" t="s">
        <v>58855</v>
      </c>
      <c r="B28173" s="112" t="s">
        <v>58856</v>
      </c>
    </row>
    <row r="28174" spans="1:2" x14ac:dyDescent="0.2">
      <c r="A28174" s="112" t="s">
        <v>58857</v>
      </c>
      <c r="B28174" s="112" t="s">
        <v>58858</v>
      </c>
    </row>
    <row r="28175" spans="1:2" x14ac:dyDescent="0.2">
      <c r="A28175" s="112" t="s">
        <v>58859</v>
      </c>
      <c r="B28175" s="112" t="s">
        <v>58860</v>
      </c>
    </row>
    <row r="28176" spans="1:2" x14ac:dyDescent="0.2">
      <c r="A28176" s="112" t="s">
        <v>58861</v>
      </c>
      <c r="B28176" s="112" t="s">
        <v>58862</v>
      </c>
    </row>
    <row r="28177" spans="1:2" x14ac:dyDescent="0.2">
      <c r="A28177" s="112" t="s">
        <v>58863</v>
      </c>
      <c r="B28177" s="112" t="s">
        <v>58864</v>
      </c>
    </row>
    <row r="28178" spans="1:2" x14ac:dyDescent="0.2">
      <c r="A28178" s="112" t="s">
        <v>58865</v>
      </c>
      <c r="B28178" s="112" t="s">
        <v>58866</v>
      </c>
    </row>
    <row r="28179" spans="1:2" x14ac:dyDescent="0.2">
      <c r="A28179" s="112" t="s">
        <v>58867</v>
      </c>
      <c r="B28179" s="112" t="s">
        <v>58868</v>
      </c>
    </row>
    <row r="28180" spans="1:2" x14ac:dyDescent="0.2">
      <c r="A28180" s="112" t="s">
        <v>58869</v>
      </c>
      <c r="B28180" s="112" t="s">
        <v>58870</v>
      </c>
    </row>
    <row r="28181" spans="1:2" x14ac:dyDescent="0.2">
      <c r="A28181" s="112" t="s">
        <v>58871</v>
      </c>
      <c r="B28181" s="112" t="s">
        <v>58872</v>
      </c>
    </row>
    <row r="28182" spans="1:2" x14ac:dyDescent="0.2">
      <c r="A28182" s="112" t="s">
        <v>58873</v>
      </c>
      <c r="B28182" s="112" t="s">
        <v>58874</v>
      </c>
    </row>
    <row r="28183" spans="1:2" x14ac:dyDescent="0.2">
      <c r="A28183" s="112" t="s">
        <v>58875</v>
      </c>
      <c r="B28183" s="112" t="s">
        <v>58876</v>
      </c>
    </row>
    <row r="28184" spans="1:2" x14ac:dyDescent="0.2">
      <c r="A28184" s="112" t="s">
        <v>58877</v>
      </c>
      <c r="B28184" s="112" t="s">
        <v>58878</v>
      </c>
    </row>
    <row r="28185" spans="1:2" x14ac:dyDescent="0.2">
      <c r="A28185" s="112" t="s">
        <v>58879</v>
      </c>
      <c r="B28185" s="112" t="s">
        <v>58880</v>
      </c>
    </row>
    <row r="28186" spans="1:2" x14ac:dyDescent="0.2">
      <c r="A28186" s="112" t="s">
        <v>58881</v>
      </c>
      <c r="B28186" s="112" t="s">
        <v>58882</v>
      </c>
    </row>
    <row r="28187" spans="1:2" x14ac:dyDescent="0.2">
      <c r="A28187" s="112" t="s">
        <v>58883</v>
      </c>
      <c r="B28187" s="112" t="s">
        <v>58884</v>
      </c>
    </row>
    <row r="28188" spans="1:2" x14ac:dyDescent="0.2">
      <c r="A28188" s="112" t="s">
        <v>58885</v>
      </c>
      <c r="B28188" s="112" t="s">
        <v>58886</v>
      </c>
    </row>
    <row r="28189" spans="1:2" x14ac:dyDescent="0.2">
      <c r="A28189" s="112" t="s">
        <v>58887</v>
      </c>
      <c r="B28189" s="112" t="s">
        <v>58888</v>
      </c>
    </row>
    <row r="28190" spans="1:2" x14ac:dyDescent="0.2">
      <c r="A28190" s="112" t="s">
        <v>58889</v>
      </c>
      <c r="B28190" s="112" t="s">
        <v>58890</v>
      </c>
    </row>
    <row r="28191" spans="1:2" x14ac:dyDescent="0.2">
      <c r="A28191" s="112" t="s">
        <v>58891</v>
      </c>
      <c r="B28191" s="112" t="s">
        <v>58892</v>
      </c>
    </row>
    <row r="28192" spans="1:2" x14ac:dyDescent="0.2">
      <c r="A28192" s="112" t="s">
        <v>58893</v>
      </c>
      <c r="B28192" s="112" t="s">
        <v>58894</v>
      </c>
    </row>
    <row r="28193" spans="1:2" x14ac:dyDescent="0.2">
      <c r="A28193" s="112" t="s">
        <v>58895</v>
      </c>
      <c r="B28193" s="112" t="s">
        <v>58896</v>
      </c>
    </row>
    <row r="28194" spans="1:2" x14ac:dyDescent="0.2">
      <c r="A28194" s="112" t="s">
        <v>58897</v>
      </c>
      <c r="B28194" s="112" t="s">
        <v>58898</v>
      </c>
    </row>
    <row r="28195" spans="1:2" x14ac:dyDescent="0.2">
      <c r="A28195" s="112" t="s">
        <v>58899</v>
      </c>
      <c r="B28195" s="112" t="s">
        <v>58900</v>
      </c>
    </row>
    <row r="28196" spans="1:2" x14ac:dyDescent="0.2">
      <c r="A28196" s="112" t="s">
        <v>58901</v>
      </c>
      <c r="B28196" s="112" t="s">
        <v>58902</v>
      </c>
    </row>
    <row r="28197" spans="1:2" x14ac:dyDescent="0.2">
      <c r="A28197" s="112" t="s">
        <v>58903</v>
      </c>
      <c r="B28197" s="112" t="s">
        <v>58904</v>
      </c>
    </row>
    <row r="28198" spans="1:2" x14ac:dyDescent="0.2">
      <c r="A28198" s="112" t="s">
        <v>58905</v>
      </c>
      <c r="B28198" s="112" t="s">
        <v>58906</v>
      </c>
    </row>
    <row r="28199" spans="1:2" x14ac:dyDescent="0.2">
      <c r="A28199" s="112" t="s">
        <v>58907</v>
      </c>
      <c r="B28199" s="112" t="s">
        <v>58908</v>
      </c>
    </row>
    <row r="28200" spans="1:2" x14ac:dyDescent="0.2">
      <c r="A28200" s="112" t="s">
        <v>58909</v>
      </c>
      <c r="B28200" s="112" t="s">
        <v>58910</v>
      </c>
    </row>
    <row r="28201" spans="1:2" x14ac:dyDescent="0.2">
      <c r="A28201" s="112" t="s">
        <v>58911</v>
      </c>
      <c r="B28201" s="112" t="s">
        <v>58912</v>
      </c>
    </row>
    <row r="28202" spans="1:2" x14ac:dyDescent="0.2">
      <c r="A28202" s="112" t="s">
        <v>58913</v>
      </c>
      <c r="B28202" s="112" t="s">
        <v>58914</v>
      </c>
    </row>
    <row r="28203" spans="1:2" x14ac:dyDescent="0.2">
      <c r="A28203" s="112" t="s">
        <v>58915</v>
      </c>
      <c r="B28203" s="112" t="s">
        <v>58916</v>
      </c>
    </row>
    <row r="28204" spans="1:2" x14ac:dyDescent="0.2">
      <c r="A28204" s="112" t="s">
        <v>58917</v>
      </c>
      <c r="B28204" s="112" t="s">
        <v>58918</v>
      </c>
    </row>
    <row r="28205" spans="1:2" x14ac:dyDescent="0.2">
      <c r="A28205" s="112" t="s">
        <v>58919</v>
      </c>
      <c r="B28205" s="112" t="s">
        <v>58920</v>
      </c>
    </row>
    <row r="28206" spans="1:2" x14ac:dyDescent="0.2">
      <c r="A28206" s="112" t="s">
        <v>58921</v>
      </c>
      <c r="B28206" s="112" t="s">
        <v>58922</v>
      </c>
    </row>
    <row r="28207" spans="1:2" x14ac:dyDescent="0.2">
      <c r="A28207" s="112" t="s">
        <v>58923</v>
      </c>
      <c r="B28207" s="112" t="s">
        <v>58924</v>
      </c>
    </row>
    <row r="28208" spans="1:2" x14ac:dyDescent="0.2">
      <c r="A28208" s="112" t="s">
        <v>58925</v>
      </c>
      <c r="B28208" s="112" t="s">
        <v>58926</v>
      </c>
    </row>
    <row r="28209" spans="1:2" x14ac:dyDescent="0.2">
      <c r="A28209" s="112" t="s">
        <v>58927</v>
      </c>
      <c r="B28209" s="112" t="s">
        <v>58928</v>
      </c>
    </row>
    <row r="28210" spans="1:2" x14ac:dyDescent="0.2">
      <c r="A28210" s="112" t="s">
        <v>58929</v>
      </c>
      <c r="B28210" s="112" t="s">
        <v>58930</v>
      </c>
    </row>
    <row r="28211" spans="1:2" x14ac:dyDescent="0.2">
      <c r="A28211" s="112" t="s">
        <v>58931</v>
      </c>
      <c r="B28211" s="112" t="s">
        <v>58932</v>
      </c>
    </row>
    <row r="28212" spans="1:2" x14ac:dyDescent="0.2">
      <c r="A28212" s="112" t="s">
        <v>58933</v>
      </c>
      <c r="B28212" s="112" t="s">
        <v>58934</v>
      </c>
    </row>
    <row r="28213" spans="1:2" x14ac:dyDescent="0.2">
      <c r="A28213" s="112" t="s">
        <v>58935</v>
      </c>
      <c r="B28213" s="112" t="s">
        <v>58936</v>
      </c>
    </row>
    <row r="28214" spans="1:2" x14ac:dyDescent="0.2">
      <c r="A28214" s="112" t="s">
        <v>58937</v>
      </c>
      <c r="B28214" s="112" t="s">
        <v>58938</v>
      </c>
    </row>
    <row r="28215" spans="1:2" x14ac:dyDescent="0.2">
      <c r="A28215" s="112" t="s">
        <v>58939</v>
      </c>
      <c r="B28215" s="112" t="s">
        <v>58940</v>
      </c>
    </row>
    <row r="28216" spans="1:2" x14ac:dyDescent="0.2">
      <c r="A28216" s="112" t="s">
        <v>58941</v>
      </c>
      <c r="B28216" s="112" t="s">
        <v>58942</v>
      </c>
    </row>
    <row r="28217" spans="1:2" x14ac:dyDescent="0.2">
      <c r="A28217" s="112" t="s">
        <v>58943</v>
      </c>
      <c r="B28217" s="112" t="s">
        <v>58944</v>
      </c>
    </row>
    <row r="28218" spans="1:2" x14ac:dyDescent="0.2">
      <c r="A28218" s="112" t="s">
        <v>58945</v>
      </c>
      <c r="B28218" s="112" t="s">
        <v>58946</v>
      </c>
    </row>
    <row r="28219" spans="1:2" x14ac:dyDescent="0.2">
      <c r="A28219" s="112" t="s">
        <v>58947</v>
      </c>
      <c r="B28219" s="112" t="s">
        <v>58948</v>
      </c>
    </row>
    <row r="28220" spans="1:2" x14ac:dyDescent="0.2">
      <c r="A28220" s="112" t="s">
        <v>58949</v>
      </c>
      <c r="B28220" s="112" t="s">
        <v>58950</v>
      </c>
    </row>
    <row r="28221" spans="1:2" x14ac:dyDescent="0.2">
      <c r="A28221" s="112" t="s">
        <v>58951</v>
      </c>
      <c r="B28221" s="112" t="s">
        <v>58952</v>
      </c>
    </row>
    <row r="28222" spans="1:2" x14ac:dyDescent="0.2">
      <c r="A28222" s="112" t="s">
        <v>58953</v>
      </c>
      <c r="B28222" s="112" t="s">
        <v>58954</v>
      </c>
    </row>
    <row r="28223" spans="1:2" x14ac:dyDescent="0.2">
      <c r="A28223" s="112" t="s">
        <v>58955</v>
      </c>
      <c r="B28223" s="112" t="s">
        <v>58956</v>
      </c>
    </row>
    <row r="28224" spans="1:2" x14ac:dyDescent="0.2">
      <c r="A28224" s="112" t="s">
        <v>58957</v>
      </c>
      <c r="B28224" s="112" t="s">
        <v>58958</v>
      </c>
    </row>
    <row r="28225" spans="1:2" x14ac:dyDescent="0.2">
      <c r="A28225" s="112" t="s">
        <v>58959</v>
      </c>
      <c r="B28225" s="112" t="s">
        <v>58960</v>
      </c>
    </row>
    <row r="28226" spans="1:2" x14ac:dyDescent="0.2">
      <c r="A28226" s="112" t="s">
        <v>58961</v>
      </c>
      <c r="B28226" s="112" t="s">
        <v>58962</v>
      </c>
    </row>
    <row r="28227" spans="1:2" x14ac:dyDescent="0.2">
      <c r="A28227" s="112" t="s">
        <v>58963</v>
      </c>
      <c r="B28227" s="112" t="s">
        <v>58964</v>
      </c>
    </row>
    <row r="28228" spans="1:2" x14ac:dyDescent="0.2">
      <c r="A28228" s="112" t="s">
        <v>58965</v>
      </c>
      <c r="B28228" s="112" t="s">
        <v>58966</v>
      </c>
    </row>
    <row r="28229" spans="1:2" x14ac:dyDescent="0.2">
      <c r="A28229" s="112" t="s">
        <v>58967</v>
      </c>
      <c r="B28229" s="112" t="s">
        <v>58968</v>
      </c>
    </row>
    <row r="28230" spans="1:2" x14ac:dyDescent="0.2">
      <c r="A28230" s="112" t="s">
        <v>58969</v>
      </c>
      <c r="B28230" s="112" t="s">
        <v>58970</v>
      </c>
    </row>
    <row r="28231" spans="1:2" x14ac:dyDescent="0.2">
      <c r="A28231" s="112" t="s">
        <v>58971</v>
      </c>
      <c r="B28231" s="112" t="s">
        <v>58972</v>
      </c>
    </row>
    <row r="28232" spans="1:2" x14ac:dyDescent="0.2">
      <c r="A28232" s="112" t="s">
        <v>58973</v>
      </c>
      <c r="B28232" s="112" t="s">
        <v>58974</v>
      </c>
    </row>
    <row r="28233" spans="1:2" x14ac:dyDescent="0.2">
      <c r="A28233" s="112" t="s">
        <v>58975</v>
      </c>
      <c r="B28233" s="112" t="s">
        <v>58976</v>
      </c>
    </row>
    <row r="28234" spans="1:2" x14ac:dyDescent="0.2">
      <c r="A28234" s="112" t="s">
        <v>58977</v>
      </c>
      <c r="B28234" s="112" t="s">
        <v>58978</v>
      </c>
    </row>
    <row r="28235" spans="1:2" x14ac:dyDescent="0.2">
      <c r="A28235" s="112" t="s">
        <v>58979</v>
      </c>
      <c r="B28235" s="112" t="s">
        <v>58980</v>
      </c>
    </row>
    <row r="28236" spans="1:2" x14ac:dyDescent="0.2">
      <c r="A28236" s="112" t="s">
        <v>58981</v>
      </c>
      <c r="B28236" s="112" t="s">
        <v>58982</v>
      </c>
    </row>
    <row r="28237" spans="1:2" x14ac:dyDescent="0.2">
      <c r="A28237" s="112" t="s">
        <v>58983</v>
      </c>
      <c r="B28237" s="112" t="s">
        <v>58984</v>
      </c>
    </row>
    <row r="28238" spans="1:2" x14ac:dyDescent="0.2">
      <c r="A28238" s="112" t="s">
        <v>58985</v>
      </c>
      <c r="B28238" s="112" t="s">
        <v>58986</v>
      </c>
    </row>
    <row r="28239" spans="1:2" x14ac:dyDescent="0.2">
      <c r="A28239" s="112" t="s">
        <v>58987</v>
      </c>
      <c r="B28239" s="112" t="s">
        <v>58988</v>
      </c>
    </row>
    <row r="28240" spans="1:2" x14ac:dyDescent="0.2">
      <c r="A28240" s="112" t="s">
        <v>58989</v>
      </c>
      <c r="B28240" s="112" t="s">
        <v>58990</v>
      </c>
    </row>
    <row r="28241" spans="1:2" x14ac:dyDescent="0.2">
      <c r="A28241" s="112" t="s">
        <v>58991</v>
      </c>
      <c r="B28241" s="112" t="s">
        <v>58992</v>
      </c>
    </row>
    <row r="28242" spans="1:2" x14ac:dyDescent="0.2">
      <c r="A28242" s="112" t="s">
        <v>58993</v>
      </c>
      <c r="B28242" s="112" t="s">
        <v>58994</v>
      </c>
    </row>
    <row r="28243" spans="1:2" x14ac:dyDescent="0.2">
      <c r="A28243" s="112" t="s">
        <v>58995</v>
      </c>
      <c r="B28243" s="112" t="s">
        <v>58996</v>
      </c>
    </row>
    <row r="28244" spans="1:2" x14ac:dyDescent="0.2">
      <c r="A28244" s="112" t="s">
        <v>58997</v>
      </c>
      <c r="B28244" s="112" t="s">
        <v>58998</v>
      </c>
    </row>
    <row r="28245" spans="1:2" x14ac:dyDescent="0.2">
      <c r="A28245" s="112" t="s">
        <v>58999</v>
      </c>
      <c r="B28245" s="112" t="s">
        <v>59000</v>
      </c>
    </row>
    <row r="28246" spans="1:2" x14ac:dyDescent="0.2">
      <c r="A28246" s="112" t="s">
        <v>59001</v>
      </c>
      <c r="B28246" s="112" t="s">
        <v>59002</v>
      </c>
    </row>
    <row r="28247" spans="1:2" x14ac:dyDescent="0.2">
      <c r="A28247" s="112" t="s">
        <v>59003</v>
      </c>
      <c r="B28247" s="112" t="s">
        <v>59004</v>
      </c>
    </row>
    <row r="28248" spans="1:2" x14ac:dyDescent="0.2">
      <c r="A28248" s="112" t="s">
        <v>59005</v>
      </c>
      <c r="B28248" s="112" t="s">
        <v>59006</v>
      </c>
    </row>
    <row r="28249" spans="1:2" x14ac:dyDescent="0.2">
      <c r="A28249" s="112" t="s">
        <v>59007</v>
      </c>
      <c r="B28249" s="112" t="s">
        <v>59008</v>
      </c>
    </row>
    <row r="28250" spans="1:2" x14ac:dyDescent="0.2">
      <c r="A28250" s="112" t="s">
        <v>59009</v>
      </c>
      <c r="B28250" s="112" t="s">
        <v>59010</v>
      </c>
    </row>
    <row r="28251" spans="1:2" x14ac:dyDescent="0.2">
      <c r="A28251" s="112" t="s">
        <v>59011</v>
      </c>
      <c r="B28251" s="112" t="s">
        <v>59012</v>
      </c>
    </row>
    <row r="28252" spans="1:2" x14ac:dyDescent="0.2">
      <c r="A28252" s="112" t="s">
        <v>59013</v>
      </c>
      <c r="B28252" s="112" t="s">
        <v>59014</v>
      </c>
    </row>
    <row r="28253" spans="1:2" x14ac:dyDescent="0.2">
      <c r="A28253" s="112" t="s">
        <v>59015</v>
      </c>
      <c r="B28253" s="112" t="s">
        <v>59016</v>
      </c>
    </row>
    <row r="28254" spans="1:2" x14ac:dyDescent="0.2">
      <c r="A28254" s="112" t="s">
        <v>59017</v>
      </c>
      <c r="B28254" s="112" t="s">
        <v>59018</v>
      </c>
    </row>
    <row r="28255" spans="1:2" x14ac:dyDescent="0.2">
      <c r="A28255" s="112" t="s">
        <v>59019</v>
      </c>
      <c r="B28255" s="112" t="s">
        <v>59020</v>
      </c>
    </row>
    <row r="28256" spans="1:2" x14ac:dyDescent="0.2">
      <c r="A28256" s="112" t="s">
        <v>59021</v>
      </c>
      <c r="B28256" s="112" t="s">
        <v>59022</v>
      </c>
    </row>
    <row r="28257" spans="1:2" x14ac:dyDescent="0.2">
      <c r="A28257" s="112" t="s">
        <v>59023</v>
      </c>
      <c r="B28257" s="112" t="s">
        <v>59024</v>
      </c>
    </row>
    <row r="28258" spans="1:2" x14ac:dyDescent="0.2">
      <c r="A28258" s="112" t="s">
        <v>59025</v>
      </c>
      <c r="B28258" s="112" t="s">
        <v>59026</v>
      </c>
    </row>
    <row r="28259" spans="1:2" x14ac:dyDescent="0.2">
      <c r="A28259" s="112" t="s">
        <v>59027</v>
      </c>
      <c r="B28259" s="112" t="s">
        <v>59028</v>
      </c>
    </row>
    <row r="28260" spans="1:2" x14ac:dyDescent="0.2">
      <c r="A28260" s="112" t="s">
        <v>59029</v>
      </c>
      <c r="B28260" s="112" t="s">
        <v>59030</v>
      </c>
    </row>
    <row r="28261" spans="1:2" x14ac:dyDescent="0.2">
      <c r="A28261" s="112" t="s">
        <v>59031</v>
      </c>
      <c r="B28261" s="112" t="s">
        <v>59032</v>
      </c>
    </row>
    <row r="28262" spans="1:2" x14ac:dyDescent="0.2">
      <c r="A28262" s="112" t="s">
        <v>59033</v>
      </c>
      <c r="B28262" s="112" t="s">
        <v>59034</v>
      </c>
    </row>
    <row r="28263" spans="1:2" x14ac:dyDescent="0.2">
      <c r="A28263" s="112" t="s">
        <v>59035</v>
      </c>
      <c r="B28263" s="112" t="s">
        <v>59036</v>
      </c>
    </row>
    <row r="28264" spans="1:2" x14ac:dyDescent="0.2">
      <c r="A28264" s="112" t="s">
        <v>59037</v>
      </c>
      <c r="B28264" s="112" t="s">
        <v>59038</v>
      </c>
    </row>
    <row r="28265" spans="1:2" x14ac:dyDescent="0.2">
      <c r="A28265" s="112" t="s">
        <v>59039</v>
      </c>
      <c r="B28265" s="112" t="s">
        <v>59040</v>
      </c>
    </row>
    <row r="28266" spans="1:2" x14ac:dyDescent="0.2">
      <c r="A28266" s="112" t="s">
        <v>59041</v>
      </c>
      <c r="B28266" s="112" t="s">
        <v>59042</v>
      </c>
    </row>
    <row r="28267" spans="1:2" x14ac:dyDescent="0.2">
      <c r="A28267" s="112" t="s">
        <v>59043</v>
      </c>
      <c r="B28267" s="112" t="s">
        <v>59044</v>
      </c>
    </row>
    <row r="28268" spans="1:2" x14ac:dyDescent="0.2">
      <c r="A28268" s="112" t="s">
        <v>59045</v>
      </c>
      <c r="B28268" s="112" t="s">
        <v>59046</v>
      </c>
    </row>
    <row r="28269" spans="1:2" x14ac:dyDescent="0.2">
      <c r="A28269" s="112" t="s">
        <v>59047</v>
      </c>
      <c r="B28269" s="112" t="s">
        <v>59048</v>
      </c>
    </row>
    <row r="28270" spans="1:2" x14ac:dyDescent="0.2">
      <c r="A28270" s="112" t="s">
        <v>59049</v>
      </c>
      <c r="B28270" s="112" t="s">
        <v>59050</v>
      </c>
    </row>
    <row r="28271" spans="1:2" x14ac:dyDescent="0.2">
      <c r="A28271" s="112" t="s">
        <v>59051</v>
      </c>
      <c r="B28271" s="112" t="s">
        <v>59052</v>
      </c>
    </row>
    <row r="28272" spans="1:2" x14ac:dyDescent="0.2">
      <c r="A28272" s="112" t="s">
        <v>59053</v>
      </c>
      <c r="B28272" s="112" t="s">
        <v>59054</v>
      </c>
    </row>
    <row r="28273" spans="1:2" x14ac:dyDescent="0.2">
      <c r="A28273" s="112" t="s">
        <v>59055</v>
      </c>
      <c r="B28273" s="112" t="s">
        <v>59056</v>
      </c>
    </row>
    <row r="28274" spans="1:2" x14ac:dyDescent="0.2">
      <c r="A28274" s="112" t="s">
        <v>59057</v>
      </c>
      <c r="B28274" s="112" t="s">
        <v>59058</v>
      </c>
    </row>
    <row r="28275" spans="1:2" x14ac:dyDescent="0.2">
      <c r="A28275" s="112" t="s">
        <v>59059</v>
      </c>
      <c r="B28275" s="112" t="s">
        <v>59060</v>
      </c>
    </row>
    <row r="28276" spans="1:2" x14ac:dyDescent="0.2">
      <c r="A28276" s="112" t="s">
        <v>59061</v>
      </c>
      <c r="B28276" s="112" t="s">
        <v>59062</v>
      </c>
    </row>
    <row r="28277" spans="1:2" x14ac:dyDescent="0.2">
      <c r="A28277" s="112" t="s">
        <v>59063</v>
      </c>
      <c r="B28277" s="112" t="s">
        <v>59064</v>
      </c>
    </row>
    <row r="28278" spans="1:2" x14ac:dyDescent="0.2">
      <c r="A28278" s="112" t="s">
        <v>59065</v>
      </c>
      <c r="B28278" s="112" t="s">
        <v>59066</v>
      </c>
    </row>
    <row r="28279" spans="1:2" x14ac:dyDescent="0.2">
      <c r="A28279" s="112" t="s">
        <v>59067</v>
      </c>
      <c r="B28279" s="112" t="s">
        <v>59068</v>
      </c>
    </row>
    <row r="28280" spans="1:2" x14ac:dyDescent="0.2">
      <c r="A28280" s="112" t="s">
        <v>59069</v>
      </c>
      <c r="B28280" s="112" t="s">
        <v>59070</v>
      </c>
    </row>
    <row r="28281" spans="1:2" x14ac:dyDescent="0.2">
      <c r="A28281" s="112" t="s">
        <v>59071</v>
      </c>
      <c r="B28281" s="112" t="s">
        <v>59072</v>
      </c>
    </row>
    <row r="28282" spans="1:2" x14ac:dyDescent="0.2">
      <c r="A28282" s="112" t="s">
        <v>59073</v>
      </c>
      <c r="B28282" s="112" t="s">
        <v>59074</v>
      </c>
    </row>
    <row r="28283" spans="1:2" x14ac:dyDescent="0.2">
      <c r="A28283" s="112" t="s">
        <v>59075</v>
      </c>
      <c r="B28283" s="112" t="s">
        <v>59076</v>
      </c>
    </row>
    <row r="28284" spans="1:2" x14ac:dyDescent="0.2">
      <c r="A28284" s="112" t="s">
        <v>59077</v>
      </c>
      <c r="B28284" s="112" t="s">
        <v>59078</v>
      </c>
    </row>
    <row r="28285" spans="1:2" x14ac:dyDescent="0.2">
      <c r="A28285" s="112" t="s">
        <v>59079</v>
      </c>
      <c r="B28285" s="112" t="s">
        <v>59080</v>
      </c>
    </row>
    <row r="28286" spans="1:2" x14ac:dyDescent="0.2">
      <c r="A28286" s="112" t="s">
        <v>59081</v>
      </c>
      <c r="B28286" s="112" t="s">
        <v>59082</v>
      </c>
    </row>
    <row r="28287" spans="1:2" x14ac:dyDescent="0.2">
      <c r="A28287" s="112" t="s">
        <v>59083</v>
      </c>
      <c r="B28287" s="112" t="s">
        <v>59084</v>
      </c>
    </row>
    <row r="28288" spans="1:2" x14ac:dyDescent="0.2">
      <c r="A28288" s="112" t="s">
        <v>59085</v>
      </c>
      <c r="B28288" s="112" t="s">
        <v>59086</v>
      </c>
    </row>
    <row r="28289" spans="1:2" x14ac:dyDescent="0.2">
      <c r="A28289" s="112" t="s">
        <v>59087</v>
      </c>
      <c r="B28289" s="112" t="s">
        <v>59088</v>
      </c>
    </row>
    <row r="28290" spans="1:2" x14ac:dyDescent="0.2">
      <c r="A28290" s="112" t="s">
        <v>59089</v>
      </c>
      <c r="B28290" s="112" t="s">
        <v>59090</v>
      </c>
    </row>
    <row r="28291" spans="1:2" x14ac:dyDescent="0.2">
      <c r="A28291" s="112" t="s">
        <v>59091</v>
      </c>
      <c r="B28291" s="112" t="s">
        <v>59092</v>
      </c>
    </row>
    <row r="28292" spans="1:2" x14ac:dyDescent="0.2">
      <c r="A28292" s="112" t="s">
        <v>59093</v>
      </c>
      <c r="B28292" s="112" t="s">
        <v>59094</v>
      </c>
    </row>
    <row r="28293" spans="1:2" x14ac:dyDescent="0.2">
      <c r="A28293" s="112" t="s">
        <v>59095</v>
      </c>
      <c r="B28293" s="112" t="s">
        <v>59096</v>
      </c>
    </row>
    <row r="28294" spans="1:2" x14ac:dyDescent="0.2">
      <c r="A28294" s="112" t="s">
        <v>59097</v>
      </c>
      <c r="B28294" s="112" t="s">
        <v>59098</v>
      </c>
    </row>
    <row r="28295" spans="1:2" x14ac:dyDescent="0.2">
      <c r="A28295" s="112" t="s">
        <v>59099</v>
      </c>
      <c r="B28295" s="112" t="s">
        <v>59100</v>
      </c>
    </row>
    <row r="28296" spans="1:2" x14ac:dyDescent="0.2">
      <c r="A28296" s="112" t="s">
        <v>59101</v>
      </c>
      <c r="B28296" s="112" t="s">
        <v>59102</v>
      </c>
    </row>
    <row r="28297" spans="1:2" x14ac:dyDescent="0.2">
      <c r="A28297" s="112" t="s">
        <v>59103</v>
      </c>
      <c r="B28297" s="112" t="s">
        <v>59104</v>
      </c>
    </row>
    <row r="28298" spans="1:2" x14ac:dyDescent="0.2">
      <c r="A28298" s="112" t="s">
        <v>59105</v>
      </c>
      <c r="B28298" s="112" t="s">
        <v>59106</v>
      </c>
    </row>
    <row r="28299" spans="1:2" x14ac:dyDescent="0.2">
      <c r="A28299" s="112" t="s">
        <v>59107</v>
      </c>
      <c r="B28299" s="112" t="s">
        <v>59108</v>
      </c>
    </row>
    <row r="28300" spans="1:2" x14ac:dyDescent="0.2">
      <c r="A28300" s="112" t="s">
        <v>59109</v>
      </c>
      <c r="B28300" s="112" t="s">
        <v>59110</v>
      </c>
    </row>
    <row r="28301" spans="1:2" x14ac:dyDescent="0.2">
      <c r="A28301" s="112" t="s">
        <v>59111</v>
      </c>
      <c r="B28301" s="112" t="s">
        <v>59112</v>
      </c>
    </row>
    <row r="28302" spans="1:2" x14ac:dyDescent="0.2">
      <c r="A28302" s="112" t="s">
        <v>59113</v>
      </c>
      <c r="B28302" s="112" t="s">
        <v>59114</v>
      </c>
    </row>
    <row r="28303" spans="1:2" x14ac:dyDescent="0.2">
      <c r="A28303" s="112" t="s">
        <v>59115</v>
      </c>
      <c r="B28303" s="112" t="s">
        <v>59116</v>
      </c>
    </row>
    <row r="28304" spans="1:2" x14ac:dyDescent="0.2">
      <c r="A28304" s="112" t="s">
        <v>59117</v>
      </c>
      <c r="B28304" s="112" t="s">
        <v>59118</v>
      </c>
    </row>
    <row r="28305" spans="1:2" x14ac:dyDescent="0.2">
      <c r="A28305" s="112" t="s">
        <v>59119</v>
      </c>
      <c r="B28305" s="112" t="s">
        <v>59120</v>
      </c>
    </row>
    <row r="28306" spans="1:2" x14ac:dyDescent="0.2">
      <c r="A28306" s="112" t="s">
        <v>59121</v>
      </c>
      <c r="B28306" s="112" t="s">
        <v>59122</v>
      </c>
    </row>
    <row r="28307" spans="1:2" x14ac:dyDescent="0.2">
      <c r="A28307" s="112" t="s">
        <v>59123</v>
      </c>
      <c r="B28307" s="112" t="s">
        <v>59124</v>
      </c>
    </row>
    <row r="28308" spans="1:2" x14ac:dyDescent="0.2">
      <c r="A28308" s="112" t="s">
        <v>59125</v>
      </c>
      <c r="B28308" s="112" t="s">
        <v>59126</v>
      </c>
    </row>
    <row r="28309" spans="1:2" x14ac:dyDescent="0.2">
      <c r="A28309" s="112" t="s">
        <v>59127</v>
      </c>
      <c r="B28309" s="112" t="s">
        <v>59128</v>
      </c>
    </row>
    <row r="28310" spans="1:2" x14ac:dyDescent="0.2">
      <c r="A28310" s="112" t="s">
        <v>59129</v>
      </c>
      <c r="B28310" s="112" t="s">
        <v>59130</v>
      </c>
    </row>
    <row r="28311" spans="1:2" x14ac:dyDescent="0.2">
      <c r="A28311" s="112" t="s">
        <v>59131</v>
      </c>
      <c r="B28311" s="112" t="s">
        <v>59132</v>
      </c>
    </row>
    <row r="28312" spans="1:2" x14ac:dyDescent="0.2">
      <c r="A28312" s="112" t="s">
        <v>59133</v>
      </c>
      <c r="B28312" s="112" t="s">
        <v>59134</v>
      </c>
    </row>
    <row r="28313" spans="1:2" x14ac:dyDescent="0.2">
      <c r="A28313" s="112" t="s">
        <v>59135</v>
      </c>
      <c r="B28313" s="112" t="s">
        <v>59136</v>
      </c>
    </row>
    <row r="28314" spans="1:2" x14ac:dyDescent="0.2">
      <c r="A28314" s="112" t="s">
        <v>59137</v>
      </c>
      <c r="B28314" s="112" t="s">
        <v>59138</v>
      </c>
    </row>
    <row r="28315" spans="1:2" x14ac:dyDescent="0.2">
      <c r="A28315" s="112" t="s">
        <v>59139</v>
      </c>
      <c r="B28315" s="112" t="s">
        <v>59140</v>
      </c>
    </row>
    <row r="28316" spans="1:2" x14ac:dyDescent="0.2">
      <c r="A28316" s="112" t="s">
        <v>59141</v>
      </c>
      <c r="B28316" s="112" t="s">
        <v>59142</v>
      </c>
    </row>
    <row r="28317" spans="1:2" x14ac:dyDescent="0.2">
      <c r="A28317" s="112" t="s">
        <v>59143</v>
      </c>
      <c r="B28317" s="112" t="s">
        <v>59144</v>
      </c>
    </row>
    <row r="28318" spans="1:2" x14ac:dyDescent="0.2">
      <c r="A28318" s="112" t="s">
        <v>59145</v>
      </c>
      <c r="B28318" s="112" t="s">
        <v>59146</v>
      </c>
    </row>
    <row r="28319" spans="1:2" x14ac:dyDescent="0.2">
      <c r="A28319" s="112" t="s">
        <v>59147</v>
      </c>
      <c r="B28319" s="112" t="s">
        <v>59148</v>
      </c>
    </row>
    <row r="28320" spans="1:2" x14ac:dyDescent="0.2">
      <c r="A28320" s="112" t="s">
        <v>59149</v>
      </c>
      <c r="B28320" s="112" t="s">
        <v>59150</v>
      </c>
    </row>
    <row r="28321" spans="1:2" x14ac:dyDescent="0.2">
      <c r="A28321" s="112" t="s">
        <v>59151</v>
      </c>
      <c r="B28321" s="112" t="s">
        <v>59152</v>
      </c>
    </row>
    <row r="28322" spans="1:2" x14ac:dyDescent="0.2">
      <c r="A28322" s="112" t="s">
        <v>59153</v>
      </c>
      <c r="B28322" s="112" t="s">
        <v>59154</v>
      </c>
    </row>
    <row r="28323" spans="1:2" x14ac:dyDescent="0.2">
      <c r="A28323" s="112" t="s">
        <v>59155</v>
      </c>
      <c r="B28323" s="112" t="s">
        <v>59156</v>
      </c>
    </row>
    <row r="28324" spans="1:2" x14ac:dyDescent="0.2">
      <c r="A28324" s="112" t="s">
        <v>59157</v>
      </c>
      <c r="B28324" s="112" t="s">
        <v>59158</v>
      </c>
    </row>
    <row r="28325" spans="1:2" x14ac:dyDescent="0.2">
      <c r="A28325" s="112" t="s">
        <v>59159</v>
      </c>
      <c r="B28325" s="112" t="s">
        <v>59160</v>
      </c>
    </row>
    <row r="28326" spans="1:2" x14ac:dyDescent="0.2">
      <c r="A28326" s="112" t="s">
        <v>59161</v>
      </c>
      <c r="B28326" s="112" t="s">
        <v>59162</v>
      </c>
    </row>
    <row r="28327" spans="1:2" x14ac:dyDescent="0.2">
      <c r="A28327" s="112" t="s">
        <v>59163</v>
      </c>
      <c r="B28327" s="112" t="s">
        <v>59164</v>
      </c>
    </row>
    <row r="28328" spans="1:2" x14ac:dyDescent="0.2">
      <c r="A28328" s="112" t="s">
        <v>59165</v>
      </c>
      <c r="B28328" s="112" t="s">
        <v>59166</v>
      </c>
    </row>
    <row r="28329" spans="1:2" x14ac:dyDescent="0.2">
      <c r="A28329" s="112" t="s">
        <v>59167</v>
      </c>
      <c r="B28329" s="112" t="s">
        <v>59168</v>
      </c>
    </row>
    <row r="28330" spans="1:2" x14ac:dyDescent="0.2">
      <c r="A28330" s="112" t="s">
        <v>59169</v>
      </c>
      <c r="B28330" s="112" t="s">
        <v>59170</v>
      </c>
    </row>
    <row r="28331" spans="1:2" x14ac:dyDescent="0.2">
      <c r="A28331" s="112" t="s">
        <v>59171</v>
      </c>
      <c r="B28331" s="112" t="s">
        <v>59172</v>
      </c>
    </row>
    <row r="28332" spans="1:2" x14ac:dyDescent="0.2">
      <c r="A28332" s="112" t="s">
        <v>59173</v>
      </c>
      <c r="B28332" s="112" t="s">
        <v>59174</v>
      </c>
    </row>
    <row r="28333" spans="1:2" x14ac:dyDescent="0.2">
      <c r="A28333" s="112" t="s">
        <v>59175</v>
      </c>
      <c r="B28333" s="112" t="s">
        <v>59176</v>
      </c>
    </row>
    <row r="28334" spans="1:2" x14ac:dyDescent="0.2">
      <c r="A28334" s="112" t="s">
        <v>59177</v>
      </c>
      <c r="B28334" s="112" t="s">
        <v>59178</v>
      </c>
    </row>
    <row r="28335" spans="1:2" x14ac:dyDescent="0.2">
      <c r="A28335" s="112" t="s">
        <v>59179</v>
      </c>
      <c r="B28335" s="112" t="s">
        <v>59180</v>
      </c>
    </row>
    <row r="28336" spans="1:2" x14ac:dyDescent="0.2">
      <c r="A28336" s="112" t="s">
        <v>59181</v>
      </c>
      <c r="B28336" s="112" t="s">
        <v>59182</v>
      </c>
    </row>
    <row r="28337" spans="1:2" x14ac:dyDescent="0.2">
      <c r="A28337" s="112" t="s">
        <v>59183</v>
      </c>
      <c r="B28337" s="112" t="s">
        <v>59184</v>
      </c>
    </row>
    <row r="28338" spans="1:2" x14ac:dyDescent="0.2">
      <c r="A28338" s="112" t="s">
        <v>59185</v>
      </c>
      <c r="B28338" s="112" t="s">
        <v>59186</v>
      </c>
    </row>
    <row r="28339" spans="1:2" x14ac:dyDescent="0.2">
      <c r="A28339" s="112" t="s">
        <v>59187</v>
      </c>
      <c r="B28339" s="112" t="s">
        <v>59188</v>
      </c>
    </row>
    <row r="28340" spans="1:2" x14ac:dyDescent="0.2">
      <c r="A28340" s="112" t="s">
        <v>59189</v>
      </c>
      <c r="B28340" s="112" t="s">
        <v>59190</v>
      </c>
    </row>
    <row r="28341" spans="1:2" x14ac:dyDescent="0.2">
      <c r="A28341" s="112" t="s">
        <v>59191</v>
      </c>
      <c r="B28341" s="112" t="s">
        <v>59192</v>
      </c>
    </row>
    <row r="28342" spans="1:2" x14ac:dyDescent="0.2">
      <c r="A28342" s="112" t="s">
        <v>59193</v>
      </c>
      <c r="B28342" s="112" t="s">
        <v>59194</v>
      </c>
    </row>
    <row r="28343" spans="1:2" x14ac:dyDescent="0.2">
      <c r="A28343" s="112" t="s">
        <v>59195</v>
      </c>
      <c r="B28343" s="112" t="s">
        <v>59196</v>
      </c>
    </row>
    <row r="28344" spans="1:2" x14ac:dyDescent="0.2">
      <c r="A28344" s="112" t="s">
        <v>59197</v>
      </c>
      <c r="B28344" s="112" t="s">
        <v>59198</v>
      </c>
    </row>
    <row r="28345" spans="1:2" x14ac:dyDescent="0.2">
      <c r="A28345" s="112" t="s">
        <v>59199</v>
      </c>
      <c r="B28345" s="112" t="s">
        <v>59200</v>
      </c>
    </row>
    <row r="28346" spans="1:2" x14ac:dyDescent="0.2">
      <c r="A28346" s="112" t="s">
        <v>59201</v>
      </c>
      <c r="B28346" s="112" t="s">
        <v>59202</v>
      </c>
    </row>
    <row r="28347" spans="1:2" x14ac:dyDescent="0.2">
      <c r="A28347" s="112" t="s">
        <v>59203</v>
      </c>
      <c r="B28347" s="112" t="s">
        <v>59204</v>
      </c>
    </row>
    <row r="28348" spans="1:2" x14ac:dyDescent="0.2">
      <c r="A28348" s="112" t="s">
        <v>59205</v>
      </c>
      <c r="B28348" s="112" t="s">
        <v>59206</v>
      </c>
    </row>
    <row r="28349" spans="1:2" x14ac:dyDescent="0.2">
      <c r="A28349" s="112" t="s">
        <v>59207</v>
      </c>
      <c r="B28349" s="112" t="s">
        <v>59208</v>
      </c>
    </row>
    <row r="28350" spans="1:2" x14ac:dyDescent="0.2">
      <c r="A28350" s="112" t="s">
        <v>59209</v>
      </c>
      <c r="B28350" s="112" t="s">
        <v>59210</v>
      </c>
    </row>
    <row r="28351" spans="1:2" x14ac:dyDescent="0.2">
      <c r="A28351" s="112" t="s">
        <v>59211</v>
      </c>
      <c r="B28351" s="112" t="s">
        <v>59212</v>
      </c>
    </row>
    <row r="28352" spans="1:2" x14ac:dyDescent="0.2">
      <c r="A28352" s="112" t="s">
        <v>59213</v>
      </c>
      <c r="B28352" s="112" t="s">
        <v>59214</v>
      </c>
    </row>
    <row r="28353" spans="1:2" x14ac:dyDescent="0.2">
      <c r="A28353" s="112" t="s">
        <v>59215</v>
      </c>
      <c r="B28353" s="112" t="s">
        <v>59216</v>
      </c>
    </row>
    <row r="28354" spans="1:2" x14ac:dyDescent="0.2">
      <c r="A28354" s="112" t="s">
        <v>59217</v>
      </c>
      <c r="B28354" s="112" t="s">
        <v>59218</v>
      </c>
    </row>
    <row r="28355" spans="1:2" x14ac:dyDescent="0.2">
      <c r="A28355" s="112" t="s">
        <v>59219</v>
      </c>
      <c r="B28355" s="112" t="s">
        <v>59220</v>
      </c>
    </row>
    <row r="28356" spans="1:2" x14ac:dyDescent="0.2">
      <c r="A28356" s="112" t="s">
        <v>59221</v>
      </c>
      <c r="B28356" s="112" t="s">
        <v>59222</v>
      </c>
    </row>
    <row r="28357" spans="1:2" x14ac:dyDescent="0.2">
      <c r="A28357" s="112" t="s">
        <v>59223</v>
      </c>
      <c r="B28357" s="112" t="s">
        <v>59224</v>
      </c>
    </row>
    <row r="28358" spans="1:2" x14ac:dyDescent="0.2">
      <c r="A28358" s="112" t="s">
        <v>59225</v>
      </c>
      <c r="B28358" s="112" t="s">
        <v>59226</v>
      </c>
    </row>
    <row r="28359" spans="1:2" x14ac:dyDescent="0.2">
      <c r="A28359" s="112" t="s">
        <v>59227</v>
      </c>
      <c r="B28359" s="112" t="s">
        <v>59228</v>
      </c>
    </row>
    <row r="28360" spans="1:2" x14ac:dyDescent="0.2">
      <c r="A28360" s="112" t="s">
        <v>59229</v>
      </c>
      <c r="B28360" s="112" t="s">
        <v>59230</v>
      </c>
    </row>
    <row r="28361" spans="1:2" x14ac:dyDescent="0.2">
      <c r="A28361" s="112" t="s">
        <v>59231</v>
      </c>
      <c r="B28361" s="112" t="s">
        <v>59232</v>
      </c>
    </row>
    <row r="28362" spans="1:2" x14ac:dyDescent="0.2">
      <c r="A28362" s="112" t="s">
        <v>59233</v>
      </c>
      <c r="B28362" s="112" t="s">
        <v>59234</v>
      </c>
    </row>
    <row r="28363" spans="1:2" x14ac:dyDescent="0.2">
      <c r="A28363" s="112" t="s">
        <v>59235</v>
      </c>
      <c r="B28363" s="112" t="s">
        <v>59236</v>
      </c>
    </row>
    <row r="28364" spans="1:2" x14ac:dyDescent="0.2">
      <c r="A28364" s="112" t="s">
        <v>59237</v>
      </c>
      <c r="B28364" s="112" t="s">
        <v>59238</v>
      </c>
    </row>
    <row r="28365" spans="1:2" x14ac:dyDescent="0.2">
      <c r="A28365" s="112" t="s">
        <v>59239</v>
      </c>
      <c r="B28365" s="112" t="s">
        <v>59240</v>
      </c>
    </row>
    <row r="28366" spans="1:2" x14ac:dyDescent="0.2">
      <c r="A28366" s="112" t="s">
        <v>59241</v>
      </c>
      <c r="B28366" s="112" t="s">
        <v>59242</v>
      </c>
    </row>
    <row r="28367" spans="1:2" x14ac:dyDescent="0.2">
      <c r="A28367" s="112" t="s">
        <v>59243</v>
      </c>
      <c r="B28367" s="112" t="s">
        <v>59244</v>
      </c>
    </row>
    <row r="28368" spans="1:2" x14ac:dyDescent="0.2">
      <c r="A28368" s="112" t="s">
        <v>59245</v>
      </c>
      <c r="B28368" s="112" t="s">
        <v>59246</v>
      </c>
    </row>
    <row r="28369" spans="1:2" x14ac:dyDescent="0.2">
      <c r="A28369" s="112" t="s">
        <v>59247</v>
      </c>
      <c r="B28369" s="112" t="s">
        <v>59248</v>
      </c>
    </row>
    <row r="28370" spans="1:2" x14ac:dyDescent="0.2">
      <c r="A28370" s="112" t="s">
        <v>59249</v>
      </c>
      <c r="B28370" s="112" t="s">
        <v>59250</v>
      </c>
    </row>
    <row r="28371" spans="1:2" x14ac:dyDescent="0.2">
      <c r="A28371" s="112" t="s">
        <v>59251</v>
      </c>
      <c r="B28371" s="112" t="s">
        <v>59252</v>
      </c>
    </row>
    <row r="28372" spans="1:2" x14ac:dyDescent="0.2">
      <c r="A28372" s="112" t="s">
        <v>59253</v>
      </c>
      <c r="B28372" s="112" t="s">
        <v>59254</v>
      </c>
    </row>
    <row r="28373" spans="1:2" x14ac:dyDescent="0.2">
      <c r="A28373" s="112" t="s">
        <v>59255</v>
      </c>
      <c r="B28373" s="112" t="s">
        <v>59256</v>
      </c>
    </row>
    <row r="28374" spans="1:2" x14ac:dyDescent="0.2">
      <c r="A28374" s="112" t="s">
        <v>59257</v>
      </c>
      <c r="B28374" s="112" t="s">
        <v>59258</v>
      </c>
    </row>
    <row r="28375" spans="1:2" x14ac:dyDescent="0.2">
      <c r="A28375" s="112" t="s">
        <v>59259</v>
      </c>
      <c r="B28375" s="112" t="s">
        <v>59260</v>
      </c>
    </row>
    <row r="28376" spans="1:2" x14ac:dyDescent="0.2">
      <c r="A28376" s="112" t="s">
        <v>59261</v>
      </c>
      <c r="B28376" s="112" t="s">
        <v>59262</v>
      </c>
    </row>
    <row r="28377" spans="1:2" x14ac:dyDescent="0.2">
      <c r="A28377" s="112" t="s">
        <v>59263</v>
      </c>
      <c r="B28377" s="112" t="s">
        <v>59264</v>
      </c>
    </row>
    <row r="28378" spans="1:2" x14ac:dyDescent="0.2">
      <c r="A28378" s="112" t="s">
        <v>59265</v>
      </c>
      <c r="B28378" s="112" t="s">
        <v>59266</v>
      </c>
    </row>
    <row r="28379" spans="1:2" x14ac:dyDescent="0.2">
      <c r="A28379" s="112" t="s">
        <v>59267</v>
      </c>
      <c r="B28379" s="112" t="s">
        <v>59268</v>
      </c>
    </row>
    <row r="28380" spans="1:2" x14ac:dyDescent="0.2">
      <c r="A28380" s="112" t="s">
        <v>59269</v>
      </c>
      <c r="B28380" s="112" t="s">
        <v>59270</v>
      </c>
    </row>
    <row r="28381" spans="1:2" x14ac:dyDescent="0.2">
      <c r="A28381" s="112" t="s">
        <v>59271</v>
      </c>
      <c r="B28381" s="112" t="s">
        <v>59272</v>
      </c>
    </row>
    <row r="28382" spans="1:2" x14ac:dyDescent="0.2">
      <c r="A28382" s="112" t="s">
        <v>59273</v>
      </c>
      <c r="B28382" s="112" t="s">
        <v>59274</v>
      </c>
    </row>
    <row r="28383" spans="1:2" x14ac:dyDescent="0.2">
      <c r="A28383" s="112" t="s">
        <v>59275</v>
      </c>
      <c r="B28383" s="112" t="s">
        <v>59276</v>
      </c>
    </row>
    <row r="28384" spans="1:2" x14ac:dyDescent="0.2">
      <c r="A28384" s="112" t="s">
        <v>59277</v>
      </c>
      <c r="B28384" s="112" t="s">
        <v>59278</v>
      </c>
    </row>
    <row r="28385" spans="1:2" x14ac:dyDescent="0.2">
      <c r="A28385" s="112" t="s">
        <v>59279</v>
      </c>
      <c r="B28385" s="112" t="s">
        <v>59280</v>
      </c>
    </row>
    <row r="28386" spans="1:2" x14ac:dyDescent="0.2">
      <c r="A28386" s="112" t="s">
        <v>59281</v>
      </c>
      <c r="B28386" s="112" t="s">
        <v>59282</v>
      </c>
    </row>
    <row r="28387" spans="1:2" x14ac:dyDescent="0.2">
      <c r="A28387" s="112" t="s">
        <v>59283</v>
      </c>
      <c r="B28387" s="112" t="s">
        <v>59284</v>
      </c>
    </row>
    <row r="28388" spans="1:2" x14ac:dyDescent="0.2">
      <c r="A28388" s="112" t="s">
        <v>59285</v>
      </c>
      <c r="B28388" s="112" t="s">
        <v>59286</v>
      </c>
    </row>
    <row r="28389" spans="1:2" x14ac:dyDescent="0.2">
      <c r="A28389" s="112" t="s">
        <v>59287</v>
      </c>
      <c r="B28389" s="112" t="s">
        <v>59288</v>
      </c>
    </row>
    <row r="28390" spans="1:2" x14ac:dyDescent="0.2">
      <c r="A28390" s="112" t="s">
        <v>59289</v>
      </c>
      <c r="B28390" s="112" t="s">
        <v>59290</v>
      </c>
    </row>
    <row r="28391" spans="1:2" x14ac:dyDescent="0.2">
      <c r="A28391" s="112" t="s">
        <v>59291</v>
      </c>
      <c r="B28391" s="112" t="s">
        <v>59292</v>
      </c>
    </row>
    <row r="28392" spans="1:2" x14ac:dyDescent="0.2">
      <c r="A28392" s="112" t="s">
        <v>59293</v>
      </c>
      <c r="B28392" s="112" t="s">
        <v>59294</v>
      </c>
    </row>
    <row r="28393" spans="1:2" x14ac:dyDescent="0.2">
      <c r="A28393" s="112" t="s">
        <v>59295</v>
      </c>
      <c r="B28393" s="112" t="s">
        <v>59296</v>
      </c>
    </row>
    <row r="28394" spans="1:2" x14ac:dyDescent="0.2">
      <c r="A28394" s="112" t="s">
        <v>59297</v>
      </c>
      <c r="B28394" s="112" t="s">
        <v>59298</v>
      </c>
    </row>
    <row r="28395" spans="1:2" x14ac:dyDescent="0.2">
      <c r="A28395" s="112" t="s">
        <v>59299</v>
      </c>
      <c r="B28395" s="112" t="s">
        <v>59300</v>
      </c>
    </row>
    <row r="28396" spans="1:2" x14ac:dyDescent="0.2">
      <c r="A28396" s="112" t="s">
        <v>59301</v>
      </c>
      <c r="B28396" s="112" t="s">
        <v>59302</v>
      </c>
    </row>
    <row r="28397" spans="1:2" x14ac:dyDescent="0.2">
      <c r="A28397" s="112" t="s">
        <v>59303</v>
      </c>
      <c r="B28397" s="112" t="s">
        <v>59304</v>
      </c>
    </row>
    <row r="28398" spans="1:2" x14ac:dyDescent="0.2">
      <c r="A28398" s="112" t="s">
        <v>59305</v>
      </c>
      <c r="B28398" s="112" t="s">
        <v>59306</v>
      </c>
    </row>
    <row r="28399" spans="1:2" x14ac:dyDescent="0.2">
      <c r="A28399" s="112" t="s">
        <v>59307</v>
      </c>
      <c r="B28399" s="112" t="s">
        <v>59308</v>
      </c>
    </row>
    <row r="28400" spans="1:2" x14ac:dyDescent="0.2">
      <c r="A28400" s="112" t="s">
        <v>59309</v>
      </c>
      <c r="B28400" s="112" t="s">
        <v>59310</v>
      </c>
    </row>
    <row r="28401" spans="1:2" x14ac:dyDescent="0.2">
      <c r="A28401" s="112" t="s">
        <v>59311</v>
      </c>
      <c r="B28401" s="112" t="s">
        <v>59312</v>
      </c>
    </row>
    <row r="28402" spans="1:2" x14ac:dyDescent="0.2">
      <c r="A28402" s="112" t="s">
        <v>59313</v>
      </c>
      <c r="B28402" s="112" t="s">
        <v>59314</v>
      </c>
    </row>
    <row r="28403" spans="1:2" x14ac:dyDescent="0.2">
      <c r="A28403" s="112" t="s">
        <v>59315</v>
      </c>
      <c r="B28403" s="112" t="s">
        <v>59316</v>
      </c>
    </row>
    <row r="28404" spans="1:2" x14ac:dyDescent="0.2">
      <c r="A28404" s="112" t="s">
        <v>59317</v>
      </c>
      <c r="B28404" s="112" t="s">
        <v>59318</v>
      </c>
    </row>
    <row r="28405" spans="1:2" x14ac:dyDescent="0.2">
      <c r="A28405" s="112" t="s">
        <v>59319</v>
      </c>
      <c r="B28405" s="112" t="s">
        <v>59320</v>
      </c>
    </row>
    <row r="28406" spans="1:2" x14ac:dyDescent="0.2">
      <c r="A28406" s="112" t="s">
        <v>59321</v>
      </c>
      <c r="B28406" s="112" t="s">
        <v>59322</v>
      </c>
    </row>
    <row r="28407" spans="1:2" x14ac:dyDescent="0.2">
      <c r="A28407" s="112" t="s">
        <v>59323</v>
      </c>
      <c r="B28407" s="112" t="s">
        <v>59324</v>
      </c>
    </row>
    <row r="28408" spans="1:2" x14ac:dyDescent="0.2">
      <c r="A28408" s="112" t="s">
        <v>59325</v>
      </c>
      <c r="B28408" s="112" t="s">
        <v>59326</v>
      </c>
    </row>
    <row r="28409" spans="1:2" x14ac:dyDescent="0.2">
      <c r="A28409" s="112" t="s">
        <v>59327</v>
      </c>
      <c r="B28409" s="112" t="s">
        <v>59328</v>
      </c>
    </row>
    <row r="28410" spans="1:2" x14ac:dyDescent="0.2">
      <c r="A28410" s="112" t="s">
        <v>59329</v>
      </c>
      <c r="B28410" s="112" t="s">
        <v>59330</v>
      </c>
    </row>
    <row r="28411" spans="1:2" x14ac:dyDescent="0.2">
      <c r="A28411" s="112" t="s">
        <v>59331</v>
      </c>
      <c r="B28411" s="112" t="s">
        <v>59332</v>
      </c>
    </row>
    <row r="28412" spans="1:2" x14ac:dyDescent="0.2">
      <c r="A28412" s="112" t="s">
        <v>59333</v>
      </c>
      <c r="B28412" s="112" t="s">
        <v>59334</v>
      </c>
    </row>
    <row r="28413" spans="1:2" x14ac:dyDescent="0.2">
      <c r="A28413" s="112" t="s">
        <v>59335</v>
      </c>
      <c r="B28413" s="112" t="s">
        <v>59336</v>
      </c>
    </row>
    <row r="28414" spans="1:2" x14ac:dyDescent="0.2">
      <c r="A28414" s="112" t="s">
        <v>59337</v>
      </c>
      <c r="B28414" s="112" t="s">
        <v>59338</v>
      </c>
    </row>
    <row r="28415" spans="1:2" x14ac:dyDescent="0.2">
      <c r="A28415" s="112" t="s">
        <v>59339</v>
      </c>
      <c r="B28415" s="112" t="s">
        <v>59340</v>
      </c>
    </row>
    <row r="28416" spans="1:2" x14ac:dyDescent="0.2">
      <c r="A28416" s="112" t="s">
        <v>59341</v>
      </c>
      <c r="B28416" s="112" t="s">
        <v>59342</v>
      </c>
    </row>
    <row r="28417" spans="1:2" x14ac:dyDescent="0.2">
      <c r="A28417" s="112" t="s">
        <v>59343</v>
      </c>
      <c r="B28417" s="112" t="s">
        <v>59344</v>
      </c>
    </row>
    <row r="28418" spans="1:2" x14ac:dyDescent="0.2">
      <c r="A28418" s="112" t="s">
        <v>59345</v>
      </c>
      <c r="B28418" s="112" t="s">
        <v>59346</v>
      </c>
    </row>
    <row r="28419" spans="1:2" x14ac:dyDescent="0.2">
      <c r="A28419" s="112" t="s">
        <v>59347</v>
      </c>
      <c r="B28419" s="112" t="s">
        <v>59348</v>
      </c>
    </row>
    <row r="28420" spans="1:2" x14ac:dyDescent="0.2">
      <c r="A28420" s="112" t="s">
        <v>59349</v>
      </c>
      <c r="B28420" s="112" t="s">
        <v>59350</v>
      </c>
    </row>
    <row r="28421" spans="1:2" x14ac:dyDescent="0.2">
      <c r="A28421" s="112" t="s">
        <v>59351</v>
      </c>
      <c r="B28421" s="112" t="s">
        <v>59352</v>
      </c>
    </row>
    <row r="28422" spans="1:2" x14ac:dyDescent="0.2">
      <c r="A28422" s="112" t="s">
        <v>59353</v>
      </c>
      <c r="B28422" s="112" t="s">
        <v>59354</v>
      </c>
    </row>
    <row r="28423" spans="1:2" x14ac:dyDescent="0.2">
      <c r="A28423" s="112" t="s">
        <v>59355</v>
      </c>
      <c r="B28423" s="112" t="s">
        <v>59356</v>
      </c>
    </row>
    <row r="28424" spans="1:2" x14ac:dyDescent="0.2">
      <c r="A28424" s="112" t="s">
        <v>59357</v>
      </c>
      <c r="B28424" s="112" t="s">
        <v>59358</v>
      </c>
    </row>
    <row r="28425" spans="1:2" x14ac:dyDescent="0.2">
      <c r="A28425" s="112" t="s">
        <v>59359</v>
      </c>
      <c r="B28425" s="112" t="s">
        <v>59360</v>
      </c>
    </row>
    <row r="28426" spans="1:2" x14ac:dyDescent="0.2">
      <c r="A28426" s="112" t="s">
        <v>59361</v>
      </c>
      <c r="B28426" s="112" t="s">
        <v>59362</v>
      </c>
    </row>
    <row r="28427" spans="1:2" x14ac:dyDescent="0.2">
      <c r="A28427" s="112" t="s">
        <v>59363</v>
      </c>
      <c r="B28427" s="112" t="s">
        <v>59364</v>
      </c>
    </row>
    <row r="28428" spans="1:2" x14ac:dyDescent="0.2">
      <c r="A28428" s="112" t="s">
        <v>59365</v>
      </c>
      <c r="B28428" s="112" t="s">
        <v>59366</v>
      </c>
    </row>
    <row r="28429" spans="1:2" x14ac:dyDescent="0.2">
      <c r="A28429" s="112" t="s">
        <v>59367</v>
      </c>
      <c r="B28429" s="112" t="s">
        <v>59368</v>
      </c>
    </row>
    <row r="28430" spans="1:2" x14ac:dyDescent="0.2">
      <c r="A28430" s="112" t="s">
        <v>59369</v>
      </c>
      <c r="B28430" s="112" t="s">
        <v>59370</v>
      </c>
    </row>
    <row r="28431" spans="1:2" x14ac:dyDescent="0.2">
      <c r="A28431" s="112" t="s">
        <v>59371</v>
      </c>
      <c r="B28431" s="112" t="s">
        <v>59372</v>
      </c>
    </row>
    <row r="28432" spans="1:2" x14ac:dyDescent="0.2">
      <c r="A28432" s="112" t="s">
        <v>59373</v>
      </c>
      <c r="B28432" s="112" t="s">
        <v>59374</v>
      </c>
    </row>
    <row r="28433" spans="1:2" x14ac:dyDescent="0.2">
      <c r="A28433" s="112" t="s">
        <v>59375</v>
      </c>
      <c r="B28433" s="112" t="s">
        <v>59376</v>
      </c>
    </row>
    <row r="28434" spans="1:2" x14ac:dyDescent="0.2">
      <c r="A28434" s="112" t="s">
        <v>59377</v>
      </c>
      <c r="B28434" s="112" t="s">
        <v>59378</v>
      </c>
    </row>
    <row r="28435" spans="1:2" x14ac:dyDescent="0.2">
      <c r="A28435" s="112" t="s">
        <v>59379</v>
      </c>
      <c r="B28435" s="112" t="s">
        <v>59380</v>
      </c>
    </row>
    <row r="28436" spans="1:2" x14ac:dyDescent="0.2">
      <c r="A28436" s="112" t="s">
        <v>59381</v>
      </c>
      <c r="B28436" s="112" t="s">
        <v>59382</v>
      </c>
    </row>
    <row r="28437" spans="1:2" x14ac:dyDescent="0.2">
      <c r="A28437" s="112" t="s">
        <v>59383</v>
      </c>
      <c r="B28437" s="112" t="s">
        <v>59384</v>
      </c>
    </row>
    <row r="28438" spans="1:2" x14ac:dyDescent="0.2">
      <c r="A28438" s="112" t="s">
        <v>59385</v>
      </c>
      <c r="B28438" s="112" t="s">
        <v>59386</v>
      </c>
    </row>
    <row r="28439" spans="1:2" x14ac:dyDescent="0.2">
      <c r="A28439" s="112" t="s">
        <v>59387</v>
      </c>
      <c r="B28439" s="112" t="s">
        <v>59388</v>
      </c>
    </row>
    <row r="28440" spans="1:2" x14ac:dyDescent="0.2">
      <c r="A28440" s="112" t="s">
        <v>59389</v>
      </c>
      <c r="B28440" s="112" t="s">
        <v>59390</v>
      </c>
    </row>
    <row r="28441" spans="1:2" x14ac:dyDescent="0.2">
      <c r="A28441" s="112" t="s">
        <v>59391</v>
      </c>
      <c r="B28441" s="112" t="s">
        <v>59392</v>
      </c>
    </row>
    <row r="28442" spans="1:2" x14ac:dyDescent="0.2">
      <c r="A28442" s="112" t="s">
        <v>59393</v>
      </c>
      <c r="B28442" s="112" t="s">
        <v>59394</v>
      </c>
    </row>
    <row r="28443" spans="1:2" x14ac:dyDescent="0.2">
      <c r="A28443" s="112" t="s">
        <v>59395</v>
      </c>
      <c r="B28443" s="112" t="s">
        <v>59396</v>
      </c>
    </row>
    <row r="28444" spans="1:2" x14ac:dyDescent="0.2">
      <c r="A28444" s="112" t="s">
        <v>59397</v>
      </c>
      <c r="B28444" s="112" t="s">
        <v>59398</v>
      </c>
    </row>
    <row r="28445" spans="1:2" x14ac:dyDescent="0.2">
      <c r="A28445" s="112" t="s">
        <v>59399</v>
      </c>
      <c r="B28445" s="112" t="s">
        <v>59400</v>
      </c>
    </row>
    <row r="28446" spans="1:2" x14ac:dyDescent="0.2">
      <c r="A28446" s="112" t="s">
        <v>59401</v>
      </c>
      <c r="B28446" s="112" t="s">
        <v>59402</v>
      </c>
    </row>
    <row r="28447" spans="1:2" x14ac:dyDescent="0.2">
      <c r="A28447" s="112" t="s">
        <v>59403</v>
      </c>
      <c r="B28447" s="112" t="s">
        <v>59404</v>
      </c>
    </row>
    <row r="28448" spans="1:2" x14ac:dyDescent="0.2">
      <c r="A28448" s="112" t="s">
        <v>59405</v>
      </c>
      <c r="B28448" s="112" t="s">
        <v>59406</v>
      </c>
    </row>
    <row r="28449" spans="1:2" x14ac:dyDescent="0.2">
      <c r="A28449" s="112" t="s">
        <v>59407</v>
      </c>
      <c r="B28449" s="112" t="s">
        <v>59408</v>
      </c>
    </row>
    <row r="28450" spans="1:2" x14ac:dyDescent="0.2">
      <c r="A28450" s="112" t="s">
        <v>59409</v>
      </c>
      <c r="B28450" s="112" t="s">
        <v>59410</v>
      </c>
    </row>
    <row r="28451" spans="1:2" x14ac:dyDescent="0.2">
      <c r="A28451" s="112" t="s">
        <v>59411</v>
      </c>
      <c r="B28451" s="112" t="s">
        <v>59412</v>
      </c>
    </row>
    <row r="28452" spans="1:2" x14ac:dyDescent="0.2">
      <c r="A28452" s="112" t="s">
        <v>59413</v>
      </c>
      <c r="B28452" s="112" t="s">
        <v>59414</v>
      </c>
    </row>
    <row r="28453" spans="1:2" x14ac:dyDescent="0.2">
      <c r="A28453" s="112" t="s">
        <v>59415</v>
      </c>
      <c r="B28453" s="112" t="s">
        <v>59416</v>
      </c>
    </row>
    <row r="28454" spans="1:2" x14ac:dyDescent="0.2">
      <c r="A28454" s="112" t="s">
        <v>59417</v>
      </c>
      <c r="B28454" s="112" t="s">
        <v>59418</v>
      </c>
    </row>
    <row r="28455" spans="1:2" x14ac:dyDescent="0.2">
      <c r="A28455" s="112" t="s">
        <v>59419</v>
      </c>
      <c r="B28455" s="112" t="s">
        <v>59420</v>
      </c>
    </row>
    <row r="28456" spans="1:2" x14ac:dyDescent="0.2">
      <c r="A28456" s="112" t="s">
        <v>59421</v>
      </c>
      <c r="B28456" s="112" t="s">
        <v>59422</v>
      </c>
    </row>
    <row r="28457" spans="1:2" x14ac:dyDescent="0.2">
      <c r="A28457" s="112" t="s">
        <v>59423</v>
      </c>
      <c r="B28457" s="112" t="s">
        <v>59424</v>
      </c>
    </row>
    <row r="28458" spans="1:2" x14ac:dyDescent="0.2">
      <c r="A28458" s="112" t="s">
        <v>59425</v>
      </c>
      <c r="B28458" s="112" t="s">
        <v>59426</v>
      </c>
    </row>
    <row r="28459" spans="1:2" x14ac:dyDescent="0.2">
      <c r="A28459" s="112" t="s">
        <v>59427</v>
      </c>
      <c r="B28459" s="112" t="s">
        <v>59428</v>
      </c>
    </row>
    <row r="28460" spans="1:2" x14ac:dyDescent="0.2">
      <c r="A28460" s="112" t="s">
        <v>59429</v>
      </c>
      <c r="B28460" s="112" t="s">
        <v>59430</v>
      </c>
    </row>
    <row r="28461" spans="1:2" x14ac:dyDescent="0.2">
      <c r="A28461" s="112" t="s">
        <v>59431</v>
      </c>
      <c r="B28461" s="112" t="s">
        <v>59432</v>
      </c>
    </row>
    <row r="28462" spans="1:2" x14ac:dyDescent="0.2">
      <c r="A28462" s="112" t="s">
        <v>59433</v>
      </c>
      <c r="B28462" s="112" t="s">
        <v>59434</v>
      </c>
    </row>
    <row r="28463" spans="1:2" x14ac:dyDescent="0.2">
      <c r="A28463" s="112" t="s">
        <v>59435</v>
      </c>
      <c r="B28463" s="112" t="s">
        <v>59436</v>
      </c>
    </row>
    <row r="28464" spans="1:2" x14ac:dyDescent="0.2">
      <c r="A28464" s="112" t="s">
        <v>59437</v>
      </c>
      <c r="B28464" s="112" t="s">
        <v>59438</v>
      </c>
    </row>
    <row r="28465" spans="1:2" x14ac:dyDescent="0.2">
      <c r="A28465" s="112" t="s">
        <v>59439</v>
      </c>
      <c r="B28465" s="112" t="s">
        <v>59440</v>
      </c>
    </row>
    <row r="28466" spans="1:2" x14ac:dyDescent="0.2">
      <c r="A28466" s="112" t="s">
        <v>59441</v>
      </c>
      <c r="B28466" s="112" t="s">
        <v>59442</v>
      </c>
    </row>
    <row r="28467" spans="1:2" x14ac:dyDescent="0.2">
      <c r="A28467" s="112" t="s">
        <v>59443</v>
      </c>
      <c r="B28467" s="112" t="s">
        <v>59444</v>
      </c>
    </row>
    <row r="28468" spans="1:2" x14ac:dyDescent="0.2">
      <c r="A28468" s="112" t="s">
        <v>59445</v>
      </c>
      <c r="B28468" s="112" t="s">
        <v>59446</v>
      </c>
    </row>
    <row r="28469" spans="1:2" x14ac:dyDescent="0.2">
      <c r="A28469" s="112" t="s">
        <v>59447</v>
      </c>
      <c r="B28469" s="112" t="s">
        <v>59448</v>
      </c>
    </row>
    <row r="28470" spans="1:2" x14ac:dyDescent="0.2">
      <c r="A28470" s="112" t="s">
        <v>59449</v>
      </c>
      <c r="B28470" s="112" t="s">
        <v>59450</v>
      </c>
    </row>
    <row r="28471" spans="1:2" x14ac:dyDescent="0.2">
      <c r="A28471" s="112" t="s">
        <v>59451</v>
      </c>
      <c r="B28471" s="112" t="s">
        <v>59452</v>
      </c>
    </row>
    <row r="28472" spans="1:2" x14ac:dyDescent="0.2">
      <c r="A28472" s="112" t="s">
        <v>59453</v>
      </c>
      <c r="B28472" s="112" t="s">
        <v>59454</v>
      </c>
    </row>
    <row r="28473" spans="1:2" x14ac:dyDescent="0.2">
      <c r="A28473" s="112" t="s">
        <v>59455</v>
      </c>
      <c r="B28473" s="112" t="s">
        <v>59456</v>
      </c>
    </row>
    <row r="28474" spans="1:2" x14ac:dyDescent="0.2">
      <c r="A28474" s="112" t="s">
        <v>59457</v>
      </c>
      <c r="B28474" s="112" t="s">
        <v>59458</v>
      </c>
    </row>
    <row r="28475" spans="1:2" x14ac:dyDescent="0.2">
      <c r="A28475" s="112" t="s">
        <v>59459</v>
      </c>
      <c r="B28475" s="112" t="s">
        <v>59460</v>
      </c>
    </row>
    <row r="28476" spans="1:2" x14ac:dyDescent="0.2">
      <c r="A28476" s="112" t="s">
        <v>59461</v>
      </c>
      <c r="B28476" s="112" t="s">
        <v>59462</v>
      </c>
    </row>
    <row r="28477" spans="1:2" x14ac:dyDescent="0.2">
      <c r="A28477" s="112" t="s">
        <v>59463</v>
      </c>
      <c r="B28477" s="112" t="s">
        <v>59464</v>
      </c>
    </row>
    <row r="28478" spans="1:2" x14ac:dyDescent="0.2">
      <c r="A28478" s="112" t="s">
        <v>59465</v>
      </c>
      <c r="B28478" s="112" t="s">
        <v>59466</v>
      </c>
    </row>
    <row r="28479" spans="1:2" x14ac:dyDescent="0.2">
      <c r="A28479" s="112" t="s">
        <v>59467</v>
      </c>
      <c r="B28479" s="112" t="s">
        <v>59468</v>
      </c>
    </row>
    <row r="28480" spans="1:2" x14ac:dyDescent="0.2">
      <c r="A28480" s="112" t="s">
        <v>59469</v>
      </c>
      <c r="B28480" s="112" t="s">
        <v>59470</v>
      </c>
    </row>
    <row r="28481" spans="1:2" x14ac:dyDescent="0.2">
      <c r="A28481" s="112" t="s">
        <v>59471</v>
      </c>
      <c r="B28481" s="112" t="s">
        <v>59472</v>
      </c>
    </row>
    <row r="28482" spans="1:2" x14ac:dyDescent="0.2">
      <c r="A28482" s="112" t="s">
        <v>59473</v>
      </c>
      <c r="B28482" s="112" t="s">
        <v>59474</v>
      </c>
    </row>
    <row r="28483" spans="1:2" x14ac:dyDescent="0.2">
      <c r="A28483" s="112" t="s">
        <v>59475</v>
      </c>
      <c r="B28483" s="112" t="s">
        <v>59476</v>
      </c>
    </row>
    <row r="28484" spans="1:2" x14ac:dyDescent="0.2">
      <c r="A28484" s="112" t="s">
        <v>59477</v>
      </c>
      <c r="B28484" s="112" t="s">
        <v>59478</v>
      </c>
    </row>
    <row r="28485" spans="1:2" x14ac:dyDescent="0.2">
      <c r="A28485" s="112" t="s">
        <v>59479</v>
      </c>
      <c r="B28485" s="112" t="s">
        <v>59480</v>
      </c>
    </row>
    <row r="28486" spans="1:2" x14ac:dyDescent="0.2">
      <c r="A28486" s="112" t="s">
        <v>59481</v>
      </c>
      <c r="B28486" s="112" t="s">
        <v>59482</v>
      </c>
    </row>
    <row r="28487" spans="1:2" x14ac:dyDescent="0.2">
      <c r="A28487" s="112" t="s">
        <v>59483</v>
      </c>
      <c r="B28487" s="112" t="s">
        <v>59484</v>
      </c>
    </row>
    <row r="28488" spans="1:2" x14ac:dyDescent="0.2">
      <c r="A28488" s="112" t="s">
        <v>59485</v>
      </c>
      <c r="B28488" s="112" t="s">
        <v>59486</v>
      </c>
    </row>
    <row r="28489" spans="1:2" x14ac:dyDescent="0.2">
      <c r="A28489" s="112" t="s">
        <v>59487</v>
      </c>
      <c r="B28489" s="112" t="s">
        <v>59488</v>
      </c>
    </row>
    <row r="28490" spans="1:2" x14ac:dyDescent="0.2">
      <c r="A28490" s="112" t="s">
        <v>59489</v>
      </c>
      <c r="B28490" s="112" t="s">
        <v>59490</v>
      </c>
    </row>
    <row r="28491" spans="1:2" x14ac:dyDescent="0.2">
      <c r="A28491" s="112" t="s">
        <v>59491</v>
      </c>
      <c r="B28491" s="112" t="s">
        <v>59492</v>
      </c>
    </row>
    <row r="28492" spans="1:2" x14ac:dyDescent="0.2">
      <c r="A28492" s="112" t="s">
        <v>59493</v>
      </c>
      <c r="B28492" s="112" t="s">
        <v>59494</v>
      </c>
    </row>
    <row r="28493" spans="1:2" x14ac:dyDescent="0.2">
      <c r="A28493" s="112" t="s">
        <v>59495</v>
      </c>
      <c r="B28493" s="112" t="s">
        <v>59496</v>
      </c>
    </row>
    <row r="28494" spans="1:2" x14ac:dyDescent="0.2">
      <c r="A28494" s="112" t="s">
        <v>59497</v>
      </c>
      <c r="B28494" s="112" t="s">
        <v>59498</v>
      </c>
    </row>
    <row r="28495" spans="1:2" x14ac:dyDescent="0.2">
      <c r="A28495" s="112" t="s">
        <v>59499</v>
      </c>
      <c r="B28495" s="112" t="s">
        <v>59500</v>
      </c>
    </row>
    <row r="28496" spans="1:2" x14ac:dyDescent="0.2">
      <c r="A28496" s="112" t="s">
        <v>59501</v>
      </c>
      <c r="B28496" s="112" t="s">
        <v>59502</v>
      </c>
    </row>
    <row r="28497" spans="1:2" x14ac:dyDescent="0.2">
      <c r="A28497" s="112" t="s">
        <v>59503</v>
      </c>
      <c r="B28497" s="112" t="s">
        <v>59504</v>
      </c>
    </row>
    <row r="28498" spans="1:2" x14ac:dyDescent="0.2">
      <c r="A28498" s="112" t="s">
        <v>59505</v>
      </c>
      <c r="B28498" s="112" t="s">
        <v>59506</v>
      </c>
    </row>
    <row r="28499" spans="1:2" x14ac:dyDescent="0.2">
      <c r="A28499" s="112" t="s">
        <v>59507</v>
      </c>
      <c r="B28499" s="112" t="s">
        <v>59508</v>
      </c>
    </row>
    <row r="28500" spans="1:2" x14ac:dyDescent="0.2">
      <c r="A28500" s="112" t="s">
        <v>59509</v>
      </c>
      <c r="B28500" s="112" t="s">
        <v>59510</v>
      </c>
    </row>
    <row r="28501" spans="1:2" x14ac:dyDescent="0.2">
      <c r="A28501" s="112" t="s">
        <v>59511</v>
      </c>
      <c r="B28501" s="112" t="s">
        <v>59512</v>
      </c>
    </row>
    <row r="28502" spans="1:2" x14ac:dyDescent="0.2">
      <c r="A28502" s="112" t="s">
        <v>59513</v>
      </c>
      <c r="B28502" s="112" t="s">
        <v>59514</v>
      </c>
    </row>
    <row r="28503" spans="1:2" x14ac:dyDescent="0.2">
      <c r="A28503" s="112" t="s">
        <v>59515</v>
      </c>
      <c r="B28503" s="112" t="s">
        <v>59516</v>
      </c>
    </row>
    <row r="28504" spans="1:2" x14ac:dyDescent="0.2">
      <c r="A28504" s="112" t="s">
        <v>59517</v>
      </c>
      <c r="B28504" s="112" t="s">
        <v>59518</v>
      </c>
    </row>
    <row r="28505" spans="1:2" x14ac:dyDescent="0.2">
      <c r="A28505" s="112" t="s">
        <v>59519</v>
      </c>
      <c r="B28505" s="112" t="s">
        <v>59520</v>
      </c>
    </row>
    <row r="28506" spans="1:2" x14ac:dyDescent="0.2">
      <c r="A28506" s="112" t="s">
        <v>59521</v>
      </c>
      <c r="B28506" s="112" t="s">
        <v>59522</v>
      </c>
    </row>
    <row r="28507" spans="1:2" x14ac:dyDescent="0.2">
      <c r="A28507" s="112" t="s">
        <v>59523</v>
      </c>
      <c r="B28507" s="112" t="s">
        <v>59524</v>
      </c>
    </row>
    <row r="28508" spans="1:2" x14ac:dyDescent="0.2">
      <c r="A28508" s="112" t="s">
        <v>59525</v>
      </c>
      <c r="B28508" s="112" t="s">
        <v>59526</v>
      </c>
    </row>
    <row r="28509" spans="1:2" x14ac:dyDescent="0.2">
      <c r="A28509" s="112" t="s">
        <v>59527</v>
      </c>
      <c r="B28509" s="112" t="s">
        <v>59528</v>
      </c>
    </row>
    <row r="28510" spans="1:2" x14ac:dyDescent="0.2">
      <c r="A28510" s="112" t="s">
        <v>59529</v>
      </c>
      <c r="B28510" s="112" t="s">
        <v>59530</v>
      </c>
    </row>
    <row r="28511" spans="1:2" x14ac:dyDescent="0.2">
      <c r="A28511" s="112" t="s">
        <v>59531</v>
      </c>
      <c r="B28511" s="112" t="s">
        <v>59532</v>
      </c>
    </row>
    <row r="28512" spans="1:2" x14ac:dyDescent="0.2">
      <c r="A28512" s="112" t="s">
        <v>59533</v>
      </c>
      <c r="B28512" s="112" t="s">
        <v>59534</v>
      </c>
    </row>
    <row r="28513" spans="1:2" x14ac:dyDescent="0.2">
      <c r="A28513" s="112" t="s">
        <v>59535</v>
      </c>
      <c r="B28513" s="112" t="s">
        <v>59536</v>
      </c>
    </row>
    <row r="28514" spans="1:2" x14ac:dyDescent="0.2">
      <c r="A28514" s="112" t="s">
        <v>59537</v>
      </c>
      <c r="B28514" s="112" t="s">
        <v>59538</v>
      </c>
    </row>
    <row r="28515" spans="1:2" x14ac:dyDescent="0.2">
      <c r="A28515" s="112" t="s">
        <v>59539</v>
      </c>
      <c r="B28515" s="112" t="s">
        <v>59540</v>
      </c>
    </row>
    <row r="28516" spans="1:2" x14ac:dyDescent="0.2">
      <c r="A28516" s="112" t="s">
        <v>59541</v>
      </c>
      <c r="B28516" s="112" t="s">
        <v>59542</v>
      </c>
    </row>
    <row r="28517" spans="1:2" x14ac:dyDescent="0.2">
      <c r="A28517" s="112" t="s">
        <v>59543</v>
      </c>
      <c r="B28517" s="112" t="s">
        <v>59544</v>
      </c>
    </row>
    <row r="28518" spans="1:2" x14ac:dyDescent="0.2">
      <c r="A28518" s="112" t="s">
        <v>59545</v>
      </c>
      <c r="B28518" s="112" t="s">
        <v>59546</v>
      </c>
    </row>
    <row r="28519" spans="1:2" x14ac:dyDescent="0.2">
      <c r="A28519" s="112" t="s">
        <v>59547</v>
      </c>
      <c r="B28519" s="112" t="s">
        <v>59548</v>
      </c>
    </row>
    <row r="28520" spans="1:2" x14ac:dyDescent="0.2">
      <c r="A28520" s="112" t="s">
        <v>59549</v>
      </c>
      <c r="B28520" s="112" t="s">
        <v>59550</v>
      </c>
    </row>
    <row r="28521" spans="1:2" x14ac:dyDescent="0.2">
      <c r="A28521" s="112" t="s">
        <v>59551</v>
      </c>
      <c r="B28521" s="112" t="s">
        <v>59552</v>
      </c>
    </row>
    <row r="28522" spans="1:2" x14ac:dyDescent="0.2">
      <c r="A28522" s="112" t="s">
        <v>59553</v>
      </c>
      <c r="B28522" s="112" t="s">
        <v>59554</v>
      </c>
    </row>
    <row r="28523" spans="1:2" x14ac:dyDescent="0.2">
      <c r="A28523" s="112" t="s">
        <v>59555</v>
      </c>
      <c r="B28523" s="112" t="s">
        <v>59556</v>
      </c>
    </row>
    <row r="28524" spans="1:2" x14ac:dyDescent="0.2">
      <c r="A28524" s="112" t="s">
        <v>59557</v>
      </c>
      <c r="B28524" s="112" t="s">
        <v>59558</v>
      </c>
    </row>
    <row r="28525" spans="1:2" x14ac:dyDescent="0.2">
      <c r="A28525" s="112" t="s">
        <v>59559</v>
      </c>
      <c r="B28525" s="112" t="s">
        <v>59560</v>
      </c>
    </row>
    <row r="28526" spans="1:2" x14ac:dyDescent="0.2">
      <c r="A28526" s="112" t="s">
        <v>59561</v>
      </c>
      <c r="B28526" s="112" t="s">
        <v>59562</v>
      </c>
    </row>
    <row r="28527" spans="1:2" x14ac:dyDescent="0.2">
      <c r="A28527" s="112" t="s">
        <v>59563</v>
      </c>
      <c r="B28527" s="112" t="s">
        <v>59564</v>
      </c>
    </row>
    <row r="28528" spans="1:2" x14ac:dyDescent="0.2">
      <c r="A28528" s="112" t="s">
        <v>59565</v>
      </c>
      <c r="B28528" s="112" t="s">
        <v>59566</v>
      </c>
    </row>
    <row r="28529" spans="1:2" x14ac:dyDescent="0.2">
      <c r="A28529" s="112" t="s">
        <v>59567</v>
      </c>
      <c r="B28529" s="112" t="s">
        <v>59568</v>
      </c>
    </row>
    <row r="28530" spans="1:2" x14ac:dyDescent="0.2">
      <c r="A28530" s="112" t="s">
        <v>59569</v>
      </c>
      <c r="B28530" s="112" t="s">
        <v>59570</v>
      </c>
    </row>
    <row r="28531" spans="1:2" x14ac:dyDescent="0.2">
      <c r="A28531" s="112" t="s">
        <v>59571</v>
      </c>
      <c r="B28531" s="112" t="s">
        <v>59572</v>
      </c>
    </row>
    <row r="28532" spans="1:2" x14ac:dyDescent="0.2">
      <c r="A28532" s="112" t="s">
        <v>59573</v>
      </c>
      <c r="B28532" s="112" t="s">
        <v>59574</v>
      </c>
    </row>
    <row r="28533" spans="1:2" x14ac:dyDescent="0.2">
      <c r="A28533" s="112" t="s">
        <v>59575</v>
      </c>
      <c r="B28533" s="112" t="s">
        <v>59576</v>
      </c>
    </row>
    <row r="28534" spans="1:2" x14ac:dyDescent="0.2">
      <c r="A28534" s="112" t="s">
        <v>59577</v>
      </c>
      <c r="B28534" s="112" t="s">
        <v>59578</v>
      </c>
    </row>
    <row r="28535" spans="1:2" x14ac:dyDescent="0.2">
      <c r="A28535" s="112" t="s">
        <v>59579</v>
      </c>
      <c r="B28535" s="112" t="s">
        <v>59580</v>
      </c>
    </row>
    <row r="28536" spans="1:2" x14ac:dyDescent="0.2">
      <c r="A28536" s="112" t="s">
        <v>59581</v>
      </c>
      <c r="B28536" s="112" t="s">
        <v>59582</v>
      </c>
    </row>
    <row r="28537" spans="1:2" x14ac:dyDescent="0.2">
      <c r="A28537" s="112" t="s">
        <v>59583</v>
      </c>
      <c r="B28537" s="112" t="s">
        <v>59584</v>
      </c>
    </row>
    <row r="28538" spans="1:2" x14ac:dyDescent="0.2">
      <c r="A28538" s="112" t="s">
        <v>59585</v>
      </c>
      <c r="B28538" s="112" t="s">
        <v>59586</v>
      </c>
    </row>
    <row r="28539" spans="1:2" x14ac:dyDescent="0.2">
      <c r="A28539" s="112" t="s">
        <v>59587</v>
      </c>
      <c r="B28539" s="112" t="s">
        <v>59588</v>
      </c>
    </row>
    <row r="28540" spans="1:2" x14ac:dyDescent="0.2">
      <c r="A28540" s="112" t="s">
        <v>59589</v>
      </c>
      <c r="B28540" s="112" t="s">
        <v>59590</v>
      </c>
    </row>
    <row r="28541" spans="1:2" x14ac:dyDescent="0.2">
      <c r="A28541" s="112" t="s">
        <v>59591</v>
      </c>
      <c r="B28541" s="112" t="s">
        <v>59592</v>
      </c>
    </row>
    <row r="28542" spans="1:2" x14ac:dyDescent="0.2">
      <c r="A28542" s="112" t="s">
        <v>59593</v>
      </c>
      <c r="B28542" s="112" t="s">
        <v>59594</v>
      </c>
    </row>
    <row r="28543" spans="1:2" x14ac:dyDescent="0.2">
      <c r="A28543" s="112" t="s">
        <v>59595</v>
      </c>
      <c r="B28543" s="112" t="s">
        <v>59596</v>
      </c>
    </row>
    <row r="28544" spans="1:2" x14ac:dyDescent="0.2">
      <c r="A28544" s="112" t="s">
        <v>59597</v>
      </c>
      <c r="B28544" s="112" t="s">
        <v>59598</v>
      </c>
    </row>
    <row r="28545" spans="1:2" x14ac:dyDescent="0.2">
      <c r="A28545" s="112" t="s">
        <v>59599</v>
      </c>
      <c r="B28545" s="112" t="s">
        <v>59600</v>
      </c>
    </row>
    <row r="28546" spans="1:2" x14ac:dyDescent="0.2">
      <c r="A28546" s="112" t="s">
        <v>59601</v>
      </c>
      <c r="B28546" s="112" t="s">
        <v>59602</v>
      </c>
    </row>
    <row r="28547" spans="1:2" x14ac:dyDescent="0.2">
      <c r="A28547" s="112" t="s">
        <v>59603</v>
      </c>
      <c r="B28547" s="112" t="s">
        <v>59604</v>
      </c>
    </row>
    <row r="28548" spans="1:2" x14ac:dyDescent="0.2">
      <c r="A28548" s="112" t="s">
        <v>59605</v>
      </c>
      <c r="B28548" s="112" t="s">
        <v>59606</v>
      </c>
    </row>
    <row r="28549" spans="1:2" x14ac:dyDescent="0.2">
      <c r="A28549" s="112" t="s">
        <v>59607</v>
      </c>
      <c r="B28549" s="112" t="s">
        <v>59608</v>
      </c>
    </row>
    <row r="28550" spans="1:2" x14ac:dyDescent="0.2">
      <c r="A28550" s="112" t="s">
        <v>59609</v>
      </c>
      <c r="B28550" s="112" t="s">
        <v>59610</v>
      </c>
    </row>
    <row r="28551" spans="1:2" x14ac:dyDescent="0.2">
      <c r="A28551" s="112" t="s">
        <v>59611</v>
      </c>
      <c r="B28551" s="112" t="s">
        <v>59612</v>
      </c>
    </row>
    <row r="28552" spans="1:2" x14ac:dyDescent="0.2">
      <c r="A28552" s="112" t="s">
        <v>59613</v>
      </c>
      <c r="B28552" s="112" t="s">
        <v>59614</v>
      </c>
    </row>
    <row r="28553" spans="1:2" x14ac:dyDescent="0.2">
      <c r="A28553" s="112" t="s">
        <v>59615</v>
      </c>
      <c r="B28553" s="112" t="s">
        <v>59616</v>
      </c>
    </row>
    <row r="28554" spans="1:2" x14ac:dyDescent="0.2">
      <c r="A28554" s="112" t="s">
        <v>59617</v>
      </c>
      <c r="B28554" s="112" t="s">
        <v>59618</v>
      </c>
    </row>
    <row r="28555" spans="1:2" x14ac:dyDescent="0.2">
      <c r="A28555" s="112" t="s">
        <v>59619</v>
      </c>
      <c r="B28555" s="112" t="s">
        <v>59620</v>
      </c>
    </row>
    <row r="28556" spans="1:2" x14ac:dyDescent="0.2">
      <c r="A28556" s="112" t="s">
        <v>59621</v>
      </c>
      <c r="B28556" s="112" t="s">
        <v>59622</v>
      </c>
    </row>
    <row r="28557" spans="1:2" x14ac:dyDescent="0.2">
      <c r="A28557" s="112" t="s">
        <v>59623</v>
      </c>
      <c r="B28557" s="112" t="s">
        <v>59624</v>
      </c>
    </row>
    <row r="28558" spans="1:2" x14ac:dyDescent="0.2">
      <c r="A28558" s="112" t="s">
        <v>59625</v>
      </c>
      <c r="B28558" s="112" t="s">
        <v>59626</v>
      </c>
    </row>
    <row r="28559" spans="1:2" x14ac:dyDescent="0.2">
      <c r="A28559" s="112" t="s">
        <v>59627</v>
      </c>
      <c r="B28559" s="112" t="s">
        <v>59628</v>
      </c>
    </row>
    <row r="28560" spans="1:2" x14ac:dyDescent="0.2">
      <c r="A28560" s="112" t="s">
        <v>59629</v>
      </c>
      <c r="B28560" s="112" t="s">
        <v>59630</v>
      </c>
    </row>
    <row r="28561" spans="1:2" x14ac:dyDescent="0.2">
      <c r="A28561" s="112" t="s">
        <v>59631</v>
      </c>
      <c r="B28561" s="112" t="s">
        <v>59632</v>
      </c>
    </row>
    <row r="28562" spans="1:2" x14ac:dyDescent="0.2">
      <c r="A28562" s="112" t="s">
        <v>59633</v>
      </c>
      <c r="B28562" s="112" t="s">
        <v>59634</v>
      </c>
    </row>
    <row r="28563" spans="1:2" x14ac:dyDescent="0.2">
      <c r="A28563" s="112" t="s">
        <v>59635</v>
      </c>
      <c r="B28563" s="112" t="s">
        <v>59636</v>
      </c>
    </row>
    <row r="28564" spans="1:2" x14ac:dyDescent="0.2">
      <c r="A28564" s="112" t="s">
        <v>59637</v>
      </c>
      <c r="B28564" s="112" t="s">
        <v>59638</v>
      </c>
    </row>
    <row r="28565" spans="1:2" x14ac:dyDescent="0.2">
      <c r="A28565" s="112" t="s">
        <v>59639</v>
      </c>
      <c r="B28565" s="112" t="s">
        <v>59640</v>
      </c>
    </row>
    <row r="28566" spans="1:2" x14ac:dyDescent="0.2">
      <c r="A28566" s="112" t="s">
        <v>59641</v>
      </c>
      <c r="B28566" s="112" t="s">
        <v>59642</v>
      </c>
    </row>
    <row r="28567" spans="1:2" x14ac:dyDescent="0.2">
      <c r="A28567" s="112" t="s">
        <v>59643</v>
      </c>
      <c r="B28567" s="112" t="s">
        <v>59644</v>
      </c>
    </row>
    <row r="28568" spans="1:2" x14ac:dyDescent="0.2">
      <c r="A28568" s="112" t="s">
        <v>59645</v>
      </c>
      <c r="B28568" s="112" t="s">
        <v>59646</v>
      </c>
    </row>
    <row r="28569" spans="1:2" x14ac:dyDescent="0.2">
      <c r="A28569" s="112" t="s">
        <v>59647</v>
      </c>
      <c r="B28569" s="112" t="s">
        <v>59648</v>
      </c>
    </row>
    <row r="28570" spans="1:2" x14ac:dyDescent="0.2">
      <c r="A28570" s="112" t="s">
        <v>59649</v>
      </c>
      <c r="B28570" s="112" t="s">
        <v>59650</v>
      </c>
    </row>
    <row r="28571" spans="1:2" x14ac:dyDescent="0.2">
      <c r="A28571" s="112" t="s">
        <v>59651</v>
      </c>
      <c r="B28571" s="112" t="s">
        <v>59652</v>
      </c>
    </row>
    <row r="28572" spans="1:2" x14ac:dyDescent="0.2">
      <c r="A28572" s="112" t="s">
        <v>59653</v>
      </c>
      <c r="B28572" s="112" t="s">
        <v>59654</v>
      </c>
    </row>
    <row r="28573" spans="1:2" x14ac:dyDescent="0.2">
      <c r="A28573" s="112" t="s">
        <v>59655</v>
      </c>
      <c r="B28573" s="112" t="s">
        <v>59656</v>
      </c>
    </row>
    <row r="28574" spans="1:2" x14ac:dyDescent="0.2">
      <c r="A28574" s="112" t="s">
        <v>59657</v>
      </c>
      <c r="B28574" s="112" t="s">
        <v>59658</v>
      </c>
    </row>
    <row r="28575" spans="1:2" x14ac:dyDescent="0.2">
      <c r="A28575" s="112" t="s">
        <v>59659</v>
      </c>
      <c r="B28575" s="112" t="s">
        <v>59660</v>
      </c>
    </row>
    <row r="28576" spans="1:2" x14ac:dyDescent="0.2">
      <c r="A28576" s="112" t="s">
        <v>59661</v>
      </c>
      <c r="B28576" s="112" t="s">
        <v>59662</v>
      </c>
    </row>
    <row r="28577" spans="1:2" x14ac:dyDescent="0.2">
      <c r="A28577" s="112" t="s">
        <v>59663</v>
      </c>
      <c r="B28577" s="112" t="s">
        <v>59664</v>
      </c>
    </row>
    <row r="28578" spans="1:2" x14ac:dyDescent="0.2">
      <c r="A28578" s="112" t="s">
        <v>59665</v>
      </c>
      <c r="B28578" s="112" t="s">
        <v>59666</v>
      </c>
    </row>
    <row r="28579" spans="1:2" x14ac:dyDescent="0.2">
      <c r="A28579" s="112" t="s">
        <v>59667</v>
      </c>
      <c r="B28579" s="112" t="s">
        <v>59668</v>
      </c>
    </row>
    <row r="28580" spans="1:2" x14ac:dyDescent="0.2">
      <c r="A28580" s="112" t="s">
        <v>59669</v>
      </c>
      <c r="B28580" s="112" t="s">
        <v>59670</v>
      </c>
    </row>
    <row r="28581" spans="1:2" x14ac:dyDescent="0.2">
      <c r="A28581" s="112" t="s">
        <v>59671</v>
      </c>
      <c r="B28581" s="112" t="s">
        <v>59672</v>
      </c>
    </row>
    <row r="28582" spans="1:2" x14ac:dyDescent="0.2">
      <c r="A28582" s="112" t="s">
        <v>59673</v>
      </c>
      <c r="B28582" s="112" t="s">
        <v>59674</v>
      </c>
    </row>
    <row r="28583" spans="1:2" x14ac:dyDescent="0.2">
      <c r="A28583" s="112" t="s">
        <v>59675</v>
      </c>
      <c r="B28583" s="112" t="s">
        <v>59676</v>
      </c>
    </row>
    <row r="28584" spans="1:2" x14ac:dyDescent="0.2">
      <c r="A28584" s="112" t="s">
        <v>59677</v>
      </c>
      <c r="B28584" s="112" t="s">
        <v>59678</v>
      </c>
    </row>
    <row r="28585" spans="1:2" x14ac:dyDescent="0.2">
      <c r="A28585" s="112" t="s">
        <v>59679</v>
      </c>
      <c r="B28585" s="112" t="s">
        <v>59680</v>
      </c>
    </row>
    <row r="28586" spans="1:2" x14ac:dyDescent="0.2">
      <c r="A28586" s="112" t="s">
        <v>59681</v>
      </c>
      <c r="B28586" s="112" t="s">
        <v>59682</v>
      </c>
    </row>
    <row r="28587" spans="1:2" x14ac:dyDescent="0.2">
      <c r="A28587" s="112" t="s">
        <v>59683</v>
      </c>
      <c r="B28587" s="112" t="s">
        <v>59684</v>
      </c>
    </row>
    <row r="28588" spans="1:2" x14ac:dyDescent="0.2">
      <c r="A28588" s="112" t="s">
        <v>59685</v>
      </c>
      <c r="B28588" s="112" t="s">
        <v>59686</v>
      </c>
    </row>
    <row r="28589" spans="1:2" x14ac:dyDescent="0.2">
      <c r="A28589" s="112" t="s">
        <v>59687</v>
      </c>
      <c r="B28589" s="112" t="s">
        <v>59688</v>
      </c>
    </row>
    <row r="28590" spans="1:2" x14ac:dyDescent="0.2">
      <c r="A28590" s="112" t="s">
        <v>59689</v>
      </c>
      <c r="B28590" s="112" t="s">
        <v>59690</v>
      </c>
    </row>
    <row r="28591" spans="1:2" x14ac:dyDescent="0.2">
      <c r="A28591" s="112" t="s">
        <v>59691</v>
      </c>
      <c r="B28591" s="112" t="s">
        <v>59692</v>
      </c>
    </row>
    <row r="28592" spans="1:2" x14ac:dyDescent="0.2">
      <c r="A28592" s="112" t="s">
        <v>59693</v>
      </c>
      <c r="B28592" s="112" t="s">
        <v>59694</v>
      </c>
    </row>
    <row r="28593" spans="1:2" x14ac:dyDescent="0.2">
      <c r="A28593" s="112" t="s">
        <v>59695</v>
      </c>
      <c r="B28593" s="112" t="s">
        <v>59696</v>
      </c>
    </row>
    <row r="28594" spans="1:2" x14ac:dyDescent="0.2">
      <c r="A28594" s="112" t="s">
        <v>59697</v>
      </c>
      <c r="B28594" s="112" t="s">
        <v>59698</v>
      </c>
    </row>
    <row r="28595" spans="1:2" x14ac:dyDescent="0.2">
      <c r="A28595" s="112" t="s">
        <v>59699</v>
      </c>
      <c r="B28595" s="112" t="s">
        <v>59700</v>
      </c>
    </row>
    <row r="28596" spans="1:2" x14ac:dyDescent="0.2">
      <c r="A28596" s="112" t="s">
        <v>59701</v>
      </c>
      <c r="B28596" s="112" t="s">
        <v>59702</v>
      </c>
    </row>
    <row r="28597" spans="1:2" x14ac:dyDescent="0.2">
      <c r="A28597" s="112" t="s">
        <v>59703</v>
      </c>
      <c r="B28597" s="112" t="s">
        <v>59704</v>
      </c>
    </row>
    <row r="28598" spans="1:2" x14ac:dyDescent="0.2">
      <c r="A28598" s="112" t="s">
        <v>59705</v>
      </c>
      <c r="B28598" s="112" t="s">
        <v>59706</v>
      </c>
    </row>
    <row r="28599" spans="1:2" x14ac:dyDescent="0.2">
      <c r="A28599" s="112" t="s">
        <v>59707</v>
      </c>
      <c r="B28599" s="112" t="s">
        <v>59708</v>
      </c>
    </row>
    <row r="28600" spans="1:2" x14ac:dyDescent="0.2">
      <c r="A28600" s="112" t="s">
        <v>59709</v>
      </c>
      <c r="B28600" s="112" t="s">
        <v>59710</v>
      </c>
    </row>
    <row r="28601" spans="1:2" x14ac:dyDescent="0.2">
      <c r="A28601" s="112" t="s">
        <v>59711</v>
      </c>
      <c r="B28601" s="112" t="s">
        <v>59712</v>
      </c>
    </row>
    <row r="28602" spans="1:2" x14ac:dyDescent="0.2">
      <c r="A28602" s="112" t="s">
        <v>59713</v>
      </c>
      <c r="B28602" s="112" t="s">
        <v>59714</v>
      </c>
    </row>
    <row r="28603" spans="1:2" x14ac:dyDescent="0.2">
      <c r="A28603" s="112" t="s">
        <v>59715</v>
      </c>
      <c r="B28603" s="112" t="s">
        <v>59716</v>
      </c>
    </row>
    <row r="28604" spans="1:2" x14ac:dyDescent="0.2">
      <c r="A28604" s="112" t="s">
        <v>59717</v>
      </c>
      <c r="B28604" s="112" t="s">
        <v>59718</v>
      </c>
    </row>
    <row r="28605" spans="1:2" x14ac:dyDescent="0.2">
      <c r="A28605" s="112" t="s">
        <v>59719</v>
      </c>
      <c r="B28605" s="112" t="s">
        <v>59720</v>
      </c>
    </row>
    <row r="28606" spans="1:2" x14ac:dyDescent="0.2">
      <c r="A28606" s="112" t="s">
        <v>59721</v>
      </c>
      <c r="B28606" s="112" t="s">
        <v>59722</v>
      </c>
    </row>
    <row r="28607" spans="1:2" x14ac:dyDescent="0.2">
      <c r="A28607" s="112" t="s">
        <v>59723</v>
      </c>
      <c r="B28607" s="112" t="s">
        <v>59724</v>
      </c>
    </row>
    <row r="28608" spans="1:2" x14ac:dyDescent="0.2">
      <c r="A28608" s="112" t="s">
        <v>59725</v>
      </c>
      <c r="B28608" s="112" t="s">
        <v>59726</v>
      </c>
    </row>
    <row r="28609" spans="1:2" x14ac:dyDescent="0.2">
      <c r="A28609" s="112" t="s">
        <v>59727</v>
      </c>
      <c r="B28609" s="112" t="s">
        <v>59728</v>
      </c>
    </row>
    <row r="28610" spans="1:2" x14ac:dyDescent="0.2">
      <c r="A28610" s="112" t="s">
        <v>59729</v>
      </c>
      <c r="B28610" s="112" t="s">
        <v>59730</v>
      </c>
    </row>
    <row r="28611" spans="1:2" x14ac:dyDescent="0.2">
      <c r="A28611" s="112" t="s">
        <v>59731</v>
      </c>
      <c r="B28611" s="112" t="s">
        <v>59732</v>
      </c>
    </row>
    <row r="28612" spans="1:2" x14ac:dyDescent="0.2">
      <c r="A28612" s="112" t="s">
        <v>59733</v>
      </c>
      <c r="B28612" s="112" t="s">
        <v>59734</v>
      </c>
    </row>
    <row r="28613" spans="1:2" x14ac:dyDescent="0.2">
      <c r="A28613" s="112" t="s">
        <v>59735</v>
      </c>
      <c r="B28613" s="112" t="s">
        <v>59736</v>
      </c>
    </row>
    <row r="28614" spans="1:2" x14ac:dyDescent="0.2">
      <c r="A28614" s="112" t="s">
        <v>59737</v>
      </c>
      <c r="B28614" s="112" t="s">
        <v>59738</v>
      </c>
    </row>
    <row r="28615" spans="1:2" x14ac:dyDescent="0.2">
      <c r="A28615" s="112" t="s">
        <v>59739</v>
      </c>
      <c r="B28615" s="112" t="s">
        <v>59740</v>
      </c>
    </row>
    <row r="28616" spans="1:2" x14ac:dyDescent="0.2">
      <c r="A28616" s="112" t="s">
        <v>59741</v>
      </c>
      <c r="B28616" s="112" t="s">
        <v>59742</v>
      </c>
    </row>
    <row r="28617" spans="1:2" x14ac:dyDescent="0.2">
      <c r="A28617" s="112" t="s">
        <v>59743</v>
      </c>
      <c r="B28617" s="112" t="s">
        <v>59744</v>
      </c>
    </row>
    <row r="28618" spans="1:2" x14ac:dyDescent="0.2">
      <c r="A28618" s="112" t="s">
        <v>59745</v>
      </c>
      <c r="B28618" s="112" t="s">
        <v>59746</v>
      </c>
    </row>
    <row r="28619" spans="1:2" x14ac:dyDescent="0.2">
      <c r="A28619" s="112" t="s">
        <v>59747</v>
      </c>
      <c r="B28619" s="112" t="s">
        <v>59748</v>
      </c>
    </row>
    <row r="28620" spans="1:2" x14ac:dyDescent="0.2">
      <c r="A28620" s="112" t="s">
        <v>59749</v>
      </c>
      <c r="B28620" s="112" t="s">
        <v>59750</v>
      </c>
    </row>
    <row r="28621" spans="1:2" x14ac:dyDescent="0.2">
      <c r="A28621" s="112" t="s">
        <v>59751</v>
      </c>
      <c r="B28621" s="112" t="s">
        <v>59752</v>
      </c>
    </row>
    <row r="28622" spans="1:2" x14ac:dyDescent="0.2">
      <c r="A28622" s="112" t="s">
        <v>59753</v>
      </c>
      <c r="B28622" s="112" t="s">
        <v>59754</v>
      </c>
    </row>
    <row r="28623" spans="1:2" x14ac:dyDescent="0.2">
      <c r="A28623" s="112" t="s">
        <v>59755</v>
      </c>
      <c r="B28623" s="112" t="s">
        <v>59756</v>
      </c>
    </row>
    <row r="28624" spans="1:2" x14ac:dyDescent="0.2">
      <c r="A28624" s="112" t="s">
        <v>59757</v>
      </c>
      <c r="B28624" s="112" t="s">
        <v>59758</v>
      </c>
    </row>
    <row r="28625" spans="1:2" x14ac:dyDescent="0.2">
      <c r="A28625" s="112" t="s">
        <v>59759</v>
      </c>
      <c r="B28625" s="112" t="s">
        <v>59760</v>
      </c>
    </row>
    <row r="28626" spans="1:2" x14ac:dyDescent="0.2">
      <c r="A28626" s="112" t="s">
        <v>59761</v>
      </c>
      <c r="B28626" s="112" t="s">
        <v>59762</v>
      </c>
    </row>
    <row r="28627" spans="1:2" x14ac:dyDescent="0.2">
      <c r="A28627" s="112" t="s">
        <v>59763</v>
      </c>
      <c r="B28627" s="112" t="s">
        <v>59764</v>
      </c>
    </row>
    <row r="28628" spans="1:2" x14ac:dyDescent="0.2">
      <c r="A28628" s="112" t="s">
        <v>59765</v>
      </c>
      <c r="B28628" s="112" t="s">
        <v>59766</v>
      </c>
    </row>
    <row r="28629" spans="1:2" x14ac:dyDescent="0.2">
      <c r="A28629" s="112" t="s">
        <v>59767</v>
      </c>
      <c r="B28629" s="112" t="s">
        <v>59768</v>
      </c>
    </row>
    <row r="28630" spans="1:2" x14ac:dyDescent="0.2">
      <c r="A28630" s="112" t="s">
        <v>59769</v>
      </c>
      <c r="B28630" s="112" t="s">
        <v>59770</v>
      </c>
    </row>
    <row r="28631" spans="1:2" x14ac:dyDescent="0.2">
      <c r="A28631" s="112" t="s">
        <v>59771</v>
      </c>
      <c r="B28631" s="112" t="s">
        <v>59772</v>
      </c>
    </row>
    <row r="28632" spans="1:2" x14ac:dyDescent="0.2">
      <c r="A28632" s="112" t="s">
        <v>59773</v>
      </c>
      <c r="B28632" s="112" t="s">
        <v>59774</v>
      </c>
    </row>
    <row r="28633" spans="1:2" x14ac:dyDescent="0.2">
      <c r="A28633" s="112" t="s">
        <v>59775</v>
      </c>
      <c r="B28633" s="112" t="s">
        <v>59776</v>
      </c>
    </row>
    <row r="28634" spans="1:2" x14ac:dyDescent="0.2">
      <c r="A28634" s="112" t="s">
        <v>59777</v>
      </c>
      <c r="B28634" s="112" t="s">
        <v>59778</v>
      </c>
    </row>
    <row r="28635" spans="1:2" x14ac:dyDescent="0.2">
      <c r="A28635" s="112" t="s">
        <v>59779</v>
      </c>
      <c r="B28635" s="112" t="s">
        <v>59780</v>
      </c>
    </row>
    <row r="28636" spans="1:2" x14ac:dyDescent="0.2">
      <c r="A28636" s="112" t="s">
        <v>59781</v>
      </c>
      <c r="B28636" s="112" t="s">
        <v>59782</v>
      </c>
    </row>
    <row r="28637" spans="1:2" x14ac:dyDescent="0.2">
      <c r="A28637" s="112" t="s">
        <v>59783</v>
      </c>
      <c r="B28637" s="112" t="s">
        <v>59784</v>
      </c>
    </row>
    <row r="28638" spans="1:2" x14ac:dyDescent="0.2">
      <c r="A28638" s="112" t="s">
        <v>59785</v>
      </c>
      <c r="B28638" s="112" t="s">
        <v>59786</v>
      </c>
    </row>
    <row r="28639" spans="1:2" x14ac:dyDescent="0.2">
      <c r="A28639" s="112" t="s">
        <v>59787</v>
      </c>
      <c r="B28639" s="112" t="s">
        <v>59788</v>
      </c>
    </row>
    <row r="28640" spans="1:2" x14ac:dyDescent="0.2">
      <c r="A28640" s="112" t="s">
        <v>59789</v>
      </c>
      <c r="B28640" s="112" t="s">
        <v>59790</v>
      </c>
    </row>
    <row r="28641" spans="1:2" x14ac:dyDescent="0.2">
      <c r="A28641" s="112" t="s">
        <v>59791</v>
      </c>
      <c r="B28641" s="112" t="s">
        <v>59792</v>
      </c>
    </row>
    <row r="28642" spans="1:2" x14ac:dyDescent="0.2">
      <c r="A28642" s="112" t="s">
        <v>59793</v>
      </c>
      <c r="B28642" s="112" t="s">
        <v>59794</v>
      </c>
    </row>
    <row r="28643" spans="1:2" x14ac:dyDescent="0.2">
      <c r="A28643" s="112" t="s">
        <v>59795</v>
      </c>
      <c r="B28643" s="112" t="s">
        <v>59796</v>
      </c>
    </row>
    <row r="28644" spans="1:2" x14ac:dyDescent="0.2">
      <c r="A28644" s="112" t="s">
        <v>59797</v>
      </c>
      <c r="B28644" s="112" t="s">
        <v>59798</v>
      </c>
    </row>
    <row r="28645" spans="1:2" x14ac:dyDescent="0.2">
      <c r="A28645" s="112" t="s">
        <v>59799</v>
      </c>
      <c r="B28645" s="112" t="s">
        <v>59800</v>
      </c>
    </row>
    <row r="28646" spans="1:2" x14ac:dyDescent="0.2">
      <c r="A28646" s="112" t="s">
        <v>59801</v>
      </c>
      <c r="B28646" s="112" t="s">
        <v>59802</v>
      </c>
    </row>
    <row r="28647" spans="1:2" x14ac:dyDescent="0.2">
      <c r="A28647" s="112" t="s">
        <v>59803</v>
      </c>
      <c r="B28647" s="112" t="s">
        <v>59804</v>
      </c>
    </row>
    <row r="28648" spans="1:2" x14ac:dyDescent="0.2">
      <c r="A28648" s="112" t="s">
        <v>59805</v>
      </c>
      <c r="B28648" s="112" t="s">
        <v>59806</v>
      </c>
    </row>
    <row r="28649" spans="1:2" x14ac:dyDescent="0.2">
      <c r="A28649" s="112" t="s">
        <v>59807</v>
      </c>
      <c r="B28649" s="112" t="s">
        <v>59808</v>
      </c>
    </row>
    <row r="28650" spans="1:2" x14ac:dyDescent="0.2">
      <c r="A28650" s="112" t="s">
        <v>59809</v>
      </c>
      <c r="B28650" s="112" t="s">
        <v>59810</v>
      </c>
    </row>
    <row r="28651" spans="1:2" x14ac:dyDescent="0.2">
      <c r="A28651" s="112" t="s">
        <v>59811</v>
      </c>
      <c r="B28651" s="112" t="s">
        <v>59812</v>
      </c>
    </row>
    <row r="28652" spans="1:2" x14ac:dyDescent="0.2">
      <c r="A28652" s="112" t="s">
        <v>59813</v>
      </c>
      <c r="B28652" s="112" t="s">
        <v>59814</v>
      </c>
    </row>
    <row r="28653" spans="1:2" x14ac:dyDescent="0.2">
      <c r="A28653" s="112" t="s">
        <v>59815</v>
      </c>
      <c r="B28653" s="112" t="s">
        <v>59816</v>
      </c>
    </row>
    <row r="28654" spans="1:2" x14ac:dyDescent="0.2">
      <c r="A28654" s="112" t="s">
        <v>59817</v>
      </c>
      <c r="B28654" s="112" t="s">
        <v>59818</v>
      </c>
    </row>
    <row r="28655" spans="1:2" x14ac:dyDescent="0.2">
      <c r="A28655" s="112" t="s">
        <v>59819</v>
      </c>
      <c r="B28655" s="112" t="s">
        <v>59820</v>
      </c>
    </row>
    <row r="28656" spans="1:2" x14ac:dyDescent="0.2">
      <c r="A28656" s="112" t="s">
        <v>59821</v>
      </c>
      <c r="B28656" s="112" t="s">
        <v>59822</v>
      </c>
    </row>
    <row r="28657" spans="1:2" x14ac:dyDescent="0.2">
      <c r="A28657" s="112" t="s">
        <v>59823</v>
      </c>
      <c r="B28657" s="112" t="s">
        <v>59824</v>
      </c>
    </row>
    <row r="28658" spans="1:2" x14ac:dyDescent="0.2">
      <c r="A28658" s="112" t="s">
        <v>59825</v>
      </c>
      <c r="B28658" s="112" t="s">
        <v>59826</v>
      </c>
    </row>
    <row r="28659" spans="1:2" x14ac:dyDescent="0.2">
      <c r="A28659" s="112" t="s">
        <v>59827</v>
      </c>
      <c r="B28659" s="112" t="s">
        <v>59828</v>
      </c>
    </row>
    <row r="28660" spans="1:2" x14ac:dyDescent="0.2">
      <c r="A28660" s="112" t="s">
        <v>59829</v>
      </c>
      <c r="B28660" s="112" t="s">
        <v>59830</v>
      </c>
    </row>
    <row r="28661" spans="1:2" x14ac:dyDescent="0.2">
      <c r="A28661" s="112" t="s">
        <v>59831</v>
      </c>
      <c r="B28661" s="112" t="s">
        <v>59832</v>
      </c>
    </row>
    <row r="28662" spans="1:2" x14ac:dyDescent="0.2">
      <c r="A28662" s="112" t="s">
        <v>59833</v>
      </c>
      <c r="B28662" s="112" t="s">
        <v>59834</v>
      </c>
    </row>
    <row r="28663" spans="1:2" x14ac:dyDescent="0.2">
      <c r="A28663" s="112" t="s">
        <v>59835</v>
      </c>
      <c r="B28663" s="112" t="s">
        <v>59836</v>
      </c>
    </row>
    <row r="28664" spans="1:2" x14ac:dyDescent="0.2">
      <c r="A28664" s="112" t="s">
        <v>59837</v>
      </c>
      <c r="B28664" s="112" t="s">
        <v>59838</v>
      </c>
    </row>
    <row r="28665" spans="1:2" x14ac:dyDescent="0.2">
      <c r="A28665" s="112" t="s">
        <v>59839</v>
      </c>
      <c r="B28665" s="112" t="s">
        <v>59840</v>
      </c>
    </row>
    <row r="28666" spans="1:2" x14ac:dyDescent="0.2">
      <c r="A28666" s="112" t="s">
        <v>59841</v>
      </c>
      <c r="B28666" s="112" t="s">
        <v>59842</v>
      </c>
    </row>
    <row r="28667" spans="1:2" x14ac:dyDescent="0.2">
      <c r="A28667" s="112" t="s">
        <v>59843</v>
      </c>
      <c r="B28667" s="112" t="s">
        <v>59844</v>
      </c>
    </row>
    <row r="28668" spans="1:2" x14ac:dyDescent="0.2">
      <c r="A28668" s="112" t="s">
        <v>59845</v>
      </c>
      <c r="B28668" s="112" t="s">
        <v>59846</v>
      </c>
    </row>
    <row r="28669" spans="1:2" x14ac:dyDescent="0.2">
      <c r="A28669" s="112" t="s">
        <v>59847</v>
      </c>
      <c r="B28669" s="112" t="s">
        <v>59848</v>
      </c>
    </row>
    <row r="28670" spans="1:2" x14ac:dyDescent="0.2">
      <c r="A28670" s="112" t="s">
        <v>59849</v>
      </c>
      <c r="B28670" s="112" t="s">
        <v>59850</v>
      </c>
    </row>
    <row r="28671" spans="1:2" x14ac:dyDescent="0.2">
      <c r="A28671" s="112" t="s">
        <v>59851</v>
      </c>
      <c r="B28671" s="112" t="s">
        <v>59852</v>
      </c>
    </row>
    <row r="28672" spans="1:2" x14ac:dyDescent="0.2">
      <c r="A28672" s="112" t="s">
        <v>59853</v>
      </c>
      <c r="B28672" s="112" t="s">
        <v>59854</v>
      </c>
    </row>
    <row r="28673" spans="1:2" x14ac:dyDescent="0.2">
      <c r="A28673" s="112" t="s">
        <v>59855</v>
      </c>
      <c r="B28673" s="112" t="s">
        <v>59856</v>
      </c>
    </row>
    <row r="28674" spans="1:2" x14ac:dyDescent="0.2">
      <c r="A28674" s="112" t="s">
        <v>59857</v>
      </c>
      <c r="B28674" s="112" t="s">
        <v>59858</v>
      </c>
    </row>
    <row r="28675" spans="1:2" x14ac:dyDescent="0.2">
      <c r="A28675" s="112" t="s">
        <v>59859</v>
      </c>
      <c r="B28675" s="112" t="s">
        <v>59860</v>
      </c>
    </row>
    <row r="28676" spans="1:2" x14ac:dyDescent="0.2">
      <c r="A28676" s="112" t="s">
        <v>59861</v>
      </c>
      <c r="B28676" s="112" t="s">
        <v>59862</v>
      </c>
    </row>
    <row r="28677" spans="1:2" x14ac:dyDescent="0.2">
      <c r="A28677" s="112" t="s">
        <v>59863</v>
      </c>
      <c r="B28677" s="112" t="s">
        <v>59864</v>
      </c>
    </row>
    <row r="28678" spans="1:2" x14ac:dyDescent="0.2">
      <c r="A28678" s="112" t="s">
        <v>59865</v>
      </c>
      <c r="B28678" s="112" t="s">
        <v>59866</v>
      </c>
    </row>
    <row r="28679" spans="1:2" x14ac:dyDescent="0.2">
      <c r="A28679" s="112" t="s">
        <v>59867</v>
      </c>
      <c r="B28679" s="112" t="s">
        <v>59868</v>
      </c>
    </row>
    <row r="28680" spans="1:2" x14ac:dyDescent="0.2">
      <c r="A28680" s="112" t="s">
        <v>59869</v>
      </c>
      <c r="B28680" s="112" t="s">
        <v>59870</v>
      </c>
    </row>
    <row r="28681" spans="1:2" x14ac:dyDescent="0.2">
      <c r="A28681" s="112" t="s">
        <v>59871</v>
      </c>
      <c r="B28681" s="112" t="s">
        <v>59872</v>
      </c>
    </row>
    <row r="28682" spans="1:2" x14ac:dyDescent="0.2">
      <c r="A28682" s="112" t="s">
        <v>59873</v>
      </c>
      <c r="B28682" s="112" t="s">
        <v>59874</v>
      </c>
    </row>
    <row r="28683" spans="1:2" x14ac:dyDescent="0.2">
      <c r="A28683" s="112" t="s">
        <v>59875</v>
      </c>
      <c r="B28683" s="112" t="s">
        <v>59876</v>
      </c>
    </row>
    <row r="28684" spans="1:2" x14ac:dyDescent="0.2">
      <c r="A28684" s="112" t="s">
        <v>59877</v>
      </c>
      <c r="B28684" s="112" t="s">
        <v>59878</v>
      </c>
    </row>
    <row r="28685" spans="1:2" x14ac:dyDescent="0.2">
      <c r="A28685" s="112" t="s">
        <v>59879</v>
      </c>
      <c r="B28685" s="112" t="s">
        <v>59880</v>
      </c>
    </row>
    <row r="28686" spans="1:2" x14ac:dyDescent="0.2">
      <c r="A28686" s="112" t="s">
        <v>59881</v>
      </c>
      <c r="B28686" s="112" t="s">
        <v>59882</v>
      </c>
    </row>
    <row r="28687" spans="1:2" x14ac:dyDescent="0.2">
      <c r="A28687" s="112" t="s">
        <v>59883</v>
      </c>
      <c r="B28687" s="112" t="s">
        <v>59884</v>
      </c>
    </row>
    <row r="28688" spans="1:2" x14ac:dyDescent="0.2">
      <c r="A28688" s="112" t="s">
        <v>59885</v>
      </c>
      <c r="B28688" s="112" t="s">
        <v>59886</v>
      </c>
    </row>
    <row r="28689" spans="1:2" x14ac:dyDescent="0.2">
      <c r="A28689" s="112" t="s">
        <v>59887</v>
      </c>
      <c r="B28689" s="112" t="s">
        <v>59888</v>
      </c>
    </row>
    <row r="28690" spans="1:2" x14ac:dyDescent="0.2">
      <c r="A28690" s="112" t="s">
        <v>59889</v>
      </c>
      <c r="B28690" s="112" t="s">
        <v>59890</v>
      </c>
    </row>
    <row r="28691" spans="1:2" x14ac:dyDescent="0.2">
      <c r="A28691" s="112" t="s">
        <v>59891</v>
      </c>
      <c r="B28691" s="112" t="s">
        <v>59892</v>
      </c>
    </row>
    <row r="28692" spans="1:2" x14ac:dyDescent="0.2">
      <c r="A28692" s="112" t="s">
        <v>59893</v>
      </c>
      <c r="B28692" s="112" t="s">
        <v>59894</v>
      </c>
    </row>
    <row r="28693" spans="1:2" x14ac:dyDescent="0.2">
      <c r="A28693" s="112" t="s">
        <v>59895</v>
      </c>
      <c r="B28693" s="112" t="s">
        <v>59896</v>
      </c>
    </row>
    <row r="28694" spans="1:2" x14ac:dyDescent="0.2">
      <c r="A28694" s="112" t="s">
        <v>59897</v>
      </c>
      <c r="B28694" s="112" t="s">
        <v>59898</v>
      </c>
    </row>
    <row r="28695" spans="1:2" x14ac:dyDescent="0.2">
      <c r="A28695" s="112" t="s">
        <v>59899</v>
      </c>
      <c r="B28695" s="112" t="s">
        <v>59900</v>
      </c>
    </row>
    <row r="28696" spans="1:2" x14ac:dyDescent="0.2">
      <c r="A28696" s="112" t="s">
        <v>59901</v>
      </c>
      <c r="B28696" s="112" t="s">
        <v>59902</v>
      </c>
    </row>
    <row r="28697" spans="1:2" x14ac:dyDescent="0.2">
      <c r="A28697" s="112" t="s">
        <v>59903</v>
      </c>
      <c r="B28697" s="112" t="s">
        <v>59904</v>
      </c>
    </row>
    <row r="28698" spans="1:2" x14ac:dyDescent="0.2">
      <c r="A28698" s="112" t="s">
        <v>59905</v>
      </c>
      <c r="B28698" s="112" t="s">
        <v>59906</v>
      </c>
    </row>
    <row r="28699" spans="1:2" x14ac:dyDescent="0.2">
      <c r="A28699" s="112" t="s">
        <v>59907</v>
      </c>
      <c r="B28699" s="112" t="s">
        <v>59908</v>
      </c>
    </row>
    <row r="28700" spans="1:2" x14ac:dyDescent="0.2">
      <c r="A28700" s="112" t="s">
        <v>59909</v>
      </c>
      <c r="B28700" s="112" t="s">
        <v>59910</v>
      </c>
    </row>
    <row r="28701" spans="1:2" x14ac:dyDescent="0.2">
      <c r="A28701" s="112" t="s">
        <v>59911</v>
      </c>
      <c r="B28701" s="112" t="s">
        <v>59912</v>
      </c>
    </row>
    <row r="28702" spans="1:2" x14ac:dyDescent="0.2">
      <c r="A28702" s="112" t="s">
        <v>59913</v>
      </c>
      <c r="B28702" s="112" t="s">
        <v>59914</v>
      </c>
    </row>
    <row r="28703" spans="1:2" x14ac:dyDescent="0.2">
      <c r="A28703" s="112" t="s">
        <v>59915</v>
      </c>
      <c r="B28703" s="112" t="s">
        <v>59916</v>
      </c>
    </row>
    <row r="28704" spans="1:2" x14ac:dyDescent="0.2">
      <c r="A28704" s="112" t="s">
        <v>59917</v>
      </c>
      <c r="B28704" s="112" t="s">
        <v>59918</v>
      </c>
    </row>
    <row r="28705" spans="1:2" x14ac:dyDescent="0.2">
      <c r="A28705" s="112" t="s">
        <v>59919</v>
      </c>
      <c r="B28705" s="112" t="s">
        <v>59920</v>
      </c>
    </row>
    <row r="28706" spans="1:2" x14ac:dyDescent="0.2">
      <c r="A28706" s="112" t="s">
        <v>59921</v>
      </c>
      <c r="B28706" s="112" t="s">
        <v>59922</v>
      </c>
    </row>
    <row r="28707" spans="1:2" x14ac:dyDescent="0.2">
      <c r="A28707" s="112" t="s">
        <v>59923</v>
      </c>
      <c r="B28707" s="112" t="s">
        <v>57380</v>
      </c>
    </row>
    <row r="28708" spans="1:2" x14ac:dyDescent="0.2">
      <c r="A28708" s="112" t="s">
        <v>59924</v>
      </c>
      <c r="B28708" s="112" t="s">
        <v>59925</v>
      </c>
    </row>
    <row r="28709" spans="1:2" x14ac:dyDescent="0.2">
      <c r="A28709" s="112" t="s">
        <v>59926</v>
      </c>
      <c r="B28709" s="112" t="s">
        <v>59927</v>
      </c>
    </row>
    <row r="28710" spans="1:2" x14ac:dyDescent="0.2">
      <c r="A28710" s="112" t="s">
        <v>59928</v>
      </c>
      <c r="B28710" s="112" t="s">
        <v>59929</v>
      </c>
    </row>
    <row r="28711" spans="1:2" x14ac:dyDescent="0.2">
      <c r="A28711" s="112" t="s">
        <v>59930</v>
      </c>
      <c r="B28711" s="112" t="s">
        <v>59931</v>
      </c>
    </row>
    <row r="28712" spans="1:2" x14ac:dyDescent="0.2">
      <c r="A28712" s="112" t="s">
        <v>59932</v>
      </c>
      <c r="B28712" s="112" t="s">
        <v>59933</v>
      </c>
    </row>
    <row r="28713" spans="1:2" x14ac:dyDescent="0.2">
      <c r="A28713" s="112" t="s">
        <v>59934</v>
      </c>
      <c r="B28713" s="112" t="s">
        <v>59935</v>
      </c>
    </row>
    <row r="28714" spans="1:2" x14ac:dyDescent="0.2">
      <c r="A28714" s="112" t="s">
        <v>59936</v>
      </c>
      <c r="B28714" s="112" t="s">
        <v>59937</v>
      </c>
    </row>
    <row r="28715" spans="1:2" x14ac:dyDescent="0.2">
      <c r="A28715" s="112" t="s">
        <v>59938</v>
      </c>
      <c r="B28715" s="112" t="s">
        <v>59939</v>
      </c>
    </row>
    <row r="28716" spans="1:2" x14ac:dyDescent="0.2">
      <c r="A28716" s="112" t="s">
        <v>59940</v>
      </c>
      <c r="B28716" s="112" t="s">
        <v>59941</v>
      </c>
    </row>
    <row r="28717" spans="1:2" x14ac:dyDescent="0.2">
      <c r="A28717" s="112" t="s">
        <v>59942</v>
      </c>
      <c r="B28717" s="112" t="s">
        <v>59943</v>
      </c>
    </row>
    <row r="28718" spans="1:2" x14ac:dyDescent="0.2">
      <c r="A28718" s="112" t="s">
        <v>59944</v>
      </c>
      <c r="B28718" s="112" t="s">
        <v>59945</v>
      </c>
    </row>
    <row r="28719" spans="1:2" x14ac:dyDescent="0.2">
      <c r="A28719" s="112" t="s">
        <v>59946</v>
      </c>
      <c r="B28719" s="112" t="s">
        <v>59947</v>
      </c>
    </row>
    <row r="28720" spans="1:2" x14ac:dyDescent="0.2">
      <c r="A28720" s="112" t="s">
        <v>59948</v>
      </c>
      <c r="B28720" s="112" t="s">
        <v>59949</v>
      </c>
    </row>
    <row r="28721" spans="1:2" x14ac:dyDescent="0.2">
      <c r="A28721" s="112" t="s">
        <v>59950</v>
      </c>
      <c r="B28721" s="112" t="s">
        <v>59951</v>
      </c>
    </row>
    <row r="28722" spans="1:2" x14ac:dyDescent="0.2">
      <c r="A28722" s="112" t="s">
        <v>59952</v>
      </c>
      <c r="B28722" s="112" t="s">
        <v>59953</v>
      </c>
    </row>
    <row r="28723" spans="1:2" x14ac:dyDescent="0.2">
      <c r="A28723" s="112" t="s">
        <v>59954</v>
      </c>
      <c r="B28723" s="112" t="s">
        <v>59955</v>
      </c>
    </row>
    <row r="28724" spans="1:2" x14ac:dyDescent="0.2">
      <c r="A28724" s="112" t="s">
        <v>59956</v>
      </c>
      <c r="B28724" s="112" t="s">
        <v>59957</v>
      </c>
    </row>
    <row r="28725" spans="1:2" x14ac:dyDescent="0.2">
      <c r="A28725" s="112" t="s">
        <v>59958</v>
      </c>
      <c r="B28725" s="112" t="s">
        <v>59959</v>
      </c>
    </row>
    <row r="28726" spans="1:2" x14ac:dyDescent="0.2">
      <c r="A28726" s="112" t="s">
        <v>59960</v>
      </c>
      <c r="B28726" s="112" t="s">
        <v>59961</v>
      </c>
    </row>
    <row r="28727" spans="1:2" x14ac:dyDescent="0.2">
      <c r="A28727" s="112" t="s">
        <v>59962</v>
      </c>
      <c r="B28727" s="112" t="s">
        <v>59963</v>
      </c>
    </row>
    <row r="28728" spans="1:2" x14ac:dyDescent="0.2">
      <c r="A28728" s="112" t="s">
        <v>59964</v>
      </c>
      <c r="B28728" s="112" t="s">
        <v>59965</v>
      </c>
    </row>
    <row r="28729" spans="1:2" x14ac:dyDescent="0.2">
      <c r="A28729" s="112" t="s">
        <v>59966</v>
      </c>
      <c r="B28729" s="112" t="s">
        <v>59967</v>
      </c>
    </row>
    <row r="28730" spans="1:2" x14ac:dyDescent="0.2">
      <c r="A28730" s="112" t="s">
        <v>59968</v>
      </c>
      <c r="B28730" s="112" t="s">
        <v>59969</v>
      </c>
    </row>
    <row r="28731" spans="1:2" x14ac:dyDescent="0.2">
      <c r="A28731" s="112" t="s">
        <v>59970</v>
      </c>
      <c r="B28731" s="112" t="s">
        <v>59971</v>
      </c>
    </row>
    <row r="28732" spans="1:2" x14ac:dyDescent="0.2">
      <c r="A28732" s="112" t="s">
        <v>59972</v>
      </c>
      <c r="B28732" s="112" t="s">
        <v>59973</v>
      </c>
    </row>
    <row r="28733" spans="1:2" x14ac:dyDescent="0.2">
      <c r="A28733" s="112" t="s">
        <v>59974</v>
      </c>
      <c r="B28733" s="112" t="s">
        <v>59975</v>
      </c>
    </row>
    <row r="28734" spans="1:2" x14ac:dyDescent="0.2">
      <c r="A28734" s="112" t="s">
        <v>59976</v>
      </c>
      <c r="B28734" s="112" t="s">
        <v>59977</v>
      </c>
    </row>
    <row r="28735" spans="1:2" x14ac:dyDescent="0.2">
      <c r="A28735" s="112" t="s">
        <v>59978</v>
      </c>
      <c r="B28735" s="112" t="s">
        <v>59979</v>
      </c>
    </row>
    <row r="28736" spans="1:2" x14ac:dyDescent="0.2">
      <c r="A28736" s="112" t="s">
        <v>59980</v>
      </c>
      <c r="B28736" s="112" t="s">
        <v>59981</v>
      </c>
    </row>
    <row r="28737" spans="1:2" x14ac:dyDescent="0.2">
      <c r="A28737" s="112" t="s">
        <v>59982</v>
      </c>
      <c r="B28737" s="112" t="s">
        <v>59983</v>
      </c>
    </row>
    <row r="28738" spans="1:2" x14ac:dyDescent="0.2">
      <c r="A28738" s="112" t="s">
        <v>59984</v>
      </c>
      <c r="B28738" s="112" t="s">
        <v>59985</v>
      </c>
    </row>
    <row r="28739" spans="1:2" x14ac:dyDescent="0.2">
      <c r="A28739" s="112" t="s">
        <v>59986</v>
      </c>
      <c r="B28739" s="112" t="s">
        <v>59987</v>
      </c>
    </row>
    <row r="28740" spans="1:2" x14ac:dyDescent="0.2">
      <c r="A28740" s="112" t="s">
        <v>59988</v>
      </c>
      <c r="B28740" s="112" t="s">
        <v>59989</v>
      </c>
    </row>
    <row r="28741" spans="1:2" x14ac:dyDescent="0.2">
      <c r="A28741" s="112" t="s">
        <v>59990</v>
      </c>
      <c r="B28741" s="112" t="s">
        <v>59991</v>
      </c>
    </row>
    <row r="28742" spans="1:2" x14ac:dyDescent="0.2">
      <c r="A28742" s="112" t="s">
        <v>59992</v>
      </c>
      <c r="B28742" s="112" t="s">
        <v>59993</v>
      </c>
    </row>
    <row r="28743" spans="1:2" x14ac:dyDescent="0.2">
      <c r="A28743" s="112" t="s">
        <v>59994</v>
      </c>
      <c r="B28743" s="112" t="s">
        <v>59995</v>
      </c>
    </row>
    <row r="28744" spans="1:2" x14ac:dyDescent="0.2">
      <c r="A28744" s="112" t="s">
        <v>59996</v>
      </c>
      <c r="B28744" s="112" t="s">
        <v>59997</v>
      </c>
    </row>
    <row r="28745" spans="1:2" x14ac:dyDescent="0.2">
      <c r="A28745" s="112" t="s">
        <v>59998</v>
      </c>
      <c r="B28745" s="112" t="s">
        <v>59999</v>
      </c>
    </row>
    <row r="28746" spans="1:2" x14ac:dyDescent="0.2">
      <c r="A28746" s="112" t="s">
        <v>60000</v>
      </c>
      <c r="B28746" s="112" t="s">
        <v>60001</v>
      </c>
    </row>
    <row r="28747" spans="1:2" x14ac:dyDescent="0.2">
      <c r="A28747" s="112" t="s">
        <v>60002</v>
      </c>
      <c r="B28747" s="112" t="s">
        <v>60003</v>
      </c>
    </row>
    <row r="28748" spans="1:2" x14ac:dyDescent="0.2">
      <c r="A28748" s="112" t="s">
        <v>60004</v>
      </c>
      <c r="B28748" s="112" t="s">
        <v>60005</v>
      </c>
    </row>
    <row r="28749" spans="1:2" x14ac:dyDescent="0.2">
      <c r="A28749" s="112" t="s">
        <v>60006</v>
      </c>
      <c r="B28749" s="112" t="s">
        <v>60007</v>
      </c>
    </row>
    <row r="28750" spans="1:2" x14ac:dyDescent="0.2">
      <c r="A28750" s="112" t="s">
        <v>60008</v>
      </c>
      <c r="B28750" s="112" t="s">
        <v>60009</v>
      </c>
    </row>
    <row r="28751" spans="1:2" x14ac:dyDescent="0.2">
      <c r="A28751" s="112" t="s">
        <v>60010</v>
      </c>
      <c r="B28751" s="112" t="s">
        <v>60011</v>
      </c>
    </row>
    <row r="28752" spans="1:2" x14ac:dyDescent="0.2">
      <c r="A28752" s="112" t="s">
        <v>60012</v>
      </c>
      <c r="B28752" s="112" t="s">
        <v>60013</v>
      </c>
    </row>
    <row r="28753" spans="1:2" x14ac:dyDescent="0.2">
      <c r="A28753" s="112" t="s">
        <v>60014</v>
      </c>
      <c r="B28753" s="112" t="s">
        <v>60015</v>
      </c>
    </row>
    <row r="28754" spans="1:2" x14ac:dyDescent="0.2">
      <c r="A28754" s="112" t="s">
        <v>60016</v>
      </c>
      <c r="B28754" s="112" t="s">
        <v>60017</v>
      </c>
    </row>
    <row r="28755" spans="1:2" x14ac:dyDescent="0.2">
      <c r="A28755" s="112" t="s">
        <v>60018</v>
      </c>
      <c r="B28755" s="112" t="s">
        <v>60019</v>
      </c>
    </row>
    <row r="28756" spans="1:2" x14ac:dyDescent="0.2">
      <c r="A28756" s="112" t="s">
        <v>60020</v>
      </c>
      <c r="B28756" s="112" t="s">
        <v>60021</v>
      </c>
    </row>
    <row r="28757" spans="1:2" x14ac:dyDescent="0.2">
      <c r="A28757" s="112" t="s">
        <v>60022</v>
      </c>
      <c r="B28757" s="112" t="s">
        <v>60023</v>
      </c>
    </row>
    <row r="28758" spans="1:2" x14ac:dyDescent="0.2">
      <c r="A28758" s="112" t="s">
        <v>60024</v>
      </c>
      <c r="B28758" s="112" t="s">
        <v>60025</v>
      </c>
    </row>
    <row r="28759" spans="1:2" x14ac:dyDescent="0.2">
      <c r="A28759" s="112" t="s">
        <v>60026</v>
      </c>
      <c r="B28759" s="112" t="s">
        <v>60027</v>
      </c>
    </row>
    <row r="28760" spans="1:2" x14ac:dyDescent="0.2">
      <c r="A28760" s="112" t="s">
        <v>60028</v>
      </c>
      <c r="B28760" s="112" t="s">
        <v>60029</v>
      </c>
    </row>
    <row r="28761" spans="1:2" x14ac:dyDescent="0.2">
      <c r="A28761" s="112" t="s">
        <v>60030</v>
      </c>
      <c r="B28761" s="112" t="s">
        <v>60031</v>
      </c>
    </row>
    <row r="28762" spans="1:2" x14ac:dyDescent="0.2">
      <c r="A28762" s="112" t="s">
        <v>60032</v>
      </c>
      <c r="B28762" s="112" t="s">
        <v>60033</v>
      </c>
    </row>
    <row r="28763" spans="1:2" x14ac:dyDescent="0.2">
      <c r="A28763" s="112" t="s">
        <v>60034</v>
      </c>
      <c r="B28763" s="112" t="s">
        <v>60035</v>
      </c>
    </row>
    <row r="28764" spans="1:2" x14ac:dyDescent="0.2">
      <c r="A28764" s="112" t="s">
        <v>60036</v>
      </c>
      <c r="B28764" s="112" t="s">
        <v>60037</v>
      </c>
    </row>
    <row r="28765" spans="1:2" x14ac:dyDescent="0.2">
      <c r="A28765" s="112" t="s">
        <v>60038</v>
      </c>
      <c r="B28765" s="112" t="s">
        <v>60039</v>
      </c>
    </row>
    <row r="28766" spans="1:2" x14ac:dyDescent="0.2">
      <c r="A28766" s="112" t="s">
        <v>60040</v>
      </c>
      <c r="B28766" s="112" t="s">
        <v>60041</v>
      </c>
    </row>
    <row r="28767" spans="1:2" x14ac:dyDescent="0.2">
      <c r="A28767" s="112" t="s">
        <v>60042</v>
      </c>
      <c r="B28767" s="112" t="s">
        <v>60043</v>
      </c>
    </row>
    <row r="28768" spans="1:2" x14ac:dyDescent="0.2">
      <c r="A28768" s="112" t="s">
        <v>60044</v>
      </c>
      <c r="B28768" s="112" t="s">
        <v>60045</v>
      </c>
    </row>
    <row r="28769" spans="1:2" x14ac:dyDescent="0.2">
      <c r="A28769" s="112" t="s">
        <v>60046</v>
      </c>
      <c r="B28769" s="112" t="s">
        <v>60047</v>
      </c>
    </row>
    <row r="28770" spans="1:2" x14ac:dyDescent="0.2">
      <c r="A28770" s="112" t="s">
        <v>60048</v>
      </c>
      <c r="B28770" s="112" t="s">
        <v>60049</v>
      </c>
    </row>
    <row r="28771" spans="1:2" x14ac:dyDescent="0.2">
      <c r="A28771" s="112" t="s">
        <v>60050</v>
      </c>
      <c r="B28771" s="112" t="s">
        <v>60051</v>
      </c>
    </row>
    <row r="28772" spans="1:2" x14ac:dyDescent="0.2">
      <c r="A28772" s="112" t="s">
        <v>60052</v>
      </c>
      <c r="B28772" s="112" t="s">
        <v>60053</v>
      </c>
    </row>
    <row r="28773" spans="1:2" x14ac:dyDescent="0.2">
      <c r="A28773" s="112" t="s">
        <v>60054</v>
      </c>
      <c r="B28773" s="112" t="s">
        <v>60055</v>
      </c>
    </row>
    <row r="28774" spans="1:2" x14ac:dyDescent="0.2">
      <c r="A28774" s="112" t="s">
        <v>60056</v>
      </c>
      <c r="B28774" s="112" t="s">
        <v>60057</v>
      </c>
    </row>
    <row r="28775" spans="1:2" x14ac:dyDescent="0.2">
      <c r="A28775" s="112" t="s">
        <v>60058</v>
      </c>
      <c r="B28775" s="112" t="s">
        <v>60059</v>
      </c>
    </row>
    <row r="28776" spans="1:2" x14ac:dyDescent="0.2">
      <c r="A28776" s="112" t="s">
        <v>60060</v>
      </c>
      <c r="B28776" s="112" t="s">
        <v>60061</v>
      </c>
    </row>
    <row r="28777" spans="1:2" x14ac:dyDescent="0.2">
      <c r="A28777" s="112" t="s">
        <v>60062</v>
      </c>
      <c r="B28777" s="112" t="s">
        <v>60063</v>
      </c>
    </row>
    <row r="28778" spans="1:2" x14ac:dyDescent="0.2">
      <c r="A28778" s="112" t="s">
        <v>60064</v>
      </c>
      <c r="B28778" s="112" t="s">
        <v>60065</v>
      </c>
    </row>
    <row r="28779" spans="1:2" x14ac:dyDescent="0.2">
      <c r="A28779" s="112" t="s">
        <v>60066</v>
      </c>
      <c r="B28779" s="112" t="s">
        <v>60067</v>
      </c>
    </row>
    <row r="28780" spans="1:2" x14ac:dyDescent="0.2">
      <c r="A28780" s="112" t="s">
        <v>60068</v>
      </c>
      <c r="B28780" s="112" t="s">
        <v>60069</v>
      </c>
    </row>
    <row r="28781" spans="1:2" x14ac:dyDescent="0.2">
      <c r="A28781" s="112" t="s">
        <v>60070</v>
      </c>
      <c r="B28781" s="112" t="s">
        <v>60071</v>
      </c>
    </row>
    <row r="28782" spans="1:2" x14ac:dyDescent="0.2">
      <c r="A28782" s="112" t="s">
        <v>60072</v>
      </c>
      <c r="B28782" s="112" t="s">
        <v>60073</v>
      </c>
    </row>
    <row r="28783" spans="1:2" x14ac:dyDescent="0.2">
      <c r="A28783" s="112" t="s">
        <v>60074</v>
      </c>
      <c r="B28783" s="112" t="s">
        <v>60075</v>
      </c>
    </row>
    <row r="28784" spans="1:2" x14ac:dyDescent="0.2">
      <c r="A28784" s="112" t="s">
        <v>60076</v>
      </c>
      <c r="B28784" s="112" t="s">
        <v>60077</v>
      </c>
    </row>
    <row r="28785" spans="1:2" x14ac:dyDescent="0.2">
      <c r="A28785" s="112" t="s">
        <v>60078</v>
      </c>
      <c r="B28785" s="112" t="s">
        <v>60079</v>
      </c>
    </row>
    <row r="28786" spans="1:2" x14ac:dyDescent="0.2">
      <c r="A28786" s="112" t="s">
        <v>60080</v>
      </c>
      <c r="B28786" s="112" t="s">
        <v>60081</v>
      </c>
    </row>
    <row r="28787" spans="1:2" x14ac:dyDescent="0.2">
      <c r="A28787" s="112" t="s">
        <v>60082</v>
      </c>
      <c r="B28787" s="112" t="s">
        <v>60083</v>
      </c>
    </row>
    <row r="28788" spans="1:2" x14ac:dyDescent="0.2">
      <c r="A28788" s="112" t="s">
        <v>60084</v>
      </c>
      <c r="B28788" s="112" t="s">
        <v>60085</v>
      </c>
    </row>
    <row r="28789" spans="1:2" x14ac:dyDescent="0.2">
      <c r="A28789" s="112" t="s">
        <v>60086</v>
      </c>
      <c r="B28789" s="112" t="s">
        <v>60087</v>
      </c>
    </row>
    <row r="28790" spans="1:2" x14ac:dyDescent="0.2">
      <c r="A28790" s="112" t="s">
        <v>60088</v>
      </c>
      <c r="B28790" s="112" t="s">
        <v>60089</v>
      </c>
    </row>
    <row r="28791" spans="1:2" x14ac:dyDescent="0.2">
      <c r="A28791" s="112" t="s">
        <v>60090</v>
      </c>
      <c r="B28791" s="112" t="s">
        <v>60091</v>
      </c>
    </row>
    <row r="28792" spans="1:2" x14ac:dyDescent="0.2">
      <c r="A28792" s="112" t="s">
        <v>60092</v>
      </c>
      <c r="B28792" s="112" t="s">
        <v>60093</v>
      </c>
    </row>
    <row r="28793" spans="1:2" x14ac:dyDescent="0.2">
      <c r="A28793" s="112" t="s">
        <v>60094</v>
      </c>
      <c r="B28793" s="112" t="s">
        <v>60095</v>
      </c>
    </row>
    <row r="28794" spans="1:2" x14ac:dyDescent="0.2">
      <c r="A28794" s="112" t="s">
        <v>60096</v>
      </c>
      <c r="B28794" s="112" t="s">
        <v>60097</v>
      </c>
    </row>
    <row r="28795" spans="1:2" x14ac:dyDescent="0.2">
      <c r="A28795" s="112" t="s">
        <v>60098</v>
      </c>
      <c r="B28795" s="112" t="s">
        <v>60099</v>
      </c>
    </row>
    <row r="28796" spans="1:2" x14ac:dyDescent="0.2">
      <c r="A28796" s="112" t="s">
        <v>60100</v>
      </c>
      <c r="B28796" s="112" t="s">
        <v>60101</v>
      </c>
    </row>
    <row r="28797" spans="1:2" x14ac:dyDescent="0.2">
      <c r="A28797" s="112" t="s">
        <v>60102</v>
      </c>
      <c r="B28797" s="112" t="s">
        <v>60103</v>
      </c>
    </row>
    <row r="28798" spans="1:2" x14ac:dyDescent="0.2">
      <c r="A28798" s="112" t="s">
        <v>60104</v>
      </c>
      <c r="B28798" s="112" t="s">
        <v>60105</v>
      </c>
    </row>
    <row r="28799" spans="1:2" x14ac:dyDescent="0.2">
      <c r="A28799" s="112" t="s">
        <v>60106</v>
      </c>
      <c r="B28799" s="112" t="s">
        <v>60107</v>
      </c>
    </row>
    <row r="28800" spans="1:2" x14ac:dyDescent="0.2">
      <c r="A28800" s="112" t="s">
        <v>60108</v>
      </c>
      <c r="B28800" s="112" t="s">
        <v>60109</v>
      </c>
    </row>
    <row r="28801" spans="1:2" x14ac:dyDescent="0.2">
      <c r="A28801" s="112" t="s">
        <v>60110</v>
      </c>
      <c r="B28801" s="112" t="s">
        <v>60111</v>
      </c>
    </row>
    <row r="28802" spans="1:2" x14ac:dyDescent="0.2">
      <c r="A28802" s="112" t="s">
        <v>60112</v>
      </c>
      <c r="B28802" s="112" t="s">
        <v>60113</v>
      </c>
    </row>
    <row r="28803" spans="1:2" x14ac:dyDescent="0.2">
      <c r="A28803" s="112" t="s">
        <v>60114</v>
      </c>
      <c r="B28803" s="112" t="s">
        <v>60115</v>
      </c>
    </row>
    <row r="28804" spans="1:2" x14ac:dyDescent="0.2">
      <c r="A28804" s="112" t="s">
        <v>60116</v>
      </c>
      <c r="B28804" s="112" t="s">
        <v>60117</v>
      </c>
    </row>
    <row r="28805" spans="1:2" x14ac:dyDescent="0.2">
      <c r="A28805" s="112" t="s">
        <v>60118</v>
      </c>
      <c r="B28805" s="112" t="s">
        <v>60119</v>
      </c>
    </row>
    <row r="28806" spans="1:2" x14ac:dyDescent="0.2">
      <c r="A28806" s="112" t="s">
        <v>60120</v>
      </c>
      <c r="B28806" s="112" t="s">
        <v>60121</v>
      </c>
    </row>
    <row r="28807" spans="1:2" x14ac:dyDescent="0.2">
      <c r="A28807" s="112" t="s">
        <v>60122</v>
      </c>
      <c r="B28807" s="112" t="s">
        <v>60123</v>
      </c>
    </row>
    <row r="28808" spans="1:2" x14ac:dyDescent="0.2">
      <c r="A28808" s="112" t="s">
        <v>60124</v>
      </c>
      <c r="B28808" s="112" t="s">
        <v>60125</v>
      </c>
    </row>
    <row r="28809" spans="1:2" x14ac:dyDescent="0.2">
      <c r="A28809" s="112" t="s">
        <v>60126</v>
      </c>
      <c r="B28809" s="112" t="s">
        <v>60127</v>
      </c>
    </row>
    <row r="28810" spans="1:2" x14ac:dyDescent="0.2">
      <c r="A28810" s="112" t="s">
        <v>60128</v>
      </c>
      <c r="B28810" s="112" t="s">
        <v>60129</v>
      </c>
    </row>
    <row r="28811" spans="1:2" x14ac:dyDescent="0.2">
      <c r="A28811" s="112" t="s">
        <v>60130</v>
      </c>
      <c r="B28811" s="112" t="s">
        <v>60131</v>
      </c>
    </row>
    <row r="28812" spans="1:2" x14ac:dyDescent="0.2">
      <c r="A28812" s="112" t="s">
        <v>60132</v>
      </c>
      <c r="B28812" s="112" t="s">
        <v>60133</v>
      </c>
    </row>
    <row r="28813" spans="1:2" x14ac:dyDescent="0.2">
      <c r="A28813" s="112" t="s">
        <v>60134</v>
      </c>
      <c r="B28813" s="112" t="s">
        <v>60135</v>
      </c>
    </row>
    <row r="28814" spans="1:2" x14ac:dyDescent="0.2">
      <c r="A28814" s="112" t="s">
        <v>60136</v>
      </c>
      <c r="B28814" s="112" t="s">
        <v>60137</v>
      </c>
    </row>
    <row r="28815" spans="1:2" x14ac:dyDescent="0.2">
      <c r="A28815" s="112" t="s">
        <v>60138</v>
      </c>
      <c r="B28815" s="112" t="s">
        <v>60139</v>
      </c>
    </row>
    <row r="28816" spans="1:2" x14ac:dyDescent="0.2">
      <c r="A28816" s="112" t="s">
        <v>60140</v>
      </c>
      <c r="B28816" s="112" t="s">
        <v>60141</v>
      </c>
    </row>
    <row r="28817" spans="1:2" x14ac:dyDescent="0.2">
      <c r="A28817" s="112" t="s">
        <v>60142</v>
      </c>
      <c r="B28817" s="112" t="s">
        <v>60143</v>
      </c>
    </row>
    <row r="28818" spans="1:2" x14ac:dyDescent="0.2">
      <c r="A28818" s="112" t="s">
        <v>60144</v>
      </c>
      <c r="B28818" s="112" t="s">
        <v>60145</v>
      </c>
    </row>
    <row r="28819" spans="1:2" x14ac:dyDescent="0.2">
      <c r="A28819" s="112" t="s">
        <v>60146</v>
      </c>
      <c r="B28819" s="112" t="s">
        <v>60147</v>
      </c>
    </row>
    <row r="28820" spans="1:2" x14ac:dyDescent="0.2">
      <c r="A28820" s="112" t="s">
        <v>60148</v>
      </c>
      <c r="B28820" s="112" t="s">
        <v>60149</v>
      </c>
    </row>
    <row r="28821" spans="1:2" x14ac:dyDescent="0.2">
      <c r="A28821" s="112" t="s">
        <v>60150</v>
      </c>
      <c r="B28821" s="112" t="s">
        <v>60151</v>
      </c>
    </row>
    <row r="28822" spans="1:2" x14ac:dyDescent="0.2">
      <c r="A28822" s="112" t="s">
        <v>60152</v>
      </c>
      <c r="B28822" s="112" t="s">
        <v>60153</v>
      </c>
    </row>
    <row r="28823" spans="1:2" x14ac:dyDescent="0.2">
      <c r="A28823" s="112" t="s">
        <v>60154</v>
      </c>
      <c r="B28823" s="112" t="s">
        <v>60155</v>
      </c>
    </row>
    <row r="28824" spans="1:2" x14ac:dyDescent="0.2">
      <c r="A28824" s="112" t="s">
        <v>60156</v>
      </c>
      <c r="B28824" s="112" t="s">
        <v>60157</v>
      </c>
    </row>
    <row r="28825" spans="1:2" x14ac:dyDescent="0.2">
      <c r="A28825" s="112" t="s">
        <v>60158</v>
      </c>
      <c r="B28825" s="112" t="s">
        <v>60159</v>
      </c>
    </row>
    <row r="28826" spans="1:2" x14ac:dyDescent="0.2">
      <c r="A28826" s="112" t="s">
        <v>60160</v>
      </c>
      <c r="B28826" s="112" t="s">
        <v>60161</v>
      </c>
    </row>
    <row r="28827" spans="1:2" x14ac:dyDescent="0.2">
      <c r="A28827" s="112" t="s">
        <v>60162</v>
      </c>
      <c r="B28827" s="112" t="s">
        <v>60163</v>
      </c>
    </row>
    <row r="28828" spans="1:2" x14ac:dyDescent="0.2">
      <c r="A28828" s="112" t="s">
        <v>60164</v>
      </c>
      <c r="B28828" s="112" t="s">
        <v>60165</v>
      </c>
    </row>
    <row r="28829" spans="1:2" x14ac:dyDescent="0.2">
      <c r="A28829" s="112" t="s">
        <v>60166</v>
      </c>
      <c r="B28829" s="112" t="s">
        <v>60167</v>
      </c>
    </row>
    <row r="28830" spans="1:2" x14ac:dyDescent="0.2">
      <c r="A28830" s="112" t="s">
        <v>60168</v>
      </c>
      <c r="B28830" s="112" t="s">
        <v>60169</v>
      </c>
    </row>
    <row r="28831" spans="1:2" x14ac:dyDescent="0.2">
      <c r="A28831" s="112" t="s">
        <v>60170</v>
      </c>
      <c r="B28831" s="112" t="s">
        <v>60171</v>
      </c>
    </row>
    <row r="28832" spans="1:2" x14ac:dyDescent="0.2">
      <c r="A28832" s="112" t="s">
        <v>60172</v>
      </c>
      <c r="B28832" s="112" t="s">
        <v>60173</v>
      </c>
    </row>
    <row r="28833" spans="1:2" x14ac:dyDescent="0.2">
      <c r="A28833" s="112" t="s">
        <v>60174</v>
      </c>
      <c r="B28833" s="112" t="s">
        <v>60175</v>
      </c>
    </row>
    <row r="28834" spans="1:2" x14ac:dyDescent="0.2">
      <c r="A28834" s="112" t="s">
        <v>60176</v>
      </c>
      <c r="B28834" s="112" t="s">
        <v>60177</v>
      </c>
    </row>
    <row r="28835" spans="1:2" x14ac:dyDescent="0.2">
      <c r="A28835" s="112" t="s">
        <v>60178</v>
      </c>
      <c r="B28835" s="112" t="s">
        <v>60179</v>
      </c>
    </row>
    <row r="28836" spans="1:2" x14ac:dyDescent="0.2">
      <c r="A28836" s="112" t="s">
        <v>60180</v>
      </c>
      <c r="B28836" s="112" t="s">
        <v>60181</v>
      </c>
    </row>
    <row r="28837" spans="1:2" x14ac:dyDescent="0.2">
      <c r="A28837" s="112" t="s">
        <v>60182</v>
      </c>
      <c r="B28837" s="112" t="s">
        <v>60183</v>
      </c>
    </row>
    <row r="28838" spans="1:2" x14ac:dyDescent="0.2">
      <c r="A28838" s="112" t="s">
        <v>60184</v>
      </c>
      <c r="B28838" s="112" t="s">
        <v>60185</v>
      </c>
    </row>
    <row r="28839" spans="1:2" x14ac:dyDescent="0.2">
      <c r="A28839" s="112" t="s">
        <v>60186</v>
      </c>
      <c r="B28839" s="112" t="s">
        <v>60187</v>
      </c>
    </row>
    <row r="28840" spans="1:2" x14ac:dyDescent="0.2">
      <c r="A28840" s="112" t="s">
        <v>60188</v>
      </c>
      <c r="B28840" s="112" t="s">
        <v>60189</v>
      </c>
    </row>
    <row r="28841" spans="1:2" x14ac:dyDescent="0.2">
      <c r="A28841" s="112" t="s">
        <v>60190</v>
      </c>
      <c r="B28841" s="112" t="s">
        <v>60191</v>
      </c>
    </row>
    <row r="28842" spans="1:2" x14ac:dyDescent="0.2">
      <c r="A28842" s="112" t="s">
        <v>60192</v>
      </c>
      <c r="B28842" s="112" t="s">
        <v>60193</v>
      </c>
    </row>
    <row r="28843" spans="1:2" x14ac:dyDescent="0.2">
      <c r="A28843" s="112" t="s">
        <v>60194</v>
      </c>
      <c r="B28843" s="112" t="s">
        <v>60195</v>
      </c>
    </row>
    <row r="28844" spans="1:2" x14ac:dyDescent="0.2">
      <c r="A28844" s="112" t="s">
        <v>60196</v>
      </c>
      <c r="B28844" s="112" t="s">
        <v>60197</v>
      </c>
    </row>
    <row r="28845" spans="1:2" x14ac:dyDescent="0.2">
      <c r="A28845" s="112" t="s">
        <v>60198</v>
      </c>
      <c r="B28845" s="112" t="s">
        <v>60199</v>
      </c>
    </row>
    <row r="28846" spans="1:2" x14ac:dyDescent="0.2">
      <c r="A28846" s="112" t="s">
        <v>60200</v>
      </c>
      <c r="B28846" s="112" t="s">
        <v>60201</v>
      </c>
    </row>
    <row r="28847" spans="1:2" x14ac:dyDescent="0.2">
      <c r="A28847" s="112" t="s">
        <v>60202</v>
      </c>
      <c r="B28847" s="112" t="s">
        <v>60203</v>
      </c>
    </row>
    <row r="28848" spans="1:2" x14ac:dyDescent="0.2">
      <c r="A28848" s="112" t="s">
        <v>60204</v>
      </c>
      <c r="B28848" s="112" t="s">
        <v>60205</v>
      </c>
    </row>
    <row r="28849" spans="1:2" x14ac:dyDescent="0.2">
      <c r="A28849" s="112" t="s">
        <v>60206</v>
      </c>
      <c r="B28849" s="112" t="s">
        <v>60207</v>
      </c>
    </row>
    <row r="28850" spans="1:2" x14ac:dyDescent="0.2">
      <c r="A28850" s="112" t="s">
        <v>60208</v>
      </c>
      <c r="B28850" s="112" t="s">
        <v>60209</v>
      </c>
    </row>
    <row r="28851" spans="1:2" x14ac:dyDescent="0.2">
      <c r="A28851" s="112" t="s">
        <v>60210</v>
      </c>
      <c r="B28851" s="112" t="s">
        <v>60211</v>
      </c>
    </row>
    <row r="28852" spans="1:2" x14ac:dyDescent="0.2">
      <c r="A28852" s="112" t="s">
        <v>60212</v>
      </c>
      <c r="B28852" s="112" t="s">
        <v>60213</v>
      </c>
    </row>
    <row r="28853" spans="1:2" x14ac:dyDescent="0.2">
      <c r="A28853" s="112" t="s">
        <v>60214</v>
      </c>
      <c r="B28853" s="112" t="s">
        <v>60215</v>
      </c>
    </row>
    <row r="28854" spans="1:2" x14ac:dyDescent="0.2">
      <c r="A28854" s="112" t="s">
        <v>60216</v>
      </c>
      <c r="B28854" s="112" t="s">
        <v>60217</v>
      </c>
    </row>
    <row r="28855" spans="1:2" x14ac:dyDescent="0.2">
      <c r="A28855" s="112" t="s">
        <v>60218</v>
      </c>
      <c r="B28855" s="112" t="s">
        <v>60219</v>
      </c>
    </row>
    <row r="28856" spans="1:2" x14ac:dyDescent="0.2">
      <c r="A28856" s="112" t="s">
        <v>60220</v>
      </c>
      <c r="B28856" s="112" t="s">
        <v>60221</v>
      </c>
    </row>
    <row r="28857" spans="1:2" x14ac:dyDescent="0.2">
      <c r="A28857" s="112" t="s">
        <v>60222</v>
      </c>
      <c r="B28857" s="112" t="s">
        <v>60223</v>
      </c>
    </row>
    <row r="28858" spans="1:2" x14ac:dyDescent="0.2">
      <c r="A28858" s="112" t="s">
        <v>60224</v>
      </c>
      <c r="B28858" s="112" t="s">
        <v>60225</v>
      </c>
    </row>
    <row r="28859" spans="1:2" x14ac:dyDescent="0.2">
      <c r="A28859" s="112" t="s">
        <v>60226</v>
      </c>
      <c r="B28859" s="112" t="s">
        <v>60227</v>
      </c>
    </row>
    <row r="28860" spans="1:2" x14ac:dyDescent="0.2">
      <c r="A28860" s="112" t="s">
        <v>60228</v>
      </c>
      <c r="B28860" s="112" t="s">
        <v>60229</v>
      </c>
    </row>
    <row r="28861" spans="1:2" x14ac:dyDescent="0.2">
      <c r="A28861" s="112" t="s">
        <v>60230</v>
      </c>
      <c r="B28861" s="112" t="s">
        <v>60231</v>
      </c>
    </row>
    <row r="28862" spans="1:2" x14ac:dyDescent="0.2">
      <c r="A28862" s="112" t="s">
        <v>60232</v>
      </c>
      <c r="B28862" s="112" t="s">
        <v>60233</v>
      </c>
    </row>
    <row r="28863" spans="1:2" x14ac:dyDescent="0.2">
      <c r="A28863" s="112" t="s">
        <v>60234</v>
      </c>
      <c r="B28863" s="112" t="s">
        <v>60235</v>
      </c>
    </row>
    <row r="28864" spans="1:2" x14ac:dyDescent="0.2">
      <c r="A28864" s="112" t="s">
        <v>60236</v>
      </c>
      <c r="B28864" s="112" t="s">
        <v>60237</v>
      </c>
    </row>
    <row r="28865" spans="1:2" x14ac:dyDescent="0.2">
      <c r="A28865" s="112" t="s">
        <v>60238</v>
      </c>
      <c r="B28865" s="112" t="s">
        <v>60239</v>
      </c>
    </row>
    <row r="28866" spans="1:2" x14ac:dyDescent="0.2">
      <c r="A28866" s="112" t="s">
        <v>60240</v>
      </c>
      <c r="B28866" s="112" t="s">
        <v>60241</v>
      </c>
    </row>
    <row r="28867" spans="1:2" x14ac:dyDescent="0.2">
      <c r="A28867" s="112" t="s">
        <v>60242</v>
      </c>
      <c r="B28867" s="112" t="s">
        <v>60243</v>
      </c>
    </row>
    <row r="28868" spans="1:2" x14ac:dyDescent="0.2">
      <c r="A28868" s="112" t="s">
        <v>60244</v>
      </c>
      <c r="B28868" s="112" t="s">
        <v>60245</v>
      </c>
    </row>
    <row r="28869" spans="1:2" x14ac:dyDescent="0.2">
      <c r="A28869" s="112" t="s">
        <v>60246</v>
      </c>
      <c r="B28869" s="112" t="s">
        <v>60247</v>
      </c>
    </row>
    <row r="28870" spans="1:2" x14ac:dyDescent="0.2">
      <c r="A28870" s="112" t="s">
        <v>60248</v>
      </c>
      <c r="B28870" s="112" t="s">
        <v>60249</v>
      </c>
    </row>
    <row r="28871" spans="1:2" x14ac:dyDescent="0.2">
      <c r="A28871" s="112" t="s">
        <v>60250</v>
      </c>
      <c r="B28871" s="112" t="s">
        <v>60251</v>
      </c>
    </row>
    <row r="28872" spans="1:2" x14ac:dyDescent="0.2">
      <c r="A28872" s="112" t="s">
        <v>60252</v>
      </c>
      <c r="B28872" s="112" t="s">
        <v>60253</v>
      </c>
    </row>
    <row r="28873" spans="1:2" x14ac:dyDescent="0.2">
      <c r="A28873" s="112" t="s">
        <v>60254</v>
      </c>
      <c r="B28873" s="112" t="s">
        <v>60255</v>
      </c>
    </row>
    <row r="28874" spans="1:2" x14ac:dyDescent="0.2">
      <c r="A28874" s="112" t="s">
        <v>60256</v>
      </c>
      <c r="B28874" s="112" t="s">
        <v>60257</v>
      </c>
    </row>
    <row r="28875" spans="1:2" x14ac:dyDescent="0.2">
      <c r="A28875" s="112" t="s">
        <v>60258</v>
      </c>
      <c r="B28875" s="112" t="s">
        <v>60259</v>
      </c>
    </row>
    <row r="28876" spans="1:2" x14ac:dyDescent="0.2">
      <c r="A28876" s="112" t="s">
        <v>60260</v>
      </c>
      <c r="B28876" s="112" t="s">
        <v>60261</v>
      </c>
    </row>
    <row r="28877" spans="1:2" x14ac:dyDescent="0.2">
      <c r="A28877" s="112" t="s">
        <v>60262</v>
      </c>
      <c r="B28877" s="112" t="s">
        <v>60263</v>
      </c>
    </row>
    <row r="28878" spans="1:2" x14ac:dyDescent="0.2">
      <c r="A28878" s="112" t="s">
        <v>60264</v>
      </c>
      <c r="B28878" s="112" t="s">
        <v>60265</v>
      </c>
    </row>
    <row r="28879" spans="1:2" x14ac:dyDescent="0.2">
      <c r="A28879" s="112" t="s">
        <v>60266</v>
      </c>
      <c r="B28879" s="112" t="s">
        <v>60267</v>
      </c>
    </row>
    <row r="28880" spans="1:2" x14ac:dyDescent="0.2">
      <c r="A28880" s="112" t="s">
        <v>60268</v>
      </c>
      <c r="B28880" s="112" t="s">
        <v>60269</v>
      </c>
    </row>
    <row r="28881" spans="1:2" x14ac:dyDescent="0.2">
      <c r="A28881" s="112" t="s">
        <v>60270</v>
      </c>
      <c r="B28881" s="112" t="s">
        <v>60271</v>
      </c>
    </row>
    <row r="28882" spans="1:2" x14ac:dyDescent="0.2">
      <c r="A28882" s="112" t="s">
        <v>60272</v>
      </c>
      <c r="B28882" s="112" t="s">
        <v>60273</v>
      </c>
    </row>
    <row r="28883" spans="1:2" x14ac:dyDescent="0.2">
      <c r="A28883" s="112" t="s">
        <v>60274</v>
      </c>
      <c r="B28883" s="112" t="s">
        <v>60275</v>
      </c>
    </row>
    <row r="28884" spans="1:2" x14ac:dyDescent="0.2">
      <c r="A28884" s="112" t="s">
        <v>60276</v>
      </c>
      <c r="B28884" s="112" t="s">
        <v>60277</v>
      </c>
    </row>
    <row r="28885" spans="1:2" x14ac:dyDescent="0.2">
      <c r="A28885" s="112" t="s">
        <v>60278</v>
      </c>
      <c r="B28885" s="112" t="s">
        <v>60279</v>
      </c>
    </row>
    <row r="28886" spans="1:2" x14ac:dyDescent="0.2">
      <c r="A28886" s="112" t="s">
        <v>60280</v>
      </c>
      <c r="B28886" s="112" t="s">
        <v>60281</v>
      </c>
    </row>
    <row r="28887" spans="1:2" x14ac:dyDescent="0.2">
      <c r="A28887" s="112" t="s">
        <v>60282</v>
      </c>
      <c r="B28887" s="112" t="s">
        <v>60283</v>
      </c>
    </row>
    <row r="28888" spans="1:2" x14ac:dyDescent="0.2">
      <c r="A28888" s="112" t="s">
        <v>60284</v>
      </c>
      <c r="B28888" s="112" t="s">
        <v>60285</v>
      </c>
    </row>
    <row r="28889" spans="1:2" x14ac:dyDescent="0.2">
      <c r="A28889" s="112" t="s">
        <v>60286</v>
      </c>
      <c r="B28889" s="112" t="s">
        <v>60287</v>
      </c>
    </row>
    <row r="28890" spans="1:2" x14ac:dyDescent="0.2">
      <c r="A28890" s="112" t="s">
        <v>60288</v>
      </c>
      <c r="B28890" s="112" t="s">
        <v>60289</v>
      </c>
    </row>
    <row r="28891" spans="1:2" x14ac:dyDescent="0.2">
      <c r="A28891" s="112" t="s">
        <v>60290</v>
      </c>
      <c r="B28891" s="112" t="s">
        <v>60291</v>
      </c>
    </row>
    <row r="28892" spans="1:2" x14ac:dyDescent="0.2">
      <c r="A28892" s="112" t="s">
        <v>60292</v>
      </c>
      <c r="B28892" s="112" t="s">
        <v>60293</v>
      </c>
    </row>
    <row r="28893" spans="1:2" x14ac:dyDescent="0.2">
      <c r="A28893" s="112" t="s">
        <v>60294</v>
      </c>
      <c r="B28893" s="112" t="s">
        <v>60295</v>
      </c>
    </row>
    <row r="28894" spans="1:2" x14ac:dyDescent="0.2">
      <c r="A28894" s="112" t="s">
        <v>60296</v>
      </c>
      <c r="B28894" s="112" t="s">
        <v>60297</v>
      </c>
    </row>
    <row r="28895" spans="1:2" x14ac:dyDescent="0.2">
      <c r="A28895" s="112" t="s">
        <v>60298</v>
      </c>
      <c r="B28895" s="112" t="s">
        <v>60299</v>
      </c>
    </row>
    <row r="28896" spans="1:2" x14ac:dyDescent="0.2">
      <c r="A28896" s="112" t="s">
        <v>60300</v>
      </c>
      <c r="B28896" s="112" t="s">
        <v>60301</v>
      </c>
    </row>
    <row r="28897" spans="1:2" x14ac:dyDescent="0.2">
      <c r="A28897" s="112" t="s">
        <v>60302</v>
      </c>
      <c r="B28897" s="112" t="s">
        <v>60303</v>
      </c>
    </row>
    <row r="28898" spans="1:2" x14ac:dyDescent="0.2">
      <c r="A28898" s="112" t="s">
        <v>60304</v>
      </c>
      <c r="B28898" s="112" t="s">
        <v>60305</v>
      </c>
    </row>
    <row r="28899" spans="1:2" x14ac:dyDescent="0.2">
      <c r="A28899" s="112" t="s">
        <v>60306</v>
      </c>
      <c r="B28899" s="112" t="s">
        <v>60307</v>
      </c>
    </row>
    <row r="28900" spans="1:2" x14ac:dyDescent="0.2">
      <c r="A28900" s="112" t="s">
        <v>60308</v>
      </c>
      <c r="B28900" s="112" t="s">
        <v>60309</v>
      </c>
    </row>
    <row r="28901" spans="1:2" x14ac:dyDescent="0.2">
      <c r="A28901" s="112" t="s">
        <v>60310</v>
      </c>
      <c r="B28901" s="112" t="s">
        <v>60311</v>
      </c>
    </row>
    <row r="28902" spans="1:2" x14ac:dyDescent="0.2">
      <c r="A28902" s="112" t="s">
        <v>60312</v>
      </c>
      <c r="B28902" s="112" t="s">
        <v>60313</v>
      </c>
    </row>
    <row r="28903" spans="1:2" x14ac:dyDescent="0.2">
      <c r="A28903" s="112" t="s">
        <v>60314</v>
      </c>
      <c r="B28903" s="112" t="s">
        <v>60315</v>
      </c>
    </row>
    <row r="28904" spans="1:2" x14ac:dyDescent="0.2">
      <c r="A28904" s="112" t="s">
        <v>60316</v>
      </c>
      <c r="B28904" s="112" t="s">
        <v>60317</v>
      </c>
    </row>
    <row r="28905" spans="1:2" x14ac:dyDescent="0.2">
      <c r="A28905" s="112" t="s">
        <v>60318</v>
      </c>
      <c r="B28905" s="112" t="s">
        <v>60319</v>
      </c>
    </row>
    <row r="28906" spans="1:2" x14ac:dyDescent="0.2">
      <c r="A28906" s="112" t="s">
        <v>60320</v>
      </c>
      <c r="B28906" s="112" t="s">
        <v>60321</v>
      </c>
    </row>
    <row r="28907" spans="1:2" x14ac:dyDescent="0.2">
      <c r="A28907" s="112" t="s">
        <v>60322</v>
      </c>
      <c r="B28907" s="112" t="s">
        <v>60323</v>
      </c>
    </row>
    <row r="28908" spans="1:2" x14ac:dyDescent="0.2">
      <c r="A28908" s="112" t="s">
        <v>60324</v>
      </c>
      <c r="B28908" s="112" t="s">
        <v>60325</v>
      </c>
    </row>
    <row r="28909" spans="1:2" x14ac:dyDescent="0.2">
      <c r="A28909" s="112" t="s">
        <v>60326</v>
      </c>
      <c r="B28909" s="112" t="s">
        <v>60327</v>
      </c>
    </row>
    <row r="28910" spans="1:2" x14ac:dyDescent="0.2">
      <c r="A28910" s="112" t="s">
        <v>60328</v>
      </c>
      <c r="B28910" s="112" t="s">
        <v>60329</v>
      </c>
    </row>
    <row r="28911" spans="1:2" x14ac:dyDescent="0.2">
      <c r="A28911" s="112" t="s">
        <v>60330</v>
      </c>
      <c r="B28911" s="112" t="s">
        <v>60331</v>
      </c>
    </row>
    <row r="28912" spans="1:2" x14ac:dyDescent="0.2">
      <c r="A28912" s="112" t="s">
        <v>60332</v>
      </c>
      <c r="B28912" s="112" t="s">
        <v>60333</v>
      </c>
    </row>
    <row r="28913" spans="1:2" x14ac:dyDescent="0.2">
      <c r="A28913" s="112" t="s">
        <v>60334</v>
      </c>
      <c r="B28913" s="112" t="s">
        <v>60335</v>
      </c>
    </row>
    <row r="28914" spans="1:2" x14ac:dyDescent="0.2">
      <c r="A28914" s="112" t="s">
        <v>60336</v>
      </c>
      <c r="B28914" s="112" t="s">
        <v>60337</v>
      </c>
    </row>
    <row r="28915" spans="1:2" x14ac:dyDescent="0.2">
      <c r="A28915" s="112" t="s">
        <v>60338</v>
      </c>
      <c r="B28915" s="112" t="s">
        <v>60339</v>
      </c>
    </row>
    <row r="28916" spans="1:2" x14ac:dyDescent="0.2">
      <c r="A28916" s="112" t="s">
        <v>60340</v>
      </c>
      <c r="B28916" s="112" t="s">
        <v>60341</v>
      </c>
    </row>
    <row r="28917" spans="1:2" x14ac:dyDescent="0.2">
      <c r="A28917" s="112" t="s">
        <v>60342</v>
      </c>
      <c r="B28917" s="112" t="s">
        <v>60343</v>
      </c>
    </row>
    <row r="28918" spans="1:2" x14ac:dyDescent="0.2">
      <c r="A28918" s="112" t="s">
        <v>60344</v>
      </c>
      <c r="B28918" s="112" t="s">
        <v>60345</v>
      </c>
    </row>
    <row r="28919" spans="1:2" x14ac:dyDescent="0.2">
      <c r="A28919" s="112" t="s">
        <v>60346</v>
      </c>
      <c r="B28919" s="112" t="s">
        <v>60347</v>
      </c>
    </row>
    <row r="28920" spans="1:2" x14ac:dyDescent="0.2">
      <c r="A28920" s="112" t="s">
        <v>60348</v>
      </c>
      <c r="B28920" s="112" t="s">
        <v>60349</v>
      </c>
    </row>
    <row r="28921" spans="1:2" x14ac:dyDescent="0.2">
      <c r="A28921" s="112" t="s">
        <v>60350</v>
      </c>
      <c r="B28921" s="112" t="s">
        <v>60351</v>
      </c>
    </row>
    <row r="28922" spans="1:2" x14ac:dyDescent="0.2">
      <c r="A28922" s="112" t="s">
        <v>60352</v>
      </c>
      <c r="B28922" s="112" t="s">
        <v>60353</v>
      </c>
    </row>
    <row r="28923" spans="1:2" x14ac:dyDescent="0.2">
      <c r="A28923" s="112" t="s">
        <v>60354</v>
      </c>
      <c r="B28923" s="112" t="s">
        <v>60355</v>
      </c>
    </row>
    <row r="28924" spans="1:2" x14ac:dyDescent="0.2">
      <c r="A28924" s="112" t="s">
        <v>60356</v>
      </c>
      <c r="B28924" s="112" t="s">
        <v>60357</v>
      </c>
    </row>
    <row r="28925" spans="1:2" x14ac:dyDescent="0.2">
      <c r="A28925" s="112" t="s">
        <v>60358</v>
      </c>
      <c r="B28925" s="112" t="s">
        <v>60359</v>
      </c>
    </row>
    <row r="28926" spans="1:2" x14ac:dyDescent="0.2">
      <c r="A28926" s="112" t="s">
        <v>60360</v>
      </c>
      <c r="B28926" s="112" t="s">
        <v>60361</v>
      </c>
    </row>
    <row r="28927" spans="1:2" x14ac:dyDescent="0.2">
      <c r="A28927" s="112" t="s">
        <v>60362</v>
      </c>
      <c r="B28927" s="112" t="s">
        <v>60363</v>
      </c>
    </row>
    <row r="28928" spans="1:2" x14ac:dyDescent="0.2">
      <c r="A28928" s="112" t="s">
        <v>60364</v>
      </c>
      <c r="B28928" s="112" t="s">
        <v>60365</v>
      </c>
    </row>
    <row r="28929" spans="1:2" x14ac:dyDescent="0.2">
      <c r="A28929" s="112" t="s">
        <v>60366</v>
      </c>
      <c r="B28929" s="112" t="s">
        <v>60367</v>
      </c>
    </row>
    <row r="28930" spans="1:2" x14ac:dyDescent="0.2">
      <c r="A28930" s="112" t="s">
        <v>60368</v>
      </c>
      <c r="B28930" s="112" t="s">
        <v>60369</v>
      </c>
    </row>
    <row r="28931" spans="1:2" x14ac:dyDescent="0.2">
      <c r="A28931" s="112" t="s">
        <v>60370</v>
      </c>
      <c r="B28931" s="112" t="s">
        <v>60371</v>
      </c>
    </row>
    <row r="28932" spans="1:2" x14ac:dyDescent="0.2">
      <c r="A28932" s="112" t="s">
        <v>60372</v>
      </c>
      <c r="B28932" s="112" t="s">
        <v>60373</v>
      </c>
    </row>
    <row r="28933" spans="1:2" x14ac:dyDescent="0.2">
      <c r="A28933" s="112" t="s">
        <v>60374</v>
      </c>
      <c r="B28933" s="112" t="s">
        <v>60375</v>
      </c>
    </row>
    <row r="28934" spans="1:2" x14ac:dyDescent="0.2">
      <c r="A28934" s="112" t="s">
        <v>60376</v>
      </c>
      <c r="B28934" s="112" t="s">
        <v>60377</v>
      </c>
    </row>
    <row r="28935" spans="1:2" x14ac:dyDescent="0.2">
      <c r="A28935" s="112" t="s">
        <v>60378</v>
      </c>
      <c r="B28935" s="112" t="s">
        <v>60379</v>
      </c>
    </row>
    <row r="28936" spans="1:2" x14ac:dyDescent="0.2">
      <c r="A28936" s="112" t="s">
        <v>60380</v>
      </c>
      <c r="B28936" s="112" t="s">
        <v>60381</v>
      </c>
    </row>
    <row r="28937" spans="1:2" x14ac:dyDescent="0.2">
      <c r="A28937" s="112" t="s">
        <v>60382</v>
      </c>
      <c r="B28937" s="112" t="s">
        <v>60383</v>
      </c>
    </row>
    <row r="28938" spans="1:2" x14ac:dyDescent="0.2">
      <c r="A28938" s="112" t="s">
        <v>60384</v>
      </c>
      <c r="B28938" s="112" t="s">
        <v>60385</v>
      </c>
    </row>
    <row r="28939" spans="1:2" x14ac:dyDescent="0.2">
      <c r="A28939" s="112" t="s">
        <v>60386</v>
      </c>
      <c r="B28939" s="112" t="s">
        <v>60387</v>
      </c>
    </row>
    <row r="28940" spans="1:2" x14ac:dyDescent="0.2">
      <c r="A28940" s="112" t="s">
        <v>60388</v>
      </c>
      <c r="B28940" s="112" t="s">
        <v>60389</v>
      </c>
    </row>
    <row r="28941" spans="1:2" x14ac:dyDescent="0.2">
      <c r="A28941" s="112" t="s">
        <v>60390</v>
      </c>
      <c r="B28941" s="112" t="s">
        <v>60391</v>
      </c>
    </row>
    <row r="28942" spans="1:2" x14ac:dyDescent="0.2">
      <c r="A28942" s="112" t="s">
        <v>60392</v>
      </c>
      <c r="B28942" s="112" t="s">
        <v>60393</v>
      </c>
    </row>
    <row r="28943" spans="1:2" x14ac:dyDescent="0.2">
      <c r="A28943" s="112" t="s">
        <v>60394</v>
      </c>
      <c r="B28943" s="112" t="s">
        <v>60395</v>
      </c>
    </row>
    <row r="28944" spans="1:2" x14ac:dyDescent="0.2">
      <c r="A28944" s="112" t="s">
        <v>60396</v>
      </c>
      <c r="B28944" s="112" t="s">
        <v>60397</v>
      </c>
    </row>
    <row r="28945" spans="1:2" x14ac:dyDescent="0.2">
      <c r="A28945" s="112" t="s">
        <v>60398</v>
      </c>
      <c r="B28945" s="112" t="s">
        <v>60399</v>
      </c>
    </row>
    <row r="28946" spans="1:2" x14ac:dyDescent="0.2">
      <c r="A28946" s="112" t="s">
        <v>60400</v>
      </c>
      <c r="B28946" s="112" t="s">
        <v>60401</v>
      </c>
    </row>
    <row r="28947" spans="1:2" x14ac:dyDescent="0.2">
      <c r="A28947" s="112" t="s">
        <v>60402</v>
      </c>
      <c r="B28947" s="112" t="s">
        <v>60403</v>
      </c>
    </row>
    <row r="28948" spans="1:2" x14ac:dyDescent="0.2">
      <c r="A28948" s="112" t="s">
        <v>60404</v>
      </c>
      <c r="B28948" s="112" t="s">
        <v>60405</v>
      </c>
    </row>
    <row r="28949" spans="1:2" x14ac:dyDescent="0.2">
      <c r="A28949" s="112" t="s">
        <v>60406</v>
      </c>
      <c r="B28949" s="112" t="s">
        <v>60407</v>
      </c>
    </row>
    <row r="28950" spans="1:2" x14ac:dyDescent="0.2">
      <c r="A28950" s="112" t="s">
        <v>60408</v>
      </c>
      <c r="B28950" s="112" t="s">
        <v>60409</v>
      </c>
    </row>
    <row r="28951" spans="1:2" x14ac:dyDescent="0.2">
      <c r="A28951" s="112" t="s">
        <v>60410</v>
      </c>
      <c r="B28951" s="112" t="s">
        <v>60411</v>
      </c>
    </row>
    <row r="28952" spans="1:2" x14ac:dyDescent="0.2">
      <c r="A28952" s="112" t="s">
        <v>60412</v>
      </c>
      <c r="B28952" s="112" t="s">
        <v>60413</v>
      </c>
    </row>
    <row r="28953" spans="1:2" x14ac:dyDescent="0.2">
      <c r="A28953" s="112" t="s">
        <v>60414</v>
      </c>
      <c r="B28953" s="112" t="s">
        <v>60415</v>
      </c>
    </row>
    <row r="28954" spans="1:2" x14ac:dyDescent="0.2">
      <c r="A28954" s="112" t="s">
        <v>60416</v>
      </c>
      <c r="B28954" s="112" t="s">
        <v>60417</v>
      </c>
    </row>
    <row r="28955" spans="1:2" x14ac:dyDescent="0.2">
      <c r="A28955" s="112" t="s">
        <v>60418</v>
      </c>
      <c r="B28955" s="112" t="s">
        <v>60419</v>
      </c>
    </row>
    <row r="28956" spans="1:2" x14ac:dyDescent="0.2">
      <c r="A28956" s="112" t="s">
        <v>60420</v>
      </c>
      <c r="B28956" s="112" t="s">
        <v>60421</v>
      </c>
    </row>
    <row r="28957" spans="1:2" x14ac:dyDescent="0.2">
      <c r="A28957" s="112" t="s">
        <v>60422</v>
      </c>
      <c r="B28957" s="112" t="s">
        <v>60423</v>
      </c>
    </row>
    <row r="28958" spans="1:2" x14ac:dyDescent="0.2">
      <c r="A28958" s="112" t="s">
        <v>60424</v>
      </c>
      <c r="B28958" s="112" t="s">
        <v>60425</v>
      </c>
    </row>
    <row r="28959" spans="1:2" x14ac:dyDescent="0.2">
      <c r="A28959" s="112" t="s">
        <v>60426</v>
      </c>
      <c r="B28959" s="112" t="s">
        <v>60427</v>
      </c>
    </row>
    <row r="28960" spans="1:2" x14ac:dyDescent="0.2">
      <c r="A28960" s="112" t="s">
        <v>60428</v>
      </c>
      <c r="B28960" s="112" t="s">
        <v>60429</v>
      </c>
    </row>
    <row r="28961" spans="1:2" x14ac:dyDescent="0.2">
      <c r="A28961" s="112" t="s">
        <v>60430</v>
      </c>
      <c r="B28961" s="112" t="s">
        <v>60431</v>
      </c>
    </row>
    <row r="28962" spans="1:2" x14ac:dyDescent="0.2">
      <c r="A28962" s="112" t="s">
        <v>60432</v>
      </c>
      <c r="B28962" s="112" t="s">
        <v>60433</v>
      </c>
    </row>
    <row r="28963" spans="1:2" x14ac:dyDescent="0.2">
      <c r="A28963" s="112" t="s">
        <v>60434</v>
      </c>
      <c r="B28963" s="112" t="s">
        <v>60435</v>
      </c>
    </row>
    <row r="28964" spans="1:2" x14ac:dyDescent="0.2">
      <c r="A28964" s="112" t="s">
        <v>60436</v>
      </c>
      <c r="B28964" s="112" t="s">
        <v>60437</v>
      </c>
    </row>
    <row r="28965" spans="1:2" x14ac:dyDescent="0.2">
      <c r="A28965" s="112" t="s">
        <v>60438</v>
      </c>
      <c r="B28965" s="112" t="s">
        <v>60439</v>
      </c>
    </row>
    <row r="28966" spans="1:2" x14ac:dyDescent="0.2">
      <c r="A28966" s="112" t="s">
        <v>60440</v>
      </c>
      <c r="B28966" s="112" t="s">
        <v>60441</v>
      </c>
    </row>
    <row r="28967" spans="1:2" x14ac:dyDescent="0.2">
      <c r="A28967" s="112" t="s">
        <v>60442</v>
      </c>
      <c r="B28967" s="112" t="s">
        <v>60443</v>
      </c>
    </row>
    <row r="28968" spans="1:2" x14ac:dyDescent="0.2">
      <c r="A28968" s="112" t="s">
        <v>60444</v>
      </c>
      <c r="B28968" s="112" t="s">
        <v>60445</v>
      </c>
    </row>
    <row r="28969" spans="1:2" x14ac:dyDescent="0.2">
      <c r="A28969" s="112" t="s">
        <v>60446</v>
      </c>
      <c r="B28969" s="112" t="s">
        <v>60447</v>
      </c>
    </row>
    <row r="28970" spans="1:2" x14ac:dyDescent="0.2">
      <c r="A28970" s="112" t="s">
        <v>60448</v>
      </c>
      <c r="B28970" s="112" t="s">
        <v>60449</v>
      </c>
    </row>
    <row r="28971" spans="1:2" x14ac:dyDescent="0.2">
      <c r="A28971" s="112" t="s">
        <v>60450</v>
      </c>
      <c r="B28971" s="112" t="s">
        <v>60451</v>
      </c>
    </row>
    <row r="28972" spans="1:2" x14ac:dyDescent="0.2">
      <c r="A28972" s="112" t="s">
        <v>60452</v>
      </c>
      <c r="B28972" s="112" t="s">
        <v>60453</v>
      </c>
    </row>
    <row r="28973" spans="1:2" x14ac:dyDescent="0.2">
      <c r="A28973" s="112" t="s">
        <v>60454</v>
      </c>
      <c r="B28973" s="112" t="s">
        <v>60455</v>
      </c>
    </row>
    <row r="28974" spans="1:2" x14ac:dyDescent="0.2">
      <c r="A28974" s="112" t="s">
        <v>60456</v>
      </c>
      <c r="B28974" s="112" t="s">
        <v>60457</v>
      </c>
    </row>
    <row r="28975" spans="1:2" x14ac:dyDescent="0.2">
      <c r="A28975" s="112" t="s">
        <v>60458</v>
      </c>
      <c r="B28975" s="112" t="s">
        <v>60459</v>
      </c>
    </row>
    <row r="28976" spans="1:2" x14ac:dyDescent="0.2">
      <c r="A28976" s="112" t="s">
        <v>60460</v>
      </c>
      <c r="B28976" s="112" t="s">
        <v>60461</v>
      </c>
    </row>
    <row r="28977" spans="1:2" x14ac:dyDescent="0.2">
      <c r="A28977" s="112" t="s">
        <v>60462</v>
      </c>
      <c r="B28977" s="112" t="s">
        <v>60463</v>
      </c>
    </row>
    <row r="28978" spans="1:2" x14ac:dyDescent="0.2">
      <c r="A28978" s="112" t="s">
        <v>60464</v>
      </c>
      <c r="B28978" s="112" t="s">
        <v>60465</v>
      </c>
    </row>
    <row r="28979" spans="1:2" x14ac:dyDescent="0.2">
      <c r="A28979" s="112" t="s">
        <v>60466</v>
      </c>
      <c r="B28979" s="112" t="s">
        <v>60467</v>
      </c>
    </row>
    <row r="28980" spans="1:2" x14ac:dyDescent="0.2">
      <c r="A28980" s="112" t="s">
        <v>60468</v>
      </c>
      <c r="B28980" s="112" t="s">
        <v>60469</v>
      </c>
    </row>
    <row r="28981" spans="1:2" x14ac:dyDescent="0.2">
      <c r="A28981" s="112" t="s">
        <v>60470</v>
      </c>
      <c r="B28981" s="112" t="s">
        <v>60471</v>
      </c>
    </row>
    <row r="28982" spans="1:2" x14ac:dyDescent="0.2">
      <c r="A28982" s="112" t="s">
        <v>60472</v>
      </c>
      <c r="B28982" s="112" t="s">
        <v>60473</v>
      </c>
    </row>
    <row r="28983" spans="1:2" x14ac:dyDescent="0.2">
      <c r="A28983" s="112" t="s">
        <v>60474</v>
      </c>
      <c r="B28983" s="112" t="s">
        <v>60475</v>
      </c>
    </row>
    <row r="28984" spans="1:2" x14ac:dyDescent="0.2">
      <c r="A28984" s="112" t="s">
        <v>60476</v>
      </c>
      <c r="B28984" s="112" t="s">
        <v>60477</v>
      </c>
    </row>
    <row r="28985" spans="1:2" x14ac:dyDescent="0.2">
      <c r="A28985" s="112" t="s">
        <v>60478</v>
      </c>
      <c r="B28985" s="112" t="s">
        <v>60479</v>
      </c>
    </row>
    <row r="28986" spans="1:2" x14ac:dyDescent="0.2">
      <c r="A28986" s="112" t="s">
        <v>60480</v>
      </c>
      <c r="B28986" s="112" t="s">
        <v>60481</v>
      </c>
    </row>
    <row r="28987" spans="1:2" x14ac:dyDescent="0.2">
      <c r="A28987" s="112" t="s">
        <v>60482</v>
      </c>
      <c r="B28987" s="112" t="s">
        <v>60477</v>
      </c>
    </row>
    <row r="28988" spans="1:2" x14ac:dyDescent="0.2">
      <c r="A28988" s="112" t="s">
        <v>60483</v>
      </c>
      <c r="B28988" s="112" t="s">
        <v>60484</v>
      </c>
    </row>
    <row r="28989" spans="1:2" x14ac:dyDescent="0.2">
      <c r="A28989" s="112" t="s">
        <v>60485</v>
      </c>
      <c r="B28989" s="112" t="s">
        <v>60486</v>
      </c>
    </row>
    <row r="28990" spans="1:2" x14ac:dyDescent="0.2">
      <c r="A28990" s="112" t="s">
        <v>60487</v>
      </c>
      <c r="B28990" s="112" t="s">
        <v>60241</v>
      </c>
    </row>
    <row r="28991" spans="1:2" x14ac:dyDescent="0.2">
      <c r="A28991" s="112" t="s">
        <v>60488</v>
      </c>
      <c r="B28991" s="112" t="s">
        <v>60489</v>
      </c>
    </row>
    <row r="28992" spans="1:2" x14ac:dyDescent="0.2">
      <c r="A28992" s="112" t="s">
        <v>60490</v>
      </c>
      <c r="B28992" s="112" t="s">
        <v>60491</v>
      </c>
    </row>
    <row r="28993" spans="1:2" x14ac:dyDescent="0.2">
      <c r="A28993" s="112" t="s">
        <v>60492</v>
      </c>
      <c r="B28993" s="112" t="s">
        <v>60493</v>
      </c>
    </row>
    <row r="28994" spans="1:2" x14ac:dyDescent="0.2">
      <c r="A28994" s="112" t="s">
        <v>60494</v>
      </c>
      <c r="B28994" s="112" t="s">
        <v>60495</v>
      </c>
    </row>
    <row r="28995" spans="1:2" x14ac:dyDescent="0.2">
      <c r="A28995" s="112" t="s">
        <v>60496</v>
      </c>
      <c r="B28995" s="112" t="s">
        <v>60497</v>
      </c>
    </row>
    <row r="28996" spans="1:2" x14ac:dyDescent="0.2">
      <c r="A28996" s="112" t="s">
        <v>60498</v>
      </c>
      <c r="B28996" s="112" t="s">
        <v>60499</v>
      </c>
    </row>
    <row r="28997" spans="1:2" x14ac:dyDescent="0.2">
      <c r="A28997" s="112" t="s">
        <v>60500</v>
      </c>
      <c r="B28997" s="112" t="s">
        <v>60501</v>
      </c>
    </row>
    <row r="28998" spans="1:2" x14ac:dyDescent="0.2">
      <c r="A28998" s="112" t="s">
        <v>60502</v>
      </c>
      <c r="B28998" s="112" t="s">
        <v>60503</v>
      </c>
    </row>
    <row r="28999" spans="1:2" x14ac:dyDescent="0.2">
      <c r="A28999" s="112" t="s">
        <v>60504</v>
      </c>
      <c r="B28999" s="112" t="s">
        <v>60505</v>
      </c>
    </row>
    <row r="29000" spans="1:2" x14ac:dyDescent="0.2">
      <c r="A29000" s="112" t="s">
        <v>60506</v>
      </c>
      <c r="B29000" s="112" t="s">
        <v>60507</v>
      </c>
    </row>
    <row r="29001" spans="1:2" x14ac:dyDescent="0.2">
      <c r="A29001" s="112" t="s">
        <v>60508</v>
      </c>
      <c r="B29001" s="112" t="s">
        <v>60509</v>
      </c>
    </row>
    <row r="29002" spans="1:2" x14ac:dyDescent="0.2">
      <c r="A29002" s="112" t="s">
        <v>60510</v>
      </c>
      <c r="B29002" s="112" t="s">
        <v>60511</v>
      </c>
    </row>
    <row r="29003" spans="1:2" x14ac:dyDescent="0.2">
      <c r="A29003" s="112" t="s">
        <v>60512</v>
      </c>
      <c r="B29003" s="112" t="s">
        <v>60513</v>
      </c>
    </row>
    <row r="29004" spans="1:2" x14ac:dyDescent="0.2">
      <c r="A29004" s="112" t="s">
        <v>60514</v>
      </c>
      <c r="B29004" s="112" t="s">
        <v>60515</v>
      </c>
    </row>
    <row r="29005" spans="1:2" x14ac:dyDescent="0.2">
      <c r="A29005" s="112" t="s">
        <v>60516</v>
      </c>
      <c r="B29005" s="112" t="s">
        <v>60517</v>
      </c>
    </row>
    <row r="29006" spans="1:2" x14ac:dyDescent="0.2">
      <c r="A29006" s="112" t="s">
        <v>60518</v>
      </c>
      <c r="B29006" s="112" t="s">
        <v>60519</v>
      </c>
    </row>
    <row r="29007" spans="1:2" x14ac:dyDescent="0.2">
      <c r="A29007" s="112" t="s">
        <v>60520</v>
      </c>
      <c r="B29007" s="112" t="s">
        <v>60521</v>
      </c>
    </row>
    <row r="29008" spans="1:2" x14ac:dyDescent="0.2">
      <c r="A29008" s="112" t="s">
        <v>60522</v>
      </c>
      <c r="B29008" s="112" t="s">
        <v>60523</v>
      </c>
    </row>
    <row r="29009" spans="1:2" x14ac:dyDescent="0.2">
      <c r="A29009" s="112" t="s">
        <v>60524</v>
      </c>
      <c r="B29009" s="112" t="s">
        <v>60525</v>
      </c>
    </row>
    <row r="29010" spans="1:2" x14ac:dyDescent="0.2">
      <c r="A29010" s="112" t="s">
        <v>60526</v>
      </c>
      <c r="B29010" s="112" t="s">
        <v>60527</v>
      </c>
    </row>
    <row r="29011" spans="1:2" x14ac:dyDescent="0.2">
      <c r="A29011" s="112" t="s">
        <v>60528</v>
      </c>
      <c r="B29011" s="112" t="s">
        <v>60529</v>
      </c>
    </row>
    <row r="29012" spans="1:2" x14ac:dyDescent="0.2">
      <c r="A29012" s="112" t="s">
        <v>60530</v>
      </c>
      <c r="B29012" s="112" t="s">
        <v>60531</v>
      </c>
    </row>
    <row r="29013" spans="1:2" x14ac:dyDescent="0.2">
      <c r="A29013" s="112" t="s">
        <v>60532</v>
      </c>
      <c r="B29013" s="112" t="s">
        <v>60533</v>
      </c>
    </row>
    <row r="29014" spans="1:2" x14ac:dyDescent="0.2">
      <c r="A29014" s="112" t="s">
        <v>60534</v>
      </c>
      <c r="B29014" s="112" t="s">
        <v>60535</v>
      </c>
    </row>
    <row r="29015" spans="1:2" x14ac:dyDescent="0.2">
      <c r="A29015" s="112" t="s">
        <v>60536</v>
      </c>
      <c r="B29015" s="112" t="s">
        <v>60537</v>
      </c>
    </row>
    <row r="29016" spans="1:2" x14ac:dyDescent="0.2">
      <c r="A29016" s="112" t="s">
        <v>60538</v>
      </c>
      <c r="B29016" s="112" t="s">
        <v>60539</v>
      </c>
    </row>
    <row r="29017" spans="1:2" x14ac:dyDescent="0.2">
      <c r="A29017" s="112" t="s">
        <v>60540</v>
      </c>
      <c r="B29017" s="112" t="s">
        <v>60541</v>
      </c>
    </row>
    <row r="29018" spans="1:2" x14ac:dyDescent="0.2">
      <c r="A29018" s="112" t="s">
        <v>60542</v>
      </c>
      <c r="B29018" s="112" t="s">
        <v>60543</v>
      </c>
    </row>
    <row r="29019" spans="1:2" x14ac:dyDescent="0.2">
      <c r="A29019" s="112" t="s">
        <v>60544</v>
      </c>
      <c r="B29019" s="112" t="s">
        <v>60545</v>
      </c>
    </row>
    <row r="29020" spans="1:2" x14ac:dyDescent="0.2">
      <c r="A29020" s="112" t="s">
        <v>60546</v>
      </c>
      <c r="B29020" s="112" t="s">
        <v>60547</v>
      </c>
    </row>
    <row r="29021" spans="1:2" x14ac:dyDescent="0.2">
      <c r="A29021" s="112" t="s">
        <v>60548</v>
      </c>
      <c r="B29021" s="112" t="s">
        <v>60549</v>
      </c>
    </row>
    <row r="29022" spans="1:2" x14ac:dyDescent="0.2">
      <c r="A29022" s="112" t="s">
        <v>60550</v>
      </c>
      <c r="B29022" s="112" t="s">
        <v>60551</v>
      </c>
    </row>
    <row r="29023" spans="1:2" x14ac:dyDescent="0.2">
      <c r="A29023" s="112" t="s">
        <v>60552</v>
      </c>
      <c r="B29023" s="112" t="s">
        <v>60553</v>
      </c>
    </row>
    <row r="29024" spans="1:2" x14ac:dyDescent="0.2">
      <c r="A29024" s="112" t="s">
        <v>60554</v>
      </c>
      <c r="B29024" s="112" t="s">
        <v>60555</v>
      </c>
    </row>
    <row r="29025" spans="1:2" x14ac:dyDescent="0.2">
      <c r="A29025" s="112" t="s">
        <v>60556</v>
      </c>
      <c r="B29025" s="112" t="s">
        <v>60557</v>
      </c>
    </row>
    <row r="29026" spans="1:2" x14ac:dyDescent="0.2">
      <c r="A29026" s="112" t="s">
        <v>60558</v>
      </c>
      <c r="B29026" s="112" t="s">
        <v>60559</v>
      </c>
    </row>
    <row r="29027" spans="1:2" x14ac:dyDescent="0.2">
      <c r="A29027" s="112" t="s">
        <v>60560</v>
      </c>
      <c r="B29027" s="112" t="s">
        <v>60561</v>
      </c>
    </row>
    <row r="29028" spans="1:2" x14ac:dyDescent="0.2">
      <c r="A29028" s="112" t="s">
        <v>60562</v>
      </c>
      <c r="B29028" s="112" t="s">
        <v>60563</v>
      </c>
    </row>
    <row r="29029" spans="1:2" x14ac:dyDescent="0.2">
      <c r="A29029" s="112" t="s">
        <v>60564</v>
      </c>
      <c r="B29029" s="112" t="s">
        <v>60565</v>
      </c>
    </row>
    <row r="29030" spans="1:2" x14ac:dyDescent="0.2">
      <c r="A29030" s="112" t="s">
        <v>60566</v>
      </c>
      <c r="B29030" s="112" t="s">
        <v>60567</v>
      </c>
    </row>
    <row r="29031" spans="1:2" x14ac:dyDescent="0.2">
      <c r="A29031" s="112" t="s">
        <v>60568</v>
      </c>
      <c r="B29031" s="112" t="s">
        <v>60569</v>
      </c>
    </row>
    <row r="29032" spans="1:2" x14ac:dyDescent="0.2">
      <c r="A29032" s="112" t="s">
        <v>60570</v>
      </c>
      <c r="B29032" s="112" t="s">
        <v>60571</v>
      </c>
    </row>
    <row r="29033" spans="1:2" x14ac:dyDescent="0.2">
      <c r="A29033" s="112" t="s">
        <v>60572</v>
      </c>
      <c r="B29033" s="112" t="s">
        <v>60573</v>
      </c>
    </row>
    <row r="29034" spans="1:2" x14ac:dyDescent="0.2">
      <c r="A29034" s="112" t="s">
        <v>60574</v>
      </c>
      <c r="B29034" s="112" t="s">
        <v>60575</v>
      </c>
    </row>
    <row r="29035" spans="1:2" x14ac:dyDescent="0.2">
      <c r="A29035" s="112" t="s">
        <v>60576</v>
      </c>
      <c r="B29035" s="112" t="s">
        <v>60577</v>
      </c>
    </row>
    <row r="29036" spans="1:2" x14ac:dyDescent="0.2">
      <c r="A29036" s="112" t="s">
        <v>60578</v>
      </c>
      <c r="B29036" s="112" t="s">
        <v>60579</v>
      </c>
    </row>
    <row r="29037" spans="1:2" x14ac:dyDescent="0.2">
      <c r="A29037" s="112" t="s">
        <v>60580</v>
      </c>
      <c r="B29037" s="112" t="s">
        <v>60581</v>
      </c>
    </row>
    <row r="29038" spans="1:2" x14ac:dyDescent="0.2">
      <c r="A29038" s="112" t="s">
        <v>60582</v>
      </c>
      <c r="B29038" s="112" t="s">
        <v>60583</v>
      </c>
    </row>
    <row r="29039" spans="1:2" x14ac:dyDescent="0.2">
      <c r="A29039" s="112" t="s">
        <v>60584</v>
      </c>
      <c r="B29039" s="112" t="s">
        <v>60585</v>
      </c>
    </row>
    <row r="29040" spans="1:2" x14ac:dyDescent="0.2">
      <c r="A29040" s="112" t="s">
        <v>60586</v>
      </c>
      <c r="B29040" s="112" t="s">
        <v>60587</v>
      </c>
    </row>
    <row r="29041" spans="1:2" x14ac:dyDescent="0.2">
      <c r="A29041" s="112" t="s">
        <v>60588</v>
      </c>
      <c r="B29041" s="112" t="s">
        <v>60589</v>
      </c>
    </row>
    <row r="29042" spans="1:2" x14ac:dyDescent="0.2">
      <c r="A29042" s="112" t="s">
        <v>60590</v>
      </c>
      <c r="B29042" s="112" t="s">
        <v>60591</v>
      </c>
    </row>
    <row r="29043" spans="1:2" x14ac:dyDescent="0.2">
      <c r="A29043" s="112" t="s">
        <v>60592</v>
      </c>
      <c r="B29043" s="112" t="s">
        <v>60593</v>
      </c>
    </row>
    <row r="29044" spans="1:2" x14ac:dyDescent="0.2">
      <c r="A29044" s="112" t="s">
        <v>60594</v>
      </c>
      <c r="B29044" s="112" t="s">
        <v>60595</v>
      </c>
    </row>
    <row r="29045" spans="1:2" x14ac:dyDescent="0.2">
      <c r="A29045" s="112" t="s">
        <v>60596</v>
      </c>
      <c r="B29045" s="112" t="s">
        <v>60597</v>
      </c>
    </row>
    <row r="29046" spans="1:2" x14ac:dyDescent="0.2">
      <c r="A29046" s="112" t="s">
        <v>60598</v>
      </c>
      <c r="B29046" s="112" t="s">
        <v>60599</v>
      </c>
    </row>
    <row r="29047" spans="1:2" x14ac:dyDescent="0.2">
      <c r="A29047" s="112" t="s">
        <v>60600</v>
      </c>
      <c r="B29047" s="112" t="s">
        <v>60601</v>
      </c>
    </row>
    <row r="29048" spans="1:2" x14ac:dyDescent="0.2">
      <c r="A29048" s="112" t="s">
        <v>60602</v>
      </c>
      <c r="B29048" s="112" t="s">
        <v>60603</v>
      </c>
    </row>
    <row r="29049" spans="1:2" x14ac:dyDescent="0.2">
      <c r="A29049" s="112" t="s">
        <v>60604</v>
      </c>
      <c r="B29049" s="112" t="s">
        <v>60605</v>
      </c>
    </row>
    <row r="29050" spans="1:2" x14ac:dyDescent="0.2">
      <c r="A29050" s="112" t="s">
        <v>60606</v>
      </c>
      <c r="B29050" s="112" t="s">
        <v>60607</v>
      </c>
    </row>
    <row r="29051" spans="1:2" x14ac:dyDescent="0.2">
      <c r="A29051" s="112" t="s">
        <v>60608</v>
      </c>
      <c r="B29051" s="112" t="s">
        <v>60609</v>
      </c>
    </row>
    <row r="29052" spans="1:2" x14ac:dyDescent="0.2">
      <c r="A29052" s="112" t="s">
        <v>60610</v>
      </c>
      <c r="B29052" s="112" t="s">
        <v>60611</v>
      </c>
    </row>
    <row r="29053" spans="1:2" x14ac:dyDescent="0.2">
      <c r="A29053" s="112" t="s">
        <v>60612</v>
      </c>
      <c r="B29053" s="112" t="s">
        <v>60613</v>
      </c>
    </row>
    <row r="29054" spans="1:2" x14ac:dyDescent="0.2">
      <c r="A29054" s="112" t="s">
        <v>60614</v>
      </c>
      <c r="B29054" s="112" t="s">
        <v>60615</v>
      </c>
    </row>
    <row r="29055" spans="1:2" x14ac:dyDescent="0.2">
      <c r="A29055" s="112" t="s">
        <v>60616</v>
      </c>
      <c r="B29055" s="112" t="s">
        <v>60617</v>
      </c>
    </row>
    <row r="29056" spans="1:2" x14ac:dyDescent="0.2">
      <c r="A29056" s="112" t="s">
        <v>60618</v>
      </c>
      <c r="B29056" s="112" t="s">
        <v>60619</v>
      </c>
    </row>
    <row r="29057" spans="1:2" x14ac:dyDescent="0.2">
      <c r="A29057" s="112" t="s">
        <v>60620</v>
      </c>
      <c r="B29057" s="112" t="s">
        <v>60621</v>
      </c>
    </row>
    <row r="29058" spans="1:2" x14ac:dyDescent="0.2">
      <c r="A29058" s="112" t="s">
        <v>60622</v>
      </c>
      <c r="B29058" s="112" t="s">
        <v>60623</v>
      </c>
    </row>
    <row r="29059" spans="1:2" x14ac:dyDescent="0.2">
      <c r="A29059" s="112" t="s">
        <v>60624</v>
      </c>
      <c r="B29059" s="112" t="s">
        <v>60625</v>
      </c>
    </row>
    <row r="29060" spans="1:2" x14ac:dyDescent="0.2">
      <c r="A29060" s="112" t="s">
        <v>60626</v>
      </c>
      <c r="B29060" s="112" t="s">
        <v>60627</v>
      </c>
    </row>
    <row r="29061" spans="1:2" x14ac:dyDescent="0.2">
      <c r="A29061" s="112" t="s">
        <v>60628</v>
      </c>
      <c r="B29061" s="112" t="s">
        <v>60629</v>
      </c>
    </row>
    <row r="29062" spans="1:2" x14ac:dyDescent="0.2">
      <c r="A29062" s="112" t="s">
        <v>60630</v>
      </c>
      <c r="B29062" s="112" t="s">
        <v>60631</v>
      </c>
    </row>
    <row r="29063" spans="1:2" x14ac:dyDescent="0.2">
      <c r="A29063" s="112" t="s">
        <v>60632</v>
      </c>
      <c r="B29063" s="112" t="s">
        <v>60633</v>
      </c>
    </row>
    <row r="29064" spans="1:2" x14ac:dyDescent="0.2">
      <c r="A29064" s="112" t="s">
        <v>60634</v>
      </c>
      <c r="B29064" s="112" t="s">
        <v>60635</v>
      </c>
    </row>
    <row r="29065" spans="1:2" x14ac:dyDescent="0.2">
      <c r="A29065" s="112" t="s">
        <v>60636</v>
      </c>
      <c r="B29065" s="112" t="s">
        <v>60637</v>
      </c>
    </row>
    <row r="29066" spans="1:2" x14ac:dyDescent="0.2">
      <c r="A29066" s="112" t="s">
        <v>60638</v>
      </c>
      <c r="B29066" s="112" t="s">
        <v>60639</v>
      </c>
    </row>
    <row r="29067" spans="1:2" x14ac:dyDescent="0.2">
      <c r="A29067" s="112" t="s">
        <v>60640</v>
      </c>
      <c r="B29067" s="112" t="s">
        <v>60641</v>
      </c>
    </row>
    <row r="29068" spans="1:2" x14ac:dyDescent="0.2">
      <c r="A29068" s="112" t="s">
        <v>60642</v>
      </c>
      <c r="B29068" s="112" t="s">
        <v>60643</v>
      </c>
    </row>
    <row r="29069" spans="1:2" x14ac:dyDescent="0.2">
      <c r="A29069" s="112" t="s">
        <v>60644</v>
      </c>
      <c r="B29069" s="112" t="s">
        <v>60645</v>
      </c>
    </row>
    <row r="29070" spans="1:2" x14ac:dyDescent="0.2">
      <c r="A29070" s="112" t="s">
        <v>60646</v>
      </c>
      <c r="B29070" s="112" t="s">
        <v>60647</v>
      </c>
    </row>
    <row r="29071" spans="1:2" x14ac:dyDescent="0.2">
      <c r="A29071" s="112" t="s">
        <v>60648</v>
      </c>
      <c r="B29071" s="112" t="s">
        <v>60649</v>
      </c>
    </row>
    <row r="29072" spans="1:2" x14ac:dyDescent="0.2">
      <c r="A29072" s="112" t="s">
        <v>60650</v>
      </c>
      <c r="B29072" s="112" t="s">
        <v>60651</v>
      </c>
    </row>
    <row r="29073" spans="1:2" x14ac:dyDescent="0.2">
      <c r="A29073" s="112" t="s">
        <v>60652</v>
      </c>
      <c r="B29073" s="112" t="s">
        <v>60653</v>
      </c>
    </row>
    <row r="29074" spans="1:2" x14ac:dyDescent="0.2">
      <c r="A29074" s="112" t="s">
        <v>60654</v>
      </c>
      <c r="B29074" s="112" t="s">
        <v>60655</v>
      </c>
    </row>
    <row r="29075" spans="1:2" x14ac:dyDescent="0.2">
      <c r="A29075" s="112" t="s">
        <v>60656</v>
      </c>
      <c r="B29075" s="112" t="s">
        <v>60657</v>
      </c>
    </row>
    <row r="29076" spans="1:2" x14ac:dyDescent="0.2">
      <c r="A29076" s="112" t="s">
        <v>60658</v>
      </c>
      <c r="B29076" s="112" t="s">
        <v>60659</v>
      </c>
    </row>
    <row r="29077" spans="1:2" x14ac:dyDescent="0.2">
      <c r="A29077" s="112" t="s">
        <v>60660</v>
      </c>
      <c r="B29077" s="112" t="s">
        <v>60661</v>
      </c>
    </row>
    <row r="29078" spans="1:2" x14ac:dyDescent="0.2">
      <c r="A29078" s="112" t="s">
        <v>60662</v>
      </c>
      <c r="B29078" s="112" t="s">
        <v>60663</v>
      </c>
    </row>
    <row r="29079" spans="1:2" x14ac:dyDescent="0.2">
      <c r="A29079" s="112" t="s">
        <v>60664</v>
      </c>
      <c r="B29079" s="112" t="s">
        <v>60665</v>
      </c>
    </row>
    <row r="29080" spans="1:2" x14ac:dyDescent="0.2">
      <c r="A29080" s="112" t="s">
        <v>60666</v>
      </c>
      <c r="B29080" s="112" t="s">
        <v>60667</v>
      </c>
    </row>
    <row r="29081" spans="1:2" x14ac:dyDescent="0.2">
      <c r="A29081" s="112" t="s">
        <v>60668</v>
      </c>
      <c r="B29081" s="112" t="s">
        <v>60669</v>
      </c>
    </row>
    <row r="29082" spans="1:2" x14ac:dyDescent="0.2">
      <c r="A29082" s="112" t="s">
        <v>60670</v>
      </c>
      <c r="B29082" s="112" t="s">
        <v>60671</v>
      </c>
    </row>
    <row r="29083" spans="1:2" x14ac:dyDescent="0.2">
      <c r="A29083" s="112" t="s">
        <v>60672</v>
      </c>
      <c r="B29083" s="112" t="s">
        <v>60673</v>
      </c>
    </row>
    <row r="29084" spans="1:2" x14ac:dyDescent="0.2">
      <c r="A29084" s="112" t="s">
        <v>60674</v>
      </c>
      <c r="B29084" s="112" t="s">
        <v>60675</v>
      </c>
    </row>
    <row r="29085" spans="1:2" x14ac:dyDescent="0.2">
      <c r="A29085" s="112" t="s">
        <v>60676</v>
      </c>
      <c r="B29085" s="112" t="s">
        <v>60677</v>
      </c>
    </row>
    <row r="29086" spans="1:2" x14ac:dyDescent="0.2">
      <c r="A29086" s="112" t="s">
        <v>60678</v>
      </c>
      <c r="B29086" s="112" t="s">
        <v>60679</v>
      </c>
    </row>
    <row r="29087" spans="1:2" x14ac:dyDescent="0.2">
      <c r="A29087" s="112" t="s">
        <v>60680</v>
      </c>
      <c r="B29087" s="112" t="s">
        <v>60681</v>
      </c>
    </row>
    <row r="29088" spans="1:2" x14ac:dyDescent="0.2">
      <c r="A29088" s="112" t="s">
        <v>60682</v>
      </c>
      <c r="B29088" s="112" t="s">
        <v>60683</v>
      </c>
    </row>
    <row r="29089" spans="1:2" x14ac:dyDescent="0.2">
      <c r="A29089" s="112" t="s">
        <v>60684</v>
      </c>
      <c r="B29089" s="112" t="s">
        <v>60685</v>
      </c>
    </row>
    <row r="29090" spans="1:2" x14ac:dyDescent="0.2">
      <c r="A29090" s="112" t="s">
        <v>60686</v>
      </c>
      <c r="B29090" s="112" t="s">
        <v>60687</v>
      </c>
    </row>
    <row r="29091" spans="1:2" x14ac:dyDescent="0.2">
      <c r="A29091" s="112" t="s">
        <v>60688</v>
      </c>
      <c r="B29091" s="112" t="s">
        <v>60689</v>
      </c>
    </row>
    <row r="29092" spans="1:2" x14ac:dyDescent="0.2">
      <c r="A29092" s="112" t="s">
        <v>60690</v>
      </c>
      <c r="B29092" s="112" t="s">
        <v>60691</v>
      </c>
    </row>
    <row r="29093" spans="1:2" x14ac:dyDescent="0.2">
      <c r="A29093" s="112" t="s">
        <v>60692</v>
      </c>
      <c r="B29093" s="112" t="s">
        <v>60693</v>
      </c>
    </row>
    <row r="29094" spans="1:2" x14ac:dyDescent="0.2">
      <c r="A29094" s="112" t="s">
        <v>60694</v>
      </c>
      <c r="B29094" s="112" t="s">
        <v>60695</v>
      </c>
    </row>
    <row r="29095" spans="1:2" x14ac:dyDescent="0.2">
      <c r="A29095" s="112" t="s">
        <v>60696</v>
      </c>
      <c r="B29095" s="112" t="s">
        <v>60697</v>
      </c>
    </row>
    <row r="29096" spans="1:2" x14ac:dyDescent="0.2">
      <c r="A29096" s="112" t="s">
        <v>60698</v>
      </c>
      <c r="B29096" s="112" t="s">
        <v>60699</v>
      </c>
    </row>
    <row r="29097" spans="1:2" x14ac:dyDescent="0.2">
      <c r="A29097" s="112" t="s">
        <v>60700</v>
      </c>
      <c r="B29097" s="112" t="s">
        <v>60701</v>
      </c>
    </row>
    <row r="29098" spans="1:2" x14ac:dyDescent="0.2">
      <c r="A29098" s="112" t="s">
        <v>60702</v>
      </c>
      <c r="B29098" s="112" t="s">
        <v>60703</v>
      </c>
    </row>
    <row r="29099" spans="1:2" x14ac:dyDescent="0.2">
      <c r="A29099" s="112" t="s">
        <v>60704</v>
      </c>
      <c r="B29099" s="112" t="s">
        <v>60705</v>
      </c>
    </row>
    <row r="29100" spans="1:2" x14ac:dyDescent="0.2">
      <c r="A29100" s="112" t="s">
        <v>60706</v>
      </c>
      <c r="B29100" s="112" t="s">
        <v>60707</v>
      </c>
    </row>
    <row r="29101" spans="1:2" x14ac:dyDescent="0.2">
      <c r="A29101" s="112" t="s">
        <v>60708</v>
      </c>
      <c r="B29101" s="112" t="s">
        <v>60709</v>
      </c>
    </row>
    <row r="29102" spans="1:2" x14ac:dyDescent="0.2">
      <c r="A29102" s="112" t="s">
        <v>60710</v>
      </c>
      <c r="B29102" s="112" t="s">
        <v>60711</v>
      </c>
    </row>
    <row r="29103" spans="1:2" x14ac:dyDescent="0.2">
      <c r="A29103" s="112" t="s">
        <v>60712</v>
      </c>
      <c r="B29103" s="112" t="s">
        <v>60713</v>
      </c>
    </row>
    <row r="29104" spans="1:2" x14ac:dyDescent="0.2">
      <c r="A29104" s="112" t="s">
        <v>60714</v>
      </c>
      <c r="B29104" s="112" t="s">
        <v>60715</v>
      </c>
    </row>
    <row r="29105" spans="1:2" x14ac:dyDescent="0.2">
      <c r="A29105" s="112" t="s">
        <v>60716</v>
      </c>
      <c r="B29105" s="112" t="s">
        <v>60717</v>
      </c>
    </row>
    <row r="29106" spans="1:2" x14ac:dyDescent="0.2">
      <c r="A29106" s="112" t="s">
        <v>60718</v>
      </c>
      <c r="B29106" s="112" t="s">
        <v>60719</v>
      </c>
    </row>
    <row r="29107" spans="1:2" x14ac:dyDescent="0.2">
      <c r="A29107" s="112" t="s">
        <v>60720</v>
      </c>
      <c r="B29107" s="112" t="s">
        <v>60721</v>
      </c>
    </row>
    <row r="29108" spans="1:2" x14ac:dyDescent="0.2">
      <c r="A29108" s="112" t="s">
        <v>60722</v>
      </c>
      <c r="B29108" s="112" t="s">
        <v>60723</v>
      </c>
    </row>
    <row r="29109" spans="1:2" x14ac:dyDescent="0.2">
      <c r="A29109" s="112" t="s">
        <v>60724</v>
      </c>
      <c r="B29109" s="112" t="s">
        <v>60725</v>
      </c>
    </row>
    <row r="29110" spans="1:2" x14ac:dyDescent="0.2">
      <c r="A29110" s="112" t="s">
        <v>60726</v>
      </c>
      <c r="B29110" s="112" t="s">
        <v>60727</v>
      </c>
    </row>
    <row r="29111" spans="1:2" x14ac:dyDescent="0.2">
      <c r="A29111" s="112" t="s">
        <v>60728</v>
      </c>
      <c r="B29111" s="112" t="s">
        <v>60729</v>
      </c>
    </row>
    <row r="29112" spans="1:2" x14ac:dyDescent="0.2">
      <c r="A29112" s="112" t="s">
        <v>60730</v>
      </c>
      <c r="B29112" s="112" t="s">
        <v>60731</v>
      </c>
    </row>
    <row r="29113" spans="1:2" x14ac:dyDescent="0.2">
      <c r="A29113" s="112" t="s">
        <v>60732</v>
      </c>
      <c r="B29113" s="112" t="s">
        <v>60733</v>
      </c>
    </row>
    <row r="29114" spans="1:2" x14ac:dyDescent="0.2">
      <c r="A29114" s="112" t="s">
        <v>60734</v>
      </c>
      <c r="B29114" s="112" t="s">
        <v>60735</v>
      </c>
    </row>
    <row r="29115" spans="1:2" x14ac:dyDescent="0.2">
      <c r="A29115" s="112" t="s">
        <v>60736</v>
      </c>
      <c r="B29115" s="112" t="s">
        <v>60737</v>
      </c>
    </row>
    <row r="29116" spans="1:2" x14ac:dyDescent="0.2">
      <c r="A29116" s="112" t="s">
        <v>60738</v>
      </c>
      <c r="B29116" s="112" t="s">
        <v>60739</v>
      </c>
    </row>
    <row r="29117" spans="1:2" x14ac:dyDescent="0.2">
      <c r="A29117" s="112" t="s">
        <v>60740</v>
      </c>
      <c r="B29117" s="112" t="s">
        <v>60741</v>
      </c>
    </row>
    <row r="29118" spans="1:2" x14ac:dyDescent="0.2">
      <c r="A29118" s="112" t="s">
        <v>60742</v>
      </c>
      <c r="B29118" s="112" t="s">
        <v>60743</v>
      </c>
    </row>
    <row r="29119" spans="1:2" x14ac:dyDescent="0.2">
      <c r="A29119" s="112" t="s">
        <v>60744</v>
      </c>
      <c r="B29119" s="112" t="s">
        <v>60745</v>
      </c>
    </row>
    <row r="29120" spans="1:2" x14ac:dyDescent="0.2">
      <c r="A29120" s="112" t="s">
        <v>60746</v>
      </c>
      <c r="B29120" s="112" t="s">
        <v>60747</v>
      </c>
    </row>
    <row r="29121" spans="1:2" x14ac:dyDescent="0.2">
      <c r="A29121" s="112" t="s">
        <v>60748</v>
      </c>
      <c r="B29121" s="112" t="s">
        <v>60749</v>
      </c>
    </row>
    <row r="29122" spans="1:2" x14ac:dyDescent="0.2">
      <c r="A29122" s="112" t="s">
        <v>60750</v>
      </c>
      <c r="B29122" s="112" t="s">
        <v>60751</v>
      </c>
    </row>
    <row r="29123" spans="1:2" x14ac:dyDescent="0.2">
      <c r="A29123" s="112" t="s">
        <v>60752</v>
      </c>
      <c r="B29123" s="112" t="s">
        <v>60753</v>
      </c>
    </row>
    <row r="29124" spans="1:2" x14ac:dyDescent="0.2">
      <c r="A29124" s="112" t="s">
        <v>60754</v>
      </c>
      <c r="B29124" s="112" t="s">
        <v>60755</v>
      </c>
    </row>
    <row r="29125" spans="1:2" x14ac:dyDescent="0.2">
      <c r="A29125" s="112" t="s">
        <v>60756</v>
      </c>
      <c r="B29125" s="112" t="s">
        <v>60757</v>
      </c>
    </row>
    <row r="29126" spans="1:2" x14ac:dyDescent="0.2">
      <c r="A29126" s="112" t="s">
        <v>60758</v>
      </c>
      <c r="B29126" s="112" t="s">
        <v>60759</v>
      </c>
    </row>
    <row r="29127" spans="1:2" x14ac:dyDescent="0.2">
      <c r="A29127" s="112" t="s">
        <v>60760</v>
      </c>
      <c r="B29127" s="112" t="s">
        <v>60761</v>
      </c>
    </row>
    <row r="29128" spans="1:2" x14ac:dyDescent="0.2">
      <c r="A29128" s="112" t="s">
        <v>60762</v>
      </c>
      <c r="B29128" s="112" t="s">
        <v>60763</v>
      </c>
    </row>
    <row r="29129" spans="1:2" x14ac:dyDescent="0.2">
      <c r="A29129" s="112" t="s">
        <v>60764</v>
      </c>
      <c r="B29129" s="112" t="s">
        <v>60765</v>
      </c>
    </row>
    <row r="29130" spans="1:2" x14ac:dyDescent="0.2">
      <c r="A29130" s="112" t="s">
        <v>60766</v>
      </c>
      <c r="B29130" s="112" t="s">
        <v>60767</v>
      </c>
    </row>
    <row r="29131" spans="1:2" x14ac:dyDescent="0.2">
      <c r="A29131" s="112" t="s">
        <v>60768</v>
      </c>
      <c r="B29131" s="112" t="s">
        <v>60769</v>
      </c>
    </row>
    <row r="29132" spans="1:2" x14ac:dyDescent="0.2">
      <c r="A29132" s="112" t="s">
        <v>60770</v>
      </c>
      <c r="B29132" s="112" t="s">
        <v>60771</v>
      </c>
    </row>
    <row r="29133" spans="1:2" x14ac:dyDescent="0.2">
      <c r="A29133" s="112" t="s">
        <v>60772</v>
      </c>
      <c r="B29133" s="112" t="s">
        <v>60773</v>
      </c>
    </row>
    <row r="29134" spans="1:2" x14ac:dyDescent="0.2">
      <c r="A29134" s="112" t="s">
        <v>60774</v>
      </c>
      <c r="B29134" s="112" t="s">
        <v>60775</v>
      </c>
    </row>
    <row r="29135" spans="1:2" x14ac:dyDescent="0.2">
      <c r="A29135" s="112" t="s">
        <v>60776</v>
      </c>
      <c r="B29135" s="112" t="s">
        <v>60777</v>
      </c>
    </row>
    <row r="29136" spans="1:2" x14ac:dyDescent="0.2">
      <c r="A29136" s="112" t="s">
        <v>60778</v>
      </c>
      <c r="B29136" s="112" t="s">
        <v>60779</v>
      </c>
    </row>
    <row r="29137" spans="1:2" x14ac:dyDescent="0.2">
      <c r="A29137" s="112" t="s">
        <v>60780</v>
      </c>
      <c r="B29137" s="112" t="s">
        <v>60781</v>
      </c>
    </row>
    <row r="29138" spans="1:2" x14ac:dyDescent="0.2">
      <c r="A29138" s="112" t="s">
        <v>60782</v>
      </c>
      <c r="B29138" s="112" t="s">
        <v>60783</v>
      </c>
    </row>
    <row r="29139" spans="1:2" x14ac:dyDescent="0.2">
      <c r="A29139" s="112" t="s">
        <v>60784</v>
      </c>
      <c r="B29139" s="112" t="s">
        <v>60785</v>
      </c>
    </row>
    <row r="29140" spans="1:2" x14ac:dyDescent="0.2">
      <c r="A29140" s="112" t="s">
        <v>60786</v>
      </c>
      <c r="B29140" s="112" t="s">
        <v>60787</v>
      </c>
    </row>
    <row r="29141" spans="1:2" x14ac:dyDescent="0.2">
      <c r="A29141" s="112" t="s">
        <v>60788</v>
      </c>
      <c r="B29141" s="112" t="s">
        <v>60789</v>
      </c>
    </row>
    <row r="29142" spans="1:2" x14ac:dyDescent="0.2">
      <c r="A29142" s="112" t="s">
        <v>60790</v>
      </c>
      <c r="B29142" s="112" t="s">
        <v>60791</v>
      </c>
    </row>
    <row r="29143" spans="1:2" x14ac:dyDescent="0.2">
      <c r="A29143" s="112" t="s">
        <v>60792</v>
      </c>
      <c r="B29143" s="112" t="s">
        <v>60793</v>
      </c>
    </row>
    <row r="29144" spans="1:2" x14ac:dyDescent="0.2">
      <c r="A29144" s="112" t="s">
        <v>60794</v>
      </c>
      <c r="B29144" s="112" t="s">
        <v>60795</v>
      </c>
    </row>
    <row r="29145" spans="1:2" x14ac:dyDescent="0.2">
      <c r="A29145" s="112" t="s">
        <v>60796</v>
      </c>
      <c r="B29145" s="112" t="s">
        <v>60797</v>
      </c>
    </row>
    <row r="29146" spans="1:2" x14ac:dyDescent="0.2">
      <c r="A29146" s="112" t="s">
        <v>60798</v>
      </c>
      <c r="B29146" s="112" t="s">
        <v>60799</v>
      </c>
    </row>
    <row r="29147" spans="1:2" x14ac:dyDescent="0.2">
      <c r="A29147" s="112" t="s">
        <v>60800</v>
      </c>
      <c r="B29147" s="112" t="s">
        <v>60801</v>
      </c>
    </row>
    <row r="29148" spans="1:2" x14ac:dyDescent="0.2">
      <c r="A29148" s="112" t="s">
        <v>60802</v>
      </c>
      <c r="B29148" s="112" t="s">
        <v>60803</v>
      </c>
    </row>
    <row r="29149" spans="1:2" x14ac:dyDescent="0.2">
      <c r="A29149" s="112" t="s">
        <v>60804</v>
      </c>
      <c r="B29149" s="112" t="s">
        <v>60805</v>
      </c>
    </row>
    <row r="29150" spans="1:2" x14ac:dyDescent="0.2">
      <c r="A29150" s="112" t="s">
        <v>60806</v>
      </c>
      <c r="B29150" s="112" t="s">
        <v>60807</v>
      </c>
    </row>
    <row r="29151" spans="1:2" x14ac:dyDescent="0.2">
      <c r="A29151" s="112" t="s">
        <v>60808</v>
      </c>
      <c r="B29151" s="112" t="s">
        <v>60809</v>
      </c>
    </row>
    <row r="29152" spans="1:2" x14ac:dyDescent="0.2">
      <c r="A29152" s="112" t="s">
        <v>60810</v>
      </c>
      <c r="B29152" s="112" t="s">
        <v>60811</v>
      </c>
    </row>
    <row r="29153" spans="1:2" x14ac:dyDescent="0.2">
      <c r="A29153" s="112" t="s">
        <v>60812</v>
      </c>
      <c r="B29153" s="112" t="s">
        <v>60813</v>
      </c>
    </row>
    <row r="29154" spans="1:2" x14ac:dyDescent="0.2">
      <c r="A29154" s="112" t="s">
        <v>60814</v>
      </c>
      <c r="B29154" s="112" t="s">
        <v>60815</v>
      </c>
    </row>
    <row r="29155" spans="1:2" x14ac:dyDescent="0.2">
      <c r="A29155" s="112" t="s">
        <v>60816</v>
      </c>
      <c r="B29155" s="112" t="s">
        <v>60817</v>
      </c>
    </row>
    <row r="29156" spans="1:2" x14ac:dyDescent="0.2">
      <c r="A29156" s="112" t="s">
        <v>60818</v>
      </c>
      <c r="B29156" s="112" t="s">
        <v>60819</v>
      </c>
    </row>
    <row r="29157" spans="1:2" x14ac:dyDescent="0.2">
      <c r="A29157" s="112" t="s">
        <v>60820</v>
      </c>
      <c r="B29157" s="112" t="s">
        <v>60821</v>
      </c>
    </row>
    <row r="29158" spans="1:2" x14ac:dyDescent="0.2">
      <c r="A29158" s="112" t="s">
        <v>60822</v>
      </c>
      <c r="B29158" s="112" t="s">
        <v>60823</v>
      </c>
    </row>
    <row r="29159" spans="1:2" x14ac:dyDescent="0.2">
      <c r="A29159" s="112" t="s">
        <v>60824</v>
      </c>
      <c r="B29159" s="112" t="s">
        <v>60825</v>
      </c>
    </row>
    <row r="29160" spans="1:2" x14ac:dyDescent="0.2">
      <c r="A29160" s="112" t="s">
        <v>60826</v>
      </c>
      <c r="B29160" s="112" t="s">
        <v>60827</v>
      </c>
    </row>
    <row r="29161" spans="1:2" x14ac:dyDescent="0.2">
      <c r="A29161" s="112" t="s">
        <v>60828</v>
      </c>
      <c r="B29161" s="112" t="s">
        <v>60829</v>
      </c>
    </row>
    <row r="29162" spans="1:2" x14ac:dyDescent="0.2">
      <c r="A29162" s="112" t="s">
        <v>60830</v>
      </c>
      <c r="B29162" s="112" t="s">
        <v>60831</v>
      </c>
    </row>
    <row r="29163" spans="1:2" x14ac:dyDescent="0.2">
      <c r="A29163" s="112" t="s">
        <v>60832</v>
      </c>
      <c r="B29163" s="112" t="s">
        <v>60833</v>
      </c>
    </row>
    <row r="29164" spans="1:2" x14ac:dyDescent="0.2">
      <c r="A29164" s="112" t="s">
        <v>60834</v>
      </c>
      <c r="B29164" s="112" t="s">
        <v>60835</v>
      </c>
    </row>
    <row r="29165" spans="1:2" x14ac:dyDescent="0.2">
      <c r="A29165" s="112" t="s">
        <v>60836</v>
      </c>
      <c r="B29165" s="112" t="s">
        <v>60837</v>
      </c>
    </row>
    <row r="29166" spans="1:2" x14ac:dyDescent="0.2">
      <c r="A29166" s="112" t="s">
        <v>60838</v>
      </c>
      <c r="B29166" s="112" t="s">
        <v>60839</v>
      </c>
    </row>
    <row r="29167" spans="1:2" x14ac:dyDescent="0.2">
      <c r="A29167" s="112" t="s">
        <v>60840</v>
      </c>
      <c r="B29167" s="112" t="s">
        <v>60841</v>
      </c>
    </row>
    <row r="29168" spans="1:2" x14ac:dyDescent="0.2">
      <c r="A29168" s="112" t="s">
        <v>60842</v>
      </c>
      <c r="B29168" s="112" t="s">
        <v>60843</v>
      </c>
    </row>
    <row r="29169" spans="1:2" x14ac:dyDescent="0.2">
      <c r="A29169" s="112" t="s">
        <v>60844</v>
      </c>
      <c r="B29169" s="112" t="s">
        <v>60845</v>
      </c>
    </row>
    <row r="29170" spans="1:2" x14ac:dyDescent="0.2">
      <c r="A29170" s="112" t="s">
        <v>60846</v>
      </c>
      <c r="B29170" s="112" t="s">
        <v>60847</v>
      </c>
    </row>
    <row r="29171" spans="1:2" x14ac:dyDescent="0.2">
      <c r="A29171" s="112" t="s">
        <v>60848</v>
      </c>
      <c r="B29171" s="112" t="s">
        <v>60849</v>
      </c>
    </row>
    <row r="29172" spans="1:2" x14ac:dyDescent="0.2">
      <c r="A29172" s="112" t="s">
        <v>60850</v>
      </c>
      <c r="B29172" s="112" t="s">
        <v>60851</v>
      </c>
    </row>
    <row r="29173" spans="1:2" x14ac:dyDescent="0.2">
      <c r="A29173" s="112" t="s">
        <v>60852</v>
      </c>
      <c r="B29173" s="112" t="s">
        <v>60853</v>
      </c>
    </row>
    <row r="29174" spans="1:2" x14ac:dyDescent="0.2">
      <c r="A29174" s="112" t="s">
        <v>60854</v>
      </c>
      <c r="B29174" s="112" t="s">
        <v>60855</v>
      </c>
    </row>
    <row r="29175" spans="1:2" x14ac:dyDescent="0.2">
      <c r="A29175" s="112" t="s">
        <v>60856</v>
      </c>
      <c r="B29175" s="112" t="s">
        <v>60857</v>
      </c>
    </row>
    <row r="29176" spans="1:2" x14ac:dyDescent="0.2">
      <c r="A29176" s="112" t="s">
        <v>60858</v>
      </c>
      <c r="B29176" s="112" t="s">
        <v>60859</v>
      </c>
    </row>
    <row r="29177" spans="1:2" x14ac:dyDescent="0.2">
      <c r="A29177" s="112" t="s">
        <v>60860</v>
      </c>
      <c r="B29177" s="112" t="s">
        <v>60861</v>
      </c>
    </row>
    <row r="29178" spans="1:2" x14ac:dyDescent="0.2">
      <c r="A29178" s="112" t="s">
        <v>60862</v>
      </c>
      <c r="B29178" s="112" t="s">
        <v>60863</v>
      </c>
    </row>
    <row r="29179" spans="1:2" x14ac:dyDescent="0.2">
      <c r="A29179" s="112" t="s">
        <v>60864</v>
      </c>
      <c r="B29179" s="112" t="s">
        <v>60865</v>
      </c>
    </row>
    <row r="29180" spans="1:2" x14ac:dyDescent="0.2">
      <c r="A29180" s="112" t="s">
        <v>60866</v>
      </c>
      <c r="B29180" s="112" t="s">
        <v>60867</v>
      </c>
    </row>
    <row r="29181" spans="1:2" x14ac:dyDescent="0.2">
      <c r="A29181" s="112" t="s">
        <v>60868</v>
      </c>
      <c r="B29181" s="112" t="s">
        <v>60869</v>
      </c>
    </row>
    <row r="29182" spans="1:2" x14ac:dyDescent="0.2">
      <c r="A29182" s="112" t="s">
        <v>60870</v>
      </c>
      <c r="B29182" s="112" t="s">
        <v>60871</v>
      </c>
    </row>
    <row r="29183" spans="1:2" x14ac:dyDescent="0.2">
      <c r="A29183" s="112" t="s">
        <v>60872</v>
      </c>
      <c r="B29183" s="112" t="s">
        <v>60873</v>
      </c>
    </row>
    <row r="29184" spans="1:2" x14ac:dyDescent="0.2">
      <c r="A29184" s="112" t="s">
        <v>60874</v>
      </c>
      <c r="B29184" s="112" t="s">
        <v>60875</v>
      </c>
    </row>
    <row r="29185" spans="1:2" x14ac:dyDescent="0.2">
      <c r="A29185" s="112" t="s">
        <v>60876</v>
      </c>
      <c r="B29185" s="112" t="s">
        <v>60877</v>
      </c>
    </row>
    <row r="29186" spans="1:2" x14ac:dyDescent="0.2">
      <c r="A29186" s="112" t="s">
        <v>60878</v>
      </c>
      <c r="B29186" s="112" t="s">
        <v>60879</v>
      </c>
    </row>
    <row r="29187" spans="1:2" x14ac:dyDescent="0.2">
      <c r="A29187" s="112" t="s">
        <v>60880</v>
      </c>
      <c r="B29187" s="112" t="s">
        <v>60881</v>
      </c>
    </row>
    <row r="29188" spans="1:2" x14ac:dyDescent="0.2">
      <c r="A29188" s="112" t="s">
        <v>60882</v>
      </c>
      <c r="B29188" s="112" t="s">
        <v>60883</v>
      </c>
    </row>
    <row r="29189" spans="1:2" x14ac:dyDescent="0.2">
      <c r="A29189" s="112" t="s">
        <v>60884</v>
      </c>
      <c r="B29189" s="112" t="s">
        <v>60885</v>
      </c>
    </row>
    <row r="29190" spans="1:2" x14ac:dyDescent="0.2">
      <c r="A29190" s="112" t="s">
        <v>60886</v>
      </c>
      <c r="B29190" s="112" t="s">
        <v>60887</v>
      </c>
    </row>
    <row r="29191" spans="1:2" x14ac:dyDescent="0.2">
      <c r="A29191" s="112" t="s">
        <v>60888</v>
      </c>
      <c r="B29191" s="112" t="s">
        <v>60889</v>
      </c>
    </row>
    <row r="29192" spans="1:2" x14ac:dyDescent="0.2">
      <c r="A29192" s="112" t="s">
        <v>60890</v>
      </c>
      <c r="B29192" s="112" t="s">
        <v>60891</v>
      </c>
    </row>
    <row r="29193" spans="1:2" x14ac:dyDescent="0.2">
      <c r="A29193" s="112" t="s">
        <v>60892</v>
      </c>
      <c r="B29193" s="112" t="s">
        <v>60893</v>
      </c>
    </row>
    <row r="29194" spans="1:2" x14ac:dyDescent="0.2">
      <c r="A29194" s="112" t="s">
        <v>60894</v>
      </c>
      <c r="B29194" s="112" t="s">
        <v>60895</v>
      </c>
    </row>
    <row r="29195" spans="1:2" x14ac:dyDescent="0.2">
      <c r="A29195" s="112" t="s">
        <v>60896</v>
      </c>
      <c r="B29195" s="112" t="s">
        <v>60897</v>
      </c>
    </row>
    <row r="29196" spans="1:2" x14ac:dyDescent="0.2">
      <c r="A29196" s="112" t="s">
        <v>60898</v>
      </c>
      <c r="B29196" s="112" t="s">
        <v>60899</v>
      </c>
    </row>
    <row r="29197" spans="1:2" x14ac:dyDescent="0.2">
      <c r="A29197" s="112" t="s">
        <v>60900</v>
      </c>
      <c r="B29197" s="112" t="s">
        <v>60901</v>
      </c>
    </row>
    <row r="29198" spans="1:2" x14ac:dyDescent="0.2">
      <c r="A29198" s="112" t="s">
        <v>60902</v>
      </c>
      <c r="B29198" s="112" t="s">
        <v>60903</v>
      </c>
    </row>
    <row r="29199" spans="1:2" x14ac:dyDescent="0.2">
      <c r="A29199" s="112" t="s">
        <v>60904</v>
      </c>
      <c r="B29199" s="112" t="s">
        <v>60905</v>
      </c>
    </row>
    <row r="29200" spans="1:2" x14ac:dyDescent="0.2">
      <c r="A29200" s="112" t="s">
        <v>60906</v>
      </c>
      <c r="B29200" s="112" t="s">
        <v>60907</v>
      </c>
    </row>
    <row r="29201" spans="1:2" x14ac:dyDescent="0.2">
      <c r="A29201" s="112" t="s">
        <v>60908</v>
      </c>
      <c r="B29201" s="112" t="s">
        <v>60909</v>
      </c>
    </row>
    <row r="29202" spans="1:2" x14ac:dyDescent="0.2">
      <c r="A29202" s="112" t="s">
        <v>60910</v>
      </c>
      <c r="B29202" s="112" t="s">
        <v>60911</v>
      </c>
    </row>
    <row r="29203" spans="1:2" x14ac:dyDescent="0.2">
      <c r="A29203" s="112" t="s">
        <v>60912</v>
      </c>
      <c r="B29203" s="112" t="s">
        <v>60913</v>
      </c>
    </row>
    <row r="29204" spans="1:2" x14ac:dyDescent="0.2">
      <c r="A29204" s="112" t="s">
        <v>60914</v>
      </c>
      <c r="B29204" s="112" t="s">
        <v>60915</v>
      </c>
    </row>
    <row r="29205" spans="1:2" x14ac:dyDescent="0.2">
      <c r="A29205" s="112" t="s">
        <v>60916</v>
      </c>
      <c r="B29205" s="112" t="s">
        <v>60917</v>
      </c>
    </row>
    <row r="29206" spans="1:2" x14ac:dyDescent="0.2">
      <c r="A29206" s="112" t="s">
        <v>60918</v>
      </c>
      <c r="B29206" s="112" t="s">
        <v>60919</v>
      </c>
    </row>
    <row r="29207" spans="1:2" x14ac:dyDescent="0.2">
      <c r="A29207" s="112" t="s">
        <v>60920</v>
      </c>
      <c r="B29207" s="112" t="s">
        <v>60921</v>
      </c>
    </row>
    <row r="29208" spans="1:2" x14ac:dyDescent="0.2">
      <c r="A29208" s="112" t="s">
        <v>60922</v>
      </c>
      <c r="B29208" s="112" t="s">
        <v>60923</v>
      </c>
    </row>
    <row r="29209" spans="1:2" x14ac:dyDescent="0.2">
      <c r="A29209" s="112" t="s">
        <v>60924</v>
      </c>
      <c r="B29209" s="112" t="s">
        <v>60925</v>
      </c>
    </row>
    <row r="29210" spans="1:2" x14ac:dyDescent="0.2">
      <c r="A29210" s="112" t="s">
        <v>60926</v>
      </c>
      <c r="B29210" s="112" t="s">
        <v>60927</v>
      </c>
    </row>
    <row r="29211" spans="1:2" x14ac:dyDescent="0.2">
      <c r="A29211" s="112" t="s">
        <v>60928</v>
      </c>
      <c r="B29211" s="112" t="s">
        <v>60929</v>
      </c>
    </row>
    <row r="29212" spans="1:2" x14ac:dyDescent="0.2">
      <c r="A29212" s="112" t="s">
        <v>60930</v>
      </c>
      <c r="B29212" s="112" t="s">
        <v>60931</v>
      </c>
    </row>
    <row r="29213" spans="1:2" x14ac:dyDescent="0.2">
      <c r="A29213" s="112" t="s">
        <v>60932</v>
      </c>
      <c r="B29213" s="112" t="s">
        <v>60933</v>
      </c>
    </row>
    <row r="29214" spans="1:2" x14ac:dyDescent="0.2">
      <c r="A29214" s="112" t="s">
        <v>60934</v>
      </c>
      <c r="B29214" s="112" t="s">
        <v>60935</v>
      </c>
    </row>
    <row r="29215" spans="1:2" x14ac:dyDescent="0.2">
      <c r="A29215" s="112" t="s">
        <v>60936</v>
      </c>
      <c r="B29215" s="112" t="s">
        <v>60937</v>
      </c>
    </row>
    <row r="29216" spans="1:2" x14ac:dyDescent="0.2">
      <c r="A29216" s="112" t="s">
        <v>60938</v>
      </c>
      <c r="B29216" s="112" t="s">
        <v>60939</v>
      </c>
    </row>
    <row r="29217" spans="1:2" x14ac:dyDescent="0.2">
      <c r="A29217" s="112" t="s">
        <v>60940</v>
      </c>
      <c r="B29217" s="112" t="s">
        <v>60941</v>
      </c>
    </row>
    <row r="29218" spans="1:2" x14ac:dyDescent="0.2">
      <c r="A29218" s="112" t="s">
        <v>60942</v>
      </c>
      <c r="B29218" s="112" t="s">
        <v>60943</v>
      </c>
    </row>
    <row r="29219" spans="1:2" x14ac:dyDescent="0.2">
      <c r="A29219" s="112" t="s">
        <v>60944</v>
      </c>
      <c r="B29219" s="112" t="s">
        <v>60945</v>
      </c>
    </row>
    <row r="29220" spans="1:2" x14ac:dyDescent="0.2">
      <c r="A29220" s="112" t="s">
        <v>60946</v>
      </c>
      <c r="B29220" s="112" t="s">
        <v>60947</v>
      </c>
    </row>
    <row r="29221" spans="1:2" x14ac:dyDescent="0.2">
      <c r="A29221" s="112" t="s">
        <v>60948</v>
      </c>
      <c r="B29221" s="112" t="s">
        <v>60949</v>
      </c>
    </row>
    <row r="29222" spans="1:2" x14ac:dyDescent="0.2">
      <c r="A29222" s="112" t="s">
        <v>60950</v>
      </c>
      <c r="B29222" s="112" t="s">
        <v>60951</v>
      </c>
    </row>
    <row r="29223" spans="1:2" x14ac:dyDescent="0.2">
      <c r="A29223" s="112" t="s">
        <v>60952</v>
      </c>
      <c r="B29223" s="112" t="s">
        <v>60953</v>
      </c>
    </row>
    <row r="29224" spans="1:2" x14ac:dyDescent="0.2">
      <c r="A29224" s="112" t="s">
        <v>60954</v>
      </c>
      <c r="B29224" s="112" t="s">
        <v>60955</v>
      </c>
    </row>
    <row r="29225" spans="1:2" x14ac:dyDescent="0.2">
      <c r="A29225" s="112" t="s">
        <v>60956</v>
      </c>
      <c r="B29225" s="112" t="s">
        <v>60957</v>
      </c>
    </row>
    <row r="29226" spans="1:2" x14ac:dyDescent="0.2">
      <c r="A29226" s="112" t="s">
        <v>60958</v>
      </c>
      <c r="B29226" s="112" t="s">
        <v>60959</v>
      </c>
    </row>
    <row r="29227" spans="1:2" x14ac:dyDescent="0.2">
      <c r="A29227" s="112" t="s">
        <v>60960</v>
      </c>
      <c r="B29227" s="112" t="s">
        <v>60961</v>
      </c>
    </row>
    <row r="29228" spans="1:2" x14ac:dyDescent="0.2">
      <c r="A29228" s="112" t="s">
        <v>60962</v>
      </c>
      <c r="B29228" s="112" t="s">
        <v>60963</v>
      </c>
    </row>
    <row r="29229" spans="1:2" x14ac:dyDescent="0.2">
      <c r="A29229" s="112" t="s">
        <v>60964</v>
      </c>
      <c r="B29229" s="112" t="s">
        <v>60965</v>
      </c>
    </row>
    <row r="29230" spans="1:2" x14ac:dyDescent="0.2">
      <c r="A29230" s="112" t="s">
        <v>60966</v>
      </c>
      <c r="B29230" s="112" t="s">
        <v>60967</v>
      </c>
    </row>
    <row r="29231" spans="1:2" x14ac:dyDescent="0.2">
      <c r="A29231" s="112" t="s">
        <v>60968</v>
      </c>
      <c r="B29231" s="112" t="s">
        <v>60969</v>
      </c>
    </row>
    <row r="29232" spans="1:2" x14ac:dyDescent="0.2">
      <c r="A29232" s="112" t="s">
        <v>60970</v>
      </c>
      <c r="B29232" s="112" t="s">
        <v>60971</v>
      </c>
    </row>
    <row r="29233" spans="1:2" x14ac:dyDescent="0.2">
      <c r="A29233" s="112" t="s">
        <v>60972</v>
      </c>
      <c r="B29233" s="112" t="s">
        <v>60973</v>
      </c>
    </row>
    <row r="29234" spans="1:2" x14ac:dyDescent="0.2">
      <c r="A29234" s="112" t="s">
        <v>60974</v>
      </c>
      <c r="B29234" s="112" t="s">
        <v>60975</v>
      </c>
    </row>
    <row r="29235" spans="1:2" x14ac:dyDescent="0.2">
      <c r="A29235" s="112" t="s">
        <v>60976</v>
      </c>
      <c r="B29235" s="112" t="s">
        <v>60977</v>
      </c>
    </row>
    <row r="29236" spans="1:2" x14ac:dyDescent="0.2">
      <c r="A29236" s="112" t="s">
        <v>60978</v>
      </c>
      <c r="B29236" s="112" t="s">
        <v>60979</v>
      </c>
    </row>
    <row r="29237" spans="1:2" x14ac:dyDescent="0.2">
      <c r="A29237" s="112" t="s">
        <v>60980</v>
      </c>
      <c r="B29237" s="112" t="s">
        <v>60981</v>
      </c>
    </row>
    <row r="29238" spans="1:2" x14ac:dyDescent="0.2">
      <c r="A29238" s="112" t="s">
        <v>60982</v>
      </c>
      <c r="B29238" s="112" t="s">
        <v>60983</v>
      </c>
    </row>
    <row r="29239" spans="1:2" x14ac:dyDescent="0.2">
      <c r="A29239" s="112" t="s">
        <v>60984</v>
      </c>
      <c r="B29239" s="112" t="s">
        <v>60985</v>
      </c>
    </row>
    <row r="29240" spans="1:2" x14ac:dyDescent="0.2">
      <c r="A29240" s="112" t="s">
        <v>60986</v>
      </c>
      <c r="B29240" s="112" t="s">
        <v>60987</v>
      </c>
    </row>
    <row r="29241" spans="1:2" x14ac:dyDescent="0.2">
      <c r="A29241" s="112" t="s">
        <v>60988</v>
      </c>
      <c r="B29241" s="112" t="s">
        <v>60989</v>
      </c>
    </row>
    <row r="29242" spans="1:2" x14ac:dyDescent="0.2">
      <c r="A29242" s="112" t="s">
        <v>60990</v>
      </c>
      <c r="B29242" s="112" t="s">
        <v>60991</v>
      </c>
    </row>
    <row r="29243" spans="1:2" x14ac:dyDescent="0.2">
      <c r="A29243" s="112" t="s">
        <v>60992</v>
      </c>
      <c r="B29243" s="112" t="s">
        <v>60993</v>
      </c>
    </row>
    <row r="29244" spans="1:2" x14ac:dyDescent="0.2">
      <c r="A29244" s="112" t="s">
        <v>60994</v>
      </c>
      <c r="B29244" s="112" t="s">
        <v>60995</v>
      </c>
    </row>
    <row r="29245" spans="1:2" x14ac:dyDescent="0.2">
      <c r="A29245" s="112" t="s">
        <v>60996</v>
      </c>
      <c r="B29245" s="112" t="s">
        <v>60997</v>
      </c>
    </row>
    <row r="29246" spans="1:2" x14ac:dyDescent="0.2">
      <c r="A29246" s="112" t="s">
        <v>60998</v>
      </c>
      <c r="B29246" s="112" t="s">
        <v>60999</v>
      </c>
    </row>
    <row r="29247" spans="1:2" x14ac:dyDescent="0.2">
      <c r="A29247" s="112" t="s">
        <v>61000</v>
      </c>
      <c r="B29247" s="112" t="s">
        <v>61001</v>
      </c>
    </row>
    <row r="29248" spans="1:2" x14ac:dyDescent="0.2">
      <c r="A29248" s="112" t="s">
        <v>61002</v>
      </c>
      <c r="B29248" s="112" t="s">
        <v>61003</v>
      </c>
    </row>
    <row r="29249" spans="1:2" x14ac:dyDescent="0.2">
      <c r="A29249" s="112" t="s">
        <v>61004</v>
      </c>
      <c r="B29249" s="112" t="s">
        <v>61005</v>
      </c>
    </row>
    <row r="29250" spans="1:2" x14ac:dyDescent="0.2">
      <c r="A29250" s="112" t="s">
        <v>61006</v>
      </c>
      <c r="B29250" s="112" t="s">
        <v>61007</v>
      </c>
    </row>
    <row r="29251" spans="1:2" x14ac:dyDescent="0.2">
      <c r="A29251" s="112" t="s">
        <v>61008</v>
      </c>
      <c r="B29251" s="112" t="s">
        <v>61009</v>
      </c>
    </row>
    <row r="29252" spans="1:2" x14ac:dyDescent="0.2">
      <c r="A29252" s="112" t="s">
        <v>61010</v>
      </c>
      <c r="B29252" s="112" t="s">
        <v>61011</v>
      </c>
    </row>
    <row r="29253" spans="1:2" x14ac:dyDescent="0.2">
      <c r="A29253" s="112" t="s">
        <v>61012</v>
      </c>
      <c r="B29253" s="112" t="s">
        <v>61013</v>
      </c>
    </row>
    <row r="29254" spans="1:2" x14ac:dyDescent="0.2">
      <c r="A29254" s="112" t="s">
        <v>61014</v>
      </c>
      <c r="B29254" s="112" t="s">
        <v>61015</v>
      </c>
    </row>
    <row r="29255" spans="1:2" x14ac:dyDescent="0.2">
      <c r="A29255" s="112" t="s">
        <v>61016</v>
      </c>
      <c r="B29255" s="112" t="s">
        <v>61017</v>
      </c>
    </row>
    <row r="29256" spans="1:2" x14ac:dyDescent="0.2">
      <c r="A29256" s="112" t="s">
        <v>61018</v>
      </c>
      <c r="B29256" s="112" t="s">
        <v>61019</v>
      </c>
    </row>
    <row r="29257" spans="1:2" x14ac:dyDescent="0.2">
      <c r="A29257" s="112" t="s">
        <v>61020</v>
      </c>
      <c r="B29257" s="112" t="s">
        <v>61021</v>
      </c>
    </row>
    <row r="29258" spans="1:2" x14ac:dyDescent="0.2">
      <c r="A29258" s="112" t="s">
        <v>61022</v>
      </c>
      <c r="B29258" s="112" t="s">
        <v>61023</v>
      </c>
    </row>
    <row r="29259" spans="1:2" x14ac:dyDescent="0.2">
      <c r="A29259" s="112" t="s">
        <v>61024</v>
      </c>
      <c r="B29259" s="112" t="s">
        <v>61025</v>
      </c>
    </row>
    <row r="29260" spans="1:2" x14ac:dyDescent="0.2">
      <c r="A29260" s="112" t="s">
        <v>61026</v>
      </c>
      <c r="B29260" s="112" t="s">
        <v>61027</v>
      </c>
    </row>
    <row r="29261" spans="1:2" x14ac:dyDescent="0.2">
      <c r="A29261" s="112" t="s">
        <v>61028</v>
      </c>
      <c r="B29261" s="112" t="s">
        <v>61029</v>
      </c>
    </row>
    <row r="29262" spans="1:2" x14ac:dyDescent="0.2">
      <c r="A29262" s="112" t="s">
        <v>61030</v>
      </c>
      <c r="B29262" s="112" t="s">
        <v>61031</v>
      </c>
    </row>
    <row r="29263" spans="1:2" x14ac:dyDescent="0.2">
      <c r="A29263" s="112" t="s">
        <v>61032</v>
      </c>
      <c r="B29263" s="112" t="s">
        <v>61033</v>
      </c>
    </row>
    <row r="29264" spans="1:2" x14ac:dyDescent="0.2">
      <c r="A29264" s="112" t="s">
        <v>61034</v>
      </c>
      <c r="B29264" s="112" t="s">
        <v>61035</v>
      </c>
    </row>
    <row r="29265" spans="1:2" x14ac:dyDescent="0.2">
      <c r="A29265" s="112" t="s">
        <v>61036</v>
      </c>
      <c r="B29265" s="112" t="s">
        <v>61037</v>
      </c>
    </row>
    <row r="29266" spans="1:2" x14ac:dyDescent="0.2">
      <c r="A29266" s="112" t="s">
        <v>61038</v>
      </c>
      <c r="B29266" s="112" t="s">
        <v>61039</v>
      </c>
    </row>
    <row r="29267" spans="1:2" x14ac:dyDescent="0.2">
      <c r="A29267" s="112" t="s">
        <v>61040</v>
      </c>
      <c r="B29267" s="112" t="s">
        <v>61041</v>
      </c>
    </row>
    <row r="29268" spans="1:2" x14ac:dyDescent="0.2">
      <c r="A29268" s="112" t="s">
        <v>61042</v>
      </c>
      <c r="B29268" s="112" t="s">
        <v>61043</v>
      </c>
    </row>
    <row r="29269" spans="1:2" x14ac:dyDescent="0.2">
      <c r="A29269" s="112" t="s">
        <v>61044</v>
      </c>
      <c r="B29269" s="112" t="s">
        <v>61045</v>
      </c>
    </row>
    <row r="29270" spans="1:2" x14ac:dyDescent="0.2">
      <c r="A29270" s="112" t="s">
        <v>61046</v>
      </c>
      <c r="B29270" s="112" t="s">
        <v>61047</v>
      </c>
    </row>
    <row r="29271" spans="1:2" x14ac:dyDescent="0.2">
      <c r="A29271" s="112" t="s">
        <v>61048</v>
      </c>
      <c r="B29271" s="112" t="s">
        <v>61049</v>
      </c>
    </row>
    <row r="29272" spans="1:2" x14ac:dyDescent="0.2">
      <c r="A29272" s="112" t="s">
        <v>61050</v>
      </c>
      <c r="B29272" s="112" t="s">
        <v>61051</v>
      </c>
    </row>
    <row r="29273" spans="1:2" x14ac:dyDescent="0.2">
      <c r="A29273" s="112" t="s">
        <v>61052</v>
      </c>
      <c r="B29273" s="112" t="s">
        <v>61053</v>
      </c>
    </row>
    <row r="29274" spans="1:2" x14ac:dyDescent="0.2">
      <c r="A29274" s="112" t="s">
        <v>61054</v>
      </c>
      <c r="B29274" s="112" t="s">
        <v>61055</v>
      </c>
    </row>
    <row r="29275" spans="1:2" x14ac:dyDescent="0.2">
      <c r="A29275" s="112" t="s">
        <v>61056</v>
      </c>
      <c r="B29275" s="112" t="s">
        <v>61057</v>
      </c>
    </row>
    <row r="29276" spans="1:2" x14ac:dyDescent="0.2">
      <c r="A29276" s="112" t="s">
        <v>61058</v>
      </c>
      <c r="B29276" s="112" t="s">
        <v>61059</v>
      </c>
    </row>
    <row r="29277" spans="1:2" x14ac:dyDescent="0.2">
      <c r="A29277" s="112" t="s">
        <v>61060</v>
      </c>
      <c r="B29277" s="112" t="s">
        <v>61061</v>
      </c>
    </row>
    <row r="29278" spans="1:2" x14ac:dyDescent="0.2">
      <c r="A29278" s="112" t="s">
        <v>61062</v>
      </c>
      <c r="B29278" s="112" t="s">
        <v>61063</v>
      </c>
    </row>
    <row r="29279" spans="1:2" x14ac:dyDescent="0.2">
      <c r="A29279" s="112" t="s">
        <v>61064</v>
      </c>
      <c r="B29279" s="112" t="s">
        <v>61065</v>
      </c>
    </row>
    <row r="29280" spans="1:2" x14ac:dyDescent="0.2">
      <c r="A29280" s="112" t="s">
        <v>61066</v>
      </c>
      <c r="B29280" s="112" t="s">
        <v>61067</v>
      </c>
    </row>
    <row r="29281" spans="1:2" x14ac:dyDescent="0.2">
      <c r="A29281" s="112" t="s">
        <v>61068</v>
      </c>
      <c r="B29281" s="112" t="s">
        <v>61069</v>
      </c>
    </row>
    <row r="29282" spans="1:2" x14ac:dyDescent="0.2">
      <c r="A29282" s="112" t="s">
        <v>61070</v>
      </c>
      <c r="B29282" s="112" t="s">
        <v>61071</v>
      </c>
    </row>
    <row r="29283" spans="1:2" x14ac:dyDescent="0.2">
      <c r="A29283" s="112" t="s">
        <v>61072</v>
      </c>
      <c r="B29283" s="112" t="s">
        <v>61073</v>
      </c>
    </row>
    <row r="29284" spans="1:2" x14ac:dyDescent="0.2">
      <c r="A29284" s="112" t="s">
        <v>61074</v>
      </c>
      <c r="B29284" s="112" t="s">
        <v>61075</v>
      </c>
    </row>
    <row r="29285" spans="1:2" x14ac:dyDescent="0.2">
      <c r="A29285" s="112" t="s">
        <v>61076</v>
      </c>
      <c r="B29285" s="112" t="s">
        <v>61077</v>
      </c>
    </row>
    <row r="29286" spans="1:2" x14ac:dyDescent="0.2">
      <c r="A29286" s="112" t="s">
        <v>61078</v>
      </c>
      <c r="B29286" s="112" t="s">
        <v>61079</v>
      </c>
    </row>
    <row r="29287" spans="1:2" x14ac:dyDescent="0.2">
      <c r="A29287" s="112" t="s">
        <v>61080</v>
      </c>
      <c r="B29287" s="112" t="s">
        <v>61081</v>
      </c>
    </row>
    <row r="29288" spans="1:2" x14ac:dyDescent="0.2">
      <c r="A29288" s="112" t="s">
        <v>61082</v>
      </c>
      <c r="B29288" s="112" t="s">
        <v>61083</v>
      </c>
    </row>
    <row r="29289" spans="1:2" x14ac:dyDescent="0.2">
      <c r="A29289" s="112" t="s">
        <v>61084</v>
      </c>
      <c r="B29289" s="112" t="s">
        <v>61085</v>
      </c>
    </row>
    <row r="29290" spans="1:2" x14ac:dyDescent="0.2">
      <c r="A29290" s="112" t="s">
        <v>61086</v>
      </c>
      <c r="B29290" s="112" t="s">
        <v>61087</v>
      </c>
    </row>
    <row r="29291" spans="1:2" x14ac:dyDescent="0.2">
      <c r="A29291" s="112" t="s">
        <v>61088</v>
      </c>
      <c r="B29291" s="112" t="s">
        <v>61089</v>
      </c>
    </row>
    <row r="29292" spans="1:2" x14ac:dyDescent="0.2">
      <c r="A29292" s="112" t="s">
        <v>61090</v>
      </c>
      <c r="B29292" s="112" t="s">
        <v>61091</v>
      </c>
    </row>
    <row r="29293" spans="1:2" x14ac:dyDescent="0.2">
      <c r="A29293" s="112" t="s">
        <v>61092</v>
      </c>
      <c r="B29293" s="112" t="s">
        <v>61093</v>
      </c>
    </row>
    <row r="29294" spans="1:2" x14ac:dyDescent="0.2">
      <c r="A29294" s="112" t="s">
        <v>61094</v>
      </c>
      <c r="B29294" s="112" t="s">
        <v>61095</v>
      </c>
    </row>
    <row r="29295" spans="1:2" x14ac:dyDescent="0.2">
      <c r="A29295" s="112" t="s">
        <v>61096</v>
      </c>
      <c r="B29295" s="112" t="s">
        <v>61097</v>
      </c>
    </row>
    <row r="29296" spans="1:2" x14ac:dyDescent="0.2">
      <c r="A29296" s="112" t="s">
        <v>61098</v>
      </c>
      <c r="B29296" s="112" t="s">
        <v>61099</v>
      </c>
    </row>
    <row r="29297" spans="1:2" x14ac:dyDescent="0.2">
      <c r="A29297" s="112" t="s">
        <v>61100</v>
      </c>
      <c r="B29297" s="112" t="s">
        <v>61101</v>
      </c>
    </row>
    <row r="29298" spans="1:2" x14ac:dyDescent="0.2">
      <c r="A29298" s="112" t="s">
        <v>61102</v>
      </c>
      <c r="B29298" s="112" t="s">
        <v>61103</v>
      </c>
    </row>
    <row r="29299" spans="1:2" x14ac:dyDescent="0.2">
      <c r="A29299" s="112" t="s">
        <v>61104</v>
      </c>
      <c r="B29299" s="112" t="s">
        <v>61105</v>
      </c>
    </row>
    <row r="29300" spans="1:2" x14ac:dyDescent="0.2">
      <c r="A29300" s="112" t="s">
        <v>61106</v>
      </c>
      <c r="B29300" s="112" t="s">
        <v>61107</v>
      </c>
    </row>
    <row r="29301" spans="1:2" x14ac:dyDescent="0.2">
      <c r="A29301" s="112" t="s">
        <v>61108</v>
      </c>
      <c r="B29301" s="112" t="s">
        <v>61109</v>
      </c>
    </row>
    <row r="29302" spans="1:2" x14ac:dyDescent="0.2">
      <c r="A29302" s="112" t="s">
        <v>61110</v>
      </c>
      <c r="B29302" s="112" t="s">
        <v>61111</v>
      </c>
    </row>
    <row r="29303" spans="1:2" x14ac:dyDescent="0.2">
      <c r="A29303" s="112" t="s">
        <v>61112</v>
      </c>
      <c r="B29303" s="112" t="s">
        <v>61113</v>
      </c>
    </row>
    <row r="29304" spans="1:2" x14ac:dyDescent="0.2">
      <c r="A29304" s="112" t="s">
        <v>61114</v>
      </c>
      <c r="B29304" s="112" t="s">
        <v>61115</v>
      </c>
    </row>
    <row r="29305" spans="1:2" x14ac:dyDescent="0.2">
      <c r="A29305" s="112" t="s">
        <v>61116</v>
      </c>
      <c r="B29305" s="112" t="s">
        <v>61117</v>
      </c>
    </row>
    <row r="29306" spans="1:2" x14ac:dyDescent="0.2">
      <c r="A29306" s="112" t="s">
        <v>61118</v>
      </c>
      <c r="B29306" s="112" t="s">
        <v>61119</v>
      </c>
    </row>
    <row r="29307" spans="1:2" x14ac:dyDescent="0.2">
      <c r="A29307" s="112" t="s">
        <v>61120</v>
      </c>
      <c r="B29307" s="112" t="s">
        <v>61121</v>
      </c>
    </row>
    <row r="29308" spans="1:2" x14ac:dyDescent="0.2">
      <c r="A29308" s="112" t="s">
        <v>61122</v>
      </c>
      <c r="B29308" s="112" t="s">
        <v>61123</v>
      </c>
    </row>
    <row r="29309" spans="1:2" x14ac:dyDescent="0.2">
      <c r="A29309" s="112" t="s">
        <v>61124</v>
      </c>
      <c r="B29309" s="112" t="s">
        <v>61125</v>
      </c>
    </row>
    <row r="29310" spans="1:2" x14ac:dyDescent="0.2">
      <c r="A29310" s="112" t="s">
        <v>61126</v>
      </c>
      <c r="B29310" s="112" t="s">
        <v>61127</v>
      </c>
    </row>
    <row r="29311" spans="1:2" x14ac:dyDescent="0.2">
      <c r="A29311" s="112" t="s">
        <v>61128</v>
      </c>
      <c r="B29311" s="112" t="s">
        <v>61129</v>
      </c>
    </row>
    <row r="29312" spans="1:2" x14ac:dyDescent="0.2">
      <c r="A29312" s="112" t="s">
        <v>61130</v>
      </c>
      <c r="B29312" s="112" t="s">
        <v>61131</v>
      </c>
    </row>
    <row r="29313" spans="1:2" x14ac:dyDescent="0.2">
      <c r="A29313" s="112" t="s">
        <v>61132</v>
      </c>
      <c r="B29313" s="112" t="s">
        <v>61133</v>
      </c>
    </row>
    <row r="29314" spans="1:2" x14ac:dyDescent="0.2">
      <c r="A29314" s="112" t="s">
        <v>61134</v>
      </c>
      <c r="B29314" s="112" t="s">
        <v>61135</v>
      </c>
    </row>
    <row r="29315" spans="1:2" x14ac:dyDescent="0.2">
      <c r="A29315" s="112" t="s">
        <v>61136</v>
      </c>
      <c r="B29315" s="112" t="s">
        <v>61137</v>
      </c>
    </row>
    <row r="29316" spans="1:2" x14ac:dyDescent="0.2">
      <c r="A29316" s="112" t="s">
        <v>61138</v>
      </c>
      <c r="B29316" s="112" t="s">
        <v>61139</v>
      </c>
    </row>
    <row r="29317" spans="1:2" x14ac:dyDescent="0.2">
      <c r="A29317" s="112" t="s">
        <v>61140</v>
      </c>
      <c r="B29317" s="112" t="s">
        <v>61141</v>
      </c>
    </row>
    <row r="29318" spans="1:2" x14ac:dyDescent="0.2">
      <c r="A29318" s="112" t="s">
        <v>61142</v>
      </c>
      <c r="B29318" s="112" t="s">
        <v>61143</v>
      </c>
    </row>
    <row r="29319" spans="1:2" x14ac:dyDescent="0.2">
      <c r="A29319" s="112" t="s">
        <v>61144</v>
      </c>
      <c r="B29319" s="112" t="s">
        <v>61145</v>
      </c>
    </row>
    <row r="29320" spans="1:2" x14ac:dyDescent="0.2">
      <c r="A29320" s="112" t="s">
        <v>61146</v>
      </c>
      <c r="B29320" s="112" t="s">
        <v>61147</v>
      </c>
    </row>
    <row r="29321" spans="1:2" x14ac:dyDescent="0.2">
      <c r="A29321" s="112" t="s">
        <v>61148</v>
      </c>
      <c r="B29321" s="112" t="s">
        <v>61149</v>
      </c>
    </row>
    <row r="29322" spans="1:2" x14ac:dyDescent="0.2">
      <c r="A29322" s="112" t="s">
        <v>61150</v>
      </c>
      <c r="B29322" s="112" t="s">
        <v>61151</v>
      </c>
    </row>
    <row r="29323" spans="1:2" x14ac:dyDescent="0.2">
      <c r="A29323" s="112" t="s">
        <v>61152</v>
      </c>
      <c r="B29323" s="112" t="s">
        <v>61153</v>
      </c>
    </row>
    <row r="29324" spans="1:2" x14ac:dyDescent="0.2">
      <c r="A29324" s="112" t="s">
        <v>61154</v>
      </c>
      <c r="B29324" s="112" t="s">
        <v>61155</v>
      </c>
    </row>
    <row r="29325" spans="1:2" x14ac:dyDescent="0.2">
      <c r="A29325" s="112" t="s">
        <v>61156</v>
      </c>
      <c r="B29325" s="112" t="s">
        <v>61157</v>
      </c>
    </row>
    <row r="29326" spans="1:2" x14ac:dyDescent="0.2">
      <c r="A29326" s="112" t="s">
        <v>61158</v>
      </c>
      <c r="B29326" s="112" t="s">
        <v>61159</v>
      </c>
    </row>
    <row r="29327" spans="1:2" x14ac:dyDescent="0.2">
      <c r="A29327" s="112" t="s">
        <v>61160</v>
      </c>
      <c r="B29327" s="112" t="s">
        <v>61161</v>
      </c>
    </row>
    <row r="29328" spans="1:2" x14ac:dyDescent="0.2">
      <c r="A29328" s="112" t="s">
        <v>61162</v>
      </c>
      <c r="B29328" s="112" t="s">
        <v>59150</v>
      </c>
    </row>
    <row r="29329" spans="1:2" x14ac:dyDescent="0.2">
      <c r="A29329" s="112" t="s">
        <v>61163</v>
      </c>
      <c r="B29329" s="112" t="s">
        <v>61164</v>
      </c>
    </row>
    <row r="29330" spans="1:2" x14ac:dyDescent="0.2">
      <c r="A29330" s="112" t="s">
        <v>61165</v>
      </c>
      <c r="B29330" s="112" t="s">
        <v>61166</v>
      </c>
    </row>
    <row r="29331" spans="1:2" x14ac:dyDescent="0.2">
      <c r="A29331" s="112" t="s">
        <v>61167</v>
      </c>
      <c r="B29331" s="112" t="s">
        <v>61168</v>
      </c>
    </row>
    <row r="29332" spans="1:2" x14ac:dyDescent="0.2">
      <c r="A29332" s="112" t="s">
        <v>61169</v>
      </c>
      <c r="B29332" s="112" t="s">
        <v>61170</v>
      </c>
    </row>
    <row r="29333" spans="1:2" x14ac:dyDescent="0.2">
      <c r="A29333" s="112" t="s">
        <v>61171</v>
      </c>
      <c r="B29333" s="112" t="s">
        <v>61172</v>
      </c>
    </row>
    <row r="29334" spans="1:2" x14ac:dyDescent="0.2">
      <c r="A29334" s="112" t="s">
        <v>61173</v>
      </c>
      <c r="B29334" s="112" t="s">
        <v>61174</v>
      </c>
    </row>
    <row r="29335" spans="1:2" x14ac:dyDescent="0.2">
      <c r="A29335" s="112" t="s">
        <v>61175</v>
      </c>
      <c r="B29335" s="112" t="s">
        <v>61176</v>
      </c>
    </row>
    <row r="29336" spans="1:2" x14ac:dyDescent="0.2">
      <c r="A29336" s="112" t="s">
        <v>61177</v>
      </c>
      <c r="B29336" s="112" t="s">
        <v>59890</v>
      </c>
    </row>
    <row r="29337" spans="1:2" x14ac:dyDescent="0.2">
      <c r="A29337" s="112" t="s">
        <v>61178</v>
      </c>
      <c r="B29337" s="112" t="s">
        <v>61179</v>
      </c>
    </row>
    <row r="29338" spans="1:2" x14ac:dyDescent="0.2">
      <c r="A29338" s="112" t="s">
        <v>61180</v>
      </c>
      <c r="B29338" s="112" t="s">
        <v>61181</v>
      </c>
    </row>
    <row r="29339" spans="1:2" x14ac:dyDescent="0.2">
      <c r="A29339" s="112" t="s">
        <v>61182</v>
      </c>
      <c r="B29339" s="112" t="s">
        <v>61183</v>
      </c>
    </row>
    <row r="29340" spans="1:2" x14ac:dyDescent="0.2">
      <c r="A29340" s="112" t="s">
        <v>61184</v>
      </c>
      <c r="B29340" s="112" t="s">
        <v>61185</v>
      </c>
    </row>
    <row r="29341" spans="1:2" x14ac:dyDescent="0.2">
      <c r="A29341" s="112" t="s">
        <v>61186</v>
      </c>
      <c r="B29341" s="112" t="s">
        <v>61187</v>
      </c>
    </row>
    <row r="29342" spans="1:2" x14ac:dyDescent="0.2">
      <c r="A29342" s="112" t="s">
        <v>61188</v>
      </c>
      <c r="B29342" s="112" t="s">
        <v>61189</v>
      </c>
    </row>
    <row r="29343" spans="1:2" x14ac:dyDescent="0.2">
      <c r="A29343" s="112" t="s">
        <v>61190</v>
      </c>
      <c r="B29343" s="112" t="s">
        <v>61191</v>
      </c>
    </row>
    <row r="29344" spans="1:2" x14ac:dyDescent="0.2">
      <c r="A29344" s="112" t="s">
        <v>61192</v>
      </c>
      <c r="B29344" s="112" t="s">
        <v>61193</v>
      </c>
    </row>
    <row r="29345" spans="1:2" x14ac:dyDescent="0.2">
      <c r="A29345" s="112" t="s">
        <v>61194</v>
      </c>
      <c r="B29345" s="112" t="s">
        <v>61195</v>
      </c>
    </row>
    <row r="29346" spans="1:2" x14ac:dyDescent="0.2">
      <c r="A29346" s="112" t="s">
        <v>61196</v>
      </c>
      <c r="B29346" s="112" t="s">
        <v>61197</v>
      </c>
    </row>
    <row r="29347" spans="1:2" x14ac:dyDescent="0.2">
      <c r="A29347" s="112" t="s">
        <v>61198</v>
      </c>
      <c r="B29347" s="112" t="s">
        <v>61199</v>
      </c>
    </row>
    <row r="29348" spans="1:2" x14ac:dyDescent="0.2">
      <c r="A29348" s="112" t="s">
        <v>61200</v>
      </c>
      <c r="B29348" s="112" t="s">
        <v>61201</v>
      </c>
    </row>
    <row r="29349" spans="1:2" x14ac:dyDescent="0.2">
      <c r="A29349" s="112" t="s">
        <v>61202</v>
      </c>
      <c r="B29349" s="112" t="s">
        <v>61203</v>
      </c>
    </row>
    <row r="29350" spans="1:2" x14ac:dyDescent="0.2">
      <c r="A29350" s="112" t="s">
        <v>61204</v>
      </c>
      <c r="B29350" s="112" t="s">
        <v>61205</v>
      </c>
    </row>
    <row r="29351" spans="1:2" x14ac:dyDescent="0.2">
      <c r="A29351" s="112" t="s">
        <v>61206</v>
      </c>
      <c r="B29351" s="112" t="s">
        <v>61207</v>
      </c>
    </row>
    <row r="29352" spans="1:2" x14ac:dyDescent="0.2">
      <c r="A29352" s="112" t="s">
        <v>61208</v>
      </c>
      <c r="B29352" s="112" t="s">
        <v>61209</v>
      </c>
    </row>
    <row r="29353" spans="1:2" x14ac:dyDescent="0.2">
      <c r="A29353" s="112" t="s">
        <v>61210</v>
      </c>
      <c r="B29353" s="112" t="s">
        <v>61211</v>
      </c>
    </row>
    <row r="29354" spans="1:2" x14ac:dyDescent="0.2">
      <c r="A29354" s="112" t="s">
        <v>61212</v>
      </c>
      <c r="B29354" s="112" t="s">
        <v>61213</v>
      </c>
    </row>
    <row r="29355" spans="1:2" x14ac:dyDescent="0.2">
      <c r="A29355" s="112" t="s">
        <v>61214</v>
      </c>
      <c r="B29355" s="112" t="s">
        <v>61215</v>
      </c>
    </row>
    <row r="29356" spans="1:2" x14ac:dyDescent="0.2">
      <c r="A29356" s="112" t="s">
        <v>61216</v>
      </c>
      <c r="B29356" s="112" t="s">
        <v>61217</v>
      </c>
    </row>
    <row r="29357" spans="1:2" x14ac:dyDescent="0.2">
      <c r="A29357" s="112" t="s">
        <v>61218</v>
      </c>
      <c r="B29357" s="112" t="s">
        <v>61219</v>
      </c>
    </row>
    <row r="29358" spans="1:2" x14ac:dyDescent="0.2">
      <c r="A29358" s="112" t="s">
        <v>61220</v>
      </c>
      <c r="B29358" s="112" t="s">
        <v>61221</v>
      </c>
    </row>
    <row r="29359" spans="1:2" x14ac:dyDescent="0.2">
      <c r="A29359" s="112" t="s">
        <v>61222</v>
      </c>
      <c r="B29359" s="112" t="s">
        <v>61223</v>
      </c>
    </row>
    <row r="29360" spans="1:2" x14ac:dyDescent="0.2">
      <c r="A29360" s="112" t="s">
        <v>61224</v>
      </c>
      <c r="B29360" s="112" t="s">
        <v>61225</v>
      </c>
    </row>
    <row r="29361" spans="1:2" x14ac:dyDescent="0.2">
      <c r="A29361" s="112" t="s">
        <v>61226</v>
      </c>
      <c r="B29361" s="112" t="s">
        <v>61227</v>
      </c>
    </row>
    <row r="29362" spans="1:2" x14ac:dyDescent="0.2">
      <c r="A29362" s="112" t="s">
        <v>61228</v>
      </c>
      <c r="B29362" s="112" t="s">
        <v>61229</v>
      </c>
    </row>
    <row r="29363" spans="1:2" x14ac:dyDescent="0.2">
      <c r="A29363" s="112" t="s">
        <v>61230</v>
      </c>
      <c r="B29363" s="112" t="s">
        <v>61231</v>
      </c>
    </row>
    <row r="29364" spans="1:2" x14ac:dyDescent="0.2">
      <c r="A29364" s="112" t="s">
        <v>61232</v>
      </c>
      <c r="B29364" s="112" t="s">
        <v>61233</v>
      </c>
    </row>
    <row r="29365" spans="1:2" x14ac:dyDescent="0.2">
      <c r="A29365" s="112" t="s">
        <v>61234</v>
      </c>
      <c r="B29365" s="112" t="s">
        <v>61235</v>
      </c>
    </row>
    <row r="29366" spans="1:2" x14ac:dyDescent="0.2">
      <c r="A29366" s="112" t="s">
        <v>61236</v>
      </c>
      <c r="B29366" s="112" t="s">
        <v>61237</v>
      </c>
    </row>
    <row r="29367" spans="1:2" x14ac:dyDescent="0.2">
      <c r="A29367" s="112" t="s">
        <v>61238</v>
      </c>
      <c r="B29367" s="112" t="s">
        <v>61239</v>
      </c>
    </row>
    <row r="29368" spans="1:2" x14ac:dyDescent="0.2">
      <c r="A29368" s="112" t="s">
        <v>61240</v>
      </c>
      <c r="B29368" s="112" t="s">
        <v>61241</v>
      </c>
    </row>
    <row r="29369" spans="1:2" x14ac:dyDescent="0.2">
      <c r="A29369" s="112" t="s">
        <v>61242</v>
      </c>
      <c r="B29369" s="112" t="s">
        <v>61243</v>
      </c>
    </row>
    <row r="29370" spans="1:2" x14ac:dyDescent="0.2">
      <c r="A29370" s="112" t="s">
        <v>61244</v>
      </c>
      <c r="B29370" s="112" t="s">
        <v>61245</v>
      </c>
    </row>
    <row r="29371" spans="1:2" x14ac:dyDescent="0.2">
      <c r="A29371" s="112" t="s">
        <v>61246</v>
      </c>
      <c r="B29371" s="112" t="s">
        <v>61247</v>
      </c>
    </row>
    <row r="29372" spans="1:2" x14ac:dyDescent="0.2">
      <c r="A29372" s="112" t="s">
        <v>61248</v>
      </c>
      <c r="B29372" s="112" t="s">
        <v>61249</v>
      </c>
    </row>
    <row r="29373" spans="1:2" x14ac:dyDescent="0.2">
      <c r="A29373" s="112" t="s">
        <v>61250</v>
      </c>
      <c r="B29373" s="112" t="s">
        <v>61251</v>
      </c>
    </row>
    <row r="29374" spans="1:2" x14ac:dyDescent="0.2">
      <c r="A29374" s="112" t="s">
        <v>61252</v>
      </c>
      <c r="B29374" s="112" t="s">
        <v>61253</v>
      </c>
    </row>
    <row r="29375" spans="1:2" x14ac:dyDescent="0.2">
      <c r="A29375" s="112" t="s">
        <v>61254</v>
      </c>
      <c r="B29375" s="112" t="s">
        <v>61255</v>
      </c>
    </row>
    <row r="29376" spans="1:2" x14ac:dyDescent="0.2">
      <c r="A29376" s="112" t="s">
        <v>61256</v>
      </c>
      <c r="B29376" s="112" t="s">
        <v>61257</v>
      </c>
    </row>
    <row r="29377" spans="1:2" x14ac:dyDescent="0.2">
      <c r="A29377" s="112" t="s">
        <v>61258</v>
      </c>
      <c r="B29377" s="112" t="s">
        <v>61259</v>
      </c>
    </row>
    <row r="29378" spans="1:2" x14ac:dyDescent="0.2">
      <c r="A29378" s="112" t="s">
        <v>61260</v>
      </c>
      <c r="B29378" s="112" t="s">
        <v>61261</v>
      </c>
    </row>
    <row r="29379" spans="1:2" x14ac:dyDescent="0.2">
      <c r="A29379" s="112" t="s">
        <v>61262</v>
      </c>
      <c r="B29379" s="112" t="s">
        <v>61263</v>
      </c>
    </row>
    <row r="29380" spans="1:2" x14ac:dyDescent="0.2">
      <c r="A29380" s="112" t="s">
        <v>61264</v>
      </c>
      <c r="B29380" s="112" t="s">
        <v>61265</v>
      </c>
    </row>
    <row r="29381" spans="1:2" x14ac:dyDescent="0.2">
      <c r="A29381" s="112" t="s">
        <v>61266</v>
      </c>
      <c r="B29381" s="112" t="s">
        <v>61267</v>
      </c>
    </row>
    <row r="29382" spans="1:2" x14ac:dyDescent="0.2">
      <c r="A29382" s="112" t="s">
        <v>61268</v>
      </c>
      <c r="B29382" s="112" t="s">
        <v>61269</v>
      </c>
    </row>
    <row r="29383" spans="1:2" x14ac:dyDescent="0.2">
      <c r="A29383" s="112" t="s">
        <v>61270</v>
      </c>
      <c r="B29383" s="112" t="s">
        <v>61271</v>
      </c>
    </row>
    <row r="29384" spans="1:2" x14ac:dyDescent="0.2">
      <c r="A29384" s="112" t="s">
        <v>61272</v>
      </c>
      <c r="B29384" s="112" t="s">
        <v>61273</v>
      </c>
    </row>
    <row r="29385" spans="1:2" x14ac:dyDescent="0.2">
      <c r="A29385" s="112" t="s">
        <v>61274</v>
      </c>
      <c r="B29385" s="112" t="s">
        <v>61275</v>
      </c>
    </row>
    <row r="29386" spans="1:2" x14ac:dyDescent="0.2">
      <c r="A29386" s="112" t="s">
        <v>61276</v>
      </c>
      <c r="B29386" s="112" t="s">
        <v>61277</v>
      </c>
    </row>
    <row r="29387" spans="1:2" x14ac:dyDescent="0.2">
      <c r="A29387" s="112" t="s">
        <v>61278</v>
      </c>
      <c r="B29387" s="112" t="s">
        <v>61279</v>
      </c>
    </row>
    <row r="29388" spans="1:2" x14ac:dyDescent="0.2">
      <c r="A29388" s="112" t="s">
        <v>61280</v>
      </c>
      <c r="B29388" s="112" t="s">
        <v>61281</v>
      </c>
    </row>
    <row r="29389" spans="1:2" x14ac:dyDescent="0.2">
      <c r="A29389" s="112" t="s">
        <v>61282</v>
      </c>
      <c r="B29389" s="112" t="s">
        <v>61283</v>
      </c>
    </row>
    <row r="29390" spans="1:2" x14ac:dyDescent="0.2">
      <c r="A29390" s="112" t="s">
        <v>61284</v>
      </c>
      <c r="B29390" s="112" t="s">
        <v>61285</v>
      </c>
    </row>
    <row r="29391" spans="1:2" x14ac:dyDescent="0.2">
      <c r="A29391" s="112" t="s">
        <v>61286</v>
      </c>
      <c r="B29391" s="112" t="s">
        <v>61287</v>
      </c>
    </row>
    <row r="29392" spans="1:2" x14ac:dyDescent="0.2">
      <c r="A29392" s="112" t="s">
        <v>61288</v>
      </c>
      <c r="B29392" s="112" t="s">
        <v>61289</v>
      </c>
    </row>
    <row r="29393" spans="1:2" x14ac:dyDescent="0.2">
      <c r="A29393" s="112" t="s">
        <v>61290</v>
      </c>
      <c r="B29393" s="112" t="s">
        <v>61291</v>
      </c>
    </row>
    <row r="29394" spans="1:2" x14ac:dyDescent="0.2">
      <c r="A29394" s="112" t="s">
        <v>61292</v>
      </c>
      <c r="B29394" s="112" t="s">
        <v>61293</v>
      </c>
    </row>
    <row r="29395" spans="1:2" x14ac:dyDescent="0.2">
      <c r="A29395" s="112" t="s">
        <v>61294</v>
      </c>
      <c r="B29395" s="112" t="s">
        <v>61295</v>
      </c>
    </row>
    <row r="29396" spans="1:2" x14ac:dyDescent="0.2">
      <c r="A29396" s="112" t="s">
        <v>61296</v>
      </c>
      <c r="B29396" s="112" t="s">
        <v>61297</v>
      </c>
    </row>
    <row r="29397" spans="1:2" x14ac:dyDescent="0.2">
      <c r="A29397" s="112" t="s">
        <v>61298</v>
      </c>
      <c r="B29397" s="112" t="s">
        <v>61299</v>
      </c>
    </row>
    <row r="29398" spans="1:2" x14ac:dyDescent="0.2">
      <c r="A29398" s="112" t="s">
        <v>61300</v>
      </c>
      <c r="B29398" s="112" t="s">
        <v>61301</v>
      </c>
    </row>
    <row r="29399" spans="1:2" x14ac:dyDescent="0.2">
      <c r="A29399" s="112" t="s">
        <v>61302</v>
      </c>
      <c r="B29399" s="112" t="s">
        <v>61303</v>
      </c>
    </row>
    <row r="29400" spans="1:2" x14ac:dyDescent="0.2">
      <c r="A29400" s="112" t="s">
        <v>61304</v>
      </c>
      <c r="B29400" s="112" t="s">
        <v>61305</v>
      </c>
    </row>
    <row r="29401" spans="1:2" x14ac:dyDescent="0.2">
      <c r="A29401" s="112" t="s">
        <v>61306</v>
      </c>
      <c r="B29401" s="112" t="s">
        <v>61307</v>
      </c>
    </row>
    <row r="29402" spans="1:2" x14ac:dyDescent="0.2">
      <c r="A29402" s="112" t="s">
        <v>61308</v>
      </c>
      <c r="B29402" s="112" t="s">
        <v>61309</v>
      </c>
    </row>
    <row r="29403" spans="1:2" x14ac:dyDescent="0.2">
      <c r="A29403" s="112" t="s">
        <v>61310</v>
      </c>
      <c r="B29403" s="112" t="s">
        <v>61311</v>
      </c>
    </row>
    <row r="29404" spans="1:2" x14ac:dyDescent="0.2">
      <c r="A29404" s="112" t="s">
        <v>61312</v>
      </c>
      <c r="B29404" s="112" t="s">
        <v>61313</v>
      </c>
    </row>
    <row r="29405" spans="1:2" x14ac:dyDescent="0.2">
      <c r="A29405" s="112" t="s">
        <v>61314</v>
      </c>
      <c r="B29405" s="112" t="s">
        <v>61315</v>
      </c>
    </row>
    <row r="29406" spans="1:2" x14ac:dyDescent="0.2">
      <c r="A29406" s="112" t="s">
        <v>61316</v>
      </c>
      <c r="B29406" s="112" t="s">
        <v>61317</v>
      </c>
    </row>
    <row r="29407" spans="1:2" x14ac:dyDescent="0.2">
      <c r="A29407" s="112" t="s">
        <v>61318</v>
      </c>
      <c r="B29407" s="112" t="s">
        <v>61319</v>
      </c>
    </row>
    <row r="29408" spans="1:2" x14ac:dyDescent="0.2">
      <c r="A29408" s="112" t="s">
        <v>61320</v>
      </c>
      <c r="B29408" s="112" t="s">
        <v>61321</v>
      </c>
    </row>
    <row r="29409" spans="1:2" x14ac:dyDescent="0.2">
      <c r="A29409" s="112" t="s">
        <v>61322</v>
      </c>
      <c r="B29409" s="112" t="s">
        <v>61323</v>
      </c>
    </row>
    <row r="29410" spans="1:2" x14ac:dyDescent="0.2">
      <c r="A29410" s="112" t="s">
        <v>61324</v>
      </c>
      <c r="B29410" s="112" t="s">
        <v>61325</v>
      </c>
    </row>
    <row r="29411" spans="1:2" x14ac:dyDescent="0.2">
      <c r="A29411" s="112" t="s">
        <v>61326</v>
      </c>
      <c r="B29411" s="112" t="s">
        <v>61327</v>
      </c>
    </row>
    <row r="29412" spans="1:2" x14ac:dyDescent="0.2">
      <c r="A29412" s="112" t="s">
        <v>61328</v>
      </c>
      <c r="B29412" s="112" t="s">
        <v>61329</v>
      </c>
    </row>
    <row r="29413" spans="1:2" x14ac:dyDescent="0.2">
      <c r="A29413" s="112" t="s">
        <v>61330</v>
      </c>
      <c r="B29413" s="112" t="s">
        <v>61331</v>
      </c>
    </row>
    <row r="29414" spans="1:2" x14ac:dyDescent="0.2">
      <c r="A29414" s="112" t="s">
        <v>61332</v>
      </c>
      <c r="B29414" s="112" t="s">
        <v>61333</v>
      </c>
    </row>
    <row r="29415" spans="1:2" x14ac:dyDescent="0.2">
      <c r="A29415" s="112" t="s">
        <v>61334</v>
      </c>
      <c r="B29415" s="112" t="s">
        <v>61335</v>
      </c>
    </row>
    <row r="29416" spans="1:2" x14ac:dyDescent="0.2">
      <c r="A29416" s="112" t="s">
        <v>61336</v>
      </c>
      <c r="B29416" s="112" t="s">
        <v>61337</v>
      </c>
    </row>
    <row r="29417" spans="1:2" x14ac:dyDescent="0.2">
      <c r="A29417" s="112" t="s">
        <v>61338</v>
      </c>
      <c r="B29417" s="112" t="s">
        <v>61339</v>
      </c>
    </row>
    <row r="29418" spans="1:2" x14ac:dyDescent="0.2">
      <c r="A29418" s="112" t="s">
        <v>61340</v>
      </c>
      <c r="B29418" s="112" t="s">
        <v>61341</v>
      </c>
    </row>
    <row r="29419" spans="1:2" x14ac:dyDescent="0.2">
      <c r="A29419" s="112" t="s">
        <v>61342</v>
      </c>
      <c r="B29419" s="112" t="s">
        <v>61343</v>
      </c>
    </row>
    <row r="29420" spans="1:2" x14ac:dyDescent="0.2">
      <c r="A29420" s="112" t="s">
        <v>61344</v>
      </c>
      <c r="B29420" s="112" t="s">
        <v>61345</v>
      </c>
    </row>
    <row r="29421" spans="1:2" x14ac:dyDescent="0.2">
      <c r="A29421" s="112" t="s">
        <v>61346</v>
      </c>
      <c r="B29421" s="112" t="s">
        <v>61347</v>
      </c>
    </row>
    <row r="29422" spans="1:2" x14ac:dyDescent="0.2">
      <c r="A29422" s="112" t="s">
        <v>61348</v>
      </c>
      <c r="B29422" s="112" t="s">
        <v>61349</v>
      </c>
    </row>
    <row r="29423" spans="1:2" x14ac:dyDescent="0.2">
      <c r="A29423" s="112" t="s">
        <v>61350</v>
      </c>
      <c r="B29423" s="112" t="s">
        <v>61351</v>
      </c>
    </row>
    <row r="29424" spans="1:2" x14ac:dyDescent="0.2">
      <c r="A29424" s="112" t="s">
        <v>61352</v>
      </c>
      <c r="B29424" s="112" t="s">
        <v>61353</v>
      </c>
    </row>
    <row r="29425" spans="1:2" x14ac:dyDescent="0.2">
      <c r="A29425" s="112" t="s">
        <v>61354</v>
      </c>
      <c r="B29425" s="112" t="s">
        <v>61355</v>
      </c>
    </row>
    <row r="29426" spans="1:2" x14ac:dyDescent="0.2">
      <c r="A29426" s="112" t="s">
        <v>61356</v>
      </c>
      <c r="B29426" s="112" t="s">
        <v>61357</v>
      </c>
    </row>
    <row r="29427" spans="1:2" x14ac:dyDescent="0.2">
      <c r="A29427" s="112" t="s">
        <v>61358</v>
      </c>
      <c r="B29427" s="112" t="s">
        <v>61359</v>
      </c>
    </row>
    <row r="29428" spans="1:2" x14ac:dyDescent="0.2">
      <c r="A29428" s="112" t="s">
        <v>61360</v>
      </c>
      <c r="B29428" s="112" t="s">
        <v>61361</v>
      </c>
    </row>
    <row r="29429" spans="1:2" x14ac:dyDescent="0.2">
      <c r="A29429" s="112" t="s">
        <v>61362</v>
      </c>
      <c r="B29429" s="112" t="s">
        <v>61363</v>
      </c>
    </row>
    <row r="29430" spans="1:2" x14ac:dyDescent="0.2">
      <c r="A29430" s="112" t="s">
        <v>61364</v>
      </c>
      <c r="B29430" s="112" t="s">
        <v>61365</v>
      </c>
    </row>
    <row r="29431" spans="1:2" x14ac:dyDescent="0.2">
      <c r="A29431" s="112" t="s">
        <v>61366</v>
      </c>
      <c r="B29431" s="112" t="s">
        <v>61367</v>
      </c>
    </row>
    <row r="29432" spans="1:2" x14ac:dyDescent="0.2">
      <c r="A29432" s="112" t="s">
        <v>61368</v>
      </c>
      <c r="B29432" s="112" t="s">
        <v>61369</v>
      </c>
    </row>
    <row r="29433" spans="1:2" x14ac:dyDescent="0.2">
      <c r="A29433" s="112" t="s">
        <v>61370</v>
      </c>
      <c r="B29433" s="112" t="s">
        <v>61371</v>
      </c>
    </row>
    <row r="29434" spans="1:2" x14ac:dyDescent="0.2">
      <c r="A29434" s="112" t="s">
        <v>61372</v>
      </c>
      <c r="B29434" s="112" t="s">
        <v>61373</v>
      </c>
    </row>
    <row r="29435" spans="1:2" x14ac:dyDescent="0.2">
      <c r="A29435" s="112" t="s">
        <v>61374</v>
      </c>
      <c r="B29435" s="112" t="s">
        <v>61375</v>
      </c>
    </row>
    <row r="29436" spans="1:2" x14ac:dyDescent="0.2">
      <c r="A29436" s="112" t="s">
        <v>61376</v>
      </c>
      <c r="B29436" s="112" t="s">
        <v>61377</v>
      </c>
    </row>
    <row r="29437" spans="1:2" x14ac:dyDescent="0.2">
      <c r="A29437" s="112" t="s">
        <v>61378</v>
      </c>
      <c r="B29437" s="112" t="s">
        <v>61379</v>
      </c>
    </row>
    <row r="29438" spans="1:2" x14ac:dyDescent="0.2">
      <c r="A29438" s="112" t="s">
        <v>61380</v>
      </c>
      <c r="B29438" s="112" t="s">
        <v>61381</v>
      </c>
    </row>
    <row r="29439" spans="1:2" x14ac:dyDescent="0.2">
      <c r="A29439" s="112" t="s">
        <v>61382</v>
      </c>
      <c r="B29439" s="112" t="s">
        <v>61383</v>
      </c>
    </row>
    <row r="29440" spans="1:2" x14ac:dyDescent="0.2">
      <c r="A29440" s="112" t="s">
        <v>61384</v>
      </c>
      <c r="B29440" s="112" t="s">
        <v>61385</v>
      </c>
    </row>
    <row r="29441" spans="1:2" x14ac:dyDescent="0.2">
      <c r="A29441" s="112" t="s">
        <v>61386</v>
      </c>
      <c r="B29441" s="112" t="s">
        <v>61387</v>
      </c>
    </row>
    <row r="29442" spans="1:2" x14ac:dyDescent="0.2">
      <c r="A29442" s="112" t="s">
        <v>61388</v>
      </c>
      <c r="B29442" s="112" t="s">
        <v>61389</v>
      </c>
    </row>
    <row r="29443" spans="1:2" x14ac:dyDescent="0.2">
      <c r="A29443" s="112" t="s">
        <v>61390</v>
      </c>
      <c r="B29443" s="112" t="s">
        <v>61391</v>
      </c>
    </row>
    <row r="29444" spans="1:2" x14ac:dyDescent="0.2">
      <c r="A29444" s="112" t="s">
        <v>61392</v>
      </c>
      <c r="B29444" s="112" t="s">
        <v>61393</v>
      </c>
    </row>
    <row r="29445" spans="1:2" x14ac:dyDescent="0.2">
      <c r="A29445" s="112" t="s">
        <v>61394</v>
      </c>
      <c r="B29445" s="112" t="s">
        <v>61395</v>
      </c>
    </row>
    <row r="29446" spans="1:2" x14ac:dyDescent="0.2">
      <c r="A29446" s="112" t="s">
        <v>61396</v>
      </c>
      <c r="B29446" s="112" t="s">
        <v>61397</v>
      </c>
    </row>
    <row r="29447" spans="1:2" x14ac:dyDescent="0.2">
      <c r="A29447" s="112" t="s">
        <v>61398</v>
      </c>
      <c r="B29447" s="112" t="s">
        <v>61399</v>
      </c>
    </row>
    <row r="29448" spans="1:2" x14ac:dyDescent="0.2">
      <c r="A29448" s="112" t="s">
        <v>61400</v>
      </c>
      <c r="B29448" s="112" t="s">
        <v>61401</v>
      </c>
    </row>
    <row r="29449" spans="1:2" x14ac:dyDescent="0.2">
      <c r="A29449" s="112" t="s">
        <v>61402</v>
      </c>
      <c r="B29449" s="112" t="s">
        <v>61403</v>
      </c>
    </row>
    <row r="29450" spans="1:2" x14ac:dyDescent="0.2">
      <c r="A29450" s="112" t="s">
        <v>61404</v>
      </c>
      <c r="B29450" s="112" t="s">
        <v>61405</v>
      </c>
    </row>
    <row r="29451" spans="1:2" x14ac:dyDescent="0.2">
      <c r="A29451" s="112" t="s">
        <v>61406</v>
      </c>
      <c r="B29451" s="112" t="s">
        <v>61407</v>
      </c>
    </row>
    <row r="29452" spans="1:2" x14ac:dyDescent="0.2">
      <c r="A29452" s="112" t="s">
        <v>61408</v>
      </c>
      <c r="B29452" s="112" t="s">
        <v>61409</v>
      </c>
    </row>
    <row r="29453" spans="1:2" x14ac:dyDescent="0.2">
      <c r="A29453" s="112" t="s">
        <v>61410</v>
      </c>
      <c r="B29453" s="112" t="s">
        <v>61411</v>
      </c>
    </row>
    <row r="29454" spans="1:2" x14ac:dyDescent="0.2">
      <c r="A29454" s="112" t="s">
        <v>61412</v>
      </c>
      <c r="B29454" s="112" t="s">
        <v>61413</v>
      </c>
    </row>
    <row r="29455" spans="1:2" x14ac:dyDescent="0.2">
      <c r="A29455" s="112" t="s">
        <v>61414</v>
      </c>
      <c r="B29455" s="112" t="s">
        <v>61415</v>
      </c>
    </row>
    <row r="29456" spans="1:2" x14ac:dyDescent="0.2">
      <c r="A29456" s="112" t="s">
        <v>61416</v>
      </c>
      <c r="B29456" s="112" t="s">
        <v>61417</v>
      </c>
    </row>
    <row r="29457" spans="1:2" x14ac:dyDescent="0.2">
      <c r="A29457" s="112" t="s">
        <v>61418</v>
      </c>
      <c r="B29457" s="112" t="s">
        <v>61419</v>
      </c>
    </row>
    <row r="29458" spans="1:2" x14ac:dyDescent="0.2">
      <c r="A29458" s="112" t="s">
        <v>61420</v>
      </c>
      <c r="B29458" s="112" t="s">
        <v>61421</v>
      </c>
    </row>
    <row r="29459" spans="1:2" x14ac:dyDescent="0.2">
      <c r="A29459" s="112" t="s">
        <v>61422</v>
      </c>
      <c r="B29459" s="112" t="s">
        <v>61423</v>
      </c>
    </row>
    <row r="29460" spans="1:2" x14ac:dyDescent="0.2">
      <c r="A29460" s="112" t="s">
        <v>61424</v>
      </c>
      <c r="B29460" s="112" t="s">
        <v>61425</v>
      </c>
    </row>
    <row r="29461" spans="1:2" x14ac:dyDescent="0.2">
      <c r="A29461" s="112" t="s">
        <v>61426</v>
      </c>
      <c r="B29461" s="112" t="s">
        <v>61427</v>
      </c>
    </row>
    <row r="29462" spans="1:2" x14ac:dyDescent="0.2">
      <c r="A29462" s="112" t="s">
        <v>61428</v>
      </c>
      <c r="B29462" s="112" t="s">
        <v>61429</v>
      </c>
    </row>
    <row r="29463" spans="1:2" x14ac:dyDescent="0.2">
      <c r="A29463" s="112" t="s">
        <v>61430</v>
      </c>
      <c r="B29463" s="112" t="s">
        <v>61431</v>
      </c>
    </row>
    <row r="29464" spans="1:2" x14ac:dyDescent="0.2">
      <c r="A29464" s="112" t="s">
        <v>61432</v>
      </c>
      <c r="B29464" s="112" t="s">
        <v>61433</v>
      </c>
    </row>
    <row r="29465" spans="1:2" x14ac:dyDescent="0.2">
      <c r="A29465" s="112" t="s">
        <v>61434</v>
      </c>
      <c r="B29465" s="112" t="s">
        <v>61435</v>
      </c>
    </row>
    <row r="29466" spans="1:2" x14ac:dyDescent="0.2">
      <c r="A29466" s="112" t="s">
        <v>61436</v>
      </c>
      <c r="B29466" s="112" t="s">
        <v>61437</v>
      </c>
    </row>
    <row r="29467" spans="1:2" x14ac:dyDescent="0.2">
      <c r="A29467" s="112" t="s">
        <v>61438</v>
      </c>
      <c r="B29467" s="112" t="s">
        <v>61439</v>
      </c>
    </row>
    <row r="29468" spans="1:2" x14ac:dyDescent="0.2">
      <c r="A29468" s="112" t="s">
        <v>61440</v>
      </c>
      <c r="B29468" s="112" t="s">
        <v>61441</v>
      </c>
    </row>
    <row r="29469" spans="1:2" x14ac:dyDescent="0.2">
      <c r="A29469" s="112" t="s">
        <v>61442</v>
      </c>
      <c r="B29469" s="112" t="s">
        <v>61443</v>
      </c>
    </row>
    <row r="29470" spans="1:2" x14ac:dyDescent="0.2">
      <c r="A29470" s="112" t="s">
        <v>61444</v>
      </c>
      <c r="B29470" s="112" t="s">
        <v>61445</v>
      </c>
    </row>
    <row r="29471" spans="1:2" x14ac:dyDescent="0.2">
      <c r="A29471" s="112" t="s">
        <v>61446</v>
      </c>
      <c r="B29471" s="112" t="s">
        <v>61447</v>
      </c>
    </row>
    <row r="29472" spans="1:2" x14ac:dyDescent="0.2">
      <c r="A29472" s="112" t="s">
        <v>61448</v>
      </c>
      <c r="B29472" s="112" t="s">
        <v>61449</v>
      </c>
    </row>
    <row r="29473" spans="1:2" x14ac:dyDescent="0.2">
      <c r="A29473" s="112" t="s">
        <v>61450</v>
      </c>
      <c r="B29473" s="112" t="s">
        <v>61451</v>
      </c>
    </row>
    <row r="29474" spans="1:2" x14ac:dyDescent="0.2">
      <c r="A29474" s="112" t="s">
        <v>61452</v>
      </c>
      <c r="B29474" s="112" t="s">
        <v>61453</v>
      </c>
    </row>
    <row r="29475" spans="1:2" x14ac:dyDescent="0.2">
      <c r="A29475" s="112" t="s">
        <v>61454</v>
      </c>
      <c r="B29475" s="112" t="s">
        <v>61455</v>
      </c>
    </row>
    <row r="29476" spans="1:2" x14ac:dyDescent="0.2">
      <c r="A29476" s="112" t="s">
        <v>61456</v>
      </c>
      <c r="B29476" s="112" t="s">
        <v>61457</v>
      </c>
    </row>
    <row r="29477" spans="1:2" x14ac:dyDescent="0.2">
      <c r="A29477" s="112" t="s">
        <v>61458</v>
      </c>
      <c r="B29477" s="112" t="s">
        <v>61459</v>
      </c>
    </row>
    <row r="29478" spans="1:2" x14ac:dyDescent="0.2">
      <c r="A29478" s="112" t="s">
        <v>61460</v>
      </c>
      <c r="B29478" s="112" t="s">
        <v>61461</v>
      </c>
    </row>
    <row r="29479" spans="1:2" x14ac:dyDescent="0.2">
      <c r="A29479" s="112" t="s">
        <v>61462</v>
      </c>
      <c r="B29479" s="112" t="s">
        <v>61463</v>
      </c>
    </row>
    <row r="29480" spans="1:2" x14ac:dyDescent="0.2">
      <c r="A29480" s="112" t="s">
        <v>61464</v>
      </c>
      <c r="B29480" s="112" t="s">
        <v>61465</v>
      </c>
    </row>
    <row r="29481" spans="1:2" x14ac:dyDescent="0.2">
      <c r="A29481" s="112" t="s">
        <v>61466</v>
      </c>
      <c r="B29481" s="112" t="s">
        <v>61467</v>
      </c>
    </row>
    <row r="29482" spans="1:2" x14ac:dyDescent="0.2">
      <c r="A29482" s="112" t="s">
        <v>61468</v>
      </c>
      <c r="B29482" s="112" t="s">
        <v>61469</v>
      </c>
    </row>
    <row r="29483" spans="1:2" x14ac:dyDescent="0.2">
      <c r="A29483" s="112" t="s">
        <v>61470</v>
      </c>
      <c r="B29483" s="112" t="s">
        <v>61471</v>
      </c>
    </row>
    <row r="29484" spans="1:2" x14ac:dyDescent="0.2">
      <c r="A29484" s="112" t="s">
        <v>61472</v>
      </c>
      <c r="B29484" s="112" t="s">
        <v>61473</v>
      </c>
    </row>
    <row r="29485" spans="1:2" x14ac:dyDescent="0.2">
      <c r="A29485" s="112" t="s">
        <v>61474</v>
      </c>
      <c r="B29485" s="112" t="s">
        <v>61475</v>
      </c>
    </row>
    <row r="29486" spans="1:2" x14ac:dyDescent="0.2">
      <c r="A29486" s="112" t="s">
        <v>61476</v>
      </c>
      <c r="B29486" s="112" t="s">
        <v>61477</v>
      </c>
    </row>
    <row r="29487" spans="1:2" x14ac:dyDescent="0.2">
      <c r="A29487" s="112" t="s">
        <v>61478</v>
      </c>
      <c r="B29487" s="112" t="s">
        <v>61479</v>
      </c>
    </row>
    <row r="29488" spans="1:2" x14ac:dyDescent="0.2">
      <c r="A29488" s="112" t="s">
        <v>61480</v>
      </c>
      <c r="B29488" s="112" t="s">
        <v>61481</v>
      </c>
    </row>
    <row r="29489" spans="1:2" x14ac:dyDescent="0.2">
      <c r="A29489" s="112" t="s">
        <v>61482</v>
      </c>
      <c r="B29489" s="112" t="s">
        <v>61483</v>
      </c>
    </row>
    <row r="29490" spans="1:2" x14ac:dyDescent="0.2">
      <c r="A29490" s="112" t="s">
        <v>61484</v>
      </c>
      <c r="B29490" s="112" t="s">
        <v>61485</v>
      </c>
    </row>
    <row r="29491" spans="1:2" x14ac:dyDescent="0.2">
      <c r="A29491" s="112" t="s">
        <v>61486</v>
      </c>
      <c r="B29491" s="112" t="s">
        <v>61487</v>
      </c>
    </row>
    <row r="29492" spans="1:2" x14ac:dyDescent="0.2">
      <c r="A29492" s="112" t="s">
        <v>61488</v>
      </c>
      <c r="B29492" s="112" t="s">
        <v>61489</v>
      </c>
    </row>
    <row r="29493" spans="1:2" x14ac:dyDescent="0.2">
      <c r="A29493" s="112" t="s">
        <v>61490</v>
      </c>
      <c r="B29493" s="112" t="s">
        <v>61491</v>
      </c>
    </row>
    <row r="29494" spans="1:2" x14ac:dyDescent="0.2">
      <c r="A29494" s="112" t="s">
        <v>61492</v>
      </c>
      <c r="B29494" s="112" t="s">
        <v>61493</v>
      </c>
    </row>
    <row r="29495" spans="1:2" x14ac:dyDescent="0.2">
      <c r="A29495" s="112" t="s">
        <v>61494</v>
      </c>
      <c r="B29495" s="112" t="s">
        <v>61495</v>
      </c>
    </row>
    <row r="29496" spans="1:2" x14ac:dyDescent="0.2">
      <c r="A29496" s="112" t="s">
        <v>61496</v>
      </c>
      <c r="B29496" s="112" t="s">
        <v>61497</v>
      </c>
    </row>
    <row r="29497" spans="1:2" x14ac:dyDescent="0.2">
      <c r="A29497" s="112" t="s">
        <v>61498</v>
      </c>
      <c r="B29497" s="112" t="s">
        <v>61499</v>
      </c>
    </row>
    <row r="29498" spans="1:2" x14ac:dyDescent="0.2">
      <c r="A29498" s="112" t="s">
        <v>61500</v>
      </c>
      <c r="B29498" s="112" t="s">
        <v>61501</v>
      </c>
    </row>
    <row r="29499" spans="1:2" x14ac:dyDescent="0.2">
      <c r="A29499" s="112" t="s">
        <v>61502</v>
      </c>
      <c r="B29499" s="112" t="s">
        <v>61503</v>
      </c>
    </row>
    <row r="29500" spans="1:2" x14ac:dyDescent="0.2">
      <c r="A29500" s="112" t="s">
        <v>61504</v>
      </c>
      <c r="B29500" s="112" t="s">
        <v>61505</v>
      </c>
    </row>
    <row r="29501" spans="1:2" x14ac:dyDescent="0.2">
      <c r="A29501" s="112" t="s">
        <v>61506</v>
      </c>
      <c r="B29501" s="112" t="s">
        <v>61507</v>
      </c>
    </row>
    <row r="29502" spans="1:2" x14ac:dyDescent="0.2">
      <c r="A29502" s="112" t="s">
        <v>61508</v>
      </c>
      <c r="B29502" s="112" t="s">
        <v>61509</v>
      </c>
    </row>
    <row r="29503" spans="1:2" x14ac:dyDescent="0.2">
      <c r="A29503" s="112" t="s">
        <v>61510</v>
      </c>
      <c r="B29503" s="112" t="s">
        <v>61511</v>
      </c>
    </row>
    <row r="29504" spans="1:2" x14ac:dyDescent="0.2">
      <c r="A29504" s="112" t="s">
        <v>61512</v>
      </c>
      <c r="B29504" s="112" t="s">
        <v>61513</v>
      </c>
    </row>
    <row r="29505" spans="1:2" x14ac:dyDescent="0.2">
      <c r="A29505" s="112" t="s">
        <v>61514</v>
      </c>
      <c r="B29505" s="112" t="s">
        <v>61515</v>
      </c>
    </row>
    <row r="29506" spans="1:2" x14ac:dyDescent="0.2">
      <c r="A29506" s="112" t="s">
        <v>61516</v>
      </c>
      <c r="B29506" s="112" t="s">
        <v>61517</v>
      </c>
    </row>
    <row r="29507" spans="1:2" x14ac:dyDescent="0.2">
      <c r="A29507" s="112" t="s">
        <v>61518</v>
      </c>
      <c r="B29507" s="112" t="s">
        <v>61519</v>
      </c>
    </row>
    <row r="29508" spans="1:2" x14ac:dyDescent="0.2">
      <c r="A29508" s="112" t="s">
        <v>61520</v>
      </c>
      <c r="B29508" s="112" t="s">
        <v>61521</v>
      </c>
    </row>
    <row r="29509" spans="1:2" x14ac:dyDescent="0.2">
      <c r="A29509" s="112" t="s">
        <v>61522</v>
      </c>
      <c r="B29509" s="112" t="s">
        <v>61523</v>
      </c>
    </row>
    <row r="29510" spans="1:2" x14ac:dyDescent="0.2">
      <c r="A29510" s="112" t="s">
        <v>61524</v>
      </c>
      <c r="B29510" s="112" t="s">
        <v>61525</v>
      </c>
    </row>
    <row r="29511" spans="1:2" x14ac:dyDescent="0.2">
      <c r="A29511" s="112" t="s">
        <v>61526</v>
      </c>
      <c r="B29511" s="112" t="s">
        <v>61527</v>
      </c>
    </row>
    <row r="29512" spans="1:2" x14ac:dyDescent="0.2">
      <c r="A29512" s="112" t="s">
        <v>61528</v>
      </c>
      <c r="B29512" s="112" t="s">
        <v>61529</v>
      </c>
    </row>
    <row r="29513" spans="1:2" x14ac:dyDescent="0.2">
      <c r="A29513" s="112" t="s">
        <v>61530</v>
      </c>
      <c r="B29513" s="112" t="s">
        <v>61531</v>
      </c>
    </row>
    <row r="29514" spans="1:2" x14ac:dyDescent="0.2">
      <c r="A29514" s="112" t="s">
        <v>61532</v>
      </c>
      <c r="B29514" s="112" t="s">
        <v>61533</v>
      </c>
    </row>
    <row r="29515" spans="1:2" x14ac:dyDescent="0.2">
      <c r="A29515" s="112" t="s">
        <v>61534</v>
      </c>
      <c r="B29515" s="112" t="s">
        <v>61535</v>
      </c>
    </row>
    <row r="29516" spans="1:2" x14ac:dyDescent="0.2">
      <c r="A29516" s="112" t="s">
        <v>61536</v>
      </c>
      <c r="B29516" s="112" t="s">
        <v>61537</v>
      </c>
    </row>
    <row r="29517" spans="1:2" x14ac:dyDescent="0.2">
      <c r="A29517" s="112" t="s">
        <v>61538</v>
      </c>
      <c r="B29517" s="112" t="s">
        <v>61539</v>
      </c>
    </row>
    <row r="29518" spans="1:2" x14ac:dyDescent="0.2">
      <c r="A29518" s="112" t="s">
        <v>61540</v>
      </c>
      <c r="B29518" s="112" t="s">
        <v>61541</v>
      </c>
    </row>
    <row r="29519" spans="1:2" x14ac:dyDescent="0.2">
      <c r="A29519" s="112" t="s">
        <v>61542</v>
      </c>
      <c r="B29519" s="112" t="s">
        <v>61543</v>
      </c>
    </row>
    <row r="29520" spans="1:2" x14ac:dyDescent="0.2">
      <c r="A29520" s="112" t="s">
        <v>61544</v>
      </c>
      <c r="B29520" s="112" t="s">
        <v>61545</v>
      </c>
    </row>
    <row r="29521" spans="1:2" x14ac:dyDescent="0.2">
      <c r="A29521" s="112" t="s">
        <v>61546</v>
      </c>
      <c r="B29521" s="112" t="s">
        <v>61547</v>
      </c>
    </row>
    <row r="29522" spans="1:2" x14ac:dyDescent="0.2">
      <c r="A29522" s="112" t="s">
        <v>61548</v>
      </c>
      <c r="B29522" s="112" t="s">
        <v>61549</v>
      </c>
    </row>
    <row r="29523" spans="1:2" x14ac:dyDescent="0.2">
      <c r="A29523" s="112" t="s">
        <v>61550</v>
      </c>
      <c r="B29523" s="112" t="s">
        <v>61551</v>
      </c>
    </row>
    <row r="29524" spans="1:2" x14ac:dyDescent="0.2">
      <c r="A29524" s="112" t="s">
        <v>61552</v>
      </c>
      <c r="B29524" s="112" t="s">
        <v>61553</v>
      </c>
    </row>
    <row r="29525" spans="1:2" x14ac:dyDescent="0.2">
      <c r="A29525" s="112" t="s">
        <v>61554</v>
      </c>
      <c r="B29525" s="112" t="s">
        <v>61555</v>
      </c>
    </row>
    <row r="29526" spans="1:2" x14ac:dyDescent="0.2">
      <c r="A29526" s="112" t="s">
        <v>61556</v>
      </c>
      <c r="B29526" s="112" t="s">
        <v>61557</v>
      </c>
    </row>
    <row r="29527" spans="1:2" x14ac:dyDescent="0.2">
      <c r="A29527" s="112" t="s">
        <v>61558</v>
      </c>
      <c r="B29527" s="112" t="s">
        <v>61559</v>
      </c>
    </row>
    <row r="29528" spans="1:2" x14ac:dyDescent="0.2">
      <c r="A29528" s="112" t="s">
        <v>61560</v>
      </c>
      <c r="B29528" s="112" t="s">
        <v>61561</v>
      </c>
    </row>
    <row r="29529" spans="1:2" x14ac:dyDescent="0.2">
      <c r="A29529" s="112" t="s">
        <v>61562</v>
      </c>
      <c r="B29529" s="112" t="s">
        <v>61563</v>
      </c>
    </row>
    <row r="29530" spans="1:2" x14ac:dyDescent="0.2">
      <c r="A29530" s="112" t="s">
        <v>61564</v>
      </c>
      <c r="B29530" s="112" t="s">
        <v>61565</v>
      </c>
    </row>
    <row r="29531" spans="1:2" x14ac:dyDescent="0.2">
      <c r="A29531" s="112" t="s">
        <v>61566</v>
      </c>
      <c r="B29531" s="112" t="s">
        <v>61567</v>
      </c>
    </row>
    <row r="29532" spans="1:2" x14ac:dyDescent="0.2">
      <c r="A29532" s="112" t="s">
        <v>61568</v>
      </c>
      <c r="B29532" s="112" t="s">
        <v>61569</v>
      </c>
    </row>
    <row r="29533" spans="1:2" x14ac:dyDescent="0.2">
      <c r="A29533" s="112" t="s">
        <v>61570</v>
      </c>
      <c r="B29533" s="112" t="s">
        <v>61571</v>
      </c>
    </row>
    <row r="29534" spans="1:2" x14ac:dyDescent="0.2">
      <c r="A29534" s="112" t="s">
        <v>61572</v>
      </c>
      <c r="B29534" s="112" t="s">
        <v>61573</v>
      </c>
    </row>
    <row r="29535" spans="1:2" x14ac:dyDescent="0.2">
      <c r="A29535" s="112" t="s">
        <v>61574</v>
      </c>
      <c r="B29535" s="112" t="s">
        <v>61575</v>
      </c>
    </row>
    <row r="29536" spans="1:2" x14ac:dyDescent="0.2">
      <c r="A29536" s="112" t="s">
        <v>61576</v>
      </c>
      <c r="B29536" s="112" t="s">
        <v>61577</v>
      </c>
    </row>
    <row r="29537" spans="1:2" x14ac:dyDescent="0.2">
      <c r="A29537" s="112" t="s">
        <v>61578</v>
      </c>
      <c r="B29537" s="112" t="s">
        <v>61579</v>
      </c>
    </row>
    <row r="29538" spans="1:2" x14ac:dyDescent="0.2">
      <c r="A29538" s="112" t="s">
        <v>61580</v>
      </c>
      <c r="B29538" s="112" t="s">
        <v>61581</v>
      </c>
    </row>
    <row r="29539" spans="1:2" x14ac:dyDescent="0.2">
      <c r="A29539" s="112" t="s">
        <v>61582</v>
      </c>
      <c r="B29539" s="112" t="s">
        <v>61583</v>
      </c>
    </row>
    <row r="29540" spans="1:2" x14ac:dyDescent="0.2">
      <c r="A29540" s="112" t="s">
        <v>61584</v>
      </c>
      <c r="B29540" s="112" t="s">
        <v>61585</v>
      </c>
    </row>
    <row r="29541" spans="1:2" x14ac:dyDescent="0.2">
      <c r="A29541" s="112" t="s">
        <v>61586</v>
      </c>
      <c r="B29541" s="112" t="s">
        <v>61587</v>
      </c>
    </row>
    <row r="29542" spans="1:2" x14ac:dyDescent="0.2">
      <c r="A29542" s="112" t="s">
        <v>61588</v>
      </c>
      <c r="B29542" s="112" t="s">
        <v>61589</v>
      </c>
    </row>
    <row r="29543" spans="1:2" x14ac:dyDescent="0.2">
      <c r="A29543" s="112" t="s">
        <v>61590</v>
      </c>
      <c r="B29543" s="112" t="s">
        <v>61591</v>
      </c>
    </row>
    <row r="29544" spans="1:2" x14ac:dyDescent="0.2">
      <c r="A29544" s="112" t="s">
        <v>61592</v>
      </c>
      <c r="B29544" s="112" t="s">
        <v>61593</v>
      </c>
    </row>
    <row r="29545" spans="1:2" x14ac:dyDescent="0.2">
      <c r="A29545" s="112" t="s">
        <v>61594</v>
      </c>
      <c r="B29545" s="112" t="s">
        <v>61595</v>
      </c>
    </row>
    <row r="29546" spans="1:2" x14ac:dyDescent="0.2">
      <c r="A29546" s="112" t="s">
        <v>61596</v>
      </c>
      <c r="B29546" s="112" t="s">
        <v>61597</v>
      </c>
    </row>
    <row r="29547" spans="1:2" x14ac:dyDescent="0.2">
      <c r="A29547" s="112" t="s">
        <v>61598</v>
      </c>
      <c r="B29547" s="112" t="s">
        <v>61599</v>
      </c>
    </row>
    <row r="29548" spans="1:2" x14ac:dyDescent="0.2">
      <c r="A29548" s="112" t="s">
        <v>61600</v>
      </c>
      <c r="B29548" s="112" t="s">
        <v>61601</v>
      </c>
    </row>
    <row r="29549" spans="1:2" x14ac:dyDescent="0.2">
      <c r="A29549" s="112" t="s">
        <v>61602</v>
      </c>
      <c r="B29549" s="112" t="s">
        <v>61603</v>
      </c>
    </row>
    <row r="29550" spans="1:2" x14ac:dyDescent="0.2">
      <c r="A29550" s="112" t="s">
        <v>61604</v>
      </c>
      <c r="B29550" s="112" t="s">
        <v>61605</v>
      </c>
    </row>
    <row r="29551" spans="1:2" x14ac:dyDescent="0.2">
      <c r="A29551" s="112" t="s">
        <v>61606</v>
      </c>
      <c r="B29551" s="112" t="s">
        <v>61607</v>
      </c>
    </row>
    <row r="29552" spans="1:2" x14ac:dyDescent="0.2">
      <c r="A29552" s="112" t="s">
        <v>61608</v>
      </c>
      <c r="B29552" s="112" t="s">
        <v>61609</v>
      </c>
    </row>
    <row r="29553" spans="1:2" x14ac:dyDescent="0.2">
      <c r="A29553" s="112" t="s">
        <v>61610</v>
      </c>
      <c r="B29553" s="112" t="s">
        <v>61611</v>
      </c>
    </row>
    <row r="29554" spans="1:2" x14ac:dyDescent="0.2">
      <c r="A29554" s="112" t="s">
        <v>61612</v>
      </c>
      <c r="B29554" s="112" t="s">
        <v>61613</v>
      </c>
    </row>
    <row r="29555" spans="1:2" x14ac:dyDescent="0.2">
      <c r="A29555" s="112" t="s">
        <v>61614</v>
      </c>
      <c r="B29555" s="112" t="s">
        <v>61615</v>
      </c>
    </row>
    <row r="29556" spans="1:2" x14ac:dyDescent="0.2">
      <c r="A29556" s="112" t="s">
        <v>61616</v>
      </c>
      <c r="B29556" s="112" t="s">
        <v>61617</v>
      </c>
    </row>
    <row r="29557" spans="1:2" x14ac:dyDescent="0.2">
      <c r="A29557" s="112" t="s">
        <v>61618</v>
      </c>
      <c r="B29557" s="112" t="s">
        <v>61619</v>
      </c>
    </row>
    <row r="29558" spans="1:2" x14ac:dyDescent="0.2">
      <c r="A29558" s="112" t="s">
        <v>61620</v>
      </c>
      <c r="B29558" s="112" t="s">
        <v>61621</v>
      </c>
    </row>
    <row r="29559" spans="1:2" x14ac:dyDescent="0.2">
      <c r="A29559" s="112" t="s">
        <v>61622</v>
      </c>
      <c r="B29559" s="112" t="s">
        <v>61623</v>
      </c>
    </row>
    <row r="29560" spans="1:2" x14ac:dyDescent="0.2">
      <c r="A29560" s="112" t="s">
        <v>61624</v>
      </c>
      <c r="B29560" s="112" t="s">
        <v>61625</v>
      </c>
    </row>
    <row r="29561" spans="1:2" x14ac:dyDescent="0.2">
      <c r="A29561" s="112" t="s">
        <v>61626</v>
      </c>
      <c r="B29561" s="112" t="s">
        <v>61627</v>
      </c>
    </row>
    <row r="29562" spans="1:2" x14ac:dyDescent="0.2">
      <c r="A29562" s="112" t="s">
        <v>61628</v>
      </c>
      <c r="B29562" s="112" t="s">
        <v>61629</v>
      </c>
    </row>
    <row r="29563" spans="1:2" x14ac:dyDescent="0.2">
      <c r="A29563" s="112" t="s">
        <v>61630</v>
      </c>
      <c r="B29563" s="112" t="s">
        <v>61631</v>
      </c>
    </row>
    <row r="29564" spans="1:2" x14ac:dyDescent="0.2">
      <c r="A29564" s="112" t="s">
        <v>61632</v>
      </c>
      <c r="B29564" s="112" t="s">
        <v>61633</v>
      </c>
    </row>
    <row r="29565" spans="1:2" x14ac:dyDescent="0.2">
      <c r="A29565" s="112" t="s">
        <v>61634</v>
      </c>
      <c r="B29565" s="112" t="s">
        <v>61635</v>
      </c>
    </row>
    <row r="29566" spans="1:2" x14ac:dyDescent="0.2">
      <c r="A29566" s="112" t="s">
        <v>61636</v>
      </c>
      <c r="B29566" s="112" t="s">
        <v>61637</v>
      </c>
    </row>
    <row r="29567" spans="1:2" x14ac:dyDescent="0.2">
      <c r="A29567" s="112" t="s">
        <v>61638</v>
      </c>
      <c r="B29567" s="112" t="s">
        <v>61639</v>
      </c>
    </row>
    <row r="29568" spans="1:2" x14ac:dyDescent="0.2">
      <c r="A29568" s="112" t="s">
        <v>61640</v>
      </c>
      <c r="B29568" s="112" t="s">
        <v>61641</v>
      </c>
    </row>
    <row r="29569" spans="1:2" x14ac:dyDescent="0.2">
      <c r="A29569" s="112" t="s">
        <v>61642</v>
      </c>
      <c r="B29569" s="112" t="s">
        <v>61643</v>
      </c>
    </row>
    <row r="29570" spans="1:2" x14ac:dyDescent="0.2">
      <c r="A29570" s="112" t="s">
        <v>61644</v>
      </c>
      <c r="B29570" s="112" t="s">
        <v>61645</v>
      </c>
    </row>
    <row r="29571" spans="1:2" x14ac:dyDescent="0.2">
      <c r="A29571" s="112" t="s">
        <v>61646</v>
      </c>
      <c r="B29571" s="112" t="s">
        <v>61647</v>
      </c>
    </row>
    <row r="29572" spans="1:2" x14ac:dyDescent="0.2">
      <c r="A29572" s="112" t="s">
        <v>61648</v>
      </c>
      <c r="B29572" s="112" t="s">
        <v>61649</v>
      </c>
    </row>
    <row r="29573" spans="1:2" x14ac:dyDescent="0.2">
      <c r="A29573" s="112" t="s">
        <v>61650</v>
      </c>
      <c r="B29573" s="112" t="s">
        <v>61651</v>
      </c>
    </row>
    <row r="29574" spans="1:2" x14ac:dyDescent="0.2">
      <c r="A29574" s="112" t="s">
        <v>61652</v>
      </c>
      <c r="B29574" s="112" t="s">
        <v>61653</v>
      </c>
    </row>
    <row r="29575" spans="1:2" x14ac:dyDescent="0.2">
      <c r="A29575" s="112" t="s">
        <v>61654</v>
      </c>
      <c r="B29575" s="112" t="s">
        <v>61655</v>
      </c>
    </row>
    <row r="29576" spans="1:2" x14ac:dyDescent="0.2">
      <c r="A29576" s="112" t="s">
        <v>61656</v>
      </c>
      <c r="B29576" s="112" t="s">
        <v>61657</v>
      </c>
    </row>
    <row r="29577" spans="1:2" x14ac:dyDescent="0.2">
      <c r="A29577" s="112" t="s">
        <v>61658</v>
      </c>
      <c r="B29577" s="112" t="s">
        <v>61659</v>
      </c>
    </row>
    <row r="29578" spans="1:2" x14ac:dyDescent="0.2">
      <c r="A29578" s="112" t="s">
        <v>61660</v>
      </c>
      <c r="B29578" s="112" t="s">
        <v>61661</v>
      </c>
    </row>
    <row r="29579" spans="1:2" x14ac:dyDescent="0.2">
      <c r="A29579" s="112" t="s">
        <v>61662</v>
      </c>
      <c r="B29579" s="112" t="s">
        <v>61663</v>
      </c>
    </row>
    <row r="29580" spans="1:2" x14ac:dyDescent="0.2">
      <c r="A29580" s="112" t="s">
        <v>61664</v>
      </c>
      <c r="B29580" s="112" t="s">
        <v>61665</v>
      </c>
    </row>
    <row r="29581" spans="1:2" x14ac:dyDescent="0.2">
      <c r="A29581" s="112" t="s">
        <v>61666</v>
      </c>
      <c r="B29581" s="112" t="s">
        <v>61667</v>
      </c>
    </row>
    <row r="29582" spans="1:2" x14ac:dyDescent="0.2">
      <c r="A29582" s="112" t="s">
        <v>61668</v>
      </c>
      <c r="B29582" s="112" t="s">
        <v>61669</v>
      </c>
    </row>
    <row r="29583" spans="1:2" x14ac:dyDescent="0.2">
      <c r="A29583" s="112" t="s">
        <v>61670</v>
      </c>
      <c r="B29583" s="112" t="s">
        <v>61671</v>
      </c>
    </row>
    <row r="29584" spans="1:2" x14ac:dyDescent="0.2">
      <c r="A29584" s="112" t="s">
        <v>61672</v>
      </c>
      <c r="B29584" s="112" t="s">
        <v>61673</v>
      </c>
    </row>
    <row r="29585" spans="1:2" x14ac:dyDescent="0.2">
      <c r="A29585" s="112" t="s">
        <v>61674</v>
      </c>
      <c r="B29585" s="112" t="s">
        <v>61675</v>
      </c>
    </row>
    <row r="29586" spans="1:2" x14ac:dyDescent="0.2">
      <c r="A29586" s="112" t="s">
        <v>61676</v>
      </c>
      <c r="B29586" s="112" t="s">
        <v>61677</v>
      </c>
    </row>
    <row r="29587" spans="1:2" x14ac:dyDescent="0.2">
      <c r="A29587" s="112" t="s">
        <v>61678</v>
      </c>
      <c r="B29587" s="112" t="s">
        <v>61679</v>
      </c>
    </row>
    <row r="29588" spans="1:2" x14ac:dyDescent="0.2">
      <c r="A29588" s="112" t="s">
        <v>61680</v>
      </c>
      <c r="B29588" s="112" t="s">
        <v>61681</v>
      </c>
    </row>
    <row r="29589" spans="1:2" x14ac:dyDescent="0.2">
      <c r="A29589" s="112" t="s">
        <v>61682</v>
      </c>
      <c r="B29589" s="112" t="s">
        <v>61683</v>
      </c>
    </row>
    <row r="29590" spans="1:2" x14ac:dyDescent="0.2">
      <c r="A29590" s="112" t="s">
        <v>61684</v>
      </c>
      <c r="B29590" s="112" t="s">
        <v>61685</v>
      </c>
    </row>
    <row r="29591" spans="1:2" x14ac:dyDescent="0.2">
      <c r="A29591" s="112" t="s">
        <v>61686</v>
      </c>
      <c r="B29591" s="112" t="s">
        <v>61687</v>
      </c>
    </row>
    <row r="29592" spans="1:2" x14ac:dyDescent="0.2">
      <c r="A29592" s="112" t="s">
        <v>61688</v>
      </c>
      <c r="B29592" s="112" t="s">
        <v>61689</v>
      </c>
    </row>
    <row r="29593" spans="1:2" x14ac:dyDescent="0.2">
      <c r="A29593" s="112" t="s">
        <v>61690</v>
      </c>
      <c r="B29593" s="112" t="s">
        <v>61691</v>
      </c>
    </row>
    <row r="29594" spans="1:2" x14ac:dyDescent="0.2">
      <c r="A29594" s="112" t="s">
        <v>61692</v>
      </c>
      <c r="B29594" s="112" t="s">
        <v>61693</v>
      </c>
    </row>
    <row r="29595" spans="1:2" x14ac:dyDescent="0.2">
      <c r="A29595" s="112" t="s">
        <v>61694</v>
      </c>
      <c r="B29595" s="112" t="s">
        <v>61695</v>
      </c>
    </row>
    <row r="29596" spans="1:2" x14ac:dyDescent="0.2">
      <c r="A29596" s="112" t="s">
        <v>61696</v>
      </c>
      <c r="B29596" s="112" t="s">
        <v>61697</v>
      </c>
    </row>
    <row r="29597" spans="1:2" x14ac:dyDescent="0.2">
      <c r="A29597" s="112" t="s">
        <v>61698</v>
      </c>
      <c r="B29597" s="112" t="s">
        <v>61699</v>
      </c>
    </row>
    <row r="29598" spans="1:2" x14ac:dyDescent="0.2">
      <c r="A29598" s="112" t="s">
        <v>61700</v>
      </c>
      <c r="B29598" s="112" t="s">
        <v>61701</v>
      </c>
    </row>
    <row r="29599" spans="1:2" x14ac:dyDescent="0.2">
      <c r="A29599" s="112" t="s">
        <v>61702</v>
      </c>
      <c r="B29599" s="112" t="s">
        <v>61703</v>
      </c>
    </row>
    <row r="29600" spans="1:2" x14ac:dyDescent="0.2">
      <c r="A29600" s="112" t="s">
        <v>61704</v>
      </c>
      <c r="B29600" s="112" t="s">
        <v>61705</v>
      </c>
    </row>
    <row r="29601" spans="1:2" x14ac:dyDescent="0.2">
      <c r="A29601" s="112" t="s">
        <v>61706</v>
      </c>
      <c r="B29601" s="112" t="s">
        <v>61707</v>
      </c>
    </row>
    <row r="29602" spans="1:2" x14ac:dyDescent="0.2">
      <c r="A29602" s="112" t="s">
        <v>61708</v>
      </c>
      <c r="B29602" s="112" t="s">
        <v>61709</v>
      </c>
    </row>
    <row r="29603" spans="1:2" x14ac:dyDescent="0.2">
      <c r="A29603" s="112" t="s">
        <v>61710</v>
      </c>
      <c r="B29603" s="112" t="s">
        <v>61711</v>
      </c>
    </row>
    <row r="29604" spans="1:2" x14ac:dyDescent="0.2">
      <c r="A29604" s="112" t="s">
        <v>61712</v>
      </c>
      <c r="B29604" s="112" t="s">
        <v>61713</v>
      </c>
    </row>
    <row r="29605" spans="1:2" x14ac:dyDescent="0.2">
      <c r="A29605" s="112" t="s">
        <v>61714</v>
      </c>
      <c r="B29605" s="112" t="s">
        <v>61715</v>
      </c>
    </row>
    <row r="29606" spans="1:2" x14ac:dyDescent="0.2">
      <c r="A29606" s="112" t="s">
        <v>61716</v>
      </c>
      <c r="B29606" s="112" t="s">
        <v>61717</v>
      </c>
    </row>
    <row r="29607" spans="1:2" x14ac:dyDescent="0.2">
      <c r="A29607" s="112" t="s">
        <v>61718</v>
      </c>
      <c r="B29607" s="112" t="s">
        <v>61719</v>
      </c>
    </row>
    <row r="29608" spans="1:2" x14ac:dyDescent="0.2">
      <c r="A29608" s="112" t="s">
        <v>61720</v>
      </c>
      <c r="B29608" s="112" t="s">
        <v>61721</v>
      </c>
    </row>
    <row r="29609" spans="1:2" x14ac:dyDescent="0.2">
      <c r="A29609" s="112" t="s">
        <v>61722</v>
      </c>
      <c r="B29609" s="112" t="s">
        <v>61723</v>
      </c>
    </row>
    <row r="29610" spans="1:2" x14ac:dyDescent="0.2">
      <c r="A29610" s="112" t="s">
        <v>61724</v>
      </c>
      <c r="B29610" s="112" t="s">
        <v>61725</v>
      </c>
    </row>
    <row r="29611" spans="1:2" x14ac:dyDescent="0.2">
      <c r="A29611" s="112" t="s">
        <v>61726</v>
      </c>
      <c r="B29611" s="112" t="s">
        <v>61727</v>
      </c>
    </row>
    <row r="29612" spans="1:2" x14ac:dyDescent="0.2">
      <c r="A29612" s="112" t="s">
        <v>61728</v>
      </c>
      <c r="B29612" s="112" t="s">
        <v>61729</v>
      </c>
    </row>
    <row r="29613" spans="1:2" x14ac:dyDescent="0.2">
      <c r="A29613" s="112" t="s">
        <v>61730</v>
      </c>
      <c r="B29613" s="112" t="s">
        <v>61731</v>
      </c>
    </row>
    <row r="29614" spans="1:2" x14ac:dyDescent="0.2">
      <c r="A29614" s="112" t="s">
        <v>61732</v>
      </c>
      <c r="B29614" s="112" t="s">
        <v>61733</v>
      </c>
    </row>
    <row r="29615" spans="1:2" x14ac:dyDescent="0.2">
      <c r="A29615" s="112" t="s">
        <v>61734</v>
      </c>
      <c r="B29615" s="112" t="s">
        <v>61735</v>
      </c>
    </row>
    <row r="29616" spans="1:2" x14ac:dyDescent="0.2">
      <c r="A29616" s="112" t="s">
        <v>61736</v>
      </c>
      <c r="B29616" s="112" t="s">
        <v>61737</v>
      </c>
    </row>
    <row r="29617" spans="1:2" x14ac:dyDescent="0.2">
      <c r="A29617" s="112" t="s">
        <v>61738</v>
      </c>
      <c r="B29617" s="112" t="s">
        <v>61739</v>
      </c>
    </row>
    <row r="29618" spans="1:2" x14ac:dyDescent="0.2">
      <c r="A29618" s="112" t="s">
        <v>61740</v>
      </c>
      <c r="B29618" s="112" t="s">
        <v>61741</v>
      </c>
    </row>
    <row r="29619" spans="1:2" x14ac:dyDescent="0.2">
      <c r="A29619" s="112" t="s">
        <v>61742</v>
      </c>
      <c r="B29619" s="112" t="s">
        <v>61743</v>
      </c>
    </row>
    <row r="29620" spans="1:2" x14ac:dyDescent="0.2">
      <c r="A29620" s="112" t="s">
        <v>61744</v>
      </c>
      <c r="B29620" s="112" t="s">
        <v>61745</v>
      </c>
    </row>
    <row r="29621" spans="1:2" x14ac:dyDescent="0.2">
      <c r="A29621" s="112" t="s">
        <v>61746</v>
      </c>
      <c r="B29621" s="112" t="s">
        <v>61747</v>
      </c>
    </row>
    <row r="29622" spans="1:2" x14ac:dyDescent="0.2">
      <c r="A29622" s="112" t="s">
        <v>61748</v>
      </c>
      <c r="B29622" s="112" t="s">
        <v>61749</v>
      </c>
    </row>
    <row r="29623" spans="1:2" x14ac:dyDescent="0.2">
      <c r="A29623" s="112" t="s">
        <v>61750</v>
      </c>
      <c r="B29623" s="112" t="s">
        <v>61751</v>
      </c>
    </row>
    <row r="29624" spans="1:2" x14ac:dyDescent="0.2">
      <c r="A29624" s="112" t="s">
        <v>61752</v>
      </c>
      <c r="B29624" s="112" t="s">
        <v>61753</v>
      </c>
    </row>
    <row r="29625" spans="1:2" x14ac:dyDescent="0.2">
      <c r="A29625" s="112" t="s">
        <v>61754</v>
      </c>
      <c r="B29625" s="112" t="s">
        <v>61755</v>
      </c>
    </row>
    <row r="29626" spans="1:2" x14ac:dyDescent="0.2">
      <c r="A29626" s="112" t="s">
        <v>61756</v>
      </c>
      <c r="B29626" s="112" t="s">
        <v>61757</v>
      </c>
    </row>
    <row r="29627" spans="1:2" x14ac:dyDescent="0.2">
      <c r="A29627" s="112" t="s">
        <v>61758</v>
      </c>
      <c r="B29627" s="112" t="s">
        <v>61759</v>
      </c>
    </row>
    <row r="29628" spans="1:2" x14ac:dyDescent="0.2">
      <c r="A29628" s="112" t="s">
        <v>61760</v>
      </c>
      <c r="B29628" s="112" t="s">
        <v>61761</v>
      </c>
    </row>
    <row r="29629" spans="1:2" x14ac:dyDescent="0.2">
      <c r="A29629" s="112" t="s">
        <v>61762</v>
      </c>
      <c r="B29629" s="112" t="s">
        <v>61763</v>
      </c>
    </row>
    <row r="29630" spans="1:2" x14ac:dyDescent="0.2">
      <c r="A29630" s="112" t="s">
        <v>61764</v>
      </c>
      <c r="B29630" s="112" t="s">
        <v>61765</v>
      </c>
    </row>
    <row r="29631" spans="1:2" x14ac:dyDescent="0.2">
      <c r="A29631" s="112" t="s">
        <v>61766</v>
      </c>
      <c r="B29631" s="112" t="s">
        <v>61767</v>
      </c>
    </row>
    <row r="29632" spans="1:2" x14ac:dyDescent="0.2">
      <c r="A29632" s="112" t="s">
        <v>61768</v>
      </c>
      <c r="B29632" s="112" t="s">
        <v>61769</v>
      </c>
    </row>
    <row r="29633" spans="1:2" x14ac:dyDescent="0.2">
      <c r="A29633" s="112" t="s">
        <v>61770</v>
      </c>
      <c r="B29633" s="112" t="s">
        <v>61771</v>
      </c>
    </row>
    <row r="29634" spans="1:2" x14ac:dyDescent="0.2">
      <c r="A29634" s="112" t="s">
        <v>61772</v>
      </c>
      <c r="B29634" s="112" t="s">
        <v>61773</v>
      </c>
    </row>
    <row r="29635" spans="1:2" x14ac:dyDescent="0.2">
      <c r="A29635" s="112" t="s">
        <v>61774</v>
      </c>
      <c r="B29635" s="112" t="s">
        <v>61775</v>
      </c>
    </row>
    <row r="29636" spans="1:2" x14ac:dyDescent="0.2">
      <c r="A29636" s="112" t="s">
        <v>61776</v>
      </c>
      <c r="B29636" s="112" t="s">
        <v>61777</v>
      </c>
    </row>
    <row r="29637" spans="1:2" x14ac:dyDescent="0.2">
      <c r="A29637" s="112" t="s">
        <v>61778</v>
      </c>
      <c r="B29637" s="112" t="s">
        <v>61779</v>
      </c>
    </row>
    <row r="29638" spans="1:2" x14ac:dyDescent="0.2">
      <c r="A29638" s="112" t="s">
        <v>61780</v>
      </c>
      <c r="B29638" s="112" t="s">
        <v>61781</v>
      </c>
    </row>
    <row r="29639" spans="1:2" x14ac:dyDescent="0.2">
      <c r="A29639" s="112" t="s">
        <v>61782</v>
      </c>
      <c r="B29639" s="112" t="s">
        <v>61783</v>
      </c>
    </row>
    <row r="29640" spans="1:2" x14ac:dyDescent="0.2">
      <c r="A29640" s="112" t="s">
        <v>61784</v>
      </c>
      <c r="B29640" s="112" t="s">
        <v>61785</v>
      </c>
    </row>
    <row r="29641" spans="1:2" x14ac:dyDescent="0.2">
      <c r="A29641" s="112" t="s">
        <v>61786</v>
      </c>
      <c r="B29641" s="112" t="s">
        <v>61787</v>
      </c>
    </row>
    <row r="29642" spans="1:2" x14ac:dyDescent="0.2">
      <c r="A29642" s="112" t="s">
        <v>61788</v>
      </c>
      <c r="B29642" s="112" t="s">
        <v>61789</v>
      </c>
    </row>
    <row r="29643" spans="1:2" x14ac:dyDescent="0.2">
      <c r="A29643" s="112" t="s">
        <v>61790</v>
      </c>
      <c r="B29643" s="112" t="s">
        <v>61791</v>
      </c>
    </row>
    <row r="29644" spans="1:2" x14ac:dyDescent="0.2">
      <c r="A29644" s="112" t="s">
        <v>61792</v>
      </c>
      <c r="B29644" s="112" t="s">
        <v>61793</v>
      </c>
    </row>
    <row r="29645" spans="1:2" x14ac:dyDescent="0.2">
      <c r="A29645" s="112" t="s">
        <v>61794</v>
      </c>
      <c r="B29645" s="112" t="s">
        <v>61795</v>
      </c>
    </row>
    <row r="29646" spans="1:2" x14ac:dyDescent="0.2">
      <c r="A29646" s="112" t="s">
        <v>61796</v>
      </c>
      <c r="B29646" s="112" t="s">
        <v>61797</v>
      </c>
    </row>
    <row r="29647" spans="1:2" x14ac:dyDescent="0.2">
      <c r="A29647" s="112" t="s">
        <v>61798</v>
      </c>
      <c r="B29647" s="112" t="s">
        <v>61799</v>
      </c>
    </row>
    <row r="29648" spans="1:2" x14ac:dyDescent="0.2">
      <c r="A29648" s="112" t="s">
        <v>61800</v>
      </c>
      <c r="B29648" s="112" t="s">
        <v>61801</v>
      </c>
    </row>
    <row r="29649" spans="1:2" x14ac:dyDescent="0.2">
      <c r="A29649" s="112" t="s">
        <v>61802</v>
      </c>
      <c r="B29649" s="112" t="s">
        <v>61803</v>
      </c>
    </row>
    <row r="29650" spans="1:2" x14ac:dyDescent="0.2">
      <c r="A29650" s="112" t="s">
        <v>61804</v>
      </c>
      <c r="B29650" s="112" t="s">
        <v>61805</v>
      </c>
    </row>
    <row r="29651" spans="1:2" x14ac:dyDescent="0.2">
      <c r="A29651" s="112" t="s">
        <v>61806</v>
      </c>
      <c r="B29651" s="112" t="s">
        <v>61807</v>
      </c>
    </row>
    <row r="29652" spans="1:2" x14ac:dyDescent="0.2">
      <c r="A29652" s="112" t="s">
        <v>61808</v>
      </c>
      <c r="B29652" s="112" t="s">
        <v>61809</v>
      </c>
    </row>
    <row r="29653" spans="1:2" x14ac:dyDescent="0.2">
      <c r="A29653" s="112" t="s">
        <v>61810</v>
      </c>
      <c r="B29653" s="112" t="s">
        <v>61811</v>
      </c>
    </row>
    <row r="29654" spans="1:2" x14ac:dyDescent="0.2">
      <c r="A29654" s="112" t="s">
        <v>61812</v>
      </c>
      <c r="B29654" s="112" t="s">
        <v>61813</v>
      </c>
    </row>
    <row r="29655" spans="1:2" x14ac:dyDescent="0.2">
      <c r="A29655" s="112" t="s">
        <v>61814</v>
      </c>
      <c r="B29655" s="112" t="s">
        <v>61815</v>
      </c>
    </row>
    <row r="29656" spans="1:2" x14ac:dyDescent="0.2">
      <c r="A29656" s="112" t="s">
        <v>61816</v>
      </c>
      <c r="B29656" s="112" t="s">
        <v>61817</v>
      </c>
    </row>
    <row r="29657" spans="1:2" x14ac:dyDescent="0.2">
      <c r="A29657" s="112" t="s">
        <v>61818</v>
      </c>
      <c r="B29657" s="112" t="s">
        <v>61819</v>
      </c>
    </row>
    <row r="29658" spans="1:2" x14ac:dyDescent="0.2">
      <c r="A29658" s="112" t="s">
        <v>61820</v>
      </c>
      <c r="B29658" s="112" t="s">
        <v>61821</v>
      </c>
    </row>
    <row r="29659" spans="1:2" x14ac:dyDescent="0.2">
      <c r="A29659" s="112" t="s">
        <v>61822</v>
      </c>
      <c r="B29659" s="112" t="s">
        <v>61823</v>
      </c>
    </row>
    <row r="29660" spans="1:2" x14ac:dyDescent="0.2">
      <c r="A29660" s="112" t="s">
        <v>61824</v>
      </c>
      <c r="B29660" s="112" t="s">
        <v>61825</v>
      </c>
    </row>
    <row r="29661" spans="1:2" x14ac:dyDescent="0.2">
      <c r="A29661" s="112" t="s">
        <v>61826</v>
      </c>
      <c r="B29661" s="112" t="s">
        <v>61827</v>
      </c>
    </row>
    <row r="29662" spans="1:2" x14ac:dyDescent="0.2">
      <c r="A29662" s="112" t="s">
        <v>61828</v>
      </c>
      <c r="B29662" s="112" t="s">
        <v>61829</v>
      </c>
    </row>
    <row r="29663" spans="1:2" x14ac:dyDescent="0.2">
      <c r="A29663" s="112" t="s">
        <v>61830</v>
      </c>
      <c r="B29663" s="112" t="s">
        <v>61831</v>
      </c>
    </row>
    <row r="29664" spans="1:2" x14ac:dyDescent="0.2">
      <c r="A29664" s="112" t="s">
        <v>61832</v>
      </c>
      <c r="B29664" s="112" t="s">
        <v>61833</v>
      </c>
    </row>
    <row r="29665" spans="1:2" x14ac:dyDescent="0.2">
      <c r="A29665" s="112" t="s">
        <v>61834</v>
      </c>
      <c r="B29665" s="112" t="s">
        <v>61835</v>
      </c>
    </row>
    <row r="29666" spans="1:2" x14ac:dyDescent="0.2">
      <c r="A29666" s="112" t="s">
        <v>61836</v>
      </c>
      <c r="B29666" s="112" t="s">
        <v>61837</v>
      </c>
    </row>
    <row r="29667" spans="1:2" x14ac:dyDescent="0.2">
      <c r="A29667" s="112" t="s">
        <v>61838</v>
      </c>
      <c r="B29667" s="112" t="s">
        <v>61839</v>
      </c>
    </row>
    <row r="29668" spans="1:2" x14ac:dyDescent="0.2">
      <c r="A29668" s="112" t="s">
        <v>61840</v>
      </c>
      <c r="B29668" s="112" t="s">
        <v>61841</v>
      </c>
    </row>
    <row r="29669" spans="1:2" x14ac:dyDescent="0.2">
      <c r="A29669" s="112" t="s">
        <v>61842</v>
      </c>
      <c r="B29669" s="112" t="s">
        <v>61843</v>
      </c>
    </row>
    <row r="29670" spans="1:2" x14ac:dyDescent="0.2">
      <c r="A29670" s="112" t="s">
        <v>61844</v>
      </c>
      <c r="B29670" s="112" t="s">
        <v>61845</v>
      </c>
    </row>
    <row r="29671" spans="1:2" x14ac:dyDescent="0.2">
      <c r="A29671" s="112" t="s">
        <v>61846</v>
      </c>
      <c r="B29671" s="112" t="s">
        <v>61847</v>
      </c>
    </row>
    <row r="29672" spans="1:2" x14ac:dyDescent="0.2">
      <c r="A29672" s="112" t="s">
        <v>61848</v>
      </c>
      <c r="B29672" s="112" t="s">
        <v>61849</v>
      </c>
    </row>
    <row r="29673" spans="1:2" x14ac:dyDescent="0.2">
      <c r="A29673" s="112" t="s">
        <v>61850</v>
      </c>
      <c r="B29673" s="112" t="s">
        <v>61851</v>
      </c>
    </row>
    <row r="29674" spans="1:2" x14ac:dyDescent="0.2">
      <c r="A29674" s="112" t="s">
        <v>61852</v>
      </c>
      <c r="B29674" s="112" t="s">
        <v>61853</v>
      </c>
    </row>
    <row r="29675" spans="1:2" x14ac:dyDescent="0.2">
      <c r="A29675" s="112" t="s">
        <v>61854</v>
      </c>
      <c r="B29675" s="112" t="s">
        <v>61855</v>
      </c>
    </row>
    <row r="29676" spans="1:2" x14ac:dyDescent="0.2">
      <c r="A29676" s="112" t="s">
        <v>61856</v>
      </c>
      <c r="B29676" s="112" t="s">
        <v>61857</v>
      </c>
    </row>
    <row r="29677" spans="1:2" x14ac:dyDescent="0.2">
      <c r="A29677" s="112" t="s">
        <v>61858</v>
      </c>
      <c r="B29677" s="112" t="s">
        <v>61859</v>
      </c>
    </row>
    <row r="29678" spans="1:2" x14ac:dyDescent="0.2">
      <c r="A29678" s="112" t="s">
        <v>61860</v>
      </c>
      <c r="B29678" s="112" t="s">
        <v>61861</v>
      </c>
    </row>
    <row r="29679" spans="1:2" x14ac:dyDescent="0.2">
      <c r="A29679" s="112" t="s">
        <v>61862</v>
      </c>
      <c r="B29679" s="112" t="s">
        <v>61863</v>
      </c>
    </row>
    <row r="29680" spans="1:2" x14ac:dyDescent="0.2">
      <c r="A29680" s="112" t="s">
        <v>61864</v>
      </c>
      <c r="B29680" s="112" t="s">
        <v>61865</v>
      </c>
    </row>
    <row r="29681" spans="1:2" x14ac:dyDescent="0.2">
      <c r="A29681" s="112" t="s">
        <v>61866</v>
      </c>
      <c r="B29681" s="112" t="s">
        <v>61867</v>
      </c>
    </row>
    <row r="29682" spans="1:2" x14ac:dyDescent="0.2">
      <c r="A29682" s="112" t="s">
        <v>61868</v>
      </c>
      <c r="B29682" s="112" t="s">
        <v>61869</v>
      </c>
    </row>
    <row r="29683" spans="1:2" x14ac:dyDescent="0.2">
      <c r="A29683" s="112" t="s">
        <v>61870</v>
      </c>
      <c r="B29683" s="112" t="s">
        <v>61871</v>
      </c>
    </row>
    <row r="29684" spans="1:2" x14ac:dyDescent="0.2">
      <c r="A29684" s="112" t="s">
        <v>61872</v>
      </c>
      <c r="B29684" s="112" t="s">
        <v>61873</v>
      </c>
    </row>
    <row r="29685" spans="1:2" x14ac:dyDescent="0.2">
      <c r="A29685" s="112" t="s">
        <v>61874</v>
      </c>
      <c r="B29685" s="112" t="s">
        <v>61875</v>
      </c>
    </row>
    <row r="29686" spans="1:2" x14ac:dyDescent="0.2">
      <c r="A29686" s="112" t="s">
        <v>61876</v>
      </c>
      <c r="B29686" s="112" t="s">
        <v>61877</v>
      </c>
    </row>
    <row r="29687" spans="1:2" x14ac:dyDescent="0.2">
      <c r="A29687" s="112" t="s">
        <v>61878</v>
      </c>
      <c r="B29687" s="112" t="s">
        <v>61879</v>
      </c>
    </row>
    <row r="29688" spans="1:2" x14ac:dyDescent="0.2">
      <c r="A29688" s="112" t="s">
        <v>61880</v>
      </c>
      <c r="B29688" s="112" t="s">
        <v>61881</v>
      </c>
    </row>
    <row r="29689" spans="1:2" x14ac:dyDescent="0.2">
      <c r="A29689" s="112" t="s">
        <v>61882</v>
      </c>
      <c r="B29689" s="112" t="s">
        <v>61883</v>
      </c>
    </row>
    <row r="29690" spans="1:2" x14ac:dyDescent="0.2">
      <c r="A29690" s="112" t="s">
        <v>61884</v>
      </c>
      <c r="B29690" s="112" t="s">
        <v>61885</v>
      </c>
    </row>
    <row r="29691" spans="1:2" x14ac:dyDescent="0.2">
      <c r="A29691" s="112" t="s">
        <v>61886</v>
      </c>
      <c r="B29691" s="112" t="s">
        <v>61887</v>
      </c>
    </row>
    <row r="29692" spans="1:2" x14ac:dyDescent="0.2">
      <c r="A29692" s="112" t="s">
        <v>61888</v>
      </c>
      <c r="B29692" s="112" t="s">
        <v>61889</v>
      </c>
    </row>
    <row r="29693" spans="1:2" x14ac:dyDescent="0.2">
      <c r="A29693" s="112" t="s">
        <v>61890</v>
      </c>
      <c r="B29693" s="112" t="s">
        <v>61891</v>
      </c>
    </row>
    <row r="29694" spans="1:2" x14ac:dyDescent="0.2">
      <c r="A29694" s="112" t="s">
        <v>61892</v>
      </c>
      <c r="B29694" s="112" t="s">
        <v>61893</v>
      </c>
    </row>
    <row r="29695" spans="1:2" x14ac:dyDescent="0.2">
      <c r="A29695" s="112" t="s">
        <v>61894</v>
      </c>
      <c r="B29695" s="112" t="s">
        <v>61895</v>
      </c>
    </row>
    <row r="29696" spans="1:2" x14ac:dyDescent="0.2">
      <c r="A29696" s="112" t="s">
        <v>61896</v>
      </c>
      <c r="B29696" s="112" t="s">
        <v>61897</v>
      </c>
    </row>
    <row r="29697" spans="1:2" x14ac:dyDescent="0.2">
      <c r="A29697" s="112" t="s">
        <v>61898</v>
      </c>
      <c r="B29697" s="112" t="s">
        <v>61899</v>
      </c>
    </row>
    <row r="29698" spans="1:2" x14ac:dyDescent="0.2">
      <c r="A29698" s="112" t="s">
        <v>61900</v>
      </c>
      <c r="B29698" s="112" t="s">
        <v>61901</v>
      </c>
    </row>
    <row r="29699" spans="1:2" x14ac:dyDescent="0.2">
      <c r="A29699" s="112" t="s">
        <v>61902</v>
      </c>
      <c r="B29699" s="112" t="s">
        <v>61903</v>
      </c>
    </row>
    <row r="29700" spans="1:2" x14ac:dyDescent="0.2">
      <c r="A29700" s="112" t="s">
        <v>61904</v>
      </c>
      <c r="B29700" s="112" t="s">
        <v>61905</v>
      </c>
    </row>
    <row r="29701" spans="1:2" x14ac:dyDescent="0.2">
      <c r="A29701" s="112" t="s">
        <v>61906</v>
      </c>
      <c r="B29701" s="112" t="s">
        <v>61907</v>
      </c>
    </row>
    <row r="29702" spans="1:2" x14ac:dyDescent="0.2">
      <c r="A29702" s="112" t="s">
        <v>61908</v>
      </c>
      <c r="B29702" s="112" t="s">
        <v>61909</v>
      </c>
    </row>
    <row r="29703" spans="1:2" x14ac:dyDescent="0.2">
      <c r="A29703" s="112" t="s">
        <v>61910</v>
      </c>
      <c r="B29703" s="112" t="s">
        <v>61911</v>
      </c>
    </row>
    <row r="29704" spans="1:2" x14ac:dyDescent="0.2">
      <c r="A29704" s="112" t="s">
        <v>61912</v>
      </c>
      <c r="B29704" s="112" t="s">
        <v>61913</v>
      </c>
    </row>
    <row r="29705" spans="1:2" x14ac:dyDescent="0.2">
      <c r="A29705" s="112" t="s">
        <v>61914</v>
      </c>
      <c r="B29705" s="112" t="s">
        <v>61915</v>
      </c>
    </row>
    <row r="29706" spans="1:2" x14ac:dyDescent="0.2">
      <c r="A29706" s="112" t="s">
        <v>61916</v>
      </c>
      <c r="B29706" s="112" t="s">
        <v>61917</v>
      </c>
    </row>
    <row r="29707" spans="1:2" x14ac:dyDescent="0.2">
      <c r="A29707" s="112" t="s">
        <v>61918</v>
      </c>
      <c r="B29707" s="112" t="s">
        <v>61919</v>
      </c>
    </row>
    <row r="29708" spans="1:2" x14ac:dyDescent="0.2">
      <c r="A29708" s="112" t="s">
        <v>61920</v>
      </c>
      <c r="B29708" s="112" t="s">
        <v>61921</v>
      </c>
    </row>
    <row r="29709" spans="1:2" x14ac:dyDescent="0.2">
      <c r="A29709" s="112" t="s">
        <v>61922</v>
      </c>
      <c r="B29709" s="112" t="s">
        <v>61923</v>
      </c>
    </row>
    <row r="29710" spans="1:2" x14ac:dyDescent="0.2">
      <c r="A29710" s="112" t="s">
        <v>61924</v>
      </c>
      <c r="B29710" s="112" t="s">
        <v>61925</v>
      </c>
    </row>
    <row r="29711" spans="1:2" x14ac:dyDescent="0.2">
      <c r="A29711" s="112" t="s">
        <v>61926</v>
      </c>
      <c r="B29711" s="112" t="s">
        <v>61927</v>
      </c>
    </row>
    <row r="29712" spans="1:2" x14ac:dyDescent="0.2">
      <c r="A29712" s="112" t="s">
        <v>61928</v>
      </c>
      <c r="B29712" s="112" t="s">
        <v>61929</v>
      </c>
    </row>
    <row r="29713" spans="1:2" x14ac:dyDescent="0.2">
      <c r="A29713" s="112" t="s">
        <v>61930</v>
      </c>
      <c r="B29713" s="112" t="s">
        <v>61931</v>
      </c>
    </row>
    <row r="29714" spans="1:2" x14ac:dyDescent="0.2">
      <c r="A29714" s="112" t="s">
        <v>61932</v>
      </c>
      <c r="B29714" s="112" t="s">
        <v>61933</v>
      </c>
    </row>
    <row r="29715" spans="1:2" x14ac:dyDescent="0.2">
      <c r="A29715" s="112" t="s">
        <v>61934</v>
      </c>
      <c r="B29715" s="112" t="s">
        <v>61935</v>
      </c>
    </row>
    <row r="29716" spans="1:2" x14ac:dyDescent="0.2">
      <c r="A29716" s="112" t="s">
        <v>61936</v>
      </c>
      <c r="B29716" s="112" t="s">
        <v>61937</v>
      </c>
    </row>
    <row r="29717" spans="1:2" x14ac:dyDescent="0.2">
      <c r="A29717" s="112" t="s">
        <v>61938</v>
      </c>
      <c r="B29717" s="112" t="s">
        <v>61939</v>
      </c>
    </row>
    <row r="29718" spans="1:2" x14ac:dyDescent="0.2">
      <c r="A29718" s="112" t="s">
        <v>61940</v>
      </c>
      <c r="B29718" s="112" t="s">
        <v>61941</v>
      </c>
    </row>
    <row r="29719" spans="1:2" x14ac:dyDescent="0.2">
      <c r="A29719" s="112" t="s">
        <v>61942</v>
      </c>
      <c r="B29719" s="112" t="s">
        <v>61943</v>
      </c>
    </row>
    <row r="29720" spans="1:2" x14ac:dyDescent="0.2">
      <c r="A29720" s="112" t="s">
        <v>61944</v>
      </c>
      <c r="B29720" s="112" t="s">
        <v>61945</v>
      </c>
    </row>
    <row r="29721" spans="1:2" x14ac:dyDescent="0.2">
      <c r="A29721" s="112" t="s">
        <v>61946</v>
      </c>
      <c r="B29721" s="112" t="s">
        <v>61947</v>
      </c>
    </row>
    <row r="29722" spans="1:2" x14ac:dyDescent="0.2">
      <c r="A29722" s="112" t="s">
        <v>61948</v>
      </c>
      <c r="B29722" s="112" t="s">
        <v>61949</v>
      </c>
    </row>
    <row r="29723" spans="1:2" x14ac:dyDescent="0.2">
      <c r="A29723" s="112" t="s">
        <v>61950</v>
      </c>
      <c r="B29723" s="112" t="s">
        <v>61951</v>
      </c>
    </row>
    <row r="29724" spans="1:2" x14ac:dyDescent="0.2">
      <c r="A29724" s="112" t="s">
        <v>61952</v>
      </c>
      <c r="B29724" s="112" t="s">
        <v>61953</v>
      </c>
    </row>
    <row r="29725" spans="1:2" x14ac:dyDescent="0.2">
      <c r="A29725" s="112" t="s">
        <v>61954</v>
      </c>
      <c r="B29725" s="112" t="s">
        <v>61955</v>
      </c>
    </row>
    <row r="29726" spans="1:2" x14ac:dyDescent="0.2">
      <c r="A29726" s="112" t="s">
        <v>61956</v>
      </c>
      <c r="B29726" s="112" t="s">
        <v>61957</v>
      </c>
    </row>
    <row r="29727" spans="1:2" x14ac:dyDescent="0.2">
      <c r="A29727" s="112" t="s">
        <v>61958</v>
      </c>
      <c r="B29727" s="112" t="s">
        <v>61959</v>
      </c>
    </row>
    <row r="29728" spans="1:2" x14ac:dyDescent="0.2">
      <c r="A29728" s="112" t="s">
        <v>61960</v>
      </c>
      <c r="B29728" s="112" t="s">
        <v>61961</v>
      </c>
    </row>
    <row r="29729" spans="1:2" x14ac:dyDescent="0.2">
      <c r="A29729" s="112" t="s">
        <v>61962</v>
      </c>
      <c r="B29729" s="112" t="s">
        <v>61963</v>
      </c>
    </row>
    <row r="29730" spans="1:2" x14ac:dyDescent="0.2">
      <c r="A29730" s="112" t="s">
        <v>61964</v>
      </c>
      <c r="B29730" s="112" t="s">
        <v>61965</v>
      </c>
    </row>
    <row r="29731" spans="1:2" x14ac:dyDescent="0.2">
      <c r="A29731" s="112" t="s">
        <v>61966</v>
      </c>
      <c r="B29731" s="112" t="s">
        <v>61967</v>
      </c>
    </row>
    <row r="29732" spans="1:2" x14ac:dyDescent="0.2">
      <c r="A29732" s="112" t="s">
        <v>61968</v>
      </c>
      <c r="B29732" s="112" t="s">
        <v>61969</v>
      </c>
    </row>
    <row r="29733" spans="1:2" x14ac:dyDescent="0.2">
      <c r="A29733" s="112" t="s">
        <v>61970</v>
      </c>
      <c r="B29733" s="112" t="s">
        <v>61971</v>
      </c>
    </row>
    <row r="29734" spans="1:2" x14ac:dyDescent="0.2">
      <c r="A29734" s="112" t="s">
        <v>61972</v>
      </c>
      <c r="B29734" s="112" t="s">
        <v>61973</v>
      </c>
    </row>
    <row r="29735" spans="1:2" x14ac:dyDescent="0.2">
      <c r="A29735" s="112" t="s">
        <v>61974</v>
      </c>
      <c r="B29735" s="112" t="s">
        <v>61975</v>
      </c>
    </row>
    <row r="29736" spans="1:2" x14ac:dyDescent="0.2">
      <c r="A29736" s="112" t="s">
        <v>61976</v>
      </c>
      <c r="B29736" s="112" t="s">
        <v>61977</v>
      </c>
    </row>
    <row r="29737" spans="1:2" x14ac:dyDescent="0.2">
      <c r="A29737" s="112" t="s">
        <v>61978</v>
      </c>
      <c r="B29737" s="112" t="s">
        <v>61979</v>
      </c>
    </row>
    <row r="29738" spans="1:2" x14ac:dyDescent="0.2">
      <c r="A29738" s="112" t="s">
        <v>61980</v>
      </c>
      <c r="B29738" s="112" t="s">
        <v>61981</v>
      </c>
    </row>
    <row r="29739" spans="1:2" x14ac:dyDescent="0.2">
      <c r="A29739" s="112" t="s">
        <v>61982</v>
      </c>
      <c r="B29739" s="112" t="s">
        <v>61983</v>
      </c>
    </row>
    <row r="29740" spans="1:2" x14ac:dyDescent="0.2">
      <c r="A29740" s="112" t="s">
        <v>61984</v>
      </c>
      <c r="B29740" s="112" t="s">
        <v>61985</v>
      </c>
    </row>
    <row r="29741" spans="1:2" x14ac:dyDescent="0.2">
      <c r="A29741" s="112" t="s">
        <v>61986</v>
      </c>
      <c r="B29741" s="112" t="s">
        <v>61987</v>
      </c>
    </row>
    <row r="29742" spans="1:2" x14ac:dyDescent="0.2">
      <c r="A29742" s="112" t="s">
        <v>61988</v>
      </c>
      <c r="B29742" s="112" t="s">
        <v>61989</v>
      </c>
    </row>
    <row r="29743" spans="1:2" x14ac:dyDescent="0.2">
      <c r="A29743" s="112" t="s">
        <v>61990</v>
      </c>
      <c r="B29743" s="112" t="s">
        <v>61991</v>
      </c>
    </row>
    <row r="29744" spans="1:2" x14ac:dyDescent="0.2">
      <c r="A29744" s="112" t="s">
        <v>61992</v>
      </c>
      <c r="B29744" s="112" t="s">
        <v>61993</v>
      </c>
    </row>
    <row r="29745" spans="1:2" x14ac:dyDescent="0.2">
      <c r="A29745" s="112" t="s">
        <v>61994</v>
      </c>
      <c r="B29745" s="112" t="s">
        <v>61995</v>
      </c>
    </row>
    <row r="29746" spans="1:2" x14ac:dyDescent="0.2">
      <c r="A29746" s="112" t="s">
        <v>61996</v>
      </c>
      <c r="B29746" s="112" t="s">
        <v>61997</v>
      </c>
    </row>
    <row r="29747" spans="1:2" x14ac:dyDescent="0.2">
      <c r="A29747" s="112" t="s">
        <v>61998</v>
      </c>
      <c r="B29747" s="112" t="s">
        <v>61999</v>
      </c>
    </row>
    <row r="29748" spans="1:2" x14ac:dyDescent="0.2">
      <c r="A29748" s="112" t="s">
        <v>62000</v>
      </c>
      <c r="B29748" s="112" t="s">
        <v>62001</v>
      </c>
    </row>
    <row r="29749" spans="1:2" x14ac:dyDescent="0.2">
      <c r="A29749" s="112" t="s">
        <v>62002</v>
      </c>
      <c r="B29749" s="112" t="s">
        <v>62003</v>
      </c>
    </row>
    <row r="29750" spans="1:2" x14ac:dyDescent="0.2">
      <c r="A29750" s="112" t="s">
        <v>62004</v>
      </c>
      <c r="B29750" s="112" t="s">
        <v>62005</v>
      </c>
    </row>
    <row r="29751" spans="1:2" x14ac:dyDescent="0.2">
      <c r="A29751" s="112" t="s">
        <v>62006</v>
      </c>
      <c r="B29751" s="112" t="s">
        <v>62007</v>
      </c>
    </row>
    <row r="29752" spans="1:2" x14ac:dyDescent="0.2">
      <c r="A29752" s="112" t="s">
        <v>62008</v>
      </c>
      <c r="B29752" s="112" t="s">
        <v>62009</v>
      </c>
    </row>
    <row r="29753" spans="1:2" x14ac:dyDescent="0.2">
      <c r="A29753" s="112" t="s">
        <v>62010</v>
      </c>
      <c r="B29753" s="112" t="s">
        <v>62011</v>
      </c>
    </row>
    <row r="29754" spans="1:2" x14ac:dyDescent="0.2">
      <c r="A29754" s="112" t="s">
        <v>62012</v>
      </c>
      <c r="B29754" s="112" t="s">
        <v>62013</v>
      </c>
    </row>
    <row r="29755" spans="1:2" x14ac:dyDescent="0.2">
      <c r="A29755" s="112" t="s">
        <v>62014</v>
      </c>
      <c r="B29755" s="112" t="s">
        <v>62015</v>
      </c>
    </row>
    <row r="29756" spans="1:2" x14ac:dyDescent="0.2">
      <c r="A29756" s="112" t="s">
        <v>62016</v>
      </c>
      <c r="B29756" s="112" t="s">
        <v>62017</v>
      </c>
    </row>
    <row r="29757" spans="1:2" x14ac:dyDescent="0.2">
      <c r="A29757" s="112" t="s">
        <v>62018</v>
      </c>
      <c r="B29757" s="112" t="s">
        <v>62019</v>
      </c>
    </row>
    <row r="29758" spans="1:2" x14ac:dyDescent="0.2">
      <c r="A29758" s="112" t="s">
        <v>62020</v>
      </c>
      <c r="B29758" s="112" t="s">
        <v>62021</v>
      </c>
    </row>
    <row r="29759" spans="1:2" x14ac:dyDescent="0.2">
      <c r="A29759" s="112" t="s">
        <v>62022</v>
      </c>
      <c r="B29759" s="112" t="s">
        <v>62023</v>
      </c>
    </row>
    <row r="29760" spans="1:2" x14ac:dyDescent="0.2">
      <c r="A29760" s="112" t="s">
        <v>62024</v>
      </c>
      <c r="B29760" s="112" t="s">
        <v>62025</v>
      </c>
    </row>
    <row r="29761" spans="1:2" x14ac:dyDescent="0.2">
      <c r="A29761" s="112" t="s">
        <v>62026</v>
      </c>
      <c r="B29761" s="112" t="s">
        <v>62027</v>
      </c>
    </row>
    <row r="29762" spans="1:2" x14ac:dyDescent="0.2">
      <c r="A29762" s="112" t="s">
        <v>62028</v>
      </c>
      <c r="B29762" s="112" t="s">
        <v>62029</v>
      </c>
    </row>
    <row r="29763" spans="1:2" x14ac:dyDescent="0.2">
      <c r="A29763" s="112" t="s">
        <v>62030</v>
      </c>
      <c r="B29763" s="112" t="s">
        <v>62031</v>
      </c>
    </row>
    <row r="29764" spans="1:2" x14ac:dyDescent="0.2">
      <c r="A29764" s="112" t="s">
        <v>62032</v>
      </c>
      <c r="B29764" s="112" t="s">
        <v>62033</v>
      </c>
    </row>
    <row r="29765" spans="1:2" x14ac:dyDescent="0.2">
      <c r="A29765" s="112" t="s">
        <v>62034</v>
      </c>
      <c r="B29765" s="112" t="s">
        <v>62035</v>
      </c>
    </row>
    <row r="29766" spans="1:2" x14ac:dyDescent="0.2">
      <c r="A29766" s="112" t="s">
        <v>62036</v>
      </c>
      <c r="B29766" s="112" t="s">
        <v>62037</v>
      </c>
    </row>
    <row r="29767" spans="1:2" x14ac:dyDescent="0.2">
      <c r="A29767" s="112" t="s">
        <v>62038</v>
      </c>
      <c r="B29767" s="112" t="s">
        <v>62039</v>
      </c>
    </row>
    <row r="29768" spans="1:2" x14ac:dyDescent="0.2">
      <c r="A29768" s="112" t="s">
        <v>62040</v>
      </c>
      <c r="B29768" s="112" t="s">
        <v>62041</v>
      </c>
    </row>
    <row r="29769" spans="1:2" x14ac:dyDescent="0.2">
      <c r="A29769" s="112" t="s">
        <v>62042</v>
      </c>
      <c r="B29769" s="112" t="s">
        <v>62043</v>
      </c>
    </row>
    <row r="29770" spans="1:2" x14ac:dyDescent="0.2">
      <c r="A29770" s="112" t="s">
        <v>62044</v>
      </c>
      <c r="B29770" s="112" t="s">
        <v>62045</v>
      </c>
    </row>
    <row r="29771" spans="1:2" x14ac:dyDescent="0.2">
      <c r="A29771" s="112" t="s">
        <v>62046</v>
      </c>
      <c r="B29771" s="112" t="s">
        <v>62047</v>
      </c>
    </row>
    <row r="29772" spans="1:2" x14ac:dyDescent="0.2">
      <c r="A29772" s="112" t="s">
        <v>62048</v>
      </c>
      <c r="B29772" s="112" t="s">
        <v>62049</v>
      </c>
    </row>
    <row r="29773" spans="1:2" x14ac:dyDescent="0.2">
      <c r="A29773" s="112" t="s">
        <v>62050</v>
      </c>
      <c r="B29773" s="112" t="s">
        <v>62051</v>
      </c>
    </row>
    <row r="29774" spans="1:2" x14ac:dyDescent="0.2">
      <c r="A29774" s="112" t="s">
        <v>62052</v>
      </c>
      <c r="B29774" s="112" t="s">
        <v>62053</v>
      </c>
    </row>
    <row r="29775" spans="1:2" x14ac:dyDescent="0.2">
      <c r="A29775" s="112" t="s">
        <v>62054</v>
      </c>
      <c r="B29775" s="112" t="s">
        <v>62055</v>
      </c>
    </row>
    <row r="29776" spans="1:2" x14ac:dyDescent="0.2">
      <c r="A29776" s="112" t="s">
        <v>62056</v>
      </c>
      <c r="B29776" s="112" t="s">
        <v>62057</v>
      </c>
    </row>
    <row r="29777" spans="1:2" x14ac:dyDescent="0.2">
      <c r="A29777" s="112" t="s">
        <v>62058</v>
      </c>
      <c r="B29777" s="112" t="s">
        <v>62059</v>
      </c>
    </row>
    <row r="29778" spans="1:2" x14ac:dyDescent="0.2">
      <c r="A29778" s="112" t="s">
        <v>62060</v>
      </c>
      <c r="B29778" s="112" t="s">
        <v>62061</v>
      </c>
    </row>
    <row r="29779" spans="1:2" x14ac:dyDescent="0.2">
      <c r="A29779" s="112" t="s">
        <v>62062</v>
      </c>
      <c r="B29779" s="112" t="s">
        <v>62063</v>
      </c>
    </row>
    <row r="29780" spans="1:2" x14ac:dyDescent="0.2">
      <c r="A29780" s="112" t="s">
        <v>62064</v>
      </c>
      <c r="B29780" s="112" t="s">
        <v>62065</v>
      </c>
    </row>
    <row r="29781" spans="1:2" x14ac:dyDescent="0.2">
      <c r="A29781" s="112" t="s">
        <v>62066</v>
      </c>
      <c r="B29781" s="112" t="s">
        <v>62067</v>
      </c>
    </row>
    <row r="29782" spans="1:2" x14ac:dyDescent="0.2">
      <c r="A29782" s="112" t="s">
        <v>62068</v>
      </c>
      <c r="B29782" s="112" t="s">
        <v>62069</v>
      </c>
    </row>
    <row r="29783" spans="1:2" x14ac:dyDescent="0.2">
      <c r="A29783" s="112" t="s">
        <v>62070</v>
      </c>
      <c r="B29783" s="112" t="s">
        <v>62071</v>
      </c>
    </row>
    <row r="29784" spans="1:2" x14ac:dyDescent="0.2">
      <c r="A29784" s="112" t="s">
        <v>62072</v>
      </c>
      <c r="B29784" s="112" t="s">
        <v>62073</v>
      </c>
    </row>
    <row r="29785" spans="1:2" x14ac:dyDescent="0.2">
      <c r="A29785" s="112" t="s">
        <v>62074</v>
      </c>
      <c r="B29785" s="112" t="s">
        <v>62075</v>
      </c>
    </row>
    <row r="29786" spans="1:2" x14ac:dyDescent="0.2">
      <c r="A29786" s="112" t="s">
        <v>62076</v>
      </c>
      <c r="B29786" s="112" t="s">
        <v>62077</v>
      </c>
    </row>
    <row r="29787" spans="1:2" x14ac:dyDescent="0.2">
      <c r="A29787" s="112" t="s">
        <v>62078</v>
      </c>
      <c r="B29787" s="112" t="s">
        <v>62079</v>
      </c>
    </row>
    <row r="29788" spans="1:2" x14ac:dyDescent="0.2">
      <c r="A29788" s="112" t="s">
        <v>62080</v>
      </c>
      <c r="B29788" s="112" t="s">
        <v>62081</v>
      </c>
    </row>
    <row r="29789" spans="1:2" x14ac:dyDescent="0.2">
      <c r="A29789" s="112" t="s">
        <v>62082</v>
      </c>
      <c r="B29789" s="112" t="s">
        <v>62083</v>
      </c>
    </row>
    <row r="29790" spans="1:2" x14ac:dyDescent="0.2">
      <c r="A29790" s="112" t="s">
        <v>62084</v>
      </c>
      <c r="B29790" s="112" t="s">
        <v>62085</v>
      </c>
    </row>
    <row r="29791" spans="1:2" x14ac:dyDescent="0.2">
      <c r="A29791" s="112" t="s">
        <v>62086</v>
      </c>
      <c r="B29791" s="112" t="s">
        <v>62087</v>
      </c>
    </row>
    <row r="29792" spans="1:2" x14ac:dyDescent="0.2">
      <c r="A29792" s="112" t="s">
        <v>62088</v>
      </c>
      <c r="B29792" s="112" t="s">
        <v>62089</v>
      </c>
    </row>
    <row r="29793" spans="1:2" x14ac:dyDescent="0.2">
      <c r="A29793" s="112" t="s">
        <v>62090</v>
      </c>
      <c r="B29793" s="112" t="s">
        <v>62091</v>
      </c>
    </row>
    <row r="29794" spans="1:2" x14ac:dyDescent="0.2">
      <c r="A29794" s="112" t="s">
        <v>62092</v>
      </c>
      <c r="B29794" s="112" t="s">
        <v>62093</v>
      </c>
    </row>
    <row r="29795" spans="1:2" x14ac:dyDescent="0.2">
      <c r="A29795" s="112" t="s">
        <v>62094</v>
      </c>
      <c r="B29795" s="112" t="s">
        <v>62095</v>
      </c>
    </row>
    <row r="29796" spans="1:2" x14ac:dyDescent="0.2">
      <c r="A29796" s="112" t="s">
        <v>62096</v>
      </c>
      <c r="B29796" s="112" t="s">
        <v>62097</v>
      </c>
    </row>
    <row r="29797" spans="1:2" x14ac:dyDescent="0.2">
      <c r="A29797" s="112" t="s">
        <v>62098</v>
      </c>
      <c r="B29797" s="112" t="s">
        <v>62099</v>
      </c>
    </row>
    <row r="29798" spans="1:2" x14ac:dyDescent="0.2">
      <c r="A29798" s="112" t="s">
        <v>62100</v>
      </c>
      <c r="B29798" s="112" t="s">
        <v>62101</v>
      </c>
    </row>
    <row r="29799" spans="1:2" x14ac:dyDescent="0.2">
      <c r="A29799" s="112" t="s">
        <v>62102</v>
      </c>
      <c r="B29799" s="112" t="s">
        <v>62103</v>
      </c>
    </row>
    <row r="29800" spans="1:2" x14ac:dyDescent="0.2">
      <c r="A29800" s="112" t="s">
        <v>62104</v>
      </c>
      <c r="B29800" s="112" t="s">
        <v>62105</v>
      </c>
    </row>
    <row r="29801" spans="1:2" x14ac:dyDescent="0.2">
      <c r="A29801" s="112" t="s">
        <v>62106</v>
      </c>
      <c r="B29801" s="112" t="s">
        <v>62107</v>
      </c>
    </row>
    <row r="29802" spans="1:2" x14ac:dyDescent="0.2">
      <c r="A29802" s="112" t="s">
        <v>62108</v>
      </c>
      <c r="B29802" s="112" t="s">
        <v>62109</v>
      </c>
    </row>
    <row r="29803" spans="1:2" x14ac:dyDescent="0.2">
      <c r="A29803" s="112" t="s">
        <v>62110</v>
      </c>
      <c r="B29803" s="112" t="s">
        <v>62111</v>
      </c>
    </row>
    <row r="29804" spans="1:2" x14ac:dyDescent="0.2">
      <c r="A29804" s="112" t="s">
        <v>62112</v>
      </c>
      <c r="B29804" s="112" t="s">
        <v>62113</v>
      </c>
    </row>
    <row r="29805" spans="1:2" x14ac:dyDescent="0.2">
      <c r="A29805" s="112" t="s">
        <v>62114</v>
      </c>
      <c r="B29805" s="112" t="s">
        <v>62115</v>
      </c>
    </row>
    <row r="29806" spans="1:2" x14ac:dyDescent="0.2">
      <c r="A29806" s="112" t="s">
        <v>62116</v>
      </c>
      <c r="B29806" s="112" t="s">
        <v>62117</v>
      </c>
    </row>
    <row r="29807" spans="1:2" x14ac:dyDescent="0.2">
      <c r="A29807" s="112" t="s">
        <v>62118</v>
      </c>
      <c r="B29807" s="112" t="s">
        <v>62119</v>
      </c>
    </row>
    <row r="29808" spans="1:2" x14ac:dyDescent="0.2">
      <c r="A29808" s="112" t="s">
        <v>62120</v>
      </c>
      <c r="B29808" s="112" t="s">
        <v>62121</v>
      </c>
    </row>
    <row r="29809" spans="1:2" x14ac:dyDescent="0.2">
      <c r="A29809" s="112" t="s">
        <v>62122</v>
      </c>
      <c r="B29809" s="112" t="s">
        <v>62123</v>
      </c>
    </row>
    <row r="29810" spans="1:2" x14ac:dyDescent="0.2">
      <c r="A29810" s="112" t="s">
        <v>62124</v>
      </c>
      <c r="B29810" s="112" t="s">
        <v>62125</v>
      </c>
    </row>
    <row r="29811" spans="1:2" x14ac:dyDescent="0.2">
      <c r="A29811" s="112" t="s">
        <v>62126</v>
      </c>
      <c r="B29811" s="112" t="s">
        <v>62127</v>
      </c>
    </row>
    <row r="29812" spans="1:2" x14ac:dyDescent="0.2">
      <c r="A29812" s="112" t="s">
        <v>62128</v>
      </c>
      <c r="B29812" s="112" t="s">
        <v>62129</v>
      </c>
    </row>
    <row r="29813" spans="1:2" x14ac:dyDescent="0.2">
      <c r="A29813" s="112" t="s">
        <v>62130</v>
      </c>
      <c r="B29813" s="112" t="s">
        <v>62131</v>
      </c>
    </row>
    <row r="29814" spans="1:2" x14ac:dyDescent="0.2">
      <c r="A29814" s="112" t="s">
        <v>62132</v>
      </c>
      <c r="B29814" s="112" t="s">
        <v>62133</v>
      </c>
    </row>
    <row r="29815" spans="1:2" x14ac:dyDescent="0.2">
      <c r="A29815" s="112" t="s">
        <v>62134</v>
      </c>
      <c r="B29815" s="112" t="s">
        <v>62135</v>
      </c>
    </row>
    <row r="29816" spans="1:2" x14ac:dyDescent="0.2">
      <c r="A29816" s="112" t="s">
        <v>62136</v>
      </c>
      <c r="B29816" s="112" t="s">
        <v>62137</v>
      </c>
    </row>
    <row r="29817" spans="1:2" x14ac:dyDescent="0.2">
      <c r="A29817" s="112" t="s">
        <v>62138</v>
      </c>
      <c r="B29817" s="112" t="s">
        <v>62139</v>
      </c>
    </row>
    <row r="29818" spans="1:2" x14ac:dyDescent="0.2">
      <c r="A29818" s="112" t="s">
        <v>62140</v>
      </c>
      <c r="B29818" s="112" t="s">
        <v>62141</v>
      </c>
    </row>
    <row r="29819" spans="1:2" x14ac:dyDescent="0.2">
      <c r="A29819" s="112" t="s">
        <v>62142</v>
      </c>
      <c r="B29819" s="112" t="s">
        <v>62143</v>
      </c>
    </row>
    <row r="29820" spans="1:2" x14ac:dyDescent="0.2">
      <c r="A29820" s="112" t="s">
        <v>62144</v>
      </c>
      <c r="B29820" s="112" t="s">
        <v>62145</v>
      </c>
    </row>
    <row r="29821" spans="1:2" x14ac:dyDescent="0.2">
      <c r="A29821" s="112" t="s">
        <v>62146</v>
      </c>
      <c r="B29821" s="112" t="s">
        <v>62147</v>
      </c>
    </row>
    <row r="29822" spans="1:2" x14ac:dyDescent="0.2">
      <c r="A29822" s="112" t="s">
        <v>62148</v>
      </c>
      <c r="B29822" s="112" t="s">
        <v>62149</v>
      </c>
    </row>
    <row r="29823" spans="1:2" x14ac:dyDescent="0.2">
      <c r="A29823" s="112" t="s">
        <v>62150</v>
      </c>
      <c r="B29823" s="112" t="s">
        <v>62151</v>
      </c>
    </row>
    <row r="29824" spans="1:2" x14ac:dyDescent="0.2">
      <c r="A29824" s="112" t="s">
        <v>62152</v>
      </c>
      <c r="B29824" s="112" t="s">
        <v>62153</v>
      </c>
    </row>
    <row r="29825" spans="1:2" x14ac:dyDescent="0.2">
      <c r="A29825" s="112" t="s">
        <v>62154</v>
      </c>
      <c r="B29825" s="112" t="s">
        <v>62155</v>
      </c>
    </row>
    <row r="29826" spans="1:2" x14ac:dyDescent="0.2">
      <c r="A29826" s="112" t="s">
        <v>62156</v>
      </c>
      <c r="B29826" s="112" t="s">
        <v>62157</v>
      </c>
    </row>
    <row r="29827" spans="1:2" x14ac:dyDescent="0.2">
      <c r="A29827" s="112" t="s">
        <v>62158</v>
      </c>
      <c r="B29827" s="112" t="s">
        <v>62159</v>
      </c>
    </row>
    <row r="29828" spans="1:2" x14ac:dyDescent="0.2">
      <c r="A29828" s="112" t="s">
        <v>62160</v>
      </c>
      <c r="B29828" s="112" t="s">
        <v>62161</v>
      </c>
    </row>
    <row r="29829" spans="1:2" x14ac:dyDescent="0.2">
      <c r="A29829" s="112" t="s">
        <v>62162</v>
      </c>
      <c r="B29829" s="112" t="s">
        <v>62163</v>
      </c>
    </row>
    <row r="29830" spans="1:2" x14ac:dyDescent="0.2">
      <c r="A29830" s="112" t="s">
        <v>62164</v>
      </c>
      <c r="B29830" s="112" t="s">
        <v>62165</v>
      </c>
    </row>
    <row r="29831" spans="1:2" x14ac:dyDescent="0.2">
      <c r="A29831" s="112" t="s">
        <v>62166</v>
      </c>
      <c r="B29831" s="112" t="s">
        <v>62167</v>
      </c>
    </row>
    <row r="29832" spans="1:2" x14ac:dyDescent="0.2">
      <c r="A29832" s="112" t="s">
        <v>62168</v>
      </c>
      <c r="B29832" s="112" t="s">
        <v>62169</v>
      </c>
    </row>
    <row r="29833" spans="1:2" x14ac:dyDescent="0.2">
      <c r="A29833" s="112" t="s">
        <v>62170</v>
      </c>
      <c r="B29833" s="112" t="s">
        <v>62171</v>
      </c>
    </row>
    <row r="29834" spans="1:2" x14ac:dyDescent="0.2">
      <c r="A29834" s="112" t="s">
        <v>62172</v>
      </c>
      <c r="B29834" s="112" t="s">
        <v>62173</v>
      </c>
    </row>
    <row r="29835" spans="1:2" x14ac:dyDescent="0.2">
      <c r="A29835" s="112" t="s">
        <v>62174</v>
      </c>
      <c r="B29835" s="112" t="s">
        <v>62175</v>
      </c>
    </row>
    <row r="29836" spans="1:2" x14ac:dyDescent="0.2">
      <c r="A29836" s="112" t="s">
        <v>62176</v>
      </c>
      <c r="B29836" s="112" t="s">
        <v>62177</v>
      </c>
    </row>
    <row r="29837" spans="1:2" x14ac:dyDescent="0.2">
      <c r="A29837" s="112" t="s">
        <v>62178</v>
      </c>
      <c r="B29837" s="112" t="s">
        <v>62179</v>
      </c>
    </row>
    <row r="29838" spans="1:2" x14ac:dyDescent="0.2">
      <c r="A29838" s="112" t="s">
        <v>62180</v>
      </c>
      <c r="B29838" s="112" t="s">
        <v>62181</v>
      </c>
    </row>
    <row r="29839" spans="1:2" x14ac:dyDescent="0.2">
      <c r="A29839" s="112" t="s">
        <v>62182</v>
      </c>
      <c r="B29839" s="112" t="s">
        <v>62183</v>
      </c>
    </row>
    <row r="29840" spans="1:2" x14ac:dyDescent="0.2">
      <c r="A29840" s="112" t="s">
        <v>62184</v>
      </c>
      <c r="B29840" s="112" t="s">
        <v>62185</v>
      </c>
    </row>
    <row r="29841" spans="1:2" x14ac:dyDescent="0.2">
      <c r="A29841" s="112" t="s">
        <v>62186</v>
      </c>
      <c r="B29841" s="112" t="s">
        <v>62187</v>
      </c>
    </row>
    <row r="29842" spans="1:2" x14ac:dyDescent="0.2">
      <c r="A29842" s="112" t="s">
        <v>62188</v>
      </c>
      <c r="B29842" s="112" t="s">
        <v>62189</v>
      </c>
    </row>
    <row r="29843" spans="1:2" x14ac:dyDescent="0.2">
      <c r="A29843" s="112" t="s">
        <v>62190</v>
      </c>
      <c r="B29843" s="112" t="s">
        <v>62191</v>
      </c>
    </row>
    <row r="29844" spans="1:2" x14ac:dyDescent="0.2">
      <c r="A29844" s="112" t="s">
        <v>62192</v>
      </c>
      <c r="B29844" s="112" t="s">
        <v>62193</v>
      </c>
    </row>
    <row r="29845" spans="1:2" x14ac:dyDescent="0.2">
      <c r="A29845" s="112" t="s">
        <v>62194</v>
      </c>
      <c r="B29845" s="112" t="s">
        <v>62195</v>
      </c>
    </row>
    <row r="29846" spans="1:2" x14ac:dyDescent="0.2">
      <c r="A29846" s="112" t="s">
        <v>62196</v>
      </c>
      <c r="B29846" s="112" t="s">
        <v>62197</v>
      </c>
    </row>
    <row r="29847" spans="1:2" x14ac:dyDescent="0.2">
      <c r="A29847" s="112" t="s">
        <v>62198</v>
      </c>
      <c r="B29847" s="112" t="s">
        <v>62199</v>
      </c>
    </row>
    <row r="29848" spans="1:2" x14ac:dyDescent="0.2">
      <c r="A29848" s="112" t="s">
        <v>62200</v>
      </c>
      <c r="B29848" s="112" t="s">
        <v>62201</v>
      </c>
    </row>
    <row r="29849" spans="1:2" x14ac:dyDescent="0.2">
      <c r="A29849" s="112" t="s">
        <v>62202</v>
      </c>
      <c r="B29849" s="112" t="s">
        <v>62203</v>
      </c>
    </row>
    <row r="29850" spans="1:2" x14ac:dyDescent="0.2">
      <c r="A29850" s="112" t="s">
        <v>62204</v>
      </c>
      <c r="B29850" s="112" t="s">
        <v>62205</v>
      </c>
    </row>
    <row r="29851" spans="1:2" x14ac:dyDescent="0.2">
      <c r="A29851" s="112" t="s">
        <v>62206</v>
      </c>
      <c r="B29851" s="112" t="s">
        <v>62207</v>
      </c>
    </row>
    <row r="29852" spans="1:2" x14ac:dyDescent="0.2">
      <c r="A29852" s="112" t="s">
        <v>62208</v>
      </c>
      <c r="B29852" s="112" t="s">
        <v>62209</v>
      </c>
    </row>
    <row r="29853" spans="1:2" x14ac:dyDescent="0.2">
      <c r="A29853" s="112" t="s">
        <v>62210</v>
      </c>
      <c r="B29853" s="112" t="s">
        <v>62211</v>
      </c>
    </row>
    <row r="29854" spans="1:2" x14ac:dyDescent="0.2">
      <c r="A29854" s="112" t="s">
        <v>62212</v>
      </c>
      <c r="B29854" s="112" t="s">
        <v>62213</v>
      </c>
    </row>
    <row r="29855" spans="1:2" x14ac:dyDescent="0.2">
      <c r="A29855" s="112" t="s">
        <v>62214</v>
      </c>
      <c r="B29855" s="112" t="s">
        <v>62215</v>
      </c>
    </row>
    <row r="29856" spans="1:2" x14ac:dyDescent="0.2">
      <c r="A29856" s="112" t="s">
        <v>62216</v>
      </c>
      <c r="B29856" s="112" t="s">
        <v>62217</v>
      </c>
    </row>
    <row r="29857" spans="1:2" x14ac:dyDescent="0.2">
      <c r="A29857" s="112" t="s">
        <v>62218</v>
      </c>
      <c r="B29857" s="112" t="s">
        <v>62219</v>
      </c>
    </row>
    <row r="29858" spans="1:2" x14ac:dyDescent="0.2">
      <c r="A29858" s="112" t="s">
        <v>62220</v>
      </c>
      <c r="B29858" s="112" t="s">
        <v>62221</v>
      </c>
    </row>
    <row r="29859" spans="1:2" x14ac:dyDescent="0.2">
      <c r="A29859" s="112" t="s">
        <v>62222</v>
      </c>
      <c r="B29859" s="112" t="s">
        <v>62223</v>
      </c>
    </row>
    <row r="29860" spans="1:2" x14ac:dyDescent="0.2">
      <c r="A29860" s="112" t="s">
        <v>62224</v>
      </c>
      <c r="B29860" s="112" t="s">
        <v>62225</v>
      </c>
    </row>
    <row r="29861" spans="1:2" x14ac:dyDescent="0.2">
      <c r="A29861" s="112" t="s">
        <v>62226</v>
      </c>
      <c r="B29861" s="112" t="s">
        <v>62227</v>
      </c>
    </row>
    <row r="29862" spans="1:2" x14ac:dyDescent="0.2">
      <c r="A29862" s="112" t="s">
        <v>62228</v>
      </c>
      <c r="B29862" s="112" t="s">
        <v>62229</v>
      </c>
    </row>
    <row r="29863" spans="1:2" x14ac:dyDescent="0.2">
      <c r="A29863" s="112" t="s">
        <v>62230</v>
      </c>
      <c r="B29863" s="112" t="s">
        <v>62231</v>
      </c>
    </row>
    <row r="29864" spans="1:2" x14ac:dyDescent="0.2">
      <c r="A29864" s="112" t="s">
        <v>62232</v>
      </c>
      <c r="B29864" s="112" t="s">
        <v>62233</v>
      </c>
    </row>
    <row r="29865" spans="1:2" x14ac:dyDescent="0.2">
      <c r="A29865" s="112" t="s">
        <v>62234</v>
      </c>
      <c r="B29865" s="112" t="s">
        <v>62235</v>
      </c>
    </row>
    <row r="29866" spans="1:2" x14ac:dyDescent="0.2">
      <c r="A29866" s="112" t="s">
        <v>62236</v>
      </c>
      <c r="B29866" s="112" t="s">
        <v>62237</v>
      </c>
    </row>
    <row r="29867" spans="1:2" x14ac:dyDescent="0.2">
      <c r="A29867" s="112" t="s">
        <v>62238</v>
      </c>
      <c r="B29867" s="112" t="s">
        <v>62239</v>
      </c>
    </row>
    <row r="29868" spans="1:2" x14ac:dyDescent="0.2">
      <c r="A29868" s="112" t="s">
        <v>62240</v>
      </c>
      <c r="B29868" s="112" t="s">
        <v>62241</v>
      </c>
    </row>
    <row r="29869" spans="1:2" x14ac:dyDescent="0.2">
      <c r="A29869" s="112" t="s">
        <v>62242</v>
      </c>
      <c r="B29869" s="112" t="s">
        <v>62243</v>
      </c>
    </row>
    <row r="29870" spans="1:2" x14ac:dyDescent="0.2">
      <c r="A29870" s="112" t="s">
        <v>62244</v>
      </c>
      <c r="B29870" s="112" t="s">
        <v>62245</v>
      </c>
    </row>
    <row r="29871" spans="1:2" x14ac:dyDescent="0.2">
      <c r="A29871" s="112" t="s">
        <v>62246</v>
      </c>
      <c r="B29871" s="112" t="s">
        <v>62247</v>
      </c>
    </row>
    <row r="29872" spans="1:2" x14ac:dyDescent="0.2">
      <c r="A29872" s="112" t="s">
        <v>62248</v>
      </c>
      <c r="B29872" s="112" t="s">
        <v>62249</v>
      </c>
    </row>
    <row r="29873" spans="1:2" x14ac:dyDescent="0.2">
      <c r="A29873" s="112" t="s">
        <v>62250</v>
      </c>
      <c r="B29873" s="112" t="s">
        <v>62251</v>
      </c>
    </row>
    <row r="29874" spans="1:2" x14ac:dyDescent="0.2">
      <c r="A29874" s="112" t="s">
        <v>62252</v>
      </c>
      <c r="B29874" s="112" t="s">
        <v>62253</v>
      </c>
    </row>
    <row r="29875" spans="1:2" x14ac:dyDescent="0.2">
      <c r="A29875" s="112" t="s">
        <v>62254</v>
      </c>
      <c r="B29875" s="112" t="s">
        <v>62255</v>
      </c>
    </row>
    <row r="29876" spans="1:2" x14ac:dyDescent="0.2">
      <c r="A29876" s="112" t="s">
        <v>62256</v>
      </c>
      <c r="B29876" s="112" t="s">
        <v>62257</v>
      </c>
    </row>
    <row r="29877" spans="1:2" x14ac:dyDescent="0.2">
      <c r="A29877" s="112" t="s">
        <v>62258</v>
      </c>
      <c r="B29877" s="112" t="s">
        <v>62259</v>
      </c>
    </row>
    <row r="29878" spans="1:2" x14ac:dyDescent="0.2">
      <c r="A29878" s="112" t="s">
        <v>62260</v>
      </c>
      <c r="B29878" s="112" t="s">
        <v>62261</v>
      </c>
    </row>
    <row r="29879" spans="1:2" x14ac:dyDescent="0.2">
      <c r="A29879" s="112" t="s">
        <v>62262</v>
      </c>
      <c r="B29879" s="112" t="s">
        <v>62263</v>
      </c>
    </row>
    <row r="29880" spans="1:2" x14ac:dyDescent="0.2">
      <c r="A29880" s="112" t="s">
        <v>62264</v>
      </c>
      <c r="B29880" s="112" t="s">
        <v>62265</v>
      </c>
    </row>
    <row r="29881" spans="1:2" x14ac:dyDescent="0.2">
      <c r="A29881" s="112" t="s">
        <v>62266</v>
      </c>
      <c r="B29881" s="112" t="s">
        <v>62267</v>
      </c>
    </row>
    <row r="29882" spans="1:2" x14ac:dyDescent="0.2">
      <c r="A29882" s="112" t="s">
        <v>62268</v>
      </c>
      <c r="B29882" s="112" t="s">
        <v>62269</v>
      </c>
    </row>
    <row r="29883" spans="1:2" x14ac:dyDescent="0.2">
      <c r="A29883" s="112" t="s">
        <v>62270</v>
      </c>
      <c r="B29883" s="112" t="s">
        <v>62271</v>
      </c>
    </row>
    <row r="29884" spans="1:2" x14ac:dyDescent="0.2">
      <c r="A29884" s="112" t="s">
        <v>62272</v>
      </c>
      <c r="B29884" s="112" t="s">
        <v>62273</v>
      </c>
    </row>
    <row r="29885" spans="1:2" x14ac:dyDescent="0.2">
      <c r="A29885" s="112" t="s">
        <v>62274</v>
      </c>
      <c r="B29885" s="112" t="s">
        <v>62275</v>
      </c>
    </row>
    <row r="29886" spans="1:2" x14ac:dyDescent="0.2">
      <c r="A29886" s="112" t="s">
        <v>62276</v>
      </c>
      <c r="B29886" s="112" t="s">
        <v>62277</v>
      </c>
    </row>
    <row r="29887" spans="1:2" x14ac:dyDescent="0.2">
      <c r="A29887" s="112" t="s">
        <v>62278</v>
      </c>
      <c r="B29887" s="112" t="s">
        <v>62279</v>
      </c>
    </row>
    <row r="29888" spans="1:2" x14ac:dyDescent="0.2">
      <c r="A29888" s="112" t="s">
        <v>62280</v>
      </c>
      <c r="B29888" s="112" t="s">
        <v>62281</v>
      </c>
    </row>
    <row r="29889" spans="1:2" x14ac:dyDescent="0.2">
      <c r="A29889" s="112" t="s">
        <v>62282</v>
      </c>
      <c r="B29889" s="112" t="s">
        <v>62283</v>
      </c>
    </row>
    <row r="29890" spans="1:2" x14ac:dyDescent="0.2">
      <c r="A29890" s="112" t="s">
        <v>62284</v>
      </c>
      <c r="B29890" s="112" t="s">
        <v>62285</v>
      </c>
    </row>
    <row r="29891" spans="1:2" x14ac:dyDescent="0.2">
      <c r="A29891" s="112" t="s">
        <v>62286</v>
      </c>
      <c r="B29891" s="112" t="s">
        <v>62287</v>
      </c>
    </row>
    <row r="29892" spans="1:2" x14ac:dyDescent="0.2">
      <c r="A29892" s="112" t="s">
        <v>62288</v>
      </c>
      <c r="B29892" s="112" t="s">
        <v>62289</v>
      </c>
    </row>
    <row r="29893" spans="1:2" x14ac:dyDescent="0.2">
      <c r="A29893" s="112" t="s">
        <v>62290</v>
      </c>
      <c r="B29893" s="112" t="s">
        <v>62291</v>
      </c>
    </row>
    <row r="29894" spans="1:2" x14ac:dyDescent="0.2">
      <c r="A29894" s="112" t="s">
        <v>62292</v>
      </c>
      <c r="B29894" s="112" t="s">
        <v>62293</v>
      </c>
    </row>
    <row r="29895" spans="1:2" x14ac:dyDescent="0.2">
      <c r="A29895" s="112" t="s">
        <v>62294</v>
      </c>
      <c r="B29895" s="112" t="s">
        <v>62295</v>
      </c>
    </row>
    <row r="29896" spans="1:2" x14ac:dyDescent="0.2">
      <c r="A29896" s="112" t="s">
        <v>62296</v>
      </c>
      <c r="B29896" s="112" t="s">
        <v>62297</v>
      </c>
    </row>
    <row r="29897" spans="1:2" x14ac:dyDescent="0.2">
      <c r="A29897" s="112" t="s">
        <v>62298</v>
      </c>
      <c r="B29897" s="112" t="s">
        <v>62299</v>
      </c>
    </row>
    <row r="29898" spans="1:2" x14ac:dyDescent="0.2">
      <c r="A29898" s="112" t="s">
        <v>62300</v>
      </c>
      <c r="B29898" s="112" t="s">
        <v>62301</v>
      </c>
    </row>
    <row r="29899" spans="1:2" x14ac:dyDescent="0.2">
      <c r="A29899" s="112" t="s">
        <v>62302</v>
      </c>
      <c r="B29899" s="112" t="s">
        <v>62303</v>
      </c>
    </row>
    <row r="29900" spans="1:2" x14ac:dyDescent="0.2">
      <c r="A29900" s="112" t="s">
        <v>62304</v>
      </c>
      <c r="B29900" s="112" t="s">
        <v>62305</v>
      </c>
    </row>
    <row r="29901" spans="1:2" x14ac:dyDescent="0.2">
      <c r="A29901" s="112" t="s">
        <v>62306</v>
      </c>
      <c r="B29901" s="112" t="s">
        <v>62307</v>
      </c>
    </row>
    <row r="29902" spans="1:2" x14ac:dyDescent="0.2">
      <c r="A29902" s="112" t="s">
        <v>62308</v>
      </c>
      <c r="B29902" s="112" t="s">
        <v>62309</v>
      </c>
    </row>
    <row r="29903" spans="1:2" x14ac:dyDescent="0.2">
      <c r="A29903" s="112" t="s">
        <v>62310</v>
      </c>
      <c r="B29903" s="112" t="s">
        <v>62311</v>
      </c>
    </row>
    <row r="29904" spans="1:2" x14ac:dyDescent="0.2">
      <c r="A29904" s="112" t="s">
        <v>62312</v>
      </c>
      <c r="B29904" s="112" t="s">
        <v>62313</v>
      </c>
    </row>
    <row r="29905" spans="1:2" x14ac:dyDescent="0.2">
      <c r="A29905" s="112" t="s">
        <v>62314</v>
      </c>
      <c r="B29905" s="112" t="s">
        <v>62315</v>
      </c>
    </row>
    <row r="29906" spans="1:2" x14ac:dyDescent="0.2">
      <c r="A29906" s="112" t="s">
        <v>62316</v>
      </c>
      <c r="B29906" s="112" t="s">
        <v>62317</v>
      </c>
    </row>
    <row r="29907" spans="1:2" x14ac:dyDescent="0.2">
      <c r="A29907" s="112" t="s">
        <v>62318</v>
      </c>
      <c r="B29907" s="112" t="s">
        <v>62319</v>
      </c>
    </row>
    <row r="29908" spans="1:2" x14ac:dyDescent="0.2">
      <c r="A29908" s="112" t="s">
        <v>62320</v>
      </c>
      <c r="B29908" s="112" t="s">
        <v>62321</v>
      </c>
    </row>
    <row r="29909" spans="1:2" x14ac:dyDescent="0.2">
      <c r="A29909" s="112" t="s">
        <v>62322</v>
      </c>
      <c r="B29909" s="112" t="s">
        <v>62323</v>
      </c>
    </row>
    <row r="29910" spans="1:2" x14ac:dyDescent="0.2">
      <c r="A29910" s="112" t="s">
        <v>62324</v>
      </c>
      <c r="B29910" s="112" t="s">
        <v>62325</v>
      </c>
    </row>
    <row r="29911" spans="1:2" x14ac:dyDescent="0.2">
      <c r="A29911" s="112" t="s">
        <v>62326</v>
      </c>
      <c r="B29911" s="112" t="s">
        <v>62327</v>
      </c>
    </row>
    <row r="29912" spans="1:2" x14ac:dyDescent="0.2">
      <c r="A29912" s="112" t="s">
        <v>62328</v>
      </c>
      <c r="B29912" s="112" t="s">
        <v>62329</v>
      </c>
    </row>
    <row r="29913" spans="1:2" x14ac:dyDescent="0.2">
      <c r="A29913" s="112" t="s">
        <v>62330</v>
      </c>
      <c r="B29913" s="112" t="s">
        <v>62331</v>
      </c>
    </row>
    <row r="29914" spans="1:2" x14ac:dyDescent="0.2">
      <c r="A29914" s="112" t="s">
        <v>62332</v>
      </c>
      <c r="B29914" s="112" t="s">
        <v>62333</v>
      </c>
    </row>
    <row r="29915" spans="1:2" x14ac:dyDescent="0.2">
      <c r="A29915" s="112" t="s">
        <v>62334</v>
      </c>
      <c r="B29915" s="112" t="s">
        <v>62335</v>
      </c>
    </row>
    <row r="29916" spans="1:2" x14ac:dyDescent="0.2">
      <c r="A29916" s="112" t="s">
        <v>62336</v>
      </c>
      <c r="B29916" s="112" t="s">
        <v>62337</v>
      </c>
    </row>
    <row r="29917" spans="1:2" x14ac:dyDescent="0.2">
      <c r="A29917" s="112" t="s">
        <v>62338</v>
      </c>
      <c r="B29917" s="112" t="s">
        <v>62339</v>
      </c>
    </row>
    <row r="29918" spans="1:2" x14ac:dyDescent="0.2">
      <c r="A29918" s="112" t="s">
        <v>62340</v>
      </c>
      <c r="B29918" s="112" t="s">
        <v>62341</v>
      </c>
    </row>
    <row r="29919" spans="1:2" x14ac:dyDescent="0.2">
      <c r="A29919" s="112" t="s">
        <v>62342</v>
      </c>
      <c r="B29919" s="112" t="s">
        <v>62343</v>
      </c>
    </row>
    <row r="29920" spans="1:2" x14ac:dyDescent="0.2">
      <c r="A29920" s="112" t="s">
        <v>62344</v>
      </c>
      <c r="B29920" s="112" t="s">
        <v>62345</v>
      </c>
    </row>
    <row r="29921" spans="1:2" x14ac:dyDescent="0.2">
      <c r="A29921" s="112" t="s">
        <v>62346</v>
      </c>
      <c r="B29921" s="112" t="s">
        <v>62347</v>
      </c>
    </row>
    <row r="29922" spans="1:2" x14ac:dyDescent="0.2">
      <c r="A29922" s="112" t="s">
        <v>62348</v>
      </c>
      <c r="B29922" s="112" t="s">
        <v>62349</v>
      </c>
    </row>
    <row r="29923" spans="1:2" x14ac:dyDescent="0.2">
      <c r="A29923" s="112" t="s">
        <v>62350</v>
      </c>
      <c r="B29923" s="112" t="s">
        <v>62351</v>
      </c>
    </row>
    <row r="29924" spans="1:2" x14ac:dyDescent="0.2">
      <c r="A29924" s="112" t="s">
        <v>62352</v>
      </c>
      <c r="B29924" s="112" t="s">
        <v>62353</v>
      </c>
    </row>
    <row r="29925" spans="1:2" x14ac:dyDescent="0.2">
      <c r="A29925" s="112" t="s">
        <v>62354</v>
      </c>
      <c r="B29925" s="112" t="s">
        <v>62355</v>
      </c>
    </row>
    <row r="29926" spans="1:2" x14ac:dyDescent="0.2">
      <c r="A29926" s="112" t="s">
        <v>62356</v>
      </c>
      <c r="B29926" s="112" t="s">
        <v>62357</v>
      </c>
    </row>
    <row r="29927" spans="1:2" x14ac:dyDescent="0.2">
      <c r="A29927" s="112" t="s">
        <v>62358</v>
      </c>
      <c r="B29927" s="112" t="s">
        <v>62359</v>
      </c>
    </row>
    <row r="29928" spans="1:2" x14ac:dyDescent="0.2">
      <c r="A29928" s="112" t="s">
        <v>62360</v>
      </c>
      <c r="B29928" s="112" t="s">
        <v>62361</v>
      </c>
    </row>
    <row r="29929" spans="1:2" x14ac:dyDescent="0.2">
      <c r="A29929" s="112" t="s">
        <v>62362</v>
      </c>
      <c r="B29929" s="112" t="s">
        <v>62363</v>
      </c>
    </row>
    <row r="29930" spans="1:2" x14ac:dyDescent="0.2">
      <c r="A29930" s="112" t="s">
        <v>62364</v>
      </c>
      <c r="B29930" s="112" t="s">
        <v>62365</v>
      </c>
    </row>
    <row r="29931" spans="1:2" x14ac:dyDescent="0.2">
      <c r="A29931" s="112" t="s">
        <v>62366</v>
      </c>
      <c r="B29931" s="112" t="s">
        <v>62367</v>
      </c>
    </row>
    <row r="29932" spans="1:2" x14ac:dyDescent="0.2">
      <c r="A29932" s="112" t="s">
        <v>62368</v>
      </c>
      <c r="B29932" s="112" t="s">
        <v>62369</v>
      </c>
    </row>
    <row r="29933" spans="1:2" x14ac:dyDescent="0.2">
      <c r="A29933" s="112" t="s">
        <v>62370</v>
      </c>
      <c r="B29933" s="112" t="s">
        <v>62371</v>
      </c>
    </row>
    <row r="29934" spans="1:2" x14ac:dyDescent="0.2">
      <c r="A29934" s="112" t="s">
        <v>62372</v>
      </c>
      <c r="B29934" s="112" t="s">
        <v>62373</v>
      </c>
    </row>
    <row r="29935" spans="1:2" x14ac:dyDescent="0.2">
      <c r="A29935" s="112" t="s">
        <v>62374</v>
      </c>
      <c r="B29935" s="112" t="s">
        <v>62375</v>
      </c>
    </row>
    <row r="29936" spans="1:2" x14ac:dyDescent="0.2">
      <c r="A29936" s="112" t="s">
        <v>62376</v>
      </c>
      <c r="B29936" s="112" t="s">
        <v>62377</v>
      </c>
    </row>
    <row r="29937" spans="1:2" x14ac:dyDescent="0.2">
      <c r="A29937" s="112" t="s">
        <v>62378</v>
      </c>
      <c r="B29937" s="112" t="s">
        <v>62379</v>
      </c>
    </row>
    <row r="29938" spans="1:2" x14ac:dyDescent="0.2">
      <c r="A29938" s="112" t="s">
        <v>62380</v>
      </c>
      <c r="B29938" s="112" t="s">
        <v>62381</v>
      </c>
    </row>
    <row r="29939" spans="1:2" x14ac:dyDescent="0.2">
      <c r="A29939" s="112" t="s">
        <v>62382</v>
      </c>
      <c r="B29939" s="112" t="s">
        <v>62383</v>
      </c>
    </row>
    <row r="29940" spans="1:2" x14ac:dyDescent="0.2">
      <c r="A29940" s="112" t="s">
        <v>62384</v>
      </c>
      <c r="B29940" s="112" t="s">
        <v>62385</v>
      </c>
    </row>
    <row r="29941" spans="1:2" x14ac:dyDescent="0.2">
      <c r="A29941" s="112" t="s">
        <v>62386</v>
      </c>
      <c r="B29941" s="112" t="s">
        <v>62387</v>
      </c>
    </row>
    <row r="29942" spans="1:2" x14ac:dyDescent="0.2">
      <c r="A29942" s="112" t="s">
        <v>62388</v>
      </c>
      <c r="B29942" s="112" t="s">
        <v>62389</v>
      </c>
    </row>
    <row r="29943" spans="1:2" x14ac:dyDescent="0.2">
      <c r="A29943" s="112" t="s">
        <v>62390</v>
      </c>
      <c r="B29943" s="112" t="s">
        <v>62391</v>
      </c>
    </row>
    <row r="29944" spans="1:2" x14ac:dyDescent="0.2">
      <c r="A29944" s="112" t="s">
        <v>62392</v>
      </c>
      <c r="B29944" s="112" t="s">
        <v>62393</v>
      </c>
    </row>
    <row r="29945" spans="1:2" x14ac:dyDescent="0.2">
      <c r="A29945" s="112" t="s">
        <v>62394</v>
      </c>
      <c r="B29945" s="112" t="s">
        <v>62395</v>
      </c>
    </row>
    <row r="29946" spans="1:2" x14ac:dyDescent="0.2">
      <c r="A29946" s="112" t="s">
        <v>62396</v>
      </c>
      <c r="B29946" s="112" t="s">
        <v>62397</v>
      </c>
    </row>
    <row r="29947" spans="1:2" x14ac:dyDescent="0.2">
      <c r="A29947" s="112" t="s">
        <v>62398</v>
      </c>
      <c r="B29947" s="112" t="s">
        <v>62399</v>
      </c>
    </row>
    <row r="29948" spans="1:2" x14ac:dyDescent="0.2">
      <c r="A29948" s="112" t="s">
        <v>62400</v>
      </c>
      <c r="B29948" s="112" t="s">
        <v>62401</v>
      </c>
    </row>
    <row r="29949" spans="1:2" x14ac:dyDescent="0.2">
      <c r="A29949" s="112" t="s">
        <v>62402</v>
      </c>
      <c r="B29949" s="112" t="s">
        <v>62403</v>
      </c>
    </row>
    <row r="29950" spans="1:2" x14ac:dyDescent="0.2">
      <c r="A29950" s="112" t="s">
        <v>62404</v>
      </c>
      <c r="B29950" s="112" t="s">
        <v>62405</v>
      </c>
    </row>
    <row r="29951" spans="1:2" x14ac:dyDescent="0.2">
      <c r="A29951" s="112" t="s">
        <v>62406</v>
      </c>
      <c r="B29951" s="112" t="s">
        <v>62407</v>
      </c>
    </row>
    <row r="29952" spans="1:2" x14ac:dyDescent="0.2">
      <c r="A29952" s="112" t="s">
        <v>62408</v>
      </c>
      <c r="B29952" s="112" t="s">
        <v>62409</v>
      </c>
    </row>
    <row r="29953" spans="1:2" x14ac:dyDescent="0.2">
      <c r="A29953" s="112" t="s">
        <v>62410</v>
      </c>
      <c r="B29953" s="112" t="s">
        <v>62411</v>
      </c>
    </row>
    <row r="29954" spans="1:2" x14ac:dyDescent="0.2">
      <c r="A29954" s="112" t="s">
        <v>62412</v>
      </c>
      <c r="B29954" s="112" t="s">
        <v>62413</v>
      </c>
    </row>
    <row r="29955" spans="1:2" x14ac:dyDescent="0.2">
      <c r="A29955" s="112" t="s">
        <v>62414</v>
      </c>
      <c r="B29955" s="112" t="s">
        <v>62415</v>
      </c>
    </row>
    <row r="29956" spans="1:2" x14ac:dyDescent="0.2">
      <c r="A29956" s="112" t="s">
        <v>62416</v>
      </c>
      <c r="B29956" s="112" t="s">
        <v>62417</v>
      </c>
    </row>
    <row r="29957" spans="1:2" x14ac:dyDescent="0.2">
      <c r="A29957" s="112" t="s">
        <v>62418</v>
      </c>
      <c r="B29957" s="112" t="s">
        <v>62419</v>
      </c>
    </row>
    <row r="29958" spans="1:2" x14ac:dyDescent="0.2">
      <c r="A29958" s="112" t="s">
        <v>62420</v>
      </c>
      <c r="B29958" s="112" t="s">
        <v>62421</v>
      </c>
    </row>
    <row r="29959" spans="1:2" x14ac:dyDescent="0.2">
      <c r="A29959" s="112" t="s">
        <v>62422</v>
      </c>
      <c r="B29959" s="112" t="s">
        <v>62423</v>
      </c>
    </row>
    <row r="29960" spans="1:2" x14ac:dyDescent="0.2">
      <c r="A29960" s="112" t="s">
        <v>62424</v>
      </c>
      <c r="B29960" s="112" t="s">
        <v>62425</v>
      </c>
    </row>
    <row r="29961" spans="1:2" x14ac:dyDescent="0.2">
      <c r="A29961" s="112" t="s">
        <v>62426</v>
      </c>
      <c r="B29961" s="112" t="s">
        <v>62427</v>
      </c>
    </row>
    <row r="29962" spans="1:2" x14ac:dyDescent="0.2">
      <c r="A29962" s="112" t="s">
        <v>62428</v>
      </c>
      <c r="B29962" s="112" t="s">
        <v>62429</v>
      </c>
    </row>
    <row r="29963" spans="1:2" x14ac:dyDescent="0.2">
      <c r="A29963" s="112" t="s">
        <v>62430</v>
      </c>
      <c r="B29963" s="112" t="s">
        <v>62431</v>
      </c>
    </row>
    <row r="29964" spans="1:2" x14ac:dyDescent="0.2">
      <c r="A29964" s="112" t="s">
        <v>62432</v>
      </c>
      <c r="B29964" s="112" t="s">
        <v>62433</v>
      </c>
    </row>
    <row r="29965" spans="1:2" x14ac:dyDescent="0.2">
      <c r="A29965" s="112" t="s">
        <v>62434</v>
      </c>
      <c r="B29965" s="112" t="s">
        <v>62435</v>
      </c>
    </row>
    <row r="29966" spans="1:2" x14ac:dyDescent="0.2">
      <c r="A29966" s="112" t="s">
        <v>62436</v>
      </c>
      <c r="B29966" s="112" t="s">
        <v>62437</v>
      </c>
    </row>
    <row r="29967" spans="1:2" x14ac:dyDescent="0.2">
      <c r="A29967" s="112" t="s">
        <v>62438</v>
      </c>
      <c r="B29967" s="112" t="s">
        <v>57380</v>
      </c>
    </row>
    <row r="29968" spans="1:2" x14ac:dyDescent="0.2">
      <c r="A29968" s="112" t="s">
        <v>62439</v>
      </c>
      <c r="B29968" s="112" t="s">
        <v>62440</v>
      </c>
    </row>
    <row r="29969" spans="1:2" x14ac:dyDescent="0.2">
      <c r="A29969" s="112" t="s">
        <v>62441</v>
      </c>
      <c r="B29969" s="112" t="s">
        <v>62442</v>
      </c>
    </row>
    <row r="29970" spans="1:2" x14ac:dyDescent="0.2">
      <c r="A29970" s="112" t="s">
        <v>62443</v>
      </c>
      <c r="B29970" s="112" t="s">
        <v>62444</v>
      </c>
    </row>
    <row r="29971" spans="1:2" x14ac:dyDescent="0.2">
      <c r="A29971" s="112" t="s">
        <v>62445</v>
      </c>
      <c r="B29971" s="112" t="s">
        <v>62446</v>
      </c>
    </row>
    <row r="29972" spans="1:2" x14ac:dyDescent="0.2">
      <c r="A29972" s="112" t="s">
        <v>62447</v>
      </c>
      <c r="B29972" s="112" t="s">
        <v>62448</v>
      </c>
    </row>
    <row r="29973" spans="1:2" x14ac:dyDescent="0.2">
      <c r="A29973" s="112" t="s">
        <v>62449</v>
      </c>
      <c r="B29973" s="112" t="s">
        <v>62450</v>
      </c>
    </row>
    <row r="29974" spans="1:2" x14ac:dyDescent="0.2">
      <c r="A29974" s="112" t="s">
        <v>62451</v>
      </c>
      <c r="B29974" s="112" t="s">
        <v>62452</v>
      </c>
    </row>
    <row r="29975" spans="1:2" x14ac:dyDescent="0.2">
      <c r="A29975" s="112" t="s">
        <v>62453</v>
      </c>
      <c r="B29975" s="112" t="s">
        <v>62454</v>
      </c>
    </row>
    <row r="29976" spans="1:2" x14ac:dyDescent="0.2">
      <c r="A29976" s="112" t="s">
        <v>62455</v>
      </c>
      <c r="B29976" s="112" t="s">
        <v>62456</v>
      </c>
    </row>
    <row r="29977" spans="1:2" x14ac:dyDescent="0.2">
      <c r="A29977" s="112" t="s">
        <v>62457</v>
      </c>
      <c r="B29977" s="112" t="s">
        <v>62458</v>
      </c>
    </row>
    <row r="29978" spans="1:2" x14ac:dyDescent="0.2">
      <c r="A29978" s="112" t="s">
        <v>62459</v>
      </c>
      <c r="B29978" s="112" t="s">
        <v>62460</v>
      </c>
    </row>
    <row r="29979" spans="1:2" x14ac:dyDescent="0.2">
      <c r="A29979" s="112" t="s">
        <v>62461</v>
      </c>
      <c r="B29979" s="112" t="s">
        <v>62462</v>
      </c>
    </row>
    <row r="29980" spans="1:2" x14ac:dyDescent="0.2">
      <c r="A29980" s="112" t="s">
        <v>62463</v>
      </c>
      <c r="B29980" s="112" t="s">
        <v>62464</v>
      </c>
    </row>
    <row r="29981" spans="1:2" x14ac:dyDescent="0.2">
      <c r="A29981" s="112" t="s">
        <v>62465</v>
      </c>
      <c r="B29981" s="112" t="s">
        <v>62466</v>
      </c>
    </row>
    <row r="29982" spans="1:2" x14ac:dyDescent="0.2">
      <c r="A29982" s="112" t="s">
        <v>62467</v>
      </c>
      <c r="B29982" s="112" t="s">
        <v>62468</v>
      </c>
    </row>
    <row r="29983" spans="1:2" x14ac:dyDescent="0.2">
      <c r="A29983" s="112" t="s">
        <v>62469</v>
      </c>
      <c r="B29983" s="112" t="s">
        <v>62470</v>
      </c>
    </row>
    <row r="29984" spans="1:2" x14ac:dyDescent="0.2">
      <c r="A29984" s="112" t="s">
        <v>62471</v>
      </c>
      <c r="B29984" s="112" t="s">
        <v>62472</v>
      </c>
    </row>
    <row r="29985" spans="1:2" x14ac:dyDescent="0.2">
      <c r="A29985" s="112" t="s">
        <v>62473</v>
      </c>
      <c r="B29985" s="112" t="s">
        <v>62474</v>
      </c>
    </row>
    <row r="29986" spans="1:2" x14ac:dyDescent="0.2">
      <c r="A29986" s="112" t="s">
        <v>62475</v>
      </c>
      <c r="B29986" s="112" t="s">
        <v>62476</v>
      </c>
    </row>
    <row r="29987" spans="1:2" x14ac:dyDescent="0.2">
      <c r="A29987" s="112" t="s">
        <v>62477</v>
      </c>
      <c r="B29987" s="112" t="s">
        <v>62478</v>
      </c>
    </row>
    <row r="29988" spans="1:2" x14ac:dyDescent="0.2">
      <c r="A29988" s="112" t="s">
        <v>62479</v>
      </c>
      <c r="B29988" s="112" t="s">
        <v>62480</v>
      </c>
    </row>
    <row r="29989" spans="1:2" x14ac:dyDescent="0.2">
      <c r="A29989" s="112" t="s">
        <v>62481</v>
      </c>
      <c r="B29989" s="112" t="s">
        <v>62482</v>
      </c>
    </row>
    <row r="29990" spans="1:2" x14ac:dyDescent="0.2">
      <c r="A29990" s="112" t="s">
        <v>62483</v>
      </c>
      <c r="B29990" s="112" t="s">
        <v>62484</v>
      </c>
    </row>
    <row r="29991" spans="1:2" x14ac:dyDescent="0.2">
      <c r="A29991" s="112" t="s">
        <v>62485</v>
      </c>
      <c r="B29991" s="112" t="s">
        <v>62486</v>
      </c>
    </row>
    <row r="29992" spans="1:2" x14ac:dyDescent="0.2">
      <c r="A29992" s="112" t="s">
        <v>62487</v>
      </c>
      <c r="B29992" s="112" t="s">
        <v>62488</v>
      </c>
    </row>
    <row r="29993" spans="1:2" x14ac:dyDescent="0.2">
      <c r="A29993" s="112" t="s">
        <v>62489</v>
      </c>
      <c r="B29993" s="112" t="s">
        <v>62490</v>
      </c>
    </row>
    <row r="29994" spans="1:2" x14ac:dyDescent="0.2">
      <c r="A29994" s="112" t="s">
        <v>62491</v>
      </c>
      <c r="B29994" s="112" t="s">
        <v>62492</v>
      </c>
    </row>
    <row r="29995" spans="1:2" x14ac:dyDescent="0.2">
      <c r="A29995" s="112" t="s">
        <v>62493</v>
      </c>
      <c r="B29995" s="112" t="s">
        <v>62494</v>
      </c>
    </row>
    <row r="29996" spans="1:2" x14ac:dyDescent="0.2">
      <c r="A29996" s="112" t="s">
        <v>62495</v>
      </c>
      <c r="B29996" s="112" t="s">
        <v>62496</v>
      </c>
    </row>
    <row r="29997" spans="1:2" x14ac:dyDescent="0.2">
      <c r="A29997" s="112" t="s">
        <v>62497</v>
      </c>
      <c r="B29997" s="112" t="s">
        <v>62498</v>
      </c>
    </row>
    <row r="29998" spans="1:2" x14ac:dyDescent="0.2">
      <c r="A29998" s="112" t="s">
        <v>62499</v>
      </c>
      <c r="B29998" s="112" t="s">
        <v>62500</v>
      </c>
    </row>
    <row r="29999" spans="1:2" x14ac:dyDescent="0.2">
      <c r="A29999" s="112" t="s">
        <v>62501</v>
      </c>
      <c r="B29999" s="112" t="s">
        <v>62502</v>
      </c>
    </row>
    <row r="30000" spans="1:2" x14ac:dyDescent="0.2">
      <c r="A30000" s="112" t="s">
        <v>62503</v>
      </c>
      <c r="B30000" s="112" t="s">
        <v>62504</v>
      </c>
    </row>
    <row r="30001" spans="1:2" x14ac:dyDescent="0.2">
      <c r="A30001" s="112" t="s">
        <v>62505</v>
      </c>
      <c r="B30001" s="112" t="s">
        <v>62506</v>
      </c>
    </row>
    <row r="30002" spans="1:2" x14ac:dyDescent="0.2">
      <c r="A30002" s="112" t="s">
        <v>62507</v>
      </c>
      <c r="B30002" s="112" t="s">
        <v>62508</v>
      </c>
    </row>
    <row r="30003" spans="1:2" x14ac:dyDescent="0.2">
      <c r="A30003" s="112" t="s">
        <v>62509</v>
      </c>
      <c r="B30003" s="112" t="s">
        <v>62510</v>
      </c>
    </row>
    <row r="30004" spans="1:2" x14ac:dyDescent="0.2">
      <c r="A30004" s="112" t="s">
        <v>62511</v>
      </c>
      <c r="B30004" s="112" t="s">
        <v>62512</v>
      </c>
    </row>
    <row r="30005" spans="1:2" x14ac:dyDescent="0.2">
      <c r="A30005" s="112" t="s">
        <v>62513</v>
      </c>
      <c r="B30005" s="112" t="s">
        <v>62514</v>
      </c>
    </row>
    <row r="30006" spans="1:2" x14ac:dyDescent="0.2">
      <c r="A30006" s="112" t="s">
        <v>62515</v>
      </c>
      <c r="B30006" s="112" t="s">
        <v>62516</v>
      </c>
    </row>
    <row r="30007" spans="1:2" x14ac:dyDescent="0.2">
      <c r="A30007" s="112" t="s">
        <v>62517</v>
      </c>
      <c r="B30007" s="112" t="s">
        <v>62518</v>
      </c>
    </row>
    <row r="30008" spans="1:2" x14ac:dyDescent="0.2">
      <c r="A30008" s="112" t="s">
        <v>62519</v>
      </c>
      <c r="B30008" s="112" t="s">
        <v>62520</v>
      </c>
    </row>
    <row r="30009" spans="1:2" x14ac:dyDescent="0.2">
      <c r="A30009" s="112" t="s">
        <v>62521</v>
      </c>
      <c r="B30009" s="112" t="s">
        <v>62522</v>
      </c>
    </row>
    <row r="30010" spans="1:2" x14ac:dyDescent="0.2">
      <c r="A30010" s="112" t="s">
        <v>62523</v>
      </c>
      <c r="B30010" s="112" t="s">
        <v>62524</v>
      </c>
    </row>
    <row r="30011" spans="1:2" x14ac:dyDescent="0.2">
      <c r="A30011" s="112" t="s">
        <v>62525</v>
      </c>
      <c r="B30011" s="112" t="s">
        <v>62526</v>
      </c>
    </row>
    <row r="30012" spans="1:2" x14ac:dyDescent="0.2">
      <c r="A30012" s="112" t="s">
        <v>62527</v>
      </c>
      <c r="B30012" s="112" t="s">
        <v>62528</v>
      </c>
    </row>
    <row r="30013" spans="1:2" x14ac:dyDescent="0.2">
      <c r="A30013" s="112" t="s">
        <v>62529</v>
      </c>
      <c r="B30013" s="112" t="s">
        <v>62530</v>
      </c>
    </row>
    <row r="30014" spans="1:2" x14ac:dyDescent="0.2">
      <c r="A30014" s="112" t="s">
        <v>62531</v>
      </c>
      <c r="B30014" s="112" t="s">
        <v>62532</v>
      </c>
    </row>
    <row r="30015" spans="1:2" x14ac:dyDescent="0.2">
      <c r="A30015" s="112" t="s">
        <v>62533</v>
      </c>
      <c r="B30015" s="112" t="s">
        <v>62534</v>
      </c>
    </row>
    <row r="30016" spans="1:2" x14ac:dyDescent="0.2">
      <c r="A30016" s="112" t="s">
        <v>62535</v>
      </c>
      <c r="B30016" s="112" t="s">
        <v>62536</v>
      </c>
    </row>
    <row r="30017" spans="1:2" x14ac:dyDescent="0.2">
      <c r="A30017" s="112" t="s">
        <v>62537</v>
      </c>
      <c r="B30017" s="112" t="s">
        <v>62538</v>
      </c>
    </row>
    <row r="30018" spans="1:2" x14ac:dyDescent="0.2">
      <c r="A30018" s="112" t="s">
        <v>62539</v>
      </c>
      <c r="B30018" s="112" t="s">
        <v>62540</v>
      </c>
    </row>
    <row r="30019" spans="1:2" x14ac:dyDescent="0.2">
      <c r="A30019" s="112" t="s">
        <v>62541</v>
      </c>
      <c r="B30019" s="112" t="s">
        <v>62542</v>
      </c>
    </row>
    <row r="30020" spans="1:2" x14ac:dyDescent="0.2">
      <c r="A30020" s="112" t="s">
        <v>62543</v>
      </c>
      <c r="B30020" s="112" t="s">
        <v>62544</v>
      </c>
    </row>
    <row r="30021" spans="1:2" x14ac:dyDescent="0.2">
      <c r="A30021" s="112" t="s">
        <v>62545</v>
      </c>
      <c r="B30021" s="112" t="s">
        <v>62546</v>
      </c>
    </row>
    <row r="30022" spans="1:2" x14ac:dyDescent="0.2">
      <c r="A30022" s="112" t="s">
        <v>62547</v>
      </c>
      <c r="B30022" s="112" t="s">
        <v>62548</v>
      </c>
    </row>
    <row r="30023" spans="1:2" x14ac:dyDescent="0.2">
      <c r="A30023" s="112" t="s">
        <v>62549</v>
      </c>
      <c r="B30023" s="112" t="s">
        <v>62550</v>
      </c>
    </row>
    <row r="30024" spans="1:2" x14ac:dyDescent="0.2">
      <c r="A30024" s="112" t="s">
        <v>62551</v>
      </c>
      <c r="B30024" s="112" t="s">
        <v>62552</v>
      </c>
    </row>
    <row r="30025" spans="1:2" x14ac:dyDescent="0.2">
      <c r="A30025" s="112" t="s">
        <v>62553</v>
      </c>
      <c r="B30025" s="112" t="s">
        <v>62554</v>
      </c>
    </row>
    <row r="30026" spans="1:2" x14ac:dyDescent="0.2">
      <c r="A30026" s="112" t="s">
        <v>62555</v>
      </c>
      <c r="B30026" s="112" t="s">
        <v>62556</v>
      </c>
    </row>
    <row r="30027" spans="1:2" x14ac:dyDescent="0.2">
      <c r="A30027" s="112" t="s">
        <v>62557</v>
      </c>
      <c r="B30027" s="112" t="s">
        <v>62558</v>
      </c>
    </row>
    <row r="30028" spans="1:2" x14ac:dyDescent="0.2">
      <c r="A30028" s="112" t="s">
        <v>62559</v>
      </c>
      <c r="B30028" s="112" t="s">
        <v>62560</v>
      </c>
    </row>
    <row r="30029" spans="1:2" x14ac:dyDescent="0.2">
      <c r="A30029" s="112" t="s">
        <v>62561</v>
      </c>
      <c r="B30029" s="112" t="s">
        <v>62562</v>
      </c>
    </row>
    <row r="30030" spans="1:2" x14ac:dyDescent="0.2">
      <c r="A30030" s="112" t="s">
        <v>62563</v>
      </c>
      <c r="B30030" s="112" t="s">
        <v>62564</v>
      </c>
    </row>
    <row r="30031" spans="1:2" x14ac:dyDescent="0.2">
      <c r="A30031" s="112" t="s">
        <v>62565</v>
      </c>
      <c r="B30031" s="112" t="s">
        <v>62566</v>
      </c>
    </row>
    <row r="30032" spans="1:2" x14ac:dyDescent="0.2">
      <c r="A30032" s="112" t="s">
        <v>62567</v>
      </c>
      <c r="B30032" s="112" t="s">
        <v>62568</v>
      </c>
    </row>
    <row r="30033" spans="1:2" x14ac:dyDescent="0.2">
      <c r="A30033" s="112" t="s">
        <v>62569</v>
      </c>
      <c r="B30033" s="112" t="s">
        <v>62570</v>
      </c>
    </row>
    <row r="30034" spans="1:2" x14ac:dyDescent="0.2">
      <c r="A30034" s="112" t="s">
        <v>62571</v>
      </c>
      <c r="B30034" s="112" t="s">
        <v>62572</v>
      </c>
    </row>
    <row r="30035" spans="1:2" x14ac:dyDescent="0.2">
      <c r="A30035" s="112" t="s">
        <v>62573</v>
      </c>
      <c r="B30035" s="112" t="s">
        <v>62574</v>
      </c>
    </row>
    <row r="30036" spans="1:2" x14ac:dyDescent="0.2">
      <c r="A30036" s="112" t="s">
        <v>62575</v>
      </c>
      <c r="B30036" s="112" t="s">
        <v>62576</v>
      </c>
    </row>
    <row r="30037" spans="1:2" x14ac:dyDescent="0.2">
      <c r="A30037" s="112" t="s">
        <v>62577</v>
      </c>
      <c r="B30037" s="112" t="s">
        <v>62578</v>
      </c>
    </row>
    <row r="30038" spans="1:2" x14ac:dyDescent="0.2">
      <c r="A30038" s="112" t="s">
        <v>62579</v>
      </c>
      <c r="B30038" s="112" t="s">
        <v>62580</v>
      </c>
    </row>
    <row r="30039" spans="1:2" x14ac:dyDescent="0.2">
      <c r="A30039" s="112" t="s">
        <v>62581</v>
      </c>
      <c r="B30039" s="112" t="s">
        <v>62582</v>
      </c>
    </row>
    <row r="30040" spans="1:2" x14ac:dyDescent="0.2">
      <c r="A30040" s="112" t="s">
        <v>62583</v>
      </c>
      <c r="B30040" s="112" t="s">
        <v>62584</v>
      </c>
    </row>
    <row r="30041" spans="1:2" x14ac:dyDescent="0.2">
      <c r="A30041" s="112" t="s">
        <v>62585</v>
      </c>
      <c r="B30041" s="112" t="s">
        <v>62586</v>
      </c>
    </row>
    <row r="30042" spans="1:2" x14ac:dyDescent="0.2">
      <c r="A30042" s="112" t="s">
        <v>62587</v>
      </c>
      <c r="B30042" s="112" t="s">
        <v>62588</v>
      </c>
    </row>
    <row r="30043" spans="1:2" x14ac:dyDescent="0.2">
      <c r="A30043" s="112" t="s">
        <v>62589</v>
      </c>
      <c r="B30043" s="112" t="s">
        <v>62590</v>
      </c>
    </row>
    <row r="30044" spans="1:2" x14ac:dyDescent="0.2">
      <c r="A30044" s="112" t="s">
        <v>62591</v>
      </c>
      <c r="B30044" s="112" t="s">
        <v>62592</v>
      </c>
    </row>
    <row r="30045" spans="1:2" x14ac:dyDescent="0.2">
      <c r="A30045" s="112" t="s">
        <v>62593</v>
      </c>
      <c r="B30045" s="112" t="s">
        <v>62594</v>
      </c>
    </row>
    <row r="30046" spans="1:2" x14ac:dyDescent="0.2">
      <c r="A30046" s="112" t="s">
        <v>62595</v>
      </c>
      <c r="B30046" s="112" t="s">
        <v>62596</v>
      </c>
    </row>
    <row r="30047" spans="1:2" x14ac:dyDescent="0.2">
      <c r="A30047" s="112" t="s">
        <v>62597</v>
      </c>
      <c r="B30047" s="112" t="s">
        <v>62598</v>
      </c>
    </row>
    <row r="30048" spans="1:2" x14ac:dyDescent="0.2">
      <c r="A30048" s="112" t="s">
        <v>62599</v>
      </c>
      <c r="B30048" s="112" t="s">
        <v>62600</v>
      </c>
    </row>
    <row r="30049" spans="1:2" x14ac:dyDescent="0.2">
      <c r="A30049" s="112" t="s">
        <v>62601</v>
      </c>
      <c r="B30049" s="112" t="s">
        <v>62602</v>
      </c>
    </row>
    <row r="30050" spans="1:2" x14ac:dyDescent="0.2">
      <c r="A30050" s="112" t="s">
        <v>62603</v>
      </c>
      <c r="B30050" s="112" t="s">
        <v>62604</v>
      </c>
    </row>
    <row r="30051" spans="1:2" x14ac:dyDescent="0.2">
      <c r="A30051" s="112" t="s">
        <v>62605</v>
      </c>
      <c r="B30051" s="112" t="s">
        <v>62606</v>
      </c>
    </row>
    <row r="30052" spans="1:2" x14ac:dyDescent="0.2">
      <c r="A30052" s="112" t="s">
        <v>62607</v>
      </c>
      <c r="B30052" s="112" t="s">
        <v>62608</v>
      </c>
    </row>
    <row r="30053" spans="1:2" x14ac:dyDescent="0.2">
      <c r="A30053" s="112" t="s">
        <v>62609</v>
      </c>
      <c r="B30053" s="112" t="s">
        <v>62610</v>
      </c>
    </row>
    <row r="30054" spans="1:2" x14ac:dyDescent="0.2">
      <c r="A30054" s="112" t="s">
        <v>62611</v>
      </c>
      <c r="B30054" s="112" t="s">
        <v>62612</v>
      </c>
    </row>
    <row r="30055" spans="1:2" x14ac:dyDescent="0.2">
      <c r="A30055" s="112" t="s">
        <v>62613</v>
      </c>
      <c r="B30055" s="112" t="s">
        <v>62614</v>
      </c>
    </row>
    <row r="30056" spans="1:2" x14ac:dyDescent="0.2">
      <c r="A30056" s="112" t="s">
        <v>62615</v>
      </c>
      <c r="B30056" s="112" t="s">
        <v>62616</v>
      </c>
    </row>
    <row r="30057" spans="1:2" x14ac:dyDescent="0.2">
      <c r="A30057" s="112" t="s">
        <v>62617</v>
      </c>
      <c r="B30057" s="112" t="s">
        <v>62618</v>
      </c>
    </row>
    <row r="30058" spans="1:2" x14ac:dyDescent="0.2">
      <c r="A30058" s="112" t="s">
        <v>62619</v>
      </c>
      <c r="B30058" s="112" t="s">
        <v>62620</v>
      </c>
    </row>
    <row r="30059" spans="1:2" x14ac:dyDescent="0.2">
      <c r="A30059" s="112" t="s">
        <v>62621</v>
      </c>
      <c r="B30059" s="112" t="s">
        <v>62622</v>
      </c>
    </row>
    <row r="30060" spans="1:2" x14ac:dyDescent="0.2">
      <c r="A30060" s="112" t="s">
        <v>62623</v>
      </c>
      <c r="B30060" s="112" t="s">
        <v>62624</v>
      </c>
    </row>
    <row r="30061" spans="1:2" x14ac:dyDescent="0.2">
      <c r="A30061" s="112" t="s">
        <v>62625</v>
      </c>
      <c r="B30061" s="112" t="s">
        <v>62626</v>
      </c>
    </row>
    <row r="30062" spans="1:2" x14ac:dyDescent="0.2">
      <c r="A30062" s="112" t="s">
        <v>62627</v>
      </c>
      <c r="B30062" s="112" t="s">
        <v>62628</v>
      </c>
    </row>
    <row r="30063" spans="1:2" x14ac:dyDescent="0.2">
      <c r="A30063" s="112" t="s">
        <v>62629</v>
      </c>
      <c r="B30063" s="112" t="s">
        <v>62630</v>
      </c>
    </row>
    <row r="30064" spans="1:2" x14ac:dyDescent="0.2">
      <c r="A30064" s="112" t="s">
        <v>62631</v>
      </c>
      <c r="B30064" s="112" t="s">
        <v>62632</v>
      </c>
    </row>
    <row r="30065" spans="1:2" x14ac:dyDescent="0.2">
      <c r="A30065" s="112" t="s">
        <v>62633</v>
      </c>
      <c r="B30065" s="112" t="s">
        <v>62634</v>
      </c>
    </row>
    <row r="30066" spans="1:2" x14ac:dyDescent="0.2">
      <c r="A30066" s="112" t="s">
        <v>62635</v>
      </c>
      <c r="B30066" s="112" t="s">
        <v>62636</v>
      </c>
    </row>
    <row r="30067" spans="1:2" x14ac:dyDescent="0.2">
      <c r="A30067" s="112" t="s">
        <v>62637</v>
      </c>
      <c r="B30067" s="112" t="s">
        <v>62638</v>
      </c>
    </row>
    <row r="30068" spans="1:2" x14ac:dyDescent="0.2">
      <c r="A30068" s="112" t="s">
        <v>62639</v>
      </c>
      <c r="B30068" s="112" t="s">
        <v>62640</v>
      </c>
    </row>
    <row r="30069" spans="1:2" x14ac:dyDescent="0.2">
      <c r="A30069" s="112" t="s">
        <v>62641</v>
      </c>
      <c r="B30069" s="112" t="s">
        <v>62642</v>
      </c>
    </row>
    <row r="30070" spans="1:2" x14ac:dyDescent="0.2">
      <c r="A30070" s="112" t="s">
        <v>62643</v>
      </c>
      <c r="B30070" s="112" t="s">
        <v>62644</v>
      </c>
    </row>
    <row r="30071" spans="1:2" x14ac:dyDescent="0.2">
      <c r="A30071" s="112" t="s">
        <v>62645</v>
      </c>
      <c r="B30071" s="112" t="s">
        <v>62646</v>
      </c>
    </row>
    <row r="30072" spans="1:2" x14ac:dyDescent="0.2">
      <c r="A30072" s="112" t="s">
        <v>62647</v>
      </c>
      <c r="B30072" s="112" t="s">
        <v>62648</v>
      </c>
    </row>
    <row r="30073" spans="1:2" x14ac:dyDescent="0.2">
      <c r="A30073" s="112" t="s">
        <v>62649</v>
      </c>
      <c r="B30073" s="112" t="s">
        <v>62650</v>
      </c>
    </row>
    <row r="30074" spans="1:2" x14ac:dyDescent="0.2">
      <c r="A30074" s="112" t="s">
        <v>62651</v>
      </c>
      <c r="B30074" s="112" t="s">
        <v>62652</v>
      </c>
    </row>
    <row r="30075" spans="1:2" x14ac:dyDescent="0.2">
      <c r="A30075" s="112" t="s">
        <v>62653</v>
      </c>
      <c r="B30075" s="112" t="s">
        <v>62654</v>
      </c>
    </row>
    <row r="30076" spans="1:2" x14ac:dyDescent="0.2">
      <c r="A30076" s="112" t="s">
        <v>62655</v>
      </c>
      <c r="B30076" s="112" t="s">
        <v>62656</v>
      </c>
    </row>
    <row r="30077" spans="1:2" x14ac:dyDescent="0.2">
      <c r="A30077" s="112" t="s">
        <v>62657</v>
      </c>
      <c r="B30077" s="112" t="s">
        <v>62658</v>
      </c>
    </row>
    <row r="30078" spans="1:2" x14ac:dyDescent="0.2">
      <c r="A30078" s="112" t="s">
        <v>62659</v>
      </c>
      <c r="B30078" s="112" t="s">
        <v>62660</v>
      </c>
    </row>
    <row r="30079" spans="1:2" x14ac:dyDescent="0.2">
      <c r="A30079" s="112" t="s">
        <v>62661</v>
      </c>
      <c r="B30079" s="112" t="s">
        <v>62662</v>
      </c>
    </row>
    <row r="30080" spans="1:2" x14ac:dyDescent="0.2">
      <c r="A30080" s="112" t="s">
        <v>62663</v>
      </c>
      <c r="B30080" s="112" t="s">
        <v>62664</v>
      </c>
    </row>
    <row r="30081" spans="1:2" x14ac:dyDescent="0.2">
      <c r="A30081" s="112" t="s">
        <v>62665</v>
      </c>
      <c r="B30081" s="112" t="s">
        <v>62666</v>
      </c>
    </row>
    <row r="30082" spans="1:2" x14ac:dyDescent="0.2">
      <c r="A30082" s="112" t="s">
        <v>62667</v>
      </c>
      <c r="B30082" s="112" t="s">
        <v>62668</v>
      </c>
    </row>
    <row r="30083" spans="1:2" x14ac:dyDescent="0.2">
      <c r="A30083" s="112" t="s">
        <v>62669</v>
      </c>
      <c r="B30083" s="112" t="s">
        <v>62670</v>
      </c>
    </row>
    <row r="30084" spans="1:2" x14ac:dyDescent="0.2">
      <c r="A30084" s="112" t="s">
        <v>62671</v>
      </c>
      <c r="B30084" s="112" t="s">
        <v>62672</v>
      </c>
    </row>
    <row r="30085" spans="1:2" x14ac:dyDescent="0.2">
      <c r="A30085" s="112" t="s">
        <v>62673</v>
      </c>
      <c r="B30085" s="112" t="s">
        <v>62674</v>
      </c>
    </row>
    <row r="30086" spans="1:2" x14ac:dyDescent="0.2">
      <c r="A30086" s="112" t="s">
        <v>62675</v>
      </c>
      <c r="B30086" s="112" t="s">
        <v>62676</v>
      </c>
    </row>
    <row r="30087" spans="1:2" x14ac:dyDescent="0.2">
      <c r="A30087" s="112" t="s">
        <v>62677</v>
      </c>
      <c r="B30087" s="112" t="s">
        <v>62678</v>
      </c>
    </row>
    <row r="30088" spans="1:2" x14ac:dyDescent="0.2">
      <c r="A30088" s="112" t="s">
        <v>62679</v>
      </c>
      <c r="B30088" s="112" t="s">
        <v>62680</v>
      </c>
    </row>
    <row r="30089" spans="1:2" x14ac:dyDescent="0.2">
      <c r="A30089" s="112" t="s">
        <v>62681</v>
      </c>
      <c r="B30089" s="112" t="s">
        <v>62682</v>
      </c>
    </row>
    <row r="30090" spans="1:2" x14ac:dyDescent="0.2">
      <c r="A30090" s="112" t="s">
        <v>62683</v>
      </c>
      <c r="B30090" s="112" t="s">
        <v>62684</v>
      </c>
    </row>
    <row r="30091" spans="1:2" x14ac:dyDescent="0.2">
      <c r="A30091" s="112" t="s">
        <v>62685</v>
      </c>
      <c r="B30091" s="112" t="s">
        <v>62686</v>
      </c>
    </row>
    <row r="30092" spans="1:2" x14ac:dyDescent="0.2">
      <c r="A30092" s="112" t="s">
        <v>62687</v>
      </c>
      <c r="B30092" s="112" t="s">
        <v>62688</v>
      </c>
    </row>
    <row r="30093" spans="1:2" x14ac:dyDescent="0.2">
      <c r="A30093" s="112" t="s">
        <v>62689</v>
      </c>
      <c r="B30093" s="112" t="s">
        <v>62690</v>
      </c>
    </row>
    <row r="30094" spans="1:2" x14ac:dyDescent="0.2">
      <c r="A30094" s="112" t="s">
        <v>62691</v>
      </c>
      <c r="B30094" s="112" t="s">
        <v>62692</v>
      </c>
    </row>
    <row r="30095" spans="1:2" x14ac:dyDescent="0.2">
      <c r="A30095" s="112" t="s">
        <v>62693</v>
      </c>
      <c r="B30095" s="112" t="s">
        <v>62694</v>
      </c>
    </row>
    <row r="30096" spans="1:2" x14ac:dyDescent="0.2">
      <c r="A30096" s="112" t="s">
        <v>62695</v>
      </c>
      <c r="B30096" s="112" t="s">
        <v>62696</v>
      </c>
    </row>
    <row r="30097" spans="1:2" x14ac:dyDescent="0.2">
      <c r="A30097" s="112" t="s">
        <v>62697</v>
      </c>
      <c r="B30097" s="112" t="s">
        <v>62698</v>
      </c>
    </row>
    <row r="30098" spans="1:2" x14ac:dyDescent="0.2">
      <c r="A30098" s="112" t="s">
        <v>62699</v>
      </c>
      <c r="B30098" s="112" t="s">
        <v>62700</v>
      </c>
    </row>
    <row r="30099" spans="1:2" x14ac:dyDescent="0.2">
      <c r="A30099" s="112" t="s">
        <v>62701</v>
      </c>
      <c r="B30099" s="112" t="s">
        <v>62702</v>
      </c>
    </row>
    <row r="30100" spans="1:2" x14ac:dyDescent="0.2">
      <c r="A30100" s="112" t="s">
        <v>62703</v>
      </c>
      <c r="B30100" s="112" t="s">
        <v>62704</v>
      </c>
    </row>
    <row r="30101" spans="1:2" x14ac:dyDescent="0.2">
      <c r="A30101" s="112" t="s">
        <v>62705</v>
      </c>
      <c r="B30101" s="112" t="s">
        <v>62706</v>
      </c>
    </row>
    <row r="30102" spans="1:2" x14ac:dyDescent="0.2">
      <c r="A30102" s="112" t="s">
        <v>62707</v>
      </c>
      <c r="B30102" s="112" t="s">
        <v>62708</v>
      </c>
    </row>
    <row r="30103" spans="1:2" x14ac:dyDescent="0.2">
      <c r="A30103" s="112" t="s">
        <v>62709</v>
      </c>
      <c r="B30103" s="112" t="s">
        <v>62710</v>
      </c>
    </row>
    <row r="30104" spans="1:2" x14ac:dyDescent="0.2">
      <c r="A30104" s="112" t="s">
        <v>62711</v>
      </c>
      <c r="B30104" s="112" t="s">
        <v>62712</v>
      </c>
    </row>
    <row r="30105" spans="1:2" x14ac:dyDescent="0.2">
      <c r="A30105" s="112" t="s">
        <v>62713</v>
      </c>
      <c r="B30105" s="112" t="s">
        <v>62714</v>
      </c>
    </row>
    <row r="30106" spans="1:2" x14ac:dyDescent="0.2">
      <c r="A30106" s="112" t="s">
        <v>62715</v>
      </c>
      <c r="B30106" s="112" t="s">
        <v>62716</v>
      </c>
    </row>
    <row r="30107" spans="1:2" x14ac:dyDescent="0.2">
      <c r="A30107" s="112" t="s">
        <v>62717</v>
      </c>
      <c r="B30107" s="112" t="s">
        <v>62718</v>
      </c>
    </row>
    <row r="30108" spans="1:2" x14ac:dyDescent="0.2">
      <c r="A30108" s="112" t="s">
        <v>62719</v>
      </c>
      <c r="B30108" s="112" t="s">
        <v>62720</v>
      </c>
    </row>
    <row r="30109" spans="1:2" x14ac:dyDescent="0.2">
      <c r="A30109" s="112" t="s">
        <v>62721</v>
      </c>
      <c r="B30109" s="112" t="s">
        <v>62722</v>
      </c>
    </row>
    <row r="30110" spans="1:2" x14ac:dyDescent="0.2">
      <c r="A30110" s="112" t="s">
        <v>62723</v>
      </c>
      <c r="B30110" s="112" t="s">
        <v>62724</v>
      </c>
    </row>
    <row r="30111" spans="1:2" x14ac:dyDescent="0.2">
      <c r="A30111" s="112" t="s">
        <v>62725</v>
      </c>
      <c r="B30111" s="112" t="s">
        <v>62726</v>
      </c>
    </row>
    <row r="30112" spans="1:2" x14ac:dyDescent="0.2">
      <c r="A30112" s="112" t="s">
        <v>62727</v>
      </c>
      <c r="B30112" s="112" t="s">
        <v>62728</v>
      </c>
    </row>
    <row r="30113" spans="1:2" x14ac:dyDescent="0.2">
      <c r="A30113" s="112" t="s">
        <v>62729</v>
      </c>
      <c r="B30113" s="112" t="s">
        <v>62730</v>
      </c>
    </row>
    <row r="30114" spans="1:2" x14ac:dyDescent="0.2">
      <c r="A30114" s="112" t="s">
        <v>62731</v>
      </c>
      <c r="B30114" s="112" t="s">
        <v>62732</v>
      </c>
    </row>
    <row r="30115" spans="1:2" x14ac:dyDescent="0.2">
      <c r="A30115" s="112" t="s">
        <v>62733</v>
      </c>
      <c r="B30115" s="112" t="s">
        <v>62734</v>
      </c>
    </row>
    <row r="30116" spans="1:2" x14ac:dyDescent="0.2">
      <c r="A30116" s="112" t="s">
        <v>62735</v>
      </c>
      <c r="B30116" s="112" t="s">
        <v>62736</v>
      </c>
    </row>
    <row r="30117" spans="1:2" x14ac:dyDescent="0.2">
      <c r="A30117" s="112" t="s">
        <v>62737</v>
      </c>
      <c r="B30117" s="112" t="s">
        <v>62738</v>
      </c>
    </row>
    <row r="30118" spans="1:2" x14ac:dyDescent="0.2">
      <c r="A30118" s="112" t="s">
        <v>62739</v>
      </c>
      <c r="B30118" s="112" t="s">
        <v>62740</v>
      </c>
    </row>
    <row r="30119" spans="1:2" x14ac:dyDescent="0.2">
      <c r="A30119" s="112" t="s">
        <v>62741</v>
      </c>
      <c r="B30119" s="112" t="s">
        <v>62742</v>
      </c>
    </row>
    <row r="30120" spans="1:2" x14ac:dyDescent="0.2">
      <c r="A30120" s="112" t="s">
        <v>62743</v>
      </c>
      <c r="B30120" s="112" t="s">
        <v>62744</v>
      </c>
    </row>
    <row r="30121" spans="1:2" x14ac:dyDescent="0.2">
      <c r="A30121" s="112" t="s">
        <v>62745</v>
      </c>
      <c r="B30121" s="112" t="s">
        <v>62746</v>
      </c>
    </row>
    <row r="30122" spans="1:2" x14ac:dyDescent="0.2">
      <c r="A30122" s="112" t="s">
        <v>62747</v>
      </c>
      <c r="B30122" s="112" t="s">
        <v>62748</v>
      </c>
    </row>
    <row r="30123" spans="1:2" x14ac:dyDescent="0.2">
      <c r="A30123" s="112" t="s">
        <v>62749</v>
      </c>
      <c r="B30123" s="112" t="s">
        <v>62750</v>
      </c>
    </row>
    <row r="30124" spans="1:2" x14ac:dyDescent="0.2">
      <c r="A30124" s="112" t="s">
        <v>62751</v>
      </c>
      <c r="B30124" s="112" t="s">
        <v>62752</v>
      </c>
    </row>
    <row r="30125" spans="1:2" x14ac:dyDescent="0.2">
      <c r="A30125" s="112" t="s">
        <v>62753</v>
      </c>
      <c r="B30125" s="112" t="s">
        <v>62754</v>
      </c>
    </row>
    <row r="30126" spans="1:2" x14ac:dyDescent="0.2">
      <c r="A30126" s="112" t="s">
        <v>62755</v>
      </c>
      <c r="B30126" s="112" t="s">
        <v>62756</v>
      </c>
    </row>
    <row r="30127" spans="1:2" x14ac:dyDescent="0.2">
      <c r="A30127" s="112" t="s">
        <v>62757</v>
      </c>
      <c r="B30127" s="112" t="s">
        <v>62758</v>
      </c>
    </row>
    <row r="30128" spans="1:2" x14ac:dyDescent="0.2">
      <c r="A30128" s="112" t="s">
        <v>62759</v>
      </c>
      <c r="B30128" s="112" t="s">
        <v>62760</v>
      </c>
    </row>
    <row r="30129" spans="1:2" x14ac:dyDescent="0.2">
      <c r="A30129" s="112" t="s">
        <v>62761</v>
      </c>
      <c r="B30129" s="112" t="s">
        <v>62762</v>
      </c>
    </row>
    <row r="30130" spans="1:2" x14ac:dyDescent="0.2">
      <c r="A30130" s="112" t="s">
        <v>62763</v>
      </c>
      <c r="B30130" s="112" t="s">
        <v>62764</v>
      </c>
    </row>
    <row r="30131" spans="1:2" x14ac:dyDescent="0.2">
      <c r="A30131" s="112" t="s">
        <v>62765</v>
      </c>
      <c r="B30131" s="112" t="s">
        <v>62766</v>
      </c>
    </row>
    <row r="30132" spans="1:2" x14ac:dyDescent="0.2">
      <c r="A30132" s="112" t="s">
        <v>62767</v>
      </c>
      <c r="B30132" s="112" t="s">
        <v>62768</v>
      </c>
    </row>
    <row r="30133" spans="1:2" x14ac:dyDescent="0.2">
      <c r="A30133" s="112" t="s">
        <v>62769</v>
      </c>
      <c r="B30133" s="112" t="s">
        <v>62770</v>
      </c>
    </row>
    <row r="30134" spans="1:2" x14ac:dyDescent="0.2">
      <c r="A30134" s="112" t="s">
        <v>62771</v>
      </c>
      <c r="B30134" s="112" t="s">
        <v>62772</v>
      </c>
    </row>
    <row r="30135" spans="1:2" x14ac:dyDescent="0.2">
      <c r="A30135" s="112" t="s">
        <v>62773</v>
      </c>
      <c r="B30135" s="112" t="s">
        <v>62774</v>
      </c>
    </row>
    <row r="30136" spans="1:2" x14ac:dyDescent="0.2">
      <c r="A30136" s="112" t="s">
        <v>62775</v>
      </c>
      <c r="B30136" s="112" t="s">
        <v>62776</v>
      </c>
    </row>
    <row r="30137" spans="1:2" x14ac:dyDescent="0.2">
      <c r="A30137" s="112" t="s">
        <v>62777</v>
      </c>
      <c r="B30137" s="112" t="s">
        <v>62778</v>
      </c>
    </row>
    <row r="30138" spans="1:2" x14ac:dyDescent="0.2">
      <c r="A30138" s="112" t="s">
        <v>62779</v>
      </c>
      <c r="B30138" s="112" t="s">
        <v>62780</v>
      </c>
    </row>
    <row r="30139" spans="1:2" x14ac:dyDescent="0.2">
      <c r="A30139" s="112" t="s">
        <v>62781</v>
      </c>
      <c r="B30139" s="112" t="s">
        <v>62782</v>
      </c>
    </row>
    <row r="30140" spans="1:2" x14ac:dyDescent="0.2">
      <c r="A30140" s="112" t="s">
        <v>62783</v>
      </c>
      <c r="B30140" s="112" t="s">
        <v>62784</v>
      </c>
    </row>
    <row r="30141" spans="1:2" x14ac:dyDescent="0.2">
      <c r="A30141" s="112" t="s">
        <v>62785</v>
      </c>
      <c r="B30141" s="112" t="s">
        <v>62786</v>
      </c>
    </row>
    <row r="30142" spans="1:2" x14ac:dyDescent="0.2">
      <c r="A30142" s="112" t="s">
        <v>62787</v>
      </c>
      <c r="B30142" s="112" t="s">
        <v>62788</v>
      </c>
    </row>
    <row r="30143" spans="1:2" x14ac:dyDescent="0.2">
      <c r="A30143" s="112" t="s">
        <v>62789</v>
      </c>
      <c r="B30143" s="112" t="s">
        <v>62790</v>
      </c>
    </row>
    <row r="30144" spans="1:2" x14ac:dyDescent="0.2">
      <c r="A30144" s="112" t="s">
        <v>62791</v>
      </c>
      <c r="B30144" s="112" t="s">
        <v>62792</v>
      </c>
    </row>
    <row r="30145" spans="1:2" x14ac:dyDescent="0.2">
      <c r="A30145" s="112" t="s">
        <v>62793</v>
      </c>
      <c r="B30145" s="112" t="s">
        <v>62794</v>
      </c>
    </row>
    <row r="30146" spans="1:2" x14ac:dyDescent="0.2">
      <c r="A30146" s="112" t="s">
        <v>62795</v>
      </c>
      <c r="B30146" s="112" t="s">
        <v>62796</v>
      </c>
    </row>
    <row r="30147" spans="1:2" x14ac:dyDescent="0.2">
      <c r="A30147" s="112" t="s">
        <v>62797</v>
      </c>
      <c r="B30147" s="112" t="s">
        <v>62798</v>
      </c>
    </row>
    <row r="30148" spans="1:2" x14ac:dyDescent="0.2">
      <c r="A30148" s="112" t="s">
        <v>62799</v>
      </c>
      <c r="B30148" s="112" t="s">
        <v>62800</v>
      </c>
    </row>
    <row r="30149" spans="1:2" x14ac:dyDescent="0.2">
      <c r="A30149" s="112" t="s">
        <v>62801</v>
      </c>
      <c r="B30149" s="112" t="s">
        <v>62802</v>
      </c>
    </row>
    <row r="30150" spans="1:2" x14ac:dyDescent="0.2">
      <c r="A30150" s="112" t="s">
        <v>62803</v>
      </c>
      <c r="B30150" s="112" t="s">
        <v>62804</v>
      </c>
    </row>
    <row r="30151" spans="1:2" x14ac:dyDescent="0.2">
      <c r="A30151" s="112" t="s">
        <v>62805</v>
      </c>
      <c r="B30151" s="112" t="s">
        <v>62806</v>
      </c>
    </row>
    <row r="30152" spans="1:2" x14ac:dyDescent="0.2">
      <c r="A30152" s="112" t="s">
        <v>62807</v>
      </c>
      <c r="B30152" s="112" t="s">
        <v>62808</v>
      </c>
    </row>
    <row r="30153" spans="1:2" x14ac:dyDescent="0.2">
      <c r="A30153" s="112" t="s">
        <v>62809</v>
      </c>
      <c r="B30153" s="112" t="s">
        <v>62810</v>
      </c>
    </row>
    <row r="30154" spans="1:2" x14ac:dyDescent="0.2">
      <c r="A30154" s="112" t="s">
        <v>62811</v>
      </c>
      <c r="B30154" s="112" t="s">
        <v>62812</v>
      </c>
    </row>
    <row r="30155" spans="1:2" x14ac:dyDescent="0.2">
      <c r="A30155" s="112" t="s">
        <v>62813</v>
      </c>
      <c r="B30155" s="112" t="s">
        <v>62814</v>
      </c>
    </row>
    <row r="30156" spans="1:2" x14ac:dyDescent="0.2">
      <c r="A30156" s="112" t="s">
        <v>62815</v>
      </c>
      <c r="B30156" s="112" t="s">
        <v>62816</v>
      </c>
    </row>
    <row r="30157" spans="1:2" x14ac:dyDescent="0.2">
      <c r="A30157" s="112" t="s">
        <v>62817</v>
      </c>
      <c r="B30157" s="112" t="s">
        <v>62818</v>
      </c>
    </row>
    <row r="30158" spans="1:2" x14ac:dyDescent="0.2">
      <c r="A30158" s="112" t="s">
        <v>62819</v>
      </c>
      <c r="B30158" s="112" t="s">
        <v>62820</v>
      </c>
    </row>
    <row r="30159" spans="1:2" x14ac:dyDescent="0.2">
      <c r="A30159" s="112" t="s">
        <v>62821</v>
      </c>
      <c r="B30159" s="112" t="s">
        <v>62822</v>
      </c>
    </row>
    <row r="30160" spans="1:2" x14ac:dyDescent="0.2">
      <c r="A30160" s="112" t="s">
        <v>62823</v>
      </c>
      <c r="B30160" s="112" t="s">
        <v>62824</v>
      </c>
    </row>
    <row r="30161" spans="1:2" x14ac:dyDescent="0.2">
      <c r="A30161" s="112" t="s">
        <v>62825</v>
      </c>
      <c r="B30161" s="112" t="s">
        <v>62826</v>
      </c>
    </row>
    <row r="30162" spans="1:2" x14ac:dyDescent="0.2">
      <c r="A30162" s="112" t="s">
        <v>62827</v>
      </c>
      <c r="B30162" s="112" t="s">
        <v>62828</v>
      </c>
    </row>
    <row r="30163" spans="1:2" x14ac:dyDescent="0.2">
      <c r="A30163" s="112" t="s">
        <v>62829</v>
      </c>
      <c r="B30163" s="112" t="s">
        <v>62830</v>
      </c>
    </row>
    <row r="30164" spans="1:2" x14ac:dyDescent="0.2">
      <c r="A30164" s="112" t="s">
        <v>62831</v>
      </c>
      <c r="B30164" s="112" t="s">
        <v>62832</v>
      </c>
    </row>
    <row r="30165" spans="1:2" x14ac:dyDescent="0.2">
      <c r="A30165" s="112" t="s">
        <v>62833</v>
      </c>
      <c r="B30165" s="112" t="s">
        <v>62834</v>
      </c>
    </row>
    <row r="30166" spans="1:2" x14ac:dyDescent="0.2">
      <c r="A30166" s="112" t="s">
        <v>62835</v>
      </c>
      <c r="B30166" s="112" t="s">
        <v>62836</v>
      </c>
    </row>
    <row r="30167" spans="1:2" x14ac:dyDescent="0.2">
      <c r="A30167" s="112" t="s">
        <v>62837</v>
      </c>
      <c r="B30167" s="112" t="s">
        <v>62838</v>
      </c>
    </row>
    <row r="30168" spans="1:2" x14ac:dyDescent="0.2">
      <c r="A30168" s="112" t="s">
        <v>62839</v>
      </c>
      <c r="B30168" s="112" t="s">
        <v>62840</v>
      </c>
    </row>
    <row r="30169" spans="1:2" x14ac:dyDescent="0.2">
      <c r="A30169" s="112" t="s">
        <v>62841</v>
      </c>
      <c r="B30169" s="112" t="s">
        <v>62842</v>
      </c>
    </row>
    <row r="30170" spans="1:2" x14ac:dyDescent="0.2">
      <c r="A30170" s="112" t="s">
        <v>62843</v>
      </c>
      <c r="B30170" s="112" t="s">
        <v>62844</v>
      </c>
    </row>
    <row r="30171" spans="1:2" x14ac:dyDescent="0.2">
      <c r="A30171" s="112" t="s">
        <v>62845</v>
      </c>
      <c r="B30171" s="112" t="s">
        <v>62846</v>
      </c>
    </row>
    <row r="30172" spans="1:2" x14ac:dyDescent="0.2">
      <c r="A30172" s="112" t="s">
        <v>62847</v>
      </c>
      <c r="B30172" s="112" t="s">
        <v>62848</v>
      </c>
    </row>
    <row r="30173" spans="1:2" x14ac:dyDescent="0.2">
      <c r="A30173" s="112" t="s">
        <v>62849</v>
      </c>
      <c r="B30173" s="112" t="s">
        <v>62850</v>
      </c>
    </row>
    <row r="30174" spans="1:2" x14ac:dyDescent="0.2">
      <c r="A30174" s="112" t="s">
        <v>62851</v>
      </c>
      <c r="B30174" s="112" t="s">
        <v>62852</v>
      </c>
    </row>
    <row r="30175" spans="1:2" x14ac:dyDescent="0.2">
      <c r="A30175" s="112" t="s">
        <v>62853</v>
      </c>
      <c r="B30175" s="112" t="s">
        <v>62854</v>
      </c>
    </row>
    <row r="30176" spans="1:2" x14ac:dyDescent="0.2">
      <c r="A30176" s="112" t="s">
        <v>62855</v>
      </c>
      <c r="B30176" s="112" t="s">
        <v>62856</v>
      </c>
    </row>
    <row r="30177" spans="1:2" x14ac:dyDescent="0.2">
      <c r="A30177" s="112" t="s">
        <v>62857</v>
      </c>
      <c r="B30177" s="112" t="s">
        <v>62858</v>
      </c>
    </row>
    <row r="30178" spans="1:2" x14ac:dyDescent="0.2">
      <c r="A30178" s="112" t="s">
        <v>62859</v>
      </c>
      <c r="B30178" s="112" t="s">
        <v>62860</v>
      </c>
    </row>
    <row r="30179" spans="1:2" x14ac:dyDescent="0.2">
      <c r="A30179" s="112" t="s">
        <v>62861</v>
      </c>
      <c r="B30179" s="112" t="s">
        <v>62862</v>
      </c>
    </row>
    <row r="30180" spans="1:2" x14ac:dyDescent="0.2">
      <c r="A30180" s="112" t="s">
        <v>62863</v>
      </c>
      <c r="B30180" s="112" t="s">
        <v>62864</v>
      </c>
    </row>
    <row r="30181" spans="1:2" x14ac:dyDescent="0.2">
      <c r="A30181" s="112" t="s">
        <v>62865</v>
      </c>
      <c r="B30181" s="112" t="s">
        <v>62866</v>
      </c>
    </row>
    <row r="30182" spans="1:2" x14ac:dyDescent="0.2">
      <c r="A30182" s="112" t="s">
        <v>62867</v>
      </c>
      <c r="B30182" s="112" t="s">
        <v>62868</v>
      </c>
    </row>
    <row r="30183" spans="1:2" x14ac:dyDescent="0.2">
      <c r="A30183" s="112" t="s">
        <v>62869</v>
      </c>
      <c r="B30183" s="112" t="s">
        <v>62870</v>
      </c>
    </row>
    <row r="30184" spans="1:2" x14ac:dyDescent="0.2">
      <c r="A30184" s="112" t="s">
        <v>62871</v>
      </c>
      <c r="B30184" s="112" t="s">
        <v>62872</v>
      </c>
    </row>
    <row r="30185" spans="1:2" x14ac:dyDescent="0.2">
      <c r="A30185" s="112" t="s">
        <v>62873</v>
      </c>
      <c r="B30185" s="112" t="s">
        <v>62874</v>
      </c>
    </row>
    <row r="30186" spans="1:2" x14ac:dyDescent="0.2">
      <c r="A30186" s="112" t="s">
        <v>62875</v>
      </c>
      <c r="B30186" s="112" t="s">
        <v>62876</v>
      </c>
    </row>
    <row r="30187" spans="1:2" x14ac:dyDescent="0.2">
      <c r="A30187" s="112" t="s">
        <v>62877</v>
      </c>
      <c r="B30187" s="112" t="s">
        <v>62878</v>
      </c>
    </row>
    <row r="30188" spans="1:2" x14ac:dyDescent="0.2">
      <c r="A30188" s="112" t="s">
        <v>62879</v>
      </c>
      <c r="B30188" s="112" t="s">
        <v>62880</v>
      </c>
    </row>
    <row r="30189" spans="1:2" x14ac:dyDescent="0.2">
      <c r="A30189" s="112" t="s">
        <v>62881</v>
      </c>
      <c r="B30189" s="112" t="s">
        <v>62882</v>
      </c>
    </row>
    <row r="30190" spans="1:2" x14ac:dyDescent="0.2">
      <c r="A30190" s="112" t="s">
        <v>62883</v>
      </c>
      <c r="B30190" s="112" t="s">
        <v>62884</v>
      </c>
    </row>
    <row r="30191" spans="1:2" x14ac:dyDescent="0.2">
      <c r="A30191" s="112" t="s">
        <v>62885</v>
      </c>
      <c r="B30191" s="112" t="s">
        <v>62886</v>
      </c>
    </row>
    <row r="30192" spans="1:2" x14ac:dyDescent="0.2">
      <c r="A30192" s="112" t="s">
        <v>62887</v>
      </c>
      <c r="B30192" s="112" t="s">
        <v>62888</v>
      </c>
    </row>
    <row r="30193" spans="1:2" x14ac:dyDescent="0.2">
      <c r="A30193" s="112" t="s">
        <v>62889</v>
      </c>
      <c r="B30193" s="112" t="s">
        <v>62890</v>
      </c>
    </row>
    <row r="30194" spans="1:2" x14ac:dyDescent="0.2">
      <c r="A30194" s="112" t="s">
        <v>62891</v>
      </c>
      <c r="B30194" s="112" t="s">
        <v>62892</v>
      </c>
    </row>
    <row r="30195" spans="1:2" x14ac:dyDescent="0.2">
      <c r="A30195" s="112" t="s">
        <v>62893</v>
      </c>
      <c r="B30195" s="112" t="s">
        <v>62894</v>
      </c>
    </row>
    <row r="30196" spans="1:2" x14ac:dyDescent="0.2">
      <c r="A30196" s="112" t="s">
        <v>62895</v>
      </c>
      <c r="B30196" s="112" t="s">
        <v>62896</v>
      </c>
    </row>
    <row r="30197" spans="1:2" x14ac:dyDescent="0.2">
      <c r="A30197" s="112" t="s">
        <v>62897</v>
      </c>
      <c r="B30197" s="112" t="s">
        <v>62898</v>
      </c>
    </row>
    <row r="30198" spans="1:2" x14ac:dyDescent="0.2">
      <c r="A30198" s="112" t="s">
        <v>62899</v>
      </c>
      <c r="B30198" s="112" t="s">
        <v>62900</v>
      </c>
    </row>
    <row r="30199" spans="1:2" x14ac:dyDescent="0.2">
      <c r="A30199" s="112" t="s">
        <v>62901</v>
      </c>
      <c r="B30199" s="112" t="s">
        <v>62902</v>
      </c>
    </row>
    <row r="30200" spans="1:2" x14ac:dyDescent="0.2">
      <c r="A30200" s="112" t="s">
        <v>62903</v>
      </c>
      <c r="B30200" s="112" t="s">
        <v>62904</v>
      </c>
    </row>
    <row r="30201" spans="1:2" x14ac:dyDescent="0.2">
      <c r="A30201" s="112" t="s">
        <v>62905</v>
      </c>
      <c r="B30201" s="112" t="s">
        <v>62906</v>
      </c>
    </row>
    <row r="30202" spans="1:2" x14ac:dyDescent="0.2">
      <c r="A30202" s="112" t="s">
        <v>62907</v>
      </c>
      <c r="B30202" s="112" t="s">
        <v>62908</v>
      </c>
    </row>
    <row r="30203" spans="1:2" x14ac:dyDescent="0.2">
      <c r="A30203" s="112" t="s">
        <v>62909</v>
      </c>
      <c r="B30203" s="112" t="s">
        <v>62910</v>
      </c>
    </row>
    <row r="30204" spans="1:2" x14ac:dyDescent="0.2">
      <c r="A30204" s="112" t="s">
        <v>62911</v>
      </c>
      <c r="B30204" s="112" t="s">
        <v>62912</v>
      </c>
    </row>
    <row r="30205" spans="1:2" x14ac:dyDescent="0.2">
      <c r="A30205" s="112" t="s">
        <v>62913</v>
      </c>
      <c r="B30205" s="112" t="s">
        <v>62914</v>
      </c>
    </row>
    <row r="30206" spans="1:2" x14ac:dyDescent="0.2">
      <c r="A30206" s="112" t="s">
        <v>62915</v>
      </c>
      <c r="B30206" s="112" t="s">
        <v>62916</v>
      </c>
    </row>
    <row r="30207" spans="1:2" x14ac:dyDescent="0.2">
      <c r="A30207" s="112" t="s">
        <v>62917</v>
      </c>
      <c r="B30207" s="112" t="s">
        <v>62918</v>
      </c>
    </row>
    <row r="30208" spans="1:2" x14ac:dyDescent="0.2">
      <c r="A30208" s="112" t="s">
        <v>62919</v>
      </c>
      <c r="B30208" s="112" t="s">
        <v>62920</v>
      </c>
    </row>
    <row r="30209" spans="1:2" x14ac:dyDescent="0.2">
      <c r="A30209" s="112" t="s">
        <v>62921</v>
      </c>
      <c r="B30209" s="112" t="s">
        <v>62922</v>
      </c>
    </row>
    <row r="30210" spans="1:2" x14ac:dyDescent="0.2">
      <c r="A30210" s="112" t="s">
        <v>62923</v>
      </c>
      <c r="B30210" s="112" t="s">
        <v>62924</v>
      </c>
    </row>
    <row r="30211" spans="1:2" x14ac:dyDescent="0.2">
      <c r="A30211" s="112" t="s">
        <v>62925</v>
      </c>
      <c r="B30211" s="112" t="s">
        <v>62926</v>
      </c>
    </row>
    <row r="30212" spans="1:2" x14ac:dyDescent="0.2">
      <c r="A30212" s="112" t="s">
        <v>62927</v>
      </c>
      <c r="B30212" s="112" t="s">
        <v>62928</v>
      </c>
    </row>
    <row r="30213" spans="1:2" x14ac:dyDescent="0.2">
      <c r="A30213" s="112" t="s">
        <v>62929</v>
      </c>
      <c r="B30213" s="112" t="s">
        <v>62930</v>
      </c>
    </row>
    <row r="30214" spans="1:2" x14ac:dyDescent="0.2">
      <c r="A30214" s="112" t="s">
        <v>62931</v>
      </c>
      <c r="B30214" s="112" t="s">
        <v>62932</v>
      </c>
    </row>
    <row r="30215" spans="1:2" x14ac:dyDescent="0.2">
      <c r="A30215" s="112" t="s">
        <v>62933</v>
      </c>
      <c r="B30215" s="112" t="s">
        <v>62934</v>
      </c>
    </row>
    <row r="30216" spans="1:2" x14ac:dyDescent="0.2">
      <c r="A30216" s="112" t="s">
        <v>62935</v>
      </c>
      <c r="B30216" s="112" t="s">
        <v>62936</v>
      </c>
    </row>
    <row r="30217" spans="1:2" x14ac:dyDescent="0.2">
      <c r="A30217" s="112" t="s">
        <v>62937</v>
      </c>
      <c r="B30217" s="112" t="s">
        <v>62938</v>
      </c>
    </row>
    <row r="30218" spans="1:2" x14ac:dyDescent="0.2">
      <c r="A30218" s="112" t="s">
        <v>62939</v>
      </c>
      <c r="B30218" s="112" t="s">
        <v>62940</v>
      </c>
    </row>
    <row r="30219" spans="1:2" x14ac:dyDescent="0.2">
      <c r="A30219" s="112" t="s">
        <v>62941</v>
      </c>
      <c r="B30219" s="112" t="s">
        <v>62942</v>
      </c>
    </row>
    <row r="30220" spans="1:2" x14ac:dyDescent="0.2">
      <c r="A30220" s="112" t="s">
        <v>62943</v>
      </c>
      <c r="B30220" s="112" t="s">
        <v>62944</v>
      </c>
    </row>
    <row r="30221" spans="1:2" x14ac:dyDescent="0.2">
      <c r="A30221" s="112" t="s">
        <v>62945</v>
      </c>
      <c r="B30221" s="112" t="s">
        <v>62946</v>
      </c>
    </row>
    <row r="30222" spans="1:2" x14ac:dyDescent="0.2">
      <c r="A30222" s="112" t="s">
        <v>62947</v>
      </c>
      <c r="B30222" s="112" t="s">
        <v>62948</v>
      </c>
    </row>
    <row r="30223" spans="1:2" x14ac:dyDescent="0.2">
      <c r="A30223" s="112" t="s">
        <v>62949</v>
      </c>
      <c r="B30223" s="112" t="s">
        <v>62950</v>
      </c>
    </row>
    <row r="30224" spans="1:2" x14ac:dyDescent="0.2">
      <c r="A30224" s="112" t="s">
        <v>62951</v>
      </c>
      <c r="B30224" s="112" t="s">
        <v>62952</v>
      </c>
    </row>
    <row r="30225" spans="1:2" x14ac:dyDescent="0.2">
      <c r="A30225" s="112" t="s">
        <v>62953</v>
      </c>
      <c r="B30225" s="112" t="s">
        <v>62954</v>
      </c>
    </row>
    <row r="30226" spans="1:2" x14ac:dyDescent="0.2">
      <c r="A30226" s="112" t="s">
        <v>62955</v>
      </c>
      <c r="B30226" s="112" t="s">
        <v>62956</v>
      </c>
    </row>
    <row r="30227" spans="1:2" x14ac:dyDescent="0.2">
      <c r="A30227" s="112" t="s">
        <v>62957</v>
      </c>
      <c r="B30227" s="112" t="s">
        <v>62958</v>
      </c>
    </row>
    <row r="30228" spans="1:2" x14ac:dyDescent="0.2">
      <c r="A30228" s="112" t="s">
        <v>62959</v>
      </c>
      <c r="B30228" s="112" t="s">
        <v>62960</v>
      </c>
    </row>
    <row r="30229" spans="1:2" x14ac:dyDescent="0.2">
      <c r="A30229" s="112" t="s">
        <v>62961</v>
      </c>
      <c r="B30229" s="112" t="s">
        <v>62962</v>
      </c>
    </row>
    <row r="30230" spans="1:2" x14ac:dyDescent="0.2">
      <c r="A30230" s="112" t="s">
        <v>62963</v>
      </c>
      <c r="B30230" s="112" t="s">
        <v>62964</v>
      </c>
    </row>
    <row r="30231" spans="1:2" x14ac:dyDescent="0.2">
      <c r="A30231" s="112" t="s">
        <v>62965</v>
      </c>
      <c r="B30231" s="112" t="s">
        <v>62966</v>
      </c>
    </row>
    <row r="30232" spans="1:2" x14ac:dyDescent="0.2">
      <c r="A30232" s="112" t="s">
        <v>62967</v>
      </c>
      <c r="B30232" s="112" t="s">
        <v>62968</v>
      </c>
    </row>
    <row r="30233" spans="1:2" x14ac:dyDescent="0.2">
      <c r="A30233" s="112" t="s">
        <v>62969</v>
      </c>
      <c r="B30233" s="112" t="s">
        <v>62970</v>
      </c>
    </row>
    <row r="30234" spans="1:2" x14ac:dyDescent="0.2">
      <c r="A30234" s="112" t="s">
        <v>62971</v>
      </c>
      <c r="B30234" s="112" t="s">
        <v>62972</v>
      </c>
    </row>
    <row r="30235" spans="1:2" x14ac:dyDescent="0.2">
      <c r="A30235" s="112" t="s">
        <v>62973</v>
      </c>
      <c r="B30235" s="112" t="s">
        <v>62974</v>
      </c>
    </row>
    <row r="30236" spans="1:2" x14ac:dyDescent="0.2">
      <c r="A30236" s="112" t="s">
        <v>62975</v>
      </c>
      <c r="B30236" s="112" t="s">
        <v>62976</v>
      </c>
    </row>
    <row r="30237" spans="1:2" x14ac:dyDescent="0.2">
      <c r="A30237" s="112" t="s">
        <v>62977</v>
      </c>
      <c r="B30237" s="112" t="s">
        <v>62978</v>
      </c>
    </row>
    <row r="30238" spans="1:2" x14ac:dyDescent="0.2">
      <c r="A30238" s="112" t="s">
        <v>62979</v>
      </c>
      <c r="B30238" s="112" t="s">
        <v>62980</v>
      </c>
    </row>
    <row r="30239" spans="1:2" x14ac:dyDescent="0.2">
      <c r="A30239" s="112" t="s">
        <v>62981</v>
      </c>
      <c r="B30239" s="112" t="s">
        <v>62982</v>
      </c>
    </row>
    <row r="30240" spans="1:2" x14ac:dyDescent="0.2">
      <c r="A30240" s="112" t="s">
        <v>62983</v>
      </c>
      <c r="B30240" s="112" t="s">
        <v>62984</v>
      </c>
    </row>
    <row r="30241" spans="1:2" x14ac:dyDescent="0.2">
      <c r="A30241" s="112" t="s">
        <v>62985</v>
      </c>
      <c r="B30241" s="112" t="s">
        <v>62986</v>
      </c>
    </row>
    <row r="30242" spans="1:2" x14ac:dyDescent="0.2">
      <c r="A30242" s="112" t="s">
        <v>62987</v>
      </c>
      <c r="B30242" s="112" t="s">
        <v>62988</v>
      </c>
    </row>
    <row r="30243" spans="1:2" x14ac:dyDescent="0.2">
      <c r="A30243" s="112" t="s">
        <v>62989</v>
      </c>
      <c r="B30243" s="112" t="s">
        <v>62990</v>
      </c>
    </row>
    <row r="30244" spans="1:2" x14ac:dyDescent="0.2">
      <c r="A30244" s="112" t="s">
        <v>62991</v>
      </c>
      <c r="B30244" s="112" t="s">
        <v>62992</v>
      </c>
    </row>
    <row r="30245" spans="1:2" x14ac:dyDescent="0.2">
      <c r="A30245" s="112" t="s">
        <v>62993</v>
      </c>
      <c r="B30245" s="112" t="s">
        <v>62994</v>
      </c>
    </row>
    <row r="30246" spans="1:2" x14ac:dyDescent="0.2">
      <c r="A30246" s="112" t="s">
        <v>62995</v>
      </c>
      <c r="B30246" s="112" t="s">
        <v>62996</v>
      </c>
    </row>
    <row r="30247" spans="1:2" x14ac:dyDescent="0.2">
      <c r="A30247" s="112" t="s">
        <v>62997</v>
      </c>
      <c r="B30247" s="112" t="s">
        <v>62992</v>
      </c>
    </row>
    <row r="30248" spans="1:2" x14ac:dyDescent="0.2">
      <c r="A30248" s="112" t="s">
        <v>62998</v>
      </c>
      <c r="B30248" s="112" t="s">
        <v>62999</v>
      </c>
    </row>
    <row r="30249" spans="1:2" x14ac:dyDescent="0.2">
      <c r="A30249" s="112" t="s">
        <v>63000</v>
      </c>
      <c r="B30249" s="112" t="s">
        <v>63001</v>
      </c>
    </row>
    <row r="30250" spans="1:2" x14ac:dyDescent="0.2">
      <c r="A30250" s="112" t="s">
        <v>63002</v>
      </c>
      <c r="B30250" s="112" t="s">
        <v>62756</v>
      </c>
    </row>
    <row r="30251" spans="1:2" x14ac:dyDescent="0.2">
      <c r="A30251" s="112" t="s">
        <v>63003</v>
      </c>
      <c r="B30251" s="112" t="s">
        <v>63004</v>
      </c>
    </row>
    <row r="30252" spans="1:2" x14ac:dyDescent="0.2">
      <c r="A30252" s="112" t="s">
        <v>63005</v>
      </c>
      <c r="B30252" s="112" t="s">
        <v>63006</v>
      </c>
    </row>
    <row r="30253" spans="1:2" x14ac:dyDescent="0.2">
      <c r="A30253" s="112" t="s">
        <v>63007</v>
      </c>
      <c r="B30253" s="112" t="s">
        <v>63008</v>
      </c>
    </row>
    <row r="30254" spans="1:2" x14ac:dyDescent="0.2">
      <c r="A30254" s="112" t="s">
        <v>63009</v>
      </c>
      <c r="B30254" s="112" t="s">
        <v>63010</v>
      </c>
    </row>
    <row r="30255" spans="1:2" x14ac:dyDescent="0.2">
      <c r="A30255" s="112" t="s">
        <v>63011</v>
      </c>
      <c r="B30255" s="112" t="s">
        <v>63012</v>
      </c>
    </row>
    <row r="30256" spans="1:2" x14ac:dyDescent="0.2">
      <c r="A30256" s="112" t="s">
        <v>63013</v>
      </c>
      <c r="B30256" s="112" t="s">
        <v>63014</v>
      </c>
    </row>
    <row r="30257" spans="1:2" x14ac:dyDescent="0.2">
      <c r="A30257" s="112" t="s">
        <v>63015</v>
      </c>
      <c r="B30257" s="112" t="s">
        <v>63016</v>
      </c>
    </row>
    <row r="30258" spans="1:2" x14ac:dyDescent="0.2">
      <c r="A30258" s="112" t="s">
        <v>63017</v>
      </c>
      <c r="B30258" s="112" t="s">
        <v>63018</v>
      </c>
    </row>
    <row r="30259" spans="1:2" x14ac:dyDescent="0.2">
      <c r="A30259" s="112" t="s">
        <v>63019</v>
      </c>
      <c r="B30259" s="112" t="s">
        <v>63020</v>
      </c>
    </row>
    <row r="30260" spans="1:2" x14ac:dyDescent="0.2">
      <c r="A30260" s="112" t="s">
        <v>63021</v>
      </c>
      <c r="B30260" s="112" t="s">
        <v>63022</v>
      </c>
    </row>
    <row r="30261" spans="1:2" x14ac:dyDescent="0.2">
      <c r="A30261" s="112" t="s">
        <v>63023</v>
      </c>
      <c r="B30261" s="112" t="s">
        <v>63024</v>
      </c>
    </row>
    <row r="30262" spans="1:2" x14ac:dyDescent="0.2">
      <c r="A30262" s="112" t="s">
        <v>63025</v>
      </c>
      <c r="B30262" s="112" t="s">
        <v>63026</v>
      </c>
    </row>
    <row r="30263" spans="1:2" x14ac:dyDescent="0.2">
      <c r="A30263" s="112" t="s">
        <v>63027</v>
      </c>
      <c r="B30263" s="112" t="s">
        <v>63028</v>
      </c>
    </row>
    <row r="30264" spans="1:2" x14ac:dyDescent="0.2">
      <c r="A30264" s="112" t="s">
        <v>63029</v>
      </c>
      <c r="B30264" s="112" t="s">
        <v>63030</v>
      </c>
    </row>
    <row r="30265" spans="1:2" x14ac:dyDescent="0.2">
      <c r="A30265" s="112" t="s">
        <v>63031</v>
      </c>
      <c r="B30265" s="112" t="s">
        <v>63032</v>
      </c>
    </row>
    <row r="30266" spans="1:2" x14ac:dyDescent="0.2">
      <c r="A30266" s="112" t="s">
        <v>63033</v>
      </c>
      <c r="B30266" s="112" t="s">
        <v>63034</v>
      </c>
    </row>
    <row r="30267" spans="1:2" x14ac:dyDescent="0.2">
      <c r="A30267" s="112" t="s">
        <v>63035</v>
      </c>
      <c r="B30267" s="112" t="s">
        <v>63036</v>
      </c>
    </row>
    <row r="30268" spans="1:2" x14ac:dyDescent="0.2">
      <c r="A30268" s="112" t="s">
        <v>63037</v>
      </c>
      <c r="B30268" s="112" t="s">
        <v>63038</v>
      </c>
    </row>
    <row r="30269" spans="1:2" x14ac:dyDescent="0.2">
      <c r="A30269" s="112" t="s">
        <v>63039</v>
      </c>
      <c r="B30269" s="112" t="s">
        <v>63040</v>
      </c>
    </row>
    <row r="30270" spans="1:2" x14ac:dyDescent="0.2">
      <c r="A30270" s="112" t="s">
        <v>63041</v>
      </c>
      <c r="B30270" s="112" t="s">
        <v>63042</v>
      </c>
    </row>
    <row r="30271" spans="1:2" x14ac:dyDescent="0.2">
      <c r="A30271" s="112" t="s">
        <v>63043</v>
      </c>
      <c r="B30271" s="112" t="s">
        <v>63044</v>
      </c>
    </row>
    <row r="30272" spans="1:2" x14ac:dyDescent="0.2">
      <c r="A30272" s="112" t="s">
        <v>63045</v>
      </c>
      <c r="B30272" s="112" t="s">
        <v>63046</v>
      </c>
    </row>
    <row r="30273" spans="1:2" x14ac:dyDescent="0.2">
      <c r="A30273" s="112" t="s">
        <v>63047</v>
      </c>
      <c r="B30273" s="112" t="s">
        <v>63048</v>
      </c>
    </row>
    <row r="30274" spans="1:2" x14ac:dyDescent="0.2">
      <c r="A30274" s="112" t="s">
        <v>63049</v>
      </c>
      <c r="B30274" s="112" t="s">
        <v>63050</v>
      </c>
    </row>
    <row r="30275" spans="1:2" x14ac:dyDescent="0.2">
      <c r="A30275" s="112" t="s">
        <v>63051</v>
      </c>
      <c r="B30275" s="112" t="s">
        <v>63052</v>
      </c>
    </row>
    <row r="30276" spans="1:2" x14ac:dyDescent="0.2">
      <c r="A30276" s="112" t="s">
        <v>63053</v>
      </c>
      <c r="B30276" s="112" t="s">
        <v>63054</v>
      </c>
    </row>
    <row r="30277" spans="1:2" x14ac:dyDescent="0.2">
      <c r="A30277" s="112" t="s">
        <v>63055</v>
      </c>
      <c r="B30277" s="112" t="s">
        <v>63056</v>
      </c>
    </row>
    <row r="30278" spans="1:2" x14ac:dyDescent="0.2">
      <c r="A30278" s="112" t="s">
        <v>63057</v>
      </c>
      <c r="B30278" s="112" t="s">
        <v>63058</v>
      </c>
    </row>
    <row r="30279" spans="1:2" x14ac:dyDescent="0.2">
      <c r="A30279" s="112" t="s">
        <v>63059</v>
      </c>
      <c r="B30279" s="112" t="s">
        <v>63060</v>
      </c>
    </row>
    <row r="30280" spans="1:2" x14ac:dyDescent="0.2">
      <c r="A30280" s="112" t="s">
        <v>63061</v>
      </c>
      <c r="B30280" s="112" t="s">
        <v>63062</v>
      </c>
    </row>
    <row r="30281" spans="1:2" x14ac:dyDescent="0.2">
      <c r="A30281" s="112" t="s">
        <v>63063</v>
      </c>
      <c r="B30281" s="112" t="s">
        <v>63064</v>
      </c>
    </row>
    <row r="30282" spans="1:2" x14ac:dyDescent="0.2">
      <c r="A30282" s="112" t="s">
        <v>63065</v>
      </c>
      <c r="B30282" s="112" t="s">
        <v>63066</v>
      </c>
    </row>
    <row r="30283" spans="1:2" x14ac:dyDescent="0.2">
      <c r="A30283" s="112" t="s">
        <v>63067</v>
      </c>
      <c r="B30283" s="112" t="s">
        <v>63068</v>
      </c>
    </row>
    <row r="30284" spans="1:2" x14ac:dyDescent="0.2">
      <c r="A30284" s="112" t="s">
        <v>63069</v>
      </c>
      <c r="B30284" s="112" t="s">
        <v>63070</v>
      </c>
    </row>
    <row r="30285" spans="1:2" x14ac:dyDescent="0.2">
      <c r="A30285" s="112" t="s">
        <v>63071</v>
      </c>
      <c r="B30285" s="112" t="s">
        <v>63072</v>
      </c>
    </row>
    <row r="30286" spans="1:2" x14ac:dyDescent="0.2">
      <c r="A30286" s="112" t="s">
        <v>63073</v>
      </c>
      <c r="B30286" s="112" t="s">
        <v>63074</v>
      </c>
    </row>
    <row r="30287" spans="1:2" x14ac:dyDescent="0.2">
      <c r="A30287" s="112" t="s">
        <v>63075</v>
      </c>
      <c r="B30287" s="112" t="s">
        <v>63076</v>
      </c>
    </row>
    <row r="30288" spans="1:2" x14ac:dyDescent="0.2">
      <c r="A30288" s="112" t="s">
        <v>63077</v>
      </c>
      <c r="B30288" s="112" t="s">
        <v>63078</v>
      </c>
    </row>
    <row r="30289" spans="1:2" x14ac:dyDescent="0.2">
      <c r="A30289" s="112" t="s">
        <v>63079</v>
      </c>
      <c r="B30289" s="112" t="s">
        <v>63080</v>
      </c>
    </row>
    <row r="30290" spans="1:2" x14ac:dyDescent="0.2">
      <c r="A30290" s="112" t="s">
        <v>63081</v>
      </c>
      <c r="B30290" s="112" t="s">
        <v>63082</v>
      </c>
    </row>
    <row r="30291" spans="1:2" x14ac:dyDescent="0.2">
      <c r="A30291" s="112" t="s">
        <v>63083</v>
      </c>
      <c r="B30291" s="112" t="s">
        <v>63084</v>
      </c>
    </row>
    <row r="30292" spans="1:2" x14ac:dyDescent="0.2">
      <c r="A30292" s="112" t="s">
        <v>63085</v>
      </c>
      <c r="B30292" s="112" t="s">
        <v>63086</v>
      </c>
    </row>
    <row r="30293" spans="1:2" x14ac:dyDescent="0.2">
      <c r="A30293" s="112" t="s">
        <v>63087</v>
      </c>
      <c r="B30293" s="112" t="s">
        <v>63088</v>
      </c>
    </row>
    <row r="30294" spans="1:2" x14ac:dyDescent="0.2">
      <c r="A30294" s="112" t="s">
        <v>63089</v>
      </c>
      <c r="B30294" s="112" t="s">
        <v>63090</v>
      </c>
    </row>
    <row r="30295" spans="1:2" x14ac:dyDescent="0.2">
      <c r="A30295" s="112" t="s">
        <v>63091</v>
      </c>
      <c r="B30295" s="112" t="s">
        <v>63092</v>
      </c>
    </row>
    <row r="30296" spans="1:2" x14ac:dyDescent="0.2">
      <c r="A30296" s="112" t="s">
        <v>63093</v>
      </c>
      <c r="B30296" s="112" t="s">
        <v>63094</v>
      </c>
    </row>
    <row r="30297" spans="1:2" x14ac:dyDescent="0.2">
      <c r="A30297" s="112" t="s">
        <v>63095</v>
      </c>
      <c r="B30297" s="112" t="s">
        <v>63096</v>
      </c>
    </row>
    <row r="30298" spans="1:2" x14ac:dyDescent="0.2">
      <c r="A30298" s="112" t="s">
        <v>63097</v>
      </c>
      <c r="B30298" s="112" t="s">
        <v>63098</v>
      </c>
    </row>
    <row r="30299" spans="1:2" x14ac:dyDescent="0.2">
      <c r="A30299" s="112" t="s">
        <v>63099</v>
      </c>
      <c r="B30299" s="112" t="s">
        <v>63100</v>
      </c>
    </row>
    <row r="30300" spans="1:2" x14ac:dyDescent="0.2">
      <c r="A30300" s="112" t="s">
        <v>63101</v>
      </c>
      <c r="B30300" s="112" t="s">
        <v>63102</v>
      </c>
    </row>
    <row r="30301" spans="1:2" x14ac:dyDescent="0.2">
      <c r="A30301" s="112" t="s">
        <v>63103</v>
      </c>
      <c r="B30301" s="112" t="s">
        <v>63104</v>
      </c>
    </row>
    <row r="30302" spans="1:2" x14ac:dyDescent="0.2">
      <c r="A30302" s="112" t="s">
        <v>63105</v>
      </c>
      <c r="B30302" s="112" t="s">
        <v>63106</v>
      </c>
    </row>
    <row r="30303" spans="1:2" x14ac:dyDescent="0.2">
      <c r="A30303" s="112" t="s">
        <v>63107</v>
      </c>
      <c r="B30303" s="112" t="s">
        <v>63108</v>
      </c>
    </row>
    <row r="30304" spans="1:2" x14ac:dyDescent="0.2">
      <c r="A30304" s="112" t="s">
        <v>63109</v>
      </c>
      <c r="B30304" s="112" t="s">
        <v>63110</v>
      </c>
    </row>
    <row r="30305" spans="1:2" x14ac:dyDescent="0.2">
      <c r="A30305" s="112" t="s">
        <v>63111</v>
      </c>
      <c r="B30305" s="112" t="s">
        <v>63112</v>
      </c>
    </row>
    <row r="30306" spans="1:2" x14ac:dyDescent="0.2">
      <c r="A30306" s="112" t="s">
        <v>63113</v>
      </c>
      <c r="B30306" s="112" t="s">
        <v>63114</v>
      </c>
    </row>
    <row r="30307" spans="1:2" x14ac:dyDescent="0.2">
      <c r="A30307" s="112" t="s">
        <v>63115</v>
      </c>
      <c r="B30307" s="112" t="s">
        <v>63116</v>
      </c>
    </row>
    <row r="30308" spans="1:2" x14ac:dyDescent="0.2">
      <c r="A30308" s="112" t="s">
        <v>63117</v>
      </c>
      <c r="B30308" s="112" t="s">
        <v>63118</v>
      </c>
    </row>
    <row r="30309" spans="1:2" x14ac:dyDescent="0.2">
      <c r="A30309" s="112" t="s">
        <v>63119</v>
      </c>
      <c r="B30309" s="112" t="s">
        <v>63120</v>
      </c>
    </row>
    <row r="30310" spans="1:2" x14ac:dyDescent="0.2">
      <c r="A30310" s="112" t="s">
        <v>63121</v>
      </c>
      <c r="B30310" s="112" t="s">
        <v>63122</v>
      </c>
    </row>
    <row r="30311" spans="1:2" x14ac:dyDescent="0.2">
      <c r="A30311" s="112" t="s">
        <v>63123</v>
      </c>
      <c r="B30311" s="112" t="s">
        <v>63124</v>
      </c>
    </row>
    <row r="30312" spans="1:2" x14ac:dyDescent="0.2">
      <c r="A30312" s="112" t="s">
        <v>63125</v>
      </c>
      <c r="B30312" s="112" t="s">
        <v>63126</v>
      </c>
    </row>
    <row r="30313" spans="1:2" x14ac:dyDescent="0.2">
      <c r="A30313" s="112" t="s">
        <v>63127</v>
      </c>
      <c r="B30313" s="112" t="s">
        <v>63128</v>
      </c>
    </row>
    <row r="30314" spans="1:2" x14ac:dyDescent="0.2">
      <c r="A30314" s="112" t="s">
        <v>63129</v>
      </c>
      <c r="B30314" s="112" t="s">
        <v>63130</v>
      </c>
    </row>
    <row r="30315" spans="1:2" x14ac:dyDescent="0.2">
      <c r="A30315" s="112" t="s">
        <v>63131</v>
      </c>
      <c r="B30315" s="112" t="s">
        <v>63132</v>
      </c>
    </row>
    <row r="30316" spans="1:2" x14ac:dyDescent="0.2">
      <c r="A30316" s="112" t="s">
        <v>63133</v>
      </c>
      <c r="B30316" s="112" t="s">
        <v>63134</v>
      </c>
    </row>
    <row r="30317" spans="1:2" x14ac:dyDescent="0.2">
      <c r="A30317" s="112" t="s">
        <v>63135</v>
      </c>
      <c r="B30317" s="112" t="s">
        <v>63136</v>
      </c>
    </row>
    <row r="30318" spans="1:2" x14ac:dyDescent="0.2">
      <c r="A30318" s="112" t="s">
        <v>63137</v>
      </c>
      <c r="B30318" s="112" t="s">
        <v>63138</v>
      </c>
    </row>
    <row r="30319" spans="1:2" x14ac:dyDescent="0.2">
      <c r="A30319" s="112" t="s">
        <v>63139</v>
      </c>
      <c r="B30319" s="112" t="s">
        <v>63140</v>
      </c>
    </row>
    <row r="30320" spans="1:2" x14ac:dyDescent="0.2">
      <c r="A30320" s="112" t="s">
        <v>63141</v>
      </c>
      <c r="B30320" s="112" t="s">
        <v>63142</v>
      </c>
    </row>
    <row r="30321" spans="1:2" x14ac:dyDescent="0.2">
      <c r="A30321" s="112" t="s">
        <v>63143</v>
      </c>
      <c r="B30321" s="112" t="s">
        <v>63144</v>
      </c>
    </row>
    <row r="30322" spans="1:2" x14ac:dyDescent="0.2">
      <c r="A30322" s="112" t="s">
        <v>63145</v>
      </c>
      <c r="B30322" s="112" t="s">
        <v>63146</v>
      </c>
    </row>
    <row r="30323" spans="1:2" x14ac:dyDescent="0.2">
      <c r="A30323" s="112" t="s">
        <v>63147</v>
      </c>
      <c r="B30323" s="112" t="s">
        <v>63148</v>
      </c>
    </row>
    <row r="30324" spans="1:2" x14ac:dyDescent="0.2">
      <c r="A30324" s="112" t="s">
        <v>63149</v>
      </c>
      <c r="B30324" s="112" t="s">
        <v>63150</v>
      </c>
    </row>
    <row r="30325" spans="1:2" x14ac:dyDescent="0.2">
      <c r="A30325" s="112" t="s">
        <v>63151</v>
      </c>
      <c r="B30325" s="112" t="s">
        <v>63152</v>
      </c>
    </row>
    <row r="30326" spans="1:2" x14ac:dyDescent="0.2">
      <c r="A30326" s="112" t="s">
        <v>63153</v>
      </c>
      <c r="B30326" s="112" t="s">
        <v>63154</v>
      </c>
    </row>
    <row r="30327" spans="1:2" x14ac:dyDescent="0.2">
      <c r="A30327" s="112" t="s">
        <v>63155</v>
      </c>
      <c r="B30327" s="112" t="s">
        <v>63156</v>
      </c>
    </row>
    <row r="30328" spans="1:2" x14ac:dyDescent="0.2">
      <c r="A30328" s="112" t="s">
        <v>63157</v>
      </c>
      <c r="B30328" s="112" t="s">
        <v>63158</v>
      </c>
    </row>
    <row r="30329" spans="1:2" x14ac:dyDescent="0.2">
      <c r="A30329" s="112" t="s">
        <v>63159</v>
      </c>
      <c r="B30329" s="112" t="s">
        <v>63160</v>
      </c>
    </row>
    <row r="30330" spans="1:2" x14ac:dyDescent="0.2">
      <c r="A30330" s="112" t="s">
        <v>63161</v>
      </c>
      <c r="B30330" s="112" t="s">
        <v>63162</v>
      </c>
    </row>
    <row r="30331" spans="1:2" x14ac:dyDescent="0.2">
      <c r="A30331" s="112" t="s">
        <v>63163</v>
      </c>
      <c r="B30331" s="112" t="s">
        <v>63164</v>
      </c>
    </row>
    <row r="30332" spans="1:2" x14ac:dyDescent="0.2">
      <c r="A30332" s="112" t="s">
        <v>63165</v>
      </c>
      <c r="B30332" s="112" t="s">
        <v>63166</v>
      </c>
    </row>
    <row r="30333" spans="1:2" x14ac:dyDescent="0.2">
      <c r="A30333" s="112" t="s">
        <v>63167</v>
      </c>
      <c r="B30333" s="112" t="s">
        <v>63168</v>
      </c>
    </row>
    <row r="30334" spans="1:2" x14ac:dyDescent="0.2">
      <c r="A30334" s="112" t="s">
        <v>63169</v>
      </c>
      <c r="B30334" s="112" t="s">
        <v>63170</v>
      </c>
    </row>
    <row r="30335" spans="1:2" x14ac:dyDescent="0.2">
      <c r="A30335" s="112" t="s">
        <v>63171</v>
      </c>
      <c r="B30335" s="112" t="s">
        <v>63172</v>
      </c>
    </row>
    <row r="30336" spans="1:2" x14ac:dyDescent="0.2">
      <c r="A30336" s="112" t="s">
        <v>63173</v>
      </c>
      <c r="B30336" s="112" t="s">
        <v>63174</v>
      </c>
    </row>
    <row r="30337" spans="1:2" x14ac:dyDescent="0.2">
      <c r="A30337" s="112" t="s">
        <v>63175</v>
      </c>
      <c r="B30337" s="112" t="s">
        <v>63176</v>
      </c>
    </row>
    <row r="30338" spans="1:2" x14ac:dyDescent="0.2">
      <c r="A30338" s="112" t="s">
        <v>63177</v>
      </c>
      <c r="B30338" s="112" t="s">
        <v>63178</v>
      </c>
    </row>
    <row r="30339" spans="1:2" x14ac:dyDescent="0.2">
      <c r="A30339" s="112" t="s">
        <v>63179</v>
      </c>
      <c r="B30339" s="112" t="s">
        <v>63180</v>
      </c>
    </row>
    <row r="30340" spans="1:2" x14ac:dyDescent="0.2">
      <c r="A30340" s="112" t="s">
        <v>63181</v>
      </c>
      <c r="B30340" s="112" t="s">
        <v>63182</v>
      </c>
    </row>
    <row r="30341" spans="1:2" x14ac:dyDescent="0.2">
      <c r="A30341" s="112" t="s">
        <v>63183</v>
      </c>
      <c r="B30341" s="112" t="s">
        <v>63184</v>
      </c>
    </row>
    <row r="30342" spans="1:2" x14ac:dyDescent="0.2">
      <c r="A30342" s="112" t="s">
        <v>63185</v>
      </c>
      <c r="B30342" s="112" t="s">
        <v>63186</v>
      </c>
    </row>
    <row r="30343" spans="1:2" x14ac:dyDescent="0.2">
      <c r="A30343" s="112" t="s">
        <v>63187</v>
      </c>
      <c r="B30343" s="112" t="s">
        <v>63188</v>
      </c>
    </row>
    <row r="30344" spans="1:2" x14ac:dyDescent="0.2">
      <c r="A30344" s="112" t="s">
        <v>63189</v>
      </c>
      <c r="B30344" s="112" t="s">
        <v>63190</v>
      </c>
    </row>
    <row r="30345" spans="1:2" x14ac:dyDescent="0.2">
      <c r="A30345" s="112" t="s">
        <v>63191</v>
      </c>
      <c r="B30345" s="112" t="s">
        <v>63192</v>
      </c>
    </row>
    <row r="30346" spans="1:2" x14ac:dyDescent="0.2">
      <c r="A30346" s="112" t="s">
        <v>63193</v>
      </c>
      <c r="B30346" s="112" t="s">
        <v>63194</v>
      </c>
    </row>
    <row r="30347" spans="1:2" x14ac:dyDescent="0.2">
      <c r="A30347" s="112" t="s">
        <v>63195</v>
      </c>
      <c r="B30347" s="112" t="s">
        <v>63196</v>
      </c>
    </row>
    <row r="30348" spans="1:2" x14ac:dyDescent="0.2">
      <c r="A30348" s="112" t="s">
        <v>63197</v>
      </c>
      <c r="B30348" s="112" t="s">
        <v>63198</v>
      </c>
    </row>
    <row r="30349" spans="1:2" x14ac:dyDescent="0.2">
      <c r="A30349" s="112" t="s">
        <v>63199</v>
      </c>
      <c r="B30349" s="112" t="s">
        <v>63200</v>
      </c>
    </row>
    <row r="30350" spans="1:2" x14ac:dyDescent="0.2">
      <c r="A30350" s="112" t="s">
        <v>63201</v>
      </c>
      <c r="B30350" s="112" t="s">
        <v>63202</v>
      </c>
    </row>
    <row r="30351" spans="1:2" x14ac:dyDescent="0.2">
      <c r="A30351" s="112" t="s">
        <v>63203</v>
      </c>
      <c r="B30351" s="112" t="s">
        <v>63204</v>
      </c>
    </row>
    <row r="30352" spans="1:2" x14ac:dyDescent="0.2">
      <c r="A30352" s="112" t="s">
        <v>63205</v>
      </c>
      <c r="B30352" s="112" t="s">
        <v>63206</v>
      </c>
    </row>
    <row r="30353" spans="1:2" x14ac:dyDescent="0.2">
      <c r="A30353" s="112" t="s">
        <v>63207</v>
      </c>
      <c r="B30353" s="112" t="s">
        <v>63208</v>
      </c>
    </row>
    <row r="30354" spans="1:2" x14ac:dyDescent="0.2">
      <c r="A30354" s="112" t="s">
        <v>63209</v>
      </c>
      <c r="B30354" s="112" t="s">
        <v>63210</v>
      </c>
    </row>
    <row r="30355" spans="1:2" x14ac:dyDescent="0.2">
      <c r="A30355" s="112" t="s">
        <v>63211</v>
      </c>
      <c r="B30355" s="112" t="s">
        <v>63212</v>
      </c>
    </row>
    <row r="30356" spans="1:2" x14ac:dyDescent="0.2">
      <c r="A30356" s="112" t="s">
        <v>63213</v>
      </c>
      <c r="B30356" s="112" t="s">
        <v>63214</v>
      </c>
    </row>
    <row r="30357" spans="1:2" x14ac:dyDescent="0.2">
      <c r="A30357" s="112" t="s">
        <v>63215</v>
      </c>
      <c r="B30357" s="112" t="s">
        <v>63216</v>
      </c>
    </row>
    <row r="30358" spans="1:2" x14ac:dyDescent="0.2">
      <c r="A30358" s="112" t="s">
        <v>63217</v>
      </c>
      <c r="B30358" s="112" t="s">
        <v>63218</v>
      </c>
    </row>
    <row r="30359" spans="1:2" x14ac:dyDescent="0.2">
      <c r="A30359" s="112" t="s">
        <v>63219</v>
      </c>
      <c r="B30359" s="112" t="s">
        <v>63220</v>
      </c>
    </row>
    <row r="30360" spans="1:2" x14ac:dyDescent="0.2">
      <c r="A30360" s="112" t="s">
        <v>63221</v>
      </c>
      <c r="B30360" s="112" t="s">
        <v>63222</v>
      </c>
    </row>
    <row r="30361" spans="1:2" x14ac:dyDescent="0.2">
      <c r="A30361" s="112" t="s">
        <v>63223</v>
      </c>
      <c r="B30361" s="112" t="s">
        <v>63224</v>
      </c>
    </row>
    <row r="30362" spans="1:2" x14ac:dyDescent="0.2">
      <c r="A30362" s="112" t="s">
        <v>63225</v>
      </c>
      <c r="B30362" s="112" t="s">
        <v>63226</v>
      </c>
    </row>
    <row r="30363" spans="1:2" x14ac:dyDescent="0.2">
      <c r="A30363" s="112" t="s">
        <v>63227</v>
      </c>
      <c r="B30363" s="112" t="s">
        <v>63228</v>
      </c>
    </row>
    <row r="30364" spans="1:2" x14ac:dyDescent="0.2">
      <c r="A30364" s="112" t="s">
        <v>63229</v>
      </c>
      <c r="B30364" s="112" t="s">
        <v>63230</v>
      </c>
    </row>
    <row r="30365" spans="1:2" x14ac:dyDescent="0.2">
      <c r="A30365" s="112" t="s">
        <v>63231</v>
      </c>
      <c r="B30365" s="112" t="s">
        <v>63232</v>
      </c>
    </row>
    <row r="30366" spans="1:2" x14ac:dyDescent="0.2">
      <c r="A30366" s="112" t="s">
        <v>63233</v>
      </c>
      <c r="B30366" s="112" t="s">
        <v>63234</v>
      </c>
    </row>
    <row r="30367" spans="1:2" x14ac:dyDescent="0.2">
      <c r="A30367" s="112" t="s">
        <v>63235</v>
      </c>
      <c r="B30367" s="112" t="s">
        <v>63236</v>
      </c>
    </row>
    <row r="30368" spans="1:2" x14ac:dyDescent="0.2">
      <c r="A30368" s="112" t="s">
        <v>63237</v>
      </c>
      <c r="B30368" s="112" t="s">
        <v>63238</v>
      </c>
    </row>
    <row r="30369" spans="1:2" x14ac:dyDescent="0.2">
      <c r="A30369" s="112" t="s">
        <v>63239</v>
      </c>
      <c r="B30369" s="112" t="s">
        <v>63240</v>
      </c>
    </row>
    <row r="30370" spans="1:2" x14ac:dyDescent="0.2">
      <c r="A30370" s="112" t="s">
        <v>63241</v>
      </c>
      <c r="B30370" s="112" t="s">
        <v>63242</v>
      </c>
    </row>
    <row r="30371" spans="1:2" x14ac:dyDescent="0.2">
      <c r="A30371" s="112" t="s">
        <v>63243</v>
      </c>
      <c r="B30371" s="112" t="s">
        <v>63244</v>
      </c>
    </row>
    <row r="30372" spans="1:2" x14ac:dyDescent="0.2">
      <c r="A30372" s="112" t="s">
        <v>63245</v>
      </c>
      <c r="B30372" s="112" t="s">
        <v>63246</v>
      </c>
    </row>
    <row r="30373" spans="1:2" x14ac:dyDescent="0.2">
      <c r="A30373" s="112" t="s">
        <v>63247</v>
      </c>
      <c r="B30373" s="112" t="s">
        <v>63248</v>
      </c>
    </row>
    <row r="30374" spans="1:2" x14ac:dyDescent="0.2">
      <c r="A30374" s="112" t="s">
        <v>63249</v>
      </c>
      <c r="B30374" s="112" t="s">
        <v>63250</v>
      </c>
    </row>
    <row r="30375" spans="1:2" x14ac:dyDescent="0.2">
      <c r="A30375" s="112" t="s">
        <v>63251</v>
      </c>
      <c r="B30375" s="112" t="s">
        <v>63252</v>
      </c>
    </row>
    <row r="30376" spans="1:2" x14ac:dyDescent="0.2">
      <c r="A30376" s="112" t="s">
        <v>63253</v>
      </c>
      <c r="B30376" s="112" t="s">
        <v>63254</v>
      </c>
    </row>
    <row r="30377" spans="1:2" x14ac:dyDescent="0.2">
      <c r="A30377" s="112" t="s">
        <v>63255</v>
      </c>
      <c r="B30377" s="112" t="s">
        <v>63256</v>
      </c>
    </row>
    <row r="30378" spans="1:2" x14ac:dyDescent="0.2">
      <c r="A30378" s="112" t="s">
        <v>63257</v>
      </c>
      <c r="B30378" s="112" t="s">
        <v>63258</v>
      </c>
    </row>
    <row r="30379" spans="1:2" x14ac:dyDescent="0.2">
      <c r="A30379" s="112" t="s">
        <v>63259</v>
      </c>
      <c r="B30379" s="112" t="s">
        <v>63260</v>
      </c>
    </row>
    <row r="30380" spans="1:2" x14ac:dyDescent="0.2">
      <c r="A30380" s="112" t="s">
        <v>63261</v>
      </c>
      <c r="B30380" s="112" t="s">
        <v>63262</v>
      </c>
    </row>
    <row r="30381" spans="1:2" x14ac:dyDescent="0.2">
      <c r="A30381" s="112" t="s">
        <v>63263</v>
      </c>
      <c r="B30381" s="112" t="s">
        <v>63264</v>
      </c>
    </row>
    <row r="30382" spans="1:2" x14ac:dyDescent="0.2">
      <c r="A30382" s="112" t="s">
        <v>63265</v>
      </c>
      <c r="B30382" s="112" t="s">
        <v>63266</v>
      </c>
    </row>
    <row r="30383" spans="1:2" x14ac:dyDescent="0.2">
      <c r="A30383" s="112" t="s">
        <v>63267</v>
      </c>
      <c r="B30383" s="112" t="s">
        <v>63268</v>
      </c>
    </row>
    <row r="30384" spans="1:2" x14ac:dyDescent="0.2">
      <c r="A30384" s="112" t="s">
        <v>63269</v>
      </c>
      <c r="B30384" s="112" t="s">
        <v>63270</v>
      </c>
    </row>
    <row r="30385" spans="1:2" x14ac:dyDescent="0.2">
      <c r="A30385" s="112" t="s">
        <v>63271</v>
      </c>
      <c r="B30385" s="112" t="s">
        <v>63272</v>
      </c>
    </row>
    <row r="30386" spans="1:2" x14ac:dyDescent="0.2">
      <c r="A30386" s="112" t="s">
        <v>63273</v>
      </c>
      <c r="B30386" s="112" t="s">
        <v>63274</v>
      </c>
    </row>
    <row r="30387" spans="1:2" x14ac:dyDescent="0.2">
      <c r="A30387" s="112" t="s">
        <v>63275</v>
      </c>
      <c r="B30387" s="112" t="s">
        <v>63276</v>
      </c>
    </row>
    <row r="30388" spans="1:2" x14ac:dyDescent="0.2">
      <c r="A30388" s="112" t="s">
        <v>63277</v>
      </c>
      <c r="B30388" s="112" t="s">
        <v>63278</v>
      </c>
    </row>
    <row r="30389" spans="1:2" x14ac:dyDescent="0.2">
      <c r="A30389" s="112" t="s">
        <v>63279</v>
      </c>
      <c r="B30389" s="112" t="s">
        <v>63280</v>
      </c>
    </row>
    <row r="30390" spans="1:2" x14ac:dyDescent="0.2">
      <c r="A30390" s="112" t="s">
        <v>63281</v>
      </c>
      <c r="B30390" s="112" t="s">
        <v>63282</v>
      </c>
    </row>
    <row r="30391" spans="1:2" x14ac:dyDescent="0.2">
      <c r="A30391" s="112" t="s">
        <v>63283</v>
      </c>
      <c r="B30391" s="112" t="s">
        <v>63284</v>
      </c>
    </row>
    <row r="30392" spans="1:2" x14ac:dyDescent="0.2">
      <c r="A30392" s="112" t="s">
        <v>63285</v>
      </c>
      <c r="B30392" s="112" t="s">
        <v>63286</v>
      </c>
    </row>
    <row r="30393" spans="1:2" x14ac:dyDescent="0.2">
      <c r="A30393" s="112" t="s">
        <v>63287</v>
      </c>
      <c r="B30393" s="112" t="s">
        <v>63288</v>
      </c>
    </row>
    <row r="30394" spans="1:2" x14ac:dyDescent="0.2">
      <c r="A30394" s="112" t="s">
        <v>63289</v>
      </c>
      <c r="B30394" s="112" t="s">
        <v>63290</v>
      </c>
    </row>
    <row r="30395" spans="1:2" x14ac:dyDescent="0.2">
      <c r="A30395" s="112" t="s">
        <v>63291</v>
      </c>
      <c r="B30395" s="112" t="s">
        <v>63292</v>
      </c>
    </row>
    <row r="30396" spans="1:2" x14ac:dyDescent="0.2">
      <c r="A30396" s="112" t="s">
        <v>63293</v>
      </c>
      <c r="B30396" s="112" t="s">
        <v>63294</v>
      </c>
    </row>
    <row r="30397" spans="1:2" x14ac:dyDescent="0.2">
      <c r="A30397" s="112" t="s">
        <v>63295</v>
      </c>
      <c r="B30397" s="112" t="s">
        <v>63296</v>
      </c>
    </row>
    <row r="30398" spans="1:2" x14ac:dyDescent="0.2">
      <c r="A30398" s="112" t="s">
        <v>63297</v>
      </c>
      <c r="B30398" s="112" t="s">
        <v>63298</v>
      </c>
    </row>
    <row r="30399" spans="1:2" x14ac:dyDescent="0.2">
      <c r="A30399" s="112" t="s">
        <v>63299</v>
      </c>
      <c r="B30399" s="112" t="s">
        <v>63300</v>
      </c>
    </row>
    <row r="30400" spans="1:2" x14ac:dyDescent="0.2">
      <c r="A30400" s="112" t="s">
        <v>63301</v>
      </c>
      <c r="B30400" s="112" t="s">
        <v>63302</v>
      </c>
    </row>
    <row r="30401" spans="1:2" x14ac:dyDescent="0.2">
      <c r="A30401" s="112" t="s">
        <v>63303</v>
      </c>
      <c r="B30401" s="112" t="s">
        <v>63304</v>
      </c>
    </row>
    <row r="30402" spans="1:2" x14ac:dyDescent="0.2">
      <c r="A30402" s="112" t="s">
        <v>63305</v>
      </c>
      <c r="B30402" s="112" t="s">
        <v>63306</v>
      </c>
    </row>
    <row r="30403" spans="1:2" x14ac:dyDescent="0.2">
      <c r="A30403" s="112" t="s">
        <v>63307</v>
      </c>
      <c r="B30403" s="112" t="s">
        <v>63308</v>
      </c>
    </row>
    <row r="30404" spans="1:2" x14ac:dyDescent="0.2">
      <c r="A30404" s="112" t="s">
        <v>63309</v>
      </c>
      <c r="B30404" s="112" t="s">
        <v>63310</v>
      </c>
    </row>
    <row r="30405" spans="1:2" x14ac:dyDescent="0.2">
      <c r="A30405" s="112" t="s">
        <v>63311</v>
      </c>
      <c r="B30405" s="112" t="s">
        <v>63312</v>
      </c>
    </row>
    <row r="30406" spans="1:2" x14ac:dyDescent="0.2">
      <c r="A30406" s="112" t="s">
        <v>63313</v>
      </c>
      <c r="B30406" s="112" t="s">
        <v>63314</v>
      </c>
    </row>
    <row r="30407" spans="1:2" x14ac:dyDescent="0.2">
      <c r="A30407" s="112" t="s">
        <v>63315</v>
      </c>
      <c r="B30407" s="112" t="s">
        <v>63316</v>
      </c>
    </row>
    <row r="30408" spans="1:2" x14ac:dyDescent="0.2">
      <c r="A30408" s="112" t="s">
        <v>63317</v>
      </c>
      <c r="B30408" s="112" t="s">
        <v>63318</v>
      </c>
    </row>
    <row r="30409" spans="1:2" x14ac:dyDescent="0.2">
      <c r="A30409" s="112" t="s">
        <v>63319</v>
      </c>
      <c r="B30409" s="112" t="s">
        <v>63320</v>
      </c>
    </row>
    <row r="30410" spans="1:2" x14ac:dyDescent="0.2">
      <c r="A30410" s="112" t="s">
        <v>63321</v>
      </c>
      <c r="B30410" s="112" t="s">
        <v>63322</v>
      </c>
    </row>
    <row r="30411" spans="1:2" x14ac:dyDescent="0.2">
      <c r="A30411" s="112" t="s">
        <v>63323</v>
      </c>
      <c r="B30411" s="112" t="s">
        <v>63324</v>
      </c>
    </row>
    <row r="30412" spans="1:2" x14ac:dyDescent="0.2">
      <c r="A30412" s="112" t="s">
        <v>63325</v>
      </c>
      <c r="B30412" s="112" t="s">
        <v>63326</v>
      </c>
    </row>
    <row r="30413" spans="1:2" x14ac:dyDescent="0.2">
      <c r="A30413" s="112" t="s">
        <v>63327</v>
      </c>
      <c r="B30413" s="112" t="s">
        <v>63328</v>
      </c>
    </row>
    <row r="30414" spans="1:2" x14ac:dyDescent="0.2">
      <c r="A30414" s="112" t="s">
        <v>63329</v>
      </c>
      <c r="B30414" s="112" t="s">
        <v>63330</v>
      </c>
    </row>
    <row r="30415" spans="1:2" x14ac:dyDescent="0.2">
      <c r="A30415" s="112" t="s">
        <v>63331</v>
      </c>
      <c r="B30415" s="112" t="s">
        <v>63332</v>
      </c>
    </row>
    <row r="30416" spans="1:2" x14ac:dyDescent="0.2">
      <c r="A30416" s="112" t="s">
        <v>63333</v>
      </c>
      <c r="B30416" s="112" t="s">
        <v>63334</v>
      </c>
    </row>
    <row r="30417" spans="1:2" x14ac:dyDescent="0.2">
      <c r="A30417" s="112" t="s">
        <v>63335</v>
      </c>
      <c r="B30417" s="112" t="s">
        <v>63336</v>
      </c>
    </row>
    <row r="30418" spans="1:2" x14ac:dyDescent="0.2">
      <c r="A30418" s="112" t="s">
        <v>63337</v>
      </c>
      <c r="B30418" s="112" t="s">
        <v>63338</v>
      </c>
    </row>
    <row r="30419" spans="1:2" x14ac:dyDescent="0.2">
      <c r="A30419" s="112" t="s">
        <v>63339</v>
      </c>
      <c r="B30419" s="112" t="s">
        <v>63340</v>
      </c>
    </row>
    <row r="30420" spans="1:2" x14ac:dyDescent="0.2">
      <c r="A30420" s="112" t="s">
        <v>63341</v>
      </c>
      <c r="B30420" s="112" t="s">
        <v>63342</v>
      </c>
    </row>
    <row r="30421" spans="1:2" x14ac:dyDescent="0.2">
      <c r="A30421" s="112" t="s">
        <v>63343</v>
      </c>
      <c r="B30421" s="112" t="s">
        <v>63344</v>
      </c>
    </row>
    <row r="30422" spans="1:2" x14ac:dyDescent="0.2">
      <c r="A30422" s="112" t="s">
        <v>63345</v>
      </c>
      <c r="B30422" s="112" t="s">
        <v>63346</v>
      </c>
    </row>
    <row r="30423" spans="1:2" x14ac:dyDescent="0.2">
      <c r="A30423" s="112" t="s">
        <v>63347</v>
      </c>
      <c r="B30423" s="112" t="s">
        <v>63348</v>
      </c>
    </row>
    <row r="30424" spans="1:2" x14ac:dyDescent="0.2">
      <c r="A30424" s="112" t="s">
        <v>63349</v>
      </c>
      <c r="B30424" s="112" t="s">
        <v>63350</v>
      </c>
    </row>
    <row r="30425" spans="1:2" x14ac:dyDescent="0.2">
      <c r="A30425" s="112" t="s">
        <v>63351</v>
      </c>
      <c r="B30425" s="112" t="s">
        <v>63352</v>
      </c>
    </row>
    <row r="30426" spans="1:2" x14ac:dyDescent="0.2">
      <c r="A30426" s="112" t="s">
        <v>63353</v>
      </c>
      <c r="B30426" s="112" t="s">
        <v>63354</v>
      </c>
    </row>
    <row r="30427" spans="1:2" x14ac:dyDescent="0.2">
      <c r="A30427" s="112" t="s">
        <v>63355</v>
      </c>
      <c r="B30427" s="112" t="s">
        <v>63356</v>
      </c>
    </row>
    <row r="30428" spans="1:2" x14ac:dyDescent="0.2">
      <c r="A30428" s="112" t="s">
        <v>63357</v>
      </c>
      <c r="B30428" s="112" t="s">
        <v>63358</v>
      </c>
    </row>
    <row r="30429" spans="1:2" x14ac:dyDescent="0.2">
      <c r="A30429" s="112" t="s">
        <v>63359</v>
      </c>
      <c r="B30429" s="112" t="s">
        <v>63360</v>
      </c>
    </row>
    <row r="30430" spans="1:2" x14ac:dyDescent="0.2">
      <c r="A30430" s="112" t="s">
        <v>63361</v>
      </c>
      <c r="B30430" s="112" t="s">
        <v>63362</v>
      </c>
    </row>
    <row r="30431" spans="1:2" x14ac:dyDescent="0.2">
      <c r="A30431" s="112" t="s">
        <v>63363</v>
      </c>
      <c r="B30431" s="112" t="s">
        <v>63364</v>
      </c>
    </row>
    <row r="30432" spans="1:2" x14ac:dyDescent="0.2">
      <c r="A30432" s="112" t="s">
        <v>63365</v>
      </c>
      <c r="B30432" s="112" t="s">
        <v>63366</v>
      </c>
    </row>
    <row r="30433" spans="1:2" x14ac:dyDescent="0.2">
      <c r="A30433" s="112" t="s">
        <v>63367</v>
      </c>
      <c r="B30433" s="112" t="s">
        <v>63368</v>
      </c>
    </row>
    <row r="30434" spans="1:2" x14ac:dyDescent="0.2">
      <c r="A30434" s="112" t="s">
        <v>63369</v>
      </c>
      <c r="B30434" s="112" t="s">
        <v>63370</v>
      </c>
    </row>
    <row r="30435" spans="1:2" x14ac:dyDescent="0.2">
      <c r="A30435" s="112" t="s">
        <v>63371</v>
      </c>
      <c r="B30435" s="112" t="s">
        <v>63372</v>
      </c>
    </row>
    <row r="30436" spans="1:2" x14ac:dyDescent="0.2">
      <c r="A30436" s="112" t="s">
        <v>63373</v>
      </c>
      <c r="B30436" s="112" t="s">
        <v>63374</v>
      </c>
    </row>
    <row r="30437" spans="1:2" x14ac:dyDescent="0.2">
      <c r="A30437" s="112" t="s">
        <v>63375</v>
      </c>
      <c r="B30437" s="112" t="s">
        <v>63376</v>
      </c>
    </row>
    <row r="30438" spans="1:2" x14ac:dyDescent="0.2">
      <c r="A30438" s="112" t="s">
        <v>63377</v>
      </c>
      <c r="B30438" s="112" t="s">
        <v>63378</v>
      </c>
    </row>
    <row r="30439" spans="1:2" x14ac:dyDescent="0.2">
      <c r="A30439" s="112" t="s">
        <v>63379</v>
      </c>
      <c r="B30439" s="112" t="s">
        <v>63380</v>
      </c>
    </row>
    <row r="30440" spans="1:2" x14ac:dyDescent="0.2">
      <c r="A30440" s="112" t="s">
        <v>63381</v>
      </c>
      <c r="B30440" s="112" t="s">
        <v>63382</v>
      </c>
    </row>
    <row r="30441" spans="1:2" x14ac:dyDescent="0.2">
      <c r="A30441" s="112" t="s">
        <v>63383</v>
      </c>
      <c r="B30441" s="112" t="s">
        <v>63384</v>
      </c>
    </row>
    <row r="30442" spans="1:2" x14ac:dyDescent="0.2">
      <c r="A30442" s="112" t="s">
        <v>63385</v>
      </c>
      <c r="B30442" s="112" t="s">
        <v>63386</v>
      </c>
    </row>
    <row r="30443" spans="1:2" x14ac:dyDescent="0.2">
      <c r="A30443" s="112" t="s">
        <v>63387</v>
      </c>
      <c r="B30443" s="112" t="s">
        <v>63388</v>
      </c>
    </row>
    <row r="30444" spans="1:2" x14ac:dyDescent="0.2">
      <c r="A30444" s="112" t="s">
        <v>63389</v>
      </c>
      <c r="B30444" s="112" t="s">
        <v>63390</v>
      </c>
    </row>
    <row r="30445" spans="1:2" x14ac:dyDescent="0.2">
      <c r="A30445" s="112" t="s">
        <v>63391</v>
      </c>
      <c r="B30445" s="112" t="s">
        <v>63392</v>
      </c>
    </row>
    <row r="30446" spans="1:2" x14ac:dyDescent="0.2">
      <c r="A30446" s="112" t="s">
        <v>63393</v>
      </c>
      <c r="B30446" s="112" t="s">
        <v>63394</v>
      </c>
    </row>
    <row r="30447" spans="1:2" x14ac:dyDescent="0.2">
      <c r="A30447" s="112" t="s">
        <v>63395</v>
      </c>
      <c r="B30447" s="112" t="s">
        <v>63396</v>
      </c>
    </row>
    <row r="30448" spans="1:2" x14ac:dyDescent="0.2">
      <c r="A30448" s="112" t="s">
        <v>63397</v>
      </c>
      <c r="B30448" s="112" t="s">
        <v>63398</v>
      </c>
    </row>
    <row r="30449" spans="1:2" x14ac:dyDescent="0.2">
      <c r="A30449" s="112" t="s">
        <v>63399</v>
      </c>
      <c r="B30449" s="112" t="s">
        <v>63400</v>
      </c>
    </row>
    <row r="30450" spans="1:2" x14ac:dyDescent="0.2">
      <c r="A30450" s="112" t="s">
        <v>63401</v>
      </c>
      <c r="B30450" s="112" t="s">
        <v>63402</v>
      </c>
    </row>
    <row r="30451" spans="1:2" x14ac:dyDescent="0.2">
      <c r="A30451" s="112" t="s">
        <v>63403</v>
      </c>
      <c r="B30451" s="112" t="s">
        <v>63404</v>
      </c>
    </row>
    <row r="30452" spans="1:2" x14ac:dyDescent="0.2">
      <c r="A30452" s="112" t="s">
        <v>63405</v>
      </c>
      <c r="B30452" s="112" t="s">
        <v>63406</v>
      </c>
    </row>
    <row r="30453" spans="1:2" x14ac:dyDescent="0.2">
      <c r="A30453" s="112" t="s">
        <v>63407</v>
      </c>
      <c r="B30453" s="112" t="s">
        <v>63408</v>
      </c>
    </row>
    <row r="30454" spans="1:2" x14ac:dyDescent="0.2">
      <c r="A30454" s="112" t="s">
        <v>63409</v>
      </c>
      <c r="B30454" s="112" t="s">
        <v>63410</v>
      </c>
    </row>
    <row r="30455" spans="1:2" x14ac:dyDescent="0.2">
      <c r="A30455" s="112" t="s">
        <v>63411</v>
      </c>
      <c r="B30455" s="112" t="s">
        <v>63412</v>
      </c>
    </row>
    <row r="30456" spans="1:2" x14ac:dyDescent="0.2">
      <c r="A30456" s="112" t="s">
        <v>63413</v>
      </c>
      <c r="B30456" s="112" t="s">
        <v>63414</v>
      </c>
    </row>
    <row r="30457" spans="1:2" x14ac:dyDescent="0.2">
      <c r="A30457" s="112" t="s">
        <v>63415</v>
      </c>
      <c r="B30457" s="112" t="s">
        <v>63416</v>
      </c>
    </row>
    <row r="30458" spans="1:2" x14ac:dyDescent="0.2">
      <c r="A30458" s="112" t="s">
        <v>63417</v>
      </c>
      <c r="B30458" s="112" t="s">
        <v>63418</v>
      </c>
    </row>
    <row r="30459" spans="1:2" x14ac:dyDescent="0.2">
      <c r="A30459" s="112" t="s">
        <v>63419</v>
      </c>
      <c r="B30459" s="112" t="s">
        <v>63420</v>
      </c>
    </row>
    <row r="30460" spans="1:2" x14ac:dyDescent="0.2">
      <c r="A30460" s="112" t="s">
        <v>63421</v>
      </c>
      <c r="B30460" s="112" t="s">
        <v>63422</v>
      </c>
    </row>
    <row r="30461" spans="1:2" x14ac:dyDescent="0.2">
      <c r="A30461" s="112" t="s">
        <v>63423</v>
      </c>
      <c r="B30461" s="112" t="s">
        <v>63424</v>
      </c>
    </row>
    <row r="30462" spans="1:2" x14ac:dyDescent="0.2">
      <c r="A30462" s="112" t="s">
        <v>63425</v>
      </c>
      <c r="B30462" s="112" t="s">
        <v>63426</v>
      </c>
    </row>
    <row r="30463" spans="1:2" x14ac:dyDescent="0.2">
      <c r="A30463" s="112" t="s">
        <v>63427</v>
      </c>
      <c r="B30463" s="112" t="s">
        <v>63428</v>
      </c>
    </row>
    <row r="30464" spans="1:2" x14ac:dyDescent="0.2">
      <c r="A30464" s="112" t="s">
        <v>63429</v>
      </c>
      <c r="B30464" s="112" t="s">
        <v>63430</v>
      </c>
    </row>
    <row r="30465" spans="1:2" x14ac:dyDescent="0.2">
      <c r="A30465" s="112" t="s">
        <v>63431</v>
      </c>
      <c r="B30465" s="112" t="s">
        <v>63432</v>
      </c>
    </row>
    <row r="30466" spans="1:2" x14ac:dyDescent="0.2">
      <c r="A30466" s="112" t="s">
        <v>63433</v>
      </c>
      <c r="B30466" s="112" t="s">
        <v>63434</v>
      </c>
    </row>
    <row r="30467" spans="1:2" x14ac:dyDescent="0.2">
      <c r="A30467" s="112" t="s">
        <v>63435</v>
      </c>
      <c r="B30467" s="112" t="s">
        <v>63436</v>
      </c>
    </row>
    <row r="30468" spans="1:2" x14ac:dyDescent="0.2">
      <c r="A30468" s="112" t="s">
        <v>63437</v>
      </c>
      <c r="B30468" s="112" t="s">
        <v>63438</v>
      </c>
    </row>
    <row r="30469" spans="1:2" x14ac:dyDescent="0.2">
      <c r="A30469" s="112" t="s">
        <v>63439</v>
      </c>
      <c r="B30469" s="112" t="s">
        <v>63440</v>
      </c>
    </row>
    <row r="30470" spans="1:2" x14ac:dyDescent="0.2">
      <c r="A30470" s="112" t="s">
        <v>63441</v>
      </c>
      <c r="B30470" s="112" t="s">
        <v>63442</v>
      </c>
    </row>
    <row r="30471" spans="1:2" x14ac:dyDescent="0.2">
      <c r="A30471" s="112" t="s">
        <v>63443</v>
      </c>
      <c r="B30471" s="112" t="s">
        <v>63444</v>
      </c>
    </row>
    <row r="30472" spans="1:2" x14ac:dyDescent="0.2">
      <c r="A30472" s="112" t="s">
        <v>63445</v>
      </c>
      <c r="B30472" s="112" t="s">
        <v>63446</v>
      </c>
    </row>
    <row r="30473" spans="1:2" x14ac:dyDescent="0.2">
      <c r="A30473" s="112" t="s">
        <v>63447</v>
      </c>
      <c r="B30473" s="112" t="s">
        <v>63448</v>
      </c>
    </row>
    <row r="30474" spans="1:2" x14ac:dyDescent="0.2">
      <c r="A30474" s="112" t="s">
        <v>63449</v>
      </c>
      <c r="B30474" s="112" t="s">
        <v>63450</v>
      </c>
    </row>
    <row r="30475" spans="1:2" x14ac:dyDescent="0.2">
      <c r="A30475" s="112" t="s">
        <v>63451</v>
      </c>
      <c r="B30475" s="112" t="s">
        <v>63452</v>
      </c>
    </row>
    <row r="30476" spans="1:2" x14ac:dyDescent="0.2">
      <c r="A30476" s="112" t="s">
        <v>63453</v>
      </c>
      <c r="B30476" s="112" t="s">
        <v>63454</v>
      </c>
    </row>
    <row r="30477" spans="1:2" x14ac:dyDescent="0.2">
      <c r="A30477" s="112" t="s">
        <v>63455</v>
      </c>
      <c r="B30477" s="112" t="s">
        <v>63456</v>
      </c>
    </row>
    <row r="30478" spans="1:2" x14ac:dyDescent="0.2">
      <c r="A30478" s="112" t="s">
        <v>63457</v>
      </c>
      <c r="B30478" s="112" t="s">
        <v>63458</v>
      </c>
    </row>
    <row r="30479" spans="1:2" x14ac:dyDescent="0.2">
      <c r="A30479" s="112" t="s">
        <v>63459</v>
      </c>
      <c r="B30479" s="112" t="s">
        <v>63460</v>
      </c>
    </row>
    <row r="30480" spans="1:2" x14ac:dyDescent="0.2">
      <c r="A30480" s="112" t="s">
        <v>63461</v>
      </c>
      <c r="B30480" s="112" t="s">
        <v>63462</v>
      </c>
    </row>
    <row r="30481" spans="1:2" x14ac:dyDescent="0.2">
      <c r="A30481" s="112" t="s">
        <v>63463</v>
      </c>
      <c r="B30481" s="112" t="s">
        <v>63464</v>
      </c>
    </row>
    <row r="30482" spans="1:2" x14ac:dyDescent="0.2">
      <c r="A30482" s="112" t="s">
        <v>63465</v>
      </c>
      <c r="B30482" s="112" t="s">
        <v>63466</v>
      </c>
    </row>
    <row r="30483" spans="1:2" x14ac:dyDescent="0.2">
      <c r="A30483" s="112" t="s">
        <v>63467</v>
      </c>
      <c r="B30483" s="112" t="s">
        <v>63468</v>
      </c>
    </row>
    <row r="30484" spans="1:2" x14ac:dyDescent="0.2">
      <c r="A30484" s="112" t="s">
        <v>63469</v>
      </c>
      <c r="B30484" s="112" t="s">
        <v>63470</v>
      </c>
    </row>
    <row r="30485" spans="1:2" x14ac:dyDescent="0.2">
      <c r="A30485" s="112" t="s">
        <v>63471</v>
      </c>
      <c r="B30485" s="112" t="s">
        <v>63472</v>
      </c>
    </row>
    <row r="30486" spans="1:2" x14ac:dyDescent="0.2">
      <c r="A30486" s="112" t="s">
        <v>63473</v>
      </c>
      <c r="B30486" s="112" t="s">
        <v>63474</v>
      </c>
    </row>
    <row r="30487" spans="1:2" x14ac:dyDescent="0.2">
      <c r="A30487" s="112" t="s">
        <v>63475</v>
      </c>
      <c r="B30487" s="112" t="s">
        <v>63476</v>
      </c>
    </row>
    <row r="30488" spans="1:2" x14ac:dyDescent="0.2">
      <c r="A30488" s="112" t="s">
        <v>63477</v>
      </c>
      <c r="B30488" s="112" t="s">
        <v>63478</v>
      </c>
    </row>
    <row r="30489" spans="1:2" x14ac:dyDescent="0.2">
      <c r="A30489" s="112" t="s">
        <v>63479</v>
      </c>
      <c r="B30489" s="112" t="s">
        <v>63480</v>
      </c>
    </row>
    <row r="30490" spans="1:2" x14ac:dyDescent="0.2">
      <c r="A30490" s="112" t="s">
        <v>63481</v>
      </c>
      <c r="B30490" s="112" t="s">
        <v>63482</v>
      </c>
    </row>
    <row r="30491" spans="1:2" x14ac:dyDescent="0.2">
      <c r="A30491" s="112" t="s">
        <v>63483</v>
      </c>
      <c r="B30491" s="112" t="s">
        <v>63484</v>
      </c>
    </row>
    <row r="30492" spans="1:2" x14ac:dyDescent="0.2">
      <c r="A30492" s="112" t="s">
        <v>63485</v>
      </c>
      <c r="B30492" s="112" t="s">
        <v>63486</v>
      </c>
    </row>
    <row r="30493" spans="1:2" x14ac:dyDescent="0.2">
      <c r="A30493" s="112" t="s">
        <v>63487</v>
      </c>
      <c r="B30493" s="112" t="s">
        <v>63488</v>
      </c>
    </row>
    <row r="30494" spans="1:2" x14ac:dyDescent="0.2">
      <c r="A30494" s="112" t="s">
        <v>63489</v>
      </c>
      <c r="B30494" s="112" t="s">
        <v>63490</v>
      </c>
    </row>
    <row r="30495" spans="1:2" x14ac:dyDescent="0.2">
      <c r="A30495" s="112" t="s">
        <v>63491</v>
      </c>
      <c r="B30495" s="112" t="s">
        <v>63492</v>
      </c>
    </row>
    <row r="30496" spans="1:2" x14ac:dyDescent="0.2">
      <c r="A30496" s="112" t="s">
        <v>63493</v>
      </c>
      <c r="B30496" s="112" t="s">
        <v>63494</v>
      </c>
    </row>
    <row r="30497" spans="1:2" x14ac:dyDescent="0.2">
      <c r="A30497" s="112" t="s">
        <v>63495</v>
      </c>
      <c r="B30497" s="112" t="s">
        <v>63496</v>
      </c>
    </row>
    <row r="30498" spans="1:2" x14ac:dyDescent="0.2">
      <c r="A30498" s="112" t="s">
        <v>63497</v>
      </c>
      <c r="B30498" s="112" t="s">
        <v>63498</v>
      </c>
    </row>
    <row r="30499" spans="1:2" x14ac:dyDescent="0.2">
      <c r="A30499" s="112" t="s">
        <v>63499</v>
      </c>
      <c r="B30499" s="112" t="s">
        <v>63500</v>
      </c>
    </row>
    <row r="30500" spans="1:2" x14ac:dyDescent="0.2">
      <c r="A30500" s="112" t="s">
        <v>63501</v>
      </c>
      <c r="B30500" s="112" t="s">
        <v>63502</v>
      </c>
    </row>
    <row r="30501" spans="1:2" x14ac:dyDescent="0.2">
      <c r="A30501" s="112" t="s">
        <v>63503</v>
      </c>
      <c r="B30501" s="112" t="s">
        <v>63504</v>
      </c>
    </row>
    <row r="30502" spans="1:2" x14ac:dyDescent="0.2">
      <c r="A30502" s="112" t="s">
        <v>63505</v>
      </c>
      <c r="B30502" s="112" t="s">
        <v>63506</v>
      </c>
    </row>
    <row r="30503" spans="1:2" x14ac:dyDescent="0.2">
      <c r="A30503" s="112" t="s">
        <v>63507</v>
      </c>
      <c r="B30503" s="112" t="s">
        <v>63508</v>
      </c>
    </row>
    <row r="30504" spans="1:2" x14ac:dyDescent="0.2">
      <c r="A30504" s="112" t="s">
        <v>63509</v>
      </c>
      <c r="B30504" s="112" t="s">
        <v>63510</v>
      </c>
    </row>
    <row r="30505" spans="1:2" x14ac:dyDescent="0.2">
      <c r="A30505" s="112" t="s">
        <v>63511</v>
      </c>
      <c r="B30505" s="112" t="s">
        <v>63512</v>
      </c>
    </row>
    <row r="30506" spans="1:2" x14ac:dyDescent="0.2">
      <c r="A30506" s="112" t="s">
        <v>63513</v>
      </c>
      <c r="B30506" s="112" t="s">
        <v>63514</v>
      </c>
    </row>
    <row r="30507" spans="1:2" x14ac:dyDescent="0.2">
      <c r="A30507" s="112" t="s">
        <v>63515</v>
      </c>
      <c r="B30507" s="112" t="s">
        <v>63516</v>
      </c>
    </row>
    <row r="30508" spans="1:2" x14ac:dyDescent="0.2">
      <c r="A30508" s="112" t="s">
        <v>63517</v>
      </c>
      <c r="B30508" s="112" t="s">
        <v>63518</v>
      </c>
    </row>
    <row r="30509" spans="1:2" x14ac:dyDescent="0.2">
      <c r="A30509" s="112" t="s">
        <v>63519</v>
      </c>
      <c r="B30509" s="112" t="s">
        <v>63520</v>
      </c>
    </row>
    <row r="30510" spans="1:2" x14ac:dyDescent="0.2">
      <c r="A30510" s="112" t="s">
        <v>63521</v>
      </c>
      <c r="B30510" s="112" t="s">
        <v>63522</v>
      </c>
    </row>
    <row r="30511" spans="1:2" x14ac:dyDescent="0.2">
      <c r="A30511" s="112" t="s">
        <v>63523</v>
      </c>
      <c r="B30511" s="112" t="s">
        <v>63524</v>
      </c>
    </row>
    <row r="30512" spans="1:2" x14ac:dyDescent="0.2">
      <c r="A30512" s="112" t="s">
        <v>63525</v>
      </c>
      <c r="B30512" s="112" t="s">
        <v>63526</v>
      </c>
    </row>
    <row r="30513" spans="1:2" x14ac:dyDescent="0.2">
      <c r="A30513" s="112" t="s">
        <v>63527</v>
      </c>
      <c r="B30513" s="112" t="s">
        <v>63528</v>
      </c>
    </row>
    <row r="30514" spans="1:2" x14ac:dyDescent="0.2">
      <c r="A30514" s="112" t="s">
        <v>63529</v>
      </c>
      <c r="B30514" s="112" t="s">
        <v>63530</v>
      </c>
    </row>
    <row r="30515" spans="1:2" x14ac:dyDescent="0.2">
      <c r="A30515" s="112" t="s">
        <v>63531</v>
      </c>
      <c r="B30515" s="112" t="s">
        <v>63532</v>
      </c>
    </row>
    <row r="30516" spans="1:2" x14ac:dyDescent="0.2">
      <c r="A30516" s="112" t="s">
        <v>63533</v>
      </c>
      <c r="B30516" s="112" t="s">
        <v>63534</v>
      </c>
    </row>
    <row r="30517" spans="1:2" x14ac:dyDescent="0.2">
      <c r="A30517" s="112" t="s">
        <v>63535</v>
      </c>
      <c r="B30517" s="112" t="s">
        <v>63536</v>
      </c>
    </row>
    <row r="30518" spans="1:2" x14ac:dyDescent="0.2">
      <c r="A30518" s="112" t="s">
        <v>63537</v>
      </c>
      <c r="B30518" s="112" t="s">
        <v>63538</v>
      </c>
    </row>
    <row r="30519" spans="1:2" x14ac:dyDescent="0.2">
      <c r="A30519" s="112" t="s">
        <v>63539</v>
      </c>
      <c r="B30519" s="112" t="s">
        <v>63540</v>
      </c>
    </row>
    <row r="30520" spans="1:2" x14ac:dyDescent="0.2">
      <c r="A30520" s="112" t="s">
        <v>63541</v>
      </c>
      <c r="B30520" s="112" t="s">
        <v>63542</v>
      </c>
    </row>
    <row r="30521" spans="1:2" x14ac:dyDescent="0.2">
      <c r="A30521" s="112" t="s">
        <v>63543</v>
      </c>
      <c r="B30521" s="112" t="s">
        <v>63544</v>
      </c>
    </row>
    <row r="30522" spans="1:2" x14ac:dyDescent="0.2">
      <c r="A30522" s="112" t="s">
        <v>63545</v>
      </c>
      <c r="B30522" s="112" t="s">
        <v>63546</v>
      </c>
    </row>
    <row r="30523" spans="1:2" x14ac:dyDescent="0.2">
      <c r="A30523" s="112" t="s">
        <v>63547</v>
      </c>
      <c r="B30523" s="112" t="s">
        <v>63548</v>
      </c>
    </row>
    <row r="30524" spans="1:2" x14ac:dyDescent="0.2">
      <c r="A30524" s="112" t="s">
        <v>63549</v>
      </c>
      <c r="B30524" s="112" t="s">
        <v>63550</v>
      </c>
    </row>
    <row r="30525" spans="1:2" x14ac:dyDescent="0.2">
      <c r="A30525" s="112" t="s">
        <v>63551</v>
      </c>
      <c r="B30525" s="112" t="s">
        <v>63552</v>
      </c>
    </row>
    <row r="30526" spans="1:2" x14ac:dyDescent="0.2">
      <c r="A30526" s="112" t="s">
        <v>63553</v>
      </c>
      <c r="B30526" s="112" t="s">
        <v>63554</v>
      </c>
    </row>
    <row r="30527" spans="1:2" x14ac:dyDescent="0.2">
      <c r="A30527" s="112" t="s">
        <v>63555</v>
      </c>
      <c r="B30527" s="112" t="s">
        <v>63556</v>
      </c>
    </row>
    <row r="30528" spans="1:2" x14ac:dyDescent="0.2">
      <c r="A30528" s="112" t="s">
        <v>63557</v>
      </c>
      <c r="B30528" s="112" t="s">
        <v>63558</v>
      </c>
    </row>
    <row r="30529" spans="1:2" x14ac:dyDescent="0.2">
      <c r="A30529" s="112" t="s">
        <v>63559</v>
      </c>
      <c r="B30529" s="112" t="s">
        <v>63560</v>
      </c>
    </row>
    <row r="30530" spans="1:2" x14ac:dyDescent="0.2">
      <c r="A30530" s="112" t="s">
        <v>63561</v>
      </c>
      <c r="B30530" s="112" t="s">
        <v>63562</v>
      </c>
    </row>
    <row r="30531" spans="1:2" x14ac:dyDescent="0.2">
      <c r="A30531" s="112" t="s">
        <v>63563</v>
      </c>
      <c r="B30531" s="112" t="s">
        <v>63564</v>
      </c>
    </row>
    <row r="30532" spans="1:2" x14ac:dyDescent="0.2">
      <c r="A30532" s="112" t="s">
        <v>63565</v>
      </c>
      <c r="B30532" s="112" t="s">
        <v>63566</v>
      </c>
    </row>
    <row r="30533" spans="1:2" x14ac:dyDescent="0.2">
      <c r="A30533" s="112" t="s">
        <v>63567</v>
      </c>
      <c r="B30533" s="112" t="s">
        <v>63568</v>
      </c>
    </row>
    <row r="30534" spans="1:2" x14ac:dyDescent="0.2">
      <c r="A30534" s="112" t="s">
        <v>63569</v>
      </c>
      <c r="B30534" s="112" t="s">
        <v>63570</v>
      </c>
    </row>
    <row r="30535" spans="1:2" x14ac:dyDescent="0.2">
      <c r="A30535" s="112" t="s">
        <v>63571</v>
      </c>
      <c r="B30535" s="112" t="s">
        <v>63572</v>
      </c>
    </row>
    <row r="30536" spans="1:2" x14ac:dyDescent="0.2">
      <c r="A30536" s="112" t="s">
        <v>63573</v>
      </c>
      <c r="B30536" s="112" t="s">
        <v>63574</v>
      </c>
    </row>
    <row r="30537" spans="1:2" x14ac:dyDescent="0.2">
      <c r="A30537" s="112" t="s">
        <v>63575</v>
      </c>
      <c r="B30537" s="112" t="s">
        <v>63576</v>
      </c>
    </row>
    <row r="30538" spans="1:2" x14ac:dyDescent="0.2">
      <c r="A30538" s="112" t="s">
        <v>63577</v>
      </c>
      <c r="B30538" s="112" t="s">
        <v>63578</v>
      </c>
    </row>
    <row r="30539" spans="1:2" x14ac:dyDescent="0.2">
      <c r="A30539" s="112" t="s">
        <v>63579</v>
      </c>
      <c r="B30539" s="112" t="s">
        <v>63580</v>
      </c>
    </row>
    <row r="30540" spans="1:2" x14ac:dyDescent="0.2">
      <c r="A30540" s="112" t="s">
        <v>63581</v>
      </c>
      <c r="B30540" s="112" t="s">
        <v>63582</v>
      </c>
    </row>
    <row r="30541" spans="1:2" x14ac:dyDescent="0.2">
      <c r="A30541" s="112" t="s">
        <v>63583</v>
      </c>
      <c r="B30541" s="112" t="s">
        <v>63584</v>
      </c>
    </row>
    <row r="30542" spans="1:2" x14ac:dyDescent="0.2">
      <c r="A30542" s="112" t="s">
        <v>63585</v>
      </c>
      <c r="B30542" s="112" t="s">
        <v>63586</v>
      </c>
    </row>
    <row r="30543" spans="1:2" x14ac:dyDescent="0.2">
      <c r="A30543" s="112" t="s">
        <v>63587</v>
      </c>
      <c r="B30543" s="112" t="s">
        <v>63588</v>
      </c>
    </row>
    <row r="30544" spans="1:2" x14ac:dyDescent="0.2">
      <c r="A30544" s="112" t="s">
        <v>63589</v>
      </c>
      <c r="B30544" s="112" t="s">
        <v>63590</v>
      </c>
    </row>
    <row r="30545" spans="1:2" x14ac:dyDescent="0.2">
      <c r="A30545" s="112" t="s">
        <v>63591</v>
      </c>
      <c r="B30545" s="112" t="s">
        <v>63592</v>
      </c>
    </row>
    <row r="30546" spans="1:2" x14ac:dyDescent="0.2">
      <c r="A30546" s="112" t="s">
        <v>63593</v>
      </c>
      <c r="B30546" s="112" t="s">
        <v>63594</v>
      </c>
    </row>
    <row r="30547" spans="1:2" x14ac:dyDescent="0.2">
      <c r="A30547" s="112" t="s">
        <v>63595</v>
      </c>
      <c r="B30547" s="112" t="s">
        <v>63596</v>
      </c>
    </row>
    <row r="30548" spans="1:2" x14ac:dyDescent="0.2">
      <c r="A30548" s="112" t="s">
        <v>63597</v>
      </c>
      <c r="B30548" s="112" t="s">
        <v>63598</v>
      </c>
    </row>
    <row r="30549" spans="1:2" x14ac:dyDescent="0.2">
      <c r="A30549" s="112" t="s">
        <v>63599</v>
      </c>
      <c r="B30549" s="112" t="s">
        <v>63600</v>
      </c>
    </row>
    <row r="30550" spans="1:2" x14ac:dyDescent="0.2">
      <c r="A30550" s="112" t="s">
        <v>63601</v>
      </c>
      <c r="B30550" s="112" t="s">
        <v>63602</v>
      </c>
    </row>
    <row r="30551" spans="1:2" x14ac:dyDescent="0.2">
      <c r="A30551" s="112" t="s">
        <v>63603</v>
      </c>
      <c r="B30551" s="112" t="s">
        <v>63604</v>
      </c>
    </row>
    <row r="30552" spans="1:2" x14ac:dyDescent="0.2">
      <c r="A30552" s="112" t="s">
        <v>63605</v>
      </c>
      <c r="B30552" s="112" t="s">
        <v>63606</v>
      </c>
    </row>
    <row r="30553" spans="1:2" x14ac:dyDescent="0.2">
      <c r="A30553" s="112" t="s">
        <v>63607</v>
      </c>
      <c r="B30553" s="112" t="s">
        <v>63608</v>
      </c>
    </row>
    <row r="30554" spans="1:2" x14ac:dyDescent="0.2">
      <c r="A30554" s="112" t="s">
        <v>63609</v>
      </c>
      <c r="B30554" s="112" t="s">
        <v>63610</v>
      </c>
    </row>
    <row r="30555" spans="1:2" x14ac:dyDescent="0.2">
      <c r="A30555" s="112" t="s">
        <v>63611</v>
      </c>
      <c r="B30555" s="112" t="s">
        <v>63612</v>
      </c>
    </row>
    <row r="30556" spans="1:2" x14ac:dyDescent="0.2">
      <c r="A30556" s="112" t="s">
        <v>63613</v>
      </c>
      <c r="B30556" s="112" t="s">
        <v>63614</v>
      </c>
    </row>
    <row r="30557" spans="1:2" x14ac:dyDescent="0.2">
      <c r="A30557" s="112" t="s">
        <v>63615</v>
      </c>
      <c r="B30557" s="112" t="s">
        <v>63616</v>
      </c>
    </row>
    <row r="30558" spans="1:2" x14ac:dyDescent="0.2">
      <c r="A30558" s="112" t="s">
        <v>63617</v>
      </c>
      <c r="B30558" s="112" t="s">
        <v>63618</v>
      </c>
    </row>
    <row r="30559" spans="1:2" x14ac:dyDescent="0.2">
      <c r="A30559" s="112" t="s">
        <v>63619</v>
      </c>
      <c r="B30559" s="112" t="s">
        <v>63620</v>
      </c>
    </row>
    <row r="30560" spans="1:2" x14ac:dyDescent="0.2">
      <c r="A30560" s="112" t="s">
        <v>63621</v>
      </c>
      <c r="B30560" s="112" t="s">
        <v>63622</v>
      </c>
    </row>
    <row r="30561" spans="1:2" x14ac:dyDescent="0.2">
      <c r="A30561" s="112" t="s">
        <v>63623</v>
      </c>
      <c r="B30561" s="112" t="s">
        <v>63624</v>
      </c>
    </row>
    <row r="30562" spans="1:2" x14ac:dyDescent="0.2">
      <c r="A30562" s="112" t="s">
        <v>63625</v>
      </c>
      <c r="B30562" s="112" t="s">
        <v>63626</v>
      </c>
    </row>
    <row r="30563" spans="1:2" x14ac:dyDescent="0.2">
      <c r="A30563" s="112" t="s">
        <v>63627</v>
      </c>
      <c r="B30563" s="112" t="s">
        <v>63628</v>
      </c>
    </row>
    <row r="30564" spans="1:2" x14ac:dyDescent="0.2">
      <c r="A30564" s="112" t="s">
        <v>63629</v>
      </c>
      <c r="B30564" s="112" t="s">
        <v>63630</v>
      </c>
    </row>
    <row r="30565" spans="1:2" x14ac:dyDescent="0.2">
      <c r="A30565" s="112" t="s">
        <v>63631</v>
      </c>
      <c r="B30565" s="112" t="s">
        <v>63632</v>
      </c>
    </row>
    <row r="30566" spans="1:2" x14ac:dyDescent="0.2">
      <c r="A30566" s="112" t="s">
        <v>63633</v>
      </c>
      <c r="B30566" s="112" t="s">
        <v>63634</v>
      </c>
    </row>
    <row r="30567" spans="1:2" x14ac:dyDescent="0.2">
      <c r="A30567" s="112" t="s">
        <v>63635</v>
      </c>
      <c r="B30567" s="112" t="s">
        <v>63636</v>
      </c>
    </row>
    <row r="30568" spans="1:2" x14ac:dyDescent="0.2">
      <c r="A30568" s="112" t="s">
        <v>63637</v>
      </c>
      <c r="B30568" s="112" t="s">
        <v>63638</v>
      </c>
    </row>
    <row r="30569" spans="1:2" x14ac:dyDescent="0.2">
      <c r="A30569" s="112" t="s">
        <v>63639</v>
      </c>
      <c r="B30569" s="112" t="s">
        <v>63640</v>
      </c>
    </row>
    <row r="30570" spans="1:2" x14ac:dyDescent="0.2">
      <c r="A30570" s="112" t="s">
        <v>63641</v>
      </c>
      <c r="B30570" s="112" t="s">
        <v>63642</v>
      </c>
    </row>
    <row r="30571" spans="1:2" x14ac:dyDescent="0.2">
      <c r="A30571" s="112" t="s">
        <v>63643</v>
      </c>
      <c r="B30571" s="112" t="s">
        <v>63644</v>
      </c>
    </row>
    <row r="30572" spans="1:2" x14ac:dyDescent="0.2">
      <c r="A30572" s="112" t="s">
        <v>63645</v>
      </c>
      <c r="B30572" s="112" t="s">
        <v>63646</v>
      </c>
    </row>
    <row r="30573" spans="1:2" x14ac:dyDescent="0.2">
      <c r="A30573" s="112" t="s">
        <v>63647</v>
      </c>
      <c r="B30573" s="112" t="s">
        <v>63648</v>
      </c>
    </row>
    <row r="30574" spans="1:2" x14ac:dyDescent="0.2">
      <c r="A30574" s="112" t="s">
        <v>63649</v>
      </c>
      <c r="B30574" s="112" t="s">
        <v>63650</v>
      </c>
    </row>
    <row r="30575" spans="1:2" x14ac:dyDescent="0.2">
      <c r="A30575" s="112" t="s">
        <v>63651</v>
      </c>
      <c r="B30575" s="112" t="s">
        <v>63652</v>
      </c>
    </row>
    <row r="30576" spans="1:2" x14ac:dyDescent="0.2">
      <c r="A30576" s="112" t="s">
        <v>63653</v>
      </c>
      <c r="B30576" s="112" t="s">
        <v>63654</v>
      </c>
    </row>
    <row r="30577" spans="1:2" x14ac:dyDescent="0.2">
      <c r="A30577" s="112" t="s">
        <v>63655</v>
      </c>
      <c r="B30577" s="112" t="s">
        <v>63656</v>
      </c>
    </row>
    <row r="30578" spans="1:2" x14ac:dyDescent="0.2">
      <c r="A30578" s="112" t="s">
        <v>63657</v>
      </c>
      <c r="B30578" s="112" t="s">
        <v>63658</v>
      </c>
    </row>
    <row r="30579" spans="1:2" x14ac:dyDescent="0.2">
      <c r="A30579" s="112" t="s">
        <v>63659</v>
      </c>
      <c r="B30579" s="112" t="s">
        <v>63660</v>
      </c>
    </row>
    <row r="30580" spans="1:2" x14ac:dyDescent="0.2">
      <c r="A30580" s="112" t="s">
        <v>63661</v>
      </c>
      <c r="B30580" s="112" t="s">
        <v>63662</v>
      </c>
    </row>
    <row r="30581" spans="1:2" x14ac:dyDescent="0.2">
      <c r="A30581" s="112" t="s">
        <v>63663</v>
      </c>
      <c r="B30581" s="112" t="s">
        <v>63664</v>
      </c>
    </row>
    <row r="30582" spans="1:2" x14ac:dyDescent="0.2">
      <c r="A30582" s="112" t="s">
        <v>63665</v>
      </c>
      <c r="B30582" s="112" t="s">
        <v>63666</v>
      </c>
    </row>
    <row r="30583" spans="1:2" x14ac:dyDescent="0.2">
      <c r="A30583" s="112" t="s">
        <v>63667</v>
      </c>
      <c r="B30583" s="112" t="s">
        <v>63668</v>
      </c>
    </row>
    <row r="30584" spans="1:2" x14ac:dyDescent="0.2">
      <c r="A30584" s="112" t="s">
        <v>63669</v>
      </c>
      <c r="B30584" s="112" t="s">
        <v>63670</v>
      </c>
    </row>
    <row r="30585" spans="1:2" x14ac:dyDescent="0.2">
      <c r="A30585" s="112" t="s">
        <v>63671</v>
      </c>
      <c r="B30585" s="112" t="s">
        <v>63672</v>
      </c>
    </row>
    <row r="30586" spans="1:2" x14ac:dyDescent="0.2">
      <c r="A30586" s="112" t="s">
        <v>63673</v>
      </c>
      <c r="B30586" s="112" t="s">
        <v>63674</v>
      </c>
    </row>
    <row r="30587" spans="1:2" x14ac:dyDescent="0.2">
      <c r="A30587" s="112" t="s">
        <v>63675</v>
      </c>
      <c r="B30587" s="112" t="s">
        <v>63676</v>
      </c>
    </row>
    <row r="30588" spans="1:2" x14ac:dyDescent="0.2">
      <c r="A30588" s="112" t="s">
        <v>63677</v>
      </c>
      <c r="B30588" s="112" t="s">
        <v>61665</v>
      </c>
    </row>
    <row r="30589" spans="1:2" x14ac:dyDescent="0.2">
      <c r="A30589" s="112" t="s">
        <v>63678</v>
      </c>
      <c r="B30589" s="112" t="s">
        <v>63679</v>
      </c>
    </row>
    <row r="30590" spans="1:2" x14ac:dyDescent="0.2">
      <c r="A30590" s="112" t="s">
        <v>63680</v>
      </c>
      <c r="B30590" s="112" t="s">
        <v>63681</v>
      </c>
    </row>
    <row r="30591" spans="1:2" x14ac:dyDescent="0.2">
      <c r="A30591" s="112" t="s">
        <v>63682</v>
      </c>
      <c r="B30591" s="112" t="s">
        <v>63683</v>
      </c>
    </row>
    <row r="30592" spans="1:2" x14ac:dyDescent="0.2">
      <c r="A30592" s="112" t="s">
        <v>63684</v>
      </c>
      <c r="B30592" s="112" t="s">
        <v>63685</v>
      </c>
    </row>
    <row r="30593" spans="1:2" x14ac:dyDescent="0.2">
      <c r="A30593" s="112" t="s">
        <v>63686</v>
      </c>
      <c r="B30593" s="112" t="s">
        <v>63687</v>
      </c>
    </row>
    <row r="30594" spans="1:2" x14ac:dyDescent="0.2">
      <c r="A30594" s="112" t="s">
        <v>63688</v>
      </c>
      <c r="B30594" s="112" t="s">
        <v>63689</v>
      </c>
    </row>
    <row r="30595" spans="1:2" x14ac:dyDescent="0.2">
      <c r="A30595" s="112" t="s">
        <v>63690</v>
      </c>
      <c r="B30595" s="112" t="s">
        <v>63691</v>
      </c>
    </row>
    <row r="30596" spans="1:2" x14ac:dyDescent="0.2">
      <c r="A30596" s="112" t="s">
        <v>63692</v>
      </c>
      <c r="B30596" s="112" t="s">
        <v>63693</v>
      </c>
    </row>
    <row r="30597" spans="1:2" x14ac:dyDescent="0.2">
      <c r="A30597" s="112" t="s">
        <v>63694</v>
      </c>
      <c r="B30597" s="112" t="s">
        <v>63695</v>
      </c>
    </row>
    <row r="30598" spans="1:2" x14ac:dyDescent="0.2">
      <c r="A30598" s="112" t="s">
        <v>63696</v>
      </c>
      <c r="B30598" s="112" t="s">
        <v>63697</v>
      </c>
    </row>
    <row r="30599" spans="1:2" x14ac:dyDescent="0.2">
      <c r="A30599" s="112" t="s">
        <v>63698</v>
      </c>
      <c r="B30599" s="112" t="s">
        <v>63699</v>
      </c>
    </row>
    <row r="30600" spans="1:2" x14ac:dyDescent="0.2">
      <c r="A30600" s="112" t="s">
        <v>63700</v>
      </c>
      <c r="B30600" s="112" t="s">
        <v>63701</v>
      </c>
    </row>
    <row r="30601" spans="1:2" x14ac:dyDescent="0.2">
      <c r="A30601" s="112" t="s">
        <v>63702</v>
      </c>
      <c r="B30601" s="112" t="s">
        <v>63703</v>
      </c>
    </row>
    <row r="30602" spans="1:2" x14ac:dyDescent="0.2">
      <c r="A30602" s="112" t="s">
        <v>63704</v>
      </c>
      <c r="B30602" s="112" t="s">
        <v>63705</v>
      </c>
    </row>
    <row r="30603" spans="1:2" x14ac:dyDescent="0.2">
      <c r="A30603" s="112" t="s">
        <v>63706</v>
      </c>
      <c r="B30603" s="112" t="s">
        <v>63707</v>
      </c>
    </row>
    <row r="30604" spans="1:2" x14ac:dyDescent="0.2">
      <c r="A30604" s="112" t="s">
        <v>63708</v>
      </c>
      <c r="B30604" s="112" t="s">
        <v>63709</v>
      </c>
    </row>
    <row r="30605" spans="1:2" x14ac:dyDescent="0.2">
      <c r="A30605" s="112" t="s">
        <v>63710</v>
      </c>
      <c r="B30605" s="112" t="s">
        <v>63711</v>
      </c>
    </row>
    <row r="30606" spans="1:2" x14ac:dyDescent="0.2">
      <c r="A30606" s="112" t="s">
        <v>63712</v>
      </c>
      <c r="B30606" s="112" t="s">
        <v>63713</v>
      </c>
    </row>
    <row r="30607" spans="1:2" x14ac:dyDescent="0.2">
      <c r="A30607" s="112" t="s">
        <v>63714</v>
      </c>
      <c r="B30607" s="112" t="s">
        <v>63715</v>
      </c>
    </row>
    <row r="30608" spans="1:2" x14ac:dyDescent="0.2">
      <c r="A30608" s="112" t="s">
        <v>63716</v>
      </c>
      <c r="B30608" s="112" t="s">
        <v>63717</v>
      </c>
    </row>
    <row r="30609" spans="1:2" x14ac:dyDescent="0.2">
      <c r="A30609" s="112" t="s">
        <v>63718</v>
      </c>
      <c r="B30609" s="112" t="s">
        <v>63719</v>
      </c>
    </row>
    <row r="30610" spans="1:2" x14ac:dyDescent="0.2">
      <c r="A30610" s="112" t="s">
        <v>63720</v>
      </c>
      <c r="B30610" s="112" t="s">
        <v>63721</v>
      </c>
    </row>
    <row r="30611" spans="1:2" x14ac:dyDescent="0.2">
      <c r="A30611" s="112" t="s">
        <v>63722</v>
      </c>
      <c r="B30611" s="112" t="s">
        <v>63723</v>
      </c>
    </row>
    <row r="30612" spans="1:2" x14ac:dyDescent="0.2">
      <c r="A30612" s="112" t="s">
        <v>63724</v>
      </c>
      <c r="B30612" s="112" t="s">
        <v>63725</v>
      </c>
    </row>
    <row r="30613" spans="1:2" x14ac:dyDescent="0.2">
      <c r="A30613" s="112" t="s">
        <v>63726</v>
      </c>
      <c r="B30613" s="112" t="s">
        <v>63727</v>
      </c>
    </row>
    <row r="30614" spans="1:2" x14ac:dyDescent="0.2">
      <c r="A30614" s="112" t="s">
        <v>63728</v>
      </c>
      <c r="B30614" s="112" t="s">
        <v>63729</v>
      </c>
    </row>
    <row r="30615" spans="1:2" x14ac:dyDescent="0.2">
      <c r="A30615" s="112" t="s">
        <v>63730</v>
      </c>
      <c r="B30615" s="112" t="s">
        <v>63731</v>
      </c>
    </row>
    <row r="30616" spans="1:2" x14ac:dyDescent="0.2">
      <c r="A30616" s="112" t="s">
        <v>63732</v>
      </c>
      <c r="B30616" s="112" t="s">
        <v>63733</v>
      </c>
    </row>
    <row r="30617" spans="1:2" x14ac:dyDescent="0.2">
      <c r="A30617" s="112" t="s">
        <v>63734</v>
      </c>
      <c r="B30617" s="112" t="s">
        <v>63735</v>
      </c>
    </row>
    <row r="30618" spans="1:2" x14ac:dyDescent="0.2">
      <c r="A30618" s="112" t="s">
        <v>63736</v>
      </c>
      <c r="B30618" s="112" t="s">
        <v>63737</v>
      </c>
    </row>
    <row r="30619" spans="1:2" x14ac:dyDescent="0.2">
      <c r="A30619" s="112" t="s">
        <v>63738</v>
      </c>
      <c r="B30619" s="112" t="s">
        <v>63739</v>
      </c>
    </row>
    <row r="30620" spans="1:2" x14ac:dyDescent="0.2">
      <c r="A30620" s="112" t="s">
        <v>63740</v>
      </c>
      <c r="B30620" s="112" t="s">
        <v>63741</v>
      </c>
    </row>
    <row r="30621" spans="1:2" x14ac:dyDescent="0.2">
      <c r="A30621" s="112" t="s">
        <v>63742</v>
      </c>
      <c r="B30621" s="112" t="s">
        <v>63743</v>
      </c>
    </row>
    <row r="30622" spans="1:2" x14ac:dyDescent="0.2">
      <c r="A30622" s="112" t="s">
        <v>63744</v>
      </c>
      <c r="B30622" s="112" t="s">
        <v>63745</v>
      </c>
    </row>
    <row r="30623" spans="1:2" x14ac:dyDescent="0.2">
      <c r="A30623" s="112" t="s">
        <v>63746</v>
      </c>
      <c r="B30623" s="112" t="s">
        <v>63747</v>
      </c>
    </row>
    <row r="30624" spans="1:2" x14ac:dyDescent="0.2">
      <c r="A30624" s="112" t="s">
        <v>63748</v>
      </c>
      <c r="B30624" s="112" t="s">
        <v>63749</v>
      </c>
    </row>
    <row r="30625" spans="1:2" x14ac:dyDescent="0.2">
      <c r="A30625" s="112" t="s">
        <v>63750</v>
      </c>
      <c r="B30625" s="112" t="s">
        <v>63751</v>
      </c>
    </row>
    <row r="30626" spans="1:2" x14ac:dyDescent="0.2">
      <c r="A30626" s="112" t="s">
        <v>63752</v>
      </c>
      <c r="B30626" s="112" t="s">
        <v>63753</v>
      </c>
    </row>
    <row r="30627" spans="1:2" x14ac:dyDescent="0.2">
      <c r="A30627" s="112" t="s">
        <v>63754</v>
      </c>
      <c r="B30627" s="112" t="s">
        <v>63755</v>
      </c>
    </row>
    <row r="30628" spans="1:2" x14ac:dyDescent="0.2">
      <c r="A30628" s="112" t="s">
        <v>63756</v>
      </c>
      <c r="B30628" s="112" t="s">
        <v>63757</v>
      </c>
    </row>
    <row r="30629" spans="1:2" x14ac:dyDescent="0.2">
      <c r="A30629" s="112" t="s">
        <v>63758</v>
      </c>
      <c r="B30629" s="112" t="s">
        <v>63759</v>
      </c>
    </row>
    <row r="30630" spans="1:2" x14ac:dyDescent="0.2">
      <c r="A30630" s="112" t="s">
        <v>63760</v>
      </c>
      <c r="B30630" s="112" t="s">
        <v>63761</v>
      </c>
    </row>
    <row r="30631" spans="1:2" x14ac:dyDescent="0.2">
      <c r="A30631" s="112" t="s">
        <v>63762</v>
      </c>
      <c r="B30631" s="112" t="s">
        <v>63763</v>
      </c>
    </row>
    <row r="30632" spans="1:2" x14ac:dyDescent="0.2">
      <c r="A30632" s="112" t="s">
        <v>63764</v>
      </c>
      <c r="B30632" s="112" t="s">
        <v>63765</v>
      </c>
    </row>
    <row r="30633" spans="1:2" x14ac:dyDescent="0.2">
      <c r="A30633" s="112" t="s">
        <v>63766</v>
      </c>
      <c r="B30633" s="112" t="s">
        <v>63767</v>
      </c>
    </row>
    <row r="30634" spans="1:2" x14ac:dyDescent="0.2">
      <c r="A30634" s="112" t="s">
        <v>63768</v>
      </c>
      <c r="B30634" s="112" t="s">
        <v>63769</v>
      </c>
    </row>
    <row r="30635" spans="1:2" x14ac:dyDescent="0.2">
      <c r="A30635" s="112" t="s">
        <v>63770</v>
      </c>
      <c r="B30635" s="112" t="s">
        <v>63771</v>
      </c>
    </row>
    <row r="30636" spans="1:2" x14ac:dyDescent="0.2">
      <c r="A30636" s="112" t="s">
        <v>63772</v>
      </c>
      <c r="B30636" s="112" t="s">
        <v>63773</v>
      </c>
    </row>
    <row r="30637" spans="1:2" x14ac:dyDescent="0.2">
      <c r="A30637" s="112" t="s">
        <v>63774</v>
      </c>
      <c r="B30637" s="112" t="s">
        <v>63775</v>
      </c>
    </row>
    <row r="30638" spans="1:2" x14ac:dyDescent="0.2">
      <c r="A30638" s="112" t="s">
        <v>63776</v>
      </c>
      <c r="B30638" s="112" t="s">
        <v>63777</v>
      </c>
    </row>
    <row r="30639" spans="1:2" x14ac:dyDescent="0.2">
      <c r="A30639" s="112" t="s">
        <v>63778</v>
      </c>
      <c r="B30639" s="112" t="s">
        <v>63779</v>
      </c>
    </row>
    <row r="30640" spans="1:2" x14ac:dyDescent="0.2">
      <c r="A30640" s="112" t="s">
        <v>63780</v>
      </c>
      <c r="B30640" s="112" t="s">
        <v>63781</v>
      </c>
    </row>
    <row r="30641" spans="1:2" x14ac:dyDescent="0.2">
      <c r="A30641" s="112" t="s">
        <v>63782</v>
      </c>
      <c r="B30641" s="112" t="s">
        <v>63783</v>
      </c>
    </row>
    <row r="30642" spans="1:2" x14ac:dyDescent="0.2">
      <c r="A30642" s="112" t="s">
        <v>63784</v>
      </c>
      <c r="B30642" s="112" t="s">
        <v>63785</v>
      </c>
    </row>
    <row r="30643" spans="1:2" x14ac:dyDescent="0.2">
      <c r="A30643" s="112" t="s">
        <v>63786</v>
      </c>
      <c r="B30643" s="112" t="s">
        <v>63787</v>
      </c>
    </row>
    <row r="30644" spans="1:2" x14ac:dyDescent="0.2">
      <c r="A30644" s="112" t="s">
        <v>63788</v>
      </c>
      <c r="B30644" s="112" t="s">
        <v>63789</v>
      </c>
    </row>
    <row r="30645" spans="1:2" x14ac:dyDescent="0.2">
      <c r="A30645" s="112" t="s">
        <v>63790</v>
      </c>
      <c r="B30645" s="112" t="s">
        <v>63791</v>
      </c>
    </row>
    <row r="30646" spans="1:2" x14ac:dyDescent="0.2">
      <c r="A30646" s="112" t="s">
        <v>63792</v>
      </c>
      <c r="B30646" s="112" t="s">
        <v>63793</v>
      </c>
    </row>
    <row r="30647" spans="1:2" x14ac:dyDescent="0.2">
      <c r="A30647" s="112" t="s">
        <v>63794</v>
      </c>
      <c r="B30647" s="112" t="s">
        <v>63795</v>
      </c>
    </row>
    <row r="30648" spans="1:2" x14ac:dyDescent="0.2">
      <c r="A30648" s="112" t="s">
        <v>63796</v>
      </c>
      <c r="B30648" s="112" t="s">
        <v>63797</v>
      </c>
    </row>
    <row r="30649" spans="1:2" x14ac:dyDescent="0.2">
      <c r="A30649" s="112" t="s">
        <v>63798</v>
      </c>
      <c r="B30649" s="112" t="s">
        <v>63799</v>
      </c>
    </row>
    <row r="30650" spans="1:2" x14ac:dyDescent="0.2">
      <c r="A30650" s="112" t="s">
        <v>63800</v>
      </c>
      <c r="B30650" s="112" t="s">
        <v>63801</v>
      </c>
    </row>
    <row r="30651" spans="1:2" x14ac:dyDescent="0.2">
      <c r="A30651" s="112" t="s">
        <v>63802</v>
      </c>
      <c r="B30651" s="112" t="s">
        <v>63803</v>
      </c>
    </row>
    <row r="30652" spans="1:2" x14ac:dyDescent="0.2">
      <c r="A30652" s="112" t="s">
        <v>63804</v>
      </c>
      <c r="B30652" s="112" t="s">
        <v>63805</v>
      </c>
    </row>
    <row r="30653" spans="1:2" x14ac:dyDescent="0.2">
      <c r="A30653" s="112" t="s">
        <v>63806</v>
      </c>
      <c r="B30653" s="112" t="s">
        <v>63807</v>
      </c>
    </row>
    <row r="30654" spans="1:2" x14ac:dyDescent="0.2">
      <c r="A30654" s="112" t="s">
        <v>63808</v>
      </c>
      <c r="B30654" s="112" t="s">
        <v>63809</v>
      </c>
    </row>
    <row r="30655" spans="1:2" x14ac:dyDescent="0.2">
      <c r="A30655" s="112" t="s">
        <v>63810</v>
      </c>
      <c r="B30655" s="112" t="s">
        <v>63811</v>
      </c>
    </row>
    <row r="30656" spans="1:2" x14ac:dyDescent="0.2">
      <c r="A30656" s="112" t="s">
        <v>63812</v>
      </c>
      <c r="B30656" s="112" t="s">
        <v>58782</v>
      </c>
    </row>
    <row r="30657" spans="1:2" x14ac:dyDescent="0.2">
      <c r="A30657" s="112" t="s">
        <v>63813</v>
      </c>
      <c r="B30657" s="112" t="s">
        <v>58784</v>
      </c>
    </row>
    <row r="30658" spans="1:2" x14ac:dyDescent="0.2">
      <c r="A30658" s="112" t="s">
        <v>63814</v>
      </c>
      <c r="B30658" s="112" t="s">
        <v>63815</v>
      </c>
    </row>
    <row r="30659" spans="1:2" x14ac:dyDescent="0.2">
      <c r="A30659" s="112" t="s">
        <v>63816</v>
      </c>
      <c r="B30659" s="112" t="s">
        <v>63817</v>
      </c>
    </row>
    <row r="30660" spans="1:2" x14ac:dyDescent="0.2">
      <c r="A30660" s="112" t="s">
        <v>63818</v>
      </c>
      <c r="B30660" s="112" t="s">
        <v>63819</v>
      </c>
    </row>
    <row r="30661" spans="1:2" x14ac:dyDescent="0.2">
      <c r="A30661" s="112" t="s">
        <v>63820</v>
      </c>
      <c r="B30661" s="112" t="s">
        <v>63821</v>
      </c>
    </row>
    <row r="30662" spans="1:2" x14ac:dyDescent="0.2">
      <c r="A30662" s="112" t="s">
        <v>63822</v>
      </c>
      <c r="B30662" s="112" t="s">
        <v>63823</v>
      </c>
    </row>
    <row r="30663" spans="1:2" x14ac:dyDescent="0.2">
      <c r="A30663" s="112" t="s">
        <v>63824</v>
      </c>
      <c r="B30663" s="112" t="s">
        <v>63825</v>
      </c>
    </row>
    <row r="30664" spans="1:2" x14ac:dyDescent="0.2">
      <c r="A30664" s="112" t="s">
        <v>63826</v>
      </c>
      <c r="B30664" s="112" t="s">
        <v>63827</v>
      </c>
    </row>
    <row r="30665" spans="1:2" x14ac:dyDescent="0.2">
      <c r="A30665" s="112" t="s">
        <v>63828</v>
      </c>
      <c r="B30665" s="112" t="s">
        <v>63829</v>
      </c>
    </row>
    <row r="30666" spans="1:2" x14ac:dyDescent="0.2">
      <c r="A30666" s="112" t="s">
        <v>63830</v>
      </c>
      <c r="B30666" s="112" t="s">
        <v>63831</v>
      </c>
    </row>
    <row r="30667" spans="1:2" x14ac:dyDescent="0.2">
      <c r="A30667" s="112" t="s">
        <v>63832</v>
      </c>
      <c r="B30667" s="112" t="s">
        <v>63833</v>
      </c>
    </row>
    <row r="30668" spans="1:2" x14ac:dyDescent="0.2">
      <c r="A30668" s="112" t="s">
        <v>63834</v>
      </c>
      <c r="B30668" s="112" t="s">
        <v>63835</v>
      </c>
    </row>
    <row r="30669" spans="1:2" x14ac:dyDescent="0.2">
      <c r="A30669" s="112" t="s">
        <v>63836</v>
      </c>
      <c r="B30669" s="112" t="s">
        <v>63837</v>
      </c>
    </row>
    <row r="30670" spans="1:2" x14ac:dyDescent="0.2">
      <c r="A30670" s="112" t="s">
        <v>63838</v>
      </c>
      <c r="B30670" s="112" t="s">
        <v>63839</v>
      </c>
    </row>
    <row r="30671" spans="1:2" x14ac:dyDescent="0.2">
      <c r="A30671" s="112" t="s">
        <v>63840</v>
      </c>
      <c r="B30671" s="112" t="s">
        <v>63841</v>
      </c>
    </row>
    <row r="30672" spans="1:2" x14ac:dyDescent="0.2">
      <c r="A30672" s="112" t="s">
        <v>63842</v>
      </c>
      <c r="B30672" s="112" t="s">
        <v>63843</v>
      </c>
    </row>
    <row r="30673" spans="1:2" x14ac:dyDescent="0.2">
      <c r="A30673" s="112" t="s">
        <v>63844</v>
      </c>
      <c r="B30673" s="112" t="s">
        <v>63845</v>
      </c>
    </row>
    <row r="30674" spans="1:2" x14ac:dyDescent="0.2">
      <c r="A30674" s="112" t="s">
        <v>63846</v>
      </c>
      <c r="B30674" s="112" t="s">
        <v>63847</v>
      </c>
    </row>
    <row r="30675" spans="1:2" x14ac:dyDescent="0.2">
      <c r="A30675" s="112" t="s">
        <v>63848</v>
      </c>
      <c r="B30675" s="112" t="s">
        <v>63849</v>
      </c>
    </row>
    <row r="30676" spans="1:2" x14ac:dyDescent="0.2">
      <c r="A30676" s="112" t="s">
        <v>63850</v>
      </c>
      <c r="B30676" s="112" t="s">
        <v>63851</v>
      </c>
    </row>
    <row r="30677" spans="1:2" x14ac:dyDescent="0.2">
      <c r="A30677" s="112" t="s">
        <v>63852</v>
      </c>
      <c r="B30677" s="112" t="s">
        <v>63853</v>
      </c>
    </row>
    <row r="30678" spans="1:2" x14ac:dyDescent="0.2">
      <c r="A30678" s="112" t="s">
        <v>63854</v>
      </c>
      <c r="B30678" s="112" t="s">
        <v>63855</v>
      </c>
    </row>
    <row r="30679" spans="1:2" x14ac:dyDescent="0.2">
      <c r="A30679" s="112" t="s">
        <v>63856</v>
      </c>
      <c r="B30679" s="112" t="s">
        <v>63857</v>
      </c>
    </row>
    <row r="30680" spans="1:2" x14ac:dyDescent="0.2">
      <c r="A30680" s="112" t="s">
        <v>63858</v>
      </c>
      <c r="B30680" s="112" t="s">
        <v>63859</v>
      </c>
    </row>
    <row r="30681" spans="1:2" x14ac:dyDescent="0.2">
      <c r="A30681" s="112" t="s">
        <v>63860</v>
      </c>
      <c r="B30681" s="112" t="s">
        <v>63861</v>
      </c>
    </row>
    <row r="30682" spans="1:2" x14ac:dyDescent="0.2">
      <c r="A30682" s="112" t="s">
        <v>63862</v>
      </c>
      <c r="B30682" s="112" t="s">
        <v>63863</v>
      </c>
    </row>
    <row r="30683" spans="1:2" x14ac:dyDescent="0.2">
      <c r="A30683" s="112" t="s">
        <v>63864</v>
      </c>
      <c r="B30683" s="112" t="s">
        <v>63865</v>
      </c>
    </row>
    <row r="30684" spans="1:2" x14ac:dyDescent="0.2">
      <c r="A30684" s="112" t="s">
        <v>63866</v>
      </c>
      <c r="B30684" s="112" t="s">
        <v>63867</v>
      </c>
    </row>
    <row r="30685" spans="1:2" x14ac:dyDescent="0.2">
      <c r="A30685" s="112" t="s">
        <v>63868</v>
      </c>
      <c r="B30685" s="112" t="s">
        <v>63869</v>
      </c>
    </row>
    <row r="30686" spans="1:2" x14ac:dyDescent="0.2">
      <c r="A30686" s="112" t="s">
        <v>63870</v>
      </c>
      <c r="B30686" s="112" t="s">
        <v>63871</v>
      </c>
    </row>
    <row r="30687" spans="1:2" x14ac:dyDescent="0.2">
      <c r="A30687" s="112" t="s">
        <v>63872</v>
      </c>
      <c r="B30687" s="112" t="s">
        <v>63873</v>
      </c>
    </row>
    <row r="30688" spans="1:2" x14ac:dyDescent="0.2">
      <c r="A30688" s="112" t="s">
        <v>63874</v>
      </c>
      <c r="B30688" s="112" t="s">
        <v>63875</v>
      </c>
    </row>
    <row r="30689" spans="1:2" x14ac:dyDescent="0.2">
      <c r="A30689" s="112" t="s">
        <v>63876</v>
      </c>
      <c r="B30689" s="112" t="s">
        <v>63877</v>
      </c>
    </row>
    <row r="30690" spans="1:2" x14ac:dyDescent="0.2">
      <c r="A30690" s="112" t="s">
        <v>63878</v>
      </c>
      <c r="B30690" s="112" t="s">
        <v>63879</v>
      </c>
    </row>
    <row r="30691" spans="1:2" x14ac:dyDescent="0.2">
      <c r="A30691" s="112" t="s">
        <v>63880</v>
      </c>
      <c r="B30691" s="112" t="s">
        <v>63881</v>
      </c>
    </row>
    <row r="30692" spans="1:2" x14ac:dyDescent="0.2">
      <c r="A30692" s="112" t="s">
        <v>63882</v>
      </c>
      <c r="B30692" s="112" t="s">
        <v>63883</v>
      </c>
    </row>
    <row r="30693" spans="1:2" x14ac:dyDescent="0.2">
      <c r="A30693" s="112" t="s">
        <v>63884</v>
      </c>
      <c r="B30693" s="112" t="s">
        <v>63885</v>
      </c>
    </row>
    <row r="30694" spans="1:2" x14ac:dyDescent="0.2">
      <c r="A30694" s="112" t="s">
        <v>63886</v>
      </c>
      <c r="B30694" s="112" t="s">
        <v>63887</v>
      </c>
    </row>
    <row r="30695" spans="1:2" x14ac:dyDescent="0.2">
      <c r="A30695" s="112" t="s">
        <v>63888</v>
      </c>
      <c r="B30695" s="112" t="s">
        <v>63889</v>
      </c>
    </row>
    <row r="30696" spans="1:2" x14ac:dyDescent="0.2">
      <c r="A30696" s="112" t="s">
        <v>63890</v>
      </c>
      <c r="B30696" s="112" t="s">
        <v>63891</v>
      </c>
    </row>
    <row r="30697" spans="1:2" x14ac:dyDescent="0.2">
      <c r="A30697" s="112" t="s">
        <v>63892</v>
      </c>
      <c r="B30697" s="112" t="s">
        <v>63893</v>
      </c>
    </row>
    <row r="30698" spans="1:2" x14ac:dyDescent="0.2">
      <c r="A30698" s="112" t="s">
        <v>63894</v>
      </c>
      <c r="B30698" s="112" t="s">
        <v>63895</v>
      </c>
    </row>
    <row r="30699" spans="1:2" x14ac:dyDescent="0.2">
      <c r="A30699" s="112" t="s">
        <v>63896</v>
      </c>
      <c r="B30699" s="112" t="s">
        <v>63897</v>
      </c>
    </row>
    <row r="30700" spans="1:2" x14ac:dyDescent="0.2">
      <c r="A30700" s="112" t="s">
        <v>63898</v>
      </c>
      <c r="B30700" s="112" t="s">
        <v>63899</v>
      </c>
    </row>
    <row r="30701" spans="1:2" x14ac:dyDescent="0.2">
      <c r="A30701" s="112" t="s">
        <v>63900</v>
      </c>
      <c r="B30701" s="112" t="s">
        <v>63901</v>
      </c>
    </row>
    <row r="30702" spans="1:2" x14ac:dyDescent="0.2">
      <c r="A30702" s="112" t="s">
        <v>63902</v>
      </c>
      <c r="B30702" s="112" t="s">
        <v>63903</v>
      </c>
    </row>
    <row r="30703" spans="1:2" x14ac:dyDescent="0.2">
      <c r="A30703" s="112" t="s">
        <v>63904</v>
      </c>
      <c r="B30703" s="112" t="s">
        <v>63905</v>
      </c>
    </row>
    <row r="30704" spans="1:2" x14ac:dyDescent="0.2">
      <c r="A30704" s="112" t="s">
        <v>63906</v>
      </c>
      <c r="B30704" s="112" t="s">
        <v>63907</v>
      </c>
    </row>
    <row r="30705" spans="1:2" x14ac:dyDescent="0.2">
      <c r="A30705" s="112" t="s">
        <v>63908</v>
      </c>
      <c r="B30705" s="112" t="s">
        <v>63909</v>
      </c>
    </row>
    <row r="30706" spans="1:2" x14ac:dyDescent="0.2">
      <c r="A30706" s="112" t="s">
        <v>63910</v>
      </c>
      <c r="B30706" s="112" t="s">
        <v>63911</v>
      </c>
    </row>
    <row r="30707" spans="1:2" x14ac:dyDescent="0.2">
      <c r="A30707" s="112" t="s">
        <v>63912</v>
      </c>
      <c r="B30707" s="112" t="s">
        <v>63913</v>
      </c>
    </row>
    <row r="30708" spans="1:2" x14ac:dyDescent="0.2">
      <c r="A30708" s="112" t="s">
        <v>63914</v>
      </c>
      <c r="B30708" s="112" t="s">
        <v>63915</v>
      </c>
    </row>
    <row r="30709" spans="1:2" x14ac:dyDescent="0.2">
      <c r="A30709" s="112" t="s">
        <v>63916</v>
      </c>
      <c r="B30709" s="112" t="s">
        <v>63917</v>
      </c>
    </row>
    <row r="30710" spans="1:2" x14ac:dyDescent="0.2">
      <c r="A30710" s="112" t="s">
        <v>63918</v>
      </c>
      <c r="B30710" s="112" t="s">
        <v>63919</v>
      </c>
    </row>
    <row r="30711" spans="1:2" x14ac:dyDescent="0.2">
      <c r="A30711" s="112" t="s">
        <v>63920</v>
      </c>
      <c r="B30711" s="112" t="s">
        <v>63921</v>
      </c>
    </row>
    <row r="30712" spans="1:2" x14ac:dyDescent="0.2">
      <c r="A30712" s="112" t="s">
        <v>63922</v>
      </c>
      <c r="B30712" s="112" t="s">
        <v>63923</v>
      </c>
    </row>
    <row r="30713" spans="1:2" x14ac:dyDescent="0.2">
      <c r="A30713" s="112" t="s">
        <v>63924</v>
      </c>
      <c r="B30713" s="112" t="s">
        <v>63925</v>
      </c>
    </row>
    <row r="30714" spans="1:2" x14ac:dyDescent="0.2">
      <c r="A30714" s="112" t="s">
        <v>63926</v>
      </c>
      <c r="B30714" s="112" t="s">
        <v>63927</v>
      </c>
    </row>
    <row r="30715" spans="1:2" x14ac:dyDescent="0.2">
      <c r="A30715" s="112" t="s">
        <v>63928</v>
      </c>
      <c r="B30715" s="112" t="s">
        <v>63929</v>
      </c>
    </row>
    <row r="30716" spans="1:2" x14ac:dyDescent="0.2">
      <c r="A30716" s="112" t="s">
        <v>63930</v>
      </c>
      <c r="B30716" s="112" t="s">
        <v>63931</v>
      </c>
    </row>
    <row r="30717" spans="1:2" x14ac:dyDescent="0.2">
      <c r="A30717" s="112" t="s">
        <v>63932</v>
      </c>
      <c r="B30717" s="112" t="s">
        <v>63933</v>
      </c>
    </row>
    <row r="30718" spans="1:2" x14ac:dyDescent="0.2">
      <c r="A30718" s="112" t="s">
        <v>63934</v>
      </c>
      <c r="B30718" s="112" t="s">
        <v>63935</v>
      </c>
    </row>
    <row r="30719" spans="1:2" x14ac:dyDescent="0.2">
      <c r="A30719" s="112" t="s">
        <v>63936</v>
      </c>
      <c r="B30719" s="112" t="s">
        <v>63937</v>
      </c>
    </row>
    <row r="30720" spans="1:2" x14ac:dyDescent="0.2">
      <c r="A30720" s="112" t="s">
        <v>63938</v>
      </c>
      <c r="B30720" s="112" t="s">
        <v>63939</v>
      </c>
    </row>
    <row r="30721" spans="1:2" x14ac:dyDescent="0.2">
      <c r="A30721" s="112" t="s">
        <v>63940</v>
      </c>
      <c r="B30721" s="112" t="s">
        <v>63941</v>
      </c>
    </row>
    <row r="30722" spans="1:2" x14ac:dyDescent="0.2">
      <c r="A30722" s="112" t="s">
        <v>63942</v>
      </c>
      <c r="B30722" s="112" t="s">
        <v>63943</v>
      </c>
    </row>
    <row r="30723" spans="1:2" x14ac:dyDescent="0.2">
      <c r="A30723" s="112" t="s">
        <v>63944</v>
      </c>
      <c r="B30723" s="112" t="s">
        <v>63945</v>
      </c>
    </row>
    <row r="30724" spans="1:2" x14ac:dyDescent="0.2">
      <c r="A30724" s="112" t="s">
        <v>63946</v>
      </c>
      <c r="B30724" s="112" t="s">
        <v>63947</v>
      </c>
    </row>
    <row r="30725" spans="1:2" x14ac:dyDescent="0.2">
      <c r="A30725" s="112" t="s">
        <v>63948</v>
      </c>
      <c r="B30725" s="112" t="s">
        <v>63949</v>
      </c>
    </row>
    <row r="30726" spans="1:2" x14ac:dyDescent="0.2">
      <c r="A30726" s="112" t="s">
        <v>63950</v>
      </c>
      <c r="B30726" s="112" t="s">
        <v>63951</v>
      </c>
    </row>
    <row r="30727" spans="1:2" x14ac:dyDescent="0.2">
      <c r="A30727" s="112" t="s">
        <v>63952</v>
      </c>
      <c r="B30727" s="112" t="s">
        <v>63953</v>
      </c>
    </row>
    <row r="30728" spans="1:2" x14ac:dyDescent="0.2">
      <c r="A30728" s="112" t="s">
        <v>63954</v>
      </c>
      <c r="B30728" s="112" t="s">
        <v>63955</v>
      </c>
    </row>
    <row r="30729" spans="1:2" x14ac:dyDescent="0.2">
      <c r="A30729" s="112" t="s">
        <v>63956</v>
      </c>
      <c r="B30729" s="112" t="s">
        <v>63957</v>
      </c>
    </row>
    <row r="30730" spans="1:2" x14ac:dyDescent="0.2">
      <c r="A30730" s="112" t="s">
        <v>63958</v>
      </c>
      <c r="B30730" s="112" t="s">
        <v>63959</v>
      </c>
    </row>
    <row r="30731" spans="1:2" x14ac:dyDescent="0.2">
      <c r="A30731" s="112" t="s">
        <v>63960</v>
      </c>
      <c r="B30731" s="112" t="s">
        <v>63961</v>
      </c>
    </row>
    <row r="30732" spans="1:2" x14ac:dyDescent="0.2">
      <c r="A30732" s="112" t="s">
        <v>63962</v>
      </c>
      <c r="B30732" s="112" t="s">
        <v>63963</v>
      </c>
    </row>
    <row r="30733" spans="1:2" x14ac:dyDescent="0.2">
      <c r="A30733" s="112" t="s">
        <v>63964</v>
      </c>
      <c r="B30733" s="112" t="s">
        <v>63965</v>
      </c>
    </row>
    <row r="30734" spans="1:2" x14ac:dyDescent="0.2">
      <c r="A30734" s="112" t="s">
        <v>63966</v>
      </c>
      <c r="B30734" s="112" t="s">
        <v>63967</v>
      </c>
    </row>
    <row r="30735" spans="1:2" x14ac:dyDescent="0.2">
      <c r="A30735" s="112" t="s">
        <v>63968</v>
      </c>
      <c r="B30735" s="112" t="s">
        <v>63969</v>
      </c>
    </row>
    <row r="30736" spans="1:2" x14ac:dyDescent="0.2">
      <c r="A30736" s="112" t="s">
        <v>63970</v>
      </c>
      <c r="B30736" s="112" t="s">
        <v>63971</v>
      </c>
    </row>
    <row r="30737" spans="1:2" x14ac:dyDescent="0.2">
      <c r="A30737" s="112" t="s">
        <v>63972</v>
      </c>
      <c r="B30737" s="112" t="s">
        <v>63973</v>
      </c>
    </row>
    <row r="30738" spans="1:2" x14ac:dyDescent="0.2">
      <c r="A30738" s="112" t="s">
        <v>63974</v>
      </c>
      <c r="B30738" s="112" t="s">
        <v>63975</v>
      </c>
    </row>
    <row r="30739" spans="1:2" x14ac:dyDescent="0.2">
      <c r="A30739" s="112" t="s">
        <v>63976</v>
      </c>
      <c r="B30739" s="112" t="s">
        <v>63977</v>
      </c>
    </row>
    <row r="30740" spans="1:2" x14ac:dyDescent="0.2">
      <c r="A30740" s="112" t="s">
        <v>63978</v>
      </c>
      <c r="B30740" s="112" t="s">
        <v>63979</v>
      </c>
    </row>
    <row r="30741" spans="1:2" x14ac:dyDescent="0.2">
      <c r="A30741" s="112" t="s">
        <v>63980</v>
      </c>
      <c r="B30741" s="112" t="s">
        <v>63981</v>
      </c>
    </row>
    <row r="30742" spans="1:2" x14ac:dyDescent="0.2">
      <c r="A30742" s="112" t="s">
        <v>63982</v>
      </c>
      <c r="B30742" s="112" t="s">
        <v>63983</v>
      </c>
    </row>
    <row r="30743" spans="1:2" x14ac:dyDescent="0.2">
      <c r="A30743" s="112" t="s">
        <v>63984</v>
      </c>
      <c r="B30743" s="112" t="s">
        <v>63985</v>
      </c>
    </row>
    <row r="30744" spans="1:2" x14ac:dyDescent="0.2">
      <c r="A30744" s="112" t="s">
        <v>63986</v>
      </c>
      <c r="B30744" s="112" t="s">
        <v>63987</v>
      </c>
    </row>
    <row r="30745" spans="1:2" x14ac:dyDescent="0.2">
      <c r="A30745" s="112" t="s">
        <v>63988</v>
      </c>
      <c r="B30745" s="112" t="s">
        <v>63989</v>
      </c>
    </row>
    <row r="30746" spans="1:2" x14ac:dyDescent="0.2">
      <c r="A30746" s="112" t="s">
        <v>63990</v>
      </c>
      <c r="B30746" s="112" t="s">
        <v>63991</v>
      </c>
    </row>
    <row r="30747" spans="1:2" x14ac:dyDescent="0.2">
      <c r="A30747" s="112" t="s">
        <v>63992</v>
      </c>
      <c r="B30747" s="112" t="s">
        <v>63993</v>
      </c>
    </row>
    <row r="30748" spans="1:2" x14ac:dyDescent="0.2">
      <c r="A30748" s="112" t="s">
        <v>63994</v>
      </c>
      <c r="B30748" s="112" t="s">
        <v>63995</v>
      </c>
    </row>
    <row r="30749" spans="1:2" x14ac:dyDescent="0.2">
      <c r="A30749" s="112" t="s">
        <v>63996</v>
      </c>
      <c r="B30749" s="112" t="s">
        <v>63997</v>
      </c>
    </row>
    <row r="30750" spans="1:2" x14ac:dyDescent="0.2">
      <c r="A30750" s="112" t="s">
        <v>63998</v>
      </c>
      <c r="B30750" s="112" t="s">
        <v>63999</v>
      </c>
    </row>
    <row r="30751" spans="1:2" x14ac:dyDescent="0.2">
      <c r="A30751" s="112" t="s">
        <v>64000</v>
      </c>
      <c r="B30751" s="112" t="s">
        <v>64001</v>
      </c>
    </row>
    <row r="30752" spans="1:2" x14ac:dyDescent="0.2">
      <c r="A30752" s="112" t="s">
        <v>64002</v>
      </c>
      <c r="B30752" s="112" t="s">
        <v>64003</v>
      </c>
    </row>
    <row r="30753" spans="1:2" x14ac:dyDescent="0.2">
      <c r="A30753" s="112" t="s">
        <v>64004</v>
      </c>
      <c r="B30753" s="112" t="s">
        <v>64005</v>
      </c>
    </row>
    <row r="30754" spans="1:2" x14ac:dyDescent="0.2">
      <c r="A30754" s="112" t="s">
        <v>64006</v>
      </c>
      <c r="B30754" s="112" t="s">
        <v>64007</v>
      </c>
    </row>
    <row r="30755" spans="1:2" x14ac:dyDescent="0.2">
      <c r="A30755" s="112" t="s">
        <v>64008</v>
      </c>
      <c r="B30755" s="112" t="s">
        <v>64009</v>
      </c>
    </row>
    <row r="30756" spans="1:2" x14ac:dyDescent="0.2">
      <c r="A30756" s="112" t="s">
        <v>64010</v>
      </c>
      <c r="B30756" s="112" t="s">
        <v>64011</v>
      </c>
    </row>
    <row r="30757" spans="1:2" x14ac:dyDescent="0.2">
      <c r="A30757" s="112" t="s">
        <v>64012</v>
      </c>
      <c r="B30757" s="112" t="s">
        <v>64013</v>
      </c>
    </row>
    <row r="30758" spans="1:2" x14ac:dyDescent="0.2">
      <c r="A30758" s="112" t="s">
        <v>64014</v>
      </c>
      <c r="B30758" s="112" t="s">
        <v>64015</v>
      </c>
    </row>
    <row r="30759" spans="1:2" x14ac:dyDescent="0.2">
      <c r="A30759" s="112" t="s">
        <v>64016</v>
      </c>
      <c r="B30759" s="112" t="s">
        <v>64017</v>
      </c>
    </row>
    <row r="30760" spans="1:2" x14ac:dyDescent="0.2">
      <c r="A30760" s="112" t="s">
        <v>64018</v>
      </c>
      <c r="B30760" s="112" t="s">
        <v>64019</v>
      </c>
    </row>
    <row r="30761" spans="1:2" x14ac:dyDescent="0.2">
      <c r="A30761" s="112" t="s">
        <v>64020</v>
      </c>
      <c r="B30761" s="112" t="s">
        <v>64021</v>
      </c>
    </row>
    <row r="30762" spans="1:2" x14ac:dyDescent="0.2">
      <c r="A30762" s="112" t="s">
        <v>64022</v>
      </c>
      <c r="B30762" s="112" t="s">
        <v>64023</v>
      </c>
    </row>
    <row r="30763" spans="1:2" x14ac:dyDescent="0.2">
      <c r="A30763" s="112" t="s">
        <v>64024</v>
      </c>
      <c r="B30763" s="112" t="s">
        <v>64025</v>
      </c>
    </row>
    <row r="30764" spans="1:2" x14ac:dyDescent="0.2">
      <c r="A30764" s="112" t="s">
        <v>64026</v>
      </c>
      <c r="B30764" s="112" t="s">
        <v>64027</v>
      </c>
    </row>
    <row r="30765" spans="1:2" x14ac:dyDescent="0.2">
      <c r="A30765" s="112" t="s">
        <v>64028</v>
      </c>
      <c r="B30765" s="112" t="s">
        <v>64029</v>
      </c>
    </row>
    <row r="30766" spans="1:2" x14ac:dyDescent="0.2">
      <c r="A30766" s="112" t="s">
        <v>64030</v>
      </c>
      <c r="B30766" s="112" t="s">
        <v>64031</v>
      </c>
    </row>
    <row r="30767" spans="1:2" x14ac:dyDescent="0.2">
      <c r="A30767" s="112" t="s">
        <v>64032</v>
      </c>
      <c r="B30767" s="112" t="s">
        <v>64033</v>
      </c>
    </row>
    <row r="30768" spans="1:2" x14ac:dyDescent="0.2">
      <c r="A30768" s="112" t="s">
        <v>64034</v>
      </c>
      <c r="B30768" s="112" t="s">
        <v>64035</v>
      </c>
    </row>
    <row r="30769" spans="1:2" x14ac:dyDescent="0.2">
      <c r="A30769" s="112" t="s">
        <v>64036</v>
      </c>
      <c r="B30769" s="112" t="s">
        <v>64037</v>
      </c>
    </row>
    <row r="30770" spans="1:2" x14ac:dyDescent="0.2">
      <c r="A30770" s="112" t="s">
        <v>64038</v>
      </c>
      <c r="B30770" s="112" t="s">
        <v>64039</v>
      </c>
    </row>
    <row r="30771" spans="1:2" x14ac:dyDescent="0.2">
      <c r="A30771" s="112" t="s">
        <v>64040</v>
      </c>
      <c r="B30771" s="112" t="s">
        <v>64041</v>
      </c>
    </row>
    <row r="30772" spans="1:2" x14ac:dyDescent="0.2">
      <c r="A30772" s="112" t="s">
        <v>64042</v>
      </c>
      <c r="B30772" s="112" t="s">
        <v>64043</v>
      </c>
    </row>
    <row r="30773" spans="1:2" x14ac:dyDescent="0.2">
      <c r="A30773" s="112" t="s">
        <v>64044</v>
      </c>
      <c r="B30773" s="112" t="s">
        <v>64045</v>
      </c>
    </row>
    <row r="30774" spans="1:2" x14ac:dyDescent="0.2">
      <c r="A30774" s="112" t="s">
        <v>64046</v>
      </c>
      <c r="B30774" s="112" t="s">
        <v>64047</v>
      </c>
    </row>
    <row r="30775" spans="1:2" x14ac:dyDescent="0.2">
      <c r="A30775" s="112" t="s">
        <v>64048</v>
      </c>
      <c r="B30775" s="112" t="s">
        <v>64049</v>
      </c>
    </row>
    <row r="30776" spans="1:2" x14ac:dyDescent="0.2">
      <c r="A30776" s="112" t="s">
        <v>64050</v>
      </c>
      <c r="B30776" s="112" t="s">
        <v>64051</v>
      </c>
    </row>
    <row r="30777" spans="1:2" x14ac:dyDescent="0.2">
      <c r="A30777" s="112" t="s">
        <v>64052</v>
      </c>
      <c r="B30777" s="112" t="s">
        <v>64053</v>
      </c>
    </row>
    <row r="30778" spans="1:2" x14ac:dyDescent="0.2">
      <c r="A30778" s="112" t="s">
        <v>64054</v>
      </c>
      <c r="B30778" s="112" t="s">
        <v>64055</v>
      </c>
    </row>
    <row r="30779" spans="1:2" x14ac:dyDescent="0.2">
      <c r="A30779" s="112" t="s">
        <v>64056</v>
      </c>
      <c r="B30779" s="112" t="s">
        <v>64057</v>
      </c>
    </row>
    <row r="30780" spans="1:2" x14ac:dyDescent="0.2">
      <c r="A30780" s="112" t="s">
        <v>64058</v>
      </c>
      <c r="B30780" s="112" t="s">
        <v>64059</v>
      </c>
    </row>
    <row r="30781" spans="1:2" x14ac:dyDescent="0.2">
      <c r="A30781" s="112" t="s">
        <v>64060</v>
      </c>
      <c r="B30781" s="112" t="s">
        <v>64061</v>
      </c>
    </row>
    <row r="30782" spans="1:2" x14ac:dyDescent="0.2">
      <c r="A30782" s="112" t="s">
        <v>64062</v>
      </c>
      <c r="B30782" s="112" t="s">
        <v>64063</v>
      </c>
    </row>
    <row r="30783" spans="1:2" x14ac:dyDescent="0.2">
      <c r="A30783" s="112" t="s">
        <v>64064</v>
      </c>
      <c r="B30783" s="112" t="s">
        <v>64065</v>
      </c>
    </row>
    <row r="30784" spans="1:2" x14ac:dyDescent="0.2">
      <c r="A30784" s="112" t="s">
        <v>64066</v>
      </c>
      <c r="B30784" s="112" t="s">
        <v>64067</v>
      </c>
    </row>
    <row r="30785" spans="1:2" x14ac:dyDescent="0.2">
      <c r="A30785" s="112" t="s">
        <v>64068</v>
      </c>
      <c r="B30785" s="112" t="s">
        <v>64069</v>
      </c>
    </row>
    <row r="30786" spans="1:2" x14ac:dyDescent="0.2">
      <c r="A30786" s="112" t="s">
        <v>64070</v>
      </c>
      <c r="B30786" s="112" t="s">
        <v>64071</v>
      </c>
    </row>
    <row r="30787" spans="1:2" x14ac:dyDescent="0.2">
      <c r="A30787" s="112" t="s">
        <v>64072</v>
      </c>
      <c r="B30787" s="112" t="s">
        <v>64073</v>
      </c>
    </row>
    <row r="30788" spans="1:2" x14ac:dyDescent="0.2">
      <c r="A30788" s="112" t="s">
        <v>64074</v>
      </c>
      <c r="B30788" s="112" t="s">
        <v>64075</v>
      </c>
    </row>
    <row r="30789" spans="1:2" x14ac:dyDescent="0.2">
      <c r="A30789" s="112" t="s">
        <v>64076</v>
      </c>
      <c r="B30789" s="112" t="s">
        <v>64077</v>
      </c>
    </row>
    <row r="30790" spans="1:2" x14ac:dyDescent="0.2">
      <c r="A30790" s="112" t="s">
        <v>64078</v>
      </c>
      <c r="B30790" s="112" t="s">
        <v>64079</v>
      </c>
    </row>
    <row r="30791" spans="1:2" x14ac:dyDescent="0.2">
      <c r="A30791" s="112" t="s">
        <v>64080</v>
      </c>
      <c r="B30791" s="112" t="s">
        <v>64081</v>
      </c>
    </row>
    <row r="30792" spans="1:2" x14ac:dyDescent="0.2">
      <c r="A30792" s="112" t="s">
        <v>64082</v>
      </c>
      <c r="B30792" s="112" t="s">
        <v>64083</v>
      </c>
    </row>
    <row r="30793" spans="1:2" x14ac:dyDescent="0.2">
      <c r="A30793" s="112" t="s">
        <v>64084</v>
      </c>
      <c r="B30793" s="112" t="s">
        <v>64085</v>
      </c>
    </row>
    <row r="30794" spans="1:2" x14ac:dyDescent="0.2">
      <c r="A30794" s="112" t="s">
        <v>64086</v>
      </c>
      <c r="B30794" s="112" t="s">
        <v>64087</v>
      </c>
    </row>
    <row r="30795" spans="1:2" x14ac:dyDescent="0.2">
      <c r="A30795" s="112" t="s">
        <v>64088</v>
      </c>
      <c r="B30795" s="112" t="s">
        <v>64089</v>
      </c>
    </row>
    <row r="30796" spans="1:2" x14ac:dyDescent="0.2">
      <c r="A30796" s="112" t="s">
        <v>64090</v>
      </c>
      <c r="B30796" s="112" t="s">
        <v>64091</v>
      </c>
    </row>
    <row r="30797" spans="1:2" x14ac:dyDescent="0.2">
      <c r="A30797" s="112" t="s">
        <v>64092</v>
      </c>
      <c r="B30797" s="112" t="s">
        <v>64093</v>
      </c>
    </row>
    <row r="30798" spans="1:2" x14ac:dyDescent="0.2">
      <c r="A30798" s="112" t="s">
        <v>64094</v>
      </c>
      <c r="B30798" s="112" t="s">
        <v>64095</v>
      </c>
    </row>
    <row r="30799" spans="1:2" x14ac:dyDescent="0.2">
      <c r="A30799" s="112" t="s">
        <v>64096</v>
      </c>
      <c r="B30799" s="112" t="s">
        <v>64097</v>
      </c>
    </row>
    <row r="30800" spans="1:2" x14ac:dyDescent="0.2">
      <c r="A30800" s="112" t="s">
        <v>64098</v>
      </c>
      <c r="B30800" s="112" t="s">
        <v>64099</v>
      </c>
    </row>
    <row r="30801" spans="1:2" x14ac:dyDescent="0.2">
      <c r="A30801" s="112" t="s">
        <v>64100</v>
      </c>
      <c r="B30801" s="112" t="s">
        <v>64101</v>
      </c>
    </row>
    <row r="30802" spans="1:2" x14ac:dyDescent="0.2">
      <c r="A30802" s="112" t="s">
        <v>64102</v>
      </c>
      <c r="B30802" s="112" t="s">
        <v>64103</v>
      </c>
    </row>
    <row r="30803" spans="1:2" x14ac:dyDescent="0.2">
      <c r="A30803" s="112" t="s">
        <v>64104</v>
      </c>
      <c r="B30803" s="112" t="s">
        <v>64105</v>
      </c>
    </row>
    <row r="30804" spans="1:2" x14ac:dyDescent="0.2">
      <c r="A30804" s="112" t="s">
        <v>64106</v>
      </c>
      <c r="B30804" s="112" t="s">
        <v>64107</v>
      </c>
    </row>
    <row r="30805" spans="1:2" x14ac:dyDescent="0.2">
      <c r="A30805" s="112" t="s">
        <v>64108</v>
      </c>
      <c r="B30805" s="112" t="s">
        <v>64109</v>
      </c>
    </row>
    <row r="30806" spans="1:2" x14ac:dyDescent="0.2">
      <c r="A30806" s="112" t="s">
        <v>64110</v>
      </c>
      <c r="B30806" s="112" t="s">
        <v>64111</v>
      </c>
    </row>
    <row r="30807" spans="1:2" x14ac:dyDescent="0.2">
      <c r="A30807" s="112" t="s">
        <v>64112</v>
      </c>
      <c r="B30807" s="112" t="s">
        <v>64113</v>
      </c>
    </row>
    <row r="30808" spans="1:2" x14ac:dyDescent="0.2">
      <c r="A30808" s="112" t="s">
        <v>64114</v>
      </c>
      <c r="B30808" s="112" t="s">
        <v>64115</v>
      </c>
    </row>
    <row r="30809" spans="1:2" x14ac:dyDescent="0.2">
      <c r="A30809" s="112" t="s">
        <v>64116</v>
      </c>
      <c r="B30809" s="112" t="s">
        <v>64117</v>
      </c>
    </row>
    <row r="30810" spans="1:2" x14ac:dyDescent="0.2">
      <c r="A30810" s="112" t="s">
        <v>64118</v>
      </c>
      <c r="B30810" s="112" t="s">
        <v>64119</v>
      </c>
    </row>
    <row r="30811" spans="1:2" x14ac:dyDescent="0.2">
      <c r="A30811" s="112" t="s">
        <v>64120</v>
      </c>
      <c r="B30811" s="112" t="s">
        <v>64121</v>
      </c>
    </row>
    <row r="30812" spans="1:2" x14ac:dyDescent="0.2">
      <c r="A30812" s="112" t="s">
        <v>64122</v>
      </c>
      <c r="B30812" s="112" t="s">
        <v>64123</v>
      </c>
    </row>
    <row r="30813" spans="1:2" x14ac:dyDescent="0.2">
      <c r="A30813" s="112" t="s">
        <v>64124</v>
      </c>
      <c r="B30813" s="112" t="s">
        <v>64125</v>
      </c>
    </row>
    <row r="30814" spans="1:2" x14ac:dyDescent="0.2">
      <c r="A30814" s="112" t="s">
        <v>64126</v>
      </c>
      <c r="B30814" s="112" t="s">
        <v>64127</v>
      </c>
    </row>
    <row r="30815" spans="1:2" x14ac:dyDescent="0.2">
      <c r="A30815" s="112" t="s">
        <v>64128</v>
      </c>
      <c r="B30815" s="112" t="s">
        <v>64129</v>
      </c>
    </row>
    <row r="30816" spans="1:2" x14ac:dyDescent="0.2">
      <c r="A30816" s="112" t="s">
        <v>64130</v>
      </c>
      <c r="B30816" s="112" t="s">
        <v>64131</v>
      </c>
    </row>
    <row r="30817" spans="1:2" x14ac:dyDescent="0.2">
      <c r="A30817" s="112" t="s">
        <v>64132</v>
      </c>
      <c r="B30817" s="112" t="s">
        <v>64133</v>
      </c>
    </row>
    <row r="30818" spans="1:2" x14ac:dyDescent="0.2">
      <c r="A30818" s="112" t="s">
        <v>64134</v>
      </c>
      <c r="B30818" s="112" t="s">
        <v>64135</v>
      </c>
    </row>
    <row r="30819" spans="1:2" x14ac:dyDescent="0.2">
      <c r="A30819" s="112" t="s">
        <v>64136</v>
      </c>
      <c r="B30819" s="112" t="s">
        <v>64137</v>
      </c>
    </row>
    <row r="30820" spans="1:2" x14ac:dyDescent="0.2">
      <c r="A30820" s="112" t="s">
        <v>64138</v>
      </c>
      <c r="B30820" s="112" t="s">
        <v>64139</v>
      </c>
    </row>
    <row r="30821" spans="1:2" x14ac:dyDescent="0.2">
      <c r="A30821" s="112" t="s">
        <v>64140</v>
      </c>
      <c r="B30821" s="112" t="s">
        <v>64141</v>
      </c>
    </row>
    <row r="30822" spans="1:2" x14ac:dyDescent="0.2">
      <c r="A30822" s="112" t="s">
        <v>64142</v>
      </c>
      <c r="B30822" s="112" t="s">
        <v>64143</v>
      </c>
    </row>
    <row r="30823" spans="1:2" x14ac:dyDescent="0.2">
      <c r="A30823" s="112" t="s">
        <v>64144</v>
      </c>
      <c r="B30823" s="112" t="s">
        <v>64145</v>
      </c>
    </row>
    <row r="30824" spans="1:2" x14ac:dyDescent="0.2">
      <c r="A30824" s="112" t="s">
        <v>64146</v>
      </c>
      <c r="B30824" s="112" t="s">
        <v>64147</v>
      </c>
    </row>
    <row r="30825" spans="1:2" x14ac:dyDescent="0.2">
      <c r="A30825" s="112" t="s">
        <v>64148</v>
      </c>
      <c r="B30825" s="112" t="s">
        <v>64149</v>
      </c>
    </row>
    <row r="30826" spans="1:2" x14ac:dyDescent="0.2">
      <c r="A30826" s="112" t="s">
        <v>64150</v>
      </c>
      <c r="B30826" s="112" t="s">
        <v>64151</v>
      </c>
    </row>
    <row r="30827" spans="1:2" x14ac:dyDescent="0.2">
      <c r="A30827" s="112" t="s">
        <v>64152</v>
      </c>
      <c r="B30827" s="112" t="s">
        <v>64153</v>
      </c>
    </row>
    <row r="30828" spans="1:2" x14ac:dyDescent="0.2">
      <c r="A30828" s="112" t="s">
        <v>64154</v>
      </c>
      <c r="B30828" s="112" t="s">
        <v>64155</v>
      </c>
    </row>
    <row r="30829" spans="1:2" x14ac:dyDescent="0.2">
      <c r="A30829" s="112" t="s">
        <v>64156</v>
      </c>
      <c r="B30829" s="112" t="s">
        <v>64157</v>
      </c>
    </row>
    <row r="30830" spans="1:2" x14ac:dyDescent="0.2">
      <c r="A30830" s="112" t="s">
        <v>64158</v>
      </c>
      <c r="B30830" s="112" t="s">
        <v>64159</v>
      </c>
    </row>
    <row r="30831" spans="1:2" x14ac:dyDescent="0.2">
      <c r="A30831" s="112" t="s">
        <v>64160</v>
      </c>
      <c r="B30831" s="112" t="s">
        <v>64161</v>
      </c>
    </row>
    <row r="30832" spans="1:2" x14ac:dyDescent="0.2">
      <c r="A30832" s="112" t="s">
        <v>64162</v>
      </c>
      <c r="B30832" s="112" t="s">
        <v>64163</v>
      </c>
    </row>
    <row r="30833" spans="1:2" x14ac:dyDescent="0.2">
      <c r="A30833" s="112" t="s">
        <v>64164</v>
      </c>
      <c r="B30833" s="112" t="s">
        <v>64165</v>
      </c>
    </row>
    <row r="30834" spans="1:2" x14ac:dyDescent="0.2">
      <c r="A30834" s="112" t="s">
        <v>64166</v>
      </c>
      <c r="B30834" s="112" t="s">
        <v>64167</v>
      </c>
    </row>
    <row r="30835" spans="1:2" x14ac:dyDescent="0.2">
      <c r="A30835" s="112" t="s">
        <v>64168</v>
      </c>
      <c r="B30835" s="112" t="s">
        <v>64169</v>
      </c>
    </row>
    <row r="30836" spans="1:2" x14ac:dyDescent="0.2">
      <c r="A30836" s="112" t="s">
        <v>64170</v>
      </c>
      <c r="B30836" s="112" t="s">
        <v>64171</v>
      </c>
    </row>
    <row r="30837" spans="1:2" x14ac:dyDescent="0.2">
      <c r="A30837" s="112" t="s">
        <v>64172</v>
      </c>
      <c r="B30837" s="112" t="s">
        <v>64173</v>
      </c>
    </row>
    <row r="30838" spans="1:2" x14ac:dyDescent="0.2">
      <c r="A30838" s="112" t="s">
        <v>64174</v>
      </c>
      <c r="B30838" s="112" t="s">
        <v>64175</v>
      </c>
    </row>
    <row r="30839" spans="1:2" x14ac:dyDescent="0.2">
      <c r="A30839" s="112" t="s">
        <v>64176</v>
      </c>
      <c r="B30839" s="112" t="s">
        <v>64177</v>
      </c>
    </row>
    <row r="30840" spans="1:2" x14ac:dyDescent="0.2">
      <c r="A30840" s="112" t="s">
        <v>64178</v>
      </c>
      <c r="B30840" s="112" t="s">
        <v>64179</v>
      </c>
    </row>
    <row r="30841" spans="1:2" x14ac:dyDescent="0.2">
      <c r="A30841" s="112" t="s">
        <v>64180</v>
      </c>
      <c r="B30841" s="112" t="s">
        <v>64181</v>
      </c>
    </row>
    <row r="30842" spans="1:2" x14ac:dyDescent="0.2">
      <c r="A30842" s="112" t="s">
        <v>64182</v>
      </c>
      <c r="B30842" s="112" t="s">
        <v>64183</v>
      </c>
    </row>
    <row r="30843" spans="1:2" x14ac:dyDescent="0.2">
      <c r="A30843" s="112" t="s">
        <v>64184</v>
      </c>
      <c r="B30843" s="112" t="s">
        <v>64185</v>
      </c>
    </row>
    <row r="30844" spans="1:2" x14ac:dyDescent="0.2">
      <c r="A30844" s="112" t="s">
        <v>64186</v>
      </c>
      <c r="B30844" s="112" t="s">
        <v>64187</v>
      </c>
    </row>
    <row r="30845" spans="1:2" x14ac:dyDescent="0.2">
      <c r="A30845" s="112" t="s">
        <v>64188</v>
      </c>
      <c r="B30845" s="112" t="s">
        <v>64189</v>
      </c>
    </row>
    <row r="30846" spans="1:2" x14ac:dyDescent="0.2">
      <c r="A30846" s="112" t="s">
        <v>64190</v>
      </c>
      <c r="B30846" s="112" t="s">
        <v>64191</v>
      </c>
    </row>
    <row r="30847" spans="1:2" x14ac:dyDescent="0.2">
      <c r="A30847" s="112" t="s">
        <v>64192</v>
      </c>
      <c r="B30847" s="112" t="s">
        <v>64193</v>
      </c>
    </row>
    <row r="30848" spans="1:2" x14ac:dyDescent="0.2">
      <c r="A30848" s="112" t="s">
        <v>64194</v>
      </c>
      <c r="B30848" s="112" t="s">
        <v>64195</v>
      </c>
    </row>
    <row r="30849" spans="1:2" x14ac:dyDescent="0.2">
      <c r="A30849" s="112" t="s">
        <v>64196</v>
      </c>
      <c r="B30849" s="112" t="s">
        <v>64197</v>
      </c>
    </row>
    <row r="30850" spans="1:2" x14ac:dyDescent="0.2">
      <c r="A30850" s="112" t="s">
        <v>64198</v>
      </c>
      <c r="B30850" s="112" t="s">
        <v>64199</v>
      </c>
    </row>
    <row r="30851" spans="1:2" x14ac:dyDescent="0.2">
      <c r="A30851" s="112" t="s">
        <v>64200</v>
      </c>
      <c r="B30851" s="112" t="s">
        <v>64201</v>
      </c>
    </row>
    <row r="30852" spans="1:2" x14ac:dyDescent="0.2">
      <c r="A30852" s="112" t="s">
        <v>64202</v>
      </c>
      <c r="B30852" s="112" t="s">
        <v>64203</v>
      </c>
    </row>
    <row r="30853" spans="1:2" x14ac:dyDescent="0.2">
      <c r="A30853" s="112" t="s">
        <v>64204</v>
      </c>
      <c r="B30853" s="112" t="s">
        <v>64205</v>
      </c>
    </row>
    <row r="30854" spans="1:2" x14ac:dyDescent="0.2">
      <c r="A30854" s="112" t="s">
        <v>64206</v>
      </c>
      <c r="B30854" s="112" t="s">
        <v>64207</v>
      </c>
    </row>
    <row r="30855" spans="1:2" x14ac:dyDescent="0.2">
      <c r="A30855" s="112" t="s">
        <v>64208</v>
      </c>
      <c r="B30855" s="112" t="s">
        <v>64209</v>
      </c>
    </row>
    <row r="30856" spans="1:2" x14ac:dyDescent="0.2">
      <c r="A30856" s="112" t="s">
        <v>64210</v>
      </c>
      <c r="B30856" s="112" t="s">
        <v>64211</v>
      </c>
    </row>
    <row r="30857" spans="1:2" x14ac:dyDescent="0.2">
      <c r="A30857" s="112" t="s">
        <v>64212</v>
      </c>
      <c r="B30857" s="112" t="s">
        <v>64213</v>
      </c>
    </row>
    <row r="30858" spans="1:2" x14ac:dyDescent="0.2">
      <c r="A30858" s="112" t="s">
        <v>64214</v>
      </c>
      <c r="B30858" s="112" t="s">
        <v>64215</v>
      </c>
    </row>
    <row r="30859" spans="1:2" x14ac:dyDescent="0.2">
      <c r="A30859" s="112" t="s">
        <v>64216</v>
      </c>
      <c r="B30859" s="112" t="s">
        <v>64217</v>
      </c>
    </row>
    <row r="30860" spans="1:2" x14ac:dyDescent="0.2">
      <c r="A30860" s="112" t="s">
        <v>64218</v>
      </c>
      <c r="B30860" s="112" t="s">
        <v>64219</v>
      </c>
    </row>
    <row r="30861" spans="1:2" x14ac:dyDescent="0.2">
      <c r="A30861" s="112" t="s">
        <v>64220</v>
      </c>
      <c r="B30861" s="112" t="s">
        <v>64221</v>
      </c>
    </row>
    <row r="30862" spans="1:2" x14ac:dyDescent="0.2">
      <c r="A30862" s="112" t="s">
        <v>64222</v>
      </c>
      <c r="B30862" s="112" t="s">
        <v>64223</v>
      </c>
    </row>
    <row r="30863" spans="1:2" x14ac:dyDescent="0.2">
      <c r="A30863" s="112" t="s">
        <v>64224</v>
      </c>
      <c r="B30863" s="112" t="s">
        <v>64225</v>
      </c>
    </row>
    <row r="30864" spans="1:2" x14ac:dyDescent="0.2">
      <c r="A30864" s="112" t="s">
        <v>64226</v>
      </c>
      <c r="B30864" s="112" t="s">
        <v>64227</v>
      </c>
    </row>
    <row r="30865" spans="1:2" x14ac:dyDescent="0.2">
      <c r="A30865" s="112" t="s">
        <v>64228</v>
      </c>
      <c r="B30865" s="112" t="s">
        <v>64229</v>
      </c>
    </row>
    <row r="30866" spans="1:2" x14ac:dyDescent="0.2">
      <c r="A30866" s="112" t="s">
        <v>64230</v>
      </c>
      <c r="B30866" s="112" t="s">
        <v>64231</v>
      </c>
    </row>
    <row r="30867" spans="1:2" x14ac:dyDescent="0.2">
      <c r="A30867" s="112" t="s">
        <v>64232</v>
      </c>
      <c r="B30867" s="112" t="s">
        <v>64233</v>
      </c>
    </row>
    <row r="30868" spans="1:2" x14ac:dyDescent="0.2">
      <c r="A30868" s="112" t="s">
        <v>64234</v>
      </c>
      <c r="B30868" s="112" t="s">
        <v>64235</v>
      </c>
    </row>
    <row r="30869" spans="1:2" x14ac:dyDescent="0.2">
      <c r="A30869" s="112" t="s">
        <v>64236</v>
      </c>
      <c r="B30869" s="112" t="s">
        <v>64237</v>
      </c>
    </row>
    <row r="30870" spans="1:2" x14ac:dyDescent="0.2">
      <c r="A30870" s="112" t="s">
        <v>64238</v>
      </c>
      <c r="B30870" s="112" t="s">
        <v>64239</v>
      </c>
    </row>
    <row r="30871" spans="1:2" x14ac:dyDescent="0.2">
      <c r="A30871" s="112" t="s">
        <v>64240</v>
      </c>
      <c r="B30871" s="112" t="s">
        <v>64241</v>
      </c>
    </row>
    <row r="30872" spans="1:2" x14ac:dyDescent="0.2">
      <c r="A30872" s="112" t="s">
        <v>64242</v>
      </c>
      <c r="B30872" s="112" t="s">
        <v>64243</v>
      </c>
    </row>
    <row r="30873" spans="1:2" x14ac:dyDescent="0.2">
      <c r="A30873" s="112" t="s">
        <v>64244</v>
      </c>
      <c r="B30873" s="112" t="s">
        <v>64245</v>
      </c>
    </row>
    <row r="30874" spans="1:2" x14ac:dyDescent="0.2">
      <c r="A30874" s="112" t="s">
        <v>64246</v>
      </c>
      <c r="B30874" s="112" t="s">
        <v>64247</v>
      </c>
    </row>
    <row r="30875" spans="1:2" x14ac:dyDescent="0.2">
      <c r="A30875" s="112" t="s">
        <v>64248</v>
      </c>
      <c r="B30875" s="112" t="s">
        <v>64249</v>
      </c>
    </row>
    <row r="30876" spans="1:2" x14ac:dyDescent="0.2">
      <c r="A30876" s="112" t="s">
        <v>64250</v>
      </c>
      <c r="B30876" s="112" t="s">
        <v>64251</v>
      </c>
    </row>
    <row r="30877" spans="1:2" x14ac:dyDescent="0.2">
      <c r="A30877" s="112" t="s">
        <v>64252</v>
      </c>
      <c r="B30877" s="112" t="s">
        <v>64253</v>
      </c>
    </row>
    <row r="30878" spans="1:2" x14ac:dyDescent="0.2">
      <c r="A30878" s="112" t="s">
        <v>64254</v>
      </c>
      <c r="B30878" s="112" t="s">
        <v>64255</v>
      </c>
    </row>
    <row r="30879" spans="1:2" x14ac:dyDescent="0.2">
      <c r="A30879" s="112" t="s">
        <v>64256</v>
      </c>
      <c r="B30879" s="112" t="s">
        <v>64257</v>
      </c>
    </row>
    <row r="30880" spans="1:2" x14ac:dyDescent="0.2">
      <c r="A30880" s="112" t="s">
        <v>64258</v>
      </c>
      <c r="B30880" s="112" t="s">
        <v>64259</v>
      </c>
    </row>
    <row r="30881" spans="1:2" x14ac:dyDescent="0.2">
      <c r="A30881" s="112" t="s">
        <v>64260</v>
      </c>
      <c r="B30881" s="112" t="s">
        <v>64261</v>
      </c>
    </row>
    <row r="30882" spans="1:2" x14ac:dyDescent="0.2">
      <c r="A30882" s="112" t="s">
        <v>64262</v>
      </c>
      <c r="B30882" s="112" t="s">
        <v>64263</v>
      </c>
    </row>
    <row r="30883" spans="1:2" x14ac:dyDescent="0.2">
      <c r="A30883" s="112" t="s">
        <v>64264</v>
      </c>
      <c r="B30883" s="112" t="s">
        <v>64265</v>
      </c>
    </row>
    <row r="30884" spans="1:2" x14ac:dyDescent="0.2">
      <c r="A30884" s="112" t="s">
        <v>64266</v>
      </c>
      <c r="B30884" s="112" t="s">
        <v>64267</v>
      </c>
    </row>
    <row r="30885" spans="1:2" x14ac:dyDescent="0.2">
      <c r="A30885" s="112" t="s">
        <v>64268</v>
      </c>
      <c r="B30885" s="112" t="s">
        <v>64269</v>
      </c>
    </row>
    <row r="30886" spans="1:2" x14ac:dyDescent="0.2">
      <c r="A30886" s="112" t="s">
        <v>64270</v>
      </c>
      <c r="B30886" s="112" t="s">
        <v>64271</v>
      </c>
    </row>
    <row r="30887" spans="1:2" x14ac:dyDescent="0.2">
      <c r="A30887" s="112" t="s">
        <v>64272</v>
      </c>
      <c r="B30887" s="112" t="s">
        <v>64273</v>
      </c>
    </row>
    <row r="30888" spans="1:2" x14ac:dyDescent="0.2">
      <c r="A30888" s="112" t="s">
        <v>64274</v>
      </c>
      <c r="B30888" s="112" t="s">
        <v>64275</v>
      </c>
    </row>
    <row r="30889" spans="1:2" x14ac:dyDescent="0.2">
      <c r="A30889" s="112" t="s">
        <v>64276</v>
      </c>
      <c r="B30889" s="112" t="s">
        <v>64277</v>
      </c>
    </row>
    <row r="30890" spans="1:2" x14ac:dyDescent="0.2">
      <c r="A30890" s="112" t="s">
        <v>64278</v>
      </c>
      <c r="B30890" s="112" t="s">
        <v>64279</v>
      </c>
    </row>
    <row r="30891" spans="1:2" x14ac:dyDescent="0.2">
      <c r="A30891" s="112" t="s">
        <v>64280</v>
      </c>
      <c r="B30891" s="112" t="s">
        <v>64281</v>
      </c>
    </row>
    <row r="30892" spans="1:2" x14ac:dyDescent="0.2">
      <c r="A30892" s="112" t="s">
        <v>64282</v>
      </c>
      <c r="B30892" s="112" t="s">
        <v>64283</v>
      </c>
    </row>
    <row r="30893" spans="1:2" x14ac:dyDescent="0.2">
      <c r="A30893" s="112" t="s">
        <v>64284</v>
      </c>
      <c r="B30893" s="112" t="s">
        <v>64285</v>
      </c>
    </row>
    <row r="30894" spans="1:2" x14ac:dyDescent="0.2">
      <c r="A30894" s="112" t="s">
        <v>64286</v>
      </c>
      <c r="B30894" s="112" t="s">
        <v>64287</v>
      </c>
    </row>
    <row r="30895" spans="1:2" x14ac:dyDescent="0.2">
      <c r="A30895" s="112" t="s">
        <v>64288</v>
      </c>
      <c r="B30895" s="112" t="s">
        <v>64289</v>
      </c>
    </row>
    <row r="30896" spans="1:2" x14ac:dyDescent="0.2">
      <c r="A30896" s="112" t="s">
        <v>64290</v>
      </c>
      <c r="B30896" s="112" t="s">
        <v>64291</v>
      </c>
    </row>
    <row r="30897" spans="1:2" x14ac:dyDescent="0.2">
      <c r="A30897" s="112" t="s">
        <v>64292</v>
      </c>
      <c r="B30897" s="112" t="s">
        <v>64293</v>
      </c>
    </row>
    <row r="30898" spans="1:2" x14ac:dyDescent="0.2">
      <c r="A30898" s="112" t="s">
        <v>64294</v>
      </c>
      <c r="B30898" s="112" t="s">
        <v>64295</v>
      </c>
    </row>
    <row r="30899" spans="1:2" x14ac:dyDescent="0.2">
      <c r="A30899" s="112" t="s">
        <v>64296</v>
      </c>
      <c r="B30899" s="112" t="s">
        <v>64297</v>
      </c>
    </row>
    <row r="30900" spans="1:2" x14ac:dyDescent="0.2">
      <c r="A30900" s="112" t="s">
        <v>64298</v>
      </c>
      <c r="B30900" s="112" t="s">
        <v>64299</v>
      </c>
    </row>
    <row r="30901" spans="1:2" x14ac:dyDescent="0.2">
      <c r="A30901" s="112" t="s">
        <v>64300</v>
      </c>
      <c r="B30901" s="112" t="s">
        <v>64301</v>
      </c>
    </row>
    <row r="30902" spans="1:2" x14ac:dyDescent="0.2">
      <c r="A30902" s="112" t="s">
        <v>64302</v>
      </c>
      <c r="B30902" s="112" t="s">
        <v>64303</v>
      </c>
    </row>
    <row r="30903" spans="1:2" x14ac:dyDescent="0.2">
      <c r="A30903" s="112" t="s">
        <v>64304</v>
      </c>
      <c r="B30903" s="112" t="s">
        <v>64305</v>
      </c>
    </row>
    <row r="30904" spans="1:2" x14ac:dyDescent="0.2">
      <c r="A30904" s="112" t="s">
        <v>64306</v>
      </c>
      <c r="B30904" s="112" t="s">
        <v>64307</v>
      </c>
    </row>
    <row r="30905" spans="1:2" x14ac:dyDescent="0.2">
      <c r="A30905" s="112" t="s">
        <v>64308</v>
      </c>
      <c r="B30905" s="112" t="s">
        <v>64309</v>
      </c>
    </row>
    <row r="30906" spans="1:2" x14ac:dyDescent="0.2">
      <c r="A30906" s="112" t="s">
        <v>64310</v>
      </c>
      <c r="B30906" s="112" t="s">
        <v>64311</v>
      </c>
    </row>
    <row r="30907" spans="1:2" x14ac:dyDescent="0.2">
      <c r="A30907" s="112" t="s">
        <v>64312</v>
      </c>
      <c r="B30907" s="112" t="s">
        <v>64313</v>
      </c>
    </row>
    <row r="30908" spans="1:2" x14ac:dyDescent="0.2">
      <c r="A30908" s="112" t="s">
        <v>64314</v>
      </c>
      <c r="B30908" s="112" t="s">
        <v>64315</v>
      </c>
    </row>
    <row r="30909" spans="1:2" x14ac:dyDescent="0.2">
      <c r="A30909" s="112" t="s">
        <v>64316</v>
      </c>
      <c r="B30909" s="112" t="s">
        <v>64317</v>
      </c>
    </row>
    <row r="30910" spans="1:2" x14ac:dyDescent="0.2">
      <c r="A30910" s="112" t="s">
        <v>64318</v>
      </c>
      <c r="B30910" s="112" t="s">
        <v>64319</v>
      </c>
    </row>
    <row r="30911" spans="1:2" x14ac:dyDescent="0.2">
      <c r="A30911" s="112" t="s">
        <v>64320</v>
      </c>
      <c r="B30911" s="112" t="s">
        <v>64321</v>
      </c>
    </row>
    <row r="30912" spans="1:2" x14ac:dyDescent="0.2">
      <c r="A30912" s="112" t="s">
        <v>64322</v>
      </c>
      <c r="B30912" s="112" t="s">
        <v>64323</v>
      </c>
    </row>
    <row r="30913" spans="1:2" x14ac:dyDescent="0.2">
      <c r="A30913" s="112" t="s">
        <v>64324</v>
      </c>
      <c r="B30913" s="112" t="s">
        <v>64325</v>
      </c>
    </row>
    <row r="30914" spans="1:2" x14ac:dyDescent="0.2">
      <c r="A30914" s="112" t="s">
        <v>64326</v>
      </c>
      <c r="B30914" s="112" t="s">
        <v>64327</v>
      </c>
    </row>
    <row r="30915" spans="1:2" x14ac:dyDescent="0.2">
      <c r="A30915" s="112" t="s">
        <v>64328</v>
      </c>
      <c r="B30915" s="112" t="s">
        <v>64329</v>
      </c>
    </row>
    <row r="30916" spans="1:2" x14ac:dyDescent="0.2">
      <c r="A30916" s="112" t="s">
        <v>64330</v>
      </c>
      <c r="B30916" s="112" t="s">
        <v>64331</v>
      </c>
    </row>
    <row r="30917" spans="1:2" x14ac:dyDescent="0.2">
      <c r="A30917" s="112" t="s">
        <v>64332</v>
      </c>
      <c r="B30917" s="112" t="s">
        <v>64333</v>
      </c>
    </row>
    <row r="30918" spans="1:2" x14ac:dyDescent="0.2">
      <c r="A30918" s="112" t="s">
        <v>64334</v>
      </c>
      <c r="B30918" s="112" t="s">
        <v>64335</v>
      </c>
    </row>
    <row r="30919" spans="1:2" x14ac:dyDescent="0.2">
      <c r="A30919" s="112" t="s">
        <v>64336</v>
      </c>
      <c r="B30919" s="112" t="s">
        <v>64337</v>
      </c>
    </row>
    <row r="30920" spans="1:2" x14ac:dyDescent="0.2">
      <c r="A30920" s="112" t="s">
        <v>64338</v>
      </c>
      <c r="B30920" s="112" t="s">
        <v>64339</v>
      </c>
    </row>
    <row r="30921" spans="1:2" x14ac:dyDescent="0.2">
      <c r="A30921" s="112" t="s">
        <v>64340</v>
      </c>
      <c r="B30921" s="112" t="s">
        <v>64341</v>
      </c>
    </row>
    <row r="30922" spans="1:2" x14ac:dyDescent="0.2">
      <c r="A30922" s="112" t="s">
        <v>64342</v>
      </c>
      <c r="B30922" s="112" t="s">
        <v>64343</v>
      </c>
    </row>
    <row r="30923" spans="1:2" x14ac:dyDescent="0.2">
      <c r="A30923" s="112" t="s">
        <v>64344</v>
      </c>
      <c r="B30923" s="112" t="s">
        <v>64345</v>
      </c>
    </row>
    <row r="30924" spans="1:2" x14ac:dyDescent="0.2">
      <c r="A30924" s="112" t="s">
        <v>64346</v>
      </c>
      <c r="B30924" s="112" t="s">
        <v>64347</v>
      </c>
    </row>
    <row r="30925" spans="1:2" x14ac:dyDescent="0.2">
      <c r="A30925" s="112" t="s">
        <v>64348</v>
      </c>
      <c r="B30925" s="112" t="s">
        <v>64349</v>
      </c>
    </row>
    <row r="30926" spans="1:2" x14ac:dyDescent="0.2">
      <c r="A30926" s="112" t="s">
        <v>64350</v>
      </c>
      <c r="B30926" s="112" t="s">
        <v>64351</v>
      </c>
    </row>
    <row r="30927" spans="1:2" x14ac:dyDescent="0.2">
      <c r="A30927" s="112" t="s">
        <v>64352</v>
      </c>
      <c r="B30927" s="112" t="s">
        <v>64353</v>
      </c>
    </row>
    <row r="30928" spans="1:2" x14ac:dyDescent="0.2">
      <c r="A30928" s="112" t="s">
        <v>64354</v>
      </c>
      <c r="B30928" s="112" t="s">
        <v>64355</v>
      </c>
    </row>
    <row r="30929" spans="1:2" x14ac:dyDescent="0.2">
      <c r="A30929" s="112" t="s">
        <v>64356</v>
      </c>
      <c r="B30929" s="112" t="s">
        <v>64357</v>
      </c>
    </row>
    <row r="30930" spans="1:2" x14ac:dyDescent="0.2">
      <c r="A30930" s="112" t="s">
        <v>64358</v>
      </c>
      <c r="B30930" s="112" t="s">
        <v>64359</v>
      </c>
    </row>
    <row r="30931" spans="1:2" x14ac:dyDescent="0.2">
      <c r="A30931" s="112" t="s">
        <v>64360</v>
      </c>
      <c r="B30931" s="112" t="s">
        <v>64361</v>
      </c>
    </row>
    <row r="30932" spans="1:2" x14ac:dyDescent="0.2">
      <c r="A30932" s="112" t="s">
        <v>64362</v>
      </c>
      <c r="B30932" s="112" t="s">
        <v>64363</v>
      </c>
    </row>
    <row r="30933" spans="1:2" x14ac:dyDescent="0.2">
      <c r="A30933" s="112" t="s">
        <v>64364</v>
      </c>
      <c r="B30933" s="112" t="s">
        <v>64365</v>
      </c>
    </row>
    <row r="30934" spans="1:2" x14ac:dyDescent="0.2">
      <c r="A30934" s="112" t="s">
        <v>64366</v>
      </c>
      <c r="B30934" s="112" t="s">
        <v>64367</v>
      </c>
    </row>
    <row r="30935" spans="1:2" x14ac:dyDescent="0.2">
      <c r="A30935" s="112" t="s">
        <v>64368</v>
      </c>
      <c r="B30935" s="112" t="s">
        <v>64369</v>
      </c>
    </row>
    <row r="30936" spans="1:2" x14ac:dyDescent="0.2">
      <c r="A30936" s="112" t="s">
        <v>64370</v>
      </c>
      <c r="B30936" s="112" t="s">
        <v>64371</v>
      </c>
    </row>
    <row r="30937" spans="1:2" x14ac:dyDescent="0.2">
      <c r="A30937" s="112" t="s">
        <v>64372</v>
      </c>
      <c r="B30937" s="112" t="s">
        <v>64373</v>
      </c>
    </row>
    <row r="30938" spans="1:2" x14ac:dyDescent="0.2">
      <c r="A30938" s="112" t="s">
        <v>64374</v>
      </c>
      <c r="B30938" s="112" t="s">
        <v>64375</v>
      </c>
    </row>
    <row r="30939" spans="1:2" x14ac:dyDescent="0.2">
      <c r="A30939" s="112" t="s">
        <v>64376</v>
      </c>
      <c r="B30939" s="112" t="s">
        <v>64377</v>
      </c>
    </row>
    <row r="30940" spans="1:2" x14ac:dyDescent="0.2">
      <c r="A30940" s="112" t="s">
        <v>64378</v>
      </c>
      <c r="B30940" s="112" t="s">
        <v>64379</v>
      </c>
    </row>
    <row r="30941" spans="1:2" x14ac:dyDescent="0.2">
      <c r="A30941" s="112" t="s">
        <v>64380</v>
      </c>
      <c r="B30941" s="112" t="s">
        <v>64381</v>
      </c>
    </row>
    <row r="30942" spans="1:2" x14ac:dyDescent="0.2">
      <c r="A30942" s="112" t="s">
        <v>64382</v>
      </c>
      <c r="B30942" s="112" t="s">
        <v>64383</v>
      </c>
    </row>
    <row r="30943" spans="1:2" x14ac:dyDescent="0.2">
      <c r="A30943" s="112" t="s">
        <v>64384</v>
      </c>
      <c r="B30943" s="112" t="s">
        <v>64385</v>
      </c>
    </row>
    <row r="30944" spans="1:2" x14ac:dyDescent="0.2">
      <c r="A30944" s="112" t="s">
        <v>64386</v>
      </c>
      <c r="B30944" s="112" t="s">
        <v>64387</v>
      </c>
    </row>
    <row r="30945" spans="1:2" x14ac:dyDescent="0.2">
      <c r="A30945" s="112" t="s">
        <v>64388</v>
      </c>
      <c r="B30945" s="112" t="s">
        <v>64389</v>
      </c>
    </row>
    <row r="30946" spans="1:2" x14ac:dyDescent="0.2">
      <c r="A30946" s="112" t="s">
        <v>64390</v>
      </c>
      <c r="B30946" s="112" t="s">
        <v>64391</v>
      </c>
    </row>
    <row r="30947" spans="1:2" x14ac:dyDescent="0.2">
      <c r="A30947" s="112" t="s">
        <v>64392</v>
      </c>
      <c r="B30947" s="112" t="s">
        <v>64393</v>
      </c>
    </row>
    <row r="30948" spans="1:2" x14ac:dyDescent="0.2">
      <c r="A30948" s="112" t="s">
        <v>64394</v>
      </c>
      <c r="B30948" s="112" t="s">
        <v>64395</v>
      </c>
    </row>
    <row r="30949" spans="1:2" x14ac:dyDescent="0.2">
      <c r="A30949" s="112" t="s">
        <v>64396</v>
      </c>
      <c r="B30949" s="112" t="s">
        <v>64397</v>
      </c>
    </row>
    <row r="30950" spans="1:2" x14ac:dyDescent="0.2">
      <c r="A30950" s="112" t="s">
        <v>64398</v>
      </c>
      <c r="B30950" s="112" t="s">
        <v>64399</v>
      </c>
    </row>
    <row r="30951" spans="1:2" x14ac:dyDescent="0.2">
      <c r="A30951" s="112" t="s">
        <v>64400</v>
      </c>
      <c r="B30951" s="112" t="s">
        <v>64401</v>
      </c>
    </row>
    <row r="30952" spans="1:2" x14ac:dyDescent="0.2">
      <c r="A30952" s="112" t="s">
        <v>64402</v>
      </c>
      <c r="B30952" s="112" t="s">
        <v>64403</v>
      </c>
    </row>
    <row r="30953" spans="1:2" x14ac:dyDescent="0.2">
      <c r="A30953" s="112" t="s">
        <v>64404</v>
      </c>
      <c r="B30953" s="112" t="s">
        <v>64405</v>
      </c>
    </row>
    <row r="30954" spans="1:2" x14ac:dyDescent="0.2">
      <c r="A30954" s="112" t="s">
        <v>64406</v>
      </c>
      <c r="B30954" s="112" t="s">
        <v>64407</v>
      </c>
    </row>
    <row r="30955" spans="1:2" x14ac:dyDescent="0.2">
      <c r="A30955" s="112" t="s">
        <v>64408</v>
      </c>
      <c r="B30955" s="112" t="s">
        <v>64409</v>
      </c>
    </row>
    <row r="30956" spans="1:2" x14ac:dyDescent="0.2">
      <c r="A30956" s="112" t="s">
        <v>64410</v>
      </c>
      <c r="B30956" s="112" t="s">
        <v>64411</v>
      </c>
    </row>
    <row r="30957" spans="1:2" x14ac:dyDescent="0.2">
      <c r="A30957" s="112" t="s">
        <v>64412</v>
      </c>
      <c r="B30957" s="112" t="s">
        <v>64413</v>
      </c>
    </row>
    <row r="30958" spans="1:2" x14ac:dyDescent="0.2">
      <c r="A30958" s="112" t="s">
        <v>64414</v>
      </c>
      <c r="B30958" s="112" t="s">
        <v>64415</v>
      </c>
    </row>
    <row r="30959" spans="1:2" x14ac:dyDescent="0.2">
      <c r="A30959" s="112" t="s">
        <v>64416</v>
      </c>
      <c r="B30959" s="112" t="s">
        <v>64417</v>
      </c>
    </row>
    <row r="30960" spans="1:2" x14ac:dyDescent="0.2">
      <c r="A30960" s="112" t="s">
        <v>64418</v>
      </c>
      <c r="B30960" s="112" t="s">
        <v>64419</v>
      </c>
    </row>
    <row r="30961" spans="1:2" x14ac:dyDescent="0.2">
      <c r="A30961" s="112" t="s">
        <v>64420</v>
      </c>
      <c r="B30961" s="112" t="s">
        <v>64421</v>
      </c>
    </row>
    <row r="30962" spans="1:2" x14ac:dyDescent="0.2">
      <c r="A30962" s="112" t="s">
        <v>64422</v>
      </c>
      <c r="B30962" s="112" t="s">
        <v>64423</v>
      </c>
    </row>
    <row r="30963" spans="1:2" x14ac:dyDescent="0.2">
      <c r="A30963" s="112" t="s">
        <v>64424</v>
      </c>
      <c r="B30963" s="112" t="s">
        <v>64425</v>
      </c>
    </row>
    <row r="30964" spans="1:2" x14ac:dyDescent="0.2">
      <c r="A30964" s="112" t="s">
        <v>64426</v>
      </c>
      <c r="B30964" s="112" t="s">
        <v>64427</v>
      </c>
    </row>
    <row r="30965" spans="1:2" x14ac:dyDescent="0.2">
      <c r="A30965" s="112" t="s">
        <v>64428</v>
      </c>
      <c r="B30965" s="112" t="s">
        <v>64429</v>
      </c>
    </row>
    <row r="30966" spans="1:2" x14ac:dyDescent="0.2">
      <c r="A30966" s="112" t="s">
        <v>64430</v>
      </c>
      <c r="B30966" s="112" t="s">
        <v>64431</v>
      </c>
    </row>
    <row r="30967" spans="1:2" x14ac:dyDescent="0.2">
      <c r="A30967" s="112" t="s">
        <v>64432</v>
      </c>
      <c r="B30967" s="112" t="s">
        <v>64433</v>
      </c>
    </row>
    <row r="30968" spans="1:2" x14ac:dyDescent="0.2">
      <c r="A30968" s="112" t="s">
        <v>64434</v>
      </c>
      <c r="B30968" s="112" t="s">
        <v>64435</v>
      </c>
    </row>
    <row r="30969" spans="1:2" x14ac:dyDescent="0.2">
      <c r="A30969" s="112" t="s">
        <v>64436</v>
      </c>
      <c r="B30969" s="112" t="s">
        <v>64437</v>
      </c>
    </row>
    <row r="30970" spans="1:2" x14ac:dyDescent="0.2">
      <c r="A30970" s="112" t="s">
        <v>64438</v>
      </c>
      <c r="B30970" s="112" t="s">
        <v>64439</v>
      </c>
    </row>
    <row r="30971" spans="1:2" x14ac:dyDescent="0.2">
      <c r="A30971" s="112" t="s">
        <v>64440</v>
      </c>
      <c r="B30971" s="112" t="s">
        <v>64441</v>
      </c>
    </row>
    <row r="30972" spans="1:2" x14ac:dyDescent="0.2">
      <c r="A30972" s="112" t="s">
        <v>64442</v>
      </c>
      <c r="B30972" s="112" t="s">
        <v>64443</v>
      </c>
    </row>
    <row r="30973" spans="1:2" x14ac:dyDescent="0.2">
      <c r="A30973" s="112" t="s">
        <v>64444</v>
      </c>
      <c r="B30973" s="112" t="s">
        <v>64445</v>
      </c>
    </row>
    <row r="30974" spans="1:2" x14ac:dyDescent="0.2">
      <c r="A30974" s="112" t="s">
        <v>64446</v>
      </c>
      <c r="B30974" s="112" t="s">
        <v>64447</v>
      </c>
    </row>
    <row r="30975" spans="1:2" x14ac:dyDescent="0.2">
      <c r="A30975" s="112" t="s">
        <v>64448</v>
      </c>
      <c r="B30975" s="112" t="s">
        <v>64449</v>
      </c>
    </row>
    <row r="30976" spans="1:2" x14ac:dyDescent="0.2">
      <c r="A30976" s="112" t="s">
        <v>64450</v>
      </c>
      <c r="B30976" s="112" t="s">
        <v>64451</v>
      </c>
    </row>
    <row r="30977" spans="1:2" x14ac:dyDescent="0.2">
      <c r="A30977" s="112" t="s">
        <v>64452</v>
      </c>
      <c r="B30977" s="112" t="s">
        <v>64453</v>
      </c>
    </row>
    <row r="30978" spans="1:2" x14ac:dyDescent="0.2">
      <c r="A30978" s="112" t="s">
        <v>64454</v>
      </c>
      <c r="B30978" s="112" t="s">
        <v>64455</v>
      </c>
    </row>
    <row r="30979" spans="1:2" x14ac:dyDescent="0.2">
      <c r="A30979" s="112" t="s">
        <v>64456</v>
      </c>
      <c r="B30979" s="112" t="s">
        <v>64457</v>
      </c>
    </row>
    <row r="30980" spans="1:2" x14ac:dyDescent="0.2">
      <c r="A30980" s="112" t="s">
        <v>64458</v>
      </c>
      <c r="B30980" s="112" t="s">
        <v>64459</v>
      </c>
    </row>
    <row r="30981" spans="1:2" x14ac:dyDescent="0.2">
      <c r="A30981" s="112" t="s">
        <v>64460</v>
      </c>
      <c r="B30981" s="112" t="s">
        <v>64461</v>
      </c>
    </row>
    <row r="30982" spans="1:2" x14ac:dyDescent="0.2">
      <c r="A30982" s="112" t="s">
        <v>64462</v>
      </c>
      <c r="B30982" s="112" t="s">
        <v>64463</v>
      </c>
    </row>
    <row r="30983" spans="1:2" x14ac:dyDescent="0.2">
      <c r="A30983" s="112" t="s">
        <v>64464</v>
      </c>
      <c r="B30983" s="112" t="s">
        <v>64465</v>
      </c>
    </row>
    <row r="30984" spans="1:2" x14ac:dyDescent="0.2">
      <c r="A30984" s="112" t="s">
        <v>64466</v>
      </c>
      <c r="B30984" s="112" t="s">
        <v>64467</v>
      </c>
    </row>
    <row r="30985" spans="1:2" x14ac:dyDescent="0.2">
      <c r="A30985" s="112" t="s">
        <v>64468</v>
      </c>
      <c r="B30985" s="112" t="s">
        <v>64469</v>
      </c>
    </row>
    <row r="30986" spans="1:2" x14ac:dyDescent="0.2">
      <c r="A30986" s="112" t="s">
        <v>64470</v>
      </c>
      <c r="B30986" s="112" t="s">
        <v>59442</v>
      </c>
    </row>
    <row r="30987" spans="1:2" x14ac:dyDescent="0.2">
      <c r="A30987" s="112" t="s">
        <v>64471</v>
      </c>
      <c r="B30987" s="112" t="s">
        <v>64472</v>
      </c>
    </row>
    <row r="30988" spans="1:2" x14ac:dyDescent="0.2">
      <c r="A30988" s="112" t="s">
        <v>64473</v>
      </c>
      <c r="B30988" s="112" t="s">
        <v>64474</v>
      </c>
    </row>
    <row r="30989" spans="1:2" x14ac:dyDescent="0.2">
      <c r="A30989" s="112" t="s">
        <v>64475</v>
      </c>
      <c r="B30989" s="112" t="s">
        <v>64476</v>
      </c>
    </row>
    <row r="30990" spans="1:2" x14ac:dyDescent="0.2">
      <c r="A30990" s="112" t="s">
        <v>64477</v>
      </c>
      <c r="B30990" s="112" t="s">
        <v>64478</v>
      </c>
    </row>
    <row r="30991" spans="1:2" x14ac:dyDescent="0.2">
      <c r="A30991" s="112" t="s">
        <v>64479</v>
      </c>
      <c r="B30991" s="112" t="s">
        <v>64480</v>
      </c>
    </row>
    <row r="30992" spans="1:2" x14ac:dyDescent="0.2">
      <c r="A30992" s="112" t="s">
        <v>64481</v>
      </c>
      <c r="B30992" s="112" t="s">
        <v>64482</v>
      </c>
    </row>
    <row r="30993" spans="1:2" x14ac:dyDescent="0.2">
      <c r="A30993" s="112" t="s">
        <v>64483</v>
      </c>
      <c r="B30993" s="112" t="s">
        <v>64484</v>
      </c>
    </row>
    <row r="30994" spans="1:2" x14ac:dyDescent="0.2">
      <c r="A30994" s="112" t="s">
        <v>64485</v>
      </c>
      <c r="B30994" s="112" t="s">
        <v>64486</v>
      </c>
    </row>
    <row r="30995" spans="1:2" x14ac:dyDescent="0.2">
      <c r="A30995" s="112" t="s">
        <v>64487</v>
      </c>
      <c r="B30995" s="112" t="s">
        <v>64488</v>
      </c>
    </row>
    <row r="30996" spans="1:2" x14ac:dyDescent="0.2">
      <c r="A30996" s="112" t="s">
        <v>64489</v>
      </c>
      <c r="B30996" s="112" t="s">
        <v>64490</v>
      </c>
    </row>
    <row r="30997" spans="1:2" x14ac:dyDescent="0.2">
      <c r="A30997" s="112" t="s">
        <v>64491</v>
      </c>
      <c r="B30997" s="112" t="s">
        <v>64492</v>
      </c>
    </row>
    <row r="30998" spans="1:2" x14ac:dyDescent="0.2">
      <c r="A30998" s="112" t="s">
        <v>64493</v>
      </c>
      <c r="B30998" s="112" t="s">
        <v>64494</v>
      </c>
    </row>
    <row r="30999" spans="1:2" x14ac:dyDescent="0.2">
      <c r="A30999" s="112" t="s">
        <v>64495</v>
      </c>
      <c r="B30999" s="112" t="s">
        <v>64496</v>
      </c>
    </row>
    <row r="31000" spans="1:2" x14ac:dyDescent="0.2">
      <c r="A31000" s="112" t="s">
        <v>64497</v>
      </c>
      <c r="B31000" s="112" t="s">
        <v>64498</v>
      </c>
    </row>
    <row r="31001" spans="1:2" x14ac:dyDescent="0.2">
      <c r="A31001" s="112" t="s">
        <v>64499</v>
      </c>
      <c r="B31001" s="112" t="s">
        <v>64500</v>
      </c>
    </row>
    <row r="31002" spans="1:2" x14ac:dyDescent="0.2">
      <c r="A31002" s="112" t="s">
        <v>64501</v>
      </c>
      <c r="B31002" s="112" t="s">
        <v>64502</v>
      </c>
    </row>
    <row r="31003" spans="1:2" x14ac:dyDescent="0.2">
      <c r="A31003" s="112" t="s">
        <v>64503</v>
      </c>
      <c r="B31003" s="112" t="s">
        <v>64504</v>
      </c>
    </row>
    <row r="31004" spans="1:2" x14ac:dyDescent="0.2">
      <c r="A31004" s="112" t="s">
        <v>64505</v>
      </c>
      <c r="B31004" s="112" t="s">
        <v>64506</v>
      </c>
    </row>
    <row r="31005" spans="1:2" x14ac:dyDescent="0.2">
      <c r="A31005" s="112" t="s">
        <v>64507</v>
      </c>
      <c r="B31005" s="112" t="s">
        <v>64508</v>
      </c>
    </row>
    <row r="31006" spans="1:2" x14ac:dyDescent="0.2">
      <c r="A31006" s="112" t="s">
        <v>64509</v>
      </c>
      <c r="B31006" s="112" t="s">
        <v>64510</v>
      </c>
    </row>
    <row r="31007" spans="1:2" x14ac:dyDescent="0.2">
      <c r="A31007" s="112" t="s">
        <v>64511</v>
      </c>
      <c r="B31007" s="112" t="s">
        <v>64512</v>
      </c>
    </row>
    <row r="31008" spans="1:2" x14ac:dyDescent="0.2">
      <c r="A31008" s="112" t="s">
        <v>64513</v>
      </c>
      <c r="B31008" s="112" t="s">
        <v>64514</v>
      </c>
    </row>
    <row r="31009" spans="1:2" x14ac:dyDescent="0.2">
      <c r="A31009" s="112" t="s">
        <v>64515</v>
      </c>
      <c r="B31009" s="112" t="s">
        <v>64516</v>
      </c>
    </row>
    <row r="31010" spans="1:2" x14ac:dyDescent="0.2">
      <c r="A31010" s="112" t="s">
        <v>64517</v>
      </c>
      <c r="B31010" s="112" t="s">
        <v>64518</v>
      </c>
    </row>
    <row r="31011" spans="1:2" x14ac:dyDescent="0.2">
      <c r="A31011" s="112" t="s">
        <v>64519</v>
      </c>
      <c r="B31011" s="112" t="s">
        <v>64520</v>
      </c>
    </row>
    <row r="31012" spans="1:2" x14ac:dyDescent="0.2">
      <c r="A31012" s="112" t="s">
        <v>64521</v>
      </c>
      <c r="B31012" s="112" t="s">
        <v>64522</v>
      </c>
    </row>
    <row r="31013" spans="1:2" x14ac:dyDescent="0.2">
      <c r="A31013" s="112" t="s">
        <v>64523</v>
      </c>
      <c r="B31013" s="112" t="s">
        <v>64524</v>
      </c>
    </row>
    <row r="31014" spans="1:2" x14ac:dyDescent="0.2">
      <c r="A31014" s="112" t="s">
        <v>64525</v>
      </c>
      <c r="B31014" s="112" t="s">
        <v>64526</v>
      </c>
    </row>
    <row r="31015" spans="1:2" x14ac:dyDescent="0.2">
      <c r="A31015" s="112" t="s">
        <v>64527</v>
      </c>
      <c r="B31015" s="112" t="s">
        <v>64528</v>
      </c>
    </row>
    <row r="31016" spans="1:2" x14ac:dyDescent="0.2">
      <c r="A31016" s="112" t="s">
        <v>64529</v>
      </c>
      <c r="B31016" s="112" t="s">
        <v>64530</v>
      </c>
    </row>
    <row r="31017" spans="1:2" x14ac:dyDescent="0.2">
      <c r="A31017" s="112" t="s">
        <v>64531</v>
      </c>
      <c r="B31017" s="112" t="s">
        <v>64532</v>
      </c>
    </row>
    <row r="31018" spans="1:2" x14ac:dyDescent="0.2">
      <c r="A31018" s="112" t="s">
        <v>64533</v>
      </c>
      <c r="B31018" s="112" t="s">
        <v>64534</v>
      </c>
    </row>
    <row r="31019" spans="1:2" x14ac:dyDescent="0.2">
      <c r="A31019" s="112" t="s">
        <v>64535</v>
      </c>
      <c r="B31019" s="112" t="s">
        <v>64536</v>
      </c>
    </row>
    <row r="31020" spans="1:2" x14ac:dyDescent="0.2">
      <c r="A31020" s="112" t="s">
        <v>64537</v>
      </c>
      <c r="B31020" s="112" t="s">
        <v>64538</v>
      </c>
    </row>
    <row r="31021" spans="1:2" x14ac:dyDescent="0.2">
      <c r="A31021" s="112" t="s">
        <v>64539</v>
      </c>
      <c r="B31021" s="112" t="s">
        <v>64540</v>
      </c>
    </row>
    <row r="31022" spans="1:2" x14ac:dyDescent="0.2">
      <c r="A31022" s="112" t="s">
        <v>64541</v>
      </c>
      <c r="B31022" s="112" t="s">
        <v>64542</v>
      </c>
    </row>
    <row r="31023" spans="1:2" x14ac:dyDescent="0.2">
      <c r="A31023" s="112" t="s">
        <v>64543</v>
      </c>
      <c r="B31023" s="112" t="s">
        <v>64544</v>
      </c>
    </row>
    <row r="31024" spans="1:2" x14ac:dyDescent="0.2">
      <c r="A31024" s="112" t="s">
        <v>64545</v>
      </c>
      <c r="B31024" s="112" t="s">
        <v>64546</v>
      </c>
    </row>
    <row r="31025" spans="1:2" x14ac:dyDescent="0.2">
      <c r="A31025" s="112" t="s">
        <v>64547</v>
      </c>
      <c r="B31025" s="112" t="s">
        <v>64548</v>
      </c>
    </row>
    <row r="31026" spans="1:2" x14ac:dyDescent="0.2">
      <c r="A31026" s="112" t="s">
        <v>64549</v>
      </c>
      <c r="B31026" s="112" t="s">
        <v>64550</v>
      </c>
    </row>
    <row r="31027" spans="1:2" x14ac:dyDescent="0.2">
      <c r="A31027" s="112" t="s">
        <v>64551</v>
      </c>
      <c r="B31027" s="112" t="s">
        <v>64552</v>
      </c>
    </row>
    <row r="31028" spans="1:2" x14ac:dyDescent="0.2">
      <c r="A31028" s="112" t="s">
        <v>64553</v>
      </c>
      <c r="B31028" s="112" t="s">
        <v>64554</v>
      </c>
    </row>
    <row r="31029" spans="1:2" x14ac:dyDescent="0.2">
      <c r="A31029" s="112" t="s">
        <v>64555</v>
      </c>
      <c r="B31029" s="112" t="s">
        <v>64556</v>
      </c>
    </row>
    <row r="31030" spans="1:2" x14ac:dyDescent="0.2">
      <c r="A31030" s="112" t="s">
        <v>64557</v>
      </c>
      <c r="B31030" s="112" t="s">
        <v>64558</v>
      </c>
    </row>
    <row r="31031" spans="1:2" x14ac:dyDescent="0.2">
      <c r="A31031" s="112" t="s">
        <v>64559</v>
      </c>
      <c r="B31031" s="112" t="s">
        <v>64560</v>
      </c>
    </row>
    <row r="31032" spans="1:2" x14ac:dyDescent="0.2">
      <c r="A31032" s="112" t="s">
        <v>64561</v>
      </c>
      <c r="B31032" s="112" t="s">
        <v>64562</v>
      </c>
    </row>
    <row r="31033" spans="1:2" x14ac:dyDescent="0.2">
      <c r="A31033" s="112" t="s">
        <v>64563</v>
      </c>
      <c r="B31033" s="112" t="s">
        <v>64564</v>
      </c>
    </row>
    <row r="31034" spans="1:2" x14ac:dyDescent="0.2">
      <c r="A31034" s="112" t="s">
        <v>64565</v>
      </c>
      <c r="B31034" s="112" t="s">
        <v>64566</v>
      </c>
    </row>
    <row r="31035" spans="1:2" x14ac:dyDescent="0.2">
      <c r="A31035" s="112" t="s">
        <v>64567</v>
      </c>
      <c r="B31035" s="112" t="s">
        <v>64568</v>
      </c>
    </row>
    <row r="31036" spans="1:2" x14ac:dyDescent="0.2">
      <c r="A31036" s="112" t="s">
        <v>64569</v>
      </c>
      <c r="B31036" s="112" t="s">
        <v>64570</v>
      </c>
    </row>
    <row r="31037" spans="1:2" x14ac:dyDescent="0.2">
      <c r="A31037" s="112" t="s">
        <v>64571</v>
      </c>
      <c r="B31037" s="112" t="s">
        <v>64572</v>
      </c>
    </row>
    <row r="31038" spans="1:2" x14ac:dyDescent="0.2">
      <c r="A31038" s="112" t="s">
        <v>64573</v>
      </c>
      <c r="B31038" s="112" t="s">
        <v>64574</v>
      </c>
    </row>
    <row r="31039" spans="1:2" x14ac:dyDescent="0.2">
      <c r="A31039" s="112" t="s">
        <v>64575</v>
      </c>
      <c r="B31039" s="112" t="s">
        <v>64576</v>
      </c>
    </row>
    <row r="31040" spans="1:2" x14ac:dyDescent="0.2">
      <c r="A31040" s="112" t="s">
        <v>64577</v>
      </c>
      <c r="B31040" s="112" t="s">
        <v>64578</v>
      </c>
    </row>
    <row r="31041" spans="1:2" x14ac:dyDescent="0.2">
      <c r="A31041" s="112" t="s">
        <v>64579</v>
      </c>
      <c r="B31041" s="112" t="s">
        <v>64580</v>
      </c>
    </row>
    <row r="31042" spans="1:2" x14ac:dyDescent="0.2">
      <c r="A31042" s="112" t="s">
        <v>64581</v>
      </c>
      <c r="B31042" s="112" t="s">
        <v>64582</v>
      </c>
    </row>
    <row r="31043" spans="1:2" x14ac:dyDescent="0.2">
      <c r="A31043" s="112" t="s">
        <v>64583</v>
      </c>
      <c r="B31043" s="112" t="s">
        <v>64584</v>
      </c>
    </row>
    <row r="31044" spans="1:2" x14ac:dyDescent="0.2">
      <c r="A31044" s="112" t="s">
        <v>64585</v>
      </c>
      <c r="B31044" s="112" t="s">
        <v>64586</v>
      </c>
    </row>
    <row r="31045" spans="1:2" x14ac:dyDescent="0.2">
      <c r="A31045" s="112" t="s">
        <v>64587</v>
      </c>
      <c r="B31045" s="112" t="s">
        <v>64588</v>
      </c>
    </row>
    <row r="31046" spans="1:2" x14ac:dyDescent="0.2">
      <c r="A31046" s="112" t="s">
        <v>64589</v>
      </c>
      <c r="B31046" s="112" t="s">
        <v>64590</v>
      </c>
    </row>
    <row r="31047" spans="1:2" x14ac:dyDescent="0.2">
      <c r="A31047" s="112" t="s">
        <v>64591</v>
      </c>
      <c r="B31047" s="112" t="s">
        <v>64592</v>
      </c>
    </row>
    <row r="31048" spans="1:2" x14ac:dyDescent="0.2">
      <c r="A31048" s="112" t="s">
        <v>64593</v>
      </c>
      <c r="B31048" s="112" t="s">
        <v>64594</v>
      </c>
    </row>
    <row r="31049" spans="1:2" x14ac:dyDescent="0.2">
      <c r="A31049" s="112" t="s">
        <v>64595</v>
      </c>
      <c r="B31049" s="112" t="s">
        <v>64596</v>
      </c>
    </row>
    <row r="31050" spans="1:2" x14ac:dyDescent="0.2">
      <c r="A31050" s="112" t="s">
        <v>64597</v>
      </c>
      <c r="B31050" s="112" t="s">
        <v>64598</v>
      </c>
    </row>
    <row r="31051" spans="1:2" x14ac:dyDescent="0.2">
      <c r="A31051" s="112" t="s">
        <v>64599</v>
      </c>
      <c r="B31051" s="112" t="s">
        <v>64600</v>
      </c>
    </row>
    <row r="31052" spans="1:2" x14ac:dyDescent="0.2">
      <c r="A31052" s="112" t="s">
        <v>64601</v>
      </c>
      <c r="B31052" s="112" t="s">
        <v>64602</v>
      </c>
    </row>
    <row r="31053" spans="1:2" x14ac:dyDescent="0.2">
      <c r="A31053" s="112" t="s">
        <v>64603</v>
      </c>
      <c r="B31053" s="112" t="s">
        <v>64604</v>
      </c>
    </row>
    <row r="31054" spans="1:2" x14ac:dyDescent="0.2">
      <c r="A31054" s="112" t="s">
        <v>64605</v>
      </c>
      <c r="B31054" s="112" t="s">
        <v>64606</v>
      </c>
    </row>
    <row r="31055" spans="1:2" x14ac:dyDescent="0.2">
      <c r="A31055" s="112" t="s">
        <v>64607</v>
      </c>
      <c r="B31055" s="112" t="s">
        <v>64608</v>
      </c>
    </row>
    <row r="31056" spans="1:2" x14ac:dyDescent="0.2">
      <c r="A31056" s="112" t="s">
        <v>64609</v>
      </c>
      <c r="B31056" s="112" t="s">
        <v>64610</v>
      </c>
    </row>
    <row r="31057" spans="1:2" x14ac:dyDescent="0.2">
      <c r="A31057" s="112" t="s">
        <v>64611</v>
      </c>
      <c r="B31057" s="112" t="s">
        <v>64612</v>
      </c>
    </row>
    <row r="31058" spans="1:2" x14ac:dyDescent="0.2">
      <c r="A31058" s="112" t="s">
        <v>64613</v>
      </c>
      <c r="B31058" s="112" t="s">
        <v>64614</v>
      </c>
    </row>
    <row r="31059" spans="1:2" x14ac:dyDescent="0.2">
      <c r="A31059" s="112" t="s">
        <v>64615</v>
      </c>
      <c r="B31059" s="112" t="s">
        <v>64616</v>
      </c>
    </row>
    <row r="31060" spans="1:2" x14ac:dyDescent="0.2">
      <c r="A31060" s="112" t="s">
        <v>64617</v>
      </c>
      <c r="B31060" s="112" t="s">
        <v>64618</v>
      </c>
    </row>
    <row r="31061" spans="1:2" x14ac:dyDescent="0.2">
      <c r="A31061" s="112" t="s">
        <v>64619</v>
      </c>
      <c r="B31061" s="112" t="s">
        <v>64620</v>
      </c>
    </row>
    <row r="31062" spans="1:2" x14ac:dyDescent="0.2">
      <c r="A31062" s="112" t="s">
        <v>64621</v>
      </c>
      <c r="B31062" s="112" t="s">
        <v>64622</v>
      </c>
    </row>
    <row r="31063" spans="1:2" x14ac:dyDescent="0.2">
      <c r="A31063" s="112" t="s">
        <v>64623</v>
      </c>
      <c r="B31063" s="112" t="s">
        <v>64624</v>
      </c>
    </row>
    <row r="31064" spans="1:2" x14ac:dyDescent="0.2">
      <c r="A31064" s="112" t="s">
        <v>64625</v>
      </c>
      <c r="B31064" s="112" t="s">
        <v>64626</v>
      </c>
    </row>
    <row r="31065" spans="1:2" x14ac:dyDescent="0.2">
      <c r="A31065" s="112" t="s">
        <v>64627</v>
      </c>
      <c r="B31065" s="112" t="s">
        <v>64628</v>
      </c>
    </row>
    <row r="31066" spans="1:2" x14ac:dyDescent="0.2">
      <c r="A31066" s="112" t="s">
        <v>64629</v>
      </c>
      <c r="B31066" s="112" t="s">
        <v>64630</v>
      </c>
    </row>
    <row r="31067" spans="1:2" x14ac:dyDescent="0.2">
      <c r="A31067" s="112" t="s">
        <v>64631</v>
      </c>
      <c r="B31067" s="112" t="s">
        <v>64632</v>
      </c>
    </row>
    <row r="31068" spans="1:2" x14ac:dyDescent="0.2">
      <c r="A31068" s="112" t="s">
        <v>64633</v>
      </c>
      <c r="B31068" s="112" t="s">
        <v>64634</v>
      </c>
    </row>
    <row r="31069" spans="1:2" x14ac:dyDescent="0.2">
      <c r="A31069" s="112" t="s">
        <v>64635</v>
      </c>
      <c r="B31069" s="112" t="s">
        <v>64636</v>
      </c>
    </row>
    <row r="31070" spans="1:2" x14ac:dyDescent="0.2">
      <c r="A31070" s="112" t="s">
        <v>64637</v>
      </c>
      <c r="B31070" s="112" t="s">
        <v>64638</v>
      </c>
    </row>
    <row r="31071" spans="1:2" x14ac:dyDescent="0.2">
      <c r="A31071" s="112" t="s">
        <v>64639</v>
      </c>
      <c r="B31071" s="112" t="s">
        <v>64640</v>
      </c>
    </row>
    <row r="31072" spans="1:2" x14ac:dyDescent="0.2">
      <c r="A31072" s="112" t="s">
        <v>64641</v>
      </c>
      <c r="B31072" s="112" t="s">
        <v>64642</v>
      </c>
    </row>
    <row r="31073" spans="1:2" x14ac:dyDescent="0.2">
      <c r="A31073" s="112" t="s">
        <v>64643</v>
      </c>
      <c r="B31073" s="112" t="s">
        <v>64644</v>
      </c>
    </row>
    <row r="31074" spans="1:2" x14ac:dyDescent="0.2">
      <c r="A31074" s="112" t="s">
        <v>64645</v>
      </c>
      <c r="B31074" s="112" t="s">
        <v>64646</v>
      </c>
    </row>
    <row r="31075" spans="1:2" x14ac:dyDescent="0.2">
      <c r="A31075" s="112" t="s">
        <v>64647</v>
      </c>
      <c r="B31075" s="112" t="s">
        <v>64648</v>
      </c>
    </row>
    <row r="31076" spans="1:2" x14ac:dyDescent="0.2">
      <c r="A31076" s="112" t="s">
        <v>64649</v>
      </c>
      <c r="B31076" s="112" t="s">
        <v>64650</v>
      </c>
    </row>
    <row r="31077" spans="1:2" x14ac:dyDescent="0.2">
      <c r="A31077" s="112" t="s">
        <v>64651</v>
      </c>
      <c r="B31077" s="112" t="s">
        <v>64652</v>
      </c>
    </row>
    <row r="31078" spans="1:2" x14ac:dyDescent="0.2">
      <c r="A31078" s="112" t="s">
        <v>64653</v>
      </c>
      <c r="B31078" s="112" t="s">
        <v>64654</v>
      </c>
    </row>
    <row r="31079" spans="1:2" x14ac:dyDescent="0.2">
      <c r="A31079" s="112" t="s">
        <v>64655</v>
      </c>
      <c r="B31079" s="112" t="s">
        <v>64656</v>
      </c>
    </row>
    <row r="31080" spans="1:2" x14ac:dyDescent="0.2">
      <c r="A31080" s="112" t="s">
        <v>64657</v>
      </c>
      <c r="B31080" s="112" t="s">
        <v>64658</v>
      </c>
    </row>
    <row r="31081" spans="1:2" x14ac:dyDescent="0.2">
      <c r="A31081" s="112" t="s">
        <v>64659</v>
      </c>
      <c r="B31081" s="112" t="s">
        <v>64660</v>
      </c>
    </row>
    <row r="31082" spans="1:2" x14ac:dyDescent="0.2">
      <c r="A31082" s="112" t="s">
        <v>64661</v>
      </c>
      <c r="B31082" s="112" t="s">
        <v>64662</v>
      </c>
    </row>
    <row r="31083" spans="1:2" x14ac:dyDescent="0.2">
      <c r="A31083" s="112" t="s">
        <v>64663</v>
      </c>
      <c r="B31083" s="112" t="s">
        <v>64664</v>
      </c>
    </row>
    <row r="31084" spans="1:2" x14ac:dyDescent="0.2">
      <c r="A31084" s="112" t="s">
        <v>64665</v>
      </c>
      <c r="B31084" s="112" t="s">
        <v>64666</v>
      </c>
    </row>
    <row r="31085" spans="1:2" x14ac:dyDescent="0.2">
      <c r="A31085" s="112" t="s">
        <v>64667</v>
      </c>
      <c r="B31085" s="112" t="s">
        <v>64668</v>
      </c>
    </row>
    <row r="31086" spans="1:2" x14ac:dyDescent="0.2">
      <c r="A31086" s="112" t="s">
        <v>64669</v>
      </c>
      <c r="B31086" s="112" t="s">
        <v>64670</v>
      </c>
    </row>
    <row r="31087" spans="1:2" x14ac:dyDescent="0.2">
      <c r="A31087" s="112" t="s">
        <v>64671</v>
      </c>
      <c r="B31087" s="112" t="s">
        <v>64672</v>
      </c>
    </row>
    <row r="31088" spans="1:2" x14ac:dyDescent="0.2">
      <c r="A31088" s="112" t="s">
        <v>64673</v>
      </c>
      <c r="B31088" s="112" t="s">
        <v>64674</v>
      </c>
    </row>
    <row r="31089" spans="1:2" x14ac:dyDescent="0.2">
      <c r="A31089" s="112" t="s">
        <v>64675</v>
      </c>
      <c r="B31089" s="112" t="s">
        <v>64676</v>
      </c>
    </row>
    <row r="31090" spans="1:2" x14ac:dyDescent="0.2">
      <c r="A31090" s="112" t="s">
        <v>64677</v>
      </c>
      <c r="B31090" s="112" t="s">
        <v>64678</v>
      </c>
    </row>
    <row r="31091" spans="1:2" x14ac:dyDescent="0.2">
      <c r="A31091" s="112" t="s">
        <v>64679</v>
      </c>
      <c r="B31091" s="112" t="s">
        <v>64680</v>
      </c>
    </row>
    <row r="31092" spans="1:2" x14ac:dyDescent="0.2">
      <c r="A31092" s="112" t="s">
        <v>64681</v>
      </c>
      <c r="B31092" s="112" t="s">
        <v>64682</v>
      </c>
    </row>
    <row r="31093" spans="1:2" x14ac:dyDescent="0.2">
      <c r="A31093" s="112" t="s">
        <v>64683</v>
      </c>
      <c r="B31093" s="112" t="s">
        <v>64684</v>
      </c>
    </row>
    <row r="31094" spans="1:2" x14ac:dyDescent="0.2">
      <c r="A31094" s="112" t="s">
        <v>64685</v>
      </c>
      <c r="B31094" s="112" t="s">
        <v>64686</v>
      </c>
    </row>
    <row r="31095" spans="1:2" x14ac:dyDescent="0.2">
      <c r="A31095" s="112" t="s">
        <v>64687</v>
      </c>
      <c r="B31095" s="112" t="s">
        <v>64688</v>
      </c>
    </row>
    <row r="31096" spans="1:2" x14ac:dyDescent="0.2">
      <c r="A31096" s="112" t="s">
        <v>64689</v>
      </c>
      <c r="B31096" s="112" t="s">
        <v>64690</v>
      </c>
    </row>
    <row r="31097" spans="1:2" x14ac:dyDescent="0.2">
      <c r="A31097" s="112" t="s">
        <v>64691</v>
      </c>
      <c r="B31097" s="112" t="s">
        <v>64692</v>
      </c>
    </row>
    <row r="31098" spans="1:2" x14ac:dyDescent="0.2">
      <c r="A31098" s="112" t="s">
        <v>64693</v>
      </c>
      <c r="B31098" s="112" t="s">
        <v>64694</v>
      </c>
    </row>
    <row r="31099" spans="1:2" x14ac:dyDescent="0.2">
      <c r="A31099" s="112" t="s">
        <v>64695</v>
      </c>
      <c r="B31099" s="112" t="s">
        <v>64696</v>
      </c>
    </row>
    <row r="31100" spans="1:2" x14ac:dyDescent="0.2">
      <c r="A31100" s="112" t="s">
        <v>64697</v>
      </c>
      <c r="B31100" s="112" t="s">
        <v>64698</v>
      </c>
    </row>
    <row r="31101" spans="1:2" x14ac:dyDescent="0.2">
      <c r="A31101" s="112" t="s">
        <v>64699</v>
      </c>
      <c r="B31101" s="112" t="s">
        <v>64700</v>
      </c>
    </row>
    <row r="31102" spans="1:2" x14ac:dyDescent="0.2">
      <c r="A31102" s="112" t="s">
        <v>64701</v>
      </c>
      <c r="B31102" s="112" t="s">
        <v>64702</v>
      </c>
    </row>
    <row r="31103" spans="1:2" x14ac:dyDescent="0.2">
      <c r="A31103" s="112" t="s">
        <v>64703</v>
      </c>
      <c r="B31103" s="112" t="s">
        <v>64704</v>
      </c>
    </row>
    <row r="31104" spans="1:2" x14ac:dyDescent="0.2">
      <c r="A31104" s="112" t="s">
        <v>64705</v>
      </c>
      <c r="B31104" s="112" t="s">
        <v>64706</v>
      </c>
    </row>
    <row r="31105" spans="1:2" x14ac:dyDescent="0.2">
      <c r="A31105" s="112" t="s">
        <v>64707</v>
      </c>
      <c r="B31105" s="112" t="s">
        <v>64708</v>
      </c>
    </row>
    <row r="31106" spans="1:2" x14ac:dyDescent="0.2">
      <c r="A31106" s="112" t="s">
        <v>64709</v>
      </c>
      <c r="B31106" s="112" t="s">
        <v>64710</v>
      </c>
    </row>
    <row r="31107" spans="1:2" x14ac:dyDescent="0.2">
      <c r="A31107" s="112" t="s">
        <v>64711</v>
      </c>
      <c r="B31107" s="112" t="s">
        <v>64712</v>
      </c>
    </row>
    <row r="31108" spans="1:2" x14ac:dyDescent="0.2">
      <c r="A31108" s="112" t="s">
        <v>64713</v>
      </c>
      <c r="B31108" s="112" t="s">
        <v>64714</v>
      </c>
    </row>
    <row r="31109" spans="1:2" x14ac:dyDescent="0.2">
      <c r="A31109" s="112" t="s">
        <v>64715</v>
      </c>
      <c r="B31109" s="112" t="s">
        <v>64716</v>
      </c>
    </row>
    <row r="31110" spans="1:2" x14ac:dyDescent="0.2">
      <c r="A31110" s="112" t="s">
        <v>64717</v>
      </c>
      <c r="B31110" s="112" t="s">
        <v>64718</v>
      </c>
    </row>
    <row r="31111" spans="1:2" x14ac:dyDescent="0.2">
      <c r="A31111" s="112" t="s">
        <v>64719</v>
      </c>
      <c r="B31111" s="112" t="s">
        <v>64720</v>
      </c>
    </row>
    <row r="31112" spans="1:2" x14ac:dyDescent="0.2">
      <c r="A31112" s="112" t="s">
        <v>64721</v>
      </c>
      <c r="B31112" s="112" t="s">
        <v>64722</v>
      </c>
    </row>
    <row r="31113" spans="1:2" x14ac:dyDescent="0.2">
      <c r="A31113" s="112" t="s">
        <v>64723</v>
      </c>
      <c r="B31113" s="112" t="s">
        <v>64724</v>
      </c>
    </row>
    <row r="31114" spans="1:2" x14ac:dyDescent="0.2">
      <c r="A31114" s="112" t="s">
        <v>64725</v>
      </c>
      <c r="B31114" s="112" t="s">
        <v>64726</v>
      </c>
    </row>
    <row r="31115" spans="1:2" x14ac:dyDescent="0.2">
      <c r="A31115" s="112" t="s">
        <v>64727</v>
      </c>
      <c r="B31115" s="112" t="s">
        <v>64728</v>
      </c>
    </row>
    <row r="31116" spans="1:2" x14ac:dyDescent="0.2">
      <c r="A31116" s="112" t="s">
        <v>64729</v>
      </c>
      <c r="B31116" s="112" t="s">
        <v>64730</v>
      </c>
    </row>
    <row r="31117" spans="1:2" x14ac:dyDescent="0.2">
      <c r="A31117" s="112" t="s">
        <v>64731</v>
      </c>
      <c r="B31117" s="112" t="s">
        <v>64732</v>
      </c>
    </row>
    <row r="31118" spans="1:2" x14ac:dyDescent="0.2">
      <c r="A31118" s="112" t="s">
        <v>64733</v>
      </c>
      <c r="B31118" s="112" t="s">
        <v>64734</v>
      </c>
    </row>
    <row r="31119" spans="1:2" x14ac:dyDescent="0.2">
      <c r="A31119" s="112" t="s">
        <v>64735</v>
      </c>
      <c r="B31119" s="112" t="s">
        <v>64736</v>
      </c>
    </row>
    <row r="31120" spans="1:2" x14ac:dyDescent="0.2">
      <c r="A31120" s="112" t="s">
        <v>64737</v>
      </c>
      <c r="B31120" s="112" t="s">
        <v>64738</v>
      </c>
    </row>
    <row r="31121" spans="1:2" x14ac:dyDescent="0.2">
      <c r="A31121" s="112" t="s">
        <v>64739</v>
      </c>
      <c r="B31121" s="112" t="s">
        <v>64740</v>
      </c>
    </row>
    <row r="31122" spans="1:2" x14ac:dyDescent="0.2">
      <c r="A31122" s="112" t="s">
        <v>64741</v>
      </c>
      <c r="B31122" s="112" t="s">
        <v>64742</v>
      </c>
    </row>
    <row r="31123" spans="1:2" x14ac:dyDescent="0.2">
      <c r="A31123" s="112" t="s">
        <v>64743</v>
      </c>
      <c r="B31123" s="112" t="s">
        <v>64744</v>
      </c>
    </row>
    <row r="31124" spans="1:2" x14ac:dyDescent="0.2">
      <c r="A31124" s="112" t="s">
        <v>64745</v>
      </c>
      <c r="B31124" s="112" t="s">
        <v>64746</v>
      </c>
    </row>
    <row r="31125" spans="1:2" x14ac:dyDescent="0.2">
      <c r="A31125" s="112" t="s">
        <v>64747</v>
      </c>
      <c r="B31125" s="112" t="s">
        <v>64748</v>
      </c>
    </row>
    <row r="31126" spans="1:2" x14ac:dyDescent="0.2">
      <c r="A31126" s="112" t="s">
        <v>64749</v>
      </c>
      <c r="B31126" s="112" t="s">
        <v>64750</v>
      </c>
    </row>
    <row r="31127" spans="1:2" x14ac:dyDescent="0.2">
      <c r="A31127" s="112" t="s">
        <v>64751</v>
      </c>
      <c r="B31127" s="112" t="s">
        <v>64752</v>
      </c>
    </row>
    <row r="31128" spans="1:2" x14ac:dyDescent="0.2">
      <c r="A31128" s="112" t="s">
        <v>64753</v>
      </c>
      <c r="B31128" s="112" t="s">
        <v>64754</v>
      </c>
    </row>
    <row r="31129" spans="1:2" x14ac:dyDescent="0.2">
      <c r="A31129" s="112" t="s">
        <v>64755</v>
      </c>
      <c r="B31129" s="112" t="s">
        <v>64756</v>
      </c>
    </row>
    <row r="31130" spans="1:2" x14ac:dyDescent="0.2">
      <c r="A31130" s="112" t="s">
        <v>64757</v>
      </c>
      <c r="B31130" s="112" t="s">
        <v>64758</v>
      </c>
    </row>
    <row r="31131" spans="1:2" x14ac:dyDescent="0.2">
      <c r="A31131" s="112" t="s">
        <v>64759</v>
      </c>
      <c r="B31131" s="112" t="s">
        <v>64760</v>
      </c>
    </row>
    <row r="31132" spans="1:2" x14ac:dyDescent="0.2">
      <c r="A31132" s="112" t="s">
        <v>64761</v>
      </c>
      <c r="B31132" s="112" t="s">
        <v>64762</v>
      </c>
    </row>
    <row r="31133" spans="1:2" x14ac:dyDescent="0.2">
      <c r="A31133" s="112" t="s">
        <v>64763</v>
      </c>
      <c r="B31133" s="112" t="s">
        <v>64764</v>
      </c>
    </row>
    <row r="31134" spans="1:2" x14ac:dyDescent="0.2">
      <c r="A31134" s="112" t="s">
        <v>64765</v>
      </c>
      <c r="B31134" s="112" t="s">
        <v>64766</v>
      </c>
    </row>
    <row r="31135" spans="1:2" x14ac:dyDescent="0.2">
      <c r="A31135" s="112" t="s">
        <v>64767</v>
      </c>
      <c r="B31135" s="112" t="s">
        <v>64768</v>
      </c>
    </row>
    <row r="31136" spans="1:2" x14ac:dyDescent="0.2">
      <c r="A31136" s="112" t="s">
        <v>64769</v>
      </c>
      <c r="B31136" s="112" t="s">
        <v>64770</v>
      </c>
    </row>
    <row r="31137" spans="1:2" x14ac:dyDescent="0.2">
      <c r="A31137" s="112" t="s">
        <v>64771</v>
      </c>
      <c r="B31137" s="112" t="s">
        <v>64772</v>
      </c>
    </row>
    <row r="31138" spans="1:2" x14ac:dyDescent="0.2">
      <c r="A31138" s="112" t="s">
        <v>64773</v>
      </c>
      <c r="B31138" s="112" t="s">
        <v>64774</v>
      </c>
    </row>
    <row r="31139" spans="1:2" x14ac:dyDescent="0.2">
      <c r="A31139" s="112" t="s">
        <v>64775</v>
      </c>
      <c r="B31139" s="112" t="s">
        <v>64776</v>
      </c>
    </row>
    <row r="31140" spans="1:2" x14ac:dyDescent="0.2">
      <c r="A31140" s="112" t="s">
        <v>64777</v>
      </c>
      <c r="B31140" s="112" t="s">
        <v>64778</v>
      </c>
    </row>
    <row r="31141" spans="1:2" x14ac:dyDescent="0.2">
      <c r="A31141" s="112" t="s">
        <v>64779</v>
      </c>
      <c r="B31141" s="112" t="s">
        <v>64780</v>
      </c>
    </row>
    <row r="31142" spans="1:2" x14ac:dyDescent="0.2">
      <c r="A31142" s="112" t="s">
        <v>64781</v>
      </c>
      <c r="B31142" s="112" t="s">
        <v>64782</v>
      </c>
    </row>
    <row r="31143" spans="1:2" x14ac:dyDescent="0.2">
      <c r="A31143" s="112" t="s">
        <v>64783</v>
      </c>
      <c r="B31143" s="112" t="s">
        <v>64784</v>
      </c>
    </row>
    <row r="31144" spans="1:2" x14ac:dyDescent="0.2">
      <c r="A31144" s="112" t="s">
        <v>64785</v>
      </c>
      <c r="B31144" s="112" t="s">
        <v>64786</v>
      </c>
    </row>
    <row r="31145" spans="1:2" x14ac:dyDescent="0.2">
      <c r="A31145" s="112" t="s">
        <v>64787</v>
      </c>
      <c r="B31145" s="112" t="s">
        <v>64788</v>
      </c>
    </row>
    <row r="31146" spans="1:2" x14ac:dyDescent="0.2">
      <c r="A31146" s="112" t="s">
        <v>64789</v>
      </c>
      <c r="B31146" s="112" t="s">
        <v>64790</v>
      </c>
    </row>
    <row r="31147" spans="1:2" x14ac:dyDescent="0.2">
      <c r="A31147" s="112" t="s">
        <v>64791</v>
      </c>
      <c r="B31147" s="112" t="s">
        <v>64792</v>
      </c>
    </row>
    <row r="31148" spans="1:2" x14ac:dyDescent="0.2">
      <c r="A31148" s="112" t="s">
        <v>64793</v>
      </c>
      <c r="B31148" s="112" t="s">
        <v>64794</v>
      </c>
    </row>
    <row r="31149" spans="1:2" x14ac:dyDescent="0.2">
      <c r="A31149" s="112" t="s">
        <v>64795</v>
      </c>
      <c r="B31149" s="112" t="s">
        <v>64796</v>
      </c>
    </row>
    <row r="31150" spans="1:2" x14ac:dyDescent="0.2">
      <c r="A31150" s="112" t="s">
        <v>64797</v>
      </c>
      <c r="B31150" s="112" t="s">
        <v>64798</v>
      </c>
    </row>
    <row r="31151" spans="1:2" x14ac:dyDescent="0.2">
      <c r="A31151" s="112" t="s">
        <v>64799</v>
      </c>
      <c r="B31151" s="112" t="s">
        <v>64800</v>
      </c>
    </row>
    <row r="31152" spans="1:2" x14ac:dyDescent="0.2">
      <c r="A31152" s="112" t="s">
        <v>64801</v>
      </c>
      <c r="B31152" s="112" t="s">
        <v>64802</v>
      </c>
    </row>
    <row r="31153" spans="1:2" x14ac:dyDescent="0.2">
      <c r="A31153" s="112" t="s">
        <v>64803</v>
      </c>
      <c r="B31153" s="112" t="s">
        <v>64804</v>
      </c>
    </row>
    <row r="31154" spans="1:2" x14ac:dyDescent="0.2">
      <c r="A31154" s="112" t="s">
        <v>64805</v>
      </c>
      <c r="B31154" s="112" t="s">
        <v>64806</v>
      </c>
    </row>
    <row r="31155" spans="1:2" x14ac:dyDescent="0.2">
      <c r="A31155" s="112" t="s">
        <v>64807</v>
      </c>
      <c r="B31155" s="112" t="s">
        <v>64808</v>
      </c>
    </row>
    <row r="31156" spans="1:2" x14ac:dyDescent="0.2">
      <c r="A31156" s="112" t="s">
        <v>64809</v>
      </c>
      <c r="B31156" s="112" t="s">
        <v>64810</v>
      </c>
    </row>
    <row r="31157" spans="1:2" x14ac:dyDescent="0.2">
      <c r="A31157" s="112" t="s">
        <v>64811</v>
      </c>
      <c r="B31157" s="112" t="s">
        <v>64812</v>
      </c>
    </row>
    <row r="31158" spans="1:2" x14ac:dyDescent="0.2">
      <c r="A31158" s="112" t="s">
        <v>64813</v>
      </c>
      <c r="B31158" s="112" t="s">
        <v>64814</v>
      </c>
    </row>
    <row r="31159" spans="1:2" x14ac:dyDescent="0.2">
      <c r="A31159" s="112" t="s">
        <v>64815</v>
      </c>
      <c r="B31159" s="112" t="s">
        <v>64816</v>
      </c>
    </row>
    <row r="31160" spans="1:2" x14ac:dyDescent="0.2">
      <c r="A31160" s="112" t="s">
        <v>64817</v>
      </c>
      <c r="B31160" s="112" t="s">
        <v>64818</v>
      </c>
    </row>
    <row r="31161" spans="1:2" x14ac:dyDescent="0.2">
      <c r="A31161" s="112" t="s">
        <v>64819</v>
      </c>
      <c r="B31161" s="112" t="s">
        <v>64820</v>
      </c>
    </row>
    <row r="31162" spans="1:2" x14ac:dyDescent="0.2">
      <c r="A31162" s="112" t="s">
        <v>64821</v>
      </c>
      <c r="B31162" s="112" t="s">
        <v>64822</v>
      </c>
    </row>
    <row r="31163" spans="1:2" x14ac:dyDescent="0.2">
      <c r="A31163" s="112" t="s">
        <v>64823</v>
      </c>
      <c r="B31163" s="112" t="s">
        <v>64824</v>
      </c>
    </row>
    <row r="31164" spans="1:2" x14ac:dyDescent="0.2">
      <c r="A31164" s="112" t="s">
        <v>64825</v>
      </c>
      <c r="B31164" s="112" t="s">
        <v>64826</v>
      </c>
    </row>
    <row r="31165" spans="1:2" x14ac:dyDescent="0.2">
      <c r="A31165" s="112" t="s">
        <v>64827</v>
      </c>
      <c r="B31165" s="112" t="s">
        <v>64828</v>
      </c>
    </row>
    <row r="31166" spans="1:2" x14ac:dyDescent="0.2">
      <c r="A31166" s="112" t="s">
        <v>64829</v>
      </c>
      <c r="B31166" s="112" t="s">
        <v>64830</v>
      </c>
    </row>
    <row r="31167" spans="1:2" x14ac:dyDescent="0.2">
      <c r="A31167" s="112" t="s">
        <v>64831</v>
      </c>
      <c r="B31167" s="112" t="s">
        <v>64832</v>
      </c>
    </row>
    <row r="31168" spans="1:2" x14ac:dyDescent="0.2">
      <c r="A31168" s="112" t="s">
        <v>64833</v>
      </c>
      <c r="B31168" s="112" t="s">
        <v>64834</v>
      </c>
    </row>
    <row r="31169" spans="1:2" x14ac:dyDescent="0.2">
      <c r="A31169" s="112" t="s">
        <v>64835</v>
      </c>
      <c r="B31169" s="112" t="s">
        <v>64836</v>
      </c>
    </row>
    <row r="31170" spans="1:2" x14ac:dyDescent="0.2">
      <c r="A31170" s="112" t="s">
        <v>64837</v>
      </c>
      <c r="B31170" s="112" t="s">
        <v>64838</v>
      </c>
    </row>
    <row r="31171" spans="1:2" x14ac:dyDescent="0.2">
      <c r="A31171" s="112" t="s">
        <v>64839</v>
      </c>
      <c r="B31171" s="112" t="s">
        <v>64840</v>
      </c>
    </row>
    <row r="31172" spans="1:2" x14ac:dyDescent="0.2">
      <c r="A31172" s="112" t="s">
        <v>64841</v>
      </c>
      <c r="B31172" s="112" t="s">
        <v>64842</v>
      </c>
    </row>
    <row r="31173" spans="1:2" x14ac:dyDescent="0.2">
      <c r="A31173" s="112" t="s">
        <v>64843</v>
      </c>
      <c r="B31173" s="112" t="s">
        <v>64844</v>
      </c>
    </row>
    <row r="31174" spans="1:2" x14ac:dyDescent="0.2">
      <c r="A31174" s="112" t="s">
        <v>64845</v>
      </c>
      <c r="B31174" s="112" t="s">
        <v>64846</v>
      </c>
    </row>
    <row r="31175" spans="1:2" x14ac:dyDescent="0.2">
      <c r="A31175" s="112" t="s">
        <v>64847</v>
      </c>
      <c r="B31175" s="112" t="s">
        <v>64848</v>
      </c>
    </row>
    <row r="31176" spans="1:2" x14ac:dyDescent="0.2">
      <c r="A31176" s="112" t="s">
        <v>64849</v>
      </c>
      <c r="B31176" s="112" t="s">
        <v>64850</v>
      </c>
    </row>
    <row r="31177" spans="1:2" x14ac:dyDescent="0.2">
      <c r="A31177" s="112" t="s">
        <v>64851</v>
      </c>
      <c r="B31177" s="112" t="s">
        <v>64852</v>
      </c>
    </row>
    <row r="31178" spans="1:2" x14ac:dyDescent="0.2">
      <c r="A31178" s="112" t="s">
        <v>64853</v>
      </c>
      <c r="B31178" s="112" t="s">
        <v>64854</v>
      </c>
    </row>
    <row r="31179" spans="1:2" x14ac:dyDescent="0.2">
      <c r="A31179" s="112" t="s">
        <v>64855</v>
      </c>
      <c r="B31179" s="112" t="s">
        <v>64856</v>
      </c>
    </row>
    <row r="31180" spans="1:2" x14ac:dyDescent="0.2">
      <c r="A31180" s="112" t="s">
        <v>64857</v>
      </c>
      <c r="B31180" s="112" t="s">
        <v>64858</v>
      </c>
    </row>
    <row r="31181" spans="1:2" x14ac:dyDescent="0.2">
      <c r="A31181" s="112" t="s">
        <v>64859</v>
      </c>
      <c r="B31181" s="112" t="s">
        <v>64860</v>
      </c>
    </row>
    <row r="31182" spans="1:2" x14ac:dyDescent="0.2">
      <c r="A31182" s="112" t="s">
        <v>64861</v>
      </c>
      <c r="B31182" s="112" t="s">
        <v>64862</v>
      </c>
    </row>
    <row r="31183" spans="1:2" x14ac:dyDescent="0.2">
      <c r="A31183" s="112" t="s">
        <v>64863</v>
      </c>
      <c r="B31183" s="112" t="s">
        <v>64864</v>
      </c>
    </row>
    <row r="31184" spans="1:2" x14ac:dyDescent="0.2">
      <c r="A31184" s="112" t="s">
        <v>64865</v>
      </c>
      <c r="B31184" s="112" t="s">
        <v>64866</v>
      </c>
    </row>
    <row r="31185" spans="1:2" x14ac:dyDescent="0.2">
      <c r="A31185" s="112" t="s">
        <v>64867</v>
      </c>
      <c r="B31185" s="112" t="s">
        <v>64868</v>
      </c>
    </row>
    <row r="31186" spans="1:2" x14ac:dyDescent="0.2">
      <c r="A31186" s="112" t="s">
        <v>64869</v>
      </c>
      <c r="B31186" s="112" t="s">
        <v>64870</v>
      </c>
    </row>
    <row r="31187" spans="1:2" x14ac:dyDescent="0.2">
      <c r="A31187" s="112" t="s">
        <v>64871</v>
      </c>
      <c r="B31187" s="112" t="s">
        <v>64872</v>
      </c>
    </row>
    <row r="31188" spans="1:2" x14ac:dyDescent="0.2">
      <c r="A31188" s="112" t="s">
        <v>64873</v>
      </c>
      <c r="B31188" s="112" t="s">
        <v>64874</v>
      </c>
    </row>
    <row r="31189" spans="1:2" x14ac:dyDescent="0.2">
      <c r="A31189" s="112" t="s">
        <v>64875</v>
      </c>
      <c r="B31189" s="112" t="s">
        <v>64876</v>
      </c>
    </row>
    <row r="31190" spans="1:2" x14ac:dyDescent="0.2">
      <c r="A31190" s="112" t="s">
        <v>64877</v>
      </c>
      <c r="B31190" s="112" t="s">
        <v>64878</v>
      </c>
    </row>
    <row r="31191" spans="1:2" x14ac:dyDescent="0.2">
      <c r="A31191" s="112" t="s">
        <v>64879</v>
      </c>
      <c r="B31191" s="112" t="s">
        <v>64880</v>
      </c>
    </row>
    <row r="31192" spans="1:2" x14ac:dyDescent="0.2">
      <c r="A31192" s="112" t="s">
        <v>64881</v>
      </c>
      <c r="B31192" s="112" t="s">
        <v>64882</v>
      </c>
    </row>
    <row r="31193" spans="1:2" x14ac:dyDescent="0.2">
      <c r="A31193" s="112" t="s">
        <v>64883</v>
      </c>
      <c r="B31193" s="112" t="s">
        <v>64884</v>
      </c>
    </row>
    <row r="31194" spans="1:2" x14ac:dyDescent="0.2">
      <c r="A31194" s="112" t="s">
        <v>64885</v>
      </c>
      <c r="B31194" s="112" t="s">
        <v>64886</v>
      </c>
    </row>
    <row r="31195" spans="1:2" x14ac:dyDescent="0.2">
      <c r="A31195" s="112" t="s">
        <v>64887</v>
      </c>
      <c r="B31195" s="112" t="s">
        <v>64888</v>
      </c>
    </row>
    <row r="31196" spans="1:2" x14ac:dyDescent="0.2">
      <c r="A31196" s="112" t="s">
        <v>64889</v>
      </c>
      <c r="B31196" s="112" t="s">
        <v>64890</v>
      </c>
    </row>
    <row r="31197" spans="1:2" x14ac:dyDescent="0.2">
      <c r="A31197" s="112" t="s">
        <v>64891</v>
      </c>
      <c r="B31197" s="112" t="s">
        <v>64892</v>
      </c>
    </row>
    <row r="31198" spans="1:2" x14ac:dyDescent="0.2">
      <c r="A31198" s="112" t="s">
        <v>64893</v>
      </c>
      <c r="B31198" s="112" t="s">
        <v>64894</v>
      </c>
    </row>
    <row r="31199" spans="1:2" x14ac:dyDescent="0.2">
      <c r="A31199" s="112" t="s">
        <v>64895</v>
      </c>
      <c r="B31199" s="112" t="s">
        <v>64896</v>
      </c>
    </row>
    <row r="31200" spans="1:2" x14ac:dyDescent="0.2">
      <c r="A31200" s="112" t="s">
        <v>64897</v>
      </c>
      <c r="B31200" s="112" t="s">
        <v>64898</v>
      </c>
    </row>
    <row r="31201" spans="1:2" x14ac:dyDescent="0.2">
      <c r="A31201" s="112" t="s">
        <v>64899</v>
      </c>
      <c r="B31201" s="112" t="s">
        <v>64900</v>
      </c>
    </row>
    <row r="31202" spans="1:2" x14ac:dyDescent="0.2">
      <c r="A31202" s="112" t="s">
        <v>64901</v>
      </c>
      <c r="B31202" s="112" t="s">
        <v>64902</v>
      </c>
    </row>
    <row r="31203" spans="1:2" x14ac:dyDescent="0.2">
      <c r="A31203" s="112" t="s">
        <v>64903</v>
      </c>
      <c r="B31203" s="112" t="s">
        <v>64904</v>
      </c>
    </row>
    <row r="31204" spans="1:2" x14ac:dyDescent="0.2">
      <c r="A31204" s="112" t="s">
        <v>64905</v>
      </c>
      <c r="B31204" s="112" t="s">
        <v>64906</v>
      </c>
    </row>
    <row r="31205" spans="1:2" x14ac:dyDescent="0.2">
      <c r="A31205" s="112" t="s">
        <v>64907</v>
      </c>
      <c r="B31205" s="112" t="s">
        <v>64908</v>
      </c>
    </row>
    <row r="31206" spans="1:2" x14ac:dyDescent="0.2">
      <c r="A31206" s="112" t="s">
        <v>64909</v>
      </c>
      <c r="B31206" s="112" t="s">
        <v>64910</v>
      </c>
    </row>
    <row r="31207" spans="1:2" x14ac:dyDescent="0.2">
      <c r="A31207" s="112" t="s">
        <v>64911</v>
      </c>
      <c r="B31207" s="112" t="s">
        <v>64912</v>
      </c>
    </row>
    <row r="31208" spans="1:2" x14ac:dyDescent="0.2">
      <c r="A31208" s="112" t="s">
        <v>64913</v>
      </c>
      <c r="B31208" s="112" t="s">
        <v>64914</v>
      </c>
    </row>
    <row r="31209" spans="1:2" x14ac:dyDescent="0.2">
      <c r="A31209" s="112" t="s">
        <v>64915</v>
      </c>
      <c r="B31209" s="112" t="s">
        <v>64916</v>
      </c>
    </row>
    <row r="31210" spans="1:2" x14ac:dyDescent="0.2">
      <c r="A31210" s="112" t="s">
        <v>64917</v>
      </c>
      <c r="B31210" s="112" t="s">
        <v>64918</v>
      </c>
    </row>
    <row r="31211" spans="1:2" x14ac:dyDescent="0.2">
      <c r="A31211" s="112" t="s">
        <v>64919</v>
      </c>
      <c r="B31211" s="112" t="s">
        <v>64920</v>
      </c>
    </row>
    <row r="31212" spans="1:2" x14ac:dyDescent="0.2">
      <c r="A31212" s="112" t="s">
        <v>64921</v>
      </c>
      <c r="B31212" s="112" t="s">
        <v>64922</v>
      </c>
    </row>
    <row r="31213" spans="1:2" x14ac:dyDescent="0.2">
      <c r="A31213" s="112" t="s">
        <v>64923</v>
      </c>
      <c r="B31213" s="112" t="s">
        <v>64924</v>
      </c>
    </row>
    <row r="31214" spans="1:2" x14ac:dyDescent="0.2">
      <c r="A31214" s="112" t="s">
        <v>64925</v>
      </c>
      <c r="B31214" s="112" t="s">
        <v>64926</v>
      </c>
    </row>
    <row r="31215" spans="1:2" x14ac:dyDescent="0.2">
      <c r="A31215" s="112" t="s">
        <v>64927</v>
      </c>
      <c r="B31215" s="112" t="s">
        <v>64928</v>
      </c>
    </row>
    <row r="31216" spans="1:2" x14ac:dyDescent="0.2">
      <c r="A31216" s="112" t="s">
        <v>64929</v>
      </c>
      <c r="B31216" s="112" t="s">
        <v>64930</v>
      </c>
    </row>
    <row r="31217" spans="1:2" x14ac:dyDescent="0.2">
      <c r="A31217" s="112" t="s">
        <v>64931</v>
      </c>
      <c r="B31217" s="112" t="s">
        <v>64932</v>
      </c>
    </row>
    <row r="31218" spans="1:2" x14ac:dyDescent="0.2">
      <c r="A31218" s="112" t="s">
        <v>64933</v>
      </c>
      <c r="B31218" s="112" t="s">
        <v>64934</v>
      </c>
    </row>
    <row r="31219" spans="1:2" x14ac:dyDescent="0.2">
      <c r="A31219" s="112" t="s">
        <v>64935</v>
      </c>
      <c r="B31219" s="112" t="s">
        <v>64936</v>
      </c>
    </row>
    <row r="31220" spans="1:2" x14ac:dyDescent="0.2">
      <c r="A31220" s="112" t="s">
        <v>64937</v>
      </c>
      <c r="B31220" s="112" t="s">
        <v>64938</v>
      </c>
    </row>
    <row r="31221" spans="1:2" x14ac:dyDescent="0.2">
      <c r="A31221" s="112" t="s">
        <v>64939</v>
      </c>
      <c r="B31221" s="112" t="s">
        <v>64940</v>
      </c>
    </row>
    <row r="31222" spans="1:2" x14ac:dyDescent="0.2">
      <c r="A31222" s="112" t="s">
        <v>64941</v>
      </c>
      <c r="B31222" s="112" t="s">
        <v>64942</v>
      </c>
    </row>
    <row r="31223" spans="1:2" x14ac:dyDescent="0.2">
      <c r="A31223" s="112" t="s">
        <v>64943</v>
      </c>
      <c r="B31223" s="112" t="s">
        <v>64944</v>
      </c>
    </row>
    <row r="31224" spans="1:2" x14ac:dyDescent="0.2">
      <c r="A31224" s="112" t="s">
        <v>64945</v>
      </c>
      <c r="B31224" s="112" t="s">
        <v>64946</v>
      </c>
    </row>
    <row r="31225" spans="1:2" x14ac:dyDescent="0.2">
      <c r="A31225" s="112" t="s">
        <v>64947</v>
      </c>
      <c r="B31225" s="112" t="s">
        <v>64948</v>
      </c>
    </row>
    <row r="31226" spans="1:2" x14ac:dyDescent="0.2">
      <c r="A31226" s="112" t="s">
        <v>64949</v>
      </c>
      <c r="B31226" s="112" t="s">
        <v>64950</v>
      </c>
    </row>
    <row r="31227" spans="1:2" x14ac:dyDescent="0.2">
      <c r="A31227" s="112" t="s">
        <v>64951</v>
      </c>
      <c r="B31227" s="112" t="s">
        <v>57380</v>
      </c>
    </row>
    <row r="31228" spans="1:2" x14ac:dyDescent="0.2">
      <c r="A31228" s="112" t="s">
        <v>64952</v>
      </c>
      <c r="B31228" s="112" t="s">
        <v>64953</v>
      </c>
    </row>
    <row r="31229" spans="1:2" x14ac:dyDescent="0.2">
      <c r="A31229" s="112" t="s">
        <v>64954</v>
      </c>
      <c r="B31229" s="112" t="s">
        <v>64955</v>
      </c>
    </row>
    <row r="31230" spans="1:2" x14ac:dyDescent="0.2">
      <c r="A31230" s="112" t="s">
        <v>64956</v>
      </c>
      <c r="B31230" s="112" t="s">
        <v>64957</v>
      </c>
    </row>
    <row r="31231" spans="1:2" x14ac:dyDescent="0.2">
      <c r="A31231" s="112" t="s">
        <v>64958</v>
      </c>
      <c r="B31231" s="112" t="s">
        <v>64959</v>
      </c>
    </row>
    <row r="31232" spans="1:2" x14ac:dyDescent="0.2">
      <c r="A31232" s="112" t="s">
        <v>64960</v>
      </c>
      <c r="B31232" s="112" t="s">
        <v>64961</v>
      </c>
    </row>
    <row r="31233" spans="1:2" x14ac:dyDescent="0.2">
      <c r="A31233" s="112" t="s">
        <v>64962</v>
      </c>
      <c r="B31233" s="112" t="s">
        <v>64963</v>
      </c>
    </row>
    <row r="31234" spans="1:2" x14ac:dyDescent="0.2">
      <c r="A31234" s="112" t="s">
        <v>64964</v>
      </c>
      <c r="B31234" s="112" t="s">
        <v>64965</v>
      </c>
    </row>
    <row r="31235" spans="1:2" x14ac:dyDescent="0.2">
      <c r="A31235" s="112" t="s">
        <v>64966</v>
      </c>
      <c r="B31235" s="112" t="s">
        <v>64967</v>
      </c>
    </row>
    <row r="31236" spans="1:2" x14ac:dyDescent="0.2">
      <c r="A31236" s="112" t="s">
        <v>64968</v>
      </c>
      <c r="B31236" s="112" t="s">
        <v>64969</v>
      </c>
    </row>
    <row r="31237" spans="1:2" x14ac:dyDescent="0.2">
      <c r="A31237" s="112" t="s">
        <v>64970</v>
      </c>
      <c r="B31237" s="112" t="s">
        <v>64971</v>
      </c>
    </row>
    <row r="31238" spans="1:2" x14ac:dyDescent="0.2">
      <c r="A31238" s="112" t="s">
        <v>64972</v>
      </c>
      <c r="B31238" s="112" t="s">
        <v>64973</v>
      </c>
    </row>
    <row r="31239" spans="1:2" x14ac:dyDescent="0.2">
      <c r="A31239" s="112" t="s">
        <v>64974</v>
      </c>
      <c r="B31239" s="112" t="s">
        <v>64975</v>
      </c>
    </row>
    <row r="31240" spans="1:2" x14ac:dyDescent="0.2">
      <c r="A31240" s="112" t="s">
        <v>64976</v>
      </c>
      <c r="B31240" s="112" t="s">
        <v>64977</v>
      </c>
    </row>
    <row r="31241" spans="1:2" x14ac:dyDescent="0.2">
      <c r="A31241" s="112" t="s">
        <v>64978</v>
      </c>
      <c r="B31241" s="112" t="s">
        <v>64979</v>
      </c>
    </row>
    <row r="31242" spans="1:2" x14ac:dyDescent="0.2">
      <c r="A31242" s="112" t="s">
        <v>64980</v>
      </c>
      <c r="B31242" s="112" t="s">
        <v>64981</v>
      </c>
    </row>
    <row r="31243" spans="1:2" x14ac:dyDescent="0.2">
      <c r="A31243" s="112" t="s">
        <v>64982</v>
      </c>
      <c r="B31243" s="112" t="s">
        <v>64983</v>
      </c>
    </row>
    <row r="31244" spans="1:2" x14ac:dyDescent="0.2">
      <c r="A31244" s="112" t="s">
        <v>64984</v>
      </c>
      <c r="B31244" s="112" t="s">
        <v>64985</v>
      </c>
    </row>
    <row r="31245" spans="1:2" x14ac:dyDescent="0.2">
      <c r="A31245" s="112" t="s">
        <v>64986</v>
      </c>
      <c r="B31245" s="112" t="s">
        <v>64987</v>
      </c>
    </row>
    <row r="31246" spans="1:2" x14ac:dyDescent="0.2">
      <c r="A31246" s="112" t="s">
        <v>64988</v>
      </c>
      <c r="B31246" s="112" t="s">
        <v>64989</v>
      </c>
    </row>
    <row r="31247" spans="1:2" x14ac:dyDescent="0.2">
      <c r="A31247" s="112" t="s">
        <v>64990</v>
      </c>
      <c r="B31247" s="112" t="s">
        <v>64991</v>
      </c>
    </row>
    <row r="31248" spans="1:2" x14ac:dyDescent="0.2">
      <c r="A31248" s="112" t="s">
        <v>64992</v>
      </c>
      <c r="B31248" s="112" t="s">
        <v>64993</v>
      </c>
    </row>
    <row r="31249" spans="1:2" x14ac:dyDescent="0.2">
      <c r="A31249" s="112" t="s">
        <v>64994</v>
      </c>
      <c r="B31249" s="112" t="s">
        <v>64995</v>
      </c>
    </row>
    <row r="31250" spans="1:2" x14ac:dyDescent="0.2">
      <c r="A31250" s="112" t="s">
        <v>64996</v>
      </c>
      <c r="B31250" s="112" t="s">
        <v>64997</v>
      </c>
    </row>
    <row r="31251" spans="1:2" x14ac:dyDescent="0.2">
      <c r="A31251" s="112" t="s">
        <v>64998</v>
      </c>
      <c r="B31251" s="112" t="s">
        <v>64999</v>
      </c>
    </row>
    <row r="31252" spans="1:2" x14ac:dyDescent="0.2">
      <c r="A31252" s="112" t="s">
        <v>65000</v>
      </c>
      <c r="B31252" s="112" t="s">
        <v>65001</v>
      </c>
    </row>
    <row r="31253" spans="1:2" x14ac:dyDescent="0.2">
      <c r="A31253" s="112" t="s">
        <v>65002</v>
      </c>
      <c r="B31253" s="112" t="s">
        <v>65003</v>
      </c>
    </row>
    <row r="31254" spans="1:2" x14ac:dyDescent="0.2">
      <c r="A31254" s="112" t="s">
        <v>65004</v>
      </c>
      <c r="B31254" s="112" t="s">
        <v>65005</v>
      </c>
    </row>
    <row r="31255" spans="1:2" x14ac:dyDescent="0.2">
      <c r="A31255" s="112" t="s">
        <v>65006</v>
      </c>
      <c r="B31255" s="112" t="s">
        <v>65007</v>
      </c>
    </row>
    <row r="31256" spans="1:2" x14ac:dyDescent="0.2">
      <c r="A31256" s="112" t="s">
        <v>65008</v>
      </c>
      <c r="B31256" s="112" t="s">
        <v>65009</v>
      </c>
    </row>
    <row r="31257" spans="1:2" x14ac:dyDescent="0.2">
      <c r="A31257" s="112" t="s">
        <v>65010</v>
      </c>
      <c r="B31257" s="112" t="s">
        <v>65011</v>
      </c>
    </row>
    <row r="31258" spans="1:2" x14ac:dyDescent="0.2">
      <c r="A31258" s="112" t="s">
        <v>65012</v>
      </c>
      <c r="B31258" s="112" t="s">
        <v>65013</v>
      </c>
    </row>
    <row r="31259" spans="1:2" x14ac:dyDescent="0.2">
      <c r="A31259" s="112" t="s">
        <v>65014</v>
      </c>
      <c r="B31259" s="112" t="s">
        <v>65015</v>
      </c>
    </row>
    <row r="31260" spans="1:2" x14ac:dyDescent="0.2">
      <c r="A31260" s="112" t="s">
        <v>65016</v>
      </c>
      <c r="B31260" s="112" t="s">
        <v>65017</v>
      </c>
    </row>
    <row r="31261" spans="1:2" x14ac:dyDescent="0.2">
      <c r="A31261" s="112" t="s">
        <v>65018</v>
      </c>
      <c r="B31261" s="112" t="s">
        <v>65019</v>
      </c>
    </row>
    <row r="31262" spans="1:2" x14ac:dyDescent="0.2">
      <c r="A31262" s="112" t="s">
        <v>65020</v>
      </c>
      <c r="B31262" s="112" t="s">
        <v>65021</v>
      </c>
    </row>
    <row r="31263" spans="1:2" x14ac:dyDescent="0.2">
      <c r="A31263" s="112" t="s">
        <v>65022</v>
      </c>
      <c r="B31263" s="112" t="s">
        <v>65023</v>
      </c>
    </row>
    <row r="31264" spans="1:2" x14ac:dyDescent="0.2">
      <c r="A31264" s="112" t="s">
        <v>65024</v>
      </c>
      <c r="B31264" s="112" t="s">
        <v>65025</v>
      </c>
    </row>
    <row r="31265" spans="1:2" x14ac:dyDescent="0.2">
      <c r="A31265" s="112" t="s">
        <v>65026</v>
      </c>
      <c r="B31265" s="112" t="s">
        <v>65027</v>
      </c>
    </row>
    <row r="31266" spans="1:2" x14ac:dyDescent="0.2">
      <c r="A31266" s="112" t="s">
        <v>65028</v>
      </c>
      <c r="B31266" s="112" t="s">
        <v>65029</v>
      </c>
    </row>
    <row r="31267" spans="1:2" x14ac:dyDescent="0.2">
      <c r="A31267" s="112" t="s">
        <v>65030</v>
      </c>
      <c r="B31267" s="112" t="s">
        <v>65031</v>
      </c>
    </row>
    <row r="31268" spans="1:2" x14ac:dyDescent="0.2">
      <c r="A31268" s="112" t="s">
        <v>65032</v>
      </c>
      <c r="B31268" s="112" t="s">
        <v>65033</v>
      </c>
    </row>
    <row r="31269" spans="1:2" x14ac:dyDescent="0.2">
      <c r="A31269" s="112" t="s">
        <v>65034</v>
      </c>
      <c r="B31269" s="112" t="s">
        <v>65035</v>
      </c>
    </row>
    <row r="31270" spans="1:2" x14ac:dyDescent="0.2">
      <c r="A31270" s="112" t="s">
        <v>65036</v>
      </c>
      <c r="B31270" s="112" t="s">
        <v>65037</v>
      </c>
    </row>
    <row r="31271" spans="1:2" x14ac:dyDescent="0.2">
      <c r="A31271" s="112" t="s">
        <v>65038</v>
      </c>
      <c r="B31271" s="112" t="s">
        <v>65039</v>
      </c>
    </row>
    <row r="31272" spans="1:2" x14ac:dyDescent="0.2">
      <c r="A31272" s="112" t="s">
        <v>65040</v>
      </c>
      <c r="B31272" s="112" t="s">
        <v>65041</v>
      </c>
    </row>
    <row r="31273" spans="1:2" x14ac:dyDescent="0.2">
      <c r="A31273" s="112" t="s">
        <v>65042</v>
      </c>
      <c r="B31273" s="112" t="s">
        <v>65043</v>
      </c>
    </row>
    <row r="31274" spans="1:2" x14ac:dyDescent="0.2">
      <c r="A31274" s="112" t="s">
        <v>65044</v>
      </c>
      <c r="B31274" s="112" t="s">
        <v>65045</v>
      </c>
    </row>
    <row r="31275" spans="1:2" x14ac:dyDescent="0.2">
      <c r="A31275" s="112" t="s">
        <v>65046</v>
      </c>
      <c r="B31275" s="112" t="s">
        <v>65047</v>
      </c>
    </row>
    <row r="31276" spans="1:2" x14ac:dyDescent="0.2">
      <c r="A31276" s="112" t="s">
        <v>65048</v>
      </c>
      <c r="B31276" s="112" t="s">
        <v>65049</v>
      </c>
    </row>
    <row r="31277" spans="1:2" x14ac:dyDescent="0.2">
      <c r="A31277" s="112" t="s">
        <v>65050</v>
      </c>
      <c r="B31277" s="112" t="s">
        <v>65051</v>
      </c>
    </row>
    <row r="31278" spans="1:2" x14ac:dyDescent="0.2">
      <c r="A31278" s="112" t="s">
        <v>65052</v>
      </c>
      <c r="B31278" s="112" t="s">
        <v>65053</v>
      </c>
    </row>
    <row r="31279" spans="1:2" x14ac:dyDescent="0.2">
      <c r="A31279" s="112" t="s">
        <v>65054</v>
      </c>
      <c r="B31279" s="112" t="s">
        <v>65055</v>
      </c>
    </row>
    <row r="31280" spans="1:2" x14ac:dyDescent="0.2">
      <c r="A31280" s="112" t="s">
        <v>65056</v>
      </c>
      <c r="B31280" s="112" t="s">
        <v>65057</v>
      </c>
    </row>
    <row r="31281" spans="1:2" x14ac:dyDescent="0.2">
      <c r="A31281" s="112" t="s">
        <v>65058</v>
      </c>
      <c r="B31281" s="112" t="s">
        <v>65059</v>
      </c>
    </row>
    <row r="31282" spans="1:2" x14ac:dyDescent="0.2">
      <c r="A31282" s="112" t="s">
        <v>65060</v>
      </c>
      <c r="B31282" s="112" t="s">
        <v>65061</v>
      </c>
    </row>
    <row r="31283" spans="1:2" x14ac:dyDescent="0.2">
      <c r="A31283" s="112" t="s">
        <v>65062</v>
      </c>
      <c r="B31283" s="112" t="s">
        <v>65063</v>
      </c>
    </row>
    <row r="31284" spans="1:2" x14ac:dyDescent="0.2">
      <c r="A31284" s="112" t="s">
        <v>65064</v>
      </c>
      <c r="B31284" s="112" t="s">
        <v>65065</v>
      </c>
    </row>
    <row r="31285" spans="1:2" x14ac:dyDescent="0.2">
      <c r="A31285" s="112" t="s">
        <v>65066</v>
      </c>
      <c r="B31285" s="112" t="s">
        <v>65067</v>
      </c>
    </row>
    <row r="31286" spans="1:2" x14ac:dyDescent="0.2">
      <c r="A31286" s="112" t="s">
        <v>65068</v>
      </c>
      <c r="B31286" s="112" t="s">
        <v>65069</v>
      </c>
    </row>
    <row r="31287" spans="1:2" x14ac:dyDescent="0.2">
      <c r="A31287" s="112" t="s">
        <v>65070</v>
      </c>
      <c r="B31287" s="112" t="s">
        <v>65071</v>
      </c>
    </row>
    <row r="31288" spans="1:2" x14ac:dyDescent="0.2">
      <c r="A31288" s="112" t="s">
        <v>65072</v>
      </c>
      <c r="B31288" s="112" t="s">
        <v>65073</v>
      </c>
    </row>
    <row r="31289" spans="1:2" x14ac:dyDescent="0.2">
      <c r="A31289" s="112" t="s">
        <v>65074</v>
      </c>
      <c r="B31289" s="112" t="s">
        <v>65075</v>
      </c>
    </row>
    <row r="31290" spans="1:2" x14ac:dyDescent="0.2">
      <c r="A31290" s="112" t="s">
        <v>65076</v>
      </c>
      <c r="B31290" s="112" t="s">
        <v>65077</v>
      </c>
    </row>
    <row r="31291" spans="1:2" x14ac:dyDescent="0.2">
      <c r="A31291" s="112" t="s">
        <v>65078</v>
      </c>
      <c r="B31291" s="112" t="s">
        <v>65079</v>
      </c>
    </row>
    <row r="31292" spans="1:2" x14ac:dyDescent="0.2">
      <c r="A31292" s="112" t="s">
        <v>65080</v>
      </c>
      <c r="B31292" s="112" t="s">
        <v>65081</v>
      </c>
    </row>
    <row r="31293" spans="1:2" x14ac:dyDescent="0.2">
      <c r="A31293" s="112" t="s">
        <v>65082</v>
      </c>
      <c r="B31293" s="112" t="s">
        <v>65083</v>
      </c>
    </row>
    <row r="31294" spans="1:2" x14ac:dyDescent="0.2">
      <c r="A31294" s="112" t="s">
        <v>65084</v>
      </c>
      <c r="B31294" s="112" t="s">
        <v>65085</v>
      </c>
    </row>
    <row r="31295" spans="1:2" x14ac:dyDescent="0.2">
      <c r="A31295" s="112" t="s">
        <v>65086</v>
      </c>
      <c r="B31295" s="112" t="s">
        <v>65087</v>
      </c>
    </row>
    <row r="31296" spans="1:2" x14ac:dyDescent="0.2">
      <c r="A31296" s="112" t="s">
        <v>65088</v>
      </c>
      <c r="B31296" s="112" t="s">
        <v>65089</v>
      </c>
    </row>
    <row r="31297" spans="1:2" x14ac:dyDescent="0.2">
      <c r="A31297" s="112" t="s">
        <v>65090</v>
      </c>
      <c r="B31297" s="112" t="s">
        <v>65091</v>
      </c>
    </row>
    <row r="31298" spans="1:2" x14ac:dyDescent="0.2">
      <c r="A31298" s="112" t="s">
        <v>65092</v>
      </c>
      <c r="B31298" s="112" t="s">
        <v>65093</v>
      </c>
    </row>
    <row r="31299" spans="1:2" x14ac:dyDescent="0.2">
      <c r="A31299" s="112" t="s">
        <v>65094</v>
      </c>
      <c r="B31299" s="112" t="s">
        <v>65095</v>
      </c>
    </row>
    <row r="31300" spans="1:2" x14ac:dyDescent="0.2">
      <c r="A31300" s="112" t="s">
        <v>65096</v>
      </c>
      <c r="B31300" s="112" t="s">
        <v>65097</v>
      </c>
    </row>
    <row r="31301" spans="1:2" x14ac:dyDescent="0.2">
      <c r="A31301" s="112" t="s">
        <v>65098</v>
      </c>
      <c r="B31301" s="112" t="s">
        <v>65099</v>
      </c>
    </row>
    <row r="31302" spans="1:2" x14ac:dyDescent="0.2">
      <c r="A31302" s="112" t="s">
        <v>65100</v>
      </c>
      <c r="B31302" s="112" t="s">
        <v>65101</v>
      </c>
    </row>
    <row r="31303" spans="1:2" x14ac:dyDescent="0.2">
      <c r="A31303" s="112" t="s">
        <v>65102</v>
      </c>
      <c r="B31303" s="112" t="s">
        <v>65103</v>
      </c>
    </row>
    <row r="31304" spans="1:2" x14ac:dyDescent="0.2">
      <c r="A31304" s="112" t="s">
        <v>65104</v>
      </c>
      <c r="B31304" s="112" t="s">
        <v>65105</v>
      </c>
    </row>
    <row r="31305" spans="1:2" x14ac:dyDescent="0.2">
      <c r="A31305" s="112" t="s">
        <v>65106</v>
      </c>
      <c r="B31305" s="112" t="s">
        <v>65107</v>
      </c>
    </row>
    <row r="31306" spans="1:2" x14ac:dyDescent="0.2">
      <c r="A31306" s="112" t="s">
        <v>65108</v>
      </c>
      <c r="B31306" s="112" t="s">
        <v>65109</v>
      </c>
    </row>
    <row r="31307" spans="1:2" x14ac:dyDescent="0.2">
      <c r="A31307" s="112" t="s">
        <v>65110</v>
      </c>
      <c r="B31307" s="112" t="s">
        <v>65111</v>
      </c>
    </row>
    <row r="31308" spans="1:2" x14ac:dyDescent="0.2">
      <c r="A31308" s="112" t="s">
        <v>65112</v>
      </c>
      <c r="B31308" s="112" t="s">
        <v>65113</v>
      </c>
    </row>
    <row r="31309" spans="1:2" x14ac:dyDescent="0.2">
      <c r="A31309" s="112" t="s">
        <v>65114</v>
      </c>
      <c r="B31309" s="112" t="s">
        <v>65115</v>
      </c>
    </row>
    <row r="31310" spans="1:2" x14ac:dyDescent="0.2">
      <c r="A31310" s="112" t="s">
        <v>65116</v>
      </c>
      <c r="B31310" s="112" t="s">
        <v>65117</v>
      </c>
    </row>
    <row r="31311" spans="1:2" x14ac:dyDescent="0.2">
      <c r="A31311" s="112" t="s">
        <v>65118</v>
      </c>
      <c r="B31311" s="112" t="s">
        <v>65119</v>
      </c>
    </row>
    <row r="31312" spans="1:2" x14ac:dyDescent="0.2">
      <c r="A31312" s="112" t="s">
        <v>65120</v>
      </c>
      <c r="B31312" s="112" t="s">
        <v>65121</v>
      </c>
    </row>
    <row r="31313" spans="1:2" x14ac:dyDescent="0.2">
      <c r="A31313" s="112" t="s">
        <v>65122</v>
      </c>
      <c r="B31313" s="112" t="s">
        <v>65123</v>
      </c>
    </row>
    <row r="31314" spans="1:2" x14ac:dyDescent="0.2">
      <c r="A31314" s="112" t="s">
        <v>65124</v>
      </c>
      <c r="B31314" s="112" t="s">
        <v>65125</v>
      </c>
    </row>
    <row r="31315" spans="1:2" x14ac:dyDescent="0.2">
      <c r="A31315" s="112" t="s">
        <v>65126</v>
      </c>
      <c r="B31315" s="112" t="s">
        <v>65127</v>
      </c>
    </row>
    <row r="31316" spans="1:2" x14ac:dyDescent="0.2">
      <c r="A31316" s="112" t="s">
        <v>65128</v>
      </c>
      <c r="B31316" s="112" t="s">
        <v>65129</v>
      </c>
    </row>
    <row r="31317" spans="1:2" x14ac:dyDescent="0.2">
      <c r="A31317" s="112" t="s">
        <v>65130</v>
      </c>
      <c r="B31317" s="112" t="s">
        <v>65131</v>
      </c>
    </row>
    <row r="31318" spans="1:2" x14ac:dyDescent="0.2">
      <c r="A31318" s="112" t="s">
        <v>65132</v>
      </c>
      <c r="B31318" s="112" t="s">
        <v>65133</v>
      </c>
    </row>
    <row r="31319" spans="1:2" x14ac:dyDescent="0.2">
      <c r="A31319" s="112" t="s">
        <v>65134</v>
      </c>
      <c r="B31319" s="112" t="s">
        <v>65135</v>
      </c>
    </row>
    <row r="31320" spans="1:2" x14ac:dyDescent="0.2">
      <c r="A31320" s="112" t="s">
        <v>65136</v>
      </c>
      <c r="B31320" s="112" t="s">
        <v>65137</v>
      </c>
    </row>
    <row r="31321" spans="1:2" x14ac:dyDescent="0.2">
      <c r="A31321" s="112" t="s">
        <v>65138</v>
      </c>
      <c r="B31321" s="112" t="s">
        <v>65139</v>
      </c>
    </row>
    <row r="31322" spans="1:2" x14ac:dyDescent="0.2">
      <c r="A31322" s="112" t="s">
        <v>65140</v>
      </c>
      <c r="B31322" s="112" t="s">
        <v>65141</v>
      </c>
    </row>
    <row r="31323" spans="1:2" x14ac:dyDescent="0.2">
      <c r="A31323" s="112" t="s">
        <v>65142</v>
      </c>
      <c r="B31323" s="112" t="s">
        <v>65143</v>
      </c>
    </row>
    <row r="31324" spans="1:2" x14ac:dyDescent="0.2">
      <c r="A31324" s="112" t="s">
        <v>65144</v>
      </c>
      <c r="B31324" s="112" t="s">
        <v>65145</v>
      </c>
    </row>
    <row r="31325" spans="1:2" x14ac:dyDescent="0.2">
      <c r="A31325" s="112" t="s">
        <v>65146</v>
      </c>
      <c r="B31325" s="112" t="s">
        <v>65147</v>
      </c>
    </row>
    <row r="31326" spans="1:2" x14ac:dyDescent="0.2">
      <c r="A31326" s="112" t="s">
        <v>65148</v>
      </c>
      <c r="B31326" s="112" t="s">
        <v>65149</v>
      </c>
    </row>
    <row r="31327" spans="1:2" x14ac:dyDescent="0.2">
      <c r="A31327" s="112" t="s">
        <v>65150</v>
      </c>
      <c r="B31327" s="112" t="s">
        <v>65151</v>
      </c>
    </row>
    <row r="31328" spans="1:2" x14ac:dyDescent="0.2">
      <c r="A31328" s="112" t="s">
        <v>65152</v>
      </c>
      <c r="B31328" s="112" t="s">
        <v>65153</v>
      </c>
    </row>
    <row r="31329" spans="1:2" x14ac:dyDescent="0.2">
      <c r="A31329" s="112" t="s">
        <v>65154</v>
      </c>
      <c r="B31329" s="112" t="s">
        <v>65155</v>
      </c>
    </row>
    <row r="31330" spans="1:2" x14ac:dyDescent="0.2">
      <c r="A31330" s="112" t="s">
        <v>65156</v>
      </c>
      <c r="B31330" s="112" t="s">
        <v>65157</v>
      </c>
    </row>
    <row r="31331" spans="1:2" x14ac:dyDescent="0.2">
      <c r="A31331" s="112" t="s">
        <v>65158</v>
      </c>
      <c r="B31331" s="112" t="s">
        <v>65159</v>
      </c>
    </row>
    <row r="31332" spans="1:2" x14ac:dyDescent="0.2">
      <c r="A31332" s="112" t="s">
        <v>65160</v>
      </c>
      <c r="B31332" s="112" t="s">
        <v>65161</v>
      </c>
    </row>
    <row r="31333" spans="1:2" x14ac:dyDescent="0.2">
      <c r="A31333" s="112" t="s">
        <v>65162</v>
      </c>
      <c r="B31333" s="112" t="s">
        <v>65163</v>
      </c>
    </row>
    <row r="31334" spans="1:2" x14ac:dyDescent="0.2">
      <c r="A31334" s="112" t="s">
        <v>65164</v>
      </c>
      <c r="B31334" s="112" t="s">
        <v>65165</v>
      </c>
    </row>
    <row r="31335" spans="1:2" x14ac:dyDescent="0.2">
      <c r="A31335" s="112" t="s">
        <v>65166</v>
      </c>
      <c r="B31335" s="112" t="s">
        <v>65167</v>
      </c>
    </row>
    <row r="31336" spans="1:2" x14ac:dyDescent="0.2">
      <c r="A31336" s="112" t="s">
        <v>65168</v>
      </c>
      <c r="B31336" s="112" t="s">
        <v>65169</v>
      </c>
    </row>
    <row r="31337" spans="1:2" x14ac:dyDescent="0.2">
      <c r="A31337" s="112" t="s">
        <v>65170</v>
      </c>
      <c r="B31337" s="112" t="s">
        <v>65171</v>
      </c>
    </row>
    <row r="31338" spans="1:2" x14ac:dyDescent="0.2">
      <c r="A31338" s="112" t="s">
        <v>65172</v>
      </c>
      <c r="B31338" s="112" t="s">
        <v>65173</v>
      </c>
    </row>
    <row r="31339" spans="1:2" x14ac:dyDescent="0.2">
      <c r="A31339" s="112" t="s">
        <v>65174</v>
      </c>
      <c r="B31339" s="112" t="s">
        <v>65175</v>
      </c>
    </row>
    <row r="31340" spans="1:2" x14ac:dyDescent="0.2">
      <c r="A31340" s="112" t="s">
        <v>65176</v>
      </c>
      <c r="B31340" s="112" t="s">
        <v>65177</v>
      </c>
    </row>
    <row r="31341" spans="1:2" x14ac:dyDescent="0.2">
      <c r="A31341" s="112" t="s">
        <v>65178</v>
      </c>
      <c r="B31341" s="112" t="s">
        <v>65179</v>
      </c>
    </row>
    <row r="31342" spans="1:2" x14ac:dyDescent="0.2">
      <c r="A31342" s="112" t="s">
        <v>65180</v>
      </c>
      <c r="B31342" s="112" t="s">
        <v>65181</v>
      </c>
    </row>
    <row r="31343" spans="1:2" x14ac:dyDescent="0.2">
      <c r="A31343" s="112" t="s">
        <v>65182</v>
      </c>
      <c r="B31343" s="112" t="s">
        <v>65183</v>
      </c>
    </row>
    <row r="31344" spans="1:2" x14ac:dyDescent="0.2">
      <c r="A31344" s="112" t="s">
        <v>65184</v>
      </c>
      <c r="B31344" s="112" t="s">
        <v>65185</v>
      </c>
    </row>
    <row r="31345" spans="1:2" x14ac:dyDescent="0.2">
      <c r="A31345" s="112" t="s">
        <v>65186</v>
      </c>
      <c r="B31345" s="112" t="s">
        <v>65187</v>
      </c>
    </row>
    <row r="31346" spans="1:2" x14ac:dyDescent="0.2">
      <c r="A31346" s="112" t="s">
        <v>65188</v>
      </c>
      <c r="B31346" s="112" t="s">
        <v>65189</v>
      </c>
    </row>
    <row r="31347" spans="1:2" x14ac:dyDescent="0.2">
      <c r="A31347" s="112" t="s">
        <v>65190</v>
      </c>
      <c r="B31347" s="112" t="s">
        <v>65191</v>
      </c>
    </row>
    <row r="31348" spans="1:2" x14ac:dyDescent="0.2">
      <c r="A31348" s="112" t="s">
        <v>65192</v>
      </c>
      <c r="B31348" s="112" t="s">
        <v>65193</v>
      </c>
    </row>
    <row r="31349" spans="1:2" x14ac:dyDescent="0.2">
      <c r="A31349" s="112" t="s">
        <v>65194</v>
      </c>
      <c r="B31349" s="112" t="s">
        <v>65195</v>
      </c>
    </row>
    <row r="31350" spans="1:2" x14ac:dyDescent="0.2">
      <c r="A31350" s="112" t="s">
        <v>65196</v>
      </c>
      <c r="B31350" s="112" t="s">
        <v>65197</v>
      </c>
    </row>
    <row r="31351" spans="1:2" x14ac:dyDescent="0.2">
      <c r="A31351" s="112" t="s">
        <v>65198</v>
      </c>
      <c r="B31351" s="112" t="s">
        <v>65199</v>
      </c>
    </row>
    <row r="31352" spans="1:2" x14ac:dyDescent="0.2">
      <c r="A31352" s="112" t="s">
        <v>65200</v>
      </c>
      <c r="B31352" s="112" t="s">
        <v>65201</v>
      </c>
    </row>
    <row r="31353" spans="1:2" x14ac:dyDescent="0.2">
      <c r="A31353" s="112" t="s">
        <v>65202</v>
      </c>
      <c r="B31353" s="112" t="s">
        <v>65203</v>
      </c>
    </row>
    <row r="31354" spans="1:2" x14ac:dyDescent="0.2">
      <c r="A31354" s="112" t="s">
        <v>65204</v>
      </c>
      <c r="B31354" s="112" t="s">
        <v>65205</v>
      </c>
    </row>
    <row r="31355" spans="1:2" x14ac:dyDescent="0.2">
      <c r="A31355" s="112" t="s">
        <v>65206</v>
      </c>
      <c r="B31355" s="112" t="s">
        <v>65207</v>
      </c>
    </row>
    <row r="31356" spans="1:2" x14ac:dyDescent="0.2">
      <c r="A31356" s="112" t="s">
        <v>65208</v>
      </c>
      <c r="B31356" s="112" t="s">
        <v>65209</v>
      </c>
    </row>
    <row r="31357" spans="1:2" x14ac:dyDescent="0.2">
      <c r="A31357" s="112" t="s">
        <v>65210</v>
      </c>
      <c r="B31357" s="112" t="s">
        <v>65211</v>
      </c>
    </row>
    <row r="31358" spans="1:2" x14ac:dyDescent="0.2">
      <c r="A31358" s="112" t="s">
        <v>65212</v>
      </c>
      <c r="B31358" s="112" t="s">
        <v>65213</v>
      </c>
    </row>
    <row r="31359" spans="1:2" x14ac:dyDescent="0.2">
      <c r="A31359" s="112" t="s">
        <v>65214</v>
      </c>
      <c r="B31359" s="112" t="s">
        <v>65215</v>
      </c>
    </row>
    <row r="31360" spans="1:2" x14ac:dyDescent="0.2">
      <c r="A31360" s="112" t="s">
        <v>65216</v>
      </c>
      <c r="B31360" s="112" t="s">
        <v>65217</v>
      </c>
    </row>
    <row r="31361" spans="1:2" x14ac:dyDescent="0.2">
      <c r="A31361" s="112" t="s">
        <v>65218</v>
      </c>
      <c r="B31361" s="112" t="s">
        <v>65219</v>
      </c>
    </row>
    <row r="31362" spans="1:2" x14ac:dyDescent="0.2">
      <c r="A31362" s="112" t="s">
        <v>65220</v>
      </c>
      <c r="B31362" s="112" t="s">
        <v>65221</v>
      </c>
    </row>
    <row r="31363" spans="1:2" x14ac:dyDescent="0.2">
      <c r="A31363" s="112" t="s">
        <v>65222</v>
      </c>
      <c r="B31363" s="112" t="s">
        <v>65223</v>
      </c>
    </row>
    <row r="31364" spans="1:2" x14ac:dyDescent="0.2">
      <c r="A31364" s="112" t="s">
        <v>65224</v>
      </c>
      <c r="B31364" s="112" t="s">
        <v>65225</v>
      </c>
    </row>
    <row r="31365" spans="1:2" x14ac:dyDescent="0.2">
      <c r="A31365" s="112" t="s">
        <v>65226</v>
      </c>
      <c r="B31365" s="112" t="s">
        <v>65227</v>
      </c>
    </row>
    <row r="31366" spans="1:2" x14ac:dyDescent="0.2">
      <c r="A31366" s="112" t="s">
        <v>65228</v>
      </c>
      <c r="B31366" s="112" t="s">
        <v>65229</v>
      </c>
    </row>
    <row r="31367" spans="1:2" x14ac:dyDescent="0.2">
      <c r="A31367" s="112" t="s">
        <v>65230</v>
      </c>
      <c r="B31367" s="112" t="s">
        <v>65231</v>
      </c>
    </row>
    <row r="31368" spans="1:2" x14ac:dyDescent="0.2">
      <c r="A31368" s="112" t="s">
        <v>65232</v>
      </c>
      <c r="B31368" s="112" t="s">
        <v>65233</v>
      </c>
    </row>
    <row r="31369" spans="1:2" x14ac:dyDescent="0.2">
      <c r="A31369" s="112" t="s">
        <v>65234</v>
      </c>
      <c r="B31369" s="112" t="s">
        <v>65235</v>
      </c>
    </row>
    <row r="31370" spans="1:2" x14ac:dyDescent="0.2">
      <c r="A31370" s="112" t="s">
        <v>65236</v>
      </c>
      <c r="B31370" s="112" t="s">
        <v>65237</v>
      </c>
    </row>
    <row r="31371" spans="1:2" x14ac:dyDescent="0.2">
      <c r="A31371" s="112" t="s">
        <v>65238</v>
      </c>
      <c r="B31371" s="112" t="s">
        <v>65239</v>
      </c>
    </row>
    <row r="31372" spans="1:2" x14ac:dyDescent="0.2">
      <c r="A31372" s="112" t="s">
        <v>65240</v>
      </c>
      <c r="B31372" s="112" t="s">
        <v>65241</v>
      </c>
    </row>
    <row r="31373" spans="1:2" x14ac:dyDescent="0.2">
      <c r="A31373" s="112" t="s">
        <v>65242</v>
      </c>
      <c r="B31373" s="112" t="s">
        <v>65243</v>
      </c>
    </row>
    <row r="31374" spans="1:2" x14ac:dyDescent="0.2">
      <c r="A31374" s="112" t="s">
        <v>65244</v>
      </c>
      <c r="B31374" s="112" t="s">
        <v>65245</v>
      </c>
    </row>
    <row r="31375" spans="1:2" x14ac:dyDescent="0.2">
      <c r="A31375" s="112" t="s">
        <v>65246</v>
      </c>
      <c r="B31375" s="112" t="s">
        <v>65247</v>
      </c>
    </row>
    <row r="31376" spans="1:2" x14ac:dyDescent="0.2">
      <c r="A31376" s="112" t="s">
        <v>65248</v>
      </c>
      <c r="B31376" s="112" t="s">
        <v>65249</v>
      </c>
    </row>
    <row r="31377" spans="1:2" x14ac:dyDescent="0.2">
      <c r="A31377" s="112" t="s">
        <v>65250</v>
      </c>
      <c r="B31377" s="112" t="s">
        <v>65251</v>
      </c>
    </row>
    <row r="31378" spans="1:2" x14ac:dyDescent="0.2">
      <c r="A31378" s="112" t="s">
        <v>65252</v>
      </c>
      <c r="B31378" s="112" t="s">
        <v>65253</v>
      </c>
    </row>
    <row r="31379" spans="1:2" x14ac:dyDescent="0.2">
      <c r="A31379" s="112" t="s">
        <v>65254</v>
      </c>
      <c r="B31379" s="112" t="s">
        <v>65255</v>
      </c>
    </row>
    <row r="31380" spans="1:2" x14ac:dyDescent="0.2">
      <c r="A31380" s="112" t="s">
        <v>65256</v>
      </c>
      <c r="B31380" s="112" t="s">
        <v>65257</v>
      </c>
    </row>
    <row r="31381" spans="1:2" x14ac:dyDescent="0.2">
      <c r="A31381" s="112" t="s">
        <v>65258</v>
      </c>
      <c r="B31381" s="112" t="s">
        <v>65259</v>
      </c>
    </row>
    <row r="31382" spans="1:2" x14ac:dyDescent="0.2">
      <c r="A31382" s="112" t="s">
        <v>65260</v>
      </c>
      <c r="B31382" s="112" t="s">
        <v>65261</v>
      </c>
    </row>
    <row r="31383" spans="1:2" x14ac:dyDescent="0.2">
      <c r="A31383" s="112" t="s">
        <v>65262</v>
      </c>
      <c r="B31383" s="112" t="s">
        <v>65263</v>
      </c>
    </row>
    <row r="31384" spans="1:2" x14ac:dyDescent="0.2">
      <c r="A31384" s="112" t="s">
        <v>65264</v>
      </c>
      <c r="B31384" s="112" t="s">
        <v>65265</v>
      </c>
    </row>
    <row r="31385" spans="1:2" x14ac:dyDescent="0.2">
      <c r="A31385" s="112" t="s">
        <v>65266</v>
      </c>
      <c r="B31385" s="112" t="s">
        <v>65267</v>
      </c>
    </row>
    <row r="31386" spans="1:2" x14ac:dyDescent="0.2">
      <c r="A31386" s="112" t="s">
        <v>65268</v>
      </c>
      <c r="B31386" s="112" t="s">
        <v>65269</v>
      </c>
    </row>
    <row r="31387" spans="1:2" x14ac:dyDescent="0.2">
      <c r="A31387" s="112" t="s">
        <v>65270</v>
      </c>
      <c r="B31387" s="112" t="s">
        <v>65271</v>
      </c>
    </row>
    <row r="31388" spans="1:2" x14ac:dyDescent="0.2">
      <c r="A31388" s="112" t="s">
        <v>65272</v>
      </c>
      <c r="B31388" s="112" t="s">
        <v>65273</v>
      </c>
    </row>
    <row r="31389" spans="1:2" x14ac:dyDescent="0.2">
      <c r="A31389" s="112" t="s">
        <v>65274</v>
      </c>
      <c r="B31389" s="112" t="s">
        <v>65275</v>
      </c>
    </row>
    <row r="31390" spans="1:2" x14ac:dyDescent="0.2">
      <c r="A31390" s="112" t="s">
        <v>65276</v>
      </c>
      <c r="B31390" s="112" t="s">
        <v>65277</v>
      </c>
    </row>
    <row r="31391" spans="1:2" x14ac:dyDescent="0.2">
      <c r="A31391" s="112" t="s">
        <v>65278</v>
      </c>
      <c r="B31391" s="112" t="s">
        <v>65279</v>
      </c>
    </row>
    <row r="31392" spans="1:2" x14ac:dyDescent="0.2">
      <c r="A31392" s="112" t="s">
        <v>65280</v>
      </c>
      <c r="B31392" s="112" t="s">
        <v>65281</v>
      </c>
    </row>
    <row r="31393" spans="1:2" x14ac:dyDescent="0.2">
      <c r="A31393" s="112" t="s">
        <v>65282</v>
      </c>
      <c r="B31393" s="112" t="s">
        <v>65283</v>
      </c>
    </row>
    <row r="31394" spans="1:2" x14ac:dyDescent="0.2">
      <c r="A31394" s="112" t="s">
        <v>65284</v>
      </c>
      <c r="B31394" s="112" t="s">
        <v>65285</v>
      </c>
    </row>
    <row r="31395" spans="1:2" x14ac:dyDescent="0.2">
      <c r="A31395" s="112" t="s">
        <v>65286</v>
      </c>
      <c r="B31395" s="112" t="s">
        <v>65287</v>
      </c>
    </row>
    <row r="31396" spans="1:2" x14ac:dyDescent="0.2">
      <c r="A31396" s="112" t="s">
        <v>65288</v>
      </c>
      <c r="B31396" s="112" t="s">
        <v>65289</v>
      </c>
    </row>
    <row r="31397" spans="1:2" x14ac:dyDescent="0.2">
      <c r="A31397" s="112" t="s">
        <v>65290</v>
      </c>
      <c r="B31397" s="112" t="s">
        <v>65291</v>
      </c>
    </row>
    <row r="31398" spans="1:2" x14ac:dyDescent="0.2">
      <c r="A31398" s="112" t="s">
        <v>65292</v>
      </c>
      <c r="B31398" s="112" t="s">
        <v>65293</v>
      </c>
    </row>
    <row r="31399" spans="1:2" x14ac:dyDescent="0.2">
      <c r="A31399" s="112" t="s">
        <v>65294</v>
      </c>
      <c r="B31399" s="112" t="s">
        <v>65295</v>
      </c>
    </row>
    <row r="31400" spans="1:2" x14ac:dyDescent="0.2">
      <c r="A31400" s="112" t="s">
        <v>65296</v>
      </c>
      <c r="B31400" s="112" t="s">
        <v>65297</v>
      </c>
    </row>
    <row r="31401" spans="1:2" x14ac:dyDescent="0.2">
      <c r="A31401" s="112" t="s">
        <v>65298</v>
      </c>
      <c r="B31401" s="112" t="s">
        <v>65299</v>
      </c>
    </row>
    <row r="31402" spans="1:2" x14ac:dyDescent="0.2">
      <c r="A31402" s="112" t="s">
        <v>65300</v>
      </c>
      <c r="B31402" s="112" t="s">
        <v>65301</v>
      </c>
    </row>
    <row r="31403" spans="1:2" x14ac:dyDescent="0.2">
      <c r="A31403" s="112" t="s">
        <v>65302</v>
      </c>
      <c r="B31403" s="112" t="s">
        <v>65303</v>
      </c>
    </row>
    <row r="31404" spans="1:2" x14ac:dyDescent="0.2">
      <c r="A31404" s="112" t="s">
        <v>65304</v>
      </c>
      <c r="B31404" s="112" t="s">
        <v>65305</v>
      </c>
    </row>
    <row r="31405" spans="1:2" x14ac:dyDescent="0.2">
      <c r="A31405" s="112" t="s">
        <v>65306</v>
      </c>
      <c r="B31405" s="112" t="s">
        <v>65307</v>
      </c>
    </row>
    <row r="31406" spans="1:2" x14ac:dyDescent="0.2">
      <c r="A31406" s="112" t="s">
        <v>65308</v>
      </c>
      <c r="B31406" s="112" t="s">
        <v>65309</v>
      </c>
    </row>
    <row r="31407" spans="1:2" x14ac:dyDescent="0.2">
      <c r="A31407" s="112" t="s">
        <v>65310</v>
      </c>
      <c r="B31407" s="112" t="s">
        <v>65311</v>
      </c>
    </row>
    <row r="31408" spans="1:2" x14ac:dyDescent="0.2">
      <c r="A31408" s="112" t="s">
        <v>65312</v>
      </c>
      <c r="B31408" s="112" t="s">
        <v>65313</v>
      </c>
    </row>
    <row r="31409" spans="1:2" x14ac:dyDescent="0.2">
      <c r="A31409" s="112" t="s">
        <v>65314</v>
      </c>
      <c r="B31409" s="112" t="s">
        <v>65315</v>
      </c>
    </row>
    <row r="31410" spans="1:2" x14ac:dyDescent="0.2">
      <c r="A31410" s="112" t="s">
        <v>65316</v>
      </c>
      <c r="B31410" s="112" t="s">
        <v>65317</v>
      </c>
    </row>
    <row r="31411" spans="1:2" x14ac:dyDescent="0.2">
      <c r="A31411" s="112" t="s">
        <v>65318</v>
      </c>
      <c r="B31411" s="112" t="s">
        <v>65319</v>
      </c>
    </row>
    <row r="31412" spans="1:2" x14ac:dyDescent="0.2">
      <c r="A31412" s="112" t="s">
        <v>65320</v>
      </c>
      <c r="B31412" s="112" t="s">
        <v>65321</v>
      </c>
    </row>
    <row r="31413" spans="1:2" x14ac:dyDescent="0.2">
      <c r="A31413" s="112" t="s">
        <v>65322</v>
      </c>
      <c r="B31413" s="112" t="s">
        <v>65323</v>
      </c>
    </row>
    <row r="31414" spans="1:2" x14ac:dyDescent="0.2">
      <c r="A31414" s="112" t="s">
        <v>65324</v>
      </c>
      <c r="B31414" s="112" t="s">
        <v>65325</v>
      </c>
    </row>
    <row r="31415" spans="1:2" x14ac:dyDescent="0.2">
      <c r="A31415" s="112" t="s">
        <v>65326</v>
      </c>
      <c r="B31415" s="112" t="s">
        <v>65327</v>
      </c>
    </row>
    <row r="31416" spans="1:2" x14ac:dyDescent="0.2">
      <c r="A31416" s="112" t="s">
        <v>65328</v>
      </c>
      <c r="B31416" s="112" t="s">
        <v>65329</v>
      </c>
    </row>
    <row r="31417" spans="1:2" x14ac:dyDescent="0.2">
      <c r="A31417" s="112" t="s">
        <v>65330</v>
      </c>
      <c r="B31417" s="112" t="s">
        <v>65331</v>
      </c>
    </row>
    <row r="31418" spans="1:2" x14ac:dyDescent="0.2">
      <c r="A31418" s="112" t="s">
        <v>65332</v>
      </c>
      <c r="B31418" s="112" t="s">
        <v>65333</v>
      </c>
    </row>
    <row r="31419" spans="1:2" x14ac:dyDescent="0.2">
      <c r="A31419" s="112" t="s">
        <v>65334</v>
      </c>
      <c r="B31419" s="112" t="s">
        <v>65335</v>
      </c>
    </row>
    <row r="31420" spans="1:2" x14ac:dyDescent="0.2">
      <c r="A31420" s="112" t="s">
        <v>65336</v>
      </c>
      <c r="B31420" s="112" t="s">
        <v>65337</v>
      </c>
    </row>
    <row r="31421" spans="1:2" x14ac:dyDescent="0.2">
      <c r="A31421" s="112" t="s">
        <v>65338</v>
      </c>
      <c r="B31421" s="112" t="s">
        <v>65339</v>
      </c>
    </row>
    <row r="31422" spans="1:2" x14ac:dyDescent="0.2">
      <c r="A31422" s="112" t="s">
        <v>65340</v>
      </c>
      <c r="B31422" s="112" t="s">
        <v>65341</v>
      </c>
    </row>
    <row r="31423" spans="1:2" x14ac:dyDescent="0.2">
      <c r="A31423" s="112" t="s">
        <v>65342</v>
      </c>
      <c r="B31423" s="112" t="s">
        <v>65343</v>
      </c>
    </row>
    <row r="31424" spans="1:2" x14ac:dyDescent="0.2">
      <c r="A31424" s="112" t="s">
        <v>65344</v>
      </c>
      <c r="B31424" s="112" t="s">
        <v>65345</v>
      </c>
    </row>
    <row r="31425" spans="1:2" x14ac:dyDescent="0.2">
      <c r="A31425" s="112" t="s">
        <v>65346</v>
      </c>
      <c r="B31425" s="112" t="s">
        <v>65347</v>
      </c>
    </row>
    <row r="31426" spans="1:2" x14ac:dyDescent="0.2">
      <c r="A31426" s="112" t="s">
        <v>65348</v>
      </c>
      <c r="B31426" s="112" t="s">
        <v>65349</v>
      </c>
    </row>
    <row r="31427" spans="1:2" x14ac:dyDescent="0.2">
      <c r="A31427" s="112" t="s">
        <v>65350</v>
      </c>
      <c r="B31427" s="112" t="s">
        <v>65351</v>
      </c>
    </row>
    <row r="31428" spans="1:2" x14ac:dyDescent="0.2">
      <c r="A31428" s="112" t="s">
        <v>65352</v>
      </c>
      <c r="B31428" s="112" t="s">
        <v>65353</v>
      </c>
    </row>
    <row r="31429" spans="1:2" x14ac:dyDescent="0.2">
      <c r="A31429" s="112" t="s">
        <v>65354</v>
      </c>
      <c r="B31429" s="112" t="s">
        <v>65355</v>
      </c>
    </row>
    <row r="31430" spans="1:2" x14ac:dyDescent="0.2">
      <c r="A31430" s="112" t="s">
        <v>65356</v>
      </c>
      <c r="B31430" s="112" t="s">
        <v>65357</v>
      </c>
    </row>
    <row r="31431" spans="1:2" x14ac:dyDescent="0.2">
      <c r="A31431" s="112" t="s">
        <v>65358</v>
      </c>
      <c r="B31431" s="112" t="s">
        <v>65359</v>
      </c>
    </row>
    <row r="31432" spans="1:2" x14ac:dyDescent="0.2">
      <c r="A31432" s="112" t="s">
        <v>65360</v>
      </c>
      <c r="B31432" s="112" t="s">
        <v>65361</v>
      </c>
    </row>
    <row r="31433" spans="1:2" x14ac:dyDescent="0.2">
      <c r="A31433" s="112" t="s">
        <v>65362</v>
      </c>
      <c r="B31433" s="112" t="s">
        <v>65363</v>
      </c>
    </row>
    <row r="31434" spans="1:2" x14ac:dyDescent="0.2">
      <c r="A31434" s="112" t="s">
        <v>65364</v>
      </c>
      <c r="B31434" s="112" t="s">
        <v>65365</v>
      </c>
    </row>
    <row r="31435" spans="1:2" x14ac:dyDescent="0.2">
      <c r="A31435" s="112" t="s">
        <v>65366</v>
      </c>
      <c r="B31435" s="112" t="s">
        <v>65367</v>
      </c>
    </row>
    <row r="31436" spans="1:2" x14ac:dyDescent="0.2">
      <c r="A31436" s="112" t="s">
        <v>65368</v>
      </c>
      <c r="B31436" s="112" t="s">
        <v>65369</v>
      </c>
    </row>
    <row r="31437" spans="1:2" x14ac:dyDescent="0.2">
      <c r="A31437" s="112" t="s">
        <v>65370</v>
      </c>
      <c r="B31437" s="112" t="s">
        <v>65371</v>
      </c>
    </row>
    <row r="31438" spans="1:2" x14ac:dyDescent="0.2">
      <c r="A31438" s="112" t="s">
        <v>65372</v>
      </c>
      <c r="B31438" s="112" t="s">
        <v>65373</v>
      </c>
    </row>
    <row r="31439" spans="1:2" x14ac:dyDescent="0.2">
      <c r="A31439" s="112" t="s">
        <v>65374</v>
      </c>
      <c r="B31439" s="112" t="s">
        <v>65375</v>
      </c>
    </row>
    <row r="31440" spans="1:2" x14ac:dyDescent="0.2">
      <c r="A31440" s="112" t="s">
        <v>65376</v>
      </c>
      <c r="B31440" s="112" t="s">
        <v>65377</v>
      </c>
    </row>
    <row r="31441" spans="1:2" x14ac:dyDescent="0.2">
      <c r="A31441" s="112" t="s">
        <v>65378</v>
      </c>
      <c r="B31441" s="112" t="s">
        <v>65379</v>
      </c>
    </row>
    <row r="31442" spans="1:2" x14ac:dyDescent="0.2">
      <c r="A31442" s="112" t="s">
        <v>65380</v>
      </c>
      <c r="B31442" s="112" t="s">
        <v>65381</v>
      </c>
    </row>
    <row r="31443" spans="1:2" x14ac:dyDescent="0.2">
      <c r="A31443" s="112" t="s">
        <v>65382</v>
      </c>
      <c r="B31443" s="112" t="s">
        <v>65383</v>
      </c>
    </row>
    <row r="31444" spans="1:2" x14ac:dyDescent="0.2">
      <c r="A31444" s="112" t="s">
        <v>65384</v>
      </c>
      <c r="B31444" s="112" t="s">
        <v>65385</v>
      </c>
    </row>
    <row r="31445" spans="1:2" x14ac:dyDescent="0.2">
      <c r="A31445" s="112" t="s">
        <v>65386</v>
      </c>
      <c r="B31445" s="112" t="s">
        <v>65387</v>
      </c>
    </row>
    <row r="31446" spans="1:2" x14ac:dyDescent="0.2">
      <c r="A31446" s="112" t="s">
        <v>65388</v>
      </c>
      <c r="B31446" s="112" t="s">
        <v>65389</v>
      </c>
    </row>
    <row r="31447" spans="1:2" x14ac:dyDescent="0.2">
      <c r="A31447" s="112" t="s">
        <v>65390</v>
      </c>
      <c r="B31447" s="112" t="s">
        <v>65391</v>
      </c>
    </row>
    <row r="31448" spans="1:2" x14ac:dyDescent="0.2">
      <c r="A31448" s="112" t="s">
        <v>65392</v>
      </c>
      <c r="B31448" s="112" t="s">
        <v>65393</v>
      </c>
    </row>
    <row r="31449" spans="1:2" x14ac:dyDescent="0.2">
      <c r="A31449" s="112" t="s">
        <v>65394</v>
      </c>
      <c r="B31449" s="112" t="s">
        <v>65395</v>
      </c>
    </row>
    <row r="31450" spans="1:2" x14ac:dyDescent="0.2">
      <c r="A31450" s="112" t="s">
        <v>65396</v>
      </c>
      <c r="B31450" s="112" t="s">
        <v>65397</v>
      </c>
    </row>
    <row r="31451" spans="1:2" x14ac:dyDescent="0.2">
      <c r="A31451" s="112" t="s">
        <v>65398</v>
      </c>
      <c r="B31451" s="112" t="s">
        <v>65399</v>
      </c>
    </row>
    <row r="31452" spans="1:2" x14ac:dyDescent="0.2">
      <c r="A31452" s="112" t="s">
        <v>65400</v>
      </c>
      <c r="B31452" s="112" t="s">
        <v>65401</v>
      </c>
    </row>
    <row r="31453" spans="1:2" x14ac:dyDescent="0.2">
      <c r="A31453" s="112" t="s">
        <v>65402</v>
      </c>
      <c r="B31453" s="112" t="s">
        <v>65403</v>
      </c>
    </row>
    <row r="31454" spans="1:2" x14ac:dyDescent="0.2">
      <c r="A31454" s="112" t="s">
        <v>65404</v>
      </c>
      <c r="B31454" s="112" t="s">
        <v>65405</v>
      </c>
    </row>
    <row r="31455" spans="1:2" x14ac:dyDescent="0.2">
      <c r="A31455" s="112" t="s">
        <v>65406</v>
      </c>
      <c r="B31455" s="112" t="s">
        <v>65407</v>
      </c>
    </row>
    <row r="31456" spans="1:2" x14ac:dyDescent="0.2">
      <c r="A31456" s="112" t="s">
        <v>65408</v>
      </c>
      <c r="B31456" s="112" t="s">
        <v>65409</v>
      </c>
    </row>
    <row r="31457" spans="1:2" x14ac:dyDescent="0.2">
      <c r="A31457" s="112" t="s">
        <v>65410</v>
      </c>
      <c r="B31457" s="112" t="s">
        <v>65411</v>
      </c>
    </row>
    <row r="31458" spans="1:2" x14ac:dyDescent="0.2">
      <c r="A31458" s="112" t="s">
        <v>65412</v>
      </c>
      <c r="B31458" s="112" t="s">
        <v>65413</v>
      </c>
    </row>
    <row r="31459" spans="1:2" x14ac:dyDescent="0.2">
      <c r="A31459" s="112" t="s">
        <v>65414</v>
      </c>
      <c r="B31459" s="112" t="s">
        <v>65415</v>
      </c>
    </row>
    <row r="31460" spans="1:2" x14ac:dyDescent="0.2">
      <c r="A31460" s="112" t="s">
        <v>65416</v>
      </c>
      <c r="B31460" s="112" t="s">
        <v>65417</v>
      </c>
    </row>
    <row r="31461" spans="1:2" x14ac:dyDescent="0.2">
      <c r="A31461" s="112" t="s">
        <v>65418</v>
      </c>
      <c r="B31461" s="112" t="s">
        <v>65419</v>
      </c>
    </row>
    <row r="31462" spans="1:2" x14ac:dyDescent="0.2">
      <c r="A31462" s="112" t="s">
        <v>65420</v>
      </c>
      <c r="B31462" s="112" t="s">
        <v>65421</v>
      </c>
    </row>
    <row r="31463" spans="1:2" x14ac:dyDescent="0.2">
      <c r="A31463" s="112" t="s">
        <v>65422</v>
      </c>
      <c r="B31463" s="112" t="s">
        <v>65423</v>
      </c>
    </row>
    <row r="31464" spans="1:2" x14ac:dyDescent="0.2">
      <c r="A31464" s="112" t="s">
        <v>65424</v>
      </c>
      <c r="B31464" s="112" t="s">
        <v>65425</v>
      </c>
    </row>
    <row r="31465" spans="1:2" x14ac:dyDescent="0.2">
      <c r="A31465" s="112" t="s">
        <v>65426</v>
      </c>
      <c r="B31465" s="112" t="s">
        <v>65427</v>
      </c>
    </row>
    <row r="31466" spans="1:2" x14ac:dyDescent="0.2">
      <c r="A31466" s="112" t="s">
        <v>65428</v>
      </c>
      <c r="B31466" s="112" t="s">
        <v>65429</v>
      </c>
    </row>
    <row r="31467" spans="1:2" x14ac:dyDescent="0.2">
      <c r="A31467" s="112" t="s">
        <v>65430</v>
      </c>
      <c r="B31467" s="112" t="s">
        <v>65431</v>
      </c>
    </row>
    <row r="31468" spans="1:2" x14ac:dyDescent="0.2">
      <c r="A31468" s="112" t="s">
        <v>65432</v>
      </c>
      <c r="B31468" s="112" t="s">
        <v>65433</v>
      </c>
    </row>
    <row r="31469" spans="1:2" x14ac:dyDescent="0.2">
      <c r="A31469" s="112" t="s">
        <v>65434</v>
      </c>
      <c r="B31469" s="112" t="s">
        <v>65435</v>
      </c>
    </row>
    <row r="31470" spans="1:2" x14ac:dyDescent="0.2">
      <c r="A31470" s="112" t="s">
        <v>65436</v>
      </c>
      <c r="B31470" s="112" t="s">
        <v>65437</v>
      </c>
    </row>
    <row r="31471" spans="1:2" x14ac:dyDescent="0.2">
      <c r="A31471" s="112" t="s">
        <v>65438</v>
      </c>
      <c r="B31471" s="112" t="s">
        <v>65439</v>
      </c>
    </row>
    <row r="31472" spans="1:2" x14ac:dyDescent="0.2">
      <c r="A31472" s="112" t="s">
        <v>65440</v>
      </c>
      <c r="B31472" s="112" t="s">
        <v>65441</v>
      </c>
    </row>
    <row r="31473" spans="1:2" x14ac:dyDescent="0.2">
      <c r="A31473" s="112" t="s">
        <v>65442</v>
      </c>
      <c r="B31473" s="112" t="s">
        <v>65443</v>
      </c>
    </row>
    <row r="31474" spans="1:2" x14ac:dyDescent="0.2">
      <c r="A31474" s="112" t="s">
        <v>65444</v>
      </c>
      <c r="B31474" s="112" t="s">
        <v>65445</v>
      </c>
    </row>
    <row r="31475" spans="1:2" x14ac:dyDescent="0.2">
      <c r="A31475" s="112" t="s">
        <v>65446</v>
      </c>
      <c r="B31475" s="112" t="s">
        <v>65447</v>
      </c>
    </row>
    <row r="31476" spans="1:2" x14ac:dyDescent="0.2">
      <c r="A31476" s="112" t="s">
        <v>65448</v>
      </c>
      <c r="B31476" s="112" t="s">
        <v>65449</v>
      </c>
    </row>
    <row r="31477" spans="1:2" x14ac:dyDescent="0.2">
      <c r="A31477" s="112" t="s">
        <v>65450</v>
      </c>
      <c r="B31477" s="112" t="s">
        <v>65451</v>
      </c>
    </row>
    <row r="31478" spans="1:2" x14ac:dyDescent="0.2">
      <c r="A31478" s="112" t="s">
        <v>65452</v>
      </c>
      <c r="B31478" s="112" t="s">
        <v>65453</v>
      </c>
    </row>
    <row r="31479" spans="1:2" x14ac:dyDescent="0.2">
      <c r="A31479" s="112" t="s">
        <v>65454</v>
      </c>
      <c r="B31479" s="112" t="s">
        <v>65455</v>
      </c>
    </row>
    <row r="31480" spans="1:2" x14ac:dyDescent="0.2">
      <c r="A31480" s="112" t="s">
        <v>65456</v>
      </c>
      <c r="B31480" s="112" t="s">
        <v>65457</v>
      </c>
    </row>
    <row r="31481" spans="1:2" x14ac:dyDescent="0.2">
      <c r="A31481" s="112" t="s">
        <v>65458</v>
      </c>
      <c r="B31481" s="112" t="s">
        <v>65459</v>
      </c>
    </row>
    <row r="31482" spans="1:2" x14ac:dyDescent="0.2">
      <c r="A31482" s="112" t="s">
        <v>65460</v>
      </c>
      <c r="B31482" s="112" t="s">
        <v>65461</v>
      </c>
    </row>
    <row r="31483" spans="1:2" x14ac:dyDescent="0.2">
      <c r="A31483" s="112" t="s">
        <v>65462</v>
      </c>
      <c r="B31483" s="112" t="s">
        <v>65463</v>
      </c>
    </row>
    <row r="31484" spans="1:2" x14ac:dyDescent="0.2">
      <c r="A31484" s="112" t="s">
        <v>65464</v>
      </c>
      <c r="B31484" s="112" t="s">
        <v>65465</v>
      </c>
    </row>
    <row r="31485" spans="1:2" x14ac:dyDescent="0.2">
      <c r="A31485" s="112" t="s">
        <v>65466</v>
      </c>
      <c r="B31485" s="112" t="s">
        <v>65467</v>
      </c>
    </row>
    <row r="31486" spans="1:2" x14ac:dyDescent="0.2">
      <c r="A31486" s="112" t="s">
        <v>65468</v>
      </c>
      <c r="B31486" s="112" t="s">
        <v>65469</v>
      </c>
    </row>
    <row r="31487" spans="1:2" x14ac:dyDescent="0.2">
      <c r="A31487" s="112" t="s">
        <v>65470</v>
      </c>
      <c r="B31487" s="112" t="s">
        <v>65471</v>
      </c>
    </row>
    <row r="31488" spans="1:2" x14ac:dyDescent="0.2">
      <c r="A31488" s="112" t="s">
        <v>65472</v>
      </c>
      <c r="B31488" s="112" t="s">
        <v>65473</v>
      </c>
    </row>
    <row r="31489" spans="1:2" x14ac:dyDescent="0.2">
      <c r="A31489" s="112" t="s">
        <v>65474</v>
      </c>
      <c r="B31489" s="112" t="s">
        <v>65475</v>
      </c>
    </row>
    <row r="31490" spans="1:2" x14ac:dyDescent="0.2">
      <c r="A31490" s="112" t="s">
        <v>65476</v>
      </c>
      <c r="B31490" s="112" t="s">
        <v>65477</v>
      </c>
    </row>
    <row r="31491" spans="1:2" x14ac:dyDescent="0.2">
      <c r="A31491" s="112" t="s">
        <v>65478</v>
      </c>
      <c r="B31491" s="112" t="s">
        <v>65479</v>
      </c>
    </row>
    <row r="31492" spans="1:2" x14ac:dyDescent="0.2">
      <c r="A31492" s="112" t="s">
        <v>65480</v>
      </c>
      <c r="B31492" s="112" t="s">
        <v>65481</v>
      </c>
    </row>
    <row r="31493" spans="1:2" x14ac:dyDescent="0.2">
      <c r="A31493" s="112" t="s">
        <v>65482</v>
      </c>
      <c r="B31493" s="112" t="s">
        <v>65483</v>
      </c>
    </row>
    <row r="31494" spans="1:2" x14ac:dyDescent="0.2">
      <c r="A31494" s="112" t="s">
        <v>65484</v>
      </c>
      <c r="B31494" s="112" t="s">
        <v>65485</v>
      </c>
    </row>
    <row r="31495" spans="1:2" x14ac:dyDescent="0.2">
      <c r="A31495" s="112" t="s">
        <v>65486</v>
      </c>
      <c r="B31495" s="112" t="s">
        <v>65487</v>
      </c>
    </row>
    <row r="31496" spans="1:2" x14ac:dyDescent="0.2">
      <c r="A31496" s="112" t="s">
        <v>65488</v>
      </c>
      <c r="B31496" s="112" t="s">
        <v>65489</v>
      </c>
    </row>
    <row r="31497" spans="1:2" x14ac:dyDescent="0.2">
      <c r="A31497" s="112" t="s">
        <v>65490</v>
      </c>
      <c r="B31497" s="112" t="s">
        <v>65491</v>
      </c>
    </row>
    <row r="31498" spans="1:2" x14ac:dyDescent="0.2">
      <c r="A31498" s="112" t="s">
        <v>65492</v>
      </c>
      <c r="B31498" s="112" t="s">
        <v>65493</v>
      </c>
    </row>
    <row r="31499" spans="1:2" x14ac:dyDescent="0.2">
      <c r="A31499" s="112" t="s">
        <v>65494</v>
      </c>
      <c r="B31499" s="112" t="s">
        <v>65495</v>
      </c>
    </row>
    <row r="31500" spans="1:2" x14ac:dyDescent="0.2">
      <c r="A31500" s="112" t="s">
        <v>65496</v>
      </c>
      <c r="B31500" s="112" t="s">
        <v>65497</v>
      </c>
    </row>
    <row r="31501" spans="1:2" x14ac:dyDescent="0.2">
      <c r="A31501" s="112" t="s">
        <v>65498</v>
      </c>
      <c r="B31501" s="112" t="s">
        <v>65499</v>
      </c>
    </row>
    <row r="31502" spans="1:2" x14ac:dyDescent="0.2">
      <c r="A31502" s="112" t="s">
        <v>65500</v>
      </c>
      <c r="B31502" s="112" t="s">
        <v>65501</v>
      </c>
    </row>
    <row r="31503" spans="1:2" x14ac:dyDescent="0.2">
      <c r="A31503" s="112" t="s">
        <v>65502</v>
      </c>
      <c r="B31503" s="112" t="s">
        <v>65503</v>
      </c>
    </row>
    <row r="31504" spans="1:2" x14ac:dyDescent="0.2">
      <c r="A31504" s="112" t="s">
        <v>65504</v>
      </c>
      <c r="B31504" s="112" t="s">
        <v>65505</v>
      </c>
    </row>
    <row r="31505" spans="1:2" x14ac:dyDescent="0.2">
      <c r="A31505" s="112" t="s">
        <v>65506</v>
      </c>
      <c r="B31505" s="112" t="s">
        <v>65507</v>
      </c>
    </row>
    <row r="31506" spans="1:2" x14ac:dyDescent="0.2">
      <c r="A31506" s="112" t="s">
        <v>65508</v>
      </c>
      <c r="B31506" s="112" t="s">
        <v>65509</v>
      </c>
    </row>
    <row r="31507" spans="1:2" x14ac:dyDescent="0.2">
      <c r="A31507" s="112" t="s">
        <v>65510</v>
      </c>
      <c r="B31507" s="112" t="s">
        <v>65505</v>
      </c>
    </row>
    <row r="31508" spans="1:2" x14ac:dyDescent="0.2">
      <c r="A31508" s="112" t="s">
        <v>65511</v>
      </c>
      <c r="B31508" s="112" t="s">
        <v>65512</v>
      </c>
    </row>
    <row r="31509" spans="1:2" x14ac:dyDescent="0.2">
      <c r="A31509" s="112" t="s">
        <v>65513</v>
      </c>
      <c r="B31509" s="112" t="s">
        <v>65514</v>
      </c>
    </row>
    <row r="31510" spans="1:2" x14ac:dyDescent="0.2">
      <c r="A31510" s="112" t="s">
        <v>65515</v>
      </c>
      <c r="B31510" s="112" t="s">
        <v>65269</v>
      </c>
    </row>
    <row r="31511" spans="1:2" x14ac:dyDescent="0.2">
      <c r="A31511" s="112" t="s">
        <v>65516</v>
      </c>
      <c r="B31511" s="112" t="s">
        <v>65517</v>
      </c>
    </row>
    <row r="31512" spans="1:2" x14ac:dyDescent="0.2">
      <c r="A31512" s="112" t="s">
        <v>65518</v>
      </c>
      <c r="B31512" s="112" t="s">
        <v>65519</v>
      </c>
    </row>
    <row r="31513" spans="1:2" x14ac:dyDescent="0.2">
      <c r="A31513" s="112" t="s">
        <v>65520</v>
      </c>
      <c r="B31513" s="112" t="s">
        <v>65521</v>
      </c>
    </row>
    <row r="31514" spans="1:2" x14ac:dyDescent="0.2">
      <c r="A31514" s="112" t="s">
        <v>65522</v>
      </c>
      <c r="B31514" s="112" t="s">
        <v>65523</v>
      </c>
    </row>
    <row r="31515" spans="1:2" x14ac:dyDescent="0.2">
      <c r="A31515" s="112" t="s">
        <v>65524</v>
      </c>
      <c r="B31515" s="112" t="s">
        <v>65525</v>
      </c>
    </row>
    <row r="31516" spans="1:2" x14ac:dyDescent="0.2">
      <c r="A31516" s="112" t="s">
        <v>65526</v>
      </c>
      <c r="B31516" s="112" t="s">
        <v>65527</v>
      </c>
    </row>
    <row r="31517" spans="1:2" x14ac:dyDescent="0.2">
      <c r="A31517" s="112" t="s">
        <v>65528</v>
      </c>
      <c r="B31517" s="112" t="s">
        <v>65529</v>
      </c>
    </row>
    <row r="31518" spans="1:2" x14ac:dyDescent="0.2">
      <c r="A31518" s="112" t="s">
        <v>65530</v>
      </c>
      <c r="B31518" s="112" t="s">
        <v>65531</v>
      </c>
    </row>
    <row r="31519" spans="1:2" x14ac:dyDescent="0.2">
      <c r="A31519" s="112" t="s">
        <v>65532</v>
      </c>
      <c r="B31519" s="112" t="s">
        <v>65533</v>
      </c>
    </row>
    <row r="31520" spans="1:2" x14ac:dyDescent="0.2">
      <c r="A31520" s="112" t="s">
        <v>65534</v>
      </c>
      <c r="B31520" s="112" t="s">
        <v>65535</v>
      </c>
    </row>
    <row r="31521" spans="1:2" x14ac:dyDescent="0.2">
      <c r="A31521" s="112" t="s">
        <v>65536</v>
      </c>
      <c r="B31521" s="112" t="s">
        <v>65537</v>
      </c>
    </row>
    <row r="31522" spans="1:2" x14ac:dyDescent="0.2">
      <c r="A31522" s="112" t="s">
        <v>65538</v>
      </c>
      <c r="B31522" s="112" t="s">
        <v>65539</v>
      </c>
    </row>
    <row r="31523" spans="1:2" x14ac:dyDescent="0.2">
      <c r="A31523" s="112" t="s">
        <v>65540</v>
      </c>
      <c r="B31523" s="112" t="s">
        <v>65541</v>
      </c>
    </row>
    <row r="31524" spans="1:2" x14ac:dyDescent="0.2">
      <c r="A31524" s="112" t="s">
        <v>65542</v>
      </c>
      <c r="B31524" s="112" t="s">
        <v>65543</v>
      </c>
    </row>
    <row r="31525" spans="1:2" x14ac:dyDescent="0.2">
      <c r="A31525" s="112" t="s">
        <v>65544</v>
      </c>
      <c r="B31525" s="112" t="s">
        <v>65545</v>
      </c>
    </row>
    <row r="31526" spans="1:2" x14ac:dyDescent="0.2">
      <c r="A31526" s="112" t="s">
        <v>65546</v>
      </c>
      <c r="B31526" s="112" t="s">
        <v>65547</v>
      </c>
    </row>
    <row r="31527" spans="1:2" x14ac:dyDescent="0.2">
      <c r="A31527" s="112" t="s">
        <v>65548</v>
      </c>
      <c r="B31527" s="112" t="s">
        <v>65549</v>
      </c>
    </row>
    <row r="31528" spans="1:2" x14ac:dyDescent="0.2">
      <c r="A31528" s="112" t="s">
        <v>65550</v>
      </c>
      <c r="B31528" s="112" t="s">
        <v>65551</v>
      </c>
    </row>
    <row r="31529" spans="1:2" x14ac:dyDescent="0.2">
      <c r="A31529" s="112" t="s">
        <v>65552</v>
      </c>
      <c r="B31529" s="112" t="s">
        <v>65553</v>
      </c>
    </row>
    <row r="31530" spans="1:2" x14ac:dyDescent="0.2">
      <c r="A31530" s="112" t="s">
        <v>65554</v>
      </c>
      <c r="B31530" s="112" t="s">
        <v>65555</v>
      </c>
    </row>
    <row r="31531" spans="1:2" x14ac:dyDescent="0.2">
      <c r="A31531" s="112" t="s">
        <v>65556</v>
      </c>
      <c r="B31531" s="112" t="s">
        <v>65557</v>
      </c>
    </row>
    <row r="31532" spans="1:2" x14ac:dyDescent="0.2">
      <c r="A31532" s="112" t="s">
        <v>65558</v>
      </c>
      <c r="B31532" s="112" t="s">
        <v>65559</v>
      </c>
    </row>
    <row r="31533" spans="1:2" x14ac:dyDescent="0.2">
      <c r="A31533" s="112" t="s">
        <v>65560</v>
      </c>
      <c r="B31533" s="112" t="s">
        <v>65561</v>
      </c>
    </row>
    <row r="31534" spans="1:2" x14ac:dyDescent="0.2">
      <c r="A31534" s="112" t="s">
        <v>65562</v>
      </c>
      <c r="B31534" s="112" t="s">
        <v>65563</v>
      </c>
    </row>
    <row r="31535" spans="1:2" x14ac:dyDescent="0.2">
      <c r="A31535" s="112" t="s">
        <v>65564</v>
      </c>
      <c r="B31535" s="112" t="s">
        <v>65565</v>
      </c>
    </row>
    <row r="31536" spans="1:2" x14ac:dyDescent="0.2">
      <c r="A31536" s="112" t="s">
        <v>65566</v>
      </c>
      <c r="B31536" s="112" t="s">
        <v>65567</v>
      </c>
    </row>
    <row r="31537" spans="1:2" x14ac:dyDescent="0.2">
      <c r="A31537" s="112" t="s">
        <v>65568</v>
      </c>
      <c r="B31537" s="112" t="s">
        <v>65569</v>
      </c>
    </row>
    <row r="31538" spans="1:2" x14ac:dyDescent="0.2">
      <c r="A31538" s="112" t="s">
        <v>65570</v>
      </c>
      <c r="B31538" s="112" t="s">
        <v>65571</v>
      </c>
    </row>
    <row r="31539" spans="1:2" x14ac:dyDescent="0.2">
      <c r="A31539" s="112" t="s">
        <v>65572</v>
      </c>
      <c r="B31539" s="112" t="s">
        <v>65573</v>
      </c>
    </row>
    <row r="31540" spans="1:2" x14ac:dyDescent="0.2">
      <c r="A31540" s="112" t="s">
        <v>65574</v>
      </c>
      <c r="B31540" s="112" t="s">
        <v>65575</v>
      </c>
    </row>
    <row r="31541" spans="1:2" x14ac:dyDescent="0.2">
      <c r="A31541" s="112" t="s">
        <v>65576</v>
      </c>
      <c r="B31541" s="112" t="s">
        <v>65577</v>
      </c>
    </row>
    <row r="31542" spans="1:2" x14ac:dyDescent="0.2">
      <c r="A31542" s="112" t="s">
        <v>65578</v>
      </c>
      <c r="B31542" s="112" t="s">
        <v>65579</v>
      </c>
    </row>
    <row r="31543" spans="1:2" x14ac:dyDescent="0.2">
      <c r="A31543" s="112" t="s">
        <v>65580</v>
      </c>
      <c r="B31543" s="112" t="s">
        <v>65581</v>
      </c>
    </row>
    <row r="31544" spans="1:2" x14ac:dyDescent="0.2">
      <c r="A31544" s="112" t="s">
        <v>65582</v>
      </c>
      <c r="B31544" s="112" t="s">
        <v>65583</v>
      </c>
    </row>
    <row r="31545" spans="1:2" x14ac:dyDescent="0.2">
      <c r="A31545" s="112" t="s">
        <v>65584</v>
      </c>
      <c r="B31545" s="112" t="s">
        <v>65585</v>
      </c>
    </row>
    <row r="31546" spans="1:2" x14ac:dyDescent="0.2">
      <c r="A31546" s="112" t="s">
        <v>65586</v>
      </c>
      <c r="B31546" s="112" t="s">
        <v>65587</v>
      </c>
    </row>
    <row r="31547" spans="1:2" x14ac:dyDescent="0.2">
      <c r="A31547" s="112" t="s">
        <v>65588</v>
      </c>
      <c r="B31547" s="112" t="s">
        <v>65589</v>
      </c>
    </row>
    <row r="31548" spans="1:2" x14ac:dyDescent="0.2">
      <c r="A31548" s="112" t="s">
        <v>65590</v>
      </c>
      <c r="B31548" s="112" t="s">
        <v>65591</v>
      </c>
    </row>
    <row r="31549" spans="1:2" x14ac:dyDescent="0.2">
      <c r="A31549" s="112" t="s">
        <v>65592</v>
      </c>
      <c r="B31549" s="112" t="s">
        <v>65593</v>
      </c>
    </row>
    <row r="31550" spans="1:2" x14ac:dyDescent="0.2">
      <c r="A31550" s="112" t="s">
        <v>65594</v>
      </c>
      <c r="B31550" s="112" t="s">
        <v>65595</v>
      </c>
    </row>
    <row r="31551" spans="1:2" x14ac:dyDescent="0.2">
      <c r="A31551" s="112" t="s">
        <v>65596</v>
      </c>
      <c r="B31551" s="112" t="s">
        <v>65597</v>
      </c>
    </row>
    <row r="31552" spans="1:2" x14ac:dyDescent="0.2">
      <c r="A31552" s="112" t="s">
        <v>65598</v>
      </c>
      <c r="B31552" s="112" t="s">
        <v>65599</v>
      </c>
    </row>
    <row r="31553" spans="1:2" x14ac:dyDescent="0.2">
      <c r="A31553" s="112" t="s">
        <v>65600</v>
      </c>
      <c r="B31553" s="112" t="s">
        <v>65601</v>
      </c>
    </row>
    <row r="31554" spans="1:2" x14ac:dyDescent="0.2">
      <c r="A31554" s="112" t="s">
        <v>65602</v>
      </c>
      <c r="B31554" s="112" t="s">
        <v>65603</v>
      </c>
    </row>
    <row r="31555" spans="1:2" x14ac:dyDescent="0.2">
      <c r="A31555" s="112" t="s">
        <v>65604</v>
      </c>
      <c r="B31555" s="112" t="s">
        <v>65605</v>
      </c>
    </row>
    <row r="31556" spans="1:2" x14ac:dyDescent="0.2">
      <c r="A31556" s="112" t="s">
        <v>65606</v>
      </c>
      <c r="B31556" s="112" t="s">
        <v>65607</v>
      </c>
    </row>
    <row r="31557" spans="1:2" x14ac:dyDescent="0.2">
      <c r="A31557" s="112" t="s">
        <v>65608</v>
      </c>
      <c r="B31557" s="112" t="s">
        <v>65609</v>
      </c>
    </row>
    <row r="31558" spans="1:2" x14ac:dyDescent="0.2">
      <c r="A31558" s="112" t="s">
        <v>65610</v>
      </c>
      <c r="B31558" s="112" t="s">
        <v>65611</v>
      </c>
    </row>
    <row r="31559" spans="1:2" x14ac:dyDescent="0.2">
      <c r="A31559" s="112" t="s">
        <v>65612</v>
      </c>
      <c r="B31559" s="112" t="s">
        <v>65613</v>
      </c>
    </row>
    <row r="31560" spans="1:2" x14ac:dyDescent="0.2">
      <c r="A31560" s="112" t="s">
        <v>65614</v>
      </c>
      <c r="B31560" s="112" t="s">
        <v>65615</v>
      </c>
    </row>
    <row r="31561" spans="1:2" x14ac:dyDescent="0.2">
      <c r="A31561" s="112" t="s">
        <v>65616</v>
      </c>
      <c r="B31561" s="112" t="s">
        <v>65617</v>
      </c>
    </row>
    <row r="31562" spans="1:2" x14ac:dyDescent="0.2">
      <c r="A31562" s="112" t="s">
        <v>65618</v>
      </c>
      <c r="B31562" s="112" t="s">
        <v>65619</v>
      </c>
    </row>
    <row r="31563" spans="1:2" x14ac:dyDescent="0.2">
      <c r="A31563" s="112" t="s">
        <v>65620</v>
      </c>
      <c r="B31563" s="112" t="s">
        <v>65621</v>
      </c>
    </row>
    <row r="31564" spans="1:2" x14ac:dyDescent="0.2">
      <c r="A31564" s="112" t="s">
        <v>65622</v>
      </c>
      <c r="B31564" s="112" t="s">
        <v>65623</v>
      </c>
    </row>
    <row r="31565" spans="1:2" x14ac:dyDescent="0.2">
      <c r="A31565" s="112" t="s">
        <v>65624</v>
      </c>
      <c r="B31565" s="112" t="s">
        <v>65625</v>
      </c>
    </row>
    <row r="31566" spans="1:2" x14ac:dyDescent="0.2">
      <c r="A31566" s="112" t="s">
        <v>65626</v>
      </c>
      <c r="B31566" s="112" t="s">
        <v>65627</v>
      </c>
    </row>
    <row r="31567" spans="1:2" x14ac:dyDescent="0.2">
      <c r="A31567" s="112" t="s">
        <v>65628</v>
      </c>
      <c r="B31567" s="112" t="s">
        <v>65629</v>
      </c>
    </row>
    <row r="31568" spans="1:2" x14ac:dyDescent="0.2">
      <c r="A31568" s="112" t="s">
        <v>65630</v>
      </c>
      <c r="B31568" s="112" t="s">
        <v>65631</v>
      </c>
    </row>
    <row r="31569" spans="1:2" x14ac:dyDescent="0.2">
      <c r="A31569" s="112" t="s">
        <v>65632</v>
      </c>
      <c r="B31569" s="112" t="s">
        <v>65633</v>
      </c>
    </row>
    <row r="31570" spans="1:2" x14ac:dyDescent="0.2">
      <c r="A31570" s="112" t="s">
        <v>65634</v>
      </c>
      <c r="B31570" s="112" t="s">
        <v>65635</v>
      </c>
    </row>
    <row r="31571" spans="1:2" x14ac:dyDescent="0.2">
      <c r="A31571" s="112" t="s">
        <v>65636</v>
      </c>
      <c r="B31571" s="112" t="s">
        <v>65637</v>
      </c>
    </row>
    <row r="31572" spans="1:2" x14ac:dyDescent="0.2">
      <c r="A31572" s="112" t="s">
        <v>65638</v>
      </c>
      <c r="B31572" s="112" t="s">
        <v>65639</v>
      </c>
    </row>
    <row r="31573" spans="1:2" x14ac:dyDescent="0.2">
      <c r="A31573" s="112" t="s">
        <v>65640</v>
      </c>
      <c r="B31573" s="112" t="s">
        <v>65641</v>
      </c>
    </row>
    <row r="31574" spans="1:2" x14ac:dyDescent="0.2">
      <c r="A31574" s="112" t="s">
        <v>65642</v>
      </c>
      <c r="B31574" s="112" t="s">
        <v>65643</v>
      </c>
    </row>
    <row r="31575" spans="1:2" x14ac:dyDescent="0.2">
      <c r="A31575" s="112" t="s">
        <v>65644</v>
      </c>
      <c r="B31575" s="112" t="s">
        <v>65645</v>
      </c>
    </row>
    <row r="31576" spans="1:2" x14ac:dyDescent="0.2">
      <c r="A31576" s="112" t="s">
        <v>65646</v>
      </c>
      <c r="B31576" s="112" t="s">
        <v>65647</v>
      </c>
    </row>
    <row r="31577" spans="1:2" x14ac:dyDescent="0.2">
      <c r="A31577" s="112" t="s">
        <v>65648</v>
      </c>
      <c r="B31577" s="112" t="s">
        <v>65649</v>
      </c>
    </row>
    <row r="31578" spans="1:2" x14ac:dyDescent="0.2">
      <c r="A31578" s="112" t="s">
        <v>65650</v>
      </c>
      <c r="B31578" s="112" t="s">
        <v>65651</v>
      </c>
    </row>
    <row r="31579" spans="1:2" x14ac:dyDescent="0.2">
      <c r="A31579" s="112" t="s">
        <v>65652</v>
      </c>
      <c r="B31579" s="112" t="s">
        <v>65653</v>
      </c>
    </row>
    <row r="31580" spans="1:2" x14ac:dyDescent="0.2">
      <c r="A31580" s="112" t="s">
        <v>65654</v>
      </c>
      <c r="B31580" s="112" t="s">
        <v>65655</v>
      </c>
    </row>
    <row r="31581" spans="1:2" x14ac:dyDescent="0.2">
      <c r="A31581" s="112" t="s">
        <v>65656</v>
      </c>
      <c r="B31581" s="112" t="s">
        <v>65657</v>
      </c>
    </row>
    <row r="31582" spans="1:2" x14ac:dyDescent="0.2">
      <c r="A31582" s="112" t="s">
        <v>65658</v>
      </c>
      <c r="B31582" s="112" t="s">
        <v>65659</v>
      </c>
    </row>
    <row r="31583" spans="1:2" x14ac:dyDescent="0.2">
      <c r="A31583" s="112" t="s">
        <v>65660</v>
      </c>
      <c r="B31583" s="112" t="s">
        <v>65661</v>
      </c>
    </row>
    <row r="31584" spans="1:2" x14ac:dyDescent="0.2">
      <c r="A31584" s="112" t="s">
        <v>65662</v>
      </c>
      <c r="B31584" s="112" t="s">
        <v>65663</v>
      </c>
    </row>
    <row r="31585" spans="1:2" x14ac:dyDescent="0.2">
      <c r="A31585" s="112" t="s">
        <v>65664</v>
      </c>
      <c r="B31585" s="112" t="s">
        <v>65665</v>
      </c>
    </row>
    <row r="31586" spans="1:2" x14ac:dyDescent="0.2">
      <c r="A31586" s="112" t="s">
        <v>65666</v>
      </c>
      <c r="B31586" s="112" t="s">
        <v>65667</v>
      </c>
    </row>
    <row r="31587" spans="1:2" x14ac:dyDescent="0.2">
      <c r="A31587" s="112" t="s">
        <v>65668</v>
      </c>
      <c r="B31587" s="112" t="s">
        <v>65669</v>
      </c>
    </row>
    <row r="31588" spans="1:2" x14ac:dyDescent="0.2">
      <c r="A31588" s="112" t="s">
        <v>65670</v>
      </c>
      <c r="B31588" s="112" t="s">
        <v>65671</v>
      </c>
    </row>
    <row r="31589" spans="1:2" x14ac:dyDescent="0.2">
      <c r="A31589" s="112" t="s">
        <v>65672</v>
      </c>
      <c r="B31589" s="112" t="s">
        <v>65673</v>
      </c>
    </row>
    <row r="31590" spans="1:2" x14ac:dyDescent="0.2">
      <c r="A31590" s="112" t="s">
        <v>65674</v>
      </c>
      <c r="B31590" s="112" t="s">
        <v>65675</v>
      </c>
    </row>
    <row r="31591" spans="1:2" x14ac:dyDescent="0.2">
      <c r="A31591" s="112" t="s">
        <v>65676</v>
      </c>
      <c r="B31591" s="112" t="s">
        <v>65677</v>
      </c>
    </row>
    <row r="31592" spans="1:2" x14ac:dyDescent="0.2">
      <c r="A31592" s="112" t="s">
        <v>65678</v>
      </c>
      <c r="B31592" s="112" t="s">
        <v>65679</v>
      </c>
    </row>
    <row r="31593" spans="1:2" x14ac:dyDescent="0.2">
      <c r="A31593" s="112" t="s">
        <v>65680</v>
      </c>
      <c r="B31593" s="112" t="s">
        <v>65681</v>
      </c>
    </row>
    <row r="31594" spans="1:2" x14ac:dyDescent="0.2">
      <c r="A31594" s="112" t="s">
        <v>65682</v>
      </c>
      <c r="B31594" s="112" t="s">
        <v>65683</v>
      </c>
    </row>
    <row r="31595" spans="1:2" x14ac:dyDescent="0.2">
      <c r="A31595" s="112" t="s">
        <v>65684</v>
      </c>
      <c r="B31595" s="112" t="s">
        <v>65685</v>
      </c>
    </row>
    <row r="31596" spans="1:2" x14ac:dyDescent="0.2">
      <c r="A31596" s="112" t="s">
        <v>65686</v>
      </c>
      <c r="B31596" s="112" t="s">
        <v>65687</v>
      </c>
    </row>
    <row r="31597" spans="1:2" x14ac:dyDescent="0.2">
      <c r="A31597" s="112" t="s">
        <v>65688</v>
      </c>
      <c r="B31597" s="112" t="s">
        <v>65689</v>
      </c>
    </row>
    <row r="31598" spans="1:2" x14ac:dyDescent="0.2">
      <c r="A31598" s="112" t="s">
        <v>65690</v>
      </c>
      <c r="B31598" s="112" t="s">
        <v>65691</v>
      </c>
    </row>
    <row r="31599" spans="1:2" x14ac:dyDescent="0.2">
      <c r="A31599" s="112" t="s">
        <v>65692</v>
      </c>
      <c r="B31599" s="112" t="s">
        <v>65693</v>
      </c>
    </row>
    <row r="31600" spans="1:2" x14ac:dyDescent="0.2">
      <c r="A31600" s="112" t="s">
        <v>65694</v>
      </c>
      <c r="B31600" s="112" t="s">
        <v>65695</v>
      </c>
    </row>
    <row r="31601" spans="1:2" x14ac:dyDescent="0.2">
      <c r="A31601" s="112" t="s">
        <v>65696</v>
      </c>
      <c r="B31601" s="112" t="s">
        <v>65697</v>
      </c>
    </row>
    <row r="31602" spans="1:2" x14ac:dyDescent="0.2">
      <c r="A31602" s="112" t="s">
        <v>65698</v>
      </c>
      <c r="B31602" s="112" t="s">
        <v>65699</v>
      </c>
    </row>
    <row r="31603" spans="1:2" x14ac:dyDescent="0.2">
      <c r="A31603" s="112" t="s">
        <v>65700</v>
      </c>
      <c r="B31603" s="112" t="s">
        <v>65701</v>
      </c>
    </row>
    <row r="31604" spans="1:2" x14ac:dyDescent="0.2">
      <c r="A31604" s="112" t="s">
        <v>65702</v>
      </c>
      <c r="B31604" s="112" t="s">
        <v>65703</v>
      </c>
    </row>
    <row r="31605" spans="1:2" x14ac:dyDescent="0.2">
      <c r="A31605" s="112" t="s">
        <v>65704</v>
      </c>
      <c r="B31605" s="112" t="s">
        <v>65705</v>
      </c>
    </row>
    <row r="31606" spans="1:2" x14ac:dyDescent="0.2">
      <c r="A31606" s="112" t="s">
        <v>65706</v>
      </c>
      <c r="B31606" s="112" t="s">
        <v>65707</v>
      </c>
    </row>
    <row r="31607" spans="1:2" x14ac:dyDescent="0.2">
      <c r="A31607" s="112" t="s">
        <v>65708</v>
      </c>
      <c r="B31607" s="112" t="s">
        <v>65709</v>
      </c>
    </row>
    <row r="31608" spans="1:2" x14ac:dyDescent="0.2">
      <c r="A31608" s="112" t="s">
        <v>65710</v>
      </c>
      <c r="B31608" s="112" t="s">
        <v>65711</v>
      </c>
    </row>
    <row r="31609" spans="1:2" x14ac:dyDescent="0.2">
      <c r="A31609" s="112" t="s">
        <v>65712</v>
      </c>
      <c r="B31609" s="112" t="s">
        <v>65713</v>
      </c>
    </row>
    <row r="31610" spans="1:2" x14ac:dyDescent="0.2">
      <c r="A31610" s="112" t="s">
        <v>65714</v>
      </c>
      <c r="B31610" s="112" t="s">
        <v>65715</v>
      </c>
    </row>
    <row r="31611" spans="1:2" x14ac:dyDescent="0.2">
      <c r="A31611" s="112" t="s">
        <v>65716</v>
      </c>
      <c r="B31611" s="112" t="s">
        <v>65717</v>
      </c>
    </row>
    <row r="31612" spans="1:2" x14ac:dyDescent="0.2">
      <c r="A31612" s="112" t="s">
        <v>65718</v>
      </c>
      <c r="B31612" s="112" t="s">
        <v>65719</v>
      </c>
    </row>
    <row r="31613" spans="1:2" x14ac:dyDescent="0.2">
      <c r="A31613" s="112" t="s">
        <v>65720</v>
      </c>
      <c r="B31613" s="112" t="s">
        <v>65721</v>
      </c>
    </row>
    <row r="31614" spans="1:2" x14ac:dyDescent="0.2">
      <c r="A31614" s="112" t="s">
        <v>65722</v>
      </c>
      <c r="B31614" s="112" t="s">
        <v>65723</v>
      </c>
    </row>
    <row r="31615" spans="1:2" x14ac:dyDescent="0.2">
      <c r="A31615" s="112" t="s">
        <v>65724</v>
      </c>
      <c r="B31615" s="112" t="s">
        <v>65725</v>
      </c>
    </row>
    <row r="31616" spans="1:2" x14ac:dyDescent="0.2">
      <c r="A31616" s="112" t="s">
        <v>65726</v>
      </c>
      <c r="B31616" s="112" t="s">
        <v>65727</v>
      </c>
    </row>
    <row r="31617" spans="1:2" x14ac:dyDescent="0.2">
      <c r="A31617" s="112" t="s">
        <v>65728</v>
      </c>
      <c r="B31617" s="112" t="s">
        <v>65729</v>
      </c>
    </row>
    <row r="31618" spans="1:2" x14ac:dyDescent="0.2">
      <c r="A31618" s="112" t="s">
        <v>65730</v>
      </c>
      <c r="B31618" s="112" t="s">
        <v>65731</v>
      </c>
    </row>
    <row r="31619" spans="1:2" x14ac:dyDescent="0.2">
      <c r="A31619" s="112" t="s">
        <v>65732</v>
      </c>
      <c r="B31619" s="112" t="s">
        <v>65733</v>
      </c>
    </row>
    <row r="31620" spans="1:2" x14ac:dyDescent="0.2">
      <c r="A31620" s="112" t="s">
        <v>65734</v>
      </c>
      <c r="B31620" s="112" t="s">
        <v>65735</v>
      </c>
    </row>
    <row r="31621" spans="1:2" x14ac:dyDescent="0.2">
      <c r="A31621" s="112" t="s">
        <v>65736</v>
      </c>
      <c r="B31621" s="112" t="s">
        <v>65737</v>
      </c>
    </row>
    <row r="31622" spans="1:2" x14ac:dyDescent="0.2">
      <c r="A31622" s="112" t="s">
        <v>65738</v>
      </c>
      <c r="B31622" s="112" t="s">
        <v>65739</v>
      </c>
    </row>
    <row r="31623" spans="1:2" x14ac:dyDescent="0.2">
      <c r="A31623" s="112" t="s">
        <v>65740</v>
      </c>
      <c r="B31623" s="112" t="s">
        <v>65741</v>
      </c>
    </row>
    <row r="31624" spans="1:2" x14ac:dyDescent="0.2">
      <c r="A31624" s="112" t="s">
        <v>65742</v>
      </c>
      <c r="B31624" s="112" t="s">
        <v>65743</v>
      </c>
    </row>
    <row r="31625" spans="1:2" x14ac:dyDescent="0.2">
      <c r="A31625" s="112" t="s">
        <v>65744</v>
      </c>
      <c r="B31625" s="112" t="s">
        <v>65745</v>
      </c>
    </row>
    <row r="31626" spans="1:2" x14ac:dyDescent="0.2">
      <c r="A31626" s="112" t="s">
        <v>65746</v>
      </c>
      <c r="B31626" s="112" t="s">
        <v>65747</v>
      </c>
    </row>
    <row r="31627" spans="1:2" x14ac:dyDescent="0.2">
      <c r="A31627" s="112" t="s">
        <v>65748</v>
      </c>
      <c r="B31627" s="112" t="s">
        <v>65749</v>
      </c>
    </row>
    <row r="31628" spans="1:2" x14ac:dyDescent="0.2">
      <c r="A31628" s="112" t="s">
        <v>65750</v>
      </c>
      <c r="B31628" s="112" t="s">
        <v>65751</v>
      </c>
    </row>
    <row r="31629" spans="1:2" x14ac:dyDescent="0.2">
      <c r="A31629" s="112" t="s">
        <v>65752</v>
      </c>
      <c r="B31629" s="112" t="s">
        <v>65753</v>
      </c>
    </row>
    <row r="31630" spans="1:2" x14ac:dyDescent="0.2">
      <c r="A31630" s="112" t="s">
        <v>65754</v>
      </c>
      <c r="B31630" s="112" t="s">
        <v>65755</v>
      </c>
    </row>
    <row r="31631" spans="1:2" x14ac:dyDescent="0.2">
      <c r="A31631" s="112" t="s">
        <v>65756</v>
      </c>
      <c r="B31631" s="112" t="s">
        <v>65757</v>
      </c>
    </row>
    <row r="31632" spans="1:2" x14ac:dyDescent="0.2">
      <c r="A31632" s="112" t="s">
        <v>65758</v>
      </c>
      <c r="B31632" s="112" t="s">
        <v>65759</v>
      </c>
    </row>
    <row r="31633" spans="1:2" x14ac:dyDescent="0.2">
      <c r="A31633" s="112" t="s">
        <v>65760</v>
      </c>
      <c r="B31633" s="112" t="s">
        <v>65761</v>
      </c>
    </row>
    <row r="31634" spans="1:2" x14ac:dyDescent="0.2">
      <c r="A31634" s="112" t="s">
        <v>65762</v>
      </c>
      <c r="B31634" s="112" t="s">
        <v>65763</v>
      </c>
    </row>
    <row r="31635" spans="1:2" x14ac:dyDescent="0.2">
      <c r="A31635" s="112" t="s">
        <v>65764</v>
      </c>
      <c r="B31635" s="112" t="s">
        <v>65765</v>
      </c>
    </row>
    <row r="31636" spans="1:2" x14ac:dyDescent="0.2">
      <c r="A31636" s="112" t="s">
        <v>65766</v>
      </c>
      <c r="B31636" s="112" t="s">
        <v>65767</v>
      </c>
    </row>
    <row r="31637" spans="1:2" x14ac:dyDescent="0.2">
      <c r="A31637" s="112" t="s">
        <v>65768</v>
      </c>
      <c r="B31637" s="112" t="s">
        <v>65769</v>
      </c>
    </row>
    <row r="31638" spans="1:2" x14ac:dyDescent="0.2">
      <c r="A31638" s="112" t="s">
        <v>65770</v>
      </c>
      <c r="B31638" s="112" t="s">
        <v>65771</v>
      </c>
    </row>
    <row r="31639" spans="1:2" x14ac:dyDescent="0.2">
      <c r="A31639" s="112" t="s">
        <v>65772</v>
      </c>
      <c r="B31639" s="112" t="s">
        <v>65773</v>
      </c>
    </row>
    <row r="31640" spans="1:2" x14ac:dyDescent="0.2">
      <c r="A31640" s="112" t="s">
        <v>65774</v>
      </c>
      <c r="B31640" s="112" t="s">
        <v>65775</v>
      </c>
    </row>
    <row r="31641" spans="1:2" x14ac:dyDescent="0.2">
      <c r="A31641" s="112" t="s">
        <v>65776</v>
      </c>
      <c r="B31641" s="112" t="s">
        <v>65777</v>
      </c>
    </row>
    <row r="31642" spans="1:2" x14ac:dyDescent="0.2">
      <c r="A31642" s="112" t="s">
        <v>65778</v>
      </c>
      <c r="B31642" s="112" t="s">
        <v>65779</v>
      </c>
    </row>
    <row r="31643" spans="1:2" x14ac:dyDescent="0.2">
      <c r="A31643" s="112" t="s">
        <v>65780</v>
      </c>
      <c r="B31643" s="112" t="s">
        <v>65781</v>
      </c>
    </row>
    <row r="31644" spans="1:2" x14ac:dyDescent="0.2">
      <c r="A31644" s="112" t="s">
        <v>65782</v>
      </c>
      <c r="B31644" s="112" t="s">
        <v>65783</v>
      </c>
    </row>
    <row r="31645" spans="1:2" x14ac:dyDescent="0.2">
      <c r="A31645" s="112" t="s">
        <v>65784</v>
      </c>
      <c r="B31645" s="112" t="s">
        <v>65785</v>
      </c>
    </row>
    <row r="31646" spans="1:2" x14ac:dyDescent="0.2">
      <c r="A31646" s="112" t="s">
        <v>65786</v>
      </c>
      <c r="B31646" s="112" t="s">
        <v>65787</v>
      </c>
    </row>
    <row r="31647" spans="1:2" x14ac:dyDescent="0.2">
      <c r="A31647" s="112" t="s">
        <v>65788</v>
      </c>
      <c r="B31647" s="112" t="s">
        <v>65789</v>
      </c>
    </row>
    <row r="31648" spans="1:2" x14ac:dyDescent="0.2">
      <c r="A31648" s="112" t="s">
        <v>65790</v>
      </c>
      <c r="B31648" s="112" t="s">
        <v>65791</v>
      </c>
    </row>
    <row r="31649" spans="1:2" x14ac:dyDescent="0.2">
      <c r="A31649" s="112" t="s">
        <v>65792</v>
      </c>
      <c r="B31649" s="112" t="s">
        <v>65793</v>
      </c>
    </row>
    <row r="31650" spans="1:2" x14ac:dyDescent="0.2">
      <c r="A31650" s="112" t="s">
        <v>65794</v>
      </c>
      <c r="B31650" s="112" t="s">
        <v>65795</v>
      </c>
    </row>
    <row r="31651" spans="1:2" x14ac:dyDescent="0.2">
      <c r="A31651" s="112" t="s">
        <v>65796</v>
      </c>
      <c r="B31651" s="112" t="s">
        <v>65797</v>
      </c>
    </row>
    <row r="31652" spans="1:2" x14ac:dyDescent="0.2">
      <c r="A31652" s="112" t="s">
        <v>65798</v>
      </c>
      <c r="B31652" s="112" t="s">
        <v>65799</v>
      </c>
    </row>
    <row r="31653" spans="1:2" x14ac:dyDescent="0.2">
      <c r="A31653" s="112" t="s">
        <v>65800</v>
      </c>
      <c r="B31653" s="112" t="s">
        <v>65801</v>
      </c>
    </row>
    <row r="31654" spans="1:2" x14ac:dyDescent="0.2">
      <c r="A31654" s="112" t="s">
        <v>65802</v>
      </c>
      <c r="B31654" s="112" t="s">
        <v>65803</v>
      </c>
    </row>
    <row r="31655" spans="1:2" x14ac:dyDescent="0.2">
      <c r="A31655" s="112" t="s">
        <v>65804</v>
      </c>
      <c r="B31655" s="112" t="s">
        <v>65805</v>
      </c>
    </row>
    <row r="31656" spans="1:2" x14ac:dyDescent="0.2">
      <c r="A31656" s="112" t="s">
        <v>65806</v>
      </c>
      <c r="B31656" s="112" t="s">
        <v>65807</v>
      </c>
    </row>
    <row r="31657" spans="1:2" x14ac:dyDescent="0.2">
      <c r="A31657" s="112" t="s">
        <v>65808</v>
      </c>
      <c r="B31657" s="112" t="s">
        <v>65809</v>
      </c>
    </row>
    <row r="31658" spans="1:2" x14ac:dyDescent="0.2">
      <c r="A31658" s="112" t="s">
        <v>65810</v>
      </c>
      <c r="B31658" s="112" t="s">
        <v>65811</v>
      </c>
    </row>
    <row r="31659" spans="1:2" x14ac:dyDescent="0.2">
      <c r="A31659" s="112" t="s">
        <v>65812</v>
      </c>
      <c r="B31659" s="112" t="s">
        <v>65813</v>
      </c>
    </row>
    <row r="31660" spans="1:2" x14ac:dyDescent="0.2">
      <c r="A31660" s="112" t="s">
        <v>65814</v>
      </c>
      <c r="B31660" s="112" t="s">
        <v>65815</v>
      </c>
    </row>
    <row r="31661" spans="1:2" x14ac:dyDescent="0.2">
      <c r="A31661" s="112" t="s">
        <v>65816</v>
      </c>
      <c r="B31661" s="112" t="s">
        <v>65817</v>
      </c>
    </row>
    <row r="31662" spans="1:2" x14ac:dyDescent="0.2">
      <c r="A31662" s="112" t="s">
        <v>65818</v>
      </c>
      <c r="B31662" s="112" t="s">
        <v>65819</v>
      </c>
    </row>
    <row r="31663" spans="1:2" x14ac:dyDescent="0.2">
      <c r="A31663" s="112" t="s">
        <v>65820</v>
      </c>
      <c r="B31663" s="112" t="s">
        <v>65821</v>
      </c>
    </row>
    <row r="31664" spans="1:2" x14ac:dyDescent="0.2">
      <c r="A31664" s="112" t="s">
        <v>65822</v>
      </c>
      <c r="B31664" s="112" t="s">
        <v>65823</v>
      </c>
    </row>
    <row r="31665" spans="1:2" x14ac:dyDescent="0.2">
      <c r="A31665" s="112" t="s">
        <v>65824</v>
      </c>
      <c r="B31665" s="112" t="s">
        <v>65825</v>
      </c>
    </row>
    <row r="31666" spans="1:2" x14ac:dyDescent="0.2">
      <c r="A31666" s="112" t="s">
        <v>65826</v>
      </c>
      <c r="B31666" s="112" t="s">
        <v>65827</v>
      </c>
    </row>
    <row r="31667" spans="1:2" x14ac:dyDescent="0.2">
      <c r="A31667" s="112" t="s">
        <v>65828</v>
      </c>
      <c r="B31667" s="112" t="s">
        <v>65829</v>
      </c>
    </row>
    <row r="31668" spans="1:2" x14ac:dyDescent="0.2">
      <c r="A31668" s="112" t="s">
        <v>65830</v>
      </c>
      <c r="B31668" s="112" t="s">
        <v>65831</v>
      </c>
    </row>
    <row r="31669" spans="1:2" x14ac:dyDescent="0.2">
      <c r="A31669" s="112" t="s">
        <v>65832</v>
      </c>
      <c r="B31669" s="112" t="s">
        <v>65833</v>
      </c>
    </row>
    <row r="31670" spans="1:2" x14ac:dyDescent="0.2">
      <c r="A31670" s="112" t="s">
        <v>65834</v>
      </c>
      <c r="B31670" s="112" t="s">
        <v>65835</v>
      </c>
    </row>
    <row r="31671" spans="1:2" x14ac:dyDescent="0.2">
      <c r="A31671" s="112" t="s">
        <v>65836</v>
      </c>
      <c r="B31671" s="112" t="s">
        <v>65837</v>
      </c>
    </row>
    <row r="31672" spans="1:2" x14ac:dyDescent="0.2">
      <c r="A31672" s="112" t="s">
        <v>65838</v>
      </c>
      <c r="B31672" s="112" t="s">
        <v>65839</v>
      </c>
    </row>
    <row r="31673" spans="1:2" x14ac:dyDescent="0.2">
      <c r="A31673" s="112" t="s">
        <v>65840</v>
      </c>
      <c r="B31673" s="112" t="s">
        <v>65841</v>
      </c>
    </row>
    <row r="31674" spans="1:2" x14ac:dyDescent="0.2">
      <c r="A31674" s="112" t="s">
        <v>65842</v>
      </c>
      <c r="B31674" s="112" t="s">
        <v>65843</v>
      </c>
    </row>
    <row r="31675" spans="1:2" x14ac:dyDescent="0.2">
      <c r="A31675" s="112" t="s">
        <v>65844</v>
      </c>
      <c r="B31675" s="112" t="s">
        <v>65845</v>
      </c>
    </row>
    <row r="31676" spans="1:2" x14ac:dyDescent="0.2">
      <c r="A31676" s="112" t="s">
        <v>65846</v>
      </c>
      <c r="B31676" s="112" t="s">
        <v>65847</v>
      </c>
    </row>
    <row r="31677" spans="1:2" x14ac:dyDescent="0.2">
      <c r="A31677" s="112" t="s">
        <v>65848</v>
      </c>
      <c r="B31677" s="112" t="s">
        <v>65849</v>
      </c>
    </row>
    <row r="31678" spans="1:2" x14ac:dyDescent="0.2">
      <c r="A31678" s="112" t="s">
        <v>65850</v>
      </c>
      <c r="B31678" s="112" t="s">
        <v>65851</v>
      </c>
    </row>
    <row r="31679" spans="1:2" x14ac:dyDescent="0.2">
      <c r="A31679" s="112" t="s">
        <v>65852</v>
      </c>
      <c r="B31679" s="112" t="s">
        <v>65853</v>
      </c>
    </row>
    <row r="31680" spans="1:2" x14ac:dyDescent="0.2">
      <c r="A31680" s="112" t="s">
        <v>65854</v>
      </c>
      <c r="B31680" s="112" t="s">
        <v>65855</v>
      </c>
    </row>
    <row r="31681" spans="1:2" x14ac:dyDescent="0.2">
      <c r="A31681" s="112" t="s">
        <v>65856</v>
      </c>
      <c r="B31681" s="112" t="s">
        <v>65857</v>
      </c>
    </row>
    <row r="31682" spans="1:2" x14ac:dyDescent="0.2">
      <c r="A31682" s="112" t="s">
        <v>65858</v>
      </c>
      <c r="B31682" s="112" t="s">
        <v>65859</v>
      </c>
    </row>
    <row r="31683" spans="1:2" x14ac:dyDescent="0.2">
      <c r="A31683" s="112" t="s">
        <v>65860</v>
      </c>
      <c r="B31683" s="112" t="s">
        <v>65861</v>
      </c>
    </row>
    <row r="31684" spans="1:2" x14ac:dyDescent="0.2">
      <c r="A31684" s="112" t="s">
        <v>65862</v>
      </c>
      <c r="B31684" s="112" t="s">
        <v>65863</v>
      </c>
    </row>
    <row r="31685" spans="1:2" x14ac:dyDescent="0.2">
      <c r="A31685" s="112" t="s">
        <v>65864</v>
      </c>
      <c r="B31685" s="112" t="s">
        <v>65865</v>
      </c>
    </row>
    <row r="31686" spans="1:2" x14ac:dyDescent="0.2">
      <c r="A31686" s="112" t="s">
        <v>65866</v>
      </c>
      <c r="B31686" s="112" t="s">
        <v>65867</v>
      </c>
    </row>
    <row r="31687" spans="1:2" x14ac:dyDescent="0.2">
      <c r="A31687" s="112" t="s">
        <v>65868</v>
      </c>
      <c r="B31687" s="112" t="s">
        <v>65869</v>
      </c>
    </row>
    <row r="31688" spans="1:2" x14ac:dyDescent="0.2">
      <c r="A31688" s="112" t="s">
        <v>65870</v>
      </c>
      <c r="B31688" s="112" t="s">
        <v>65871</v>
      </c>
    </row>
    <row r="31689" spans="1:2" x14ac:dyDescent="0.2">
      <c r="A31689" s="112" t="s">
        <v>65872</v>
      </c>
      <c r="B31689" s="112" t="s">
        <v>65873</v>
      </c>
    </row>
    <row r="31690" spans="1:2" x14ac:dyDescent="0.2">
      <c r="A31690" s="112" t="s">
        <v>65874</v>
      </c>
      <c r="B31690" s="112" t="s">
        <v>65875</v>
      </c>
    </row>
    <row r="31691" spans="1:2" x14ac:dyDescent="0.2">
      <c r="A31691" s="112" t="s">
        <v>65876</v>
      </c>
      <c r="B31691" s="112" t="s">
        <v>65877</v>
      </c>
    </row>
    <row r="31692" spans="1:2" x14ac:dyDescent="0.2">
      <c r="A31692" s="112" t="s">
        <v>65878</v>
      </c>
      <c r="B31692" s="112" t="s">
        <v>65879</v>
      </c>
    </row>
    <row r="31693" spans="1:2" x14ac:dyDescent="0.2">
      <c r="A31693" s="112" t="s">
        <v>65880</v>
      </c>
      <c r="B31693" s="112" t="s">
        <v>65881</v>
      </c>
    </row>
    <row r="31694" spans="1:2" x14ac:dyDescent="0.2">
      <c r="A31694" s="112" t="s">
        <v>65882</v>
      </c>
      <c r="B31694" s="112" t="s">
        <v>65883</v>
      </c>
    </row>
    <row r="31695" spans="1:2" x14ac:dyDescent="0.2">
      <c r="A31695" s="112" t="s">
        <v>65884</v>
      </c>
      <c r="B31695" s="112" t="s">
        <v>65885</v>
      </c>
    </row>
    <row r="31696" spans="1:2" x14ac:dyDescent="0.2">
      <c r="A31696" s="112" t="s">
        <v>65886</v>
      </c>
      <c r="B31696" s="112" t="s">
        <v>65887</v>
      </c>
    </row>
    <row r="31697" spans="1:2" x14ac:dyDescent="0.2">
      <c r="A31697" s="112" t="s">
        <v>65888</v>
      </c>
      <c r="B31697" s="112" t="s">
        <v>65889</v>
      </c>
    </row>
    <row r="31698" spans="1:2" x14ac:dyDescent="0.2">
      <c r="A31698" s="112" t="s">
        <v>65890</v>
      </c>
      <c r="B31698" s="112" t="s">
        <v>65891</v>
      </c>
    </row>
    <row r="31699" spans="1:2" x14ac:dyDescent="0.2">
      <c r="A31699" s="112" t="s">
        <v>65892</v>
      </c>
      <c r="B31699" s="112" t="s">
        <v>65893</v>
      </c>
    </row>
    <row r="31700" spans="1:2" x14ac:dyDescent="0.2">
      <c r="A31700" s="112" t="s">
        <v>65894</v>
      </c>
      <c r="B31700" s="112" t="s">
        <v>65895</v>
      </c>
    </row>
    <row r="31701" spans="1:2" x14ac:dyDescent="0.2">
      <c r="A31701" s="112" t="s">
        <v>65896</v>
      </c>
      <c r="B31701" s="112" t="s">
        <v>65897</v>
      </c>
    </row>
    <row r="31702" spans="1:2" x14ac:dyDescent="0.2">
      <c r="A31702" s="112" t="s">
        <v>65898</v>
      </c>
      <c r="B31702" s="112" t="s">
        <v>65899</v>
      </c>
    </row>
    <row r="31703" spans="1:2" x14ac:dyDescent="0.2">
      <c r="A31703" s="112" t="s">
        <v>65900</v>
      </c>
      <c r="B31703" s="112" t="s">
        <v>65901</v>
      </c>
    </row>
    <row r="31704" spans="1:2" x14ac:dyDescent="0.2">
      <c r="A31704" s="112" t="s">
        <v>65902</v>
      </c>
      <c r="B31704" s="112" t="s">
        <v>65903</v>
      </c>
    </row>
    <row r="31705" spans="1:2" x14ac:dyDescent="0.2">
      <c r="A31705" s="112" t="s">
        <v>65904</v>
      </c>
      <c r="B31705" s="112" t="s">
        <v>65905</v>
      </c>
    </row>
    <row r="31706" spans="1:2" x14ac:dyDescent="0.2">
      <c r="A31706" s="112" t="s">
        <v>65906</v>
      </c>
      <c r="B31706" s="112" t="s">
        <v>65907</v>
      </c>
    </row>
    <row r="31707" spans="1:2" x14ac:dyDescent="0.2">
      <c r="A31707" s="112" t="s">
        <v>65908</v>
      </c>
      <c r="B31707" s="112" t="s">
        <v>65909</v>
      </c>
    </row>
    <row r="31708" spans="1:2" x14ac:dyDescent="0.2">
      <c r="A31708" s="112" t="s">
        <v>65910</v>
      </c>
      <c r="B31708" s="112" t="s">
        <v>65911</v>
      </c>
    </row>
    <row r="31709" spans="1:2" x14ac:dyDescent="0.2">
      <c r="A31709" s="112" t="s">
        <v>65912</v>
      </c>
      <c r="B31709" s="112" t="s">
        <v>65913</v>
      </c>
    </row>
    <row r="31710" spans="1:2" x14ac:dyDescent="0.2">
      <c r="A31710" s="112" t="s">
        <v>65914</v>
      </c>
      <c r="B31710" s="112" t="s">
        <v>65915</v>
      </c>
    </row>
    <row r="31711" spans="1:2" x14ac:dyDescent="0.2">
      <c r="A31711" s="112" t="s">
        <v>65916</v>
      </c>
      <c r="B31711" s="112" t="s">
        <v>65917</v>
      </c>
    </row>
    <row r="31712" spans="1:2" x14ac:dyDescent="0.2">
      <c r="A31712" s="112" t="s">
        <v>65918</v>
      </c>
      <c r="B31712" s="112" t="s">
        <v>65919</v>
      </c>
    </row>
    <row r="31713" spans="1:2" x14ac:dyDescent="0.2">
      <c r="A31713" s="112" t="s">
        <v>65920</v>
      </c>
      <c r="B31713" s="112" t="s">
        <v>65921</v>
      </c>
    </row>
    <row r="31714" spans="1:2" x14ac:dyDescent="0.2">
      <c r="A31714" s="112" t="s">
        <v>65922</v>
      </c>
      <c r="B31714" s="112" t="s">
        <v>65923</v>
      </c>
    </row>
    <row r="31715" spans="1:2" x14ac:dyDescent="0.2">
      <c r="A31715" s="112" t="s">
        <v>65924</v>
      </c>
      <c r="B31715" s="112" t="s">
        <v>65925</v>
      </c>
    </row>
    <row r="31716" spans="1:2" x14ac:dyDescent="0.2">
      <c r="A31716" s="112" t="s">
        <v>65926</v>
      </c>
      <c r="B31716" s="112" t="s">
        <v>65927</v>
      </c>
    </row>
    <row r="31717" spans="1:2" x14ac:dyDescent="0.2">
      <c r="A31717" s="112" t="s">
        <v>65928</v>
      </c>
      <c r="B31717" s="112" t="s">
        <v>65929</v>
      </c>
    </row>
    <row r="31718" spans="1:2" x14ac:dyDescent="0.2">
      <c r="A31718" s="112" t="s">
        <v>65930</v>
      </c>
      <c r="B31718" s="112" t="s">
        <v>65931</v>
      </c>
    </row>
    <row r="31719" spans="1:2" x14ac:dyDescent="0.2">
      <c r="A31719" s="112" t="s">
        <v>65932</v>
      </c>
      <c r="B31719" s="112" t="s">
        <v>65933</v>
      </c>
    </row>
    <row r="31720" spans="1:2" x14ac:dyDescent="0.2">
      <c r="A31720" s="112" t="s">
        <v>65934</v>
      </c>
      <c r="B31720" s="112" t="s">
        <v>65935</v>
      </c>
    </row>
    <row r="31721" spans="1:2" x14ac:dyDescent="0.2">
      <c r="A31721" s="112" t="s">
        <v>65936</v>
      </c>
      <c r="B31721" s="112" t="s">
        <v>65937</v>
      </c>
    </row>
    <row r="31722" spans="1:2" x14ac:dyDescent="0.2">
      <c r="A31722" s="112" t="s">
        <v>65938</v>
      </c>
      <c r="B31722" s="112" t="s">
        <v>65939</v>
      </c>
    </row>
    <row r="31723" spans="1:2" x14ac:dyDescent="0.2">
      <c r="A31723" s="112" t="s">
        <v>65940</v>
      </c>
      <c r="B31723" s="112" t="s">
        <v>65941</v>
      </c>
    </row>
    <row r="31724" spans="1:2" x14ac:dyDescent="0.2">
      <c r="A31724" s="112" t="s">
        <v>65942</v>
      </c>
      <c r="B31724" s="112" t="s">
        <v>65943</v>
      </c>
    </row>
    <row r="31725" spans="1:2" x14ac:dyDescent="0.2">
      <c r="A31725" s="112" t="s">
        <v>65944</v>
      </c>
      <c r="B31725" s="112" t="s">
        <v>65945</v>
      </c>
    </row>
    <row r="31726" spans="1:2" x14ac:dyDescent="0.2">
      <c r="A31726" s="112" t="s">
        <v>65946</v>
      </c>
      <c r="B31726" s="112" t="s">
        <v>65947</v>
      </c>
    </row>
    <row r="31727" spans="1:2" x14ac:dyDescent="0.2">
      <c r="A31727" s="112" t="s">
        <v>65948</v>
      </c>
      <c r="B31727" s="112" t="s">
        <v>65949</v>
      </c>
    </row>
    <row r="31728" spans="1:2" x14ac:dyDescent="0.2">
      <c r="A31728" s="112" t="s">
        <v>65950</v>
      </c>
      <c r="B31728" s="112" t="s">
        <v>65951</v>
      </c>
    </row>
    <row r="31729" spans="1:2" x14ac:dyDescent="0.2">
      <c r="A31729" s="112" t="s">
        <v>65952</v>
      </c>
      <c r="B31729" s="112" t="s">
        <v>65953</v>
      </c>
    </row>
    <row r="31730" spans="1:2" x14ac:dyDescent="0.2">
      <c r="A31730" s="112" t="s">
        <v>65954</v>
      </c>
      <c r="B31730" s="112" t="s">
        <v>65955</v>
      </c>
    </row>
    <row r="31731" spans="1:2" x14ac:dyDescent="0.2">
      <c r="A31731" s="112" t="s">
        <v>65956</v>
      </c>
      <c r="B31731" s="112" t="s">
        <v>65957</v>
      </c>
    </row>
    <row r="31732" spans="1:2" x14ac:dyDescent="0.2">
      <c r="A31732" s="112" t="s">
        <v>65958</v>
      </c>
      <c r="B31732" s="112" t="s">
        <v>65959</v>
      </c>
    </row>
    <row r="31733" spans="1:2" x14ac:dyDescent="0.2">
      <c r="A31733" s="112" t="s">
        <v>65960</v>
      </c>
      <c r="B31733" s="112" t="s">
        <v>65961</v>
      </c>
    </row>
    <row r="31734" spans="1:2" x14ac:dyDescent="0.2">
      <c r="A31734" s="112" t="s">
        <v>65962</v>
      </c>
      <c r="B31734" s="112" t="s">
        <v>65963</v>
      </c>
    </row>
    <row r="31735" spans="1:2" x14ac:dyDescent="0.2">
      <c r="A31735" s="112" t="s">
        <v>65964</v>
      </c>
      <c r="B31735" s="112" t="s">
        <v>65965</v>
      </c>
    </row>
    <row r="31736" spans="1:2" x14ac:dyDescent="0.2">
      <c r="A31736" s="112" t="s">
        <v>65966</v>
      </c>
      <c r="B31736" s="112" t="s">
        <v>65967</v>
      </c>
    </row>
    <row r="31737" spans="1:2" x14ac:dyDescent="0.2">
      <c r="A31737" s="112" t="s">
        <v>65968</v>
      </c>
      <c r="B31737" s="112" t="s">
        <v>65969</v>
      </c>
    </row>
    <row r="31738" spans="1:2" x14ac:dyDescent="0.2">
      <c r="A31738" s="112" t="s">
        <v>65970</v>
      </c>
      <c r="B31738" s="112" t="s">
        <v>65971</v>
      </c>
    </row>
    <row r="31739" spans="1:2" x14ac:dyDescent="0.2">
      <c r="A31739" s="112" t="s">
        <v>65972</v>
      </c>
      <c r="B31739" s="112" t="s">
        <v>65973</v>
      </c>
    </row>
    <row r="31740" spans="1:2" x14ac:dyDescent="0.2">
      <c r="A31740" s="112" t="s">
        <v>65974</v>
      </c>
      <c r="B31740" s="112" t="s">
        <v>65975</v>
      </c>
    </row>
    <row r="31741" spans="1:2" x14ac:dyDescent="0.2">
      <c r="A31741" s="112" t="s">
        <v>65976</v>
      </c>
      <c r="B31741" s="112" t="s">
        <v>65977</v>
      </c>
    </row>
    <row r="31742" spans="1:2" x14ac:dyDescent="0.2">
      <c r="A31742" s="112" t="s">
        <v>65978</v>
      </c>
      <c r="B31742" s="112" t="s">
        <v>65979</v>
      </c>
    </row>
    <row r="31743" spans="1:2" x14ac:dyDescent="0.2">
      <c r="A31743" s="112" t="s">
        <v>65980</v>
      </c>
      <c r="B31743" s="112" t="s">
        <v>65981</v>
      </c>
    </row>
    <row r="31744" spans="1:2" x14ac:dyDescent="0.2">
      <c r="A31744" s="112" t="s">
        <v>65982</v>
      </c>
      <c r="B31744" s="112" t="s">
        <v>65983</v>
      </c>
    </row>
    <row r="31745" spans="1:2" x14ac:dyDescent="0.2">
      <c r="A31745" s="112" t="s">
        <v>65984</v>
      </c>
      <c r="B31745" s="112" t="s">
        <v>65985</v>
      </c>
    </row>
    <row r="31746" spans="1:2" x14ac:dyDescent="0.2">
      <c r="A31746" s="112" t="s">
        <v>65986</v>
      </c>
      <c r="B31746" s="112" t="s">
        <v>65987</v>
      </c>
    </row>
    <row r="31747" spans="1:2" x14ac:dyDescent="0.2">
      <c r="A31747" s="112" t="s">
        <v>65988</v>
      </c>
      <c r="B31747" s="112" t="s">
        <v>65989</v>
      </c>
    </row>
    <row r="31748" spans="1:2" x14ac:dyDescent="0.2">
      <c r="A31748" s="112" t="s">
        <v>65990</v>
      </c>
      <c r="B31748" s="112" t="s">
        <v>65991</v>
      </c>
    </row>
    <row r="31749" spans="1:2" x14ac:dyDescent="0.2">
      <c r="A31749" s="112" t="s">
        <v>65992</v>
      </c>
      <c r="B31749" s="112" t="s">
        <v>65993</v>
      </c>
    </row>
    <row r="31750" spans="1:2" x14ac:dyDescent="0.2">
      <c r="A31750" s="112" t="s">
        <v>65994</v>
      </c>
      <c r="B31750" s="112" t="s">
        <v>60967</v>
      </c>
    </row>
    <row r="31751" spans="1:2" x14ac:dyDescent="0.2">
      <c r="A31751" s="112" t="s">
        <v>65995</v>
      </c>
      <c r="B31751" s="112" t="s">
        <v>65996</v>
      </c>
    </row>
    <row r="31752" spans="1:2" x14ac:dyDescent="0.2">
      <c r="A31752" s="112" t="s">
        <v>65997</v>
      </c>
      <c r="B31752" s="112" t="s">
        <v>65998</v>
      </c>
    </row>
    <row r="31753" spans="1:2" x14ac:dyDescent="0.2">
      <c r="A31753" s="112" t="s">
        <v>65999</v>
      </c>
      <c r="B31753" s="112" t="s">
        <v>66000</v>
      </c>
    </row>
    <row r="31754" spans="1:2" x14ac:dyDescent="0.2">
      <c r="A31754" s="112" t="s">
        <v>66001</v>
      </c>
      <c r="B31754" s="112" t="s">
        <v>66002</v>
      </c>
    </row>
    <row r="31755" spans="1:2" x14ac:dyDescent="0.2">
      <c r="A31755" s="112" t="s">
        <v>66003</v>
      </c>
      <c r="B31755" s="112" t="s">
        <v>66004</v>
      </c>
    </row>
    <row r="31756" spans="1:2" x14ac:dyDescent="0.2">
      <c r="A31756" s="112" t="s">
        <v>66005</v>
      </c>
      <c r="B31756" s="112" t="s">
        <v>66006</v>
      </c>
    </row>
    <row r="31757" spans="1:2" x14ac:dyDescent="0.2">
      <c r="A31757" s="112" t="s">
        <v>66007</v>
      </c>
      <c r="B31757" s="112" t="s">
        <v>66008</v>
      </c>
    </row>
    <row r="31758" spans="1:2" x14ac:dyDescent="0.2">
      <c r="A31758" s="112" t="s">
        <v>66009</v>
      </c>
      <c r="B31758" s="112" t="s">
        <v>66010</v>
      </c>
    </row>
    <row r="31759" spans="1:2" x14ac:dyDescent="0.2">
      <c r="A31759" s="112" t="s">
        <v>66011</v>
      </c>
      <c r="B31759" s="112" t="s">
        <v>66012</v>
      </c>
    </row>
    <row r="31760" spans="1:2" x14ac:dyDescent="0.2">
      <c r="A31760" s="112" t="s">
        <v>66013</v>
      </c>
      <c r="B31760" s="112" t="s">
        <v>66014</v>
      </c>
    </row>
    <row r="31761" spans="1:2" x14ac:dyDescent="0.2">
      <c r="A31761" s="112" t="s">
        <v>66015</v>
      </c>
      <c r="B31761" s="112" t="s">
        <v>66016</v>
      </c>
    </row>
    <row r="31762" spans="1:2" x14ac:dyDescent="0.2">
      <c r="A31762" s="112" t="s">
        <v>66017</v>
      </c>
      <c r="B31762" s="112" t="s">
        <v>66018</v>
      </c>
    </row>
    <row r="31763" spans="1:2" x14ac:dyDescent="0.2">
      <c r="A31763" s="112" t="s">
        <v>66019</v>
      </c>
      <c r="B31763" s="112" t="s">
        <v>66020</v>
      </c>
    </row>
    <row r="31764" spans="1:2" x14ac:dyDescent="0.2">
      <c r="A31764" s="112" t="s">
        <v>66021</v>
      </c>
      <c r="B31764" s="112" t="s">
        <v>66022</v>
      </c>
    </row>
    <row r="31765" spans="1:2" x14ac:dyDescent="0.2">
      <c r="A31765" s="112" t="s">
        <v>66023</v>
      </c>
      <c r="B31765" s="112" t="s">
        <v>66024</v>
      </c>
    </row>
    <row r="31766" spans="1:2" x14ac:dyDescent="0.2">
      <c r="A31766" s="112" t="s">
        <v>66025</v>
      </c>
      <c r="B31766" s="112" t="s">
        <v>66026</v>
      </c>
    </row>
    <row r="31767" spans="1:2" x14ac:dyDescent="0.2">
      <c r="A31767" s="112" t="s">
        <v>66027</v>
      </c>
      <c r="B31767" s="112" t="s">
        <v>66028</v>
      </c>
    </row>
    <row r="31768" spans="1:2" x14ac:dyDescent="0.2">
      <c r="A31768" s="112" t="s">
        <v>66029</v>
      </c>
      <c r="B31768" s="112" t="s">
        <v>66030</v>
      </c>
    </row>
    <row r="31769" spans="1:2" x14ac:dyDescent="0.2">
      <c r="A31769" s="112" t="s">
        <v>66031</v>
      </c>
      <c r="B31769" s="112" t="s">
        <v>66032</v>
      </c>
    </row>
    <row r="31770" spans="1:2" x14ac:dyDescent="0.2">
      <c r="A31770" s="112" t="s">
        <v>66033</v>
      </c>
      <c r="B31770" s="112" t="s">
        <v>66034</v>
      </c>
    </row>
    <row r="31771" spans="1:2" x14ac:dyDescent="0.2">
      <c r="A31771" s="112" t="s">
        <v>66035</v>
      </c>
      <c r="B31771" s="112" t="s">
        <v>66036</v>
      </c>
    </row>
    <row r="31772" spans="1:2" x14ac:dyDescent="0.2">
      <c r="A31772" s="112" t="s">
        <v>66037</v>
      </c>
      <c r="B31772" s="112" t="s">
        <v>66038</v>
      </c>
    </row>
    <row r="31773" spans="1:2" x14ac:dyDescent="0.2">
      <c r="A31773" s="112" t="s">
        <v>66039</v>
      </c>
      <c r="B31773" s="112" t="s">
        <v>66040</v>
      </c>
    </row>
    <row r="31774" spans="1:2" x14ac:dyDescent="0.2">
      <c r="A31774" s="112" t="s">
        <v>66041</v>
      </c>
      <c r="B31774" s="112" t="s">
        <v>66042</v>
      </c>
    </row>
    <row r="31775" spans="1:2" x14ac:dyDescent="0.2">
      <c r="A31775" s="112" t="s">
        <v>66043</v>
      </c>
      <c r="B31775" s="112" t="s">
        <v>66044</v>
      </c>
    </row>
    <row r="31776" spans="1:2" x14ac:dyDescent="0.2">
      <c r="A31776" s="112" t="s">
        <v>66045</v>
      </c>
      <c r="B31776" s="112" t="s">
        <v>61019</v>
      </c>
    </row>
    <row r="31777" spans="1:2" x14ac:dyDescent="0.2">
      <c r="A31777" s="112" t="s">
        <v>66046</v>
      </c>
      <c r="B31777" s="112" t="s">
        <v>66047</v>
      </c>
    </row>
    <row r="31778" spans="1:2" x14ac:dyDescent="0.2">
      <c r="A31778" s="112" t="s">
        <v>66048</v>
      </c>
      <c r="B31778" s="112" t="s">
        <v>66049</v>
      </c>
    </row>
    <row r="31779" spans="1:2" x14ac:dyDescent="0.2">
      <c r="A31779" s="112" t="s">
        <v>66050</v>
      </c>
      <c r="B31779" s="112" t="s">
        <v>66051</v>
      </c>
    </row>
    <row r="31780" spans="1:2" x14ac:dyDescent="0.2">
      <c r="A31780" s="112" t="s">
        <v>66052</v>
      </c>
      <c r="B31780" s="112" t="s">
        <v>66053</v>
      </c>
    </row>
    <row r="31781" spans="1:2" x14ac:dyDescent="0.2">
      <c r="A31781" s="112" t="s">
        <v>66054</v>
      </c>
      <c r="B31781" s="112" t="s">
        <v>66055</v>
      </c>
    </row>
    <row r="31782" spans="1:2" x14ac:dyDescent="0.2">
      <c r="A31782" s="112" t="s">
        <v>66056</v>
      </c>
      <c r="B31782" s="112" t="s">
        <v>66057</v>
      </c>
    </row>
    <row r="31783" spans="1:2" x14ac:dyDescent="0.2">
      <c r="A31783" s="112" t="s">
        <v>66058</v>
      </c>
      <c r="B31783" s="112" t="s">
        <v>66059</v>
      </c>
    </row>
    <row r="31784" spans="1:2" x14ac:dyDescent="0.2">
      <c r="A31784" s="112" t="s">
        <v>66060</v>
      </c>
      <c r="B31784" s="112" t="s">
        <v>66061</v>
      </c>
    </row>
    <row r="31785" spans="1:2" x14ac:dyDescent="0.2">
      <c r="A31785" s="112" t="s">
        <v>66062</v>
      </c>
      <c r="B31785" s="112" t="s">
        <v>66063</v>
      </c>
    </row>
    <row r="31786" spans="1:2" x14ac:dyDescent="0.2">
      <c r="A31786" s="112" t="s">
        <v>66064</v>
      </c>
      <c r="B31786" s="112" t="s">
        <v>66065</v>
      </c>
    </row>
    <row r="31787" spans="1:2" x14ac:dyDescent="0.2">
      <c r="A31787" s="112" t="s">
        <v>66066</v>
      </c>
      <c r="B31787" s="112" t="s">
        <v>66067</v>
      </c>
    </row>
    <row r="31788" spans="1:2" x14ac:dyDescent="0.2">
      <c r="A31788" s="112" t="s">
        <v>66068</v>
      </c>
      <c r="B31788" s="112" t="s">
        <v>66069</v>
      </c>
    </row>
    <row r="31789" spans="1:2" x14ac:dyDescent="0.2">
      <c r="A31789" s="112" t="s">
        <v>66070</v>
      </c>
      <c r="B31789" s="112" t="s">
        <v>66071</v>
      </c>
    </row>
    <row r="31790" spans="1:2" x14ac:dyDescent="0.2">
      <c r="A31790" s="112" t="s">
        <v>66072</v>
      </c>
      <c r="B31790" s="112" t="s">
        <v>66073</v>
      </c>
    </row>
    <row r="31791" spans="1:2" x14ac:dyDescent="0.2">
      <c r="A31791" s="112" t="s">
        <v>66074</v>
      </c>
      <c r="B31791" s="112" t="s">
        <v>66075</v>
      </c>
    </row>
    <row r="31792" spans="1:2" x14ac:dyDescent="0.2">
      <c r="A31792" s="112" t="s">
        <v>66076</v>
      </c>
      <c r="B31792" s="112" t="s">
        <v>66077</v>
      </c>
    </row>
    <row r="31793" spans="1:2" x14ac:dyDescent="0.2">
      <c r="A31793" s="112" t="s">
        <v>66078</v>
      </c>
      <c r="B31793" s="112" t="s">
        <v>66079</v>
      </c>
    </row>
    <row r="31794" spans="1:2" x14ac:dyDescent="0.2">
      <c r="A31794" s="112" t="s">
        <v>66080</v>
      </c>
      <c r="B31794" s="112" t="s">
        <v>66081</v>
      </c>
    </row>
    <row r="31795" spans="1:2" x14ac:dyDescent="0.2">
      <c r="A31795" s="112" t="s">
        <v>66082</v>
      </c>
      <c r="B31795" s="112" t="s">
        <v>66083</v>
      </c>
    </row>
    <row r="31796" spans="1:2" x14ac:dyDescent="0.2">
      <c r="A31796" s="112" t="s">
        <v>66084</v>
      </c>
      <c r="B31796" s="112" t="s">
        <v>66085</v>
      </c>
    </row>
    <row r="31797" spans="1:2" x14ac:dyDescent="0.2">
      <c r="A31797" s="112" t="s">
        <v>66086</v>
      </c>
      <c r="B31797" s="112" t="s">
        <v>66087</v>
      </c>
    </row>
    <row r="31798" spans="1:2" x14ac:dyDescent="0.2">
      <c r="A31798" s="112" t="s">
        <v>66088</v>
      </c>
      <c r="B31798" s="112" t="s">
        <v>66089</v>
      </c>
    </row>
    <row r="31799" spans="1:2" x14ac:dyDescent="0.2">
      <c r="A31799" s="112" t="s">
        <v>66090</v>
      </c>
      <c r="B31799" s="112" t="s">
        <v>66091</v>
      </c>
    </row>
    <row r="31800" spans="1:2" x14ac:dyDescent="0.2">
      <c r="A31800" s="112" t="s">
        <v>66092</v>
      </c>
      <c r="B31800" s="112" t="s">
        <v>66093</v>
      </c>
    </row>
    <row r="31801" spans="1:2" x14ac:dyDescent="0.2">
      <c r="A31801" s="112" t="s">
        <v>66094</v>
      </c>
      <c r="B31801" s="112" t="s">
        <v>66095</v>
      </c>
    </row>
    <row r="31802" spans="1:2" x14ac:dyDescent="0.2">
      <c r="A31802" s="112" t="s">
        <v>66096</v>
      </c>
      <c r="B31802" s="112" t="s">
        <v>66097</v>
      </c>
    </row>
    <row r="31803" spans="1:2" x14ac:dyDescent="0.2">
      <c r="A31803" s="112" t="s">
        <v>66098</v>
      </c>
      <c r="B31803" s="112" t="s">
        <v>66099</v>
      </c>
    </row>
    <row r="31804" spans="1:2" x14ac:dyDescent="0.2">
      <c r="A31804" s="112" t="s">
        <v>66100</v>
      </c>
      <c r="B31804" s="112" t="s">
        <v>66101</v>
      </c>
    </row>
    <row r="31805" spans="1:2" x14ac:dyDescent="0.2">
      <c r="A31805" s="112" t="s">
        <v>66102</v>
      </c>
      <c r="B31805" s="112" t="s">
        <v>66103</v>
      </c>
    </row>
    <row r="31806" spans="1:2" x14ac:dyDescent="0.2">
      <c r="A31806" s="112" t="s">
        <v>66104</v>
      </c>
      <c r="B31806" s="112" t="s">
        <v>66105</v>
      </c>
    </row>
    <row r="31807" spans="1:2" x14ac:dyDescent="0.2">
      <c r="A31807" s="112" t="s">
        <v>66106</v>
      </c>
      <c r="B31807" s="112" t="s">
        <v>66107</v>
      </c>
    </row>
    <row r="31808" spans="1:2" x14ac:dyDescent="0.2">
      <c r="A31808" s="112" t="s">
        <v>66108</v>
      </c>
      <c r="B31808" s="112" t="s">
        <v>66109</v>
      </c>
    </row>
    <row r="31809" spans="1:2" x14ac:dyDescent="0.2">
      <c r="A31809" s="112" t="s">
        <v>66110</v>
      </c>
      <c r="B31809" s="112" t="s">
        <v>66111</v>
      </c>
    </row>
    <row r="31810" spans="1:2" x14ac:dyDescent="0.2">
      <c r="A31810" s="112" t="s">
        <v>66112</v>
      </c>
      <c r="B31810" s="112" t="s">
        <v>66113</v>
      </c>
    </row>
    <row r="31811" spans="1:2" x14ac:dyDescent="0.2">
      <c r="A31811" s="112" t="s">
        <v>66114</v>
      </c>
      <c r="B31811" s="112" t="s">
        <v>66115</v>
      </c>
    </row>
    <row r="31812" spans="1:2" x14ac:dyDescent="0.2">
      <c r="A31812" s="112" t="s">
        <v>66116</v>
      </c>
      <c r="B31812" s="112" t="s">
        <v>66117</v>
      </c>
    </row>
    <row r="31813" spans="1:2" x14ac:dyDescent="0.2">
      <c r="A31813" s="112" t="s">
        <v>66118</v>
      </c>
      <c r="B31813" s="112" t="s">
        <v>66119</v>
      </c>
    </row>
    <row r="31814" spans="1:2" x14ac:dyDescent="0.2">
      <c r="A31814" s="112" t="s">
        <v>66120</v>
      </c>
      <c r="B31814" s="112" t="s">
        <v>66121</v>
      </c>
    </row>
    <row r="31815" spans="1:2" x14ac:dyDescent="0.2">
      <c r="A31815" s="112" t="s">
        <v>66122</v>
      </c>
      <c r="B31815" s="112" t="s">
        <v>66123</v>
      </c>
    </row>
    <row r="31816" spans="1:2" x14ac:dyDescent="0.2">
      <c r="A31816" s="112" t="s">
        <v>66124</v>
      </c>
      <c r="B31816" s="112" t="s">
        <v>66125</v>
      </c>
    </row>
    <row r="31817" spans="1:2" x14ac:dyDescent="0.2">
      <c r="A31817" s="112" t="s">
        <v>66126</v>
      </c>
      <c r="B31817" s="112" t="s">
        <v>66127</v>
      </c>
    </row>
    <row r="31818" spans="1:2" x14ac:dyDescent="0.2">
      <c r="A31818" s="112" t="s">
        <v>66128</v>
      </c>
      <c r="B31818" s="112" t="s">
        <v>66129</v>
      </c>
    </row>
    <row r="31819" spans="1:2" x14ac:dyDescent="0.2">
      <c r="A31819" s="112" t="s">
        <v>66130</v>
      </c>
      <c r="B31819" s="112" t="s">
        <v>66131</v>
      </c>
    </row>
    <row r="31820" spans="1:2" x14ac:dyDescent="0.2">
      <c r="A31820" s="112" t="s">
        <v>66132</v>
      </c>
      <c r="B31820" s="112" t="s">
        <v>66133</v>
      </c>
    </row>
    <row r="31821" spans="1:2" x14ac:dyDescent="0.2">
      <c r="A31821" s="112" t="s">
        <v>66134</v>
      </c>
      <c r="B31821" s="112" t="s">
        <v>66135</v>
      </c>
    </row>
    <row r="31822" spans="1:2" x14ac:dyDescent="0.2">
      <c r="A31822" s="112" t="s">
        <v>66136</v>
      </c>
      <c r="B31822" s="112" t="s">
        <v>66137</v>
      </c>
    </row>
    <row r="31823" spans="1:2" x14ac:dyDescent="0.2">
      <c r="A31823" s="112" t="s">
        <v>66138</v>
      </c>
      <c r="B31823" s="112" t="s">
        <v>66139</v>
      </c>
    </row>
    <row r="31824" spans="1:2" x14ac:dyDescent="0.2">
      <c r="A31824" s="112" t="s">
        <v>66140</v>
      </c>
      <c r="B31824" s="112" t="s">
        <v>66141</v>
      </c>
    </row>
    <row r="31825" spans="1:2" x14ac:dyDescent="0.2">
      <c r="A31825" s="112" t="s">
        <v>66142</v>
      </c>
      <c r="B31825" s="112" t="s">
        <v>66143</v>
      </c>
    </row>
    <row r="31826" spans="1:2" x14ac:dyDescent="0.2">
      <c r="A31826" s="112" t="s">
        <v>66144</v>
      </c>
      <c r="B31826" s="112" t="s">
        <v>66145</v>
      </c>
    </row>
    <row r="31827" spans="1:2" x14ac:dyDescent="0.2">
      <c r="A31827" s="112" t="s">
        <v>66146</v>
      </c>
      <c r="B31827" s="112" t="s">
        <v>66147</v>
      </c>
    </row>
    <row r="31828" spans="1:2" x14ac:dyDescent="0.2">
      <c r="A31828" s="112" t="s">
        <v>66148</v>
      </c>
      <c r="B31828" s="112" t="s">
        <v>66149</v>
      </c>
    </row>
    <row r="31829" spans="1:2" x14ac:dyDescent="0.2">
      <c r="A31829" s="112" t="s">
        <v>66150</v>
      </c>
      <c r="B31829" s="112" t="s">
        <v>66151</v>
      </c>
    </row>
    <row r="31830" spans="1:2" x14ac:dyDescent="0.2">
      <c r="A31830" s="112" t="s">
        <v>66152</v>
      </c>
      <c r="B31830" s="112" t="s">
        <v>66153</v>
      </c>
    </row>
    <row r="31831" spans="1:2" x14ac:dyDescent="0.2">
      <c r="A31831" s="112" t="s">
        <v>66154</v>
      </c>
      <c r="B31831" s="112" t="s">
        <v>66155</v>
      </c>
    </row>
    <row r="31832" spans="1:2" x14ac:dyDescent="0.2">
      <c r="A31832" s="112" t="s">
        <v>66156</v>
      </c>
      <c r="B31832" s="112" t="s">
        <v>66157</v>
      </c>
    </row>
    <row r="31833" spans="1:2" x14ac:dyDescent="0.2">
      <c r="A31833" s="112" t="s">
        <v>66158</v>
      </c>
      <c r="B31833" s="112" t="s">
        <v>66159</v>
      </c>
    </row>
    <row r="31834" spans="1:2" x14ac:dyDescent="0.2">
      <c r="A31834" s="112" t="s">
        <v>66160</v>
      </c>
      <c r="B31834" s="112" t="s">
        <v>66161</v>
      </c>
    </row>
    <row r="31835" spans="1:2" x14ac:dyDescent="0.2">
      <c r="A31835" s="112" t="s">
        <v>66162</v>
      </c>
      <c r="B31835" s="112" t="s">
        <v>66163</v>
      </c>
    </row>
    <row r="31836" spans="1:2" x14ac:dyDescent="0.2">
      <c r="A31836" s="112" t="s">
        <v>66164</v>
      </c>
      <c r="B31836" s="112" t="s">
        <v>66165</v>
      </c>
    </row>
    <row r="31837" spans="1:2" x14ac:dyDescent="0.2">
      <c r="A31837" s="112" t="s">
        <v>66166</v>
      </c>
      <c r="B31837" s="112" t="s">
        <v>66167</v>
      </c>
    </row>
    <row r="31838" spans="1:2" x14ac:dyDescent="0.2">
      <c r="A31838" s="112" t="s">
        <v>66168</v>
      </c>
      <c r="B31838" s="112" t="s">
        <v>66169</v>
      </c>
    </row>
    <row r="31839" spans="1:2" x14ac:dyDescent="0.2">
      <c r="A31839" s="112" t="s">
        <v>66170</v>
      </c>
      <c r="B31839" s="112" t="s">
        <v>66171</v>
      </c>
    </row>
    <row r="31840" spans="1:2" x14ac:dyDescent="0.2">
      <c r="A31840" s="112" t="s">
        <v>66172</v>
      </c>
      <c r="B31840" s="112" t="s">
        <v>66173</v>
      </c>
    </row>
    <row r="31841" spans="1:2" x14ac:dyDescent="0.2">
      <c r="A31841" s="112" t="s">
        <v>66174</v>
      </c>
      <c r="B31841" s="112" t="s">
        <v>66175</v>
      </c>
    </row>
    <row r="31842" spans="1:2" x14ac:dyDescent="0.2">
      <c r="A31842" s="112" t="s">
        <v>66176</v>
      </c>
      <c r="B31842" s="112" t="s">
        <v>66177</v>
      </c>
    </row>
    <row r="31843" spans="1:2" x14ac:dyDescent="0.2">
      <c r="A31843" s="112" t="s">
        <v>66178</v>
      </c>
      <c r="B31843" s="112" t="s">
        <v>66179</v>
      </c>
    </row>
    <row r="31844" spans="1:2" x14ac:dyDescent="0.2">
      <c r="A31844" s="112" t="s">
        <v>66180</v>
      </c>
      <c r="B31844" s="112" t="s">
        <v>66181</v>
      </c>
    </row>
    <row r="31845" spans="1:2" x14ac:dyDescent="0.2">
      <c r="A31845" s="112" t="s">
        <v>66182</v>
      </c>
      <c r="B31845" s="112" t="s">
        <v>66183</v>
      </c>
    </row>
    <row r="31846" spans="1:2" x14ac:dyDescent="0.2">
      <c r="A31846" s="112" t="s">
        <v>66184</v>
      </c>
      <c r="B31846" s="112" t="s">
        <v>66185</v>
      </c>
    </row>
    <row r="31847" spans="1:2" x14ac:dyDescent="0.2">
      <c r="A31847" s="112" t="s">
        <v>66186</v>
      </c>
      <c r="B31847" s="112" t="s">
        <v>66187</v>
      </c>
    </row>
    <row r="31848" spans="1:2" x14ac:dyDescent="0.2">
      <c r="A31848" s="112" t="s">
        <v>66188</v>
      </c>
      <c r="B31848" s="112" t="s">
        <v>64179</v>
      </c>
    </row>
    <row r="31849" spans="1:2" x14ac:dyDescent="0.2">
      <c r="A31849" s="112" t="s">
        <v>66189</v>
      </c>
      <c r="B31849" s="112" t="s">
        <v>66190</v>
      </c>
    </row>
    <row r="31850" spans="1:2" x14ac:dyDescent="0.2">
      <c r="A31850" s="112" t="s">
        <v>66191</v>
      </c>
      <c r="B31850" s="112" t="s">
        <v>66192</v>
      </c>
    </row>
    <row r="31851" spans="1:2" x14ac:dyDescent="0.2">
      <c r="A31851" s="112" t="s">
        <v>66193</v>
      </c>
      <c r="B31851" s="112" t="s">
        <v>66194</v>
      </c>
    </row>
    <row r="31852" spans="1:2" x14ac:dyDescent="0.2">
      <c r="A31852" s="112" t="s">
        <v>66195</v>
      </c>
      <c r="B31852" s="112" t="s">
        <v>66196</v>
      </c>
    </row>
    <row r="31853" spans="1:2" x14ac:dyDescent="0.2">
      <c r="A31853" s="112" t="s">
        <v>66197</v>
      </c>
      <c r="B31853" s="112" t="s">
        <v>66198</v>
      </c>
    </row>
    <row r="31854" spans="1:2" x14ac:dyDescent="0.2">
      <c r="A31854" s="112" t="s">
        <v>66199</v>
      </c>
      <c r="B31854" s="112" t="s">
        <v>66200</v>
      </c>
    </row>
    <row r="31855" spans="1:2" x14ac:dyDescent="0.2">
      <c r="A31855" s="112" t="s">
        <v>66201</v>
      </c>
      <c r="B31855" s="112" t="s">
        <v>66202</v>
      </c>
    </row>
    <row r="31856" spans="1:2" x14ac:dyDescent="0.2">
      <c r="A31856" s="112" t="s">
        <v>66203</v>
      </c>
      <c r="B31856" s="112" t="s">
        <v>66204</v>
      </c>
    </row>
    <row r="31857" spans="1:2" x14ac:dyDescent="0.2">
      <c r="A31857" s="112" t="s">
        <v>66205</v>
      </c>
      <c r="B31857" s="112" t="s">
        <v>66206</v>
      </c>
    </row>
    <row r="31858" spans="1:2" x14ac:dyDescent="0.2">
      <c r="A31858" s="112" t="s">
        <v>66207</v>
      </c>
      <c r="B31858" s="112" t="s">
        <v>66208</v>
      </c>
    </row>
    <row r="31859" spans="1:2" x14ac:dyDescent="0.2">
      <c r="A31859" s="112" t="s">
        <v>66209</v>
      </c>
      <c r="B31859" s="112" t="s">
        <v>66210</v>
      </c>
    </row>
    <row r="31860" spans="1:2" x14ac:dyDescent="0.2">
      <c r="A31860" s="112" t="s">
        <v>66211</v>
      </c>
      <c r="B31860" s="112" t="s">
        <v>66212</v>
      </c>
    </row>
    <row r="31861" spans="1:2" x14ac:dyDescent="0.2">
      <c r="A31861" s="112" t="s">
        <v>66213</v>
      </c>
      <c r="B31861" s="112" t="s">
        <v>66214</v>
      </c>
    </row>
    <row r="31862" spans="1:2" x14ac:dyDescent="0.2">
      <c r="A31862" s="112" t="s">
        <v>66215</v>
      </c>
      <c r="B31862" s="112" t="s">
        <v>66216</v>
      </c>
    </row>
    <row r="31863" spans="1:2" x14ac:dyDescent="0.2">
      <c r="A31863" s="112" t="s">
        <v>66217</v>
      </c>
      <c r="B31863" s="112" t="s">
        <v>66218</v>
      </c>
    </row>
    <row r="31864" spans="1:2" x14ac:dyDescent="0.2">
      <c r="A31864" s="112" t="s">
        <v>66219</v>
      </c>
      <c r="B31864" s="112" t="s">
        <v>66220</v>
      </c>
    </row>
    <row r="31865" spans="1:2" x14ac:dyDescent="0.2">
      <c r="A31865" s="112" t="s">
        <v>66221</v>
      </c>
      <c r="B31865" s="112" t="s">
        <v>66222</v>
      </c>
    </row>
    <row r="31866" spans="1:2" x14ac:dyDescent="0.2">
      <c r="A31866" s="112" t="s">
        <v>66223</v>
      </c>
      <c r="B31866" s="112" t="s">
        <v>66224</v>
      </c>
    </row>
    <row r="31867" spans="1:2" x14ac:dyDescent="0.2">
      <c r="A31867" s="112" t="s">
        <v>66225</v>
      </c>
      <c r="B31867" s="112" t="s">
        <v>66226</v>
      </c>
    </row>
    <row r="31868" spans="1:2" x14ac:dyDescent="0.2">
      <c r="A31868" s="112" t="s">
        <v>66227</v>
      </c>
      <c r="B31868" s="112" t="s">
        <v>66228</v>
      </c>
    </row>
    <row r="31869" spans="1:2" x14ac:dyDescent="0.2">
      <c r="A31869" s="112" t="s">
        <v>66229</v>
      </c>
      <c r="B31869" s="112" t="s">
        <v>66230</v>
      </c>
    </row>
    <row r="31870" spans="1:2" x14ac:dyDescent="0.2">
      <c r="A31870" s="112" t="s">
        <v>66231</v>
      </c>
      <c r="B31870" s="112" t="s">
        <v>66232</v>
      </c>
    </row>
    <row r="31871" spans="1:2" x14ac:dyDescent="0.2">
      <c r="A31871" s="112" t="s">
        <v>66233</v>
      </c>
      <c r="B31871" s="112" t="s">
        <v>66234</v>
      </c>
    </row>
    <row r="31872" spans="1:2" x14ac:dyDescent="0.2">
      <c r="A31872" s="112" t="s">
        <v>66235</v>
      </c>
      <c r="B31872" s="112" t="s">
        <v>66236</v>
      </c>
    </row>
    <row r="31873" spans="1:2" x14ac:dyDescent="0.2">
      <c r="A31873" s="112" t="s">
        <v>66237</v>
      </c>
      <c r="B31873" s="112" t="s">
        <v>66238</v>
      </c>
    </row>
    <row r="31874" spans="1:2" x14ac:dyDescent="0.2">
      <c r="A31874" s="112" t="s">
        <v>66239</v>
      </c>
      <c r="B31874" s="112" t="s">
        <v>66240</v>
      </c>
    </row>
    <row r="31875" spans="1:2" x14ac:dyDescent="0.2">
      <c r="A31875" s="112" t="s">
        <v>66241</v>
      </c>
      <c r="B31875" s="112" t="s">
        <v>66242</v>
      </c>
    </row>
    <row r="31876" spans="1:2" x14ac:dyDescent="0.2">
      <c r="A31876" s="112" t="s">
        <v>66243</v>
      </c>
      <c r="B31876" s="112" t="s">
        <v>66244</v>
      </c>
    </row>
    <row r="31877" spans="1:2" x14ac:dyDescent="0.2">
      <c r="A31877" s="112" t="s">
        <v>66245</v>
      </c>
      <c r="B31877" s="112" t="s">
        <v>66246</v>
      </c>
    </row>
    <row r="31878" spans="1:2" x14ac:dyDescent="0.2">
      <c r="A31878" s="112" t="s">
        <v>66247</v>
      </c>
      <c r="B31878" s="112" t="s">
        <v>66248</v>
      </c>
    </row>
    <row r="31879" spans="1:2" x14ac:dyDescent="0.2">
      <c r="A31879" s="112" t="s">
        <v>66249</v>
      </c>
      <c r="B31879" s="112" t="s">
        <v>66250</v>
      </c>
    </row>
    <row r="31880" spans="1:2" x14ac:dyDescent="0.2">
      <c r="A31880" s="112" t="s">
        <v>66251</v>
      </c>
      <c r="B31880" s="112" t="s">
        <v>66252</v>
      </c>
    </row>
    <row r="31881" spans="1:2" x14ac:dyDescent="0.2">
      <c r="A31881" s="112" t="s">
        <v>66253</v>
      </c>
      <c r="B31881" s="112" t="s">
        <v>66254</v>
      </c>
    </row>
    <row r="31882" spans="1:2" x14ac:dyDescent="0.2">
      <c r="A31882" s="112" t="s">
        <v>66255</v>
      </c>
      <c r="B31882" s="112" t="s">
        <v>66256</v>
      </c>
    </row>
    <row r="31883" spans="1:2" x14ac:dyDescent="0.2">
      <c r="A31883" s="112" t="s">
        <v>66257</v>
      </c>
      <c r="B31883" s="112" t="s">
        <v>66258</v>
      </c>
    </row>
    <row r="31884" spans="1:2" x14ac:dyDescent="0.2">
      <c r="A31884" s="112" t="s">
        <v>66259</v>
      </c>
      <c r="B31884" s="112" t="s">
        <v>66260</v>
      </c>
    </row>
    <row r="31885" spans="1:2" x14ac:dyDescent="0.2">
      <c r="A31885" s="112" t="s">
        <v>66261</v>
      </c>
      <c r="B31885" s="112" t="s">
        <v>66262</v>
      </c>
    </row>
    <row r="31886" spans="1:2" x14ac:dyDescent="0.2">
      <c r="A31886" s="112" t="s">
        <v>66263</v>
      </c>
      <c r="B31886" s="112" t="s">
        <v>66264</v>
      </c>
    </row>
    <row r="31887" spans="1:2" x14ac:dyDescent="0.2">
      <c r="A31887" s="112" t="s">
        <v>66265</v>
      </c>
      <c r="B31887" s="112" t="s">
        <v>66266</v>
      </c>
    </row>
    <row r="31888" spans="1:2" x14ac:dyDescent="0.2">
      <c r="A31888" s="112" t="s">
        <v>66267</v>
      </c>
      <c r="B31888" s="112" t="s">
        <v>66268</v>
      </c>
    </row>
    <row r="31889" spans="1:2" x14ac:dyDescent="0.2">
      <c r="A31889" s="112" t="s">
        <v>66269</v>
      </c>
      <c r="B31889" s="112" t="s">
        <v>66270</v>
      </c>
    </row>
    <row r="31890" spans="1:2" x14ac:dyDescent="0.2">
      <c r="A31890" s="112" t="s">
        <v>66271</v>
      </c>
      <c r="B31890" s="112" t="s">
        <v>66272</v>
      </c>
    </row>
    <row r="31891" spans="1:2" x14ac:dyDescent="0.2">
      <c r="A31891" s="112" t="s">
        <v>66273</v>
      </c>
      <c r="B31891" s="112" t="s">
        <v>66274</v>
      </c>
    </row>
    <row r="31892" spans="1:2" x14ac:dyDescent="0.2">
      <c r="A31892" s="112" t="s">
        <v>66275</v>
      </c>
      <c r="B31892" s="112" t="s">
        <v>66276</v>
      </c>
    </row>
    <row r="31893" spans="1:2" x14ac:dyDescent="0.2">
      <c r="A31893" s="112" t="s">
        <v>66277</v>
      </c>
      <c r="B31893" s="112" t="s">
        <v>66278</v>
      </c>
    </row>
    <row r="31894" spans="1:2" x14ac:dyDescent="0.2">
      <c r="A31894" s="112" t="s">
        <v>66279</v>
      </c>
      <c r="B31894" s="112" t="s">
        <v>66280</v>
      </c>
    </row>
    <row r="31895" spans="1:2" x14ac:dyDescent="0.2">
      <c r="A31895" s="112" t="s">
        <v>66281</v>
      </c>
      <c r="B31895" s="112" t="s">
        <v>66282</v>
      </c>
    </row>
    <row r="31896" spans="1:2" x14ac:dyDescent="0.2">
      <c r="A31896" s="112" t="s">
        <v>66283</v>
      </c>
      <c r="B31896" s="112" t="s">
        <v>66284</v>
      </c>
    </row>
    <row r="31897" spans="1:2" x14ac:dyDescent="0.2">
      <c r="A31897" s="112" t="s">
        <v>66285</v>
      </c>
      <c r="B31897" s="112" t="s">
        <v>66286</v>
      </c>
    </row>
    <row r="31898" spans="1:2" x14ac:dyDescent="0.2">
      <c r="A31898" s="112" t="s">
        <v>66287</v>
      </c>
      <c r="B31898" s="112" t="s">
        <v>66288</v>
      </c>
    </row>
    <row r="31899" spans="1:2" x14ac:dyDescent="0.2">
      <c r="A31899" s="112" t="s">
        <v>66289</v>
      </c>
      <c r="B31899" s="112" t="s">
        <v>66290</v>
      </c>
    </row>
    <row r="31900" spans="1:2" x14ac:dyDescent="0.2">
      <c r="A31900" s="112" t="s">
        <v>66291</v>
      </c>
      <c r="B31900" s="112" t="s">
        <v>66292</v>
      </c>
    </row>
    <row r="31901" spans="1:2" x14ac:dyDescent="0.2">
      <c r="A31901" s="112" t="s">
        <v>66293</v>
      </c>
      <c r="B31901" s="112" t="s">
        <v>66294</v>
      </c>
    </row>
    <row r="31902" spans="1:2" x14ac:dyDescent="0.2">
      <c r="A31902" s="112" t="s">
        <v>66295</v>
      </c>
      <c r="B31902" s="112" t="s">
        <v>66296</v>
      </c>
    </row>
    <row r="31903" spans="1:2" x14ac:dyDescent="0.2">
      <c r="A31903" s="112" t="s">
        <v>66297</v>
      </c>
      <c r="B31903" s="112" t="s">
        <v>66298</v>
      </c>
    </row>
    <row r="31904" spans="1:2" x14ac:dyDescent="0.2">
      <c r="A31904" s="112" t="s">
        <v>66299</v>
      </c>
      <c r="B31904" s="112" t="s">
        <v>66300</v>
      </c>
    </row>
    <row r="31905" spans="1:2" x14ac:dyDescent="0.2">
      <c r="A31905" s="112" t="s">
        <v>66301</v>
      </c>
      <c r="B31905" s="112" t="s">
        <v>66302</v>
      </c>
    </row>
    <row r="31906" spans="1:2" x14ac:dyDescent="0.2">
      <c r="A31906" s="112" t="s">
        <v>66303</v>
      </c>
      <c r="B31906" s="112" t="s">
        <v>66304</v>
      </c>
    </row>
    <row r="31907" spans="1:2" x14ac:dyDescent="0.2">
      <c r="A31907" s="112" t="s">
        <v>66305</v>
      </c>
      <c r="B31907" s="112" t="s">
        <v>66306</v>
      </c>
    </row>
    <row r="31908" spans="1:2" x14ac:dyDescent="0.2">
      <c r="A31908" s="112" t="s">
        <v>66307</v>
      </c>
      <c r="B31908" s="112" t="s">
        <v>66308</v>
      </c>
    </row>
    <row r="31909" spans="1:2" x14ac:dyDescent="0.2">
      <c r="A31909" s="112" t="s">
        <v>66309</v>
      </c>
      <c r="B31909" s="112" t="s">
        <v>66310</v>
      </c>
    </row>
    <row r="31910" spans="1:2" x14ac:dyDescent="0.2">
      <c r="A31910" s="112" t="s">
        <v>66311</v>
      </c>
      <c r="B31910" s="112" t="s">
        <v>66312</v>
      </c>
    </row>
    <row r="31911" spans="1:2" x14ac:dyDescent="0.2">
      <c r="A31911" s="112" t="s">
        <v>66313</v>
      </c>
      <c r="B31911" s="112" t="s">
        <v>66314</v>
      </c>
    </row>
    <row r="31912" spans="1:2" x14ac:dyDescent="0.2">
      <c r="A31912" s="112" t="s">
        <v>66315</v>
      </c>
      <c r="B31912" s="112" t="s">
        <v>66316</v>
      </c>
    </row>
    <row r="31913" spans="1:2" x14ac:dyDescent="0.2">
      <c r="A31913" s="112" t="s">
        <v>66317</v>
      </c>
      <c r="B31913" s="112" t="s">
        <v>66318</v>
      </c>
    </row>
    <row r="31914" spans="1:2" x14ac:dyDescent="0.2">
      <c r="A31914" s="112" t="s">
        <v>66319</v>
      </c>
      <c r="B31914" s="112" t="s">
        <v>66320</v>
      </c>
    </row>
    <row r="31915" spans="1:2" x14ac:dyDescent="0.2">
      <c r="A31915" s="112" t="s">
        <v>66321</v>
      </c>
      <c r="B31915" s="112" t="s">
        <v>66322</v>
      </c>
    </row>
    <row r="31916" spans="1:2" x14ac:dyDescent="0.2">
      <c r="A31916" s="112" t="s">
        <v>66323</v>
      </c>
      <c r="B31916" s="112" t="s">
        <v>66324</v>
      </c>
    </row>
    <row r="31917" spans="1:2" x14ac:dyDescent="0.2">
      <c r="A31917" s="112" t="s">
        <v>66325</v>
      </c>
      <c r="B31917" s="112" t="s">
        <v>66326</v>
      </c>
    </row>
    <row r="31918" spans="1:2" x14ac:dyDescent="0.2">
      <c r="A31918" s="112" t="s">
        <v>66327</v>
      </c>
      <c r="B31918" s="112" t="s">
        <v>66328</v>
      </c>
    </row>
    <row r="31919" spans="1:2" x14ac:dyDescent="0.2">
      <c r="A31919" s="112" t="s">
        <v>66329</v>
      </c>
      <c r="B31919" s="112" t="s">
        <v>66330</v>
      </c>
    </row>
    <row r="31920" spans="1:2" x14ac:dyDescent="0.2">
      <c r="A31920" s="112" t="s">
        <v>66331</v>
      </c>
      <c r="B31920" s="112" t="s">
        <v>66332</v>
      </c>
    </row>
    <row r="31921" spans="1:2" x14ac:dyDescent="0.2">
      <c r="A31921" s="112" t="s">
        <v>66333</v>
      </c>
      <c r="B31921" s="112" t="s">
        <v>66334</v>
      </c>
    </row>
    <row r="31922" spans="1:2" x14ac:dyDescent="0.2">
      <c r="A31922" s="112" t="s">
        <v>66335</v>
      </c>
      <c r="B31922" s="112" t="s">
        <v>66336</v>
      </c>
    </row>
    <row r="31923" spans="1:2" x14ac:dyDescent="0.2">
      <c r="A31923" s="112" t="s">
        <v>66337</v>
      </c>
      <c r="B31923" s="112" t="s">
        <v>66338</v>
      </c>
    </row>
    <row r="31924" spans="1:2" x14ac:dyDescent="0.2">
      <c r="A31924" s="112" t="s">
        <v>66339</v>
      </c>
      <c r="B31924" s="112" t="s">
        <v>66340</v>
      </c>
    </row>
    <row r="31925" spans="1:2" x14ac:dyDescent="0.2">
      <c r="A31925" s="112" t="s">
        <v>66341</v>
      </c>
      <c r="B31925" s="112" t="s">
        <v>66342</v>
      </c>
    </row>
    <row r="31926" spans="1:2" x14ac:dyDescent="0.2">
      <c r="A31926" s="112" t="s">
        <v>66343</v>
      </c>
      <c r="B31926" s="112" t="s">
        <v>66344</v>
      </c>
    </row>
    <row r="31927" spans="1:2" x14ac:dyDescent="0.2">
      <c r="A31927" s="112" t="s">
        <v>66345</v>
      </c>
      <c r="B31927" s="112" t="s">
        <v>66346</v>
      </c>
    </row>
    <row r="31928" spans="1:2" x14ac:dyDescent="0.2">
      <c r="A31928" s="112" t="s">
        <v>66347</v>
      </c>
      <c r="B31928" s="112" t="s">
        <v>66348</v>
      </c>
    </row>
    <row r="31929" spans="1:2" x14ac:dyDescent="0.2">
      <c r="A31929" s="112" t="s">
        <v>66349</v>
      </c>
      <c r="B31929" s="112" t="s">
        <v>66350</v>
      </c>
    </row>
    <row r="31930" spans="1:2" x14ac:dyDescent="0.2">
      <c r="A31930" s="112" t="s">
        <v>66351</v>
      </c>
      <c r="B31930" s="112" t="s">
        <v>66352</v>
      </c>
    </row>
    <row r="31931" spans="1:2" x14ac:dyDescent="0.2">
      <c r="A31931" s="112" t="s">
        <v>66353</v>
      </c>
      <c r="B31931" s="112" t="s">
        <v>66354</v>
      </c>
    </row>
    <row r="31932" spans="1:2" x14ac:dyDescent="0.2">
      <c r="A31932" s="112" t="s">
        <v>66355</v>
      </c>
      <c r="B31932" s="112" t="s">
        <v>66356</v>
      </c>
    </row>
    <row r="31933" spans="1:2" x14ac:dyDescent="0.2">
      <c r="A31933" s="112" t="s">
        <v>66357</v>
      </c>
      <c r="B31933" s="112" t="s">
        <v>66358</v>
      </c>
    </row>
    <row r="31934" spans="1:2" x14ac:dyDescent="0.2">
      <c r="A31934" s="112" t="s">
        <v>66359</v>
      </c>
      <c r="B31934" s="112" t="s">
        <v>66360</v>
      </c>
    </row>
    <row r="31935" spans="1:2" x14ac:dyDescent="0.2">
      <c r="A31935" s="112" t="s">
        <v>66361</v>
      </c>
      <c r="B31935" s="112" t="s">
        <v>66362</v>
      </c>
    </row>
    <row r="31936" spans="1:2" x14ac:dyDescent="0.2">
      <c r="A31936" s="112" t="s">
        <v>66363</v>
      </c>
      <c r="B31936" s="112" t="s">
        <v>66364</v>
      </c>
    </row>
    <row r="31937" spans="1:2" x14ac:dyDescent="0.2">
      <c r="A31937" s="112" t="s">
        <v>66365</v>
      </c>
      <c r="B31937" s="112" t="s">
        <v>66366</v>
      </c>
    </row>
    <row r="31938" spans="1:2" x14ac:dyDescent="0.2">
      <c r="A31938" s="112" t="s">
        <v>66367</v>
      </c>
      <c r="B31938" s="112" t="s">
        <v>66368</v>
      </c>
    </row>
    <row r="31939" spans="1:2" x14ac:dyDescent="0.2">
      <c r="A31939" s="112" t="s">
        <v>66369</v>
      </c>
      <c r="B31939" s="112" t="s">
        <v>66370</v>
      </c>
    </row>
    <row r="31940" spans="1:2" x14ac:dyDescent="0.2">
      <c r="A31940" s="112" t="s">
        <v>66371</v>
      </c>
      <c r="B31940" s="112" t="s">
        <v>66372</v>
      </c>
    </row>
    <row r="31941" spans="1:2" x14ac:dyDescent="0.2">
      <c r="A31941" s="112" t="s">
        <v>66373</v>
      </c>
      <c r="B31941" s="112" t="s">
        <v>66374</v>
      </c>
    </row>
    <row r="31942" spans="1:2" x14ac:dyDescent="0.2">
      <c r="A31942" s="112" t="s">
        <v>66375</v>
      </c>
      <c r="B31942" s="112" t="s">
        <v>66376</v>
      </c>
    </row>
    <row r="31943" spans="1:2" x14ac:dyDescent="0.2">
      <c r="A31943" s="112" t="s">
        <v>66377</v>
      </c>
      <c r="B31943" s="112" t="s">
        <v>66378</v>
      </c>
    </row>
    <row r="31944" spans="1:2" x14ac:dyDescent="0.2">
      <c r="A31944" s="112" t="s">
        <v>66379</v>
      </c>
      <c r="B31944" s="112" t="s">
        <v>66380</v>
      </c>
    </row>
    <row r="31945" spans="1:2" x14ac:dyDescent="0.2">
      <c r="A31945" s="112" t="s">
        <v>66381</v>
      </c>
      <c r="B31945" s="112" t="s">
        <v>66382</v>
      </c>
    </row>
    <row r="31946" spans="1:2" x14ac:dyDescent="0.2">
      <c r="A31946" s="112" t="s">
        <v>66383</v>
      </c>
      <c r="B31946" s="112" t="s">
        <v>66384</v>
      </c>
    </row>
    <row r="31947" spans="1:2" x14ac:dyDescent="0.2">
      <c r="A31947" s="112" t="s">
        <v>66385</v>
      </c>
      <c r="B31947" s="112" t="s">
        <v>66386</v>
      </c>
    </row>
    <row r="31948" spans="1:2" x14ac:dyDescent="0.2">
      <c r="A31948" s="112" t="s">
        <v>66387</v>
      </c>
      <c r="B31948" s="112" t="s">
        <v>66388</v>
      </c>
    </row>
    <row r="31949" spans="1:2" x14ac:dyDescent="0.2">
      <c r="A31949" s="112" t="s">
        <v>66389</v>
      </c>
      <c r="B31949" s="112" t="s">
        <v>66390</v>
      </c>
    </row>
    <row r="31950" spans="1:2" x14ac:dyDescent="0.2">
      <c r="A31950" s="112" t="s">
        <v>66391</v>
      </c>
      <c r="B31950" s="112" t="s">
        <v>66392</v>
      </c>
    </row>
    <row r="31951" spans="1:2" x14ac:dyDescent="0.2">
      <c r="A31951" s="112" t="s">
        <v>66393</v>
      </c>
      <c r="B31951" s="112" t="s">
        <v>66394</v>
      </c>
    </row>
    <row r="31952" spans="1:2" x14ac:dyDescent="0.2">
      <c r="A31952" s="112" t="s">
        <v>66395</v>
      </c>
      <c r="B31952" s="112" t="s">
        <v>66396</v>
      </c>
    </row>
    <row r="31953" spans="1:2" x14ac:dyDescent="0.2">
      <c r="A31953" s="112" t="s">
        <v>66397</v>
      </c>
      <c r="B31953" s="112" t="s">
        <v>66398</v>
      </c>
    </row>
    <row r="31954" spans="1:2" x14ac:dyDescent="0.2">
      <c r="A31954" s="112" t="s">
        <v>66399</v>
      </c>
      <c r="B31954" s="112" t="s">
        <v>66400</v>
      </c>
    </row>
    <row r="31955" spans="1:2" x14ac:dyDescent="0.2">
      <c r="A31955" s="112" t="s">
        <v>66401</v>
      </c>
      <c r="B31955" s="112" t="s">
        <v>66402</v>
      </c>
    </row>
    <row r="31956" spans="1:2" x14ac:dyDescent="0.2">
      <c r="A31956" s="112" t="s">
        <v>66403</v>
      </c>
      <c r="B31956" s="112" t="s">
        <v>66404</v>
      </c>
    </row>
    <row r="31957" spans="1:2" x14ac:dyDescent="0.2">
      <c r="A31957" s="112" t="s">
        <v>66405</v>
      </c>
      <c r="B31957" s="112" t="s">
        <v>66406</v>
      </c>
    </row>
    <row r="31958" spans="1:2" x14ac:dyDescent="0.2">
      <c r="A31958" s="112" t="s">
        <v>66407</v>
      </c>
      <c r="B31958" s="112" t="s">
        <v>66408</v>
      </c>
    </row>
    <row r="31959" spans="1:2" x14ac:dyDescent="0.2">
      <c r="A31959" s="112" t="s">
        <v>66409</v>
      </c>
      <c r="B31959" s="112" t="s">
        <v>66410</v>
      </c>
    </row>
    <row r="31960" spans="1:2" x14ac:dyDescent="0.2">
      <c r="A31960" s="112" t="s">
        <v>66411</v>
      </c>
      <c r="B31960" s="112" t="s">
        <v>66412</v>
      </c>
    </row>
    <row r="31961" spans="1:2" x14ac:dyDescent="0.2">
      <c r="A31961" s="112" t="s">
        <v>66413</v>
      </c>
      <c r="B31961" s="112" t="s">
        <v>66414</v>
      </c>
    </row>
    <row r="31962" spans="1:2" x14ac:dyDescent="0.2">
      <c r="A31962" s="112" t="s">
        <v>66415</v>
      </c>
      <c r="B31962" s="112" t="s">
        <v>66416</v>
      </c>
    </row>
    <row r="31963" spans="1:2" x14ac:dyDescent="0.2">
      <c r="A31963" s="112" t="s">
        <v>66417</v>
      </c>
      <c r="B31963" s="112" t="s">
        <v>66418</v>
      </c>
    </row>
    <row r="31964" spans="1:2" x14ac:dyDescent="0.2">
      <c r="A31964" s="112" t="s">
        <v>66419</v>
      </c>
      <c r="B31964" s="112" t="s">
        <v>66420</v>
      </c>
    </row>
    <row r="31965" spans="1:2" x14ac:dyDescent="0.2">
      <c r="A31965" s="112" t="s">
        <v>66421</v>
      </c>
      <c r="B31965" s="112" t="s">
        <v>66422</v>
      </c>
    </row>
    <row r="31966" spans="1:2" x14ac:dyDescent="0.2">
      <c r="A31966" s="112" t="s">
        <v>66423</v>
      </c>
      <c r="B31966" s="112" t="s">
        <v>66424</v>
      </c>
    </row>
    <row r="31967" spans="1:2" x14ac:dyDescent="0.2">
      <c r="A31967" s="112" t="s">
        <v>66425</v>
      </c>
      <c r="B31967" s="112" t="s">
        <v>66426</v>
      </c>
    </row>
    <row r="31968" spans="1:2" x14ac:dyDescent="0.2">
      <c r="A31968" s="112" t="s">
        <v>66427</v>
      </c>
      <c r="B31968" s="112" t="s">
        <v>66428</v>
      </c>
    </row>
    <row r="31969" spans="1:2" x14ac:dyDescent="0.2">
      <c r="A31969" s="112" t="s">
        <v>66429</v>
      </c>
      <c r="B31969" s="112" t="s">
        <v>66430</v>
      </c>
    </row>
    <row r="31970" spans="1:2" x14ac:dyDescent="0.2">
      <c r="A31970" s="112" t="s">
        <v>66431</v>
      </c>
      <c r="B31970" s="112" t="s">
        <v>66432</v>
      </c>
    </row>
    <row r="31971" spans="1:2" x14ac:dyDescent="0.2">
      <c r="A31971" s="112" t="s">
        <v>66433</v>
      </c>
      <c r="B31971" s="112" t="s">
        <v>66434</v>
      </c>
    </row>
    <row r="31972" spans="1:2" x14ac:dyDescent="0.2">
      <c r="A31972" s="112" t="s">
        <v>66435</v>
      </c>
      <c r="B31972" s="112" t="s">
        <v>66436</v>
      </c>
    </row>
    <row r="31973" spans="1:2" x14ac:dyDescent="0.2">
      <c r="A31973" s="112" t="s">
        <v>66437</v>
      </c>
      <c r="B31973" s="112" t="s">
        <v>66438</v>
      </c>
    </row>
    <row r="31974" spans="1:2" x14ac:dyDescent="0.2">
      <c r="A31974" s="112" t="s">
        <v>66439</v>
      </c>
      <c r="B31974" s="112" t="s">
        <v>66440</v>
      </c>
    </row>
    <row r="31975" spans="1:2" x14ac:dyDescent="0.2">
      <c r="A31975" s="112" t="s">
        <v>66441</v>
      </c>
      <c r="B31975" s="112" t="s">
        <v>66442</v>
      </c>
    </row>
    <row r="31976" spans="1:2" x14ac:dyDescent="0.2">
      <c r="A31976" s="112" t="s">
        <v>66443</v>
      </c>
      <c r="B31976" s="112" t="s">
        <v>66444</v>
      </c>
    </row>
    <row r="31977" spans="1:2" x14ac:dyDescent="0.2">
      <c r="A31977" s="112" t="s">
        <v>66445</v>
      </c>
      <c r="B31977" s="112" t="s">
        <v>66446</v>
      </c>
    </row>
    <row r="31978" spans="1:2" x14ac:dyDescent="0.2">
      <c r="A31978" s="112" t="s">
        <v>66447</v>
      </c>
      <c r="B31978" s="112" t="s">
        <v>66448</v>
      </c>
    </row>
    <row r="31979" spans="1:2" x14ac:dyDescent="0.2">
      <c r="A31979" s="112" t="s">
        <v>66449</v>
      </c>
      <c r="B31979" s="112" t="s">
        <v>66450</v>
      </c>
    </row>
    <row r="31980" spans="1:2" x14ac:dyDescent="0.2">
      <c r="A31980" s="112" t="s">
        <v>66451</v>
      </c>
      <c r="B31980" s="112" t="s">
        <v>66452</v>
      </c>
    </row>
    <row r="31981" spans="1:2" x14ac:dyDescent="0.2">
      <c r="A31981" s="112" t="s">
        <v>66453</v>
      </c>
      <c r="B31981" s="112" t="s">
        <v>66454</v>
      </c>
    </row>
    <row r="31982" spans="1:2" x14ac:dyDescent="0.2">
      <c r="A31982" s="112" t="s">
        <v>66455</v>
      </c>
      <c r="B31982" s="112" t="s">
        <v>66456</v>
      </c>
    </row>
    <row r="31983" spans="1:2" x14ac:dyDescent="0.2">
      <c r="A31983" s="112" t="s">
        <v>66457</v>
      </c>
      <c r="B31983" s="112" t="s">
        <v>66458</v>
      </c>
    </row>
    <row r="31984" spans="1:2" x14ac:dyDescent="0.2">
      <c r="A31984" s="112" t="s">
        <v>66459</v>
      </c>
      <c r="B31984" s="112" t="s">
        <v>66460</v>
      </c>
    </row>
    <row r="31985" spans="1:2" x14ac:dyDescent="0.2">
      <c r="A31985" s="112" t="s">
        <v>66461</v>
      </c>
      <c r="B31985" s="112" t="s">
        <v>66462</v>
      </c>
    </row>
    <row r="31986" spans="1:2" x14ac:dyDescent="0.2">
      <c r="A31986" s="112" t="s">
        <v>66463</v>
      </c>
      <c r="B31986" s="112" t="s">
        <v>66464</v>
      </c>
    </row>
    <row r="31987" spans="1:2" x14ac:dyDescent="0.2">
      <c r="A31987" s="112" t="s">
        <v>66465</v>
      </c>
      <c r="B31987" s="112" t="s">
        <v>66466</v>
      </c>
    </row>
    <row r="31988" spans="1:2" x14ac:dyDescent="0.2">
      <c r="A31988" s="112" t="s">
        <v>66467</v>
      </c>
      <c r="B31988" s="112" t="s">
        <v>66468</v>
      </c>
    </row>
    <row r="31989" spans="1:2" x14ac:dyDescent="0.2">
      <c r="A31989" s="112" t="s">
        <v>66469</v>
      </c>
      <c r="B31989" s="112" t="s">
        <v>66470</v>
      </c>
    </row>
    <row r="31990" spans="1:2" x14ac:dyDescent="0.2">
      <c r="A31990" s="112" t="s">
        <v>66471</v>
      </c>
      <c r="B31990" s="112" t="s">
        <v>66472</v>
      </c>
    </row>
    <row r="31991" spans="1:2" x14ac:dyDescent="0.2">
      <c r="A31991" s="112" t="s">
        <v>66473</v>
      </c>
      <c r="B31991" s="112" t="s">
        <v>66474</v>
      </c>
    </row>
    <row r="31992" spans="1:2" x14ac:dyDescent="0.2">
      <c r="A31992" s="112" t="s">
        <v>66475</v>
      </c>
      <c r="B31992" s="112" t="s">
        <v>66476</v>
      </c>
    </row>
    <row r="31993" spans="1:2" x14ac:dyDescent="0.2">
      <c r="A31993" s="112" t="s">
        <v>66477</v>
      </c>
      <c r="B31993" s="112" t="s">
        <v>66478</v>
      </c>
    </row>
    <row r="31994" spans="1:2" x14ac:dyDescent="0.2">
      <c r="A31994" s="112" t="s">
        <v>66479</v>
      </c>
      <c r="B31994" s="112" t="s">
        <v>66480</v>
      </c>
    </row>
    <row r="31995" spans="1:2" x14ac:dyDescent="0.2">
      <c r="A31995" s="112" t="s">
        <v>66481</v>
      </c>
      <c r="B31995" s="112" t="s">
        <v>66482</v>
      </c>
    </row>
    <row r="31996" spans="1:2" x14ac:dyDescent="0.2">
      <c r="A31996" s="112" t="s">
        <v>66483</v>
      </c>
      <c r="B31996" s="112" t="s">
        <v>66484</v>
      </c>
    </row>
    <row r="31997" spans="1:2" x14ac:dyDescent="0.2">
      <c r="A31997" s="112" t="s">
        <v>66485</v>
      </c>
      <c r="B31997" s="112" t="s">
        <v>66486</v>
      </c>
    </row>
    <row r="31998" spans="1:2" x14ac:dyDescent="0.2">
      <c r="A31998" s="112" t="s">
        <v>66487</v>
      </c>
      <c r="B31998" s="112" t="s">
        <v>66488</v>
      </c>
    </row>
    <row r="31999" spans="1:2" x14ac:dyDescent="0.2">
      <c r="A31999" s="112" t="s">
        <v>66489</v>
      </c>
      <c r="B31999" s="112" t="s">
        <v>66490</v>
      </c>
    </row>
    <row r="32000" spans="1:2" x14ac:dyDescent="0.2">
      <c r="A32000" s="112" t="s">
        <v>66491</v>
      </c>
      <c r="B32000" s="112" t="s">
        <v>66492</v>
      </c>
    </row>
    <row r="32001" spans="1:2" x14ac:dyDescent="0.2">
      <c r="A32001" s="112" t="s">
        <v>66493</v>
      </c>
      <c r="B32001" s="112" t="s">
        <v>66494</v>
      </c>
    </row>
    <row r="32002" spans="1:2" x14ac:dyDescent="0.2">
      <c r="A32002" s="112" t="s">
        <v>66495</v>
      </c>
      <c r="B32002" s="112" t="s">
        <v>66496</v>
      </c>
    </row>
    <row r="32003" spans="1:2" x14ac:dyDescent="0.2">
      <c r="A32003" s="112" t="s">
        <v>66497</v>
      </c>
      <c r="B32003" s="112" t="s">
        <v>66498</v>
      </c>
    </row>
    <row r="32004" spans="1:2" x14ac:dyDescent="0.2">
      <c r="A32004" s="112" t="s">
        <v>66499</v>
      </c>
      <c r="B32004" s="112" t="s">
        <v>66500</v>
      </c>
    </row>
    <row r="32005" spans="1:2" x14ac:dyDescent="0.2">
      <c r="A32005" s="112" t="s">
        <v>66501</v>
      </c>
      <c r="B32005" s="112" t="s">
        <v>66502</v>
      </c>
    </row>
    <row r="32006" spans="1:2" x14ac:dyDescent="0.2">
      <c r="A32006" s="112" t="s">
        <v>66503</v>
      </c>
      <c r="B32006" s="112" t="s">
        <v>66504</v>
      </c>
    </row>
    <row r="32007" spans="1:2" x14ac:dyDescent="0.2">
      <c r="A32007" s="112" t="s">
        <v>66505</v>
      </c>
      <c r="B32007" s="112" t="s">
        <v>66506</v>
      </c>
    </row>
    <row r="32008" spans="1:2" x14ac:dyDescent="0.2">
      <c r="A32008" s="112" t="s">
        <v>66507</v>
      </c>
      <c r="B32008" s="112" t="s">
        <v>66508</v>
      </c>
    </row>
    <row r="32009" spans="1:2" x14ac:dyDescent="0.2">
      <c r="A32009" s="112" t="s">
        <v>66509</v>
      </c>
      <c r="B32009" s="112" t="s">
        <v>66510</v>
      </c>
    </row>
    <row r="32010" spans="1:2" x14ac:dyDescent="0.2">
      <c r="A32010" s="112" t="s">
        <v>66511</v>
      </c>
      <c r="B32010" s="112" t="s">
        <v>66512</v>
      </c>
    </row>
    <row r="32011" spans="1:2" x14ac:dyDescent="0.2">
      <c r="A32011" s="112" t="s">
        <v>66513</v>
      </c>
      <c r="B32011" s="112" t="s">
        <v>66514</v>
      </c>
    </row>
    <row r="32012" spans="1:2" x14ac:dyDescent="0.2">
      <c r="A32012" s="112" t="s">
        <v>66515</v>
      </c>
      <c r="B32012" s="112" t="s">
        <v>66516</v>
      </c>
    </row>
    <row r="32013" spans="1:2" x14ac:dyDescent="0.2">
      <c r="A32013" s="112" t="s">
        <v>66517</v>
      </c>
      <c r="B32013" s="112" t="s">
        <v>66518</v>
      </c>
    </row>
    <row r="32014" spans="1:2" x14ac:dyDescent="0.2">
      <c r="A32014" s="112" t="s">
        <v>66519</v>
      </c>
      <c r="B32014" s="112" t="s">
        <v>66520</v>
      </c>
    </row>
    <row r="32015" spans="1:2" x14ac:dyDescent="0.2">
      <c r="A32015" s="112" t="s">
        <v>66521</v>
      </c>
      <c r="B32015" s="112" t="s">
        <v>66522</v>
      </c>
    </row>
    <row r="32016" spans="1:2" x14ac:dyDescent="0.2">
      <c r="A32016" s="112" t="s">
        <v>66523</v>
      </c>
      <c r="B32016" s="112" t="s">
        <v>66524</v>
      </c>
    </row>
    <row r="32017" spans="1:2" x14ac:dyDescent="0.2">
      <c r="A32017" s="112" t="s">
        <v>66525</v>
      </c>
      <c r="B32017" s="112" t="s">
        <v>66526</v>
      </c>
    </row>
    <row r="32018" spans="1:2" x14ac:dyDescent="0.2">
      <c r="A32018" s="112" t="s">
        <v>66527</v>
      </c>
      <c r="B32018" s="112" t="s">
        <v>66528</v>
      </c>
    </row>
    <row r="32019" spans="1:2" x14ac:dyDescent="0.2">
      <c r="A32019" s="112" t="s">
        <v>66529</v>
      </c>
      <c r="B32019" s="112" t="s">
        <v>66530</v>
      </c>
    </row>
    <row r="32020" spans="1:2" x14ac:dyDescent="0.2">
      <c r="A32020" s="112" t="s">
        <v>66531</v>
      </c>
      <c r="B32020" s="112" t="s">
        <v>66532</v>
      </c>
    </row>
    <row r="32021" spans="1:2" x14ac:dyDescent="0.2">
      <c r="A32021" s="112" t="s">
        <v>66533</v>
      </c>
      <c r="B32021" s="112" t="s">
        <v>66534</v>
      </c>
    </row>
    <row r="32022" spans="1:2" x14ac:dyDescent="0.2">
      <c r="A32022" s="112" t="s">
        <v>66535</v>
      </c>
      <c r="B32022" s="112" t="s">
        <v>66536</v>
      </c>
    </row>
    <row r="32023" spans="1:2" x14ac:dyDescent="0.2">
      <c r="A32023" s="112" t="s">
        <v>66537</v>
      </c>
      <c r="B32023" s="112" t="s">
        <v>66538</v>
      </c>
    </row>
    <row r="32024" spans="1:2" x14ac:dyDescent="0.2">
      <c r="A32024" s="112" t="s">
        <v>66539</v>
      </c>
      <c r="B32024" s="112" t="s">
        <v>66540</v>
      </c>
    </row>
    <row r="32025" spans="1:2" x14ac:dyDescent="0.2">
      <c r="A32025" s="112" t="s">
        <v>66541</v>
      </c>
      <c r="B32025" s="112" t="s">
        <v>66542</v>
      </c>
    </row>
    <row r="32026" spans="1:2" x14ac:dyDescent="0.2">
      <c r="A32026" s="112" t="s">
        <v>66543</v>
      </c>
      <c r="B32026" s="112" t="s">
        <v>66544</v>
      </c>
    </row>
    <row r="32027" spans="1:2" x14ac:dyDescent="0.2">
      <c r="A32027" s="112" t="s">
        <v>66545</v>
      </c>
      <c r="B32027" s="112" t="s">
        <v>66546</v>
      </c>
    </row>
    <row r="32028" spans="1:2" x14ac:dyDescent="0.2">
      <c r="A32028" s="112" t="s">
        <v>66547</v>
      </c>
      <c r="B32028" s="112" t="s">
        <v>66548</v>
      </c>
    </row>
    <row r="32029" spans="1:2" x14ac:dyDescent="0.2">
      <c r="A32029" s="112" t="s">
        <v>66549</v>
      </c>
      <c r="B32029" s="112" t="s">
        <v>66550</v>
      </c>
    </row>
    <row r="32030" spans="1:2" x14ac:dyDescent="0.2">
      <c r="A32030" s="112" t="s">
        <v>66551</v>
      </c>
      <c r="B32030" s="112" t="s">
        <v>66552</v>
      </c>
    </row>
    <row r="32031" spans="1:2" x14ac:dyDescent="0.2">
      <c r="A32031" s="112" t="s">
        <v>66553</v>
      </c>
      <c r="B32031" s="112" t="s">
        <v>66554</v>
      </c>
    </row>
    <row r="32032" spans="1:2" x14ac:dyDescent="0.2">
      <c r="A32032" s="112" t="s">
        <v>66555</v>
      </c>
      <c r="B32032" s="112" t="s">
        <v>66556</v>
      </c>
    </row>
    <row r="32033" spans="1:2" x14ac:dyDescent="0.2">
      <c r="A32033" s="112" t="s">
        <v>66557</v>
      </c>
      <c r="B32033" s="112" t="s">
        <v>66558</v>
      </c>
    </row>
    <row r="32034" spans="1:2" x14ac:dyDescent="0.2">
      <c r="A32034" s="112" t="s">
        <v>66559</v>
      </c>
      <c r="B32034" s="112" t="s">
        <v>66560</v>
      </c>
    </row>
    <row r="32035" spans="1:2" x14ac:dyDescent="0.2">
      <c r="A32035" s="112" t="s">
        <v>66561</v>
      </c>
      <c r="B32035" s="112" t="s">
        <v>66562</v>
      </c>
    </row>
    <row r="32036" spans="1:2" x14ac:dyDescent="0.2">
      <c r="A32036" s="112" t="s">
        <v>66563</v>
      </c>
      <c r="B32036" s="112" t="s">
        <v>66564</v>
      </c>
    </row>
    <row r="32037" spans="1:2" x14ac:dyDescent="0.2">
      <c r="A32037" s="112" t="s">
        <v>66565</v>
      </c>
      <c r="B32037" s="112" t="s">
        <v>66566</v>
      </c>
    </row>
    <row r="32038" spans="1:2" x14ac:dyDescent="0.2">
      <c r="A32038" s="112" t="s">
        <v>66567</v>
      </c>
      <c r="B32038" s="112" t="s">
        <v>66568</v>
      </c>
    </row>
    <row r="32039" spans="1:2" x14ac:dyDescent="0.2">
      <c r="A32039" s="112" t="s">
        <v>66569</v>
      </c>
      <c r="B32039" s="112" t="s">
        <v>66570</v>
      </c>
    </row>
    <row r="32040" spans="1:2" x14ac:dyDescent="0.2">
      <c r="A32040" s="112" t="s">
        <v>66571</v>
      </c>
      <c r="B32040" s="112" t="s">
        <v>66572</v>
      </c>
    </row>
    <row r="32041" spans="1:2" x14ac:dyDescent="0.2">
      <c r="A32041" s="112" t="s">
        <v>66573</v>
      </c>
      <c r="B32041" s="112" t="s">
        <v>66574</v>
      </c>
    </row>
    <row r="32042" spans="1:2" x14ac:dyDescent="0.2">
      <c r="A32042" s="112" t="s">
        <v>66575</v>
      </c>
      <c r="B32042" s="112" t="s">
        <v>66576</v>
      </c>
    </row>
    <row r="32043" spans="1:2" x14ac:dyDescent="0.2">
      <c r="A32043" s="112" t="s">
        <v>66577</v>
      </c>
      <c r="B32043" s="112" t="s">
        <v>66578</v>
      </c>
    </row>
    <row r="32044" spans="1:2" x14ac:dyDescent="0.2">
      <c r="A32044" s="112" t="s">
        <v>66579</v>
      </c>
      <c r="B32044" s="112" t="s">
        <v>66580</v>
      </c>
    </row>
    <row r="32045" spans="1:2" x14ac:dyDescent="0.2">
      <c r="A32045" s="112" t="s">
        <v>66581</v>
      </c>
      <c r="B32045" s="112" t="s">
        <v>66582</v>
      </c>
    </row>
    <row r="32046" spans="1:2" x14ac:dyDescent="0.2">
      <c r="A32046" s="112" t="s">
        <v>66583</v>
      </c>
      <c r="B32046" s="112" t="s">
        <v>66584</v>
      </c>
    </row>
    <row r="32047" spans="1:2" x14ac:dyDescent="0.2">
      <c r="A32047" s="112" t="s">
        <v>66585</v>
      </c>
      <c r="B32047" s="112" t="s">
        <v>66586</v>
      </c>
    </row>
    <row r="32048" spans="1:2" x14ac:dyDescent="0.2">
      <c r="A32048" s="112" t="s">
        <v>66587</v>
      </c>
      <c r="B32048" s="112" t="s">
        <v>66588</v>
      </c>
    </row>
    <row r="32049" spans="1:2" x14ac:dyDescent="0.2">
      <c r="A32049" s="112" t="s">
        <v>66589</v>
      </c>
      <c r="B32049" s="112" t="s">
        <v>66590</v>
      </c>
    </row>
    <row r="32050" spans="1:2" x14ac:dyDescent="0.2">
      <c r="A32050" s="112" t="s">
        <v>66591</v>
      </c>
      <c r="B32050" s="112" t="s">
        <v>66592</v>
      </c>
    </row>
    <row r="32051" spans="1:2" x14ac:dyDescent="0.2">
      <c r="A32051" s="112" t="s">
        <v>66593</v>
      </c>
      <c r="B32051" s="112" t="s">
        <v>66594</v>
      </c>
    </row>
    <row r="32052" spans="1:2" x14ac:dyDescent="0.2">
      <c r="A32052" s="112" t="s">
        <v>66595</v>
      </c>
      <c r="B32052" s="112" t="s">
        <v>66596</v>
      </c>
    </row>
    <row r="32053" spans="1:2" x14ac:dyDescent="0.2">
      <c r="A32053" s="112" t="s">
        <v>66597</v>
      </c>
      <c r="B32053" s="112" t="s">
        <v>66598</v>
      </c>
    </row>
    <row r="32054" spans="1:2" x14ac:dyDescent="0.2">
      <c r="A32054" s="112" t="s">
        <v>66599</v>
      </c>
      <c r="B32054" s="112" t="s">
        <v>66600</v>
      </c>
    </row>
    <row r="32055" spans="1:2" x14ac:dyDescent="0.2">
      <c r="A32055" s="112" t="s">
        <v>66601</v>
      </c>
      <c r="B32055" s="112" t="s">
        <v>66602</v>
      </c>
    </row>
    <row r="32056" spans="1:2" x14ac:dyDescent="0.2">
      <c r="A32056" s="112" t="s">
        <v>66603</v>
      </c>
      <c r="B32056" s="112" t="s">
        <v>66604</v>
      </c>
    </row>
    <row r="32057" spans="1:2" x14ac:dyDescent="0.2">
      <c r="A32057" s="112" t="s">
        <v>66605</v>
      </c>
      <c r="B32057" s="112" t="s">
        <v>66606</v>
      </c>
    </row>
    <row r="32058" spans="1:2" x14ac:dyDescent="0.2">
      <c r="A32058" s="112" t="s">
        <v>66607</v>
      </c>
      <c r="B32058" s="112" t="s">
        <v>66608</v>
      </c>
    </row>
    <row r="32059" spans="1:2" x14ac:dyDescent="0.2">
      <c r="A32059" s="112" t="s">
        <v>66609</v>
      </c>
      <c r="B32059" s="112" t="s">
        <v>66610</v>
      </c>
    </row>
    <row r="32060" spans="1:2" x14ac:dyDescent="0.2">
      <c r="A32060" s="112" t="s">
        <v>66611</v>
      </c>
      <c r="B32060" s="112" t="s">
        <v>66612</v>
      </c>
    </row>
    <row r="32061" spans="1:2" x14ac:dyDescent="0.2">
      <c r="A32061" s="112" t="s">
        <v>66613</v>
      </c>
      <c r="B32061" s="112" t="s">
        <v>66614</v>
      </c>
    </row>
    <row r="32062" spans="1:2" x14ac:dyDescent="0.2">
      <c r="A32062" s="112" t="s">
        <v>66615</v>
      </c>
      <c r="B32062" s="112" t="s">
        <v>66616</v>
      </c>
    </row>
    <row r="32063" spans="1:2" x14ac:dyDescent="0.2">
      <c r="A32063" s="112" t="s">
        <v>66617</v>
      </c>
      <c r="B32063" s="112" t="s">
        <v>66618</v>
      </c>
    </row>
    <row r="32064" spans="1:2" x14ac:dyDescent="0.2">
      <c r="A32064" s="112" t="s">
        <v>66619</v>
      </c>
      <c r="B32064" s="112" t="s">
        <v>66620</v>
      </c>
    </row>
    <row r="32065" spans="1:2" x14ac:dyDescent="0.2">
      <c r="A32065" s="112" t="s">
        <v>66621</v>
      </c>
      <c r="B32065" s="112" t="s">
        <v>66622</v>
      </c>
    </row>
    <row r="32066" spans="1:2" x14ac:dyDescent="0.2">
      <c r="A32066" s="112" t="s">
        <v>66623</v>
      </c>
      <c r="B32066" s="112" t="s">
        <v>66624</v>
      </c>
    </row>
    <row r="32067" spans="1:2" x14ac:dyDescent="0.2">
      <c r="A32067" s="112" t="s">
        <v>66625</v>
      </c>
      <c r="B32067" s="112" t="s">
        <v>66626</v>
      </c>
    </row>
    <row r="32068" spans="1:2" x14ac:dyDescent="0.2">
      <c r="A32068" s="112" t="s">
        <v>66627</v>
      </c>
      <c r="B32068" s="112" t="s">
        <v>66628</v>
      </c>
    </row>
    <row r="32069" spans="1:2" x14ac:dyDescent="0.2">
      <c r="A32069" s="112" t="s">
        <v>66629</v>
      </c>
      <c r="B32069" s="112" t="s">
        <v>66630</v>
      </c>
    </row>
    <row r="32070" spans="1:2" x14ac:dyDescent="0.2">
      <c r="A32070" s="112" t="s">
        <v>66631</v>
      </c>
      <c r="B32070" s="112" t="s">
        <v>66632</v>
      </c>
    </row>
    <row r="32071" spans="1:2" x14ac:dyDescent="0.2">
      <c r="A32071" s="112" t="s">
        <v>66633</v>
      </c>
      <c r="B32071" s="112" t="s">
        <v>66634</v>
      </c>
    </row>
    <row r="32072" spans="1:2" x14ac:dyDescent="0.2">
      <c r="A32072" s="112" t="s">
        <v>66635</v>
      </c>
      <c r="B32072" s="112" t="s">
        <v>66636</v>
      </c>
    </row>
    <row r="32073" spans="1:2" x14ac:dyDescent="0.2">
      <c r="A32073" s="112" t="s">
        <v>66637</v>
      </c>
      <c r="B32073" s="112" t="s">
        <v>66638</v>
      </c>
    </row>
    <row r="32074" spans="1:2" x14ac:dyDescent="0.2">
      <c r="A32074" s="112" t="s">
        <v>66639</v>
      </c>
      <c r="B32074" s="112" t="s">
        <v>66640</v>
      </c>
    </row>
    <row r="32075" spans="1:2" x14ac:dyDescent="0.2">
      <c r="A32075" s="112" t="s">
        <v>66641</v>
      </c>
      <c r="B32075" s="112" t="s">
        <v>66642</v>
      </c>
    </row>
    <row r="32076" spans="1:2" x14ac:dyDescent="0.2">
      <c r="A32076" s="112" t="s">
        <v>66643</v>
      </c>
      <c r="B32076" s="112" t="s">
        <v>66644</v>
      </c>
    </row>
    <row r="32077" spans="1:2" x14ac:dyDescent="0.2">
      <c r="A32077" s="112" t="s">
        <v>66645</v>
      </c>
      <c r="B32077" s="112" t="s">
        <v>66646</v>
      </c>
    </row>
    <row r="32078" spans="1:2" x14ac:dyDescent="0.2">
      <c r="A32078" s="112" t="s">
        <v>66647</v>
      </c>
      <c r="B32078" s="112" t="s">
        <v>66648</v>
      </c>
    </row>
    <row r="32079" spans="1:2" x14ac:dyDescent="0.2">
      <c r="A32079" s="112" t="s">
        <v>66649</v>
      </c>
      <c r="B32079" s="112" t="s">
        <v>66650</v>
      </c>
    </row>
    <row r="32080" spans="1:2" x14ac:dyDescent="0.2">
      <c r="A32080" s="112" t="s">
        <v>66651</v>
      </c>
      <c r="B32080" s="112" t="s">
        <v>66652</v>
      </c>
    </row>
    <row r="32081" spans="1:2" x14ac:dyDescent="0.2">
      <c r="A32081" s="112" t="s">
        <v>66653</v>
      </c>
      <c r="B32081" s="112" t="s">
        <v>66654</v>
      </c>
    </row>
    <row r="32082" spans="1:2" x14ac:dyDescent="0.2">
      <c r="A32082" s="112" t="s">
        <v>66655</v>
      </c>
      <c r="B32082" s="112" t="s">
        <v>66656</v>
      </c>
    </row>
    <row r="32083" spans="1:2" x14ac:dyDescent="0.2">
      <c r="A32083" s="112" t="s">
        <v>66657</v>
      </c>
      <c r="B32083" s="112" t="s">
        <v>66658</v>
      </c>
    </row>
    <row r="32084" spans="1:2" x14ac:dyDescent="0.2">
      <c r="A32084" s="112" t="s">
        <v>66659</v>
      </c>
      <c r="B32084" s="112" t="s">
        <v>66660</v>
      </c>
    </row>
    <row r="32085" spans="1:2" x14ac:dyDescent="0.2">
      <c r="A32085" s="112" t="s">
        <v>66661</v>
      </c>
      <c r="B32085" s="112" t="s">
        <v>66662</v>
      </c>
    </row>
    <row r="32086" spans="1:2" x14ac:dyDescent="0.2">
      <c r="A32086" s="112" t="s">
        <v>66663</v>
      </c>
      <c r="B32086" s="112" t="s">
        <v>66664</v>
      </c>
    </row>
    <row r="32087" spans="1:2" x14ac:dyDescent="0.2">
      <c r="A32087" s="112" t="s">
        <v>66665</v>
      </c>
      <c r="B32087" s="112" t="s">
        <v>66666</v>
      </c>
    </row>
    <row r="32088" spans="1:2" x14ac:dyDescent="0.2">
      <c r="A32088" s="112" t="s">
        <v>66667</v>
      </c>
      <c r="B32088" s="112" t="s">
        <v>66668</v>
      </c>
    </row>
    <row r="32089" spans="1:2" x14ac:dyDescent="0.2">
      <c r="A32089" s="112" t="s">
        <v>66669</v>
      </c>
      <c r="B32089" s="112" t="s">
        <v>66670</v>
      </c>
    </row>
    <row r="32090" spans="1:2" x14ac:dyDescent="0.2">
      <c r="A32090" s="112" t="s">
        <v>66671</v>
      </c>
      <c r="B32090" s="112" t="s">
        <v>66672</v>
      </c>
    </row>
    <row r="32091" spans="1:2" x14ac:dyDescent="0.2">
      <c r="A32091" s="112" t="s">
        <v>66673</v>
      </c>
      <c r="B32091" s="112" t="s">
        <v>66674</v>
      </c>
    </row>
    <row r="32092" spans="1:2" x14ac:dyDescent="0.2">
      <c r="A32092" s="112" t="s">
        <v>66675</v>
      </c>
      <c r="B32092" s="112" t="s">
        <v>66676</v>
      </c>
    </row>
    <row r="32093" spans="1:2" x14ac:dyDescent="0.2">
      <c r="A32093" s="112" t="s">
        <v>66677</v>
      </c>
      <c r="B32093" s="112" t="s">
        <v>66678</v>
      </c>
    </row>
    <row r="32094" spans="1:2" x14ac:dyDescent="0.2">
      <c r="A32094" s="112" t="s">
        <v>66679</v>
      </c>
      <c r="B32094" s="112" t="s">
        <v>66680</v>
      </c>
    </row>
    <row r="32095" spans="1:2" x14ac:dyDescent="0.2">
      <c r="A32095" s="112" t="s">
        <v>66681</v>
      </c>
      <c r="B32095" s="112" t="s">
        <v>66682</v>
      </c>
    </row>
    <row r="32096" spans="1:2" x14ac:dyDescent="0.2">
      <c r="A32096" s="112" t="s">
        <v>66683</v>
      </c>
      <c r="B32096" s="112" t="s">
        <v>66684</v>
      </c>
    </row>
    <row r="32097" spans="1:2" x14ac:dyDescent="0.2">
      <c r="A32097" s="112" t="s">
        <v>66685</v>
      </c>
      <c r="B32097" s="112" t="s">
        <v>66686</v>
      </c>
    </row>
    <row r="32098" spans="1:2" x14ac:dyDescent="0.2">
      <c r="A32098" s="112" t="s">
        <v>66687</v>
      </c>
      <c r="B32098" s="112" t="s">
        <v>66688</v>
      </c>
    </row>
    <row r="32099" spans="1:2" x14ac:dyDescent="0.2">
      <c r="A32099" s="112" t="s">
        <v>66689</v>
      </c>
      <c r="B32099" s="112" t="s">
        <v>66690</v>
      </c>
    </row>
    <row r="32100" spans="1:2" x14ac:dyDescent="0.2">
      <c r="A32100" s="112" t="s">
        <v>66691</v>
      </c>
      <c r="B32100" s="112" t="s">
        <v>66692</v>
      </c>
    </row>
    <row r="32101" spans="1:2" x14ac:dyDescent="0.2">
      <c r="A32101" s="112" t="s">
        <v>66693</v>
      </c>
      <c r="B32101" s="112" t="s">
        <v>66694</v>
      </c>
    </row>
    <row r="32102" spans="1:2" x14ac:dyDescent="0.2">
      <c r="A32102" s="112" t="s">
        <v>66695</v>
      </c>
      <c r="B32102" s="112" t="s">
        <v>66696</v>
      </c>
    </row>
    <row r="32103" spans="1:2" x14ac:dyDescent="0.2">
      <c r="A32103" s="112" t="s">
        <v>66697</v>
      </c>
      <c r="B32103" s="112" t="s">
        <v>66698</v>
      </c>
    </row>
    <row r="32104" spans="1:2" x14ac:dyDescent="0.2">
      <c r="A32104" s="112" t="s">
        <v>66699</v>
      </c>
      <c r="B32104" s="112" t="s">
        <v>66700</v>
      </c>
    </row>
    <row r="32105" spans="1:2" x14ac:dyDescent="0.2">
      <c r="A32105" s="112" t="s">
        <v>66701</v>
      </c>
      <c r="B32105" s="112" t="s">
        <v>66702</v>
      </c>
    </row>
    <row r="32106" spans="1:2" x14ac:dyDescent="0.2">
      <c r="A32106" s="112" t="s">
        <v>66703</v>
      </c>
      <c r="B32106" s="112" t="s">
        <v>66704</v>
      </c>
    </row>
    <row r="32107" spans="1:2" x14ac:dyDescent="0.2">
      <c r="A32107" s="112" t="s">
        <v>66705</v>
      </c>
      <c r="B32107" s="112" t="s">
        <v>66706</v>
      </c>
    </row>
    <row r="32108" spans="1:2" x14ac:dyDescent="0.2">
      <c r="A32108" s="112" t="s">
        <v>66707</v>
      </c>
      <c r="B32108" s="112" t="s">
        <v>66708</v>
      </c>
    </row>
    <row r="32109" spans="1:2" x14ac:dyDescent="0.2">
      <c r="A32109" s="112" t="s">
        <v>66709</v>
      </c>
      <c r="B32109" s="112" t="s">
        <v>66710</v>
      </c>
    </row>
    <row r="32110" spans="1:2" x14ac:dyDescent="0.2">
      <c r="A32110" s="112" t="s">
        <v>66711</v>
      </c>
      <c r="B32110" s="112" t="s">
        <v>66712</v>
      </c>
    </row>
    <row r="32111" spans="1:2" x14ac:dyDescent="0.2">
      <c r="A32111" s="112" t="s">
        <v>66713</v>
      </c>
      <c r="B32111" s="112" t="s">
        <v>66714</v>
      </c>
    </row>
    <row r="32112" spans="1:2" x14ac:dyDescent="0.2">
      <c r="A32112" s="112" t="s">
        <v>66715</v>
      </c>
      <c r="B32112" s="112" t="s">
        <v>66716</v>
      </c>
    </row>
    <row r="32113" spans="1:2" x14ac:dyDescent="0.2">
      <c r="A32113" s="112" t="s">
        <v>66717</v>
      </c>
      <c r="B32113" s="112" t="s">
        <v>66718</v>
      </c>
    </row>
    <row r="32114" spans="1:2" x14ac:dyDescent="0.2">
      <c r="A32114" s="112" t="s">
        <v>66719</v>
      </c>
      <c r="B32114" s="112" t="s">
        <v>66720</v>
      </c>
    </row>
    <row r="32115" spans="1:2" x14ac:dyDescent="0.2">
      <c r="A32115" s="112" t="s">
        <v>66721</v>
      </c>
      <c r="B32115" s="112" t="s">
        <v>66722</v>
      </c>
    </row>
    <row r="32116" spans="1:2" x14ac:dyDescent="0.2">
      <c r="A32116" s="112" t="s">
        <v>66723</v>
      </c>
      <c r="B32116" s="112" t="s">
        <v>66724</v>
      </c>
    </row>
    <row r="32117" spans="1:2" x14ac:dyDescent="0.2">
      <c r="A32117" s="112" t="s">
        <v>66725</v>
      </c>
      <c r="B32117" s="112" t="s">
        <v>66726</v>
      </c>
    </row>
    <row r="32118" spans="1:2" x14ac:dyDescent="0.2">
      <c r="A32118" s="112" t="s">
        <v>66727</v>
      </c>
      <c r="B32118" s="112" t="s">
        <v>66728</v>
      </c>
    </row>
    <row r="32119" spans="1:2" x14ac:dyDescent="0.2">
      <c r="A32119" s="112" t="s">
        <v>66729</v>
      </c>
      <c r="B32119" s="112" t="s">
        <v>66730</v>
      </c>
    </row>
    <row r="32120" spans="1:2" x14ac:dyDescent="0.2">
      <c r="A32120" s="112" t="s">
        <v>66731</v>
      </c>
      <c r="B32120" s="112" t="s">
        <v>66732</v>
      </c>
    </row>
    <row r="32121" spans="1:2" x14ac:dyDescent="0.2">
      <c r="A32121" s="112" t="s">
        <v>66733</v>
      </c>
      <c r="B32121" s="112" t="s">
        <v>66734</v>
      </c>
    </row>
    <row r="32122" spans="1:2" x14ac:dyDescent="0.2">
      <c r="A32122" s="112" t="s">
        <v>66735</v>
      </c>
      <c r="B32122" s="112" t="s">
        <v>66736</v>
      </c>
    </row>
    <row r="32123" spans="1:2" x14ac:dyDescent="0.2">
      <c r="A32123" s="112" t="s">
        <v>66737</v>
      </c>
      <c r="B32123" s="112" t="s">
        <v>66738</v>
      </c>
    </row>
    <row r="32124" spans="1:2" x14ac:dyDescent="0.2">
      <c r="A32124" s="112" t="s">
        <v>66739</v>
      </c>
      <c r="B32124" s="112" t="s">
        <v>66740</v>
      </c>
    </row>
    <row r="32125" spans="1:2" x14ac:dyDescent="0.2">
      <c r="A32125" s="112" t="s">
        <v>66741</v>
      </c>
      <c r="B32125" s="112" t="s">
        <v>66742</v>
      </c>
    </row>
    <row r="32126" spans="1:2" x14ac:dyDescent="0.2">
      <c r="A32126" s="112" t="s">
        <v>66743</v>
      </c>
      <c r="B32126" s="112" t="s">
        <v>66744</v>
      </c>
    </row>
    <row r="32127" spans="1:2" x14ac:dyDescent="0.2">
      <c r="A32127" s="112" t="s">
        <v>66745</v>
      </c>
      <c r="B32127" s="112" t="s">
        <v>66746</v>
      </c>
    </row>
    <row r="32128" spans="1:2" x14ac:dyDescent="0.2">
      <c r="A32128" s="112" t="s">
        <v>66747</v>
      </c>
      <c r="B32128" s="112" t="s">
        <v>66748</v>
      </c>
    </row>
    <row r="32129" spans="1:2" x14ac:dyDescent="0.2">
      <c r="A32129" s="112" t="s">
        <v>66749</v>
      </c>
      <c r="B32129" s="112" t="s">
        <v>66750</v>
      </c>
    </row>
    <row r="32130" spans="1:2" x14ac:dyDescent="0.2">
      <c r="A32130" s="112" t="s">
        <v>66751</v>
      </c>
      <c r="B32130" s="112" t="s">
        <v>66752</v>
      </c>
    </row>
    <row r="32131" spans="1:2" x14ac:dyDescent="0.2">
      <c r="A32131" s="112" t="s">
        <v>66753</v>
      </c>
      <c r="B32131" s="112" t="s">
        <v>66754</v>
      </c>
    </row>
    <row r="32132" spans="1:2" x14ac:dyDescent="0.2">
      <c r="A32132" s="112" t="s">
        <v>66755</v>
      </c>
      <c r="B32132" s="112" t="s">
        <v>66756</v>
      </c>
    </row>
    <row r="32133" spans="1:2" x14ac:dyDescent="0.2">
      <c r="A32133" s="112" t="s">
        <v>66757</v>
      </c>
      <c r="B32133" s="112" t="s">
        <v>66758</v>
      </c>
    </row>
    <row r="32134" spans="1:2" x14ac:dyDescent="0.2">
      <c r="A32134" s="112" t="s">
        <v>66759</v>
      </c>
      <c r="B32134" s="112" t="s">
        <v>66760</v>
      </c>
    </row>
    <row r="32135" spans="1:2" x14ac:dyDescent="0.2">
      <c r="A32135" s="112" t="s">
        <v>66761</v>
      </c>
      <c r="B32135" s="112" t="s">
        <v>66762</v>
      </c>
    </row>
    <row r="32136" spans="1:2" x14ac:dyDescent="0.2">
      <c r="A32136" s="112" t="s">
        <v>66763</v>
      </c>
      <c r="B32136" s="112" t="s">
        <v>66764</v>
      </c>
    </row>
    <row r="32137" spans="1:2" x14ac:dyDescent="0.2">
      <c r="A32137" s="112" t="s">
        <v>66765</v>
      </c>
      <c r="B32137" s="112" t="s">
        <v>66766</v>
      </c>
    </row>
    <row r="32138" spans="1:2" x14ac:dyDescent="0.2">
      <c r="A32138" s="112" t="s">
        <v>66767</v>
      </c>
      <c r="B32138" s="112" t="s">
        <v>66768</v>
      </c>
    </row>
    <row r="32139" spans="1:2" x14ac:dyDescent="0.2">
      <c r="A32139" s="112" t="s">
        <v>66769</v>
      </c>
      <c r="B32139" s="112" t="s">
        <v>66770</v>
      </c>
    </row>
    <row r="32140" spans="1:2" x14ac:dyDescent="0.2">
      <c r="A32140" s="112" t="s">
        <v>66771</v>
      </c>
      <c r="B32140" s="112" t="s">
        <v>66772</v>
      </c>
    </row>
    <row r="32141" spans="1:2" x14ac:dyDescent="0.2">
      <c r="A32141" s="112" t="s">
        <v>66773</v>
      </c>
      <c r="B32141" s="112" t="s">
        <v>66774</v>
      </c>
    </row>
    <row r="32142" spans="1:2" x14ac:dyDescent="0.2">
      <c r="A32142" s="112" t="s">
        <v>66775</v>
      </c>
      <c r="B32142" s="112" t="s">
        <v>66776</v>
      </c>
    </row>
    <row r="32143" spans="1:2" x14ac:dyDescent="0.2">
      <c r="A32143" s="112" t="s">
        <v>66777</v>
      </c>
      <c r="B32143" s="112" t="s">
        <v>66778</v>
      </c>
    </row>
    <row r="32144" spans="1:2" x14ac:dyDescent="0.2">
      <c r="A32144" s="112" t="s">
        <v>66779</v>
      </c>
      <c r="B32144" s="112" t="s">
        <v>66780</v>
      </c>
    </row>
    <row r="32145" spans="1:2" x14ac:dyDescent="0.2">
      <c r="A32145" s="112" t="s">
        <v>66781</v>
      </c>
      <c r="B32145" s="112" t="s">
        <v>66782</v>
      </c>
    </row>
    <row r="32146" spans="1:2" x14ac:dyDescent="0.2">
      <c r="A32146" s="112" t="s">
        <v>66783</v>
      </c>
      <c r="B32146" s="112" t="s">
        <v>66784</v>
      </c>
    </row>
    <row r="32147" spans="1:2" x14ac:dyDescent="0.2">
      <c r="A32147" s="112" t="s">
        <v>66785</v>
      </c>
      <c r="B32147" s="112" t="s">
        <v>66786</v>
      </c>
    </row>
    <row r="32148" spans="1:2" x14ac:dyDescent="0.2">
      <c r="A32148" s="112" t="s">
        <v>66787</v>
      </c>
      <c r="B32148" s="112" t="s">
        <v>66788</v>
      </c>
    </row>
    <row r="32149" spans="1:2" x14ac:dyDescent="0.2">
      <c r="A32149" s="112" t="s">
        <v>66789</v>
      </c>
      <c r="B32149" s="112" t="s">
        <v>66790</v>
      </c>
    </row>
    <row r="32150" spans="1:2" x14ac:dyDescent="0.2">
      <c r="A32150" s="112" t="s">
        <v>66791</v>
      </c>
      <c r="B32150" s="112" t="s">
        <v>66792</v>
      </c>
    </row>
    <row r="32151" spans="1:2" x14ac:dyDescent="0.2">
      <c r="A32151" s="112" t="s">
        <v>66793</v>
      </c>
      <c r="B32151" s="112" t="s">
        <v>66794</v>
      </c>
    </row>
    <row r="32152" spans="1:2" x14ac:dyDescent="0.2">
      <c r="A32152" s="112" t="s">
        <v>66795</v>
      </c>
      <c r="B32152" s="112" t="s">
        <v>66796</v>
      </c>
    </row>
    <row r="32153" spans="1:2" x14ac:dyDescent="0.2">
      <c r="A32153" s="112" t="s">
        <v>66797</v>
      </c>
      <c r="B32153" s="112" t="s">
        <v>66798</v>
      </c>
    </row>
    <row r="32154" spans="1:2" x14ac:dyDescent="0.2">
      <c r="A32154" s="112" t="s">
        <v>66799</v>
      </c>
      <c r="B32154" s="112" t="s">
        <v>66800</v>
      </c>
    </row>
    <row r="32155" spans="1:2" x14ac:dyDescent="0.2">
      <c r="A32155" s="112" t="s">
        <v>66801</v>
      </c>
      <c r="B32155" s="112" t="s">
        <v>66802</v>
      </c>
    </row>
    <row r="32156" spans="1:2" x14ac:dyDescent="0.2">
      <c r="A32156" s="112" t="s">
        <v>66803</v>
      </c>
      <c r="B32156" s="112" t="s">
        <v>66804</v>
      </c>
    </row>
    <row r="32157" spans="1:2" x14ac:dyDescent="0.2">
      <c r="A32157" s="112" t="s">
        <v>66805</v>
      </c>
      <c r="B32157" s="112" t="s">
        <v>66806</v>
      </c>
    </row>
    <row r="32158" spans="1:2" x14ac:dyDescent="0.2">
      <c r="A32158" s="112" t="s">
        <v>66807</v>
      </c>
      <c r="B32158" s="112" t="s">
        <v>66808</v>
      </c>
    </row>
    <row r="32159" spans="1:2" x14ac:dyDescent="0.2">
      <c r="A32159" s="112" t="s">
        <v>66809</v>
      </c>
      <c r="B32159" s="112" t="s">
        <v>66810</v>
      </c>
    </row>
    <row r="32160" spans="1:2" x14ac:dyDescent="0.2">
      <c r="A32160" s="112" t="s">
        <v>66811</v>
      </c>
      <c r="B32160" s="112" t="s">
        <v>66812</v>
      </c>
    </row>
    <row r="32161" spans="1:2" x14ac:dyDescent="0.2">
      <c r="A32161" s="112" t="s">
        <v>66813</v>
      </c>
      <c r="B32161" s="112" t="s">
        <v>66814</v>
      </c>
    </row>
    <row r="32162" spans="1:2" x14ac:dyDescent="0.2">
      <c r="A32162" s="112" t="s">
        <v>66815</v>
      </c>
      <c r="B32162" s="112" t="s">
        <v>66816</v>
      </c>
    </row>
    <row r="32163" spans="1:2" x14ac:dyDescent="0.2">
      <c r="A32163" s="112" t="s">
        <v>66817</v>
      </c>
      <c r="B32163" s="112" t="s">
        <v>66818</v>
      </c>
    </row>
    <row r="32164" spans="1:2" x14ac:dyDescent="0.2">
      <c r="A32164" s="112" t="s">
        <v>66819</v>
      </c>
      <c r="B32164" s="112" t="s">
        <v>66820</v>
      </c>
    </row>
    <row r="32165" spans="1:2" x14ac:dyDescent="0.2">
      <c r="A32165" s="112" t="s">
        <v>66821</v>
      </c>
      <c r="B32165" s="112" t="s">
        <v>66822</v>
      </c>
    </row>
    <row r="32166" spans="1:2" x14ac:dyDescent="0.2">
      <c r="A32166" s="112" t="s">
        <v>66823</v>
      </c>
      <c r="B32166" s="112" t="s">
        <v>66824</v>
      </c>
    </row>
    <row r="32167" spans="1:2" x14ac:dyDescent="0.2">
      <c r="A32167" s="112" t="s">
        <v>66825</v>
      </c>
      <c r="B32167" s="112" t="s">
        <v>66826</v>
      </c>
    </row>
    <row r="32168" spans="1:2" x14ac:dyDescent="0.2">
      <c r="A32168" s="112" t="s">
        <v>66827</v>
      </c>
      <c r="B32168" s="112" t="s">
        <v>66828</v>
      </c>
    </row>
    <row r="32169" spans="1:2" x14ac:dyDescent="0.2">
      <c r="A32169" s="112" t="s">
        <v>66829</v>
      </c>
      <c r="B32169" s="112" t="s">
        <v>66830</v>
      </c>
    </row>
    <row r="32170" spans="1:2" x14ac:dyDescent="0.2">
      <c r="A32170" s="112" t="s">
        <v>66831</v>
      </c>
      <c r="B32170" s="112" t="s">
        <v>66832</v>
      </c>
    </row>
    <row r="32171" spans="1:2" x14ac:dyDescent="0.2">
      <c r="A32171" s="112" t="s">
        <v>66833</v>
      </c>
      <c r="B32171" s="112" t="s">
        <v>66834</v>
      </c>
    </row>
    <row r="32172" spans="1:2" x14ac:dyDescent="0.2">
      <c r="A32172" s="112" t="s">
        <v>66835</v>
      </c>
      <c r="B32172" s="112" t="s">
        <v>66836</v>
      </c>
    </row>
    <row r="32173" spans="1:2" x14ac:dyDescent="0.2">
      <c r="A32173" s="112" t="s">
        <v>66837</v>
      </c>
      <c r="B32173" s="112" t="s">
        <v>66838</v>
      </c>
    </row>
    <row r="32174" spans="1:2" x14ac:dyDescent="0.2">
      <c r="A32174" s="112" t="s">
        <v>66839</v>
      </c>
      <c r="B32174" s="112" t="s">
        <v>66840</v>
      </c>
    </row>
    <row r="32175" spans="1:2" x14ac:dyDescent="0.2">
      <c r="A32175" s="112" t="s">
        <v>66841</v>
      </c>
      <c r="B32175" s="112" t="s">
        <v>66842</v>
      </c>
    </row>
    <row r="32176" spans="1:2" x14ac:dyDescent="0.2">
      <c r="A32176" s="112" t="s">
        <v>66843</v>
      </c>
      <c r="B32176" s="112" t="s">
        <v>66844</v>
      </c>
    </row>
    <row r="32177" spans="1:2" x14ac:dyDescent="0.2">
      <c r="A32177" s="112" t="s">
        <v>66845</v>
      </c>
      <c r="B32177" s="112" t="s">
        <v>66846</v>
      </c>
    </row>
    <row r="32178" spans="1:2" x14ac:dyDescent="0.2">
      <c r="A32178" s="112" t="s">
        <v>66847</v>
      </c>
      <c r="B32178" s="112" t="s">
        <v>66848</v>
      </c>
    </row>
    <row r="32179" spans="1:2" x14ac:dyDescent="0.2">
      <c r="A32179" s="112" t="s">
        <v>66849</v>
      </c>
      <c r="B32179" s="112" t="s">
        <v>66850</v>
      </c>
    </row>
    <row r="32180" spans="1:2" x14ac:dyDescent="0.2">
      <c r="A32180" s="112" t="s">
        <v>66851</v>
      </c>
      <c r="B32180" s="112" t="s">
        <v>66852</v>
      </c>
    </row>
    <row r="32181" spans="1:2" x14ac:dyDescent="0.2">
      <c r="A32181" s="112" t="s">
        <v>66853</v>
      </c>
      <c r="B32181" s="112" t="s">
        <v>66854</v>
      </c>
    </row>
    <row r="32182" spans="1:2" x14ac:dyDescent="0.2">
      <c r="A32182" s="112" t="s">
        <v>66855</v>
      </c>
      <c r="B32182" s="112" t="s">
        <v>66856</v>
      </c>
    </row>
    <row r="32183" spans="1:2" x14ac:dyDescent="0.2">
      <c r="A32183" s="112" t="s">
        <v>66857</v>
      </c>
      <c r="B32183" s="112" t="s">
        <v>66858</v>
      </c>
    </row>
    <row r="32184" spans="1:2" x14ac:dyDescent="0.2">
      <c r="A32184" s="112" t="s">
        <v>66859</v>
      </c>
      <c r="B32184" s="112" t="s">
        <v>66860</v>
      </c>
    </row>
    <row r="32185" spans="1:2" x14ac:dyDescent="0.2">
      <c r="A32185" s="112" t="s">
        <v>66861</v>
      </c>
      <c r="B32185" s="112" t="s">
        <v>66862</v>
      </c>
    </row>
    <row r="32186" spans="1:2" x14ac:dyDescent="0.2">
      <c r="A32186" s="112" t="s">
        <v>66863</v>
      </c>
      <c r="B32186" s="112" t="s">
        <v>66864</v>
      </c>
    </row>
    <row r="32187" spans="1:2" x14ac:dyDescent="0.2">
      <c r="A32187" s="112" t="s">
        <v>66865</v>
      </c>
      <c r="B32187" s="112" t="s">
        <v>66866</v>
      </c>
    </row>
    <row r="32188" spans="1:2" x14ac:dyDescent="0.2">
      <c r="A32188" s="112" t="s">
        <v>66867</v>
      </c>
      <c r="B32188" s="112" t="s">
        <v>66868</v>
      </c>
    </row>
    <row r="32189" spans="1:2" x14ac:dyDescent="0.2">
      <c r="A32189" s="112" t="s">
        <v>66869</v>
      </c>
      <c r="B32189" s="112" t="s">
        <v>66870</v>
      </c>
    </row>
    <row r="32190" spans="1:2" x14ac:dyDescent="0.2">
      <c r="A32190" s="112" t="s">
        <v>66871</v>
      </c>
      <c r="B32190" s="112" t="s">
        <v>66872</v>
      </c>
    </row>
    <row r="32191" spans="1:2" x14ac:dyDescent="0.2">
      <c r="A32191" s="112" t="s">
        <v>66873</v>
      </c>
      <c r="B32191" s="112" t="s">
        <v>66874</v>
      </c>
    </row>
    <row r="32192" spans="1:2" x14ac:dyDescent="0.2">
      <c r="A32192" s="112" t="s">
        <v>66875</v>
      </c>
      <c r="B32192" s="112" t="s">
        <v>66876</v>
      </c>
    </row>
    <row r="32193" spans="1:2" x14ac:dyDescent="0.2">
      <c r="A32193" s="112" t="s">
        <v>66877</v>
      </c>
      <c r="B32193" s="112" t="s">
        <v>66878</v>
      </c>
    </row>
    <row r="32194" spans="1:2" x14ac:dyDescent="0.2">
      <c r="A32194" s="112" t="s">
        <v>66879</v>
      </c>
      <c r="B32194" s="112" t="s">
        <v>66880</v>
      </c>
    </row>
    <row r="32195" spans="1:2" x14ac:dyDescent="0.2">
      <c r="A32195" s="112" t="s">
        <v>66881</v>
      </c>
      <c r="B32195" s="112" t="s">
        <v>66882</v>
      </c>
    </row>
    <row r="32196" spans="1:2" x14ac:dyDescent="0.2">
      <c r="A32196" s="112" t="s">
        <v>66883</v>
      </c>
      <c r="B32196" s="112" t="s">
        <v>66884</v>
      </c>
    </row>
    <row r="32197" spans="1:2" x14ac:dyDescent="0.2">
      <c r="A32197" s="112" t="s">
        <v>66885</v>
      </c>
      <c r="B32197" s="112" t="s">
        <v>66886</v>
      </c>
    </row>
    <row r="32198" spans="1:2" x14ac:dyDescent="0.2">
      <c r="A32198" s="112" t="s">
        <v>66887</v>
      </c>
      <c r="B32198" s="112" t="s">
        <v>66888</v>
      </c>
    </row>
    <row r="32199" spans="1:2" x14ac:dyDescent="0.2">
      <c r="A32199" s="112" t="s">
        <v>66889</v>
      </c>
      <c r="B32199" s="112" t="s">
        <v>66890</v>
      </c>
    </row>
    <row r="32200" spans="1:2" x14ac:dyDescent="0.2">
      <c r="A32200" s="112" t="s">
        <v>66891</v>
      </c>
      <c r="B32200" s="112" t="s">
        <v>66892</v>
      </c>
    </row>
    <row r="32201" spans="1:2" x14ac:dyDescent="0.2">
      <c r="A32201" s="112" t="s">
        <v>66893</v>
      </c>
      <c r="B32201" s="112" t="s">
        <v>66894</v>
      </c>
    </row>
    <row r="32202" spans="1:2" x14ac:dyDescent="0.2">
      <c r="A32202" s="112" t="s">
        <v>66895</v>
      </c>
      <c r="B32202" s="112" t="s">
        <v>66896</v>
      </c>
    </row>
    <row r="32203" spans="1:2" x14ac:dyDescent="0.2">
      <c r="A32203" s="112" t="s">
        <v>66897</v>
      </c>
      <c r="B32203" s="112" t="s">
        <v>66898</v>
      </c>
    </row>
    <row r="32204" spans="1:2" x14ac:dyDescent="0.2">
      <c r="A32204" s="112" t="s">
        <v>66899</v>
      </c>
      <c r="B32204" s="112" t="s">
        <v>66900</v>
      </c>
    </row>
    <row r="32205" spans="1:2" x14ac:dyDescent="0.2">
      <c r="A32205" s="112" t="s">
        <v>66901</v>
      </c>
      <c r="B32205" s="112" t="s">
        <v>66902</v>
      </c>
    </row>
    <row r="32206" spans="1:2" x14ac:dyDescent="0.2">
      <c r="A32206" s="112" t="s">
        <v>66903</v>
      </c>
      <c r="B32206" s="112" t="s">
        <v>66904</v>
      </c>
    </row>
    <row r="32207" spans="1:2" x14ac:dyDescent="0.2">
      <c r="A32207" s="112" t="s">
        <v>66905</v>
      </c>
      <c r="B32207" s="112" t="s">
        <v>66906</v>
      </c>
    </row>
    <row r="32208" spans="1:2" x14ac:dyDescent="0.2">
      <c r="A32208" s="112" t="s">
        <v>66907</v>
      </c>
      <c r="B32208" s="112" t="s">
        <v>66908</v>
      </c>
    </row>
    <row r="32209" spans="1:2" x14ac:dyDescent="0.2">
      <c r="A32209" s="112" t="s">
        <v>66909</v>
      </c>
      <c r="B32209" s="112" t="s">
        <v>66910</v>
      </c>
    </row>
    <row r="32210" spans="1:2" x14ac:dyDescent="0.2">
      <c r="A32210" s="112" t="s">
        <v>66911</v>
      </c>
      <c r="B32210" s="112" t="s">
        <v>66912</v>
      </c>
    </row>
    <row r="32211" spans="1:2" x14ac:dyDescent="0.2">
      <c r="A32211" s="112" t="s">
        <v>66913</v>
      </c>
      <c r="B32211" s="112" t="s">
        <v>66914</v>
      </c>
    </row>
    <row r="32212" spans="1:2" x14ac:dyDescent="0.2">
      <c r="A32212" s="112" t="s">
        <v>66915</v>
      </c>
      <c r="B32212" s="112" t="s">
        <v>66916</v>
      </c>
    </row>
    <row r="32213" spans="1:2" x14ac:dyDescent="0.2">
      <c r="A32213" s="112" t="s">
        <v>66917</v>
      </c>
      <c r="B32213" s="112" t="s">
        <v>66918</v>
      </c>
    </row>
    <row r="32214" spans="1:2" x14ac:dyDescent="0.2">
      <c r="A32214" s="112" t="s">
        <v>66919</v>
      </c>
      <c r="B32214" s="112" t="s">
        <v>66920</v>
      </c>
    </row>
    <row r="32215" spans="1:2" x14ac:dyDescent="0.2">
      <c r="A32215" s="112" t="s">
        <v>66921</v>
      </c>
      <c r="B32215" s="112" t="s">
        <v>66922</v>
      </c>
    </row>
    <row r="32216" spans="1:2" x14ac:dyDescent="0.2">
      <c r="A32216" s="112" t="s">
        <v>66923</v>
      </c>
      <c r="B32216" s="112" t="s">
        <v>66924</v>
      </c>
    </row>
    <row r="32217" spans="1:2" x14ac:dyDescent="0.2">
      <c r="A32217" s="112" t="s">
        <v>66925</v>
      </c>
      <c r="B32217" s="112" t="s">
        <v>66926</v>
      </c>
    </row>
    <row r="32218" spans="1:2" x14ac:dyDescent="0.2">
      <c r="A32218" s="112" t="s">
        <v>66927</v>
      </c>
      <c r="B32218" s="112" t="s">
        <v>66928</v>
      </c>
    </row>
    <row r="32219" spans="1:2" x14ac:dyDescent="0.2">
      <c r="A32219" s="112" t="s">
        <v>66929</v>
      </c>
      <c r="B32219" s="112" t="s">
        <v>66930</v>
      </c>
    </row>
    <row r="32220" spans="1:2" x14ac:dyDescent="0.2">
      <c r="A32220" s="112" t="s">
        <v>66931</v>
      </c>
      <c r="B32220" s="112" t="s">
        <v>66932</v>
      </c>
    </row>
    <row r="32221" spans="1:2" x14ac:dyDescent="0.2">
      <c r="A32221" s="112" t="s">
        <v>66933</v>
      </c>
      <c r="B32221" s="112" t="s">
        <v>66934</v>
      </c>
    </row>
    <row r="32222" spans="1:2" x14ac:dyDescent="0.2">
      <c r="A32222" s="112" t="s">
        <v>66935</v>
      </c>
      <c r="B32222" s="112" t="s">
        <v>66936</v>
      </c>
    </row>
    <row r="32223" spans="1:2" x14ac:dyDescent="0.2">
      <c r="A32223" s="112" t="s">
        <v>66937</v>
      </c>
      <c r="B32223" s="112" t="s">
        <v>66938</v>
      </c>
    </row>
    <row r="32224" spans="1:2" x14ac:dyDescent="0.2">
      <c r="A32224" s="112" t="s">
        <v>66939</v>
      </c>
      <c r="B32224" s="112" t="s">
        <v>66940</v>
      </c>
    </row>
    <row r="32225" spans="1:2" x14ac:dyDescent="0.2">
      <c r="A32225" s="112" t="s">
        <v>66941</v>
      </c>
      <c r="B32225" s="112" t="s">
        <v>66942</v>
      </c>
    </row>
    <row r="32226" spans="1:2" x14ac:dyDescent="0.2">
      <c r="A32226" s="112" t="s">
        <v>66943</v>
      </c>
      <c r="B32226" s="112" t="s">
        <v>66944</v>
      </c>
    </row>
    <row r="32227" spans="1:2" x14ac:dyDescent="0.2">
      <c r="A32227" s="112" t="s">
        <v>66945</v>
      </c>
      <c r="B32227" s="112" t="s">
        <v>66946</v>
      </c>
    </row>
    <row r="32228" spans="1:2" x14ac:dyDescent="0.2">
      <c r="A32228" s="112" t="s">
        <v>66947</v>
      </c>
      <c r="B32228" s="112" t="s">
        <v>66948</v>
      </c>
    </row>
    <row r="32229" spans="1:2" x14ac:dyDescent="0.2">
      <c r="A32229" s="112" t="s">
        <v>66949</v>
      </c>
      <c r="B32229" s="112" t="s">
        <v>66950</v>
      </c>
    </row>
    <row r="32230" spans="1:2" x14ac:dyDescent="0.2">
      <c r="A32230" s="112" t="s">
        <v>66951</v>
      </c>
      <c r="B32230" s="112" t="s">
        <v>66952</v>
      </c>
    </row>
    <row r="32231" spans="1:2" x14ac:dyDescent="0.2">
      <c r="A32231" s="112" t="s">
        <v>66953</v>
      </c>
      <c r="B32231" s="112" t="s">
        <v>66954</v>
      </c>
    </row>
    <row r="32232" spans="1:2" x14ac:dyDescent="0.2">
      <c r="A32232" s="112" t="s">
        <v>66955</v>
      </c>
      <c r="B32232" s="112" t="s">
        <v>66956</v>
      </c>
    </row>
    <row r="32233" spans="1:2" x14ac:dyDescent="0.2">
      <c r="A32233" s="112" t="s">
        <v>66957</v>
      </c>
      <c r="B32233" s="112" t="s">
        <v>66958</v>
      </c>
    </row>
    <row r="32234" spans="1:2" x14ac:dyDescent="0.2">
      <c r="A32234" s="112" t="s">
        <v>66959</v>
      </c>
      <c r="B32234" s="112" t="s">
        <v>66960</v>
      </c>
    </row>
    <row r="32235" spans="1:2" x14ac:dyDescent="0.2">
      <c r="A32235" s="112" t="s">
        <v>66961</v>
      </c>
      <c r="B32235" s="112" t="s">
        <v>66962</v>
      </c>
    </row>
    <row r="32236" spans="1:2" x14ac:dyDescent="0.2">
      <c r="A32236" s="112" t="s">
        <v>66963</v>
      </c>
      <c r="B32236" s="112" t="s">
        <v>66964</v>
      </c>
    </row>
    <row r="32237" spans="1:2" x14ac:dyDescent="0.2">
      <c r="A32237" s="112" t="s">
        <v>66965</v>
      </c>
      <c r="B32237" s="112" t="s">
        <v>66966</v>
      </c>
    </row>
    <row r="32238" spans="1:2" x14ac:dyDescent="0.2">
      <c r="A32238" s="112" t="s">
        <v>66967</v>
      </c>
      <c r="B32238" s="112" t="s">
        <v>66968</v>
      </c>
    </row>
    <row r="32239" spans="1:2" x14ac:dyDescent="0.2">
      <c r="A32239" s="112" t="s">
        <v>66969</v>
      </c>
      <c r="B32239" s="112" t="s">
        <v>66970</v>
      </c>
    </row>
    <row r="32240" spans="1:2" x14ac:dyDescent="0.2">
      <c r="A32240" s="112" t="s">
        <v>66971</v>
      </c>
      <c r="B32240" s="112" t="s">
        <v>66972</v>
      </c>
    </row>
    <row r="32241" spans="1:2" x14ac:dyDescent="0.2">
      <c r="A32241" s="112" t="s">
        <v>66973</v>
      </c>
      <c r="B32241" s="112" t="s">
        <v>66974</v>
      </c>
    </row>
    <row r="32242" spans="1:2" x14ac:dyDescent="0.2">
      <c r="A32242" s="112" t="s">
        <v>66975</v>
      </c>
      <c r="B32242" s="112" t="s">
        <v>66976</v>
      </c>
    </row>
    <row r="32243" spans="1:2" x14ac:dyDescent="0.2">
      <c r="A32243" s="112" t="s">
        <v>66977</v>
      </c>
      <c r="B32243" s="112" t="s">
        <v>66978</v>
      </c>
    </row>
    <row r="32244" spans="1:2" x14ac:dyDescent="0.2">
      <c r="A32244" s="112" t="s">
        <v>66979</v>
      </c>
      <c r="B32244" s="112" t="s">
        <v>66980</v>
      </c>
    </row>
    <row r="32245" spans="1:2" x14ac:dyDescent="0.2">
      <c r="A32245" s="112" t="s">
        <v>66981</v>
      </c>
      <c r="B32245" s="112" t="s">
        <v>66982</v>
      </c>
    </row>
    <row r="32246" spans="1:2" x14ac:dyDescent="0.2">
      <c r="A32246" s="112" t="s">
        <v>66983</v>
      </c>
      <c r="B32246" s="112" t="s">
        <v>66984</v>
      </c>
    </row>
    <row r="32247" spans="1:2" x14ac:dyDescent="0.2">
      <c r="A32247" s="112" t="s">
        <v>66985</v>
      </c>
      <c r="B32247" s="112" t="s">
        <v>66986</v>
      </c>
    </row>
    <row r="32248" spans="1:2" x14ac:dyDescent="0.2">
      <c r="A32248" s="112" t="s">
        <v>66987</v>
      </c>
      <c r="B32248" s="112" t="s">
        <v>66988</v>
      </c>
    </row>
    <row r="32249" spans="1:2" x14ac:dyDescent="0.2">
      <c r="A32249" s="112" t="s">
        <v>66989</v>
      </c>
      <c r="B32249" s="112" t="s">
        <v>66990</v>
      </c>
    </row>
    <row r="32250" spans="1:2" x14ac:dyDescent="0.2">
      <c r="A32250" s="112" t="s">
        <v>66991</v>
      </c>
      <c r="B32250" s="112" t="s">
        <v>66992</v>
      </c>
    </row>
    <row r="32251" spans="1:2" x14ac:dyDescent="0.2">
      <c r="A32251" s="112" t="s">
        <v>66993</v>
      </c>
      <c r="B32251" s="112" t="s">
        <v>66994</v>
      </c>
    </row>
    <row r="32252" spans="1:2" x14ac:dyDescent="0.2">
      <c r="A32252" s="112" t="s">
        <v>66995</v>
      </c>
      <c r="B32252" s="112" t="s">
        <v>66996</v>
      </c>
    </row>
    <row r="32253" spans="1:2" x14ac:dyDescent="0.2">
      <c r="A32253" s="112" t="s">
        <v>66997</v>
      </c>
      <c r="B32253" s="112" t="s">
        <v>66998</v>
      </c>
    </row>
    <row r="32254" spans="1:2" x14ac:dyDescent="0.2">
      <c r="A32254" s="112" t="s">
        <v>66999</v>
      </c>
      <c r="B32254" s="112" t="s">
        <v>67000</v>
      </c>
    </row>
    <row r="32255" spans="1:2" x14ac:dyDescent="0.2">
      <c r="A32255" s="112" t="s">
        <v>67001</v>
      </c>
      <c r="B32255" s="112" t="s">
        <v>67002</v>
      </c>
    </row>
    <row r="32256" spans="1:2" x14ac:dyDescent="0.2">
      <c r="A32256" s="112" t="s">
        <v>67003</v>
      </c>
      <c r="B32256" s="112" t="s">
        <v>67004</v>
      </c>
    </row>
    <row r="32257" spans="1:2" x14ac:dyDescent="0.2">
      <c r="A32257" s="112" t="s">
        <v>67005</v>
      </c>
      <c r="B32257" s="112" t="s">
        <v>67006</v>
      </c>
    </row>
    <row r="32258" spans="1:2" x14ac:dyDescent="0.2">
      <c r="A32258" s="112" t="s">
        <v>67007</v>
      </c>
      <c r="B32258" s="112" t="s">
        <v>67008</v>
      </c>
    </row>
    <row r="32259" spans="1:2" x14ac:dyDescent="0.2">
      <c r="A32259" s="112" t="s">
        <v>67009</v>
      </c>
      <c r="B32259" s="112" t="s">
        <v>67010</v>
      </c>
    </row>
    <row r="32260" spans="1:2" x14ac:dyDescent="0.2">
      <c r="A32260" s="112" t="s">
        <v>67011</v>
      </c>
      <c r="B32260" s="112" t="s">
        <v>67012</v>
      </c>
    </row>
    <row r="32261" spans="1:2" x14ac:dyDescent="0.2">
      <c r="A32261" s="112" t="s">
        <v>67013</v>
      </c>
      <c r="B32261" s="112" t="s">
        <v>67014</v>
      </c>
    </row>
    <row r="32262" spans="1:2" x14ac:dyDescent="0.2">
      <c r="A32262" s="112" t="s">
        <v>67015</v>
      </c>
      <c r="B32262" s="112" t="s">
        <v>67016</v>
      </c>
    </row>
    <row r="32263" spans="1:2" x14ac:dyDescent="0.2">
      <c r="A32263" s="112" t="s">
        <v>67017</v>
      </c>
      <c r="B32263" s="112" t="s">
        <v>67018</v>
      </c>
    </row>
    <row r="32264" spans="1:2" x14ac:dyDescent="0.2">
      <c r="A32264" s="112" t="s">
        <v>67019</v>
      </c>
      <c r="B32264" s="112" t="s">
        <v>67020</v>
      </c>
    </row>
    <row r="32265" spans="1:2" x14ac:dyDescent="0.2">
      <c r="A32265" s="112" t="s">
        <v>67021</v>
      </c>
      <c r="B32265" s="112" t="s">
        <v>67022</v>
      </c>
    </row>
    <row r="32266" spans="1:2" x14ac:dyDescent="0.2">
      <c r="A32266" s="112" t="s">
        <v>67023</v>
      </c>
      <c r="B32266" s="112" t="s">
        <v>67024</v>
      </c>
    </row>
    <row r="32267" spans="1:2" x14ac:dyDescent="0.2">
      <c r="A32267" s="112" t="s">
        <v>67025</v>
      </c>
      <c r="B32267" s="112" t="s">
        <v>67026</v>
      </c>
    </row>
    <row r="32268" spans="1:2" x14ac:dyDescent="0.2">
      <c r="A32268" s="112" t="s">
        <v>67027</v>
      </c>
      <c r="B32268" s="112" t="s">
        <v>67028</v>
      </c>
    </row>
    <row r="32269" spans="1:2" x14ac:dyDescent="0.2">
      <c r="A32269" s="112" t="s">
        <v>67029</v>
      </c>
      <c r="B32269" s="112" t="s">
        <v>67030</v>
      </c>
    </row>
    <row r="32270" spans="1:2" x14ac:dyDescent="0.2">
      <c r="A32270" s="112" t="s">
        <v>67031</v>
      </c>
      <c r="B32270" s="112" t="s">
        <v>67032</v>
      </c>
    </row>
    <row r="32271" spans="1:2" x14ac:dyDescent="0.2">
      <c r="A32271" s="112" t="s">
        <v>67033</v>
      </c>
      <c r="B32271" s="112" t="s">
        <v>67034</v>
      </c>
    </row>
    <row r="32272" spans="1:2" x14ac:dyDescent="0.2">
      <c r="A32272" s="112" t="s">
        <v>67035</v>
      </c>
      <c r="B32272" s="112" t="s">
        <v>67036</v>
      </c>
    </row>
    <row r="32273" spans="1:2" x14ac:dyDescent="0.2">
      <c r="A32273" s="112" t="s">
        <v>67037</v>
      </c>
      <c r="B32273" s="112" t="s">
        <v>67038</v>
      </c>
    </row>
    <row r="32274" spans="1:2" x14ac:dyDescent="0.2">
      <c r="A32274" s="112" t="s">
        <v>67039</v>
      </c>
      <c r="B32274" s="112" t="s">
        <v>67040</v>
      </c>
    </row>
    <row r="32275" spans="1:2" x14ac:dyDescent="0.2">
      <c r="A32275" s="112" t="s">
        <v>67041</v>
      </c>
      <c r="B32275" s="112" t="s">
        <v>67042</v>
      </c>
    </row>
    <row r="32276" spans="1:2" x14ac:dyDescent="0.2">
      <c r="A32276" s="112" t="s">
        <v>67043</v>
      </c>
      <c r="B32276" s="112" t="s">
        <v>67044</v>
      </c>
    </row>
    <row r="32277" spans="1:2" x14ac:dyDescent="0.2">
      <c r="A32277" s="112" t="s">
        <v>67045</v>
      </c>
      <c r="B32277" s="112" t="s">
        <v>67046</v>
      </c>
    </row>
    <row r="32278" spans="1:2" x14ac:dyDescent="0.2">
      <c r="A32278" s="112" t="s">
        <v>67047</v>
      </c>
      <c r="B32278" s="112" t="s">
        <v>67048</v>
      </c>
    </row>
    <row r="32279" spans="1:2" x14ac:dyDescent="0.2">
      <c r="A32279" s="112" t="s">
        <v>67049</v>
      </c>
      <c r="B32279" s="112" t="s">
        <v>67050</v>
      </c>
    </row>
    <row r="32280" spans="1:2" x14ac:dyDescent="0.2">
      <c r="A32280" s="112" t="s">
        <v>67051</v>
      </c>
      <c r="B32280" s="112" t="s">
        <v>67052</v>
      </c>
    </row>
    <row r="32281" spans="1:2" x14ac:dyDescent="0.2">
      <c r="A32281" s="112" t="s">
        <v>67053</v>
      </c>
      <c r="B32281" s="112" t="s">
        <v>67054</v>
      </c>
    </row>
    <row r="32282" spans="1:2" x14ac:dyDescent="0.2">
      <c r="A32282" s="112" t="s">
        <v>67055</v>
      </c>
      <c r="B32282" s="112" t="s">
        <v>67056</v>
      </c>
    </row>
    <row r="32283" spans="1:2" x14ac:dyDescent="0.2">
      <c r="A32283" s="112" t="s">
        <v>67057</v>
      </c>
      <c r="B32283" s="112" t="s">
        <v>67058</v>
      </c>
    </row>
    <row r="32284" spans="1:2" x14ac:dyDescent="0.2">
      <c r="A32284" s="112" t="s">
        <v>67059</v>
      </c>
      <c r="B32284" s="112" t="s">
        <v>67060</v>
      </c>
    </row>
    <row r="32285" spans="1:2" x14ac:dyDescent="0.2">
      <c r="A32285" s="112" t="s">
        <v>67061</v>
      </c>
      <c r="B32285" s="112" t="s">
        <v>67062</v>
      </c>
    </row>
    <row r="32286" spans="1:2" x14ac:dyDescent="0.2">
      <c r="A32286" s="112" t="s">
        <v>67063</v>
      </c>
      <c r="B32286" s="112" t="s">
        <v>67064</v>
      </c>
    </row>
    <row r="32287" spans="1:2" x14ac:dyDescent="0.2">
      <c r="A32287" s="112" t="s">
        <v>67065</v>
      </c>
      <c r="B32287" s="112" t="s">
        <v>67066</v>
      </c>
    </row>
    <row r="32288" spans="1:2" x14ac:dyDescent="0.2">
      <c r="A32288" s="112" t="s">
        <v>67067</v>
      </c>
      <c r="B32288" s="112" t="s">
        <v>67068</v>
      </c>
    </row>
    <row r="32289" spans="1:2" x14ac:dyDescent="0.2">
      <c r="A32289" s="112" t="s">
        <v>67069</v>
      </c>
      <c r="B32289" s="112" t="s">
        <v>67070</v>
      </c>
    </row>
    <row r="32290" spans="1:2" x14ac:dyDescent="0.2">
      <c r="A32290" s="112" t="s">
        <v>67071</v>
      </c>
      <c r="B32290" s="112" t="s">
        <v>67072</v>
      </c>
    </row>
    <row r="32291" spans="1:2" x14ac:dyDescent="0.2">
      <c r="A32291" s="112" t="s">
        <v>67073</v>
      </c>
      <c r="B32291" s="112" t="s">
        <v>67074</v>
      </c>
    </row>
    <row r="32292" spans="1:2" x14ac:dyDescent="0.2">
      <c r="A32292" s="112" t="s">
        <v>67075</v>
      </c>
      <c r="B32292" s="112" t="s">
        <v>67076</v>
      </c>
    </row>
    <row r="32293" spans="1:2" x14ac:dyDescent="0.2">
      <c r="A32293" s="112" t="s">
        <v>67077</v>
      </c>
      <c r="B32293" s="112" t="s">
        <v>67078</v>
      </c>
    </row>
    <row r="32294" spans="1:2" x14ac:dyDescent="0.2">
      <c r="A32294" s="112" t="s">
        <v>67079</v>
      </c>
      <c r="B32294" s="112" t="s">
        <v>67080</v>
      </c>
    </row>
    <row r="32295" spans="1:2" x14ac:dyDescent="0.2">
      <c r="A32295" s="112" t="s">
        <v>67081</v>
      </c>
      <c r="B32295" s="112" t="s">
        <v>67082</v>
      </c>
    </row>
    <row r="32296" spans="1:2" x14ac:dyDescent="0.2">
      <c r="A32296" s="112" t="s">
        <v>67083</v>
      </c>
      <c r="B32296" s="112" t="s">
        <v>67084</v>
      </c>
    </row>
    <row r="32297" spans="1:2" x14ac:dyDescent="0.2">
      <c r="A32297" s="112" t="s">
        <v>67085</v>
      </c>
      <c r="B32297" s="112" t="s">
        <v>67086</v>
      </c>
    </row>
    <row r="32298" spans="1:2" x14ac:dyDescent="0.2">
      <c r="A32298" s="112" t="s">
        <v>67087</v>
      </c>
      <c r="B32298" s="112" t="s">
        <v>67088</v>
      </c>
    </row>
    <row r="32299" spans="1:2" x14ac:dyDescent="0.2">
      <c r="A32299" s="112" t="s">
        <v>67089</v>
      </c>
      <c r="B32299" s="112" t="s">
        <v>67090</v>
      </c>
    </row>
    <row r="32300" spans="1:2" x14ac:dyDescent="0.2">
      <c r="A32300" s="112" t="s">
        <v>67091</v>
      </c>
      <c r="B32300" s="112" t="s">
        <v>67092</v>
      </c>
    </row>
    <row r="32301" spans="1:2" x14ac:dyDescent="0.2">
      <c r="A32301" s="112" t="s">
        <v>67093</v>
      </c>
      <c r="B32301" s="112" t="s">
        <v>67094</v>
      </c>
    </row>
    <row r="32302" spans="1:2" x14ac:dyDescent="0.2">
      <c r="A32302" s="112" t="s">
        <v>67095</v>
      </c>
      <c r="B32302" s="112" t="s">
        <v>67096</v>
      </c>
    </row>
    <row r="32303" spans="1:2" x14ac:dyDescent="0.2">
      <c r="A32303" s="112" t="s">
        <v>67097</v>
      </c>
      <c r="B32303" s="112" t="s">
        <v>67098</v>
      </c>
    </row>
    <row r="32304" spans="1:2" x14ac:dyDescent="0.2">
      <c r="A32304" s="112" t="s">
        <v>67099</v>
      </c>
      <c r="B32304" s="112" t="s">
        <v>67100</v>
      </c>
    </row>
    <row r="32305" spans="1:2" x14ac:dyDescent="0.2">
      <c r="A32305" s="112" t="s">
        <v>67101</v>
      </c>
      <c r="B32305" s="112" t="s">
        <v>67102</v>
      </c>
    </row>
    <row r="32306" spans="1:2" x14ac:dyDescent="0.2">
      <c r="A32306" s="112" t="s">
        <v>67103</v>
      </c>
      <c r="B32306" s="112" t="s">
        <v>67104</v>
      </c>
    </row>
    <row r="32307" spans="1:2" x14ac:dyDescent="0.2">
      <c r="A32307" s="112" t="s">
        <v>67105</v>
      </c>
      <c r="B32307" s="112" t="s">
        <v>67106</v>
      </c>
    </row>
    <row r="32308" spans="1:2" x14ac:dyDescent="0.2">
      <c r="A32308" s="112" t="s">
        <v>67107</v>
      </c>
      <c r="B32308" s="112" t="s">
        <v>67108</v>
      </c>
    </row>
    <row r="32309" spans="1:2" x14ac:dyDescent="0.2">
      <c r="A32309" s="112" t="s">
        <v>67109</v>
      </c>
      <c r="B32309" s="112" t="s">
        <v>67110</v>
      </c>
    </row>
    <row r="32310" spans="1:2" x14ac:dyDescent="0.2">
      <c r="A32310" s="112" t="s">
        <v>67111</v>
      </c>
      <c r="B32310" s="112" t="s">
        <v>67112</v>
      </c>
    </row>
    <row r="32311" spans="1:2" x14ac:dyDescent="0.2">
      <c r="A32311" s="112" t="s">
        <v>67113</v>
      </c>
      <c r="B32311" s="112" t="s">
        <v>67114</v>
      </c>
    </row>
    <row r="32312" spans="1:2" x14ac:dyDescent="0.2">
      <c r="A32312" s="112" t="s">
        <v>67115</v>
      </c>
      <c r="B32312" s="112" t="s">
        <v>67116</v>
      </c>
    </row>
    <row r="32313" spans="1:2" x14ac:dyDescent="0.2">
      <c r="A32313" s="112" t="s">
        <v>67117</v>
      </c>
      <c r="B32313" s="112" t="s">
        <v>67118</v>
      </c>
    </row>
    <row r="32314" spans="1:2" x14ac:dyDescent="0.2">
      <c r="A32314" s="112" t="s">
        <v>67119</v>
      </c>
      <c r="B32314" s="112" t="s">
        <v>67120</v>
      </c>
    </row>
    <row r="32315" spans="1:2" x14ac:dyDescent="0.2">
      <c r="A32315" s="112" t="s">
        <v>67121</v>
      </c>
      <c r="B32315" s="112" t="s">
        <v>67122</v>
      </c>
    </row>
    <row r="32316" spans="1:2" x14ac:dyDescent="0.2">
      <c r="A32316" s="112" t="s">
        <v>67123</v>
      </c>
      <c r="B32316" s="112" t="s">
        <v>67124</v>
      </c>
    </row>
    <row r="32317" spans="1:2" x14ac:dyDescent="0.2">
      <c r="A32317" s="112" t="s">
        <v>67125</v>
      </c>
      <c r="B32317" s="112" t="s">
        <v>67126</v>
      </c>
    </row>
    <row r="32318" spans="1:2" x14ac:dyDescent="0.2">
      <c r="A32318" s="112" t="s">
        <v>67127</v>
      </c>
      <c r="B32318" s="112" t="s">
        <v>67128</v>
      </c>
    </row>
    <row r="32319" spans="1:2" x14ac:dyDescent="0.2">
      <c r="A32319" s="112" t="s">
        <v>67129</v>
      </c>
      <c r="B32319" s="112" t="s">
        <v>67130</v>
      </c>
    </row>
    <row r="32320" spans="1:2" x14ac:dyDescent="0.2">
      <c r="A32320" s="112" t="s">
        <v>67131</v>
      </c>
      <c r="B32320" s="112" t="s">
        <v>67132</v>
      </c>
    </row>
    <row r="32321" spans="1:2" x14ac:dyDescent="0.2">
      <c r="A32321" s="112" t="s">
        <v>67133</v>
      </c>
      <c r="B32321" s="112" t="s">
        <v>67134</v>
      </c>
    </row>
    <row r="32322" spans="1:2" x14ac:dyDescent="0.2">
      <c r="A32322" s="112" t="s">
        <v>67135</v>
      </c>
      <c r="B32322" s="112" t="s">
        <v>67136</v>
      </c>
    </row>
    <row r="32323" spans="1:2" x14ac:dyDescent="0.2">
      <c r="A32323" s="112" t="s">
        <v>67137</v>
      </c>
      <c r="B32323" s="112" t="s">
        <v>67138</v>
      </c>
    </row>
    <row r="32324" spans="1:2" x14ac:dyDescent="0.2">
      <c r="A32324" s="112" t="s">
        <v>67139</v>
      </c>
      <c r="B32324" s="112" t="s">
        <v>67140</v>
      </c>
    </row>
    <row r="32325" spans="1:2" x14ac:dyDescent="0.2">
      <c r="A32325" s="112" t="s">
        <v>67141</v>
      </c>
      <c r="B32325" s="112" t="s">
        <v>67142</v>
      </c>
    </row>
    <row r="32326" spans="1:2" x14ac:dyDescent="0.2">
      <c r="A32326" s="112" t="s">
        <v>67143</v>
      </c>
      <c r="B32326" s="112" t="s">
        <v>67144</v>
      </c>
    </row>
    <row r="32327" spans="1:2" x14ac:dyDescent="0.2">
      <c r="A32327" s="112" t="s">
        <v>67145</v>
      </c>
      <c r="B32327" s="112" t="s">
        <v>67146</v>
      </c>
    </row>
    <row r="32328" spans="1:2" x14ac:dyDescent="0.2">
      <c r="A32328" s="112" t="s">
        <v>67147</v>
      </c>
      <c r="B32328" s="112" t="s">
        <v>67148</v>
      </c>
    </row>
    <row r="32329" spans="1:2" x14ac:dyDescent="0.2">
      <c r="A32329" s="112" t="s">
        <v>67149</v>
      </c>
      <c r="B32329" s="112" t="s">
        <v>67150</v>
      </c>
    </row>
    <row r="32330" spans="1:2" x14ac:dyDescent="0.2">
      <c r="A32330" s="112" t="s">
        <v>67151</v>
      </c>
      <c r="B32330" s="112" t="s">
        <v>67152</v>
      </c>
    </row>
    <row r="32331" spans="1:2" x14ac:dyDescent="0.2">
      <c r="A32331" s="112" t="s">
        <v>67153</v>
      </c>
      <c r="B32331" s="112" t="s">
        <v>67154</v>
      </c>
    </row>
    <row r="32332" spans="1:2" x14ac:dyDescent="0.2">
      <c r="A32332" s="112" t="s">
        <v>67155</v>
      </c>
      <c r="B32332" s="112" t="s">
        <v>67156</v>
      </c>
    </row>
    <row r="32333" spans="1:2" x14ac:dyDescent="0.2">
      <c r="A32333" s="112" t="s">
        <v>67157</v>
      </c>
      <c r="B32333" s="112" t="s">
        <v>67158</v>
      </c>
    </row>
    <row r="32334" spans="1:2" x14ac:dyDescent="0.2">
      <c r="A32334" s="112" t="s">
        <v>67159</v>
      </c>
      <c r="B32334" s="112" t="s">
        <v>67160</v>
      </c>
    </row>
    <row r="32335" spans="1:2" x14ac:dyDescent="0.2">
      <c r="A32335" s="112" t="s">
        <v>67161</v>
      </c>
      <c r="B32335" s="112" t="s">
        <v>67162</v>
      </c>
    </row>
    <row r="32336" spans="1:2" x14ac:dyDescent="0.2">
      <c r="A32336" s="112" t="s">
        <v>67163</v>
      </c>
      <c r="B32336" s="112" t="s">
        <v>67164</v>
      </c>
    </row>
    <row r="32337" spans="1:2" x14ac:dyDescent="0.2">
      <c r="A32337" s="112" t="s">
        <v>67165</v>
      </c>
      <c r="B32337" s="112" t="s">
        <v>67166</v>
      </c>
    </row>
    <row r="32338" spans="1:2" x14ac:dyDescent="0.2">
      <c r="A32338" s="112" t="s">
        <v>67167</v>
      </c>
      <c r="B32338" s="112" t="s">
        <v>67168</v>
      </c>
    </row>
    <row r="32339" spans="1:2" x14ac:dyDescent="0.2">
      <c r="A32339" s="112" t="s">
        <v>67169</v>
      </c>
      <c r="B32339" s="112" t="s">
        <v>67170</v>
      </c>
    </row>
    <row r="32340" spans="1:2" x14ac:dyDescent="0.2">
      <c r="A32340" s="112" t="s">
        <v>67171</v>
      </c>
      <c r="B32340" s="112" t="s">
        <v>67172</v>
      </c>
    </row>
    <row r="32341" spans="1:2" x14ac:dyDescent="0.2">
      <c r="A32341" s="112" t="s">
        <v>67173</v>
      </c>
      <c r="B32341" s="112" t="s">
        <v>67174</v>
      </c>
    </row>
    <row r="32342" spans="1:2" x14ac:dyDescent="0.2">
      <c r="A32342" s="112" t="s">
        <v>67175</v>
      </c>
      <c r="B32342" s="112" t="s">
        <v>67176</v>
      </c>
    </row>
    <row r="32343" spans="1:2" x14ac:dyDescent="0.2">
      <c r="A32343" s="112" t="s">
        <v>67177</v>
      </c>
      <c r="B32343" s="112" t="s">
        <v>67178</v>
      </c>
    </row>
    <row r="32344" spans="1:2" x14ac:dyDescent="0.2">
      <c r="A32344" s="112" t="s">
        <v>67179</v>
      </c>
      <c r="B32344" s="112" t="s">
        <v>67180</v>
      </c>
    </row>
    <row r="32345" spans="1:2" x14ac:dyDescent="0.2">
      <c r="A32345" s="112" t="s">
        <v>67181</v>
      </c>
      <c r="B32345" s="112" t="s">
        <v>67182</v>
      </c>
    </row>
    <row r="32346" spans="1:2" x14ac:dyDescent="0.2">
      <c r="A32346" s="112" t="s">
        <v>67183</v>
      </c>
      <c r="B32346" s="112" t="s">
        <v>67184</v>
      </c>
    </row>
    <row r="32347" spans="1:2" x14ac:dyDescent="0.2">
      <c r="A32347" s="112" t="s">
        <v>67185</v>
      </c>
      <c r="B32347" s="112" t="s">
        <v>67186</v>
      </c>
    </row>
    <row r="32348" spans="1:2" x14ac:dyDescent="0.2">
      <c r="A32348" s="112" t="s">
        <v>67187</v>
      </c>
      <c r="B32348" s="112" t="s">
        <v>67188</v>
      </c>
    </row>
    <row r="32349" spans="1:2" x14ac:dyDescent="0.2">
      <c r="A32349" s="112" t="s">
        <v>67189</v>
      </c>
      <c r="B32349" s="112" t="s">
        <v>67190</v>
      </c>
    </row>
    <row r="32350" spans="1:2" x14ac:dyDescent="0.2">
      <c r="A32350" s="112" t="s">
        <v>67191</v>
      </c>
      <c r="B32350" s="112" t="s">
        <v>67192</v>
      </c>
    </row>
    <row r="32351" spans="1:2" x14ac:dyDescent="0.2">
      <c r="A32351" s="112" t="s">
        <v>67193</v>
      </c>
      <c r="B32351" s="112" t="s">
        <v>67194</v>
      </c>
    </row>
    <row r="32352" spans="1:2" x14ac:dyDescent="0.2">
      <c r="A32352" s="112" t="s">
        <v>67195</v>
      </c>
      <c r="B32352" s="112" t="s">
        <v>67196</v>
      </c>
    </row>
    <row r="32353" spans="1:2" x14ac:dyDescent="0.2">
      <c r="A32353" s="112" t="s">
        <v>67197</v>
      </c>
      <c r="B32353" s="112" t="s">
        <v>67198</v>
      </c>
    </row>
    <row r="32354" spans="1:2" x14ac:dyDescent="0.2">
      <c r="A32354" s="112" t="s">
        <v>67199</v>
      </c>
      <c r="B32354" s="112" t="s">
        <v>67200</v>
      </c>
    </row>
    <row r="32355" spans="1:2" x14ac:dyDescent="0.2">
      <c r="A32355" s="112" t="s">
        <v>67201</v>
      </c>
      <c r="B32355" s="112" t="s">
        <v>67202</v>
      </c>
    </row>
    <row r="32356" spans="1:2" x14ac:dyDescent="0.2">
      <c r="A32356" s="112" t="s">
        <v>67203</v>
      </c>
      <c r="B32356" s="112" t="s">
        <v>67204</v>
      </c>
    </row>
    <row r="32357" spans="1:2" x14ac:dyDescent="0.2">
      <c r="A32357" s="112" t="s">
        <v>67205</v>
      </c>
      <c r="B32357" s="112" t="s">
        <v>67206</v>
      </c>
    </row>
    <row r="32358" spans="1:2" x14ac:dyDescent="0.2">
      <c r="A32358" s="112" t="s">
        <v>67207</v>
      </c>
      <c r="B32358" s="112" t="s">
        <v>67208</v>
      </c>
    </row>
    <row r="32359" spans="1:2" x14ac:dyDescent="0.2">
      <c r="A32359" s="112" t="s">
        <v>67209</v>
      </c>
      <c r="B32359" s="112" t="s">
        <v>67210</v>
      </c>
    </row>
    <row r="32360" spans="1:2" x14ac:dyDescent="0.2">
      <c r="A32360" s="112" t="s">
        <v>67211</v>
      </c>
      <c r="B32360" s="112" t="s">
        <v>67212</v>
      </c>
    </row>
    <row r="32361" spans="1:2" x14ac:dyDescent="0.2">
      <c r="A32361" s="112" t="s">
        <v>67213</v>
      </c>
      <c r="B32361" s="112" t="s">
        <v>67214</v>
      </c>
    </row>
    <row r="32362" spans="1:2" x14ac:dyDescent="0.2">
      <c r="A32362" s="112" t="s">
        <v>67215</v>
      </c>
      <c r="B32362" s="112" t="s">
        <v>67216</v>
      </c>
    </row>
    <row r="32363" spans="1:2" x14ac:dyDescent="0.2">
      <c r="A32363" s="112" t="s">
        <v>67217</v>
      </c>
      <c r="B32363" s="112" t="s">
        <v>67218</v>
      </c>
    </row>
    <row r="32364" spans="1:2" x14ac:dyDescent="0.2">
      <c r="A32364" s="112" t="s">
        <v>67219</v>
      </c>
      <c r="B32364" s="112" t="s">
        <v>67220</v>
      </c>
    </row>
    <row r="32365" spans="1:2" x14ac:dyDescent="0.2">
      <c r="A32365" s="112" t="s">
        <v>67221</v>
      </c>
      <c r="B32365" s="112" t="s">
        <v>67222</v>
      </c>
    </row>
    <row r="32366" spans="1:2" x14ac:dyDescent="0.2">
      <c r="A32366" s="112" t="s">
        <v>67223</v>
      </c>
      <c r="B32366" s="112" t="s">
        <v>67224</v>
      </c>
    </row>
    <row r="32367" spans="1:2" x14ac:dyDescent="0.2">
      <c r="A32367" s="112" t="s">
        <v>67225</v>
      </c>
      <c r="B32367" s="112" t="s">
        <v>67226</v>
      </c>
    </row>
    <row r="32368" spans="1:2" x14ac:dyDescent="0.2">
      <c r="A32368" s="112" t="s">
        <v>67227</v>
      </c>
      <c r="B32368" s="112" t="s">
        <v>67228</v>
      </c>
    </row>
    <row r="32369" spans="1:2" x14ac:dyDescent="0.2">
      <c r="A32369" s="112" t="s">
        <v>67229</v>
      </c>
      <c r="B32369" s="112" t="s">
        <v>67230</v>
      </c>
    </row>
    <row r="32370" spans="1:2" x14ac:dyDescent="0.2">
      <c r="A32370" s="112" t="s">
        <v>67231</v>
      </c>
      <c r="B32370" s="112" t="s">
        <v>67232</v>
      </c>
    </row>
    <row r="32371" spans="1:2" x14ac:dyDescent="0.2">
      <c r="A32371" s="112" t="s">
        <v>67233</v>
      </c>
      <c r="B32371" s="112" t="s">
        <v>67234</v>
      </c>
    </row>
    <row r="32372" spans="1:2" x14ac:dyDescent="0.2">
      <c r="A32372" s="112" t="s">
        <v>67235</v>
      </c>
      <c r="B32372" s="112" t="s">
        <v>67236</v>
      </c>
    </row>
    <row r="32373" spans="1:2" x14ac:dyDescent="0.2">
      <c r="A32373" s="112" t="s">
        <v>67237</v>
      </c>
      <c r="B32373" s="112" t="s">
        <v>67238</v>
      </c>
    </row>
    <row r="32374" spans="1:2" x14ac:dyDescent="0.2">
      <c r="A32374" s="112" t="s">
        <v>67239</v>
      </c>
      <c r="B32374" s="112" t="s">
        <v>67240</v>
      </c>
    </row>
    <row r="32375" spans="1:2" x14ac:dyDescent="0.2">
      <c r="A32375" s="112" t="s">
        <v>67241</v>
      </c>
      <c r="B32375" s="112" t="s">
        <v>67242</v>
      </c>
    </row>
    <row r="32376" spans="1:2" x14ac:dyDescent="0.2">
      <c r="A32376" s="112" t="s">
        <v>67243</v>
      </c>
      <c r="B32376" s="112" t="s">
        <v>67244</v>
      </c>
    </row>
    <row r="32377" spans="1:2" x14ac:dyDescent="0.2">
      <c r="A32377" s="112" t="s">
        <v>67245</v>
      </c>
      <c r="B32377" s="112" t="s">
        <v>67246</v>
      </c>
    </row>
    <row r="32378" spans="1:2" x14ac:dyDescent="0.2">
      <c r="A32378" s="112" t="s">
        <v>67247</v>
      </c>
      <c r="B32378" s="112" t="s">
        <v>67248</v>
      </c>
    </row>
    <row r="32379" spans="1:2" x14ac:dyDescent="0.2">
      <c r="A32379" s="112" t="s">
        <v>67249</v>
      </c>
      <c r="B32379" s="112" t="s">
        <v>67250</v>
      </c>
    </row>
    <row r="32380" spans="1:2" x14ac:dyDescent="0.2">
      <c r="A32380" s="112" t="s">
        <v>67251</v>
      </c>
      <c r="B32380" s="112" t="s">
        <v>67252</v>
      </c>
    </row>
    <row r="32381" spans="1:2" x14ac:dyDescent="0.2">
      <c r="A32381" s="112" t="s">
        <v>67253</v>
      </c>
      <c r="B32381" s="112" t="s">
        <v>67254</v>
      </c>
    </row>
    <row r="32382" spans="1:2" x14ac:dyDescent="0.2">
      <c r="A32382" s="112" t="s">
        <v>67255</v>
      </c>
      <c r="B32382" s="112" t="s">
        <v>67256</v>
      </c>
    </row>
    <row r="32383" spans="1:2" x14ac:dyDescent="0.2">
      <c r="A32383" s="112" t="s">
        <v>67257</v>
      </c>
      <c r="B32383" s="112" t="s">
        <v>67258</v>
      </c>
    </row>
    <row r="32384" spans="1:2" x14ac:dyDescent="0.2">
      <c r="A32384" s="112" t="s">
        <v>67259</v>
      </c>
      <c r="B32384" s="112" t="s">
        <v>67260</v>
      </c>
    </row>
    <row r="32385" spans="1:2" x14ac:dyDescent="0.2">
      <c r="A32385" s="112" t="s">
        <v>67261</v>
      </c>
      <c r="B32385" s="112" t="s">
        <v>67262</v>
      </c>
    </row>
    <row r="32386" spans="1:2" x14ac:dyDescent="0.2">
      <c r="A32386" s="112" t="s">
        <v>67263</v>
      </c>
      <c r="B32386" s="112" t="s">
        <v>67264</v>
      </c>
    </row>
    <row r="32387" spans="1:2" x14ac:dyDescent="0.2">
      <c r="A32387" s="112" t="s">
        <v>67265</v>
      </c>
      <c r="B32387" s="112" t="s">
        <v>67266</v>
      </c>
    </row>
    <row r="32388" spans="1:2" x14ac:dyDescent="0.2">
      <c r="A32388" s="112" t="s">
        <v>67267</v>
      </c>
      <c r="B32388" s="112" t="s">
        <v>67268</v>
      </c>
    </row>
    <row r="32389" spans="1:2" x14ac:dyDescent="0.2">
      <c r="A32389" s="112" t="s">
        <v>67269</v>
      </c>
      <c r="B32389" s="112" t="s">
        <v>67270</v>
      </c>
    </row>
    <row r="32390" spans="1:2" x14ac:dyDescent="0.2">
      <c r="A32390" s="112" t="s">
        <v>67271</v>
      </c>
      <c r="B32390" s="112" t="s">
        <v>67272</v>
      </c>
    </row>
    <row r="32391" spans="1:2" x14ac:dyDescent="0.2">
      <c r="A32391" s="112" t="s">
        <v>67273</v>
      </c>
      <c r="B32391" s="112" t="s">
        <v>67274</v>
      </c>
    </row>
    <row r="32392" spans="1:2" x14ac:dyDescent="0.2">
      <c r="A32392" s="112" t="s">
        <v>67275</v>
      </c>
      <c r="B32392" s="112" t="s">
        <v>67276</v>
      </c>
    </row>
    <row r="32393" spans="1:2" x14ac:dyDescent="0.2">
      <c r="A32393" s="112" t="s">
        <v>67277</v>
      </c>
      <c r="B32393" s="112" t="s">
        <v>67278</v>
      </c>
    </row>
    <row r="32394" spans="1:2" x14ac:dyDescent="0.2">
      <c r="A32394" s="112" t="s">
        <v>67279</v>
      </c>
      <c r="B32394" s="112" t="s">
        <v>67280</v>
      </c>
    </row>
    <row r="32395" spans="1:2" x14ac:dyDescent="0.2">
      <c r="A32395" s="112" t="s">
        <v>67281</v>
      </c>
      <c r="B32395" s="112" t="s">
        <v>67282</v>
      </c>
    </row>
    <row r="32396" spans="1:2" x14ac:dyDescent="0.2">
      <c r="A32396" s="112" t="s">
        <v>67283</v>
      </c>
      <c r="B32396" s="112" t="s">
        <v>67284</v>
      </c>
    </row>
    <row r="32397" spans="1:2" x14ac:dyDescent="0.2">
      <c r="A32397" s="112" t="s">
        <v>67285</v>
      </c>
      <c r="B32397" s="112" t="s">
        <v>67286</v>
      </c>
    </row>
    <row r="32398" spans="1:2" x14ac:dyDescent="0.2">
      <c r="A32398" s="112" t="s">
        <v>67287</v>
      </c>
      <c r="B32398" s="112" t="s">
        <v>67288</v>
      </c>
    </row>
    <row r="32399" spans="1:2" x14ac:dyDescent="0.2">
      <c r="A32399" s="112" t="s">
        <v>67289</v>
      </c>
      <c r="B32399" s="112" t="s">
        <v>67290</v>
      </c>
    </row>
    <row r="32400" spans="1:2" x14ac:dyDescent="0.2">
      <c r="A32400" s="112" t="s">
        <v>67291</v>
      </c>
      <c r="B32400" s="112" t="s">
        <v>67292</v>
      </c>
    </row>
    <row r="32401" spans="1:2" x14ac:dyDescent="0.2">
      <c r="A32401" s="112" t="s">
        <v>67293</v>
      </c>
      <c r="B32401" s="112" t="s">
        <v>67294</v>
      </c>
    </row>
    <row r="32402" spans="1:2" x14ac:dyDescent="0.2">
      <c r="A32402" s="112" t="s">
        <v>67295</v>
      </c>
      <c r="B32402" s="112" t="s">
        <v>67296</v>
      </c>
    </row>
    <row r="32403" spans="1:2" x14ac:dyDescent="0.2">
      <c r="A32403" s="112" t="s">
        <v>67297</v>
      </c>
      <c r="B32403" s="112" t="s">
        <v>67298</v>
      </c>
    </row>
    <row r="32404" spans="1:2" x14ac:dyDescent="0.2">
      <c r="A32404" s="112" t="s">
        <v>67299</v>
      </c>
      <c r="B32404" s="112" t="s">
        <v>67300</v>
      </c>
    </row>
    <row r="32405" spans="1:2" x14ac:dyDescent="0.2">
      <c r="A32405" s="112" t="s">
        <v>67301</v>
      </c>
      <c r="B32405" s="112" t="s">
        <v>67302</v>
      </c>
    </row>
    <row r="32406" spans="1:2" x14ac:dyDescent="0.2">
      <c r="A32406" s="112" t="s">
        <v>67303</v>
      </c>
      <c r="B32406" s="112" t="s">
        <v>67304</v>
      </c>
    </row>
    <row r="32407" spans="1:2" x14ac:dyDescent="0.2">
      <c r="A32407" s="112" t="s">
        <v>67305</v>
      </c>
      <c r="B32407" s="112" t="s">
        <v>67306</v>
      </c>
    </row>
    <row r="32408" spans="1:2" x14ac:dyDescent="0.2">
      <c r="A32408" s="112" t="s">
        <v>67307</v>
      </c>
      <c r="B32408" s="112" t="s">
        <v>67308</v>
      </c>
    </row>
    <row r="32409" spans="1:2" x14ac:dyDescent="0.2">
      <c r="A32409" s="112" t="s">
        <v>67309</v>
      </c>
      <c r="B32409" s="112" t="s">
        <v>67310</v>
      </c>
    </row>
    <row r="32410" spans="1:2" x14ac:dyDescent="0.2">
      <c r="A32410" s="112" t="s">
        <v>67311</v>
      </c>
      <c r="B32410" s="112" t="s">
        <v>67312</v>
      </c>
    </row>
    <row r="32411" spans="1:2" x14ac:dyDescent="0.2">
      <c r="A32411" s="112" t="s">
        <v>67313</v>
      </c>
      <c r="B32411" s="112" t="s">
        <v>67314</v>
      </c>
    </row>
    <row r="32412" spans="1:2" x14ac:dyDescent="0.2">
      <c r="A32412" s="112" t="s">
        <v>67315</v>
      </c>
      <c r="B32412" s="112" t="s">
        <v>67316</v>
      </c>
    </row>
    <row r="32413" spans="1:2" x14ac:dyDescent="0.2">
      <c r="A32413" s="112" t="s">
        <v>67317</v>
      </c>
      <c r="B32413" s="112" t="s">
        <v>67318</v>
      </c>
    </row>
    <row r="32414" spans="1:2" x14ac:dyDescent="0.2">
      <c r="A32414" s="112" t="s">
        <v>67319</v>
      </c>
      <c r="B32414" s="112" t="s">
        <v>67320</v>
      </c>
    </row>
    <row r="32415" spans="1:2" x14ac:dyDescent="0.2">
      <c r="A32415" s="112" t="s">
        <v>67321</v>
      </c>
      <c r="B32415" s="112" t="s">
        <v>67322</v>
      </c>
    </row>
    <row r="32416" spans="1:2" x14ac:dyDescent="0.2">
      <c r="A32416" s="112" t="s">
        <v>67323</v>
      </c>
      <c r="B32416" s="112" t="s">
        <v>67324</v>
      </c>
    </row>
    <row r="32417" spans="1:2" x14ac:dyDescent="0.2">
      <c r="A32417" s="112" t="s">
        <v>67325</v>
      </c>
      <c r="B32417" s="112" t="s">
        <v>67326</v>
      </c>
    </row>
    <row r="32418" spans="1:2" x14ac:dyDescent="0.2">
      <c r="A32418" s="112" t="s">
        <v>67327</v>
      </c>
      <c r="B32418" s="112" t="s">
        <v>67328</v>
      </c>
    </row>
    <row r="32419" spans="1:2" x14ac:dyDescent="0.2">
      <c r="A32419" s="112" t="s">
        <v>67329</v>
      </c>
      <c r="B32419" s="112" t="s">
        <v>67330</v>
      </c>
    </row>
    <row r="32420" spans="1:2" x14ac:dyDescent="0.2">
      <c r="A32420" s="112" t="s">
        <v>67331</v>
      </c>
      <c r="B32420" s="112" t="s">
        <v>67332</v>
      </c>
    </row>
    <row r="32421" spans="1:2" x14ac:dyDescent="0.2">
      <c r="A32421" s="112" t="s">
        <v>67333</v>
      </c>
      <c r="B32421" s="112" t="s">
        <v>67334</v>
      </c>
    </row>
    <row r="32422" spans="1:2" x14ac:dyDescent="0.2">
      <c r="A32422" s="112" t="s">
        <v>67335</v>
      </c>
      <c r="B32422" s="112" t="s">
        <v>67336</v>
      </c>
    </row>
    <row r="32423" spans="1:2" x14ac:dyDescent="0.2">
      <c r="A32423" s="112" t="s">
        <v>67337</v>
      </c>
      <c r="B32423" s="112" t="s">
        <v>67338</v>
      </c>
    </row>
    <row r="32424" spans="1:2" x14ac:dyDescent="0.2">
      <c r="A32424" s="112" t="s">
        <v>67339</v>
      </c>
      <c r="B32424" s="112" t="s">
        <v>67340</v>
      </c>
    </row>
    <row r="32425" spans="1:2" x14ac:dyDescent="0.2">
      <c r="A32425" s="112" t="s">
        <v>67341</v>
      </c>
      <c r="B32425" s="112" t="s">
        <v>67342</v>
      </c>
    </row>
    <row r="32426" spans="1:2" x14ac:dyDescent="0.2">
      <c r="A32426" s="112" t="s">
        <v>67343</v>
      </c>
      <c r="B32426" s="112" t="s">
        <v>67344</v>
      </c>
    </row>
    <row r="32427" spans="1:2" x14ac:dyDescent="0.2">
      <c r="A32427" s="112" t="s">
        <v>67345</v>
      </c>
      <c r="B32427" s="112" t="s">
        <v>67346</v>
      </c>
    </row>
    <row r="32428" spans="1:2" x14ac:dyDescent="0.2">
      <c r="A32428" s="112" t="s">
        <v>67347</v>
      </c>
      <c r="B32428" s="112" t="s">
        <v>67348</v>
      </c>
    </row>
    <row r="32429" spans="1:2" x14ac:dyDescent="0.2">
      <c r="A32429" s="112" t="s">
        <v>67349</v>
      </c>
      <c r="B32429" s="112" t="s">
        <v>67350</v>
      </c>
    </row>
    <row r="32430" spans="1:2" x14ac:dyDescent="0.2">
      <c r="A32430" s="112" t="s">
        <v>67351</v>
      </c>
      <c r="B32430" s="112" t="s">
        <v>67352</v>
      </c>
    </row>
    <row r="32431" spans="1:2" x14ac:dyDescent="0.2">
      <c r="A32431" s="112" t="s">
        <v>67353</v>
      </c>
      <c r="B32431" s="112" t="s">
        <v>67354</v>
      </c>
    </row>
    <row r="32432" spans="1:2" x14ac:dyDescent="0.2">
      <c r="A32432" s="112" t="s">
        <v>67355</v>
      </c>
      <c r="B32432" s="112" t="s">
        <v>67356</v>
      </c>
    </row>
    <row r="32433" spans="1:2" x14ac:dyDescent="0.2">
      <c r="A32433" s="112" t="s">
        <v>67357</v>
      </c>
      <c r="B32433" s="112" t="s">
        <v>67358</v>
      </c>
    </row>
    <row r="32434" spans="1:2" x14ac:dyDescent="0.2">
      <c r="A32434" s="112" t="s">
        <v>67359</v>
      </c>
      <c r="B32434" s="112" t="s">
        <v>67360</v>
      </c>
    </row>
    <row r="32435" spans="1:2" x14ac:dyDescent="0.2">
      <c r="A32435" s="112" t="s">
        <v>67361</v>
      </c>
      <c r="B32435" s="112" t="s">
        <v>67362</v>
      </c>
    </row>
    <row r="32436" spans="1:2" x14ac:dyDescent="0.2">
      <c r="A32436" s="112" t="s">
        <v>67363</v>
      </c>
      <c r="B32436" s="112" t="s">
        <v>67364</v>
      </c>
    </row>
    <row r="32437" spans="1:2" x14ac:dyDescent="0.2">
      <c r="A32437" s="112" t="s">
        <v>67365</v>
      </c>
      <c r="B32437" s="112" t="s">
        <v>67366</v>
      </c>
    </row>
    <row r="32438" spans="1:2" x14ac:dyDescent="0.2">
      <c r="A32438" s="112" t="s">
        <v>67367</v>
      </c>
      <c r="B32438" s="112" t="s">
        <v>67368</v>
      </c>
    </row>
    <row r="32439" spans="1:2" x14ac:dyDescent="0.2">
      <c r="A32439" s="112" t="s">
        <v>67369</v>
      </c>
      <c r="B32439" s="112" t="s">
        <v>67370</v>
      </c>
    </row>
    <row r="32440" spans="1:2" x14ac:dyDescent="0.2">
      <c r="A32440" s="112" t="s">
        <v>67371</v>
      </c>
      <c r="B32440" s="112" t="s">
        <v>67372</v>
      </c>
    </row>
    <row r="32441" spans="1:2" x14ac:dyDescent="0.2">
      <c r="A32441" s="112" t="s">
        <v>67373</v>
      </c>
      <c r="B32441" s="112" t="s">
        <v>67374</v>
      </c>
    </row>
    <row r="32442" spans="1:2" x14ac:dyDescent="0.2">
      <c r="A32442" s="112" t="s">
        <v>67375</v>
      </c>
      <c r="B32442" s="112" t="s">
        <v>67376</v>
      </c>
    </row>
    <row r="32443" spans="1:2" x14ac:dyDescent="0.2">
      <c r="A32443" s="112" t="s">
        <v>67377</v>
      </c>
      <c r="B32443" s="112" t="s">
        <v>67378</v>
      </c>
    </row>
    <row r="32444" spans="1:2" x14ac:dyDescent="0.2">
      <c r="A32444" s="112" t="s">
        <v>67379</v>
      </c>
      <c r="B32444" s="112" t="s">
        <v>67380</v>
      </c>
    </row>
    <row r="32445" spans="1:2" x14ac:dyDescent="0.2">
      <c r="A32445" s="112" t="s">
        <v>67381</v>
      </c>
      <c r="B32445" s="112" t="s">
        <v>67382</v>
      </c>
    </row>
    <row r="32446" spans="1:2" x14ac:dyDescent="0.2">
      <c r="A32446" s="112" t="s">
        <v>67383</v>
      </c>
      <c r="B32446" s="112" t="s">
        <v>67384</v>
      </c>
    </row>
    <row r="32447" spans="1:2" x14ac:dyDescent="0.2">
      <c r="A32447" s="112" t="s">
        <v>67385</v>
      </c>
      <c r="B32447" s="112" t="s">
        <v>67386</v>
      </c>
    </row>
    <row r="32448" spans="1:2" x14ac:dyDescent="0.2">
      <c r="A32448" s="112" t="s">
        <v>67387</v>
      </c>
      <c r="B32448" s="112" t="s">
        <v>67388</v>
      </c>
    </row>
    <row r="32449" spans="1:2" x14ac:dyDescent="0.2">
      <c r="A32449" s="112" t="s">
        <v>67389</v>
      </c>
      <c r="B32449" s="112" t="s">
        <v>67390</v>
      </c>
    </row>
    <row r="32450" spans="1:2" x14ac:dyDescent="0.2">
      <c r="A32450" s="112" t="s">
        <v>67391</v>
      </c>
      <c r="B32450" s="112" t="s">
        <v>67392</v>
      </c>
    </row>
    <row r="32451" spans="1:2" x14ac:dyDescent="0.2">
      <c r="A32451" s="112" t="s">
        <v>67393</v>
      </c>
      <c r="B32451" s="112" t="s">
        <v>67394</v>
      </c>
    </row>
    <row r="32452" spans="1:2" x14ac:dyDescent="0.2">
      <c r="A32452" s="112" t="s">
        <v>67395</v>
      </c>
      <c r="B32452" s="112" t="s">
        <v>67396</v>
      </c>
    </row>
    <row r="32453" spans="1:2" x14ac:dyDescent="0.2">
      <c r="A32453" s="112" t="s">
        <v>67397</v>
      </c>
      <c r="B32453" s="112" t="s">
        <v>67398</v>
      </c>
    </row>
    <row r="32454" spans="1:2" x14ac:dyDescent="0.2">
      <c r="A32454" s="112" t="s">
        <v>67399</v>
      </c>
      <c r="B32454" s="112" t="s">
        <v>67400</v>
      </c>
    </row>
    <row r="32455" spans="1:2" x14ac:dyDescent="0.2">
      <c r="A32455" s="112" t="s">
        <v>67401</v>
      </c>
      <c r="B32455" s="112" t="s">
        <v>67402</v>
      </c>
    </row>
    <row r="32456" spans="1:2" x14ac:dyDescent="0.2">
      <c r="A32456" s="112" t="s">
        <v>67403</v>
      </c>
      <c r="B32456" s="112" t="s">
        <v>67404</v>
      </c>
    </row>
    <row r="32457" spans="1:2" x14ac:dyDescent="0.2">
      <c r="A32457" s="112" t="s">
        <v>67405</v>
      </c>
      <c r="B32457" s="112" t="s">
        <v>67406</v>
      </c>
    </row>
    <row r="32458" spans="1:2" x14ac:dyDescent="0.2">
      <c r="A32458" s="112" t="s">
        <v>67407</v>
      </c>
      <c r="B32458" s="112" t="s">
        <v>67408</v>
      </c>
    </row>
    <row r="32459" spans="1:2" x14ac:dyDescent="0.2">
      <c r="A32459" s="112" t="s">
        <v>67409</v>
      </c>
      <c r="B32459" s="112" t="s">
        <v>67410</v>
      </c>
    </row>
    <row r="32460" spans="1:2" x14ac:dyDescent="0.2">
      <c r="A32460" s="112" t="s">
        <v>67411</v>
      </c>
      <c r="B32460" s="112" t="s">
        <v>67412</v>
      </c>
    </row>
    <row r="32461" spans="1:2" x14ac:dyDescent="0.2">
      <c r="A32461" s="112" t="s">
        <v>67413</v>
      </c>
      <c r="B32461" s="112" t="s">
        <v>67414</v>
      </c>
    </row>
    <row r="32462" spans="1:2" x14ac:dyDescent="0.2">
      <c r="A32462" s="112" t="s">
        <v>67415</v>
      </c>
      <c r="B32462" s="112" t="s">
        <v>67416</v>
      </c>
    </row>
    <row r="32463" spans="1:2" x14ac:dyDescent="0.2">
      <c r="A32463" s="112" t="s">
        <v>67417</v>
      </c>
      <c r="B32463" s="112" t="s">
        <v>67418</v>
      </c>
    </row>
    <row r="32464" spans="1:2" x14ac:dyDescent="0.2">
      <c r="A32464" s="112" t="s">
        <v>67419</v>
      </c>
      <c r="B32464" s="112" t="s">
        <v>67420</v>
      </c>
    </row>
    <row r="32465" spans="1:2" x14ac:dyDescent="0.2">
      <c r="A32465" s="112" t="s">
        <v>67421</v>
      </c>
      <c r="B32465" s="112" t="s">
        <v>67422</v>
      </c>
    </row>
    <row r="32466" spans="1:2" x14ac:dyDescent="0.2">
      <c r="A32466" s="112" t="s">
        <v>67423</v>
      </c>
      <c r="B32466" s="112" t="s">
        <v>67424</v>
      </c>
    </row>
    <row r="32467" spans="1:2" x14ac:dyDescent="0.2">
      <c r="A32467" s="112" t="s">
        <v>67425</v>
      </c>
      <c r="B32467" s="112" t="s">
        <v>67426</v>
      </c>
    </row>
    <row r="32468" spans="1:2" x14ac:dyDescent="0.2">
      <c r="A32468" s="112" t="s">
        <v>67427</v>
      </c>
      <c r="B32468" s="112" t="s">
        <v>67428</v>
      </c>
    </row>
    <row r="32469" spans="1:2" x14ac:dyDescent="0.2">
      <c r="A32469" s="112" t="s">
        <v>67429</v>
      </c>
      <c r="B32469" s="112" t="s">
        <v>67430</v>
      </c>
    </row>
    <row r="32470" spans="1:2" x14ac:dyDescent="0.2">
      <c r="A32470" s="112" t="s">
        <v>67431</v>
      </c>
      <c r="B32470" s="112" t="s">
        <v>67432</v>
      </c>
    </row>
    <row r="32471" spans="1:2" x14ac:dyDescent="0.2">
      <c r="A32471" s="112" t="s">
        <v>67433</v>
      </c>
      <c r="B32471" s="112" t="s">
        <v>67434</v>
      </c>
    </row>
    <row r="32472" spans="1:2" x14ac:dyDescent="0.2">
      <c r="A32472" s="112" t="s">
        <v>67435</v>
      </c>
      <c r="B32472" s="112" t="s">
        <v>67436</v>
      </c>
    </row>
    <row r="32473" spans="1:2" x14ac:dyDescent="0.2">
      <c r="A32473" s="112" t="s">
        <v>67437</v>
      </c>
      <c r="B32473" s="112" t="s">
        <v>67438</v>
      </c>
    </row>
    <row r="32474" spans="1:2" x14ac:dyDescent="0.2">
      <c r="A32474" s="112" t="s">
        <v>67439</v>
      </c>
      <c r="B32474" s="112" t="s">
        <v>67440</v>
      </c>
    </row>
    <row r="32475" spans="1:2" x14ac:dyDescent="0.2">
      <c r="A32475" s="112" t="s">
        <v>67441</v>
      </c>
      <c r="B32475" s="112" t="s">
        <v>67442</v>
      </c>
    </row>
    <row r="32476" spans="1:2" x14ac:dyDescent="0.2">
      <c r="A32476" s="112" t="s">
        <v>67443</v>
      </c>
      <c r="B32476" s="112" t="s">
        <v>67444</v>
      </c>
    </row>
    <row r="32477" spans="1:2" x14ac:dyDescent="0.2">
      <c r="A32477" s="112" t="s">
        <v>67445</v>
      </c>
      <c r="B32477" s="112" t="s">
        <v>67446</v>
      </c>
    </row>
    <row r="32478" spans="1:2" x14ac:dyDescent="0.2">
      <c r="A32478" s="112" t="s">
        <v>67447</v>
      </c>
      <c r="B32478" s="112" t="s">
        <v>67448</v>
      </c>
    </row>
    <row r="32479" spans="1:2" x14ac:dyDescent="0.2">
      <c r="A32479" s="112" t="s">
        <v>67449</v>
      </c>
      <c r="B32479" s="112" t="s">
        <v>67450</v>
      </c>
    </row>
    <row r="32480" spans="1:2" x14ac:dyDescent="0.2">
      <c r="A32480" s="112" t="s">
        <v>67451</v>
      </c>
      <c r="B32480" s="112" t="s">
        <v>67452</v>
      </c>
    </row>
    <row r="32481" spans="1:2" x14ac:dyDescent="0.2">
      <c r="A32481" s="112" t="s">
        <v>67453</v>
      </c>
      <c r="B32481" s="112" t="s">
        <v>67454</v>
      </c>
    </row>
    <row r="32482" spans="1:2" x14ac:dyDescent="0.2">
      <c r="A32482" s="112" t="s">
        <v>67455</v>
      </c>
      <c r="B32482" s="112" t="s">
        <v>67456</v>
      </c>
    </row>
    <row r="32483" spans="1:2" x14ac:dyDescent="0.2">
      <c r="A32483" s="112" t="s">
        <v>67457</v>
      </c>
      <c r="B32483" s="112" t="s">
        <v>67458</v>
      </c>
    </row>
    <row r="32484" spans="1:2" x14ac:dyDescent="0.2">
      <c r="A32484" s="112" t="s">
        <v>67459</v>
      </c>
      <c r="B32484" s="112" t="s">
        <v>67460</v>
      </c>
    </row>
    <row r="32485" spans="1:2" x14ac:dyDescent="0.2">
      <c r="A32485" s="112" t="s">
        <v>67461</v>
      </c>
      <c r="B32485" s="112" t="s">
        <v>67462</v>
      </c>
    </row>
    <row r="32486" spans="1:2" x14ac:dyDescent="0.2">
      <c r="A32486" s="112" t="s">
        <v>67463</v>
      </c>
      <c r="B32486" s="112" t="s">
        <v>67464</v>
      </c>
    </row>
    <row r="32487" spans="1:2" x14ac:dyDescent="0.2">
      <c r="A32487" s="112" t="s">
        <v>67465</v>
      </c>
      <c r="B32487" s="112" t="s">
        <v>57380</v>
      </c>
    </row>
    <row r="32488" spans="1:2" x14ac:dyDescent="0.2">
      <c r="A32488" s="112" t="s">
        <v>67466</v>
      </c>
      <c r="B32488" s="112" t="s">
        <v>67467</v>
      </c>
    </row>
    <row r="32489" spans="1:2" x14ac:dyDescent="0.2">
      <c r="A32489" s="112" t="s">
        <v>67468</v>
      </c>
      <c r="B32489" s="112" t="s">
        <v>67469</v>
      </c>
    </row>
    <row r="32490" spans="1:2" x14ac:dyDescent="0.2">
      <c r="A32490" s="112" t="s">
        <v>67470</v>
      </c>
      <c r="B32490" s="112" t="s">
        <v>67471</v>
      </c>
    </row>
    <row r="32491" spans="1:2" x14ac:dyDescent="0.2">
      <c r="A32491" s="112" t="s">
        <v>67472</v>
      </c>
      <c r="B32491" s="112" t="s">
        <v>67473</v>
      </c>
    </row>
    <row r="32492" spans="1:2" x14ac:dyDescent="0.2">
      <c r="A32492" s="112" t="s">
        <v>67474</v>
      </c>
      <c r="B32492" s="112" t="s">
        <v>67475</v>
      </c>
    </row>
    <row r="32493" spans="1:2" x14ac:dyDescent="0.2">
      <c r="A32493" s="112" t="s">
        <v>67476</v>
      </c>
      <c r="B32493" s="112" t="s">
        <v>67477</v>
      </c>
    </row>
    <row r="32494" spans="1:2" x14ac:dyDescent="0.2">
      <c r="A32494" s="112" t="s">
        <v>67478</v>
      </c>
      <c r="B32494" s="112" t="s">
        <v>67479</v>
      </c>
    </row>
    <row r="32495" spans="1:2" x14ac:dyDescent="0.2">
      <c r="A32495" s="112" t="s">
        <v>67480</v>
      </c>
      <c r="B32495" s="112" t="s">
        <v>67481</v>
      </c>
    </row>
    <row r="32496" spans="1:2" x14ac:dyDescent="0.2">
      <c r="A32496" s="112" t="s">
        <v>67482</v>
      </c>
      <c r="B32496" s="112" t="s">
        <v>67483</v>
      </c>
    </row>
    <row r="32497" spans="1:2" x14ac:dyDescent="0.2">
      <c r="A32497" s="112" t="s">
        <v>67484</v>
      </c>
      <c r="B32497" s="112" t="s">
        <v>67485</v>
      </c>
    </row>
    <row r="32498" spans="1:2" x14ac:dyDescent="0.2">
      <c r="A32498" s="112" t="s">
        <v>67486</v>
      </c>
      <c r="B32498" s="112" t="s">
        <v>67487</v>
      </c>
    </row>
    <row r="32499" spans="1:2" x14ac:dyDescent="0.2">
      <c r="A32499" s="112" t="s">
        <v>67488</v>
      </c>
      <c r="B32499" s="112" t="s">
        <v>67489</v>
      </c>
    </row>
    <row r="32500" spans="1:2" x14ac:dyDescent="0.2">
      <c r="A32500" s="112" t="s">
        <v>67490</v>
      </c>
      <c r="B32500" s="112" t="s">
        <v>67491</v>
      </c>
    </row>
    <row r="32501" spans="1:2" x14ac:dyDescent="0.2">
      <c r="A32501" s="112" t="s">
        <v>67492</v>
      </c>
      <c r="B32501" s="112" t="s">
        <v>67493</v>
      </c>
    </row>
    <row r="32502" spans="1:2" x14ac:dyDescent="0.2">
      <c r="A32502" s="112" t="s">
        <v>67494</v>
      </c>
      <c r="B32502" s="112" t="s">
        <v>67495</v>
      </c>
    </row>
    <row r="32503" spans="1:2" x14ac:dyDescent="0.2">
      <c r="A32503" s="112" t="s">
        <v>67496</v>
      </c>
      <c r="B32503" s="112" t="s">
        <v>67497</v>
      </c>
    </row>
    <row r="32504" spans="1:2" x14ac:dyDescent="0.2">
      <c r="A32504" s="112" t="s">
        <v>67498</v>
      </c>
      <c r="B32504" s="112" t="s">
        <v>67499</v>
      </c>
    </row>
    <row r="32505" spans="1:2" x14ac:dyDescent="0.2">
      <c r="A32505" s="112" t="s">
        <v>67500</v>
      </c>
      <c r="B32505" s="112" t="s">
        <v>67501</v>
      </c>
    </row>
    <row r="32506" spans="1:2" x14ac:dyDescent="0.2">
      <c r="A32506" s="112" t="s">
        <v>67502</v>
      </c>
      <c r="B32506" s="112" t="s">
        <v>67503</v>
      </c>
    </row>
    <row r="32507" spans="1:2" x14ac:dyDescent="0.2">
      <c r="A32507" s="112" t="s">
        <v>67504</v>
      </c>
      <c r="B32507" s="112" t="s">
        <v>67505</v>
      </c>
    </row>
    <row r="32508" spans="1:2" x14ac:dyDescent="0.2">
      <c r="A32508" s="112" t="s">
        <v>67506</v>
      </c>
      <c r="B32508" s="112" t="s">
        <v>67507</v>
      </c>
    </row>
    <row r="32509" spans="1:2" x14ac:dyDescent="0.2">
      <c r="A32509" s="112" t="s">
        <v>67508</v>
      </c>
      <c r="B32509" s="112" t="s">
        <v>67509</v>
      </c>
    </row>
    <row r="32510" spans="1:2" x14ac:dyDescent="0.2">
      <c r="A32510" s="112" t="s">
        <v>67510</v>
      </c>
      <c r="B32510" s="112" t="s">
        <v>67511</v>
      </c>
    </row>
    <row r="32511" spans="1:2" x14ac:dyDescent="0.2">
      <c r="A32511" s="112" t="s">
        <v>67512</v>
      </c>
      <c r="B32511" s="112" t="s">
        <v>67513</v>
      </c>
    </row>
    <row r="32512" spans="1:2" x14ac:dyDescent="0.2">
      <c r="A32512" s="112" t="s">
        <v>67514</v>
      </c>
      <c r="B32512" s="112" t="s">
        <v>67515</v>
      </c>
    </row>
    <row r="32513" spans="1:2" x14ac:dyDescent="0.2">
      <c r="A32513" s="112" t="s">
        <v>67516</v>
      </c>
      <c r="B32513" s="112" t="s">
        <v>67517</v>
      </c>
    </row>
    <row r="32514" spans="1:2" x14ac:dyDescent="0.2">
      <c r="A32514" s="112" t="s">
        <v>67518</v>
      </c>
      <c r="B32514" s="112" t="s">
        <v>67519</v>
      </c>
    </row>
    <row r="32515" spans="1:2" x14ac:dyDescent="0.2">
      <c r="A32515" s="112" t="s">
        <v>67520</v>
      </c>
      <c r="B32515" s="112" t="s">
        <v>67521</v>
      </c>
    </row>
    <row r="32516" spans="1:2" x14ac:dyDescent="0.2">
      <c r="A32516" s="112" t="s">
        <v>67522</v>
      </c>
      <c r="B32516" s="112" t="s">
        <v>67523</v>
      </c>
    </row>
    <row r="32517" spans="1:2" x14ac:dyDescent="0.2">
      <c r="A32517" s="112" t="s">
        <v>67524</v>
      </c>
      <c r="B32517" s="112" t="s">
        <v>67525</v>
      </c>
    </row>
    <row r="32518" spans="1:2" x14ac:dyDescent="0.2">
      <c r="A32518" s="112" t="s">
        <v>67526</v>
      </c>
      <c r="B32518" s="112" t="s">
        <v>67527</v>
      </c>
    </row>
    <row r="32519" spans="1:2" x14ac:dyDescent="0.2">
      <c r="A32519" s="112" t="s">
        <v>67528</v>
      </c>
      <c r="B32519" s="112" t="s">
        <v>67529</v>
      </c>
    </row>
    <row r="32520" spans="1:2" x14ac:dyDescent="0.2">
      <c r="A32520" s="112" t="s">
        <v>67530</v>
      </c>
      <c r="B32520" s="112" t="s">
        <v>67531</v>
      </c>
    </row>
    <row r="32521" spans="1:2" x14ac:dyDescent="0.2">
      <c r="A32521" s="112" t="s">
        <v>67532</v>
      </c>
      <c r="B32521" s="112" t="s">
        <v>67533</v>
      </c>
    </row>
    <row r="32522" spans="1:2" x14ac:dyDescent="0.2">
      <c r="A32522" s="112" t="s">
        <v>67534</v>
      </c>
      <c r="B32522" s="112" t="s">
        <v>67535</v>
      </c>
    </row>
    <row r="32523" spans="1:2" x14ac:dyDescent="0.2">
      <c r="A32523" s="112" t="s">
        <v>67536</v>
      </c>
      <c r="B32523" s="112" t="s">
        <v>67537</v>
      </c>
    </row>
    <row r="32524" spans="1:2" x14ac:dyDescent="0.2">
      <c r="A32524" s="112" t="s">
        <v>67538</v>
      </c>
      <c r="B32524" s="112" t="s">
        <v>67539</v>
      </c>
    </row>
    <row r="32525" spans="1:2" x14ac:dyDescent="0.2">
      <c r="A32525" s="112" t="s">
        <v>67540</v>
      </c>
      <c r="B32525" s="112" t="s">
        <v>67541</v>
      </c>
    </row>
    <row r="32526" spans="1:2" x14ac:dyDescent="0.2">
      <c r="A32526" s="112" t="s">
        <v>67542</v>
      </c>
      <c r="B32526" s="112" t="s">
        <v>67543</v>
      </c>
    </row>
    <row r="32527" spans="1:2" x14ac:dyDescent="0.2">
      <c r="A32527" s="112" t="s">
        <v>67544</v>
      </c>
      <c r="B32527" s="112" t="s">
        <v>67545</v>
      </c>
    </row>
    <row r="32528" spans="1:2" x14ac:dyDescent="0.2">
      <c r="A32528" s="112" t="s">
        <v>67546</v>
      </c>
      <c r="B32528" s="112" t="s">
        <v>67547</v>
      </c>
    </row>
    <row r="32529" spans="1:2" x14ac:dyDescent="0.2">
      <c r="A32529" s="112" t="s">
        <v>67548</v>
      </c>
      <c r="B32529" s="112" t="s">
        <v>67549</v>
      </c>
    </row>
    <row r="32530" spans="1:2" x14ac:dyDescent="0.2">
      <c r="A32530" s="112" t="s">
        <v>67550</v>
      </c>
      <c r="B32530" s="112" t="s">
        <v>67551</v>
      </c>
    </row>
    <row r="32531" spans="1:2" x14ac:dyDescent="0.2">
      <c r="A32531" s="112" t="s">
        <v>67552</v>
      </c>
      <c r="B32531" s="112" t="s">
        <v>67553</v>
      </c>
    </row>
    <row r="32532" spans="1:2" x14ac:dyDescent="0.2">
      <c r="A32532" s="112" t="s">
        <v>67554</v>
      </c>
      <c r="B32532" s="112" t="s">
        <v>67555</v>
      </c>
    </row>
    <row r="32533" spans="1:2" x14ac:dyDescent="0.2">
      <c r="A32533" s="112" t="s">
        <v>67556</v>
      </c>
      <c r="B32533" s="112" t="s">
        <v>67557</v>
      </c>
    </row>
    <row r="32534" spans="1:2" x14ac:dyDescent="0.2">
      <c r="A32534" s="112" t="s">
        <v>67558</v>
      </c>
      <c r="B32534" s="112" t="s">
        <v>67559</v>
      </c>
    </row>
    <row r="32535" spans="1:2" x14ac:dyDescent="0.2">
      <c r="A32535" s="112" t="s">
        <v>67560</v>
      </c>
      <c r="B32535" s="112" t="s">
        <v>67561</v>
      </c>
    </row>
    <row r="32536" spans="1:2" x14ac:dyDescent="0.2">
      <c r="A32536" s="112" t="s">
        <v>67562</v>
      </c>
      <c r="B32536" s="112" t="s">
        <v>67563</v>
      </c>
    </row>
    <row r="32537" spans="1:2" x14ac:dyDescent="0.2">
      <c r="A32537" s="112" t="s">
        <v>67564</v>
      </c>
      <c r="B32537" s="112" t="s">
        <v>67565</v>
      </c>
    </row>
    <row r="32538" spans="1:2" x14ac:dyDescent="0.2">
      <c r="A32538" s="112" t="s">
        <v>67566</v>
      </c>
      <c r="B32538" s="112" t="s">
        <v>67567</v>
      </c>
    </row>
    <row r="32539" spans="1:2" x14ac:dyDescent="0.2">
      <c r="A32539" s="112" t="s">
        <v>67568</v>
      </c>
      <c r="B32539" s="112" t="s">
        <v>67569</v>
      </c>
    </row>
    <row r="32540" spans="1:2" x14ac:dyDescent="0.2">
      <c r="A32540" s="112" t="s">
        <v>67570</v>
      </c>
      <c r="B32540" s="112" t="s">
        <v>67571</v>
      </c>
    </row>
    <row r="32541" spans="1:2" x14ac:dyDescent="0.2">
      <c r="A32541" s="112" t="s">
        <v>67572</v>
      </c>
      <c r="B32541" s="112" t="s">
        <v>67573</v>
      </c>
    </row>
    <row r="32542" spans="1:2" x14ac:dyDescent="0.2">
      <c r="A32542" s="112" t="s">
        <v>67574</v>
      </c>
      <c r="B32542" s="112" t="s">
        <v>67575</v>
      </c>
    </row>
    <row r="32543" spans="1:2" x14ac:dyDescent="0.2">
      <c r="A32543" s="112" t="s">
        <v>67576</v>
      </c>
      <c r="B32543" s="112" t="s">
        <v>67577</v>
      </c>
    </row>
    <row r="32544" spans="1:2" x14ac:dyDescent="0.2">
      <c r="A32544" s="112" t="s">
        <v>67578</v>
      </c>
      <c r="B32544" s="112" t="s">
        <v>67579</v>
      </c>
    </row>
    <row r="32545" spans="1:2" x14ac:dyDescent="0.2">
      <c r="A32545" s="112" t="s">
        <v>67580</v>
      </c>
      <c r="B32545" s="112" t="s">
        <v>67581</v>
      </c>
    </row>
    <row r="32546" spans="1:2" x14ac:dyDescent="0.2">
      <c r="A32546" s="112" t="s">
        <v>67582</v>
      </c>
      <c r="B32546" s="112" t="s">
        <v>67583</v>
      </c>
    </row>
    <row r="32547" spans="1:2" x14ac:dyDescent="0.2">
      <c r="A32547" s="112" t="s">
        <v>67584</v>
      </c>
      <c r="B32547" s="112" t="s">
        <v>67585</v>
      </c>
    </row>
    <row r="32548" spans="1:2" x14ac:dyDescent="0.2">
      <c r="A32548" s="112" t="s">
        <v>67586</v>
      </c>
      <c r="B32548" s="112" t="s">
        <v>67587</v>
      </c>
    </row>
    <row r="32549" spans="1:2" x14ac:dyDescent="0.2">
      <c r="A32549" s="112" t="s">
        <v>67588</v>
      </c>
      <c r="B32549" s="112" t="s">
        <v>67589</v>
      </c>
    </row>
    <row r="32550" spans="1:2" x14ac:dyDescent="0.2">
      <c r="A32550" s="112" t="s">
        <v>67590</v>
      </c>
      <c r="B32550" s="112" t="s">
        <v>67591</v>
      </c>
    </row>
    <row r="32551" spans="1:2" x14ac:dyDescent="0.2">
      <c r="A32551" s="112" t="s">
        <v>67592</v>
      </c>
      <c r="B32551" s="112" t="s">
        <v>67593</v>
      </c>
    </row>
    <row r="32552" spans="1:2" x14ac:dyDescent="0.2">
      <c r="A32552" s="112" t="s">
        <v>67594</v>
      </c>
      <c r="B32552" s="112" t="s">
        <v>67595</v>
      </c>
    </row>
    <row r="32553" spans="1:2" x14ac:dyDescent="0.2">
      <c r="A32553" s="112" t="s">
        <v>67596</v>
      </c>
      <c r="B32553" s="112" t="s">
        <v>67597</v>
      </c>
    </row>
    <row r="32554" spans="1:2" x14ac:dyDescent="0.2">
      <c r="A32554" s="112" t="s">
        <v>67598</v>
      </c>
      <c r="B32554" s="112" t="s">
        <v>67599</v>
      </c>
    </row>
    <row r="32555" spans="1:2" x14ac:dyDescent="0.2">
      <c r="A32555" s="112" t="s">
        <v>67600</v>
      </c>
      <c r="B32555" s="112" t="s">
        <v>67601</v>
      </c>
    </row>
    <row r="32556" spans="1:2" x14ac:dyDescent="0.2">
      <c r="A32556" s="112" t="s">
        <v>67602</v>
      </c>
      <c r="B32556" s="112" t="s">
        <v>67603</v>
      </c>
    </row>
    <row r="32557" spans="1:2" x14ac:dyDescent="0.2">
      <c r="A32557" s="112" t="s">
        <v>67604</v>
      </c>
      <c r="B32557" s="112" t="s">
        <v>67605</v>
      </c>
    </row>
    <row r="32558" spans="1:2" x14ac:dyDescent="0.2">
      <c r="A32558" s="112" t="s">
        <v>67606</v>
      </c>
      <c r="B32558" s="112" t="s">
        <v>67607</v>
      </c>
    </row>
    <row r="32559" spans="1:2" x14ac:dyDescent="0.2">
      <c r="A32559" s="112" t="s">
        <v>67608</v>
      </c>
      <c r="B32559" s="112" t="s">
        <v>67609</v>
      </c>
    </row>
    <row r="32560" spans="1:2" x14ac:dyDescent="0.2">
      <c r="A32560" s="112" t="s">
        <v>67610</v>
      </c>
      <c r="B32560" s="112" t="s">
        <v>67611</v>
      </c>
    </row>
    <row r="32561" spans="1:2" x14ac:dyDescent="0.2">
      <c r="A32561" s="112" t="s">
        <v>67612</v>
      </c>
      <c r="B32561" s="112" t="s">
        <v>67613</v>
      </c>
    </row>
    <row r="32562" spans="1:2" x14ac:dyDescent="0.2">
      <c r="A32562" s="112" t="s">
        <v>67614</v>
      </c>
      <c r="B32562" s="112" t="s">
        <v>67615</v>
      </c>
    </row>
    <row r="32563" spans="1:2" x14ac:dyDescent="0.2">
      <c r="A32563" s="112" t="s">
        <v>67616</v>
      </c>
      <c r="B32563" s="112" t="s">
        <v>67617</v>
      </c>
    </row>
    <row r="32564" spans="1:2" x14ac:dyDescent="0.2">
      <c r="A32564" s="112" t="s">
        <v>67618</v>
      </c>
      <c r="B32564" s="112" t="s">
        <v>67619</v>
      </c>
    </row>
    <row r="32565" spans="1:2" x14ac:dyDescent="0.2">
      <c r="A32565" s="112" t="s">
        <v>67620</v>
      </c>
      <c r="B32565" s="112" t="s">
        <v>67621</v>
      </c>
    </row>
    <row r="32566" spans="1:2" x14ac:dyDescent="0.2">
      <c r="A32566" s="112" t="s">
        <v>67622</v>
      </c>
      <c r="B32566" s="112" t="s">
        <v>67623</v>
      </c>
    </row>
    <row r="32567" spans="1:2" x14ac:dyDescent="0.2">
      <c r="A32567" s="112" t="s">
        <v>67624</v>
      </c>
      <c r="B32567" s="112" t="s">
        <v>67625</v>
      </c>
    </row>
    <row r="32568" spans="1:2" x14ac:dyDescent="0.2">
      <c r="A32568" s="112" t="s">
        <v>67626</v>
      </c>
      <c r="B32568" s="112" t="s">
        <v>67627</v>
      </c>
    </row>
    <row r="32569" spans="1:2" x14ac:dyDescent="0.2">
      <c r="A32569" s="112" t="s">
        <v>67628</v>
      </c>
      <c r="B32569" s="112" t="s">
        <v>67629</v>
      </c>
    </row>
    <row r="32570" spans="1:2" x14ac:dyDescent="0.2">
      <c r="A32570" s="112" t="s">
        <v>67630</v>
      </c>
      <c r="B32570" s="112" t="s">
        <v>67631</v>
      </c>
    </row>
    <row r="32571" spans="1:2" x14ac:dyDescent="0.2">
      <c r="A32571" s="112" t="s">
        <v>67632</v>
      </c>
      <c r="B32571" s="112" t="s">
        <v>67633</v>
      </c>
    </row>
    <row r="32572" spans="1:2" x14ac:dyDescent="0.2">
      <c r="A32572" s="112" t="s">
        <v>67634</v>
      </c>
      <c r="B32572" s="112" t="s">
        <v>67635</v>
      </c>
    </row>
    <row r="32573" spans="1:2" x14ac:dyDescent="0.2">
      <c r="A32573" s="112" t="s">
        <v>67636</v>
      </c>
      <c r="B32573" s="112" t="s">
        <v>67637</v>
      </c>
    </row>
    <row r="32574" spans="1:2" x14ac:dyDescent="0.2">
      <c r="A32574" s="112" t="s">
        <v>67638</v>
      </c>
      <c r="B32574" s="112" t="s">
        <v>67639</v>
      </c>
    </row>
    <row r="32575" spans="1:2" x14ac:dyDescent="0.2">
      <c r="A32575" s="112" t="s">
        <v>67640</v>
      </c>
      <c r="B32575" s="112" t="s">
        <v>67641</v>
      </c>
    </row>
    <row r="32576" spans="1:2" x14ac:dyDescent="0.2">
      <c r="A32576" s="112" t="s">
        <v>67642</v>
      </c>
      <c r="B32576" s="112" t="s">
        <v>67643</v>
      </c>
    </row>
    <row r="32577" spans="1:2" x14ac:dyDescent="0.2">
      <c r="A32577" s="112" t="s">
        <v>67644</v>
      </c>
      <c r="B32577" s="112" t="s">
        <v>67645</v>
      </c>
    </row>
    <row r="32578" spans="1:2" x14ac:dyDescent="0.2">
      <c r="A32578" s="112" t="s">
        <v>67646</v>
      </c>
      <c r="B32578" s="112" t="s">
        <v>67647</v>
      </c>
    </row>
    <row r="32579" spans="1:2" x14ac:dyDescent="0.2">
      <c r="A32579" s="112" t="s">
        <v>67648</v>
      </c>
      <c r="B32579" s="112" t="s">
        <v>67649</v>
      </c>
    </row>
    <row r="32580" spans="1:2" x14ac:dyDescent="0.2">
      <c r="A32580" s="112" t="s">
        <v>67650</v>
      </c>
      <c r="B32580" s="112" t="s">
        <v>67651</v>
      </c>
    </row>
    <row r="32581" spans="1:2" x14ac:dyDescent="0.2">
      <c r="A32581" s="112" t="s">
        <v>67652</v>
      </c>
      <c r="B32581" s="112" t="s">
        <v>67653</v>
      </c>
    </row>
    <row r="32582" spans="1:2" x14ac:dyDescent="0.2">
      <c r="A32582" s="112" t="s">
        <v>67654</v>
      </c>
      <c r="B32582" s="112" t="s">
        <v>67655</v>
      </c>
    </row>
    <row r="32583" spans="1:2" x14ac:dyDescent="0.2">
      <c r="A32583" s="112" t="s">
        <v>67656</v>
      </c>
      <c r="B32583" s="112" t="s">
        <v>67657</v>
      </c>
    </row>
    <row r="32584" spans="1:2" x14ac:dyDescent="0.2">
      <c r="A32584" s="112" t="s">
        <v>67658</v>
      </c>
      <c r="B32584" s="112" t="s">
        <v>67659</v>
      </c>
    </row>
    <row r="32585" spans="1:2" x14ac:dyDescent="0.2">
      <c r="A32585" s="112" t="s">
        <v>67660</v>
      </c>
      <c r="B32585" s="112" t="s">
        <v>67661</v>
      </c>
    </row>
    <row r="32586" spans="1:2" x14ac:dyDescent="0.2">
      <c r="A32586" s="112" t="s">
        <v>67662</v>
      </c>
      <c r="B32586" s="112" t="s">
        <v>67663</v>
      </c>
    </row>
    <row r="32587" spans="1:2" x14ac:dyDescent="0.2">
      <c r="A32587" s="112" t="s">
        <v>67664</v>
      </c>
      <c r="B32587" s="112" t="s">
        <v>67665</v>
      </c>
    </row>
    <row r="32588" spans="1:2" x14ac:dyDescent="0.2">
      <c r="A32588" s="112" t="s">
        <v>67666</v>
      </c>
      <c r="B32588" s="112" t="s">
        <v>67667</v>
      </c>
    </row>
    <row r="32589" spans="1:2" x14ac:dyDescent="0.2">
      <c r="A32589" s="112" t="s">
        <v>67668</v>
      </c>
      <c r="B32589" s="112" t="s">
        <v>67669</v>
      </c>
    </row>
    <row r="32590" spans="1:2" x14ac:dyDescent="0.2">
      <c r="A32590" s="112" t="s">
        <v>67670</v>
      </c>
      <c r="B32590" s="112" t="s">
        <v>67671</v>
      </c>
    </row>
    <row r="32591" spans="1:2" x14ac:dyDescent="0.2">
      <c r="A32591" s="112" t="s">
        <v>67672</v>
      </c>
      <c r="B32591" s="112" t="s">
        <v>67673</v>
      </c>
    </row>
    <row r="32592" spans="1:2" x14ac:dyDescent="0.2">
      <c r="A32592" s="112" t="s">
        <v>67674</v>
      </c>
      <c r="B32592" s="112" t="s">
        <v>67675</v>
      </c>
    </row>
    <row r="32593" spans="1:2" x14ac:dyDescent="0.2">
      <c r="A32593" s="112" t="s">
        <v>67676</v>
      </c>
      <c r="B32593" s="112" t="s">
        <v>67677</v>
      </c>
    </row>
    <row r="32594" spans="1:2" x14ac:dyDescent="0.2">
      <c r="A32594" s="112" t="s">
        <v>67678</v>
      </c>
      <c r="B32594" s="112" t="s">
        <v>67679</v>
      </c>
    </row>
    <row r="32595" spans="1:2" x14ac:dyDescent="0.2">
      <c r="A32595" s="112" t="s">
        <v>67680</v>
      </c>
      <c r="B32595" s="112" t="s">
        <v>67681</v>
      </c>
    </row>
    <row r="32596" spans="1:2" x14ac:dyDescent="0.2">
      <c r="A32596" s="112" t="s">
        <v>67682</v>
      </c>
      <c r="B32596" s="112" t="s">
        <v>67683</v>
      </c>
    </row>
    <row r="32597" spans="1:2" x14ac:dyDescent="0.2">
      <c r="A32597" s="112" t="s">
        <v>67684</v>
      </c>
      <c r="B32597" s="112" t="s">
        <v>67685</v>
      </c>
    </row>
    <row r="32598" spans="1:2" x14ac:dyDescent="0.2">
      <c r="A32598" s="112" t="s">
        <v>67686</v>
      </c>
      <c r="B32598" s="112" t="s">
        <v>67687</v>
      </c>
    </row>
    <row r="32599" spans="1:2" x14ac:dyDescent="0.2">
      <c r="A32599" s="112" t="s">
        <v>67688</v>
      </c>
      <c r="B32599" s="112" t="s">
        <v>67689</v>
      </c>
    </row>
    <row r="32600" spans="1:2" x14ac:dyDescent="0.2">
      <c r="A32600" s="112" t="s">
        <v>67690</v>
      </c>
      <c r="B32600" s="112" t="s">
        <v>67691</v>
      </c>
    </row>
    <row r="32601" spans="1:2" x14ac:dyDescent="0.2">
      <c r="A32601" s="112" t="s">
        <v>67692</v>
      </c>
      <c r="B32601" s="112" t="s">
        <v>67693</v>
      </c>
    </row>
    <row r="32602" spans="1:2" x14ac:dyDescent="0.2">
      <c r="A32602" s="112" t="s">
        <v>67694</v>
      </c>
      <c r="B32602" s="112" t="s">
        <v>67695</v>
      </c>
    </row>
    <row r="32603" spans="1:2" x14ac:dyDescent="0.2">
      <c r="A32603" s="112" t="s">
        <v>67696</v>
      </c>
      <c r="B32603" s="112" t="s">
        <v>67697</v>
      </c>
    </row>
    <row r="32604" spans="1:2" x14ac:dyDescent="0.2">
      <c r="A32604" s="112" t="s">
        <v>67698</v>
      </c>
      <c r="B32604" s="112" t="s">
        <v>67699</v>
      </c>
    </row>
    <row r="32605" spans="1:2" x14ac:dyDescent="0.2">
      <c r="A32605" s="112" t="s">
        <v>67700</v>
      </c>
      <c r="B32605" s="112" t="s">
        <v>67701</v>
      </c>
    </row>
    <row r="32606" spans="1:2" x14ac:dyDescent="0.2">
      <c r="A32606" s="112" t="s">
        <v>67702</v>
      </c>
      <c r="B32606" s="112" t="s">
        <v>67703</v>
      </c>
    </row>
    <row r="32607" spans="1:2" x14ac:dyDescent="0.2">
      <c r="A32607" s="112" t="s">
        <v>67704</v>
      </c>
      <c r="B32607" s="112" t="s">
        <v>67705</v>
      </c>
    </row>
    <row r="32608" spans="1:2" x14ac:dyDescent="0.2">
      <c r="A32608" s="112" t="s">
        <v>67706</v>
      </c>
      <c r="B32608" s="112" t="s">
        <v>67707</v>
      </c>
    </row>
    <row r="32609" spans="1:2" x14ac:dyDescent="0.2">
      <c r="A32609" s="112" t="s">
        <v>67708</v>
      </c>
      <c r="B32609" s="112" t="s">
        <v>67709</v>
      </c>
    </row>
    <row r="32610" spans="1:2" x14ac:dyDescent="0.2">
      <c r="A32610" s="112" t="s">
        <v>67710</v>
      </c>
      <c r="B32610" s="112" t="s">
        <v>67711</v>
      </c>
    </row>
    <row r="32611" spans="1:2" x14ac:dyDescent="0.2">
      <c r="A32611" s="112" t="s">
        <v>67712</v>
      </c>
      <c r="B32611" s="112" t="s">
        <v>67713</v>
      </c>
    </row>
    <row r="32612" spans="1:2" x14ac:dyDescent="0.2">
      <c r="A32612" s="112" t="s">
        <v>67714</v>
      </c>
      <c r="B32612" s="112" t="s">
        <v>67715</v>
      </c>
    </row>
    <row r="32613" spans="1:2" x14ac:dyDescent="0.2">
      <c r="A32613" s="112" t="s">
        <v>67716</v>
      </c>
      <c r="B32613" s="112" t="s">
        <v>67717</v>
      </c>
    </row>
    <row r="32614" spans="1:2" x14ac:dyDescent="0.2">
      <c r="A32614" s="112" t="s">
        <v>67718</v>
      </c>
      <c r="B32614" s="112" t="s">
        <v>67719</v>
      </c>
    </row>
    <row r="32615" spans="1:2" x14ac:dyDescent="0.2">
      <c r="A32615" s="112" t="s">
        <v>67720</v>
      </c>
      <c r="B32615" s="112" t="s">
        <v>67721</v>
      </c>
    </row>
    <row r="32616" spans="1:2" x14ac:dyDescent="0.2">
      <c r="A32616" s="112" t="s">
        <v>67722</v>
      </c>
      <c r="B32616" s="112" t="s">
        <v>67723</v>
      </c>
    </row>
    <row r="32617" spans="1:2" x14ac:dyDescent="0.2">
      <c r="A32617" s="112" t="s">
        <v>67724</v>
      </c>
      <c r="B32617" s="112" t="s">
        <v>67725</v>
      </c>
    </row>
    <row r="32618" spans="1:2" x14ac:dyDescent="0.2">
      <c r="A32618" s="112" t="s">
        <v>67726</v>
      </c>
      <c r="B32618" s="112" t="s">
        <v>67727</v>
      </c>
    </row>
    <row r="32619" spans="1:2" x14ac:dyDescent="0.2">
      <c r="A32619" s="112" t="s">
        <v>67728</v>
      </c>
      <c r="B32619" s="112" t="s">
        <v>67729</v>
      </c>
    </row>
    <row r="32620" spans="1:2" x14ac:dyDescent="0.2">
      <c r="A32620" s="112" t="s">
        <v>67730</v>
      </c>
      <c r="B32620" s="112" t="s">
        <v>67731</v>
      </c>
    </row>
    <row r="32621" spans="1:2" x14ac:dyDescent="0.2">
      <c r="A32621" s="112" t="s">
        <v>67732</v>
      </c>
      <c r="B32621" s="112" t="s">
        <v>67733</v>
      </c>
    </row>
    <row r="32622" spans="1:2" x14ac:dyDescent="0.2">
      <c r="A32622" s="112" t="s">
        <v>67734</v>
      </c>
      <c r="B32622" s="112" t="s">
        <v>67735</v>
      </c>
    </row>
    <row r="32623" spans="1:2" x14ac:dyDescent="0.2">
      <c r="A32623" s="112" t="s">
        <v>67736</v>
      </c>
      <c r="B32623" s="112" t="s">
        <v>67737</v>
      </c>
    </row>
    <row r="32624" spans="1:2" x14ac:dyDescent="0.2">
      <c r="A32624" s="112" t="s">
        <v>67738</v>
      </c>
      <c r="B32624" s="112" t="s">
        <v>67739</v>
      </c>
    </row>
    <row r="32625" spans="1:2" x14ac:dyDescent="0.2">
      <c r="A32625" s="112" t="s">
        <v>67740</v>
      </c>
      <c r="B32625" s="112" t="s">
        <v>67741</v>
      </c>
    </row>
    <row r="32626" spans="1:2" x14ac:dyDescent="0.2">
      <c r="A32626" s="112" t="s">
        <v>67742</v>
      </c>
      <c r="B32626" s="112" t="s">
        <v>67743</v>
      </c>
    </row>
    <row r="32627" spans="1:2" x14ac:dyDescent="0.2">
      <c r="A32627" s="112" t="s">
        <v>67744</v>
      </c>
      <c r="B32627" s="112" t="s">
        <v>67745</v>
      </c>
    </row>
    <row r="32628" spans="1:2" x14ac:dyDescent="0.2">
      <c r="A32628" s="112" t="s">
        <v>67746</v>
      </c>
      <c r="B32628" s="112" t="s">
        <v>67747</v>
      </c>
    </row>
    <row r="32629" spans="1:2" x14ac:dyDescent="0.2">
      <c r="A32629" s="112" t="s">
        <v>67748</v>
      </c>
      <c r="B32629" s="112" t="s">
        <v>67749</v>
      </c>
    </row>
    <row r="32630" spans="1:2" x14ac:dyDescent="0.2">
      <c r="A32630" s="112" t="s">
        <v>67750</v>
      </c>
      <c r="B32630" s="112" t="s">
        <v>67751</v>
      </c>
    </row>
    <row r="32631" spans="1:2" x14ac:dyDescent="0.2">
      <c r="A32631" s="112" t="s">
        <v>67752</v>
      </c>
      <c r="B32631" s="112" t="s">
        <v>67753</v>
      </c>
    </row>
    <row r="32632" spans="1:2" x14ac:dyDescent="0.2">
      <c r="A32632" s="112" t="s">
        <v>67754</v>
      </c>
      <c r="B32632" s="112" t="s">
        <v>67755</v>
      </c>
    </row>
    <row r="32633" spans="1:2" x14ac:dyDescent="0.2">
      <c r="A32633" s="112" t="s">
        <v>67756</v>
      </c>
      <c r="B32633" s="112" t="s">
        <v>67757</v>
      </c>
    </row>
    <row r="32634" spans="1:2" x14ac:dyDescent="0.2">
      <c r="A32634" s="112" t="s">
        <v>67758</v>
      </c>
      <c r="B32634" s="112" t="s">
        <v>67759</v>
      </c>
    </row>
    <row r="32635" spans="1:2" x14ac:dyDescent="0.2">
      <c r="A32635" s="112" t="s">
        <v>67760</v>
      </c>
      <c r="B32635" s="112" t="s">
        <v>67761</v>
      </c>
    </row>
    <row r="32636" spans="1:2" x14ac:dyDescent="0.2">
      <c r="A32636" s="112" t="s">
        <v>67762</v>
      </c>
      <c r="B32636" s="112" t="s">
        <v>67763</v>
      </c>
    </row>
    <row r="32637" spans="1:2" x14ac:dyDescent="0.2">
      <c r="A32637" s="112" t="s">
        <v>67764</v>
      </c>
      <c r="B32637" s="112" t="s">
        <v>67765</v>
      </c>
    </row>
    <row r="32638" spans="1:2" x14ac:dyDescent="0.2">
      <c r="A32638" s="112" t="s">
        <v>67766</v>
      </c>
      <c r="B32638" s="112" t="s">
        <v>67767</v>
      </c>
    </row>
    <row r="32639" spans="1:2" x14ac:dyDescent="0.2">
      <c r="A32639" s="112" t="s">
        <v>67768</v>
      </c>
      <c r="B32639" s="112" t="s">
        <v>67769</v>
      </c>
    </row>
    <row r="32640" spans="1:2" x14ac:dyDescent="0.2">
      <c r="A32640" s="112" t="s">
        <v>67770</v>
      </c>
      <c r="B32640" s="112" t="s">
        <v>67771</v>
      </c>
    </row>
    <row r="32641" spans="1:2" x14ac:dyDescent="0.2">
      <c r="A32641" s="112" t="s">
        <v>67772</v>
      </c>
      <c r="B32641" s="112" t="s">
        <v>67773</v>
      </c>
    </row>
    <row r="32642" spans="1:2" x14ac:dyDescent="0.2">
      <c r="A32642" s="112" t="s">
        <v>67774</v>
      </c>
      <c r="B32642" s="112" t="s">
        <v>67775</v>
      </c>
    </row>
    <row r="32643" spans="1:2" x14ac:dyDescent="0.2">
      <c r="A32643" s="112" t="s">
        <v>67776</v>
      </c>
      <c r="B32643" s="112" t="s">
        <v>67777</v>
      </c>
    </row>
    <row r="32644" spans="1:2" x14ac:dyDescent="0.2">
      <c r="A32644" s="112" t="s">
        <v>67778</v>
      </c>
      <c r="B32644" s="112" t="s">
        <v>67779</v>
      </c>
    </row>
    <row r="32645" spans="1:2" x14ac:dyDescent="0.2">
      <c r="A32645" s="112" t="s">
        <v>67780</v>
      </c>
      <c r="B32645" s="112" t="s">
        <v>67781</v>
      </c>
    </row>
    <row r="32646" spans="1:2" x14ac:dyDescent="0.2">
      <c r="A32646" s="112" t="s">
        <v>67782</v>
      </c>
      <c r="B32646" s="112" t="s">
        <v>67783</v>
      </c>
    </row>
    <row r="32647" spans="1:2" x14ac:dyDescent="0.2">
      <c r="A32647" s="112" t="s">
        <v>67784</v>
      </c>
      <c r="B32647" s="112" t="s">
        <v>67785</v>
      </c>
    </row>
    <row r="32648" spans="1:2" x14ac:dyDescent="0.2">
      <c r="A32648" s="112" t="s">
        <v>67786</v>
      </c>
      <c r="B32648" s="112" t="s">
        <v>67787</v>
      </c>
    </row>
    <row r="32649" spans="1:2" x14ac:dyDescent="0.2">
      <c r="A32649" s="112" t="s">
        <v>67788</v>
      </c>
      <c r="B32649" s="112" t="s">
        <v>67789</v>
      </c>
    </row>
    <row r="32650" spans="1:2" x14ac:dyDescent="0.2">
      <c r="A32650" s="112" t="s">
        <v>67790</v>
      </c>
      <c r="B32650" s="112" t="s">
        <v>67791</v>
      </c>
    </row>
    <row r="32651" spans="1:2" x14ac:dyDescent="0.2">
      <c r="A32651" s="112" t="s">
        <v>67792</v>
      </c>
      <c r="B32651" s="112" t="s">
        <v>67793</v>
      </c>
    </row>
    <row r="32652" spans="1:2" x14ac:dyDescent="0.2">
      <c r="A32652" s="112" t="s">
        <v>67794</v>
      </c>
      <c r="B32652" s="112" t="s">
        <v>67795</v>
      </c>
    </row>
    <row r="32653" spans="1:2" x14ac:dyDescent="0.2">
      <c r="A32653" s="112" t="s">
        <v>67796</v>
      </c>
      <c r="B32653" s="112" t="s">
        <v>67797</v>
      </c>
    </row>
    <row r="32654" spans="1:2" x14ac:dyDescent="0.2">
      <c r="A32654" s="112" t="s">
        <v>67798</v>
      </c>
      <c r="B32654" s="112" t="s">
        <v>67799</v>
      </c>
    </row>
    <row r="32655" spans="1:2" x14ac:dyDescent="0.2">
      <c r="A32655" s="112" t="s">
        <v>67800</v>
      </c>
      <c r="B32655" s="112" t="s">
        <v>67801</v>
      </c>
    </row>
    <row r="32656" spans="1:2" x14ac:dyDescent="0.2">
      <c r="A32656" s="112" t="s">
        <v>67802</v>
      </c>
      <c r="B32656" s="112" t="s">
        <v>67803</v>
      </c>
    </row>
    <row r="32657" spans="1:2" x14ac:dyDescent="0.2">
      <c r="A32657" s="112" t="s">
        <v>67804</v>
      </c>
      <c r="B32657" s="112" t="s">
        <v>67805</v>
      </c>
    </row>
    <row r="32658" spans="1:2" x14ac:dyDescent="0.2">
      <c r="A32658" s="112" t="s">
        <v>67806</v>
      </c>
      <c r="B32658" s="112" t="s">
        <v>67807</v>
      </c>
    </row>
    <row r="32659" spans="1:2" x14ac:dyDescent="0.2">
      <c r="A32659" s="112" t="s">
        <v>67808</v>
      </c>
      <c r="B32659" s="112" t="s">
        <v>67809</v>
      </c>
    </row>
    <row r="32660" spans="1:2" x14ac:dyDescent="0.2">
      <c r="A32660" s="112" t="s">
        <v>67810</v>
      </c>
      <c r="B32660" s="112" t="s">
        <v>67811</v>
      </c>
    </row>
    <row r="32661" spans="1:2" x14ac:dyDescent="0.2">
      <c r="A32661" s="112" t="s">
        <v>67812</v>
      </c>
      <c r="B32661" s="112" t="s">
        <v>67813</v>
      </c>
    </row>
    <row r="32662" spans="1:2" x14ac:dyDescent="0.2">
      <c r="A32662" s="112" t="s">
        <v>67814</v>
      </c>
      <c r="B32662" s="112" t="s">
        <v>67815</v>
      </c>
    </row>
    <row r="32663" spans="1:2" x14ac:dyDescent="0.2">
      <c r="A32663" s="112" t="s">
        <v>67816</v>
      </c>
      <c r="B32663" s="112" t="s">
        <v>67817</v>
      </c>
    </row>
    <row r="32664" spans="1:2" x14ac:dyDescent="0.2">
      <c r="A32664" s="112" t="s">
        <v>67818</v>
      </c>
      <c r="B32664" s="112" t="s">
        <v>67819</v>
      </c>
    </row>
    <row r="32665" spans="1:2" x14ac:dyDescent="0.2">
      <c r="A32665" s="112" t="s">
        <v>67820</v>
      </c>
      <c r="B32665" s="112" t="s">
        <v>67821</v>
      </c>
    </row>
    <row r="32666" spans="1:2" x14ac:dyDescent="0.2">
      <c r="A32666" s="112" t="s">
        <v>67822</v>
      </c>
      <c r="B32666" s="112" t="s">
        <v>67823</v>
      </c>
    </row>
    <row r="32667" spans="1:2" x14ac:dyDescent="0.2">
      <c r="A32667" s="112" t="s">
        <v>67824</v>
      </c>
      <c r="B32667" s="112" t="s">
        <v>67825</v>
      </c>
    </row>
    <row r="32668" spans="1:2" x14ac:dyDescent="0.2">
      <c r="A32668" s="112" t="s">
        <v>67826</v>
      </c>
      <c r="B32668" s="112" t="s">
        <v>67827</v>
      </c>
    </row>
    <row r="32669" spans="1:2" x14ac:dyDescent="0.2">
      <c r="A32669" s="112" t="s">
        <v>67828</v>
      </c>
      <c r="B32669" s="112" t="s">
        <v>67829</v>
      </c>
    </row>
    <row r="32670" spans="1:2" x14ac:dyDescent="0.2">
      <c r="A32670" s="112" t="s">
        <v>67830</v>
      </c>
      <c r="B32670" s="112" t="s">
        <v>67831</v>
      </c>
    </row>
    <row r="32671" spans="1:2" x14ac:dyDescent="0.2">
      <c r="A32671" s="112" t="s">
        <v>67832</v>
      </c>
      <c r="B32671" s="112" t="s">
        <v>67833</v>
      </c>
    </row>
    <row r="32672" spans="1:2" x14ac:dyDescent="0.2">
      <c r="A32672" s="112" t="s">
        <v>67834</v>
      </c>
      <c r="B32672" s="112" t="s">
        <v>67835</v>
      </c>
    </row>
    <row r="32673" spans="1:2" x14ac:dyDescent="0.2">
      <c r="A32673" s="112" t="s">
        <v>67836</v>
      </c>
      <c r="B32673" s="112" t="s">
        <v>67837</v>
      </c>
    </row>
    <row r="32674" spans="1:2" x14ac:dyDescent="0.2">
      <c r="A32674" s="112" t="s">
        <v>67838</v>
      </c>
      <c r="B32674" s="112" t="s">
        <v>67839</v>
      </c>
    </row>
    <row r="32675" spans="1:2" x14ac:dyDescent="0.2">
      <c r="A32675" s="112" t="s">
        <v>67840</v>
      </c>
      <c r="B32675" s="112" t="s">
        <v>67841</v>
      </c>
    </row>
    <row r="32676" spans="1:2" x14ac:dyDescent="0.2">
      <c r="A32676" s="112" t="s">
        <v>67842</v>
      </c>
      <c r="B32676" s="112" t="s">
        <v>67843</v>
      </c>
    </row>
    <row r="32677" spans="1:2" x14ac:dyDescent="0.2">
      <c r="A32677" s="112" t="s">
        <v>67844</v>
      </c>
      <c r="B32677" s="112" t="s">
        <v>67845</v>
      </c>
    </row>
    <row r="32678" spans="1:2" x14ac:dyDescent="0.2">
      <c r="A32678" s="112" t="s">
        <v>67846</v>
      </c>
      <c r="B32678" s="112" t="s">
        <v>67847</v>
      </c>
    </row>
    <row r="32679" spans="1:2" x14ac:dyDescent="0.2">
      <c r="A32679" s="112" t="s">
        <v>67848</v>
      </c>
      <c r="B32679" s="112" t="s">
        <v>67849</v>
      </c>
    </row>
    <row r="32680" spans="1:2" x14ac:dyDescent="0.2">
      <c r="A32680" s="112" t="s">
        <v>67850</v>
      </c>
      <c r="B32680" s="112" t="s">
        <v>67851</v>
      </c>
    </row>
    <row r="32681" spans="1:2" x14ac:dyDescent="0.2">
      <c r="A32681" s="112" t="s">
        <v>67852</v>
      </c>
      <c r="B32681" s="112" t="s">
        <v>67853</v>
      </c>
    </row>
    <row r="32682" spans="1:2" x14ac:dyDescent="0.2">
      <c r="A32682" s="112" t="s">
        <v>67854</v>
      </c>
      <c r="B32682" s="112" t="s">
        <v>67855</v>
      </c>
    </row>
    <row r="32683" spans="1:2" x14ac:dyDescent="0.2">
      <c r="A32683" s="112" t="s">
        <v>67856</v>
      </c>
      <c r="B32683" s="112" t="s">
        <v>67857</v>
      </c>
    </row>
    <row r="32684" spans="1:2" x14ac:dyDescent="0.2">
      <c r="A32684" s="112" t="s">
        <v>67858</v>
      </c>
      <c r="B32684" s="112" t="s">
        <v>67859</v>
      </c>
    </row>
    <row r="32685" spans="1:2" x14ac:dyDescent="0.2">
      <c r="A32685" s="112" t="s">
        <v>67860</v>
      </c>
      <c r="B32685" s="112" t="s">
        <v>67861</v>
      </c>
    </row>
    <row r="32686" spans="1:2" x14ac:dyDescent="0.2">
      <c r="A32686" s="112" t="s">
        <v>67862</v>
      </c>
      <c r="B32686" s="112" t="s">
        <v>67863</v>
      </c>
    </row>
    <row r="32687" spans="1:2" x14ac:dyDescent="0.2">
      <c r="A32687" s="112" t="s">
        <v>67864</v>
      </c>
      <c r="B32687" s="112" t="s">
        <v>67865</v>
      </c>
    </row>
    <row r="32688" spans="1:2" x14ac:dyDescent="0.2">
      <c r="A32688" s="112" t="s">
        <v>67866</v>
      </c>
      <c r="B32688" s="112" t="s">
        <v>67867</v>
      </c>
    </row>
    <row r="32689" spans="1:2" x14ac:dyDescent="0.2">
      <c r="A32689" s="112" t="s">
        <v>67868</v>
      </c>
      <c r="B32689" s="112" t="s">
        <v>67869</v>
      </c>
    </row>
    <row r="32690" spans="1:2" x14ac:dyDescent="0.2">
      <c r="A32690" s="112" t="s">
        <v>67870</v>
      </c>
      <c r="B32690" s="112" t="s">
        <v>67871</v>
      </c>
    </row>
    <row r="32691" spans="1:2" x14ac:dyDescent="0.2">
      <c r="A32691" s="112" t="s">
        <v>67872</v>
      </c>
      <c r="B32691" s="112" t="s">
        <v>67873</v>
      </c>
    </row>
    <row r="32692" spans="1:2" x14ac:dyDescent="0.2">
      <c r="A32692" s="112" t="s">
        <v>67874</v>
      </c>
      <c r="B32692" s="112" t="s">
        <v>67875</v>
      </c>
    </row>
    <row r="32693" spans="1:2" x14ac:dyDescent="0.2">
      <c r="A32693" s="112" t="s">
        <v>67876</v>
      </c>
      <c r="B32693" s="112" t="s">
        <v>67877</v>
      </c>
    </row>
    <row r="32694" spans="1:2" x14ac:dyDescent="0.2">
      <c r="A32694" s="112" t="s">
        <v>67878</v>
      </c>
      <c r="B32694" s="112" t="s">
        <v>67879</v>
      </c>
    </row>
    <row r="32695" spans="1:2" x14ac:dyDescent="0.2">
      <c r="A32695" s="112" t="s">
        <v>67880</v>
      </c>
      <c r="B32695" s="112" t="s">
        <v>67881</v>
      </c>
    </row>
    <row r="32696" spans="1:2" x14ac:dyDescent="0.2">
      <c r="A32696" s="112" t="s">
        <v>67882</v>
      </c>
      <c r="B32696" s="112" t="s">
        <v>67883</v>
      </c>
    </row>
    <row r="32697" spans="1:2" x14ac:dyDescent="0.2">
      <c r="A32697" s="112" t="s">
        <v>67884</v>
      </c>
      <c r="B32697" s="112" t="s">
        <v>67885</v>
      </c>
    </row>
    <row r="32698" spans="1:2" x14ac:dyDescent="0.2">
      <c r="A32698" s="112" t="s">
        <v>67886</v>
      </c>
      <c r="B32698" s="112" t="s">
        <v>67887</v>
      </c>
    </row>
    <row r="32699" spans="1:2" x14ac:dyDescent="0.2">
      <c r="A32699" s="112" t="s">
        <v>67888</v>
      </c>
      <c r="B32699" s="112" t="s">
        <v>67889</v>
      </c>
    </row>
    <row r="32700" spans="1:2" x14ac:dyDescent="0.2">
      <c r="A32700" s="112" t="s">
        <v>67890</v>
      </c>
      <c r="B32700" s="112" t="s">
        <v>67891</v>
      </c>
    </row>
    <row r="32701" spans="1:2" x14ac:dyDescent="0.2">
      <c r="A32701" s="112" t="s">
        <v>67892</v>
      </c>
      <c r="B32701" s="112" t="s">
        <v>67893</v>
      </c>
    </row>
    <row r="32702" spans="1:2" x14ac:dyDescent="0.2">
      <c r="A32702" s="112" t="s">
        <v>67894</v>
      </c>
      <c r="B32702" s="112" t="s">
        <v>67895</v>
      </c>
    </row>
    <row r="32703" spans="1:2" x14ac:dyDescent="0.2">
      <c r="A32703" s="112" t="s">
        <v>67896</v>
      </c>
      <c r="B32703" s="112" t="s">
        <v>67897</v>
      </c>
    </row>
    <row r="32704" spans="1:2" x14ac:dyDescent="0.2">
      <c r="A32704" s="112" t="s">
        <v>67898</v>
      </c>
      <c r="B32704" s="112" t="s">
        <v>67899</v>
      </c>
    </row>
    <row r="32705" spans="1:2" x14ac:dyDescent="0.2">
      <c r="A32705" s="112" t="s">
        <v>67900</v>
      </c>
      <c r="B32705" s="112" t="s">
        <v>67901</v>
      </c>
    </row>
    <row r="32706" spans="1:2" x14ac:dyDescent="0.2">
      <c r="A32706" s="112" t="s">
        <v>67902</v>
      </c>
      <c r="B32706" s="112" t="s">
        <v>67903</v>
      </c>
    </row>
    <row r="32707" spans="1:2" x14ac:dyDescent="0.2">
      <c r="A32707" s="112" t="s">
        <v>67904</v>
      </c>
      <c r="B32707" s="112" t="s">
        <v>67905</v>
      </c>
    </row>
    <row r="32708" spans="1:2" x14ac:dyDescent="0.2">
      <c r="A32708" s="112" t="s">
        <v>67906</v>
      </c>
      <c r="B32708" s="112" t="s">
        <v>67907</v>
      </c>
    </row>
    <row r="32709" spans="1:2" x14ac:dyDescent="0.2">
      <c r="A32709" s="112" t="s">
        <v>67908</v>
      </c>
      <c r="B32709" s="112" t="s">
        <v>67909</v>
      </c>
    </row>
    <row r="32710" spans="1:2" x14ac:dyDescent="0.2">
      <c r="A32710" s="112" t="s">
        <v>67910</v>
      </c>
      <c r="B32710" s="112" t="s">
        <v>67911</v>
      </c>
    </row>
    <row r="32711" spans="1:2" x14ac:dyDescent="0.2">
      <c r="A32711" s="112" t="s">
        <v>67912</v>
      </c>
      <c r="B32711" s="112" t="s">
        <v>67913</v>
      </c>
    </row>
    <row r="32712" spans="1:2" x14ac:dyDescent="0.2">
      <c r="A32712" s="112" t="s">
        <v>67914</v>
      </c>
      <c r="B32712" s="112" t="s">
        <v>67915</v>
      </c>
    </row>
    <row r="32713" spans="1:2" x14ac:dyDescent="0.2">
      <c r="A32713" s="112" t="s">
        <v>67916</v>
      </c>
      <c r="B32713" s="112" t="s">
        <v>67917</v>
      </c>
    </row>
    <row r="32714" spans="1:2" x14ac:dyDescent="0.2">
      <c r="A32714" s="112" t="s">
        <v>67918</v>
      </c>
      <c r="B32714" s="112" t="s">
        <v>67919</v>
      </c>
    </row>
    <row r="32715" spans="1:2" x14ac:dyDescent="0.2">
      <c r="A32715" s="112" t="s">
        <v>67920</v>
      </c>
      <c r="B32715" s="112" t="s">
        <v>67921</v>
      </c>
    </row>
    <row r="32716" spans="1:2" x14ac:dyDescent="0.2">
      <c r="A32716" s="112" t="s">
        <v>67922</v>
      </c>
      <c r="B32716" s="112" t="s">
        <v>67923</v>
      </c>
    </row>
    <row r="32717" spans="1:2" x14ac:dyDescent="0.2">
      <c r="A32717" s="112" t="s">
        <v>67924</v>
      </c>
      <c r="B32717" s="112" t="s">
        <v>67925</v>
      </c>
    </row>
    <row r="32718" spans="1:2" x14ac:dyDescent="0.2">
      <c r="A32718" s="112" t="s">
        <v>67926</v>
      </c>
      <c r="B32718" s="112" t="s">
        <v>67927</v>
      </c>
    </row>
    <row r="32719" spans="1:2" x14ac:dyDescent="0.2">
      <c r="A32719" s="112" t="s">
        <v>67928</v>
      </c>
      <c r="B32719" s="112" t="s">
        <v>67929</v>
      </c>
    </row>
    <row r="32720" spans="1:2" x14ac:dyDescent="0.2">
      <c r="A32720" s="112" t="s">
        <v>67930</v>
      </c>
      <c r="B32720" s="112" t="s">
        <v>67931</v>
      </c>
    </row>
    <row r="32721" spans="1:2" x14ac:dyDescent="0.2">
      <c r="A32721" s="112" t="s">
        <v>67932</v>
      </c>
      <c r="B32721" s="112" t="s">
        <v>67933</v>
      </c>
    </row>
    <row r="32722" spans="1:2" x14ac:dyDescent="0.2">
      <c r="A32722" s="112" t="s">
        <v>67934</v>
      </c>
      <c r="B32722" s="112" t="s">
        <v>67935</v>
      </c>
    </row>
    <row r="32723" spans="1:2" x14ac:dyDescent="0.2">
      <c r="A32723" s="112" t="s">
        <v>67936</v>
      </c>
      <c r="B32723" s="112" t="s">
        <v>67937</v>
      </c>
    </row>
    <row r="32724" spans="1:2" x14ac:dyDescent="0.2">
      <c r="A32724" s="112" t="s">
        <v>67938</v>
      </c>
      <c r="B32724" s="112" t="s">
        <v>67939</v>
      </c>
    </row>
    <row r="32725" spans="1:2" x14ac:dyDescent="0.2">
      <c r="A32725" s="112" t="s">
        <v>67940</v>
      </c>
      <c r="B32725" s="112" t="s">
        <v>67941</v>
      </c>
    </row>
    <row r="32726" spans="1:2" x14ac:dyDescent="0.2">
      <c r="A32726" s="112" t="s">
        <v>67942</v>
      </c>
      <c r="B32726" s="112" t="s">
        <v>67943</v>
      </c>
    </row>
    <row r="32727" spans="1:2" x14ac:dyDescent="0.2">
      <c r="A32727" s="112" t="s">
        <v>67944</v>
      </c>
      <c r="B32727" s="112" t="s">
        <v>67945</v>
      </c>
    </row>
    <row r="32728" spans="1:2" x14ac:dyDescent="0.2">
      <c r="A32728" s="112" t="s">
        <v>67946</v>
      </c>
      <c r="B32728" s="112" t="s">
        <v>67947</v>
      </c>
    </row>
    <row r="32729" spans="1:2" x14ac:dyDescent="0.2">
      <c r="A32729" s="112" t="s">
        <v>67948</v>
      </c>
      <c r="B32729" s="112" t="s">
        <v>67949</v>
      </c>
    </row>
    <row r="32730" spans="1:2" x14ac:dyDescent="0.2">
      <c r="A32730" s="112" t="s">
        <v>67950</v>
      </c>
      <c r="B32730" s="112" t="s">
        <v>67951</v>
      </c>
    </row>
    <row r="32731" spans="1:2" x14ac:dyDescent="0.2">
      <c r="A32731" s="112" t="s">
        <v>67952</v>
      </c>
      <c r="B32731" s="112" t="s">
        <v>67953</v>
      </c>
    </row>
    <row r="32732" spans="1:2" x14ac:dyDescent="0.2">
      <c r="A32732" s="112" t="s">
        <v>67954</v>
      </c>
      <c r="B32732" s="112" t="s">
        <v>67955</v>
      </c>
    </row>
    <row r="32733" spans="1:2" x14ac:dyDescent="0.2">
      <c r="A32733" s="112" t="s">
        <v>67956</v>
      </c>
      <c r="B32733" s="112" t="s">
        <v>67957</v>
      </c>
    </row>
    <row r="32734" spans="1:2" x14ac:dyDescent="0.2">
      <c r="A32734" s="112" t="s">
        <v>67958</v>
      </c>
      <c r="B32734" s="112" t="s">
        <v>67959</v>
      </c>
    </row>
    <row r="32735" spans="1:2" x14ac:dyDescent="0.2">
      <c r="A32735" s="112" t="s">
        <v>67960</v>
      </c>
      <c r="B32735" s="112" t="s">
        <v>67961</v>
      </c>
    </row>
    <row r="32736" spans="1:2" x14ac:dyDescent="0.2">
      <c r="A32736" s="112" t="s">
        <v>67962</v>
      </c>
      <c r="B32736" s="112" t="s">
        <v>67963</v>
      </c>
    </row>
    <row r="32737" spans="1:2" x14ac:dyDescent="0.2">
      <c r="A32737" s="112" t="s">
        <v>67964</v>
      </c>
      <c r="B32737" s="112" t="s">
        <v>67965</v>
      </c>
    </row>
    <row r="32738" spans="1:2" x14ac:dyDescent="0.2">
      <c r="A32738" s="112" t="s">
        <v>67966</v>
      </c>
      <c r="B32738" s="112" t="s">
        <v>67967</v>
      </c>
    </row>
    <row r="32739" spans="1:2" x14ac:dyDescent="0.2">
      <c r="A32739" s="112" t="s">
        <v>67968</v>
      </c>
      <c r="B32739" s="112" t="s">
        <v>67969</v>
      </c>
    </row>
    <row r="32740" spans="1:2" x14ac:dyDescent="0.2">
      <c r="A32740" s="112" t="s">
        <v>67970</v>
      </c>
      <c r="B32740" s="112" t="s">
        <v>67971</v>
      </c>
    </row>
    <row r="32741" spans="1:2" x14ac:dyDescent="0.2">
      <c r="A32741" s="112" t="s">
        <v>67972</v>
      </c>
      <c r="B32741" s="112" t="s">
        <v>67973</v>
      </c>
    </row>
    <row r="32742" spans="1:2" x14ac:dyDescent="0.2">
      <c r="A32742" s="112" t="s">
        <v>67974</v>
      </c>
      <c r="B32742" s="112" t="s">
        <v>67975</v>
      </c>
    </row>
    <row r="32743" spans="1:2" x14ac:dyDescent="0.2">
      <c r="A32743" s="112" t="s">
        <v>67976</v>
      </c>
      <c r="B32743" s="112" t="s">
        <v>67977</v>
      </c>
    </row>
    <row r="32744" spans="1:2" x14ac:dyDescent="0.2">
      <c r="A32744" s="112" t="s">
        <v>67978</v>
      </c>
      <c r="B32744" s="112" t="s">
        <v>67979</v>
      </c>
    </row>
    <row r="32745" spans="1:2" x14ac:dyDescent="0.2">
      <c r="A32745" s="112" t="s">
        <v>67980</v>
      </c>
      <c r="B32745" s="112" t="s">
        <v>67981</v>
      </c>
    </row>
    <row r="32746" spans="1:2" x14ac:dyDescent="0.2">
      <c r="A32746" s="112" t="s">
        <v>67982</v>
      </c>
      <c r="B32746" s="112" t="s">
        <v>67983</v>
      </c>
    </row>
    <row r="32747" spans="1:2" x14ac:dyDescent="0.2">
      <c r="A32747" s="112" t="s">
        <v>67984</v>
      </c>
      <c r="B32747" s="112" t="s">
        <v>67985</v>
      </c>
    </row>
    <row r="32748" spans="1:2" x14ac:dyDescent="0.2">
      <c r="A32748" s="112" t="s">
        <v>67986</v>
      </c>
      <c r="B32748" s="112" t="s">
        <v>67987</v>
      </c>
    </row>
    <row r="32749" spans="1:2" x14ac:dyDescent="0.2">
      <c r="A32749" s="112" t="s">
        <v>67988</v>
      </c>
      <c r="B32749" s="112" t="s">
        <v>67989</v>
      </c>
    </row>
    <row r="32750" spans="1:2" x14ac:dyDescent="0.2">
      <c r="A32750" s="112" t="s">
        <v>67990</v>
      </c>
      <c r="B32750" s="112" t="s">
        <v>67991</v>
      </c>
    </row>
    <row r="32751" spans="1:2" x14ac:dyDescent="0.2">
      <c r="A32751" s="112" t="s">
        <v>67992</v>
      </c>
      <c r="B32751" s="112" t="s">
        <v>67993</v>
      </c>
    </row>
    <row r="32752" spans="1:2" x14ac:dyDescent="0.2">
      <c r="A32752" s="112" t="s">
        <v>67994</v>
      </c>
      <c r="B32752" s="112" t="s">
        <v>67995</v>
      </c>
    </row>
    <row r="32753" spans="1:2" x14ac:dyDescent="0.2">
      <c r="A32753" s="112" t="s">
        <v>67996</v>
      </c>
      <c r="B32753" s="112" t="s">
        <v>67997</v>
      </c>
    </row>
    <row r="32754" spans="1:2" x14ac:dyDescent="0.2">
      <c r="A32754" s="112" t="s">
        <v>67998</v>
      </c>
      <c r="B32754" s="112" t="s">
        <v>67999</v>
      </c>
    </row>
    <row r="32755" spans="1:2" x14ac:dyDescent="0.2">
      <c r="A32755" s="112" t="s">
        <v>68000</v>
      </c>
      <c r="B32755" s="112" t="s">
        <v>68001</v>
      </c>
    </row>
    <row r="32756" spans="1:2" x14ac:dyDescent="0.2">
      <c r="A32756" s="112" t="s">
        <v>68002</v>
      </c>
      <c r="B32756" s="112" t="s">
        <v>68003</v>
      </c>
    </row>
    <row r="32757" spans="1:2" x14ac:dyDescent="0.2">
      <c r="A32757" s="112" t="s">
        <v>68004</v>
      </c>
      <c r="B32757" s="112" t="s">
        <v>68005</v>
      </c>
    </row>
    <row r="32758" spans="1:2" x14ac:dyDescent="0.2">
      <c r="A32758" s="112" t="s">
        <v>68006</v>
      </c>
      <c r="B32758" s="112" t="s">
        <v>68007</v>
      </c>
    </row>
    <row r="32759" spans="1:2" x14ac:dyDescent="0.2">
      <c r="A32759" s="112" t="s">
        <v>68008</v>
      </c>
      <c r="B32759" s="112" t="s">
        <v>68009</v>
      </c>
    </row>
    <row r="32760" spans="1:2" x14ac:dyDescent="0.2">
      <c r="A32760" s="112" t="s">
        <v>68010</v>
      </c>
      <c r="B32760" s="112" t="s">
        <v>68011</v>
      </c>
    </row>
    <row r="32761" spans="1:2" x14ac:dyDescent="0.2">
      <c r="A32761" s="112" t="s">
        <v>68012</v>
      </c>
      <c r="B32761" s="112" t="s">
        <v>68013</v>
      </c>
    </row>
    <row r="32762" spans="1:2" x14ac:dyDescent="0.2">
      <c r="A32762" s="112" t="s">
        <v>68014</v>
      </c>
      <c r="B32762" s="112" t="s">
        <v>68015</v>
      </c>
    </row>
    <row r="32763" spans="1:2" x14ac:dyDescent="0.2">
      <c r="A32763" s="112" t="s">
        <v>68016</v>
      </c>
      <c r="B32763" s="112" t="s">
        <v>68017</v>
      </c>
    </row>
    <row r="32764" spans="1:2" x14ac:dyDescent="0.2">
      <c r="A32764" s="112" t="s">
        <v>68018</v>
      </c>
      <c r="B32764" s="112" t="s">
        <v>68019</v>
      </c>
    </row>
    <row r="32765" spans="1:2" x14ac:dyDescent="0.2">
      <c r="A32765" s="112" t="s">
        <v>68020</v>
      </c>
      <c r="B32765" s="112" t="s">
        <v>68021</v>
      </c>
    </row>
    <row r="32766" spans="1:2" x14ac:dyDescent="0.2">
      <c r="A32766" s="112" t="s">
        <v>68022</v>
      </c>
      <c r="B32766" s="112" t="s">
        <v>68023</v>
      </c>
    </row>
    <row r="32767" spans="1:2" x14ac:dyDescent="0.2">
      <c r="A32767" s="112" t="s">
        <v>68024</v>
      </c>
      <c r="B32767" s="112" t="s">
        <v>68019</v>
      </c>
    </row>
    <row r="32768" spans="1:2" x14ac:dyDescent="0.2">
      <c r="A32768" s="112" t="s">
        <v>68025</v>
      </c>
      <c r="B32768" s="112" t="s">
        <v>68026</v>
      </c>
    </row>
    <row r="32769" spans="1:2" x14ac:dyDescent="0.2">
      <c r="A32769" s="112" t="s">
        <v>68027</v>
      </c>
      <c r="B32769" s="112" t="s">
        <v>68028</v>
      </c>
    </row>
    <row r="32770" spans="1:2" x14ac:dyDescent="0.2">
      <c r="A32770" s="112" t="s">
        <v>68029</v>
      </c>
      <c r="B32770" s="112" t="s">
        <v>67783</v>
      </c>
    </row>
    <row r="32771" spans="1:2" x14ac:dyDescent="0.2">
      <c r="A32771" s="112" t="s">
        <v>68030</v>
      </c>
      <c r="B32771" s="112" t="s">
        <v>68031</v>
      </c>
    </row>
    <row r="32772" spans="1:2" x14ac:dyDescent="0.2">
      <c r="A32772" s="112" t="s">
        <v>68032</v>
      </c>
      <c r="B32772" s="112" t="s">
        <v>68033</v>
      </c>
    </row>
    <row r="32773" spans="1:2" x14ac:dyDescent="0.2">
      <c r="A32773" s="112" t="s">
        <v>68034</v>
      </c>
      <c r="B32773" s="112" t="s">
        <v>68035</v>
      </c>
    </row>
    <row r="32774" spans="1:2" x14ac:dyDescent="0.2">
      <c r="A32774" s="112" t="s">
        <v>68036</v>
      </c>
      <c r="B32774" s="112" t="s">
        <v>68037</v>
      </c>
    </row>
    <row r="32775" spans="1:2" x14ac:dyDescent="0.2">
      <c r="A32775" s="112" t="s">
        <v>68038</v>
      </c>
      <c r="B32775" s="112" t="s">
        <v>68039</v>
      </c>
    </row>
    <row r="32776" spans="1:2" x14ac:dyDescent="0.2">
      <c r="A32776" s="112" t="s">
        <v>68040</v>
      </c>
      <c r="B32776" s="112" t="s">
        <v>68041</v>
      </c>
    </row>
    <row r="32777" spans="1:2" x14ac:dyDescent="0.2">
      <c r="A32777" s="112" t="s">
        <v>68042</v>
      </c>
      <c r="B32777" s="112" t="s">
        <v>68043</v>
      </c>
    </row>
    <row r="32778" spans="1:2" x14ac:dyDescent="0.2">
      <c r="A32778" s="112" t="s">
        <v>68044</v>
      </c>
      <c r="B32778" s="112" t="s">
        <v>68045</v>
      </c>
    </row>
    <row r="32779" spans="1:2" x14ac:dyDescent="0.2">
      <c r="A32779" s="112" t="s">
        <v>68046</v>
      </c>
      <c r="B32779" s="112" t="s">
        <v>68047</v>
      </c>
    </row>
    <row r="32780" spans="1:2" x14ac:dyDescent="0.2">
      <c r="A32780" s="112" t="s">
        <v>68048</v>
      </c>
      <c r="B32780" s="112" t="s">
        <v>68049</v>
      </c>
    </row>
    <row r="32781" spans="1:2" x14ac:dyDescent="0.2">
      <c r="A32781" s="112" t="s">
        <v>68050</v>
      </c>
      <c r="B32781" s="112" t="s">
        <v>68051</v>
      </c>
    </row>
    <row r="32782" spans="1:2" x14ac:dyDescent="0.2">
      <c r="A32782" s="112" t="s">
        <v>68052</v>
      </c>
      <c r="B32782" s="112" t="s">
        <v>68053</v>
      </c>
    </row>
    <row r="32783" spans="1:2" x14ac:dyDescent="0.2">
      <c r="A32783" s="112" t="s">
        <v>68054</v>
      </c>
      <c r="B32783" s="112" t="s">
        <v>68055</v>
      </c>
    </row>
    <row r="32784" spans="1:2" x14ac:dyDescent="0.2">
      <c r="A32784" s="112" t="s">
        <v>68056</v>
      </c>
      <c r="B32784" s="112" t="s">
        <v>68057</v>
      </c>
    </row>
    <row r="32785" spans="1:2" x14ac:dyDescent="0.2">
      <c r="A32785" s="112" t="s">
        <v>68058</v>
      </c>
      <c r="B32785" s="112" t="s">
        <v>68059</v>
      </c>
    </row>
    <row r="32786" spans="1:2" x14ac:dyDescent="0.2">
      <c r="A32786" s="112" t="s">
        <v>68060</v>
      </c>
      <c r="B32786" s="112" t="s">
        <v>68061</v>
      </c>
    </row>
    <row r="32787" spans="1:2" x14ac:dyDescent="0.2">
      <c r="A32787" s="112" t="s">
        <v>68062</v>
      </c>
      <c r="B32787" s="112" t="s">
        <v>68063</v>
      </c>
    </row>
    <row r="32788" spans="1:2" x14ac:dyDescent="0.2">
      <c r="A32788" s="112" t="s">
        <v>68064</v>
      </c>
      <c r="B32788" s="112" t="s">
        <v>68065</v>
      </c>
    </row>
    <row r="32789" spans="1:2" x14ac:dyDescent="0.2">
      <c r="A32789" s="112" t="s">
        <v>68066</v>
      </c>
      <c r="B32789" s="112" t="s">
        <v>68067</v>
      </c>
    </row>
    <row r="32790" spans="1:2" x14ac:dyDescent="0.2">
      <c r="A32790" s="112" t="s">
        <v>68068</v>
      </c>
      <c r="B32790" s="112" t="s">
        <v>68069</v>
      </c>
    </row>
    <row r="32791" spans="1:2" x14ac:dyDescent="0.2">
      <c r="A32791" s="112" t="s">
        <v>68070</v>
      </c>
      <c r="B32791" s="112" t="s">
        <v>68071</v>
      </c>
    </row>
    <row r="32792" spans="1:2" x14ac:dyDescent="0.2">
      <c r="A32792" s="112" t="s">
        <v>68072</v>
      </c>
      <c r="B32792" s="112" t="s">
        <v>68073</v>
      </c>
    </row>
    <row r="32793" spans="1:2" x14ac:dyDescent="0.2">
      <c r="A32793" s="112" t="s">
        <v>68074</v>
      </c>
      <c r="B32793" s="112" t="s">
        <v>60533</v>
      </c>
    </row>
    <row r="32794" spans="1:2" x14ac:dyDescent="0.2">
      <c r="A32794" s="112" t="s">
        <v>68075</v>
      </c>
      <c r="B32794" s="112" t="s">
        <v>68076</v>
      </c>
    </row>
    <row r="32795" spans="1:2" x14ac:dyDescent="0.2">
      <c r="A32795" s="112" t="s">
        <v>68077</v>
      </c>
      <c r="B32795" s="112" t="s">
        <v>68078</v>
      </c>
    </row>
    <row r="32796" spans="1:2" x14ac:dyDescent="0.2">
      <c r="A32796" s="112" t="s">
        <v>68079</v>
      </c>
      <c r="B32796" s="112" t="s">
        <v>68080</v>
      </c>
    </row>
    <row r="32797" spans="1:2" x14ac:dyDescent="0.2">
      <c r="A32797" s="112" t="s">
        <v>68081</v>
      </c>
      <c r="B32797" s="112" t="s">
        <v>68082</v>
      </c>
    </row>
    <row r="32798" spans="1:2" x14ac:dyDescent="0.2">
      <c r="A32798" s="112" t="s">
        <v>68083</v>
      </c>
      <c r="B32798" s="112" t="s">
        <v>68084</v>
      </c>
    </row>
    <row r="32799" spans="1:2" x14ac:dyDescent="0.2">
      <c r="A32799" s="112" t="s">
        <v>68085</v>
      </c>
      <c r="B32799" s="112" t="s">
        <v>68086</v>
      </c>
    </row>
    <row r="32800" spans="1:2" x14ac:dyDescent="0.2">
      <c r="A32800" s="112" t="s">
        <v>68087</v>
      </c>
      <c r="B32800" s="112" t="s">
        <v>68088</v>
      </c>
    </row>
    <row r="32801" spans="1:2" x14ac:dyDescent="0.2">
      <c r="A32801" s="112" t="s">
        <v>68089</v>
      </c>
      <c r="B32801" s="112" t="s">
        <v>68090</v>
      </c>
    </row>
    <row r="32802" spans="1:2" x14ac:dyDescent="0.2">
      <c r="A32802" s="112" t="s">
        <v>68091</v>
      </c>
      <c r="B32802" s="112" t="s">
        <v>68092</v>
      </c>
    </row>
    <row r="32803" spans="1:2" x14ac:dyDescent="0.2">
      <c r="A32803" s="112" t="s">
        <v>68093</v>
      </c>
      <c r="B32803" s="112" t="s">
        <v>68094</v>
      </c>
    </row>
    <row r="32804" spans="1:2" x14ac:dyDescent="0.2">
      <c r="A32804" s="112" t="s">
        <v>68095</v>
      </c>
      <c r="B32804" s="112" t="s">
        <v>68096</v>
      </c>
    </row>
    <row r="32805" spans="1:2" x14ac:dyDescent="0.2">
      <c r="A32805" s="112" t="s">
        <v>68097</v>
      </c>
      <c r="B32805" s="112" t="s">
        <v>68098</v>
      </c>
    </row>
    <row r="32806" spans="1:2" x14ac:dyDescent="0.2">
      <c r="A32806" s="112" t="s">
        <v>68099</v>
      </c>
      <c r="B32806" s="112" t="s">
        <v>68100</v>
      </c>
    </row>
    <row r="32807" spans="1:2" x14ac:dyDescent="0.2">
      <c r="A32807" s="112" t="s">
        <v>68101</v>
      </c>
      <c r="B32807" s="112" t="s">
        <v>68102</v>
      </c>
    </row>
    <row r="32808" spans="1:2" x14ac:dyDescent="0.2">
      <c r="A32808" s="112" t="s">
        <v>68103</v>
      </c>
      <c r="B32808" s="112" t="s">
        <v>68104</v>
      </c>
    </row>
    <row r="32809" spans="1:2" x14ac:dyDescent="0.2">
      <c r="A32809" s="112" t="s">
        <v>68105</v>
      </c>
      <c r="B32809" s="112" t="s">
        <v>68106</v>
      </c>
    </row>
    <row r="32810" spans="1:2" x14ac:dyDescent="0.2">
      <c r="A32810" s="112" t="s">
        <v>68107</v>
      </c>
      <c r="B32810" s="112" t="s">
        <v>68108</v>
      </c>
    </row>
    <row r="32811" spans="1:2" x14ac:dyDescent="0.2">
      <c r="A32811" s="112" t="s">
        <v>68109</v>
      </c>
      <c r="B32811" s="112" t="s">
        <v>68110</v>
      </c>
    </row>
    <row r="32812" spans="1:2" x14ac:dyDescent="0.2">
      <c r="A32812" s="112" t="s">
        <v>68111</v>
      </c>
      <c r="B32812" s="112" t="s">
        <v>68112</v>
      </c>
    </row>
    <row r="32813" spans="1:2" x14ac:dyDescent="0.2">
      <c r="A32813" s="112" t="s">
        <v>68113</v>
      </c>
      <c r="B32813" s="112" t="s">
        <v>68114</v>
      </c>
    </row>
    <row r="32814" spans="1:2" x14ac:dyDescent="0.2">
      <c r="A32814" s="112" t="s">
        <v>68115</v>
      </c>
      <c r="B32814" s="112" t="s">
        <v>68116</v>
      </c>
    </row>
    <row r="32815" spans="1:2" x14ac:dyDescent="0.2">
      <c r="A32815" s="112" t="s">
        <v>68117</v>
      </c>
      <c r="B32815" s="112" t="s">
        <v>68118</v>
      </c>
    </row>
    <row r="32816" spans="1:2" x14ac:dyDescent="0.2">
      <c r="A32816" s="112" t="s">
        <v>68119</v>
      </c>
      <c r="B32816" s="112" t="s">
        <v>68120</v>
      </c>
    </row>
    <row r="32817" spans="1:2" x14ac:dyDescent="0.2">
      <c r="A32817" s="112" t="s">
        <v>68121</v>
      </c>
      <c r="B32817" s="112" t="s">
        <v>68122</v>
      </c>
    </row>
    <row r="32818" spans="1:2" x14ac:dyDescent="0.2">
      <c r="A32818" s="112" t="s">
        <v>68123</v>
      </c>
      <c r="B32818" s="112" t="s">
        <v>68124</v>
      </c>
    </row>
    <row r="32819" spans="1:2" x14ac:dyDescent="0.2">
      <c r="A32819" s="112" t="s">
        <v>68125</v>
      </c>
      <c r="B32819" s="112" t="s">
        <v>68126</v>
      </c>
    </row>
    <row r="32820" spans="1:2" x14ac:dyDescent="0.2">
      <c r="A32820" s="112" t="s">
        <v>68127</v>
      </c>
      <c r="B32820" s="112" t="s">
        <v>68128</v>
      </c>
    </row>
    <row r="32821" spans="1:2" x14ac:dyDescent="0.2">
      <c r="A32821" s="112" t="s">
        <v>68129</v>
      </c>
      <c r="B32821" s="112" t="s">
        <v>68130</v>
      </c>
    </row>
    <row r="32822" spans="1:2" x14ac:dyDescent="0.2">
      <c r="A32822" s="112" t="s">
        <v>68131</v>
      </c>
      <c r="B32822" s="112" t="s">
        <v>68132</v>
      </c>
    </row>
    <row r="32823" spans="1:2" x14ac:dyDescent="0.2">
      <c r="A32823" s="112" t="s">
        <v>68133</v>
      </c>
      <c r="B32823" s="112" t="s">
        <v>68134</v>
      </c>
    </row>
    <row r="32824" spans="1:2" x14ac:dyDescent="0.2">
      <c r="A32824" s="112" t="s">
        <v>68135</v>
      </c>
      <c r="B32824" s="112" t="s">
        <v>68136</v>
      </c>
    </row>
    <row r="32825" spans="1:2" x14ac:dyDescent="0.2">
      <c r="A32825" s="112" t="s">
        <v>68137</v>
      </c>
      <c r="B32825" s="112" t="s">
        <v>68138</v>
      </c>
    </row>
    <row r="32826" spans="1:2" x14ac:dyDescent="0.2">
      <c r="A32826" s="112" t="s">
        <v>68139</v>
      </c>
      <c r="B32826" s="112" t="s">
        <v>68140</v>
      </c>
    </row>
    <row r="32827" spans="1:2" x14ac:dyDescent="0.2">
      <c r="A32827" s="112" t="s">
        <v>68141</v>
      </c>
      <c r="B32827" s="112" t="s">
        <v>68142</v>
      </c>
    </row>
    <row r="32828" spans="1:2" x14ac:dyDescent="0.2">
      <c r="A32828" s="112" t="s">
        <v>68143</v>
      </c>
      <c r="B32828" s="112" t="s">
        <v>68144</v>
      </c>
    </row>
    <row r="32829" spans="1:2" x14ac:dyDescent="0.2">
      <c r="A32829" s="112" t="s">
        <v>68145</v>
      </c>
      <c r="B32829" s="112" t="s">
        <v>68146</v>
      </c>
    </row>
    <row r="32830" spans="1:2" x14ac:dyDescent="0.2">
      <c r="A32830" s="112" t="s">
        <v>68147</v>
      </c>
      <c r="B32830" s="112" t="s">
        <v>68148</v>
      </c>
    </row>
    <row r="32831" spans="1:2" x14ac:dyDescent="0.2">
      <c r="A32831" s="112" t="s">
        <v>68149</v>
      </c>
      <c r="B32831" s="112" t="s">
        <v>68150</v>
      </c>
    </row>
    <row r="32832" spans="1:2" x14ac:dyDescent="0.2">
      <c r="A32832" s="112" t="s">
        <v>68151</v>
      </c>
      <c r="B32832" s="112" t="s">
        <v>68152</v>
      </c>
    </row>
    <row r="32833" spans="1:2" x14ac:dyDescent="0.2">
      <c r="A32833" s="112" t="s">
        <v>68153</v>
      </c>
      <c r="B32833" s="112" t="s">
        <v>68154</v>
      </c>
    </row>
    <row r="32834" spans="1:2" x14ac:dyDescent="0.2">
      <c r="A32834" s="112" t="s">
        <v>68155</v>
      </c>
      <c r="B32834" s="112" t="s">
        <v>68156</v>
      </c>
    </row>
    <row r="32835" spans="1:2" x14ac:dyDescent="0.2">
      <c r="A32835" s="112" t="s">
        <v>68157</v>
      </c>
      <c r="B32835" s="112" t="s">
        <v>68158</v>
      </c>
    </row>
    <row r="32836" spans="1:2" x14ac:dyDescent="0.2">
      <c r="A32836" s="112" t="s">
        <v>68159</v>
      </c>
      <c r="B32836" s="112" t="s">
        <v>68160</v>
      </c>
    </row>
    <row r="32837" spans="1:2" x14ac:dyDescent="0.2">
      <c r="A32837" s="112" t="s">
        <v>68161</v>
      </c>
      <c r="B32837" s="112" t="s">
        <v>68162</v>
      </c>
    </row>
    <row r="32838" spans="1:2" x14ac:dyDescent="0.2">
      <c r="A32838" s="112" t="s">
        <v>68163</v>
      </c>
      <c r="B32838" s="112" t="s">
        <v>68164</v>
      </c>
    </row>
    <row r="32839" spans="1:2" x14ac:dyDescent="0.2">
      <c r="A32839" s="112" t="s">
        <v>68165</v>
      </c>
      <c r="B32839" s="112" t="s">
        <v>68166</v>
      </c>
    </row>
    <row r="32840" spans="1:2" x14ac:dyDescent="0.2">
      <c r="A32840" s="112" t="s">
        <v>68167</v>
      </c>
      <c r="B32840" s="112" t="s">
        <v>68168</v>
      </c>
    </row>
    <row r="32841" spans="1:2" x14ac:dyDescent="0.2">
      <c r="A32841" s="112" t="s">
        <v>68169</v>
      </c>
      <c r="B32841" s="112" t="s">
        <v>68170</v>
      </c>
    </row>
    <row r="32842" spans="1:2" x14ac:dyDescent="0.2">
      <c r="A32842" s="112" t="s">
        <v>68171</v>
      </c>
      <c r="B32842" s="112" t="s">
        <v>68172</v>
      </c>
    </row>
    <row r="32843" spans="1:2" x14ac:dyDescent="0.2">
      <c r="A32843" s="112" t="s">
        <v>68173</v>
      </c>
      <c r="B32843" s="112" t="s">
        <v>68174</v>
      </c>
    </row>
    <row r="32844" spans="1:2" x14ac:dyDescent="0.2">
      <c r="A32844" s="112" t="s">
        <v>68175</v>
      </c>
      <c r="B32844" s="112" t="s">
        <v>68176</v>
      </c>
    </row>
    <row r="32845" spans="1:2" x14ac:dyDescent="0.2">
      <c r="A32845" s="112" t="s">
        <v>68177</v>
      </c>
      <c r="B32845" s="112" t="s">
        <v>68178</v>
      </c>
    </row>
    <row r="32846" spans="1:2" x14ac:dyDescent="0.2">
      <c r="A32846" s="112" t="s">
        <v>68179</v>
      </c>
      <c r="B32846" s="112" t="s">
        <v>68180</v>
      </c>
    </row>
    <row r="32847" spans="1:2" x14ac:dyDescent="0.2">
      <c r="A32847" s="112" t="s">
        <v>68181</v>
      </c>
      <c r="B32847" s="112" t="s">
        <v>68182</v>
      </c>
    </row>
    <row r="32848" spans="1:2" x14ac:dyDescent="0.2">
      <c r="A32848" s="112" t="s">
        <v>68183</v>
      </c>
      <c r="B32848" s="112" t="s">
        <v>68184</v>
      </c>
    </row>
    <row r="32849" spans="1:2" x14ac:dyDescent="0.2">
      <c r="A32849" s="112" t="s">
        <v>68185</v>
      </c>
      <c r="B32849" s="112" t="s">
        <v>68186</v>
      </c>
    </row>
    <row r="32850" spans="1:2" x14ac:dyDescent="0.2">
      <c r="A32850" s="112" t="s">
        <v>68187</v>
      </c>
      <c r="B32850" s="112" t="s">
        <v>68188</v>
      </c>
    </row>
    <row r="32851" spans="1:2" x14ac:dyDescent="0.2">
      <c r="A32851" s="112" t="s">
        <v>68189</v>
      </c>
      <c r="B32851" s="112" t="s">
        <v>68190</v>
      </c>
    </row>
    <row r="32852" spans="1:2" x14ac:dyDescent="0.2">
      <c r="A32852" s="112" t="s">
        <v>68191</v>
      </c>
      <c r="B32852" s="112" t="s">
        <v>68192</v>
      </c>
    </row>
    <row r="32853" spans="1:2" x14ac:dyDescent="0.2">
      <c r="A32853" s="112" t="s">
        <v>68193</v>
      </c>
      <c r="B32853" s="112" t="s">
        <v>68194</v>
      </c>
    </row>
    <row r="32854" spans="1:2" x14ac:dyDescent="0.2">
      <c r="A32854" s="112" t="s">
        <v>68195</v>
      </c>
      <c r="B32854" s="112" t="s">
        <v>68196</v>
      </c>
    </row>
    <row r="32855" spans="1:2" x14ac:dyDescent="0.2">
      <c r="A32855" s="112" t="s">
        <v>68197</v>
      </c>
      <c r="B32855" s="112" t="s">
        <v>68198</v>
      </c>
    </row>
    <row r="32856" spans="1:2" x14ac:dyDescent="0.2">
      <c r="A32856" s="112" t="s">
        <v>68199</v>
      </c>
      <c r="B32856" s="112" t="s">
        <v>68200</v>
      </c>
    </row>
    <row r="32857" spans="1:2" x14ac:dyDescent="0.2">
      <c r="A32857" s="112" t="s">
        <v>68201</v>
      </c>
      <c r="B32857" s="112" t="s">
        <v>68202</v>
      </c>
    </row>
    <row r="32858" spans="1:2" x14ac:dyDescent="0.2">
      <c r="A32858" s="112" t="s">
        <v>68203</v>
      </c>
      <c r="B32858" s="112" t="s">
        <v>68204</v>
      </c>
    </row>
    <row r="32859" spans="1:2" x14ac:dyDescent="0.2">
      <c r="A32859" s="112" t="s">
        <v>68205</v>
      </c>
      <c r="B32859" s="112" t="s">
        <v>68206</v>
      </c>
    </row>
    <row r="32860" spans="1:2" x14ac:dyDescent="0.2">
      <c r="A32860" s="112" t="s">
        <v>68207</v>
      </c>
      <c r="B32860" s="112" t="s">
        <v>68208</v>
      </c>
    </row>
    <row r="32861" spans="1:2" x14ac:dyDescent="0.2">
      <c r="A32861" s="112" t="s">
        <v>68209</v>
      </c>
      <c r="B32861" s="112" t="s">
        <v>68210</v>
      </c>
    </row>
    <row r="32862" spans="1:2" x14ac:dyDescent="0.2">
      <c r="A32862" s="112" t="s">
        <v>68211</v>
      </c>
      <c r="B32862" s="112" t="s">
        <v>68212</v>
      </c>
    </row>
    <row r="32863" spans="1:2" x14ac:dyDescent="0.2">
      <c r="A32863" s="112" t="s">
        <v>68213</v>
      </c>
      <c r="B32863" s="112" t="s">
        <v>68214</v>
      </c>
    </row>
    <row r="32864" spans="1:2" x14ac:dyDescent="0.2">
      <c r="A32864" s="112" t="s">
        <v>68215</v>
      </c>
      <c r="B32864" s="112" t="s">
        <v>68216</v>
      </c>
    </row>
    <row r="32865" spans="1:2" x14ac:dyDescent="0.2">
      <c r="A32865" s="112" t="s">
        <v>68217</v>
      </c>
      <c r="B32865" s="112" t="s">
        <v>68218</v>
      </c>
    </row>
    <row r="32866" spans="1:2" x14ac:dyDescent="0.2">
      <c r="A32866" s="112" t="s">
        <v>68219</v>
      </c>
      <c r="B32866" s="112" t="s">
        <v>68220</v>
      </c>
    </row>
    <row r="32867" spans="1:2" x14ac:dyDescent="0.2">
      <c r="A32867" s="112" t="s">
        <v>68221</v>
      </c>
      <c r="B32867" s="112" t="s">
        <v>68222</v>
      </c>
    </row>
    <row r="32868" spans="1:2" x14ac:dyDescent="0.2">
      <c r="A32868" s="112" t="s">
        <v>68223</v>
      </c>
      <c r="B32868" s="112" t="s">
        <v>68224</v>
      </c>
    </row>
    <row r="32869" spans="1:2" x14ac:dyDescent="0.2">
      <c r="A32869" s="112" t="s">
        <v>68225</v>
      </c>
      <c r="B32869" s="112" t="s">
        <v>68226</v>
      </c>
    </row>
    <row r="32870" spans="1:2" x14ac:dyDescent="0.2">
      <c r="A32870" s="112" t="s">
        <v>68227</v>
      </c>
      <c r="B32870" s="112" t="s">
        <v>68228</v>
      </c>
    </row>
    <row r="32871" spans="1:2" x14ac:dyDescent="0.2">
      <c r="A32871" s="112" t="s">
        <v>68229</v>
      </c>
      <c r="B32871" s="112" t="s">
        <v>68230</v>
      </c>
    </row>
    <row r="32872" spans="1:2" x14ac:dyDescent="0.2">
      <c r="A32872" s="112" t="s">
        <v>68231</v>
      </c>
      <c r="B32872" s="112" t="s">
        <v>68232</v>
      </c>
    </row>
    <row r="32873" spans="1:2" x14ac:dyDescent="0.2">
      <c r="A32873" s="112" t="s">
        <v>68233</v>
      </c>
      <c r="B32873" s="112" t="s">
        <v>68234</v>
      </c>
    </row>
    <row r="32874" spans="1:2" x14ac:dyDescent="0.2">
      <c r="A32874" s="112" t="s">
        <v>68235</v>
      </c>
      <c r="B32874" s="112" t="s">
        <v>68236</v>
      </c>
    </row>
    <row r="32875" spans="1:2" x14ac:dyDescent="0.2">
      <c r="A32875" s="112" t="s">
        <v>68237</v>
      </c>
      <c r="B32875" s="112" t="s">
        <v>68238</v>
      </c>
    </row>
    <row r="32876" spans="1:2" x14ac:dyDescent="0.2">
      <c r="A32876" s="112" t="s">
        <v>68239</v>
      </c>
      <c r="B32876" s="112" t="s">
        <v>68240</v>
      </c>
    </row>
    <row r="32877" spans="1:2" x14ac:dyDescent="0.2">
      <c r="A32877" s="112" t="s">
        <v>68241</v>
      </c>
      <c r="B32877" s="112" t="s">
        <v>68242</v>
      </c>
    </row>
    <row r="32878" spans="1:2" x14ac:dyDescent="0.2">
      <c r="A32878" s="112" t="s">
        <v>68243</v>
      </c>
      <c r="B32878" s="112" t="s">
        <v>68244</v>
      </c>
    </row>
    <row r="32879" spans="1:2" x14ac:dyDescent="0.2">
      <c r="A32879" s="112" t="s">
        <v>68245</v>
      </c>
      <c r="B32879" s="112" t="s">
        <v>68246</v>
      </c>
    </row>
    <row r="32880" spans="1:2" x14ac:dyDescent="0.2">
      <c r="A32880" s="112" t="s">
        <v>68247</v>
      </c>
      <c r="B32880" s="112" t="s">
        <v>68248</v>
      </c>
    </row>
    <row r="32881" spans="1:2" x14ac:dyDescent="0.2">
      <c r="A32881" s="112" t="s">
        <v>68249</v>
      </c>
      <c r="B32881" s="112" t="s">
        <v>68250</v>
      </c>
    </row>
    <row r="32882" spans="1:2" x14ac:dyDescent="0.2">
      <c r="A32882" s="112" t="s">
        <v>68251</v>
      </c>
      <c r="B32882" s="112" t="s">
        <v>68252</v>
      </c>
    </row>
    <row r="32883" spans="1:2" x14ac:dyDescent="0.2">
      <c r="A32883" s="112" t="s">
        <v>68253</v>
      </c>
      <c r="B32883" s="112" t="s">
        <v>68254</v>
      </c>
    </row>
    <row r="32884" spans="1:2" x14ac:dyDescent="0.2">
      <c r="A32884" s="112" t="s">
        <v>68255</v>
      </c>
      <c r="B32884" s="112" t="s">
        <v>68256</v>
      </c>
    </row>
    <row r="32885" spans="1:2" x14ac:dyDescent="0.2">
      <c r="A32885" s="112" t="s">
        <v>68257</v>
      </c>
      <c r="B32885" s="112" t="s">
        <v>68258</v>
      </c>
    </row>
    <row r="32886" spans="1:2" x14ac:dyDescent="0.2">
      <c r="A32886" s="112" t="s">
        <v>68259</v>
      </c>
      <c r="B32886" s="112" t="s">
        <v>68260</v>
      </c>
    </row>
    <row r="32887" spans="1:2" x14ac:dyDescent="0.2">
      <c r="A32887" s="112" t="s">
        <v>68261</v>
      </c>
      <c r="B32887" s="112" t="s">
        <v>68262</v>
      </c>
    </row>
    <row r="32888" spans="1:2" x14ac:dyDescent="0.2">
      <c r="A32888" s="112" t="s">
        <v>68263</v>
      </c>
      <c r="B32888" s="112" t="s">
        <v>68264</v>
      </c>
    </row>
    <row r="32889" spans="1:2" x14ac:dyDescent="0.2">
      <c r="A32889" s="112" t="s">
        <v>68265</v>
      </c>
      <c r="B32889" s="112" t="s">
        <v>68266</v>
      </c>
    </row>
    <row r="32890" spans="1:2" x14ac:dyDescent="0.2">
      <c r="A32890" s="112" t="s">
        <v>68267</v>
      </c>
      <c r="B32890" s="112" t="s">
        <v>68268</v>
      </c>
    </row>
    <row r="32891" spans="1:2" x14ac:dyDescent="0.2">
      <c r="A32891" s="112" t="s">
        <v>68269</v>
      </c>
      <c r="B32891" s="112" t="s">
        <v>68270</v>
      </c>
    </row>
    <row r="32892" spans="1:2" x14ac:dyDescent="0.2">
      <c r="A32892" s="112" t="s">
        <v>68271</v>
      </c>
      <c r="B32892" s="112" t="s">
        <v>68272</v>
      </c>
    </row>
    <row r="32893" spans="1:2" x14ac:dyDescent="0.2">
      <c r="A32893" s="112" t="s">
        <v>68273</v>
      </c>
      <c r="B32893" s="112" t="s">
        <v>68274</v>
      </c>
    </row>
    <row r="32894" spans="1:2" x14ac:dyDescent="0.2">
      <c r="A32894" s="112" t="s">
        <v>68275</v>
      </c>
      <c r="B32894" s="112" t="s">
        <v>68276</v>
      </c>
    </row>
    <row r="32895" spans="1:2" x14ac:dyDescent="0.2">
      <c r="A32895" s="112" t="s">
        <v>68277</v>
      </c>
      <c r="B32895" s="112" t="s">
        <v>68278</v>
      </c>
    </row>
    <row r="32896" spans="1:2" x14ac:dyDescent="0.2">
      <c r="A32896" s="112" t="s">
        <v>68279</v>
      </c>
      <c r="B32896" s="112" t="s">
        <v>68280</v>
      </c>
    </row>
    <row r="32897" spans="1:2" x14ac:dyDescent="0.2">
      <c r="A32897" s="112" t="s">
        <v>68281</v>
      </c>
      <c r="B32897" s="112" t="s">
        <v>68282</v>
      </c>
    </row>
    <row r="32898" spans="1:2" x14ac:dyDescent="0.2">
      <c r="A32898" s="112" t="s">
        <v>68283</v>
      </c>
      <c r="B32898" s="112" t="s">
        <v>68284</v>
      </c>
    </row>
    <row r="32899" spans="1:2" x14ac:dyDescent="0.2">
      <c r="A32899" s="112" t="s">
        <v>68285</v>
      </c>
      <c r="B32899" s="112" t="s">
        <v>68286</v>
      </c>
    </row>
    <row r="32900" spans="1:2" x14ac:dyDescent="0.2">
      <c r="A32900" s="112" t="s">
        <v>68287</v>
      </c>
      <c r="B32900" s="112" t="s">
        <v>68288</v>
      </c>
    </row>
    <row r="32901" spans="1:2" x14ac:dyDescent="0.2">
      <c r="A32901" s="112" t="s">
        <v>68289</v>
      </c>
      <c r="B32901" s="112" t="s">
        <v>68290</v>
      </c>
    </row>
    <row r="32902" spans="1:2" x14ac:dyDescent="0.2">
      <c r="A32902" s="112" t="s">
        <v>68291</v>
      </c>
      <c r="B32902" s="112" t="s">
        <v>68292</v>
      </c>
    </row>
    <row r="32903" spans="1:2" x14ac:dyDescent="0.2">
      <c r="A32903" s="112" t="s">
        <v>68293</v>
      </c>
      <c r="B32903" s="112" t="s">
        <v>68294</v>
      </c>
    </row>
    <row r="32904" spans="1:2" x14ac:dyDescent="0.2">
      <c r="A32904" s="112" t="s">
        <v>68295</v>
      </c>
      <c r="B32904" s="112" t="s">
        <v>68296</v>
      </c>
    </row>
    <row r="32905" spans="1:2" x14ac:dyDescent="0.2">
      <c r="A32905" s="112" t="s">
        <v>68297</v>
      </c>
      <c r="B32905" s="112" t="s">
        <v>68298</v>
      </c>
    </row>
    <row r="32906" spans="1:2" x14ac:dyDescent="0.2">
      <c r="A32906" s="112" t="s">
        <v>68299</v>
      </c>
      <c r="B32906" s="112" t="s">
        <v>68300</v>
      </c>
    </row>
    <row r="32907" spans="1:2" x14ac:dyDescent="0.2">
      <c r="A32907" s="112" t="s">
        <v>68301</v>
      </c>
      <c r="B32907" s="112" t="s">
        <v>68302</v>
      </c>
    </row>
    <row r="32908" spans="1:2" x14ac:dyDescent="0.2">
      <c r="A32908" s="112" t="s">
        <v>68303</v>
      </c>
      <c r="B32908" s="112" t="s">
        <v>68304</v>
      </c>
    </row>
    <row r="32909" spans="1:2" x14ac:dyDescent="0.2">
      <c r="A32909" s="112" t="s">
        <v>68305</v>
      </c>
      <c r="B32909" s="112" t="s">
        <v>68306</v>
      </c>
    </row>
    <row r="32910" spans="1:2" x14ac:dyDescent="0.2">
      <c r="A32910" s="112" t="s">
        <v>68307</v>
      </c>
      <c r="B32910" s="112" t="s">
        <v>68308</v>
      </c>
    </row>
    <row r="32911" spans="1:2" x14ac:dyDescent="0.2">
      <c r="A32911" s="112" t="s">
        <v>68309</v>
      </c>
      <c r="B32911" s="112" t="s">
        <v>68310</v>
      </c>
    </row>
    <row r="32912" spans="1:2" x14ac:dyDescent="0.2">
      <c r="A32912" s="112" t="s">
        <v>68311</v>
      </c>
      <c r="B32912" s="112" t="s">
        <v>68312</v>
      </c>
    </row>
    <row r="32913" spans="1:2" x14ac:dyDescent="0.2">
      <c r="A32913" s="112" t="s">
        <v>68313</v>
      </c>
      <c r="B32913" s="112" t="s">
        <v>68314</v>
      </c>
    </row>
    <row r="32914" spans="1:2" x14ac:dyDescent="0.2">
      <c r="A32914" s="112" t="s">
        <v>68315</v>
      </c>
      <c r="B32914" s="112" t="s">
        <v>68316</v>
      </c>
    </row>
    <row r="32915" spans="1:2" x14ac:dyDescent="0.2">
      <c r="A32915" s="112" t="s">
        <v>68317</v>
      </c>
      <c r="B32915" s="112" t="s">
        <v>68318</v>
      </c>
    </row>
    <row r="32916" spans="1:2" x14ac:dyDescent="0.2">
      <c r="A32916" s="112" t="s">
        <v>68319</v>
      </c>
      <c r="B32916" s="112" t="s">
        <v>68320</v>
      </c>
    </row>
    <row r="32917" spans="1:2" x14ac:dyDescent="0.2">
      <c r="A32917" s="112" t="s">
        <v>68321</v>
      </c>
      <c r="B32917" s="112" t="s">
        <v>68322</v>
      </c>
    </row>
    <row r="32918" spans="1:2" x14ac:dyDescent="0.2">
      <c r="A32918" s="112" t="s">
        <v>68323</v>
      </c>
      <c r="B32918" s="112" t="s">
        <v>68324</v>
      </c>
    </row>
    <row r="32919" spans="1:2" x14ac:dyDescent="0.2">
      <c r="A32919" s="112" t="s">
        <v>68325</v>
      </c>
      <c r="B32919" s="112" t="s">
        <v>68326</v>
      </c>
    </row>
    <row r="32920" spans="1:2" x14ac:dyDescent="0.2">
      <c r="A32920" s="112" t="s">
        <v>68327</v>
      </c>
      <c r="B32920" s="112" t="s">
        <v>68328</v>
      </c>
    </row>
    <row r="32921" spans="1:2" x14ac:dyDescent="0.2">
      <c r="A32921" s="112" t="s">
        <v>68329</v>
      </c>
      <c r="B32921" s="112" t="s">
        <v>68330</v>
      </c>
    </row>
    <row r="32922" spans="1:2" x14ac:dyDescent="0.2">
      <c r="A32922" s="112" t="s">
        <v>68331</v>
      </c>
      <c r="B32922" s="112" t="s">
        <v>68332</v>
      </c>
    </row>
    <row r="32923" spans="1:2" x14ac:dyDescent="0.2">
      <c r="A32923" s="112" t="s">
        <v>68333</v>
      </c>
      <c r="B32923" s="112" t="s">
        <v>68334</v>
      </c>
    </row>
    <row r="32924" spans="1:2" x14ac:dyDescent="0.2">
      <c r="A32924" s="112" t="s">
        <v>68335</v>
      </c>
      <c r="B32924" s="112" t="s">
        <v>68336</v>
      </c>
    </row>
    <row r="32925" spans="1:2" x14ac:dyDescent="0.2">
      <c r="A32925" s="112" t="s">
        <v>68337</v>
      </c>
      <c r="B32925" s="112" t="s">
        <v>68338</v>
      </c>
    </row>
    <row r="32926" spans="1:2" x14ac:dyDescent="0.2">
      <c r="A32926" s="112" t="s">
        <v>68339</v>
      </c>
      <c r="B32926" s="112" t="s">
        <v>68340</v>
      </c>
    </row>
    <row r="32927" spans="1:2" x14ac:dyDescent="0.2">
      <c r="A32927" s="112" t="s">
        <v>68341</v>
      </c>
      <c r="B32927" s="112" t="s">
        <v>68342</v>
      </c>
    </row>
    <row r="32928" spans="1:2" x14ac:dyDescent="0.2">
      <c r="A32928" s="112" t="s">
        <v>68343</v>
      </c>
      <c r="B32928" s="112" t="s">
        <v>68344</v>
      </c>
    </row>
    <row r="32929" spans="1:2" x14ac:dyDescent="0.2">
      <c r="A32929" s="112" t="s">
        <v>68345</v>
      </c>
      <c r="B32929" s="112" t="s">
        <v>68346</v>
      </c>
    </row>
    <row r="32930" spans="1:2" x14ac:dyDescent="0.2">
      <c r="A32930" s="112" t="s">
        <v>68347</v>
      </c>
      <c r="B32930" s="112" t="s">
        <v>68348</v>
      </c>
    </row>
    <row r="32931" spans="1:2" x14ac:dyDescent="0.2">
      <c r="A32931" s="112" t="s">
        <v>68349</v>
      </c>
      <c r="B32931" s="112" t="s">
        <v>68350</v>
      </c>
    </row>
    <row r="32932" spans="1:2" x14ac:dyDescent="0.2">
      <c r="A32932" s="112" t="s">
        <v>68351</v>
      </c>
      <c r="B32932" s="112" t="s">
        <v>68352</v>
      </c>
    </row>
    <row r="32933" spans="1:2" x14ac:dyDescent="0.2">
      <c r="A32933" s="112" t="s">
        <v>68353</v>
      </c>
      <c r="B32933" s="112" t="s">
        <v>68354</v>
      </c>
    </row>
    <row r="32934" spans="1:2" x14ac:dyDescent="0.2">
      <c r="A32934" s="112" t="s">
        <v>68355</v>
      </c>
      <c r="B32934" s="112" t="s">
        <v>68356</v>
      </c>
    </row>
    <row r="32935" spans="1:2" x14ac:dyDescent="0.2">
      <c r="A32935" s="112" t="s">
        <v>68357</v>
      </c>
      <c r="B32935" s="112" t="s">
        <v>68358</v>
      </c>
    </row>
    <row r="32936" spans="1:2" x14ac:dyDescent="0.2">
      <c r="A32936" s="112" t="s">
        <v>68359</v>
      </c>
      <c r="B32936" s="112" t="s">
        <v>68360</v>
      </c>
    </row>
    <row r="32937" spans="1:2" x14ac:dyDescent="0.2">
      <c r="A32937" s="112" t="s">
        <v>68361</v>
      </c>
      <c r="B32937" s="112" t="s">
        <v>68362</v>
      </c>
    </row>
    <row r="32938" spans="1:2" x14ac:dyDescent="0.2">
      <c r="A32938" s="112" t="s">
        <v>68363</v>
      </c>
      <c r="B32938" s="112" t="s">
        <v>68364</v>
      </c>
    </row>
    <row r="32939" spans="1:2" x14ac:dyDescent="0.2">
      <c r="A32939" s="112" t="s">
        <v>68365</v>
      </c>
      <c r="B32939" s="112" t="s">
        <v>68366</v>
      </c>
    </row>
    <row r="32940" spans="1:2" x14ac:dyDescent="0.2">
      <c r="A32940" s="112" t="s">
        <v>68367</v>
      </c>
      <c r="B32940" s="112" t="s">
        <v>68368</v>
      </c>
    </row>
    <row r="32941" spans="1:2" x14ac:dyDescent="0.2">
      <c r="A32941" s="112" t="s">
        <v>68369</v>
      </c>
      <c r="B32941" s="112" t="s">
        <v>68370</v>
      </c>
    </row>
    <row r="32942" spans="1:2" x14ac:dyDescent="0.2">
      <c r="A32942" s="112" t="s">
        <v>68371</v>
      </c>
      <c r="B32942" s="112" t="s">
        <v>68372</v>
      </c>
    </row>
    <row r="32943" spans="1:2" x14ac:dyDescent="0.2">
      <c r="A32943" s="112" t="s">
        <v>68373</v>
      </c>
      <c r="B32943" s="112" t="s">
        <v>68374</v>
      </c>
    </row>
    <row r="32944" spans="1:2" x14ac:dyDescent="0.2">
      <c r="A32944" s="112" t="s">
        <v>68375</v>
      </c>
      <c r="B32944" s="112" t="s">
        <v>68376</v>
      </c>
    </row>
    <row r="32945" spans="1:2" x14ac:dyDescent="0.2">
      <c r="A32945" s="112" t="s">
        <v>68377</v>
      </c>
      <c r="B32945" s="112" t="s">
        <v>68378</v>
      </c>
    </row>
    <row r="32946" spans="1:2" x14ac:dyDescent="0.2">
      <c r="A32946" s="112" t="s">
        <v>68379</v>
      </c>
      <c r="B32946" s="112" t="s">
        <v>68380</v>
      </c>
    </row>
    <row r="32947" spans="1:2" x14ac:dyDescent="0.2">
      <c r="A32947" s="112" t="s">
        <v>68381</v>
      </c>
      <c r="B32947" s="112" t="s">
        <v>68382</v>
      </c>
    </row>
    <row r="32948" spans="1:2" x14ac:dyDescent="0.2">
      <c r="A32948" s="112" t="s">
        <v>68383</v>
      </c>
      <c r="B32948" s="112" t="s">
        <v>68384</v>
      </c>
    </row>
    <row r="32949" spans="1:2" x14ac:dyDescent="0.2">
      <c r="A32949" s="112" t="s">
        <v>68385</v>
      </c>
      <c r="B32949" s="112" t="s">
        <v>68386</v>
      </c>
    </row>
    <row r="32950" spans="1:2" x14ac:dyDescent="0.2">
      <c r="A32950" s="112" t="s">
        <v>68387</v>
      </c>
      <c r="B32950" s="112" t="s">
        <v>68388</v>
      </c>
    </row>
    <row r="32951" spans="1:2" x14ac:dyDescent="0.2">
      <c r="A32951" s="112" t="s">
        <v>68389</v>
      </c>
      <c r="B32951" s="112" t="s">
        <v>68390</v>
      </c>
    </row>
    <row r="32952" spans="1:2" x14ac:dyDescent="0.2">
      <c r="A32952" s="112" t="s">
        <v>68391</v>
      </c>
      <c r="B32952" s="112" t="s">
        <v>68392</v>
      </c>
    </row>
    <row r="32953" spans="1:2" x14ac:dyDescent="0.2">
      <c r="A32953" s="112" t="s">
        <v>68393</v>
      </c>
      <c r="B32953" s="112" t="s">
        <v>68394</v>
      </c>
    </row>
    <row r="32954" spans="1:2" x14ac:dyDescent="0.2">
      <c r="A32954" s="112" t="s">
        <v>68395</v>
      </c>
      <c r="B32954" s="112" t="s">
        <v>68396</v>
      </c>
    </row>
    <row r="32955" spans="1:2" x14ac:dyDescent="0.2">
      <c r="A32955" s="112" t="s">
        <v>68397</v>
      </c>
      <c r="B32955" s="112" t="s">
        <v>68398</v>
      </c>
    </row>
    <row r="32956" spans="1:2" x14ac:dyDescent="0.2">
      <c r="A32956" s="112" t="s">
        <v>68399</v>
      </c>
      <c r="B32956" s="112" t="s">
        <v>68400</v>
      </c>
    </row>
    <row r="32957" spans="1:2" x14ac:dyDescent="0.2">
      <c r="A32957" s="112" t="s">
        <v>68401</v>
      </c>
      <c r="B32957" s="112" t="s">
        <v>68402</v>
      </c>
    </row>
    <row r="32958" spans="1:2" x14ac:dyDescent="0.2">
      <c r="A32958" s="112" t="s">
        <v>68403</v>
      </c>
      <c r="B32958" s="112" t="s">
        <v>68404</v>
      </c>
    </row>
    <row r="32959" spans="1:2" x14ac:dyDescent="0.2">
      <c r="A32959" s="112" t="s">
        <v>68405</v>
      </c>
      <c r="B32959" s="112" t="s">
        <v>68406</v>
      </c>
    </row>
    <row r="32960" spans="1:2" x14ac:dyDescent="0.2">
      <c r="A32960" s="112" t="s">
        <v>68407</v>
      </c>
      <c r="B32960" s="112" t="s">
        <v>68408</v>
      </c>
    </row>
    <row r="32961" spans="1:2" x14ac:dyDescent="0.2">
      <c r="A32961" s="112" t="s">
        <v>68409</v>
      </c>
      <c r="B32961" s="112" t="s">
        <v>68410</v>
      </c>
    </row>
    <row r="32962" spans="1:2" x14ac:dyDescent="0.2">
      <c r="A32962" s="112" t="s">
        <v>68411</v>
      </c>
      <c r="B32962" s="112" t="s">
        <v>68412</v>
      </c>
    </row>
    <row r="32963" spans="1:2" x14ac:dyDescent="0.2">
      <c r="A32963" s="112" t="s">
        <v>68413</v>
      </c>
      <c r="B32963" s="112" t="s">
        <v>68414</v>
      </c>
    </row>
    <row r="32964" spans="1:2" x14ac:dyDescent="0.2">
      <c r="A32964" s="112" t="s">
        <v>68415</v>
      </c>
      <c r="B32964" s="112" t="s">
        <v>68416</v>
      </c>
    </row>
    <row r="32965" spans="1:2" x14ac:dyDescent="0.2">
      <c r="A32965" s="112" t="s">
        <v>68417</v>
      </c>
      <c r="B32965" s="112" t="s">
        <v>68418</v>
      </c>
    </row>
    <row r="32966" spans="1:2" x14ac:dyDescent="0.2">
      <c r="A32966" s="112" t="s">
        <v>68419</v>
      </c>
      <c r="B32966" s="112" t="s">
        <v>68420</v>
      </c>
    </row>
    <row r="32967" spans="1:2" x14ac:dyDescent="0.2">
      <c r="A32967" s="112" t="s">
        <v>68421</v>
      </c>
      <c r="B32967" s="112" t="s">
        <v>68422</v>
      </c>
    </row>
    <row r="32968" spans="1:2" x14ac:dyDescent="0.2">
      <c r="A32968" s="112" t="s">
        <v>68423</v>
      </c>
      <c r="B32968" s="112" t="s">
        <v>68424</v>
      </c>
    </row>
    <row r="32969" spans="1:2" x14ac:dyDescent="0.2">
      <c r="A32969" s="112" t="s">
        <v>68425</v>
      </c>
      <c r="B32969" s="112" t="s">
        <v>68426</v>
      </c>
    </row>
    <row r="32970" spans="1:2" x14ac:dyDescent="0.2">
      <c r="A32970" s="112" t="s">
        <v>68427</v>
      </c>
      <c r="B32970" s="112" t="s">
        <v>68428</v>
      </c>
    </row>
    <row r="32971" spans="1:2" x14ac:dyDescent="0.2">
      <c r="A32971" s="112" t="s">
        <v>68429</v>
      </c>
      <c r="B32971" s="112" t="s">
        <v>68430</v>
      </c>
    </row>
    <row r="32972" spans="1:2" x14ac:dyDescent="0.2">
      <c r="A32972" s="112" t="s">
        <v>68431</v>
      </c>
      <c r="B32972" s="112" t="s">
        <v>68432</v>
      </c>
    </row>
    <row r="32973" spans="1:2" x14ac:dyDescent="0.2">
      <c r="A32973" s="112" t="s">
        <v>68433</v>
      </c>
      <c r="B32973" s="112" t="s">
        <v>68434</v>
      </c>
    </row>
    <row r="32974" spans="1:2" x14ac:dyDescent="0.2">
      <c r="A32974" s="112" t="s">
        <v>68435</v>
      </c>
      <c r="B32974" s="112" t="s">
        <v>68436</v>
      </c>
    </row>
    <row r="32975" spans="1:2" x14ac:dyDescent="0.2">
      <c r="A32975" s="112" t="s">
        <v>68437</v>
      </c>
      <c r="B32975" s="112" t="s">
        <v>68438</v>
      </c>
    </row>
    <row r="32976" spans="1:2" x14ac:dyDescent="0.2">
      <c r="A32976" s="112" t="s">
        <v>68439</v>
      </c>
      <c r="B32976" s="112" t="s">
        <v>68440</v>
      </c>
    </row>
    <row r="32977" spans="1:2" x14ac:dyDescent="0.2">
      <c r="A32977" s="112" t="s">
        <v>68441</v>
      </c>
      <c r="B32977" s="112" t="s">
        <v>68442</v>
      </c>
    </row>
    <row r="32978" spans="1:2" x14ac:dyDescent="0.2">
      <c r="A32978" s="112" t="s">
        <v>68443</v>
      </c>
      <c r="B32978" s="112" t="s">
        <v>68444</v>
      </c>
    </row>
    <row r="32979" spans="1:2" x14ac:dyDescent="0.2">
      <c r="A32979" s="112" t="s">
        <v>68445</v>
      </c>
      <c r="B32979" s="112" t="s">
        <v>68446</v>
      </c>
    </row>
    <row r="32980" spans="1:2" x14ac:dyDescent="0.2">
      <c r="A32980" s="112" t="s">
        <v>68447</v>
      </c>
      <c r="B32980" s="112" t="s">
        <v>68448</v>
      </c>
    </row>
    <row r="32981" spans="1:2" x14ac:dyDescent="0.2">
      <c r="A32981" s="112" t="s">
        <v>68449</v>
      </c>
      <c r="B32981" s="112" t="s">
        <v>68450</v>
      </c>
    </row>
    <row r="32982" spans="1:2" x14ac:dyDescent="0.2">
      <c r="A32982" s="112" t="s">
        <v>68451</v>
      </c>
      <c r="B32982" s="112" t="s">
        <v>68452</v>
      </c>
    </row>
    <row r="32983" spans="1:2" x14ac:dyDescent="0.2">
      <c r="A32983" s="112" t="s">
        <v>68453</v>
      </c>
      <c r="B32983" s="112" t="s">
        <v>68454</v>
      </c>
    </row>
    <row r="32984" spans="1:2" x14ac:dyDescent="0.2">
      <c r="A32984" s="112" t="s">
        <v>68455</v>
      </c>
      <c r="B32984" s="112" t="s">
        <v>68456</v>
      </c>
    </row>
    <row r="32985" spans="1:2" x14ac:dyDescent="0.2">
      <c r="A32985" s="112" t="s">
        <v>68457</v>
      </c>
      <c r="B32985" s="112" t="s">
        <v>68458</v>
      </c>
    </row>
    <row r="32986" spans="1:2" x14ac:dyDescent="0.2">
      <c r="A32986" s="112" t="s">
        <v>68459</v>
      </c>
      <c r="B32986" s="112" t="s">
        <v>68460</v>
      </c>
    </row>
    <row r="32987" spans="1:2" x14ac:dyDescent="0.2">
      <c r="A32987" s="112" t="s">
        <v>68461</v>
      </c>
      <c r="B32987" s="112" t="s">
        <v>68462</v>
      </c>
    </row>
    <row r="32988" spans="1:2" x14ac:dyDescent="0.2">
      <c r="A32988" s="112" t="s">
        <v>68463</v>
      </c>
      <c r="B32988" s="112" t="s">
        <v>68464</v>
      </c>
    </row>
    <row r="32989" spans="1:2" x14ac:dyDescent="0.2">
      <c r="A32989" s="112" t="s">
        <v>68465</v>
      </c>
      <c r="B32989" s="112" t="s">
        <v>68466</v>
      </c>
    </row>
    <row r="32990" spans="1:2" x14ac:dyDescent="0.2">
      <c r="A32990" s="112" t="s">
        <v>68467</v>
      </c>
      <c r="B32990" s="112" t="s">
        <v>68468</v>
      </c>
    </row>
    <row r="32991" spans="1:2" x14ac:dyDescent="0.2">
      <c r="A32991" s="112" t="s">
        <v>68469</v>
      </c>
      <c r="B32991" s="112" t="s">
        <v>68470</v>
      </c>
    </row>
    <row r="32992" spans="1:2" x14ac:dyDescent="0.2">
      <c r="A32992" s="112" t="s">
        <v>68471</v>
      </c>
      <c r="B32992" s="112" t="s">
        <v>68472</v>
      </c>
    </row>
    <row r="32993" spans="1:2" x14ac:dyDescent="0.2">
      <c r="A32993" s="112" t="s">
        <v>68473</v>
      </c>
      <c r="B32993" s="112" t="s">
        <v>68474</v>
      </c>
    </row>
    <row r="32994" spans="1:2" x14ac:dyDescent="0.2">
      <c r="A32994" s="112" t="s">
        <v>68475</v>
      </c>
      <c r="B32994" s="112" t="s">
        <v>68476</v>
      </c>
    </row>
    <row r="32995" spans="1:2" x14ac:dyDescent="0.2">
      <c r="A32995" s="112" t="s">
        <v>68477</v>
      </c>
      <c r="B32995" s="112" t="s">
        <v>68478</v>
      </c>
    </row>
    <row r="32996" spans="1:2" x14ac:dyDescent="0.2">
      <c r="A32996" s="112" t="s">
        <v>68479</v>
      </c>
      <c r="B32996" s="112" t="s">
        <v>68480</v>
      </c>
    </row>
    <row r="32997" spans="1:2" x14ac:dyDescent="0.2">
      <c r="A32997" s="112" t="s">
        <v>68481</v>
      </c>
      <c r="B32997" s="112" t="s">
        <v>68482</v>
      </c>
    </row>
    <row r="32998" spans="1:2" x14ac:dyDescent="0.2">
      <c r="A32998" s="112" t="s">
        <v>68483</v>
      </c>
      <c r="B32998" s="112" t="s">
        <v>68484</v>
      </c>
    </row>
    <row r="32999" spans="1:2" x14ac:dyDescent="0.2">
      <c r="A32999" s="112" t="s">
        <v>68485</v>
      </c>
      <c r="B32999" s="112" t="s">
        <v>68486</v>
      </c>
    </row>
    <row r="33000" spans="1:2" x14ac:dyDescent="0.2">
      <c r="A33000" s="112" t="s">
        <v>68487</v>
      </c>
      <c r="B33000" s="112" t="s">
        <v>68488</v>
      </c>
    </row>
    <row r="33001" spans="1:2" x14ac:dyDescent="0.2">
      <c r="A33001" s="112" t="s">
        <v>68489</v>
      </c>
      <c r="B33001" s="112" t="s">
        <v>68490</v>
      </c>
    </row>
    <row r="33002" spans="1:2" x14ac:dyDescent="0.2">
      <c r="A33002" s="112" t="s">
        <v>68491</v>
      </c>
      <c r="B33002" s="112" t="s">
        <v>68492</v>
      </c>
    </row>
    <row r="33003" spans="1:2" x14ac:dyDescent="0.2">
      <c r="A33003" s="112" t="s">
        <v>68493</v>
      </c>
      <c r="B33003" s="112" t="s">
        <v>68494</v>
      </c>
    </row>
    <row r="33004" spans="1:2" x14ac:dyDescent="0.2">
      <c r="A33004" s="112" t="s">
        <v>68495</v>
      </c>
      <c r="B33004" s="112" t="s">
        <v>68496</v>
      </c>
    </row>
    <row r="33005" spans="1:2" x14ac:dyDescent="0.2">
      <c r="A33005" s="112" t="s">
        <v>68497</v>
      </c>
      <c r="B33005" s="112" t="s">
        <v>68498</v>
      </c>
    </row>
    <row r="33006" spans="1:2" x14ac:dyDescent="0.2">
      <c r="A33006" s="112" t="s">
        <v>68499</v>
      </c>
      <c r="B33006" s="112" t="s">
        <v>68500</v>
      </c>
    </row>
    <row r="33007" spans="1:2" x14ac:dyDescent="0.2">
      <c r="A33007" s="112" t="s">
        <v>68501</v>
      </c>
      <c r="B33007" s="112" t="s">
        <v>68502</v>
      </c>
    </row>
    <row r="33008" spans="1:2" x14ac:dyDescent="0.2">
      <c r="A33008" s="112" t="s">
        <v>68503</v>
      </c>
      <c r="B33008" s="112" t="s">
        <v>68504</v>
      </c>
    </row>
    <row r="33009" spans="1:2" x14ac:dyDescent="0.2">
      <c r="A33009" s="112" t="s">
        <v>68505</v>
      </c>
      <c r="B33009" s="112" t="s">
        <v>68506</v>
      </c>
    </row>
    <row r="33010" spans="1:2" x14ac:dyDescent="0.2">
      <c r="A33010" s="112" t="s">
        <v>68507</v>
      </c>
      <c r="B33010" s="112" t="s">
        <v>68508</v>
      </c>
    </row>
    <row r="33011" spans="1:2" x14ac:dyDescent="0.2">
      <c r="A33011" s="112" t="s">
        <v>68509</v>
      </c>
      <c r="B33011" s="112" t="s">
        <v>68510</v>
      </c>
    </row>
    <row r="33012" spans="1:2" x14ac:dyDescent="0.2">
      <c r="A33012" s="112" t="s">
        <v>68511</v>
      </c>
      <c r="B33012" s="112" t="s">
        <v>68512</v>
      </c>
    </row>
    <row r="33013" spans="1:2" x14ac:dyDescent="0.2">
      <c r="A33013" s="112" t="s">
        <v>68513</v>
      </c>
      <c r="B33013" s="112" t="s">
        <v>68514</v>
      </c>
    </row>
    <row r="33014" spans="1:2" x14ac:dyDescent="0.2">
      <c r="A33014" s="112" t="s">
        <v>68515</v>
      </c>
      <c r="B33014" s="112" t="s">
        <v>68516</v>
      </c>
    </row>
    <row r="33015" spans="1:2" x14ac:dyDescent="0.2">
      <c r="A33015" s="112" t="s">
        <v>68517</v>
      </c>
      <c r="B33015" s="112" t="s">
        <v>68518</v>
      </c>
    </row>
    <row r="33016" spans="1:2" x14ac:dyDescent="0.2">
      <c r="A33016" s="112" t="s">
        <v>68519</v>
      </c>
      <c r="B33016" s="112" t="s">
        <v>68520</v>
      </c>
    </row>
    <row r="33017" spans="1:2" x14ac:dyDescent="0.2">
      <c r="A33017" s="112" t="s">
        <v>68521</v>
      </c>
      <c r="B33017" s="112" t="s">
        <v>68522</v>
      </c>
    </row>
    <row r="33018" spans="1:2" x14ac:dyDescent="0.2">
      <c r="A33018" s="112" t="s">
        <v>68523</v>
      </c>
      <c r="B33018" s="112" t="s">
        <v>68524</v>
      </c>
    </row>
    <row r="33019" spans="1:2" x14ac:dyDescent="0.2">
      <c r="A33019" s="112" t="s">
        <v>68525</v>
      </c>
      <c r="B33019" s="112" t="s">
        <v>68526</v>
      </c>
    </row>
    <row r="33020" spans="1:2" x14ac:dyDescent="0.2">
      <c r="A33020" s="112" t="s">
        <v>68527</v>
      </c>
      <c r="B33020" s="112" t="s">
        <v>68528</v>
      </c>
    </row>
    <row r="33021" spans="1:2" x14ac:dyDescent="0.2">
      <c r="A33021" s="112" t="s">
        <v>68529</v>
      </c>
      <c r="B33021" s="112" t="s">
        <v>68530</v>
      </c>
    </row>
    <row r="33022" spans="1:2" x14ac:dyDescent="0.2">
      <c r="A33022" s="112" t="s">
        <v>68531</v>
      </c>
      <c r="B33022" s="112" t="s">
        <v>68532</v>
      </c>
    </row>
    <row r="33023" spans="1:2" x14ac:dyDescent="0.2">
      <c r="A33023" s="112" t="s">
        <v>68533</v>
      </c>
      <c r="B33023" s="112" t="s">
        <v>68534</v>
      </c>
    </row>
    <row r="33024" spans="1:2" x14ac:dyDescent="0.2">
      <c r="A33024" s="112" t="s">
        <v>68535</v>
      </c>
      <c r="B33024" s="112" t="s">
        <v>68536</v>
      </c>
    </row>
    <row r="33025" spans="1:2" x14ac:dyDescent="0.2">
      <c r="A33025" s="112" t="s">
        <v>68537</v>
      </c>
      <c r="B33025" s="112" t="s">
        <v>68538</v>
      </c>
    </row>
    <row r="33026" spans="1:2" x14ac:dyDescent="0.2">
      <c r="A33026" s="112" t="s">
        <v>68539</v>
      </c>
      <c r="B33026" s="112" t="s">
        <v>68540</v>
      </c>
    </row>
    <row r="33027" spans="1:2" x14ac:dyDescent="0.2">
      <c r="A33027" s="112" t="s">
        <v>68541</v>
      </c>
      <c r="B33027" s="112" t="s">
        <v>68542</v>
      </c>
    </row>
    <row r="33028" spans="1:2" x14ac:dyDescent="0.2">
      <c r="A33028" s="112" t="s">
        <v>68543</v>
      </c>
      <c r="B33028" s="112" t="s">
        <v>68544</v>
      </c>
    </row>
    <row r="33029" spans="1:2" x14ac:dyDescent="0.2">
      <c r="A33029" s="112" t="s">
        <v>68545</v>
      </c>
      <c r="B33029" s="112" t="s">
        <v>68546</v>
      </c>
    </row>
    <row r="33030" spans="1:2" x14ac:dyDescent="0.2">
      <c r="A33030" s="112" t="s">
        <v>68547</v>
      </c>
      <c r="B33030" s="112" t="s">
        <v>68548</v>
      </c>
    </row>
    <row r="33031" spans="1:2" x14ac:dyDescent="0.2">
      <c r="A33031" s="112" t="s">
        <v>68549</v>
      </c>
      <c r="B33031" s="112" t="s">
        <v>68550</v>
      </c>
    </row>
    <row r="33032" spans="1:2" x14ac:dyDescent="0.2">
      <c r="A33032" s="112" t="s">
        <v>68551</v>
      </c>
      <c r="B33032" s="112" t="s">
        <v>68552</v>
      </c>
    </row>
    <row r="33033" spans="1:2" x14ac:dyDescent="0.2">
      <c r="A33033" s="112" t="s">
        <v>68553</v>
      </c>
      <c r="B33033" s="112" t="s">
        <v>68554</v>
      </c>
    </row>
    <row r="33034" spans="1:2" x14ac:dyDescent="0.2">
      <c r="A33034" s="112" t="s">
        <v>68555</v>
      </c>
      <c r="B33034" s="112" t="s">
        <v>68556</v>
      </c>
    </row>
    <row r="33035" spans="1:2" x14ac:dyDescent="0.2">
      <c r="A33035" s="112" t="s">
        <v>68557</v>
      </c>
      <c r="B33035" s="112" t="s">
        <v>68558</v>
      </c>
    </row>
    <row r="33036" spans="1:2" x14ac:dyDescent="0.2">
      <c r="A33036" s="112" t="s">
        <v>68559</v>
      </c>
      <c r="B33036" s="112" t="s">
        <v>68560</v>
      </c>
    </row>
    <row r="33037" spans="1:2" x14ac:dyDescent="0.2">
      <c r="A33037" s="112" t="s">
        <v>68561</v>
      </c>
      <c r="B33037" s="112" t="s">
        <v>68562</v>
      </c>
    </row>
    <row r="33038" spans="1:2" x14ac:dyDescent="0.2">
      <c r="A33038" s="112" t="s">
        <v>68563</v>
      </c>
      <c r="B33038" s="112" t="s">
        <v>68564</v>
      </c>
    </row>
    <row r="33039" spans="1:2" x14ac:dyDescent="0.2">
      <c r="A33039" s="112" t="s">
        <v>68565</v>
      </c>
      <c r="B33039" s="112" t="s">
        <v>68566</v>
      </c>
    </row>
    <row r="33040" spans="1:2" x14ac:dyDescent="0.2">
      <c r="A33040" s="112" t="s">
        <v>68567</v>
      </c>
      <c r="B33040" s="112" t="s">
        <v>68568</v>
      </c>
    </row>
    <row r="33041" spans="1:2" x14ac:dyDescent="0.2">
      <c r="A33041" s="112" t="s">
        <v>68569</v>
      </c>
      <c r="B33041" s="112" t="s">
        <v>68570</v>
      </c>
    </row>
    <row r="33042" spans="1:2" x14ac:dyDescent="0.2">
      <c r="A33042" s="112" t="s">
        <v>68571</v>
      </c>
      <c r="B33042" s="112" t="s">
        <v>68572</v>
      </c>
    </row>
    <row r="33043" spans="1:2" x14ac:dyDescent="0.2">
      <c r="A33043" s="112" t="s">
        <v>68573</v>
      </c>
      <c r="B33043" s="112" t="s">
        <v>68574</v>
      </c>
    </row>
    <row r="33044" spans="1:2" x14ac:dyDescent="0.2">
      <c r="A33044" s="112" t="s">
        <v>68575</v>
      </c>
      <c r="B33044" s="112" t="s">
        <v>68576</v>
      </c>
    </row>
    <row r="33045" spans="1:2" x14ac:dyDescent="0.2">
      <c r="A33045" s="112" t="s">
        <v>68577</v>
      </c>
      <c r="B33045" s="112" t="s">
        <v>68578</v>
      </c>
    </row>
    <row r="33046" spans="1:2" x14ac:dyDescent="0.2">
      <c r="A33046" s="112" t="s">
        <v>68579</v>
      </c>
      <c r="B33046" s="112" t="s">
        <v>68580</v>
      </c>
    </row>
    <row r="33047" spans="1:2" x14ac:dyDescent="0.2">
      <c r="A33047" s="112" t="s">
        <v>68581</v>
      </c>
      <c r="B33047" s="112" t="s">
        <v>68582</v>
      </c>
    </row>
    <row r="33048" spans="1:2" x14ac:dyDescent="0.2">
      <c r="A33048" s="112" t="s">
        <v>68583</v>
      </c>
      <c r="B33048" s="112" t="s">
        <v>68584</v>
      </c>
    </row>
    <row r="33049" spans="1:2" x14ac:dyDescent="0.2">
      <c r="A33049" s="112" t="s">
        <v>68585</v>
      </c>
      <c r="B33049" s="112" t="s">
        <v>68586</v>
      </c>
    </row>
    <row r="33050" spans="1:2" x14ac:dyDescent="0.2">
      <c r="A33050" s="112" t="s">
        <v>68587</v>
      </c>
      <c r="B33050" s="112" t="s">
        <v>68588</v>
      </c>
    </row>
    <row r="33051" spans="1:2" x14ac:dyDescent="0.2">
      <c r="A33051" s="112" t="s">
        <v>68589</v>
      </c>
      <c r="B33051" s="112" t="s">
        <v>68590</v>
      </c>
    </row>
    <row r="33052" spans="1:2" x14ac:dyDescent="0.2">
      <c r="A33052" s="112" t="s">
        <v>68591</v>
      </c>
      <c r="B33052" s="112" t="s">
        <v>68592</v>
      </c>
    </row>
    <row r="33053" spans="1:2" x14ac:dyDescent="0.2">
      <c r="A33053" s="112" t="s">
        <v>68593</v>
      </c>
      <c r="B33053" s="112" t="s">
        <v>68594</v>
      </c>
    </row>
    <row r="33054" spans="1:2" x14ac:dyDescent="0.2">
      <c r="A33054" s="112" t="s">
        <v>68595</v>
      </c>
      <c r="B33054" s="112" t="s">
        <v>68596</v>
      </c>
    </row>
    <row r="33055" spans="1:2" x14ac:dyDescent="0.2">
      <c r="A33055" s="112" t="s">
        <v>68597</v>
      </c>
      <c r="B33055" s="112" t="s">
        <v>68598</v>
      </c>
    </row>
    <row r="33056" spans="1:2" x14ac:dyDescent="0.2">
      <c r="A33056" s="112" t="s">
        <v>68599</v>
      </c>
      <c r="B33056" s="112" t="s">
        <v>68600</v>
      </c>
    </row>
    <row r="33057" spans="1:2" x14ac:dyDescent="0.2">
      <c r="A33057" s="112" t="s">
        <v>68601</v>
      </c>
      <c r="B33057" s="112" t="s">
        <v>68602</v>
      </c>
    </row>
    <row r="33058" spans="1:2" x14ac:dyDescent="0.2">
      <c r="A33058" s="112" t="s">
        <v>68603</v>
      </c>
      <c r="B33058" s="112" t="s">
        <v>68604</v>
      </c>
    </row>
    <row r="33059" spans="1:2" x14ac:dyDescent="0.2">
      <c r="A33059" s="112" t="s">
        <v>68605</v>
      </c>
      <c r="B33059" s="112" t="s">
        <v>68606</v>
      </c>
    </row>
    <row r="33060" spans="1:2" x14ac:dyDescent="0.2">
      <c r="A33060" s="112" t="s">
        <v>68607</v>
      </c>
      <c r="B33060" s="112" t="s">
        <v>68608</v>
      </c>
    </row>
    <row r="33061" spans="1:2" x14ac:dyDescent="0.2">
      <c r="A33061" s="112" t="s">
        <v>68609</v>
      </c>
      <c r="B33061" s="112" t="s">
        <v>68610</v>
      </c>
    </row>
    <row r="33062" spans="1:2" x14ac:dyDescent="0.2">
      <c r="A33062" s="112" t="s">
        <v>68611</v>
      </c>
      <c r="B33062" s="112" t="s">
        <v>68612</v>
      </c>
    </row>
    <row r="33063" spans="1:2" x14ac:dyDescent="0.2">
      <c r="A33063" s="112" t="s">
        <v>68613</v>
      </c>
      <c r="B33063" s="112" t="s">
        <v>68614</v>
      </c>
    </row>
    <row r="33064" spans="1:2" x14ac:dyDescent="0.2">
      <c r="A33064" s="112" t="s">
        <v>68615</v>
      </c>
      <c r="B33064" s="112" t="s">
        <v>68616</v>
      </c>
    </row>
    <row r="33065" spans="1:2" x14ac:dyDescent="0.2">
      <c r="A33065" s="112" t="s">
        <v>68617</v>
      </c>
      <c r="B33065" s="112" t="s">
        <v>68618</v>
      </c>
    </row>
    <row r="33066" spans="1:2" x14ac:dyDescent="0.2">
      <c r="A33066" s="112" t="s">
        <v>68619</v>
      </c>
      <c r="B33066" s="112" t="s">
        <v>68620</v>
      </c>
    </row>
    <row r="33067" spans="1:2" x14ac:dyDescent="0.2">
      <c r="A33067" s="112" t="s">
        <v>68621</v>
      </c>
      <c r="B33067" s="112" t="s">
        <v>68622</v>
      </c>
    </row>
    <row r="33068" spans="1:2" x14ac:dyDescent="0.2">
      <c r="A33068" s="112" t="s">
        <v>68623</v>
      </c>
      <c r="B33068" s="112" t="s">
        <v>68624</v>
      </c>
    </row>
    <row r="33069" spans="1:2" x14ac:dyDescent="0.2">
      <c r="A33069" s="112" t="s">
        <v>68625</v>
      </c>
      <c r="B33069" s="112" t="s">
        <v>68626</v>
      </c>
    </row>
    <row r="33070" spans="1:2" x14ac:dyDescent="0.2">
      <c r="A33070" s="112" t="s">
        <v>68627</v>
      </c>
      <c r="B33070" s="112" t="s">
        <v>68628</v>
      </c>
    </row>
    <row r="33071" spans="1:2" x14ac:dyDescent="0.2">
      <c r="A33071" s="112" t="s">
        <v>68629</v>
      </c>
      <c r="B33071" s="112" t="s">
        <v>68630</v>
      </c>
    </row>
    <row r="33072" spans="1:2" x14ac:dyDescent="0.2">
      <c r="A33072" s="112" t="s">
        <v>68631</v>
      </c>
      <c r="B33072" s="112" t="s">
        <v>68632</v>
      </c>
    </row>
    <row r="33073" spans="1:2" x14ac:dyDescent="0.2">
      <c r="A33073" s="112" t="s">
        <v>68633</v>
      </c>
      <c r="B33073" s="112" t="s">
        <v>68634</v>
      </c>
    </row>
    <row r="33074" spans="1:2" x14ac:dyDescent="0.2">
      <c r="A33074" s="112" t="s">
        <v>68635</v>
      </c>
      <c r="B33074" s="112" t="s">
        <v>68636</v>
      </c>
    </row>
    <row r="33075" spans="1:2" x14ac:dyDescent="0.2">
      <c r="A33075" s="112" t="s">
        <v>68637</v>
      </c>
      <c r="B33075" s="112" t="s">
        <v>68638</v>
      </c>
    </row>
    <row r="33076" spans="1:2" x14ac:dyDescent="0.2">
      <c r="A33076" s="112" t="s">
        <v>68639</v>
      </c>
      <c r="B33076" s="112" t="s">
        <v>68640</v>
      </c>
    </row>
    <row r="33077" spans="1:2" x14ac:dyDescent="0.2">
      <c r="A33077" s="112" t="s">
        <v>68641</v>
      </c>
      <c r="B33077" s="112" t="s">
        <v>68642</v>
      </c>
    </row>
    <row r="33078" spans="1:2" x14ac:dyDescent="0.2">
      <c r="A33078" s="112" t="s">
        <v>68643</v>
      </c>
      <c r="B33078" s="112" t="s">
        <v>68644</v>
      </c>
    </row>
    <row r="33079" spans="1:2" x14ac:dyDescent="0.2">
      <c r="A33079" s="112" t="s">
        <v>68645</v>
      </c>
      <c r="B33079" s="112" t="s">
        <v>68646</v>
      </c>
    </row>
    <row r="33080" spans="1:2" x14ac:dyDescent="0.2">
      <c r="A33080" s="112" t="s">
        <v>68647</v>
      </c>
      <c r="B33080" s="112" t="s">
        <v>68648</v>
      </c>
    </row>
    <row r="33081" spans="1:2" x14ac:dyDescent="0.2">
      <c r="A33081" s="112" t="s">
        <v>68649</v>
      </c>
      <c r="B33081" s="112" t="s">
        <v>68650</v>
      </c>
    </row>
    <row r="33082" spans="1:2" x14ac:dyDescent="0.2">
      <c r="A33082" s="112" t="s">
        <v>68651</v>
      </c>
      <c r="B33082" s="112" t="s">
        <v>68652</v>
      </c>
    </row>
    <row r="33083" spans="1:2" x14ac:dyDescent="0.2">
      <c r="A33083" s="112" t="s">
        <v>68653</v>
      </c>
      <c r="B33083" s="112" t="s">
        <v>68654</v>
      </c>
    </row>
    <row r="33084" spans="1:2" x14ac:dyDescent="0.2">
      <c r="A33084" s="112" t="s">
        <v>68655</v>
      </c>
      <c r="B33084" s="112" t="s">
        <v>68656</v>
      </c>
    </row>
    <row r="33085" spans="1:2" x14ac:dyDescent="0.2">
      <c r="A33085" s="112" t="s">
        <v>68657</v>
      </c>
      <c r="B33085" s="112" t="s">
        <v>68658</v>
      </c>
    </row>
    <row r="33086" spans="1:2" x14ac:dyDescent="0.2">
      <c r="A33086" s="112" t="s">
        <v>68659</v>
      </c>
      <c r="B33086" s="112" t="s">
        <v>68660</v>
      </c>
    </row>
    <row r="33087" spans="1:2" x14ac:dyDescent="0.2">
      <c r="A33087" s="112" t="s">
        <v>68661</v>
      </c>
      <c r="B33087" s="112" t="s">
        <v>68662</v>
      </c>
    </row>
    <row r="33088" spans="1:2" x14ac:dyDescent="0.2">
      <c r="A33088" s="112" t="s">
        <v>68663</v>
      </c>
      <c r="B33088" s="112" t="s">
        <v>68664</v>
      </c>
    </row>
    <row r="33089" spans="1:2" x14ac:dyDescent="0.2">
      <c r="A33089" s="112" t="s">
        <v>68665</v>
      </c>
      <c r="B33089" s="112" t="s">
        <v>68666</v>
      </c>
    </row>
    <row r="33090" spans="1:2" x14ac:dyDescent="0.2">
      <c r="A33090" s="112" t="s">
        <v>68667</v>
      </c>
      <c r="B33090" s="112" t="s">
        <v>68668</v>
      </c>
    </row>
    <row r="33091" spans="1:2" x14ac:dyDescent="0.2">
      <c r="A33091" s="112" t="s">
        <v>68669</v>
      </c>
      <c r="B33091" s="112" t="s">
        <v>68670</v>
      </c>
    </row>
    <row r="33092" spans="1:2" x14ac:dyDescent="0.2">
      <c r="A33092" s="112" t="s">
        <v>68671</v>
      </c>
      <c r="B33092" s="112" t="s">
        <v>68672</v>
      </c>
    </row>
    <row r="33093" spans="1:2" x14ac:dyDescent="0.2">
      <c r="A33093" s="112" t="s">
        <v>68673</v>
      </c>
      <c r="B33093" s="112" t="s">
        <v>68674</v>
      </c>
    </row>
    <row r="33094" spans="1:2" x14ac:dyDescent="0.2">
      <c r="A33094" s="112" t="s">
        <v>68675</v>
      </c>
      <c r="B33094" s="112" t="s">
        <v>68676</v>
      </c>
    </row>
    <row r="33095" spans="1:2" x14ac:dyDescent="0.2">
      <c r="A33095" s="112" t="s">
        <v>68677</v>
      </c>
      <c r="B33095" s="112" t="s">
        <v>68678</v>
      </c>
    </row>
    <row r="33096" spans="1:2" x14ac:dyDescent="0.2">
      <c r="A33096" s="112" t="s">
        <v>68679</v>
      </c>
      <c r="B33096" s="112" t="s">
        <v>68680</v>
      </c>
    </row>
    <row r="33097" spans="1:2" x14ac:dyDescent="0.2">
      <c r="A33097" s="112" t="s">
        <v>68681</v>
      </c>
      <c r="B33097" s="112" t="s">
        <v>68682</v>
      </c>
    </row>
    <row r="33098" spans="1:2" x14ac:dyDescent="0.2">
      <c r="A33098" s="112" t="s">
        <v>68683</v>
      </c>
      <c r="B33098" s="112" t="s">
        <v>68684</v>
      </c>
    </row>
    <row r="33099" spans="1:2" x14ac:dyDescent="0.2">
      <c r="A33099" s="112" t="s">
        <v>68685</v>
      </c>
      <c r="B33099" s="112" t="s">
        <v>68686</v>
      </c>
    </row>
    <row r="33100" spans="1:2" x14ac:dyDescent="0.2">
      <c r="A33100" s="112" t="s">
        <v>68687</v>
      </c>
      <c r="B33100" s="112" t="s">
        <v>68688</v>
      </c>
    </row>
    <row r="33101" spans="1:2" x14ac:dyDescent="0.2">
      <c r="A33101" s="112" t="s">
        <v>68689</v>
      </c>
      <c r="B33101" s="112" t="s">
        <v>68690</v>
      </c>
    </row>
    <row r="33102" spans="1:2" x14ac:dyDescent="0.2">
      <c r="A33102" s="112" t="s">
        <v>68691</v>
      </c>
      <c r="B33102" s="112" t="s">
        <v>68692</v>
      </c>
    </row>
    <row r="33103" spans="1:2" x14ac:dyDescent="0.2">
      <c r="A33103" s="112" t="s">
        <v>68693</v>
      </c>
      <c r="B33103" s="112" t="s">
        <v>68694</v>
      </c>
    </row>
    <row r="33104" spans="1:2" x14ac:dyDescent="0.2">
      <c r="A33104" s="112" t="s">
        <v>68695</v>
      </c>
      <c r="B33104" s="112" t="s">
        <v>68696</v>
      </c>
    </row>
    <row r="33105" spans="1:2" x14ac:dyDescent="0.2">
      <c r="A33105" s="112" t="s">
        <v>68697</v>
      </c>
      <c r="B33105" s="112" t="s">
        <v>68698</v>
      </c>
    </row>
    <row r="33106" spans="1:2" x14ac:dyDescent="0.2">
      <c r="A33106" s="112" t="s">
        <v>68699</v>
      </c>
      <c r="B33106" s="112" t="s">
        <v>68700</v>
      </c>
    </row>
    <row r="33107" spans="1:2" x14ac:dyDescent="0.2">
      <c r="A33107" s="112" t="s">
        <v>68701</v>
      </c>
      <c r="B33107" s="112" t="s">
        <v>68702</v>
      </c>
    </row>
    <row r="33108" spans="1:2" x14ac:dyDescent="0.2">
      <c r="A33108" s="112" t="s">
        <v>68703</v>
      </c>
      <c r="B33108" s="112" t="s">
        <v>66692</v>
      </c>
    </row>
    <row r="33109" spans="1:2" x14ac:dyDescent="0.2">
      <c r="A33109" s="112" t="s">
        <v>68704</v>
      </c>
      <c r="B33109" s="112" t="s">
        <v>68705</v>
      </c>
    </row>
    <row r="33110" spans="1:2" x14ac:dyDescent="0.2">
      <c r="A33110" s="112" t="s">
        <v>68706</v>
      </c>
      <c r="B33110" s="112" t="s">
        <v>68707</v>
      </c>
    </row>
    <row r="33111" spans="1:2" x14ac:dyDescent="0.2">
      <c r="A33111" s="112" t="s">
        <v>68708</v>
      </c>
      <c r="B33111" s="112" t="s">
        <v>68709</v>
      </c>
    </row>
    <row r="33112" spans="1:2" x14ac:dyDescent="0.2">
      <c r="A33112" s="112" t="s">
        <v>68710</v>
      </c>
      <c r="B33112" s="112" t="s">
        <v>68711</v>
      </c>
    </row>
    <row r="33113" spans="1:2" x14ac:dyDescent="0.2">
      <c r="A33113" s="112" t="s">
        <v>68712</v>
      </c>
      <c r="B33113" s="112" t="s">
        <v>68713</v>
      </c>
    </row>
    <row r="33114" spans="1:2" x14ac:dyDescent="0.2">
      <c r="A33114" s="112" t="s">
        <v>68714</v>
      </c>
      <c r="B33114" s="112" t="s">
        <v>68715</v>
      </c>
    </row>
    <row r="33115" spans="1:2" x14ac:dyDescent="0.2">
      <c r="A33115" s="112" t="s">
        <v>68716</v>
      </c>
      <c r="B33115" s="112" t="s">
        <v>68717</v>
      </c>
    </row>
    <row r="33116" spans="1:2" x14ac:dyDescent="0.2">
      <c r="A33116" s="112" t="s">
        <v>68718</v>
      </c>
      <c r="B33116" s="112" t="s">
        <v>68719</v>
      </c>
    </row>
    <row r="33117" spans="1:2" x14ac:dyDescent="0.2">
      <c r="A33117" s="112" t="s">
        <v>68720</v>
      </c>
      <c r="B33117" s="112" t="s">
        <v>68721</v>
      </c>
    </row>
    <row r="33118" spans="1:2" x14ac:dyDescent="0.2">
      <c r="A33118" s="112" t="s">
        <v>68722</v>
      </c>
      <c r="B33118" s="112" t="s">
        <v>68723</v>
      </c>
    </row>
    <row r="33119" spans="1:2" x14ac:dyDescent="0.2">
      <c r="A33119" s="112" t="s">
        <v>68724</v>
      </c>
      <c r="B33119" s="112" t="s">
        <v>68725</v>
      </c>
    </row>
    <row r="33120" spans="1:2" x14ac:dyDescent="0.2">
      <c r="A33120" s="112" t="s">
        <v>68726</v>
      </c>
      <c r="B33120" s="112" t="s">
        <v>68727</v>
      </c>
    </row>
    <row r="33121" spans="1:2" x14ac:dyDescent="0.2">
      <c r="A33121" s="112" t="s">
        <v>68728</v>
      </c>
      <c r="B33121" s="112" t="s">
        <v>68729</v>
      </c>
    </row>
    <row r="33122" spans="1:2" x14ac:dyDescent="0.2">
      <c r="A33122" s="112" t="s">
        <v>68730</v>
      </c>
      <c r="B33122" s="112" t="s">
        <v>68731</v>
      </c>
    </row>
    <row r="33123" spans="1:2" x14ac:dyDescent="0.2">
      <c r="A33123" s="112" t="s">
        <v>68732</v>
      </c>
      <c r="B33123" s="112" t="s">
        <v>68733</v>
      </c>
    </row>
    <row r="33124" spans="1:2" x14ac:dyDescent="0.2">
      <c r="A33124" s="112" t="s">
        <v>68734</v>
      </c>
      <c r="B33124" s="112" t="s">
        <v>68735</v>
      </c>
    </row>
    <row r="33125" spans="1:2" x14ac:dyDescent="0.2">
      <c r="A33125" s="112" t="s">
        <v>68736</v>
      </c>
      <c r="B33125" s="112" t="s">
        <v>68737</v>
      </c>
    </row>
    <row r="33126" spans="1:2" x14ac:dyDescent="0.2">
      <c r="A33126" s="112" t="s">
        <v>68738</v>
      </c>
      <c r="B33126" s="112" t="s">
        <v>68739</v>
      </c>
    </row>
    <row r="33127" spans="1:2" x14ac:dyDescent="0.2">
      <c r="A33127" s="112" t="s">
        <v>68740</v>
      </c>
      <c r="B33127" s="112" t="s">
        <v>68741</v>
      </c>
    </row>
    <row r="33128" spans="1:2" x14ac:dyDescent="0.2">
      <c r="A33128" s="112" t="s">
        <v>68742</v>
      </c>
      <c r="B33128" s="112" t="s">
        <v>68743</v>
      </c>
    </row>
    <row r="33129" spans="1:2" x14ac:dyDescent="0.2">
      <c r="A33129" s="112" t="s">
        <v>68744</v>
      </c>
      <c r="B33129" s="112" t="s">
        <v>68745</v>
      </c>
    </row>
    <row r="33130" spans="1:2" x14ac:dyDescent="0.2">
      <c r="A33130" s="112" t="s">
        <v>68746</v>
      </c>
      <c r="B33130" s="112" t="s">
        <v>68747</v>
      </c>
    </row>
    <row r="33131" spans="1:2" x14ac:dyDescent="0.2">
      <c r="A33131" s="112" t="s">
        <v>68748</v>
      </c>
      <c r="B33131" s="112" t="s">
        <v>68749</v>
      </c>
    </row>
    <row r="33132" spans="1:2" x14ac:dyDescent="0.2">
      <c r="A33132" s="112" t="s">
        <v>68750</v>
      </c>
      <c r="B33132" s="112" t="s">
        <v>68751</v>
      </c>
    </row>
    <row r="33133" spans="1:2" x14ac:dyDescent="0.2">
      <c r="A33133" s="112" t="s">
        <v>68752</v>
      </c>
      <c r="B33133" s="112" t="s">
        <v>68753</v>
      </c>
    </row>
    <row r="33134" spans="1:2" x14ac:dyDescent="0.2">
      <c r="A33134" s="112" t="s">
        <v>68754</v>
      </c>
      <c r="B33134" s="112" t="s">
        <v>68755</v>
      </c>
    </row>
    <row r="33135" spans="1:2" x14ac:dyDescent="0.2">
      <c r="A33135" s="112" t="s">
        <v>68756</v>
      </c>
      <c r="B33135" s="112" t="s">
        <v>68757</v>
      </c>
    </row>
    <row r="33136" spans="1:2" x14ac:dyDescent="0.2">
      <c r="A33136" s="112" t="s">
        <v>68758</v>
      </c>
      <c r="B33136" s="112" t="s">
        <v>68759</v>
      </c>
    </row>
    <row r="33137" spans="1:2" x14ac:dyDescent="0.2">
      <c r="A33137" s="112" t="s">
        <v>68760</v>
      </c>
      <c r="B33137" s="112" t="s">
        <v>68761</v>
      </c>
    </row>
    <row r="33138" spans="1:2" x14ac:dyDescent="0.2">
      <c r="A33138" s="112" t="s">
        <v>68762</v>
      </c>
      <c r="B33138" s="112" t="s">
        <v>68763</v>
      </c>
    </row>
    <row r="33139" spans="1:2" x14ac:dyDescent="0.2">
      <c r="A33139" s="112" t="s">
        <v>68764</v>
      </c>
      <c r="B33139" s="112" t="s">
        <v>68765</v>
      </c>
    </row>
    <row r="33140" spans="1:2" x14ac:dyDescent="0.2">
      <c r="A33140" s="112" t="s">
        <v>68766</v>
      </c>
      <c r="B33140" s="112" t="s">
        <v>68767</v>
      </c>
    </row>
    <row r="33141" spans="1:2" x14ac:dyDescent="0.2">
      <c r="A33141" s="112" t="s">
        <v>68768</v>
      </c>
      <c r="B33141" s="112" t="s">
        <v>68769</v>
      </c>
    </row>
    <row r="33142" spans="1:2" x14ac:dyDescent="0.2">
      <c r="A33142" s="112" t="s">
        <v>68770</v>
      </c>
      <c r="B33142" s="112" t="s">
        <v>68771</v>
      </c>
    </row>
    <row r="33143" spans="1:2" x14ac:dyDescent="0.2">
      <c r="A33143" s="112" t="s">
        <v>68772</v>
      </c>
      <c r="B33143" s="112" t="s">
        <v>68773</v>
      </c>
    </row>
    <row r="33144" spans="1:2" x14ac:dyDescent="0.2">
      <c r="A33144" s="112" t="s">
        <v>68774</v>
      </c>
      <c r="B33144" s="112" t="s">
        <v>68775</v>
      </c>
    </row>
    <row r="33145" spans="1:2" x14ac:dyDescent="0.2">
      <c r="A33145" s="112" t="s">
        <v>68776</v>
      </c>
      <c r="B33145" s="112" t="s">
        <v>68777</v>
      </c>
    </row>
    <row r="33146" spans="1:2" x14ac:dyDescent="0.2">
      <c r="A33146" s="112" t="s">
        <v>68778</v>
      </c>
      <c r="B33146" s="112" t="s">
        <v>68779</v>
      </c>
    </row>
    <row r="33147" spans="1:2" x14ac:dyDescent="0.2">
      <c r="A33147" s="112" t="s">
        <v>68780</v>
      </c>
      <c r="B33147" s="112" t="s">
        <v>68781</v>
      </c>
    </row>
    <row r="33148" spans="1:2" x14ac:dyDescent="0.2">
      <c r="A33148" s="112" t="s">
        <v>68782</v>
      </c>
      <c r="B33148" s="112" t="s">
        <v>68783</v>
      </c>
    </row>
    <row r="33149" spans="1:2" x14ac:dyDescent="0.2">
      <c r="A33149" s="112" t="s">
        <v>68784</v>
      </c>
      <c r="B33149" s="112" t="s">
        <v>68785</v>
      </c>
    </row>
    <row r="33150" spans="1:2" x14ac:dyDescent="0.2">
      <c r="A33150" s="112" t="s">
        <v>68786</v>
      </c>
      <c r="B33150" s="112" t="s">
        <v>68787</v>
      </c>
    </row>
    <row r="33151" spans="1:2" x14ac:dyDescent="0.2">
      <c r="A33151" s="112" t="s">
        <v>68788</v>
      </c>
      <c r="B33151" s="112" t="s">
        <v>68789</v>
      </c>
    </row>
    <row r="33152" spans="1:2" x14ac:dyDescent="0.2">
      <c r="A33152" s="112" t="s">
        <v>68790</v>
      </c>
      <c r="B33152" s="112" t="s">
        <v>68791</v>
      </c>
    </row>
    <row r="33153" spans="1:2" x14ac:dyDescent="0.2">
      <c r="A33153" s="112" t="s">
        <v>68792</v>
      </c>
      <c r="B33153" s="112" t="s">
        <v>68793</v>
      </c>
    </row>
    <row r="33154" spans="1:2" x14ac:dyDescent="0.2">
      <c r="A33154" s="112" t="s">
        <v>68794</v>
      </c>
      <c r="B33154" s="112" t="s">
        <v>68795</v>
      </c>
    </row>
    <row r="33155" spans="1:2" x14ac:dyDescent="0.2">
      <c r="A33155" s="112" t="s">
        <v>68796</v>
      </c>
      <c r="B33155" s="112" t="s">
        <v>68797</v>
      </c>
    </row>
    <row r="33156" spans="1:2" x14ac:dyDescent="0.2">
      <c r="A33156" s="112" t="s">
        <v>68798</v>
      </c>
      <c r="B33156" s="112" t="s">
        <v>68799</v>
      </c>
    </row>
    <row r="33157" spans="1:2" x14ac:dyDescent="0.2">
      <c r="A33157" s="112" t="s">
        <v>68800</v>
      </c>
      <c r="B33157" s="112" t="s">
        <v>68801</v>
      </c>
    </row>
    <row r="33158" spans="1:2" x14ac:dyDescent="0.2">
      <c r="A33158" s="112" t="s">
        <v>68802</v>
      </c>
      <c r="B33158" s="112" t="s">
        <v>68803</v>
      </c>
    </row>
    <row r="33159" spans="1:2" x14ac:dyDescent="0.2">
      <c r="A33159" s="112" t="s">
        <v>68804</v>
      </c>
      <c r="B33159" s="112" t="s">
        <v>68805</v>
      </c>
    </row>
    <row r="33160" spans="1:2" x14ac:dyDescent="0.2">
      <c r="A33160" s="112" t="s">
        <v>68806</v>
      </c>
      <c r="B33160" s="112" t="s">
        <v>68807</v>
      </c>
    </row>
    <row r="33161" spans="1:2" x14ac:dyDescent="0.2">
      <c r="A33161" s="112" t="s">
        <v>68808</v>
      </c>
      <c r="B33161" s="112" t="s">
        <v>68809</v>
      </c>
    </row>
    <row r="33162" spans="1:2" x14ac:dyDescent="0.2">
      <c r="A33162" s="112" t="s">
        <v>68810</v>
      </c>
      <c r="B33162" s="112" t="s">
        <v>68811</v>
      </c>
    </row>
    <row r="33163" spans="1:2" x14ac:dyDescent="0.2">
      <c r="A33163" s="112" t="s">
        <v>68812</v>
      </c>
      <c r="B33163" s="112" t="s">
        <v>68813</v>
      </c>
    </row>
    <row r="33164" spans="1:2" x14ac:dyDescent="0.2">
      <c r="A33164" s="112" t="s">
        <v>68814</v>
      </c>
      <c r="B33164" s="112" t="s">
        <v>68815</v>
      </c>
    </row>
    <row r="33165" spans="1:2" x14ac:dyDescent="0.2">
      <c r="A33165" s="112" t="s">
        <v>68816</v>
      </c>
      <c r="B33165" s="112" t="s">
        <v>68817</v>
      </c>
    </row>
    <row r="33166" spans="1:2" x14ac:dyDescent="0.2">
      <c r="A33166" s="112" t="s">
        <v>68818</v>
      </c>
      <c r="B33166" s="112" t="s">
        <v>68819</v>
      </c>
    </row>
    <row r="33167" spans="1:2" x14ac:dyDescent="0.2">
      <c r="A33167" s="112" t="s">
        <v>68820</v>
      </c>
      <c r="B33167" s="112" t="s">
        <v>68821</v>
      </c>
    </row>
    <row r="33168" spans="1:2" x14ac:dyDescent="0.2">
      <c r="A33168" s="112" t="s">
        <v>68822</v>
      </c>
      <c r="B33168" s="112" t="s">
        <v>68823</v>
      </c>
    </row>
    <row r="33169" spans="1:2" x14ac:dyDescent="0.2">
      <c r="A33169" s="112" t="s">
        <v>68824</v>
      </c>
      <c r="B33169" s="112" t="s">
        <v>68825</v>
      </c>
    </row>
    <row r="33170" spans="1:2" x14ac:dyDescent="0.2">
      <c r="A33170" s="112" t="s">
        <v>68826</v>
      </c>
      <c r="B33170" s="112" t="s">
        <v>68827</v>
      </c>
    </row>
    <row r="33171" spans="1:2" x14ac:dyDescent="0.2">
      <c r="A33171" s="112" t="s">
        <v>68828</v>
      </c>
      <c r="B33171" s="112" t="s">
        <v>68829</v>
      </c>
    </row>
    <row r="33172" spans="1:2" x14ac:dyDescent="0.2">
      <c r="A33172" s="112" t="s">
        <v>68830</v>
      </c>
      <c r="B33172" s="112" t="s">
        <v>68831</v>
      </c>
    </row>
    <row r="33173" spans="1:2" x14ac:dyDescent="0.2">
      <c r="A33173" s="112" t="s">
        <v>68832</v>
      </c>
      <c r="B33173" s="112" t="s">
        <v>68833</v>
      </c>
    </row>
    <row r="33174" spans="1:2" x14ac:dyDescent="0.2">
      <c r="A33174" s="112" t="s">
        <v>68834</v>
      </c>
      <c r="B33174" s="112" t="s">
        <v>68835</v>
      </c>
    </row>
    <row r="33175" spans="1:2" x14ac:dyDescent="0.2">
      <c r="A33175" s="112" t="s">
        <v>68836</v>
      </c>
      <c r="B33175" s="112" t="s">
        <v>68837</v>
      </c>
    </row>
    <row r="33176" spans="1:2" x14ac:dyDescent="0.2">
      <c r="A33176" s="112" t="s">
        <v>68838</v>
      </c>
      <c r="B33176" s="112" t="s">
        <v>68839</v>
      </c>
    </row>
    <row r="33177" spans="1:2" x14ac:dyDescent="0.2">
      <c r="A33177" s="112" t="s">
        <v>68840</v>
      </c>
      <c r="B33177" s="112" t="s">
        <v>68841</v>
      </c>
    </row>
    <row r="33178" spans="1:2" x14ac:dyDescent="0.2">
      <c r="A33178" s="112" t="s">
        <v>68842</v>
      </c>
      <c r="B33178" s="112" t="s">
        <v>68843</v>
      </c>
    </row>
    <row r="33179" spans="1:2" x14ac:dyDescent="0.2">
      <c r="A33179" s="112" t="s">
        <v>68844</v>
      </c>
      <c r="B33179" s="112" t="s">
        <v>68845</v>
      </c>
    </row>
    <row r="33180" spans="1:2" x14ac:dyDescent="0.2">
      <c r="A33180" s="112" t="s">
        <v>68846</v>
      </c>
      <c r="B33180" s="112" t="s">
        <v>68847</v>
      </c>
    </row>
    <row r="33181" spans="1:2" x14ac:dyDescent="0.2">
      <c r="A33181" s="112" t="s">
        <v>68848</v>
      </c>
      <c r="B33181" s="112" t="s">
        <v>68849</v>
      </c>
    </row>
    <row r="33182" spans="1:2" x14ac:dyDescent="0.2">
      <c r="A33182" s="112" t="s">
        <v>68850</v>
      </c>
      <c r="B33182" s="112" t="s">
        <v>68851</v>
      </c>
    </row>
    <row r="33183" spans="1:2" x14ac:dyDescent="0.2">
      <c r="A33183" s="112" t="s">
        <v>68852</v>
      </c>
      <c r="B33183" s="112" t="s">
        <v>68853</v>
      </c>
    </row>
    <row r="33184" spans="1:2" x14ac:dyDescent="0.2">
      <c r="A33184" s="112" t="s">
        <v>68854</v>
      </c>
      <c r="B33184" s="112" t="s">
        <v>68855</v>
      </c>
    </row>
    <row r="33185" spans="1:2" x14ac:dyDescent="0.2">
      <c r="A33185" s="112" t="s">
        <v>68856</v>
      </c>
      <c r="B33185" s="112" t="s">
        <v>68857</v>
      </c>
    </row>
    <row r="33186" spans="1:2" x14ac:dyDescent="0.2">
      <c r="A33186" s="112" t="s">
        <v>68858</v>
      </c>
      <c r="B33186" s="112" t="s">
        <v>68859</v>
      </c>
    </row>
    <row r="33187" spans="1:2" x14ac:dyDescent="0.2">
      <c r="A33187" s="112" t="s">
        <v>68860</v>
      </c>
      <c r="B33187" s="112" t="s">
        <v>68861</v>
      </c>
    </row>
    <row r="33188" spans="1:2" x14ac:dyDescent="0.2">
      <c r="A33188" s="112" t="s">
        <v>68862</v>
      </c>
      <c r="B33188" s="112" t="s">
        <v>68863</v>
      </c>
    </row>
    <row r="33189" spans="1:2" x14ac:dyDescent="0.2">
      <c r="A33189" s="112" t="s">
        <v>68864</v>
      </c>
      <c r="B33189" s="112" t="s">
        <v>68865</v>
      </c>
    </row>
    <row r="33190" spans="1:2" x14ac:dyDescent="0.2">
      <c r="A33190" s="112" t="s">
        <v>68866</v>
      </c>
      <c r="B33190" s="112" t="s">
        <v>68867</v>
      </c>
    </row>
    <row r="33191" spans="1:2" x14ac:dyDescent="0.2">
      <c r="A33191" s="112" t="s">
        <v>68868</v>
      </c>
      <c r="B33191" s="112" t="s">
        <v>68869</v>
      </c>
    </row>
    <row r="33192" spans="1:2" x14ac:dyDescent="0.2">
      <c r="A33192" s="112" t="s">
        <v>68870</v>
      </c>
      <c r="B33192" s="112" t="s">
        <v>68871</v>
      </c>
    </row>
    <row r="33193" spans="1:2" x14ac:dyDescent="0.2">
      <c r="A33193" s="112" t="s">
        <v>68872</v>
      </c>
      <c r="B33193" s="112" t="s">
        <v>68873</v>
      </c>
    </row>
    <row r="33194" spans="1:2" x14ac:dyDescent="0.2">
      <c r="A33194" s="112" t="s">
        <v>68874</v>
      </c>
      <c r="B33194" s="112" t="s">
        <v>68875</v>
      </c>
    </row>
    <row r="33195" spans="1:2" x14ac:dyDescent="0.2">
      <c r="A33195" s="112" t="s">
        <v>68876</v>
      </c>
      <c r="B33195" s="112" t="s">
        <v>68877</v>
      </c>
    </row>
    <row r="33196" spans="1:2" x14ac:dyDescent="0.2">
      <c r="A33196" s="112" t="s">
        <v>68878</v>
      </c>
      <c r="B33196" s="112" t="s">
        <v>68879</v>
      </c>
    </row>
    <row r="33197" spans="1:2" x14ac:dyDescent="0.2">
      <c r="A33197" s="112" t="s">
        <v>68880</v>
      </c>
      <c r="B33197" s="112" t="s">
        <v>68881</v>
      </c>
    </row>
    <row r="33198" spans="1:2" x14ac:dyDescent="0.2">
      <c r="A33198" s="112" t="s">
        <v>68882</v>
      </c>
      <c r="B33198" s="112" t="s">
        <v>68883</v>
      </c>
    </row>
    <row r="33199" spans="1:2" x14ac:dyDescent="0.2">
      <c r="A33199" s="112" t="s">
        <v>68884</v>
      </c>
      <c r="B33199" s="112" t="s">
        <v>68885</v>
      </c>
    </row>
    <row r="33200" spans="1:2" x14ac:dyDescent="0.2">
      <c r="A33200" s="112" t="s">
        <v>68886</v>
      </c>
      <c r="B33200" s="112" t="s">
        <v>68887</v>
      </c>
    </row>
    <row r="33201" spans="1:2" x14ac:dyDescent="0.2">
      <c r="A33201" s="112" t="s">
        <v>68888</v>
      </c>
      <c r="B33201" s="112" t="s">
        <v>68889</v>
      </c>
    </row>
    <row r="33202" spans="1:2" x14ac:dyDescent="0.2">
      <c r="A33202" s="112" t="s">
        <v>68890</v>
      </c>
      <c r="B33202" s="112" t="s">
        <v>68891</v>
      </c>
    </row>
    <row r="33203" spans="1:2" x14ac:dyDescent="0.2">
      <c r="A33203" s="112" t="s">
        <v>68892</v>
      </c>
      <c r="B33203" s="112" t="s">
        <v>68893</v>
      </c>
    </row>
    <row r="33204" spans="1:2" x14ac:dyDescent="0.2">
      <c r="A33204" s="112" t="s">
        <v>68894</v>
      </c>
      <c r="B33204" s="112" t="s">
        <v>68895</v>
      </c>
    </row>
    <row r="33205" spans="1:2" x14ac:dyDescent="0.2">
      <c r="A33205" s="112" t="s">
        <v>68896</v>
      </c>
      <c r="B33205" s="112" t="s">
        <v>68897</v>
      </c>
    </row>
    <row r="33206" spans="1:2" x14ac:dyDescent="0.2">
      <c r="A33206" s="112" t="s">
        <v>68898</v>
      </c>
      <c r="B33206" s="112" t="s">
        <v>68899</v>
      </c>
    </row>
    <row r="33207" spans="1:2" x14ac:dyDescent="0.2">
      <c r="A33207" s="112" t="s">
        <v>68900</v>
      </c>
      <c r="B33207" s="112" t="s">
        <v>68901</v>
      </c>
    </row>
    <row r="33208" spans="1:2" x14ac:dyDescent="0.2">
      <c r="A33208" s="112" t="s">
        <v>68902</v>
      </c>
      <c r="B33208" s="112" t="s">
        <v>68903</v>
      </c>
    </row>
    <row r="33209" spans="1:2" x14ac:dyDescent="0.2">
      <c r="A33209" s="112" t="s">
        <v>68904</v>
      </c>
      <c r="B33209" s="112" t="s">
        <v>68905</v>
      </c>
    </row>
    <row r="33210" spans="1:2" x14ac:dyDescent="0.2">
      <c r="A33210" s="112" t="s">
        <v>68906</v>
      </c>
      <c r="B33210" s="112" t="s">
        <v>68907</v>
      </c>
    </row>
    <row r="33211" spans="1:2" x14ac:dyDescent="0.2">
      <c r="A33211" s="112" t="s">
        <v>68908</v>
      </c>
      <c r="B33211" s="112" t="s">
        <v>68909</v>
      </c>
    </row>
    <row r="33212" spans="1:2" x14ac:dyDescent="0.2">
      <c r="A33212" s="112" t="s">
        <v>68910</v>
      </c>
      <c r="B33212" s="112" t="s">
        <v>68911</v>
      </c>
    </row>
    <row r="33213" spans="1:2" x14ac:dyDescent="0.2">
      <c r="A33213" s="112" t="s">
        <v>68912</v>
      </c>
      <c r="B33213" s="112" t="s">
        <v>68913</v>
      </c>
    </row>
    <row r="33214" spans="1:2" x14ac:dyDescent="0.2">
      <c r="A33214" s="112" t="s">
        <v>68914</v>
      </c>
      <c r="B33214" s="112" t="s">
        <v>68915</v>
      </c>
    </row>
    <row r="33215" spans="1:2" x14ac:dyDescent="0.2">
      <c r="A33215" s="112" t="s">
        <v>68916</v>
      </c>
      <c r="B33215" s="112" t="s">
        <v>68917</v>
      </c>
    </row>
    <row r="33216" spans="1:2" x14ac:dyDescent="0.2">
      <c r="A33216" s="112" t="s">
        <v>68918</v>
      </c>
      <c r="B33216" s="112" t="s">
        <v>68919</v>
      </c>
    </row>
    <row r="33217" spans="1:2" x14ac:dyDescent="0.2">
      <c r="A33217" s="112" t="s">
        <v>68920</v>
      </c>
      <c r="B33217" s="112" t="s">
        <v>68921</v>
      </c>
    </row>
    <row r="33218" spans="1:2" x14ac:dyDescent="0.2">
      <c r="A33218" s="112" t="s">
        <v>68922</v>
      </c>
      <c r="B33218" s="112" t="s">
        <v>68923</v>
      </c>
    </row>
    <row r="33219" spans="1:2" x14ac:dyDescent="0.2">
      <c r="A33219" s="112" t="s">
        <v>68924</v>
      </c>
      <c r="B33219" s="112" t="s">
        <v>68925</v>
      </c>
    </row>
    <row r="33220" spans="1:2" x14ac:dyDescent="0.2">
      <c r="A33220" s="112" t="s">
        <v>68926</v>
      </c>
      <c r="B33220" s="112" t="s">
        <v>68927</v>
      </c>
    </row>
    <row r="33221" spans="1:2" x14ac:dyDescent="0.2">
      <c r="A33221" s="112" t="s">
        <v>68928</v>
      </c>
      <c r="B33221" s="112" t="s">
        <v>68929</v>
      </c>
    </row>
    <row r="33222" spans="1:2" x14ac:dyDescent="0.2">
      <c r="A33222" s="112" t="s">
        <v>68930</v>
      </c>
      <c r="B33222" s="112" t="s">
        <v>68931</v>
      </c>
    </row>
    <row r="33223" spans="1:2" x14ac:dyDescent="0.2">
      <c r="A33223" s="112" t="s">
        <v>68932</v>
      </c>
      <c r="B33223" s="112" t="s">
        <v>68933</v>
      </c>
    </row>
    <row r="33224" spans="1:2" x14ac:dyDescent="0.2">
      <c r="A33224" s="112" t="s">
        <v>68934</v>
      </c>
      <c r="B33224" s="112" t="s">
        <v>68935</v>
      </c>
    </row>
    <row r="33225" spans="1:2" x14ac:dyDescent="0.2">
      <c r="A33225" s="112" t="s">
        <v>68936</v>
      </c>
      <c r="B33225" s="112" t="s">
        <v>68937</v>
      </c>
    </row>
    <row r="33226" spans="1:2" x14ac:dyDescent="0.2">
      <c r="A33226" s="112" t="s">
        <v>68938</v>
      </c>
      <c r="B33226" s="112" t="s">
        <v>68939</v>
      </c>
    </row>
    <row r="33227" spans="1:2" x14ac:dyDescent="0.2">
      <c r="A33227" s="112" t="s">
        <v>68940</v>
      </c>
      <c r="B33227" s="112" t="s">
        <v>68941</v>
      </c>
    </row>
    <row r="33228" spans="1:2" x14ac:dyDescent="0.2">
      <c r="A33228" s="112" t="s">
        <v>68942</v>
      </c>
      <c r="B33228" s="112" t="s">
        <v>68943</v>
      </c>
    </row>
    <row r="33229" spans="1:2" x14ac:dyDescent="0.2">
      <c r="A33229" s="112" t="s">
        <v>68944</v>
      </c>
      <c r="B33229" s="112" t="s">
        <v>68945</v>
      </c>
    </row>
    <row r="33230" spans="1:2" x14ac:dyDescent="0.2">
      <c r="A33230" s="112" t="s">
        <v>68946</v>
      </c>
      <c r="B33230" s="112" t="s">
        <v>68947</v>
      </c>
    </row>
    <row r="33231" spans="1:2" x14ac:dyDescent="0.2">
      <c r="A33231" s="112" t="s">
        <v>68948</v>
      </c>
      <c r="B33231" s="112" t="s">
        <v>68949</v>
      </c>
    </row>
    <row r="33232" spans="1:2" x14ac:dyDescent="0.2">
      <c r="A33232" s="112" t="s">
        <v>68950</v>
      </c>
      <c r="B33232" s="112" t="s">
        <v>68951</v>
      </c>
    </row>
    <row r="33233" spans="1:2" x14ac:dyDescent="0.2">
      <c r="A33233" s="112" t="s">
        <v>68952</v>
      </c>
      <c r="B33233" s="112" t="s">
        <v>68953</v>
      </c>
    </row>
    <row r="33234" spans="1:2" x14ac:dyDescent="0.2">
      <c r="A33234" s="112" t="s">
        <v>68954</v>
      </c>
      <c r="B33234" s="112" t="s">
        <v>68955</v>
      </c>
    </row>
    <row r="33235" spans="1:2" x14ac:dyDescent="0.2">
      <c r="A33235" s="112" t="s">
        <v>68956</v>
      </c>
      <c r="B33235" s="112" t="s">
        <v>68957</v>
      </c>
    </row>
    <row r="33236" spans="1:2" x14ac:dyDescent="0.2">
      <c r="A33236" s="112" t="s">
        <v>68958</v>
      </c>
      <c r="B33236" s="112" t="s">
        <v>68959</v>
      </c>
    </row>
    <row r="33237" spans="1:2" x14ac:dyDescent="0.2">
      <c r="A33237" s="112" t="s">
        <v>68960</v>
      </c>
      <c r="B33237" s="112" t="s">
        <v>68961</v>
      </c>
    </row>
    <row r="33238" spans="1:2" x14ac:dyDescent="0.2">
      <c r="A33238" s="112" t="s">
        <v>68962</v>
      </c>
      <c r="B33238" s="112" t="s">
        <v>68963</v>
      </c>
    </row>
    <row r="33239" spans="1:2" x14ac:dyDescent="0.2">
      <c r="A33239" s="112" t="s">
        <v>68964</v>
      </c>
      <c r="B33239" s="112" t="s">
        <v>68965</v>
      </c>
    </row>
    <row r="33240" spans="1:2" x14ac:dyDescent="0.2">
      <c r="A33240" s="112" t="s">
        <v>68966</v>
      </c>
      <c r="B33240" s="112" t="s">
        <v>68967</v>
      </c>
    </row>
    <row r="33241" spans="1:2" x14ac:dyDescent="0.2">
      <c r="A33241" s="112" t="s">
        <v>68968</v>
      </c>
      <c r="B33241" s="112" t="s">
        <v>68969</v>
      </c>
    </row>
    <row r="33242" spans="1:2" x14ac:dyDescent="0.2">
      <c r="A33242" s="112" t="s">
        <v>68970</v>
      </c>
      <c r="B33242" s="112" t="s">
        <v>68971</v>
      </c>
    </row>
    <row r="33243" spans="1:2" x14ac:dyDescent="0.2">
      <c r="A33243" s="112" t="s">
        <v>68972</v>
      </c>
      <c r="B33243" s="112" t="s">
        <v>68973</v>
      </c>
    </row>
    <row r="33244" spans="1:2" x14ac:dyDescent="0.2">
      <c r="A33244" s="112" t="s">
        <v>68974</v>
      </c>
      <c r="B33244" s="112" t="s">
        <v>68975</v>
      </c>
    </row>
    <row r="33245" spans="1:2" x14ac:dyDescent="0.2">
      <c r="A33245" s="112" t="s">
        <v>68976</v>
      </c>
      <c r="B33245" s="112" t="s">
        <v>68977</v>
      </c>
    </row>
    <row r="33246" spans="1:2" x14ac:dyDescent="0.2">
      <c r="A33246" s="112" t="s">
        <v>68978</v>
      </c>
      <c r="B33246" s="112" t="s">
        <v>68979</v>
      </c>
    </row>
    <row r="33247" spans="1:2" x14ac:dyDescent="0.2">
      <c r="A33247" s="112" t="s">
        <v>68980</v>
      </c>
      <c r="B33247" s="112" t="s">
        <v>68981</v>
      </c>
    </row>
    <row r="33248" spans="1:2" x14ac:dyDescent="0.2">
      <c r="A33248" s="112" t="s">
        <v>68982</v>
      </c>
      <c r="B33248" s="112" t="s">
        <v>68983</v>
      </c>
    </row>
    <row r="33249" spans="1:2" x14ac:dyDescent="0.2">
      <c r="A33249" s="112" t="s">
        <v>68984</v>
      </c>
      <c r="B33249" s="112" t="s">
        <v>68985</v>
      </c>
    </row>
    <row r="33250" spans="1:2" x14ac:dyDescent="0.2">
      <c r="A33250" s="112" t="s">
        <v>68986</v>
      </c>
      <c r="B33250" s="112" t="s">
        <v>68987</v>
      </c>
    </row>
    <row r="33251" spans="1:2" x14ac:dyDescent="0.2">
      <c r="A33251" s="112" t="s">
        <v>68988</v>
      </c>
      <c r="B33251" s="112" t="s">
        <v>68989</v>
      </c>
    </row>
    <row r="33252" spans="1:2" x14ac:dyDescent="0.2">
      <c r="A33252" s="112" t="s">
        <v>68990</v>
      </c>
      <c r="B33252" s="112" t="s">
        <v>68991</v>
      </c>
    </row>
    <row r="33253" spans="1:2" x14ac:dyDescent="0.2">
      <c r="A33253" s="112" t="s">
        <v>68992</v>
      </c>
      <c r="B33253" s="112" t="s">
        <v>68993</v>
      </c>
    </row>
    <row r="33254" spans="1:2" x14ac:dyDescent="0.2">
      <c r="A33254" s="112" t="s">
        <v>68994</v>
      </c>
      <c r="B33254" s="112" t="s">
        <v>68995</v>
      </c>
    </row>
    <row r="33255" spans="1:2" x14ac:dyDescent="0.2">
      <c r="A33255" s="112" t="s">
        <v>68996</v>
      </c>
      <c r="B33255" s="112" t="s">
        <v>68997</v>
      </c>
    </row>
    <row r="33256" spans="1:2" x14ac:dyDescent="0.2">
      <c r="A33256" s="112" t="s">
        <v>68998</v>
      </c>
      <c r="B33256" s="112" t="s">
        <v>68999</v>
      </c>
    </row>
    <row r="33257" spans="1:2" x14ac:dyDescent="0.2">
      <c r="A33257" s="112" t="s">
        <v>69000</v>
      </c>
      <c r="B33257" s="112" t="s">
        <v>69001</v>
      </c>
    </row>
    <row r="33258" spans="1:2" x14ac:dyDescent="0.2">
      <c r="A33258" s="112" t="s">
        <v>69002</v>
      </c>
      <c r="B33258" s="112" t="s">
        <v>69003</v>
      </c>
    </row>
    <row r="33259" spans="1:2" x14ac:dyDescent="0.2">
      <c r="A33259" s="112" t="s">
        <v>69004</v>
      </c>
      <c r="B33259" s="112" t="s">
        <v>69005</v>
      </c>
    </row>
    <row r="33260" spans="1:2" x14ac:dyDescent="0.2">
      <c r="A33260" s="112" t="s">
        <v>69006</v>
      </c>
      <c r="B33260" s="112" t="s">
        <v>69007</v>
      </c>
    </row>
    <row r="33261" spans="1:2" x14ac:dyDescent="0.2">
      <c r="A33261" s="112" t="s">
        <v>69008</v>
      </c>
      <c r="B33261" s="112" t="s">
        <v>69009</v>
      </c>
    </row>
    <row r="33262" spans="1:2" x14ac:dyDescent="0.2">
      <c r="A33262" s="112" t="s">
        <v>69010</v>
      </c>
      <c r="B33262" s="112" t="s">
        <v>69011</v>
      </c>
    </row>
    <row r="33263" spans="1:2" x14ac:dyDescent="0.2">
      <c r="A33263" s="112" t="s">
        <v>69012</v>
      </c>
      <c r="B33263" s="112" t="s">
        <v>69013</v>
      </c>
    </row>
    <row r="33264" spans="1:2" x14ac:dyDescent="0.2">
      <c r="A33264" s="112" t="s">
        <v>69014</v>
      </c>
      <c r="B33264" s="112" t="s">
        <v>69015</v>
      </c>
    </row>
    <row r="33265" spans="1:2" x14ac:dyDescent="0.2">
      <c r="A33265" s="112" t="s">
        <v>69016</v>
      </c>
      <c r="B33265" s="112" t="s">
        <v>69017</v>
      </c>
    </row>
    <row r="33266" spans="1:2" x14ac:dyDescent="0.2">
      <c r="A33266" s="112" t="s">
        <v>69018</v>
      </c>
      <c r="B33266" s="112" t="s">
        <v>69019</v>
      </c>
    </row>
    <row r="33267" spans="1:2" x14ac:dyDescent="0.2">
      <c r="A33267" s="112" t="s">
        <v>69020</v>
      </c>
      <c r="B33267" s="112" t="s">
        <v>69021</v>
      </c>
    </row>
    <row r="33268" spans="1:2" x14ac:dyDescent="0.2">
      <c r="A33268" s="112" t="s">
        <v>69022</v>
      </c>
      <c r="B33268" s="112" t="s">
        <v>69023</v>
      </c>
    </row>
    <row r="33269" spans="1:2" x14ac:dyDescent="0.2">
      <c r="A33269" s="112" t="s">
        <v>69024</v>
      </c>
      <c r="B33269" s="112" t="s">
        <v>69025</v>
      </c>
    </row>
    <row r="33270" spans="1:2" x14ac:dyDescent="0.2">
      <c r="A33270" s="112" t="s">
        <v>69026</v>
      </c>
      <c r="B33270" s="112" t="s">
        <v>69027</v>
      </c>
    </row>
    <row r="33271" spans="1:2" x14ac:dyDescent="0.2">
      <c r="A33271" s="112" t="s">
        <v>69028</v>
      </c>
      <c r="B33271" s="112" t="s">
        <v>69029</v>
      </c>
    </row>
    <row r="33272" spans="1:2" x14ac:dyDescent="0.2">
      <c r="A33272" s="112" t="s">
        <v>69030</v>
      </c>
      <c r="B33272" s="112" t="s">
        <v>69031</v>
      </c>
    </row>
    <row r="33273" spans="1:2" x14ac:dyDescent="0.2">
      <c r="A33273" s="112" t="s">
        <v>69032</v>
      </c>
      <c r="B33273" s="112" t="s">
        <v>69033</v>
      </c>
    </row>
    <row r="33274" spans="1:2" x14ac:dyDescent="0.2">
      <c r="A33274" s="112" t="s">
        <v>69034</v>
      </c>
      <c r="B33274" s="112" t="s">
        <v>69035</v>
      </c>
    </row>
    <row r="33275" spans="1:2" x14ac:dyDescent="0.2">
      <c r="A33275" s="112" t="s">
        <v>69036</v>
      </c>
      <c r="B33275" s="112" t="s">
        <v>69037</v>
      </c>
    </row>
    <row r="33276" spans="1:2" x14ac:dyDescent="0.2">
      <c r="A33276" s="112" t="s">
        <v>69038</v>
      </c>
      <c r="B33276" s="112" t="s">
        <v>69039</v>
      </c>
    </row>
    <row r="33277" spans="1:2" x14ac:dyDescent="0.2">
      <c r="A33277" s="112" t="s">
        <v>69040</v>
      </c>
      <c r="B33277" s="112" t="s">
        <v>69041</v>
      </c>
    </row>
    <row r="33278" spans="1:2" x14ac:dyDescent="0.2">
      <c r="A33278" s="112" t="s">
        <v>69042</v>
      </c>
      <c r="B33278" s="112" t="s">
        <v>69043</v>
      </c>
    </row>
    <row r="33279" spans="1:2" x14ac:dyDescent="0.2">
      <c r="A33279" s="112" t="s">
        <v>69044</v>
      </c>
      <c r="B33279" s="112" t="s">
        <v>69045</v>
      </c>
    </row>
    <row r="33280" spans="1:2" x14ac:dyDescent="0.2">
      <c r="A33280" s="112" t="s">
        <v>69046</v>
      </c>
      <c r="B33280" s="112" t="s">
        <v>69047</v>
      </c>
    </row>
    <row r="33281" spans="1:2" x14ac:dyDescent="0.2">
      <c r="A33281" s="112" t="s">
        <v>69048</v>
      </c>
      <c r="B33281" s="112" t="s">
        <v>69049</v>
      </c>
    </row>
    <row r="33282" spans="1:2" x14ac:dyDescent="0.2">
      <c r="A33282" s="112" t="s">
        <v>69050</v>
      </c>
      <c r="B33282" s="112" t="s">
        <v>69051</v>
      </c>
    </row>
    <row r="33283" spans="1:2" x14ac:dyDescent="0.2">
      <c r="A33283" s="112" t="s">
        <v>69052</v>
      </c>
      <c r="B33283" s="112" t="s">
        <v>69053</v>
      </c>
    </row>
    <row r="33284" spans="1:2" x14ac:dyDescent="0.2">
      <c r="A33284" s="112" t="s">
        <v>69054</v>
      </c>
      <c r="B33284" s="112" t="s">
        <v>69055</v>
      </c>
    </row>
    <row r="33285" spans="1:2" x14ac:dyDescent="0.2">
      <c r="A33285" s="112" t="s">
        <v>69056</v>
      </c>
      <c r="B33285" s="112" t="s">
        <v>69057</v>
      </c>
    </row>
    <row r="33286" spans="1:2" x14ac:dyDescent="0.2">
      <c r="A33286" s="112" t="s">
        <v>69058</v>
      </c>
      <c r="B33286" s="112" t="s">
        <v>69059</v>
      </c>
    </row>
    <row r="33287" spans="1:2" x14ac:dyDescent="0.2">
      <c r="A33287" s="112" t="s">
        <v>69060</v>
      </c>
      <c r="B33287" s="112" t="s">
        <v>69061</v>
      </c>
    </row>
    <row r="33288" spans="1:2" x14ac:dyDescent="0.2">
      <c r="A33288" s="112" t="s">
        <v>69062</v>
      </c>
      <c r="B33288" s="112" t="s">
        <v>69063</v>
      </c>
    </row>
    <row r="33289" spans="1:2" x14ac:dyDescent="0.2">
      <c r="A33289" s="112" t="s">
        <v>69064</v>
      </c>
      <c r="B33289" s="112" t="s">
        <v>69065</v>
      </c>
    </row>
    <row r="33290" spans="1:2" x14ac:dyDescent="0.2">
      <c r="A33290" s="112" t="s">
        <v>69066</v>
      </c>
      <c r="B33290" s="112" t="s">
        <v>69067</v>
      </c>
    </row>
    <row r="33291" spans="1:2" x14ac:dyDescent="0.2">
      <c r="A33291" s="112" t="s">
        <v>69068</v>
      </c>
      <c r="B33291" s="112" t="s">
        <v>69069</v>
      </c>
    </row>
    <row r="33292" spans="1:2" x14ac:dyDescent="0.2">
      <c r="A33292" s="112" t="s">
        <v>69070</v>
      </c>
      <c r="B33292" s="112" t="s">
        <v>69071</v>
      </c>
    </row>
    <row r="33293" spans="1:2" x14ac:dyDescent="0.2">
      <c r="A33293" s="112" t="s">
        <v>69072</v>
      </c>
      <c r="B33293" s="112" t="s">
        <v>69073</v>
      </c>
    </row>
    <row r="33294" spans="1:2" x14ac:dyDescent="0.2">
      <c r="A33294" s="112" t="s">
        <v>69074</v>
      </c>
      <c r="B33294" s="112" t="s">
        <v>69075</v>
      </c>
    </row>
    <row r="33295" spans="1:2" x14ac:dyDescent="0.2">
      <c r="A33295" s="112" t="s">
        <v>69076</v>
      </c>
      <c r="B33295" s="112" t="s">
        <v>69077</v>
      </c>
    </row>
    <row r="33296" spans="1:2" x14ac:dyDescent="0.2">
      <c r="A33296" s="112" t="s">
        <v>69078</v>
      </c>
      <c r="B33296" s="112" t="s">
        <v>69079</v>
      </c>
    </row>
    <row r="33297" spans="1:2" x14ac:dyDescent="0.2">
      <c r="A33297" s="112" t="s">
        <v>69080</v>
      </c>
      <c r="B33297" s="112" t="s">
        <v>69081</v>
      </c>
    </row>
    <row r="33298" spans="1:2" x14ac:dyDescent="0.2">
      <c r="A33298" s="112" t="s">
        <v>69082</v>
      </c>
      <c r="B33298" s="112" t="s">
        <v>69083</v>
      </c>
    </row>
    <row r="33299" spans="1:2" x14ac:dyDescent="0.2">
      <c r="A33299" s="112" t="s">
        <v>69084</v>
      </c>
      <c r="B33299" s="112" t="s">
        <v>69085</v>
      </c>
    </row>
    <row r="33300" spans="1:2" x14ac:dyDescent="0.2">
      <c r="A33300" s="112" t="s">
        <v>69086</v>
      </c>
      <c r="B33300" s="112" t="s">
        <v>69087</v>
      </c>
    </row>
    <row r="33301" spans="1:2" x14ac:dyDescent="0.2">
      <c r="A33301" s="112" t="s">
        <v>69088</v>
      </c>
      <c r="B33301" s="112" t="s">
        <v>69089</v>
      </c>
    </row>
    <row r="33302" spans="1:2" x14ac:dyDescent="0.2">
      <c r="A33302" s="112" t="s">
        <v>69090</v>
      </c>
      <c r="B33302" s="112" t="s">
        <v>69091</v>
      </c>
    </row>
    <row r="33303" spans="1:2" x14ac:dyDescent="0.2">
      <c r="A33303" s="112" t="s">
        <v>69092</v>
      </c>
      <c r="B33303" s="112" t="s">
        <v>69093</v>
      </c>
    </row>
    <row r="33304" spans="1:2" x14ac:dyDescent="0.2">
      <c r="A33304" s="112" t="s">
        <v>69094</v>
      </c>
      <c r="B33304" s="112" t="s">
        <v>69095</v>
      </c>
    </row>
    <row r="33305" spans="1:2" x14ac:dyDescent="0.2">
      <c r="A33305" s="112" t="s">
        <v>69096</v>
      </c>
      <c r="B33305" s="112" t="s">
        <v>69097</v>
      </c>
    </row>
    <row r="33306" spans="1:2" x14ac:dyDescent="0.2">
      <c r="A33306" s="112" t="s">
        <v>69098</v>
      </c>
      <c r="B33306" s="112" t="s">
        <v>69099</v>
      </c>
    </row>
    <row r="33307" spans="1:2" x14ac:dyDescent="0.2">
      <c r="A33307" s="112" t="s">
        <v>69100</v>
      </c>
      <c r="B33307" s="112" t="s">
        <v>69101</v>
      </c>
    </row>
    <row r="33308" spans="1:2" x14ac:dyDescent="0.2">
      <c r="A33308" s="112" t="s">
        <v>69102</v>
      </c>
      <c r="B33308" s="112" t="s">
        <v>69103</v>
      </c>
    </row>
    <row r="33309" spans="1:2" x14ac:dyDescent="0.2">
      <c r="A33309" s="112" t="s">
        <v>69104</v>
      </c>
      <c r="B33309" s="112" t="s">
        <v>69105</v>
      </c>
    </row>
    <row r="33310" spans="1:2" x14ac:dyDescent="0.2">
      <c r="A33310" s="112" t="s">
        <v>69106</v>
      </c>
      <c r="B33310" s="112" t="s">
        <v>69107</v>
      </c>
    </row>
    <row r="33311" spans="1:2" x14ac:dyDescent="0.2">
      <c r="A33311" s="112" t="s">
        <v>69108</v>
      </c>
      <c r="B33311" s="112" t="s">
        <v>69109</v>
      </c>
    </row>
    <row r="33312" spans="1:2" x14ac:dyDescent="0.2">
      <c r="A33312" s="112" t="s">
        <v>69110</v>
      </c>
      <c r="B33312" s="112" t="s">
        <v>69111</v>
      </c>
    </row>
    <row r="33313" spans="1:2" x14ac:dyDescent="0.2">
      <c r="A33313" s="112" t="s">
        <v>69112</v>
      </c>
      <c r="B33313" s="112" t="s">
        <v>69113</v>
      </c>
    </row>
    <row r="33314" spans="1:2" x14ac:dyDescent="0.2">
      <c r="A33314" s="112" t="s">
        <v>69114</v>
      </c>
      <c r="B33314" s="112" t="s">
        <v>69115</v>
      </c>
    </row>
    <row r="33315" spans="1:2" x14ac:dyDescent="0.2">
      <c r="A33315" s="112" t="s">
        <v>69116</v>
      </c>
      <c r="B33315" s="112" t="s">
        <v>69117</v>
      </c>
    </row>
    <row r="33316" spans="1:2" x14ac:dyDescent="0.2">
      <c r="A33316" s="112" t="s">
        <v>69118</v>
      </c>
      <c r="B33316" s="112" t="s">
        <v>69119</v>
      </c>
    </row>
    <row r="33317" spans="1:2" x14ac:dyDescent="0.2">
      <c r="A33317" s="112" t="s">
        <v>69120</v>
      </c>
      <c r="B33317" s="112" t="s">
        <v>69121</v>
      </c>
    </row>
    <row r="33318" spans="1:2" x14ac:dyDescent="0.2">
      <c r="A33318" s="112" t="s">
        <v>69122</v>
      </c>
      <c r="B33318" s="112" t="s">
        <v>69123</v>
      </c>
    </row>
    <row r="33319" spans="1:2" x14ac:dyDescent="0.2">
      <c r="A33319" s="112" t="s">
        <v>69124</v>
      </c>
      <c r="B33319" s="112" t="s">
        <v>69125</v>
      </c>
    </row>
    <row r="33320" spans="1:2" x14ac:dyDescent="0.2">
      <c r="A33320" s="112" t="s">
        <v>69126</v>
      </c>
      <c r="B33320" s="112" t="s">
        <v>69127</v>
      </c>
    </row>
    <row r="33321" spans="1:2" x14ac:dyDescent="0.2">
      <c r="A33321" s="112" t="s">
        <v>69128</v>
      </c>
      <c r="B33321" s="112" t="s">
        <v>69129</v>
      </c>
    </row>
    <row r="33322" spans="1:2" x14ac:dyDescent="0.2">
      <c r="A33322" s="112" t="s">
        <v>69130</v>
      </c>
      <c r="B33322" s="112" t="s">
        <v>69131</v>
      </c>
    </row>
    <row r="33323" spans="1:2" x14ac:dyDescent="0.2">
      <c r="A33323" s="112" t="s">
        <v>69132</v>
      </c>
      <c r="B33323" s="112" t="s">
        <v>69133</v>
      </c>
    </row>
    <row r="33324" spans="1:2" x14ac:dyDescent="0.2">
      <c r="A33324" s="112" t="s">
        <v>69134</v>
      </c>
      <c r="B33324" s="112" t="s">
        <v>69135</v>
      </c>
    </row>
    <row r="33325" spans="1:2" x14ac:dyDescent="0.2">
      <c r="A33325" s="112" t="s">
        <v>69136</v>
      </c>
      <c r="B33325" s="112" t="s">
        <v>69137</v>
      </c>
    </row>
    <row r="33326" spans="1:2" x14ac:dyDescent="0.2">
      <c r="A33326" s="112" t="s">
        <v>69138</v>
      </c>
      <c r="B33326" s="112" t="s">
        <v>69139</v>
      </c>
    </row>
    <row r="33327" spans="1:2" x14ac:dyDescent="0.2">
      <c r="A33327" s="112" t="s">
        <v>69140</v>
      </c>
      <c r="B33327" s="112" t="s">
        <v>69141</v>
      </c>
    </row>
    <row r="33328" spans="1:2" x14ac:dyDescent="0.2">
      <c r="A33328" s="112" t="s">
        <v>69142</v>
      </c>
      <c r="B33328" s="112" t="s">
        <v>69143</v>
      </c>
    </row>
    <row r="33329" spans="1:2" x14ac:dyDescent="0.2">
      <c r="A33329" s="112" t="s">
        <v>69144</v>
      </c>
      <c r="B33329" s="112" t="s">
        <v>69145</v>
      </c>
    </row>
    <row r="33330" spans="1:2" x14ac:dyDescent="0.2">
      <c r="A33330" s="112" t="s">
        <v>69146</v>
      </c>
      <c r="B33330" s="112" t="s">
        <v>69147</v>
      </c>
    </row>
    <row r="33331" spans="1:2" x14ac:dyDescent="0.2">
      <c r="A33331" s="112" t="s">
        <v>69148</v>
      </c>
      <c r="B33331" s="112" t="s">
        <v>69149</v>
      </c>
    </row>
    <row r="33332" spans="1:2" x14ac:dyDescent="0.2">
      <c r="A33332" s="112" t="s">
        <v>69150</v>
      </c>
      <c r="B33332" s="112" t="s">
        <v>69151</v>
      </c>
    </row>
    <row r="33333" spans="1:2" x14ac:dyDescent="0.2">
      <c r="A33333" s="112" t="s">
        <v>69152</v>
      </c>
      <c r="B33333" s="112" t="s">
        <v>69153</v>
      </c>
    </row>
    <row r="33334" spans="1:2" x14ac:dyDescent="0.2">
      <c r="A33334" s="112" t="s">
        <v>69154</v>
      </c>
      <c r="B33334" s="112" t="s">
        <v>69155</v>
      </c>
    </row>
    <row r="33335" spans="1:2" x14ac:dyDescent="0.2">
      <c r="A33335" s="112" t="s">
        <v>69156</v>
      </c>
      <c r="B33335" s="112" t="s">
        <v>69157</v>
      </c>
    </row>
    <row r="33336" spans="1:2" x14ac:dyDescent="0.2">
      <c r="A33336" s="112" t="s">
        <v>69158</v>
      </c>
      <c r="B33336" s="112" t="s">
        <v>69159</v>
      </c>
    </row>
    <row r="33337" spans="1:2" x14ac:dyDescent="0.2">
      <c r="A33337" s="112" t="s">
        <v>69160</v>
      </c>
      <c r="B33337" s="112" t="s">
        <v>69161</v>
      </c>
    </row>
    <row r="33338" spans="1:2" x14ac:dyDescent="0.2">
      <c r="A33338" s="112" t="s">
        <v>69162</v>
      </c>
      <c r="B33338" s="112" t="s">
        <v>69163</v>
      </c>
    </row>
    <row r="33339" spans="1:2" x14ac:dyDescent="0.2">
      <c r="A33339" s="112" t="s">
        <v>69164</v>
      </c>
      <c r="B33339" s="112" t="s">
        <v>69165</v>
      </c>
    </row>
    <row r="33340" spans="1:2" x14ac:dyDescent="0.2">
      <c r="A33340" s="112" t="s">
        <v>69166</v>
      </c>
      <c r="B33340" s="112" t="s">
        <v>69167</v>
      </c>
    </row>
    <row r="33341" spans="1:2" x14ac:dyDescent="0.2">
      <c r="A33341" s="112" t="s">
        <v>69168</v>
      </c>
      <c r="B33341" s="112" t="s">
        <v>69169</v>
      </c>
    </row>
    <row r="33342" spans="1:2" x14ac:dyDescent="0.2">
      <c r="A33342" s="112" t="s">
        <v>69170</v>
      </c>
      <c r="B33342" s="112" t="s">
        <v>69171</v>
      </c>
    </row>
    <row r="33343" spans="1:2" x14ac:dyDescent="0.2">
      <c r="A33343" s="112" t="s">
        <v>69172</v>
      </c>
      <c r="B33343" s="112" t="s">
        <v>69173</v>
      </c>
    </row>
    <row r="33344" spans="1:2" x14ac:dyDescent="0.2">
      <c r="A33344" s="112" t="s">
        <v>69174</v>
      </c>
      <c r="B33344" s="112" t="s">
        <v>69175</v>
      </c>
    </row>
    <row r="33345" spans="1:2" x14ac:dyDescent="0.2">
      <c r="A33345" s="112" t="s">
        <v>69176</v>
      </c>
      <c r="B33345" s="112" t="s">
        <v>69177</v>
      </c>
    </row>
    <row r="33346" spans="1:2" x14ac:dyDescent="0.2">
      <c r="A33346" s="112" t="s">
        <v>69178</v>
      </c>
      <c r="B33346" s="112" t="s">
        <v>69179</v>
      </c>
    </row>
    <row r="33347" spans="1:2" x14ac:dyDescent="0.2">
      <c r="A33347" s="112" t="s">
        <v>69180</v>
      </c>
      <c r="B33347" s="112" t="s">
        <v>69181</v>
      </c>
    </row>
    <row r="33348" spans="1:2" x14ac:dyDescent="0.2">
      <c r="A33348" s="112" t="s">
        <v>69182</v>
      </c>
      <c r="B33348" s="112" t="s">
        <v>69183</v>
      </c>
    </row>
    <row r="33349" spans="1:2" x14ac:dyDescent="0.2">
      <c r="A33349" s="112" t="s">
        <v>69184</v>
      </c>
      <c r="B33349" s="112" t="s">
        <v>69185</v>
      </c>
    </row>
    <row r="33350" spans="1:2" x14ac:dyDescent="0.2">
      <c r="A33350" s="112" t="s">
        <v>69186</v>
      </c>
      <c r="B33350" s="112" t="s">
        <v>69187</v>
      </c>
    </row>
    <row r="33351" spans="1:2" x14ac:dyDescent="0.2">
      <c r="A33351" s="112" t="s">
        <v>69188</v>
      </c>
      <c r="B33351" s="112" t="s">
        <v>69189</v>
      </c>
    </row>
    <row r="33352" spans="1:2" x14ac:dyDescent="0.2">
      <c r="A33352" s="112" t="s">
        <v>69190</v>
      </c>
      <c r="B33352" s="112" t="s">
        <v>69191</v>
      </c>
    </row>
    <row r="33353" spans="1:2" x14ac:dyDescent="0.2">
      <c r="A33353" s="112" t="s">
        <v>69192</v>
      </c>
      <c r="B33353" s="112" t="s">
        <v>69193</v>
      </c>
    </row>
    <row r="33354" spans="1:2" x14ac:dyDescent="0.2">
      <c r="A33354" s="112" t="s">
        <v>69194</v>
      </c>
      <c r="B33354" s="112" t="s">
        <v>69195</v>
      </c>
    </row>
    <row r="33355" spans="1:2" x14ac:dyDescent="0.2">
      <c r="A33355" s="112" t="s">
        <v>69196</v>
      </c>
      <c r="B33355" s="112" t="s">
        <v>69197</v>
      </c>
    </row>
    <row r="33356" spans="1:2" x14ac:dyDescent="0.2">
      <c r="A33356" s="112" t="s">
        <v>69198</v>
      </c>
      <c r="B33356" s="112" t="s">
        <v>69199</v>
      </c>
    </row>
    <row r="33357" spans="1:2" x14ac:dyDescent="0.2">
      <c r="A33357" s="112" t="s">
        <v>69200</v>
      </c>
      <c r="B33357" s="112" t="s">
        <v>69201</v>
      </c>
    </row>
    <row r="33358" spans="1:2" x14ac:dyDescent="0.2">
      <c r="A33358" s="112" t="s">
        <v>69202</v>
      </c>
      <c r="B33358" s="112" t="s">
        <v>69203</v>
      </c>
    </row>
    <row r="33359" spans="1:2" x14ac:dyDescent="0.2">
      <c r="A33359" s="112" t="s">
        <v>69204</v>
      </c>
      <c r="B33359" s="112" t="s">
        <v>69205</v>
      </c>
    </row>
    <row r="33360" spans="1:2" x14ac:dyDescent="0.2">
      <c r="A33360" s="112" t="s">
        <v>69206</v>
      </c>
      <c r="B33360" s="112" t="s">
        <v>69207</v>
      </c>
    </row>
    <row r="33361" spans="1:2" x14ac:dyDescent="0.2">
      <c r="A33361" s="112" t="s">
        <v>69208</v>
      </c>
      <c r="B33361" s="112" t="s">
        <v>69209</v>
      </c>
    </row>
    <row r="33362" spans="1:2" x14ac:dyDescent="0.2">
      <c r="A33362" s="112" t="s">
        <v>69210</v>
      </c>
      <c r="B33362" s="112" t="s">
        <v>69211</v>
      </c>
    </row>
    <row r="33363" spans="1:2" x14ac:dyDescent="0.2">
      <c r="A33363" s="112" t="s">
        <v>69212</v>
      </c>
      <c r="B33363" s="112" t="s">
        <v>69213</v>
      </c>
    </row>
    <row r="33364" spans="1:2" x14ac:dyDescent="0.2">
      <c r="A33364" s="112" t="s">
        <v>69214</v>
      </c>
      <c r="B33364" s="112" t="s">
        <v>69215</v>
      </c>
    </row>
    <row r="33365" spans="1:2" x14ac:dyDescent="0.2">
      <c r="A33365" s="112" t="s">
        <v>69216</v>
      </c>
      <c r="B33365" s="112" t="s">
        <v>69217</v>
      </c>
    </row>
    <row r="33366" spans="1:2" x14ac:dyDescent="0.2">
      <c r="A33366" s="112" t="s">
        <v>69218</v>
      </c>
      <c r="B33366" s="112" t="s">
        <v>69219</v>
      </c>
    </row>
    <row r="33367" spans="1:2" x14ac:dyDescent="0.2">
      <c r="A33367" s="112" t="s">
        <v>69220</v>
      </c>
      <c r="B33367" s="112" t="s">
        <v>69221</v>
      </c>
    </row>
    <row r="33368" spans="1:2" x14ac:dyDescent="0.2">
      <c r="A33368" s="112" t="s">
        <v>69222</v>
      </c>
      <c r="B33368" s="112" t="s">
        <v>69223</v>
      </c>
    </row>
    <row r="33369" spans="1:2" x14ac:dyDescent="0.2">
      <c r="A33369" s="112" t="s">
        <v>69224</v>
      </c>
      <c r="B33369" s="112" t="s">
        <v>69225</v>
      </c>
    </row>
    <row r="33370" spans="1:2" x14ac:dyDescent="0.2">
      <c r="A33370" s="112" t="s">
        <v>69226</v>
      </c>
      <c r="B33370" s="112" t="s">
        <v>69227</v>
      </c>
    </row>
    <row r="33371" spans="1:2" x14ac:dyDescent="0.2">
      <c r="A33371" s="112" t="s">
        <v>69228</v>
      </c>
      <c r="B33371" s="112" t="s">
        <v>69229</v>
      </c>
    </row>
    <row r="33372" spans="1:2" x14ac:dyDescent="0.2">
      <c r="A33372" s="112" t="s">
        <v>69230</v>
      </c>
      <c r="B33372" s="112" t="s">
        <v>69231</v>
      </c>
    </row>
    <row r="33373" spans="1:2" x14ac:dyDescent="0.2">
      <c r="A33373" s="112" t="s">
        <v>69232</v>
      </c>
      <c r="B33373" s="112" t="s">
        <v>69233</v>
      </c>
    </row>
    <row r="33374" spans="1:2" x14ac:dyDescent="0.2">
      <c r="A33374" s="112" t="s">
        <v>69234</v>
      </c>
      <c r="B33374" s="112" t="s">
        <v>69235</v>
      </c>
    </row>
    <row r="33375" spans="1:2" x14ac:dyDescent="0.2">
      <c r="A33375" s="112" t="s">
        <v>69236</v>
      </c>
      <c r="B33375" s="112" t="s">
        <v>69237</v>
      </c>
    </row>
    <row r="33376" spans="1:2" x14ac:dyDescent="0.2">
      <c r="A33376" s="112" t="s">
        <v>69238</v>
      </c>
      <c r="B33376" s="112" t="s">
        <v>69239</v>
      </c>
    </row>
    <row r="33377" spans="1:2" x14ac:dyDescent="0.2">
      <c r="A33377" s="112" t="s">
        <v>69240</v>
      </c>
      <c r="B33377" s="112" t="s">
        <v>69241</v>
      </c>
    </row>
    <row r="33378" spans="1:2" x14ac:dyDescent="0.2">
      <c r="A33378" s="112" t="s">
        <v>69242</v>
      </c>
      <c r="B33378" s="112" t="s">
        <v>69243</v>
      </c>
    </row>
    <row r="33379" spans="1:2" x14ac:dyDescent="0.2">
      <c r="A33379" s="112" t="s">
        <v>69244</v>
      </c>
      <c r="B33379" s="112" t="s">
        <v>69245</v>
      </c>
    </row>
    <row r="33380" spans="1:2" x14ac:dyDescent="0.2">
      <c r="A33380" s="112" t="s">
        <v>69246</v>
      </c>
      <c r="B33380" s="112" t="s">
        <v>69247</v>
      </c>
    </row>
    <row r="33381" spans="1:2" x14ac:dyDescent="0.2">
      <c r="A33381" s="112" t="s">
        <v>69248</v>
      </c>
      <c r="B33381" s="112" t="s">
        <v>69249</v>
      </c>
    </row>
    <row r="33382" spans="1:2" x14ac:dyDescent="0.2">
      <c r="A33382" s="112" t="s">
        <v>69250</v>
      </c>
      <c r="B33382" s="112" t="s">
        <v>69251</v>
      </c>
    </row>
    <row r="33383" spans="1:2" x14ac:dyDescent="0.2">
      <c r="A33383" s="112" t="s">
        <v>69252</v>
      </c>
      <c r="B33383" s="112" t="s">
        <v>69253</v>
      </c>
    </row>
    <row r="33384" spans="1:2" x14ac:dyDescent="0.2">
      <c r="A33384" s="112" t="s">
        <v>69254</v>
      </c>
      <c r="B33384" s="112" t="s">
        <v>69255</v>
      </c>
    </row>
    <row r="33385" spans="1:2" x14ac:dyDescent="0.2">
      <c r="A33385" s="112" t="s">
        <v>69256</v>
      </c>
      <c r="B33385" s="112" t="s">
        <v>69257</v>
      </c>
    </row>
    <row r="33386" spans="1:2" x14ac:dyDescent="0.2">
      <c r="A33386" s="112" t="s">
        <v>69258</v>
      </c>
      <c r="B33386" s="112" t="s">
        <v>69259</v>
      </c>
    </row>
    <row r="33387" spans="1:2" x14ac:dyDescent="0.2">
      <c r="A33387" s="112" t="s">
        <v>69260</v>
      </c>
      <c r="B33387" s="112" t="s">
        <v>69261</v>
      </c>
    </row>
    <row r="33388" spans="1:2" x14ac:dyDescent="0.2">
      <c r="A33388" s="112" t="s">
        <v>69262</v>
      </c>
      <c r="B33388" s="112" t="s">
        <v>69263</v>
      </c>
    </row>
    <row r="33389" spans="1:2" x14ac:dyDescent="0.2">
      <c r="A33389" s="112" t="s">
        <v>69264</v>
      </c>
      <c r="B33389" s="112" t="s">
        <v>69265</v>
      </c>
    </row>
    <row r="33390" spans="1:2" x14ac:dyDescent="0.2">
      <c r="A33390" s="112" t="s">
        <v>69266</v>
      </c>
      <c r="B33390" s="112" t="s">
        <v>69267</v>
      </c>
    </row>
    <row r="33391" spans="1:2" x14ac:dyDescent="0.2">
      <c r="A33391" s="112" t="s">
        <v>69268</v>
      </c>
      <c r="B33391" s="112" t="s">
        <v>69269</v>
      </c>
    </row>
    <row r="33392" spans="1:2" x14ac:dyDescent="0.2">
      <c r="A33392" s="112" t="s">
        <v>69270</v>
      </c>
      <c r="B33392" s="112" t="s">
        <v>69271</v>
      </c>
    </row>
    <row r="33393" spans="1:2" x14ac:dyDescent="0.2">
      <c r="A33393" s="112" t="s">
        <v>69272</v>
      </c>
      <c r="B33393" s="112" t="s">
        <v>69273</v>
      </c>
    </row>
    <row r="33394" spans="1:2" x14ac:dyDescent="0.2">
      <c r="A33394" s="112" t="s">
        <v>69274</v>
      </c>
      <c r="B33394" s="112" t="s">
        <v>69275</v>
      </c>
    </row>
    <row r="33395" spans="1:2" x14ac:dyDescent="0.2">
      <c r="A33395" s="112" t="s">
        <v>69276</v>
      </c>
      <c r="B33395" s="112" t="s">
        <v>69277</v>
      </c>
    </row>
    <row r="33396" spans="1:2" x14ac:dyDescent="0.2">
      <c r="A33396" s="112" t="s">
        <v>69278</v>
      </c>
      <c r="B33396" s="112" t="s">
        <v>69279</v>
      </c>
    </row>
    <row r="33397" spans="1:2" x14ac:dyDescent="0.2">
      <c r="A33397" s="112" t="s">
        <v>69280</v>
      </c>
      <c r="B33397" s="112" t="s">
        <v>69281</v>
      </c>
    </row>
    <row r="33398" spans="1:2" x14ac:dyDescent="0.2">
      <c r="A33398" s="112" t="s">
        <v>69282</v>
      </c>
      <c r="B33398" s="112" t="s">
        <v>69283</v>
      </c>
    </row>
    <row r="33399" spans="1:2" x14ac:dyDescent="0.2">
      <c r="A33399" s="112" t="s">
        <v>69284</v>
      </c>
      <c r="B33399" s="112" t="s">
        <v>69285</v>
      </c>
    </row>
    <row r="33400" spans="1:2" x14ac:dyDescent="0.2">
      <c r="A33400" s="112" t="s">
        <v>69286</v>
      </c>
      <c r="B33400" s="112" t="s">
        <v>69287</v>
      </c>
    </row>
    <row r="33401" spans="1:2" x14ac:dyDescent="0.2">
      <c r="A33401" s="112" t="s">
        <v>69288</v>
      </c>
      <c r="B33401" s="112" t="s">
        <v>69289</v>
      </c>
    </row>
    <row r="33402" spans="1:2" x14ac:dyDescent="0.2">
      <c r="A33402" s="112" t="s">
        <v>69290</v>
      </c>
      <c r="B33402" s="112" t="s">
        <v>69291</v>
      </c>
    </row>
    <row r="33403" spans="1:2" x14ac:dyDescent="0.2">
      <c r="A33403" s="112" t="s">
        <v>69292</v>
      </c>
      <c r="B33403" s="112" t="s">
        <v>69293</v>
      </c>
    </row>
    <row r="33404" spans="1:2" x14ac:dyDescent="0.2">
      <c r="A33404" s="112" t="s">
        <v>69294</v>
      </c>
      <c r="B33404" s="112" t="s">
        <v>69295</v>
      </c>
    </row>
    <row r="33405" spans="1:2" x14ac:dyDescent="0.2">
      <c r="A33405" s="112" t="s">
        <v>69296</v>
      </c>
      <c r="B33405" s="112" t="s">
        <v>69297</v>
      </c>
    </row>
    <row r="33406" spans="1:2" x14ac:dyDescent="0.2">
      <c r="A33406" s="112" t="s">
        <v>69298</v>
      </c>
      <c r="B33406" s="112" t="s">
        <v>69299</v>
      </c>
    </row>
    <row r="33407" spans="1:2" x14ac:dyDescent="0.2">
      <c r="A33407" s="112" t="s">
        <v>69300</v>
      </c>
      <c r="B33407" s="112" t="s">
        <v>69301</v>
      </c>
    </row>
    <row r="33408" spans="1:2" x14ac:dyDescent="0.2">
      <c r="A33408" s="112" t="s">
        <v>69302</v>
      </c>
      <c r="B33408" s="112" t="s">
        <v>69303</v>
      </c>
    </row>
    <row r="33409" spans="1:2" x14ac:dyDescent="0.2">
      <c r="A33409" s="112" t="s">
        <v>69304</v>
      </c>
      <c r="B33409" s="112" t="s">
        <v>69305</v>
      </c>
    </row>
    <row r="33410" spans="1:2" x14ac:dyDescent="0.2">
      <c r="A33410" s="112" t="s">
        <v>69306</v>
      </c>
      <c r="B33410" s="112" t="s">
        <v>69307</v>
      </c>
    </row>
    <row r="33411" spans="1:2" x14ac:dyDescent="0.2">
      <c r="A33411" s="112" t="s">
        <v>69308</v>
      </c>
      <c r="B33411" s="112" t="s">
        <v>69309</v>
      </c>
    </row>
    <row r="33412" spans="1:2" x14ac:dyDescent="0.2">
      <c r="A33412" s="112" t="s">
        <v>69310</v>
      </c>
      <c r="B33412" s="112" t="s">
        <v>69311</v>
      </c>
    </row>
    <row r="33413" spans="1:2" x14ac:dyDescent="0.2">
      <c r="A33413" s="112" t="s">
        <v>69312</v>
      </c>
      <c r="B33413" s="112" t="s">
        <v>69313</v>
      </c>
    </row>
    <row r="33414" spans="1:2" x14ac:dyDescent="0.2">
      <c r="A33414" s="112" t="s">
        <v>69314</v>
      </c>
      <c r="B33414" s="112" t="s">
        <v>69315</v>
      </c>
    </row>
    <row r="33415" spans="1:2" x14ac:dyDescent="0.2">
      <c r="A33415" s="112" t="s">
        <v>69316</v>
      </c>
      <c r="B33415" s="112" t="s">
        <v>69317</v>
      </c>
    </row>
    <row r="33416" spans="1:2" x14ac:dyDescent="0.2">
      <c r="A33416" s="112" t="s">
        <v>69318</v>
      </c>
      <c r="B33416" s="112" t="s">
        <v>69319</v>
      </c>
    </row>
    <row r="33417" spans="1:2" x14ac:dyDescent="0.2">
      <c r="A33417" s="112" t="s">
        <v>69320</v>
      </c>
      <c r="B33417" s="112" t="s">
        <v>69321</v>
      </c>
    </row>
    <row r="33418" spans="1:2" x14ac:dyDescent="0.2">
      <c r="A33418" s="112" t="s">
        <v>69322</v>
      </c>
      <c r="B33418" s="112" t="s">
        <v>69323</v>
      </c>
    </row>
    <row r="33419" spans="1:2" x14ac:dyDescent="0.2">
      <c r="A33419" s="112" t="s">
        <v>69324</v>
      </c>
      <c r="B33419" s="112" t="s">
        <v>69325</v>
      </c>
    </row>
    <row r="33420" spans="1:2" x14ac:dyDescent="0.2">
      <c r="A33420" s="112" t="s">
        <v>69326</v>
      </c>
      <c r="B33420" s="112" t="s">
        <v>69327</v>
      </c>
    </row>
    <row r="33421" spans="1:2" x14ac:dyDescent="0.2">
      <c r="A33421" s="112" t="s">
        <v>69328</v>
      </c>
      <c r="B33421" s="112" t="s">
        <v>69329</v>
      </c>
    </row>
    <row r="33422" spans="1:2" x14ac:dyDescent="0.2">
      <c r="A33422" s="112" t="s">
        <v>69330</v>
      </c>
      <c r="B33422" s="112" t="s">
        <v>69331</v>
      </c>
    </row>
    <row r="33423" spans="1:2" x14ac:dyDescent="0.2">
      <c r="A33423" s="112" t="s">
        <v>69332</v>
      </c>
      <c r="B33423" s="112" t="s">
        <v>69333</v>
      </c>
    </row>
    <row r="33424" spans="1:2" x14ac:dyDescent="0.2">
      <c r="A33424" s="112" t="s">
        <v>69334</v>
      </c>
      <c r="B33424" s="112" t="s">
        <v>69335</v>
      </c>
    </row>
    <row r="33425" spans="1:2" x14ac:dyDescent="0.2">
      <c r="A33425" s="112" t="s">
        <v>69336</v>
      </c>
      <c r="B33425" s="112" t="s">
        <v>69337</v>
      </c>
    </row>
    <row r="33426" spans="1:2" x14ac:dyDescent="0.2">
      <c r="A33426" s="112" t="s">
        <v>69338</v>
      </c>
      <c r="B33426" s="112" t="s">
        <v>69339</v>
      </c>
    </row>
    <row r="33427" spans="1:2" x14ac:dyDescent="0.2">
      <c r="A33427" s="112" t="s">
        <v>69340</v>
      </c>
      <c r="B33427" s="112" t="s">
        <v>69341</v>
      </c>
    </row>
    <row r="33428" spans="1:2" x14ac:dyDescent="0.2">
      <c r="A33428" s="112" t="s">
        <v>69342</v>
      </c>
      <c r="B33428" s="112" t="s">
        <v>69343</v>
      </c>
    </row>
    <row r="33429" spans="1:2" x14ac:dyDescent="0.2">
      <c r="A33429" s="112" t="s">
        <v>69344</v>
      </c>
      <c r="B33429" s="112" t="s">
        <v>69345</v>
      </c>
    </row>
    <row r="33430" spans="1:2" x14ac:dyDescent="0.2">
      <c r="A33430" s="112" t="s">
        <v>69346</v>
      </c>
      <c r="B33430" s="112" t="s">
        <v>69347</v>
      </c>
    </row>
    <row r="33431" spans="1:2" x14ac:dyDescent="0.2">
      <c r="A33431" s="112" t="s">
        <v>69348</v>
      </c>
      <c r="B33431" s="112" t="s">
        <v>69349</v>
      </c>
    </row>
    <row r="33432" spans="1:2" x14ac:dyDescent="0.2">
      <c r="A33432" s="112" t="s">
        <v>69350</v>
      </c>
      <c r="B33432" s="112" t="s">
        <v>69351</v>
      </c>
    </row>
    <row r="33433" spans="1:2" x14ac:dyDescent="0.2">
      <c r="A33433" s="112" t="s">
        <v>69352</v>
      </c>
      <c r="B33433" s="112" t="s">
        <v>69353</v>
      </c>
    </row>
    <row r="33434" spans="1:2" x14ac:dyDescent="0.2">
      <c r="A33434" s="112" t="s">
        <v>69354</v>
      </c>
      <c r="B33434" s="112" t="s">
        <v>69355</v>
      </c>
    </row>
    <row r="33435" spans="1:2" x14ac:dyDescent="0.2">
      <c r="A33435" s="112" t="s">
        <v>69356</v>
      </c>
      <c r="B33435" s="112" t="s">
        <v>69357</v>
      </c>
    </row>
    <row r="33436" spans="1:2" x14ac:dyDescent="0.2">
      <c r="A33436" s="112" t="s">
        <v>69358</v>
      </c>
      <c r="B33436" s="112" t="s">
        <v>69359</v>
      </c>
    </row>
    <row r="33437" spans="1:2" x14ac:dyDescent="0.2">
      <c r="A33437" s="112" t="s">
        <v>69360</v>
      </c>
      <c r="B33437" s="112" t="s">
        <v>69361</v>
      </c>
    </row>
    <row r="33438" spans="1:2" x14ac:dyDescent="0.2">
      <c r="A33438" s="112" t="s">
        <v>69362</v>
      </c>
      <c r="B33438" s="112" t="s">
        <v>69363</v>
      </c>
    </row>
    <row r="33439" spans="1:2" x14ac:dyDescent="0.2">
      <c r="A33439" s="112" t="s">
        <v>69364</v>
      </c>
      <c r="B33439" s="112" t="s">
        <v>69365</v>
      </c>
    </row>
    <row r="33440" spans="1:2" x14ac:dyDescent="0.2">
      <c r="A33440" s="112" t="s">
        <v>69366</v>
      </c>
      <c r="B33440" s="112" t="s">
        <v>69367</v>
      </c>
    </row>
    <row r="33441" spans="1:2" x14ac:dyDescent="0.2">
      <c r="A33441" s="112" t="s">
        <v>69368</v>
      </c>
      <c r="B33441" s="112" t="s">
        <v>69369</v>
      </c>
    </row>
    <row r="33442" spans="1:2" x14ac:dyDescent="0.2">
      <c r="A33442" s="112" t="s">
        <v>69370</v>
      </c>
      <c r="B33442" s="112" t="s">
        <v>69371</v>
      </c>
    </row>
    <row r="33443" spans="1:2" x14ac:dyDescent="0.2">
      <c r="A33443" s="112" t="s">
        <v>69372</v>
      </c>
      <c r="B33443" s="112" t="s">
        <v>69373</v>
      </c>
    </row>
    <row r="33444" spans="1:2" x14ac:dyDescent="0.2">
      <c r="A33444" s="112" t="s">
        <v>69374</v>
      </c>
      <c r="B33444" s="112" t="s">
        <v>69375</v>
      </c>
    </row>
    <row r="33445" spans="1:2" x14ac:dyDescent="0.2">
      <c r="A33445" s="112" t="s">
        <v>69376</v>
      </c>
      <c r="B33445" s="112" t="s">
        <v>69377</v>
      </c>
    </row>
    <row r="33446" spans="1:2" x14ac:dyDescent="0.2">
      <c r="A33446" s="112" t="s">
        <v>69378</v>
      </c>
      <c r="B33446" s="112" t="s">
        <v>69379</v>
      </c>
    </row>
    <row r="33447" spans="1:2" x14ac:dyDescent="0.2">
      <c r="A33447" s="112" t="s">
        <v>69380</v>
      </c>
      <c r="B33447" s="112" t="s">
        <v>69381</v>
      </c>
    </row>
    <row r="33448" spans="1:2" x14ac:dyDescent="0.2">
      <c r="A33448" s="112" t="s">
        <v>69382</v>
      </c>
      <c r="B33448" s="112" t="s">
        <v>69383</v>
      </c>
    </row>
    <row r="33449" spans="1:2" x14ac:dyDescent="0.2">
      <c r="A33449" s="112" t="s">
        <v>69384</v>
      </c>
      <c r="B33449" s="112" t="s">
        <v>69385</v>
      </c>
    </row>
    <row r="33450" spans="1:2" x14ac:dyDescent="0.2">
      <c r="A33450" s="112" t="s">
        <v>69386</v>
      </c>
      <c r="B33450" s="112" t="s">
        <v>69387</v>
      </c>
    </row>
    <row r="33451" spans="1:2" x14ac:dyDescent="0.2">
      <c r="A33451" s="112" t="s">
        <v>69388</v>
      </c>
      <c r="B33451" s="112" t="s">
        <v>69389</v>
      </c>
    </row>
    <row r="33452" spans="1:2" x14ac:dyDescent="0.2">
      <c r="A33452" s="112" t="s">
        <v>69390</v>
      </c>
      <c r="B33452" s="112" t="s">
        <v>69391</v>
      </c>
    </row>
    <row r="33453" spans="1:2" x14ac:dyDescent="0.2">
      <c r="A33453" s="112" t="s">
        <v>69392</v>
      </c>
      <c r="B33453" s="112" t="s">
        <v>69393</v>
      </c>
    </row>
    <row r="33454" spans="1:2" x14ac:dyDescent="0.2">
      <c r="A33454" s="112" t="s">
        <v>69394</v>
      </c>
      <c r="B33454" s="112" t="s">
        <v>69395</v>
      </c>
    </row>
    <row r="33455" spans="1:2" x14ac:dyDescent="0.2">
      <c r="A33455" s="112" t="s">
        <v>69396</v>
      </c>
      <c r="B33455" s="112" t="s">
        <v>69397</v>
      </c>
    </row>
    <row r="33456" spans="1:2" x14ac:dyDescent="0.2">
      <c r="A33456" s="112" t="s">
        <v>69398</v>
      </c>
      <c r="B33456" s="112" t="s">
        <v>69399</v>
      </c>
    </row>
    <row r="33457" spans="1:2" x14ac:dyDescent="0.2">
      <c r="A33457" s="112" t="s">
        <v>69400</v>
      </c>
      <c r="B33457" s="112" t="s">
        <v>69401</v>
      </c>
    </row>
    <row r="33458" spans="1:2" x14ac:dyDescent="0.2">
      <c r="A33458" s="112" t="s">
        <v>69402</v>
      </c>
      <c r="B33458" s="112" t="s">
        <v>69403</v>
      </c>
    </row>
    <row r="33459" spans="1:2" x14ac:dyDescent="0.2">
      <c r="A33459" s="112" t="s">
        <v>69404</v>
      </c>
      <c r="B33459" s="112" t="s">
        <v>69405</v>
      </c>
    </row>
    <row r="33460" spans="1:2" x14ac:dyDescent="0.2">
      <c r="A33460" s="112" t="s">
        <v>69406</v>
      </c>
      <c r="B33460" s="112" t="s">
        <v>69407</v>
      </c>
    </row>
    <row r="33461" spans="1:2" x14ac:dyDescent="0.2">
      <c r="A33461" s="112" t="s">
        <v>69408</v>
      </c>
      <c r="B33461" s="112" t="s">
        <v>69409</v>
      </c>
    </row>
    <row r="33462" spans="1:2" x14ac:dyDescent="0.2">
      <c r="A33462" s="112" t="s">
        <v>69410</v>
      </c>
      <c r="B33462" s="112" t="s">
        <v>69411</v>
      </c>
    </row>
    <row r="33463" spans="1:2" x14ac:dyDescent="0.2">
      <c r="A33463" s="112" t="s">
        <v>69412</v>
      </c>
      <c r="B33463" s="112" t="s">
        <v>69413</v>
      </c>
    </row>
    <row r="33464" spans="1:2" x14ac:dyDescent="0.2">
      <c r="A33464" s="112" t="s">
        <v>69414</v>
      </c>
      <c r="B33464" s="112" t="s">
        <v>69415</v>
      </c>
    </row>
    <row r="33465" spans="1:2" x14ac:dyDescent="0.2">
      <c r="A33465" s="112" t="s">
        <v>69416</v>
      </c>
      <c r="B33465" s="112" t="s">
        <v>69417</v>
      </c>
    </row>
    <row r="33466" spans="1:2" x14ac:dyDescent="0.2">
      <c r="A33466" s="112" t="s">
        <v>69418</v>
      </c>
      <c r="B33466" s="112" t="s">
        <v>69419</v>
      </c>
    </row>
    <row r="33467" spans="1:2" x14ac:dyDescent="0.2">
      <c r="A33467" s="112" t="s">
        <v>69420</v>
      </c>
      <c r="B33467" s="112" t="s">
        <v>69421</v>
      </c>
    </row>
    <row r="33468" spans="1:2" x14ac:dyDescent="0.2">
      <c r="A33468" s="112" t="s">
        <v>69422</v>
      </c>
      <c r="B33468" s="112" t="s">
        <v>69423</v>
      </c>
    </row>
    <row r="33469" spans="1:2" x14ac:dyDescent="0.2">
      <c r="A33469" s="112" t="s">
        <v>69424</v>
      </c>
      <c r="B33469" s="112" t="s">
        <v>69425</v>
      </c>
    </row>
    <row r="33470" spans="1:2" x14ac:dyDescent="0.2">
      <c r="A33470" s="112" t="s">
        <v>69426</v>
      </c>
      <c r="B33470" s="112" t="s">
        <v>69427</v>
      </c>
    </row>
    <row r="33471" spans="1:2" x14ac:dyDescent="0.2">
      <c r="A33471" s="112" t="s">
        <v>69428</v>
      </c>
      <c r="B33471" s="112" t="s">
        <v>69429</v>
      </c>
    </row>
    <row r="33472" spans="1:2" x14ac:dyDescent="0.2">
      <c r="A33472" s="112" t="s">
        <v>69430</v>
      </c>
      <c r="B33472" s="112" t="s">
        <v>69431</v>
      </c>
    </row>
    <row r="33473" spans="1:2" x14ac:dyDescent="0.2">
      <c r="A33473" s="112" t="s">
        <v>69432</v>
      </c>
      <c r="B33473" s="112" t="s">
        <v>69433</v>
      </c>
    </row>
    <row r="33474" spans="1:2" x14ac:dyDescent="0.2">
      <c r="A33474" s="112" t="s">
        <v>69434</v>
      </c>
      <c r="B33474" s="112" t="s">
        <v>69435</v>
      </c>
    </row>
    <row r="33475" spans="1:2" x14ac:dyDescent="0.2">
      <c r="A33475" s="112" t="s">
        <v>69436</v>
      </c>
      <c r="B33475" s="112" t="s">
        <v>69437</v>
      </c>
    </row>
    <row r="33476" spans="1:2" x14ac:dyDescent="0.2">
      <c r="A33476" s="112" t="s">
        <v>69438</v>
      </c>
      <c r="B33476" s="112" t="s">
        <v>69439</v>
      </c>
    </row>
    <row r="33477" spans="1:2" x14ac:dyDescent="0.2">
      <c r="A33477" s="112" t="s">
        <v>69440</v>
      </c>
      <c r="B33477" s="112" t="s">
        <v>69441</v>
      </c>
    </row>
    <row r="33478" spans="1:2" x14ac:dyDescent="0.2">
      <c r="A33478" s="112" t="s">
        <v>69442</v>
      </c>
      <c r="B33478" s="112" t="s">
        <v>69443</v>
      </c>
    </row>
    <row r="33479" spans="1:2" x14ac:dyDescent="0.2">
      <c r="A33479" s="112" t="s">
        <v>69444</v>
      </c>
      <c r="B33479" s="112" t="s">
        <v>69445</v>
      </c>
    </row>
    <row r="33480" spans="1:2" x14ac:dyDescent="0.2">
      <c r="A33480" s="112" t="s">
        <v>69446</v>
      </c>
      <c r="B33480" s="112" t="s">
        <v>69447</v>
      </c>
    </row>
    <row r="33481" spans="1:2" x14ac:dyDescent="0.2">
      <c r="A33481" s="112" t="s">
        <v>69448</v>
      </c>
      <c r="B33481" s="112" t="s">
        <v>69449</v>
      </c>
    </row>
    <row r="33482" spans="1:2" x14ac:dyDescent="0.2">
      <c r="A33482" s="112" t="s">
        <v>69450</v>
      </c>
      <c r="B33482" s="112" t="s">
        <v>69451</v>
      </c>
    </row>
    <row r="33483" spans="1:2" x14ac:dyDescent="0.2">
      <c r="A33483" s="112" t="s">
        <v>69452</v>
      </c>
      <c r="B33483" s="112" t="s">
        <v>69453</v>
      </c>
    </row>
    <row r="33484" spans="1:2" x14ac:dyDescent="0.2">
      <c r="A33484" s="112" t="s">
        <v>69454</v>
      </c>
      <c r="B33484" s="112" t="s">
        <v>69455</v>
      </c>
    </row>
    <row r="33485" spans="1:2" x14ac:dyDescent="0.2">
      <c r="A33485" s="112" t="s">
        <v>69456</v>
      </c>
      <c r="B33485" s="112" t="s">
        <v>69457</v>
      </c>
    </row>
    <row r="33486" spans="1:2" x14ac:dyDescent="0.2">
      <c r="A33486" s="112" t="s">
        <v>69458</v>
      </c>
      <c r="B33486" s="112" t="s">
        <v>69459</v>
      </c>
    </row>
    <row r="33487" spans="1:2" x14ac:dyDescent="0.2">
      <c r="A33487" s="112" t="s">
        <v>69460</v>
      </c>
      <c r="B33487" s="112" t="s">
        <v>69461</v>
      </c>
    </row>
    <row r="33488" spans="1:2" x14ac:dyDescent="0.2">
      <c r="A33488" s="112" t="s">
        <v>69462</v>
      </c>
      <c r="B33488" s="112" t="s">
        <v>69463</v>
      </c>
    </row>
    <row r="33489" spans="1:2" x14ac:dyDescent="0.2">
      <c r="A33489" s="112" t="s">
        <v>69464</v>
      </c>
      <c r="B33489" s="112" t="s">
        <v>69465</v>
      </c>
    </row>
    <row r="33490" spans="1:2" x14ac:dyDescent="0.2">
      <c r="A33490" s="112" t="s">
        <v>69466</v>
      </c>
      <c r="B33490" s="112" t="s">
        <v>69467</v>
      </c>
    </row>
    <row r="33491" spans="1:2" x14ac:dyDescent="0.2">
      <c r="A33491" s="112" t="s">
        <v>69468</v>
      </c>
      <c r="B33491" s="112" t="s">
        <v>69469</v>
      </c>
    </row>
    <row r="33492" spans="1:2" x14ac:dyDescent="0.2">
      <c r="A33492" s="112" t="s">
        <v>69470</v>
      </c>
      <c r="B33492" s="112" t="s">
        <v>69471</v>
      </c>
    </row>
    <row r="33493" spans="1:2" x14ac:dyDescent="0.2">
      <c r="A33493" s="112" t="s">
        <v>69472</v>
      </c>
      <c r="B33493" s="112" t="s">
        <v>69473</v>
      </c>
    </row>
    <row r="33494" spans="1:2" x14ac:dyDescent="0.2">
      <c r="A33494" s="112" t="s">
        <v>69474</v>
      </c>
      <c r="B33494" s="112" t="s">
        <v>69475</v>
      </c>
    </row>
    <row r="33495" spans="1:2" x14ac:dyDescent="0.2">
      <c r="A33495" s="112" t="s">
        <v>69476</v>
      </c>
      <c r="B33495" s="112" t="s">
        <v>69477</v>
      </c>
    </row>
    <row r="33496" spans="1:2" x14ac:dyDescent="0.2">
      <c r="A33496" s="112" t="s">
        <v>69478</v>
      </c>
      <c r="B33496" s="112" t="s">
        <v>69479</v>
      </c>
    </row>
    <row r="33497" spans="1:2" x14ac:dyDescent="0.2">
      <c r="A33497" s="112" t="s">
        <v>69480</v>
      </c>
      <c r="B33497" s="112" t="s">
        <v>69481</v>
      </c>
    </row>
    <row r="33498" spans="1:2" x14ac:dyDescent="0.2">
      <c r="A33498" s="112" t="s">
        <v>69482</v>
      </c>
      <c r="B33498" s="112" t="s">
        <v>69483</v>
      </c>
    </row>
    <row r="33499" spans="1:2" x14ac:dyDescent="0.2">
      <c r="A33499" s="112" t="s">
        <v>69484</v>
      </c>
      <c r="B33499" s="112" t="s">
        <v>69485</v>
      </c>
    </row>
    <row r="33500" spans="1:2" x14ac:dyDescent="0.2">
      <c r="A33500" s="112" t="s">
        <v>69486</v>
      </c>
      <c r="B33500" s="112" t="s">
        <v>69487</v>
      </c>
    </row>
    <row r="33501" spans="1:2" x14ac:dyDescent="0.2">
      <c r="A33501" s="112" t="s">
        <v>69488</v>
      </c>
      <c r="B33501" s="112" t="s">
        <v>69489</v>
      </c>
    </row>
    <row r="33502" spans="1:2" x14ac:dyDescent="0.2">
      <c r="A33502" s="112" t="s">
        <v>69490</v>
      </c>
      <c r="B33502" s="112" t="s">
        <v>69491</v>
      </c>
    </row>
    <row r="33503" spans="1:2" x14ac:dyDescent="0.2">
      <c r="A33503" s="112" t="s">
        <v>69492</v>
      </c>
      <c r="B33503" s="112" t="s">
        <v>69493</v>
      </c>
    </row>
    <row r="33504" spans="1:2" x14ac:dyDescent="0.2">
      <c r="A33504" s="112" t="s">
        <v>69494</v>
      </c>
      <c r="B33504" s="112" t="s">
        <v>69495</v>
      </c>
    </row>
    <row r="33505" spans="1:2" x14ac:dyDescent="0.2">
      <c r="A33505" s="112" t="s">
        <v>69496</v>
      </c>
      <c r="B33505" s="112" t="s">
        <v>69497</v>
      </c>
    </row>
    <row r="33506" spans="1:2" x14ac:dyDescent="0.2">
      <c r="A33506" s="112" t="s">
        <v>69498</v>
      </c>
      <c r="B33506" s="112" t="s">
        <v>69499</v>
      </c>
    </row>
    <row r="33507" spans="1:2" x14ac:dyDescent="0.2">
      <c r="A33507" s="112" t="s">
        <v>69500</v>
      </c>
      <c r="B33507" s="112" t="s">
        <v>69501</v>
      </c>
    </row>
    <row r="33508" spans="1:2" x14ac:dyDescent="0.2">
      <c r="A33508" s="112" t="s">
        <v>69502</v>
      </c>
      <c r="B33508" s="112" t="s">
        <v>69503</v>
      </c>
    </row>
    <row r="33509" spans="1:2" x14ac:dyDescent="0.2">
      <c r="A33509" s="112" t="s">
        <v>69504</v>
      </c>
      <c r="B33509" s="112" t="s">
        <v>69505</v>
      </c>
    </row>
    <row r="33510" spans="1:2" x14ac:dyDescent="0.2">
      <c r="A33510" s="112" t="s">
        <v>69506</v>
      </c>
      <c r="B33510" s="112" t="s">
        <v>69507</v>
      </c>
    </row>
    <row r="33511" spans="1:2" x14ac:dyDescent="0.2">
      <c r="A33511" s="112" t="s">
        <v>69508</v>
      </c>
      <c r="B33511" s="112" t="s">
        <v>69509</v>
      </c>
    </row>
    <row r="33512" spans="1:2" x14ac:dyDescent="0.2">
      <c r="A33512" s="112" t="s">
        <v>69510</v>
      </c>
      <c r="B33512" s="112" t="s">
        <v>69511</v>
      </c>
    </row>
    <row r="33513" spans="1:2" x14ac:dyDescent="0.2">
      <c r="A33513" s="112" t="s">
        <v>69512</v>
      </c>
      <c r="B33513" s="112" t="s">
        <v>69513</v>
      </c>
    </row>
    <row r="33514" spans="1:2" x14ac:dyDescent="0.2">
      <c r="A33514" s="112" t="s">
        <v>69514</v>
      </c>
      <c r="B33514" s="112" t="s">
        <v>69515</v>
      </c>
    </row>
    <row r="33515" spans="1:2" x14ac:dyDescent="0.2">
      <c r="A33515" s="112" t="s">
        <v>69516</v>
      </c>
      <c r="B33515" s="112" t="s">
        <v>69517</v>
      </c>
    </row>
    <row r="33516" spans="1:2" x14ac:dyDescent="0.2">
      <c r="A33516" s="112" t="s">
        <v>69518</v>
      </c>
      <c r="B33516" s="112" t="s">
        <v>69519</v>
      </c>
    </row>
    <row r="33517" spans="1:2" x14ac:dyDescent="0.2">
      <c r="A33517" s="112" t="s">
        <v>69520</v>
      </c>
      <c r="B33517" s="112" t="s">
        <v>69521</v>
      </c>
    </row>
    <row r="33518" spans="1:2" x14ac:dyDescent="0.2">
      <c r="A33518" s="112" t="s">
        <v>69522</v>
      </c>
      <c r="B33518" s="112" t="s">
        <v>69523</v>
      </c>
    </row>
    <row r="33519" spans="1:2" x14ac:dyDescent="0.2">
      <c r="A33519" s="112" t="s">
        <v>69524</v>
      </c>
      <c r="B33519" s="112" t="s">
        <v>69525</v>
      </c>
    </row>
    <row r="33520" spans="1:2" x14ac:dyDescent="0.2">
      <c r="A33520" s="112" t="s">
        <v>69526</v>
      </c>
      <c r="B33520" s="112" t="s">
        <v>69527</v>
      </c>
    </row>
    <row r="33521" spans="1:2" x14ac:dyDescent="0.2">
      <c r="A33521" s="112" t="s">
        <v>69528</v>
      </c>
      <c r="B33521" s="112" t="s">
        <v>69529</v>
      </c>
    </row>
    <row r="33522" spans="1:2" x14ac:dyDescent="0.2">
      <c r="A33522" s="112" t="s">
        <v>69530</v>
      </c>
      <c r="B33522" s="112" t="s">
        <v>69531</v>
      </c>
    </row>
    <row r="33523" spans="1:2" x14ac:dyDescent="0.2">
      <c r="A33523" s="112" t="s">
        <v>69532</v>
      </c>
      <c r="B33523" s="112" t="s">
        <v>69533</v>
      </c>
    </row>
    <row r="33524" spans="1:2" x14ac:dyDescent="0.2">
      <c r="A33524" s="112" t="s">
        <v>69534</v>
      </c>
      <c r="B33524" s="112" t="s">
        <v>69535</v>
      </c>
    </row>
    <row r="33525" spans="1:2" x14ac:dyDescent="0.2">
      <c r="A33525" s="112" t="s">
        <v>69536</v>
      </c>
      <c r="B33525" s="112" t="s">
        <v>69537</v>
      </c>
    </row>
    <row r="33526" spans="1:2" x14ac:dyDescent="0.2">
      <c r="A33526" s="112" t="s">
        <v>69538</v>
      </c>
      <c r="B33526" s="112" t="s">
        <v>69539</v>
      </c>
    </row>
    <row r="33527" spans="1:2" x14ac:dyDescent="0.2">
      <c r="A33527" s="112" t="s">
        <v>69540</v>
      </c>
      <c r="B33527" s="112" t="s">
        <v>69541</v>
      </c>
    </row>
    <row r="33528" spans="1:2" x14ac:dyDescent="0.2">
      <c r="A33528" s="112" t="s">
        <v>69542</v>
      </c>
      <c r="B33528" s="112" t="s">
        <v>69543</v>
      </c>
    </row>
    <row r="33529" spans="1:2" x14ac:dyDescent="0.2">
      <c r="A33529" s="112" t="s">
        <v>69544</v>
      </c>
      <c r="B33529" s="112" t="s">
        <v>69545</v>
      </c>
    </row>
    <row r="33530" spans="1:2" x14ac:dyDescent="0.2">
      <c r="A33530" s="112" t="s">
        <v>69546</v>
      </c>
      <c r="B33530" s="112" t="s">
        <v>69547</v>
      </c>
    </row>
    <row r="33531" spans="1:2" x14ac:dyDescent="0.2">
      <c r="A33531" s="112" t="s">
        <v>69548</v>
      </c>
      <c r="B33531" s="112" t="s">
        <v>69549</v>
      </c>
    </row>
    <row r="33532" spans="1:2" x14ac:dyDescent="0.2">
      <c r="A33532" s="112" t="s">
        <v>69550</v>
      </c>
      <c r="B33532" s="112" t="s">
        <v>69551</v>
      </c>
    </row>
    <row r="33533" spans="1:2" x14ac:dyDescent="0.2">
      <c r="A33533" s="112" t="s">
        <v>69552</v>
      </c>
      <c r="B33533" s="112" t="s">
        <v>69553</v>
      </c>
    </row>
    <row r="33534" spans="1:2" x14ac:dyDescent="0.2">
      <c r="A33534" s="112" t="s">
        <v>69554</v>
      </c>
      <c r="B33534" s="112" t="s">
        <v>69555</v>
      </c>
    </row>
    <row r="33535" spans="1:2" x14ac:dyDescent="0.2">
      <c r="A33535" s="112" t="s">
        <v>69556</v>
      </c>
      <c r="B33535" s="112" t="s">
        <v>69557</v>
      </c>
    </row>
    <row r="33536" spans="1:2" x14ac:dyDescent="0.2">
      <c r="A33536" s="112" t="s">
        <v>69558</v>
      </c>
      <c r="B33536" s="112" t="s">
        <v>69559</v>
      </c>
    </row>
    <row r="33537" spans="1:2" x14ac:dyDescent="0.2">
      <c r="A33537" s="112" t="s">
        <v>69560</v>
      </c>
      <c r="B33537" s="112" t="s">
        <v>69561</v>
      </c>
    </row>
    <row r="33538" spans="1:2" x14ac:dyDescent="0.2">
      <c r="A33538" s="112" t="s">
        <v>69562</v>
      </c>
      <c r="B33538" s="112" t="s">
        <v>69563</v>
      </c>
    </row>
    <row r="33539" spans="1:2" x14ac:dyDescent="0.2">
      <c r="A33539" s="112" t="s">
        <v>69564</v>
      </c>
      <c r="B33539" s="112" t="s">
        <v>69565</v>
      </c>
    </row>
    <row r="33540" spans="1:2" x14ac:dyDescent="0.2">
      <c r="A33540" s="112" t="s">
        <v>69566</v>
      </c>
      <c r="B33540" s="112" t="s">
        <v>69567</v>
      </c>
    </row>
    <row r="33541" spans="1:2" x14ac:dyDescent="0.2">
      <c r="A33541" s="112" t="s">
        <v>69568</v>
      </c>
      <c r="B33541" s="112" t="s">
        <v>69569</v>
      </c>
    </row>
    <row r="33542" spans="1:2" x14ac:dyDescent="0.2">
      <c r="A33542" s="112" t="s">
        <v>69570</v>
      </c>
      <c r="B33542" s="112" t="s">
        <v>69571</v>
      </c>
    </row>
    <row r="33543" spans="1:2" x14ac:dyDescent="0.2">
      <c r="A33543" s="112" t="s">
        <v>69572</v>
      </c>
      <c r="B33543" s="112" t="s">
        <v>69573</v>
      </c>
    </row>
    <row r="33544" spans="1:2" x14ac:dyDescent="0.2">
      <c r="A33544" s="112" t="s">
        <v>69574</v>
      </c>
      <c r="B33544" s="112" t="s">
        <v>69575</v>
      </c>
    </row>
    <row r="33545" spans="1:2" x14ac:dyDescent="0.2">
      <c r="A33545" s="112" t="s">
        <v>69576</v>
      </c>
      <c r="B33545" s="112" t="s">
        <v>69577</v>
      </c>
    </row>
    <row r="33546" spans="1:2" x14ac:dyDescent="0.2">
      <c r="A33546" s="112" t="s">
        <v>69578</v>
      </c>
      <c r="B33546" s="112" t="s">
        <v>69579</v>
      </c>
    </row>
    <row r="33547" spans="1:2" x14ac:dyDescent="0.2">
      <c r="A33547" s="112" t="s">
        <v>69580</v>
      </c>
      <c r="B33547" s="112" t="s">
        <v>69581</v>
      </c>
    </row>
    <row r="33548" spans="1:2" x14ac:dyDescent="0.2">
      <c r="A33548" s="112" t="s">
        <v>69582</v>
      </c>
      <c r="B33548" s="112" t="s">
        <v>69583</v>
      </c>
    </row>
    <row r="33549" spans="1:2" x14ac:dyDescent="0.2">
      <c r="A33549" s="112" t="s">
        <v>69584</v>
      </c>
      <c r="B33549" s="112" t="s">
        <v>69585</v>
      </c>
    </row>
    <row r="33550" spans="1:2" x14ac:dyDescent="0.2">
      <c r="A33550" s="112" t="s">
        <v>69586</v>
      </c>
      <c r="B33550" s="112" t="s">
        <v>69587</v>
      </c>
    </row>
    <row r="33551" spans="1:2" x14ac:dyDescent="0.2">
      <c r="A33551" s="112" t="s">
        <v>69588</v>
      </c>
      <c r="B33551" s="112" t="s">
        <v>69589</v>
      </c>
    </row>
    <row r="33552" spans="1:2" x14ac:dyDescent="0.2">
      <c r="A33552" s="112" t="s">
        <v>69590</v>
      </c>
      <c r="B33552" s="112" t="s">
        <v>69591</v>
      </c>
    </row>
    <row r="33553" spans="1:2" x14ac:dyDescent="0.2">
      <c r="A33553" s="112" t="s">
        <v>69592</v>
      </c>
      <c r="B33553" s="112" t="s">
        <v>69593</v>
      </c>
    </row>
    <row r="33554" spans="1:2" x14ac:dyDescent="0.2">
      <c r="A33554" s="112" t="s">
        <v>69594</v>
      </c>
      <c r="B33554" s="112" t="s">
        <v>69595</v>
      </c>
    </row>
    <row r="33555" spans="1:2" x14ac:dyDescent="0.2">
      <c r="A33555" s="112" t="s">
        <v>69596</v>
      </c>
      <c r="B33555" s="112" t="s">
        <v>69597</v>
      </c>
    </row>
    <row r="33556" spans="1:2" x14ac:dyDescent="0.2">
      <c r="A33556" s="112" t="s">
        <v>69598</v>
      </c>
      <c r="B33556" s="112" t="s">
        <v>69599</v>
      </c>
    </row>
    <row r="33557" spans="1:2" x14ac:dyDescent="0.2">
      <c r="A33557" s="112" t="s">
        <v>69600</v>
      </c>
      <c r="B33557" s="112" t="s">
        <v>69601</v>
      </c>
    </row>
    <row r="33558" spans="1:2" x14ac:dyDescent="0.2">
      <c r="A33558" s="112" t="s">
        <v>69602</v>
      </c>
      <c r="B33558" s="112" t="s">
        <v>69603</v>
      </c>
    </row>
    <row r="33559" spans="1:2" x14ac:dyDescent="0.2">
      <c r="A33559" s="112" t="s">
        <v>69604</v>
      </c>
      <c r="B33559" s="112" t="s">
        <v>69605</v>
      </c>
    </row>
    <row r="33560" spans="1:2" x14ac:dyDescent="0.2">
      <c r="A33560" s="112" t="s">
        <v>69606</v>
      </c>
      <c r="B33560" s="112" t="s">
        <v>69607</v>
      </c>
    </row>
    <row r="33561" spans="1:2" x14ac:dyDescent="0.2">
      <c r="A33561" s="112" t="s">
        <v>69608</v>
      </c>
      <c r="B33561" s="112" t="s">
        <v>69609</v>
      </c>
    </row>
    <row r="33562" spans="1:2" x14ac:dyDescent="0.2">
      <c r="A33562" s="112" t="s">
        <v>69610</v>
      </c>
      <c r="B33562" s="112" t="s">
        <v>69611</v>
      </c>
    </row>
    <row r="33563" spans="1:2" x14ac:dyDescent="0.2">
      <c r="A33563" s="112" t="s">
        <v>69612</v>
      </c>
      <c r="B33563" s="112" t="s">
        <v>69613</v>
      </c>
    </row>
    <row r="33564" spans="1:2" x14ac:dyDescent="0.2">
      <c r="A33564" s="112" t="s">
        <v>69614</v>
      </c>
      <c r="B33564" s="112" t="s">
        <v>69615</v>
      </c>
    </row>
    <row r="33565" spans="1:2" x14ac:dyDescent="0.2">
      <c r="A33565" s="112" t="s">
        <v>69616</v>
      </c>
      <c r="B33565" s="112" t="s">
        <v>69617</v>
      </c>
    </row>
    <row r="33566" spans="1:2" x14ac:dyDescent="0.2">
      <c r="A33566" s="112" t="s">
        <v>69618</v>
      </c>
      <c r="B33566" s="112" t="s">
        <v>69619</v>
      </c>
    </row>
    <row r="33567" spans="1:2" x14ac:dyDescent="0.2">
      <c r="A33567" s="112" t="s">
        <v>69620</v>
      </c>
      <c r="B33567" s="112" t="s">
        <v>69621</v>
      </c>
    </row>
    <row r="33568" spans="1:2" x14ac:dyDescent="0.2">
      <c r="A33568" s="112" t="s">
        <v>69622</v>
      </c>
      <c r="B33568" s="112" t="s">
        <v>69623</v>
      </c>
    </row>
    <row r="33569" spans="1:2" x14ac:dyDescent="0.2">
      <c r="A33569" s="112" t="s">
        <v>69624</v>
      </c>
      <c r="B33569" s="112" t="s">
        <v>69625</v>
      </c>
    </row>
    <row r="33570" spans="1:2" x14ac:dyDescent="0.2">
      <c r="A33570" s="112" t="s">
        <v>69626</v>
      </c>
      <c r="B33570" s="112" t="s">
        <v>69627</v>
      </c>
    </row>
    <row r="33571" spans="1:2" x14ac:dyDescent="0.2">
      <c r="A33571" s="112" t="s">
        <v>69628</v>
      </c>
      <c r="B33571" s="112" t="s">
        <v>69629</v>
      </c>
    </row>
    <row r="33572" spans="1:2" x14ac:dyDescent="0.2">
      <c r="A33572" s="112" t="s">
        <v>69630</v>
      </c>
      <c r="B33572" s="112" t="s">
        <v>69631</v>
      </c>
    </row>
    <row r="33573" spans="1:2" x14ac:dyDescent="0.2">
      <c r="A33573" s="112" t="s">
        <v>69632</v>
      </c>
      <c r="B33573" s="112" t="s">
        <v>69633</v>
      </c>
    </row>
    <row r="33574" spans="1:2" x14ac:dyDescent="0.2">
      <c r="A33574" s="112" t="s">
        <v>69634</v>
      </c>
      <c r="B33574" s="112" t="s">
        <v>69635</v>
      </c>
    </row>
    <row r="33575" spans="1:2" x14ac:dyDescent="0.2">
      <c r="A33575" s="112" t="s">
        <v>69636</v>
      </c>
      <c r="B33575" s="112" t="s">
        <v>69637</v>
      </c>
    </row>
    <row r="33576" spans="1:2" x14ac:dyDescent="0.2">
      <c r="A33576" s="112" t="s">
        <v>69638</v>
      </c>
      <c r="B33576" s="112" t="s">
        <v>69639</v>
      </c>
    </row>
    <row r="33577" spans="1:2" x14ac:dyDescent="0.2">
      <c r="A33577" s="112" t="s">
        <v>69640</v>
      </c>
      <c r="B33577" s="112" t="s">
        <v>69641</v>
      </c>
    </row>
    <row r="33578" spans="1:2" x14ac:dyDescent="0.2">
      <c r="A33578" s="112" t="s">
        <v>69642</v>
      </c>
      <c r="B33578" s="112" t="s">
        <v>69643</v>
      </c>
    </row>
    <row r="33579" spans="1:2" x14ac:dyDescent="0.2">
      <c r="A33579" s="112" t="s">
        <v>69644</v>
      </c>
      <c r="B33579" s="112" t="s">
        <v>69645</v>
      </c>
    </row>
    <row r="33580" spans="1:2" x14ac:dyDescent="0.2">
      <c r="A33580" s="112" t="s">
        <v>69646</v>
      </c>
      <c r="B33580" s="112" t="s">
        <v>69647</v>
      </c>
    </row>
    <row r="33581" spans="1:2" x14ac:dyDescent="0.2">
      <c r="A33581" s="112" t="s">
        <v>69648</v>
      </c>
      <c r="B33581" s="112" t="s">
        <v>69649</v>
      </c>
    </row>
    <row r="33582" spans="1:2" x14ac:dyDescent="0.2">
      <c r="A33582" s="112" t="s">
        <v>69650</v>
      </c>
      <c r="B33582" s="112" t="s">
        <v>69651</v>
      </c>
    </row>
    <row r="33583" spans="1:2" x14ac:dyDescent="0.2">
      <c r="A33583" s="112" t="s">
        <v>69652</v>
      </c>
      <c r="B33583" s="112" t="s">
        <v>69653</v>
      </c>
    </row>
    <row r="33584" spans="1:2" x14ac:dyDescent="0.2">
      <c r="A33584" s="112" t="s">
        <v>69654</v>
      </c>
      <c r="B33584" s="112" t="s">
        <v>69655</v>
      </c>
    </row>
    <row r="33585" spans="1:2" x14ac:dyDescent="0.2">
      <c r="A33585" s="112" t="s">
        <v>69656</v>
      </c>
      <c r="B33585" s="112" t="s">
        <v>69657</v>
      </c>
    </row>
    <row r="33586" spans="1:2" x14ac:dyDescent="0.2">
      <c r="A33586" s="112" t="s">
        <v>69658</v>
      </c>
      <c r="B33586" s="112" t="s">
        <v>69659</v>
      </c>
    </row>
    <row r="33587" spans="1:2" x14ac:dyDescent="0.2">
      <c r="A33587" s="112" t="s">
        <v>69660</v>
      </c>
      <c r="B33587" s="112" t="s">
        <v>69661</v>
      </c>
    </row>
    <row r="33588" spans="1:2" x14ac:dyDescent="0.2">
      <c r="A33588" s="112" t="s">
        <v>69662</v>
      </c>
      <c r="B33588" s="112" t="s">
        <v>69663</v>
      </c>
    </row>
    <row r="33589" spans="1:2" x14ac:dyDescent="0.2">
      <c r="A33589" s="112" t="s">
        <v>69664</v>
      </c>
      <c r="B33589" s="112" t="s">
        <v>69665</v>
      </c>
    </row>
    <row r="33590" spans="1:2" x14ac:dyDescent="0.2">
      <c r="A33590" s="112" t="s">
        <v>69666</v>
      </c>
      <c r="B33590" s="112" t="s">
        <v>69667</v>
      </c>
    </row>
    <row r="33591" spans="1:2" x14ac:dyDescent="0.2">
      <c r="A33591" s="112" t="s">
        <v>69668</v>
      </c>
      <c r="B33591" s="112" t="s">
        <v>69669</v>
      </c>
    </row>
    <row r="33592" spans="1:2" x14ac:dyDescent="0.2">
      <c r="A33592" s="112" t="s">
        <v>69670</v>
      </c>
      <c r="B33592" s="112" t="s">
        <v>69671</v>
      </c>
    </row>
    <row r="33593" spans="1:2" x14ac:dyDescent="0.2">
      <c r="A33593" s="112" t="s">
        <v>69672</v>
      </c>
      <c r="B33593" s="112" t="s">
        <v>69673</v>
      </c>
    </row>
    <row r="33594" spans="1:2" x14ac:dyDescent="0.2">
      <c r="A33594" s="112" t="s">
        <v>69674</v>
      </c>
      <c r="B33594" s="112" t="s">
        <v>69675</v>
      </c>
    </row>
    <row r="33595" spans="1:2" x14ac:dyDescent="0.2">
      <c r="A33595" s="112" t="s">
        <v>69676</v>
      </c>
      <c r="B33595" s="112" t="s">
        <v>69677</v>
      </c>
    </row>
    <row r="33596" spans="1:2" x14ac:dyDescent="0.2">
      <c r="A33596" s="112" t="s">
        <v>69678</v>
      </c>
      <c r="B33596" s="112" t="s">
        <v>69679</v>
      </c>
    </row>
    <row r="33597" spans="1:2" x14ac:dyDescent="0.2">
      <c r="A33597" s="112" t="s">
        <v>69680</v>
      </c>
      <c r="B33597" s="112" t="s">
        <v>69681</v>
      </c>
    </row>
    <row r="33598" spans="1:2" x14ac:dyDescent="0.2">
      <c r="A33598" s="112" t="s">
        <v>69682</v>
      </c>
      <c r="B33598" s="112" t="s">
        <v>69683</v>
      </c>
    </row>
    <row r="33599" spans="1:2" x14ac:dyDescent="0.2">
      <c r="A33599" s="112" t="s">
        <v>69684</v>
      </c>
      <c r="B33599" s="112" t="s">
        <v>69685</v>
      </c>
    </row>
    <row r="33600" spans="1:2" x14ac:dyDescent="0.2">
      <c r="A33600" s="112" t="s">
        <v>69686</v>
      </c>
      <c r="B33600" s="112" t="s">
        <v>69687</v>
      </c>
    </row>
    <row r="33601" spans="1:2" x14ac:dyDescent="0.2">
      <c r="A33601" s="112" t="s">
        <v>69688</v>
      </c>
      <c r="B33601" s="112" t="s">
        <v>69689</v>
      </c>
    </row>
    <row r="33602" spans="1:2" x14ac:dyDescent="0.2">
      <c r="A33602" s="112" t="s">
        <v>69690</v>
      </c>
      <c r="B33602" s="112" t="s">
        <v>69691</v>
      </c>
    </row>
    <row r="33603" spans="1:2" x14ac:dyDescent="0.2">
      <c r="A33603" s="112" t="s">
        <v>69692</v>
      </c>
      <c r="B33603" s="112" t="s">
        <v>69693</v>
      </c>
    </row>
    <row r="33604" spans="1:2" x14ac:dyDescent="0.2">
      <c r="A33604" s="112" t="s">
        <v>69694</v>
      </c>
      <c r="B33604" s="112" t="s">
        <v>69695</v>
      </c>
    </row>
    <row r="33605" spans="1:2" x14ac:dyDescent="0.2">
      <c r="A33605" s="112" t="s">
        <v>69696</v>
      </c>
      <c r="B33605" s="112" t="s">
        <v>69697</v>
      </c>
    </row>
    <row r="33606" spans="1:2" x14ac:dyDescent="0.2">
      <c r="A33606" s="112" t="s">
        <v>69698</v>
      </c>
      <c r="B33606" s="112" t="s">
        <v>69699</v>
      </c>
    </row>
    <row r="33607" spans="1:2" x14ac:dyDescent="0.2">
      <c r="A33607" s="112" t="s">
        <v>69700</v>
      </c>
      <c r="B33607" s="112" t="s">
        <v>69701</v>
      </c>
    </row>
    <row r="33608" spans="1:2" x14ac:dyDescent="0.2">
      <c r="A33608" s="112" t="s">
        <v>69702</v>
      </c>
      <c r="B33608" s="112" t="s">
        <v>69703</v>
      </c>
    </row>
    <row r="33609" spans="1:2" x14ac:dyDescent="0.2">
      <c r="A33609" s="112" t="s">
        <v>69704</v>
      </c>
      <c r="B33609" s="112" t="s">
        <v>69705</v>
      </c>
    </row>
    <row r="33610" spans="1:2" x14ac:dyDescent="0.2">
      <c r="A33610" s="112" t="s">
        <v>69706</v>
      </c>
      <c r="B33610" s="112" t="s">
        <v>69707</v>
      </c>
    </row>
    <row r="33611" spans="1:2" x14ac:dyDescent="0.2">
      <c r="A33611" s="112" t="s">
        <v>69708</v>
      </c>
      <c r="B33611" s="112" t="s">
        <v>69709</v>
      </c>
    </row>
    <row r="33612" spans="1:2" x14ac:dyDescent="0.2">
      <c r="A33612" s="112" t="s">
        <v>69710</v>
      </c>
      <c r="B33612" s="112" t="s">
        <v>69711</v>
      </c>
    </row>
    <row r="33613" spans="1:2" x14ac:dyDescent="0.2">
      <c r="A33613" s="112" t="s">
        <v>69712</v>
      </c>
      <c r="B33613" s="112" t="s">
        <v>69713</v>
      </c>
    </row>
    <row r="33614" spans="1:2" x14ac:dyDescent="0.2">
      <c r="A33614" s="112" t="s">
        <v>69714</v>
      </c>
      <c r="B33614" s="112" t="s">
        <v>69715</v>
      </c>
    </row>
    <row r="33615" spans="1:2" x14ac:dyDescent="0.2">
      <c r="A33615" s="112" t="s">
        <v>69716</v>
      </c>
      <c r="B33615" s="112" t="s">
        <v>69717</v>
      </c>
    </row>
    <row r="33616" spans="1:2" x14ac:dyDescent="0.2">
      <c r="A33616" s="112" t="s">
        <v>69718</v>
      </c>
      <c r="B33616" s="112" t="s">
        <v>69719</v>
      </c>
    </row>
    <row r="33617" spans="1:2" x14ac:dyDescent="0.2">
      <c r="A33617" s="112" t="s">
        <v>69720</v>
      </c>
      <c r="B33617" s="112" t="s">
        <v>69721</v>
      </c>
    </row>
    <row r="33618" spans="1:2" x14ac:dyDescent="0.2">
      <c r="A33618" s="112" t="s">
        <v>69722</v>
      </c>
      <c r="B33618" s="112" t="s">
        <v>69723</v>
      </c>
    </row>
    <row r="33619" spans="1:2" x14ac:dyDescent="0.2">
      <c r="A33619" s="112" t="s">
        <v>69724</v>
      </c>
      <c r="B33619" s="112" t="s">
        <v>69725</v>
      </c>
    </row>
    <row r="33620" spans="1:2" x14ac:dyDescent="0.2">
      <c r="A33620" s="112" t="s">
        <v>69726</v>
      </c>
      <c r="B33620" s="112" t="s">
        <v>69727</v>
      </c>
    </row>
    <row r="33621" spans="1:2" x14ac:dyDescent="0.2">
      <c r="A33621" s="112" t="s">
        <v>69728</v>
      </c>
      <c r="B33621" s="112" t="s">
        <v>69729</v>
      </c>
    </row>
    <row r="33622" spans="1:2" x14ac:dyDescent="0.2">
      <c r="A33622" s="112" t="s">
        <v>69730</v>
      </c>
      <c r="B33622" s="112" t="s">
        <v>69731</v>
      </c>
    </row>
    <row r="33623" spans="1:2" x14ac:dyDescent="0.2">
      <c r="A33623" s="112" t="s">
        <v>69732</v>
      </c>
      <c r="B33623" s="112" t="s">
        <v>69733</v>
      </c>
    </row>
    <row r="33624" spans="1:2" x14ac:dyDescent="0.2">
      <c r="A33624" s="112" t="s">
        <v>69734</v>
      </c>
      <c r="B33624" s="112" t="s">
        <v>69735</v>
      </c>
    </row>
    <row r="33625" spans="1:2" x14ac:dyDescent="0.2">
      <c r="A33625" s="112" t="s">
        <v>69736</v>
      </c>
      <c r="B33625" s="112" t="s">
        <v>69737</v>
      </c>
    </row>
    <row r="33626" spans="1:2" x14ac:dyDescent="0.2">
      <c r="A33626" s="112" t="s">
        <v>69738</v>
      </c>
      <c r="B33626" s="112" t="s">
        <v>69739</v>
      </c>
    </row>
    <row r="33627" spans="1:2" x14ac:dyDescent="0.2">
      <c r="A33627" s="112" t="s">
        <v>69740</v>
      </c>
      <c r="B33627" s="112" t="s">
        <v>69741</v>
      </c>
    </row>
    <row r="33628" spans="1:2" x14ac:dyDescent="0.2">
      <c r="A33628" s="112" t="s">
        <v>69742</v>
      </c>
      <c r="B33628" s="112" t="s">
        <v>69743</v>
      </c>
    </row>
    <row r="33629" spans="1:2" x14ac:dyDescent="0.2">
      <c r="A33629" s="112" t="s">
        <v>69744</v>
      </c>
      <c r="B33629" s="112" t="s">
        <v>69745</v>
      </c>
    </row>
    <row r="33630" spans="1:2" x14ac:dyDescent="0.2">
      <c r="A33630" s="112" t="s">
        <v>69746</v>
      </c>
      <c r="B33630" s="112" t="s">
        <v>69747</v>
      </c>
    </row>
    <row r="33631" spans="1:2" x14ac:dyDescent="0.2">
      <c r="A33631" s="112" t="s">
        <v>69748</v>
      </c>
      <c r="B33631" s="112" t="s">
        <v>69749</v>
      </c>
    </row>
    <row r="33632" spans="1:2" x14ac:dyDescent="0.2">
      <c r="A33632" s="112" t="s">
        <v>69750</v>
      </c>
      <c r="B33632" s="112" t="s">
        <v>69751</v>
      </c>
    </row>
    <row r="33633" spans="1:2" x14ac:dyDescent="0.2">
      <c r="A33633" s="112" t="s">
        <v>69752</v>
      </c>
      <c r="B33633" s="112" t="s">
        <v>69753</v>
      </c>
    </row>
    <row r="33634" spans="1:2" x14ac:dyDescent="0.2">
      <c r="A33634" s="112" t="s">
        <v>69754</v>
      </c>
      <c r="B33634" s="112" t="s">
        <v>69755</v>
      </c>
    </row>
    <row r="33635" spans="1:2" x14ac:dyDescent="0.2">
      <c r="A33635" s="112" t="s">
        <v>69756</v>
      </c>
      <c r="B33635" s="112" t="s">
        <v>69757</v>
      </c>
    </row>
    <row r="33636" spans="1:2" x14ac:dyDescent="0.2">
      <c r="A33636" s="112" t="s">
        <v>69758</v>
      </c>
      <c r="B33636" s="112" t="s">
        <v>69759</v>
      </c>
    </row>
    <row r="33637" spans="1:2" x14ac:dyDescent="0.2">
      <c r="A33637" s="112" t="s">
        <v>69760</v>
      </c>
      <c r="B33637" s="112" t="s">
        <v>69761</v>
      </c>
    </row>
    <row r="33638" spans="1:2" x14ac:dyDescent="0.2">
      <c r="A33638" s="112" t="s">
        <v>69762</v>
      </c>
      <c r="B33638" s="112" t="s">
        <v>69763</v>
      </c>
    </row>
    <row r="33639" spans="1:2" x14ac:dyDescent="0.2">
      <c r="A33639" s="112" t="s">
        <v>69764</v>
      </c>
      <c r="B33639" s="112" t="s">
        <v>69765</v>
      </c>
    </row>
    <row r="33640" spans="1:2" x14ac:dyDescent="0.2">
      <c r="A33640" s="112" t="s">
        <v>69766</v>
      </c>
      <c r="B33640" s="112" t="s">
        <v>69767</v>
      </c>
    </row>
    <row r="33641" spans="1:2" x14ac:dyDescent="0.2">
      <c r="A33641" s="112" t="s">
        <v>69768</v>
      </c>
      <c r="B33641" s="112" t="s">
        <v>69769</v>
      </c>
    </row>
    <row r="33642" spans="1:2" x14ac:dyDescent="0.2">
      <c r="A33642" s="112" t="s">
        <v>69770</v>
      </c>
      <c r="B33642" s="112" t="s">
        <v>69771</v>
      </c>
    </row>
    <row r="33643" spans="1:2" x14ac:dyDescent="0.2">
      <c r="A33643" s="112" t="s">
        <v>69772</v>
      </c>
      <c r="B33643" s="112" t="s">
        <v>69773</v>
      </c>
    </row>
    <row r="33644" spans="1:2" x14ac:dyDescent="0.2">
      <c r="A33644" s="112" t="s">
        <v>69774</v>
      </c>
      <c r="B33644" s="112" t="s">
        <v>69775</v>
      </c>
    </row>
    <row r="33645" spans="1:2" x14ac:dyDescent="0.2">
      <c r="A33645" s="112" t="s">
        <v>69776</v>
      </c>
      <c r="B33645" s="112" t="s">
        <v>69777</v>
      </c>
    </row>
    <row r="33646" spans="1:2" x14ac:dyDescent="0.2">
      <c r="A33646" s="112" t="s">
        <v>69778</v>
      </c>
      <c r="B33646" s="112" t="s">
        <v>69779</v>
      </c>
    </row>
    <row r="33647" spans="1:2" x14ac:dyDescent="0.2">
      <c r="A33647" s="112" t="s">
        <v>69780</v>
      </c>
      <c r="B33647" s="112" t="s">
        <v>69781</v>
      </c>
    </row>
    <row r="33648" spans="1:2" x14ac:dyDescent="0.2">
      <c r="A33648" s="112" t="s">
        <v>69782</v>
      </c>
      <c r="B33648" s="112" t="s">
        <v>69783</v>
      </c>
    </row>
    <row r="33649" spans="1:2" x14ac:dyDescent="0.2">
      <c r="A33649" s="112" t="s">
        <v>69784</v>
      </c>
      <c r="B33649" s="112" t="s">
        <v>69785</v>
      </c>
    </row>
    <row r="33650" spans="1:2" x14ac:dyDescent="0.2">
      <c r="A33650" s="112" t="s">
        <v>69786</v>
      </c>
      <c r="B33650" s="112" t="s">
        <v>69787</v>
      </c>
    </row>
    <row r="33651" spans="1:2" x14ac:dyDescent="0.2">
      <c r="A33651" s="112" t="s">
        <v>69788</v>
      </c>
      <c r="B33651" s="112" t="s">
        <v>69789</v>
      </c>
    </row>
    <row r="33652" spans="1:2" x14ac:dyDescent="0.2">
      <c r="A33652" s="112" t="s">
        <v>69790</v>
      </c>
      <c r="B33652" s="112" t="s">
        <v>69791</v>
      </c>
    </row>
    <row r="33653" spans="1:2" x14ac:dyDescent="0.2">
      <c r="A33653" s="112" t="s">
        <v>69792</v>
      </c>
      <c r="B33653" s="112" t="s">
        <v>69793</v>
      </c>
    </row>
    <row r="33654" spans="1:2" x14ac:dyDescent="0.2">
      <c r="A33654" s="112" t="s">
        <v>69794</v>
      </c>
      <c r="B33654" s="112" t="s">
        <v>69795</v>
      </c>
    </row>
    <row r="33655" spans="1:2" x14ac:dyDescent="0.2">
      <c r="A33655" s="112" t="s">
        <v>69796</v>
      </c>
      <c r="B33655" s="112" t="s">
        <v>69797</v>
      </c>
    </row>
    <row r="33656" spans="1:2" x14ac:dyDescent="0.2">
      <c r="A33656" s="112" t="s">
        <v>69798</v>
      </c>
      <c r="B33656" s="112" t="s">
        <v>69799</v>
      </c>
    </row>
    <row r="33657" spans="1:2" x14ac:dyDescent="0.2">
      <c r="A33657" s="112" t="s">
        <v>69800</v>
      </c>
      <c r="B33657" s="112" t="s">
        <v>69801</v>
      </c>
    </row>
    <row r="33658" spans="1:2" x14ac:dyDescent="0.2">
      <c r="A33658" s="112" t="s">
        <v>69802</v>
      </c>
      <c r="B33658" s="112" t="s">
        <v>69803</v>
      </c>
    </row>
    <row r="33659" spans="1:2" x14ac:dyDescent="0.2">
      <c r="A33659" s="112" t="s">
        <v>69804</v>
      </c>
      <c r="B33659" s="112" t="s">
        <v>69805</v>
      </c>
    </row>
    <row r="33660" spans="1:2" x14ac:dyDescent="0.2">
      <c r="A33660" s="112" t="s">
        <v>69806</v>
      </c>
      <c r="B33660" s="112" t="s">
        <v>69807</v>
      </c>
    </row>
    <row r="33661" spans="1:2" x14ac:dyDescent="0.2">
      <c r="A33661" s="112" t="s">
        <v>69808</v>
      </c>
      <c r="B33661" s="112" t="s">
        <v>69809</v>
      </c>
    </row>
    <row r="33662" spans="1:2" x14ac:dyDescent="0.2">
      <c r="A33662" s="112" t="s">
        <v>69810</v>
      </c>
      <c r="B33662" s="112" t="s">
        <v>69811</v>
      </c>
    </row>
    <row r="33663" spans="1:2" x14ac:dyDescent="0.2">
      <c r="A33663" s="112" t="s">
        <v>69812</v>
      </c>
      <c r="B33663" s="112" t="s">
        <v>69813</v>
      </c>
    </row>
    <row r="33664" spans="1:2" x14ac:dyDescent="0.2">
      <c r="A33664" s="112" t="s">
        <v>69814</v>
      </c>
      <c r="B33664" s="112" t="s">
        <v>69815</v>
      </c>
    </row>
    <row r="33665" spans="1:2" x14ac:dyDescent="0.2">
      <c r="A33665" s="112" t="s">
        <v>69816</v>
      </c>
      <c r="B33665" s="112" t="s">
        <v>69817</v>
      </c>
    </row>
    <row r="33666" spans="1:2" x14ac:dyDescent="0.2">
      <c r="A33666" s="112" t="s">
        <v>69818</v>
      </c>
      <c r="B33666" s="112" t="s">
        <v>69819</v>
      </c>
    </row>
    <row r="33667" spans="1:2" x14ac:dyDescent="0.2">
      <c r="A33667" s="112" t="s">
        <v>69820</v>
      </c>
      <c r="B33667" s="112" t="s">
        <v>69821</v>
      </c>
    </row>
    <row r="33668" spans="1:2" x14ac:dyDescent="0.2">
      <c r="A33668" s="112" t="s">
        <v>69822</v>
      </c>
      <c r="B33668" s="112" t="s">
        <v>69823</v>
      </c>
    </row>
    <row r="33669" spans="1:2" x14ac:dyDescent="0.2">
      <c r="A33669" s="112" t="s">
        <v>69824</v>
      </c>
      <c r="B33669" s="112" t="s">
        <v>69825</v>
      </c>
    </row>
    <row r="33670" spans="1:2" x14ac:dyDescent="0.2">
      <c r="A33670" s="112" t="s">
        <v>69826</v>
      </c>
      <c r="B33670" s="112" t="s">
        <v>69827</v>
      </c>
    </row>
    <row r="33671" spans="1:2" x14ac:dyDescent="0.2">
      <c r="A33671" s="112" t="s">
        <v>69828</v>
      </c>
      <c r="B33671" s="112" t="s">
        <v>69829</v>
      </c>
    </row>
    <row r="33672" spans="1:2" x14ac:dyDescent="0.2">
      <c r="A33672" s="112" t="s">
        <v>69830</v>
      </c>
      <c r="B33672" s="112" t="s">
        <v>69831</v>
      </c>
    </row>
    <row r="33673" spans="1:2" x14ac:dyDescent="0.2">
      <c r="A33673" s="112" t="s">
        <v>69832</v>
      </c>
      <c r="B33673" s="112" t="s">
        <v>69833</v>
      </c>
    </row>
    <row r="33674" spans="1:2" x14ac:dyDescent="0.2">
      <c r="A33674" s="112" t="s">
        <v>69834</v>
      </c>
      <c r="B33674" s="112" t="s">
        <v>69835</v>
      </c>
    </row>
    <row r="33675" spans="1:2" x14ac:dyDescent="0.2">
      <c r="A33675" s="112" t="s">
        <v>69836</v>
      </c>
      <c r="B33675" s="112" t="s">
        <v>69837</v>
      </c>
    </row>
    <row r="33676" spans="1:2" x14ac:dyDescent="0.2">
      <c r="A33676" s="112" t="s">
        <v>69838</v>
      </c>
      <c r="B33676" s="112" t="s">
        <v>69839</v>
      </c>
    </row>
    <row r="33677" spans="1:2" x14ac:dyDescent="0.2">
      <c r="A33677" s="112" t="s">
        <v>69840</v>
      </c>
      <c r="B33677" s="112" t="s">
        <v>69841</v>
      </c>
    </row>
    <row r="33678" spans="1:2" x14ac:dyDescent="0.2">
      <c r="A33678" s="112" t="s">
        <v>69842</v>
      </c>
      <c r="B33678" s="112" t="s">
        <v>69843</v>
      </c>
    </row>
    <row r="33679" spans="1:2" x14ac:dyDescent="0.2">
      <c r="A33679" s="112" t="s">
        <v>69844</v>
      </c>
      <c r="B33679" s="112" t="s">
        <v>69845</v>
      </c>
    </row>
    <row r="33680" spans="1:2" x14ac:dyDescent="0.2">
      <c r="A33680" s="112" t="s">
        <v>69846</v>
      </c>
      <c r="B33680" s="112" t="s">
        <v>69847</v>
      </c>
    </row>
    <row r="33681" spans="1:2" x14ac:dyDescent="0.2">
      <c r="A33681" s="112" t="s">
        <v>69848</v>
      </c>
      <c r="B33681" s="112" t="s">
        <v>69849</v>
      </c>
    </row>
    <row r="33682" spans="1:2" x14ac:dyDescent="0.2">
      <c r="A33682" s="112" t="s">
        <v>69850</v>
      </c>
      <c r="B33682" s="112" t="s">
        <v>69851</v>
      </c>
    </row>
    <row r="33683" spans="1:2" x14ac:dyDescent="0.2">
      <c r="A33683" s="112" t="s">
        <v>69852</v>
      </c>
      <c r="B33683" s="112" t="s">
        <v>69853</v>
      </c>
    </row>
    <row r="33684" spans="1:2" x14ac:dyDescent="0.2">
      <c r="A33684" s="112" t="s">
        <v>69854</v>
      </c>
      <c r="B33684" s="112" t="s">
        <v>69855</v>
      </c>
    </row>
    <row r="33685" spans="1:2" x14ac:dyDescent="0.2">
      <c r="A33685" s="112" t="s">
        <v>69856</v>
      </c>
      <c r="B33685" s="112" t="s">
        <v>69857</v>
      </c>
    </row>
    <row r="33686" spans="1:2" x14ac:dyDescent="0.2">
      <c r="A33686" s="112" t="s">
        <v>69858</v>
      </c>
      <c r="B33686" s="112" t="s">
        <v>69859</v>
      </c>
    </row>
    <row r="33687" spans="1:2" x14ac:dyDescent="0.2">
      <c r="A33687" s="112" t="s">
        <v>69860</v>
      </c>
      <c r="B33687" s="112" t="s">
        <v>69861</v>
      </c>
    </row>
    <row r="33688" spans="1:2" x14ac:dyDescent="0.2">
      <c r="A33688" s="112" t="s">
        <v>69862</v>
      </c>
      <c r="B33688" s="112" t="s">
        <v>69863</v>
      </c>
    </row>
    <row r="33689" spans="1:2" x14ac:dyDescent="0.2">
      <c r="A33689" s="112" t="s">
        <v>69864</v>
      </c>
      <c r="B33689" s="112" t="s">
        <v>69865</v>
      </c>
    </row>
    <row r="33690" spans="1:2" x14ac:dyDescent="0.2">
      <c r="A33690" s="112" t="s">
        <v>69866</v>
      </c>
      <c r="B33690" s="112" t="s">
        <v>69867</v>
      </c>
    </row>
    <row r="33691" spans="1:2" x14ac:dyDescent="0.2">
      <c r="A33691" s="112" t="s">
        <v>69868</v>
      </c>
      <c r="B33691" s="112" t="s">
        <v>69869</v>
      </c>
    </row>
    <row r="33692" spans="1:2" x14ac:dyDescent="0.2">
      <c r="A33692" s="112" t="s">
        <v>69870</v>
      </c>
      <c r="B33692" s="112" t="s">
        <v>69871</v>
      </c>
    </row>
    <row r="33693" spans="1:2" x14ac:dyDescent="0.2">
      <c r="A33693" s="112" t="s">
        <v>69872</v>
      </c>
      <c r="B33693" s="112" t="s">
        <v>69873</v>
      </c>
    </row>
    <row r="33694" spans="1:2" x14ac:dyDescent="0.2">
      <c r="A33694" s="112" t="s">
        <v>69874</v>
      </c>
      <c r="B33694" s="112" t="s">
        <v>69875</v>
      </c>
    </row>
    <row r="33695" spans="1:2" x14ac:dyDescent="0.2">
      <c r="A33695" s="112" t="s">
        <v>69876</v>
      </c>
      <c r="B33695" s="112" t="s">
        <v>69877</v>
      </c>
    </row>
    <row r="33696" spans="1:2" x14ac:dyDescent="0.2">
      <c r="A33696" s="112" t="s">
        <v>69878</v>
      </c>
      <c r="B33696" s="112" t="s">
        <v>69879</v>
      </c>
    </row>
    <row r="33697" spans="1:2" x14ac:dyDescent="0.2">
      <c r="A33697" s="112" t="s">
        <v>69880</v>
      </c>
      <c r="B33697" s="112" t="s">
        <v>69881</v>
      </c>
    </row>
    <row r="33698" spans="1:2" x14ac:dyDescent="0.2">
      <c r="A33698" s="112" t="s">
        <v>69882</v>
      </c>
      <c r="B33698" s="112" t="s">
        <v>69883</v>
      </c>
    </row>
    <row r="33699" spans="1:2" x14ac:dyDescent="0.2">
      <c r="A33699" s="112" t="s">
        <v>69884</v>
      </c>
      <c r="B33699" s="112" t="s">
        <v>69885</v>
      </c>
    </row>
    <row r="33700" spans="1:2" x14ac:dyDescent="0.2">
      <c r="A33700" s="112" t="s">
        <v>69886</v>
      </c>
      <c r="B33700" s="112" t="s">
        <v>69887</v>
      </c>
    </row>
    <row r="33701" spans="1:2" x14ac:dyDescent="0.2">
      <c r="A33701" s="112" t="s">
        <v>69888</v>
      </c>
      <c r="B33701" s="112" t="s">
        <v>69889</v>
      </c>
    </row>
    <row r="33702" spans="1:2" x14ac:dyDescent="0.2">
      <c r="A33702" s="112" t="s">
        <v>69890</v>
      </c>
      <c r="B33702" s="112" t="s">
        <v>69891</v>
      </c>
    </row>
    <row r="33703" spans="1:2" x14ac:dyDescent="0.2">
      <c r="A33703" s="112" t="s">
        <v>69892</v>
      </c>
      <c r="B33703" s="112" t="s">
        <v>69893</v>
      </c>
    </row>
    <row r="33704" spans="1:2" x14ac:dyDescent="0.2">
      <c r="A33704" s="112" t="s">
        <v>69894</v>
      </c>
      <c r="B33704" s="112" t="s">
        <v>69895</v>
      </c>
    </row>
    <row r="33705" spans="1:2" x14ac:dyDescent="0.2">
      <c r="A33705" s="112" t="s">
        <v>69896</v>
      </c>
      <c r="B33705" s="112" t="s">
        <v>69897</v>
      </c>
    </row>
    <row r="33706" spans="1:2" x14ac:dyDescent="0.2">
      <c r="A33706" s="112" t="s">
        <v>69898</v>
      </c>
      <c r="B33706" s="112" t="s">
        <v>69899</v>
      </c>
    </row>
    <row r="33707" spans="1:2" x14ac:dyDescent="0.2">
      <c r="A33707" s="112" t="s">
        <v>69900</v>
      </c>
      <c r="B33707" s="112" t="s">
        <v>69901</v>
      </c>
    </row>
    <row r="33708" spans="1:2" x14ac:dyDescent="0.2">
      <c r="A33708" s="112" t="s">
        <v>69902</v>
      </c>
      <c r="B33708" s="112" t="s">
        <v>69903</v>
      </c>
    </row>
    <row r="33709" spans="1:2" x14ac:dyDescent="0.2">
      <c r="A33709" s="112" t="s">
        <v>69904</v>
      </c>
      <c r="B33709" s="112" t="s">
        <v>69905</v>
      </c>
    </row>
    <row r="33710" spans="1:2" x14ac:dyDescent="0.2">
      <c r="A33710" s="112" t="s">
        <v>69906</v>
      </c>
      <c r="B33710" s="112" t="s">
        <v>69907</v>
      </c>
    </row>
    <row r="33711" spans="1:2" x14ac:dyDescent="0.2">
      <c r="A33711" s="112" t="s">
        <v>69908</v>
      </c>
      <c r="B33711" s="112" t="s">
        <v>69909</v>
      </c>
    </row>
    <row r="33712" spans="1:2" x14ac:dyDescent="0.2">
      <c r="A33712" s="112" t="s">
        <v>69910</v>
      </c>
      <c r="B33712" s="112" t="s">
        <v>69911</v>
      </c>
    </row>
    <row r="33713" spans="1:2" x14ac:dyDescent="0.2">
      <c r="A33713" s="112" t="s">
        <v>69912</v>
      </c>
      <c r="B33713" s="112" t="s">
        <v>69913</v>
      </c>
    </row>
    <row r="33714" spans="1:2" x14ac:dyDescent="0.2">
      <c r="A33714" s="112" t="s">
        <v>69914</v>
      </c>
      <c r="B33714" s="112" t="s">
        <v>69915</v>
      </c>
    </row>
    <row r="33715" spans="1:2" x14ac:dyDescent="0.2">
      <c r="A33715" s="112" t="s">
        <v>69916</v>
      </c>
      <c r="B33715" s="112" t="s">
        <v>69917</v>
      </c>
    </row>
    <row r="33716" spans="1:2" x14ac:dyDescent="0.2">
      <c r="A33716" s="112" t="s">
        <v>69918</v>
      </c>
      <c r="B33716" s="112" t="s">
        <v>69919</v>
      </c>
    </row>
    <row r="33717" spans="1:2" x14ac:dyDescent="0.2">
      <c r="A33717" s="112" t="s">
        <v>69920</v>
      </c>
      <c r="B33717" s="112" t="s">
        <v>69921</v>
      </c>
    </row>
    <row r="33718" spans="1:2" x14ac:dyDescent="0.2">
      <c r="A33718" s="112" t="s">
        <v>69922</v>
      </c>
      <c r="B33718" s="112" t="s">
        <v>69923</v>
      </c>
    </row>
    <row r="33719" spans="1:2" x14ac:dyDescent="0.2">
      <c r="A33719" s="112" t="s">
        <v>69924</v>
      </c>
      <c r="B33719" s="112" t="s">
        <v>69925</v>
      </c>
    </row>
    <row r="33720" spans="1:2" x14ac:dyDescent="0.2">
      <c r="A33720" s="112" t="s">
        <v>69926</v>
      </c>
      <c r="B33720" s="112" t="s">
        <v>69927</v>
      </c>
    </row>
    <row r="33721" spans="1:2" x14ac:dyDescent="0.2">
      <c r="A33721" s="112" t="s">
        <v>69928</v>
      </c>
      <c r="B33721" s="112" t="s">
        <v>69929</v>
      </c>
    </row>
    <row r="33722" spans="1:2" x14ac:dyDescent="0.2">
      <c r="A33722" s="112" t="s">
        <v>69930</v>
      </c>
      <c r="B33722" s="112" t="s">
        <v>69931</v>
      </c>
    </row>
    <row r="33723" spans="1:2" x14ac:dyDescent="0.2">
      <c r="A33723" s="112" t="s">
        <v>69932</v>
      </c>
      <c r="B33723" s="112" t="s">
        <v>69933</v>
      </c>
    </row>
    <row r="33724" spans="1:2" x14ac:dyDescent="0.2">
      <c r="A33724" s="112" t="s">
        <v>69934</v>
      </c>
      <c r="B33724" s="112" t="s">
        <v>69935</v>
      </c>
    </row>
    <row r="33725" spans="1:2" x14ac:dyDescent="0.2">
      <c r="A33725" s="112" t="s">
        <v>69936</v>
      </c>
      <c r="B33725" s="112" t="s">
        <v>69937</v>
      </c>
    </row>
    <row r="33726" spans="1:2" x14ac:dyDescent="0.2">
      <c r="A33726" s="112" t="s">
        <v>69938</v>
      </c>
      <c r="B33726" s="112" t="s">
        <v>69939</v>
      </c>
    </row>
    <row r="33727" spans="1:2" x14ac:dyDescent="0.2">
      <c r="A33727" s="112" t="s">
        <v>69940</v>
      </c>
      <c r="B33727" s="112" t="s">
        <v>69941</v>
      </c>
    </row>
    <row r="33728" spans="1:2" x14ac:dyDescent="0.2">
      <c r="A33728" s="112" t="s">
        <v>69942</v>
      </c>
      <c r="B33728" s="112" t="s">
        <v>69943</v>
      </c>
    </row>
    <row r="33729" spans="1:2" x14ac:dyDescent="0.2">
      <c r="A33729" s="112" t="s">
        <v>69944</v>
      </c>
      <c r="B33729" s="112" t="s">
        <v>69945</v>
      </c>
    </row>
    <row r="33730" spans="1:2" x14ac:dyDescent="0.2">
      <c r="A33730" s="112" t="s">
        <v>69946</v>
      </c>
      <c r="B33730" s="112" t="s">
        <v>69947</v>
      </c>
    </row>
    <row r="33731" spans="1:2" x14ac:dyDescent="0.2">
      <c r="A33731" s="112" t="s">
        <v>69948</v>
      </c>
      <c r="B33731" s="112" t="s">
        <v>69949</v>
      </c>
    </row>
    <row r="33732" spans="1:2" x14ac:dyDescent="0.2">
      <c r="A33732" s="112" t="s">
        <v>69950</v>
      </c>
      <c r="B33732" s="112" t="s">
        <v>69951</v>
      </c>
    </row>
    <row r="33733" spans="1:2" x14ac:dyDescent="0.2">
      <c r="A33733" s="112" t="s">
        <v>69952</v>
      </c>
      <c r="B33733" s="112" t="s">
        <v>69953</v>
      </c>
    </row>
    <row r="33734" spans="1:2" x14ac:dyDescent="0.2">
      <c r="A33734" s="112" t="s">
        <v>69954</v>
      </c>
      <c r="B33734" s="112" t="s">
        <v>69955</v>
      </c>
    </row>
    <row r="33735" spans="1:2" x14ac:dyDescent="0.2">
      <c r="A33735" s="112" t="s">
        <v>69956</v>
      </c>
      <c r="B33735" s="112" t="s">
        <v>69957</v>
      </c>
    </row>
    <row r="33736" spans="1:2" x14ac:dyDescent="0.2">
      <c r="A33736" s="112" t="s">
        <v>69958</v>
      </c>
      <c r="B33736" s="112" t="s">
        <v>69959</v>
      </c>
    </row>
    <row r="33737" spans="1:2" x14ac:dyDescent="0.2">
      <c r="A33737" s="112" t="s">
        <v>69960</v>
      </c>
      <c r="B33737" s="112" t="s">
        <v>69961</v>
      </c>
    </row>
    <row r="33738" spans="1:2" x14ac:dyDescent="0.2">
      <c r="A33738" s="112" t="s">
        <v>69962</v>
      </c>
      <c r="B33738" s="112" t="s">
        <v>69963</v>
      </c>
    </row>
    <row r="33739" spans="1:2" x14ac:dyDescent="0.2">
      <c r="A33739" s="112" t="s">
        <v>69964</v>
      </c>
      <c r="B33739" s="112" t="s">
        <v>69965</v>
      </c>
    </row>
    <row r="33740" spans="1:2" x14ac:dyDescent="0.2">
      <c r="A33740" s="112" t="s">
        <v>69966</v>
      </c>
      <c r="B33740" s="112" t="s">
        <v>69967</v>
      </c>
    </row>
    <row r="33741" spans="1:2" x14ac:dyDescent="0.2">
      <c r="A33741" s="112" t="s">
        <v>69968</v>
      </c>
      <c r="B33741" s="112" t="s">
        <v>69969</v>
      </c>
    </row>
    <row r="33742" spans="1:2" x14ac:dyDescent="0.2">
      <c r="A33742" s="112" t="s">
        <v>69970</v>
      </c>
      <c r="B33742" s="112" t="s">
        <v>69971</v>
      </c>
    </row>
    <row r="33743" spans="1:2" x14ac:dyDescent="0.2">
      <c r="A33743" s="112" t="s">
        <v>69972</v>
      </c>
      <c r="B33743" s="112" t="s">
        <v>69973</v>
      </c>
    </row>
    <row r="33744" spans="1:2" x14ac:dyDescent="0.2">
      <c r="A33744" s="112" t="s">
        <v>69974</v>
      </c>
      <c r="B33744" s="112" t="s">
        <v>69975</v>
      </c>
    </row>
    <row r="33745" spans="1:2" x14ac:dyDescent="0.2">
      <c r="A33745" s="112" t="s">
        <v>69976</v>
      </c>
      <c r="B33745" s="112" t="s">
        <v>69977</v>
      </c>
    </row>
    <row r="33746" spans="1:2" x14ac:dyDescent="0.2">
      <c r="A33746" s="112" t="s">
        <v>69978</v>
      </c>
      <c r="B33746" s="112" t="s">
        <v>69979</v>
      </c>
    </row>
    <row r="33747" spans="1:2" x14ac:dyDescent="0.2">
      <c r="A33747" s="112" t="s">
        <v>69980</v>
      </c>
      <c r="B33747" s="112" t="s">
        <v>69981</v>
      </c>
    </row>
    <row r="33748" spans="1:2" x14ac:dyDescent="0.2">
      <c r="A33748" s="112" t="s">
        <v>69982</v>
      </c>
      <c r="B33748" s="112" t="s">
        <v>69983</v>
      </c>
    </row>
    <row r="33749" spans="1:2" x14ac:dyDescent="0.2">
      <c r="A33749" s="112" t="s">
        <v>69984</v>
      </c>
      <c r="B33749" s="112" t="s">
        <v>69985</v>
      </c>
    </row>
    <row r="33750" spans="1:2" x14ac:dyDescent="0.2">
      <c r="A33750" s="112" t="s">
        <v>69986</v>
      </c>
      <c r="B33750" s="112" t="s">
        <v>69987</v>
      </c>
    </row>
    <row r="33751" spans="1:2" x14ac:dyDescent="0.2">
      <c r="A33751" s="112" t="s">
        <v>69988</v>
      </c>
      <c r="B33751" s="112" t="s">
        <v>69989</v>
      </c>
    </row>
    <row r="33752" spans="1:2" x14ac:dyDescent="0.2">
      <c r="A33752" s="112" t="s">
        <v>69990</v>
      </c>
      <c r="B33752" s="112" t="s">
        <v>69991</v>
      </c>
    </row>
    <row r="33753" spans="1:2" x14ac:dyDescent="0.2">
      <c r="A33753" s="112" t="s">
        <v>69992</v>
      </c>
      <c r="B33753" s="112" t="s">
        <v>69993</v>
      </c>
    </row>
    <row r="33754" spans="1:2" x14ac:dyDescent="0.2">
      <c r="A33754" s="112" t="s">
        <v>69994</v>
      </c>
      <c r="B33754" s="112" t="s">
        <v>69995</v>
      </c>
    </row>
    <row r="33755" spans="1:2" x14ac:dyDescent="0.2">
      <c r="A33755" s="112" t="s">
        <v>69996</v>
      </c>
      <c r="B33755" s="112" t="s">
        <v>69997</v>
      </c>
    </row>
    <row r="33756" spans="1:2" x14ac:dyDescent="0.2">
      <c r="A33756" s="112" t="s">
        <v>69998</v>
      </c>
      <c r="B33756" s="112" t="s">
        <v>69999</v>
      </c>
    </row>
    <row r="33757" spans="1:2" x14ac:dyDescent="0.2">
      <c r="A33757" s="112" t="s">
        <v>70000</v>
      </c>
      <c r="B33757" s="112" t="s">
        <v>70001</v>
      </c>
    </row>
    <row r="33758" spans="1:2" x14ac:dyDescent="0.2">
      <c r="A33758" s="112" t="s">
        <v>70002</v>
      </c>
      <c r="B33758" s="112" t="s">
        <v>70003</v>
      </c>
    </row>
    <row r="33759" spans="1:2" x14ac:dyDescent="0.2">
      <c r="A33759" s="112" t="s">
        <v>70004</v>
      </c>
      <c r="B33759" s="112" t="s">
        <v>70005</v>
      </c>
    </row>
    <row r="33760" spans="1:2" x14ac:dyDescent="0.2">
      <c r="A33760" s="112" t="s">
        <v>70006</v>
      </c>
      <c r="B33760" s="112" t="s">
        <v>70007</v>
      </c>
    </row>
    <row r="33761" spans="1:2" x14ac:dyDescent="0.2">
      <c r="A33761" s="112" t="s">
        <v>70008</v>
      </c>
      <c r="B33761" s="112" t="s">
        <v>70009</v>
      </c>
    </row>
    <row r="33762" spans="1:2" x14ac:dyDescent="0.2">
      <c r="A33762" s="112" t="s">
        <v>70010</v>
      </c>
      <c r="B33762" s="112" t="s">
        <v>70011</v>
      </c>
    </row>
    <row r="33763" spans="1:2" x14ac:dyDescent="0.2">
      <c r="A33763" s="112" t="s">
        <v>70012</v>
      </c>
      <c r="B33763" s="112" t="s">
        <v>70013</v>
      </c>
    </row>
    <row r="33764" spans="1:2" x14ac:dyDescent="0.2">
      <c r="A33764" s="112" t="s">
        <v>70014</v>
      </c>
      <c r="B33764" s="112" t="s">
        <v>70015</v>
      </c>
    </row>
    <row r="33765" spans="1:2" x14ac:dyDescent="0.2">
      <c r="A33765" s="112" t="s">
        <v>70016</v>
      </c>
      <c r="B33765" s="112" t="s">
        <v>70017</v>
      </c>
    </row>
    <row r="33766" spans="1:2" x14ac:dyDescent="0.2">
      <c r="A33766" s="112" t="s">
        <v>70018</v>
      </c>
      <c r="B33766" s="112" t="s">
        <v>70019</v>
      </c>
    </row>
    <row r="33767" spans="1:2" x14ac:dyDescent="0.2">
      <c r="A33767" s="112" t="s">
        <v>70020</v>
      </c>
      <c r="B33767" s="112" t="s">
        <v>70021</v>
      </c>
    </row>
    <row r="33768" spans="1:2" x14ac:dyDescent="0.2">
      <c r="A33768" s="112" t="s">
        <v>70022</v>
      </c>
      <c r="B33768" s="112" t="s">
        <v>70023</v>
      </c>
    </row>
    <row r="33769" spans="1:2" x14ac:dyDescent="0.2">
      <c r="A33769" s="112" t="s">
        <v>70024</v>
      </c>
      <c r="B33769" s="112" t="s">
        <v>70025</v>
      </c>
    </row>
    <row r="33770" spans="1:2" x14ac:dyDescent="0.2">
      <c r="A33770" s="112" t="s">
        <v>70026</v>
      </c>
      <c r="B33770" s="112" t="s">
        <v>70027</v>
      </c>
    </row>
    <row r="33771" spans="1:2" x14ac:dyDescent="0.2">
      <c r="A33771" s="112" t="s">
        <v>70028</v>
      </c>
      <c r="B33771" s="112" t="s">
        <v>70029</v>
      </c>
    </row>
    <row r="33772" spans="1:2" x14ac:dyDescent="0.2">
      <c r="A33772" s="112" t="s">
        <v>70030</v>
      </c>
      <c r="B33772" s="112" t="s">
        <v>70031</v>
      </c>
    </row>
    <row r="33773" spans="1:2" x14ac:dyDescent="0.2">
      <c r="A33773" s="112" t="s">
        <v>70032</v>
      </c>
      <c r="B33773" s="112" t="s">
        <v>70033</v>
      </c>
    </row>
    <row r="33774" spans="1:2" x14ac:dyDescent="0.2">
      <c r="A33774" s="112" t="s">
        <v>70034</v>
      </c>
      <c r="B33774" s="112" t="s">
        <v>70035</v>
      </c>
    </row>
    <row r="33775" spans="1:2" x14ac:dyDescent="0.2">
      <c r="A33775" s="112" t="s">
        <v>70036</v>
      </c>
      <c r="B33775" s="112" t="s">
        <v>70037</v>
      </c>
    </row>
    <row r="33776" spans="1:2" x14ac:dyDescent="0.2">
      <c r="A33776" s="112" t="s">
        <v>70038</v>
      </c>
      <c r="B33776" s="112" t="s">
        <v>70039</v>
      </c>
    </row>
    <row r="33777" spans="1:2" x14ac:dyDescent="0.2">
      <c r="A33777" s="112" t="s">
        <v>70040</v>
      </c>
      <c r="B33777" s="112" t="s">
        <v>70041</v>
      </c>
    </row>
    <row r="33778" spans="1:2" x14ac:dyDescent="0.2">
      <c r="A33778" s="112" t="s">
        <v>70042</v>
      </c>
      <c r="B33778" s="112" t="s">
        <v>70043</v>
      </c>
    </row>
    <row r="33779" spans="1:2" x14ac:dyDescent="0.2">
      <c r="A33779" s="112" t="s">
        <v>70044</v>
      </c>
      <c r="B33779" s="112" t="s">
        <v>70045</v>
      </c>
    </row>
    <row r="33780" spans="1:2" x14ac:dyDescent="0.2">
      <c r="A33780" s="112" t="s">
        <v>70046</v>
      </c>
      <c r="B33780" s="112" t="s">
        <v>70047</v>
      </c>
    </row>
    <row r="33781" spans="1:2" x14ac:dyDescent="0.2">
      <c r="A33781" s="112" t="s">
        <v>70048</v>
      </c>
      <c r="B33781" s="112" t="s">
        <v>70049</v>
      </c>
    </row>
    <row r="33782" spans="1:2" x14ac:dyDescent="0.2">
      <c r="A33782" s="112" t="s">
        <v>70050</v>
      </c>
      <c r="B33782" s="112" t="s">
        <v>70051</v>
      </c>
    </row>
    <row r="33783" spans="1:2" x14ac:dyDescent="0.2">
      <c r="A33783" s="112" t="s">
        <v>70052</v>
      </c>
      <c r="B33783" s="112" t="s">
        <v>70053</v>
      </c>
    </row>
    <row r="33784" spans="1:2" x14ac:dyDescent="0.2">
      <c r="A33784" s="112" t="s">
        <v>70054</v>
      </c>
      <c r="B33784" s="112" t="s">
        <v>70055</v>
      </c>
    </row>
    <row r="33785" spans="1:2" x14ac:dyDescent="0.2">
      <c r="A33785" s="112" t="s">
        <v>70056</v>
      </c>
      <c r="B33785" s="112" t="s">
        <v>70057</v>
      </c>
    </row>
    <row r="33786" spans="1:2" x14ac:dyDescent="0.2">
      <c r="A33786" s="112" t="s">
        <v>70058</v>
      </c>
      <c r="B33786" s="112" t="s">
        <v>70059</v>
      </c>
    </row>
    <row r="33787" spans="1:2" x14ac:dyDescent="0.2">
      <c r="A33787" s="112" t="s">
        <v>70060</v>
      </c>
      <c r="B33787" s="112" t="s">
        <v>70061</v>
      </c>
    </row>
    <row r="33788" spans="1:2" x14ac:dyDescent="0.2">
      <c r="A33788" s="112" t="s">
        <v>70062</v>
      </c>
      <c r="B33788" s="112" t="s">
        <v>70063</v>
      </c>
    </row>
    <row r="33789" spans="1:2" x14ac:dyDescent="0.2">
      <c r="A33789" s="112" t="s">
        <v>70064</v>
      </c>
      <c r="B33789" s="112" t="s">
        <v>70065</v>
      </c>
    </row>
    <row r="33790" spans="1:2" x14ac:dyDescent="0.2">
      <c r="A33790" s="112" t="s">
        <v>70066</v>
      </c>
      <c r="B33790" s="112" t="s">
        <v>70067</v>
      </c>
    </row>
    <row r="33791" spans="1:2" x14ac:dyDescent="0.2">
      <c r="A33791" s="112" t="s">
        <v>70068</v>
      </c>
      <c r="B33791" s="112" t="s">
        <v>70069</v>
      </c>
    </row>
    <row r="33792" spans="1:2" x14ac:dyDescent="0.2">
      <c r="A33792" s="112" t="s">
        <v>70070</v>
      </c>
      <c r="B33792" s="112" t="s">
        <v>70071</v>
      </c>
    </row>
    <row r="33793" spans="1:2" x14ac:dyDescent="0.2">
      <c r="A33793" s="112" t="s">
        <v>70072</v>
      </c>
      <c r="B33793" s="112" t="s">
        <v>70073</v>
      </c>
    </row>
    <row r="33794" spans="1:2" x14ac:dyDescent="0.2">
      <c r="A33794" s="112" t="s">
        <v>70074</v>
      </c>
      <c r="B33794" s="112" t="s">
        <v>70075</v>
      </c>
    </row>
    <row r="33795" spans="1:2" x14ac:dyDescent="0.2">
      <c r="A33795" s="112" t="s">
        <v>70076</v>
      </c>
      <c r="B33795" s="112" t="s">
        <v>70077</v>
      </c>
    </row>
    <row r="33796" spans="1:2" x14ac:dyDescent="0.2">
      <c r="A33796" s="112" t="s">
        <v>70078</v>
      </c>
      <c r="B33796" s="112" t="s">
        <v>70079</v>
      </c>
    </row>
    <row r="33797" spans="1:2" x14ac:dyDescent="0.2">
      <c r="A33797" s="112" t="s">
        <v>70080</v>
      </c>
      <c r="B33797" s="112" t="s">
        <v>70081</v>
      </c>
    </row>
    <row r="33798" spans="1:2" x14ac:dyDescent="0.2">
      <c r="A33798" s="112" t="s">
        <v>70082</v>
      </c>
      <c r="B33798" s="112" t="s">
        <v>70083</v>
      </c>
    </row>
    <row r="33799" spans="1:2" x14ac:dyDescent="0.2">
      <c r="A33799" s="112" t="s">
        <v>70084</v>
      </c>
      <c r="B33799" s="112" t="s">
        <v>70085</v>
      </c>
    </row>
    <row r="33800" spans="1:2" x14ac:dyDescent="0.2">
      <c r="A33800" s="112" t="s">
        <v>70086</v>
      </c>
      <c r="B33800" s="112" t="s">
        <v>70087</v>
      </c>
    </row>
    <row r="33801" spans="1:2" x14ac:dyDescent="0.2">
      <c r="A33801" s="112" t="s">
        <v>70088</v>
      </c>
      <c r="B33801" s="112" t="s">
        <v>70089</v>
      </c>
    </row>
    <row r="33802" spans="1:2" x14ac:dyDescent="0.2">
      <c r="A33802" s="112" t="s">
        <v>70090</v>
      </c>
      <c r="B33802" s="112" t="s">
        <v>70091</v>
      </c>
    </row>
    <row r="33803" spans="1:2" x14ac:dyDescent="0.2">
      <c r="A33803" s="112" t="s">
        <v>70092</v>
      </c>
      <c r="B33803" s="112" t="s">
        <v>70093</v>
      </c>
    </row>
    <row r="33804" spans="1:2" x14ac:dyDescent="0.2">
      <c r="A33804" s="112" t="s">
        <v>70094</v>
      </c>
      <c r="B33804" s="112" t="s">
        <v>70095</v>
      </c>
    </row>
    <row r="33805" spans="1:2" x14ac:dyDescent="0.2">
      <c r="A33805" s="112" t="s">
        <v>70096</v>
      </c>
      <c r="B33805" s="112" t="s">
        <v>70097</v>
      </c>
    </row>
    <row r="33806" spans="1:2" x14ac:dyDescent="0.2">
      <c r="A33806" s="112" t="s">
        <v>70098</v>
      </c>
      <c r="B33806" s="112" t="s">
        <v>70099</v>
      </c>
    </row>
    <row r="33807" spans="1:2" x14ac:dyDescent="0.2">
      <c r="A33807" s="112" t="s">
        <v>70100</v>
      </c>
      <c r="B33807" s="112" t="s">
        <v>70101</v>
      </c>
    </row>
    <row r="33808" spans="1:2" x14ac:dyDescent="0.2">
      <c r="A33808" s="112" t="s">
        <v>70102</v>
      </c>
      <c r="B33808" s="112" t="s">
        <v>70103</v>
      </c>
    </row>
    <row r="33809" spans="1:2" x14ac:dyDescent="0.2">
      <c r="A33809" s="112" t="s">
        <v>70104</v>
      </c>
      <c r="B33809" s="112" t="s">
        <v>70105</v>
      </c>
    </row>
    <row r="33810" spans="1:2" x14ac:dyDescent="0.2">
      <c r="A33810" s="112" t="s">
        <v>70106</v>
      </c>
      <c r="B33810" s="112" t="s">
        <v>70107</v>
      </c>
    </row>
    <row r="33811" spans="1:2" x14ac:dyDescent="0.2">
      <c r="A33811" s="112" t="s">
        <v>70108</v>
      </c>
      <c r="B33811" s="112" t="s">
        <v>70109</v>
      </c>
    </row>
    <row r="33812" spans="1:2" x14ac:dyDescent="0.2">
      <c r="A33812" s="112" t="s">
        <v>70110</v>
      </c>
      <c r="B33812" s="112" t="s">
        <v>70111</v>
      </c>
    </row>
    <row r="33813" spans="1:2" x14ac:dyDescent="0.2">
      <c r="A33813" s="112" t="s">
        <v>70112</v>
      </c>
      <c r="B33813" s="112" t="s">
        <v>70113</v>
      </c>
    </row>
    <row r="33814" spans="1:2" x14ac:dyDescent="0.2">
      <c r="A33814" s="112" t="s">
        <v>70114</v>
      </c>
      <c r="B33814" s="112" t="s">
        <v>70115</v>
      </c>
    </row>
    <row r="33815" spans="1:2" x14ac:dyDescent="0.2">
      <c r="A33815" s="112" t="s">
        <v>70116</v>
      </c>
      <c r="B33815" s="112" t="s">
        <v>70117</v>
      </c>
    </row>
    <row r="33816" spans="1:2" x14ac:dyDescent="0.2">
      <c r="A33816" s="112" t="s">
        <v>70118</v>
      </c>
      <c r="B33816" s="112" t="s">
        <v>70119</v>
      </c>
    </row>
    <row r="33817" spans="1:2" x14ac:dyDescent="0.2">
      <c r="A33817" s="112" t="s">
        <v>70120</v>
      </c>
      <c r="B33817" s="112" t="s">
        <v>70121</v>
      </c>
    </row>
    <row r="33818" spans="1:2" x14ac:dyDescent="0.2">
      <c r="A33818" s="112" t="s">
        <v>70122</v>
      </c>
      <c r="B33818" s="112" t="s">
        <v>70123</v>
      </c>
    </row>
    <row r="33819" spans="1:2" x14ac:dyDescent="0.2">
      <c r="A33819" s="112" t="s">
        <v>70124</v>
      </c>
      <c r="B33819" s="112" t="s">
        <v>70125</v>
      </c>
    </row>
    <row r="33820" spans="1:2" x14ac:dyDescent="0.2">
      <c r="A33820" s="112" t="s">
        <v>70126</v>
      </c>
      <c r="B33820" s="112" t="s">
        <v>70127</v>
      </c>
    </row>
    <row r="33821" spans="1:2" x14ac:dyDescent="0.2">
      <c r="A33821" s="112" t="s">
        <v>70128</v>
      </c>
      <c r="B33821" s="112" t="s">
        <v>70129</v>
      </c>
    </row>
    <row r="33822" spans="1:2" x14ac:dyDescent="0.2">
      <c r="A33822" s="112" t="s">
        <v>70130</v>
      </c>
      <c r="B33822" s="112" t="s">
        <v>70131</v>
      </c>
    </row>
    <row r="33823" spans="1:2" x14ac:dyDescent="0.2">
      <c r="A33823" s="112" t="s">
        <v>70132</v>
      </c>
      <c r="B33823" s="112" t="s">
        <v>70133</v>
      </c>
    </row>
    <row r="33824" spans="1:2" x14ac:dyDescent="0.2">
      <c r="A33824" s="112" t="s">
        <v>70134</v>
      </c>
      <c r="B33824" s="112" t="s">
        <v>70135</v>
      </c>
    </row>
    <row r="33825" spans="1:2" x14ac:dyDescent="0.2">
      <c r="A33825" s="112" t="s">
        <v>70136</v>
      </c>
      <c r="B33825" s="112" t="s">
        <v>70137</v>
      </c>
    </row>
    <row r="33826" spans="1:2" x14ac:dyDescent="0.2">
      <c r="A33826" s="112" t="s">
        <v>70138</v>
      </c>
      <c r="B33826" s="112" t="s">
        <v>70139</v>
      </c>
    </row>
    <row r="33827" spans="1:2" x14ac:dyDescent="0.2">
      <c r="A33827" s="112" t="s">
        <v>70140</v>
      </c>
      <c r="B33827" s="112" t="s">
        <v>70141</v>
      </c>
    </row>
    <row r="33828" spans="1:2" x14ac:dyDescent="0.2">
      <c r="A33828" s="112" t="s">
        <v>70142</v>
      </c>
      <c r="B33828" s="112" t="s">
        <v>70143</v>
      </c>
    </row>
    <row r="33829" spans="1:2" x14ac:dyDescent="0.2">
      <c r="A33829" s="112" t="s">
        <v>70144</v>
      </c>
      <c r="B33829" s="112" t="s">
        <v>70145</v>
      </c>
    </row>
    <row r="33830" spans="1:2" x14ac:dyDescent="0.2">
      <c r="A33830" s="112" t="s">
        <v>70146</v>
      </c>
      <c r="B33830" s="112" t="s">
        <v>70147</v>
      </c>
    </row>
    <row r="33831" spans="1:2" x14ac:dyDescent="0.2">
      <c r="A33831" s="112" t="s">
        <v>70148</v>
      </c>
      <c r="B33831" s="112" t="s">
        <v>70149</v>
      </c>
    </row>
    <row r="33832" spans="1:2" x14ac:dyDescent="0.2">
      <c r="A33832" s="112" t="s">
        <v>70150</v>
      </c>
      <c r="B33832" s="112" t="s">
        <v>70151</v>
      </c>
    </row>
    <row r="33833" spans="1:2" x14ac:dyDescent="0.2">
      <c r="A33833" s="112" t="s">
        <v>70152</v>
      </c>
      <c r="B33833" s="112" t="s">
        <v>70153</v>
      </c>
    </row>
    <row r="33834" spans="1:2" x14ac:dyDescent="0.2">
      <c r="A33834" s="112" t="s">
        <v>70154</v>
      </c>
      <c r="B33834" s="112" t="s">
        <v>70155</v>
      </c>
    </row>
    <row r="33835" spans="1:2" x14ac:dyDescent="0.2">
      <c r="A33835" s="112" t="s">
        <v>70156</v>
      </c>
      <c r="B33835" s="112" t="s">
        <v>70157</v>
      </c>
    </row>
    <row r="33836" spans="1:2" x14ac:dyDescent="0.2">
      <c r="A33836" s="112" t="s">
        <v>70158</v>
      </c>
      <c r="B33836" s="112" t="s">
        <v>70159</v>
      </c>
    </row>
    <row r="33837" spans="1:2" x14ac:dyDescent="0.2">
      <c r="A33837" s="112" t="s">
        <v>70160</v>
      </c>
      <c r="B33837" s="112" t="s">
        <v>70161</v>
      </c>
    </row>
    <row r="33838" spans="1:2" x14ac:dyDescent="0.2">
      <c r="A33838" s="112" t="s">
        <v>70162</v>
      </c>
      <c r="B33838" s="112" t="s">
        <v>70163</v>
      </c>
    </row>
    <row r="33839" spans="1:2" x14ac:dyDescent="0.2">
      <c r="A33839" s="112" t="s">
        <v>70164</v>
      </c>
      <c r="B33839" s="112" t="s">
        <v>70165</v>
      </c>
    </row>
    <row r="33840" spans="1:2" x14ac:dyDescent="0.2">
      <c r="A33840" s="112" t="s">
        <v>70166</v>
      </c>
      <c r="B33840" s="112" t="s">
        <v>70167</v>
      </c>
    </row>
    <row r="33841" spans="1:2" x14ac:dyDescent="0.2">
      <c r="A33841" s="112" t="s">
        <v>70168</v>
      </c>
      <c r="B33841" s="112" t="s">
        <v>70169</v>
      </c>
    </row>
    <row r="33842" spans="1:2" x14ac:dyDescent="0.2">
      <c r="A33842" s="112" t="s">
        <v>70170</v>
      </c>
      <c r="B33842" s="112" t="s">
        <v>70171</v>
      </c>
    </row>
    <row r="33843" spans="1:2" x14ac:dyDescent="0.2">
      <c r="A33843" s="112" t="s">
        <v>70172</v>
      </c>
      <c r="B33843" s="112" t="s">
        <v>70173</v>
      </c>
    </row>
    <row r="33844" spans="1:2" x14ac:dyDescent="0.2">
      <c r="A33844" s="112" t="s">
        <v>70174</v>
      </c>
      <c r="B33844" s="112" t="s">
        <v>70175</v>
      </c>
    </row>
    <row r="33845" spans="1:2" x14ac:dyDescent="0.2">
      <c r="A33845" s="112" t="s">
        <v>70176</v>
      </c>
      <c r="B33845" s="112" t="s">
        <v>70177</v>
      </c>
    </row>
    <row r="33846" spans="1:2" x14ac:dyDescent="0.2">
      <c r="A33846" s="112" t="s">
        <v>70178</v>
      </c>
      <c r="B33846" s="112" t="s">
        <v>70179</v>
      </c>
    </row>
    <row r="33847" spans="1:2" x14ac:dyDescent="0.2">
      <c r="A33847" s="112" t="s">
        <v>70180</v>
      </c>
      <c r="B33847" s="112" t="s">
        <v>70181</v>
      </c>
    </row>
    <row r="33848" spans="1:2" x14ac:dyDescent="0.2">
      <c r="A33848" s="112" t="s">
        <v>70182</v>
      </c>
      <c r="B33848" s="112" t="s">
        <v>70183</v>
      </c>
    </row>
    <row r="33849" spans="1:2" x14ac:dyDescent="0.2">
      <c r="A33849" s="112" t="s">
        <v>70184</v>
      </c>
      <c r="B33849" s="112" t="s">
        <v>70185</v>
      </c>
    </row>
    <row r="33850" spans="1:2" x14ac:dyDescent="0.2">
      <c r="A33850" s="112" t="s">
        <v>70186</v>
      </c>
      <c r="B33850" s="112" t="s">
        <v>70187</v>
      </c>
    </row>
    <row r="33851" spans="1:2" x14ac:dyDescent="0.2">
      <c r="A33851" s="112" t="s">
        <v>70188</v>
      </c>
      <c r="B33851" s="112" t="s">
        <v>70189</v>
      </c>
    </row>
    <row r="33852" spans="1:2" x14ac:dyDescent="0.2">
      <c r="A33852" s="112" t="s">
        <v>70190</v>
      </c>
      <c r="B33852" s="112" t="s">
        <v>70191</v>
      </c>
    </row>
    <row r="33853" spans="1:2" x14ac:dyDescent="0.2">
      <c r="A33853" s="112" t="s">
        <v>70192</v>
      </c>
      <c r="B33853" s="112" t="s">
        <v>70193</v>
      </c>
    </row>
    <row r="33854" spans="1:2" x14ac:dyDescent="0.2">
      <c r="A33854" s="112" t="s">
        <v>70194</v>
      </c>
      <c r="B33854" s="112" t="s">
        <v>70195</v>
      </c>
    </row>
    <row r="33855" spans="1:2" x14ac:dyDescent="0.2">
      <c r="A33855" s="112" t="s">
        <v>70196</v>
      </c>
      <c r="B33855" s="112" t="s">
        <v>70197</v>
      </c>
    </row>
    <row r="33856" spans="1:2" x14ac:dyDescent="0.2">
      <c r="A33856" s="112" t="s">
        <v>70198</v>
      </c>
      <c r="B33856" s="112" t="s">
        <v>70199</v>
      </c>
    </row>
    <row r="33857" spans="1:2" x14ac:dyDescent="0.2">
      <c r="A33857" s="112" t="s">
        <v>70200</v>
      </c>
      <c r="B33857" s="112" t="s">
        <v>70201</v>
      </c>
    </row>
    <row r="33858" spans="1:2" x14ac:dyDescent="0.2">
      <c r="A33858" s="112" t="s">
        <v>70202</v>
      </c>
      <c r="B33858" s="112" t="s">
        <v>70203</v>
      </c>
    </row>
    <row r="33859" spans="1:2" x14ac:dyDescent="0.2">
      <c r="A33859" s="112" t="s">
        <v>70204</v>
      </c>
      <c r="B33859" s="112" t="s">
        <v>70205</v>
      </c>
    </row>
    <row r="33860" spans="1:2" x14ac:dyDescent="0.2">
      <c r="A33860" s="112" t="s">
        <v>70206</v>
      </c>
      <c r="B33860" s="112" t="s">
        <v>70207</v>
      </c>
    </row>
    <row r="33861" spans="1:2" x14ac:dyDescent="0.2">
      <c r="A33861" s="112" t="s">
        <v>70208</v>
      </c>
      <c r="B33861" s="112" t="s">
        <v>70209</v>
      </c>
    </row>
    <row r="33862" spans="1:2" x14ac:dyDescent="0.2">
      <c r="A33862" s="112" t="s">
        <v>70210</v>
      </c>
      <c r="B33862" s="112" t="s">
        <v>70211</v>
      </c>
    </row>
    <row r="33863" spans="1:2" x14ac:dyDescent="0.2">
      <c r="A33863" s="112" t="s">
        <v>70212</v>
      </c>
      <c r="B33863" s="112" t="s">
        <v>70213</v>
      </c>
    </row>
    <row r="33864" spans="1:2" x14ac:dyDescent="0.2">
      <c r="A33864" s="112" t="s">
        <v>70214</v>
      </c>
      <c r="B33864" s="112" t="s">
        <v>70215</v>
      </c>
    </row>
    <row r="33865" spans="1:2" x14ac:dyDescent="0.2">
      <c r="A33865" s="112" t="s">
        <v>70216</v>
      </c>
      <c r="B33865" s="112" t="s">
        <v>70217</v>
      </c>
    </row>
    <row r="33866" spans="1:2" x14ac:dyDescent="0.2">
      <c r="A33866" s="112" t="s">
        <v>70218</v>
      </c>
      <c r="B33866" s="112" t="s">
        <v>70219</v>
      </c>
    </row>
    <row r="33867" spans="1:2" x14ac:dyDescent="0.2">
      <c r="A33867" s="112" t="s">
        <v>70220</v>
      </c>
      <c r="B33867" s="112" t="s">
        <v>70221</v>
      </c>
    </row>
    <row r="33868" spans="1:2" x14ac:dyDescent="0.2">
      <c r="A33868" s="112" t="s">
        <v>70222</v>
      </c>
      <c r="B33868" s="112" t="s">
        <v>70223</v>
      </c>
    </row>
    <row r="33869" spans="1:2" x14ac:dyDescent="0.2">
      <c r="A33869" s="112" t="s">
        <v>70224</v>
      </c>
      <c r="B33869" s="112" t="s">
        <v>70225</v>
      </c>
    </row>
    <row r="33870" spans="1:2" x14ac:dyDescent="0.2">
      <c r="A33870" s="112" t="s">
        <v>70226</v>
      </c>
      <c r="B33870" s="112" t="s">
        <v>70227</v>
      </c>
    </row>
    <row r="33871" spans="1:2" x14ac:dyDescent="0.2">
      <c r="A33871" s="112" t="s">
        <v>70228</v>
      </c>
      <c r="B33871" s="112" t="s">
        <v>70229</v>
      </c>
    </row>
    <row r="33872" spans="1:2" x14ac:dyDescent="0.2">
      <c r="A33872" s="112" t="s">
        <v>70230</v>
      </c>
      <c r="B33872" s="112" t="s">
        <v>70231</v>
      </c>
    </row>
    <row r="33873" spans="1:2" x14ac:dyDescent="0.2">
      <c r="A33873" s="112" t="s">
        <v>70232</v>
      </c>
      <c r="B33873" s="112" t="s">
        <v>70233</v>
      </c>
    </row>
    <row r="33874" spans="1:2" x14ac:dyDescent="0.2">
      <c r="A33874" s="112" t="s">
        <v>70234</v>
      </c>
      <c r="B33874" s="112" t="s">
        <v>70235</v>
      </c>
    </row>
    <row r="33875" spans="1:2" x14ac:dyDescent="0.2">
      <c r="A33875" s="112" t="s">
        <v>70236</v>
      </c>
      <c r="B33875" s="112" t="s">
        <v>70237</v>
      </c>
    </row>
    <row r="33876" spans="1:2" x14ac:dyDescent="0.2">
      <c r="A33876" s="112" t="s">
        <v>70238</v>
      </c>
      <c r="B33876" s="112" t="s">
        <v>70239</v>
      </c>
    </row>
    <row r="33877" spans="1:2" x14ac:dyDescent="0.2">
      <c r="A33877" s="112" t="s">
        <v>70240</v>
      </c>
      <c r="B33877" s="112" t="s">
        <v>70241</v>
      </c>
    </row>
    <row r="33878" spans="1:2" x14ac:dyDescent="0.2">
      <c r="A33878" s="112" t="s">
        <v>70242</v>
      </c>
      <c r="B33878" s="112" t="s">
        <v>70243</v>
      </c>
    </row>
    <row r="33879" spans="1:2" x14ac:dyDescent="0.2">
      <c r="A33879" s="112" t="s">
        <v>70244</v>
      </c>
      <c r="B33879" s="112" t="s">
        <v>70245</v>
      </c>
    </row>
    <row r="33880" spans="1:2" x14ac:dyDescent="0.2">
      <c r="A33880" s="112" t="s">
        <v>70246</v>
      </c>
      <c r="B33880" s="112" t="s">
        <v>70247</v>
      </c>
    </row>
    <row r="33881" spans="1:2" x14ac:dyDescent="0.2">
      <c r="A33881" s="112" t="s">
        <v>70248</v>
      </c>
      <c r="B33881" s="112" t="s">
        <v>70249</v>
      </c>
    </row>
    <row r="33882" spans="1:2" x14ac:dyDescent="0.2">
      <c r="A33882" s="112" t="s">
        <v>70250</v>
      </c>
      <c r="B33882" s="112" t="s">
        <v>70251</v>
      </c>
    </row>
    <row r="33883" spans="1:2" x14ac:dyDescent="0.2">
      <c r="A33883" s="112" t="s">
        <v>70252</v>
      </c>
      <c r="B33883" s="112" t="s">
        <v>70253</v>
      </c>
    </row>
    <row r="33884" spans="1:2" x14ac:dyDescent="0.2">
      <c r="A33884" s="112" t="s">
        <v>70254</v>
      </c>
      <c r="B33884" s="112" t="s">
        <v>70255</v>
      </c>
    </row>
    <row r="33885" spans="1:2" x14ac:dyDescent="0.2">
      <c r="A33885" s="112" t="s">
        <v>70256</v>
      </c>
      <c r="B33885" s="112" t="s">
        <v>70257</v>
      </c>
    </row>
    <row r="33886" spans="1:2" x14ac:dyDescent="0.2">
      <c r="A33886" s="112" t="s">
        <v>70258</v>
      </c>
      <c r="B33886" s="112" t="s">
        <v>70259</v>
      </c>
    </row>
    <row r="33887" spans="1:2" x14ac:dyDescent="0.2">
      <c r="A33887" s="112" t="s">
        <v>70260</v>
      </c>
      <c r="B33887" s="112" t="s">
        <v>70261</v>
      </c>
    </row>
    <row r="33888" spans="1:2" x14ac:dyDescent="0.2">
      <c r="A33888" s="112" t="s">
        <v>70262</v>
      </c>
      <c r="B33888" s="112" t="s">
        <v>70263</v>
      </c>
    </row>
    <row r="33889" spans="1:2" x14ac:dyDescent="0.2">
      <c r="A33889" s="112" t="s">
        <v>70264</v>
      </c>
      <c r="B33889" s="112" t="s">
        <v>70265</v>
      </c>
    </row>
    <row r="33890" spans="1:2" x14ac:dyDescent="0.2">
      <c r="A33890" s="112" t="s">
        <v>70266</v>
      </c>
      <c r="B33890" s="112" t="s">
        <v>70267</v>
      </c>
    </row>
    <row r="33891" spans="1:2" x14ac:dyDescent="0.2">
      <c r="A33891" s="112" t="s">
        <v>70268</v>
      </c>
      <c r="B33891" s="112" t="s">
        <v>70269</v>
      </c>
    </row>
    <row r="33892" spans="1:2" x14ac:dyDescent="0.2">
      <c r="A33892" s="112" t="s">
        <v>70270</v>
      </c>
      <c r="B33892" s="112" t="s">
        <v>70271</v>
      </c>
    </row>
    <row r="33893" spans="1:2" x14ac:dyDescent="0.2">
      <c r="A33893" s="112" t="s">
        <v>70272</v>
      </c>
      <c r="B33893" s="112" t="s">
        <v>70273</v>
      </c>
    </row>
    <row r="33894" spans="1:2" x14ac:dyDescent="0.2">
      <c r="A33894" s="112" t="s">
        <v>70274</v>
      </c>
      <c r="B33894" s="112" t="s">
        <v>70275</v>
      </c>
    </row>
    <row r="33895" spans="1:2" x14ac:dyDescent="0.2">
      <c r="A33895" s="112" t="s">
        <v>70276</v>
      </c>
      <c r="B33895" s="112" t="s">
        <v>70277</v>
      </c>
    </row>
    <row r="33896" spans="1:2" x14ac:dyDescent="0.2">
      <c r="A33896" s="112" t="s">
        <v>70278</v>
      </c>
      <c r="B33896" s="112" t="s">
        <v>70279</v>
      </c>
    </row>
    <row r="33897" spans="1:2" x14ac:dyDescent="0.2">
      <c r="A33897" s="112" t="s">
        <v>70280</v>
      </c>
      <c r="B33897" s="112" t="s">
        <v>70281</v>
      </c>
    </row>
    <row r="33898" spans="1:2" x14ac:dyDescent="0.2">
      <c r="A33898" s="112" t="s">
        <v>70282</v>
      </c>
      <c r="B33898" s="112" t="s">
        <v>70283</v>
      </c>
    </row>
    <row r="33899" spans="1:2" x14ac:dyDescent="0.2">
      <c r="A33899" s="112" t="s">
        <v>70284</v>
      </c>
      <c r="B33899" s="112" t="s">
        <v>70285</v>
      </c>
    </row>
    <row r="33900" spans="1:2" x14ac:dyDescent="0.2">
      <c r="A33900" s="112" t="s">
        <v>70286</v>
      </c>
      <c r="B33900" s="112" t="s">
        <v>70287</v>
      </c>
    </row>
    <row r="33901" spans="1:2" x14ac:dyDescent="0.2">
      <c r="A33901" s="112" t="s">
        <v>70288</v>
      </c>
      <c r="B33901" s="112" t="s">
        <v>70289</v>
      </c>
    </row>
    <row r="33902" spans="1:2" x14ac:dyDescent="0.2">
      <c r="A33902" s="112" t="s">
        <v>70290</v>
      </c>
      <c r="B33902" s="112" t="s">
        <v>70291</v>
      </c>
    </row>
    <row r="33903" spans="1:2" x14ac:dyDescent="0.2">
      <c r="A33903" s="112" t="s">
        <v>70292</v>
      </c>
      <c r="B33903" s="112" t="s">
        <v>70293</v>
      </c>
    </row>
    <row r="33904" spans="1:2" x14ac:dyDescent="0.2">
      <c r="A33904" s="112" t="s">
        <v>70294</v>
      </c>
      <c r="B33904" s="112" t="s">
        <v>70295</v>
      </c>
    </row>
    <row r="33905" spans="1:2" x14ac:dyDescent="0.2">
      <c r="A33905" s="112" t="s">
        <v>70296</v>
      </c>
      <c r="B33905" s="112" t="s">
        <v>70297</v>
      </c>
    </row>
    <row r="33906" spans="1:2" x14ac:dyDescent="0.2">
      <c r="A33906" s="112" t="s">
        <v>70298</v>
      </c>
      <c r="B33906" s="112" t="s">
        <v>70299</v>
      </c>
    </row>
    <row r="33907" spans="1:2" x14ac:dyDescent="0.2">
      <c r="A33907" s="112" t="s">
        <v>70300</v>
      </c>
      <c r="B33907" s="112" t="s">
        <v>70301</v>
      </c>
    </row>
    <row r="33908" spans="1:2" x14ac:dyDescent="0.2">
      <c r="A33908" s="112" t="s">
        <v>70302</v>
      </c>
      <c r="B33908" s="112" t="s">
        <v>70303</v>
      </c>
    </row>
    <row r="33909" spans="1:2" x14ac:dyDescent="0.2">
      <c r="A33909" s="112" t="s">
        <v>70304</v>
      </c>
      <c r="B33909" s="112" t="s">
        <v>70305</v>
      </c>
    </row>
    <row r="33910" spans="1:2" x14ac:dyDescent="0.2">
      <c r="A33910" s="112" t="s">
        <v>70306</v>
      </c>
      <c r="B33910" s="112" t="s">
        <v>70307</v>
      </c>
    </row>
    <row r="33911" spans="1:2" x14ac:dyDescent="0.2">
      <c r="A33911" s="112" t="s">
        <v>70308</v>
      </c>
      <c r="B33911" s="112" t="s">
        <v>70309</v>
      </c>
    </row>
    <row r="33912" spans="1:2" x14ac:dyDescent="0.2">
      <c r="A33912" s="112" t="s">
        <v>70310</v>
      </c>
      <c r="B33912" s="112" t="s">
        <v>70311</v>
      </c>
    </row>
    <row r="33913" spans="1:2" x14ac:dyDescent="0.2">
      <c r="A33913" s="112" t="s">
        <v>70312</v>
      </c>
      <c r="B33913" s="112" t="s">
        <v>70313</v>
      </c>
    </row>
    <row r="33914" spans="1:2" x14ac:dyDescent="0.2">
      <c r="A33914" s="112" t="s">
        <v>70314</v>
      </c>
      <c r="B33914" s="112" t="s">
        <v>70315</v>
      </c>
    </row>
    <row r="33915" spans="1:2" x14ac:dyDescent="0.2">
      <c r="A33915" s="112" t="s">
        <v>70316</v>
      </c>
      <c r="B33915" s="112" t="s">
        <v>70317</v>
      </c>
    </row>
    <row r="33916" spans="1:2" x14ac:dyDescent="0.2">
      <c r="A33916" s="112" t="s">
        <v>70318</v>
      </c>
      <c r="B33916" s="112" t="s">
        <v>70319</v>
      </c>
    </row>
    <row r="33917" spans="1:2" x14ac:dyDescent="0.2">
      <c r="A33917" s="112" t="s">
        <v>70320</v>
      </c>
      <c r="B33917" s="112" t="s">
        <v>70321</v>
      </c>
    </row>
    <row r="33918" spans="1:2" x14ac:dyDescent="0.2">
      <c r="A33918" s="112" t="s">
        <v>70322</v>
      </c>
      <c r="B33918" s="112" t="s">
        <v>70323</v>
      </c>
    </row>
    <row r="33919" spans="1:2" x14ac:dyDescent="0.2">
      <c r="A33919" s="112" t="s">
        <v>70324</v>
      </c>
      <c r="B33919" s="112" t="s">
        <v>70325</v>
      </c>
    </row>
    <row r="33920" spans="1:2" x14ac:dyDescent="0.2">
      <c r="A33920" s="112" t="s">
        <v>70326</v>
      </c>
      <c r="B33920" s="112" t="s">
        <v>70327</v>
      </c>
    </row>
    <row r="33921" spans="1:2" x14ac:dyDescent="0.2">
      <c r="A33921" s="112" t="s">
        <v>70328</v>
      </c>
      <c r="B33921" s="112" t="s">
        <v>70329</v>
      </c>
    </row>
    <row r="33922" spans="1:2" x14ac:dyDescent="0.2">
      <c r="A33922" s="112" t="s">
        <v>70330</v>
      </c>
      <c r="B33922" s="112" t="s">
        <v>70331</v>
      </c>
    </row>
    <row r="33923" spans="1:2" x14ac:dyDescent="0.2">
      <c r="A33923" s="112" t="s">
        <v>70332</v>
      </c>
      <c r="B33923" s="112" t="s">
        <v>70333</v>
      </c>
    </row>
    <row r="33924" spans="1:2" x14ac:dyDescent="0.2">
      <c r="A33924" s="112" t="s">
        <v>70334</v>
      </c>
      <c r="B33924" s="112" t="s">
        <v>70335</v>
      </c>
    </row>
    <row r="33925" spans="1:2" x14ac:dyDescent="0.2">
      <c r="A33925" s="112" t="s">
        <v>70336</v>
      </c>
      <c r="B33925" s="112" t="s">
        <v>70337</v>
      </c>
    </row>
    <row r="33926" spans="1:2" x14ac:dyDescent="0.2">
      <c r="A33926" s="112" t="s">
        <v>70338</v>
      </c>
      <c r="B33926" s="112" t="s">
        <v>70339</v>
      </c>
    </row>
    <row r="33927" spans="1:2" x14ac:dyDescent="0.2">
      <c r="A33927" s="112" t="s">
        <v>70340</v>
      </c>
      <c r="B33927" s="112" t="s">
        <v>70341</v>
      </c>
    </row>
    <row r="33928" spans="1:2" x14ac:dyDescent="0.2">
      <c r="A33928" s="112" t="s">
        <v>70342</v>
      </c>
      <c r="B33928" s="112" t="s">
        <v>70343</v>
      </c>
    </row>
    <row r="33929" spans="1:2" x14ac:dyDescent="0.2">
      <c r="A33929" s="112" t="s">
        <v>70344</v>
      </c>
      <c r="B33929" s="112" t="s">
        <v>70345</v>
      </c>
    </row>
    <row r="33930" spans="1:2" x14ac:dyDescent="0.2">
      <c r="A33930" s="112" t="s">
        <v>70346</v>
      </c>
      <c r="B33930" s="112" t="s">
        <v>70347</v>
      </c>
    </row>
    <row r="33931" spans="1:2" x14ac:dyDescent="0.2">
      <c r="A33931" s="112" t="s">
        <v>70348</v>
      </c>
      <c r="B33931" s="112" t="s">
        <v>70349</v>
      </c>
    </row>
    <row r="33932" spans="1:2" x14ac:dyDescent="0.2">
      <c r="A33932" s="112" t="s">
        <v>70350</v>
      </c>
      <c r="B33932" s="112" t="s">
        <v>70351</v>
      </c>
    </row>
    <row r="33933" spans="1:2" x14ac:dyDescent="0.2">
      <c r="A33933" s="112" t="s">
        <v>70352</v>
      </c>
      <c r="B33933" s="112" t="s">
        <v>70353</v>
      </c>
    </row>
    <row r="33934" spans="1:2" x14ac:dyDescent="0.2">
      <c r="A33934" s="112" t="s">
        <v>70354</v>
      </c>
      <c r="B33934" s="112" t="s">
        <v>70355</v>
      </c>
    </row>
    <row r="33935" spans="1:2" x14ac:dyDescent="0.2">
      <c r="A33935" s="112" t="s">
        <v>70356</v>
      </c>
      <c r="B33935" s="112" t="s">
        <v>70357</v>
      </c>
    </row>
    <row r="33936" spans="1:2" x14ac:dyDescent="0.2">
      <c r="A33936" s="112" t="s">
        <v>70358</v>
      </c>
      <c r="B33936" s="112" t="s">
        <v>70359</v>
      </c>
    </row>
    <row r="33937" spans="1:2" x14ac:dyDescent="0.2">
      <c r="A33937" s="112" t="s">
        <v>70360</v>
      </c>
      <c r="B33937" s="112" t="s">
        <v>70361</v>
      </c>
    </row>
    <row r="33938" spans="1:2" x14ac:dyDescent="0.2">
      <c r="A33938" s="112" t="s">
        <v>70362</v>
      </c>
      <c r="B33938" s="112" t="s">
        <v>70363</v>
      </c>
    </row>
    <row r="33939" spans="1:2" x14ac:dyDescent="0.2">
      <c r="A33939" s="112" t="s">
        <v>70364</v>
      </c>
      <c r="B33939" s="112" t="s">
        <v>70365</v>
      </c>
    </row>
    <row r="33940" spans="1:2" x14ac:dyDescent="0.2">
      <c r="A33940" s="112" t="s">
        <v>70366</v>
      </c>
      <c r="B33940" s="112" t="s">
        <v>70367</v>
      </c>
    </row>
    <row r="33941" spans="1:2" x14ac:dyDescent="0.2">
      <c r="A33941" s="112" t="s">
        <v>70368</v>
      </c>
      <c r="B33941" s="112" t="s">
        <v>70369</v>
      </c>
    </row>
    <row r="33942" spans="1:2" x14ac:dyDescent="0.2">
      <c r="A33942" s="112" t="s">
        <v>70370</v>
      </c>
      <c r="B33942" s="112" t="s">
        <v>70371</v>
      </c>
    </row>
    <row r="33943" spans="1:2" x14ac:dyDescent="0.2">
      <c r="A33943" s="112" t="s">
        <v>70372</v>
      </c>
      <c r="B33943" s="112" t="s">
        <v>70373</v>
      </c>
    </row>
    <row r="33944" spans="1:2" x14ac:dyDescent="0.2">
      <c r="A33944" s="112" t="s">
        <v>70374</v>
      </c>
      <c r="B33944" s="112" t="s">
        <v>70375</v>
      </c>
    </row>
    <row r="33945" spans="1:2" x14ac:dyDescent="0.2">
      <c r="A33945" s="112" t="s">
        <v>70376</v>
      </c>
      <c r="B33945" s="112" t="s">
        <v>70377</v>
      </c>
    </row>
    <row r="33946" spans="1:2" x14ac:dyDescent="0.2">
      <c r="A33946" s="112" t="s">
        <v>70378</v>
      </c>
      <c r="B33946" s="112" t="s">
        <v>70379</v>
      </c>
    </row>
    <row r="33947" spans="1:2" x14ac:dyDescent="0.2">
      <c r="A33947" s="112" t="s">
        <v>70380</v>
      </c>
      <c r="B33947" s="112" t="s">
        <v>70381</v>
      </c>
    </row>
    <row r="33948" spans="1:2" x14ac:dyDescent="0.2">
      <c r="A33948" s="112" t="s">
        <v>70382</v>
      </c>
      <c r="B33948" s="112" t="s">
        <v>70383</v>
      </c>
    </row>
    <row r="33949" spans="1:2" x14ac:dyDescent="0.2">
      <c r="A33949" s="112" t="s">
        <v>70384</v>
      </c>
      <c r="B33949" s="112" t="s">
        <v>70385</v>
      </c>
    </row>
    <row r="33950" spans="1:2" x14ac:dyDescent="0.2">
      <c r="A33950" s="112" t="s">
        <v>70386</v>
      </c>
      <c r="B33950" s="112" t="s">
        <v>70387</v>
      </c>
    </row>
    <row r="33951" spans="1:2" x14ac:dyDescent="0.2">
      <c r="A33951" s="112" t="s">
        <v>70388</v>
      </c>
      <c r="B33951" s="112" t="s">
        <v>70389</v>
      </c>
    </row>
    <row r="33952" spans="1:2" x14ac:dyDescent="0.2">
      <c r="A33952" s="112" t="s">
        <v>70390</v>
      </c>
      <c r="B33952" s="112" t="s">
        <v>70391</v>
      </c>
    </row>
    <row r="33953" spans="1:2" x14ac:dyDescent="0.2">
      <c r="A33953" s="112" t="s">
        <v>70392</v>
      </c>
      <c r="B33953" s="112" t="s">
        <v>70393</v>
      </c>
    </row>
    <row r="33954" spans="1:2" x14ac:dyDescent="0.2">
      <c r="A33954" s="112" t="s">
        <v>70394</v>
      </c>
      <c r="B33954" s="112" t="s">
        <v>70395</v>
      </c>
    </row>
    <row r="33955" spans="1:2" x14ac:dyDescent="0.2">
      <c r="A33955" s="112" t="s">
        <v>70396</v>
      </c>
      <c r="B33955" s="112" t="s">
        <v>70397</v>
      </c>
    </row>
    <row r="33956" spans="1:2" x14ac:dyDescent="0.2">
      <c r="A33956" s="112" t="s">
        <v>70398</v>
      </c>
      <c r="B33956" s="112" t="s">
        <v>70399</v>
      </c>
    </row>
    <row r="33957" spans="1:2" x14ac:dyDescent="0.2">
      <c r="A33957" s="112" t="s">
        <v>70400</v>
      </c>
      <c r="B33957" s="112" t="s">
        <v>70401</v>
      </c>
    </row>
    <row r="33958" spans="1:2" x14ac:dyDescent="0.2">
      <c r="A33958" s="112" t="s">
        <v>70402</v>
      </c>
      <c r="B33958" s="112" t="s">
        <v>70403</v>
      </c>
    </row>
    <row r="33959" spans="1:2" x14ac:dyDescent="0.2">
      <c r="A33959" s="112" t="s">
        <v>70404</v>
      </c>
      <c r="B33959" s="112" t="s">
        <v>70405</v>
      </c>
    </row>
    <row r="33960" spans="1:2" x14ac:dyDescent="0.2">
      <c r="A33960" s="112" t="s">
        <v>70406</v>
      </c>
      <c r="B33960" s="112" t="s">
        <v>70407</v>
      </c>
    </row>
    <row r="33961" spans="1:2" x14ac:dyDescent="0.2">
      <c r="A33961" s="112" t="s">
        <v>70408</v>
      </c>
      <c r="B33961" s="112" t="s">
        <v>70409</v>
      </c>
    </row>
    <row r="33962" spans="1:2" x14ac:dyDescent="0.2">
      <c r="A33962" s="112" t="s">
        <v>70410</v>
      </c>
      <c r="B33962" s="112" t="s">
        <v>70411</v>
      </c>
    </row>
    <row r="33963" spans="1:2" x14ac:dyDescent="0.2">
      <c r="A33963" s="112" t="s">
        <v>70412</v>
      </c>
      <c r="B33963" s="112" t="s">
        <v>70413</v>
      </c>
    </row>
    <row r="33964" spans="1:2" x14ac:dyDescent="0.2">
      <c r="A33964" s="112" t="s">
        <v>70414</v>
      </c>
      <c r="B33964" s="112" t="s">
        <v>70415</v>
      </c>
    </row>
    <row r="33965" spans="1:2" x14ac:dyDescent="0.2">
      <c r="A33965" s="112" t="s">
        <v>70416</v>
      </c>
      <c r="B33965" s="112" t="s">
        <v>70417</v>
      </c>
    </row>
    <row r="33966" spans="1:2" x14ac:dyDescent="0.2">
      <c r="A33966" s="112" t="s">
        <v>70418</v>
      </c>
      <c r="B33966" s="112" t="s">
        <v>70419</v>
      </c>
    </row>
    <row r="33967" spans="1:2" x14ac:dyDescent="0.2">
      <c r="A33967" s="112" t="s">
        <v>70420</v>
      </c>
      <c r="B33967" s="112" t="s">
        <v>70421</v>
      </c>
    </row>
    <row r="33968" spans="1:2" x14ac:dyDescent="0.2">
      <c r="A33968" s="112" t="s">
        <v>70422</v>
      </c>
      <c r="B33968" s="112" t="s">
        <v>70423</v>
      </c>
    </row>
    <row r="33969" spans="1:2" x14ac:dyDescent="0.2">
      <c r="A33969" s="112" t="s">
        <v>70424</v>
      </c>
      <c r="B33969" s="112" t="s">
        <v>70425</v>
      </c>
    </row>
    <row r="33970" spans="1:2" x14ac:dyDescent="0.2">
      <c r="A33970" s="112" t="s">
        <v>70426</v>
      </c>
      <c r="B33970" s="112" t="s">
        <v>70427</v>
      </c>
    </row>
    <row r="33971" spans="1:2" x14ac:dyDescent="0.2">
      <c r="A33971" s="112" t="s">
        <v>70428</v>
      </c>
      <c r="B33971" s="112" t="s">
        <v>70429</v>
      </c>
    </row>
    <row r="33972" spans="1:2" x14ac:dyDescent="0.2">
      <c r="A33972" s="112" t="s">
        <v>70430</v>
      </c>
      <c r="B33972" s="112" t="s">
        <v>70431</v>
      </c>
    </row>
    <row r="33973" spans="1:2" x14ac:dyDescent="0.2">
      <c r="A33973" s="112" t="s">
        <v>70432</v>
      </c>
      <c r="B33973" s="112" t="s">
        <v>70433</v>
      </c>
    </row>
    <row r="33974" spans="1:2" x14ac:dyDescent="0.2">
      <c r="A33974" s="112" t="s">
        <v>70434</v>
      </c>
      <c r="B33974" s="112" t="s">
        <v>70435</v>
      </c>
    </row>
    <row r="33975" spans="1:2" x14ac:dyDescent="0.2">
      <c r="A33975" s="112" t="s">
        <v>70436</v>
      </c>
      <c r="B33975" s="112" t="s">
        <v>70437</v>
      </c>
    </row>
    <row r="33976" spans="1:2" x14ac:dyDescent="0.2">
      <c r="A33976" s="112" t="s">
        <v>70438</v>
      </c>
      <c r="B33976" s="112" t="s">
        <v>70439</v>
      </c>
    </row>
    <row r="33977" spans="1:2" x14ac:dyDescent="0.2">
      <c r="A33977" s="112" t="s">
        <v>70440</v>
      </c>
      <c r="B33977" s="112" t="s">
        <v>70441</v>
      </c>
    </row>
    <row r="33978" spans="1:2" x14ac:dyDescent="0.2">
      <c r="A33978" s="112" t="s">
        <v>70442</v>
      </c>
      <c r="B33978" s="112" t="s">
        <v>70443</v>
      </c>
    </row>
    <row r="33979" spans="1:2" x14ac:dyDescent="0.2">
      <c r="A33979" s="112" t="s">
        <v>70444</v>
      </c>
      <c r="B33979" s="112" t="s">
        <v>70445</v>
      </c>
    </row>
    <row r="33980" spans="1:2" x14ac:dyDescent="0.2">
      <c r="A33980" s="112" t="s">
        <v>70446</v>
      </c>
      <c r="B33980" s="112" t="s">
        <v>70447</v>
      </c>
    </row>
    <row r="33981" spans="1:2" x14ac:dyDescent="0.2">
      <c r="A33981" s="112" t="s">
        <v>70448</v>
      </c>
      <c r="B33981" s="112" t="s">
        <v>70449</v>
      </c>
    </row>
    <row r="33982" spans="1:2" x14ac:dyDescent="0.2">
      <c r="A33982" s="112" t="s">
        <v>70450</v>
      </c>
      <c r="B33982" s="112" t="s">
        <v>70451</v>
      </c>
    </row>
    <row r="33983" spans="1:2" x14ac:dyDescent="0.2">
      <c r="A33983" s="112" t="s">
        <v>70452</v>
      </c>
      <c r="B33983" s="112" t="s">
        <v>70453</v>
      </c>
    </row>
    <row r="33984" spans="1:2" x14ac:dyDescent="0.2">
      <c r="A33984" s="112" t="s">
        <v>70454</v>
      </c>
      <c r="B33984" s="112" t="s">
        <v>70455</v>
      </c>
    </row>
    <row r="33985" spans="1:2" x14ac:dyDescent="0.2">
      <c r="A33985" s="112" t="s">
        <v>70456</v>
      </c>
      <c r="B33985" s="112" t="s">
        <v>70457</v>
      </c>
    </row>
    <row r="33986" spans="1:2" x14ac:dyDescent="0.2">
      <c r="A33986" s="112" t="s">
        <v>70458</v>
      </c>
      <c r="B33986" s="112" t="s">
        <v>70459</v>
      </c>
    </row>
    <row r="33987" spans="1:2" x14ac:dyDescent="0.2">
      <c r="A33987" s="112" t="s">
        <v>70460</v>
      </c>
      <c r="B33987" s="112" t="s">
        <v>70461</v>
      </c>
    </row>
    <row r="33988" spans="1:2" x14ac:dyDescent="0.2">
      <c r="A33988" s="112" t="s">
        <v>70462</v>
      </c>
      <c r="B33988" s="112" t="s">
        <v>70463</v>
      </c>
    </row>
    <row r="33989" spans="1:2" x14ac:dyDescent="0.2">
      <c r="A33989" s="112" t="s">
        <v>70464</v>
      </c>
      <c r="B33989" s="112" t="s">
        <v>70465</v>
      </c>
    </row>
    <row r="33990" spans="1:2" x14ac:dyDescent="0.2">
      <c r="A33990" s="112" t="s">
        <v>70466</v>
      </c>
      <c r="B33990" s="112" t="s">
        <v>70467</v>
      </c>
    </row>
    <row r="33991" spans="1:2" x14ac:dyDescent="0.2">
      <c r="A33991" s="112" t="s">
        <v>70468</v>
      </c>
      <c r="B33991" s="112" t="s">
        <v>70469</v>
      </c>
    </row>
    <row r="33992" spans="1:2" x14ac:dyDescent="0.2">
      <c r="A33992" s="112" t="s">
        <v>70470</v>
      </c>
      <c r="B33992" s="112" t="s">
        <v>70471</v>
      </c>
    </row>
    <row r="33993" spans="1:2" x14ac:dyDescent="0.2">
      <c r="A33993" s="112" t="s">
        <v>70472</v>
      </c>
      <c r="B33993" s="112" t="s">
        <v>70473</v>
      </c>
    </row>
    <row r="33994" spans="1:2" x14ac:dyDescent="0.2">
      <c r="A33994" s="112" t="s">
        <v>70474</v>
      </c>
      <c r="B33994" s="112" t="s">
        <v>70475</v>
      </c>
    </row>
    <row r="33995" spans="1:2" x14ac:dyDescent="0.2">
      <c r="A33995" s="112" t="s">
        <v>70476</v>
      </c>
      <c r="B33995" s="112" t="s">
        <v>70477</v>
      </c>
    </row>
    <row r="33996" spans="1:2" x14ac:dyDescent="0.2">
      <c r="A33996" s="112" t="s">
        <v>70478</v>
      </c>
      <c r="B33996" s="112" t="s">
        <v>70479</v>
      </c>
    </row>
    <row r="33997" spans="1:2" x14ac:dyDescent="0.2">
      <c r="A33997" s="112" t="s">
        <v>70480</v>
      </c>
      <c r="B33997" s="112" t="s">
        <v>70481</v>
      </c>
    </row>
    <row r="33998" spans="1:2" x14ac:dyDescent="0.2">
      <c r="A33998" s="112" t="s">
        <v>70482</v>
      </c>
      <c r="B33998" s="112" t="s">
        <v>70483</v>
      </c>
    </row>
    <row r="33999" spans="1:2" x14ac:dyDescent="0.2">
      <c r="A33999" s="112" t="s">
        <v>70484</v>
      </c>
      <c r="B33999" s="112" t="s">
        <v>70485</v>
      </c>
    </row>
    <row r="34000" spans="1:2" x14ac:dyDescent="0.2">
      <c r="A34000" s="112" t="s">
        <v>70486</v>
      </c>
      <c r="B34000" s="112" t="s">
        <v>70487</v>
      </c>
    </row>
    <row r="34001" spans="1:2" x14ac:dyDescent="0.2">
      <c r="A34001" s="112" t="s">
        <v>70488</v>
      </c>
      <c r="B34001" s="112" t="s">
        <v>70489</v>
      </c>
    </row>
    <row r="34002" spans="1:2" x14ac:dyDescent="0.2">
      <c r="A34002" s="112" t="s">
        <v>70490</v>
      </c>
      <c r="B34002" s="112" t="s">
        <v>70491</v>
      </c>
    </row>
    <row r="34003" spans="1:2" x14ac:dyDescent="0.2">
      <c r="A34003" s="112" t="s">
        <v>70492</v>
      </c>
      <c r="B34003" s="112" t="s">
        <v>70493</v>
      </c>
    </row>
    <row r="34004" spans="1:2" x14ac:dyDescent="0.2">
      <c r="A34004" s="112" t="s">
        <v>70494</v>
      </c>
      <c r="B34004" s="112" t="s">
        <v>70495</v>
      </c>
    </row>
    <row r="34005" spans="1:2" x14ac:dyDescent="0.2">
      <c r="A34005" s="112" t="s">
        <v>70496</v>
      </c>
      <c r="B34005" s="112" t="s">
        <v>70497</v>
      </c>
    </row>
    <row r="34006" spans="1:2" x14ac:dyDescent="0.2">
      <c r="A34006" s="112" t="s">
        <v>70498</v>
      </c>
      <c r="B34006" s="112" t="s">
        <v>70499</v>
      </c>
    </row>
    <row r="34007" spans="1:2" x14ac:dyDescent="0.2">
      <c r="A34007" s="112" t="s">
        <v>70500</v>
      </c>
      <c r="B34007" s="112" t="s">
        <v>70501</v>
      </c>
    </row>
    <row r="34008" spans="1:2" x14ac:dyDescent="0.2">
      <c r="A34008" s="112" t="s">
        <v>70502</v>
      </c>
      <c r="B34008" s="112" t="s">
        <v>70503</v>
      </c>
    </row>
    <row r="34009" spans="1:2" x14ac:dyDescent="0.2">
      <c r="A34009" s="112" t="s">
        <v>70504</v>
      </c>
      <c r="B34009" s="112" t="s">
        <v>70505</v>
      </c>
    </row>
    <row r="34010" spans="1:2" x14ac:dyDescent="0.2">
      <c r="A34010" s="112" t="s">
        <v>70506</v>
      </c>
      <c r="B34010" s="112" t="s">
        <v>70507</v>
      </c>
    </row>
    <row r="34011" spans="1:2" x14ac:dyDescent="0.2">
      <c r="A34011" s="112" t="s">
        <v>70508</v>
      </c>
      <c r="B34011" s="112" t="s">
        <v>70509</v>
      </c>
    </row>
    <row r="34012" spans="1:2" x14ac:dyDescent="0.2">
      <c r="A34012" s="112" t="s">
        <v>70510</v>
      </c>
      <c r="B34012" s="112" t="s">
        <v>70511</v>
      </c>
    </row>
    <row r="34013" spans="1:2" x14ac:dyDescent="0.2">
      <c r="A34013" s="112" t="s">
        <v>70512</v>
      </c>
      <c r="B34013" s="112" t="s">
        <v>70513</v>
      </c>
    </row>
    <row r="34014" spans="1:2" x14ac:dyDescent="0.2">
      <c r="A34014" s="112" t="s">
        <v>70514</v>
      </c>
      <c r="B34014" s="112" t="s">
        <v>70515</v>
      </c>
    </row>
    <row r="34015" spans="1:2" x14ac:dyDescent="0.2">
      <c r="A34015" s="112" t="s">
        <v>70516</v>
      </c>
      <c r="B34015" s="112" t="s">
        <v>70517</v>
      </c>
    </row>
    <row r="34016" spans="1:2" x14ac:dyDescent="0.2">
      <c r="A34016" s="112" t="s">
        <v>70518</v>
      </c>
      <c r="B34016" s="112" t="s">
        <v>70519</v>
      </c>
    </row>
    <row r="34017" spans="1:2" x14ac:dyDescent="0.2">
      <c r="A34017" s="112" t="s">
        <v>70520</v>
      </c>
      <c r="B34017" s="112" t="s">
        <v>70521</v>
      </c>
    </row>
    <row r="34018" spans="1:2" x14ac:dyDescent="0.2">
      <c r="A34018" s="112" t="s">
        <v>70522</v>
      </c>
      <c r="B34018" s="112" t="s">
        <v>70523</v>
      </c>
    </row>
    <row r="34019" spans="1:2" x14ac:dyDescent="0.2">
      <c r="A34019" s="112" t="s">
        <v>70524</v>
      </c>
      <c r="B34019" s="112" t="s">
        <v>70525</v>
      </c>
    </row>
    <row r="34020" spans="1:2" x14ac:dyDescent="0.2">
      <c r="A34020" s="112" t="s">
        <v>70526</v>
      </c>
      <c r="B34020" s="112" t="s">
        <v>70527</v>
      </c>
    </row>
    <row r="34021" spans="1:2" x14ac:dyDescent="0.2">
      <c r="A34021" s="112" t="s">
        <v>70528</v>
      </c>
      <c r="B34021" s="112" t="s">
        <v>70529</v>
      </c>
    </row>
    <row r="34022" spans="1:2" x14ac:dyDescent="0.2">
      <c r="A34022" s="112" t="s">
        <v>70530</v>
      </c>
      <c r="B34022" s="112" t="s">
        <v>70531</v>
      </c>
    </row>
    <row r="34023" spans="1:2" x14ac:dyDescent="0.2">
      <c r="A34023" s="112" t="s">
        <v>70532</v>
      </c>
      <c r="B34023" s="112" t="s">
        <v>70533</v>
      </c>
    </row>
    <row r="34024" spans="1:2" x14ac:dyDescent="0.2">
      <c r="A34024" s="112" t="s">
        <v>70534</v>
      </c>
      <c r="B34024" s="112" t="s">
        <v>70535</v>
      </c>
    </row>
    <row r="34025" spans="1:2" x14ac:dyDescent="0.2">
      <c r="A34025" s="112" t="s">
        <v>70536</v>
      </c>
      <c r="B34025" s="112" t="s">
        <v>70537</v>
      </c>
    </row>
    <row r="34026" spans="1:2" x14ac:dyDescent="0.2">
      <c r="A34026" s="112" t="s">
        <v>70538</v>
      </c>
      <c r="B34026" s="112" t="s">
        <v>70539</v>
      </c>
    </row>
    <row r="34027" spans="1:2" x14ac:dyDescent="0.2">
      <c r="A34027" s="112" t="s">
        <v>70540</v>
      </c>
      <c r="B34027" s="112" t="s">
        <v>70535</v>
      </c>
    </row>
    <row r="34028" spans="1:2" x14ac:dyDescent="0.2">
      <c r="A34028" s="112" t="s">
        <v>70541</v>
      </c>
      <c r="B34028" s="112" t="s">
        <v>70542</v>
      </c>
    </row>
    <row r="34029" spans="1:2" x14ac:dyDescent="0.2">
      <c r="A34029" s="112" t="s">
        <v>70543</v>
      </c>
      <c r="B34029" s="112" t="s">
        <v>70544</v>
      </c>
    </row>
    <row r="34030" spans="1:2" x14ac:dyDescent="0.2">
      <c r="A34030" s="112" t="s">
        <v>70545</v>
      </c>
      <c r="B34030" s="112" t="s">
        <v>70299</v>
      </c>
    </row>
    <row r="34031" spans="1:2" x14ac:dyDescent="0.2">
      <c r="A34031" s="112" t="s">
        <v>70546</v>
      </c>
      <c r="B34031" s="112" t="s">
        <v>70547</v>
      </c>
    </row>
    <row r="34032" spans="1:2" x14ac:dyDescent="0.2">
      <c r="A34032" s="112" t="s">
        <v>70548</v>
      </c>
      <c r="B34032" s="112" t="s">
        <v>70549</v>
      </c>
    </row>
    <row r="34033" spans="1:2" x14ac:dyDescent="0.2">
      <c r="A34033" s="112" t="s">
        <v>70550</v>
      </c>
      <c r="B34033" s="112" t="s">
        <v>70551</v>
      </c>
    </row>
    <row r="34034" spans="1:2" x14ac:dyDescent="0.2">
      <c r="A34034" s="112" t="s">
        <v>70552</v>
      </c>
      <c r="B34034" s="112" t="s">
        <v>70553</v>
      </c>
    </row>
    <row r="34035" spans="1:2" x14ac:dyDescent="0.2">
      <c r="A34035" s="112" t="s">
        <v>70554</v>
      </c>
      <c r="B34035" s="112" t="s">
        <v>70555</v>
      </c>
    </row>
    <row r="34036" spans="1:2" x14ac:dyDescent="0.2">
      <c r="A34036" s="112" t="s">
        <v>70556</v>
      </c>
      <c r="B34036" s="112" t="s">
        <v>70557</v>
      </c>
    </row>
    <row r="34037" spans="1:2" x14ac:dyDescent="0.2">
      <c r="A34037" s="112" t="s">
        <v>70558</v>
      </c>
      <c r="B34037" s="112" t="s">
        <v>70559</v>
      </c>
    </row>
    <row r="34038" spans="1:2" x14ac:dyDescent="0.2">
      <c r="A34038" s="112" t="s">
        <v>70560</v>
      </c>
      <c r="B34038" s="112" t="s">
        <v>70561</v>
      </c>
    </row>
    <row r="34039" spans="1:2" x14ac:dyDescent="0.2">
      <c r="A34039" s="112" t="s">
        <v>70562</v>
      </c>
      <c r="B34039" s="112" t="s">
        <v>70563</v>
      </c>
    </row>
    <row r="34040" spans="1:2" x14ac:dyDescent="0.2">
      <c r="A34040" s="112" t="s">
        <v>70564</v>
      </c>
      <c r="B34040" s="112" t="s">
        <v>70565</v>
      </c>
    </row>
    <row r="34041" spans="1:2" x14ac:dyDescent="0.2">
      <c r="A34041" s="112" t="s">
        <v>70566</v>
      </c>
      <c r="B34041" s="112" t="s">
        <v>70567</v>
      </c>
    </row>
    <row r="34042" spans="1:2" x14ac:dyDescent="0.2">
      <c r="A34042" s="112" t="s">
        <v>70568</v>
      </c>
      <c r="B34042" s="112" t="s">
        <v>70569</v>
      </c>
    </row>
    <row r="34043" spans="1:2" x14ac:dyDescent="0.2">
      <c r="A34043" s="112" t="s">
        <v>70570</v>
      </c>
      <c r="B34043" s="112" t="s">
        <v>70571</v>
      </c>
    </row>
    <row r="34044" spans="1:2" x14ac:dyDescent="0.2">
      <c r="A34044" s="112" t="s">
        <v>70572</v>
      </c>
      <c r="B34044" s="112" t="s">
        <v>70573</v>
      </c>
    </row>
    <row r="34045" spans="1:2" x14ac:dyDescent="0.2">
      <c r="A34045" s="112" t="s">
        <v>70574</v>
      </c>
      <c r="B34045" s="112" t="s">
        <v>70575</v>
      </c>
    </row>
    <row r="34046" spans="1:2" x14ac:dyDescent="0.2">
      <c r="A34046" s="112" t="s">
        <v>70576</v>
      </c>
      <c r="B34046" s="112" t="s">
        <v>70577</v>
      </c>
    </row>
    <row r="34047" spans="1:2" x14ac:dyDescent="0.2">
      <c r="A34047" s="112" t="s">
        <v>70578</v>
      </c>
      <c r="B34047" s="112" t="s">
        <v>70579</v>
      </c>
    </row>
    <row r="34048" spans="1:2" x14ac:dyDescent="0.2">
      <c r="A34048" s="112" t="s">
        <v>70580</v>
      </c>
      <c r="B34048" s="112" t="s">
        <v>70581</v>
      </c>
    </row>
    <row r="34049" spans="1:2" x14ac:dyDescent="0.2">
      <c r="A34049" s="112" t="s">
        <v>70582</v>
      </c>
      <c r="B34049" s="112" t="s">
        <v>70583</v>
      </c>
    </row>
    <row r="34050" spans="1:2" x14ac:dyDescent="0.2">
      <c r="A34050" s="112" t="s">
        <v>70584</v>
      </c>
      <c r="B34050" s="112" t="s">
        <v>70585</v>
      </c>
    </row>
    <row r="34051" spans="1:2" x14ac:dyDescent="0.2">
      <c r="A34051" s="112" t="s">
        <v>70586</v>
      </c>
      <c r="B34051" s="112" t="s">
        <v>70587</v>
      </c>
    </row>
    <row r="34052" spans="1:2" x14ac:dyDescent="0.2">
      <c r="A34052" s="112" t="s">
        <v>70588</v>
      </c>
      <c r="B34052" s="112" t="s">
        <v>70589</v>
      </c>
    </row>
    <row r="34053" spans="1:2" x14ac:dyDescent="0.2">
      <c r="A34053" s="112" t="s">
        <v>70590</v>
      </c>
      <c r="B34053" s="112" t="s">
        <v>70591</v>
      </c>
    </row>
    <row r="34054" spans="1:2" x14ac:dyDescent="0.2">
      <c r="A34054" s="112" t="s">
        <v>70592</v>
      </c>
      <c r="B34054" s="112" t="s">
        <v>70593</v>
      </c>
    </row>
    <row r="34055" spans="1:2" x14ac:dyDescent="0.2">
      <c r="A34055" s="112" t="s">
        <v>70594</v>
      </c>
      <c r="B34055" s="112" t="s">
        <v>70595</v>
      </c>
    </row>
    <row r="34056" spans="1:2" x14ac:dyDescent="0.2">
      <c r="A34056" s="112" t="s">
        <v>70596</v>
      </c>
      <c r="B34056" s="112" t="s">
        <v>70597</v>
      </c>
    </row>
    <row r="34057" spans="1:2" x14ac:dyDescent="0.2">
      <c r="A34057" s="112" t="s">
        <v>70598</v>
      </c>
      <c r="B34057" s="112" t="s">
        <v>70599</v>
      </c>
    </row>
    <row r="34058" spans="1:2" x14ac:dyDescent="0.2">
      <c r="A34058" s="112" t="s">
        <v>70600</v>
      </c>
      <c r="B34058" s="112" t="s">
        <v>70601</v>
      </c>
    </row>
    <row r="34059" spans="1:2" x14ac:dyDescent="0.2">
      <c r="A34059" s="112" t="s">
        <v>70602</v>
      </c>
      <c r="B34059" s="112" t="s">
        <v>70603</v>
      </c>
    </row>
    <row r="34060" spans="1:2" x14ac:dyDescent="0.2">
      <c r="A34060" s="112" t="s">
        <v>70604</v>
      </c>
      <c r="B34060" s="112" t="s">
        <v>70605</v>
      </c>
    </row>
    <row r="34061" spans="1:2" x14ac:dyDescent="0.2">
      <c r="A34061" s="112" t="s">
        <v>70606</v>
      </c>
      <c r="B34061" s="112" t="s">
        <v>70607</v>
      </c>
    </row>
    <row r="34062" spans="1:2" x14ac:dyDescent="0.2">
      <c r="A34062" s="112" t="s">
        <v>70608</v>
      </c>
      <c r="B34062" s="112" t="s">
        <v>70609</v>
      </c>
    </row>
    <row r="34063" spans="1:2" x14ac:dyDescent="0.2">
      <c r="A34063" s="112" t="s">
        <v>70610</v>
      </c>
      <c r="B34063" s="112" t="s">
        <v>70611</v>
      </c>
    </row>
    <row r="34064" spans="1:2" x14ac:dyDescent="0.2">
      <c r="A34064" s="112" t="s">
        <v>70612</v>
      </c>
      <c r="B34064" s="112" t="s">
        <v>70613</v>
      </c>
    </row>
    <row r="34065" spans="1:2" x14ac:dyDescent="0.2">
      <c r="A34065" s="112" t="s">
        <v>70614</v>
      </c>
      <c r="B34065" s="112" t="s">
        <v>70615</v>
      </c>
    </row>
    <row r="34066" spans="1:2" x14ac:dyDescent="0.2">
      <c r="A34066" s="112" t="s">
        <v>70616</v>
      </c>
      <c r="B34066" s="112" t="s">
        <v>70617</v>
      </c>
    </row>
    <row r="34067" spans="1:2" x14ac:dyDescent="0.2">
      <c r="A34067" s="112" t="s">
        <v>70618</v>
      </c>
      <c r="B34067" s="112" t="s">
        <v>70619</v>
      </c>
    </row>
    <row r="34068" spans="1:2" x14ac:dyDescent="0.2">
      <c r="A34068" s="112" t="s">
        <v>70620</v>
      </c>
      <c r="B34068" s="112" t="s">
        <v>70621</v>
      </c>
    </row>
    <row r="34069" spans="1:2" x14ac:dyDescent="0.2">
      <c r="A34069" s="112" t="s">
        <v>70622</v>
      </c>
      <c r="B34069" s="112" t="s">
        <v>70623</v>
      </c>
    </row>
    <row r="34070" spans="1:2" x14ac:dyDescent="0.2">
      <c r="A34070" s="112" t="s">
        <v>70624</v>
      </c>
      <c r="B34070" s="112" t="s">
        <v>70625</v>
      </c>
    </row>
    <row r="34071" spans="1:2" x14ac:dyDescent="0.2">
      <c r="A34071" s="112" t="s">
        <v>70626</v>
      </c>
      <c r="B34071" s="112" t="s">
        <v>70627</v>
      </c>
    </row>
    <row r="34072" spans="1:2" x14ac:dyDescent="0.2">
      <c r="A34072" s="112" t="s">
        <v>70628</v>
      </c>
      <c r="B34072" s="112" t="s">
        <v>70629</v>
      </c>
    </row>
    <row r="34073" spans="1:2" x14ac:dyDescent="0.2">
      <c r="A34073" s="112" t="s">
        <v>70630</v>
      </c>
      <c r="B34073" s="112" t="s">
        <v>70631</v>
      </c>
    </row>
    <row r="34074" spans="1:2" x14ac:dyDescent="0.2">
      <c r="A34074" s="112" t="s">
        <v>70632</v>
      </c>
      <c r="B34074" s="112" t="s">
        <v>70633</v>
      </c>
    </row>
    <row r="34075" spans="1:2" x14ac:dyDescent="0.2">
      <c r="A34075" s="112" t="s">
        <v>70634</v>
      </c>
      <c r="B34075" s="112" t="s">
        <v>70635</v>
      </c>
    </row>
    <row r="34076" spans="1:2" x14ac:dyDescent="0.2">
      <c r="A34076" s="112" t="s">
        <v>70636</v>
      </c>
      <c r="B34076" s="112" t="s">
        <v>70637</v>
      </c>
    </row>
    <row r="34077" spans="1:2" x14ac:dyDescent="0.2">
      <c r="A34077" s="112" t="s">
        <v>70638</v>
      </c>
      <c r="B34077" s="112" t="s">
        <v>70639</v>
      </c>
    </row>
    <row r="34078" spans="1:2" x14ac:dyDescent="0.2">
      <c r="A34078" s="112" t="s">
        <v>70640</v>
      </c>
      <c r="B34078" s="112" t="s">
        <v>70641</v>
      </c>
    </row>
    <row r="34079" spans="1:2" x14ac:dyDescent="0.2">
      <c r="A34079" s="112" t="s">
        <v>70642</v>
      </c>
      <c r="B34079" s="112" t="s">
        <v>70643</v>
      </c>
    </row>
    <row r="34080" spans="1:2" x14ac:dyDescent="0.2">
      <c r="A34080" s="112" t="s">
        <v>70644</v>
      </c>
      <c r="B34080" s="112" t="s">
        <v>70645</v>
      </c>
    </row>
    <row r="34081" spans="1:2" x14ac:dyDescent="0.2">
      <c r="A34081" s="112" t="s">
        <v>70646</v>
      </c>
      <c r="B34081" s="112" t="s">
        <v>70647</v>
      </c>
    </row>
    <row r="34082" spans="1:2" x14ac:dyDescent="0.2">
      <c r="A34082" s="112" t="s">
        <v>70648</v>
      </c>
      <c r="B34082" s="112" t="s">
        <v>70649</v>
      </c>
    </row>
    <row r="34083" spans="1:2" x14ac:dyDescent="0.2">
      <c r="A34083" s="112" t="s">
        <v>70650</v>
      </c>
      <c r="B34083" s="112" t="s">
        <v>70651</v>
      </c>
    </row>
    <row r="34084" spans="1:2" x14ac:dyDescent="0.2">
      <c r="A34084" s="112" t="s">
        <v>70652</v>
      </c>
      <c r="B34084" s="112" t="s">
        <v>70653</v>
      </c>
    </row>
    <row r="34085" spans="1:2" x14ac:dyDescent="0.2">
      <c r="A34085" s="112" t="s">
        <v>70654</v>
      </c>
      <c r="B34085" s="112" t="s">
        <v>70655</v>
      </c>
    </row>
    <row r="34086" spans="1:2" x14ac:dyDescent="0.2">
      <c r="A34086" s="112" t="s">
        <v>70656</v>
      </c>
      <c r="B34086" s="112" t="s">
        <v>70657</v>
      </c>
    </row>
    <row r="34087" spans="1:2" x14ac:dyDescent="0.2">
      <c r="A34087" s="112" t="s">
        <v>70658</v>
      </c>
      <c r="B34087" s="112" t="s">
        <v>70659</v>
      </c>
    </row>
    <row r="34088" spans="1:2" x14ac:dyDescent="0.2">
      <c r="A34088" s="112" t="s">
        <v>70660</v>
      </c>
      <c r="B34088" s="112" t="s">
        <v>70661</v>
      </c>
    </row>
    <row r="34089" spans="1:2" x14ac:dyDescent="0.2">
      <c r="A34089" s="112" t="s">
        <v>70662</v>
      </c>
      <c r="B34089" s="112" t="s">
        <v>70663</v>
      </c>
    </row>
    <row r="34090" spans="1:2" x14ac:dyDescent="0.2">
      <c r="A34090" s="112" t="s">
        <v>70664</v>
      </c>
      <c r="B34090" s="112" t="s">
        <v>70665</v>
      </c>
    </row>
    <row r="34091" spans="1:2" x14ac:dyDescent="0.2">
      <c r="A34091" s="112" t="s">
        <v>70666</v>
      </c>
      <c r="B34091" s="112" t="s">
        <v>70667</v>
      </c>
    </row>
    <row r="34092" spans="1:2" x14ac:dyDescent="0.2">
      <c r="A34092" s="112" t="s">
        <v>70668</v>
      </c>
      <c r="B34092" s="112" t="s">
        <v>70669</v>
      </c>
    </row>
    <row r="34093" spans="1:2" x14ac:dyDescent="0.2">
      <c r="A34093" s="112" t="s">
        <v>70670</v>
      </c>
      <c r="B34093" s="112" t="s">
        <v>70671</v>
      </c>
    </row>
    <row r="34094" spans="1:2" x14ac:dyDescent="0.2">
      <c r="A34094" s="112" t="s">
        <v>70672</v>
      </c>
      <c r="B34094" s="112" t="s">
        <v>70673</v>
      </c>
    </row>
    <row r="34095" spans="1:2" x14ac:dyDescent="0.2">
      <c r="A34095" s="112" t="s">
        <v>70674</v>
      </c>
      <c r="B34095" s="112" t="s">
        <v>70675</v>
      </c>
    </row>
    <row r="34096" spans="1:2" x14ac:dyDescent="0.2">
      <c r="A34096" s="112" t="s">
        <v>70676</v>
      </c>
      <c r="B34096" s="112" t="s">
        <v>70677</v>
      </c>
    </row>
    <row r="34097" spans="1:2" x14ac:dyDescent="0.2">
      <c r="A34097" s="112" t="s">
        <v>70678</v>
      </c>
      <c r="B34097" s="112" t="s">
        <v>70679</v>
      </c>
    </row>
    <row r="34098" spans="1:2" x14ac:dyDescent="0.2">
      <c r="A34098" s="112" t="s">
        <v>70680</v>
      </c>
      <c r="B34098" s="112" t="s">
        <v>70681</v>
      </c>
    </row>
    <row r="34099" spans="1:2" x14ac:dyDescent="0.2">
      <c r="A34099" s="112" t="s">
        <v>70682</v>
      </c>
      <c r="B34099" s="112" t="s">
        <v>70683</v>
      </c>
    </row>
    <row r="34100" spans="1:2" x14ac:dyDescent="0.2">
      <c r="A34100" s="112" t="s">
        <v>70684</v>
      </c>
      <c r="B34100" s="112" t="s">
        <v>70685</v>
      </c>
    </row>
    <row r="34101" spans="1:2" x14ac:dyDescent="0.2">
      <c r="A34101" s="112" t="s">
        <v>70686</v>
      </c>
      <c r="B34101" s="112" t="s">
        <v>70687</v>
      </c>
    </row>
    <row r="34102" spans="1:2" x14ac:dyDescent="0.2">
      <c r="A34102" s="112" t="s">
        <v>70688</v>
      </c>
      <c r="B34102" s="112" t="s">
        <v>70689</v>
      </c>
    </row>
    <row r="34103" spans="1:2" x14ac:dyDescent="0.2">
      <c r="A34103" s="112" t="s">
        <v>70690</v>
      </c>
      <c r="B34103" s="112" t="s">
        <v>70691</v>
      </c>
    </row>
    <row r="34104" spans="1:2" x14ac:dyDescent="0.2">
      <c r="A34104" s="112" t="s">
        <v>70692</v>
      </c>
      <c r="B34104" s="112" t="s">
        <v>70693</v>
      </c>
    </row>
    <row r="34105" spans="1:2" x14ac:dyDescent="0.2">
      <c r="A34105" s="112" t="s">
        <v>70694</v>
      </c>
      <c r="B34105" s="112" t="s">
        <v>70695</v>
      </c>
    </row>
    <row r="34106" spans="1:2" x14ac:dyDescent="0.2">
      <c r="A34106" s="112" t="s">
        <v>70696</v>
      </c>
      <c r="B34106" s="112" t="s">
        <v>70697</v>
      </c>
    </row>
    <row r="34107" spans="1:2" x14ac:dyDescent="0.2">
      <c r="A34107" s="112" t="s">
        <v>70698</v>
      </c>
      <c r="B34107" s="112" t="s">
        <v>70699</v>
      </c>
    </row>
    <row r="34108" spans="1:2" x14ac:dyDescent="0.2">
      <c r="A34108" s="112" t="s">
        <v>70700</v>
      </c>
      <c r="B34108" s="112" t="s">
        <v>70701</v>
      </c>
    </row>
    <row r="34109" spans="1:2" x14ac:dyDescent="0.2">
      <c r="A34109" s="112" t="s">
        <v>70702</v>
      </c>
      <c r="B34109" s="112" t="s">
        <v>70703</v>
      </c>
    </row>
    <row r="34110" spans="1:2" x14ac:dyDescent="0.2">
      <c r="A34110" s="112" t="s">
        <v>70704</v>
      </c>
      <c r="B34110" s="112" t="s">
        <v>70705</v>
      </c>
    </row>
    <row r="34111" spans="1:2" x14ac:dyDescent="0.2">
      <c r="A34111" s="112" t="s">
        <v>70706</v>
      </c>
      <c r="B34111" s="112" t="s">
        <v>70707</v>
      </c>
    </row>
    <row r="34112" spans="1:2" x14ac:dyDescent="0.2">
      <c r="A34112" s="112" t="s">
        <v>70708</v>
      </c>
      <c r="B34112" s="112" t="s">
        <v>70709</v>
      </c>
    </row>
    <row r="34113" spans="1:2" x14ac:dyDescent="0.2">
      <c r="A34113" s="112" t="s">
        <v>70710</v>
      </c>
      <c r="B34113" s="112" t="s">
        <v>70711</v>
      </c>
    </row>
    <row r="34114" spans="1:2" x14ac:dyDescent="0.2">
      <c r="A34114" s="112" t="s">
        <v>70712</v>
      </c>
      <c r="B34114" s="112" t="s">
        <v>70713</v>
      </c>
    </row>
    <row r="34115" spans="1:2" x14ac:dyDescent="0.2">
      <c r="A34115" s="112" t="s">
        <v>70714</v>
      </c>
      <c r="B34115" s="112" t="s">
        <v>70715</v>
      </c>
    </row>
    <row r="34116" spans="1:2" x14ac:dyDescent="0.2">
      <c r="A34116" s="112" t="s">
        <v>70716</v>
      </c>
      <c r="B34116" s="112" t="s">
        <v>70717</v>
      </c>
    </row>
    <row r="34117" spans="1:2" x14ac:dyDescent="0.2">
      <c r="A34117" s="112" t="s">
        <v>70718</v>
      </c>
      <c r="B34117" s="112" t="s">
        <v>70719</v>
      </c>
    </row>
    <row r="34118" spans="1:2" x14ac:dyDescent="0.2">
      <c r="A34118" s="112" t="s">
        <v>70720</v>
      </c>
      <c r="B34118" s="112" t="s">
        <v>70721</v>
      </c>
    </row>
    <row r="34119" spans="1:2" x14ac:dyDescent="0.2">
      <c r="A34119" s="112" t="s">
        <v>70722</v>
      </c>
      <c r="B34119" s="112" t="s">
        <v>70723</v>
      </c>
    </row>
    <row r="34120" spans="1:2" x14ac:dyDescent="0.2">
      <c r="A34120" s="112" t="s">
        <v>70724</v>
      </c>
      <c r="B34120" s="112" t="s">
        <v>70725</v>
      </c>
    </row>
    <row r="34121" spans="1:2" x14ac:dyDescent="0.2">
      <c r="A34121" s="112" t="s">
        <v>70726</v>
      </c>
      <c r="B34121" s="112" t="s">
        <v>70727</v>
      </c>
    </row>
    <row r="34122" spans="1:2" x14ac:dyDescent="0.2">
      <c r="A34122" s="112" t="s">
        <v>70728</v>
      </c>
      <c r="B34122" s="112" t="s">
        <v>70729</v>
      </c>
    </row>
    <row r="34123" spans="1:2" x14ac:dyDescent="0.2">
      <c r="A34123" s="112" t="s">
        <v>70730</v>
      </c>
      <c r="B34123" s="112" t="s">
        <v>70731</v>
      </c>
    </row>
    <row r="34124" spans="1:2" x14ac:dyDescent="0.2">
      <c r="A34124" s="112" t="s">
        <v>70732</v>
      </c>
      <c r="B34124" s="112" t="s">
        <v>70733</v>
      </c>
    </row>
    <row r="34125" spans="1:2" x14ac:dyDescent="0.2">
      <c r="A34125" s="112" t="s">
        <v>70734</v>
      </c>
      <c r="B34125" s="112" t="s">
        <v>70735</v>
      </c>
    </row>
    <row r="34126" spans="1:2" x14ac:dyDescent="0.2">
      <c r="A34126" s="112" t="s">
        <v>70736</v>
      </c>
      <c r="B34126" s="112" t="s">
        <v>70737</v>
      </c>
    </row>
    <row r="34127" spans="1:2" x14ac:dyDescent="0.2">
      <c r="A34127" s="112" t="s">
        <v>70738</v>
      </c>
      <c r="B34127" s="112" t="s">
        <v>70739</v>
      </c>
    </row>
    <row r="34128" spans="1:2" x14ac:dyDescent="0.2">
      <c r="A34128" s="112" t="s">
        <v>70740</v>
      </c>
      <c r="B34128" s="112" t="s">
        <v>70741</v>
      </c>
    </row>
    <row r="34129" spans="1:2" x14ac:dyDescent="0.2">
      <c r="A34129" s="112" t="s">
        <v>70742</v>
      </c>
      <c r="B34129" s="112" t="s">
        <v>70743</v>
      </c>
    </row>
    <row r="34130" spans="1:2" x14ac:dyDescent="0.2">
      <c r="A34130" s="112" t="s">
        <v>70744</v>
      </c>
      <c r="B34130" s="112" t="s">
        <v>70745</v>
      </c>
    </row>
    <row r="34131" spans="1:2" x14ac:dyDescent="0.2">
      <c r="A34131" s="112" t="s">
        <v>70746</v>
      </c>
      <c r="B34131" s="112" t="s">
        <v>70747</v>
      </c>
    </row>
    <row r="34132" spans="1:2" x14ac:dyDescent="0.2">
      <c r="A34132" s="112" t="s">
        <v>70748</v>
      </c>
      <c r="B34132" s="112" t="s">
        <v>70749</v>
      </c>
    </row>
    <row r="34133" spans="1:2" x14ac:dyDescent="0.2">
      <c r="A34133" s="112" t="s">
        <v>70750</v>
      </c>
      <c r="B34133" s="112" t="s">
        <v>70751</v>
      </c>
    </row>
    <row r="34134" spans="1:2" x14ac:dyDescent="0.2">
      <c r="A34134" s="112" t="s">
        <v>70752</v>
      </c>
      <c r="B34134" s="112" t="s">
        <v>70753</v>
      </c>
    </row>
    <row r="34135" spans="1:2" x14ac:dyDescent="0.2">
      <c r="A34135" s="112" t="s">
        <v>70754</v>
      </c>
      <c r="B34135" s="112" t="s">
        <v>70755</v>
      </c>
    </row>
    <row r="34136" spans="1:2" x14ac:dyDescent="0.2">
      <c r="A34136" s="112" t="s">
        <v>70756</v>
      </c>
      <c r="B34136" s="112" t="s">
        <v>70757</v>
      </c>
    </row>
    <row r="34137" spans="1:2" x14ac:dyDescent="0.2">
      <c r="A34137" s="112" t="s">
        <v>70758</v>
      </c>
      <c r="B34137" s="112" t="s">
        <v>70759</v>
      </c>
    </row>
    <row r="34138" spans="1:2" x14ac:dyDescent="0.2">
      <c r="A34138" s="112" t="s">
        <v>70760</v>
      </c>
      <c r="B34138" s="112" t="s">
        <v>70761</v>
      </c>
    </row>
    <row r="34139" spans="1:2" x14ac:dyDescent="0.2">
      <c r="A34139" s="112" t="s">
        <v>70762</v>
      </c>
      <c r="B34139" s="112" t="s">
        <v>70763</v>
      </c>
    </row>
    <row r="34140" spans="1:2" x14ac:dyDescent="0.2">
      <c r="A34140" s="112" t="s">
        <v>70764</v>
      </c>
      <c r="B34140" s="112" t="s">
        <v>70765</v>
      </c>
    </row>
    <row r="34141" spans="1:2" x14ac:dyDescent="0.2">
      <c r="A34141" s="112" t="s">
        <v>70766</v>
      </c>
      <c r="B34141" s="112" t="s">
        <v>70767</v>
      </c>
    </row>
    <row r="34142" spans="1:2" x14ac:dyDescent="0.2">
      <c r="A34142" s="112" t="s">
        <v>70768</v>
      </c>
      <c r="B34142" s="112" t="s">
        <v>70769</v>
      </c>
    </row>
    <row r="34143" spans="1:2" x14ac:dyDescent="0.2">
      <c r="A34143" s="112" t="s">
        <v>70770</v>
      </c>
      <c r="B34143" s="112" t="s">
        <v>70771</v>
      </c>
    </row>
    <row r="34144" spans="1:2" x14ac:dyDescent="0.2">
      <c r="A34144" s="112" t="s">
        <v>70772</v>
      </c>
      <c r="B34144" s="112" t="s">
        <v>70773</v>
      </c>
    </row>
    <row r="34145" spans="1:2" x14ac:dyDescent="0.2">
      <c r="A34145" s="112" t="s">
        <v>70774</v>
      </c>
      <c r="B34145" s="112" t="s">
        <v>70775</v>
      </c>
    </row>
    <row r="34146" spans="1:2" x14ac:dyDescent="0.2">
      <c r="A34146" s="112" t="s">
        <v>70776</v>
      </c>
      <c r="B34146" s="112" t="s">
        <v>70777</v>
      </c>
    </row>
    <row r="34147" spans="1:2" x14ac:dyDescent="0.2">
      <c r="A34147" s="112" t="s">
        <v>70778</v>
      </c>
      <c r="B34147" s="112" t="s">
        <v>70779</v>
      </c>
    </row>
    <row r="34148" spans="1:2" x14ac:dyDescent="0.2">
      <c r="A34148" s="112" t="s">
        <v>70780</v>
      </c>
      <c r="B34148" s="112" t="s">
        <v>70781</v>
      </c>
    </row>
    <row r="34149" spans="1:2" x14ac:dyDescent="0.2">
      <c r="A34149" s="112" t="s">
        <v>70782</v>
      </c>
      <c r="B34149" s="112" t="s">
        <v>70783</v>
      </c>
    </row>
    <row r="34150" spans="1:2" x14ac:dyDescent="0.2">
      <c r="A34150" s="112" t="s">
        <v>70784</v>
      </c>
      <c r="B34150" s="112" t="s">
        <v>70785</v>
      </c>
    </row>
    <row r="34151" spans="1:2" x14ac:dyDescent="0.2">
      <c r="A34151" s="112" t="s">
        <v>70786</v>
      </c>
      <c r="B34151" s="112" t="s">
        <v>70787</v>
      </c>
    </row>
    <row r="34152" spans="1:2" x14ac:dyDescent="0.2">
      <c r="A34152" s="112" t="s">
        <v>70788</v>
      </c>
      <c r="B34152" s="112" t="s">
        <v>70789</v>
      </c>
    </row>
    <row r="34153" spans="1:2" x14ac:dyDescent="0.2">
      <c r="A34153" s="112" t="s">
        <v>70790</v>
      </c>
      <c r="B34153" s="112" t="s">
        <v>70791</v>
      </c>
    </row>
    <row r="34154" spans="1:2" x14ac:dyDescent="0.2">
      <c r="A34154" s="112" t="s">
        <v>70792</v>
      </c>
      <c r="B34154" s="112" t="s">
        <v>70793</v>
      </c>
    </row>
    <row r="34155" spans="1:2" x14ac:dyDescent="0.2">
      <c r="A34155" s="112" t="s">
        <v>70794</v>
      </c>
      <c r="B34155" s="112" t="s">
        <v>70795</v>
      </c>
    </row>
    <row r="34156" spans="1:2" x14ac:dyDescent="0.2">
      <c r="A34156" s="112" t="s">
        <v>70796</v>
      </c>
      <c r="B34156" s="112" t="s">
        <v>70797</v>
      </c>
    </row>
    <row r="34157" spans="1:2" x14ac:dyDescent="0.2">
      <c r="A34157" s="112" t="s">
        <v>70798</v>
      </c>
      <c r="B34157" s="112" t="s">
        <v>70799</v>
      </c>
    </row>
    <row r="34158" spans="1:2" x14ac:dyDescent="0.2">
      <c r="A34158" s="112" t="s">
        <v>70800</v>
      </c>
      <c r="B34158" s="112" t="s">
        <v>70801</v>
      </c>
    </row>
    <row r="34159" spans="1:2" x14ac:dyDescent="0.2">
      <c r="A34159" s="112" t="s">
        <v>70802</v>
      </c>
      <c r="B34159" s="112" t="s">
        <v>70803</v>
      </c>
    </row>
    <row r="34160" spans="1:2" x14ac:dyDescent="0.2">
      <c r="A34160" s="112" t="s">
        <v>70804</v>
      </c>
      <c r="B34160" s="112" t="s">
        <v>70805</v>
      </c>
    </row>
    <row r="34161" spans="1:2" x14ac:dyDescent="0.2">
      <c r="A34161" s="112" t="s">
        <v>70806</v>
      </c>
      <c r="B34161" s="112" t="s">
        <v>70807</v>
      </c>
    </row>
    <row r="34162" spans="1:2" x14ac:dyDescent="0.2">
      <c r="A34162" s="112" t="s">
        <v>70808</v>
      </c>
      <c r="B34162" s="112" t="s">
        <v>70809</v>
      </c>
    </row>
    <row r="34163" spans="1:2" x14ac:dyDescent="0.2">
      <c r="A34163" s="112" t="s">
        <v>70810</v>
      </c>
      <c r="B34163" s="112" t="s">
        <v>70811</v>
      </c>
    </row>
    <row r="34164" spans="1:2" x14ac:dyDescent="0.2">
      <c r="A34164" s="112" t="s">
        <v>70812</v>
      </c>
      <c r="B34164" s="112" t="s">
        <v>70813</v>
      </c>
    </row>
    <row r="34165" spans="1:2" x14ac:dyDescent="0.2">
      <c r="A34165" s="112" t="s">
        <v>70814</v>
      </c>
      <c r="B34165" s="112" t="s">
        <v>70815</v>
      </c>
    </row>
    <row r="34166" spans="1:2" x14ac:dyDescent="0.2">
      <c r="A34166" s="112" t="s">
        <v>70816</v>
      </c>
      <c r="B34166" s="112" t="s">
        <v>70817</v>
      </c>
    </row>
    <row r="34167" spans="1:2" x14ac:dyDescent="0.2">
      <c r="A34167" s="112" t="s">
        <v>70818</v>
      </c>
      <c r="B34167" s="112" t="s">
        <v>70819</v>
      </c>
    </row>
    <row r="34168" spans="1:2" x14ac:dyDescent="0.2">
      <c r="A34168" s="112" t="s">
        <v>70820</v>
      </c>
      <c r="B34168" s="112" t="s">
        <v>70821</v>
      </c>
    </row>
    <row r="34169" spans="1:2" x14ac:dyDescent="0.2">
      <c r="A34169" s="112" t="s">
        <v>70822</v>
      </c>
      <c r="B34169" s="112" t="s">
        <v>70823</v>
      </c>
    </row>
    <row r="34170" spans="1:2" x14ac:dyDescent="0.2">
      <c r="A34170" s="112" t="s">
        <v>70824</v>
      </c>
      <c r="B34170" s="112" t="s">
        <v>70825</v>
      </c>
    </row>
    <row r="34171" spans="1:2" x14ac:dyDescent="0.2">
      <c r="A34171" s="112" t="s">
        <v>70826</v>
      </c>
      <c r="B34171" s="112" t="s">
        <v>70827</v>
      </c>
    </row>
    <row r="34172" spans="1:2" x14ac:dyDescent="0.2">
      <c r="A34172" s="112" t="s">
        <v>70828</v>
      </c>
      <c r="B34172" s="112" t="s">
        <v>70829</v>
      </c>
    </row>
    <row r="34173" spans="1:2" x14ac:dyDescent="0.2">
      <c r="A34173" s="112" t="s">
        <v>70830</v>
      </c>
      <c r="B34173" s="112" t="s">
        <v>70831</v>
      </c>
    </row>
    <row r="34174" spans="1:2" x14ac:dyDescent="0.2">
      <c r="A34174" s="112" t="s">
        <v>70832</v>
      </c>
      <c r="B34174" s="112" t="s">
        <v>70833</v>
      </c>
    </row>
    <row r="34175" spans="1:2" x14ac:dyDescent="0.2">
      <c r="A34175" s="112" t="s">
        <v>70834</v>
      </c>
      <c r="B34175" s="112" t="s">
        <v>70835</v>
      </c>
    </row>
    <row r="34176" spans="1:2" x14ac:dyDescent="0.2">
      <c r="A34176" s="112" t="s">
        <v>70836</v>
      </c>
      <c r="B34176" s="112" t="s">
        <v>70837</v>
      </c>
    </row>
    <row r="34177" spans="1:2" x14ac:dyDescent="0.2">
      <c r="A34177" s="112" t="s">
        <v>70838</v>
      </c>
      <c r="B34177" s="112" t="s">
        <v>70839</v>
      </c>
    </row>
    <row r="34178" spans="1:2" x14ac:dyDescent="0.2">
      <c r="A34178" s="112" t="s">
        <v>70840</v>
      </c>
      <c r="B34178" s="112" t="s">
        <v>70841</v>
      </c>
    </row>
    <row r="34179" spans="1:2" x14ac:dyDescent="0.2">
      <c r="A34179" s="112" t="s">
        <v>70842</v>
      </c>
      <c r="B34179" s="112" t="s">
        <v>70843</v>
      </c>
    </row>
    <row r="34180" spans="1:2" x14ac:dyDescent="0.2">
      <c r="A34180" s="112" t="s">
        <v>70844</v>
      </c>
      <c r="B34180" s="112" t="s">
        <v>70845</v>
      </c>
    </row>
    <row r="34181" spans="1:2" x14ac:dyDescent="0.2">
      <c r="A34181" s="112" t="s">
        <v>70846</v>
      </c>
      <c r="B34181" s="112" t="s">
        <v>70847</v>
      </c>
    </row>
    <row r="34182" spans="1:2" x14ac:dyDescent="0.2">
      <c r="A34182" s="112" t="s">
        <v>70848</v>
      </c>
      <c r="B34182" s="112" t="s">
        <v>70849</v>
      </c>
    </row>
    <row r="34183" spans="1:2" x14ac:dyDescent="0.2">
      <c r="A34183" s="112" t="s">
        <v>70850</v>
      </c>
      <c r="B34183" s="112" t="s">
        <v>70851</v>
      </c>
    </row>
    <row r="34184" spans="1:2" x14ac:dyDescent="0.2">
      <c r="A34184" s="112" t="s">
        <v>70852</v>
      </c>
      <c r="B34184" s="112" t="s">
        <v>70853</v>
      </c>
    </row>
    <row r="34185" spans="1:2" x14ac:dyDescent="0.2">
      <c r="A34185" s="112" t="s">
        <v>70854</v>
      </c>
      <c r="B34185" s="112" t="s">
        <v>70855</v>
      </c>
    </row>
    <row r="34186" spans="1:2" x14ac:dyDescent="0.2">
      <c r="A34186" s="112" t="s">
        <v>70856</v>
      </c>
      <c r="B34186" s="112" t="s">
        <v>70857</v>
      </c>
    </row>
    <row r="34187" spans="1:2" x14ac:dyDescent="0.2">
      <c r="A34187" s="112" t="s">
        <v>70858</v>
      </c>
      <c r="B34187" s="112" t="s">
        <v>70859</v>
      </c>
    </row>
    <row r="34188" spans="1:2" x14ac:dyDescent="0.2">
      <c r="A34188" s="112" t="s">
        <v>70860</v>
      </c>
      <c r="B34188" s="112" t="s">
        <v>70861</v>
      </c>
    </row>
    <row r="34189" spans="1:2" x14ac:dyDescent="0.2">
      <c r="A34189" s="112" t="s">
        <v>70862</v>
      </c>
      <c r="B34189" s="112" t="s">
        <v>70863</v>
      </c>
    </row>
    <row r="34190" spans="1:2" x14ac:dyDescent="0.2">
      <c r="A34190" s="112" t="s">
        <v>70864</v>
      </c>
      <c r="B34190" s="112" t="s">
        <v>70865</v>
      </c>
    </row>
    <row r="34191" spans="1:2" x14ac:dyDescent="0.2">
      <c r="A34191" s="112" t="s">
        <v>70866</v>
      </c>
      <c r="B34191" s="112" t="s">
        <v>70867</v>
      </c>
    </row>
    <row r="34192" spans="1:2" x14ac:dyDescent="0.2">
      <c r="A34192" s="112" t="s">
        <v>70868</v>
      </c>
      <c r="B34192" s="112" t="s">
        <v>70869</v>
      </c>
    </row>
    <row r="34193" spans="1:2" x14ac:dyDescent="0.2">
      <c r="A34193" s="112" t="s">
        <v>70870</v>
      </c>
      <c r="B34193" s="112" t="s">
        <v>70871</v>
      </c>
    </row>
    <row r="34194" spans="1:2" x14ac:dyDescent="0.2">
      <c r="A34194" s="112" t="s">
        <v>70872</v>
      </c>
      <c r="B34194" s="112" t="s">
        <v>70873</v>
      </c>
    </row>
    <row r="34195" spans="1:2" x14ac:dyDescent="0.2">
      <c r="A34195" s="112" t="s">
        <v>70874</v>
      </c>
      <c r="B34195" s="112" t="s">
        <v>70875</v>
      </c>
    </row>
    <row r="34196" spans="1:2" x14ac:dyDescent="0.2">
      <c r="A34196" s="112" t="s">
        <v>70876</v>
      </c>
      <c r="B34196" s="112" t="s">
        <v>70877</v>
      </c>
    </row>
    <row r="34197" spans="1:2" x14ac:dyDescent="0.2">
      <c r="A34197" s="112" t="s">
        <v>70878</v>
      </c>
      <c r="B34197" s="112" t="s">
        <v>70879</v>
      </c>
    </row>
    <row r="34198" spans="1:2" x14ac:dyDescent="0.2">
      <c r="A34198" s="112" t="s">
        <v>70880</v>
      </c>
      <c r="B34198" s="112" t="s">
        <v>70881</v>
      </c>
    </row>
    <row r="34199" spans="1:2" x14ac:dyDescent="0.2">
      <c r="A34199" s="112" t="s">
        <v>70882</v>
      </c>
      <c r="B34199" s="112" t="s">
        <v>70883</v>
      </c>
    </row>
    <row r="34200" spans="1:2" x14ac:dyDescent="0.2">
      <c r="A34200" s="112" t="s">
        <v>70884</v>
      </c>
      <c r="B34200" s="112" t="s">
        <v>70885</v>
      </c>
    </row>
    <row r="34201" spans="1:2" x14ac:dyDescent="0.2">
      <c r="A34201" s="112" t="s">
        <v>70886</v>
      </c>
      <c r="B34201" s="112" t="s">
        <v>70887</v>
      </c>
    </row>
    <row r="34202" spans="1:2" x14ac:dyDescent="0.2">
      <c r="A34202" s="112" t="s">
        <v>70888</v>
      </c>
      <c r="B34202" s="112" t="s">
        <v>70889</v>
      </c>
    </row>
    <row r="34203" spans="1:2" x14ac:dyDescent="0.2">
      <c r="A34203" s="112" t="s">
        <v>70890</v>
      </c>
      <c r="B34203" s="112" t="s">
        <v>70891</v>
      </c>
    </row>
    <row r="34204" spans="1:2" x14ac:dyDescent="0.2">
      <c r="A34204" s="112" t="s">
        <v>70892</v>
      </c>
      <c r="B34204" s="112" t="s">
        <v>70893</v>
      </c>
    </row>
    <row r="34205" spans="1:2" x14ac:dyDescent="0.2">
      <c r="A34205" s="112" t="s">
        <v>70894</v>
      </c>
      <c r="B34205" s="112" t="s">
        <v>70895</v>
      </c>
    </row>
    <row r="34206" spans="1:2" x14ac:dyDescent="0.2">
      <c r="A34206" s="112" t="s">
        <v>70896</v>
      </c>
      <c r="B34206" s="112" t="s">
        <v>70897</v>
      </c>
    </row>
    <row r="34207" spans="1:2" x14ac:dyDescent="0.2">
      <c r="A34207" s="112" t="s">
        <v>70898</v>
      </c>
      <c r="B34207" s="112" t="s">
        <v>70899</v>
      </c>
    </row>
    <row r="34208" spans="1:2" x14ac:dyDescent="0.2">
      <c r="A34208" s="112" t="s">
        <v>70900</v>
      </c>
      <c r="B34208" s="112" t="s">
        <v>70901</v>
      </c>
    </row>
    <row r="34209" spans="1:2" x14ac:dyDescent="0.2">
      <c r="A34209" s="112" t="s">
        <v>70902</v>
      </c>
      <c r="B34209" s="112" t="s">
        <v>70903</v>
      </c>
    </row>
    <row r="34210" spans="1:2" x14ac:dyDescent="0.2">
      <c r="A34210" s="112" t="s">
        <v>70904</v>
      </c>
      <c r="B34210" s="112" t="s">
        <v>70905</v>
      </c>
    </row>
    <row r="34211" spans="1:2" x14ac:dyDescent="0.2">
      <c r="A34211" s="112" t="s">
        <v>70906</v>
      </c>
      <c r="B34211" s="112" t="s">
        <v>70907</v>
      </c>
    </row>
    <row r="34212" spans="1:2" x14ac:dyDescent="0.2">
      <c r="A34212" s="112" t="s">
        <v>70908</v>
      </c>
      <c r="B34212" s="112" t="s">
        <v>70909</v>
      </c>
    </row>
    <row r="34213" spans="1:2" x14ac:dyDescent="0.2">
      <c r="A34213" s="112" t="s">
        <v>70910</v>
      </c>
      <c r="B34213" s="112" t="s">
        <v>70911</v>
      </c>
    </row>
    <row r="34214" spans="1:2" x14ac:dyDescent="0.2">
      <c r="A34214" s="112" t="s">
        <v>70912</v>
      </c>
      <c r="B34214" s="112" t="s">
        <v>70913</v>
      </c>
    </row>
    <row r="34215" spans="1:2" x14ac:dyDescent="0.2">
      <c r="A34215" s="112" t="s">
        <v>70914</v>
      </c>
      <c r="B34215" s="112" t="s">
        <v>70915</v>
      </c>
    </row>
    <row r="34216" spans="1:2" x14ac:dyDescent="0.2">
      <c r="A34216" s="112" t="s">
        <v>70916</v>
      </c>
      <c r="B34216" s="112" t="s">
        <v>70917</v>
      </c>
    </row>
    <row r="34217" spans="1:2" x14ac:dyDescent="0.2">
      <c r="A34217" s="112" t="s">
        <v>70918</v>
      </c>
      <c r="B34217" s="112" t="s">
        <v>70919</v>
      </c>
    </row>
    <row r="34218" spans="1:2" x14ac:dyDescent="0.2">
      <c r="A34218" s="112" t="s">
        <v>70920</v>
      </c>
      <c r="B34218" s="112" t="s">
        <v>70921</v>
      </c>
    </row>
    <row r="34219" spans="1:2" x14ac:dyDescent="0.2">
      <c r="A34219" s="112" t="s">
        <v>70922</v>
      </c>
      <c r="B34219" s="112" t="s">
        <v>70923</v>
      </c>
    </row>
    <row r="34220" spans="1:2" x14ac:dyDescent="0.2">
      <c r="A34220" s="112" t="s">
        <v>70924</v>
      </c>
      <c r="B34220" s="112" t="s">
        <v>70925</v>
      </c>
    </row>
    <row r="34221" spans="1:2" x14ac:dyDescent="0.2">
      <c r="A34221" s="112" t="s">
        <v>70926</v>
      </c>
      <c r="B34221" s="112" t="s">
        <v>70927</v>
      </c>
    </row>
    <row r="34222" spans="1:2" x14ac:dyDescent="0.2">
      <c r="A34222" s="112" t="s">
        <v>70928</v>
      </c>
      <c r="B34222" s="112" t="s">
        <v>70929</v>
      </c>
    </row>
    <row r="34223" spans="1:2" x14ac:dyDescent="0.2">
      <c r="A34223" s="112" t="s">
        <v>70930</v>
      </c>
      <c r="B34223" s="112" t="s">
        <v>70931</v>
      </c>
    </row>
    <row r="34224" spans="1:2" x14ac:dyDescent="0.2">
      <c r="A34224" s="112" t="s">
        <v>70932</v>
      </c>
      <c r="B34224" s="112" t="s">
        <v>70933</v>
      </c>
    </row>
    <row r="34225" spans="1:2" x14ac:dyDescent="0.2">
      <c r="A34225" s="112" t="s">
        <v>70934</v>
      </c>
      <c r="B34225" s="112" t="s">
        <v>70935</v>
      </c>
    </row>
    <row r="34226" spans="1:2" x14ac:dyDescent="0.2">
      <c r="A34226" s="112" t="s">
        <v>70936</v>
      </c>
      <c r="B34226" s="112" t="s">
        <v>70937</v>
      </c>
    </row>
    <row r="34227" spans="1:2" x14ac:dyDescent="0.2">
      <c r="A34227" s="112" t="s">
        <v>70938</v>
      </c>
      <c r="B34227" s="112" t="s">
        <v>70939</v>
      </c>
    </row>
    <row r="34228" spans="1:2" x14ac:dyDescent="0.2">
      <c r="A34228" s="112" t="s">
        <v>70940</v>
      </c>
      <c r="B34228" s="112" t="s">
        <v>70941</v>
      </c>
    </row>
    <row r="34229" spans="1:2" x14ac:dyDescent="0.2">
      <c r="A34229" s="112" t="s">
        <v>70942</v>
      </c>
      <c r="B34229" s="112" t="s">
        <v>70943</v>
      </c>
    </row>
    <row r="34230" spans="1:2" x14ac:dyDescent="0.2">
      <c r="A34230" s="112" t="s">
        <v>70944</v>
      </c>
      <c r="B34230" s="112" t="s">
        <v>70945</v>
      </c>
    </row>
    <row r="34231" spans="1:2" x14ac:dyDescent="0.2">
      <c r="A34231" s="112" t="s">
        <v>70946</v>
      </c>
      <c r="B34231" s="112" t="s">
        <v>70947</v>
      </c>
    </row>
    <row r="34232" spans="1:2" x14ac:dyDescent="0.2">
      <c r="A34232" s="112" t="s">
        <v>70948</v>
      </c>
      <c r="B34232" s="112" t="s">
        <v>70949</v>
      </c>
    </row>
    <row r="34233" spans="1:2" x14ac:dyDescent="0.2">
      <c r="A34233" s="112" t="s">
        <v>70950</v>
      </c>
      <c r="B34233" s="112" t="s">
        <v>70951</v>
      </c>
    </row>
    <row r="34234" spans="1:2" x14ac:dyDescent="0.2">
      <c r="A34234" s="112" t="s">
        <v>70952</v>
      </c>
      <c r="B34234" s="112" t="s">
        <v>70953</v>
      </c>
    </row>
    <row r="34235" spans="1:2" x14ac:dyDescent="0.2">
      <c r="A34235" s="112" t="s">
        <v>70954</v>
      </c>
      <c r="B34235" s="112" t="s">
        <v>70955</v>
      </c>
    </row>
    <row r="34236" spans="1:2" x14ac:dyDescent="0.2">
      <c r="A34236" s="112" t="s">
        <v>70956</v>
      </c>
      <c r="B34236" s="112" t="s">
        <v>70957</v>
      </c>
    </row>
    <row r="34237" spans="1:2" x14ac:dyDescent="0.2">
      <c r="A34237" s="112" t="s">
        <v>70958</v>
      </c>
      <c r="B34237" s="112" t="s">
        <v>70959</v>
      </c>
    </row>
    <row r="34238" spans="1:2" x14ac:dyDescent="0.2">
      <c r="A34238" s="112" t="s">
        <v>70960</v>
      </c>
      <c r="B34238" s="112" t="s">
        <v>70961</v>
      </c>
    </row>
    <row r="34239" spans="1:2" x14ac:dyDescent="0.2">
      <c r="A34239" s="112" t="s">
        <v>70962</v>
      </c>
      <c r="B34239" s="112" t="s">
        <v>70963</v>
      </c>
    </row>
    <row r="34240" spans="1:2" x14ac:dyDescent="0.2">
      <c r="A34240" s="112" t="s">
        <v>70964</v>
      </c>
      <c r="B34240" s="112" t="s">
        <v>70965</v>
      </c>
    </row>
    <row r="34241" spans="1:2" x14ac:dyDescent="0.2">
      <c r="A34241" s="112" t="s">
        <v>70966</v>
      </c>
      <c r="B34241" s="112" t="s">
        <v>70967</v>
      </c>
    </row>
    <row r="34242" spans="1:2" x14ac:dyDescent="0.2">
      <c r="A34242" s="112" t="s">
        <v>70968</v>
      </c>
      <c r="B34242" s="112" t="s">
        <v>70969</v>
      </c>
    </row>
    <row r="34243" spans="1:2" x14ac:dyDescent="0.2">
      <c r="A34243" s="112" t="s">
        <v>70970</v>
      </c>
      <c r="B34243" s="112" t="s">
        <v>70971</v>
      </c>
    </row>
    <row r="34244" spans="1:2" x14ac:dyDescent="0.2">
      <c r="A34244" s="112" t="s">
        <v>70972</v>
      </c>
      <c r="B34244" s="112" t="s">
        <v>70973</v>
      </c>
    </row>
    <row r="34245" spans="1:2" x14ac:dyDescent="0.2">
      <c r="A34245" s="112" t="s">
        <v>70974</v>
      </c>
      <c r="B34245" s="112" t="s">
        <v>70975</v>
      </c>
    </row>
    <row r="34246" spans="1:2" x14ac:dyDescent="0.2">
      <c r="A34246" s="112" t="s">
        <v>70976</v>
      </c>
      <c r="B34246" s="112" t="s">
        <v>70977</v>
      </c>
    </row>
    <row r="34247" spans="1:2" x14ac:dyDescent="0.2">
      <c r="A34247" s="112" t="s">
        <v>70978</v>
      </c>
      <c r="B34247" s="112" t="s">
        <v>70979</v>
      </c>
    </row>
    <row r="34248" spans="1:2" x14ac:dyDescent="0.2">
      <c r="A34248" s="112" t="s">
        <v>70980</v>
      </c>
      <c r="B34248" s="112" t="s">
        <v>70981</v>
      </c>
    </row>
    <row r="34249" spans="1:2" x14ac:dyDescent="0.2">
      <c r="A34249" s="112" t="s">
        <v>70982</v>
      </c>
      <c r="B34249" s="112" t="s">
        <v>70983</v>
      </c>
    </row>
    <row r="34250" spans="1:2" x14ac:dyDescent="0.2">
      <c r="A34250" s="112" t="s">
        <v>70984</v>
      </c>
      <c r="B34250" s="112" t="s">
        <v>70985</v>
      </c>
    </row>
    <row r="34251" spans="1:2" x14ac:dyDescent="0.2">
      <c r="A34251" s="112" t="s">
        <v>70986</v>
      </c>
      <c r="B34251" s="112" t="s">
        <v>70987</v>
      </c>
    </row>
    <row r="34252" spans="1:2" x14ac:dyDescent="0.2">
      <c r="A34252" s="112" t="s">
        <v>70988</v>
      </c>
      <c r="B34252" s="112" t="s">
        <v>70989</v>
      </c>
    </row>
    <row r="34253" spans="1:2" x14ac:dyDescent="0.2">
      <c r="A34253" s="112" t="s">
        <v>70990</v>
      </c>
      <c r="B34253" s="112" t="s">
        <v>70991</v>
      </c>
    </row>
    <row r="34254" spans="1:2" x14ac:dyDescent="0.2">
      <c r="A34254" s="112" t="s">
        <v>70992</v>
      </c>
      <c r="B34254" s="112" t="s">
        <v>70993</v>
      </c>
    </row>
    <row r="34255" spans="1:2" x14ac:dyDescent="0.2">
      <c r="A34255" s="112" t="s">
        <v>70994</v>
      </c>
      <c r="B34255" s="112" t="s">
        <v>70995</v>
      </c>
    </row>
    <row r="34256" spans="1:2" x14ac:dyDescent="0.2">
      <c r="A34256" s="112" t="s">
        <v>70996</v>
      </c>
      <c r="B34256" s="112" t="s">
        <v>70997</v>
      </c>
    </row>
    <row r="34257" spans="1:2" x14ac:dyDescent="0.2">
      <c r="A34257" s="112" t="s">
        <v>70998</v>
      </c>
      <c r="B34257" s="112" t="s">
        <v>70999</v>
      </c>
    </row>
    <row r="34258" spans="1:2" x14ac:dyDescent="0.2">
      <c r="A34258" s="112" t="s">
        <v>71000</v>
      </c>
      <c r="B34258" s="112" t="s">
        <v>71001</v>
      </c>
    </row>
    <row r="34259" spans="1:2" x14ac:dyDescent="0.2">
      <c r="A34259" s="112" t="s">
        <v>71002</v>
      </c>
      <c r="B34259" s="112" t="s">
        <v>71003</v>
      </c>
    </row>
    <row r="34260" spans="1:2" x14ac:dyDescent="0.2">
      <c r="A34260" s="112" t="s">
        <v>71004</v>
      </c>
      <c r="B34260" s="112" t="s">
        <v>71005</v>
      </c>
    </row>
    <row r="34261" spans="1:2" x14ac:dyDescent="0.2">
      <c r="A34261" s="112" t="s">
        <v>71006</v>
      </c>
      <c r="B34261" s="112" t="s">
        <v>71007</v>
      </c>
    </row>
    <row r="34262" spans="1:2" x14ac:dyDescent="0.2">
      <c r="A34262" s="112" t="s">
        <v>71008</v>
      </c>
      <c r="B34262" s="112" t="s">
        <v>71009</v>
      </c>
    </row>
    <row r="34263" spans="1:2" x14ac:dyDescent="0.2">
      <c r="A34263" s="112" t="s">
        <v>71010</v>
      </c>
      <c r="B34263" s="112" t="s">
        <v>71011</v>
      </c>
    </row>
    <row r="34264" spans="1:2" x14ac:dyDescent="0.2">
      <c r="A34264" s="112" t="s">
        <v>71012</v>
      </c>
      <c r="B34264" s="112" t="s">
        <v>71013</v>
      </c>
    </row>
    <row r="34265" spans="1:2" x14ac:dyDescent="0.2">
      <c r="A34265" s="112" t="s">
        <v>71014</v>
      </c>
      <c r="B34265" s="112" t="s">
        <v>71015</v>
      </c>
    </row>
    <row r="34266" spans="1:2" x14ac:dyDescent="0.2">
      <c r="A34266" s="112" t="s">
        <v>71016</v>
      </c>
      <c r="B34266" s="112" t="s">
        <v>71017</v>
      </c>
    </row>
    <row r="34267" spans="1:2" x14ac:dyDescent="0.2">
      <c r="A34267" s="112" t="s">
        <v>71018</v>
      </c>
      <c r="B34267" s="112" t="s">
        <v>71019</v>
      </c>
    </row>
    <row r="34268" spans="1:2" x14ac:dyDescent="0.2">
      <c r="A34268" s="112" t="s">
        <v>71020</v>
      </c>
      <c r="B34268" s="112" t="s">
        <v>71021</v>
      </c>
    </row>
    <row r="34269" spans="1:2" x14ac:dyDescent="0.2">
      <c r="A34269" s="112" t="s">
        <v>71022</v>
      </c>
      <c r="B34269" s="112" t="s">
        <v>71023</v>
      </c>
    </row>
    <row r="34270" spans="1:2" x14ac:dyDescent="0.2">
      <c r="A34270" s="112" t="s">
        <v>71024</v>
      </c>
      <c r="B34270" s="112" t="s">
        <v>71025</v>
      </c>
    </row>
    <row r="34271" spans="1:2" x14ac:dyDescent="0.2">
      <c r="A34271" s="112" t="s">
        <v>71026</v>
      </c>
      <c r="B34271" s="112" t="s">
        <v>71027</v>
      </c>
    </row>
    <row r="34272" spans="1:2" x14ac:dyDescent="0.2">
      <c r="A34272" s="112" t="s">
        <v>71028</v>
      </c>
      <c r="B34272" s="112" t="s">
        <v>71029</v>
      </c>
    </row>
    <row r="34273" spans="1:2" x14ac:dyDescent="0.2">
      <c r="A34273" s="112" t="s">
        <v>71030</v>
      </c>
      <c r="B34273" s="112" t="s">
        <v>71031</v>
      </c>
    </row>
    <row r="34274" spans="1:2" x14ac:dyDescent="0.2">
      <c r="A34274" s="112" t="s">
        <v>71032</v>
      </c>
      <c r="B34274" s="112" t="s">
        <v>71033</v>
      </c>
    </row>
    <row r="34275" spans="1:2" x14ac:dyDescent="0.2">
      <c r="A34275" s="112" t="s">
        <v>71034</v>
      </c>
      <c r="B34275" s="112" t="s">
        <v>71035</v>
      </c>
    </row>
    <row r="34276" spans="1:2" x14ac:dyDescent="0.2">
      <c r="A34276" s="112" t="s">
        <v>71036</v>
      </c>
      <c r="B34276" s="112" t="s">
        <v>71037</v>
      </c>
    </row>
    <row r="34277" spans="1:2" x14ac:dyDescent="0.2">
      <c r="A34277" s="112" t="s">
        <v>71038</v>
      </c>
      <c r="B34277" s="112" t="s">
        <v>71039</v>
      </c>
    </row>
    <row r="34278" spans="1:2" x14ac:dyDescent="0.2">
      <c r="A34278" s="112" t="s">
        <v>71040</v>
      </c>
      <c r="B34278" s="112" t="s">
        <v>71041</v>
      </c>
    </row>
    <row r="34279" spans="1:2" x14ac:dyDescent="0.2">
      <c r="A34279" s="112" t="s">
        <v>71042</v>
      </c>
      <c r="B34279" s="112" t="s">
        <v>71043</v>
      </c>
    </row>
    <row r="34280" spans="1:2" x14ac:dyDescent="0.2">
      <c r="A34280" s="112" t="s">
        <v>71044</v>
      </c>
      <c r="B34280" s="112" t="s">
        <v>71045</v>
      </c>
    </row>
    <row r="34281" spans="1:2" x14ac:dyDescent="0.2">
      <c r="A34281" s="112" t="s">
        <v>71046</v>
      </c>
      <c r="B34281" s="112" t="s">
        <v>71047</v>
      </c>
    </row>
    <row r="34282" spans="1:2" x14ac:dyDescent="0.2">
      <c r="A34282" s="112" t="s">
        <v>71048</v>
      </c>
      <c r="B34282" s="112" t="s">
        <v>71049</v>
      </c>
    </row>
    <row r="34283" spans="1:2" x14ac:dyDescent="0.2">
      <c r="A34283" s="112" t="s">
        <v>71050</v>
      </c>
      <c r="B34283" s="112" t="s">
        <v>71051</v>
      </c>
    </row>
    <row r="34284" spans="1:2" x14ac:dyDescent="0.2">
      <c r="A34284" s="112" t="s">
        <v>71052</v>
      </c>
      <c r="B34284" s="112" t="s">
        <v>71053</v>
      </c>
    </row>
    <row r="34285" spans="1:2" x14ac:dyDescent="0.2">
      <c r="A34285" s="112" t="s">
        <v>71054</v>
      </c>
      <c r="B34285" s="112" t="s">
        <v>71055</v>
      </c>
    </row>
    <row r="34286" spans="1:2" x14ac:dyDescent="0.2">
      <c r="A34286" s="112" t="s">
        <v>71056</v>
      </c>
      <c r="B34286" s="112" t="s">
        <v>71057</v>
      </c>
    </row>
    <row r="34287" spans="1:2" x14ac:dyDescent="0.2">
      <c r="A34287" s="112" t="s">
        <v>71058</v>
      </c>
      <c r="B34287" s="112" t="s">
        <v>71059</v>
      </c>
    </row>
    <row r="34288" spans="1:2" x14ac:dyDescent="0.2">
      <c r="A34288" s="112" t="s">
        <v>71060</v>
      </c>
      <c r="B34288" s="112" t="s">
        <v>71061</v>
      </c>
    </row>
    <row r="34289" spans="1:2" x14ac:dyDescent="0.2">
      <c r="A34289" s="112" t="s">
        <v>71062</v>
      </c>
      <c r="B34289" s="112" t="s">
        <v>71063</v>
      </c>
    </row>
    <row r="34290" spans="1:2" x14ac:dyDescent="0.2">
      <c r="A34290" s="112" t="s">
        <v>71064</v>
      </c>
      <c r="B34290" s="112" t="s">
        <v>71065</v>
      </c>
    </row>
    <row r="34291" spans="1:2" x14ac:dyDescent="0.2">
      <c r="A34291" s="112" t="s">
        <v>71066</v>
      </c>
      <c r="B34291" s="112" t="s">
        <v>71067</v>
      </c>
    </row>
    <row r="34292" spans="1:2" x14ac:dyDescent="0.2">
      <c r="A34292" s="112" t="s">
        <v>71068</v>
      </c>
      <c r="B34292" s="112" t="s">
        <v>71069</v>
      </c>
    </row>
    <row r="34293" spans="1:2" x14ac:dyDescent="0.2">
      <c r="A34293" s="112" t="s">
        <v>71070</v>
      </c>
      <c r="B34293" s="112" t="s">
        <v>71071</v>
      </c>
    </row>
    <row r="34294" spans="1:2" x14ac:dyDescent="0.2">
      <c r="A34294" s="112" t="s">
        <v>71072</v>
      </c>
      <c r="B34294" s="112" t="s">
        <v>71073</v>
      </c>
    </row>
    <row r="34295" spans="1:2" x14ac:dyDescent="0.2">
      <c r="A34295" s="112" t="s">
        <v>71074</v>
      </c>
      <c r="B34295" s="112" t="s">
        <v>71075</v>
      </c>
    </row>
    <row r="34296" spans="1:2" x14ac:dyDescent="0.2">
      <c r="A34296" s="112" t="s">
        <v>71076</v>
      </c>
      <c r="B34296" s="112" t="s">
        <v>71077</v>
      </c>
    </row>
    <row r="34297" spans="1:2" x14ac:dyDescent="0.2">
      <c r="A34297" s="112" t="s">
        <v>71078</v>
      </c>
      <c r="B34297" s="112" t="s">
        <v>71079</v>
      </c>
    </row>
    <row r="34298" spans="1:2" x14ac:dyDescent="0.2">
      <c r="A34298" s="112" t="s">
        <v>71080</v>
      </c>
      <c r="B34298" s="112" t="s">
        <v>71081</v>
      </c>
    </row>
    <row r="34299" spans="1:2" x14ac:dyDescent="0.2">
      <c r="A34299" s="112" t="s">
        <v>71082</v>
      </c>
      <c r="B34299" s="112" t="s">
        <v>71083</v>
      </c>
    </row>
    <row r="34300" spans="1:2" x14ac:dyDescent="0.2">
      <c r="A34300" s="112" t="s">
        <v>71084</v>
      </c>
      <c r="B34300" s="112" t="s">
        <v>71085</v>
      </c>
    </row>
    <row r="34301" spans="1:2" x14ac:dyDescent="0.2">
      <c r="A34301" s="112" t="s">
        <v>71086</v>
      </c>
      <c r="B34301" s="112" t="s">
        <v>71087</v>
      </c>
    </row>
    <row r="34302" spans="1:2" x14ac:dyDescent="0.2">
      <c r="A34302" s="112" t="s">
        <v>71088</v>
      </c>
      <c r="B34302" s="112" t="s">
        <v>71089</v>
      </c>
    </row>
    <row r="34303" spans="1:2" x14ac:dyDescent="0.2">
      <c r="A34303" s="112" t="s">
        <v>71090</v>
      </c>
      <c r="B34303" s="112" t="s">
        <v>71091</v>
      </c>
    </row>
    <row r="34304" spans="1:2" x14ac:dyDescent="0.2">
      <c r="A34304" s="112" t="s">
        <v>71092</v>
      </c>
      <c r="B34304" s="112" t="s">
        <v>71093</v>
      </c>
    </row>
    <row r="34305" spans="1:2" x14ac:dyDescent="0.2">
      <c r="A34305" s="112" t="s">
        <v>71094</v>
      </c>
      <c r="B34305" s="112" t="s">
        <v>71095</v>
      </c>
    </row>
    <row r="34306" spans="1:2" x14ac:dyDescent="0.2">
      <c r="A34306" s="112" t="s">
        <v>71096</v>
      </c>
      <c r="B34306" s="112" t="s">
        <v>71097</v>
      </c>
    </row>
    <row r="34307" spans="1:2" x14ac:dyDescent="0.2">
      <c r="A34307" s="112" t="s">
        <v>71098</v>
      </c>
      <c r="B34307" s="112" t="s">
        <v>71099</v>
      </c>
    </row>
    <row r="34308" spans="1:2" x14ac:dyDescent="0.2">
      <c r="A34308" s="112" t="s">
        <v>71100</v>
      </c>
      <c r="B34308" s="112" t="s">
        <v>71101</v>
      </c>
    </row>
    <row r="34309" spans="1:2" x14ac:dyDescent="0.2">
      <c r="A34309" s="112" t="s">
        <v>71102</v>
      </c>
      <c r="B34309" s="112" t="s">
        <v>71103</v>
      </c>
    </row>
    <row r="34310" spans="1:2" x14ac:dyDescent="0.2">
      <c r="A34310" s="112" t="s">
        <v>71104</v>
      </c>
      <c r="B34310" s="112" t="s">
        <v>71105</v>
      </c>
    </row>
    <row r="34311" spans="1:2" x14ac:dyDescent="0.2">
      <c r="A34311" s="112" t="s">
        <v>71106</v>
      </c>
      <c r="B34311" s="112" t="s">
        <v>71107</v>
      </c>
    </row>
    <row r="34312" spans="1:2" x14ac:dyDescent="0.2">
      <c r="A34312" s="112" t="s">
        <v>71108</v>
      </c>
      <c r="B34312" s="112" t="s">
        <v>71109</v>
      </c>
    </row>
    <row r="34313" spans="1:2" x14ac:dyDescent="0.2">
      <c r="A34313" s="112" t="s">
        <v>71110</v>
      </c>
      <c r="B34313" s="112" t="s">
        <v>71111</v>
      </c>
    </row>
    <row r="34314" spans="1:2" x14ac:dyDescent="0.2">
      <c r="A34314" s="112" t="s">
        <v>71112</v>
      </c>
      <c r="B34314" s="112" t="s">
        <v>71113</v>
      </c>
    </row>
    <row r="34315" spans="1:2" x14ac:dyDescent="0.2">
      <c r="A34315" s="112" t="s">
        <v>71114</v>
      </c>
      <c r="B34315" s="112" t="s">
        <v>71115</v>
      </c>
    </row>
    <row r="34316" spans="1:2" x14ac:dyDescent="0.2">
      <c r="A34316" s="112" t="s">
        <v>71116</v>
      </c>
      <c r="B34316" s="112" t="s">
        <v>71117</v>
      </c>
    </row>
    <row r="34317" spans="1:2" x14ac:dyDescent="0.2">
      <c r="A34317" s="112" t="s">
        <v>71118</v>
      </c>
      <c r="B34317" s="112" t="s">
        <v>71119</v>
      </c>
    </row>
    <row r="34318" spans="1:2" x14ac:dyDescent="0.2">
      <c r="A34318" s="112" t="s">
        <v>71120</v>
      </c>
      <c r="B34318" s="112" t="s">
        <v>71121</v>
      </c>
    </row>
    <row r="34319" spans="1:2" x14ac:dyDescent="0.2">
      <c r="A34319" s="112" t="s">
        <v>71122</v>
      </c>
      <c r="B34319" s="112" t="s">
        <v>71123</v>
      </c>
    </row>
    <row r="34320" spans="1:2" x14ac:dyDescent="0.2">
      <c r="A34320" s="112" t="s">
        <v>71124</v>
      </c>
      <c r="B34320" s="112" t="s">
        <v>71125</v>
      </c>
    </row>
    <row r="34321" spans="1:2" x14ac:dyDescent="0.2">
      <c r="A34321" s="112" t="s">
        <v>71126</v>
      </c>
      <c r="B34321" s="112" t="s">
        <v>71127</v>
      </c>
    </row>
    <row r="34322" spans="1:2" x14ac:dyDescent="0.2">
      <c r="A34322" s="112" t="s">
        <v>71128</v>
      </c>
      <c r="B34322" s="112" t="s">
        <v>71129</v>
      </c>
    </row>
    <row r="34323" spans="1:2" x14ac:dyDescent="0.2">
      <c r="A34323" s="112" t="s">
        <v>71130</v>
      </c>
      <c r="B34323" s="112" t="s">
        <v>71131</v>
      </c>
    </row>
    <row r="34324" spans="1:2" x14ac:dyDescent="0.2">
      <c r="A34324" s="112" t="s">
        <v>71132</v>
      </c>
      <c r="B34324" s="112" t="s">
        <v>71133</v>
      </c>
    </row>
    <row r="34325" spans="1:2" x14ac:dyDescent="0.2">
      <c r="A34325" s="112" t="s">
        <v>71134</v>
      </c>
      <c r="B34325" s="112" t="s">
        <v>71135</v>
      </c>
    </row>
    <row r="34326" spans="1:2" x14ac:dyDescent="0.2">
      <c r="A34326" s="112" t="s">
        <v>71136</v>
      </c>
      <c r="B34326" s="112" t="s">
        <v>71137</v>
      </c>
    </row>
    <row r="34327" spans="1:2" x14ac:dyDescent="0.2">
      <c r="A34327" s="112" t="s">
        <v>71138</v>
      </c>
      <c r="B34327" s="112" t="s">
        <v>71139</v>
      </c>
    </row>
    <row r="34328" spans="1:2" x14ac:dyDescent="0.2">
      <c r="A34328" s="112" t="s">
        <v>71140</v>
      </c>
      <c r="B34328" s="112" t="s">
        <v>71141</v>
      </c>
    </row>
    <row r="34329" spans="1:2" x14ac:dyDescent="0.2">
      <c r="A34329" s="112" t="s">
        <v>71142</v>
      </c>
      <c r="B34329" s="112" t="s">
        <v>71143</v>
      </c>
    </row>
    <row r="34330" spans="1:2" x14ac:dyDescent="0.2">
      <c r="A34330" s="112" t="s">
        <v>71144</v>
      </c>
      <c r="B34330" s="112" t="s">
        <v>71145</v>
      </c>
    </row>
    <row r="34331" spans="1:2" x14ac:dyDescent="0.2">
      <c r="A34331" s="112" t="s">
        <v>71146</v>
      </c>
      <c r="B34331" s="112" t="s">
        <v>71147</v>
      </c>
    </row>
    <row r="34332" spans="1:2" x14ac:dyDescent="0.2">
      <c r="A34332" s="112" t="s">
        <v>71148</v>
      </c>
      <c r="B34332" s="112" t="s">
        <v>71149</v>
      </c>
    </row>
    <row r="34333" spans="1:2" x14ac:dyDescent="0.2">
      <c r="A34333" s="112" t="s">
        <v>71150</v>
      </c>
      <c r="B34333" s="112" t="s">
        <v>71151</v>
      </c>
    </row>
    <row r="34334" spans="1:2" x14ac:dyDescent="0.2">
      <c r="A34334" s="112" t="s">
        <v>71152</v>
      </c>
      <c r="B34334" s="112" t="s">
        <v>71153</v>
      </c>
    </row>
    <row r="34335" spans="1:2" x14ac:dyDescent="0.2">
      <c r="A34335" s="112" t="s">
        <v>71154</v>
      </c>
      <c r="B34335" s="112" t="s">
        <v>71155</v>
      </c>
    </row>
    <row r="34336" spans="1:2" x14ac:dyDescent="0.2">
      <c r="A34336" s="112" t="s">
        <v>71156</v>
      </c>
      <c r="B34336" s="112" t="s">
        <v>71157</v>
      </c>
    </row>
    <row r="34337" spans="1:2" x14ac:dyDescent="0.2">
      <c r="A34337" s="112" t="s">
        <v>71158</v>
      </c>
      <c r="B34337" s="112" t="s">
        <v>71159</v>
      </c>
    </row>
    <row r="34338" spans="1:2" x14ac:dyDescent="0.2">
      <c r="A34338" s="112" t="s">
        <v>71160</v>
      </c>
      <c r="B34338" s="112" t="s">
        <v>71161</v>
      </c>
    </row>
    <row r="34339" spans="1:2" x14ac:dyDescent="0.2">
      <c r="A34339" s="112" t="s">
        <v>71162</v>
      </c>
      <c r="B34339" s="112" t="s">
        <v>71163</v>
      </c>
    </row>
    <row r="34340" spans="1:2" x14ac:dyDescent="0.2">
      <c r="A34340" s="112" t="s">
        <v>71164</v>
      </c>
      <c r="B34340" s="112" t="s">
        <v>71165</v>
      </c>
    </row>
    <row r="34341" spans="1:2" x14ac:dyDescent="0.2">
      <c r="A34341" s="112" t="s">
        <v>71166</v>
      </c>
      <c r="B34341" s="112" t="s">
        <v>71167</v>
      </c>
    </row>
    <row r="34342" spans="1:2" x14ac:dyDescent="0.2">
      <c r="A34342" s="112" t="s">
        <v>71168</v>
      </c>
      <c r="B34342" s="112" t="s">
        <v>71169</v>
      </c>
    </row>
    <row r="34343" spans="1:2" x14ac:dyDescent="0.2">
      <c r="A34343" s="112" t="s">
        <v>71170</v>
      </c>
      <c r="B34343" s="112" t="s">
        <v>71171</v>
      </c>
    </row>
    <row r="34344" spans="1:2" x14ac:dyDescent="0.2">
      <c r="A34344" s="112" t="s">
        <v>71172</v>
      </c>
      <c r="B34344" s="112" t="s">
        <v>71173</v>
      </c>
    </row>
    <row r="34345" spans="1:2" x14ac:dyDescent="0.2">
      <c r="A34345" s="112" t="s">
        <v>71174</v>
      </c>
      <c r="B34345" s="112" t="s">
        <v>71175</v>
      </c>
    </row>
    <row r="34346" spans="1:2" x14ac:dyDescent="0.2">
      <c r="A34346" s="112" t="s">
        <v>71176</v>
      </c>
      <c r="B34346" s="112" t="s">
        <v>71177</v>
      </c>
    </row>
    <row r="34347" spans="1:2" x14ac:dyDescent="0.2">
      <c r="A34347" s="112" t="s">
        <v>71178</v>
      </c>
      <c r="B34347" s="112" t="s">
        <v>71179</v>
      </c>
    </row>
    <row r="34348" spans="1:2" x14ac:dyDescent="0.2">
      <c r="A34348" s="112" t="s">
        <v>71180</v>
      </c>
      <c r="B34348" s="112" t="s">
        <v>71181</v>
      </c>
    </row>
    <row r="34349" spans="1:2" x14ac:dyDescent="0.2">
      <c r="A34349" s="112" t="s">
        <v>71182</v>
      </c>
      <c r="B34349" s="112" t="s">
        <v>71183</v>
      </c>
    </row>
    <row r="34350" spans="1:2" x14ac:dyDescent="0.2">
      <c r="A34350" s="112" t="s">
        <v>71184</v>
      </c>
      <c r="B34350" s="112" t="s">
        <v>71185</v>
      </c>
    </row>
    <row r="34351" spans="1:2" x14ac:dyDescent="0.2">
      <c r="A34351" s="112" t="s">
        <v>71186</v>
      </c>
      <c r="B34351" s="112" t="s">
        <v>71187</v>
      </c>
    </row>
    <row r="34352" spans="1:2" x14ac:dyDescent="0.2">
      <c r="A34352" s="112" t="s">
        <v>71188</v>
      </c>
      <c r="B34352" s="112" t="s">
        <v>71189</v>
      </c>
    </row>
    <row r="34353" spans="1:2" x14ac:dyDescent="0.2">
      <c r="A34353" s="112" t="s">
        <v>71190</v>
      </c>
      <c r="B34353" s="112" t="s">
        <v>71191</v>
      </c>
    </row>
    <row r="34354" spans="1:2" x14ac:dyDescent="0.2">
      <c r="A34354" s="112" t="s">
        <v>71192</v>
      </c>
      <c r="B34354" s="112" t="s">
        <v>71193</v>
      </c>
    </row>
    <row r="34355" spans="1:2" x14ac:dyDescent="0.2">
      <c r="A34355" s="112" t="s">
        <v>71194</v>
      </c>
      <c r="B34355" s="112" t="s">
        <v>71195</v>
      </c>
    </row>
    <row r="34356" spans="1:2" x14ac:dyDescent="0.2">
      <c r="A34356" s="112" t="s">
        <v>71196</v>
      </c>
      <c r="B34356" s="112" t="s">
        <v>71197</v>
      </c>
    </row>
    <row r="34357" spans="1:2" x14ac:dyDescent="0.2">
      <c r="A34357" s="112" t="s">
        <v>71198</v>
      </c>
      <c r="B34357" s="112" t="s">
        <v>71199</v>
      </c>
    </row>
    <row r="34358" spans="1:2" x14ac:dyDescent="0.2">
      <c r="A34358" s="112" t="s">
        <v>71200</v>
      </c>
      <c r="B34358" s="112" t="s">
        <v>71201</v>
      </c>
    </row>
    <row r="34359" spans="1:2" x14ac:dyDescent="0.2">
      <c r="A34359" s="112" t="s">
        <v>71202</v>
      </c>
      <c r="B34359" s="112" t="s">
        <v>71203</v>
      </c>
    </row>
    <row r="34360" spans="1:2" x14ac:dyDescent="0.2">
      <c r="A34360" s="112" t="s">
        <v>71204</v>
      </c>
      <c r="B34360" s="112" t="s">
        <v>71205</v>
      </c>
    </row>
    <row r="34361" spans="1:2" x14ac:dyDescent="0.2">
      <c r="A34361" s="112" t="s">
        <v>71206</v>
      </c>
      <c r="B34361" s="112" t="s">
        <v>71207</v>
      </c>
    </row>
    <row r="34362" spans="1:2" x14ac:dyDescent="0.2">
      <c r="A34362" s="112" t="s">
        <v>71208</v>
      </c>
      <c r="B34362" s="112" t="s">
        <v>71209</v>
      </c>
    </row>
    <row r="34363" spans="1:2" x14ac:dyDescent="0.2">
      <c r="A34363" s="112" t="s">
        <v>71210</v>
      </c>
      <c r="B34363" s="112" t="s">
        <v>71211</v>
      </c>
    </row>
    <row r="34364" spans="1:2" x14ac:dyDescent="0.2">
      <c r="A34364" s="112" t="s">
        <v>71212</v>
      </c>
      <c r="B34364" s="112" t="s">
        <v>71213</v>
      </c>
    </row>
    <row r="34365" spans="1:2" x14ac:dyDescent="0.2">
      <c r="A34365" s="112" t="s">
        <v>71214</v>
      </c>
      <c r="B34365" s="112" t="s">
        <v>71215</v>
      </c>
    </row>
    <row r="34366" spans="1:2" x14ac:dyDescent="0.2">
      <c r="A34366" s="112" t="s">
        <v>71216</v>
      </c>
      <c r="B34366" s="112" t="s">
        <v>71217</v>
      </c>
    </row>
    <row r="34367" spans="1:2" x14ac:dyDescent="0.2">
      <c r="A34367" s="112" t="s">
        <v>71218</v>
      </c>
      <c r="B34367" s="112" t="s">
        <v>71219</v>
      </c>
    </row>
    <row r="34368" spans="1:2" x14ac:dyDescent="0.2">
      <c r="A34368" s="112" t="s">
        <v>71220</v>
      </c>
      <c r="B34368" s="112" t="s">
        <v>69207</v>
      </c>
    </row>
    <row r="34369" spans="1:2" x14ac:dyDescent="0.2">
      <c r="A34369" s="112" t="s">
        <v>71221</v>
      </c>
      <c r="B34369" s="112" t="s">
        <v>71222</v>
      </c>
    </row>
    <row r="34370" spans="1:2" x14ac:dyDescent="0.2">
      <c r="A34370" s="112" t="s">
        <v>71223</v>
      </c>
      <c r="B34370" s="112" t="s">
        <v>71224</v>
      </c>
    </row>
    <row r="34371" spans="1:2" x14ac:dyDescent="0.2">
      <c r="A34371" s="112" t="s">
        <v>71225</v>
      </c>
      <c r="B34371" s="112" t="s">
        <v>71226</v>
      </c>
    </row>
    <row r="34372" spans="1:2" x14ac:dyDescent="0.2">
      <c r="A34372" s="112" t="s">
        <v>71227</v>
      </c>
      <c r="B34372" s="112" t="s">
        <v>71228</v>
      </c>
    </row>
    <row r="34373" spans="1:2" x14ac:dyDescent="0.2">
      <c r="A34373" s="112" t="s">
        <v>71229</v>
      </c>
      <c r="B34373" s="112" t="s">
        <v>71230</v>
      </c>
    </row>
    <row r="34374" spans="1:2" x14ac:dyDescent="0.2">
      <c r="A34374" s="112" t="s">
        <v>71231</v>
      </c>
      <c r="B34374" s="112" t="s">
        <v>71232</v>
      </c>
    </row>
    <row r="34375" spans="1:2" x14ac:dyDescent="0.2">
      <c r="A34375" s="112" t="s">
        <v>71233</v>
      </c>
      <c r="B34375" s="112" t="s">
        <v>71234</v>
      </c>
    </row>
    <row r="34376" spans="1:2" x14ac:dyDescent="0.2">
      <c r="A34376" s="112" t="s">
        <v>71235</v>
      </c>
      <c r="B34376" s="112" t="s">
        <v>71236</v>
      </c>
    </row>
    <row r="34377" spans="1:2" x14ac:dyDescent="0.2">
      <c r="A34377" s="112" t="s">
        <v>71237</v>
      </c>
      <c r="B34377" s="112" t="s">
        <v>71238</v>
      </c>
    </row>
    <row r="34378" spans="1:2" x14ac:dyDescent="0.2">
      <c r="A34378" s="112" t="s">
        <v>71239</v>
      </c>
      <c r="B34378" s="112" t="s">
        <v>71240</v>
      </c>
    </row>
    <row r="34379" spans="1:2" x14ac:dyDescent="0.2">
      <c r="A34379" s="112" t="s">
        <v>71241</v>
      </c>
      <c r="B34379" s="112" t="s">
        <v>71242</v>
      </c>
    </row>
    <row r="34380" spans="1:2" x14ac:dyDescent="0.2">
      <c r="A34380" s="112" t="s">
        <v>71243</v>
      </c>
      <c r="B34380" s="112" t="s">
        <v>71244</v>
      </c>
    </row>
    <row r="34381" spans="1:2" x14ac:dyDescent="0.2">
      <c r="A34381" s="112" t="s">
        <v>71245</v>
      </c>
      <c r="B34381" s="112" t="s">
        <v>71246</v>
      </c>
    </row>
    <row r="34382" spans="1:2" x14ac:dyDescent="0.2">
      <c r="A34382" s="112" t="s">
        <v>71247</v>
      </c>
      <c r="B34382" s="112" t="s">
        <v>71248</v>
      </c>
    </row>
    <row r="34383" spans="1:2" x14ac:dyDescent="0.2">
      <c r="A34383" s="112" t="s">
        <v>71249</v>
      </c>
      <c r="B34383" s="112" t="s">
        <v>71250</v>
      </c>
    </row>
    <row r="34384" spans="1:2" x14ac:dyDescent="0.2">
      <c r="A34384" s="112" t="s">
        <v>71251</v>
      </c>
      <c r="B34384" s="112" t="s">
        <v>71252</v>
      </c>
    </row>
    <row r="34385" spans="1:2" x14ac:dyDescent="0.2">
      <c r="A34385" s="112" t="s">
        <v>71253</v>
      </c>
      <c r="B34385" s="112" t="s">
        <v>71254</v>
      </c>
    </row>
    <row r="34386" spans="1:2" x14ac:dyDescent="0.2">
      <c r="A34386" s="112" t="s">
        <v>71255</v>
      </c>
      <c r="B34386" s="112" t="s">
        <v>71256</v>
      </c>
    </row>
    <row r="34387" spans="1:2" x14ac:dyDescent="0.2">
      <c r="A34387" s="112" t="s">
        <v>71257</v>
      </c>
      <c r="B34387" s="112" t="s">
        <v>71258</v>
      </c>
    </row>
    <row r="34388" spans="1:2" x14ac:dyDescent="0.2">
      <c r="A34388" s="112" t="s">
        <v>71259</v>
      </c>
      <c r="B34388" s="112" t="s">
        <v>71260</v>
      </c>
    </row>
    <row r="34389" spans="1:2" x14ac:dyDescent="0.2">
      <c r="A34389" s="112" t="s">
        <v>71261</v>
      </c>
      <c r="B34389" s="112" t="s">
        <v>71262</v>
      </c>
    </row>
    <row r="34390" spans="1:2" x14ac:dyDescent="0.2">
      <c r="A34390" s="112" t="s">
        <v>71263</v>
      </c>
      <c r="B34390" s="112" t="s">
        <v>71264</v>
      </c>
    </row>
    <row r="34391" spans="1:2" x14ac:dyDescent="0.2">
      <c r="A34391" s="112" t="s">
        <v>71265</v>
      </c>
      <c r="B34391" s="112" t="s">
        <v>71266</v>
      </c>
    </row>
    <row r="34392" spans="1:2" x14ac:dyDescent="0.2">
      <c r="A34392" s="112" t="s">
        <v>71267</v>
      </c>
      <c r="B34392" s="112" t="s">
        <v>71268</v>
      </c>
    </row>
    <row r="34393" spans="1:2" x14ac:dyDescent="0.2">
      <c r="A34393" s="112" t="s">
        <v>71269</v>
      </c>
      <c r="B34393" s="112" t="s">
        <v>71270</v>
      </c>
    </row>
    <row r="34394" spans="1:2" x14ac:dyDescent="0.2">
      <c r="A34394" s="112" t="s">
        <v>71271</v>
      </c>
      <c r="B34394" s="112" t="s">
        <v>71272</v>
      </c>
    </row>
    <row r="34395" spans="1:2" x14ac:dyDescent="0.2">
      <c r="A34395" s="112" t="s">
        <v>71273</v>
      </c>
      <c r="B34395" s="112" t="s">
        <v>71274</v>
      </c>
    </row>
    <row r="34396" spans="1:2" x14ac:dyDescent="0.2">
      <c r="A34396" s="112" t="s">
        <v>71275</v>
      </c>
      <c r="B34396" s="112" t="s">
        <v>71276</v>
      </c>
    </row>
    <row r="34397" spans="1:2" x14ac:dyDescent="0.2">
      <c r="A34397" s="112" t="s">
        <v>71277</v>
      </c>
      <c r="B34397" s="112" t="s">
        <v>71278</v>
      </c>
    </row>
    <row r="34398" spans="1:2" x14ac:dyDescent="0.2">
      <c r="A34398" s="112" t="s">
        <v>71279</v>
      </c>
      <c r="B34398" s="112" t="s">
        <v>71280</v>
      </c>
    </row>
    <row r="34399" spans="1:2" x14ac:dyDescent="0.2">
      <c r="A34399" s="112" t="s">
        <v>71281</v>
      </c>
      <c r="B34399" s="112" t="s">
        <v>71282</v>
      </c>
    </row>
    <row r="34400" spans="1:2" x14ac:dyDescent="0.2">
      <c r="A34400" s="112" t="s">
        <v>71283</v>
      </c>
      <c r="B34400" s="112" t="s">
        <v>71284</v>
      </c>
    </row>
    <row r="34401" spans="1:2" x14ac:dyDescent="0.2">
      <c r="A34401" s="112" t="s">
        <v>71285</v>
      </c>
      <c r="B34401" s="112" t="s">
        <v>71286</v>
      </c>
    </row>
    <row r="34402" spans="1:2" x14ac:dyDescent="0.2">
      <c r="A34402" s="112" t="s">
        <v>71287</v>
      </c>
      <c r="B34402" s="112" t="s">
        <v>71288</v>
      </c>
    </row>
    <row r="34403" spans="1:2" x14ac:dyDescent="0.2">
      <c r="A34403" s="112" t="s">
        <v>71289</v>
      </c>
      <c r="B34403" s="112" t="s">
        <v>71290</v>
      </c>
    </row>
    <row r="34404" spans="1:2" x14ac:dyDescent="0.2">
      <c r="A34404" s="112" t="s">
        <v>71291</v>
      </c>
      <c r="B34404" s="112" t="s">
        <v>71292</v>
      </c>
    </row>
    <row r="34405" spans="1:2" x14ac:dyDescent="0.2">
      <c r="A34405" s="112" t="s">
        <v>71293</v>
      </c>
      <c r="B34405" s="112" t="s">
        <v>71294</v>
      </c>
    </row>
    <row r="34406" spans="1:2" x14ac:dyDescent="0.2">
      <c r="A34406" s="112" t="s">
        <v>71295</v>
      </c>
      <c r="B34406" s="112" t="s">
        <v>71296</v>
      </c>
    </row>
    <row r="34407" spans="1:2" x14ac:dyDescent="0.2">
      <c r="A34407" s="112" t="s">
        <v>71297</v>
      </c>
      <c r="B34407" s="112" t="s">
        <v>71298</v>
      </c>
    </row>
    <row r="34408" spans="1:2" x14ac:dyDescent="0.2">
      <c r="A34408" s="112" t="s">
        <v>71299</v>
      </c>
      <c r="B34408" s="112" t="s">
        <v>71300</v>
      </c>
    </row>
    <row r="34409" spans="1:2" x14ac:dyDescent="0.2">
      <c r="A34409" s="112" t="s">
        <v>71301</v>
      </c>
      <c r="B34409" s="112" t="s">
        <v>71302</v>
      </c>
    </row>
    <row r="34410" spans="1:2" x14ac:dyDescent="0.2">
      <c r="A34410" s="112" t="s">
        <v>71303</v>
      </c>
      <c r="B34410" s="112" t="s">
        <v>71304</v>
      </c>
    </row>
    <row r="34411" spans="1:2" x14ac:dyDescent="0.2">
      <c r="A34411" s="112" t="s">
        <v>71305</v>
      </c>
      <c r="B34411" s="112" t="s">
        <v>71306</v>
      </c>
    </row>
    <row r="34412" spans="1:2" x14ac:dyDescent="0.2">
      <c r="A34412" s="112" t="s">
        <v>71307</v>
      </c>
      <c r="B34412" s="112" t="s">
        <v>71308</v>
      </c>
    </row>
    <row r="34413" spans="1:2" x14ac:dyDescent="0.2">
      <c r="A34413" s="112" t="s">
        <v>71309</v>
      </c>
      <c r="B34413" s="112" t="s">
        <v>71310</v>
      </c>
    </row>
    <row r="34414" spans="1:2" x14ac:dyDescent="0.2">
      <c r="A34414" s="112" t="s">
        <v>71311</v>
      </c>
      <c r="B34414" s="112" t="s">
        <v>71312</v>
      </c>
    </row>
    <row r="34415" spans="1:2" x14ac:dyDescent="0.2">
      <c r="A34415" s="112" t="s">
        <v>71313</v>
      </c>
      <c r="B34415" s="112" t="s">
        <v>71314</v>
      </c>
    </row>
    <row r="34416" spans="1:2" x14ac:dyDescent="0.2">
      <c r="A34416" s="112" t="s">
        <v>71315</v>
      </c>
      <c r="B34416" s="112" t="s">
        <v>71316</v>
      </c>
    </row>
    <row r="34417" spans="1:2" x14ac:dyDescent="0.2">
      <c r="A34417" s="112" t="s">
        <v>71317</v>
      </c>
      <c r="B34417" s="112" t="s">
        <v>71318</v>
      </c>
    </row>
    <row r="34418" spans="1:2" x14ac:dyDescent="0.2">
      <c r="A34418" s="112" t="s">
        <v>71319</v>
      </c>
      <c r="B34418" s="112" t="s">
        <v>71320</v>
      </c>
    </row>
    <row r="34419" spans="1:2" x14ac:dyDescent="0.2">
      <c r="A34419" s="112" t="s">
        <v>71321</v>
      </c>
      <c r="B34419" s="112" t="s">
        <v>71322</v>
      </c>
    </row>
    <row r="34420" spans="1:2" x14ac:dyDescent="0.2">
      <c r="A34420" s="112" t="s">
        <v>71323</v>
      </c>
      <c r="B34420" s="112" t="s">
        <v>71324</v>
      </c>
    </row>
    <row r="34421" spans="1:2" x14ac:dyDescent="0.2">
      <c r="A34421" s="112" t="s">
        <v>71325</v>
      </c>
      <c r="B34421" s="112" t="s">
        <v>71326</v>
      </c>
    </row>
    <row r="34422" spans="1:2" x14ac:dyDescent="0.2">
      <c r="A34422" s="112" t="s">
        <v>71327</v>
      </c>
      <c r="B34422" s="112" t="s">
        <v>71328</v>
      </c>
    </row>
    <row r="34423" spans="1:2" x14ac:dyDescent="0.2">
      <c r="A34423" s="112" t="s">
        <v>71329</v>
      </c>
      <c r="B34423" s="112" t="s">
        <v>71330</v>
      </c>
    </row>
    <row r="34424" spans="1:2" x14ac:dyDescent="0.2">
      <c r="A34424" s="112" t="s">
        <v>71331</v>
      </c>
      <c r="B34424" s="112" t="s">
        <v>71332</v>
      </c>
    </row>
    <row r="34425" spans="1:2" x14ac:dyDescent="0.2">
      <c r="A34425" s="112" t="s">
        <v>71333</v>
      </c>
      <c r="B34425" s="112" t="s">
        <v>71334</v>
      </c>
    </row>
    <row r="34426" spans="1:2" x14ac:dyDescent="0.2">
      <c r="A34426" s="112" t="s">
        <v>71335</v>
      </c>
      <c r="B34426" s="112" t="s">
        <v>71336</v>
      </c>
    </row>
    <row r="34427" spans="1:2" x14ac:dyDescent="0.2">
      <c r="A34427" s="112" t="s">
        <v>71337</v>
      </c>
      <c r="B34427" s="112" t="s">
        <v>71338</v>
      </c>
    </row>
    <row r="34428" spans="1:2" x14ac:dyDescent="0.2">
      <c r="A34428" s="112" t="s">
        <v>71339</v>
      </c>
      <c r="B34428" s="112" t="s">
        <v>71340</v>
      </c>
    </row>
    <row r="34429" spans="1:2" x14ac:dyDescent="0.2">
      <c r="A34429" s="112" t="s">
        <v>71341</v>
      </c>
      <c r="B34429" s="112" t="s">
        <v>71342</v>
      </c>
    </row>
    <row r="34430" spans="1:2" x14ac:dyDescent="0.2">
      <c r="A34430" s="112" t="s">
        <v>71343</v>
      </c>
      <c r="B34430" s="112" t="s">
        <v>71344</v>
      </c>
    </row>
    <row r="34431" spans="1:2" x14ac:dyDescent="0.2">
      <c r="A34431" s="112" t="s">
        <v>71345</v>
      </c>
      <c r="B34431" s="112" t="s">
        <v>71346</v>
      </c>
    </row>
    <row r="34432" spans="1:2" x14ac:dyDescent="0.2">
      <c r="A34432" s="112" t="s">
        <v>71347</v>
      </c>
      <c r="B34432" s="112" t="s">
        <v>71348</v>
      </c>
    </row>
    <row r="34433" spans="1:2" x14ac:dyDescent="0.2">
      <c r="A34433" s="112" t="s">
        <v>71349</v>
      </c>
      <c r="B34433" s="112" t="s">
        <v>71350</v>
      </c>
    </row>
    <row r="34434" spans="1:2" x14ac:dyDescent="0.2">
      <c r="A34434" s="112" t="s">
        <v>71351</v>
      </c>
      <c r="B34434" s="112" t="s">
        <v>71352</v>
      </c>
    </row>
    <row r="34435" spans="1:2" x14ac:dyDescent="0.2">
      <c r="A34435" s="112" t="s">
        <v>71353</v>
      </c>
      <c r="B34435" s="112" t="s">
        <v>71354</v>
      </c>
    </row>
    <row r="34436" spans="1:2" x14ac:dyDescent="0.2">
      <c r="A34436" s="112" t="s">
        <v>71355</v>
      </c>
      <c r="B34436" s="112" t="s">
        <v>71356</v>
      </c>
    </row>
    <row r="34437" spans="1:2" x14ac:dyDescent="0.2">
      <c r="A34437" s="112" t="s">
        <v>71357</v>
      </c>
      <c r="B34437" s="112" t="s">
        <v>71358</v>
      </c>
    </row>
    <row r="34438" spans="1:2" x14ac:dyDescent="0.2">
      <c r="A34438" s="112" t="s">
        <v>71359</v>
      </c>
      <c r="B34438" s="112" t="s">
        <v>71360</v>
      </c>
    </row>
    <row r="34439" spans="1:2" x14ac:dyDescent="0.2">
      <c r="A34439" s="112" t="s">
        <v>71361</v>
      </c>
      <c r="B34439" s="112" t="s">
        <v>71362</v>
      </c>
    </row>
    <row r="34440" spans="1:2" x14ac:dyDescent="0.2">
      <c r="A34440" s="112" t="s">
        <v>71363</v>
      </c>
      <c r="B34440" s="112" t="s">
        <v>71364</v>
      </c>
    </row>
    <row r="34441" spans="1:2" x14ac:dyDescent="0.2">
      <c r="A34441" s="112" t="s">
        <v>71365</v>
      </c>
      <c r="B34441" s="112" t="s">
        <v>71366</v>
      </c>
    </row>
    <row r="34442" spans="1:2" x14ac:dyDescent="0.2">
      <c r="A34442" s="112" t="s">
        <v>71367</v>
      </c>
      <c r="B34442" s="112" t="s">
        <v>71368</v>
      </c>
    </row>
    <row r="34443" spans="1:2" x14ac:dyDescent="0.2">
      <c r="A34443" s="112" t="s">
        <v>71369</v>
      </c>
      <c r="B34443" s="112" t="s">
        <v>71370</v>
      </c>
    </row>
    <row r="34444" spans="1:2" x14ac:dyDescent="0.2">
      <c r="A34444" s="112" t="s">
        <v>71371</v>
      </c>
      <c r="B34444" s="112" t="s">
        <v>71372</v>
      </c>
    </row>
    <row r="34445" spans="1:2" x14ac:dyDescent="0.2">
      <c r="A34445" s="112" t="s">
        <v>71373</v>
      </c>
      <c r="B34445" s="112" t="s">
        <v>71374</v>
      </c>
    </row>
    <row r="34446" spans="1:2" x14ac:dyDescent="0.2">
      <c r="A34446" s="112" t="s">
        <v>71375</v>
      </c>
      <c r="B34446" s="112" t="s">
        <v>71376</v>
      </c>
    </row>
    <row r="34447" spans="1:2" x14ac:dyDescent="0.2">
      <c r="A34447" s="112" t="s">
        <v>71377</v>
      </c>
      <c r="B34447" s="112" t="s">
        <v>71378</v>
      </c>
    </row>
    <row r="34448" spans="1:2" x14ac:dyDescent="0.2">
      <c r="A34448" s="112" t="s">
        <v>71379</v>
      </c>
      <c r="B34448" s="112" t="s">
        <v>71380</v>
      </c>
    </row>
    <row r="34449" spans="1:2" x14ac:dyDescent="0.2">
      <c r="A34449" s="112" t="s">
        <v>71381</v>
      </c>
      <c r="B34449" s="112" t="s">
        <v>71382</v>
      </c>
    </row>
    <row r="34450" spans="1:2" x14ac:dyDescent="0.2">
      <c r="A34450" s="112" t="s">
        <v>71383</v>
      </c>
      <c r="B34450" s="112" t="s">
        <v>71384</v>
      </c>
    </row>
    <row r="34451" spans="1:2" x14ac:dyDescent="0.2">
      <c r="A34451" s="112" t="s">
        <v>71385</v>
      </c>
      <c r="B34451" s="112" t="s">
        <v>71386</v>
      </c>
    </row>
    <row r="34452" spans="1:2" x14ac:dyDescent="0.2">
      <c r="A34452" s="112" t="s">
        <v>71387</v>
      </c>
      <c r="B34452" s="112" t="s">
        <v>71388</v>
      </c>
    </row>
    <row r="34453" spans="1:2" x14ac:dyDescent="0.2">
      <c r="A34453" s="112" t="s">
        <v>71389</v>
      </c>
      <c r="B34453" s="112" t="s">
        <v>71390</v>
      </c>
    </row>
    <row r="34454" spans="1:2" x14ac:dyDescent="0.2">
      <c r="A34454" s="112" t="s">
        <v>71391</v>
      </c>
      <c r="B34454" s="112" t="s">
        <v>71392</v>
      </c>
    </row>
    <row r="34455" spans="1:2" x14ac:dyDescent="0.2">
      <c r="A34455" s="112" t="s">
        <v>71393</v>
      </c>
      <c r="B34455" s="112" t="s">
        <v>71394</v>
      </c>
    </row>
    <row r="34456" spans="1:2" x14ac:dyDescent="0.2">
      <c r="A34456" s="112" t="s">
        <v>71395</v>
      </c>
      <c r="B34456" s="112" t="s">
        <v>71396</v>
      </c>
    </row>
    <row r="34457" spans="1:2" x14ac:dyDescent="0.2">
      <c r="A34457" s="112" t="s">
        <v>71397</v>
      </c>
      <c r="B34457" s="112" t="s">
        <v>71398</v>
      </c>
    </row>
    <row r="34458" spans="1:2" x14ac:dyDescent="0.2">
      <c r="A34458" s="112" t="s">
        <v>71399</v>
      </c>
      <c r="B34458" s="112" t="s">
        <v>71400</v>
      </c>
    </row>
    <row r="34459" spans="1:2" x14ac:dyDescent="0.2">
      <c r="A34459" s="112" t="s">
        <v>71401</v>
      </c>
      <c r="B34459" s="112" t="s">
        <v>71402</v>
      </c>
    </row>
    <row r="34460" spans="1:2" x14ac:dyDescent="0.2">
      <c r="A34460" s="112" t="s">
        <v>71403</v>
      </c>
      <c r="B34460" s="112" t="s">
        <v>71404</v>
      </c>
    </row>
    <row r="34461" spans="1:2" x14ac:dyDescent="0.2">
      <c r="A34461" s="112" t="s">
        <v>71405</v>
      </c>
      <c r="B34461" s="112" t="s">
        <v>71406</v>
      </c>
    </row>
    <row r="34462" spans="1:2" x14ac:dyDescent="0.2">
      <c r="A34462" s="112" t="s">
        <v>71407</v>
      </c>
      <c r="B34462" s="112" t="s">
        <v>71408</v>
      </c>
    </row>
    <row r="34463" spans="1:2" x14ac:dyDescent="0.2">
      <c r="A34463" s="112" t="s">
        <v>71409</v>
      </c>
      <c r="B34463" s="112" t="s">
        <v>71410</v>
      </c>
    </row>
    <row r="34464" spans="1:2" x14ac:dyDescent="0.2">
      <c r="A34464" s="112" t="s">
        <v>71411</v>
      </c>
      <c r="B34464" s="112" t="s">
        <v>71412</v>
      </c>
    </row>
    <row r="34465" spans="1:2" x14ac:dyDescent="0.2">
      <c r="A34465" s="112" t="s">
        <v>71413</v>
      </c>
      <c r="B34465" s="112" t="s">
        <v>71414</v>
      </c>
    </row>
    <row r="34466" spans="1:2" x14ac:dyDescent="0.2">
      <c r="A34466" s="112" t="s">
        <v>71415</v>
      </c>
      <c r="B34466" s="112" t="s">
        <v>71416</v>
      </c>
    </row>
    <row r="34467" spans="1:2" x14ac:dyDescent="0.2">
      <c r="A34467" s="112" t="s">
        <v>71417</v>
      </c>
      <c r="B34467" s="112" t="s">
        <v>71418</v>
      </c>
    </row>
    <row r="34468" spans="1:2" x14ac:dyDescent="0.2">
      <c r="A34468" s="112" t="s">
        <v>71419</v>
      </c>
      <c r="B34468" s="112" t="s">
        <v>71420</v>
      </c>
    </row>
    <row r="34469" spans="1:2" x14ac:dyDescent="0.2">
      <c r="A34469" s="112" t="s">
        <v>71421</v>
      </c>
      <c r="B34469" s="112" t="s">
        <v>71422</v>
      </c>
    </row>
    <row r="34470" spans="1:2" x14ac:dyDescent="0.2">
      <c r="A34470" s="112" t="s">
        <v>71423</v>
      </c>
      <c r="B34470" s="112" t="s">
        <v>71424</v>
      </c>
    </row>
    <row r="34471" spans="1:2" x14ac:dyDescent="0.2">
      <c r="A34471" s="112" t="s">
        <v>71425</v>
      </c>
      <c r="B34471" s="112" t="s">
        <v>71426</v>
      </c>
    </row>
    <row r="34472" spans="1:2" x14ac:dyDescent="0.2">
      <c r="A34472" s="112" t="s">
        <v>71427</v>
      </c>
      <c r="B34472" s="112" t="s">
        <v>71428</v>
      </c>
    </row>
    <row r="34473" spans="1:2" x14ac:dyDescent="0.2">
      <c r="A34473" s="112" t="s">
        <v>71429</v>
      </c>
      <c r="B34473" s="112" t="s">
        <v>71430</v>
      </c>
    </row>
    <row r="34474" spans="1:2" x14ac:dyDescent="0.2">
      <c r="A34474" s="112" t="s">
        <v>71431</v>
      </c>
      <c r="B34474" s="112" t="s">
        <v>71432</v>
      </c>
    </row>
    <row r="34475" spans="1:2" x14ac:dyDescent="0.2">
      <c r="A34475" s="112" t="s">
        <v>71433</v>
      </c>
      <c r="B34475" s="112" t="s">
        <v>71434</v>
      </c>
    </row>
    <row r="34476" spans="1:2" x14ac:dyDescent="0.2">
      <c r="A34476" s="112" t="s">
        <v>71435</v>
      </c>
      <c r="B34476" s="112" t="s">
        <v>71436</v>
      </c>
    </row>
    <row r="34477" spans="1:2" x14ac:dyDescent="0.2">
      <c r="A34477" s="112" t="s">
        <v>71437</v>
      </c>
      <c r="B34477" s="112" t="s">
        <v>71438</v>
      </c>
    </row>
    <row r="34478" spans="1:2" x14ac:dyDescent="0.2">
      <c r="A34478" s="112" t="s">
        <v>71439</v>
      </c>
      <c r="B34478" s="112" t="s">
        <v>71440</v>
      </c>
    </row>
    <row r="34479" spans="1:2" x14ac:dyDescent="0.2">
      <c r="A34479" s="112" t="s">
        <v>71441</v>
      </c>
      <c r="B34479" s="112" t="s">
        <v>71442</v>
      </c>
    </row>
    <row r="34480" spans="1:2" x14ac:dyDescent="0.2">
      <c r="A34480" s="112" t="s">
        <v>71443</v>
      </c>
      <c r="B34480" s="112" t="s">
        <v>71444</v>
      </c>
    </row>
    <row r="34481" spans="1:2" x14ac:dyDescent="0.2">
      <c r="A34481" s="112" t="s">
        <v>71445</v>
      </c>
      <c r="B34481" s="112" t="s">
        <v>71446</v>
      </c>
    </row>
    <row r="34482" spans="1:2" x14ac:dyDescent="0.2">
      <c r="A34482" s="112" t="s">
        <v>71447</v>
      </c>
      <c r="B34482" s="112" t="s">
        <v>71448</v>
      </c>
    </row>
    <row r="34483" spans="1:2" x14ac:dyDescent="0.2">
      <c r="A34483" s="112" t="s">
        <v>71449</v>
      </c>
      <c r="B34483" s="112" t="s">
        <v>71450</v>
      </c>
    </row>
    <row r="34484" spans="1:2" x14ac:dyDescent="0.2">
      <c r="A34484" s="112" t="s">
        <v>71451</v>
      </c>
      <c r="B34484" s="112" t="s">
        <v>71452</v>
      </c>
    </row>
    <row r="34485" spans="1:2" x14ac:dyDescent="0.2">
      <c r="A34485" s="112" t="s">
        <v>71453</v>
      </c>
      <c r="B34485" s="112" t="s">
        <v>71454</v>
      </c>
    </row>
    <row r="34486" spans="1:2" x14ac:dyDescent="0.2">
      <c r="A34486" s="112" t="s">
        <v>71455</v>
      </c>
      <c r="B34486" s="112" t="s">
        <v>71456</v>
      </c>
    </row>
    <row r="34487" spans="1:2" x14ac:dyDescent="0.2">
      <c r="A34487" s="112" t="s">
        <v>71457</v>
      </c>
      <c r="B34487" s="112" t="s">
        <v>71458</v>
      </c>
    </row>
    <row r="34488" spans="1:2" x14ac:dyDescent="0.2">
      <c r="A34488" s="112" t="s">
        <v>71459</v>
      </c>
      <c r="B34488" s="112" t="s">
        <v>71460</v>
      </c>
    </row>
    <row r="34489" spans="1:2" x14ac:dyDescent="0.2">
      <c r="A34489" s="112" t="s">
        <v>71461</v>
      </c>
      <c r="B34489" s="112" t="s">
        <v>71462</v>
      </c>
    </row>
    <row r="34490" spans="1:2" x14ac:dyDescent="0.2">
      <c r="A34490" s="112" t="s">
        <v>71463</v>
      </c>
      <c r="B34490" s="112" t="s">
        <v>71464</v>
      </c>
    </row>
    <row r="34491" spans="1:2" x14ac:dyDescent="0.2">
      <c r="A34491" s="112" t="s">
        <v>71465</v>
      </c>
      <c r="B34491" s="112" t="s">
        <v>71466</v>
      </c>
    </row>
    <row r="34492" spans="1:2" x14ac:dyDescent="0.2">
      <c r="A34492" s="112" t="s">
        <v>71467</v>
      </c>
      <c r="B34492" s="112" t="s">
        <v>71468</v>
      </c>
    </row>
    <row r="34493" spans="1:2" x14ac:dyDescent="0.2">
      <c r="A34493" s="112" t="s">
        <v>71469</v>
      </c>
      <c r="B34493" s="112" t="s">
        <v>71470</v>
      </c>
    </row>
    <row r="34494" spans="1:2" x14ac:dyDescent="0.2">
      <c r="A34494" s="112" t="s">
        <v>71471</v>
      </c>
      <c r="B34494" s="112" t="s">
        <v>71472</v>
      </c>
    </row>
    <row r="34495" spans="1:2" x14ac:dyDescent="0.2">
      <c r="A34495" s="112" t="s">
        <v>71473</v>
      </c>
      <c r="B34495" s="112" t="s">
        <v>71474</v>
      </c>
    </row>
    <row r="34496" spans="1:2" x14ac:dyDescent="0.2">
      <c r="A34496" s="112" t="s">
        <v>71475</v>
      </c>
      <c r="B34496" s="112" t="s">
        <v>71476</v>
      </c>
    </row>
    <row r="34497" spans="1:2" x14ac:dyDescent="0.2">
      <c r="A34497" s="112" t="s">
        <v>71477</v>
      </c>
      <c r="B34497" s="112" t="s">
        <v>71478</v>
      </c>
    </row>
    <row r="34498" spans="1:2" x14ac:dyDescent="0.2">
      <c r="A34498" s="112" t="s">
        <v>71479</v>
      </c>
      <c r="B34498" s="112" t="s">
        <v>71480</v>
      </c>
    </row>
    <row r="34499" spans="1:2" x14ac:dyDescent="0.2">
      <c r="A34499" s="112" t="s">
        <v>71481</v>
      </c>
      <c r="B34499" s="112" t="s">
        <v>71482</v>
      </c>
    </row>
    <row r="34500" spans="1:2" x14ac:dyDescent="0.2">
      <c r="A34500" s="112" t="s">
        <v>71483</v>
      </c>
      <c r="B34500" s="112" t="s">
        <v>71484</v>
      </c>
    </row>
    <row r="34501" spans="1:2" x14ac:dyDescent="0.2">
      <c r="A34501" s="112" t="s">
        <v>71485</v>
      </c>
      <c r="B34501" s="112" t="s">
        <v>71486</v>
      </c>
    </row>
    <row r="34502" spans="1:2" x14ac:dyDescent="0.2">
      <c r="A34502" s="112" t="s">
        <v>71487</v>
      </c>
      <c r="B34502" s="112" t="s">
        <v>71488</v>
      </c>
    </row>
    <row r="34503" spans="1:2" x14ac:dyDescent="0.2">
      <c r="A34503" s="112" t="s">
        <v>71489</v>
      </c>
      <c r="B34503" s="112" t="s">
        <v>71490</v>
      </c>
    </row>
    <row r="34504" spans="1:2" x14ac:dyDescent="0.2">
      <c r="A34504" s="112" t="s">
        <v>71491</v>
      </c>
      <c r="B34504" s="112" t="s">
        <v>71492</v>
      </c>
    </row>
    <row r="34505" spans="1:2" x14ac:dyDescent="0.2">
      <c r="A34505" s="112" t="s">
        <v>71493</v>
      </c>
      <c r="B34505" s="112" t="s">
        <v>71494</v>
      </c>
    </row>
    <row r="34506" spans="1:2" x14ac:dyDescent="0.2">
      <c r="A34506" s="112" t="s">
        <v>71495</v>
      </c>
      <c r="B34506" s="112" t="s">
        <v>71496</v>
      </c>
    </row>
    <row r="34507" spans="1:2" x14ac:dyDescent="0.2">
      <c r="A34507" s="112" t="s">
        <v>71497</v>
      </c>
      <c r="B34507" s="112" t="s">
        <v>71498</v>
      </c>
    </row>
    <row r="34508" spans="1:2" x14ac:dyDescent="0.2">
      <c r="A34508" s="112" t="s">
        <v>71499</v>
      </c>
      <c r="B34508" s="112" t="s">
        <v>71500</v>
      </c>
    </row>
    <row r="34509" spans="1:2" x14ac:dyDescent="0.2">
      <c r="A34509" s="112" t="s">
        <v>71501</v>
      </c>
      <c r="B34509" s="112" t="s">
        <v>71502</v>
      </c>
    </row>
    <row r="34510" spans="1:2" x14ac:dyDescent="0.2">
      <c r="A34510" s="112" t="s">
        <v>71503</v>
      </c>
      <c r="B34510" s="112" t="s">
        <v>71504</v>
      </c>
    </row>
    <row r="34511" spans="1:2" x14ac:dyDescent="0.2">
      <c r="A34511" s="112" t="s">
        <v>71505</v>
      </c>
      <c r="B34511" s="112" t="s">
        <v>71506</v>
      </c>
    </row>
    <row r="34512" spans="1:2" x14ac:dyDescent="0.2">
      <c r="A34512" s="112" t="s">
        <v>71507</v>
      </c>
      <c r="B34512" s="112" t="s">
        <v>71508</v>
      </c>
    </row>
    <row r="34513" spans="1:2" x14ac:dyDescent="0.2">
      <c r="A34513" s="112" t="s">
        <v>71509</v>
      </c>
      <c r="B34513" s="112" t="s">
        <v>71510</v>
      </c>
    </row>
    <row r="34514" spans="1:2" x14ac:dyDescent="0.2">
      <c r="A34514" s="112" t="s">
        <v>71511</v>
      </c>
      <c r="B34514" s="112" t="s">
        <v>71512</v>
      </c>
    </row>
    <row r="34515" spans="1:2" x14ac:dyDescent="0.2">
      <c r="A34515" s="112" t="s">
        <v>71513</v>
      </c>
      <c r="B34515" s="112" t="s">
        <v>71514</v>
      </c>
    </row>
    <row r="34516" spans="1:2" x14ac:dyDescent="0.2">
      <c r="A34516" s="112" t="s">
        <v>71515</v>
      </c>
      <c r="B34516" s="112" t="s">
        <v>71516</v>
      </c>
    </row>
    <row r="34517" spans="1:2" x14ac:dyDescent="0.2">
      <c r="A34517" s="112" t="s">
        <v>71517</v>
      </c>
      <c r="B34517" s="112" t="s">
        <v>71518</v>
      </c>
    </row>
    <row r="34518" spans="1:2" x14ac:dyDescent="0.2">
      <c r="A34518" s="112" t="s">
        <v>71519</v>
      </c>
      <c r="B34518" s="112" t="s">
        <v>71520</v>
      </c>
    </row>
    <row r="34519" spans="1:2" x14ac:dyDescent="0.2">
      <c r="A34519" s="112" t="s">
        <v>71521</v>
      </c>
      <c r="B34519" s="112" t="s">
        <v>71522</v>
      </c>
    </row>
    <row r="34520" spans="1:2" x14ac:dyDescent="0.2">
      <c r="A34520" s="112" t="s">
        <v>71523</v>
      </c>
      <c r="B34520" s="112" t="s">
        <v>71524</v>
      </c>
    </row>
    <row r="34521" spans="1:2" x14ac:dyDescent="0.2">
      <c r="A34521" s="112" t="s">
        <v>71525</v>
      </c>
      <c r="B34521" s="112" t="s">
        <v>71526</v>
      </c>
    </row>
    <row r="34522" spans="1:2" x14ac:dyDescent="0.2">
      <c r="A34522" s="112" t="s">
        <v>71527</v>
      </c>
      <c r="B34522" s="112" t="s">
        <v>71528</v>
      </c>
    </row>
    <row r="34523" spans="1:2" x14ac:dyDescent="0.2">
      <c r="A34523" s="112" t="s">
        <v>71529</v>
      </c>
      <c r="B34523" s="112" t="s">
        <v>71530</v>
      </c>
    </row>
    <row r="34524" spans="1:2" x14ac:dyDescent="0.2">
      <c r="A34524" s="112" t="s">
        <v>71531</v>
      </c>
      <c r="B34524" s="112" t="s">
        <v>71532</v>
      </c>
    </row>
    <row r="34525" spans="1:2" x14ac:dyDescent="0.2">
      <c r="A34525" s="112" t="s">
        <v>71533</v>
      </c>
      <c r="B34525" s="112" t="s">
        <v>71534</v>
      </c>
    </row>
    <row r="34526" spans="1:2" x14ac:dyDescent="0.2">
      <c r="A34526" s="112" t="s">
        <v>71535</v>
      </c>
      <c r="B34526" s="112" t="s">
        <v>71536</v>
      </c>
    </row>
    <row r="34527" spans="1:2" x14ac:dyDescent="0.2">
      <c r="A34527" s="112" t="s">
        <v>71537</v>
      </c>
      <c r="B34527" s="112" t="s">
        <v>71538</v>
      </c>
    </row>
    <row r="34528" spans="1:2" x14ac:dyDescent="0.2">
      <c r="A34528" s="112" t="s">
        <v>71539</v>
      </c>
      <c r="B34528" s="112" t="s">
        <v>71540</v>
      </c>
    </row>
    <row r="34529" spans="1:2" x14ac:dyDescent="0.2">
      <c r="A34529" s="112" t="s">
        <v>71541</v>
      </c>
      <c r="B34529" s="112" t="s">
        <v>71542</v>
      </c>
    </row>
    <row r="34530" spans="1:2" x14ac:dyDescent="0.2">
      <c r="A34530" s="112" t="s">
        <v>71543</v>
      </c>
      <c r="B34530" s="112" t="s">
        <v>71544</v>
      </c>
    </row>
    <row r="34531" spans="1:2" x14ac:dyDescent="0.2">
      <c r="A34531" s="112" t="s">
        <v>71545</v>
      </c>
      <c r="B34531" s="112" t="s">
        <v>71546</v>
      </c>
    </row>
    <row r="34532" spans="1:2" x14ac:dyDescent="0.2">
      <c r="A34532" s="112" t="s">
        <v>71547</v>
      </c>
      <c r="B34532" s="112" t="s">
        <v>71548</v>
      </c>
    </row>
    <row r="34533" spans="1:2" x14ac:dyDescent="0.2">
      <c r="A34533" s="112" t="s">
        <v>71549</v>
      </c>
      <c r="B34533" s="112" t="s">
        <v>71550</v>
      </c>
    </row>
    <row r="34534" spans="1:2" x14ac:dyDescent="0.2">
      <c r="A34534" s="112" t="s">
        <v>71551</v>
      </c>
      <c r="B34534" s="112" t="s">
        <v>71552</v>
      </c>
    </row>
    <row r="34535" spans="1:2" x14ac:dyDescent="0.2">
      <c r="A34535" s="112" t="s">
        <v>71553</v>
      </c>
      <c r="B34535" s="112" t="s">
        <v>71554</v>
      </c>
    </row>
    <row r="34536" spans="1:2" x14ac:dyDescent="0.2">
      <c r="A34536" s="112" t="s">
        <v>71555</v>
      </c>
      <c r="B34536" s="112" t="s">
        <v>71556</v>
      </c>
    </row>
    <row r="34537" spans="1:2" x14ac:dyDescent="0.2">
      <c r="A34537" s="112" t="s">
        <v>71557</v>
      </c>
      <c r="B34537" s="112" t="s">
        <v>71558</v>
      </c>
    </row>
    <row r="34538" spans="1:2" x14ac:dyDescent="0.2">
      <c r="A34538" s="112" t="s">
        <v>71559</v>
      </c>
      <c r="B34538" s="112" t="s">
        <v>71560</v>
      </c>
    </row>
    <row r="34539" spans="1:2" x14ac:dyDescent="0.2">
      <c r="A34539" s="112" t="s">
        <v>71561</v>
      </c>
      <c r="B34539" s="112" t="s">
        <v>71562</v>
      </c>
    </row>
    <row r="34540" spans="1:2" x14ac:dyDescent="0.2">
      <c r="A34540" s="112" t="s">
        <v>71563</v>
      </c>
      <c r="B34540" s="112" t="s">
        <v>71564</v>
      </c>
    </row>
    <row r="34541" spans="1:2" x14ac:dyDescent="0.2">
      <c r="A34541" s="112" t="s">
        <v>71565</v>
      </c>
      <c r="B34541" s="112" t="s">
        <v>71566</v>
      </c>
    </row>
    <row r="34542" spans="1:2" x14ac:dyDescent="0.2">
      <c r="A34542" s="112" t="s">
        <v>71567</v>
      </c>
      <c r="B34542" s="112" t="s">
        <v>71568</v>
      </c>
    </row>
    <row r="34543" spans="1:2" x14ac:dyDescent="0.2">
      <c r="A34543" s="112" t="s">
        <v>71569</v>
      </c>
      <c r="B34543" s="112" t="s">
        <v>71570</v>
      </c>
    </row>
    <row r="34544" spans="1:2" x14ac:dyDescent="0.2">
      <c r="A34544" s="112" t="s">
        <v>71571</v>
      </c>
      <c r="B34544" s="112" t="s">
        <v>71572</v>
      </c>
    </row>
    <row r="34545" spans="1:2" x14ac:dyDescent="0.2">
      <c r="A34545" s="112" t="s">
        <v>71573</v>
      </c>
      <c r="B34545" s="112" t="s">
        <v>71574</v>
      </c>
    </row>
    <row r="34546" spans="1:2" x14ac:dyDescent="0.2">
      <c r="A34546" s="112" t="s">
        <v>71575</v>
      </c>
      <c r="B34546" s="112" t="s">
        <v>71576</v>
      </c>
    </row>
    <row r="34547" spans="1:2" x14ac:dyDescent="0.2">
      <c r="A34547" s="112" t="s">
        <v>71577</v>
      </c>
      <c r="B34547" s="112" t="s">
        <v>71578</v>
      </c>
    </row>
    <row r="34548" spans="1:2" x14ac:dyDescent="0.2">
      <c r="A34548" s="112" t="s">
        <v>71579</v>
      </c>
      <c r="B34548" s="112" t="s">
        <v>71580</v>
      </c>
    </row>
    <row r="34549" spans="1:2" x14ac:dyDescent="0.2">
      <c r="A34549" s="112" t="s">
        <v>71581</v>
      </c>
      <c r="B34549" s="112" t="s">
        <v>71582</v>
      </c>
    </row>
    <row r="34550" spans="1:2" x14ac:dyDescent="0.2">
      <c r="A34550" s="112" t="s">
        <v>71583</v>
      </c>
      <c r="B34550" s="112" t="s">
        <v>71584</v>
      </c>
    </row>
    <row r="34551" spans="1:2" x14ac:dyDescent="0.2">
      <c r="A34551" s="112" t="s">
        <v>71585</v>
      </c>
      <c r="B34551" s="112" t="s">
        <v>71586</v>
      </c>
    </row>
    <row r="34552" spans="1:2" x14ac:dyDescent="0.2">
      <c r="A34552" s="112" t="s">
        <v>71587</v>
      </c>
      <c r="B34552" s="112" t="s">
        <v>71588</v>
      </c>
    </row>
    <row r="34553" spans="1:2" x14ac:dyDescent="0.2">
      <c r="A34553" s="112" t="s">
        <v>71589</v>
      </c>
      <c r="B34553" s="112" t="s">
        <v>71590</v>
      </c>
    </row>
    <row r="34554" spans="1:2" x14ac:dyDescent="0.2">
      <c r="A34554" s="112" t="s">
        <v>71591</v>
      </c>
      <c r="B34554" s="112" t="s">
        <v>71592</v>
      </c>
    </row>
    <row r="34555" spans="1:2" x14ac:dyDescent="0.2">
      <c r="A34555" s="112" t="s">
        <v>71593</v>
      </c>
      <c r="B34555" s="112" t="s">
        <v>71594</v>
      </c>
    </row>
    <row r="34556" spans="1:2" x14ac:dyDescent="0.2">
      <c r="A34556" s="112" t="s">
        <v>71595</v>
      </c>
      <c r="B34556" s="112" t="s">
        <v>71596</v>
      </c>
    </row>
    <row r="34557" spans="1:2" x14ac:dyDescent="0.2">
      <c r="A34557" s="112" t="s">
        <v>71597</v>
      </c>
      <c r="B34557" s="112" t="s">
        <v>71598</v>
      </c>
    </row>
    <row r="34558" spans="1:2" x14ac:dyDescent="0.2">
      <c r="A34558" s="112" t="s">
        <v>71599</v>
      </c>
      <c r="B34558" s="112" t="s">
        <v>71600</v>
      </c>
    </row>
    <row r="34559" spans="1:2" x14ac:dyDescent="0.2">
      <c r="A34559" s="112" t="s">
        <v>71601</v>
      </c>
      <c r="B34559" s="112" t="s">
        <v>71602</v>
      </c>
    </row>
    <row r="34560" spans="1:2" x14ac:dyDescent="0.2">
      <c r="A34560" s="112" t="s">
        <v>71603</v>
      </c>
      <c r="B34560" s="112" t="s">
        <v>71604</v>
      </c>
    </row>
    <row r="34561" spans="1:2" x14ac:dyDescent="0.2">
      <c r="A34561" s="112" t="s">
        <v>71605</v>
      </c>
      <c r="B34561" s="112" t="s">
        <v>71606</v>
      </c>
    </row>
    <row r="34562" spans="1:2" x14ac:dyDescent="0.2">
      <c r="A34562" s="112" t="s">
        <v>71607</v>
      </c>
      <c r="B34562" s="112" t="s">
        <v>71608</v>
      </c>
    </row>
    <row r="34563" spans="1:2" x14ac:dyDescent="0.2">
      <c r="A34563" s="112" t="s">
        <v>71609</v>
      </c>
      <c r="B34563" s="112" t="s">
        <v>71610</v>
      </c>
    </row>
    <row r="34564" spans="1:2" x14ac:dyDescent="0.2">
      <c r="A34564" s="112" t="s">
        <v>71611</v>
      </c>
      <c r="B34564" s="112" t="s">
        <v>71612</v>
      </c>
    </row>
    <row r="34565" spans="1:2" x14ac:dyDescent="0.2">
      <c r="A34565" s="112" t="s">
        <v>71613</v>
      </c>
      <c r="B34565" s="112" t="s">
        <v>71614</v>
      </c>
    </row>
    <row r="34566" spans="1:2" x14ac:dyDescent="0.2">
      <c r="A34566" s="112" t="s">
        <v>71615</v>
      </c>
      <c r="B34566" s="112" t="s">
        <v>71616</v>
      </c>
    </row>
    <row r="34567" spans="1:2" x14ac:dyDescent="0.2">
      <c r="A34567" s="112" t="s">
        <v>71617</v>
      </c>
      <c r="B34567" s="112" t="s">
        <v>71618</v>
      </c>
    </row>
    <row r="34568" spans="1:2" x14ac:dyDescent="0.2">
      <c r="A34568" s="112" t="s">
        <v>71619</v>
      </c>
      <c r="B34568" s="112" t="s">
        <v>71620</v>
      </c>
    </row>
    <row r="34569" spans="1:2" x14ac:dyDescent="0.2">
      <c r="A34569" s="112" t="s">
        <v>71621</v>
      </c>
      <c r="B34569" s="112" t="s">
        <v>71622</v>
      </c>
    </row>
    <row r="34570" spans="1:2" x14ac:dyDescent="0.2">
      <c r="A34570" s="112" t="s">
        <v>71623</v>
      </c>
      <c r="B34570" s="112" t="s">
        <v>71624</v>
      </c>
    </row>
    <row r="34571" spans="1:2" x14ac:dyDescent="0.2">
      <c r="A34571" s="112" t="s">
        <v>71625</v>
      </c>
      <c r="B34571" s="112" t="s">
        <v>71626</v>
      </c>
    </row>
    <row r="34572" spans="1:2" x14ac:dyDescent="0.2">
      <c r="A34572" s="112" t="s">
        <v>71627</v>
      </c>
      <c r="B34572" s="112" t="s">
        <v>71628</v>
      </c>
    </row>
    <row r="34573" spans="1:2" x14ac:dyDescent="0.2">
      <c r="A34573" s="112" t="s">
        <v>71629</v>
      </c>
      <c r="B34573" s="112" t="s">
        <v>71630</v>
      </c>
    </row>
    <row r="34574" spans="1:2" x14ac:dyDescent="0.2">
      <c r="A34574" s="112" t="s">
        <v>71631</v>
      </c>
      <c r="B34574" s="112" t="s">
        <v>71632</v>
      </c>
    </row>
    <row r="34575" spans="1:2" x14ac:dyDescent="0.2">
      <c r="A34575" s="112" t="s">
        <v>71633</v>
      </c>
      <c r="B34575" s="112" t="s">
        <v>71634</v>
      </c>
    </row>
    <row r="34576" spans="1:2" x14ac:dyDescent="0.2">
      <c r="A34576" s="112" t="s">
        <v>71635</v>
      </c>
      <c r="B34576" s="112" t="s">
        <v>71636</v>
      </c>
    </row>
    <row r="34577" spans="1:2" x14ac:dyDescent="0.2">
      <c r="A34577" s="112" t="s">
        <v>71637</v>
      </c>
      <c r="B34577" s="112" t="s">
        <v>71638</v>
      </c>
    </row>
    <row r="34578" spans="1:2" x14ac:dyDescent="0.2">
      <c r="A34578" s="112" t="s">
        <v>71639</v>
      </c>
      <c r="B34578" s="112" t="s">
        <v>71640</v>
      </c>
    </row>
    <row r="34579" spans="1:2" x14ac:dyDescent="0.2">
      <c r="A34579" s="112" t="s">
        <v>71641</v>
      </c>
      <c r="B34579" s="112" t="s">
        <v>71642</v>
      </c>
    </row>
    <row r="34580" spans="1:2" x14ac:dyDescent="0.2">
      <c r="A34580" s="112" t="s">
        <v>71643</v>
      </c>
      <c r="B34580" s="112" t="s">
        <v>71644</v>
      </c>
    </row>
    <row r="34581" spans="1:2" x14ac:dyDescent="0.2">
      <c r="A34581" s="112" t="s">
        <v>71645</v>
      </c>
      <c r="B34581" s="112" t="s">
        <v>71646</v>
      </c>
    </row>
    <row r="34582" spans="1:2" x14ac:dyDescent="0.2">
      <c r="A34582" s="112" t="s">
        <v>71647</v>
      </c>
      <c r="B34582" s="112" t="s">
        <v>71648</v>
      </c>
    </row>
    <row r="34583" spans="1:2" x14ac:dyDescent="0.2">
      <c r="A34583" s="112" t="s">
        <v>71649</v>
      </c>
      <c r="B34583" s="112" t="s">
        <v>71650</v>
      </c>
    </row>
    <row r="34584" spans="1:2" x14ac:dyDescent="0.2">
      <c r="A34584" s="112" t="s">
        <v>71651</v>
      </c>
      <c r="B34584" s="112" t="s">
        <v>71652</v>
      </c>
    </row>
    <row r="34585" spans="1:2" x14ac:dyDescent="0.2">
      <c r="A34585" s="112" t="s">
        <v>71653</v>
      </c>
      <c r="B34585" s="112" t="s">
        <v>71654</v>
      </c>
    </row>
    <row r="34586" spans="1:2" x14ac:dyDescent="0.2">
      <c r="A34586" s="112" t="s">
        <v>71655</v>
      </c>
      <c r="B34586" s="112" t="s">
        <v>71656</v>
      </c>
    </row>
    <row r="34587" spans="1:2" x14ac:dyDescent="0.2">
      <c r="A34587" s="112" t="s">
        <v>71657</v>
      </c>
      <c r="B34587" s="112" t="s">
        <v>71658</v>
      </c>
    </row>
    <row r="34588" spans="1:2" x14ac:dyDescent="0.2">
      <c r="A34588" s="112" t="s">
        <v>71659</v>
      </c>
      <c r="B34588" s="112" t="s">
        <v>71660</v>
      </c>
    </row>
    <row r="34589" spans="1:2" x14ac:dyDescent="0.2">
      <c r="A34589" s="112" t="s">
        <v>71661</v>
      </c>
      <c r="B34589" s="112" t="s">
        <v>71662</v>
      </c>
    </row>
    <row r="34590" spans="1:2" x14ac:dyDescent="0.2">
      <c r="A34590" s="112" t="s">
        <v>71663</v>
      </c>
      <c r="B34590" s="112" t="s">
        <v>71664</v>
      </c>
    </row>
    <row r="34591" spans="1:2" x14ac:dyDescent="0.2">
      <c r="A34591" s="112" t="s">
        <v>71665</v>
      </c>
      <c r="B34591" s="112" t="s">
        <v>71666</v>
      </c>
    </row>
    <row r="34592" spans="1:2" x14ac:dyDescent="0.2">
      <c r="A34592" s="112" t="s">
        <v>71667</v>
      </c>
      <c r="B34592" s="112" t="s">
        <v>71668</v>
      </c>
    </row>
    <row r="34593" spans="1:2" x14ac:dyDescent="0.2">
      <c r="A34593" s="112" t="s">
        <v>71669</v>
      </c>
      <c r="B34593" s="112" t="s">
        <v>71670</v>
      </c>
    </row>
    <row r="34594" spans="1:2" x14ac:dyDescent="0.2">
      <c r="A34594" s="112" t="s">
        <v>71671</v>
      </c>
      <c r="B34594" s="112" t="s">
        <v>71672</v>
      </c>
    </row>
    <row r="34595" spans="1:2" x14ac:dyDescent="0.2">
      <c r="A34595" s="112" t="s">
        <v>71673</v>
      </c>
      <c r="B34595" s="112" t="s">
        <v>71674</v>
      </c>
    </row>
    <row r="34596" spans="1:2" x14ac:dyDescent="0.2">
      <c r="A34596" s="112" t="s">
        <v>71675</v>
      </c>
      <c r="B34596" s="112" t="s">
        <v>71676</v>
      </c>
    </row>
    <row r="34597" spans="1:2" x14ac:dyDescent="0.2">
      <c r="A34597" s="112" t="s">
        <v>71677</v>
      </c>
      <c r="B34597" s="112" t="s">
        <v>71678</v>
      </c>
    </row>
    <row r="34598" spans="1:2" x14ac:dyDescent="0.2">
      <c r="A34598" s="112" t="s">
        <v>71679</v>
      </c>
      <c r="B34598" s="112" t="s">
        <v>71680</v>
      </c>
    </row>
    <row r="34599" spans="1:2" x14ac:dyDescent="0.2">
      <c r="A34599" s="112" t="s">
        <v>71681</v>
      </c>
      <c r="B34599" s="112" t="s">
        <v>71682</v>
      </c>
    </row>
    <row r="34600" spans="1:2" x14ac:dyDescent="0.2">
      <c r="A34600" s="112" t="s">
        <v>71683</v>
      </c>
      <c r="B34600" s="112" t="s">
        <v>71684</v>
      </c>
    </row>
    <row r="34601" spans="1:2" x14ac:dyDescent="0.2">
      <c r="A34601" s="112" t="s">
        <v>71685</v>
      </c>
      <c r="B34601" s="112" t="s">
        <v>71686</v>
      </c>
    </row>
    <row r="34602" spans="1:2" x14ac:dyDescent="0.2">
      <c r="A34602" s="112" t="s">
        <v>71687</v>
      </c>
      <c r="B34602" s="112" t="s">
        <v>71688</v>
      </c>
    </row>
    <row r="34603" spans="1:2" x14ac:dyDescent="0.2">
      <c r="A34603" s="112" t="s">
        <v>71689</v>
      </c>
      <c r="B34603" s="112" t="s">
        <v>71690</v>
      </c>
    </row>
    <row r="34604" spans="1:2" x14ac:dyDescent="0.2">
      <c r="A34604" s="112" t="s">
        <v>71691</v>
      </c>
      <c r="B34604" s="112" t="s">
        <v>71692</v>
      </c>
    </row>
    <row r="34605" spans="1:2" x14ac:dyDescent="0.2">
      <c r="A34605" s="112" t="s">
        <v>71693</v>
      </c>
      <c r="B34605" s="112" t="s">
        <v>71694</v>
      </c>
    </row>
    <row r="34606" spans="1:2" x14ac:dyDescent="0.2">
      <c r="A34606" s="112" t="s">
        <v>71695</v>
      </c>
      <c r="B34606" s="112" t="s">
        <v>71696</v>
      </c>
    </row>
    <row r="34607" spans="1:2" x14ac:dyDescent="0.2">
      <c r="A34607" s="112" t="s">
        <v>71697</v>
      </c>
      <c r="B34607" s="112" t="s">
        <v>71698</v>
      </c>
    </row>
    <row r="34608" spans="1:2" x14ac:dyDescent="0.2">
      <c r="A34608" s="112" t="s">
        <v>71699</v>
      </c>
      <c r="B34608" s="112" t="s">
        <v>71700</v>
      </c>
    </row>
    <row r="34609" spans="1:2" x14ac:dyDescent="0.2">
      <c r="A34609" s="112" t="s">
        <v>71701</v>
      </c>
      <c r="B34609" s="112" t="s">
        <v>71702</v>
      </c>
    </row>
    <row r="34610" spans="1:2" x14ac:dyDescent="0.2">
      <c r="A34610" s="112" t="s">
        <v>71703</v>
      </c>
      <c r="B34610" s="112" t="s">
        <v>71704</v>
      </c>
    </row>
    <row r="34611" spans="1:2" x14ac:dyDescent="0.2">
      <c r="A34611" s="112" t="s">
        <v>71705</v>
      </c>
      <c r="B34611" s="112" t="s">
        <v>71706</v>
      </c>
    </row>
    <row r="34612" spans="1:2" x14ac:dyDescent="0.2">
      <c r="A34612" s="112" t="s">
        <v>71707</v>
      </c>
      <c r="B34612" s="112" t="s">
        <v>71708</v>
      </c>
    </row>
    <row r="34613" spans="1:2" x14ac:dyDescent="0.2">
      <c r="A34613" s="112" t="s">
        <v>71709</v>
      </c>
      <c r="B34613" s="112" t="s">
        <v>71710</v>
      </c>
    </row>
    <row r="34614" spans="1:2" x14ac:dyDescent="0.2">
      <c r="A34614" s="112" t="s">
        <v>71711</v>
      </c>
      <c r="B34614" s="112" t="s">
        <v>71712</v>
      </c>
    </row>
    <row r="34615" spans="1:2" x14ac:dyDescent="0.2">
      <c r="A34615" s="112" t="s">
        <v>71713</v>
      </c>
      <c r="B34615" s="112" t="s">
        <v>71714</v>
      </c>
    </row>
    <row r="34616" spans="1:2" x14ac:dyDescent="0.2">
      <c r="A34616" s="112" t="s">
        <v>71715</v>
      </c>
      <c r="B34616" s="112" t="s">
        <v>71716</v>
      </c>
    </row>
    <row r="34617" spans="1:2" x14ac:dyDescent="0.2">
      <c r="A34617" s="112" t="s">
        <v>71717</v>
      </c>
      <c r="B34617" s="112" t="s">
        <v>71718</v>
      </c>
    </row>
    <row r="34618" spans="1:2" x14ac:dyDescent="0.2">
      <c r="A34618" s="112" t="s">
        <v>71719</v>
      </c>
      <c r="B34618" s="112" t="s">
        <v>71720</v>
      </c>
    </row>
    <row r="34619" spans="1:2" x14ac:dyDescent="0.2">
      <c r="A34619" s="112" t="s">
        <v>71721</v>
      </c>
      <c r="B34619" s="112" t="s">
        <v>71722</v>
      </c>
    </row>
    <row r="34620" spans="1:2" x14ac:dyDescent="0.2">
      <c r="A34620" s="112" t="s">
        <v>71723</v>
      </c>
      <c r="B34620" s="112" t="s">
        <v>71724</v>
      </c>
    </row>
    <row r="34621" spans="1:2" x14ac:dyDescent="0.2">
      <c r="A34621" s="112" t="s">
        <v>71725</v>
      </c>
      <c r="B34621" s="112" t="s">
        <v>71726</v>
      </c>
    </row>
    <row r="34622" spans="1:2" x14ac:dyDescent="0.2">
      <c r="A34622" s="112" t="s">
        <v>71727</v>
      </c>
      <c r="B34622" s="112" t="s">
        <v>71728</v>
      </c>
    </row>
    <row r="34623" spans="1:2" x14ac:dyDescent="0.2">
      <c r="A34623" s="112" t="s">
        <v>71729</v>
      </c>
      <c r="B34623" s="112" t="s">
        <v>71730</v>
      </c>
    </row>
    <row r="34624" spans="1:2" x14ac:dyDescent="0.2">
      <c r="A34624" s="112" t="s">
        <v>71731</v>
      </c>
      <c r="B34624" s="112" t="s">
        <v>71732</v>
      </c>
    </row>
    <row r="34625" spans="1:2" x14ac:dyDescent="0.2">
      <c r="A34625" s="112" t="s">
        <v>71733</v>
      </c>
      <c r="B34625" s="112" t="s">
        <v>71734</v>
      </c>
    </row>
    <row r="34626" spans="1:2" x14ac:dyDescent="0.2">
      <c r="A34626" s="112" t="s">
        <v>71735</v>
      </c>
      <c r="B34626" s="112" t="s">
        <v>71736</v>
      </c>
    </row>
    <row r="34627" spans="1:2" x14ac:dyDescent="0.2">
      <c r="A34627" s="112" t="s">
        <v>71737</v>
      </c>
      <c r="B34627" s="112" t="s">
        <v>71738</v>
      </c>
    </row>
    <row r="34628" spans="1:2" x14ac:dyDescent="0.2">
      <c r="A34628" s="112" t="s">
        <v>71739</v>
      </c>
      <c r="B34628" s="112" t="s">
        <v>71740</v>
      </c>
    </row>
    <row r="34629" spans="1:2" x14ac:dyDescent="0.2">
      <c r="A34629" s="112" t="s">
        <v>71741</v>
      </c>
      <c r="B34629" s="112" t="s">
        <v>71742</v>
      </c>
    </row>
    <row r="34630" spans="1:2" x14ac:dyDescent="0.2">
      <c r="A34630" s="112" t="s">
        <v>71743</v>
      </c>
      <c r="B34630" s="112" t="s">
        <v>71744</v>
      </c>
    </row>
    <row r="34631" spans="1:2" x14ac:dyDescent="0.2">
      <c r="A34631" s="112" t="s">
        <v>71745</v>
      </c>
      <c r="B34631" s="112" t="s">
        <v>71746</v>
      </c>
    </row>
    <row r="34632" spans="1:2" x14ac:dyDescent="0.2">
      <c r="A34632" s="112" t="s">
        <v>71747</v>
      </c>
      <c r="B34632" s="112" t="s">
        <v>71748</v>
      </c>
    </row>
    <row r="34633" spans="1:2" x14ac:dyDescent="0.2">
      <c r="A34633" s="112" t="s">
        <v>71749</v>
      </c>
      <c r="B34633" s="112" t="s">
        <v>71750</v>
      </c>
    </row>
    <row r="34634" spans="1:2" x14ac:dyDescent="0.2">
      <c r="A34634" s="112" t="s">
        <v>71751</v>
      </c>
      <c r="B34634" s="112" t="s">
        <v>71752</v>
      </c>
    </row>
    <row r="34635" spans="1:2" x14ac:dyDescent="0.2">
      <c r="A34635" s="112" t="s">
        <v>71753</v>
      </c>
      <c r="B34635" s="112" t="s">
        <v>71754</v>
      </c>
    </row>
    <row r="34636" spans="1:2" x14ac:dyDescent="0.2">
      <c r="A34636" s="112" t="s">
        <v>71755</v>
      </c>
      <c r="B34636" s="112" t="s">
        <v>71756</v>
      </c>
    </row>
    <row r="34637" spans="1:2" x14ac:dyDescent="0.2">
      <c r="A34637" s="112" t="s">
        <v>71757</v>
      </c>
      <c r="B34637" s="112" t="s">
        <v>71758</v>
      </c>
    </row>
    <row r="34638" spans="1:2" x14ac:dyDescent="0.2">
      <c r="A34638" s="112" t="s">
        <v>71759</v>
      </c>
      <c r="B34638" s="112" t="s">
        <v>71760</v>
      </c>
    </row>
    <row r="34639" spans="1:2" x14ac:dyDescent="0.2">
      <c r="A34639" s="112" t="s">
        <v>71761</v>
      </c>
      <c r="B34639" s="112" t="s">
        <v>71762</v>
      </c>
    </row>
    <row r="34640" spans="1:2" x14ac:dyDescent="0.2">
      <c r="A34640" s="112" t="s">
        <v>71763</v>
      </c>
      <c r="B34640" s="112" t="s">
        <v>71764</v>
      </c>
    </row>
    <row r="34641" spans="1:2" x14ac:dyDescent="0.2">
      <c r="A34641" s="112" t="s">
        <v>71765</v>
      </c>
      <c r="B34641" s="112" t="s">
        <v>71766</v>
      </c>
    </row>
    <row r="34642" spans="1:2" x14ac:dyDescent="0.2">
      <c r="A34642" s="112" t="s">
        <v>71767</v>
      </c>
      <c r="B34642" s="112" t="s">
        <v>71768</v>
      </c>
    </row>
    <row r="34643" spans="1:2" x14ac:dyDescent="0.2">
      <c r="A34643" s="112" t="s">
        <v>71769</v>
      </c>
      <c r="B34643" s="112" t="s">
        <v>71770</v>
      </c>
    </row>
    <row r="34644" spans="1:2" x14ac:dyDescent="0.2">
      <c r="A34644" s="112" t="s">
        <v>71771</v>
      </c>
      <c r="B34644" s="112" t="s">
        <v>71772</v>
      </c>
    </row>
    <row r="34645" spans="1:2" x14ac:dyDescent="0.2">
      <c r="A34645" s="112" t="s">
        <v>71773</v>
      </c>
      <c r="B34645" s="112" t="s">
        <v>71774</v>
      </c>
    </row>
    <row r="34646" spans="1:2" x14ac:dyDescent="0.2">
      <c r="A34646" s="112" t="s">
        <v>71775</v>
      </c>
      <c r="B34646" s="112" t="s">
        <v>71776</v>
      </c>
    </row>
    <row r="34647" spans="1:2" x14ac:dyDescent="0.2">
      <c r="A34647" s="112" t="s">
        <v>71777</v>
      </c>
      <c r="B34647" s="112" t="s">
        <v>71778</v>
      </c>
    </row>
    <row r="34648" spans="1:2" x14ac:dyDescent="0.2">
      <c r="A34648" s="112" t="s">
        <v>71779</v>
      </c>
      <c r="B34648" s="112" t="s">
        <v>71780</v>
      </c>
    </row>
    <row r="34649" spans="1:2" x14ac:dyDescent="0.2">
      <c r="A34649" s="112" t="s">
        <v>71781</v>
      </c>
      <c r="B34649" s="112" t="s">
        <v>71782</v>
      </c>
    </row>
    <row r="34650" spans="1:2" x14ac:dyDescent="0.2">
      <c r="A34650" s="112" t="s">
        <v>71783</v>
      </c>
      <c r="B34650" s="112" t="s">
        <v>71784</v>
      </c>
    </row>
    <row r="34651" spans="1:2" x14ac:dyDescent="0.2">
      <c r="A34651" s="112" t="s">
        <v>71785</v>
      </c>
      <c r="B34651" s="112" t="s">
        <v>71786</v>
      </c>
    </row>
    <row r="34652" spans="1:2" x14ac:dyDescent="0.2">
      <c r="A34652" s="112" t="s">
        <v>71787</v>
      </c>
      <c r="B34652" s="112" t="s">
        <v>71788</v>
      </c>
    </row>
    <row r="34653" spans="1:2" x14ac:dyDescent="0.2">
      <c r="A34653" s="112" t="s">
        <v>71789</v>
      </c>
      <c r="B34653" s="112" t="s">
        <v>71790</v>
      </c>
    </row>
    <row r="34654" spans="1:2" x14ac:dyDescent="0.2">
      <c r="A34654" s="112" t="s">
        <v>71791</v>
      </c>
      <c r="B34654" s="112" t="s">
        <v>71792</v>
      </c>
    </row>
    <row r="34655" spans="1:2" x14ac:dyDescent="0.2">
      <c r="A34655" s="112" t="s">
        <v>71793</v>
      </c>
      <c r="B34655" s="112" t="s">
        <v>71794</v>
      </c>
    </row>
    <row r="34656" spans="1:2" x14ac:dyDescent="0.2">
      <c r="A34656" s="112" t="s">
        <v>71795</v>
      </c>
      <c r="B34656" s="112" t="s">
        <v>71796</v>
      </c>
    </row>
    <row r="34657" spans="1:2" x14ac:dyDescent="0.2">
      <c r="A34657" s="112" t="s">
        <v>71797</v>
      </c>
      <c r="B34657" s="112" t="s">
        <v>71798</v>
      </c>
    </row>
    <row r="34658" spans="1:2" x14ac:dyDescent="0.2">
      <c r="A34658" s="112" t="s">
        <v>71799</v>
      </c>
      <c r="B34658" s="112" t="s">
        <v>71800</v>
      </c>
    </row>
    <row r="34659" spans="1:2" x14ac:dyDescent="0.2">
      <c r="A34659" s="112" t="s">
        <v>71801</v>
      </c>
      <c r="B34659" s="112" t="s">
        <v>71802</v>
      </c>
    </row>
    <row r="34660" spans="1:2" x14ac:dyDescent="0.2">
      <c r="A34660" s="112" t="s">
        <v>71803</v>
      </c>
      <c r="B34660" s="112" t="s">
        <v>71804</v>
      </c>
    </row>
    <row r="34661" spans="1:2" x14ac:dyDescent="0.2">
      <c r="A34661" s="112" t="s">
        <v>71805</v>
      </c>
      <c r="B34661" s="112" t="s">
        <v>71806</v>
      </c>
    </row>
    <row r="34662" spans="1:2" x14ac:dyDescent="0.2">
      <c r="A34662" s="112" t="s">
        <v>71807</v>
      </c>
      <c r="B34662" s="112" t="s">
        <v>71808</v>
      </c>
    </row>
    <row r="34663" spans="1:2" x14ac:dyDescent="0.2">
      <c r="A34663" s="112" t="s">
        <v>71809</v>
      </c>
      <c r="B34663" s="112" t="s">
        <v>71810</v>
      </c>
    </row>
    <row r="34664" spans="1:2" x14ac:dyDescent="0.2">
      <c r="A34664" s="112" t="s">
        <v>71811</v>
      </c>
      <c r="B34664" s="112" t="s">
        <v>71812</v>
      </c>
    </row>
    <row r="34665" spans="1:2" x14ac:dyDescent="0.2">
      <c r="A34665" s="112" t="s">
        <v>71813</v>
      </c>
      <c r="B34665" s="112" t="s">
        <v>71814</v>
      </c>
    </row>
    <row r="34666" spans="1:2" x14ac:dyDescent="0.2">
      <c r="A34666" s="112" t="s">
        <v>71815</v>
      </c>
      <c r="B34666" s="112" t="s">
        <v>71816</v>
      </c>
    </row>
    <row r="34667" spans="1:2" x14ac:dyDescent="0.2">
      <c r="A34667" s="112" t="s">
        <v>71817</v>
      </c>
      <c r="B34667" s="112" t="s">
        <v>71818</v>
      </c>
    </row>
    <row r="34668" spans="1:2" x14ac:dyDescent="0.2">
      <c r="A34668" s="112" t="s">
        <v>71819</v>
      </c>
      <c r="B34668" s="112" t="s">
        <v>71820</v>
      </c>
    </row>
    <row r="34669" spans="1:2" x14ac:dyDescent="0.2">
      <c r="A34669" s="112" t="s">
        <v>71821</v>
      </c>
      <c r="B34669" s="112" t="s">
        <v>71822</v>
      </c>
    </row>
    <row r="34670" spans="1:2" x14ac:dyDescent="0.2">
      <c r="A34670" s="112" t="s">
        <v>71823</v>
      </c>
      <c r="B34670" s="112" t="s">
        <v>71824</v>
      </c>
    </row>
    <row r="34671" spans="1:2" x14ac:dyDescent="0.2">
      <c r="A34671" s="112" t="s">
        <v>71825</v>
      </c>
      <c r="B34671" s="112" t="s">
        <v>71826</v>
      </c>
    </row>
    <row r="34672" spans="1:2" x14ac:dyDescent="0.2">
      <c r="A34672" s="112" t="s">
        <v>71827</v>
      </c>
      <c r="B34672" s="112" t="s">
        <v>71828</v>
      </c>
    </row>
    <row r="34673" spans="1:2" x14ac:dyDescent="0.2">
      <c r="A34673" s="112" t="s">
        <v>71829</v>
      </c>
      <c r="B34673" s="112" t="s">
        <v>71830</v>
      </c>
    </row>
    <row r="34674" spans="1:2" x14ac:dyDescent="0.2">
      <c r="A34674" s="112" t="s">
        <v>71831</v>
      </c>
      <c r="B34674" s="112" t="s">
        <v>71832</v>
      </c>
    </row>
    <row r="34675" spans="1:2" x14ac:dyDescent="0.2">
      <c r="A34675" s="112" t="s">
        <v>71833</v>
      </c>
      <c r="B34675" s="112" t="s">
        <v>71834</v>
      </c>
    </row>
    <row r="34676" spans="1:2" x14ac:dyDescent="0.2">
      <c r="A34676" s="112" t="s">
        <v>71835</v>
      </c>
      <c r="B34676" s="112" t="s">
        <v>71836</v>
      </c>
    </row>
    <row r="34677" spans="1:2" x14ac:dyDescent="0.2">
      <c r="A34677" s="112" t="s">
        <v>71837</v>
      </c>
      <c r="B34677" s="112" t="s">
        <v>71838</v>
      </c>
    </row>
    <row r="34678" spans="1:2" x14ac:dyDescent="0.2">
      <c r="A34678" s="112" t="s">
        <v>71839</v>
      </c>
      <c r="B34678" s="112" t="s">
        <v>71840</v>
      </c>
    </row>
    <row r="34679" spans="1:2" x14ac:dyDescent="0.2">
      <c r="A34679" s="112" t="s">
        <v>71841</v>
      </c>
      <c r="B34679" s="112" t="s">
        <v>71842</v>
      </c>
    </row>
    <row r="34680" spans="1:2" x14ac:dyDescent="0.2">
      <c r="A34680" s="112" t="s">
        <v>71843</v>
      </c>
      <c r="B34680" s="112" t="s">
        <v>71844</v>
      </c>
    </row>
    <row r="34681" spans="1:2" x14ac:dyDescent="0.2">
      <c r="A34681" s="112" t="s">
        <v>71845</v>
      </c>
      <c r="B34681" s="112" t="s">
        <v>71846</v>
      </c>
    </row>
    <row r="34682" spans="1:2" x14ac:dyDescent="0.2">
      <c r="A34682" s="112" t="s">
        <v>71847</v>
      </c>
      <c r="B34682" s="112" t="s">
        <v>71848</v>
      </c>
    </row>
    <row r="34683" spans="1:2" x14ac:dyDescent="0.2">
      <c r="A34683" s="112" t="s">
        <v>71849</v>
      </c>
      <c r="B34683" s="112" t="s">
        <v>71850</v>
      </c>
    </row>
    <row r="34684" spans="1:2" x14ac:dyDescent="0.2">
      <c r="A34684" s="112" t="s">
        <v>71851</v>
      </c>
      <c r="B34684" s="112" t="s">
        <v>71852</v>
      </c>
    </row>
    <row r="34685" spans="1:2" x14ac:dyDescent="0.2">
      <c r="A34685" s="112" t="s">
        <v>71853</v>
      </c>
      <c r="B34685" s="112" t="s">
        <v>71854</v>
      </c>
    </row>
    <row r="34686" spans="1:2" x14ac:dyDescent="0.2">
      <c r="A34686" s="112" t="s">
        <v>71855</v>
      </c>
      <c r="B34686" s="112" t="s">
        <v>71856</v>
      </c>
    </row>
    <row r="34687" spans="1:2" x14ac:dyDescent="0.2">
      <c r="A34687" s="112" t="s">
        <v>71857</v>
      </c>
      <c r="B34687" s="112" t="s">
        <v>71858</v>
      </c>
    </row>
    <row r="34688" spans="1:2" x14ac:dyDescent="0.2">
      <c r="A34688" s="112" t="s">
        <v>71859</v>
      </c>
      <c r="B34688" s="112" t="s">
        <v>71860</v>
      </c>
    </row>
    <row r="34689" spans="1:2" x14ac:dyDescent="0.2">
      <c r="A34689" s="112" t="s">
        <v>71861</v>
      </c>
      <c r="B34689" s="112" t="s">
        <v>71862</v>
      </c>
    </row>
    <row r="34690" spans="1:2" x14ac:dyDescent="0.2">
      <c r="A34690" s="112" t="s">
        <v>71863</v>
      </c>
      <c r="B34690" s="112" t="s">
        <v>71864</v>
      </c>
    </row>
    <row r="34691" spans="1:2" x14ac:dyDescent="0.2">
      <c r="A34691" s="112" t="s">
        <v>71865</v>
      </c>
      <c r="B34691" s="112" t="s">
        <v>71866</v>
      </c>
    </row>
    <row r="34692" spans="1:2" x14ac:dyDescent="0.2">
      <c r="A34692" s="112" t="s">
        <v>71867</v>
      </c>
      <c r="B34692" s="112" t="s">
        <v>71868</v>
      </c>
    </row>
    <row r="34693" spans="1:2" x14ac:dyDescent="0.2">
      <c r="A34693" s="112" t="s">
        <v>71869</v>
      </c>
      <c r="B34693" s="112" t="s">
        <v>71870</v>
      </c>
    </row>
    <row r="34694" spans="1:2" x14ac:dyDescent="0.2">
      <c r="A34694" s="112" t="s">
        <v>71871</v>
      </c>
      <c r="B34694" s="112" t="s">
        <v>71872</v>
      </c>
    </row>
    <row r="34695" spans="1:2" x14ac:dyDescent="0.2">
      <c r="A34695" s="112" t="s">
        <v>71873</v>
      </c>
      <c r="B34695" s="112" t="s">
        <v>71874</v>
      </c>
    </row>
    <row r="34696" spans="1:2" x14ac:dyDescent="0.2">
      <c r="A34696" s="112" t="s">
        <v>71875</v>
      </c>
      <c r="B34696" s="112" t="s">
        <v>71876</v>
      </c>
    </row>
    <row r="34697" spans="1:2" x14ac:dyDescent="0.2">
      <c r="A34697" s="112" t="s">
        <v>71877</v>
      </c>
      <c r="B34697" s="112" t="s">
        <v>71878</v>
      </c>
    </row>
    <row r="34698" spans="1:2" x14ac:dyDescent="0.2">
      <c r="A34698" s="112" t="s">
        <v>71879</v>
      </c>
      <c r="B34698" s="112" t="s">
        <v>71880</v>
      </c>
    </row>
    <row r="34699" spans="1:2" x14ac:dyDescent="0.2">
      <c r="A34699" s="112" t="s">
        <v>71881</v>
      </c>
      <c r="B34699" s="112" t="s">
        <v>71882</v>
      </c>
    </row>
    <row r="34700" spans="1:2" x14ac:dyDescent="0.2">
      <c r="A34700" s="112" t="s">
        <v>71883</v>
      </c>
      <c r="B34700" s="112" t="s">
        <v>71884</v>
      </c>
    </row>
    <row r="34701" spans="1:2" x14ac:dyDescent="0.2">
      <c r="A34701" s="112" t="s">
        <v>71885</v>
      </c>
      <c r="B34701" s="112" t="s">
        <v>71886</v>
      </c>
    </row>
    <row r="34702" spans="1:2" x14ac:dyDescent="0.2">
      <c r="A34702" s="112" t="s">
        <v>71887</v>
      </c>
      <c r="B34702" s="112" t="s">
        <v>71888</v>
      </c>
    </row>
    <row r="34703" spans="1:2" x14ac:dyDescent="0.2">
      <c r="A34703" s="112" t="s">
        <v>71889</v>
      </c>
      <c r="B34703" s="112" t="s">
        <v>71890</v>
      </c>
    </row>
    <row r="34704" spans="1:2" x14ac:dyDescent="0.2">
      <c r="A34704" s="112" t="s">
        <v>71891</v>
      </c>
      <c r="B34704" s="112" t="s">
        <v>71892</v>
      </c>
    </row>
    <row r="34705" spans="1:2" x14ac:dyDescent="0.2">
      <c r="A34705" s="112" t="s">
        <v>71893</v>
      </c>
      <c r="B34705" s="112" t="s">
        <v>71894</v>
      </c>
    </row>
    <row r="34706" spans="1:2" x14ac:dyDescent="0.2">
      <c r="A34706" s="112" t="s">
        <v>71895</v>
      </c>
      <c r="B34706" s="112" t="s">
        <v>71896</v>
      </c>
    </row>
    <row r="34707" spans="1:2" x14ac:dyDescent="0.2">
      <c r="A34707" s="112" t="s">
        <v>71897</v>
      </c>
      <c r="B34707" s="112" t="s">
        <v>71898</v>
      </c>
    </row>
    <row r="34708" spans="1:2" x14ac:dyDescent="0.2">
      <c r="A34708" s="112" t="s">
        <v>71899</v>
      </c>
      <c r="B34708" s="112" t="s">
        <v>71900</v>
      </c>
    </row>
    <row r="34709" spans="1:2" x14ac:dyDescent="0.2">
      <c r="A34709" s="112" t="s">
        <v>71901</v>
      </c>
      <c r="B34709" s="112" t="s">
        <v>71902</v>
      </c>
    </row>
    <row r="34710" spans="1:2" x14ac:dyDescent="0.2">
      <c r="A34710" s="112" t="s">
        <v>71903</v>
      </c>
      <c r="B34710" s="112" t="s">
        <v>71904</v>
      </c>
    </row>
    <row r="34711" spans="1:2" x14ac:dyDescent="0.2">
      <c r="A34711" s="112" t="s">
        <v>71905</v>
      </c>
      <c r="B34711" s="112" t="s">
        <v>71906</v>
      </c>
    </row>
    <row r="34712" spans="1:2" x14ac:dyDescent="0.2">
      <c r="A34712" s="112" t="s">
        <v>71907</v>
      </c>
      <c r="B34712" s="112" t="s">
        <v>71908</v>
      </c>
    </row>
    <row r="34713" spans="1:2" x14ac:dyDescent="0.2">
      <c r="A34713" s="112" t="s">
        <v>71909</v>
      </c>
      <c r="B34713" s="112" t="s">
        <v>71910</v>
      </c>
    </row>
    <row r="34714" spans="1:2" x14ac:dyDescent="0.2">
      <c r="A34714" s="112" t="s">
        <v>71911</v>
      </c>
      <c r="B34714" s="112" t="s">
        <v>71912</v>
      </c>
    </row>
    <row r="34715" spans="1:2" x14ac:dyDescent="0.2">
      <c r="A34715" s="112" t="s">
        <v>71913</v>
      </c>
      <c r="B34715" s="112" t="s">
        <v>71914</v>
      </c>
    </row>
    <row r="34716" spans="1:2" x14ac:dyDescent="0.2">
      <c r="A34716" s="112" t="s">
        <v>71915</v>
      </c>
      <c r="B34716" s="112" t="s">
        <v>71916</v>
      </c>
    </row>
    <row r="34717" spans="1:2" x14ac:dyDescent="0.2">
      <c r="A34717" s="112" t="s">
        <v>71917</v>
      </c>
      <c r="B34717" s="112" t="s">
        <v>71918</v>
      </c>
    </row>
    <row r="34718" spans="1:2" x14ac:dyDescent="0.2">
      <c r="A34718" s="112" t="s">
        <v>71919</v>
      </c>
      <c r="B34718" s="112" t="s">
        <v>71920</v>
      </c>
    </row>
    <row r="34719" spans="1:2" x14ac:dyDescent="0.2">
      <c r="A34719" s="112" t="s">
        <v>71921</v>
      </c>
      <c r="B34719" s="112" t="s">
        <v>71922</v>
      </c>
    </row>
    <row r="34720" spans="1:2" x14ac:dyDescent="0.2">
      <c r="A34720" s="112" t="s">
        <v>71923</v>
      </c>
      <c r="B34720" s="112" t="s">
        <v>71924</v>
      </c>
    </row>
    <row r="34721" spans="1:2" x14ac:dyDescent="0.2">
      <c r="A34721" s="112" t="s">
        <v>71925</v>
      </c>
      <c r="B34721" s="112" t="s">
        <v>71926</v>
      </c>
    </row>
    <row r="34722" spans="1:2" x14ac:dyDescent="0.2">
      <c r="A34722" s="112" t="s">
        <v>71927</v>
      </c>
      <c r="B34722" s="112" t="s">
        <v>71928</v>
      </c>
    </row>
    <row r="34723" spans="1:2" x14ac:dyDescent="0.2">
      <c r="A34723" s="112" t="s">
        <v>71929</v>
      </c>
      <c r="B34723" s="112" t="s">
        <v>71930</v>
      </c>
    </row>
    <row r="34724" spans="1:2" x14ac:dyDescent="0.2">
      <c r="A34724" s="112" t="s">
        <v>71931</v>
      </c>
      <c r="B34724" s="112" t="s">
        <v>71932</v>
      </c>
    </row>
    <row r="34725" spans="1:2" x14ac:dyDescent="0.2">
      <c r="A34725" s="112" t="s">
        <v>71933</v>
      </c>
      <c r="B34725" s="112" t="s">
        <v>71934</v>
      </c>
    </row>
    <row r="34726" spans="1:2" x14ac:dyDescent="0.2">
      <c r="A34726" s="112" t="s">
        <v>71935</v>
      </c>
      <c r="B34726" s="112" t="s">
        <v>71936</v>
      </c>
    </row>
    <row r="34727" spans="1:2" x14ac:dyDescent="0.2">
      <c r="A34727" s="112" t="s">
        <v>71937</v>
      </c>
      <c r="B34727" s="112" t="s">
        <v>71938</v>
      </c>
    </row>
    <row r="34728" spans="1:2" x14ac:dyDescent="0.2">
      <c r="A34728" s="112" t="s">
        <v>71939</v>
      </c>
      <c r="B34728" s="112" t="s">
        <v>71940</v>
      </c>
    </row>
    <row r="34729" spans="1:2" x14ac:dyDescent="0.2">
      <c r="A34729" s="112" t="s">
        <v>71941</v>
      </c>
      <c r="B34729" s="112" t="s">
        <v>71942</v>
      </c>
    </row>
    <row r="34730" spans="1:2" x14ac:dyDescent="0.2">
      <c r="A34730" s="112" t="s">
        <v>71943</v>
      </c>
      <c r="B34730" s="112" t="s">
        <v>71944</v>
      </c>
    </row>
    <row r="34731" spans="1:2" x14ac:dyDescent="0.2">
      <c r="A34731" s="112" t="s">
        <v>71945</v>
      </c>
      <c r="B34731" s="112" t="s">
        <v>71946</v>
      </c>
    </row>
    <row r="34732" spans="1:2" x14ac:dyDescent="0.2">
      <c r="A34732" s="112" t="s">
        <v>71947</v>
      </c>
      <c r="B34732" s="112" t="s">
        <v>71948</v>
      </c>
    </row>
    <row r="34733" spans="1:2" x14ac:dyDescent="0.2">
      <c r="A34733" s="112" t="s">
        <v>71949</v>
      </c>
      <c r="B34733" s="112" t="s">
        <v>71950</v>
      </c>
    </row>
    <row r="34734" spans="1:2" x14ac:dyDescent="0.2">
      <c r="A34734" s="112" t="s">
        <v>71951</v>
      </c>
      <c r="B34734" s="112" t="s">
        <v>71952</v>
      </c>
    </row>
    <row r="34735" spans="1:2" x14ac:dyDescent="0.2">
      <c r="A34735" s="112" t="s">
        <v>71953</v>
      </c>
      <c r="B34735" s="112" t="s">
        <v>71954</v>
      </c>
    </row>
    <row r="34736" spans="1:2" x14ac:dyDescent="0.2">
      <c r="A34736" s="112" t="s">
        <v>71955</v>
      </c>
      <c r="B34736" s="112" t="s">
        <v>71956</v>
      </c>
    </row>
    <row r="34737" spans="1:2" x14ac:dyDescent="0.2">
      <c r="A34737" s="112" t="s">
        <v>71957</v>
      </c>
      <c r="B34737" s="112" t="s">
        <v>71958</v>
      </c>
    </row>
    <row r="34738" spans="1:2" x14ac:dyDescent="0.2">
      <c r="A34738" s="112" t="s">
        <v>71959</v>
      </c>
      <c r="B34738" s="112" t="s">
        <v>71960</v>
      </c>
    </row>
    <row r="34739" spans="1:2" x14ac:dyDescent="0.2">
      <c r="A34739" s="112" t="s">
        <v>71961</v>
      </c>
      <c r="B34739" s="112" t="s">
        <v>71962</v>
      </c>
    </row>
    <row r="34740" spans="1:2" x14ac:dyDescent="0.2">
      <c r="A34740" s="112" t="s">
        <v>71963</v>
      </c>
      <c r="B34740" s="112" t="s">
        <v>71964</v>
      </c>
    </row>
    <row r="34741" spans="1:2" x14ac:dyDescent="0.2">
      <c r="A34741" s="112" t="s">
        <v>71965</v>
      </c>
      <c r="B34741" s="112" t="s">
        <v>71966</v>
      </c>
    </row>
    <row r="34742" spans="1:2" x14ac:dyDescent="0.2">
      <c r="A34742" s="112" t="s">
        <v>71967</v>
      </c>
      <c r="B34742" s="112" t="s">
        <v>71968</v>
      </c>
    </row>
    <row r="34743" spans="1:2" x14ac:dyDescent="0.2">
      <c r="A34743" s="112" t="s">
        <v>71969</v>
      </c>
      <c r="B34743" s="112" t="s">
        <v>71970</v>
      </c>
    </row>
    <row r="34744" spans="1:2" x14ac:dyDescent="0.2">
      <c r="A34744" s="112" t="s">
        <v>71971</v>
      </c>
      <c r="B34744" s="112" t="s">
        <v>71972</v>
      </c>
    </row>
    <row r="34745" spans="1:2" x14ac:dyDescent="0.2">
      <c r="A34745" s="112" t="s">
        <v>71973</v>
      </c>
      <c r="B34745" s="112" t="s">
        <v>71974</v>
      </c>
    </row>
    <row r="34746" spans="1:2" x14ac:dyDescent="0.2">
      <c r="A34746" s="112" t="s">
        <v>71975</v>
      </c>
      <c r="B34746" s="112" t="s">
        <v>71976</v>
      </c>
    </row>
    <row r="34747" spans="1:2" x14ac:dyDescent="0.2">
      <c r="A34747" s="112" t="s">
        <v>71977</v>
      </c>
      <c r="B34747" s="112" t="s">
        <v>71978</v>
      </c>
    </row>
    <row r="34748" spans="1:2" x14ac:dyDescent="0.2">
      <c r="A34748" s="112" t="s">
        <v>71979</v>
      </c>
      <c r="B34748" s="112" t="s">
        <v>71980</v>
      </c>
    </row>
    <row r="34749" spans="1:2" x14ac:dyDescent="0.2">
      <c r="A34749" s="112" t="s">
        <v>71981</v>
      </c>
      <c r="B34749" s="112" t="s">
        <v>71982</v>
      </c>
    </row>
    <row r="34750" spans="1:2" x14ac:dyDescent="0.2">
      <c r="A34750" s="112" t="s">
        <v>71983</v>
      </c>
      <c r="B34750" s="112" t="s">
        <v>71984</v>
      </c>
    </row>
    <row r="34751" spans="1:2" x14ac:dyDescent="0.2">
      <c r="A34751" s="112" t="s">
        <v>71985</v>
      </c>
      <c r="B34751" s="112" t="s">
        <v>71986</v>
      </c>
    </row>
    <row r="34752" spans="1:2" x14ac:dyDescent="0.2">
      <c r="A34752" s="112" t="s">
        <v>71987</v>
      </c>
      <c r="B34752" s="112" t="s">
        <v>71988</v>
      </c>
    </row>
    <row r="34753" spans="1:2" x14ac:dyDescent="0.2">
      <c r="A34753" s="112" t="s">
        <v>71989</v>
      </c>
      <c r="B34753" s="112" t="s">
        <v>71990</v>
      </c>
    </row>
    <row r="34754" spans="1:2" x14ac:dyDescent="0.2">
      <c r="A34754" s="112" t="s">
        <v>71991</v>
      </c>
      <c r="B34754" s="112" t="s">
        <v>71992</v>
      </c>
    </row>
    <row r="34755" spans="1:2" x14ac:dyDescent="0.2">
      <c r="A34755" s="112" t="s">
        <v>71993</v>
      </c>
      <c r="B34755" s="112" t="s">
        <v>71994</v>
      </c>
    </row>
    <row r="34756" spans="1:2" x14ac:dyDescent="0.2">
      <c r="A34756" s="112" t="s">
        <v>71995</v>
      </c>
      <c r="B34756" s="112" t="s">
        <v>71996</v>
      </c>
    </row>
    <row r="34757" spans="1:2" x14ac:dyDescent="0.2">
      <c r="A34757" s="112" t="s">
        <v>71997</v>
      </c>
      <c r="B34757" s="112" t="s">
        <v>71998</v>
      </c>
    </row>
    <row r="34758" spans="1:2" x14ac:dyDescent="0.2">
      <c r="A34758" s="112" t="s">
        <v>71999</v>
      </c>
      <c r="B34758" s="112" t="s">
        <v>72000</v>
      </c>
    </row>
    <row r="34759" spans="1:2" x14ac:dyDescent="0.2">
      <c r="A34759" s="112" t="s">
        <v>72001</v>
      </c>
      <c r="B34759" s="112" t="s">
        <v>72002</v>
      </c>
    </row>
    <row r="34760" spans="1:2" x14ac:dyDescent="0.2">
      <c r="A34760" s="112" t="s">
        <v>72003</v>
      </c>
      <c r="B34760" s="112" t="s">
        <v>72004</v>
      </c>
    </row>
    <row r="34761" spans="1:2" x14ac:dyDescent="0.2">
      <c r="A34761" s="112" t="s">
        <v>72005</v>
      </c>
      <c r="B34761" s="112" t="s">
        <v>72006</v>
      </c>
    </row>
    <row r="34762" spans="1:2" x14ac:dyDescent="0.2">
      <c r="A34762" s="112" t="s">
        <v>72007</v>
      </c>
      <c r="B34762" s="112" t="s">
        <v>72008</v>
      </c>
    </row>
    <row r="34763" spans="1:2" x14ac:dyDescent="0.2">
      <c r="A34763" s="112" t="s">
        <v>72009</v>
      </c>
      <c r="B34763" s="112" t="s">
        <v>72010</v>
      </c>
    </row>
    <row r="34764" spans="1:2" x14ac:dyDescent="0.2">
      <c r="A34764" s="112" t="s">
        <v>72011</v>
      </c>
      <c r="B34764" s="112" t="s">
        <v>72012</v>
      </c>
    </row>
    <row r="34765" spans="1:2" x14ac:dyDescent="0.2">
      <c r="A34765" s="112" t="s">
        <v>72013</v>
      </c>
      <c r="B34765" s="112" t="s">
        <v>72014</v>
      </c>
    </row>
    <row r="34766" spans="1:2" x14ac:dyDescent="0.2">
      <c r="A34766" s="112" t="s">
        <v>72015</v>
      </c>
      <c r="B34766" s="112" t="s">
        <v>72016</v>
      </c>
    </row>
    <row r="34767" spans="1:2" x14ac:dyDescent="0.2">
      <c r="A34767" s="112" t="s">
        <v>72017</v>
      </c>
      <c r="B34767" s="112" t="s">
        <v>72018</v>
      </c>
    </row>
    <row r="34768" spans="1:2" x14ac:dyDescent="0.2">
      <c r="A34768" s="112" t="s">
        <v>72019</v>
      </c>
      <c r="B34768" s="112" t="s">
        <v>72020</v>
      </c>
    </row>
    <row r="34769" spans="1:2" x14ac:dyDescent="0.2">
      <c r="A34769" s="112" t="s">
        <v>72021</v>
      </c>
      <c r="B34769" s="112" t="s">
        <v>72022</v>
      </c>
    </row>
    <row r="34770" spans="1:2" x14ac:dyDescent="0.2">
      <c r="A34770" s="112" t="s">
        <v>72023</v>
      </c>
      <c r="B34770" s="112" t="s">
        <v>72024</v>
      </c>
    </row>
    <row r="34771" spans="1:2" x14ac:dyDescent="0.2">
      <c r="A34771" s="112" t="s">
        <v>72025</v>
      </c>
      <c r="B34771" s="112" t="s">
        <v>72026</v>
      </c>
    </row>
    <row r="34772" spans="1:2" x14ac:dyDescent="0.2">
      <c r="A34772" s="112" t="s">
        <v>72027</v>
      </c>
      <c r="B34772" s="112" t="s">
        <v>72028</v>
      </c>
    </row>
    <row r="34773" spans="1:2" x14ac:dyDescent="0.2">
      <c r="A34773" s="112" t="s">
        <v>72029</v>
      </c>
      <c r="B34773" s="112" t="s">
        <v>72030</v>
      </c>
    </row>
    <row r="34774" spans="1:2" x14ac:dyDescent="0.2">
      <c r="A34774" s="112" t="s">
        <v>72031</v>
      </c>
      <c r="B34774" s="112" t="s">
        <v>72032</v>
      </c>
    </row>
    <row r="34775" spans="1:2" x14ac:dyDescent="0.2">
      <c r="A34775" s="112" t="s">
        <v>72033</v>
      </c>
      <c r="B34775" s="112" t="s">
        <v>72034</v>
      </c>
    </row>
    <row r="34776" spans="1:2" x14ac:dyDescent="0.2">
      <c r="A34776" s="112" t="s">
        <v>72035</v>
      </c>
      <c r="B34776" s="112" t="s">
        <v>72036</v>
      </c>
    </row>
    <row r="34777" spans="1:2" x14ac:dyDescent="0.2">
      <c r="A34777" s="112" t="s">
        <v>72037</v>
      </c>
      <c r="B34777" s="112" t="s">
        <v>72038</v>
      </c>
    </row>
    <row r="34778" spans="1:2" x14ac:dyDescent="0.2">
      <c r="A34778" s="112" t="s">
        <v>72039</v>
      </c>
      <c r="B34778" s="112" t="s">
        <v>72040</v>
      </c>
    </row>
    <row r="34779" spans="1:2" x14ac:dyDescent="0.2">
      <c r="A34779" s="112" t="s">
        <v>72041</v>
      </c>
      <c r="B34779" s="112" t="s">
        <v>72042</v>
      </c>
    </row>
    <row r="34780" spans="1:2" x14ac:dyDescent="0.2">
      <c r="A34780" s="112" t="s">
        <v>72043</v>
      </c>
      <c r="B34780" s="112" t="s">
        <v>72044</v>
      </c>
    </row>
    <row r="34781" spans="1:2" x14ac:dyDescent="0.2">
      <c r="A34781" s="112" t="s">
        <v>72045</v>
      </c>
      <c r="B34781" s="112" t="s">
        <v>72046</v>
      </c>
    </row>
    <row r="34782" spans="1:2" x14ac:dyDescent="0.2">
      <c r="A34782" s="112" t="s">
        <v>72047</v>
      </c>
      <c r="B34782" s="112" t="s">
        <v>72048</v>
      </c>
    </row>
    <row r="34783" spans="1:2" x14ac:dyDescent="0.2">
      <c r="A34783" s="112" t="s">
        <v>72049</v>
      </c>
      <c r="B34783" s="112" t="s">
        <v>72050</v>
      </c>
    </row>
    <row r="34784" spans="1:2" x14ac:dyDescent="0.2">
      <c r="A34784" s="112" t="s">
        <v>72051</v>
      </c>
      <c r="B34784" s="112" t="s">
        <v>72052</v>
      </c>
    </row>
    <row r="34785" spans="1:2" x14ac:dyDescent="0.2">
      <c r="A34785" s="112" t="s">
        <v>72053</v>
      </c>
      <c r="B34785" s="112" t="s">
        <v>72054</v>
      </c>
    </row>
    <row r="34786" spans="1:2" x14ac:dyDescent="0.2">
      <c r="A34786" s="112" t="s">
        <v>72055</v>
      </c>
      <c r="B34786" s="112" t="s">
        <v>72056</v>
      </c>
    </row>
    <row r="34787" spans="1:2" x14ac:dyDescent="0.2">
      <c r="A34787" s="112" t="s">
        <v>72057</v>
      </c>
      <c r="B34787" s="112" t="s">
        <v>72058</v>
      </c>
    </row>
    <row r="34788" spans="1:2" x14ac:dyDescent="0.2">
      <c r="A34788" s="112" t="s">
        <v>72059</v>
      </c>
      <c r="B34788" s="112" t="s">
        <v>72060</v>
      </c>
    </row>
    <row r="34789" spans="1:2" x14ac:dyDescent="0.2">
      <c r="A34789" s="112" t="s">
        <v>72061</v>
      </c>
      <c r="B34789" s="112" t="s">
        <v>72062</v>
      </c>
    </row>
    <row r="34790" spans="1:2" x14ac:dyDescent="0.2">
      <c r="A34790" s="112" t="s">
        <v>72063</v>
      </c>
      <c r="B34790" s="112" t="s">
        <v>72064</v>
      </c>
    </row>
    <row r="34791" spans="1:2" x14ac:dyDescent="0.2">
      <c r="A34791" s="112" t="s">
        <v>72065</v>
      </c>
      <c r="B34791" s="112" t="s">
        <v>72066</v>
      </c>
    </row>
    <row r="34792" spans="1:2" x14ac:dyDescent="0.2">
      <c r="A34792" s="112" t="s">
        <v>72067</v>
      </c>
      <c r="B34792" s="112" t="s">
        <v>72068</v>
      </c>
    </row>
    <row r="34793" spans="1:2" x14ac:dyDescent="0.2">
      <c r="A34793" s="112" t="s">
        <v>72069</v>
      </c>
      <c r="B34793" s="112" t="s">
        <v>72070</v>
      </c>
    </row>
    <row r="34794" spans="1:2" x14ac:dyDescent="0.2">
      <c r="A34794" s="112" t="s">
        <v>72071</v>
      </c>
      <c r="B34794" s="112" t="s">
        <v>72072</v>
      </c>
    </row>
    <row r="34795" spans="1:2" x14ac:dyDescent="0.2">
      <c r="A34795" s="112" t="s">
        <v>72073</v>
      </c>
      <c r="B34795" s="112" t="s">
        <v>72074</v>
      </c>
    </row>
    <row r="34796" spans="1:2" x14ac:dyDescent="0.2">
      <c r="A34796" s="112" t="s">
        <v>72075</v>
      </c>
      <c r="B34796" s="112" t="s">
        <v>72076</v>
      </c>
    </row>
    <row r="34797" spans="1:2" x14ac:dyDescent="0.2">
      <c r="A34797" s="112" t="s">
        <v>72077</v>
      </c>
      <c r="B34797" s="112" t="s">
        <v>72078</v>
      </c>
    </row>
    <row r="34798" spans="1:2" x14ac:dyDescent="0.2">
      <c r="A34798" s="112" t="s">
        <v>72079</v>
      </c>
      <c r="B34798" s="112" t="s">
        <v>72080</v>
      </c>
    </row>
    <row r="34799" spans="1:2" x14ac:dyDescent="0.2">
      <c r="A34799" s="112" t="s">
        <v>72081</v>
      </c>
      <c r="B34799" s="112" t="s">
        <v>72082</v>
      </c>
    </row>
    <row r="34800" spans="1:2" x14ac:dyDescent="0.2">
      <c r="A34800" s="112" t="s">
        <v>72083</v>
      </c>
      <c r="B34800" s="112" t="s">
        <v>72084</v>
      </c>
    </row>
    <row r="34801" spans="1:2" x14ac:dyDescent="0.2">
      <c r="A34801" s="112" t="s">
        <v>72085</v>
      </c>
      <c r="B34801" s="112" t="s">
        <v>72086</v>
      </c>
    </row>
    <row r="34802" spans="1:2" x14ac:dyDescent="0.2">
      <c r="A34802" s="112" t="s">
        <v>72087</v>
      </c>
      <c r="B34802" s="112" t="s">
        <v>72088</v>
      </c>
    </row>
    <row r="34803" spans="1:2" x14ac:dyDescent="0.2">
      <c r="A34803" s="112" t="s">
        <v>72089</v>
      </c>
      <c r="B34803" s="112" t="s">
        <v>72090</v>
      </c>
    </row>
    <row r="34804" spans="1:2" x14ac:dyDescent="0.2">
      <c r="A34804" s="112" t="s">
        <v>72091</v>
      </c>
      <c r="B34804" s="112" t="s">
        <v>72092</v>
      </c>
    </row>
    <row r="34805" spans="1:2" x14ac:dyDescent="0.2">
      <c r="A34805" s="112" t="s">
        <v>72093</v>
      </c>
      <c r="B34805" s="112" t="s">
        <v>72094</v>
      </c>
    </row>
    <row r="34806" spans="1:2" x14ac:dyDescent="0.2">
      <c r="A34806" s="112" t="s">
        <v>72095</v>
      </c>
      <c r="B34806" s="112" t="s">
        <v>72096</v>
      </c>
    </row>
    <row r="34807" spans="1:2" x14ac:dyDescent="0.2">
      <c r="A34807" s="112" t="s">
        <v>72097</v>
      </c>
      <c r="B34807" s="112" t="s">
        <v>72098</v>
      </c>
    </row>
    <row r="34808" spans="1:2" x14ac:dyDescent="0.2">
      <c r="A34808" s="112" t="s">
        <v>72099</v>
      </c>
      <c r="B34808" s="112" t="s">
        <v>72100</v>
      </c>
    </row>
    <row r="34809" spans="1:2" x14ac:dyDescent="0.2">
      <c r="A34809" s="112" t="s">
        <v>72101</v>
      </c>
      <c r="B34809" s="112" t="s">
        <v>72102</v>
      </c>
    </row>
    <row r="34810" spans="1:2" x14ac:dyDescent="0.2">
      <c r="A34810" s="112" t="s">
        <v>72103</v>
      </c>
      <c r="B34810" s="112" t="s">
        <v>72104</v>
      </c>
    </row>
    <row r="34811" spans="1:2" x14ac:dyDescent="0.2">
      <c r="A34811" s="112" t="s">
        <v>72105</v>
      </c>
      <c r="B34811" s="112" t="s">
        <v>72106</v>
      </c>
    </row>
    <row r="34812" spans="1:2" x14ac:dyDescent="0.2">
      <c r="A34812" s="112" t="s">
        <v>72107</v>
      </c>
      <c r="B34812" s="112" t="s">
        <v>72108</v>
      </c>
    </row>
    <row r="34813" spans="1:2" x14ac:dyDescent="0.2">
      <c r="A34813" s="112" t="s">
        <v>72109</v>
      </c>
      <c r="B34813" s="112" t="s">
        <v>72110</v>
      </c>
    </row>
    <row r="34814" spans="1:2" x14ac:dyDescent="0.2">
      <c r="A34814" s="112" t="s">
        <v>72111</v>
      </c>
      <c r="B34814" s="112" t="s">
        <v>72112</v>
      </c>
    </row>
    <row r="34815" spans="1:2" x14ac:dyDescent="0.2">
      <c r="A34815" s="112" t="s">
        <v>72113</v>
      </c>
      <c r="B34815" s="112" t="s">
        <v>72114</v>
      </c>
    </row>
    <row r="34816" spans="1:2" x14ac:dyDescent="0.2">
      <c r="A34816" s="112" t="s">
        <v>72115</v>
      </c>
      <c r="B34816" s="112" t="s">
        <v>72116</v>
      </c>
    </row>
    <row r="34817" spans="1:2" x14ac:dyDescent="0.2">
      <c r="A34817" s="112" t="s">
        <v>72117</v>
      </c>
      <c r="B34817" s="112" t="s">
        <v>72118</v>
      </c>
    </row>
    <row r="34818" spans="1:2" x14ac:dyDescent="0.2">
      <c r="A34818" s="112" t="s">
        <v>72119</v>
      </c>
      <c r="B34818" s="112" t="s">
        <v>72120</v>
      </c>
    </row>
    <row r="34819" spans="1:2" x14ac:dyDescent="0.2">
      <c r="A34819" s="112" t="s">
        <v>72121</v>
      </c>
      <c r="B34819" s="112" t="s">
        <v>72122</v>
      </c>
    </row>
    <row r="34820" spans="1:2" x14ac:dyDescent="0.2">
      <c r="A34820" s="112" t="s">
        <v>72123</v>
      </c>
      <c r="B34820" s="112" t="s">
        <v>72124</v>
      </c>
    </row>
    <row r="34821" spans="1:2" x14ac:dyDescent="0.2">
      <c r="A34821" s="112" t="s">
        <v>72125</v>
      </c>
      <c r="B34821" s="112" t="s">
        <v>72126</v>
      </c>
    </row>
    <row r="34822" spans="1:2" x14ac:dyDescent="0.2">
      <c r="A34822" s="112" t="s">
        <v>72127</v>
      </c>
      <c r="B34822" s="112" t="s">
        <v>72128</v>
      </c>
    </row>
    <row r="34823" spans="1:2" x14ac:dyDescent="0.2">
      <c r="A34823" s="112" t="s">
        <v>72129</v>
      </c>
      <c r="B34823" s="112" t="s">
        <v>72130</v>
      </c>
    </row>
    <row r="34824" spans="1:2" x14ac:dyDescent="0.2">
      <c r="A34824" s="112" t="s">
        <v>72131</v>
      </c>
      <c r="B34824" s="112" t="s">
        <v>72132</v>
      </c>
    </row>
    <row r="34825" spans="1:2" x14ac:dyDescent="0.2">
      <c r="A34825" s="112" t="s">
        <v>72133</v>
      </c>
      <c r="B34825" s="112" t="s">
        <v>72134</v>
      </c>
    </row>
    <row r="34826" spans="1:2" x14ac:dyDescent="0.2">
      <c r="A34826" s="112" t="s">
        <v>72135</v>
      </c>
      <c r="B34826" s="112" t="s">
        <v>72136</v>
      </c>
    </row>
    <row r="34827" spans="1:2" x14ac:dyDescent="0.2">
      <c r="A34827" s="112" t="s">
        <v>72137</v>
      </c>
      <c r="B34827" s="112" t="s">
        <v>72138</v>
      </c>
    </row>
    <row r="34828" spans="1:2" x14ac:dyDescent="0.2">
      <c r="A34828" s="112" t="s">
        <v>72139</v>
      </c>
      <c r="B34828" s="112" t="s">
        <v>72140</v>
      </c>
    </row>
    <row r="34829" spans="1:2" x14ac:dyDescent="0.2">
      <c r="A34829" s="112" t="s">
        <v>72141</v>
      </c>
      <c r="B34829" s="112" t="s">
        <v>72142</v>
      </c>
    </row>
    <row r="34830" spans="1:2" x14ac:dyDescent="0.2">
      <c r="A34830" s="112" t="s">
        <v>72143</v>
      </c>
      <c r="B34830" s="112" t="s">
        <v>72144</v>
      </c>
    </row>
    <row r="34831" spans="1:2" x14ac:dyDescent="0.2">
      <c r="A34831" s="112" t="s">
        <v>72145</v>
      </c>
      <c r="B34831" s="112" t="s">
        <v>72146</v>
      </c>
    </row>
    <row r="34832" spans="1:2" x14ac:dyDescent="0.2">
      <c r="A34832" s="112" t="s">
        <v>72147</v>
      </c>
      <c r="B34832" s="112" t="s">
        <v>72148</v>
      </c>
    </row>
    <row r="34833" spans="1:2" x14ac:dyDescent="0.2">
      <c r="A34833" s="112" t="s">
        <v>72149</v>
      </c>
      <c r="B34833" s="112" t="s">
        <v>72150</v>
      </c>
    </row>
    <row r="34834" spans="1:2" x14ac:dyDescent="0.2">
      <c r="A34834" s="112" t="s">
        <v>72151</v>
      </c>
      <c r="B34834" s="112" t="s">
        <v>72152</v>
      </c>
    </row>
    <row r="34835" spans="1:2" x14ac:dyDescent="0.2">
      <c r="A34835" s="112" t="s">
        <v>72153</v>
      </c>
      <c r="B34835" s="112" t="s">
        <v>72154</v>
      </c>
    </row>
    <row r="34836" spans="1:2" x14ac:dyDescent="0.2">
      <c r="A34836" s="112" t="s">
        <v>72155</v>
      </c>
      <c r="B34836" s="112" t="s">
        <v>72156</v>
      </c>
    </row>
    <row r="34837" spans="1:2" x14ac:dyDescent="0.2">
      <c r="A34837" s="112" t="s">
        <v>72157</v>
      </c>
      <c r="B34837" s="112" t="s">
        <v>72158</v>
      </c>
    </row>
    <row r="34838" spans="1:2" x14ac:dyDescent="0.2">
      <c r="A34838" s="112" t="s">
        <v>72159</v>
      </c>
      <c r="B34838" s="112" t="s">
        <v>72160</v>
      </c>
    </row>
    <row r="34839" spans="1:2" x14ac:dyDescent="0.2">
      <c r="A34839" s="112" t="s">
        <v>72161</v>
      </c>
      <c r="B34839" s="112" t="s">
        <v>72162</v>
      </c>
    </row>
    <row r="34840" spans="1:2" x14ac:dyDescent="0.2">
      <c r="A34840" s="112" t="s">
        <v>72163</v>
      </c>
      <c r="B34840" s="112" t="s">
        <v>72164</v>
      </c>
    </row>
    <row r="34841" spans="1:2" x14ac:dyDescent="0.2">
      <c r="A34841" s="112" t="s">
        <v>72165</v>
      </c>
      <c r="B34841" s="112" t="s">
        <v>72166</v>
      </c>
    </row>
    <row r="34842" spans="1:2" x14ac:dyDescent="0.2">
      <c r="A34842" s="112" t="s">
        <v>72167</v>
      </c>
      <c r="B34842" s="112" t="s">
        <v>72168</v>
      </c>
    </row>
    <row r="34843" spans="1:2" x14ac:dyDescent="0.2">
      <c r="A34843" s="112" t="s">
        <v>72169</v>
      </c>
      <c r="B34843" s="112" t="s">
        <v>72170</v>
      </c>
    </row>
    <row r="34844" spans="1:2" x14ac:dyDescent="0.2">
      <c r="A34844" s="112" t="s">
        <v>72171</v>
      </c>
      <c r="B34844" s="112" t="s">
        <v>72172</v>
      </c>
    </row>
    <row r="34845" spans="1:2" x14ac:dyDescent="0.2">
      <c r="A34845" s="112" t="s">
        <v>72173</v>
      </c>
      <c r="B34845" s="112" t="s">
        <v>72174</v>
      </c>
    </row>
    <row r="34846" spans="1:2" x14ac:dyDescent="0.2">
      <c r="A34846" s="112" t="s">
        <v>72175</v>
      </c>
      <c r="B34846" s="112" t="s">
        <v>72176</v>
      </c>
    </row>
    <row r="34847" spans="1:2" x14ac:dyDescent="0.2">
      <c r="A34847" s="112" t="s">
        <v>72177</v>
      </c>
      <c r="B34847" s="112" t="s">
        <v>72178</v>
      </c>
    </row>
    <row r="34848" spans="1:2" x14ac:dyDescent="0.2">
      <c r="A34848" s="112" t="s">
        <v>72179</v>
      </c>
      <c r="B34848" s="112" t="s">
        <v>72180</v>
      </c>
    </row>
    <row r="34849" spans="1:2" x14ac:dyDescent="0.2">
      <c r="A34849" s="112" t="s">
        <v>72181</v>
      </c>
      <c r="B34849" s="112" t="s">
        <v>72182</v>
      </c>
    </row>
    <row r="34850" spans="1:2" x14ac:dyDescent="0.2">
      <c r="A34850" s="112" t="s">
        <v>72183</v>
      </c>
      <c r="B34850" s="112" t="s">
        <v>72184</v>
      </c>
    </row>
    <row r="34851" spans="1:2" x14ac:dyDescent="0.2">
      <c r="A34851" s="112" t="s">
        <v>72185</v>
      </c>
      <c r="B34851" s="112" t="s">
        <v>72186</v>
      </c>
    </row>
    <row r="34852" spans="1:2" x14ac:dyDescent="0.2">
      <c r="A34852" s="112" t="s">
        <v>72187</v>
      </c>
      <c r="B34852" s="112" t="s">
        <v>72188</v>
      </c>
    </row>
    <row r="34853" spans="1:2" x14ac:dyDescent="0.2">
      <c r="A34853" s="112" t="s">
        <v>72189</v>
      </c>
      <c r="B34853" s="112" t="s">
        <v>72190</v>
      </c>
    </row>
    <row r="34854" spans="1:2" x14ac:dyDescent="0.2">
      <c r="A34854" s="112" t="s">
        <v>72191</v>
      </c>
      <c r="B34854" s="112" t="s">
        <v>72192</v>
      </c>
    </row>
    <row r="34855" spans="1:2" x14ac:dyDescent="0.2">
      <c r="A34855" s="112" t="s">
        <v>72193</v>
      </c>
      <c r="B34855" s="112" t="s">
        <v>72194</v>
      </c>
    </row>
    <row r="34856" spans="1:2" x14ac:dyDescent="0.2">
      <c r="A34856" s="112" t="s">
        <v>72195</v>
      </c>
      <c r="B34856" s="112" t="s">
        <v>72196</v>
      </c>
    </row>
    <row r="34857" spans="1:2" x14ac:dyDescent="0.2">
      <c r="A34857" s="112" t="s">
        <v>72197</v>
      </c>
      <c r="B34857" s="112" t="s">
        <v>72198</v>
      </c>
    </row>
    <row r="34858" spans="1:2" x14ac:dyDescent="0.2">
      <c r="A34858" s="112" t="s">
        <v>72199</v>
      </c>
      <c r="B34858" s="112" t="s">
        <v>72200</v>
      </c>
    </row>
    <row r="34859" spans="1:2" x14ac:dyDescent="0.2">
      <c r="A34859" s="112" t="s">
        <v>72201</v>
      </c>
      <c r="B34859" s="112" t="s">
        <v>72202</v>
      </c>
    </row>
    <row r="34860" spans="1:2" x14ac:dyDescent="0.2">
      <c r="A34860" s="112" t="s">
        <v>72203</v>
      </c>
      <c r="B34860" s="112" t="s">
        <v>72204</v>
      </c>
    </row>
    <row r="34861" spans="1:2" x14ac:dyDescent="0.2">
      <c r="A34861" s="112" t="s">
        <v>72205</v>
      </c>
      <c r="B34861" s="112" t="s">
        <v>72206</v>
      </c>
    </row>
    <row r="34862" spans="1:2" x14ac:dyDescent="0.2">
      <c r="A34862" s="112" t="s">
        <v>72207</v>
      </c>
      <c r="B34862" s="112" t="s">
        <v>72208</v>
      </c>
    </row>
    <row r="34863" spans="1:2" x14ac:dyDescent="0.2">
      <c r="A34863" s="112" t="s">
        <v>72209</v>
      </c>
      <c r="B34863" s="112" t="s">
        <v>72210</v>
      </c>
    </row>
    <row r="34864" spans="1:2" x14ac:dyDescent="0.2">
      <c r="A34864" s="112" t="s">
        <v>72211</v>
      </c>
      <c r="B34864" s="112" t="s">
        <v>72212</v>
      </c>
    </row>
    <row r="34865" spans="1:2" x14ac:dyDescent="0.2">
      <c r="A34865" s="112" t="s">
        <v>72213</v>
      </c>
      <c r="B34865" s="112" t="s">
        <v>72214</v>
      </c>
    </row>
    <row r="34866" spans="1:2" x14ac:dyDescent="0.2">
      <c r="A34866" s="112" t="s">
        <v>72215</v>
      </c>
      <c r="B34866" s="112" t="s">
        <v>72216</v>
      </c>
    </row>
    <row r="34867" spans="1:2" x14ac:dyDescent="0.2">
      <c r="A34867" s="112" t="s">
        <v>72217</v>
      </c>
      <c r="B34867" s="112" t="s">
        <v>72218</v>
      </c>
    </row>
    <row r="34868" spans="1:2" x14ac:dyDescent="0.2">
      <c r="A34868" s="112" t="s">
        <v>72219</v>
      </c>
      <c r="B34868" s="112" t="s">
        <v>72220</v>
      </c>
    </row>
    <row r="34869" spans="1:2" x14ac:dyDescent="0.2">
      <c r="A34869" s="112" t="s">
        <v>72221</v>
      </c>
      <c r="B34869" s="112" t="s">
        <v>72222</v>
      </c>
    </row>
    <row r="34870" spans="1:2" x14ac:dyDescent="0.2">
      <c r="A34870" s="112" t="s">
        <v>72223</v>
      </c>
      <c r="B34870" s="112" t="s">
        <v>72224</v>
      </c>
    </row>
    <row r="34871" spans="1:2" x14ac:dyDescent="0.2">
      <c r="A34871" s="112" t="s">
        <v>72225</v>
      </c>
      <c r="B34871" s="112" t="s">
        <v>72226</v>
      </c>
    </row>
    <row r="34872" spans="1:2" x14ac:dyDescent="0.2">
      <c r="A34872" s="112" t="s">
        <v>72227</v>
      </c>
      <c r="B34872" s="112" t="s">
        <v>72228</v>
      </c>
    </row>
    <row r="34873" spans="1:2" x14ac:dyDescent="0.2">
      <c r="A34873" s="112" t="s">
        <v>72229</v>
      </c>
      <c r="B34873" s="112" t="s">
        <v>72230</v>
      </c>
    </row>
    <row r="34874" spans="1:2" x14ac:dyDescent="0.2">
      <c r="A34874" s="112" t="s">
        <v>72231</v>
      </c>
      <c r="B34874" s="112" t="s">
        <v>72232</v>
      </c>
    </row>
    <row r="34875" spans="1:2" x14ac:dyDescent="0.2">
      <c r="A34875" s="112" t="s">
        <v>72233</v>
      </c>
      <c r="B34875" s="112" t="s">
        <v>72234</v>
      </c>
    </row>
    <row r="34876" spans="1:2" x14ac:dyDescent="0.2">
      <c r="A34876" s="112" t="s">
        <v>72235</v>
      </c>
      <c r="B34876" s="112" t="s">
        <v>72236</v>
      </c>
    </row>
    <row r="34877" spans="1:2" x14ac:dyDescent="0.2">
      <c r="A34877" s="112" t="s">
        <v>72237</v>
      </c>
      <c r="B34877" s="112" t="s">
        <v>72238</v>
      </c>
    </row>
    <row r="34878" spans="1:2" x14ac:dyDescent="0.2">
      <c r="A34878" s="112" t="s">
        <v>72239</v>
      </c>
      <c r="B34878" s="112" t="s">
        <v>72240</v>
      </c>
    </row>
    <row r="34879" spans="1:2" x14ac:dyDescent="0.2">
      <c r="A34879" s="112" t="s">
        <v>72241</v>
      </c>
      <c r="B34879" s="112" t="s">
        <v>72242</v>
      </c>
    </row>
    <row r="34880" spans="1:2" x14ac:dyDescent="0.2">
      <c r="A34880" s="112" t="s">
        <v>72243</v>
      </c>
      <c r="B34880" s="112" t="s">
        <v>72244</v>
      </c>
    </row>
    <row r="34881" spans="1:2" x14ac:dyDescent="0.2">
      <c r="A34881" s="112" t="s">
        <v>72245</v>
      </c>
      <c r="B34881" s="112" t="s">
        <v>72246</v>
      </c>
    </row>
    <row r="34882" spans="1:2" x14ac:dyDescent="0.2">
      <c r="A34882" s="112" t="s">
        <v>72247</v>
      </c>
      <c r="B34882" s="112" t="s">
        <v>72248</v>
      </c>
    </row>
    <row r="34883" spans="1:2" x14ac:dyDescent="0.2">
      <c r="A34883" s="112" t="s">
        <v>72249</v>
      </c>
      <c r="B34883" s="112" t="s">
        <v>72250</v>
      </c>
    </row>
    <row r="34884" spans="1:2" x14ac:dyDescent="0.2">
      <c r="A34884" s="112" t="s">
        <v>72251</v>
      </c>
      <c r="B34884" s="112" t="s">
        <v>72252</v>
      </c>
    </row>
    <row r="34885" spans="1:2" x14ac:dyDescent="0.2">
      <c r="A34885" s="112" t="s">
        <v>72253</v>
      </c>
      <c r="B34885" s="112" t="s">
        <v>72254</v>
      </c>
    </row>
    <row r="34886" spans="1:2" x14ac:dyDescent="0.2">
      <c r="A34886" s="112" t="s">
        <v>72255</v>
      </c>
      <c r="B34886" s="112" t="s">
        <v>72256</v>
      </c>
    </row>
    <row r="34887" spans="1:2" x14ac:dyDescent="0.2">
      <c r="A34887" s="112" t="s">
        <v>72257</v>
      </c>
      <c r="B34887" s="112" t="s">
        <v>72258</v>
      </c>
    </row>
    <row r="34888" spans="1:2" x14ac:dyDescent="0.2">
      <c r="A34888" s="112" t="s">
        <v>72259</v>
      </c>
      <c r="B34888" s="112" t="s">
        <v>72260</v>
      </c>
    </row>
    <row r="34889" spans="1:2" x14ac:dyDescent="0.2">
      <c r="A34889" s="112" t="s">
        <v>72261</v>
      </c>
      <c r="B34889" s="112" t="s">
        <v>72262</v>
      </c>
    </row>
    <row r="34890" spans="1:2" x14ac:dyDescent="0.2">
      <c r="A34890" s="112" t="s">
        <v>72263</v>
      </c>
      <c r="B34890" s="112" t="s">
        <v>72264</v>
      </c>
    </row>
    <row r="34891" spans="1:2" x14ac:dyDescent="0.2">
      <c r="A34891" s="112" t="s">
        <v>72265</v>
      </c>
      <c r="B34891" s="112" t="s">
        <v>72266</v>
      </c>
    </row>
    <row r="34892" spans="1:2" x14ac:dyDescent="0.2">
      <c r="A34892" s="112" t="s">
        <v>72267</v>
      </c>
      <c r="B34892" s="112" t="s">
        <v>72268</v>
      </c>
    </row>
    <row r="34893" spans="1:2" x14ac:dyDescent="0.2">
      <c r="A34893" s="112" t="s">
        <v>72269</v>
      </c>
      <c r="B34893" s="112" t="s">
        <v>72270</v>
      </c>
    </row>
    <row r="34894" spans="1:2" x14ac:dyDescent="0.2">
      <c r="A34894" s="112" t="s">
        <v>72271</v>
      </c>
      <c r="B34894" s="112" t="s">
        <v>72272</v>
      </c>
    </row>
    <row r="34895" spans="1:2" x14ac:dyDescent="0.2">
      <c r="A34895" s="112" t="s">
        <v>72273</v>
      </c>
      <c r="B34895" s="112" t="s">
        <v>72274</v>
      </c>
    </row>
    <row r="34896" spans="1:2" x14ac:dyDescent="0.2">
      <c r="A34896" s="112" t="s">
        <v>72275</v>
      </c>
      <c r="B34896" s="112" t="s">
        <v>72276</v>
      </c>
    </row>
    <row r="34897" spans="1:2" x14ac:dyDescent="0.2">
      <c r="A34897" s="112" t="s">
        <v>72277</v>
      </c>
      <c r="B34897" s="112" t="s">
        <v>72278</v>
      </c>
    </row>
    <row r="34898" spans="1:2" x14ac:dyDescent="0.2">
      <c r="A34898" s="112" t="s">
        <v>72279</v>
      </c>
      <c r="B34898" s="112" t="s">
        <v>72280</v>
      </c>
    </row>
    <row r="34899" spans="1:2" x14ac:dyDescent="0.2">
      <c r="A34899" s="112" t="s">
        <v>72281</v>
      </c>
      <c r="B34899" s="112" t="s">
        <v>72282</v>
      </c>
    </row>
    <row r="34900" spans="1:2" x14ac:dyDescent="0.2">
      <c r="A34900" s="112" t="s">
        <v>72283</v>
      </c>
      <c r="B34900" s="112" t="s">
        <v>72284</v>
      </c>
    </row>
    <row r="34901" spans="1:2" x14ac:dyDescent="0.2">
      <c r="A34901" s="112" t="s">
        <v>72285</v>
      </c>
      <c r="B34901" s="112" t="s">
        <v>72286</v>
      </c>
    </row>
    <row r="34902" spans="1:2" x14ac:dyDescent="0.2">
      <c r="A34902" s="112" t="s">
        <v>72287</v>
      </c>
      <c r="B34902" s="112" t="s">
        <v>72288</v>
      </c>
    </row>
    <row r="34903" spans="1:2" x14ac:dyDescent="0.2">
      <c r="A34903" s="112" t="s">
        <v>72289</v>
      </c>
      <c r="B34903" s="112" t="s">
        <v>72290</v>
      </c>
    </row>
    <row r="34904" spans="1:2" x14ac:dyDescent="0.2">
      <c r="A34904" s="112" t="s">
        <v>72291</v>
      </c>
      <c r="B34904" s="112" t="s">
        <v>72292</v>
      </c>
    </row>
    <row r="34905" spans="1:2" x14ac:dyDescent="0.2">
      <c r="A34905" s="112" t="s">
        <v>72293</v>
      </c>
      <c r="B34905" s="112" t="s">
        <v>72294</v>
      </c>
    </row>
    <row r="34906" spans="1:2" x14ac:dyDescent="0.2">
      <c r="A34906" s="112" t="s">
        <v>72295</v>
      </c>
      <c r="B34906" s="112" t="s">
        <v>72296</v>
      </c>
    </row>
    <row r="34907" spans="1:2" x14ac:dyDescent="0.2">
      <c r="A34907" s="112" t="s">
        <v>72297</v>
      </c>
      <c r="B34907" s="112" t="s">
        <v>72298</v>
      </c>
    </row>
    <row r="34908" spans="1:2" x14ac:dyDescent="0.2">
      <c r="A34908" s="112" t="s">
        <v>72299</v>
      </c>
      <c r="B34908" s="112" t="s">
        <v>72300</v>
      </c>
    </row>
    <row r="34909" spans="1:2" x14ac:dyDescent="0.2">
      <c r="A34909" s="112" t="s">
        <v>72301</v>
      </c>
      <c r="B34909" s="112" t="s">
        <v>72302</v>
      </c>
    </row>
    <row r="34910" spans="1:2" x14ac:dyDescent="0.2">
      <c r="A34910" s="112" t="s">
        <v>72303</v>
      </c>
      <c r="B34910" s="112" t="s">
        <v>72304</v>
      </c>
    </row>
    <row r="34911" spans="1:2" x14ac:dyDescent="0.2">
      <c r="A34911" s="112" t="s">
        <v>72305</v>
      </c>
      <c r="B34911" s="112" t="s">
        <v>72306</v>
      </c>
    </row>
    <row r="34912" spans="1:2" x14ac:dyDescent="0.2">
      <c r="A34912" s="112" t="s">
        <v>72307</v>
      </c>
      <c r="B34912" s="112" t="s">
        <v>72308</v>
      </c>
    </row>
    <row r="34913" spans="1:2" x14ac:dyDescent="0.2">
      <c r="A34913" s="112" t="s">
        <v>72309</v>
      </c>
      <c r="B34913" s="112" t="s">
        <v>72310</v>
      </c>
    </row>
    <row r="34914" spans="1:2" x14ac:dyDescent="0.2">
      <c r="A34914" s="112" t="s">
        <v>72311</v>
      </c>
      <c r="B34914" s="112" t="s">
        <v>72312</v>
      </c>
    </row>
    <row r="34915" spans="1:2" x14ac:dyDescent="0.2">
      <c r="A34915" s="112" t="s">
        <v>72313</v>
      </c>
      <c r="B34915" s="112" t="s">
        <v>72314</v>
      </c>
    </row>
    <row r="34916" spans="1:2" x14ac:dyDescent="0.2">
      <c r="A34916" s="112" t="s">
        <v>72315</v>
      </c>
      <c r="B34916" s="112" t="s">
        <v>72316</v>
      </c>
    </row>
    <row r="34917" spans="1:2" x14ac:dyDescent="0.2">
      <c r="A34917" s="112" t="s">
        <v>72317</v>
      </c>
      <c r="B34917" s="112" t="s">
        <v>72318</v>
      </c>
    </row>
    <row r="34918" spans="1:2" x14ac:dyDescent="0.2">
      <c r="A34918" s="112" t="s">
        <v>72319</v>
      </c>
      <c r="B34918" s="112" t="s">
        <v>72320</v>
      </c>
    </row>
    <row r="34919" spans="1:2" x14ac:dyDescent="0.2">
      <c r="A34919" s="112" t="s">
        <v>72321</v>
      </c>
      <c r="B34919" s="112" t="s">
        <v>72322</v>
      </c>
    </row>
    <row r="34920" spans="1:2" x14ac:dyDescent="0.2">
      <c r="A34920" s="112" t="s">
        <v>72323</v>
      </c>
      <c r="B34920" s="112" t="s">
        <v>72324</v>
      </c>
    </row>
    <row r="34921" spans="1:2" x14ac:dyDescent="0.2">
      <c r="A34921" s="112" t="s">
        <v>72325</v>
      </c>
      <c r="B34921" s="112" t="s">
        <v>72326</v>
      </c>
    </row>
    <row r="34922" spans="1:2" x14ac:dyDescent="0.2">
      <c r="A34922" s="112" t="s">
        <v>72327</v>
      </c>
      <c r="B34922" s="112" t="s">
        <v>72328</v>
      </c>
    </row>
    <row r="34923" spans="1:2" x14ac:dyDescent="0.2">
      <c r="A34923" s="112" t="s">
        <v>72329</v>
      </c>
      <c r="B34923" s="112" t="s">
        <v>72330</v>
      </c>
    </row>
    <row r="34924" spans="1:2" x14ac:dyDescent="0.2">
      <c r="A34924" s="112" t="s">
        <v>72331</v>
      </c>
      <c r="B34924" s="112" t="s">
        <v>72332</v>
      </c>
    </row>
    <row r="34925" spans="1:2" x14ac:dyDescent="0.2">
      <c r="A34925" s="112" t="s">
        <v>72333</v>
      </c>
      <c r="B34925" s="112" t="s">
        <v>72334</v>
      </c>
    </row>
    <row r="34926" spans="1:2" x14ac:dyDescent="0.2">
      <c r="A34926" s="112" t="s">
        <v>72335</v>
      </c>
      <c r="B34926" s="112" t="s">
        <v>72336</v>
      </c>
    </row>
    <row r="34927" spans="1:2" x14ac:dyDescent="0.2">
      <c r="A34927" s="112" t="s">
        <v>72337</v>
      </c>
      <c r="B34927" s="112" t="s">
        <v>72338</v>
      </c>
    </row>
    <row r="34928" spans="1:2" x14ac:dyDescent="0.2">
      <c r="A34928" s="112" t="s">
        <v>72339</v>
      </c>
      <c r="B34928" s="112" t="s">
        <v>72340</v>
      </c>
    </row>
    <row r="34929" spans="1:2" x14ac:dyDescent="0.2">
      <c r="A34929" s="112" t="s">
        <v>72341</v>
      </c>
      <c r="B34929" s="112" t="s">
        <v>72342</v>
      </c>
    </row>
    <row r="34930" spans="1:2" x14ac:dyDescent="0.2">
      <c r="A34930" s="112" t="s">
        <v>72343</v>
      </c>
      <c r="B34930" s="112" t="s">
        <v>72344</v>
      </c>
    </row>
    <row r="34931" spans="1:2" x14ac:dyDescent="0.2">
      <c r="A34931" s="112" t="s">
        <v>72345</v>
      </c>
      <c r="B34931" s="112" t="s">
        <v>72346</v>
      </c>
    </row>
    <row r="34932" spans="1:2" x14ac:dyDescent="0.2">
      <c r="A34932" s="112" t="s">
        <v>72347</v>
      </c>
      <c r="B34932" s="112" t="s">
        <v>72348</v>
      </c>
    </row>
    <row r="34933" spans="1:2" x14ac:dyDescent="0.2">
      <c r="A34933" s="112" t="s">
        <v>72349</v>
      </c>
      <c r="B34933" s="112" t="s">
        <v>72350</v>
      </c>
    </row>
    <row r="34934" spans="1:2" x14ac:dyDescent="0.2">
      <c r="A34934" s="112" t="s">
        <v>72351</v>
      </c>
      <c r="B34934" s="112" t="s">
        <v>72352</v>
      </c>
    </row>
    <row r="34935" spans="1:2" x14ac:dyDescent="0.2">
      <c r="A34935" s="112" t="s">
        <v>72353</v>
      </c>
      <c r="B34935" s="112" t="s">
        <v>72354</v>
      </c>
    </row>
    <row r="34936" spans="1:2" x14ac:dyDescent="0.2">
      <c r="A34936" s="112" t="s">
        <v>72355</v>
      </c>
      <c r="B34936" s="112" t="s">
        <v>72356</v>
      </c>
    </row>
    <row r="34937" spans="1:2" x14ac:dyDescent="0.2">
      <c r="A34937" s="112" t="s">
        <v>72357</v>
      </c>
      <c r="B34937" s="112" t="s">
        <v>72358</v>
      </c>
    </row>
    <row r="34938" spans="1:2" x14ac:dyDescent="0.2">
      <c r="A34938" s="112" t="s">
        <v>72359</v>
      </c>
      <c r="B34938" s="112" t="s">
        <v>72360</v>
      </c>
    </row>
    <row r="34939" spans="1:2" x14ac:dyDescent="0.2">
      <c r="A34939" s="112" t="s">
        <v>72361</v>
      </c>
      <c r="B34939" s="112" t="s">
        <v>72362</v>
      </c>
    </row>
    <row r="34940" spans="1:2" x14ac:dyDescent="0.2">
      <c r="A34940" s="112" t="s">
        <v>72363</v>
      </c>
      <c r="B34940" s="112" t="s">
        <v>72364</v>
      </c>
    </row>
    <row r="34941" spans="1:2" x14ac:dyDescent="0.2">
      <c r="A34941" s="112" t="s">
        <v>72365</v>
      </c>
      <c r="B34941" s="112" t="s">
        <v>72366</v>
      </c>
    </row>
    <row r="34942" spans="1:2" x14ac:dyDescent="0.2">
      <c r="A34942" s="112" t="s">
        <v>72367</v>
      </c>
      <c r="B34942" s="112" t="s">
        <v>72368</v>
      </c>
    </row>
    <row r="34943" spans="1:2" x14ac:dyDescent="0.2">
      <c r="A34943" s="112" t="s">
        <v>72369</v>
      </c>
      <c r="B34943" s="112" t="s">
        <v>72370</v>
      </c>
    </row>
    <row r="34944" spans="1:2" x14ac:dyDescent="0.2">
      <c r="A34944" s="112" t="s">
        <v>72371</v>
      </c>
      <c r="B34944" s="112" t="s">
        <v>72372</v>
      </c>
    </row>
    <row r="34945" spans="1:2" x14ac:dyDescent="0.2">
      <c r="A34945" s="112" t="s">
        <v>72373</v>
      </c>
      <c r="B34945" s="112" t="s">
        <v>72374</v>
      </c>
    </row>
    <row r="34946" spans="1:2" x14ac:dyDescent="0.2">
      <c r="A34946" s="112" t="s">
        <v>72375</v>
      </c>
      <c r="B34946" s="112" t="s">
        <v>72376</v>
      </c>
    </row>
    <row r="34947" spans="1:2" x14ac:dyDescent="0.2">
      <c r="A34947" s="112" t="s">
        <v>72377</v>
      </c>
      <c r="B34947" s="112" t="s">
        <v>72378</v>
      </c>
    </row>
    <row r="34948" spans="1:2" x14ac:dyDescent="0.2">
      <c r="A34948" s="112" t="s">
        <v>72379</v>
      </c>
      <c r="B34948" s="112" t="s">
        <v>72380</v>
      </c>
    </row>
    <row r="34949" spans="1:2" x14ac:dyDescent="0.2">
      <c r="A34949" s="112" t="s">
        <v>72381</v>
      </c>
      <c r="B34949" s="112" t="s">
        <v>72382</v>
      </c>
    </row>
    <row r="34950" spans="1:2" x14ac:dyDescent="0.2">
      <c r="A34950" s="112" t="s">
        <v>72383</v>
      </c>
      <c r="B34950" s="112" t="s">
        <v>72384</v>
      </c>
    </row>
    <row r="34951" spans="1:2" x14ac:dyDescent="0.2">
      <c r="A34951" s="112" t="s">
        <v>72385</v>
      </c>
      <c r="B34951" s="112" t="s">
        <v>72386</v>
      </c>
    </row>
    <row r="34952" spans="1:2" x14ac:dyDescent="0.2">
      <c r="A34952" s="112" t="s">
        <v>72387</v>
      </c>
      <c r="B34952" s="112" t="s">
        <v>72388</v>
      </c>
    </row>
    <row r="34953" spans="1:2" x14ac:dyDescent="0.2">
      <c r="A34953" s="112" t="s">
        <v>72389</v>
      </c>
      <c r="B34953" s="112" t="s">
        <v>72390</v>
      </c>
    </row>
    <row r="34954" spans="1:2" x14ac:dyDescent="0.2">
      <c r="A34954" s="112" t="s">
        <v>72391</v>
      </c>
      <c r="B34954" s="112" t="s">
        <v>72392</v>
      </c>
    </row>
    <row r="34955" spans="1:2" x14ac:dyDescent="0.2">
      <c r="A34955" s="112" t="s">
        <v>72393</v>
      </c>
      <c r="B34955" s="112" t="s">
        <v>72394</v>
      </c>
    </row>
    <row r="34956" spans="1:2" x14ac:dyDescent="0.2">
      <c r="A34956" s="112" t="s">
        <v>72395</v>
      </c>
      <c r="B34956" s="112" t="s">
        <v>72396</v>
      </c>
    </row>
    <row r="34957" spans="1:2" x14ac:dyDescent="0.2">
      <c r="A34957" s="112" t="s">
        <v>72397</v>
      </c>
      <c r="B34957" s="112" t="s">
        <v>72398</v>
      </c>
    </row>
    <row r="34958" spans="1:2" x14ac:dyDescent="0.2">
      <c r="A34958" s="112" t="s">
        <v>72399</v>
      </c>
      <c r="B34958" s="112" t="s">
        <v>72400</v>
      </c>
    </row>
    <row r="34959" spans="1:2" x14ac:dyDescent="0.2">
      <c r="A34959" s="112" t="s">
        <v>72401</v>
      </c>
      <c r="B34959" s="112" t="s">
        <v>72402</v>
      </c>
    </row>
    <row r="34960" spans="1:2" x14ac:dyDescent="0.2">
      <c r="A34960" s="112" t="s">
        <v>72403</v>
      </c>
      <c r="B34960" s="112" t="s">
        <v>72404</v>
      </c>
    </row>
    <row r="34961" spans="1:2" x14ac:dyDescent="0.2">
      <c r="A34961" s="112" t="s">
        <v>72405</v>
      </c>
      <c r="B34961" s="112" t="s">
        <v>72406</v>
      </c>
    </row>
    <row r="34962" spans="1:2" x14ac:dyDescent="0.2">
      <c r="A34962" s="112" t="s">
        <v>72407</v>
      </c>
      <c r="B34962" s="112" t="s">
        <v>72408</v>
      </c>
    </row>
    <row r="34963" spans="1:2" x14ac:dyDescent="0.2">
      <c r="A34963" s="112" t="s">
        <v>72409</v>
      </c>
      <c r="B34963" s="112" t="s">
        <v>72410</v>
      </c>
    </row>
    <row r="34964" spans="1:2" x14ac:dyDescent="0.2">
      <c r="A34964" s="112" t="s">
        <v>72411</v>
      </c>
      <c r="B34964" s="112" t="s">
        <v>72412</v>
      </c>
    </row>
    <row r="34965" spans="1:2" x14ac:dyDescent="0.2">
      <c r="A34965" s="112" t="s">
        <v>72413</v>
      </c>
      <c r="B34965" s="112" t="s">
        <v>72414</v>
      </c>
    </row>
    <row r="34966" spans="1:2" x14ac:dyDescent="0.2">
      <c r="A34966" s="112" t="s">
        <v>72415</v>
      </c>
      <c r="B34966" s="112" t="s">
        <v>72416</v>
      </c>
    </row>
    <row r="34967" spans="1:2" x14ac:dyDescent="0.2">
      <c r="A34967" s="112" t="s">
        <v>72417</v>
      </c>
      <c r="B34967" s="112" t="s">
        <v>72418</v>
      </c>
    </row>
    <row r="34968" spans="1:2" x14ac:dyDescent="0.2">
      <c r="A34968" s="112" t="s">
        <v>72419</v>
      </c>
      <c r="B34968" s="112" t="s">
        <v>72420</v>
      </c>
    </row>
    <row r="34969" spans="1:2" x14ac:dyDescent="0.2">
      <c r="A34969" s="112" t="s">
        <v>72421</v>
      </c>
      <c r="B34969" s="112" t="s">
        <v>72422</v>
      </c>
    </row>
    <row r="34970" spans="1:2" x14ac:dyDescent="0.2">
      <c r="A34970" s="112" t="s">
        <v>72423</v>
      </c>
      <c r="B34970" s="112" t="s">
        <v>72424</v>
      </c>
    </row>
    <row r="34971" spans="1:2" x14ac:dyDescent="0.2">
      <c r="A34971" s="112" t="s">
        <v>72425</v>
      </c>
      <c r="B34971" s="112" t="s">
        <v>72426</v>
      </c>
    </row>
    <row r="34972" spans="1:2" x14ac:dyDescent="0.2">
      <c r="A34972" s="112" t="s">
        <v>72427</v>
      </c>
      <c r="B34972" s="112" t="s">
        <v>72428</v>
      </c>
    </row>
    <row r="34973" spans="1:2" x14ac:dyDescent="0.2">
      <c r="A34973" s="112" t="s">
        <v>72429</v>
      </c>
      <c r="B34973" s="112" t="s">
        <v>72430</v>
      </c>
    </row>
    <row r="34974" spans="1:2" x14ac:dyDescent="0.2">
      <c r="A34974" s="112" t="s">
        <v>72431</v>
      </c>
      <c r="B34974" s="112" t="s">
        <v>72432</v>
      </c>
    </row>
    <row r="34975" spans="1:2" x14ac:dyDescent="0.2">
      <c r="A34975" s="112" t="s">
        <v>72433</v>
      </c>
      <c r="B34975" s="112" t="s">
        <v>72434</v>
      </c>
    </row>
    <row r="34976" spans="1:2" x14ac:dyDescent="0.2">
      <c r="A34976" s="112" t="s">
        <v>72435</v>
      </c>
      <c r="B34976" s="112" t="s">
        <v>72436</v>
      </c>
    </row>
    <row r="34977" spans="1:2" x14ac:dyDescent="0.2">
      <c r="A34977" s="112" t="s">
        <v>72437</v>
      </c>
      <c r="B34977" s="112" t="s">
        <v>72438</v>
      </c>
    </row>
    <row r="34978" spans="1:2" x14ac:dyDescent="0.2">
      <c r="A34978" s="112" t="s">
        <v>72439</v>
      </c>
      <c r="B34978" s="112" t="s">
        <v>72440</v>
      </c>
    </row>
    <row r="34979" spans="1:2" x14ac:dyDescent="0.2">
      <c r="A34979" s="112" t="s">
        <v>72441</v>
      </c>
      <c r="B34979" s="112" t="s">
        <v>72442</v>
      </c>
    </row>
    <row r="34980" spans="1:2" x14ac:dyDescent="0.2">
      <c r="A34980" s="112" t="s">
        <v>72443</v>
      </c>
      <c r="B34980" s="112" t="s">
        <v>72444</v>
      </c>
    </row>
    <row r="34981" spans="1:2" x14ac:dyDescent="0.2">
      <c r="A34981" s="112" t="s">
        <v>72445</v>
      </c>
      <c r="B34981" s="112" t="s">
        <v>72446</v>
      </c>
    </row>
    <row r="34982" spans="1:2" x14ac:dyDescent="0.2">
      <c r="A34982" s="112" t="s">
        <v>72447</v>
      </c>
      <c r="B34982" s="112" t="s">
        <v>72448</v>
      </c>
    </row>
    <row r="34983" spans="1:2" x14ac:dyDescent="0.2">
      <c r="A34983" s="112" t="s">
        <v>72449</v>
      </c>
      <c r="B34983" s="112" t="s">
        <v>72450</v>
      </c>
    </row>
    <row r="34984" spans="1:2" x14ac:dyDescent="0.2">
      <c r="A34984" s="112" t="s">
        <v>72451</v>
      </c>
      <c r="B34984" s="112" t="s">
        <v>72452</v>
      </c>
    </row>
    <row r="34985" spans="1:2" x14ac:dyDescent="0.2">
      <c r="A34985" s="112" t="s">
        <v>72453</v>
      </c>
      <c r="B34985" s="112" t="s">
        <v>72454</v>
      </c>
    </row>
    <row r="34986" spans="1:2" x14ac:dyDescent="0.2">
      <c r="A34986" s="112" t="s">
        <v>72455</v>
      </c>
      <c r="B34986" s="112" t="s">
        <v>72456</v>
      </c>
    </row>
    <row r="34987" spans="1:2" x14ac:dyDescent="0.2">
      <c r="A34987" s="112" t="s">
        <v>72457</v>
      </c>
      <c r="B34987" s="112" t="s">
        <v>72458</v>
      </c>
    </row>
    <row r="34988" spans="1:2" x14ac:dyDescent="0.2">
      <c r="A34988" s="112" t="s">
        <v>72459</v>
      </c>
      <c r="B34988" s="112" t="s">
        <v>72460</v>
      </c>
    </row>
    <row r="34989" spans="1:2" x14ac:dyDescent="0.2">
      <c r="A34989" s="112" t="s">
        <v>72461</v>
      </c>
      <c r="B34989" s="112" t="s">
        <v>72462</v>
      </c>
    </row>
    <row r="34990" spans="1:2" x14ac:dyDescent="0.2">
      <c r="A34990" s="112" t="s">
        <v>72463</v>
      </c>
      <c r="B34990" s="112" t="s">
        <v>72464</v>
      </c>
    </row>
    <row r="34991" spans="1:2" x14ac:dyDescent="0.2">
      <c r="A34991" s="112" t="s">
        <v>72465</v>
      </c>
      <c r="B34991" s="112" t="s">
        <v>72466</v>
      </c>
    </row>
    <row r="34992" spans="1:2" x14ac:dyDescent="0.2">
      <c r="A34992" s="112" t="s">
        <v>72467</v>
      </c>
      <c r="B34992" s="112" t="s">
        <v>72468</v>
      </c>
    </row>
    <row r="34993" spans="1:2" x14ac:dyDescent="0.2">
      <c r="A34993" s="112" t="s">
        <v>72469</v>
      </c>
      <c r="B34993" s="112" t="s">
        <v>72470</v>
      </c>
    </row>
    <row r="34994" spans="1:2" x14ac:dyDescent="0.2">
      <c r="A34994" s="112" t="s">
        <v>72471</v>
      </c>
      <c r="B34994" s="112" t="s">
        <v>72472</v>
      </c>
    </row>
    <row r="34995" spans="1:2" x14ac:dyDescent="0.2">
      <c r="A34995" s="112" t="s">
        <v>72473</v>
      </c>
      <c r="B34995" s="112" t="s">
        <v>72474</v>
      </c>
    </row>
    <row r="34996" spans="1:2" x14ac:dyDescent="0.2">
      <c r="A34996" s="112" t="s">
        <v>72475</v>
      </c>
      <c r="B34996" s="112" t="s">
        <v>72476</v>
      </c>
    </row>
    <row r="34997" spans="1:2" x14ac:dyDescent="0.2">
      <c r="A34997" s="112" t="s">
        <v>72477</v>
      </c>
      <c r="B34997" s="112" t="s">
        <v>72478</v>
      </c>
    </row>
    <row r="34998" spans="1:2" x14ac:dyDescent="0.2">
      <c r="A34998" s="112" t="s">
        <v>72479</v>
      </c>
      <c r="B34998" s="112" t="s">
        <v>72480</v>
      </c>
    </row>
    <row r="34999" spans="1:2" x14ac:dyDescent="0.2">
      <c r="A34999" s="112" t="s">
        <v>72481</v>
      </c>
      <c r="B34999" s="112" t="s">
        <v>72482</v>
      </c>
    </row>
    <row r="35000" spans="1:2" x14ac:dyDescent="0.2">
      <c r="A35000" s="112" t="s">
        <v>72483</v>
      </c>
      <c r="B35000" s="112" t="s">
        <v>72484</v>
      </c>
    </row>
    <row r="35001" spans="1:2" x14ac:dyDescent="0.2">
      <c r="A35001" s="112" t="s">
        <v>72485</v>
      </c>
      <c r="B35001" s="112" t="s">
        <v>72486</v>
      </c>
    </row>
    <row r="35002" spans="1:2" x14ac:dyDescent="0.2">
      <c r="A35002" s="112" t="s">
        <v>72487</v>
      </c>
      <c r="B35002" s="112" t="s">
        <v>72488</v>
      </c>
    </row>
    <row r="35003" spans="1:2" x14ac:dyDescent="0.2">
      <c r="A35003" s="112" t="s">
        <v>72489</v>
      </c>
      <c r="B35003" s="112" t="s">
        <v>72490</v>
      </c>
    </row>
    <row r="35004" spans="1:2" x14ac:dyDescent="0.2">
      <c r="A35004" s="112" t="s">
        <v>72491</v>
      </c>
      <c r="B35004" s="112" t="s">
        <v>72492</v>
      </c>
    </row>
    <row r="35005" spans="1:2" x14ac:dyDescent="0.2">
      <c r="A35005" s="112" t="s">
        <v>72493</v>
      </c>
      <c r="B35005" s="112" t="s">
        <v>72494</v>
      </c>
    </row>
    <row r="35006" spans="1:2" x14ac:dyDescent="0.2">
      <c r="A35006" s="112" t="s">
        <v>72495</v>
      </c>
      <c r="B35006" s="112" t="s">
        <v>72496</v>
      </c>
    </row>
    <row r="35007" spans="1:2" x14ac:dyDescent="0.2">
      <c r="A35007" s="112" t="s">
        <v>72497</v>
      </c>
      <c r="B35007" s="112" t="s">
        <v>57380</v>
      </c>
    </row>
    <row r="35008" spans="1:2" x14ac:dyDescent="0.2">
      <c r="A35008" s="112" t="s">
        <v>72498</v>
      </c>
      <c r="B35008" s="112" t="s">
        <v>72499</v>
      </c>
    </row>
    <row r="35009" spans="1:2" x14ac:dyDescent="0.2">
      <c r="A35009" s="112" t="s">
        <v>72500</v>
      </c>
      <c r="B35009" s="112" t="s">
        <v>72501</v>
      </c>
    </row>
    <row r="35010" spans="1:2" x14ac:dyDescent="0.2">
      <c r="A35010" s="112" t="s">
        <v>72502</v>
      </c>
      <c r="B35010" s="112" t="s">
        <v>72503</v>
      </c>
    </row>
    <row r="35011" spans="1:2" x14ac:dyDescent="0.2">
      <c r="A35011" s="112" t="s">
        <v>72504</v>
      </c>
      <c r="B35011" s="112" t="s">
        <v>72505</v>
      </c>
    </row>
    <row r="35012" spans="1:2" x14ac:dyDescent="0.2">
      <c r="A35012" s="112" t="s">
        <v>72506</v>
      </c>
      <c r="B35012" s="112" t="s">
        <v>72507</v>
      </c>
    </row>
    <row r="35013" spans="1:2" x14ac:dyDescent="0.2">
      <c r="A35013" s="112" t="s">
        <v>72508</v>
      </c>
      <c r="B35013" s="112" t="s">
        <v>72509</v>
      </c>
    </row>
    <row r="35014" spans="1:2" x14ac:dyDescent="0.2">
      <c r="A35014" s="112" t="s">
        <v>72510</v>
      </c>
      <c r="B35014" s="112" t="s">
        <v>72511</v>
      </c>
    </row>
    <row r="35015" spans="1:2" x14ac:dyDescent="0.2">
      <c r="A35015" s="112" t="s">
        <v>72512</v>
      </c>
      <c r="B35015" s="112" t="s">
        <v>72513</v>
      </c>
    </row>
    <row r="35016" spans="1:2" x14ac:dyDescent="0.2">
      <c r="A35016" s="112" t="s">
        <v>72514</v>
      </c>
      <c r="B35016" s="112" t="s">
        <v>72515</v>
      </c>
    </row>
    <row r="35017" spans="1:2" x14ac:dyDescent="0.2">
      <c r="A35017" s="112" t="s">
        <v>72516</v>
      </c>
      <c r="B35017" s="112" t="s">
        <v>72517</v>
      </c>
    </row>
    <row r="35018" spans="1:2" x14ac:dyDescent="0.2">
      <c r="A35018" s="112" t="s">
        <v>72518</v>
      </c>
      <c r="B35018" s="112" t="s">
        <v>72519</v>
      </c>
    </row>
    <row r="35019" spans="1:2" x14ac:dyDescent="0.2">
      <c r="A35019" s="112" t="s">
        <v>72520</v>
      </c>
      <c r="B35019" s="112" t="s">
        <v>72521</v>
      </c>
    </row>
    <row r="35020" spans="1:2" x14ac:dyDescent="0.2">
      <c r="A35020" s="112" t="s">
        <v>72522</v>
      </c>
      <c r="B35020" s="112" t="s">
        <v>72523</v>
      </c>
    </row>
    <row r="35021" spans="1:2" x14ac:dyDescent="0.2">
      <c r="A35021" s="112" t="s">
        <v>72524</v>
      </c>
      <c r="B35021" s="112" t="s">
        <v>72525</v>
      </c>
    </row>
    <row r="35022" spans="1:2" x14ac:dyDescent="0.2">
      <c r="A35022" s="112" t="s">
        <v>72526</v>
      </c>
      <c r="B35022" s="112" t="s">
        <v>72527</v>
      </c>
    </row>
    <row r="35023" spans="1:2" x14ac:dyDescent="0.2">
      <c r="A35023" s="112" t="s">
        <v>72528</v>
      </c>
      <c r="B35023" s="112" t="s">
        <v>72529</v>
      </c>
    </row>
    <row r="35024" spans="1:2" x14ac:dyDescent="0.2">
      <c r="A35024" s="112" t="s">
        <v>72530</v>
      </c>
      <c r="B35024" s="112" t="s">
        <v>72531</v>
      </c>
    </row>
    <row r="35025" spans="1:2" x14ac:dyDescent="0.2">
      <c r="A35025" s="112" t="s">
        <v>72532</v>
      </c>
      <c r="B35025" s="112" t="s">
        <v>72533</v>
      </c>
    </row>
    <row r="35026" spans="1:2" x14ac:dyDescent="0.2">
      <c r="A35026" s="112" t="s">
        <v>72534</v>
      </c>
      <c r="B35026" s="112" t="s">
        <v>72535</v>
      </c>
    </row>
    <row r="35027" spans="1:2" x14ac:dyDescent="0.2">
      <c r="A35027" s="112" t="s">
        <v>72536</v>
      </c>
      <c r="B35027" s="112" t="s">
        <v>72537</v>
      </c>
    </row>
    <row r="35028" spans="1:2" x14ac:dyDescent="0.2">
      <c r="A35028" s="112" t="s">
        <v>72538</v>
      </c>
      <c r="B35028" s="112" t="s">
        <v>72539</v>
      </c>
    </row>
    <row r="35029" spans="1:2" x14ac:dyDescent="0.2">
      <c r="A35029" s="112" t="s">
        <v>72540</v>
      </c>
      <c r="B35029" s="112" t="s">
        <v>72541</v>
      </c>
    </row>
    <row r="35030" spans="1:2" x14ac:dyDescent="0.2">
      <c r="A35030" s="112" t="s">
        <v>72542</v>
      </c>
      <c r="B35030" s="112" t="s">
        <v>72543</v>
      </c>
    </row>
    <row r="35031" spans="1:2" x14ac:dyDescent="0.2">
      <c r="A35031" s="112" t="s">
        <v>72544</v>
      </c>
      <c r="B35031" s="112" t="s">
        <v>72545</v>
      </c>
    </row>
    <row r="35032" spans="1:2" x14ac:dyDescent="0.2">
      <c r="A35032" s="112" t="s">
        <v>72546</v>
      </c>
      <c r="B35032" s="112" t="s">
        <v>72547</v>
      </c>
    </row>
    <row r="35033" spans="1:2" x14ac:dyDescent="0.2">
      <c r="A35033" s="112" t="s">
        <v>72548</v>
      </c>
      <c r="B35033" s="112" t="s">
        <v>72549</v>
      </c>
    </row>
    <row r="35034" spans="1:2" x14ac:dyDescent="0.2">
      <c r="A35034" s="112" t="s">
        <v>72550</v>
      </c>
      <c r="B35034" s="112" t="s">
        <v>72551</v>
      </c>
    </row>
    <row r="35035" spans="1:2" x14ac:dyDescent="0.2">
      <c r="A35035" s="112" t="s">
        <v>72552</v>
      </c>
      <c r="B35035" s="112" t="s">
        <v>72553</v>
      </c>
    </row>
    <row r="35036" spans="1:2" x14ac:dyDescent="0.2">
      <c r="A35036" s="112" t="s">
        <v>72554</v>
      </c>
      <c r="B35036" s="112" t="s">
        <v>72555</v>
      </c>
    </row>
    <row r="35037" spans="1:2" x14ac:dyDescent="0.2">
      <c r="A35037" s="112" t="s">
        <v>72556</v>
      </c>
      <c r="B35037" s="112" t="s">
        <v>72557</v>
      </c>
    </row>
    <row r="35038" spans="1:2" x14ac:dyDescent="0.2">
      <c r="A35038" s="112" t="s">
        <v>72558</v>
      </c>
      <c r="B35038" s="112" t="s">
        <v>72559</v>
      </c>
    </row>
    <row r="35039" spans="1:2" x14ac:dyDescent="0.2">
      <c r="A35039" s="112" t="s">
        <v>72560</v>
      </c>
      <c r="B35039" s="112" t="s">
        <v>72561</v>
      </c>
    </row>
    <row r="35040" spans="1:2" x14ac:dyDescent="0.2">
      <c r="A35040" s="112" t="s">
        <v>72562</v>
      </c>
      <c r="B35040" s="112" t="s">
        <v>72563</v>
      </c>
    </row>
    <row r="35041" spans="1:2" x14ac:dyDescent="0.2">
      <c r="A35041" s="112" t="s">
        <v>72564</v>
      </c>
      <c r="B35041" s="112" t="s">
        <v>72565</v>
      </c>
    </row>
    <row r="35042" spans="1:2" x14ac:dyDescent="0.2">
      <c r="A35042" s="112" t="s">
        <v>72566</v>
      </c>
      <c r="B35042" s="112" t="s">
        <v>72567</v>
      </c>
    </row>
    <row r="35043" spans="1:2" x14ac:dyDescent="0.2">
      <c r="A35043" s="112" t="s">
        <v>72568</v>
      </c>
      <c r="B35043" s="112" t="s">
        <v>72569</v>
      </c>
    </row>
    <row r="35044" spans="1:2" x14ac:dyDescent="0.2">
      <c r="A35044" s="112" t="s">
        <v>72570</v>
      </c>
      <c r="B35044" s="112" t="s">
        <v>72571</v>
      </c>
    </row>
    <row r="35045" spans="1:2" x14ac:dyDescent="0.2">
      <c r="A35045" s="112" t="s">
        <v>72572</v>
      </c>
      <c r="B35045" s="112" t="s">
        <v>72573</v>
      </c>
    </row>
    <row r="35046" spans="1:2" x14ac:dyDescent="0.2">
      <c r="A35046" s="112" t="s">
        <v>72574</v>
      </c>
      <c r="B35046" s="112" t="s">
        <v>72575</v>
      </c>
    </row>
    <row r="35047" spans="1:2" x14ac:dyDescent="0.2">
      <c r="A35047" s="112" t="s">
        <v>72576</v>
      </c>
      <c r="B35047" s="112" t="s">
        <v>72577</v>
      </c>
    </row>
    <row r="35048" spans="1:2" x14ac:dyDescent="0.2">
      <c r="A35048" s="112" t="s">
        <v>72578</v>
      </c>
      <c r="B35048" s="112" t="s">
        <v>72579</v>
      </c>
    </row>
    <row r="35049" spans="1:2" x14ac:dyDescent="0.2">
      <c r="A35049" s="112" t="s">
        <v>72580</v>
      </c>
      <c r="B35049" s="112" t="s">
        <v>72581</v>
      </c>
    </row>
    <row r="35050" spans="1:2" x14ac:dyDescent="0.2">
      <c r="A35050" s="112" t="s">
        <v>72582</v>
      </c>
      <c r="B35050" s="112" t="s">
        <v>72583</v>
      </c>
    </row>
    <row r="35051" spans="1:2" x14ac:dyDescent="0.2">
      <c r="A35051" s="112" t="s">
        <v>72584</v>
      </c>
      <c r="B35051" s="112" t="s">
        <v>72585</v>
      </c>
    </row>
    <row r="35052" spans="1:2" x14ac:dyDescent="0.2">
      <c r="A35052" s="112" t="s">
        <v>72586</v>
      </c>
      <c r="B35052" s="112" t="s">
        <v>72587</v>
      </c>
    </row>
    <row r="35053" spans="1:2" x14ac:dyDescent="0.2">
      <c r="A35053" s="112" t="s">
        <v>72588</v>
      </c>
      <c r="B35053" s="112" t="s">
        <v>72589</v>
      </c>
    </row>
    <row r="35054" spans="1:2" x14ac:dyDescent="0.2">
      <c r="A35054" s="112" t="s">
        <v>72590</v>
      </c>
      <c r="B35054" s="112" t="s">
        <v>72591</v>
      </c>
    </row>
    <row r="35055" spans="1:2" x14ac:dyDescent="0.2">
      <c r="A35055" s="112" t="s">
        <v>72592</v>
      </c>
      <c r="B35055" s="112" t="s">
        <v>72593</v>
      </c>
    </row>
    <row r="35056" spans="1:2" x14ac:dyDescent="0.2">
      <c r="A35056" s="112" t="s">
        <v>72594</v>
      </c>
      <c r="B35056" s="112" t="s">
        <v>72595</v>
      </c>
    </row>
    <row r="35057" spans="1:2" x14ac:dyDescent="0.2">
      <c r="A35057" s="112" t="s">
        <v>72596</v>
      </c>
      <c r="B35057" s="112" t="s">
        <v>72597</v>
      </c>
    </row>
    <row r="35058" spans="1:2" x14ac:dyDescent="0.2">
      <c r="A35058" s="112" t="s">
        <v>72598</v>
      </c>
      <c r="B35058" s="112" t="s">
        <v>72599</v>
      </c>
    </row>
    <row r="35059" spans="1:2" x14ac:dyDescent="0.2">
      <c r="A35059" s="112" t="s">
        <v>72600</v>
      </c>
      <c r="B35059" s="112" t="s">
        <v>72601</v>
      </c>
    </row>
    <row r="35060" spans="1:2" x14ac:dyDescent="0.2">
      <c r="A35060" s="112" t="s">
        <v>72602</v>
      </c>
      <c r="B35060" s="112" t="s">
        <v>72603</v>
      </c>
    </row>
    <row r="35061" spans="1:2" x14ac:dyDescent="0.2">
      <c r="A35061" s="112" t="s">
        <v>72604</v>
      </c>
      <c r="B35061" s="112" t="s">
        <v>72605</v>
      </c>
    </row>
    <row r="35062" spans="1:2" x14ac:dyDescent="0.2">
      <c r="A35062" s="112" t="s">
        <v>72606</v>
      </c>
      <c r="B35062" s="112" t="s">
        <v>72607</v>
      </c>
    </row>
    <row r="35063" spans="1:2" x14ac:dyDescent="0.2">
      <c r="A35063" s="112" t="s">
        <v>72608</v>
      </c>
      <c r="B35063" s="112" t="s">
        <v>72609</v>
      </c>
    </row>
    <row r="35064" spans="1:2" x14ac:dyDescent="0.2">
      <c r="A35064" s="112" t="s">
        <v>72610</v>
      </c>
      <c r="B35064" s="112" t="s">
        <v>72611</v>
      </c>
    </row>
    <row r="35065" spans="1:2" x14ac:dyDescent="0.2">
      <c r="A35065" s="112" t="s">
        <v>72612</v>
      </c>
      <c r="B35065" s="112" t="s">
        <v>72613</v>
      </c>
    </row>
    <row r="35066" spans="1:2" x14ac:dyDescent="0.2">
      <c r="A35066" s="112" t="s">
        <v>72614</v>
      </c>
      <c r="B35066" s="112" t="s">
        <v>72615</v>
      </c>
    </row>
    <row r="35067" spans="1:2" x14ac:dyDescent="0.2">
      <c r="A35067" s="112" t="s">
        <v>72616</v>
      </c>
      <c r="B35067" s="112" t="s">
        <v>72617</v>
      </c>
    </row>
    <row r="35068" spans="1:2" x14ac:dyDescent="0.2">
      <c r="A35068" s="112" t="s">
        <v>72618</v>
      </c>
      <c r="B35068" s="112" t="s">
        <v>72619</v>
      </c>
    </row>
    <row r="35069" spans="1:2" x14ac:dyDescent="0.2">
      <c r="A35069" s="112" t="s">
        <v>72620</v>
      </c>
      <c r="B35069" s="112" t="s">
        <v>72621</v>
      </c>
    </row>
    <row r="35070" spans="1:2" x14ac:dyDescent="0.2">
      <c r="A35070" s="112" t="s">
        <v>72622</v>
      </c>
      <c r="B35070" s="112" t="s">
        <v>72623</v>
      </c>
    </row>
    <row r="35071" spans="1:2" x14ac:dyDescent="0.2">
      <c r="A35071" s="112" t="s">
        <v>72624</v>
      </c>
      <c r="B35071" s="112" t="s">
        <v>72625</v>
      </c>
    </row>
    <row r="35072" spans="1:2" x14ac:dyDescent="0.2">
      <c r="A35072" s="112" t="s">
        <v>72626</v>
      </c>
      <c r="B35072" s="112" t="s">
        <v>72627</v>
      </c>
    </row>
    <row r="35073" spans="1:2" x14ac:dyDescent="0.2">
      <c r="A35073" s="112" t="s">
        <v>72628</v>
      </c>
      <c r="B35073" s="112" t="s">
        <v>72629</v>
      </c>
    </row>
    <row r="35074" spans="1:2" x14ac:dyDescent="0.2">
      <c r="A35074" s="112" t="s">
        <v>72630</v>
      </c>
      <c r="B35074" s="112" t="s">
        <v>72631</v>
      </c>
    </row>
    <row r="35075" spans="1:2" x14ac:dyDescent="0.2">
      <c r="A35075" s="112" t="s">
        <v>72632</v>
      </c>
      <c r="B35075" s="112" t="s">
        <v>72633</v>
      </c>
    </row>
    <row r="35076" spans="1:2" x14ac:dyDescent="0.2">
      <c r="A35076" s="112" t="s">
        <v>72634</v>
      </c>
      <c r="B35076" s="112" t="s">
        <v>72635</v>
      </c>
    </row>
    <row r="35077" spans="1:2" x14ac:dyDescent="0.2">
      <c r="A35077" s="112" t="s">
        <v>72636</v>
      </c>
      <c r="B35077" s="112" t="s">
        <v>72637</v>
      </c>
    </row>
    <row r="35078" spans="1:2" x14ac:dyDescent="0.2">
      <c r="A35078" s="112" t="s">
        <v>72638</v>
      </c>
      <c r="B35078" s="112" t="s">
        <v>72639</v>
      </c>
    </row>
    <row r="35079" spans="1:2" x14ac:dyDescent="0.2">
      <c r="A35079" s="112" t="s">
        <v>72640</v>
      </c>
      <c r="B35079" s="112" t="s">
        <v>72641</v>
      </c>
    </row>
    <row r="35080" spans="1:2" x14ac:dyDescent="0.2">
      <c r="A35080" s="112" t="s">
        <v>72642</v>
      </c>
      <c r="B35080" s="112" t="s">
        <v>72643</v>
      </c>
    </row>
    <row r="35081" spans="1:2" x14ac:dyDescent="0.2">
      <c r="A35081" s="112" t="s">
        <v>72644</v>
      </c>
      <c r="B35081" s="112" t="s">
        <v>72645</v>
      </c>
    </row>
    <row r="35082" spans="1:2" x14ac:dyDescent="0.2">
      <c r="A35082" s="112" t="s">
        <v>72646</v>
      </c>
      <c r="B35082" s="112" t="s">
        <v>72647</v>
      </c>
    </row>
    <row r="35083" spans="1:2" x14ac:dyDescent="0.2">
      <c r="A35083" s="112" t="s">
        <v>72648</v>
      </c>
      <c r="B35083" s="112" t="s">
        <v>72649</v>
      </c>
    </row>
    <row r="35084" spans="1:2" x14ac:dyDescent="0.2">
      <c r="A35084" s="112" t="s">
        <v>72650</v>
      </c>
      <c r="B35084" s="112" t="s">
        <v>72651</v>
      </c>
    </row>
    <row r="35085" spans="1:2" x14ac:dyDescent="0.2">
      <c r="A35085" s="112" t="s">
        <v>72652</v>
      </c>
      <c r="B35085" s="112" t="s">
        <v>72653</v>
      </c>
    </row>
    <row r="35086" spans="1:2" x14ac:dyDescent="0.2">
      <c r="A35086" s="112" t="s">
        <v>72654</v>
      </c>
      <c r="B35086" s="112" t="s">
        <v>72655</v>
      </c>
    </row>
    <row r="35087" spans="1:2" x14ac:dyDescent="0.2">
      <c r="A35087" s="112" t="s">
        <v>72656</v>
      </c>
      <c r="B35087" s="112" t="s">
        <v>72657</v>
      </c>
    </row>
    <row r="35088" spans="1:2" x14ac:dyDescent="0.2">
      <c r="A35088" s="112" t="s">
        <v>72658</v>
      </c>
      <c r="B35088" s="112" t="s">
        <v>72659</v>
      </c>
    </row>
    <row r="35089" spans="1:2" x14ac:dyDescent="0.2">
      <c r="A35089" s="112" t="s">
        <v>72660</v>
      </c>
      <c r="B35089" s="112" t="s">
        <v>72661</v>
      </c>
    </row>
    <row r="35090" spans="1:2" x14ac:dyDescent="0.2">
      <c r="A35090" s="112" t="s">
        <v>72662</v>
      </c>
      <c r="B35090" s="112" t="s">
        <v>72663</v>
      </c>
    </row>
    <row r="35091" spans="1:2" x14ac:dyDescent="0.2">
      <c r="A35091" s="112" t="s">
        <v>72664</v>
      </c>
      <c r="B35091" s="112" t="s">
        <v>72665</v>
      </c>
    </row>
    <row r="35092" spans="1:2" x14ac:dyDescent="0.2">
      <c r="A35092" s="112" t="s">
        <v>72666</v>
      </c>
      <c r="B35092" s="112" t="s">
        <v>72667</v>
      </c>
    </row>
    <row r="35093" spans="1:2" x14ac:dyDescent="0.2">
      <c r="A35093" s="112" t="s">
        <v>72668</v>
      </c>
      <c r="B35093" s="112" t="s">
        <v>72669</v>
      </c>
    </row>
    <row r="35094" spans="1:2" x14ac:dyDescent="0.2">
      <c r="A35094" s="112" t="s">
        <v>72670</v>
      </c>
      <c r="B35094" s="112" t="s">
        <v>72671</v>
      </c>
    </row>
    <row r="35095" spans="1:2" x14ac:dyDescent="0.2">
      <c r="A35095" s="112" t="s">
        <v>72672</v>
      </c>
      <c r="B35095" s="112" t="s">
        <v>72673</v>
      </c>
    </row>
    <row r="35096" spans="1:2" x14ac:dyDescent="0.2">
      <c r="A35096" s="112" t="s">
        <v>72674</v>
      </c>
      <c r="B35096" s="112" t="s">
        <v>72675</v>
      </c>
    </row>
    <row r="35097" spans="1:2" x14ac:dyDescent="0.2">
      <c r="A35097" s="112" t="s">
        <v>72676</v>
      </c>
      <c r="B35097" s="112" t="s">
        <v>72677</v>
      </c>
    </row>
    <row r="35098" spans="1:2" x14ac:dyDescent="0.2">
      <c r="A35098" s="112" t="s">
        <v>72678</v>
      </c>
      <c r="B35098" s="112" t="s">
        <v>72679</v>
      </c>
    </row>
    <row r="35099" spans="1:2" x14ac:dyDescent="0.2">
      <c r="A35099" s="112" t="s">
        <v>72680</v>
      </c>
      <c r="B35099" s="112" t="s">
        <v>72681</v>
      </c>
    </row>
    <row r="35100" spans="1:2" x14ac:dyDescent="0.2">
      <c r="A35100" s="112" t="s">
        <v>72682</v>
      </c>
      <c r="B35100" s="112" t="s">
        <v>72683</v>
      </c>
    </row>
    <row r="35101" spans="1:2" x14ac:dyDescent="0.2">
      <c r="A35101" s="112" t="s">
        <v>72684</v>
      </c>
      <c r="B35101" s="112" t="s">
        <v>72685</v>
      </c>
    </row>
    <row r="35102" spans="1:2" x14ac:dyDescent="0.2">
      <c r="A35102" s="112" t="s">
        <v>72686</v>
      </c>
      <c r="B35102" s="112" t="s">
        <v>72687</v>
      </c>
    </row>
    <row r="35103" spans="1:2" x14ac:dyDescent="0.2">
      <c r="A35103" s="112" t="s">
        <v>72688</v>
      </c>
      <c r="B35103" s="112" t="s">
        <v>72689</v>
      </c>
    </row>
    <row r="35104" spans="1:2" x14ac:dyDescent="0.2">
      <c r="A35104" s="112" t="s">
        <v>72690</v>
      </c>
      <c r="B35104" s="112" t="s">
        <v>72691</v>
      </c>
    </row>
    <row r="35105" spans="1:2" x14ac:dyDescent="0.2">
      <c r="A35105" s="112" t="s">
        <v>72692</v>
      </c>
      <c r="B35105" s="112" t="s">
        <v>72693</v>
      </c>
    </row>
    <row r="35106" spans="1:2" x14ac:dyDescent="0.2">
      <c r="A35106" s="112" t="s">
        <v>72694</v>
      </c>
      <c r="B35106" s="112" t="s">
        <v>72695</v>
      </c>
    </row>
    <row r="35107" spans="1:2" x14ac:dyDescent="0.2">
      <c r="A35107" s="112" t="s">
        <v>72696</v>
      </c>
      <c r="B35107" s="112" t="s">
        <v>72697</v>
      </c>
    </row>
    <row r="35108" spans="1:2" x14ac:dyDescent="0.2">
      <c r="A35108" s="112" t="s">
        <v>72698</v>
      </c>
      <c r="B35108" s="112" t="s">
        <v>72699</v>
      </c>
    </row>
    <row r="35109" spans="1:2" x14ac:dyDescent="0.2">
      <c r="A35109" s="112" t="s">
        <v>72700</v>
      </c>
      <c r="B35109" s="112" t="s">
        <v>72701</v>
      </c>
    </row>
    <row r="35110" spans="1:2" x14ac:dyDescent="0.2">
      <c r="A35110" s="112" t="s">
        <v>72702</v>
      </c>
      <c r="B35110" s="112" t="s">
        <v>72703</v>
      </c>
    </row>
    <row r="35111" spans="1:2" x14ac:dyDescent="0.2">
      <c r="A35111" s="112" t="s">
        <v>72704</v>
      </c>
      <c r="B35111" s="112" t="s">
        <v>72705</v>
      </c>
    </row>
    <row r="35112" spans="1:2" x14ac:dyDescent="0.2">
      <c r="A35112" s="112" t="s">
        <v>72706</v>
      </c>
      <c r="B35112" s="112" t="s">
        <v>72707</v>
      </c>
    </row>
    <row r="35113" spans="1:2" x14ac:dyDescent="0.2">
      <c r="A35113" s="112" t="s">
        <v>72708</v>
      </c>
      <c r="B35113" s="112" t="s">
        <v>72709</v>
      </c>
    </row>
    <row r="35114" spans="1:2" x14ac:dyDescent="0.2">
      <c r="A35114" s="112" t="s">
        <v>72710</v>
      </c>
      <c r="B35114" s="112" t="s">
        <v>72711</v>
      </c>
    </row>
    <row r="35115" spans="1:2" x14ac:dyDescent="0.2">
      <c r="A35115" s="112" t="s">
        <v>72712</v>
      </c>
      <c r="B35115" s="112" t="s">
        <v>72713</v>
      </c>
    </row>
    <row r="35116" spans="1:2" x14ac:dyDescent="0.2">
      <c r="A35116" s="112" t="s">
        <v>72714</v>
      </c>
      <c r="B35116" s="112" t="s">
        <v>72715</v>
      </c>
    </row>
    <row r="35117" spans="1:2" x14ac:dyDescent="0.2">
      <c r="A35117" s="112" t="s">
        <v>72716</v>
      </c>
      <c r="B35117" s="112" t="s">
        <v>72717</v>
      </c>
    </row>
    <row r="35118" spans="1:2" x14ac:dyDescent="0.2">
      <c r="A35118" s="112" t="s">
        <v>72718</v>
      </c>
      <c r="B35118" s="112" t="s">
        <v>72719</v>
      </c>
    </row>
    <row r="35119" spans="1:2" x14ac:dyDescent="0.2">
      <c r="A35119" s="112" t="s">
        <v>72720</v>
      </c>
      <c r="B35119" s="112" t="s">
        <v>72721</v>
      </c>
    </row>
    <row r="35120" spans="1:2" x14ac:dyDescent="0.2">
      <c r="A35120" s="112" t="s">
        <v>72722</v>
      </c>
      <c r="B35120" s="112" t="s">
        <v>72723</v>
      </c>
    </row>
    <row r="35121" spans="1:2" x14ac:dyDescent="0.2">
      <c r="A35121" s="112" t="s">
        <v>72724</v>
      </c>
      <c r="B35121" s="112" t="s">
        <v>72725</v>
      </c>
    </row>
    <row r="35122" spans="1:2" x14ac:dyDescent="0.2">
      <c r="A35122" s="112" t="s">
        <v>72726</v>
      </c>
      <c r="B35122" s="112" t="s">
        <v>72727</v>
      </c>
    </row>
    <row r="35123" spans="1:2" x14ac:dyDescent="0.2">
      <c r="A35123" s="112" t="s">
        <v>72728</v>
      </c>
      <c r="B35123" s="112" t="s">
        <v>72729</v>
      </c>
    </row>
    <row r="35124" spans="1:2" x14ac:dyDescent="0.2">
      <c r="A35124" s="112" t="s">
        <v>72730</v>
      </c>
      <c r="B35124" s="112" t="s">
        <v>72731</v>
      </c>
    </row>
    <row r="35125" spans="1:2" x14ac:dyDescent="0.2">
      <c r="A35125" s="112" t="s">
        <v>72732</v>
      </c>
      <c r="B35125" s="112" t="s">
        <v>72733</v>
      </c>
    </row>
    <row r="35126" spans="1:2" x14ac:dyDescent="0.2">
      <c r="A35126" s="112" t="s">
        <v>72734</v>
      </c>
      <c r="B35126" s="112" t="s">
        <v>72735</v>
      </c>
    </row>
    <row r="35127" spans="1:2" x14ac:dyDescent="0.2">
      <c r="A35127" s="112" t="s">
        <v>72736</v>
      </c>
      <c r="B35127" s="112" t="s">
        <v>72737</v>
      </c>
    </row>
    <row r="35128" spans="1:2" x14ac:dyDescent="0.2">
      <c r="A35128" s="112" t="s">
        <v>72738</v>
      </c>
      <c r="B35128" s="112" t="s">
        <v>72739</v>
      </c>
    </row>
    <row r="35129" spans="1:2" x14ac:dyDescent="0.2">
      <c r="A35129" s="112" t="s">
        <v>72740</v>
      </c>
      <c r="B35129" s="112" t="s">
        <v>72741</v>
      </c>
    </row>
    <row r="35130" spans="1:2" x14ac:dyDescent="0.2">
      <c r="A35130" s="112" t="s">
        <v>72742</v>
      </c>
      <c r="B35130" s="112" t="s">
        <v>72743</v>
      </c>
    </row>
    <row r="35131" spans="1:2" x14ac:dyDescent="0.2">
      <c r="A35131" s="112" t="s">
        <v>72744</v>
      </c>
      <c r="B35131" s="112" t="s">
        <v>72745</v>
      </c>
    </row>
    <row r="35132" spans="1:2" x14ac:dyDescent="0.2">
      <c r="A35132" s="112" t="s">
        <v>72746</v>
      </c>
      <c r="B35132" s="112" t="s">
        <v>72747</v>
      </c>
    </row>
    <row r="35133" spans="1:2" x14ac:dyDescent="0.2">
      <c r="A35133" s="112" t="s">
        <v>72748</v>
      </c>
      <c r="B35133" s="112" t="s">
        <v>72749</v>
      </c>
    </row>
    <row r="35134" spans="1:2" x14ac:dyDescent="0.2">
      <c r="A35134" s="112" t="s">
        <v>72750</v>
      </c>
      <c r="B35134" s="112" t="s">
        <v>72751</v>
      </c>
    </row>
    <row r="35135" spans="1:2" x14ac:dyDescent="0.2">
      <c r="A35135" s="112" t="s">
        <v>72752</v>
      </c>
      <c r="B35135" s="112" t="s">
        <v>72753</v>
      </c>
    </row>
    <row r="35136" spans="1:2" x14ac:dyDescent="0.2">
      <c r="A35136" s="112" t="s">
        <v>72754</v>
      </c>
      <c r="B35136" s="112" t="s">
        <v>72755</v>
      </c>
    </row>
    <row r="35137" spans="1:2" x14ac:dyDescent="0.2">
      <c r="A35137" s="112" t="s">
        <v>72756</v>
      </c>
      <c r="B35137" s="112" t="s">
        <v>72757</v>
      </c>
    </row>
    <row r="35138" spans="1:2" x14ac:dyDescent="0.2">
      <c r="A35138" s="112" t="s">
        <v>72758</v>
      </c>
      <c r="B35138" s="112" t="s">
        <v>72759</v>
      </c>
    </row>
    <row r="35139" spans="1:2" x14ac:dyDescent="0.2">
      <c r="A35139" s="112" t="s">
        <v>72760</v>
      </c>
      <c r="B35139" s="112" t="s">
        <v>72761</v>
      </c>
    </row>
    <row r="35140" spans="1:2" x14ac:dyDescent="0.2">
      <c r="A35140" s="112" t="s">
        <v>72762</v>
      </c>
      <c r="B35140" s="112" t="s">
        <v>72763</v>
      </c>
    </row>
    <row r="35141" spans="1:2" x14ac:dyDescent="0.2">
      <c r="A35141" s="112" t="s">
        <v>72764</v>
      </c>
      <c r="B35141" s="112" t="s">
        <v>72765</v>
      </c>
    </row>
    <row r="35142" spans="1:2" x14ac:dyDescent="0.2">
      <c r="A35142" s="112" t="s">
        <v>72766</v>
      </c>
      <c r="B35142" s="112" t="s">
        <v>72767</v>
      </c>
    </row>
    <row r="35143" spans="1:2" x14ac:dyDescent="0.2">
      <c r="A35143" s="112" t="s">
        <v>72768</v>
      </c>
      <c r="B35143" s="112" t="s">
        <v>72769</v>
      </c>
    </row>
    <row r="35144" spans="1:2" x14ac:dyDescent="0.2">
      <c r="A35144" s="112" t="s">
        <v>72770</v>
      </c>
      <c r="B35144" s="112" t="s">
        <v>72771</v>
      </c>
    </row>
    <row r="35145" spans="1:2" x14ac:dyDescent="0.2">
      <c r="A35145" s="112" t="s">
        <v>72772</v>
      </c>
      <c r="B35145" s="112" t="s">
        <v>72773</v>
      </c>
    </row>
    <row r="35146" spans="1:2" x14ac:dyDescent="0.2">
      <c r="A35146" s="112" t="s">
        <v>72774</v>
      </c>
      <c r="B35146" s="112" t="s">
        <v>72775</v>
      </c>
    </row>
    <row r="35147" spans="1:2" x14ac:dyDescent="0.2">
      <c r="A35147" s="112" t="s">
        <v>72776</v>
      </c>
      <c r="B35147" s="112" t="s">
        <v>72777</v>
      </c>
    </row>
    <row r="35148" spans="1:2" x14ac:dyDescent="0.2">
      <c r="A35148" s="112" t="s">
        <v>72778</v>
      </c>
      <c r="B35148" s="112" t="s">
        <v>72779</v>
      </c>
    </row>
    <row r="35149" spans="1:2" x14ac:dyDescent="0.2">
      <c r="A35149" s="112" t="s">
        <v>72780</v>
      </c>
      <c r="B35149" s="112" t="s">
        <v>72781</v>
      </c>
    </row>
    <row r="35150" spans="1:2" x14ac:dyDescent="0.2">
      <c r="A35150" s="112" t="s">
        <v>72782</v>
      </c>
      <c r="B35150" s="112" t="s">
        <v>72783</v>
      </c>
    </row>
    <row r="35151" spans="1:2" x14ac:dyDescent="0.2">
      <c r="A35151" s="112" t="s">
        <v>72784</v>
      </c>
      <c r="B35151" s="112" t="s">
        <v>72785</v>
      </c>
    </row>
    <row r="35152" spans="1:2" x14ac:dyDescent="0.2">
      <c r="A35152" s="112" t="s">
        <v>72786</v>
      </c>
      <c r="B35152" s="112" t="s">
        <v>72787</v>
      </c>
    </row>
    <row r="35153" spans="1:2" x14ac:dyDescent="0.2">
      <c r="A35153" s="112" t="s">
        <v>72788</v>
      </c>
      <c r="B35153" s="112" t="s">
        <v>72789</v>
      </c>
    </row>
    <row r="35154" spans="1:2" x14ac:dyDescent="0.2">
      <c r="A35154" s="112" t="s">
        <v>72790</v>
      </c>
      <c r="B35154" s="112" t="s">
        <v>72791</v>
      </c>
    </row>
    <row r="35155" spans="1:2" x14ac:dyDescent="0.2">
      <c r="A35155" s="112" t="s">
        <v>72792</v>
      </c>
      <c r="B35155" s="112" t="s">
        <v>72793</v>
      </c>
    </row>
    <row r="35156" spans="1:2" x14ac:dyDescent="0.2">
      <c r="A35156" s="112" t="s">
        <v>72794</v>
      </c>
      <c r="B35156" s="112" t="s">
        <v>72795</v>
      </c>
    </row>
    <row r="35157" spans="1:2" x14ac:dyDescent="0.2">
      <c r="A35157" s="112" t="s">
        <v>72796</v>
      </c>
      <c r="B35157" s="112" t="s">
        <v>72797</v>
      </c>
    </row>
    <row r="35158" spans="1:2" x14ac:dyDescent="0.2">
      <c r="A35158" s="112" t="s">
        <v>72798</v>
      </c>
      <c r="B35158" s="112" t="s">
        <v>72799</v>
      </c>
    </row>
    <row r="35159" spans="1:2" x14ac:dyDescent="0.2">
      <c r="A35159" s="112" t="s">
        <v>72800</v>
      </c>
      <c r="B35159" s="112" t="s">
        <v>72801</v>
      </c>
    </row>
    <row r="35160" spans="1:2" x14ac:dyDescent="0.2">
      <c r="A35160" s="112" t="s">
        <v>72802</v>
      </c>
      <c r="B35160" s="112" t="s">
        <v>72803</v>
      </c>
    </row>
    <row r="35161" spans="1:2" x14ac:dyDescent="0.2">
      <c r="A35161" s="112" t="s">
        <v>72804</v>
      </c>
      <c r="B35161" s="112" t="s">
        <v>72805</v>
      </c>
    </row>
    <row r="35162" spans="1:2" x14ac:dyDescent="0.2">
      <c r="A35162" s="112" t="s">
        <v>72806</v>
      </c>
      <c r="B35162" s="112" t="s">
        <v>72807</v>
      </c>
    </row>
    <row r="35163" spans="1:2" x14ac:dyDescent="0.2">
      <c r="A35163" s="112" t="s">
        <v>72808</v>
      </c>
      <c r="B35163" s="112" t="s">
        <v>72809</v>
      </c>
    </row>
    <row r="35164" spans="1:2" x14ac:dyDescent="0.2">
      <c r="A35164" s="112" t="s">
        <v>72810</v>
      </c>
      <c r="B35164" s="112" t="s">
        <v>72811</v>
      </c>
    </row>
    <row r="35165" spans="1:2" x14ac:dyDescent="0.2">
      <c r="A35165" s="112" t="s">
        <v>72812</v>
      </c>
      <c r="B35165" s="112" t="s">
        <v>72813</v>
      </c>
    </row>
    <row r="35166" spans="1:2" x14ac:dyDescent="0.2">
      <c r="A35166" s="112" t="s">
        <v>72814</v>
      </c>
      <c r="B35166" s="112" t="s">
        <v>72815</v>
      </c>
    </row>
    <row r="35167" spans="1:2" x14ac:dyDescent="0.2">
      <c r="A35167" s="112" t="s">
        <v>72816</v>
      </c>
      <c r="B35167" s="112" t="s">
        <v>72817</v>
      </c>
    </row>
    <row r="35168" spans="1:2" x14ac:dyDescent="0.2">
      <c r="A35168" s="112" t="s">
        <v>72818</v>
      </c>
      <c r="B35168" s="112" t="s">
        <v>72819</v>
      </c>
    </row>
    <row r="35169" spans="1:2" x14ac:dyDescent="0.2">
      <c r="A35169" s="112" t="s">
        <v>72820</v>
      </c>
      <c r="B35169" s="112" t="s">
        <v>72821</v>
      </c>
    </row>
    <row r="35170" spans="1:2" x14ac:dyDescent="0.2">
      <c r="A35170" s="112" t="s">
        <v>72822</v>
      </c>
      <c r="B35170" s="112" t="s">
        <v>72823</v>
      </c>
    </row>
    <row r="35171" spans="1:2" x14ac:dyDescent="0.2">
      <c r="A35171" s="112" t="s">
        <v>72824</v>
      </c>
      <c r="B35171" s="112" t="s">
        <v>72825</v>
      </c>
    </row>
    <row r="35172" spans="1:2" x14ac:dyDescent="0.2">
      <c r="A35172" s="112" t="s">
        <v>72826</v>
      </c>
      <c r="B35172" s="112" t="s">
        <v>72827</v>
      </c>
    </row>
    <row r="35173" spans="1:2" x14ac:dyDescent="0.2">
      <c r="A35173" s="112" t="s">
        <v>72828</v>
      </c>
      <c r="B35173" s="112" t="s">
        <v>72829</v>
      </c>
    </row>
    <row r="35174" spans="1:2" x14ac:dyDescent="0.2">
      <c r="A35174" s="112" t="s">
        <v>72830</v>
      </c>
      <c r="B35174" s="112" t="s">
        <v>72831</v>
      </c>
    </row>
    <row r="35175" spans="1:2" x14ac:dyDescent="0.2">
      <c r="A35175" s="112" t="s">
        <v>72832</v>
      </c>
      <c r="B35175" s="112" t="s">
        <v>72833</v>
      </c>
    </row>
    <row r="35176" spans="1:2" x14ac:dyDescent="0.2">
      <c r="A35176" s="112" t="s">
        <v>72834</v>
      </c>
      <c r="B35176" s="112" t="s">
        <v>72835</v>
      </c>
    </row>
    <row r="35177" spans="1:2" x14ac:dyDescent="0.2">
      <c r="A35177" s="112" t="s">
        <v>72836</v>
      </c>
      <c r="B35177" s="112" t="s">
        <v>72837</v>
      </c>
    </row>
    <row r="35178" spans="1:2" x14ac:dyDescent="0.2">
      <c r="A35178" s="112" t="s">
        <v>72838</v>
      </c>
      <c r="B35178" s="112" t="s">
        <v>72839</v>
      </c>
    </row>
    <row r="35179" spans="1:2" x14ac:dyDescent="0.2">
      <c r="A35179" s="112" t="s">
        <v>72840</v>
      </c>
      <c r="B35179" s="112" t="s">
        <v>72841</v>
      </c>
    </row>
    <row r="35180" spans="1:2" x14ac:dyDescent="0.2">
      <c r="A35180" s="112" t="s">
        <v>72842</v>
      </c>
      <c r="B35180" s="112" t="s">
        <v>72843</v>
      </c>
    </row>
    <row r="35181" spans="1:2" x14ac:dyDescent="0.2">
      <c r="A35181" s="112" t="s">
        <v>72844</v>
      </c>
      <c r="B35181" s="112" t="s">
        <v>72845</v>
      </c>
    </row>
    <row r="35182" spans="1:2" x14ac:dyDescent="0.2">
      <c r="A35182" s="112" t="s">
        <v>72846</v>
      </c>
      <c r="B35182" s="112" t="s">
        <v>72847</v>
      </c>
    </row>
    <row r="35183" spans="1:2" x14ac:dyDescent="0.2">
      <c r="A35183" s="112" t="s">
        <v>72848</v>
      </c>
      <c r="B35183" s="112" t="s">
        <v>72849</v>
      </c>
    </row>
    <row r="35184" spans="1:2" x14ac:dyDescent="0.2">
      <c r="A35184" s="112" t="s">
        <v>72850</v>
      </c>
      <c r="B35184" s="112" t="s">
        <v>72851</v>
      </c>
    </row>
    <row r="35185" spans="1:2" x14ac:dyDescent="0.2">
      <c r="A35185" s="112" t="s">
        <v>72852</v>
      </c>
      <c r="B35185" s="112" t="s">
        <v>72853</v>
      </c>
    </row>
    <row r="35186" spans="1:2" x14ac:dyDescent="0.2">
      <c r="A35186" s="112" t="s">
        <v>72854</v>
      </c>
      <c r="B35186" s="112" t="s">
        <v>72855</v>
      </c>
    </row>
    <row r="35187" spans="1:2" x14ac:dyDescent="0.2">
      <c r="A35187" s="112" t="s">
        <v>72856</v>
      </c>
      <c r="B35187" s="112" t="s">
        <v>72857</v>
      </c>
    </row>
    <row r="35188" spans="1:2" x14ac:dyDescent="0.2">
      <c r="A35188" s="112" t="s">
        <v>72858</v>
      </c>
      <c r="B35188" s="112" t="s">
        <v>72859</v>
      </c>
    </row>
    <row r="35189" spans="1:2" x14ac:dyDescent="0.2">
      <c r="A35189" s="112" t="s">
        <v>72860</v>
      </c>
      <c r="B35189" s="112" t="s">
        <v>72861</v>
      </c>
    </row>
    <row r="35190" spans="1:2" x14ac:dyDescent="0.2">
      <c r="A35190" s="112" t="s">
        <v>72862</v>
      </c>
      <c r="B35190" s="112" t="s">
        <v>72863</v>
      </c>
    </row>
    <row r="35191" spans="1:2" x14ac:dyDescent="0.2">
      <c r="A35191" s="112" t="s">
        <v>72864</v>
      </c>
      <c r="B35191" s="112" t="s">
        <v>72865</v>
      </c>
    </row>
    <row r="35192" spans="1:2" x14ac:dyDescent="0.2">
      <c r="A35192" s="112" t="s">
        <v>72866</v>
      </c>
      <c r="B35192" s="112" t="s">
        <v>72867</v>
      </c>
    </row>
    <row r="35193" spans="1:2" x14ac:dyDescent="0.2">
      <c r="A35193" s="112" t="s">
        <v>72868</v>
      </c>
      <c r="B35193" s="112" t="s">
        <v>72869</v>
      </c>
    </row>
    <row r="35194" spans="1:2" x14ac:dyDescent="0.2">
      <c r="A35194" s="112" t="s">
        <v>72870</v>
      </c>
      <c r="B35194" s="112" t="s">
        <v>72871</v>
      </c>
    </row>
    <row r="35195" spans="1:2" x14ac:dyDescent="0.2">
      <c r="A35195" s="112" t="s">
        <v>72872</v>
      </c>
      <c r="B35195" s="112" t="s">
        <v>72873</v>
      </c>
    </row>
    <row r="35196" spans="1:2" x14ac:dyDescent="0.2">
      <c r="A35196" s="112" t="s">
        <v>72874</v>
      </c>
      <c r="B35196" s="112" t="s">
        <v>72875</v>
      </c>
    </row>
    <row r="35197" spans="1:2" x14ac:dyDescent="0.2">
      <c r="A35197" s="112" t="s">
        <v>72876</v>
      </c>
      <c r="B35197" s="112" t="s">
        <v>72877</v>
      </c>
    </row>
    <row r="35198" spans="1:2" x14ac:dyDescent="0.2">
      <c r="A35198" s="112" t="s">
        <v>72878</v>
      </c>
      <c r="B35198" s="112" t="s">
        <v>72879</v>
      </c>
    </row>
    <row r="35199" spans="1:2" x14ac:dyDescent="0.2">
      <c r="A35199" s="112" t="s">
        <v>72880</v>
      </c>
      <c r="B35199" s="112" t="s">
        <v>72881</v>
      </c>
    </row>
    <row r="35200" spans="1:2" x14ac:dyDescent="0.2">
      <c r="A35200" s="112" t="s">
        <v>72882</v>
      </c>
      <c r="B35200" s="112" t="s">
        <v>72883</v>
      </c>
    </row>
    <row r="35201" spans="1:2" x14ac:dyDescent="0.2">
      <c r="A35201" s="112" t="s">
        <v>72884</v>
      </c>
      <c r="B35201" s="112" t="s">
        <v>72885</v>
      </c>
    </row>
    <row r="35202" spans="1:2" x14ac:dyDescent="0.2">
      <c r="A35202" s="112" t="s">
        <v>72886</v>
      </c>
      <c r="B35202" s="112" t="s">
        <v>72887</v>
      </c>
    </row>
    <row r="35203" spans="1:2" x14ac:dyDescent="0.2">
      <c r="A35203" s="112" t="s">
        <v>72888</v>
      </c>
      <c r="B35203" s="112" t="s">
        <v>72889</v>
      </c>
    </row>
    <row r="35204" spans="1:2" x14ac:dyDescent="0.2">
      <c r="A35204" s="112" t="s">
        <v>72890</v>
      </c>
      <c r="B35204" s="112" t="s">
        <v>72891</v>
      </c>
    </row>
    <row r="35205" spans="1:2" x14ac:dyDescent="0.2">
      <c r="A35205" s="112" t="s">
        <v>72892</v>
      </c>
      <c r="B35205" s="112" t="s">
        <v>72893</v>
      </c>
    </row>
    <row r="35206" spans="1:2" x14ac:dyDescent="0.2">
      <c r="A35206" s="112" t="s">
        <v>72894</v>
      </c>
      <c r="B35206" s="112" t="s">
        <v>72895</v>
      </c>
    </row>
    <row r="35207" spans="1:2" x14ac:dyDescent="0.2">
      <c r="A35207" s="112" t="s">
        <v>72896</v>
      </c>
      <c r="B35207" s="112" t="s">
        <v>72897</v>
      </c>
    </row>
    <row r="35208" spans="1:2" x14ac:dyDescent="0.2">
      <c r="A35208" s="112" t="s">
        <v>72898</v>
      </c>
      <c r="B35208" s="112" t="s">
        <v>72899</v>
      </c>
    </row>
    <row r="35209" spans="1:2" x14ac:dyDescent="0.2">
      <c r="A35209" s="112" t="s">
        <v>72900</v>
      </c>
      <c r="B35209" s="112" t="s">
        <v>72901</v>
      </c>
    </row>
    <row r="35210" spans="1:2" x14ac:dyDescent="0.2">
      <c r="A35210" s="112" t="s">
        <v>72902</v>
      </c>
      <c r="B35210" s="112" t="s">
        <v>72903</v>
      </c>
    </row>
    <row r="35211" spans="1:2" x14ac:dyDescent="0.2">
      <c r="A35211" s="112" t="s">
        <v>72904</v>
      </c>
      <c r="B35211" s="112" t="s">
        <v>72905</v>
      </c>
    </row>
    <row r="35212" spans="1:2" x14ac:dyDescent="0.2">
      <c r="A35212" s="112" t="s">
        <v>72906</v>
      </c>
      <c r="B35212" s="112" t="s">
        <v>72907</v>
      </c>
    </row>
    <row r="35213" spans="1:2" x14ac:dyDescent="0.2">
      <c r="A35213" s="112" t="s">
        <v>72908</v>
      </c>
      <c r="B35213" s="112" t="s">
        <v>72909</v>
      </c>
    </row>
    <row r="35214" spans="1:2" x14ac:dyDescent="0.2">
      <c r="A35214" s="112" t="s">
        <v>72910</v>
      </c>
      <c r="B35214" s="112" t="s">
        <v>72911</v>
      </c>
    </row>
    <row r="35215" spans="1:2" x14ac:dyDescent="0.2">
      <c r="A35215" s="112" t="s">
        <v>72912</v>
      </c>
      <c r="B35215" s="112" t="s">
        <v>72913</v>
      </c>
    </row>
    <row r="35216" spans="1:2" x14ac:dyDescent="0.2">
      <c r="A35216" s="112" t="s">
        <v>72914</v>
      </c>
      <c r="B35216" s="112" t="s">
        <v>72915</v>
      </c>
    </row>
    <row r="35217" spans="1:2" x14ac:dyDescent="0.2">
      <c r="A35217" s="112" t="s">
        <v>72916</v>
      </c>
      <c r="B35217" s="112" t="s">
        <v>72917</v>
      </c>
    </row>
    <row r="35218" spans="1:2" x14ac:dyDescent="0.2">
      <c r="A35218" s="112" t="s">
        <v>72918</v>
      </c>
      <c r="B35218" s="112" t="s">
        <v>72919</v>
      </c>
    </row>
    <row r="35219" spans="1:2" x14ac:dyDescent="0.2">
      <c r="A35219" s="112" t="s">
        <v>72920</v>
      </c>
      <c r="B35219" s="112" t="s">
        <v>72921</v>
      </c>
    </row>
    <row r="35220" spans="1:2" x14ac:dyDescent="0.2">
      <c r="A35220" s="112" t="s">
        <v>72922</v>
      </c>
      <c r="B35220" s="112" t="s">
        <v>72923</v>
      </c>
    </row>
    <row r="35221" spans="1:2" x14ac:dyDescent="0.2">
      <c r="A35221" s="112" t="s">
        <v>72924</v>
      </c>
      <c r="B35221" s="112" t="s">
        <v>72925</v>
      </c>
    </row>
    <row r="35222" spans="1:2" x14ac:dyDescent="0.2">
      <c r="A35222" s="112" t="s">
        <v>72926</v>
      </c>
      <c r="B35222" s="112" t="s">
        <v>72927</v>
      </c>
    </row>
    <row r="35223" spans="1:2" x14ac:dyDescent="0.2">
      <c r="A35223" s="112" t="s">
        <v>72928</v>
      </c>
      <c r="B35223" s="112" t="s">
        <v>72929</v>
      </c>
    </row>
    <row r="35224" spans="1:2" x14ac:dyDescent="0.2">
      <c r="A35224" s="112" t="s">
        <v>72930</v>
      </c>
      <c r="B35224" s="112" t="s">
        <v>72931</v>
      </c>
    </row>
    <row r="35225" spans="1:2" x14ac:dyDescent="0.2">
      <c r="A35225" s="112" t="s">
        <v>72932</v>
      </c>
      <c r="B35225" s="112" t="s">
        <v>72933</v>
      </c>
    </row>
    <row r="35226" spans="1:2" x14ac:dyDescent="0.2">
      <c r="A35226" s="112" t="s">
        <v>72934</v>
      </c>
      <c r="B35226" s="112" t="s">
        <v>72935</v>
      </c>
    </row>
    <row r="35227" spans="1:2" x14ac:dyDescent="0.2">
      <c r="A35227" s="112" t="s">
        <v>72936</v>
      </c>
      <c r="B35227" s="112" t="s">
        <v>72937</v>
      </c>
    </row>
    <row r="35228" spans="1:2" x14ac:dyDescent="0.2">
      <c r="A35228" s="112" t="s">
        <v>72938</v>
      </c>
      <c r="B35228" s="112" t="s">
        <v>72939</v>
      </c>
    </row>
    <row r="35229" spans="1:2" x14ac:dyDescent="0.2">
      <c r="A35229" s="112" t="s">
        <v>72940</v>
      </c>
      <c r="B35229" s="112" t="s">
        <v>72941</v>
      </c>
    </row>
    <row r="35230" spans="1:2" x14ac:dyDescent="0.2">
      <c r="A35230" s="112" t="s">
        <v>72942</v>
      </c>
      <c r="B35230" s="112" t="s">
        <v>72943</v>
      </c>
    </row>
    <row r="35231" spans="1:2" x14ac:dyDescent="0.2">
      <c r="A35231" s="112" t="s">
        <v>72944</v>
      </c>
      <c r="B35231" s="112" t="s">
        <v>72945</v>
      </c>
    </row>
    <row r="35232" spans="1:2" x14ac:dyDescent="0.2">
      <c r="A35232" s="112" t="s">
        <v>72946</v>
      </c>
      <c r="B35232" s="112" t="s">
        <v>72947</v>
      </c>
    </row>
    <row r="35233" spans="1:2" x14ac:dyDescent="0.2">
      <c r="A35233" s="112" t="s">
        <v>72948</v>
      </c>
      <c r="B35233" s="112" t="s">
        <v>72949</v>
      </c>
    </row>
    <row r="35234" spans="1:2" x14ac:dyDescent="0.2">
      <c r="A35234" s="112" t="s">
        <v>72950</v>
      </c>
      <c r="B35234" s="112" t="s">
        <v>72951</v>
      </c>
    </row>
    <row r="35235" spans="1:2" x14ac:dyDescent="0.2">
      <c r="A35235" s="112" t="s">
        <v>72952</v>
      </c>
      <c r="B35235" s="112" t="s">
        <v>72953</v>
      </c>
    </row>
    <row r="35236" spans="1:2" x14ac:dyDescent="0.2">
      <c r="A35236" s="112" t="s">
        <v>72954</v>
      </c>
      <c r="B35236" s="112" t="s">
        <v>72955</v>
      </c>
    </row>
    <row r="35237" spans="1:2" x14ac:dyDescent="0.2">
      <c r="A35237" s="112" t="s">
        <v>72956</v>
      </c>
      <c r="B35237" s="112" t="s">
        <v>72957</v>
      </c>
    </row>
    <row r="35238" spans="1:2" x14ac:dyDescent="0.2">
      <c r="A35238" s="112" t="s">
        <v>72958</v>
      </c>
      <c r="B35238" s="112" t="s">
        <v>72959</v>
      </c>
    </row>
    <row r="35239" spans="1:2" x14ac:dyDescent="0.2">
      <c r="A35239" s="112" t="s">
        <v>72960</v>
      </c>
      <c r="B35239" s="112" t="s">
        <v>72961</v>
      </c>
    </row>
    <row r="35240" spans="1:2" x14ac:dyDescent="0.2">
      <c r="A35240" s="112" t="s">
        <v>72962</v>
      </c>
      <c r="B35240" s="112" t="s">
        <v>72963</v>
      </c>
    </row>
    <row r="35241" spans="1:2" x14ac:dyDescent="0.2">
      <c r="A35241" s="112" t="s">
        <v>72964</v>
      </c>
      <c r="B35241" s="112" t="s">
        <v>72965</v>
      </c>
    </row>
    <row r="35242" spans="1:2" x14ac:dyDescent="0.2">
      <c r="A35242" s="112" t="s">
        <v>72966</v>
      </c>
      <c r="B35242" s="112" t="s">
        <v>72967</v>
      </c>
    </row>
    <row r="35243" spans="1:2" x14ac:dyDescent="0.2">
      <c r="A35243" s="112" t="s">
        <v>72968</v>
      </c>
      <c r="B35243" s="112" t="s">
        <v>72969</v>
      </c>
    </row>
    <row r="35244" spans="1:2" x14ac:dyDescent="0.2">
      <c r="A35244" s="112" t="s">
        <v>72970</v>
      </c>
      <c r="B35244" s="112" t="s">
        <v>72971</v>
      </c>
    </row>
    <row r="35245" spans="1:2" x14ac:dyDescent="0.2">
      <c r="A35245" s="112" t="s">
        <v>72972</v>
      </c>
      <c r="B35245" s="112" t="s">
        <v>72973</v>
      </c>
    </row>
    <row r="35246" spans="1:2" x14ac:dyDescent="0.2">
      <c r="A35246" s="112" t="s">
        <v>72974</v>
      </c>
      <c r="B35246" s="112" t="s">
        <v>72975</v>
      </c>
    </row>
    <row r="35247" spans="1:2" x14ac:dyDescent="0.2">
      <c r="A35247" s="112" t="s">
        <v>72976</v>
      </c>
      <c r="B35247" s="112" t="s">
        <v>72977</v>
      </c>
    </row>
    <row r="35248" spans="1:2" x14ac:dyDescent="0.2">
      <c r="A35248" s="112" t="s">
        <v>72978</v>
      </c>
      <c r="B35248" s="112" t="s">
        <v>72979</v>
      </c>
    </row>
    <row r="35249" spans="1:2" x14ac:dyDescent="0.2">
      <c r="A35249" s="112" t="s">
        <v>72980</v>
      </c>
      <c r="B35249" s="112" t="s">
        <v>72981</v>
      </c>
    </row>
    <row r="35250" spans="1:2" x14ac:dyDescent="0.2">
      <c r="A35250" s="112" t="s">
        <v>72982</v>
      </c>
      <c r="B35250" s="112" t="s">
        <v>72983</v>
      </c>
    </row>
    <row r="35251" spans="1:2" x14ac:dyDescent="0.2">
      <c r="A35251" s="112" t="s">
        <v>72984</v>
      </c>
      <c r="B35251" s="112" t="s">
        <v>72985</v>
      </c>
    </row>
    <row r="35252" spans="1:2" x14ac:dyDescent="0.2">
      <c r="A35252" s="112" t="s">
        <v>72986</v>
      </c>
      <c r="B35252" s="112" t="s">
        <v>72987</v>
      </c>
    </row>
    <row r="35253" spans="1:2" x14ac:dyDescent="0.2">
      <c r="A35253" s="112" t="s">
        <v>72988</v>
      </c>
      <c r="B35253" s="112" t="s">
        <v>72989</v>
      </c>
    </row>
    <row r="35254" spans="1:2" x14ac:dyDescent="0.2">
      <c r="A35254" s="112" t="s">
        <v>72990</v>
      </c>
      <c r="B35254" s="112" t="s">
        <v>72991</v>
      </c>
    </row>
    <row r="35255" spans="1:2" x14ac:dyDescent="0.2">
      <c r="A35255" s="112" t="s">
        <v>72992</v>
      </c>
      <c r="B35255" s="112" t="s">
        <v>72993</v>
      </c>
    </row>
    <row r="35256" spans="1:2" x14ac:dyDescent="0.2">
      <c r="A35256" s="112" t="s">
        <v>72994</v>
      </c>
      <c r="B35256" s="112" t="s">
        <v>72995</v>
      </c>
    </row>
    <row r="35257" spans="1:2" x14ac:dyDescent="0.2">
      <c r="A35257" s="112" t="s">
        <v>72996</v>
      </c>
      <c r="B35257" s="112" t="s">
        <v>72997</v>
      </c>
    </row>
    <row r="35258" spans="1:2" x14ac:dyDescent="0.2">
      <c r="A35258" s="112" t="s">
        <v>72998</v>
      </c>
      <c r="B35258" s="112" t="s">
        <v>72999</v>
      </c>
    </row>
    <row r="35259" spans="1:2" x14ac:dyDescent="0.2">
      <c r="A35259" s="112" t="s">
        <v>73000</v>
      </c>
      <c r="B35259" s="112" t="s">
        <v>73001</v>
      </c>
    </row>
    <row r="35260" spans="1:2" x14ac:dyDescent="0.2">
      <c r="A35260" s="112" t="s">
        <v>73002</v>
      </c>
      <c r="B35260" s="112" t="s">
        <v>73003</v>
      </c>
    </row>
    <row r="35261" spans="1:2" x14ac:dyDescent="0.2">
      <c r="A35261" s="112" t="s">
        <v>73004</v>
      </c>
      <c r="B35261" s="112" t="s">
        <v>73005</v>
      </c>
    </row>
    <row r="35262" spans="1:2" x14ac:dyDescent="0.2">
      <c r="A35262" s="112" t="s">
        <v>73006</v>
      </c>
      <c r="B35262" s="112" t="s">
        <v>73007</v>
      </c>
    </row>
    <row r="35263" spans="1:2" x14ac:dyDescent="0.2">
      <c r="A35263" s="112" t="s">
        <v>73008</v>
      </c>
      <c r="B35263" s="112" t="s">
        <v>73009</v>
      </c>
    </row>
    <row r="35264" spans="1:2" x14ac:dyDescent="0.2">
      <c r="A35264" s="112" t="s">
        <v>73010</v>
      </c>
      <c r="B35264" s="112" t="s">
        <v>73011</v>
      </c>
    </row>
    <row r="35265" spans="1:2" x14ac:dyDescent="0.2">
      <c r="A35265" s="112" t="s">
        <v>73012</v>
      </c>
      <c r="B35265" s="112" t="s">
        <v>73013</v>
      </c>
    </row>
    <row r="35266" spans="1:2" x14ac:dyDescent="0.2">
      <c r="A35266" s="112" t="s">
        <v>73014</v>
      </c>
      <c r="B35266" s="112" t="s">
        <v>73015</v>
      </c>
    </row>
    <row r="35267" spans="1:2" x14ac:dyDescent="0.2">
      <c r="A35267" s="112" t="s">
        <v>73016</v>
      </c>
      <c r="B35267" s="112" t="s">
        <v>73017</v>
      </c>
    </row>
    <row r="35268" spans="1:2" x14ac:dyDescent="0.2">
      <c r="A35268" s="112" t="s">
        <v>73018</v>
      </c>
      <c r="B35268" s="112" t="s">
        <v>73019</v>
      </c>
    </row>
    <row r="35269" spans="1:2" x14ac:dyDescent="0.2">
      <c r="A35269" s="112" t="s">
        <v>73020</v>
      </c>
      <c r="B35269" s="112" t="s">
        <v>73021</v>
      </c>
    </row>
    <row r="35270" spans="1:2" x14ac:dyDescent="0.2">
      <c r="A35270" s="112" t="s">
        <v>73022</v>
      </c>
      <c r="B35270" s="112" t="s">
        <v>73023</v>
      </c>
    </row>
    <row r="35271" spans="1:2" x14ac:dyDescent="0.2">
      <c r="A35271" s="112" t="s">
        <v>73024</v>
      </c>
      <c r="B35271" s="112" t="s">
        <v>73025</v>
      </c>
    </row>
    <row r="35272" spans="1:2" x14ac:dyDescent="0.2">
      <c r="A35272" s="112" t="s">
        <v>73026</v>
      </c>
      <c r="B35272" s="112" t="s">
        <v>73027</v>
      </c>
    </row>
    <row r="35273" spans="1:2" x14ac:dyDescent="0.2">
      <c r="A35273" s="112" t="s">
        <v>73028</v>
      </c>
      <c r="B35273" s="112" t="s">
        <v>73029</v>
      </c>
    </row>
    <row r="35274" spans="1:2" x14ac:dyDescent="0.2">
      <c r="A35274" s="112" t="s">
        <v>73030</v>
      </c>
      <c r="B35274" s="112" t="s">
        <v>73031</v>
      </c>
    </row>
    <row r="35275" spans="1:2" x14ac:dyDescent="0.2">
      <c r="A35275" s="112" t="s">
        <v>73032</v>
      </c>
      <c r="B35275" s="112" t="s">
        <v>73033</v>
      </c>
    </row>
    <row r="35276" spans="1:2" x14ac:dyDescent="0.2">
      <c r="A35276" s="112" t="s">
        <v>73034</v>
      </c>
      <c r="B35276" s="112" t="s">
        <v>73035</v>
      </c>
    </row>
    <row r="35277" spans="1:2" x14ac:dyDescent="0.2">
      <c r="A35277" s="112" t="s">
        <v>73036</v>
      </c>
      <c r="B35277" s="112" t="s">
        <v>73037</v>
      </c>
    </row>
    <row r="35278" spans="1:2" x14ac:dyDescent="0.2">
      <c r="A35278" s="112" t="s">
        <v>73038</v>
      </c>
      <c r="B35278" s="112" t="s">
        <v>73039</v>
      </c>
    </row>
    <row r="35279" spans="1:2" x14ac:dyDescent="0.2">
      <c r="A35279" s="112" t="s">
        <v>73040</v>
      </c>
      <c r="B35279" s="112" t="s">
        <v>73041</v>
      </c>
    </row>
    <row r="35280" spans="1:2" x14ac:dyDescent="0.2">
      <c r="A35280" s="112" t="s">
        <v>73042</v>
      </c>
      <c r="B35280" s="112" t="s">
        <v>73043</v>
      </c>
    </row>
    <row r="35281" spans="1:2" x14ac:dyDescent="0.2">
      <c r="A35281" s="112" t="s">
        <v>73044</v>
      </c>
      <c r="B35281" s="112" t="s">
        <v>73045</v>
      </c>
    </row>
    <row r="35282" spans="1:2" x14ac:dyDescent="0.2">
      <c r="A35282" s="112" t="s">
        <v>73046</v>
      </c>
      <c r="B35282" s="112" t="s">
        <v>73047</v>
      </c>
    </row>
    <row r="35283" spans="1:2" x14ac:dyDescent="0.2">
      <c r="A35283" s="112" t="s">
        <v>73048</v>
      </c>
      <c r="B35283" s="112" t="s">
        <v>73049</v>
      </c>
    </row>
    <row r="35284" spans="1:2" x14ac:dyDescent="0.2">
      <c r="A35284" s="112" t="s">
        <v>73050</v>
      </c>
      <c r="B35284" s="112" t="s">
        <v>73051</v>
      </c>
    </row>
    <row r="35285" spans="1:2" x14ac:dyDescent="0.2">
      <c r="A35285" s="112" t="s">
        <v>73052</v>
      </c>
      <c r="B35285" s="112" t="s">
        <v>73053</v>
      </c>
    </row>
    <row r="35286" spans="1:2" x14ac:dyDescent="0.2">
      <c r="A35286" s="112" t="s">
        <v>73054</v>
      </c>
      <c r="B35286" s="112" t="s">
        <v>73055</v>
      </c>
    </row>
    <row r="35287" spans="1:2" x14ac:dyDescent="0.2">
      <c r="A35287" s="112" t="s">
        <v>73056</v>
      </c>
      <c r="B35287" s="112" t="s">
        <v>73051</v>
      </c>
    </row>
    <row r="35288" spans="1:2" x14ac:dyDescent="0.2">
      <c r="A35288" s="112" t="s">
        <v>73057</v>
      </c>
      <c r="B35288" s="112" t="s">
        <v>73058</v>
      </c>
    </row>
    <row r="35289" spans="1:2" x14ac:dyDescent="0.2">
      <c r="A35289" s="112" t="s">
        <v>73059</v>
      </c>
      <c r="B35289" s="112" t="s">
        <v>73060</v>
      </c>
    </row>
    <row r="35290" spans="1:2" x14ac:dyDescent="0.2">
      <c r="A35290" s="112" t="s">
        <v>73061</v>
      </c>
      <c r="B35290" s="112" t="s">
        <v>72815</v>
      </c>
    </row>
    <row r="35291" spans="1:2" x14ac:dyDescent="0.2">
      <c r="A35291" s="112" t="s">
        <v>73062</v>
      </c>
      <c r="B35291" s="112" t="s">
        <v>73063</v>
      </c>
    </row>
    <row r="35292" spans="1:2" x14ac:dyDescent="0.2">
      <c r="A35292" s="112" t="s">
        <v>73064</v>
      </c>
      <c r="B35292" s="112" t="s">
        <v>73065</v>
      </c>
    </row>
    <row r="35293" spans="1:2" x14ac:dyDescent="0.2">
      <c r="A35293" s="112" t="s">
        <v>73066</v>
      </c>
      <c r="B35293" s="112" t="s">
        <v>73067</v>
      </c>
    </row>
    <row r="35294" spans="1:2" x14ac:dyDescent="0.2">
      <c r="A35294" s="112" t="s">
        <v>73068</v>
      </c>
      <c r="B35294" s="112" t="s">
        <v>73069</v>
      </c>
    </row>
    <row r="35295" spans="1:2" x14ac:dyDescent="0.2">
      <c r="A35295" s="112" t="s">
        <v>73070</v>
      </c>
      <c r="B35295" s="112" t="s">
        <v>73071</v>
      </c>
    </row>
    <row r="35296" spans="1:2" x14ac:dyDescent="0.2">
      <c r="A35296" s="112" t="s">
        <v>73072</v>
      </c>
      <c r="B35296" s="112" t="s">
        <v>73073</v>
      </c>
    </row>
    <row r="35297" spans="1:2" x14ac:dyDescent="0.2">
      <c r="A35297" s="112" t="s">
        <v>73074</v>
      </c>
      <c r="B35297" s="112" t="s">
        <v>73075</v>
      </c>
    </row>
    <row r="35298" spans="1:2" x14ac:dyDescent="0.2">
      <c r="A35298" s="112" t="s">
        <v>73076</v>
      </c>
      <c r="B35298" s="112" t="s">
        <v>73077</v>
      </c>
    </row>
    <row r="35299" spans="1:2" x14ac:dyDescent="0.2">
      <c r="A35299" s="112" t="s">
        <v>73078</v>
      </c>
      <c r="B35299" s="112" t="s">
        <v>73079</v>
      </c>
    </row>
    <row r="35300" spans="1:2" x14ac:dyDescent="0.2">
      <c r="A35300" s="112" t="s">
        <v>73080</v>
      </c>
      <c r="B35300" s="112" t="s">
        <v>73081</v>
      </c>
    </row>
    <row r="35301" spans="1:2" x14ac:dyDescent="0.2">
      <c r="A35301" s="112" t="s">
        <v>73082</v>
      </c>
      <c r="B35301" s="112" t="s">
        <v>73083</v>
      </c>
    </row>
    <row r="35302" spans="1:2" x14ac:dyDescent="0.2">
      <c r="A35302" s="112" t="s">
        <v>73084</v>
      </c>
      <c r="B35302" s="112" t="s">
        <v>73085</v>
      </c>
    </row>
    <row r="35303" spans="1:2" x14ac:dyDescent="0.2">
      <c r="A35303" s="112" t="s">
        <v>73086</v>
      </c>
      <c r="B35303" s="112" t="s">
        <v>73087</v>
      </c>
    </row>
    <row r="35304" spans="1:2" x14ac:dyDescent="0.2">
      <c r="A35304" s="112" t="s">
        <v>73088</v>
      </c>
      <c r="B35304" s="112" t="s">
        <v>73089</v>
      </c>
    </row>
    <row r="35305" spans="1:2" x14ac:dyDescent="0.2">
      <c r="A35305" s="112" t="s">
        <v>73090</v>
      </c>
      <c r="B35305" s="112" t="s">
        <v>73091</v>
      </c>
    </row>
    <row r="35306" spans="1:2" x14ac:dyDescent="0.2">
      <c r="A35306" s="112" t="s">
        <v>73092</v>
      </c>
      <c r="B35306" s="112" t="s">
        <v>73093</v>
      </c>
    </row>
    <row r="35307" spans="1:2" x14ac:dyDescent="0.2">
      <c r="A35307" s="112" t="s">
        <v>73094</v>
      </c>
      <c r="B35307" s="112" t="s">
        <v>73095</v>
      </c>
    </row>
    <row r="35308" spans="1:2" x14ac:dyDescent="0.2">
      <c r="A35308" s="112" t="s">
        <v>73096</v>
      </c>
      <c r="B35308" s="112" t="s">
        <v>73097</v>
      </c>
    </row>
    <row r="35309" spans="1:2" x14ac:dyDescent="0.2">
      <c r="A35309" s="112" t="s">
        <v>73098</v>
      </c>
      <c r="B35309" s="112" t="s">
        <v>73099</v>
      </c>
    </row>
    <row r="35310" spans="1:2" x14ac:dyDescent="0.2">
      <c r="A35310" s="112" t="s">
        <v>73100</v>
      </c>
      <c r="B35310" s="112" t="s">
        <v>73101</v>
      </c>
    </row>
    <row r="35311" spans="1:2" x14ac:dyDescent="0.2">
      <c r="A35311" s="112" t="s">
        <v>73102</v>
      </c>
      <c r="B35311" s="112" t="s">
        <v>73103</v>
      </c>
    </row>
    <row r="35312" spans="1:2" x14ac:dyDescent="0.2">
      <c r="A35312" s="112" t="s">
        <v>73104</v>
      </c>
      <c r="B35312" s="112" t="s">
        <v>73105</v>
      </c>
    </row>
    <row r="35313" spans="1:2" x14ac:dyDescent="0.2">
      <c r="A35313" s="112" t="s">
        <v>73106</v>
      </c>
      <c r="B35313" s="112" t="s">
        <v>73107</v>
      </c>
    </row>
    <row r="35314" spans="1:2" x14ac:dyDescent="0.2">
      <c r="A35314" s="112" t="s">
        <v>73108</v>
      </c>
      <c r="B35314" s="112" t="s">
        <v>73109</v>
      </c>
    </row>
    <row r="35315" spans="1:2" x14ac:dyDescent="0.2">
      <c r="A35315" s="112" t="s">
        <v>73110</v>
      </c>
      <c r="B35315" s="112" t="s">
        <v>73111</v>
      </c>
    </row>
    <row r="35316" spans="1:2" x14ac:dyDescent="0.2">
      <c r="A35316" s="112" t="s">
        <v>73112</v>
      </c>
      <c r="B35316" s="112" t="s">
        <v>73113</v>
      </c>
    </row>
    <row r="35317" spans="1:2" x14ac:dyDescent="0.2">
      <c r="A35317" s="112" t="s">
        <v>73114</v>
      </c>
      <c r="B35317" s="112" t="s">
        <v>73115</v>
      </c>
    </row>
    <row r="35318" spans="1:2" x14ac:dyDescent="0.2">
      <c r="A35318" s="112" t="s">
        <v>73116</v>
      </c>
      <c r="B35318" s="112" t="s">
        <v>73117</v>
      </c>
    </row>
    <row r="35319" spans="1:2" x14ac:dyDescent="0.2">
      <c r="A35319" s="112" t="s">
        <v>73118</v>
      </c>
      <c r="B35319" s="112" t="s">
        <v>73119</v>
      </c>
    </row>
    <row r="35320" spans="1:2" x14ac:dyDescent="0.2">
      <c r="A35320" s="112" t="s">
        <v>73120</v>
      </c>
      <c r="B35320" s="112" t="s">
        <v>73121</v>
      </c>
    </row>
    <row r="35321" spans="1:2" x14ac:dyDescent="0.2">
      <c r="A35321" s="112" t="s">
        <v>73122</v>
      </c>
      <c r="B35321" s="112" t="s">
        <v>73123</v>
      </c>
    </row>
    <row r="35322" spans="1:2" x14ac:dyDescent="0.2">
      <c r="A35322" s="112" t="s">
        <v>73124</v>
      </c>
      <c r="B35322" s="112" t="s">
        <v>73125</v>
      </c>
    </row>
    <row r="35323" spans="1:2" x14ac:dyDescent="0.2">
      <c r="A35323" s="112" t="s">
        <v>73126</v>
      </c>
      <c r="B35323" s="112" t="s">
        <v>73127</v>
      </c>
    </row>
    <row r="35324" spans="1:2" x14ac:dyDescent="0.2">
      <c r="A35324" s="112" t="s">
        <v>73128</v>
      </c>
      <c r="B35324" s="112" t="s">
        <v>73129</v>
      </c>
    </row>
    <row r="35325" spans="1:2" x14ac:dyDescent="0.2">
      <c r="A35325" s="112" t="s">
        <v>73130</v>
      </c>
      <c r="B35325" s="112" t="s">
        <v>73131</v>
      </c>
    </row>
    <row r="35326" spans="1:2" x14ac:dyDescent="0.2">
      <c r="A35326" s="112" t="s">
        <v>73132</v>
      </c>
      <c r="B35326" s="112" t="s">
        <v>73133</v>
      </c>
    </row>
    <row r="35327" spans="1:2" x14ac:dyDescent="0.2">
      <c r="A35327" s="112" t="s">
        <v>73134</v>
      </c>
      <c r="B35327" s="112" t="s">
        <v>73135</v>
      </c>
    </row>
    <row r="35328" spans="1:2" x14ac:dyDescent="0.2">
      <c r="A35328" s="112" t="s">
        <v>73136</v>
      </c>
      <c r="B35328" s="112" t="s">
        <v>73137</v>
      </c>
    </row>
    <row r="35329" spans="1:2" x14ac:dyDescent="0.2">
      <c r="A35329" s="112" t="s">
        <v>73138</v>
      </c>
      <c r="B35329" s="112" t="s">
        <v>73139</v>
      </c>
    </row>
    <row r="35330" spans="1:2" x14ac:dyDescent="0.2">
      <c r="A35330" s="112" t="s">
        <v>73140</v>
      </c>
      <c r="B35330" s="112" t="s">
        <v>73141</v>
      </c>
    </row>
    <row r="35331" spans="1:2" x14ac:dyDescent="0.2">
      <c r="A35331" s="112" t="s">
        <v>73142</v>
      </c>
      <c r="B35331" s="112" t="s">
        <v>73143</v>
      </c>
    </row>
    <row r="35332" spans="1:2" x14ac:dyDescent="0.2">
      <c r="A35332" s="112" t="s">
        <v>73144</v>
      </c>
      <c r="B35332" s="112" t="s">
        <v>73145</v>
      </c>
    </row>
    <row r="35333" spans="1:2" x14ac:dyDescent="0.2">
      <c r="A35333" s="112" t="s">
        <v>73146</v>
      </c>
      <c r="B35333" s="112" t="s">
        <v>73147</v>
      </c>
    </row>
    <row r="35334" spans="1:2" x14ac:dyDescent="0.2">
      <c r="A35334" s="112" t="s">
        <v>73148</v>
      </c>
      <c r="B35334" s="112" t="s">
        <v>73149</v>
      </c>
    </row>
    <row r="35335" spans="1:2" x14ac:dyDescent="0.2">
      <c r="A35335" s="112" t="s">
        <v>73150</v>
      </c>
      <c r="B35335" s="112" t="s">
        <v>73151</v>
      </c>
    </row>
    <row r="35336" spans="1:2" x14ac:dyDescent="0.2">
      <c r="A35336" s="112" t="s">
        <v>73152</v>
      </c>
      <c r="B35336" s="112" t="s">
        <v>73153</v>
      </c>
    </row>
    <row r="35337" spans="1:2" x14ac:dyDescent="0.2">
      <c r="A35337" s="112" t="s">
        <v>73154</v>
      </c>
      <c r="B35337" s="112" t="s">
        <v>73155</v>
      </c>
    </row>
    <row r="35338" spans="1:2" x14ac:dyDescent="0.2">
      <c r="A35338" s="112" t="s">
        <v>73156</v>
      </c>
      <c r="B35338" s="112" t="s">
        <v>73157</v>
      </c>
    </row>
    <row r="35339" spans="1:2" x14ac:dyDescent="0.2">
      <c r="A35339" s="112" t="s">
        <v>73158</v>
      </c>
      <c r="B35339" s="112" t="s">
        <v>73159</v>
      </c>
    </row>
    <row r="35340" spans="1:2" x14ac:dyDescent="0.2">
      <c r="A35340" s="112" t="s">
        <v>73160</v>
      </c>
      <c r="B35340" s="112" t="s">
        <v>73161</v>
      </c>
    </row>
    <row r="35341" spans="1:2" x14ac:dyDescent="0.2">
      <c r="A35341" s="112" t="s">
        <v>73162</v>
      </c>
      <c r="B35341" s="112" t="s">
        <v>73163</v>
      </c>
    </row>
    <row r="35342" spans="1:2" x14ac:dyDescent="0.2">
      <c r="A35342" s="112" t="s">
        <v>73164</v>
      </c>
      <c r="B35342" s="112" t="s">
        <v>73165</v>
      </c>
    </row>
    <row r="35343" spans="1:2" x14ac:dyDescent="0.2">
      <c r="A35343" s="112" t="s">
        <v>73166</v>
      </c>
      <c r="B35343" s="112" t="s">
        <v>73167</v>
      </c>
    </row>
    <row r="35344" spans="1:2" x14ac:dyDescent="0.2">
      <c r="A35344" s="112" t="s">
        <v>73168</v>
      </c>
      <c r="B35344" s="112" t="s">
        <v>73169</v>
      </c>
    </row>
    <row r="35345" spans="1:2" x14ac:dyDescent="0.2">
      <c r="A35345" s="112" t="s">
        <v>73170</v>
      </c>
      <c r="B35345" s="112" t="s">
        <v>73171</v>
      </c>
    </row>
    <row r="35346" spans="1:2" x14ac:dyDescent="0.2">
      <c r="A35346" s="112" t="s">
        <v>73172</v>
      </c>
      <c r="B35346" s="112" t="s">
        <v>73173</v>
      </c>
    </row>
    <row r="35347" spans="1:2" x14ac:dyDescent="0.2">
      <c r="A35347" s="112" t="s">
        <v>73174</v>
      </c>
      <c r="B35347" s="112" t="s">
        <v>73175</v>
      </c>
    </row>
    <row r="35348" spans="1:2" x14ac:dyDescent="0.2">
      <c r="A35348" s="112" t="s">
        <v>73176</v>
      </c>
      <c r="B35348" s="112" t="s">
        <v>73177</v>
      </c>
    </row>
    <row r="35349" spans="1:2" x14ac:dyDescent="0.2">
      <c r="A35349" s="112" t="s">
        <v>73178</v>
      </c>
      <c r="B35349" s="112" t="s">
        <v>73179</v>
      </c>
    </row>
    <row r="35350" spans="1:2" x14ac:dyDescent="0.2">
      <c r="A35350" s="112" t="s">
        <v>73180</v>
      </c>
      <c r="B35350" s="112" t="s">
        <v>73181</v>
      </c>
    </row>
    <row r="35351" spans="1:2" x14ac:dyDescent="0.2">
      <c r="A35351" s="112" t="s">
        <v>73182</v>
      </c>
      <c r="B35351" s="112" t="s">
        <v>73183</v>
      </c>
    </row>
    <row r="35352" spans="1:2" x14ac:dyDescent="0.2">
      <c r="A35352" s="112" t="s">
        <v>73184</v>
      </c>
      <c r="B35352" s="112" t="s">
        <v>73185</v>
      </c>
    </row>
    <row r="35353" spans="1:2" x14ac:dyDescent="0.2">
      <c r="A35353" s="112" t="s">
        <v>73186</v>
      </c>
      <c r="B35353" s="112" t="s">
        <v>73187</v>
      </c>
    </row>
    <row r="35354" spans="1:2" x14ac:dyDescent="0.2">
      <c r="A35354" s="112" t="s">
        <v>73188</v>
      </c>
      <c r="B35354" s="112" t="s">
        <v>73189</v>
      </c>
    </row>
    <row r="35355" spans="1:2" x14ac:dyDescent="0.2">
      <c r="A35355" s="112" t="s">
        <v>73190</v>
      </c>
      <c r="B35355" s="112" t="s">
        <v>73191</v>
      </c>
    </row>
    <row r="35356" spans="1:2" x14ac:dyDescent="0.2">
      <c r="A35356" s="112" t="s">
        <v>73192</v>
      </c>
      <c r="B35356" s="112" t="s">
        <v>73193</v>
      </c>
    </row>
    <row r="35357" spans="1:2" x14ac:dyDescent="0.2">
      <c r="A35357" s="112" t="s">
        <v>73194</v>
      </c>
      <c r="B35357" s="112" t="s">
        <v>73195</v>
      </c>
    </row>
    <row r="35358" spans="1:2" x14ac:dyDescent="0.2">
      <c r="A35358" s="112" t="s">
        <v>73196</v>
      </c>
      <c r="B35358" s="112" t="s">
        <v>73197</v>
      </c>
    </row>
    <row r="35359" spans="1:2" x14ac:dyDescent="0.2">
      <c r="A35359" s="112" t="s">
        <v>73198</v>
      </c>
      <c r="B35359" s="112" t="s">
        <v>73199</v>
      </c>
    </row>
    <row r="35360" spans="1:2" x14ac:dyDescent="0.2">
      <c r="A35360" s="112" t="s">
        <v>73200</v>
      </c>
      <c r="B35360" s="112" t="s">
        <v>73201</v>
      </c>
    </row>
    <row r="35361" spans="1:2" x14ac:dyDescent="0.2">
      <c r="A35361" s="112" t="s">
        <v>73202</v>
      </c>
      <c r="B35361" s="112" t="s">
        <v>73203</v>
      </c>
    </row>
    <row r="35362" spans="1:2" x14ac:dyDescent="0.2">
      <c r="A35362" s="112" t="s">
        <v>73204</v>
      </c>
      <c r="B35362" s="112" t="s">
        <v>73205</v>
      </c>
    </row>
    <row r="35363" spans="1:2" x14ac:dyDescent="0.2">
      <c r="A35363" s="112" t="s">
        <v>73206</v>
      </c>
      <c r="B35363" s="112" t="s">
        <v>73207</v>
      </c>
    </row>
    <row r="35364" spans="1:2" x14ac:dyDescent="0.2">
      <c r="A35364" s="112" t="s">
        <v>73208</v>
      </c>
      <c r="B35364" s="112" t="s">
        <v>73209</v>
      </c>
    </row>
    <row r="35365" spans="1:2" x14ac:dyDescent="0.2">
      <c r="A35365" s="112" t="s">
        <v>73210</v>
      </c>
      <c r="B35365" s="112" t="s">
        <v>73211</v>
      </c>
    </row>
    <row r="35366" spans="1:2" x14ac:dyDescent="0.2">
      <c r="A35366" s="112" t="s">
        <v>73212</v>
      </c>
      <c r="B35366" s="112" t="s">
        <v>73213</v>
      </c>
    </row>
    <row r="35367" spans="1:2" x14ac:dyDescent="0.2">
      <c r="A35367" s="112" t="s">
        <v>73214</v>
      </c>
      <c r="B35367" s="112" t="s">
        <v>73215</v>
      </c>
    </row>
    <row r="35368" spans="1:2" x14ac:dyDescent="0.2">
      <c r="A35368" s="112" t="s">
        <v>73216</v>
      </c>
      <c r="B35368" s="112" t="s">
        <v>73217</v>
      </c>
    </row>
    <row r="35369" spans="1:2" x14ac:dyDescent="0.2">
      <c r="A35369" s="112" t="s">
        <v>73218</v>
      </c>
      <c r="B35369" s="112" t="s">
        <v>73219</v>
      </c>
    </row>
    <row r="35370" spans="1:2" x14ac:dyDescent="0.2">
      <c r="A35370" s="112" t="s">
        <v>73220</v>
      </c>
      <c r="B35370" s="112" t="s">
        <v>73221</v>
      </c>
    </row>
    <row r="35371" spans="1:2" x14ac:dyDescent="0.2">
      <c r="A35371" s="112" t="s">
        <v>73222</v>
      </c>
      <c r="B35371" s="112" t="s">
        <v>73223</v>
      </c>
    </row>
    <row r="35372" spans="1:2" x14ac:dyDescent="0.2">
      <c r="A35372" s="112" t="s">
        <v>73224</v>
      </c>
      <c r="B35372" s="112" t="s">
        <v>73225</v>
      </c>
    </row>
    <row r="35373" spans="1:2" x14ac:dyDescent="0.2">
      <c r="A35373" s="112" t="s">
        <v>73226</v>
      </c>
      <c r="B35373" s="112" t="s">
        <v>73227</v>
      </c>
    </row>
    <row r="35374" spans="1:2" x14ac:dyDescent="0.2">
      <c r="A35374" s="112" t="s">
        <v>73228</v>
      </c>
      <c r="B35374" s="112" t="s">
        <v>73229</v>
      </c>
    </row>
    <row r="35375" spans="1:2" x14ac:dyDescent="0.2">
      <c r="A35375" s="112" t="s">
        <v>73230</v>
      </c>
      <c r="B35375" s="112" t="s">
        <v>73231</v>
      </c>
    </row>
    <row r="35376" spans="1:2" x14ac:dyDescent="0.2">
      <c r="A35376" s="112" t="s">
        <v>73232</v>
      </c>
      <c r="B35376" s="112" t="s">
        <v>73233</v>
      </c>
    </row>
    <row r="35377" spans="1:2" x14ac:dyDescent="0.2">
      <c r="A35377" s="112" t="s">
        <v>73234</v>
      </c>
      <c r="B35377" s="112" t="s">
        <v>73235</v>
      </c>
    </row>
    <row r="35378" spans="1:2" x14ac:dyDescent="0.2">
      <c r="A35378" s="112" t="s">
        <v>73236</v>
      </c>
      <c r="B35378" s="112" t="s">
        <v>73237</v>
      </c>
    </row>
    <row r="35379" spans="1:2" x14ac:dyDescent="0.2">
      <c r="A35379" s="112" t="s">
        <v>73238</v>
      </c>
      <c r="B35379" s="112" t="s">
        <v>73239</v>
      </c>
    </row>
    <row r="35380" spans="1:2" x14ac:dyDescent="0.2">
      <c r="A35380" s="112" t="s">
        <v>73240</v>
      </c>
      <c r="B35380" s="112" t="s">
        <v>73241</v>
      </c>
    </row>
    <row r="35381" spans="1:2" x14ac:dyDescent="0.2">
      <c r="A35381" s="112" t="s">
        <v>73242</v>
      </c>
      <c r="B35381" s="112" t="s">
        <v>73243</v>
      </c>
    </row>
    <row r="35382" spans="1:2" x14ac:dyDescent="0.2">
      <c r="A35382" s="112" t="s">
        <v>73244</v>
      </c>
      <c r="B35382" s="112" t="s">
        <v>73245</v>
      </c>
    </row>
    <row r="35383" spans="1:2" x14ac:dyDescent="0.2">
      <c r="A35383" s="112" t="s">
        <v>73246</v>
      </c>
      <c r="B35383" s="112" t="s">
        <v>73247</v>
      </c>
    </row>
    <row r="35384" spans="1:2" x14ac:dyDescent="0.2">
      <c r="A35384" s="112" t="s">
        <v>73248</v>
      </c>
      <c r="B35384" s="112" t="s">
        <v>73249</v>
      </c>
    </row>
    <row r="35385" spans="1:2" x14ac:dyDescent="0.2">
      <c r="A35385" s="112" t="s">
        <v>73250</v>
      </c>
      <c r="B35385" s="112" t="s">
        <v>73251</v>
      </c>
    </row>
    <row r="35386" spans="1:2" x14ac:dyDescent="0.2">
      <c r="A35386" s="112" t="s">
        <v>73252</v>
      </c>
      <c r="B35386" s="112" t="s">
        <v>73253</v>
      </c>
    </row>
    <row r="35387" spans="1:2" x14ac:dyDescent="0.2">
      <c r="A35387" s="112" t="s">
        <v>73254</v>
      </c>
      <c r="B35387" s="112" t="s">
        <v>73255</v>
      </c>
    </row>
    <row r="35388" spans="1:2" x14ac:dyDescent="0.2">
      <c r="A35388" s="112" t="s">
        <v>73256</v>
      </c>
      <c r="B35388" s="112" t="s">
        <v>73257</v>
      </c>
    </row>
    <row r="35389" spans="1:2" x14ac:dyDescent="0.2">
      <c r="A35389" s="112" t="s">
        <v>73258</v>
      </c>
      <c r="B35389" s="112" t="s">
        <v>73259</v>
      </c>
    </row>
    <row r="35390" spans="1:2" x14ac:dyDescent="0.2">
      <c r="A35390" s="112" t="s">
        <v>73260</v>
      </c>
      <c r="B35390" s="112" t="s">
        <v>73261</v>
      </c>
    </row>
    <row r="35391" spans="1:2" x14ac:dyDescent="0.2">
      <c r="A35391" s="112" t="s">
        <v>73262</v>
      </c>
      <c r="B35391" s="112" t="s">
        <v>73263</v>
      </c>
    </row>
    <row r="35392" spans="1:2" x14ac:dyDescent="0.2">
      <c r="A35392" s="112" t="s">
        <v>73264</v>
      </c>
      <c r="B35392" s="112" t="s">
        <v>73265</v>
      </c>
    </row>
    <row r="35393" spans="1:2" x14ac:dyDescent="0.2">
      <c r="A35393" s="112" t="s">
        <v>73266</v>
      </c>
      <c r="B35393" s="112" t="s">
        <v>73267</v>
      </c>
    </row>
    <row r="35394" spans="1:2" x14ac:dyDescent="0.2">
      <c r="A35394" s="112" t="s">
        <v>73268</v>
      </c>
      <c r="B35394" s="112" t="s">
        <v>73269</v>
      </c>
    </row>
    <row r="35395" spans="1:2" x14ac:dyDescent="0.2">
      <c r="A35395" s="112" t="s">
        <v>73270</v>
      </c>
      <c r="B35395" s="112" t="s">
        <v>73271</v>
      </c>
    </row>
    <row r="35396" spans="1:2" x14ac:dyDescent="0.2">
      <c r="A35396" s="112" t="s">
        <v>73272</v>
      </c>
      <c r="B35396" s="112" t="s">
        <v>73273</v>
      </c>
    </row>
    <row r="35397" spans="1:2" x14ac:dyDescent="0.2">
      <c r="A35397" s="112" t="s">
        <v>73274</v>
      </c>
      <c r="B35397" s="112" t="s">
        <v>73275</v>
      </c>
    </row>
    <row r="35398" spans="1:2" x14ac:dyDescent="0.2">
      <c r="A35398" s="112" t="s">
        <v>73276</v>
      </c>
      <c r="B35398" s="112" t="s">
        <v>73277</v>
      </c>
    </row>
    <row r="35399" spans="1:2" x14ac:dyDescent="0.2">
      <c r="A35399" s="112" t="s">
        <v>73278</v>
      </c>
      <c r="B35399" s="112" t="s">
        <v>73279</v>
      </c>
    </row>
    <row r="35400" spans="1:2" x14ac:dyDescent="0.2">
      <c r="A35400" s="112" t="s">
        <v>73280</v>
      </c>
      <c r="B35400" s="112" t="s">
        <v>73281</v>
      </c>
    </row>
    <row r="35401" spans="1:2" x14ac:dyDescent="0.2">
      <c r="A35401" s="112" t="s">
        <v>73282</v>
      </c>
      <c r="B35401" s="112" t="s">
        <v>73283</v>
      </c>
    </row>
    <row r="35402" spans="1:2" x14ac:dyDescent="0.2">
      <c r="A35402" s="112" t="s">
        <v>73284</v>
      </c>
      <c r="B35402" s="112" t="s">
        <v>73285</v>
      </c>
    </row>
    <row r="35403" spans="1:2" x14ac:dyDescent="0.2">
      <c r="A35403" s="112" t="s">
        <v>73286</v>
      </c>
      <c r="B35403" s="112" t="s">
        <v>73287</v>
      </c>
    </row>
    <row r="35404" spans="1:2" x14ac:dyDescent="0.2">
      <c r="A35404" s="112" t="s">
        <v>73288</v>
      </c>
      <c r="B35404" s="112" t="s">
        <v>73289</v>
      </c>
    </row>
    <row r="35405" spans="1:2" x14ac:dyDescent="0.2">
      <c r="A35405" s="112" t="s">
        <v>73290</v>
      </c>
      <c r="B35405" s="112" t="s">
        <v>73291</v>
      </c>
    </row>
    <row r="35406" spans="1:2" x14ac:dyDescent="0.2">
      <c r="A35406" s="112" t="s">
        <v>73292</v>
      </c>
      <c r="B35406" s="112" t="s">
        <v>73293</v>
      </c>
    </row>
    <row r="35407" spans="1:2" x14ac:dyDescent="0.2">
      <c r="A35407" s="112" t="s">
        <v>73294</v>
      </c>
      <c r="B35407" s="112" t="s">
        <v>73295</v>
      </c>
    </row>
    <row r="35408" spans="1:2" x14ac:dyDescent="0.2">
      <c r="A35408" s="112" t="s">
        <v>73296</v>
      </c>
      <c r="B35408" s="112" t="s">
        <v>73297</v>
      </c>
    </row>
    <row r="35409" spans="1:2" x14ac:dyDescent="0.2">
      <c r="A35409" s="112" t="s">
        <v>73298</v>
      </c>
      <c r="B35409" s="112" t="s">
        <v>73299</v>
      </c>
    </row>
    <row r="35410" spans="1:2" x14ac:dyDescent="0.2">
      <c r="A35410" s="112" t="s">
        <v>73300</v>
      </c>
      <c r="B35410" s="112" t="s">
        <v>73301</v>
      </c>
    </row>
    <row r="35411" spans="1:2" x14ac:dyDescent="0.2">
      <c r="A35411" s="112" t="s">
        <v>73302</v>
      </c>
      <c r="B35411" s="112" t="s">
        <v>73303</v>
      </c>
    </row>
    <row r="35412" spans="1:2" x14ac:dyDescent="0.2">
      <c r="A35412" s="112" t="s">
        <v>73304</v>
      </c>
      <c r="B35412" s="112" t="s">
        <v>73305</v>
      </c>
    </row>
    <row r="35413" spans="1:2" x14ac:dyDescent="0.2">
      <c r="A35413" s="112" t="s">
        <v>73306</v>
      </c>
      <c r="B35413" s="112" t="s">
        <v>73307</v>
      </c>
    </row>
    <row r="35414" spans="1:2" x14ac:dyDescent="0.2">
      <c r="A35414" s="112" t="s">
        <v>73308</v>
      </c>
      <c r="B35414" s="112" t="s">
        <v>73309</v>
      </c>
    </row>
    <row r="35415" spans="1:2" x14ac:dyDescent="0.2">
      <c r="A35415" s="112" t="s">
        <v>73310</v>
      </c>
      <c r="B35415" s="112" t="s">
        <v>73311</v>
      </c>
    </row>
    <row r="35416" spans="1:2" x14ac:dyDescent="0.2">
      <c r="A35416" s="112" t="s">
        <v>73312</v>
      </c>
      <c r="B35416" s="112" t="s">
        <v>73313</v>
      </c>
    </row>
    <row r="35417" spans="1:2" x14ac:dyDescent="0.2">
      <c r="A35417" s="112" t="s">
        <v>73314</v>
      </c>
      <c r="B35417" s="112" t="s">
        <v>73315</v>
      </c>
    </row>
    <row r="35418" spans="1:2" x14ac:dyDescent="0.2">
      <c r="A35418" s="112" t="s">
        <v>73316</v>
      </c>
      <c r="B35418" s="112" t="s">
        <v>73317</v>
      </c>
    </row>
    <row r="35419" spans="1:2" x14ac:dyDescent="0.2">
      <c r="A35419" s="112" t="s">
        <v>73318</v>
      </c>
      <c r="B35419" s="112" t="s">
        <v>73319</v>
      </c>
    </row>
    <row r="35420" spans="1:2" x14ac:dyDescent="0.2">
      <c r="A35420" s="112" t="s">
        <v>73320</v>
      </c>
      <c r="B35420" s="112" t="s">
        <v>73321</v>
      </c>
    </row>
    <row r="35421" spans="1:2" x14ac:dyDescent="0.2">
      <c r="A35421" s="112" t="s">
        <v>73322</v>
      </c>
      <c r="B35421" s="112" t="s">
        <v>73323</v>
      </c>
    </row>
    <row r="35422" spans="1:2" x14ac:dyDescent="0.2">
      <c r="A35422" s="112" t="s">
        <v>73324</v>
      </c>
      <c r="B35422" s="112" t="s">
        <v>73325</v>
      </c>
    </row>
    <row r="35423" spans="1:2" x14ac:dyDescent="0.2">
      <c r="A35423" s="112" t="s">
        <v>73326</v>
      </c>
      <c r="B35423" s="112" t="s">
        <v>73327</v>
      </c>
    </row>
    <row r="35424" spans="1:2" x14ac:dyDescent="0.2">
      <c r="A35424" s="112" t="s">
        <v>73328</v>
      </c>
      <c r="B35424" s="112" t="s">
        <v>73329</v>
      </c>
    </row>
    <row r="35425" spans="1:2" x14ac:dyDescent="0.2">
      <c r="A35425" s="112" t="s">
        <v>73330</v>
      </c>
      <c r="B35425" s="112" t="s">
        <v>73331</v>
      </c>
    </row>
    <row r="35426" spans="1:2" x14ac:dyDescent="0.2">
      <c r="A35426" s="112" t="s">
        <v>73332</v>
      </c>
      <c r="B35426" s="112" t="s">
        <v>73333</v>
      </c>
    </row>
    <row r="35427" spans="1:2" x14ac:dyDescent="0.2">
      <c r="A35427" s="112" t="s">
        <v>73334</v>
      </c>
      <c r="B35427" s="112" t="s">
        <v>73335</v>
      </c>
    </row>
    <row r="35428" spans="1:2" x14ac:dyDescent="0.2">
      <c r="A35428" s="112" t="s">
        <v>73336</v>
      </c>
      <c r="B35428" s="112" t="s">
        <v>73337</v>
      </c>
    </row>
    <row r="35429" spans="1:2" x14ac:dyDescent="0.2">
      <c r="A35429" s="112" t="s">
        <v>73338</v>
      </c>
      <c r="B35429" s="112" t="s">
        <v>73339</v>
      </c>
    </row>
    <row r="35430" spans="1:2" x14ac:dyDescent="0.2">
      <c r="A35430" s="112" t="s">
        <v>73340</v>
      </c>
      <c r="B35430" s="112" t="s">
        <v>73341</v>
      </c>
    </row>
    <row r="35431" spans="1:2" x14ac:dyDescent="0.2">
      <c r="A35431" s="112" t="s">
        <v>73342</v>
      </c>
      <c r="B35431" s="112" t="s">
        <v>73343</v>
      </c>
    </row>
    <row r="35432" spans="1:2" x14ac:dyDescent="0.2">
      <c r="A35432" s="112" t="s">
        <v>73344</v>
      </c>
      <c r="B35432" s="112" t="s">
        <v>73345</v>
      </c>
    </row>
    <row r="35433" spans="1:2" x14ac:dyDescent="0.2">
      <c r="A35433" s="112" t="s">
        <v>73346</v>
      </c>
      <c r="B35433" s="112" t="s">
        <v>73347</v>
      </c>
    </row>
    <row r="35434" spans="1:2" x14ac:dyDescent="0.2">
      <c r="A35434" s="112" t="s">
        <v>73348</v>
      </c>
      <c r="B35434" s="112" t="s">
        <v>73349</v>
      </c>
    </row>
    <row r="35435" spans="1:2" x14ac:dyDescent="0.2">
      <c r="A35435" s="112" t="s">
        <v>73350</v>
      </c>
      <c r="B35435" s="112" t="s">
        <v>73351</v>
      </c>
    </row>
    <row r="35436" spans="1:2" x14ac:dyDescent="0.2">
      <c r="A35436" s="112" t="s">
        <v>73352</v>
      </c>
      <c r="B35436" s="112" t="s">
        <v>73353</v>
      </c>
    </row>
    <row r="35437" spans="1:2" x14ac:dyDescent="0.2">
      <c r="A35437" s="112" t="s">
        <v>73354</v>
      </c>
      <c r="B35437" s="112" t="s">
        <v>73355</v>
      </c>
    </row>
    <row r="35438" spans="1:2" x14ac:dyDescent="0.2">
      <c r="A35438" s="112" t="s">
        <v>73356</v>
      </c>
      <c r="B35438" s="112" t="s">
        <v>73357</v>
      </c>
    </row>
    <row r="35439" spans="1:2" x14ac:dyDescent="0.2">
      <c r="A35439" s="112" t="s">
        <v>73358</v>
      </c>
      <c r="B35439" s="112" t="s">
        <v>73359</v>
      </c>
    </row>
    <row r="35440" spans="1:2" x14ac:dyDescent="0.2">
      <c r="A35440" s="112" t="s">
        <v>73360</v>
      </c>
      <c r="B35440" s="112" t="s">
        <v>73361</v>
      </c>
    </row>
    <row r="35441" spans="1:2" x14ac:dyDescent="0.2">
      <c r="A35441" s="112" t="s">
        <v>73362</v>
      </c>
      <c r="B35441" s="112" t="s">
        <v>73363</v>
      </c>
    </row>
    <row r="35442" spans="1:2" x14ac:dyDescent="0.2">
      <c r="A35442" s="112" t="s">
        <v>73364</v>
      </c>
      <c r="B35442" s="112" t="s">
        <v>73365</v>
      </c>
    </row>
    <row r="35443" spans="1:2" x14ac:dyDescent="0.2">
      <c r="A35443" s="112" t="s">
        <v>73366</v>
      </c>
      <c r="B35443" s="112" t="s">
        <v>73367</v>
      </c>
    </row>
    <row r="35444" spans="1:2" x14ac:dyDescent="0.2">
      <c r="A35444" s="112" t="s">
        <v>73368</v>
      </c>
      <c r="B35444" s="112" t="s">
        <v>73369</v>
      </c>
    </row>
    <row r="35445" spans="1:2" x14ac:dyDescent="0.2">
      <c r="A35445" s="112" t="s">
        <v>73370</v>
      </c>
      <c r="B35445" s="112" t="s">
        <v>73371</v>
      </c>
    </row>
    <row r="35446" spans="1:2" x14ac:dyDescent="0.2">
      <c r="A35446" s="112" t="s">
        <v>73372</v>
      </c>
      <c r="B35446" s="112" t="s">
        <v>73373</v>
      </c>
    </row>
    <row r="35447" spans="1:2" x14ac:dyDescent="0.2">
      <c r="A35447" s="112" t="s">
        <v>73374</v>
      </c>
      <c r="B35447" s="112" t="s">
        <v>73375</v>
      </c>
    </row>
    <row r="35448" spans="1:2" x14ac:dyDescent="0.2">
      <c r="A35448" s="112" t="s">
        <v>73376</v>
      </c>
      <c r="B35448" s="112" t="s">
        <v>73377</v>
      </c>
    </row>
    <row r="35449" spans="1:2" x14ac:dyDescent="0.2">
      <c r="A35449" s="112" t="s">
        <v>73378</v>
      </c>
      <c r="B35449" s="112" t="s">
        <v>73379</v>
      </c>
    </row>
    <row r="35450" spans="1:2" x14ac:dyDescent="0.2">
      <c r="A35450" s="112" t="s">
        <v>73380</v>
      </c>
      <c r="B35450" s="112" t="s">
        <v>73381</v>
      </c>
    </row>
    <row r="35451" spans="1:2" x14ac:dyDescent="0.2">
      <c r="A35451" s="112" t="s">
        <v>73382</v>
      </c>
      <c r="B35451" s="112" t="s">
        <v>73383</v>
      </c>
    </row>
    <row r="35452" spans="1:2" x14ac:dyDescent="0.2">
      <c r="A35452" s="112" t="s">
        <v>73384</v>
      </c>
      <c r="B35452" s="112" t="s">
        <v>73385</v>
      </c>
    </row>
    <row r="35453" spans="1:2" x14ac:dyDescent="0.2">
      <c r="A35453" s="112" t="s">
        <v>73386</v>
      </c>
      <c r="B35453" s="112" t="s">
        <v>73387</v>
      </c>
    </row>
    <row r="35454" spans="1:2" x14ac:dyDescent="0.2">
      <c r="A35454" s="112" t="s">
        <v>73388</v>
      </c>
      <c r="B35454" s="112" t="s">
        <v>73389</v>
      </c>
    </row>
    <row r="35455" spans="1:2" x14ac:dyDescent="0.2">
      <c r="A35455" s="112" t="s">
        <v>73390</v>
      </c>
      <c r="B35455" s="112" t="s">
        <v>73391</v>
      </c>
    </row>
    <row r="35456" spans="1:2" x14ac:dyDescent="0.2">
      <c r="A35456" s="112" t="s">
        <v>73392</v>
      </c>
      <c r="B35456" s="112" t="s">
        <v>73393</v>
      </c>
    </row>
    <row r="35457" spans="1:2" x14ac:dyDescent="0.2">
      <c r="A35457" s="112" t="s">
        <v>73394</v>
      </c>
      <c r="B35457" s="112" t="s">
        <v>73395</v>
      </c>
    </row>
    <row r="35458" spans="1:2" x14ac:dyDescent="0.2">
      <c r="A35458" s="112" t="s">
        <v>73396</v>
      </c>
      <c r="B35458" s="112" t="s">
        <v>73397</v>
      </c>
    </row>
    <row r="35459" spans="1:2" x14ac:dyDescent="0.2">
      <c r="A35459" s="112" t="s">
        <v>73398</v>
      </c>
      <c r="B35459" s="112" t="s">
        <v>73399</v>
      </c>
    </row>
    <row r="35460" spans="1:2" x14ac:dyDescent="0.2">
      <c r="A35460" s="112" t="s">
        <v>73400</v>
      </c>
      <c r="B35460" s="112" t="s">
        <v>73401</v>
      </c>
    </row>
    <row r="35461" spans="1:2" x14ac:dyDescent="0.2">
      <c r="A35461" s="112" t="s">
        <v>73402</v>
      </c>
      <c r="B35461" s="112" t="s">
        <v>73403</v>
      </c>
    </row>
    <row r="35462" spans="1:2" x14ac:dyDescent="0.2">
      <c r="A35462" s="112" t="s">
        <v>73404</v>
      </c>
      <c r="B35462" s="112" t="s">
        <v>73405</v>
      </c>
    </row>
    <row r="35463" spans="1:2" x14ac:dyDescent="0.2">
      <c r="A35463" s="112" t="s">
        <v>73406</v>
      </c>
      <c r="B35463" s="112" t="s">
        <v>73407</v>
      </c>
    </row>
    <row r="35464" spans="1:2" x14ac:dyDescent="0.2">
      <c r="A35464" s="112" t="s">
        <v>73408</v>
      </c>
      <c r="B35464" s="112" t="s">
        <v>73409</v>
      </c>
    </row>
    <row r="35465" spans="1:2" x14ac:dyDescent="0.2">
      <c r="A35465" s="112" t="s">
        <v>73410</v>
      </c>
      <c r="B35465" s="112" t="s">
        <v>73411</v>
      </c>
    </row>
    <row r="35466" spans="1:2" x14ac:dyDescent="0.2">
      <c r="A35466" s="112" t="s">
        <v>73412</v>
      </c>
      <c r="B35466" s="112" t="s">
        <v>73413</v>
      </c>
    </row>
    <row r="35467" spans="1:2" x14ac:dyDescent="0.2">
      <c r="A35467" s="112" t="s">
        <v>73414</v>
      </c>
      <c r="B35467" s="112" t="s">
        <v>73415</v>
      </c>
    </row>
    <row r="35468" spans="1:2" x14ac:dyDescent="0.2">
      <c r="A35468" s="112" t="s">
        <v>73416</v>
      </c>
      <c r="B35468" s="112" t="s">
        <v>73417</v>
      </c>
    </row>
    <row r="35469" spans="1:2" x14ac:dyDescent="0.2">
      <c r="A35469" s="112" t="s">
        <v>73418</v>
      </c>
      <c r="B35469" s="112" t="s">
        <v>73419</v>
      </c>
    </row>
    <row r="35470" spans="1:2" x14ac:dyDescent="0.2">
      <c r="A35470" s="112" t="s">
        <v>73420</v>
      </c>
      <c r="B35470" s="112" t="s">
        <v>73421</v>
      </c>
    </row>
    <row r="35471" spans="1:2" x14ac:dyDescent="0.2">
      <c r="A35471" s="112" t="s">
        <v>73422</v>
      </c>
      <c r="B35471" s="112" t="s">
        <v>73423</v>
      </c>
    </row>
    <row r="35472" spans="1:2" x14ac:dyDescent="0.2">
      <c r="A35472" s="112" t="s">
        <v>73424</v>
      </c>
      <c r="B35472" s="112" t="s">
        <v>73425</v>
      </c>
    </row>
    <row r="35473" spans="1:2" x14ac:dyDescent="0.2">
      <c r="A35473" s="112" t="s">
        <v>73426</v>
      </c>
      <c r="B35473" s="112" t="s">
        <v>73427</v>
      </c>
    </row>
    <row r="35474" spans="1:2" x14ac:dyDescent="0.2">
      <c r="A35474" s="112" t="s">
        <v>73428</v>
      </c>
      <c r="B35474" s="112" t="s">
        <v>73429</v>
      </c>
    </row>
    <row r="35475" spans="1:2" x14ac:dyDescent="0.2">
      <c r="A35475" s="112" t="s">
        <v>73430</v>
      </c>
      <c r="B35475" s="112" t="s">
        <v>73431</v>
      </c>
    </row>
    <row r="35476" spans="1:2" x14ac:dyDescent="0.2">
      <c r="A35476" s="112" t="s">
        <v>73432</v>
      </c>
      <c r="B35476" s="112" t="s">
        <v>73433</v>
      </c>
    </row>
    <row r="35477" spans="1:2" x14ac:dyDescent="0.2">
      <c r="A35477" s="112" t="s">
        <v>73434</v>
      </c>
      <c r="B35477" s="112" t="s">
        <v>73435</v>
      </c>
    </row>
    <row r="35478" spans="1:2" x14ac:dyDescent="0.2">
      <c r="A35478" s="112" t="s">
        <v>73436</v>
      </c>
      <c r="B35478" s="112" t="s">
        <v>73437</v>
      </c>
    </row>
    <row r="35479" spans="1:2" x14ac:dyDescent="0.2">
      <c r="A35479" s="112" t="s">
        <v>73438</v>
      </c>
      <c r="B35479" s="112" t="s">
        <v>73439</v>
      </c>
    </row>
    <row r="35480" spans="1:2" x14ac:dyDescent="0.2">
      <c r="A35480" s="112" t="s">
        <v>73440</v>
      </c>
      <c r="B35480" s="112" t="s">
        <v>73441</v>
      </c>
    </row>
    <row r="35481" spans="1:2" x14ac:dyDescent="0.2">
      <c r="A35481" s="112" t="s">
        <v>73442</v>
      </c>
      <c r="B35481" s="112" t="s">
        <v>73443</v>
      </c>
    </row>
    <row r="35482" spans="1:2" x14ac:dyDescent="0.2">
      <c r="A35482" s="112" t="s">
        <v>73444</v>
      </c>
      <c r="B35482" s="112" t="s">
        <v>73443</v>
      </c>
    </row>
    <row r="35483" spans="1:2" x14ac:dyDescent="0.2">
      <c r="A35483" s="112" t="s">
        <v>73445</v>
      </c>
      <c r="B35483" s="112" t="s">
        <v>73446</v>
      </c>
    </row>
    <row r="35484" spans="1:2" x14ac:dyDescent="0.2">
      <c r="A35484" s="112" t="s">
        <v>73447</v>
      </c>
      <c r="B35484" s="112" t="s">
        <v>73448</v>
      </c>
    </row>
    <row r="35485" spans="1:2" x14ac:dyDescent="0.2">
      <c r="A35485" s="112" t="s">
        <v>73449</v>
      </c>
      <c r="B35485" s="112" t="s">
        <v>73450</v>
      </c>
    </row>
    <row r="35486" spans="1:2" x14ac:dyDescent="0.2">
      <c r="A35486" s="112" t="s">
        <v>73451</v>
      </c>
      <c r="B35486" s="112" t="s">
        <v>73452</v>
      </c>
    </row>
    <row r="35487" spans="1:2" x14ac:dyDescent="0.2">
      <c r="A35487" s="112" t="s">
        <v>73453</v>
      </c>
      <c r="B35487" s="112" t="s">
        <v>73454</v>
      </c>
    </row>
    <row r="35488" spans="1:2" x14ac:dyDescent="0.2">
      <c r="A35488" s="112" t="s">
        <v>73455</v>
      </c>
      <c r="B35488" s="112" t="s">
        <v>73456</v>
      </c>
    </row>
    <row r="35489" spans="1:2" x14ac:dyDescent="0.2">
      <c r="A35489" s="112" t="s">
        <v>73457</v>
      </c>
      <c r="B35489" s="112" t="s">
        <v>73458</v>
      </c>
    </row>
    <row r="35490" spans="1:2" x14ac:dyDescent="0.2">
      <c r="A35490" s="112" t="s">
        <v>73459</v>
      </c>
      <c r="B35490" s="112" t="s">
        <v>73460</v>
      </c>
    </row>
    <row r="35491" spans="1:2" x14ac:dyDescent="0.2">
      <c r="A35491" s="112" t="s">
        <v>73461</v>
      </c>
      <c r="B35491" s="112" t="s">
        <v>73462</v>
      </c>
    </row>
    <row r="35492" spans="1:2" x14ac:dyDescent="0.2">
      <c r="A35492" s="112" t="s">
        <v>73463</v>
      </c>
      <c r="B35492" s="112" t="s">
        <v>73464</v>
      </c>
    </row>
    <row r="35493" spans="1:2" x14ac:dyDescent="0.2">
      <c r="A35493" s="112" t="s">
        <v>73465</v>
      </c>
      <c r="B35493" s="112" t="s">
        <v>73466</v>
      </c>
    </row>
    <row r="35494" spans="1:2" x14ac:dyDescent="0.2">
      <c r="A35494" s="112" t="s">
        <v>73467</v>
      </c>
      <c r="B35494" s="112" t="s">
        <v>73468</v>
      </c>
    </row>
    <row r="35495" spans="1:2" x14ac:dyDescent="0.2">
      <c r="A35495" s="112" t="s">
        <v>73469</v>
      </c>
      <c r="B35495" s="112" t="s">
        <v>73470</v>
      </c>
    </row>
    <row r="35496" spans="1:2" x14ac:dyDescent="0.2">
      <c r="A35496" s="112" t="s">
        <v>73471</v>
      </c>
      <c r="B35496" s="112" t="s">
        <v>73472</v>
      </c>
    </row>
    <row r="35497" spans="1:2" x14ac:dyDescent="0.2">
      <c r="A35497" s="112" t="s">
        <v>73473</v>
      </c>
      <c r="B35497" s="112" t="s">
        <v>73474</v>
      </c>
    </row>
    <row r="35498" spans="1:2" x14ac:dyDescent="0.2">
      <c r="A35498" s="112" t="s">
        <v>73475</v>
      </c>
      <c r="B35498" s="112" t="s">
        <v>73476</v>
      </c>
    </row>
    <row r="35499" spans="1:2" x14ac:dyDescent="0.2">
      <c r="A35499" s="112" t="s">
        <v>73477</v>
      </c>
      <c r="B35499" s="112" t="s">
        <v>73478</v>
      </c>
    </row>
    <row r="35500" spans="1:2" x14ac:dyDescent="0.2">
      <c r="A35500" s="112" t="s">
        <v>73479</v>
      </c>
      <c r="B35500" s="112" t="s">
        <v>73480</v>
      </c>
    </row>
    <row r="35501" spans="1:2" x14ac:dyDescent="0.2">
      <c r="A35501" s="112" t="s">
        <v>73481</v>
      </c>
      <c r="B35501" s="112" t="s">
        <v>73482</v>
      </c>
    </row>
    <row r="35502" spans="1:2" x14ac:dyDescent="0.2">
      <c r="A35502" s="112" t="s">
        <v>73483</v>
      </c>
      <c r="B35502" s="112" t="s">
        <v>73484</v>
      </c>
    </row>
    <row r="35503" spans="1:2" x14ac:dyDescent="0.2">
      <c r="A35503" s="112" t="s">
        <v>73485</v>
      </c>
      <c r="B35503" s="112" t="s">
        <v>73486</v>
      </c>
    </row>
    <row r="35504" spans="1:2" x14ac:dyDescent="0.2">
      <c r="A35504" s="112" t="s">
        <v>73487</v>
      </c>
      <c r="B35504" s="112" t="s">
        <v>73488</v>
      </c>
    </row>
    <row r="35505" spans="1:2" x14ac:dyDescent="0.2">
      <c r="A35505" s="112" t="s">
        <v>73489</v>
      </c>
      <c r="B35505" s="112" t="s">
        <v>73490</v>
      </c>
    </row>
    <row r="35506" spans="1:2" x14ac:dyDescent="0.2">
      <c r="A35506" s="112" t="s">
        <v>73491</v>
      </c>
      <c r="B35506" s="112" t="s">
        <v>73492</v>
      </c>
    </row>
    <row r="35507" spans="1:2" x14ac:dyDescent="0.2">
      <c r="A35507" s="112" t="s">
        <v>73493</v>
      </c>
      <c r="B35507" s="112" t="s">
        <v>73494</v>
      </c>
    </row>
    <row r="35508" spans="1:2" x14ac:dyDescent="0.2">
      <c r="A35508" s="112" t="s">
        <v>73495</v>
      </c>
      <c r="B35508" s="112" t="s">
        <v>73496</v>
      </c>
    </row>
    <row r="35509" spans="1:2" x14ac:dyDescent="0.2">
      <c r="A35509" s="112" t="s">
        <v>73497</v>
      </c>
      <c r="B35509" s="112" t="s">
        <v>73498</v>
      </c>
    </row>
    <row r="35510" spans="1:2" x14ac:dyDescent="0.2">
      <c r="A35510" s="112" t="s">
        <v>73499</v>
      </c>
      <c r="B35510" s="112" t="s">
        <v>73500</v>
      </c>
    </row>
    <row r="35511" spans="1:2" x14ac:dyDescent="0.2">
      <c r="A35511" s="112" t="s">
        <v>73501</v>
      </c>
      <c r="B35511" s="112" t="s">
        <v>73502</v>
      </c>
    </row>
    <row r="35512" spans="1:2" x14ac:dyDescent="0.2">
      <c r="A35512" s="112" t="s">
        <v>73503</v>
      </c>
      <c r="B35512" s="112" t="s">
        <v>73504</v>
      </c>
    </row>
    <row r="35513" spans="1:2" x14ac:dyDescent="0.2">
      <c r="A35513" s="112" t="s">
        <v>73505</v>
      </c>
      <c r="B35513" s="112" t="s">
        <v>73506</v>
      </c>
    </row>
    <row r="35514" spans="1:2" x14ac:dyDescent="0.2">
      <c r="A35514" s="112" t="s">
        <v>73507</v>
      </c>
      <c r="B35514" s="112" t="s">
        <v>73508</v>
      </c>
    </row>
    <row r="35515" spans="1:2" x14ac:dyDescent="0.2">
      <c r="A35515" s="112" t="s">
        <v>73509</v>
      </c>
      <c r="B35515" s="112" t="s">
        <v>73510</v>
      </c>
    </row>
    <row r="35516" spans="1:2" x14ac:dyDescent="0.2">
      <c r="A35516" s="112" t="s">
        <v>73511</v>
      </c>
      <c r="B35516" s="112" t="s">
        <v>73512</v>
      </c>
    </row>
    <row r="35517" spans="1:2" x14ac:dyDescent="0.2">
      <c r="A35517" s="112" t="s">
        <v>73513</v>
      </c>
      <c r="B35517" s="112" t="s">
        <v>73514</v>
      </c>
    </row>
    <row r="35518" spans="1:2" x14ac:dyDescent="0.2">
      <c r="A35518" s="112" t="s">
        <v>73515</v>
      </c>
      <c r="B35518" s="112" t="s">
        <v>73516</v>
      </c>
    </row>
    <row r="35519" spans="1:2" x14ac:dyDescent="0.2">
      <c r="A35519" s="112" t="s">
        <v>73517</v>
      </c>
      <c r="B35519" s="112" t="s">
        <v>73518</v>
      </c>
    </row>
    <row r="35520" spans="1:2" x14ac:dyDescent="0.2">
      <c r="A35520" s="112" t="s">
        <v>73519</v>
      </c>
      <c r="B35520" s="112" t="s">
        <v>73520</v>
      </c>
    </row>
    <row r="35521" spans="1:2" x14ac:dyDescent="0.2">
      <c r="A35521" s="112" t="s">
        <v>73521</v>
      </c>
      <c r="B35521" s="112" t="s">
        <v>73522</v>
      </c>
    </row>
    <row r="35522" spans="1:2" x14ac:dyDescent="0.2">
      <c r="A35522" s="112" t="s">
        <v>73523</v>
      </c>
      <c r="B35522" s="112" t="s">
        <v>73524</v>
      </c>
    </row>
    <row r="35523" spans="1:2" x14ac:dyDescent="0.2">
      <c r="A35523" s="112" t="s">
        <v>73525</v>
      </c>
      <c r="B35523" s="112" t="s">
        <v>73526</v>
      </c>
    </row>
    <row r="35524" spans="1:2" x14ac:dyDescent="0.2">
      <c r="A35524" s="112" t="s">
        <v>73527</v>
      </c>
      <c r="B35524" s="112" t="s">
        <v>73528</v>
      </c>
    </row>
    <row r="35525" spans="1:2" x14ac:dyDescent="0.2">
      <c r="A35525" s="112" t="s">
        <v>73529</v>
      </c>
      <c r="B35525" s="112" t="s">
        <v>73530</v>
      </c>
    </row>
    <row r="35526" spans="1:2" x14ac:dyDescent="0.2">
      <c r="A35526" s="112" t="s">
        <v>73531</v>
      </c>
      <c r="B35526" s="112" t="s">
        <v>73532</v>
      </c>
    </row>
    <row r="35527" spans="1:2" x14ac:dyDescent="0.2">
      <c r="A35527" s="112" t="s">
        <v>73533</v>
      </c>
      <c r="B35527" s="112" t="s">
        <v>73534</v>
      </c>
    </row>
    <row r="35528" spans="1:2" x14ac:dyDescent="0.2">
      <c r="A35528" s="112" t="s">
        <v>73535</v>
      </c>
      <c r="B35528" s="112" t="s">
        <v>73536</v>
      </c>
    </row>
    <row r="35529" spans="1:2" x14ac:dyDescent="0.2">
      <c r="A35529" s="112" t="s">
        <v>73537</v>
      </c>
      <c r="B35529" s="112" t="s">
        <v>73538</v>
      </c>
    </row>
    <row r="35530" spans="1:2" x14ac:dyDescent="0.2">
      <c r="A35530" s="112" t="s">
        <v>73539</v>
      </c>
      <c r="B35530" s="112" t="s">
        <v>73540</v>
      </c>
    </row>
    <row r="35531" spans="1:2" x14ac:dyDescent="0.2">
      <c r="A35531" s="112" t="s">
        <v>73541</v>
      </c>
      <c r="B35531" s="112" t="s">
        <v>73542</v>
      </c>
    </row>
    <row r="35532" spans="1:2" x14ac:dyDescent="0.2">
      <c r="A35532" s="112" t="s">
        <v>73543</v>
      </c>
      <c r="B35532" s="112" t="s">
        <v>73544</v>
      </c>
    </row>
    <row r="35533" spans="1:2" x14ac:dyDescent="0.2">
      <c r="A35533" s="112" t="s">
        <v>73545</v>
      </c>
      <c r="B35533" s="112" t="s">
        <v>73546</v>
      </c>
    </row>
    <row r="35534" spans="1:2" x14ac:dyDescent="0.2">
      <c r="A35534" s="112" t="s">
        <v>73547</v>
      </c>
      <c r="B35534" s="112" t="s">
        <v>73548</v>
      </c>
    </row>
    <row r="35535" spans="1:2" x14ac:dyDescent="0.2">
      <c r="A35535" s="112" t="s">
        <v>73549</v>
      </c>
      <c r="B35535" s="112" t="s">
        <v>73550</v>
      </c>
    </row>
    <row r="35536" spans="1:2" x14ac:dyDescent="0.2">
      <c r="A35536" s="112" t="s">
        <v>73551</v>
      </c>
      <c r="B35536" s="112" t="s">
        <v>73552</v>
      </c>
    </row>
    <row r="35537" spans="1:2" x14ac:dyDescent="0.2">
      <c r="A35537" s="112" t="s">
        <v>73553</v>
      </c>
      <c r="B35537" s="112" t="s">
        <v>73554</v>
      </c>
    </row>
    <row r="35538" spans="1:2" x14ac:dyDescent="0.2">
      <c r="A35538" s="112" t="s">
        <v>73555</v>
      </c>
      <c r="B35538" s="112" t="s">
        <v>73556</v>
      </c>
    </row>
    <row r="35539" spans="1:2" x14ac:dyDescent="0.2">
      <c r="A35539" s="112" t="s">
        <v>73557</v>
      </c>
      <c r="B35539" s="112" t="s">
        <v>73558</v>
      </c>
    </row>
    <row r="35540" spans="1:2" x14ac:dyDescent="0.2">
      <c r="A35540" s="112" t="s">
        <v>73559</v>
      </c>
      <c r="B35540" s="112" t="s">
        <v>73560</v>
      </c>
    </row>
    <row r="35541" spans="1:2" x14ac:dyDescent="0.2">
      <c r="A35541" s="112" t="s">
        <v>73561</v>
      </c>
      <c r="B35541" s="112" t="s">
        <v>73562</v>
      </c>
    </row>
    <row r="35542" spans="1:2" x14ac:dyDescent="0.2">
      <c r="A35542" s="112" t="s">
        <v>73563</v>
      </c>
      <c r="B35542" s="112" t="s">
        <v>73564</v>
      </c>
    </row>
    <row r="35543" spans="1:2" x14ac:dyDescent="0.2">
      <c r="A35543" s="112" t="s">
        <v>73565</v>
      </c>
      <c r="B35543" s="112" t="s">
        <v>73566</v>
      </c>
    </row>
    <row r="35544" spans="1:2" x14ac:dyDescent="0.2">
      <c r="A35544" s="112" t="s">
        <v>73567</v>
      </c>
      <c r="B35544" s="112" t="s">
        <v>73568</v>
      </c>
    </row>
    <row r="35545" spans="1:2" x14ac:dyDescent="0.2">
      <c r="A35545" s="112" t="s">
        <v>73569</v>
      </c>
      <c r="B35545" s="112" t="s">
        <v>73570</v>
      </c>
    </row>
    <row r="35546" spans="1:2" x14ac:dyDescent="0.2">
      <c r="A35546" s="112" t="s">
        <v>73571</v>
      </c>
      <c r="B35546" s="112" t="s">
        <v>73572</v>
      </c>
    </row>
    <row r="35547" spans="1:2" x14ac:dyDescent="0.2">
      <c r="A35547" s="112" t="s">
        <v>73573</v>
      </c>
      <c r="B35547" s="112" t="s">
        <v>73574</v>
      </c>
    </row>
    <row r="35548" spans="1:2" x14ac:dyDescent="0.2">
      <c r="A35548" s="112" t="s">
        <v>73575</v>
      </c>
      <c r="B35548" s="112" t="s">
        <v>73576</v>
      </c>
    </row>
    <row r="35549" spans="1:2" x14ac:dyDescent="0.2">
      <c r="A35549" s="112" t="s">
        <v>73577</v>
      </c>
      <c r="B35549" s="112" t="s">
        <v>73578</v>
      </c>
    </row>
    <row r="35550" spans="1:2" x14ac:dyDescent="0.2">
      <c r="A35550" s="112" t="s">
        <v>73579</v>
      </c>
      <c r="B35550" s="112" t="s">
        <v>73580</v>
      </c>
    </row>
    <row r="35551" spans="1:2" x14ac:dyDescent="0.2">
      <c r="A35551" s="112" t="s">
        <v>73581</v>
      </c>
      <c r="B35551" s="112" t="s">
        <v>73582</v>
      </c>
    </row>
    <row r="35552" spans="1:2" x14ac:dyDescent="0.2">
      <c r="A35552" s="112" t="s">
        <v>73583</v>
      </c>
      <c r="B35552" s="112" t="s">
        <v>73584</v>
      </c>
    </row>
    <row r="35553" spans="1:2" x14ac:dyDescent="0.2">
      <c r="A35553" s="112" t="s">
        <v>73585</v>
      </c>
      <c r="B35553" s="112" t="s">
        <v>73586</v>
      </c>
    </row>
    <row r="35554" spans="1:2" x14ac:dyDescent="0.2">
      <c r="A35554" s="112" t="s">
        <v>73587</v>
      </c>
      <c r="B35554" s="112" t="s">
        <v>73588</v>
      </c>
    </row>
    <row r="35555" spans="1:2" x14ac:dyDescent="0.2">
      <c r="A35555" s="112" t="s">
        <v>73589</v>
      </c>
      <c r="B35555" s="112" t="s">
        <v>73590</v>
      </c>
    </row>
    <row r="35556" spans="1:2" x14ac:dyDescent="0.2">
      <c r="A35556" s="112" t="s">
        <v>73591</v>
      </c>
      <c r="B35556" s="112" t="s">
        <v>73592</v>
      </c>
    </row>
    <row r="35557" spans="1:2" x14ac:dyDescent="0.2">
      <c r="A35557" s="112" t="s">
        <v>73593</v>
      </c>
      <c r="B35557" s="112" t="s">
        <v>73594</v>
      </c>
    </row>
    <row r="35558" spans="1:2" x14ac:dyDescent="0.2">
      <c r="A35558" s="112" t="s">
        <v>73595</v>
      </c>
      <c r="B35558" s="112" t="s">
        <v>73596</v>
      </c>
    </row>
    <row r="35559" spans="1:2" x14ac:dyDescent="0.2">
      <c r="A35559" s="112" t="s">
        <v>73597</v>
      </c>
      <c r="B35559" s="112" t="s">
        <v>73598</v>
      </c>
    </row>
    <row r="35560" spans="1:2" x14ac:dyDescent="0.2">
      <c r="A35560" s="112" t="s">
        <v>73599</v>
      </c>
      <c r="B35560" s="112" t="s">
        <v>73600</v>
      </c>
    </row>
    <row r="35561" spans="1:2" x14ac:dyDescent="0.2">
      <c r="A35561" s="112" t="s">
        <v>73601</v>
      </c>
      <c r="B35561" s="112" t="s">
        <v>73602</v>
      </c>
    </row>
    <row r="35562" spans="1:2" x14ac:dyDescent="0.2">
      <c r="A35562" s="112" t="s">
        <v>73603</v>
      </c>
      <c r="B35562" s="112" t="s">
        <v>73604</v>
      </c>
    </row>
    <row r="35563" spans="1:2" x14ac:dyDescent="0.2">
      <c r="A35563" s="112" t="s">
        <v>73605</v>
      </c>
      <c r="B35563" s="112" t="s">
        <v>73606</v>
      </c>
    </row>
    <row r="35564" spans="1:2" x14ac:dyDescent="0.2">
      <c r="A35564" s="112" t="s">
        <v>73607</v>
      </c>
      <c r="B35564" s="112" t="s">
        <v>73608</v>
      </c>
    </row>
    <row r="35565" spans="1:2" x14ac:dyDescent="0.2">
      <c r="A35565" s="112" t="s">
        <v>73609</v>
      </c>
      <c r="B35565" s="112" t="s">
        <v>73610</v>
      </c>
    </row>
    <row r="35566" spans="1:2" x14ac:dyDescent="0.2">
      <c r="A35566" s="112" t="s">
        <v>73611</v>
      </c>
      <c r="B35566" s="112" t="s">
        <v>73612</v>
      </c>
    </row>
    <row r="35567" spans="1:2" x14ac:dyDescent="0.2">
      <c r="A35567" s="112" t="s">
        <v>73613</v>
      </c>
      <c r="B35567" s="112" t="s">
        <v>73614</v>
      </c>
    </row>
    <row r="35568" spans="1:2" x14ac:dyDescent="0.2">
      <c r="A35568" s="112" t="s">
        <v>73615</v>
      </c>
      <c r="B35568" s="112" t="s">
        <v>73616</v>
      </c>
    </row>
    <row r="35569" spans="1:2" x14ac:dyDescent="0.2">
      <c r="A35569" s="112" t="s">
        <v>73617</v>
      </c>
      <c r="B35569" s="112" t="s">
        <v>73618</v>
      </c>
    </row>
    <row r="35570" spans="1:2" x14ac:dyDescent="0.2">
      <c r="A35570" s="112" t="s">
        <v>73619</v>
      </c>
      <c r="B35570" s="112" t="s">
        <v>73620</v>
      </c>
    </row>
    <row r="35571" spans="1:2" x14ac:dyDescent="0.2">
      <c r="A35571" s="112" t="s">
        <v>73621</v>
      </c>
      <c r="B35571" s="112" t="s">
        <v>73622</v>
      </c>
    </row>
    <row r="35572" spans="1:2" x14ac:dyDescent="0.2">
      <c r="A35572" s="112" t="s">
        <v>73623</v>
      </c>
      <c r="B35572" s="112" t="s">
        <v>73624</v>
      </c>
    </row>
    <row r="35573" spans="1:2" x14ac:dyDescent="0.2">
      <c r="A35573" s="112" t="s">
        <v>73625</v>
      </c>
      <c r="B35573" s="112" t="s">
        <v>73626</v>
      </c>
    </row>
    <row r="35574" spans="1:2" x14ac:dyDescent="0.2">
      <c r="A35574" s="112" t="s">
        <v>73627</v>
      </c>
      <c r="B35574" s="112" t="s">
        <v>73628</v>
      </c>
    </row>
    <row r="35575" spans="1:2" x14ac:dyDescent="0.2">
      <c r="A35575" s="112" t="s">
        <v>73629</v>
      </c>
      <c r="B35575" s="112" t="s">
        <v>73630</v>
      </c>
    </row>
    <row r="35576" spans="1:2" x14ac:dyDescent="0.2">
      <c r="A35576" s="112" t="s">
        <v>73631</v>
      </c>
      <c r="B35576" s="112" t="s">
        <v>73632</v>
      </c>
    </row>
    <row r="35577" spans="1:2" x14ac:dyDescent="0.2">
      <c r="A35577" s="112" t="s">
        <v>73633</v>
      </c>
      <c r="B35577" s="112" t="s">
        <v>73634</v>
      </c>
    </row>
    <row r="35578" spans="1:2" x14ac:dyDescent="0.2">
      <c r="A35578" s="112" t="s">
        <v>73635</v>
      </c>
      <c r="B35578" s="112" t="s">
        <v>73636</v>
      </c>
    </row>
    <row r="35579" spans="1:2" x14ac:dyDescent="0.2">
      <c r="A35579" s="112" t="s">
        <v>73637</v>
      </c>
      <c r="B35579" s="112" t="s">
        <v>73638</v>
      </c>
    </row>
    <row r="35580" spans="1:2" x14ac:dyDescent="0.2">
      <c r="A35580" s="112" t="s">
        <v>73639</v>
      </c>
      <c r="B35580" s="112" t="s">
        <v>73640</v>
      </c>
    </row>
    <row r="35581" spans="1:2" x14ac:dyDescent="0.2">
      <c r="A35581" s="112" t="s">
        <v>73641</v>
      </c>
      <c r="B35581" s="112" t="s">
        <v>73642</v>
      </c>
    </row>
    <row r="35582" spans="1:2" x14ac:dyDescent="0.2">
      <c r="A35582" s="112" t="s">
        <v>73643</v>
      </c>
      <c r="B35582" s="112" t="s">
        <v>73644</v>
      </c>
    </row>
    <row r="35583" spans="1:2" x14ac:dyDescent="0.2">
      <c r="A35583" s="112" t="s">
        <v>73645</v>
      </c>
      <c r="B35583" s="112" t="s">
        <v>73646</v>
      </c>
    </row>
    <row r="35584" spans="1:2" x14ac:dyDescent="0.2">
      <c r="A35584" s="112" t="s">
        <v>73647</v>
      </c>
      <c r="B35584" s="112" t="s">
        <v>73648</v>
      </c>
    </row>
    <row r="35585" spans="1:2" x14ac:dyDescent="0.2">
      <c r="A35585" s="112" t="s">
        <v>73649</v>
      </c>
      <c r="B35585" s="112" t="s">
        <v>73650</v>
      </c>
    </row>
    <row r="35586" spans="1:2" x14ac:dyDescent="0.2">
      <c r="A35586" s="112" t="s">
        <v>73651</v>
      </c>
      <c r="B35586" s="112" t="s">
        <v>73652</v>
      </c>
    </row>
    <row r="35587" spans="1:2" x14ac:dyDescent="0.2">
      <c r="A35587" s="112" t="s">
        <v>73653</v>
      </c>
      <c r="B35587" s="112" t="s">
        <v>73654</v>
      </c>
    </row>
    <row r="35588" spans="1:2" x14ac:dyDescent="0.2">
      <c r="A35588" s="112" t="s">
        <v>73655</v>
      </c>
      <c r="B35588" s="112" t="s">
        <v>73656</v>
      </c>
    </row>
    <row r="35589" spans="1:2" x14ac:dyDescent="0.2">
      <c r="A35589" s="112" t="s">
        <v>73657</v>
      </c>
      <c r="B35589" s="112" t="s">
        <v>73658</v>
      </c>
    </row>
    <row r="35590" spans="1:2" x14ac:dyDescent="0.2">
      <c r="A35590" s="112" t="s">
        <v>73659</v>
      </c>
      <c r="B35590" s="112" t="s">
        <v>73660</v>
      </c>
    </row>
    <row r="35591" spans="1:2" x14ac:dyDescent="0.2">
      <c r="A35591" s="112" t="s">
        <v>73661</v>
      </c>
      <c r="B35591" s="112" t="s">
        <v>73662</v>
      </c>
    </row>
    <row r="35592" spans="1:2" x14ac:dyDescent="0.2">
      <c r="A35592" s="112" t="s">
        <v>73663</v>
      </c>
      <c r="B35592" s="112" t="s">
        <v>73664</v>
      </c>
    </row>
    <row r="35593" spans="1:2" x14ac:dyDescent="0.2">
      <c r="A35593" s="112" t="s">
        <v>73665</v>
      </c>
      <c r="B35593" s="112" t="s">
        <v>73666</v>
      </c>
    </row>
    <row r="35594" spans="1:2" x14ac:dyDescent="0.2">
      <c r="A35594" s="112" t="s">
        <v>73667</v>
      </c>
      <c r="B35594" s="112" t="s">
        <v>73668</v>
      </c>
    </row>
    <row r="35595" spans="1:2" x14ac:dyDescent="0.2">
      <c r="A35595" s="112" t="s">
        <v>73669</v>
      </c>
      <c r="B35595" s="112" t="s">
        <v>73670</v>
      </c>
    </row>
    <row r="35596" spans="1:2" x14ac:dyDescent="0.2">
      <c r="A35596" s="112" t="s">
        <v>73671</v>
      </c>
      <c r="B35596" s="112" t="s">
        <v>73672</v>
      </c>
    </row>
    <row r="35597" spans="1:2" x14ac:dyDescent="0.2">
      <c r="A35597" s="112" t="s">
        <v>73673</v>
      </c>
      <c r="B35597" s="112" t="s">
        <v>73674</v>
      </c>
    </row>
    <row r="35598" spans="1:2" x14ac:dyDescent="0.2">
      <c r="A35598" s="112" t="s">
        <v>73675</v>
      </c>
      <c r="B35598" s="112" t="s">
        <v>73676</v>
      </c>
    </row>
    <row r="35599" spans="1:2" x14ac:dyDescent="0.2">
      <c r="A35599" s="112" t="s">
        <v>73677</v>
      </c>
      <c r="B35599" s="112" t="s">
        <v>73678</v>
      </c>
    </row>
    <row r="35600" spans="1:2" x14ac:dyDescent="0.2">
      <c r="A35600" s="112" t="s">
        <v>73679</v>
      </c>
      <c r="B35600" s="112" t="s">
        <v>73680</v>
      </c>
    </row>
    <row r="35601" spans="1:2" x14ac:dyDescent="0.2">
      <c r="A35601" s="112" t="s">
        <v>73681</v>
      </c>
      <c r="B35601" s="112" t="s">
        <v>73682</v>
      </c>
    </row>
    <row r="35602" spans="1:2" x14ac:dyDescent="0.2">
      <c r="A35602" s="112" t="s">
        <v>73683</v>
      </c>
      <c r="B35602" s="112" t="s">
        <v>73684</v>
      </c>
    </row>
    <row r="35603" spans="1:2" x14ac:dyDescent="0.2">
      <c r="A35603" s="112" t="s">
        <v>73685</v>
      </c>
      <c r="B35603" s="112" t="s">
        <v>73686</v>
      </c>
    </row>
    <row r="35604" spans="1:2" x14ac:dyDescent="0.2">
      <c r="A35604" s="112" t="s">
        <v>73687</v>
      </c>
      <c r="B35604" s="112" t="s">
        <v>73688</v>
      </c>
    </row>
    <row r="35605" spans="1:2" x14ac:dyDescent="0.2">
      <c r="A35605" s="112" t="s">
        <v>73689</v>
      </c>
      <c r="B35605" s="112" t="s">
        <v>73690</v>
      </c>
    </row>
    <row r="35606" spans="1:2" x14ac:dyDescent="0.2">
      <c r="A35606" s="112" t="s">
        <v>73691</v>
      </c>
      <c r="B35606" s="112" t="s">
        <v>73692</v>
      </c>
    </row>
    <row r="35607" spans="1:2" x14ac:dyDescent="0.2">
      <c r="A35607" s="112" t="s">
        <v>73693</v>
      </c>
      <c r="B35607" s="112" t="s">
        <v>73694</v>
      </c>
    </row>
    <row r="35608" spans="1:2" x14ac:dyDescent="0.2">
      <c r="A35608" s="112" t="s">
        <v>73695</v>
      </c>
      <c r="B35608" s="112" t="s">
        <v>73696</v>
      </c>
    </row>
    <row r="35609" spans="1:2" x14ac:dyDescent="0.2">
      <c r="A35609" s="112" t="s">
        <v>73697</v>
      </c>
      <c r="B35609" s="112" t="s">
        <v>73698</v>
      </c>
    </row>
    <row r="35610" spans="1:2" x14ac:dyDescent="0.2">
      <c r="A35610" s="112" t="s">
        <v>73699</v>
      </c>
      <c r="B35610" s="112" t="s">
        <v>73700</v>
      </c>
    </row>
    <row r="35611" spans="1:2" x14ac:dyDescent="0.2">
      <c r="A35611" s="112" t="s">
        <v>73701</v>
      </c>
      <c r="B35611" s="112" t="s">
        <v>73702</v>
      </c>
    </row>
    <row r="35612" spans="1:2" x14ac:dyDescent="0.2">
      <c r="A35612" s="112" t="s">
        <v>73703</v>
      </c>
      <c r="B35612" s="112" t="s">
        <v>73704</v>
      </c>
    </row>
    <row r="35613" spans="1:2" x14ac:dyDescent="0.2">
      <c r="A35613" s="112" t="s">
        <v>73705</v>
      </c>
      <c r="B35613" s="112" t="s">
        <v>73706</v>
      </c>
    </row>
    <row r="35614" spans="1:2" x14ac:dyDescent="0.2">
      <c r="A35614" s="112" t="s">
        <v>73707</v>
      </c>
      <c r="B35614" s="112" t="s">
        <v>73708</v>
      </c>
    </row>
    <row r="35615" spans="1:2" x14ac:dyDescent="0.2">
      <c r="A35615" s="112" t="s">
        <v>73709</v>
      </c>
      <c r="B35615" s="112" t="s">
        <v>73710</v>
      </c>
    </row>
    <row r="35616" spans="1:2" x14ac:dyDescent="0.2">
      <c r="A35616" s="112" t="s">
        <v>73711</v>
      </c>
      <c r="B35616" s="112" t="s">
        <v>73712</v>
      </c>
    </row>
    <row r="35617" spans="1:2" x14ac:dyDescent="0.2">
      <c r="A35617" s="112" t="s">
        <v>73713</v>
      </c>
      <c r="B35617" s="112" t="s">
        <v>73714</v>
      </c>
    </row>
    <row r="35618" spans="1:2" x14ac:dyDescent="0.2">
      <c r="A35618" s="112" t="s">
        <v>73715</v>
      </c>
      <c r="B35618" s="112" t="s">
        <v>73716</v>
      </c>
    </row>
    <row r="35619" spans="1:2" x14ac:dyDescent="0.2">
      <c r="A35619" s="112" t="s">
        <v>73717</v>
      </c>
      <c r="B35619" s="112" t="s">
        <v>73718</v>
      </c>
    </row>
    <row r="35620" spans="1:2" x14ac:dyDescent="0.2">
      <c r="A35620" s="112" t="s">
        <v>73719</v>
      </c>
      <c r="B35620" s="112" t="s">
        <v>73720</v>
      </c>
    </row>
    <row r="35621" spans="1:2" x14ac:dyDescent="0.2">
      <c r="A35621" s="112" t="s">
        <v>73721</v>
      </c>
      <c r="B35621" s="112" t="s">
        <v>73722</v>
      </c>
    </row>
    <row r="35622" spans="1:2" x14ac:dyDescent="0.2">
      <c r="A35622" s="112" t="s">
        <v>73723</v>
      </c>
      <c r="B35622" s="112" t="s">
        <v>73724</v>
      </c>
    </row>
    <row r="35623" spans="1:2" x14ac:dyDescent="0.2">
      <c r="A35623" s="112" t="s">
        <v>73725</v>
      </c>
      <c r="B35623" s="112" t="s">
        <v>73726</v>
      </c>
    </row>
    <row r="35624" spans="1:2" x14ac:dyDescent="0.2">
      <c r="A35624" s="112" t="s">
        <v>73727</v>
      </c>
      <c r="B35624" s="112" t="s">
        <v>73728</v>
      </c>
    </row>
    <row r="35625" spans="1:2" x14ac:dyDescent="0.2">
      <c r="A35625" s="112" t="s">
        <v>73729</v>
      </c>
      <c r="B35625" s="112" t="s">
        <v>73730</v>
      </c>
    </row>
    <row r="35626" spans="1:2" x14ac:dyDescent="0.2">
      <c r="A35626" s="112" t="s">
        <v>73731</v>
      </c>
      <c r="B35626" s="112" t="s">
        <v>73732</v>
      </c>
    </row>
    <row r="35627" spans="1:2" x14ac:dyDescent="0.2">
      <c r="A35627" s="112" t="s">
        <v>73733</v>
      </c>
      <c r="B35627" s="112" t="s">
        <v>73734</v>
      </c>
    </row>
    <row r="35628" spans="1:2" x14ac:dyDescent="0.2">
      <c r="A35628" s="112" t="s">
        <v>73735</v>
      </c>
      <c r="B35628" s="112" t="s">
        <v>73736</v>
      </c>
    </row>
    <row r="35629" spans="1:2" x14ac:dyDescent="0.2">
      <c r="A35629" s="112" t="s">
        <v>73737</v>
      </c>
      <c r="B35629" s="112" t="s">
        <v>73738</v>
      </c>
    </row>
    <row r="35630" spans="1:2" x14ac:dyDescent="0.2">
      <c r="A35630" s="112" t="s">
        <v>73739</v>
      </c>
      <c r="B35630" s="112" t="s">
        <v>73740</v>
      </c>
    </row>
    <row r="35631" spans="1:2" x14ac:dyDescent="0.2">
      <c r="A35631" s="112" t="s">
        <v>73741</v>
      </c>
      <c r="B35631" s="112" t="s">
        <v>73742</v>
      </c>
    </row>
    <row r="35632" spans="1:2" x14ac:dyDescent="0.2">
      <c r="A35632" s="112" t="s">
        <v>73743</v>
      </c>
      <c r="B35632" s="112" t="s">
        <v>73744</v>
      </c>
    </row>
    <row r="35633" spans="1:2" x14ac:dyDescent="0.2">
      <c r="A35633" s="112" t="s">
        <v>73745</v>
      </c>
      <c r="B35633" s="112" t="s">
        <v>73746</v>
      </c>
    </row>
    <row r="35634" spans="1:2" x14ac:dyDescent="0.2">
      <c r="A35634" s="112" t="s">
        <v>73747</v>
      </c>
      <c r="B35634" s="112" t="s">
        <v>73748</v>
      </c>
    </row>
    <row r="35635" spans="1:2" x14ac:dyDescent="0.2">
      <c r="A35635" s="112" t="s">
        <v>73749</v>
      </c>
      <c r="B35635" s="112" t="s">
        <v>73750</v>
      </c>
    </row>
    <row r="35636" spans="1:2" x14ac:dyDescent="0.2">
      <c r="A35636" s="112" t="s">
        <v>73751</v>
      </c>
      <c r="B35636" s="112" t="s">
        <v>73752</v>
      </c>
    </row>
    <row r="35637" spans="1:2" x14ac:dyDescent="0.2">
      <c r="A35637" s="112" t="s">
        <v>73753</v>
      </c>
      <c r="B35637" s="112" t="s">
        <v>73754</v>
      </c>
    </row>
    <row r="35638" spans="1:2" x14ac:dyDescent="0.2">
      <c r="A35638" s="112" t="s">
        <v>73755</v>
      </c>
      <c r="B35638" s="112" t="s">
        <v>73756</v>
      </c>
    </row>
    <row r="35639" spans="1:2" x14ac:dyDescent="0.2">
      <c r="A35639" s="112" t="s">
        <v>73757</v>
      </c>
      <c r="B35639" s="112" t="s">
        <v>73758</v>
      </c>
    </row>
    <row r="35640" spans="1:2" x14ac:dyDescent="0.2">
      <c r="A35640" s="112" t="s">
        <v>73759</v>
      </c>
      <c r="B35640" s="112" t="s">
        <v>73760</v>
      </c>
    </row>
    <row r="35641" spans="1:2" x14ac:dyDescent="0.2">
      <c r="A35641" s="112" t="s">
        <v>73761</v>
      </c>
      <c r="B35641" s="112" t="s">
        <v>73762</v>
      </c>
    </row>
    <row r="35642" spans="1:2" x14ac:dyDescent="0.2">
      <c r="A35642" s="112" t="s">
        <v>73763</v>
      </c>
      <c r="B35642" s="112" t="s">
        <v>73764</v>
      </c>
    </row>
    <row r="35643" spans="1:2" x14ac:dyDescent="0.2">
      <c r="A35643" s="112" t="s">
        <v>73765</v>
      </c>
      <c r="B35643" s="112" t="s">
        <v>73766</v>
      </c>
    </row>
    <row r="35644" spans="1:2" x14ac:dyDescent="0.2">
      <c r="A35644" s="112" t="s">
        <v>73767</v>
      </c>
      <c r="B35644" s="112" t="s">
        <v>73768</v>
      </c>
    </row>
    <row r="35645" spans="1:2" x14ac:dyDescent="0.2">
      <c r="A35645" s="112" t="s">
        <v>73769</v>
      </c>
      <c r="B35645" s="112" t="s">
        <v>73770</v>
      </c>
    </row>
    <row r="35646" spans="1:2" x14ac:dyDescent="0.2">
      <c r="A35646" s="112" t="s">
        <v>73771</v>
      </c>
      <c r="B35646" s="112" t="s">
        <v>73772</v>
      </c>
    </row>
    <row r="35647" spans="1:2" x14ac:dyDescent="0.2">
      <c r="A35647" s="112" t="s">
        <v>73773</v>
      </c>
      <c r="B35647" s="112" t="s">
        <v>73774</v>
      </c>
    </row>
    <row r="35648" spans="1:2" x14ac:dyDescent="0.2">
      <c r="A35648" s="112" t="s">
        <v>73775</v>
      </c>
      <c r="B35648" s="112" t="s">
        <v>73776</v>
      </c>
    </row>
    <row r="35649" spans="1:2" x14ac:dyDescent="0.2">
      <c r="A35649" s="112" t="s">
        <v>73777</v>
      </c>
      <c r="B35649" s="112" t="s">
        <v>73778</v>
      </c>
    </row>
    <row r="35650" spans="1:2" x14ac:dyDescent="0.2">
      <c r="A35650" s="112" t="s">
        <v>73779</v>
      </c>
      <c r="B35650" s="112" t="s">
        <v>73780</v>
      </c>
    </row>
    <row r="35651" spans="1:2" x14ac:dyDescent="0.2">
      <c r="A35651" s="112" t="s">
        <v>73781</v>
      </c>
      <c r="B35651" s="112" t="s">
        <v>73782</v>
      </c>
    </row>
    <row r="35652" spans="1:2" x14ac:dyDescent="0.2">
      <c r="A35652" s="112" t="s">
        <v>73783</v>
      </c>
      <c r="B35652" s="112" t="s">
        <v>73784</v>
      </c>
    </row>
    <row r="35653" spans="1:2" x14ac:dyDescent="0.2">
      <c r="A35653" s="112" t="s">
        <v>73785</v>
      </c>
      <c r="B35653" s="112" t="s">
        <v>73786</v>
      </c>
    </row>
    <row r="35654" spans="1:2" x14ac:dyDescent="0.2">
      <c r="A35654" s="112" t="s">
        <v>73787</v>
      </c>
      <c r="B35654" s="112" t="s">
        <v>73788</v>
      </c>
    </row>
    <row r="35655" spans="1:2" x14ac:dyDescent="0.2">
      <c r="A35655" s="112" t="s">
        <v>73789</v>
      </c>
      <c r="B35655" s="112" t="s">
        <v>73790</v>
      </c>
    </row>
    <row r="35656" spans="1:2" x14ac:dyDescent="0.2">
      <c r="A35656" s="112" t="s">
        <v>73791</v>
      </c>
      <c r="B35656" s="112" t="s">
        <v>73792</v>
      </c>
    </row>
    <row r="35657" spans="1:2" x14ac:dyDescent="0.2">
      <c r="A35657" s="112" t="s">
        <v>73793</v>
      </c>
      <c r="B35657" s="112" t="s">
        <v>73794</v>
      </c>
    </row>
    <row r="35658" spans="1:2" x14ac:dyDescent="0.2">
      <c r="A35658" s="112" t="s">
        <v>73795</v>
      </c>
      <c r="B35658" s="112" t="s">
        <v>73796</v>
      </c>
    </row>
    <row r="35659" spans="1:2" x14ac:dyDescent="0.2">
      <c r="A35659" s="112" t="s">
        <v>73797</v>
      </c>
      <c r="B35659" s="112" t="s">
        <v>73798</v>
      </c>
    </row>
    <row r="35660" spans="1:2" x14ac:dyDescent="0.2">
      <c r="A35660" s="112" t="s">
        <v>73799</v>
      </c>
      <c r="B35660" s="112" t="s">
        <v>73800</v>
      </c>
    </row>
    <row r="35661" spans="1:2" x14ac:dyDescent="0.2">
      <c r="A35661" s="112" t="s">
        <v>73801</v>
      </c>
      <c r="B35661" s="112" t="s">
        <v>73802</v>
      </c>
    </row>
    <row r="35662" spans="1:2" x14ac:dyDescent="0.2">
      <c r="A35662" s="112" t="s">
        <v>73803</v>
      </c>
      <c r="B35662" s="112" t="s">
        <v>73804</v>
      </c>
    </row>
    <row r="35663" spans="1:2" x14ac:dyDescent="0.2">
      <c r="A35663" s="112" t="s">
        <v>73805</v>
      </c>
      <c r="B35663" s="112" t="s">
        <v>73806</v>
      </c>
    </row>
    <row r="35664" spans="1:2" x14ac:dyDescent="0.2">
      <c r="A35664" s="112" t="s">
        <v>73807</v>
      </c>
      <c r="B35664" s="112" t="s">
        <v>73808</v>
      </c>
    </row>
    <row r="35665" spans="1:2" x14ac:dyDescent="0.2">
      <c r="A35665" s="112" t="s">
        <v>73809</v>
      </c>
      <c r="B35665" s="112" t="s">
        <v>73810</v>
      </c>
    </row>
    <row r="35666" spans="1:2" x14ac:dyDescent="0.2">
      <c r="A35666" s="112" t="s">
        <v>73811</v>
      </c>
      <c r="B35666" s="112" t="s">
        <v>73812</v>
      </c>
    </row>
    <row r="35667" spans="1:2" x14ac:dyDescent="0.2">
      <c r="A35667" s="112" t="s">
        <v>73813</v>
      </c>
      <c r="B35667" s="112" t="s">
        <v>73814</v>
      </c>
    </row>
    <row r="35668" spans="1:2" x14ac:dyDescent="0.2">
      <c r="A35668" s="112" t="s">
        <v>73815</v>
      </c>
      <c r="B35668" s="112" t="s">
        <v>73816</v>
      </c>
    </row>
    <row r="35669" spans="1:2" x14ac:dyDescent="0.2">
      <c r="A35669" s="112" t="s">
        <v>73817</v>
      </c>
      <c r="B35669" s="112" t="s">
        <v>73818</v>
      </c>
    </row>
    <row r="35670" spans="1:2" x14ac:dyDescent="0.2">
      <c r="A35670" s="112" t="s">
        <v>73819</v>
      </c>
      <c r="B35670" s="112" t="s">
        <v>73820</v>
      </c>
    </row>
    <row r="35671" spans="1:2" x14ac:dyDescent="0.2">
      <c r="A35671" s="112" t="s">
        <v>73821</v>
      </c>
      <c r="B35671" s="112" t="s">
        <v>73822</v>
      </c>
    </row>
    <row r="35672" spans="1:2" x14ac:dyDescent="0.2">
      <c r="A35672" s="112" t="s">
        <v>73823</v>
      </c>
      <c r="B35672" s="112" t="s">
        <v>73824</v>
      </c>
    </row>
    <row r="35673" spans="1:2" x14ac:dyDescent="0.2">
      <c r="A35673" s="112" t="s">
        <v>73825</v>
      </c>
      <c r="B35673" s="112" t="s">
        <v>73826</v>
      </c>
    </row>
    <row r="35674" spans="1:2" x14ac:dyDescent="0.2">
      <c r="A35674" s="112" t="s">
        <v>73827</v>
      </c>
      <c r="B35674" s="112" t="s">
        <v>73828</v>
      </c>
    </row>
    <row r="35675" spans="1:2" x14ac:dyDescent="0.2">
      <c r="A35675" s="112" t="s">
        <v>73829</v>
      </c>
      <c r="B35675" s="112" t="s">
        <v>73830</v>
      </c>
    </row>
    <row r="35676" spans="1:2" x14ac:dyDescent="0.2">
      <c r="A35676" s="112" t="s">
        <v>73831</v>
      </c>
      <c r="B35676" s="112" t="s">
        <v>73832</v>
      </c>
    </row>
    <row r="35677" spans="1:2" x14ac:dyDescent="0.2">
      <c r="A35677" s="112" t="s">
        <v>73833</v>
      </c>
      <c r="B35677" s="112" t="s">
        <v>73834</v>
      </c>
    </row>
    <row r="35678" spans="1:2" x14ac:dyDescent="0.2">
      <c r="A35678" s="112" t="s">
        <v>73835</v>
      </c>
      <c r="B35678" s="112" t="s">
        <v>73836</v>
      </c>
    </row>
    <row r="35679" spans="1:2" x14ac:dyDescent="0.2">
      <c r="A35679" s="112" t="s">
        <v>73837</v>
      </c>
      <c r="B35679" s="112" t="s">
        <v>73838</v>
      </c>
    </row>
    <row r="35680" spans="1:2" x14ac:dyDescent="0.2">
      <c r="A35680" s="112" t="s">
        <v>73839</v>
      </c>
      <c r="B35680" s="112" t="s">
        <v>73840</v>
      </c>
    </row>
    <row r="35681" spans="1:2" x14ac:dyDescent="0.2">
      <c r="A35681" s="112" t="s">
        <v>73841</v>
      </c>
      <c r="B35681" s="112" t="s">
        <v>73842</v>
      </c>
    </row>
    <row r="35682" spans="1:2" x14ac:dyDescent="0.2">
      <c r="A35682" s="112" t="s">
        <v>73843</v>
      </c>
      <c r="B35682" s="112" t="s">
        <v>73844</v>
      </c>
    </row>
    <row r="35683" spans="1:2" x14ac:dyDescent="0.2">
      <c r="A35683" s="112" t="s">
        <v>73845</v>
      </c>
      <c r="B35683" s="112" t="s">
        <v>73846</v>
      </c>
    </row>
    <row r="35684" spans="1:2" x14ac:dyDescent="0.2">
      <c r="A35684" s="112" t="s">
        <v>73847</v>
      </c>
      <c r="B35684" s="112" t="s">
        <v>73848</v>
      </c>
    </row>
    <row r="35685" spans="1:2" x14ac:dyDescent="0.2">
      <c r="A35685" s="112" t="s">
        <v>73849</v>
      </c>
      <c r="B35685" s="112" t="s">
        <v>73850</v>
      </c>
    </row>
    <row r="35686" spans="1:2" x14ac:dyDescent="0.2">
      <c r="A35686" s="112" t="s">
        <v>73851</v>
      </c>
      <c r="B35686" s="112" t="s">
        <v>73852</v>
      </c>
    </row>
    <row r="35687" spans="1:2" x14ac:dyDescent="0.2">
      <c r="A35687" s="112" t="s">
        <v>73853</v>
      </c>
      <c r="B35687" s="112" t="s">
        <v>73854</v>
      </c>
    </row>
    <row r="35688" spans="1:2" x14ac:dyDescent="0.2">
      <c r="A35688" s="112" t="s">
        <v>73855</v>
      </c>
      <c r="B35688" s="112" t="s">
        <v>73856</v>
      </c>
    </row>
    <row r="35689" spans="1:2" x14ac:dyDescent="0.2">
      <c r="A35689" s="112" t="s">
        <v>73857</v>
      </c>
      <c r="B35689" s="112" t="s">
        <v>73858</v>
      </c>
    </row>
    <row r="35690" spans="1:2" x14ac:dyDescent="0.2">
      <c r="A35690" s="112" t="s">
        <v>73859</v>
      </c>
      <c r="B35690" s="112" t="s">
        <v>73860</v>
      </c>
    </row>
    <row r="35691" spans="1:2" x14ac:dyDescent="0.2">
      <c r="A35691" s="112" t="s">
        <v>73861</v>
      </c>
      <c r="B35691" s="112" t="s">
        <v>73862</v>
      </c>
    </row>
    <row r="35692" spans="1:2" x14ac:dyDescent="0.2">
      <c r="A35692" s="112" t="s">
        <v>73863</v>
      </c>
      <c r="B35692" s="112" t="s">
        <v>73864</v>
      </c>
    </row>
    <row r="35693" spans="1:2" x14ac:dyDescent="0.2">
      <c r="A35693" s="112" t="s">
        <v>73865</v>
      </c>
      <c r="B35693" s="112" t="s">
        <v>73866</v>
      </c>
    </row>
    <row r="35694" spans="1:2" x14ac:dyDescent="0.2">
      <c r="A35694" s="112" t="s">
        <v>73867</v>
      </c>
      <c r="B35694" s="112" t="s">
        <v>73868</v>
      </c>
    </row>
    <row r="35695" spans="1:2" x14ac:dyDescent="0.2">
      <c r="A35695" s="112" t="s">
        <v>73869</v>
      </c>
      <c r="B35695" s="112" t="s">
        <v>73870</v>
      </c>
    </row>
    <row r="35696" spans="1:2" x14ac:dyDescent="0.2">
      <c r="A35696" s="112" t="s">
        <v>73871</v>
      </c>
      <c r="B35696" s="112" t="s">
        <v>73872</v>
      </c>
    </row>
    <row r="35697" spans="1:2" x14ac:dyDescent="0.2">
      <c r="A35697" s="112" t="s">
        <v>73873</v>
      </c>
      <c r="B35697" s="112" t="s">
        <v>73874</v>
      </c>
    </row>
    <row r="35698" spans="1:2" x14ac:dyDescent="0.2">
      <c r="A35698" s="112" t="s">
        <v>73875</v>
      </c>
      <c r="B35698" s="112" t="s">
        <v>73876</v>
      </c>
    </row>
    <row r="35699" spans="1:2" x14ac:dyDescent="0.2">
      <c r="A35699" s="112" t="s">
        <v>73877</v>
      </c>
      <c r="B35699" s="112" t="s">
        <v>73878</v>
      </c>
    </row>
    <row r="35700" spans="1:2" x14ac:dyDescent="0.2">
      <c r="A35700" s="112" t="s">
        <v>73879</v>
      </c>
      <c r="B35700" s="112" t="s">
        <v>73880</v>
      </c>
    </row>
    <row r="35701" spans="1:2" x14ac:dyDescent="0.2">
      <c r="A35701" s="112" t="s">
        <v>73881</v>
      </c>
      <c r="B35701" s="112" t="s">
        <v>73882</v>
      </c>
    </row>
    <row r="35702" spans="1:2" x14ac:dyDescent="0.2">
      <c r="A35702" s="112" t="s">
        <v>73883</v>
      </c>
      <c r="B35702" s="112" t="s">
        <v>73884</v>
      </c>
    </row>
    <row r="35703" spans="1:2" x14ac:dyDescent="0.2">
      <c r="A35703" s="112" t="s">
        <v>73885</v>
      </c>
      <c r="B35703" s="112" t="s">
        <v>73886</v>
      </c>
    </row>
    <row r="35704" spans="1:2" x14ac:dyDescent="0.2">
      <c r="A35704" s="112" t="s">
        <v>73887</v>
      </c>
      <c r="B35704" s="112" t="s">
        <v>73888</v>
      </c>
    </row>
    <row r="35705" spans="1:2" x14ac:dyDescent="0.2">
      <c r="A35705" s="112" t="s">
        <v>73889</v>
      </c>
      <c r="B35705" s="112" t="s">
        <v>73890</v>
      </c>
    </row>
    <row r="35706" spans="1:2" x14ac:dyDescent="0.2">
      <c r="A35706" s="112" t="s">
        <v>73891</v>
      </c>
      <c r="B35706" s="112" t="s">
        <v>73892</v>
      </c>
    </row>
    <row r="35707" spans="1:2" x14ac:dyDescent="0.2">
      <c r="A35707" s="112" t="s">
        <v>73893</v>
      </c>
      <c r="B35707" s="112" t="s">
        <v>73894</v>
      </c>
    </row>
    <row r="35708" spans="1:2" x14ac:dyDescent="0.2">
      <c r="A35708" s="112" t="s">
        <v>73895</v>
      </c>
      <c r="B35708" s="112" t="s">
        <v>73896</v>
      </c>
    </row>
    <row r="35709" spans="1:2" x14ac:dyDescent="0.2">
      <c r="A35709" s="112" t="s">
        <v>73897</v>
      </c>
      <c r="B35709" s="112" t="s">
        <v>73898</v>
      </c>
    </row>
    <row r="35710" spans="1:2" x14ac:dyDescent="0.2">
      <c r="A35710" s="112" t="s">
        <v>73899</v>
      </c>
      <c r="B35710" s="112" t="s">
        <v>73900</v>
      </c>
    </row>
    <row r="35711" spans="1:2" x14ac:dyDescent="0.2">
      <c r="A35711" s="112" t="s">
        <v>73901</v>
      </c>
      <c r="B35711" s="112" t="s">
        <v>73902</v>
      </c>
    </row>
    <row r="35712" spans="1:2" x14ac:dyDescent="0.2">
      <c r="A35712" s="112" t="s">
        <v>73903</v>
      </c>
      <c r="B35712" s="112" t="s">
        <v>73904</v>
      </c>
    </row>
    <row r="35713" spans="1:2" x14ac:dyDescent="0.2">
      <c r="A35713" s="112" t="s">
        <v>73905</v>
      </c>
      <c r="B35713" s="112" t="s">
        <v>73906</v>
      </c>
    </row>
    <row r="35714" spans="1:2" x14ac:dyDescent="0.2">
      <c r="A35714" s="112" t="s">
        <v>73907</v>
      </c>
      <c r="B35714" s="112" t="s">
        <v>73908</v>
      </c>
    </row>
    <row r="35715" spans="1:2" x14ac:dyDescent="0.2">
      <c r="A35715" s="112" t="s">
        <v>73909</v>
      </c>
      <c r="B35715" s="112" t="s">
        <v>73910</v>
      </c>
    </row>
    <row r="35716" spans="1:2" x14ac:dyDescent="0.2">
      <c r="A35716" s="112" t="s">
        <v>73911</v>
      </c>
      <c r="B35716" s="112" t="s">
        <v>73912</v>
      </c>
    </row>
    <row r="35717" spans="1:2" x14ac:dyDescent="0.2">
      <c r="A35717" s="112" t="s">
        <v>73913</v>
      </c>
      <c r="B35717" s="112" t="s">
        <v>73914</v>
      </c>
    </row>
    <row r="35718" spans="1:2" x14ac:dyDescent="0.2">
      <c r="A35718" s="112" t="s">
        <v>73915</v>
      </c>
      <c r="B35718" s="112" t="s">
        <v>73916</v>
      </c>
    </row>
    <row r="35719" spans="1:2" x14ac:dyDescent="0.2">
      <c r="A35719" s="112" t="s">
        <v>73917</v>
      </c>
      <c r="B35719" s="112" t="s">
        <v>73918</v>
      </c>
    </row>
    <row r="35720" spans="1:2" x14ac:dyDescent="0.2">
      <c r="A35720" s="112" t="s">
        <v>73919</v>
      </c>
      <c r="B35720" s="112" t="s">
        <v>73920</v>
      </c>
    </row>
    <row r="35721" spans="1:2" x14ac:dyDescent="0.2">
      <c r="A35721" s="112" t="s">
        <v>73921</v>
      </c>
      <c r="B35721" s="112" t="s">
        <v>73922</v>
      </c>
    </row>
    <row r="35722" spans="1:2" x14ac:dyDescent="0.2">
      <c r="A35722" s="112" t="s">
        <v>73923</v>
      </c>
      <c r="B35722" s="112" t="s">
        <v>73924</v>
      </c>
    </row>
    <row r="35723" spans="1:2" x14ac:dyDescent="0.2">
      <c r="A35723" s="112" t="s">
        <v>73925</v>
      </c>
      <c r="B35723" s="112" t="s">
        <v>73926</v>
      </c>
    </row>
    <row r="35724" spans="1:2" x14ac:dyDescent="0.2">
      <c r="A35724" s="112" t="s">
        <v>73927</v>
      </c>
      <c r="B35724" s="112" t="s">
        <v>73928</v>
      </c>
    </row>
    <row r="35725" spans="1:2" x14ac:dyDescent="0.2">
      <c r="A35725" s="112" t="s">
        <v>73929</v>
      </c>
      <c r="B35725" s="112" t="s">
        <v>73930</v>
      </c>
    </row>
    <row r="35726" spans="1:2" x14ac:dyDescent="0.2">
      <c r="A35726" s="112" t="s">
        <v>73931</v>
      </c>
      <c r="B35726" s="112" t="s">
        <v>73932</v>
      </c>
    </row>
    <row r="35727" spans="1:2" x14ac:dyDescent="0.2">
      <c r="A35727" s="112" t="s">
        <v>73933</v>
      </c>
      <c r="B35727" s="112" t="s">
        <v>73934</v>
      </c>
    </row>
    <row r="35728" spans="1:2" x14ac:dyDescent="0.2">
      <c r="A35728" s="112" t="s">
        <v>73935</v>
      </c>
      <c r="B35728" s="112" t="s">
        <v>73936</v>
      </c>
    </row>
    <row r="35729" spans="1:2" x14ac:dyDescent="0.2">
      <c r="A35729" s="112" t="s">
        <v>73937</v>
      </c>
      <c r="B35729" s="112" t="s">
        <v>73938</v>
      </c>
    </row>
    <row r="35730" spans="1:2" x14ac:dyDescent="0.2">
      <c r="A35730" s="112" t="s">
        <v>73939</v>
      </c>
      <c r="B35730" s="112" t="s">
        <v>73940</v>
      </c>
    </row>
    <row r="35731" spans="1:2" x14ac:dyDescent="0.2">
      <c r="A35731" s="112" t="s">
        <v>73941</v>
      </c>
      <c r="B35731" s="112" t="s">
        <v>73942</v>
      </c>
    </row>
    <row r="35732" spans="1:2" x14ac:dyDescent="0.2">
      <c r="A35732" s="112" t="s">
        <v>73943</v>
      </c>
      <c r="B35732" s="112" t="s">
        <v>73944</v>
      </c>
    </row>
    <row r="35733" spans="1:2" x14ac:dyDescent="0.2">
      <c r="A35733" s="112" t="s">
        <v>73945</v>
      </c>
      <c r="B35733" s="112" t="s">
        <v>73946</v>
      </c>
    </row>
    <row r="35734" spans="1:2" x14ac:dyDescent="0.2">
      <c r="A35734" s="112" t="s">
        <v>73947</v>
      </c>
      <c r="B35734" s="112" t="s">
        <v>73948</v>
      </c>
    </row>
    <row r="35735" spans="1:2" x14ac:dyDescent="0.2">
      <c r="A35735" s="112" t="s">
        <v>73949</v>
      </c>
      <c r="B35735" s="112" t="s">
        <v>73950</v>
      </c>
    </row>
    <row r="35736" spans="1:2" x14ac:dyDescent="0.2">
      <c r="A35736" s="112" t="s">
        <v>73951</v>
      </c>
      <c r="B35736" s="112" t="s">
        <v>73952</v>
      </c>
    </row>
    <row r="35737" spans="1:2" x14ac:dyDescent="0.2">
      <c r="A35737" s="112" t="s">
        <v>73953</v>
      </c>
      <c r="B35737" s="112" t="s">
        <v>73954</v>
      </c>
    </row>
    <row r="35738" spans="1:2" x14ac:dyDescent="0.2">
      <c r="A35738" s="112" t="s">
        <v>73955</v>
      </c>
      <c r="B35738" s="112" t="s">
        <v>73956</v>
      </c>
    </row>
    <row r="35739" spans="1:2" x14ac:dyDescent="0.2">
      <c r="A35739" s="112" t="s">
        <v>73957</v>
      </c>
      <c r="B35739" s="112" t="s">
        <v>73958</v>
      </c>
    </row>
    <row r="35740" spans="1:2" x14ac:dyDescent="0.2">
      <c r="A35740" s="112" t="s">
        <v>73959</v>
      </c>
      <c r="B35740" s="112" t="s">
        <v>73960</v>
      </c>
    </row>
    <row r="35741" spans="1:2" x14ac:dyDescent="0.2">
      <c r="A35741" s="112" t="s">
        <v>73961</v>
      </c>
      <c r="B35741" s="112" t="s">
        <v>73962</v>
      </c>
    </row>
    <row r="35742" spans="1:2" x14ac:dyDescent="0.2">
      <c r="A35742" s="112" t="s">
        <v>73963</v>
      </c>
      <c r="B35742" s="112" t="s">
        <v>73964</v>
      </c>
    </row>
    <row r="35743" spans="1:2" x14ac:dyDescent="0.2">
      <c r="A35743" s="112" t="s">
        <v>73965</v>
      </c>
      <c r="B35743" s="112" t="s">
        <v>73966</v>
      </c>
    </row>
    <row r="35744" spans="1:2" x14ac:dyDescent="0.2">
      <c r="A35744" s="112" t="s">
        <v>73967</v>
      </c>
      <c r="B35744" s="112" t="s">
        <v>73968</v>
      </c>
    </row>
    <row r="35745" spans="1:2" x14ac:dyDescent="0.2">
      <c r="A35745" s="112" t="s">
        <v>73969</v>
      </c>
      <c r="B35745" s="112" t="s">
        <v>73970</v>
      </c>
    </row>
    <row r="35746" spans="1:2" x14ac:dyDescent="0.2">
      <c r="A35746" s="112" t="s">
        <v>73971</v>
      </c>
      <c r="B35746" s="112" t="s">
        <v>73972</v>
      </c>
    </row>
    <row r="35747" spans="1:2" x14ac:dyDescent="0.2">
      <c r="A35747" s="112" t="s">
        <v>73973</v>
      </c>
      <c r="B35747" s="112" t="s">
        <v>73974</v>
      </c>
    </row>
    <row r="35748" spans="1:2" x14ac:dyDescent="0.2">
      <c r="A35748" s="112" t="s">
        <v>73975</v>
      </c>
      <c r="B35748" s="112" t="s">
        <v>73976</v>
      </c>
    </row>
    <row r="35749" spans="1:2" x14ac:dyDescent="0.2">
      <c r="A35749" s="112" t="s">
        <v>73977</v>
      </c>
      <c r="B35749" s="112" t="s">
        <v>73978</v>
      </c>
    </row>
    <row r="35750" spans="1:2" x14ac:dyDescent="0.2">
      <c r="A35750" s="112" t="s">
        <v>73979</v>
      </c>
      <c r="B35750" s="112" t="s">
        <v>73980</v>
      </c>
    </row>
    <row r="35751" spans="1:2" x14ac:dyDescent="0.2">
      <c r="A35751" s="112" t="s">
        <v>73981</v>
      </c>
      <c r="B35751" s="112" t="s">
        <v>73982</v>
      </c>
    </row>
    <row r="35752" spans="1:2" x14ac:dyDescent="0.2">
      <c r="A35752" s="112" t="s">
        <v>73983</v>
      </c>
      <c r="B35752" s="112" t="s">
        <v>73984</v>
      </c>
    </row>
    <row r="35753" spans="1:2" x14ac:dyDescent="0.2">
      <c r="A35753" s="112" t="s">
        <v>73985</v>
      </c>
      <c r="B35753" s="112" t="s">
        <v>73986</v>
      </c>
    </row>
    <row r="35754" spans="1:2" x14ac:dyDescent="0.2">
      <c r="A35754" s="112" t="s">
        <v>73987</v>
      </c>
      <c r="B35754" s="112" t="s">
        <v>73988</v>
      </c>
    </row>
    <row r="35755" spans="1:2" x14ac:dyDescent="0.2">
      <c r="A35755" s="112" t="s">
        <v>73989</v>
      </c>
      <c r="B35755" s="112" t="s">
        <v>73990</v>
      </c>
    </row>
    <row r="35756" spans="1:2" x14ac:dyDescent="0.2">
      <c r="A35756" s="112" t="s">
        <v>73991</v>
      </c>
      <c r="B35756" s="112" t="s">
        <v>73992</v>
      </c>
    </row>
    <row r="35757" spans="1:2" x14ac:dyDescent="0.2">
      <c r="A35757" s="112" t="s">
        <v>73993</v>
      </c>
      <c r="B35757" s="112" t="s">
        <v>73994</v>
      </c>
    </row>
    <row r="35758" spans="1:2" x14ac:dyDescent="0.2">
      <c r="A35758" s="112" t="s">
        <v>73995</v>
      </c>
      <c r="B35758" s="112" t="s">
        <v>73996</v>
      </c>
    </row>
    <row r="35759" spans="1:2" x14ac:dyDescent="0.2">
      <c r="A35759" s="112" t="s">
        <v>73997</v>
      </c>
      <c r="B35759" s="112" t="s">
        <v>73998</v>
      </c>
    </row>
    <row r="35760" spans="1:2" x14ac:dyDescent="0.2">
      <c r="A35760" s="112" t="s">
        <v>73999</v>
      </c>
      <c r="B35760" s="112" t="s">
        <v>74000</v>
      </c>
    </row>
    <row r="35761" spans="1:2" x14ac:dyDescent="0.2">
      <c r="A35761" s="112" t="s">
        <v>74001</v>
      </c>
      <c r="B35761" s="112" t="s">
        <v>74002</v>
      </c>
    </row>
    <row r="35762" spans="1:2" x14ac:dyDescent="0.2">
      <c r="A35762" s="112" t="s">
        <v>74003</v>
      </c>
      <c r="B35762" s="112" t="s">
        <v>74004</v>
      </c>
    </row>
    <row r="35763" spans="1:2" x14ac:dyDescent="0.2">
      <c r="A35763" s="112" t="s">
        <v>74005</v>
      </c>
      <c r="B35763" s="112" t="s">
        <v>74006</v>
      </c>
    </row>
    <row r="35764" spans="1:2" x14ac:dyDescent="0.2">
      <c r="A35764" s="112" t="s">
        <v>74007</v>
      </c>
      <c r="B35764" s="112" t="s">
        <v>74008</v>
      </c>
    </row>
    <row r="35765" spans="1:2" x14ac:dyDescent="0.2">
      <c r="A35765" s="112" t="s">
        <v>74009</v>
      </c>
      <c r="B35765" s="112" t="s">
        <v>74010</v>
      </c>
    </row>
    <row r="35766" spans="1:2" x14ac:dyDescent="0.2">
      <c r="A35766" s="112" t="s">
        <v>74011</v>
      </c>
      <c r="B35766" s="112" t="s">
        <v>74012</v>
      </c>
    </row>
    <row r="35767" spans="1:2" x14ac:dyDescent="0.2">
      <c r="A35767" s="112" t="s">
        <v>74013</v>
      </c>
      <c r="B35767" s="112" t="s">
        <v>74014</v>
      </c>
    </row>
    <row r="35768" spans="1:2" x14ac:dyDescent="0.2">
      <c r="A35768" s="112" t="s">
        <v>74015</v>
      </c>
      <c r="B35768" s="112" t="s">
        <v>74016</v>
      </c>
    </row>
    <row r="35769" spans="1:2" x14ac:dyDescent="0.2">
      <c r="A35769" s="112" t="s">
        <v>74017</v>
      </c>
      <c r="B35769" s="112" t="s">
        <v>74018</v>
      </c>
    </row>
    <row r="35770" spans="1:2" x14ac:dyDescent="0.2">
      <c r="A35770" s="112" t="s">
        <v>74019</v>
      </c>
      <c r="B35770" s="112" t="s">
        <v>74020</v>
      </c>
    </row>
    <row r="35771" spans="1:2" x14ac:dyDescent="0.2">
      <c r="A35771" s="112" t="s">
        <v>74021</v>
      </c>
      <c r="B35771" s="112" t="s">
        <v>74022</v>
      </c>
    </row>
    <row r="35772" spans="1:2" x14ac:dyDescent="0.2">
      <c r="A35772" s="112" t="s">
        <v>74023</v>
      </c>
      <c r="B35772" s="112" t="s">
        <v>74024</v>
      </c>
    </row>
    <row r="35773" spans="1:2" x14ac:dyDescent="0.2">
      <c r="A35773" s="112" t="s">
        <v>74025</v>
      </c>
      <c r="B35773" s="112" t="s">
        <v>74026</v>
      </c>
    </row>
    <row r="35774" spans="1:2" x14ac:dyDescent="0.2">
      <c r="A35774" s="112" t="s">
        <v>74027</v>
      </c>
      <c r="B35774" s="112" t="s">
        <v>74028</v>
      </c>
    </row>
    <row r="35775" spans="1:2" x14ac:dyDescent="0.2">
      <c r="A35775" s="112" t="s">
        <v>74029</v>
      </c>
      <c r="B35775" s="112" t="s">
        <v>74030</v>
      </c>
    </row>
    <row r="35776" spans="1:2" x14ac:dyDescent="0.2">
      <c r="A35776" s="112" t="s">
        <v>74031</v>
      </c>
      <c r="B35776" s="112" t="s">
        <v>74032</v>
      </c>
    </row>
    <row r="35777" spans="1:2" x14ac:dyDescent="0.2">
      <c r="A35777" s="112" t="s">
        <v>74033</v>
      </c>
      <c r="B35777" s="112" t="s">
        <v>74034</v>
      </c>
    </row>
    <row r="35778" spans="1:2" x14ac:dyDescent="0.2">
      <c r="A35778" s="112" t="s">
        <v>74035</v>
      </c>
      <c r="B35778" s="112" t="s">
        <v>74036</v>
      </c>
    </row>
    <row r="35779" spans="1:2" x14ac:dyDescent="0.2">
      <c r="A35779" s="112" t="s">
        <v>74037</v>
      </c>
      <c r="B35779" s="112" t="s">
        <v>74038</v>
      </c>
    </row>
    <row r="35780" spans="1:2" x14ac:dyDescent="0.2">
      <c r="A35780" s="112" t="s">
        <v>74039</v>
      </c>
      <c r="B35780" s="112" t="s">
        <v>74040</v>
      </c>
    </row>
    <row r="35781" spans="1:2" x14ac:dyDescent="0.2">
      <c r="A35781" s="112" t="s">
        <v>74041</v>
      </c>
      <c r="B35781" s="112" t="s">
        <v>74042</v>
      </c>
    </row>
    <row r="35782" spans="1:2" x14ac:dyDescent="0.2">
      <c r="A35782" s="112" t="s">
        <v>74043</v>
      </c>
      <c r="B35782" s="112" t="s">
        <v>74044</v>
      </c>
    </row>
    <row r="35783" spans="1:2" x14ac:dyDescent="0.2">
      <c r="A35783" s="112" t="s">
        <v>74045</v>
      </c>
      <c r="B35783" s="112" t="s">
        <v>74046</v>
      </c>
    </row>
    <row r="35784" spans="1:2" x14ac:dyDescent="0.2">
      <c r="A35784" s="112" t="s">
        <v>74047</v>
      </c>
      <c r="B35784" s="112" t="s">
        <v>74048</v>
      </c>
    </row>
    <row r="35785" spans="1:2" x14ac:dyDescent="0.2">
      <c r="A35785" s="112" t="s">
        <v>74049</v>
      </c>
      <c r="B35785" s="112" t="s">
        <v>74050</v>
      </c>
    </row>
    <row r="35786" spans="1:2" x14ac:dyDescent="0.2">
      <c r="A35786" s="112" t="s">
        <v>74051</v>
      </c>
      <c r="B35786" s="112" t="s">
        <v>74052</v>
      </c>
    </row>
    <row r="35787" spans="1:2" x14ac:dyDescent="0.2">
      <c r="A35787" s="112" t="s">
        <v>74053</v>
      </c>
      <c r="B35787" s="112" t="s">
        <v>74054</v>
      </c>
    </row>
    <row r="35788" spans="1:2" x14ac:dyDescent="0.2">
      <c r="A35788" s="112" t="s">
        <v>74055</v>
      </c>
      <c r="B35788" s="112" t="s">
        <v>74056</v>
      </c>
    </row>
    <row r="35789" spans="1:2" x14ac:dyDescent="0.2">
      <c r="A35789" s="112" t="s">
        <v>74057</v>
      </c>
      <c r="B35789" s="112" t="s">
        <v>74058</v>
      </c>
    </row>
    <row r="35790" spans="1:2" x14ac:dyDescent="0.2">
      <c r="A35790" s="112" t="s">
        <v>74059</v>
      </c>
      <c r="B35790" s="112" t="s">
        <v>74060</v>
      </c>
    </row>
    <row r="35791" spans="1:2" x14ac:dyDescent="0.2">
      <c r="A35791" s="112" t="s">
        <v>74061</v>
      </c>
      <c r="B35791" s="112" t="s">
        <v>74062</v>
      </c>
    </row>
    <row r="35792" spans="1:2" x14ac:dyDescent="0.2">
      <c r="A35792" s="112" t="s">
        <v>74063</v>
      </c>
      <c r="B35792" s="112" t="s">
        <v>74064</v>
      </c>
    </row>
    <row r="35793" spans="1:2" x14ac:dyDescent="0.2">
      <c r="A35793" s="112" t="s">
        <v>74065</v>
      </c>
      <c r="B35793" s="112" t="s">
        <v>74066</v>
      </c>
    </row>
    <row r="35794" spans="1:2" x14ac:dyDescent="0.2">
      <c r="A35794" s="112" t="s">
        <v>74067</v>
      </c>
      <c r="B35794" s="112" t="s">
        <v>74068</v>
      </c>
    </row>
    <row r="35795" spans="1:2" x14ac:dyDescent="0.2">
      <c r="A35795" s="112" t="s">
        <v>74069</v>
      </c>
      <c r="B35795" s="112" t="s">
        <v>74070</v>
      </c>
    </row>
    <row r="35796" spans="1:2" x14ac:dyDescent="0.2">
      <c r="A35796" s="112" t="s">
        <v>74071</v>
      </c>
      <c r="B35796" s="112" t="s">
        <v>74072</v>
      </c>
    </row>
    <row r="35797" spans="1:2" x14ac:dyDescent="0.2">
      <c r="A35797" s="112" t="s">
        <v>74073</v>
      </c>
      <c r="B35797" s="112" t="s">
        <v>74074</v>
      </c>
    </row>
    <row r="35798" spans="1:2" x14ac:dyDescent="0.2">
      <c r="A35798" s="112" t="s">
        <v>74075</v>
      </c>
      <c r="B35798" s="112" t="s">
        <v>74076</v>
      </c>
    </row>
    <row r="35799" spans="1:2" x14ac:dyDescent="0.2">
      <c r="A35799" s="112" t="s">
        <v>74077</v>
      </c>
      <c r="B35799" s="112" t="s">
        <v>74078</v>
      </c>
    </row>
    <row r="35800" spans="1:2" x14ac:dyDescent="0.2">
      <c r="A35800" s="112" t="s">
        <v>74079</v>
      </c>
      <c r="B35800" s="112" t="s">
        <v>74080</v>
      </c>
    </row>
    <row r="35801" spans="1:2" x14ac:dyDescent="0.2">
      <c r="A35801" s="112" t="s">
        <v>74081</v>
      </c>
      <c r="B35801" s="112" t="s">
        <v>74082</v>
      </c>
    </row>
    <row r="35802" spans="1:2" x14ac:dyDescent="0.2">
      <c r="A35802" s="112" t="s">
        <v>74083</v>
      </c>
      <c r="B35802" s="112" t="s">
        <v>74084</v>
      </c>
    </row>
    <row r="35803" spans="1:2" x14ac:dyDescent="0.2">
      <c r="A35803" s="112" t="s">
        <v>74085</v>
      </c>
      <c r="B35803" s="112" t="s">
        <v>74086</v>
      </c>
    </row>
    <row r="35804" spans="1:2" x14ac:dyDescent="0.2">
      <c r="A35804" s="112" t="s">
        <v>74087</v>
      </c>
      <c r="B35804" s="112" t="s">
        <v>74088</v>
      </c>
    </row>
    <row r="35805" spans="1:2" x14ac:dyDescent="0.2">
      <c r="A35805" s="112" t="s">
        <v>74089</v>
      </c>
      <c r="B35805" s="112" t="s">
        <v>74090</v>
      </c>
    </row>
    <row r="35806" spans="1:2" x14ac:dyDescent="0.2">
      <c r="A35806" s="112" t="s">
        <v>74091</v>
      </c>
      <c r="B35806" s="112" t="s">
        <v>74092</v>
      </c>
    </row>
    <row r="35807" spans="1:2" x14ac:dyDescent="0.2">
      <c r="A35807" s="112" t="s">
        <v>74093</v>
      </c>
      <c r="B35807" s="112" t="s">
        <v>74094</v>
      </c>
    </row>
    <row r="35808" spans="1:2" x14ac:dyDescent="0.2">
      <c r="A35808" s="112" t="s">
        <v>74095</v>
      </c>
      <c r="B35808" s="112" t="s">
        <v>74096</v>
      </c>
    </row>
    <row r="35809" spans="1:2" x14ac:dyDescent="0.2">
      <c r="A35809" s="112" t="s">
        <v>74097</v>
      </c>
      <c r="B35809" s="112" t="s">
        <v>74098</v>
      </c>
    </row>
    <row r="35810" spans="1:2" x14ac:dyDescent="0.2">
      <c r="A35810" s="112" t="s">
        <v>74099</v>
      </c>
      <c r="B35810" s="112" t="s">
        <v>74100</v>
      </c>
    </row>
    <row r="35811" spans="1:2" x14ac:dyDescent="0.2">
      <c r="A35811" s="112" t="s">
        <v>74101</v>
      </c>
      <c r="B35811" s="112" t="s">
        <v>74102</v>
      </c>
    </row>
    <row r="35812" spans="1:2" x14ac:dyDescent="0.2">
      <c r="A35812" s="112" t="s">
        <v>74103</v>
      </c>
      <c r="B35812" s="112" t="s">
        <v>74104</v>
      </c>
    </row>
    <row r="35813" spans="1:2" x14ac:dyDescent="0.2">
      <c r="A35813" s="112" t="s">
        <v>74105</v>
      </c>
      <c r="B35813" s="112" t="s">
        <v>74106</v>
      </c>
    </row>
    <row r="35814" spans="1:2" x14ac:dyDescent="0.2">
      <c r="A35814" s="112" t="s">
        <v>74107</v>
      </c>
      <c r="B35814" s="112" t="s">
        <v>74108</v>
      </c>
    </row>
    <row r="35815" spans="1:2" x14ac:dyDescent="0.2">
      <c r="A35815" s="112" t="s">
        <v>74109</v>
      </c>
      <c r="B35815" s="112" t="s">
        <v>74110</v>
      </c>
    </row>
    <row r="35816" spans="1:2" x14ac:dyDescent="0.2">
      <c r="A35816" s="112" t="s">
        <v>74111</v>
      </c>
      <c r="B35816" s="112" t="s">
        <v>74112</v>
      </c>
    </row>
    <row r="35817" spans="1:2" x14ac:dyDescent="0.2">
      <c r="A35817" s="112" t="s">
        <v>74113</v>
      </c>
      <c r="B35817" s="112" t="s">
        <v>74114</v>
      </c>
    </row>
    <row r="35818" spans="1:2" x14ac:dyDescent="0.2">
      <c r="A35818" s="112" t="s">
        <v>74115</v>
      </c>
      <c r="B35818" s="112" t="s">
        <v>74116</v>
      </c>
    </row>
    <row r="35819" spans="1:2" x14ac:dyDescent="0.2">
      <c r="A35819" s="112" t="s">
        <v>74117</v>
      </c>
      <c r="B35819" s="112" t="s">
        <v>74118</v>
      </c>
    </row>
    <row r="35820" spans="1:2" x14ac:dyDescent="0.2">
      <c r="A35820" s="112" t="s">
        <v>74119</v>
      </c>
      <c r="B35820" s="112" t="s">
        <v>74120</v>
      </c>
    </row>
    <row r="35821" spans="1:2" x14ac:dyDescent="0.2">
      <c r="A35821" s="112" t="s">
        <v>74121</v>
      </c>
      <c r="B35821" s="112" t="s">
        <v>74122</v>
      </c>
    </row>
    <row r="35822" spans="1:2" x14ac:dyDescent="0.2">
      <c r="A35822" s="112" t="s">
        <v>74123</v>
      </c>
      <c r="B35822" s="112" t="s">
        <v>74124</v>
      </c>
    </row>
    <row r="35823" spans="1:2" x14ac:dyDescent="0.2">
      <c r="A35823" s="112" t="s">
        <v>74125</v>
      </c>
      <c r="B35823" s="112" t="s">
        <v>74126</v>
      </c>
    </row>
    <row r="35824" spans="1:2" x14ac:dyDescent="0.2">
      <c r="A35824" s="112" t="s">
        <v>74127</v>
      </c>
      <c r="B35824" s="112" t="s">
        <v>74128</v>
      </c>
    </row>
    <row r="35825" spans="1:2" x14ac:dyDescent="0.2">
      <c r="A35825" s="112" t="s">
        <v>74129</v>
      </c>
      <c r="B35825" s="112" t="s">
        <v>74130</v>
      </c>
    </row>
    <row r="35826" spans="1:2" x14ac:dyDescent="0.2">
      <c r="A35826" s="112" t="s">
        <v>74131</v>
      </c>
      <c r="B35826" s="112" t="s">
        <v>74132</v>
      </c>
    </row>
    <row r="35827" spans="1:2" x14ac:dyDescent="0.2">
      <c r="A35827" s="112" t="s">
        <v>74133</v>
      </c>
      <c r="B35827" s="112" t="s">
        <v>74134</v>
      </c>
    </row>
    <row r="35828" spans="1:2" x14ac:dyDescent="0.2">
      <c r="A35828" s="112" t="s">
        <v>74135</v>
      </c>
      <c r="B35828" s="112" t="s">
        <v>74136</v>
      </c>
    </row>
    <row r="35829" spans="1:2" x14ac:dyDescent="0.2">
      <c r="A35829" s="112" t="s">
        <v>74137</v>
      </c>
      <c r="B35829" s="112" t="s">
        <v>74138</v>
      </c>
    </row>
    <row r="35830" spans="1:2" x14ac:dyDescent="0.2">
      <c r="A35830" s="112" t="s">
        <v>74139</v>
      </c>
      <c r="B35830" s="112" t="s">
        <v>74140</v>
      </c>
    </row>
    <row r="35831" spans="1:2" x14ac:dyDescent="0.2">
      <c r="A35831" s="112" t="s">
        <v>74141</v>
      </c>
      <c r="B35831" s="112" t="s">
        <v>74142</v>
      </c>
    </row>
    <row r="35832" spans="1:2" x14ac:dyDescent="0.2">
      <c r="A35832" s="112" t="s">
        <v>74143</v>
      </c>
      <c r="B35832" s="112" t="s">
        <v>74144</v>
      </c>
    </row>
    <row r="35833" spans="1:2" x14ac:dyDescent="0.2">
      <c r="A35833" s="112" t="s">
        <v>74145</v>
      </c>
      <c r="B35833" s="112" t="s">
        <v>74146</v>
      </c>
    </row>
    <row r="35834" spans="1:2" x14ac:dyDescent="0.2">
      <c r="A35834" s="112" t="s">
        <v>74147</v>
      </c>
      <c r="B35834" s="112" t="s">
        <v>74148</v>
      </c>
    </row>
    <row r="35835" spans="1:2" x14ac:dyDescent="0.2">
      <c r="A35835" s="112" t="s">
        <v>74149</v>
      </c>
      <c r="B35835" s="112" t="s">
        <v>74150</v>
      </c>
    </row>
    <row r="35836" spans="1:2" x14ac:dyDescent="0.2">
      <c r="A35836" s="112" t="s">
        <v>74151</v>
      </c>
      <c r="B35836" s="112" t="s">
        <v>74152</v>
      </c>
    </row>
    <row r="35837" spans="1:2" x14ac:dyDescent="0.2">
      <c r="A35837" s="112" t="s">
        <v>74153</v>
      </c>
      <c r="B35837" s="112" t="s">
        <v>74154</v>
      </c>
    </row>
    <row r="35838" spans="1:2" x14ac:dyDescent="0.2">
      <c r="A35838" s="112" t="s">
        <v>74155</v>
      </c>
      <c r="B35838" s="112" t="s">
        <v>74156</v>
      </c>
    </row>
    <row r="35839" spans="1:2" x14ac:dyDescent="0.2">
      <c r="A35839" s="112" t="s">
        <v>74157</v>
      </c>
      <c r="B35839" s="112" t="s">
        <v>74158</v>
      </c>
    </row>
    <row r="35840" spans="1:2" x14ac:dyDescent="0.2">
      <c r="A35840" s="112" t="s">
        <v>74159</v>
      </c>
      <c r="B35840" s="112" t="s">
        <v>74160</v>
      </c>
    </row>
    <row r="35841" spans="1:2" x14ac:dyDescent="0.2">
      <c r="A35841" s="112" t="s">
        <v>74161</v>
      </c>
      <c r="B35841" s="112" t="s">
        <v>74162</v>
      </c>
    </row>
    <row r="35842" spans="1:2" x14ac:dyDescent="0.2">
      <c r="A35842" s="112" t="s">
        <v>74163</v>
      </c>
      <c r="B35842" s="112" t="s">
        <v>74164</v>
      </c>
    </row>
    <row r="35843" spans="1:2" x14ac:dyDescent="0.2">
      <c r="A35843" s="112" t="s">
        <v>74165</v>
      </c>
      <c r="B35843" s="112" t="s">
        <v>74166</v>
      </c>
    </row>
    <row r="35844" spans="1:2" x14ac:dyDescent="0.2">
      <c r="A35844" s="112" t="s">
        <v>74167</v>
      </c>
      <c r="B35844" s="112" t="s">
        <v>74168</v>
      </c>
    </row>
    <row r="35845" spans="1:2" x14ac:dyDescent="0.2">
      <c r="A35845" s="112" t="s">
        <v>74169</v>
      </c>
      <c r="B35845" s="112" t="s">
        <v>74170</v>
      </c>
    </row>
    <row r="35846" spans="1:2" x14ac:dyDescent="0.2">
      <c r="A35846" s="112" t="s">
        <v>74171</v>
      </c>
      <c r="B35846" s="112" t="s">
        <v>74172</v>
      </c>
    </row>
    <row r="35847" spans="1:2" x14ac:dyDescent="0.2">
      <c r="A35847" s="112" t="s">
        <v>74173</v>
      </c>
      <c r="B35847" s="112" t="s">
        <v>74174</v>
      </c>
    </row>
    <row r="35848" spans="1:2" x14ac:dyDescent="0.2">
      <c r="A35848" s="112" t="s">
        <v>74175</v>
      </c>
      <c r="B35848" s="112" t="s">
        <v>74176</v>
      </c>
    </row>
    <row r="35849" spans="1:2" x14ac:dyDescent="0.2">
      <c r="A35849" s="112" t="s">
        <v>74177</v>
      </c>
      <c r="B35849" s="112" t="s">
        <v>74178</v>
      </c>
    </row>
    <row r="35850" spans="1:2" x14ac:dyDescent="0.2">
      <c r="A35850" s="112" t="s">
        <v>74179</v>
      </c>
      <c r="B35850" s="112" t="s">
        <v>74180</v>
      </c>
    </row>
    <row r="35851" spans="1:2" x14ac:dyDescent="0.2">
      <c r="A35851" s="112" t="s">
        <v>74181</v>
      </c>
      <c r="B35851" s="112" t="s">
        <v>74182</v>
      </c>
    </row>
    <row r="35852" spans="1:2" x14ac:dyDescent="0.2">
      <c r="A35852" s="112" t="s">
        <v>74183</v>
      </c>
      <c r="B35852" s="112" t="s">
        <v>74184</v>
      </c>
    </row>
    <row r="35853" spans="1:2" x14ac:dyDescent="0.2">
      <c r="A35853" s="112" t="s">
        <v>74185</v>
      </c>
      <c r="B35853" s="112" t="s">
        <v>74186</v>
      </c>
    </row>
    <row r="35854" spans="1:2" x14ac:dyDescent="0.2">
      <c r="A35854" s="112" t="s">
        <v>74187</v>
      </c>
      <c r="B35854" s="112" t="s">
        <v>74188</v>
      </c>
    </row>
    <row r="35855" spans="1:2" x14ac:dyDescent="0.2">
      <c r="A35855" s="112" t="s">
        <v>74189</v>
      </c>
      <c r="B35855" s="112" t="s">
        <v>74190</v>
      </c>
    </row>
    <row r="35856" spans="1:2" x14ac:dyDescent="0.2">
      <c r="A35856" s="112" t="s">
        <v>74191</v>
      </c>
      <c r="B35856" s="112" t="s">
        <v>74192</v>
      </c>
    </row>
    <row r="35857" spans="1:2" x14ac:dyDescent="0.2">
      <c r="A35857" s="112" t="s">
        <v>74193</v>
      </c>
      <c r="B35857" s="112" t="s">
        <v>74194</v>
      </c>
    </row>
    <row r="35858" spans="1:2" x14ac:dyDescent="0.2">
      <c r="A35858" s="112" t="s">
        <v>74195</v>
      </c>
      <c r="B35858" s="112" t="s">
        <v>74196</v>
      </c>
    </row>
    <row r="35859" spans="1:2" x14ac:dyDescent="0.2">
      <c r="A35859" s="112" t="s">
        <v>74197</v>
      </c>
      <c r="B35859" s="112" t="s">
        <v>74198</v>
      </c>
    </row>
    <row r="35860" spans="1:2" x14ac:dyDescent="0.2">
      <c r="A35860" s="112" t="s">
        <v>74199</v>
      </c>
      <c r="B35860" s="112" t="s">
        <v>74200</v>
      </c>
    </row>
    <row r="35861" spans="1:2" x14ac:dyDescent="0.2">
      <c r="A35861" s="112" t="s">
        <v>74201</v>
      </c>
      <c r="B35861" s="112" t="s">
        <v>74202</v>
      </c>
    </row>
    <row r="35862" spans="1:2" x14ac:dyDescent="0.2">
      <c r="A35862" s="112" t="s">
        <v>74203</v>
      </c>
      <c r="B35862" s="112" t="s">
        <v>74204</v>
      </c>
    </row>
    <row r="35863" spans="1:2" x14ac:dyDescent="0.2">
      <c r="A35863" s="112" t="s">
        <v>74205</v>
      </c>
      <c r="B35863" s="112" t="s">
        <v>74206</v>
      </c>
    </row>
    <row r="35864" spans="1:2" x14ac:dyDescent="0.2">
      <c r="A35864" s="112" t="s">
        <v>74207</v>
      </c>
      <c r="B35864" s="112" t="s">
        <v>74208</v>
      </c>
    </row>
    <row r="35865" spans="1:2" x14ac:dyDescent="0.2">
      <c r="A35865" s="112" t="s">
        <v>74209</v>
      </c>
      <c r="B35865" s="112" t="s">
        <v>74210</v>
      </c>
    </row>
    <row r="35866" spans="1:2" x14ac:dyDescent="0.2">
      <c r="A35866" s="112" t="s">
        <v>74211</v>
      </c>
      <c r="B35866" s="112" t="s">
        <v>74212</v>
      </c>
    </row>
    <row r="35867" spans="1:2" x14ac:dyDescent="0.2">
      <c r="A35867" s="112" t="s">
        <v>74213</v>
      </c>
      <c r="B35867" s="112" t="s">
        <v>74214</v>
      </c>
    </row>
    <row r="35868" spans="1:2" x14ac:dyDescent="0.2">
      <c r="A35868" s="112" t="s">
        <v>74215</v>
      </c>
      <c r="B35868" s="112" t="s">
        <v>74216</v>
      </c>
    </row>
    <row r="35869" spans="1:2" x14ac:dyDescent="0.2">
      <c r="A35869" s="112" t="s">
        <v>74217</v>
      </c>
      <c r="B35869" s="112" t="s">
        <v>74218</v>
      </c>
    </row>
    <row r="35870" spans="1:2" x14ac:dyDescent="0.2">
      <c r="A35870" s="112" t="s">
        <v>74219</v>
      </c>
      <c r="B35870" s="112" t="s">
        <v>74220</v>
      </c>
    </row>
    <row r="35871" spans="1:2" x14ac:dyDescent="0.2">
      <c r="A35871" s="112" t="s">
        <v>74221</v>
      </c>
      <c r="B35871" s="112" t="s">
        <v>74222</v>
      </c>
    </row>
    <row r="35872" spans="1:2" x14ac:dyDescent="0.2">
      <c r="A35872" s="112" t="s">
        <v>74223</v>
      </c>
      <c r="B35872" s="112" t="s">
        <v>74224</v>
      </c>
    </row>
    <row r="35873" spans="1:2" x14ac:dyDescent="0.2">
      <c r="A35873" s="112" t="s">
        <v>74225</v>
      </c>
      <c r="B35873" s="112" t="s">
        <v>74226</v>
      </c>
    </row>
    <row r="35874" spans="1:2" x14ac:dyDescent="0.2">
      <c r="A35874" s="112" t="s">
        <v>74227</v>
      </c>
      <c r="B35874" s="112" t="s">
        <v>74228</v>
      </c>
    </row>
    <row r="35875" spans="1:2" x14ac:dyDescent="0.2">
      <c r="A35875" s="112" t="s">
        <v>74229</v>
      </c>
      <c r="B35875" s="112" t="s">
        <v>74230</v>
      </c>
    </row>
    <row r="35876" spans="1:2" x14ac:dyDescent="0.2">
      <c r="A35876" s="112" t="s">
        <v>74231</v>
      </c>
      <c r="B35876" s="112" t="s">
        <v>74232</v>
      </c>
    </row>
    <row r="35877" spans="1:2" x14ac:dyDescent="0.2">
      <c r="A35877" s="112" t="s">
        <v>74233</v>
      </c>
      <c r="B35877" s="112" t="s">
        <v>74234</v>
      </c>
    </row>
    <row r="35878" spans="1:2" x14ac:dyDescent="0.2">
      <c r="A35878" s="112" t="s">
        <v>74235</v>
      </c>
      <c r="B35878" s="112" t="s">
        <v>74236</v>
      </c>
    </row>
    <row r="35879" spans="1:2" x14ac:dyDescent="0.2">
      <c r="A35879" s="112" t="s">
        <v>74237</v>
      </c>
      <c r="B35879" s="112" t="s">
        <v>74238</v>
      </c>
    </row>
    <row r="35880" spans="1:2" x14ac:dyDescent="0.2">
      <c r="A35880" s="112" t="s">
        <v>74239</v>
      </c>
      <c r="B35880" s="112" t="s">
        <v>74240</v>
      </c>
    </row>
    <row r="35881" spans="1:2" x14ac:dyDescent="0.2">
      <c r="A35881" s="112" t="s">
        <v>74241</v>
      </c>
      <c r="B35881" s="112" t="s">
        <v>74242</v>
      </c>
    </row>
    <row r="35882" spans="1:2" x14ac:dyDescent="0.2">
      <c r="A35882" s="112" t="s">
        <v>74243</v>
      </c>
      <c r="B35882" s="112" t="s">
        <v>74244</v>
      </c>
    </row>
    <row r="35883" spans="1:2" x14ac:dyDescent="0.2">
      <c r="A35883" s="112" t="s">
        <v>74245</v>
      </c>
      <c r="B35883" s="112" t="s">
        <v>74246</v>
      </c>
    </row>
    <row r="35884" spans="1:2" x14ac:dyDescent="0.2">
      <c r="A35884" s="112" t="s">
        <v>74247</v>
      </c>
      <c r="B35884" s="112" t="s">
        <v>74248</v>
      </c>
    </row>
    <row r="35885" spans="1:2" x14ac:dyDescent="0.2">
      <c r="A35885" s="112" t="s">
        <v>74249</v>
      </c>
      <c r="B35885" s="112" t="s">
        <v>74250</v>
      </c>
    </row>
    <row r="35886" spans="1:2" x14ac:dyDescent="0.2">
      <c r="A35886" s="112" t="s">
        <v>74251</v>
      </c>
      <c r="B35886" s="112" t="s">
        <v>74252</v>
      </c>
    </row>
    <row r="35887" spans="1:2" x14ac:dyDescent="0.2">
      <c r="A35887" s="112" t="s">
        <v>74253</v>
      </c>
      <c r="B35887" s="112" t="s">
        <v>74254</v>
      </c>
    </row>
    <row r="35888" spans="1:2" x14ac:dyDescent="0.2">
      <c r="A35888" s="112" t="s">
        <v>74255</v>
      </c>
      <c r="B35888" s="112" t="s">
        <v>74256</v>
      </c>
    </row>
    <row r="35889" spans="1:2" x14ac:dyDescent="0.2">
      <c r="A35889" s="112" t="s">
        <v>74257</v>
      </c>
      <c r="B35889" s="112" t="s">
        <v>74258</v>
      </c>
    </row>
    <row r="35890" spans="1:2" x14ac:dyDescent="0.2">
      <c r="A35890" s="112" t="s">
        <v>74259</v>
      </c>
      <c r="B35890" s="112" t="s">
        <v>74260</v>
      </c>
    </row>
    <row r="35891" spans="1:2" x14ac:dyDescent="0.2">
      <c r="A35891" s="112" t="s">
        <v>74261</v>
      </c>
      <c r="B35891" s="112" t="s">
        <v>74262</v>
      </c>
    </row>
    <row r="35892" spans="1:2" x14ac:dyDescent="0.2">
      <c r="A35892" s="112" t="s">
        <v>74263</v>
      </c>
      <c r="B35892" s="112" t="s">
        <v>74264</v>
      </c>
    </row>
    <row r="35893" spans="1:2" x14ac:dyDescent="0.2">
      <c r="A35893" s="112" t="s">
        <v>74265</v>
      </c>
      <c r="B35893" s="112" t="s">
        <v>74266</v>
      </c>
    </row>
    <row r="35894" spans="1:2" x14ac:dyDescent="0.2">
      <c r="A35894" s="112" t="s">
        <v>74267</v>
      </c>
      <c r="B35894" s="112" t="s">
        <v>74268</v>
      </c>
    </row>
    <row r="35895" spans="1:2" x14ac:dyDescent="0.2">
      <c r="A35895" s="112" t="s">
        <v>74269</v>
      </c>
      <c r="B35895" s="112" t="s">
        <v>74270</v>
      </c>
    </row>
    <row r="35896" spans="1:2" x14ac:dyDescent="0.2">
      <c r="A35896" s="112" t="s">
        <v>74271</v>
      </c>
      <c r="B35896" s="112" t="s">
        <v>74272</v>
      </c>
    </row>
    <row r="35897" spans="1:2" x14ac:dyDescent="0.2">
      <c r="A35897" s="112" t="s">
        <v>74273</v>
      </c>
      <c r="B35897" s="112" t="s">
        <v>74274</v>
      </c>
    </row>
    <row r="35898" spans="1:2" x14ac:dyDescent="0.2">
      <c r="A35898" s="112" t="s">
        <v>74275</v>
      </c>
      <c r="B35898" s="112" t="s">
        <v>74276</v>
      </c>
    </row>
    <row r="35899" spans="1:2" x14ac:dyDescent="0.2">
      <c r="A35899" s="112" t="s">
        <v>74277</v>
      </c>
      <c r="B35899" s="112" t="s">
        <v>74278</v>
      </c>
    </row>
    <row r="35900" spans="1:2" x14ac:dyDescent="0.2">
      <c r="A35900" s="112" t="s">
        <v>74279</v>
      </c>
      <c r="B35900" s="112" t="s">
        <v>74280</v>
      </c>
    </row>
    <row r="35901" spans="1:2" x14ac:dyDescent="0.2">
      <c r="A35901" s="112" t="s">
        <v>74281</v>
      </c>
      <c r="B35901" s="112" t="s">
        <v>74282</v>
      </c>
    </row>
    <row r="35902" spans="1:2" x14ac:dyDescent="0.2">
      <c r="A35902" s="112" t="s">
        <v>74283</v>
      </c>
      <c r="B35902" s="112" t="s">
        <v>74284</v>
      </c>
    </row>
    <row r="35903" spans="1:2" x14ac:dyDescent="0.2">
      <c r="A35903" s="112" t="s">
        <v>74285</v>
      </c>
      <c r="B35903" s="112" t="s">
        <v>74286</v>
      </c>
    </row>
    <row r="35904" spans="1:2" x14ac:dyDescent="0.2">
      <c r="A35904" s="112" t="s">
        <v>74287</v>
      </c>
      <c r="B35904" s="112" t="s">
        <v>74288</v>
      </c>
    </row>
    <row r="35905" spans="1:2" x14ac:dyDescent="0.2">
      <c r="A35905" s="112" t="s">
        <v>74289</v>
      </c>
      <c r="B35905" s="112" t="s">
        <v>74290</v>
      </c>
    </row>
    <row r="35906" spans="1:2" x14ac:dyDescent="0.2">
      <c r="A35906" s="112" t="s">
        <v>74291</v>
      </c>
      <c r="B35906" s="112" t="s">
        <v>74292</v>
      </c>
    </row>
    <row r="35907" spans="1:2" x14ac:dyDescent="0.2">
      <c r="A35907" s="112" t="s">
        <v>74293</v>
      </c>
      <c r="B35907" s="112" t="s">
        <v>74294</v>
      </c>
    </row>
    <row r="35908" spans="1:2" x14ac:dyDescent="0.2">
      <c r="A35908" s="112" t="s">
        <v>74295</v>
      </c>
      <c r="B35908" s="112" t="s">
        <v>74296</v>
      </c>
    </row>
    <row r="35909" spans="1:2" x14ac:dyDescent="0.2">
      <c r="A35909" s="112" t="s">
        <v>74297</v>
      </c>
      <c r="B35909" s="112" t="s">
        <v>74298</v>
      </c>
    </row>
    <row r="35910" spans="1:2" x14ac:dyDescent="0.2">
      <c r="A35910" s="112" t="s">
        <v>74299</v>
      </c>
      <c r="B35910" s="112" t="s">
        <v>74300</v>
      </c>
    </row>
    <row r="35911" spans="1:2" x14ac:dyDescent="0.2">
      <c r="A35911" s="112" t="s">
        <v>74301</v>
      </c>
      <c r="B35911" s="112" t="s">
        <v>74302</v>
      </c>
    </row>
    <row r="35912" spans="1:2" x14ac:dyDescent="0.2">
      <c r="A35912" s="112" t="s">
        <v>74303</v>
      </c>
      <c r="B35912" s="112" t="s">
        <v>74304</v>
      </c>
    </row>
    <row r="35913" spans="1:2" x14ac:dyDescent="0.2">
      <c r="A35913" s="112" t="s">
        <v>74305</v>
      </c>
      <c r="B35913" s="112" t="s">
        <v>74306</v>
      </c>
    </row>
    <row r="35914" spans="1:2" x14ac:dyDescent="0.2">
      <c r="A35914" s="112" t="s">
        <v>74307</v>
      </c>
      <c r="B35914" s="112" t="s">
        <v>74308</v>
      </c>
    </row>
    <row r="35915" spans="1:2" x14ac:dyDescent="0.2">
      <c r="A35915" s="112" t="s">
        <v>74309</v>
      </c>
      <c r="B35915" s="112" t="s">
        <v>74310</v>
      </c>
    </row>
    <row r="35916" spans="1:2" x14ac:dyDescent="0.2">
      <c r="A35916" s="112" t="s">
        <v>74311</v>
      </c>
      <c r="B35916" s="112" t="s">
        <v>74312</v>
      </c>
    </row>
    <row r="35917" spans="1:2" x14ac:dyDescent="0.2">
      <c r="A35917" s="112" t="s">
        <v>74313</v>
      </c>
      <c r="B35917" s="112" t="s">
        <v>74314</v>
      </c>
    </row>
    <row r="35918" spans="1:2" x14ac:dyDescent="0.2">
      <c r="A35918" s="112" t="s">
        <v>74315</v>
      </c>
      <c r="B35918" s="112" t="s">
        <v>74316</v>
      </c>
    </row>
    <row r="35919" spans="1:2" x14ac:dyDescent="0.2">
      <c r="A35919" s="112" t="s">
        <v>74317</v>
      </c>
      <c r="B35919" s="112" t="s">
        <v>74318</v>
      </c>
    </row>
    <row r="35920" spans="1:2" x14ac:dyDescent="0.2">
      <c r="A35920" s="112" t="s">
        <v>74319</v>
      </c>
      <c r="B35920" s="112" t="s">
        <v>74320</v>
      </c>
    </row>
    <row r="35921" spans="1:2" x14ac:dyDescent="0.2">
      <c r="A35921" s="112" t="s">
        <v>74321</v>
      </c>
      <c r="B35921" s="112" t="s">
        <v>74322</v>
      </c>
    </row>
    <row r="35922" spans="1:2" x14ac:dyDescent="0.2">
      <c r="A35922" s="112" t="s">
        <v>74323</v>
      </c>
      <c r="B35922" s="112" t="s">
        <v>74324</v>
      </c>
    </row>
    <row r="35923" spans="1:2" x14ac:dyDescent="0.2">
      <c r="A35923" s="112" t="s">
        <v>74325</v>
      </c>
      <c r="B35923" s="112" t="s">
        <v>74326</v>
      </c>
    </row>
    <row r="35924" spans="1:2" x14ac:dyDescent="0.2">
      <c r="A35924" s="112" t="s">
        <v>74327</v>
      </c>
      <c r="B35924" s="112" t="s">
        <v>74328</v>
      </c>
    </row>
    <row r="35925" spans="1:2" x14ac:dyDescent="0.2">
      <c r="A35925" s="112" t="s">
        <v>74329</v>
      </c>
      <c r="B35925" s="112" t="s">
        <v>74330</v>
      </c>
    </row>
    <row r="35926" spans="1:2" x14ac:dyDescent="0.2">
      <c r="A35926" s="112" t="s">
        <v>74331</v>
      </c>
      <c r="B35926" s="112" t="s">
        <v>74332</v>
      </c>
    </row>
    <row r="35927" spans="1:2" x14ac:dyDescent="0.2">
      <c r="A35927" s="112" t="s">
        <v>74333</v>
      </c>
      <c r="B35927" s="112" t="s">
        <v>74334</v>
      </c>
    </row>
    <row r="35928" spans="1:2" x14ac:dyDescent="0.2">
      <c r="A35928" s="112" t="s">
        <v>74335</v>
      </c>
      <c r="B35928" s="112" t="s">
        <v>74336</v>
      </c>
    </row>
    <row r="35929" spans="1:2" x14ac:dyDescent="0.2">
      <c r="A35929" s="112" t="s">
        <v>74337</v>
      </c>
      <c r="B35929" s="112" t="s">
        <v>74338</v>
      </c>
    </row>
    <row r="35930" spans="1:2" x14ac:dyDescent="0.2">
      <c r="A35930" s="112" t="s">
        <v>74339</v>
      </c>
      <c r="B35930" s="112" t="s">
        <v>74340</v>
      </c>
    </row>
    <row r="35931" spans="1:2" x14ac:dyDescent="0.2">
      <c r="A35931" s="112" t="s">
        <v>74341</v>
      </c>
      <c r="B35931" s="112" t="s">
        <v>74342</v>
      </c>
    </row>
    <row r="35932" spans="1:2" x14ac:dyDescent="0.2">
      <c r="A35932" s="112" t="s">
        <v>74343</v>
      </c>
      <c r="B35932" s="112" t="s">
        <v>74344</v>
      </c>
    </row>
    <row r="35933" spans="1:2" x14ac:dyDescent="0.2">
      <c r="A35933" s="112" t="s">
        <v>74345</v>
      </c>
      <c r="B35933" s="112" t="s">
        <v>74346</v>
      </c>
    </row>
    <row r="35934" spans="1:2" x14ac:dyDescent="0.2">
      <c r="A35934" s="112" t="s">
        <v>74347</v>
      </c>
      <c r="B35934" s="112" t="s">
        <v>74348</v>
      </c>
    </row>
    <row r="35935" spans="1:2" x14ac:dyDescent="0.2">
      <c r="A35935" s="112" t="s">
        <v>74349</v>
      </c>
      <c r="B35935" s="112" t="s">
        <v>74350</v>
      </c>
    </row>
    <row r="35936" spans="1:2" x14ac:dyDescent="0.2">
      <c r="A35936" s="112" t="s">
        <v>74351</v>
      </c>
      <c r="B35936" s="112" t="s">
        <v>74352</v>
      </c>
    </row>
    <row r="35937" spans="1:2" x14ac:dyDescent="0.2">
      <c r="A35937" s="112" t="s">
        <v>74353</v>
      </c>
      <c r="B35937" s="112" t="s">
        <v>74354</v>
      </c>
    </row>
    <row r="35938" spans="1:2" x14ac:dyDescent="0.2">
      <c r="A35938" s="112" t="s">
        <v>74355</v>
      </c>
      <c r="B35938" s="112" t="s">
        <v>74356</v>
      </c>
    </row>
    <row r="35939" spans="1:2" x14ac:dyDescent="0.2">
      <c r="A35939" s="112" t="s">
        <v>74357</v>
      </c>
      <c r="B35939" s="112" t="s">
        <v>74358</v>
      </c>
    </row>
    <row r="35940" spans="1:2" x14ac:dyDescent="0.2">
      <c r="A35940" s="112" t="s">
        <v>74359</v>
      </c>
      <c r="B35940" s="112" t="s">
        <v>74360</v>
      </c>
    </row>
    <row r="35941" spans="1:2" x14ac:dyDescent="0.2">
      <c r="A35941" s="112" t="s">
        <v>74361</v>
      </c>
      <c r="B35941" s="112" t="s">
        <v>74362</v>
      </c>
    </row>
    <row r="35942" spans="1:2" x14ac:dyDescent="0.2">
      <c r="A35942" s="112" t="s">
        <v>74363</v>
      </c>
      <c r="B35942" s="112" t="s">
        <v>74364</v>
      </c>
    </row>
    <row r="35943" spans="1:2" x14ac:dyDescent="0.2">
      <c r="A35943" s="112" t="s">
        <v>74365</v>
      </c>
      <c r="B35943" s="112" t="s">
        <v>74366</v>
      </c>
    </row>
    <row r="35944" spans="1:2" x14ac:dyDescent="0.2">
      <c r="A35944" s="112" t="s">
        <v>74367</v>
      </c>
      <c r="B35944" s="112" t="s">
        <v>74368</v>
      </c>
    </row>
    <row r="35945" spans="1:2" x14ac:dyDescent="0.2">
      <c r="A35945" s="112" t="s">
        <v>74369</v>
      </c>
      <c r="B35945" s="112" t="s">
        <v>74370</v>
      </c>
    </row>
    <row r="35946" spans="1:2" x14ac:dyDescent="0.2">
      <c r="A35946" s="112" t="s">
        <v>74371</v>
      </c>
      <c r="B35946" s="112" t="s">
        <v>74372</v>
      </c>
    </row>
    <row r="35947" spans="1:2" x14ac:dyDescent="0.2">
      <c r="A35947" s="112" t="s">
        <v>74373</v>
      </c>
      <c r="B35947" s="112" t="s">
        <v>74374</v>
      </c>
    </row>
    <row r="35948" spans="1:2" x14ac:dyDescent="0.2">
      <c r="A35948" s="112" t="s">
        <v>74375</v>
      </c>
      <c r="B35948" s="112" t="s">
        <v>74376</v>
      </c>
    </row>
    <row r="35949" spans="1:2" x14ac:dyDescent="0.2">
      <c r="A35949" s="112" t="s">
        <v>74377</v>
      </c>
      <c r="B35949" s="112" t="s">
        <v>74378</v>
      </c>
    </row>
    <row r="35950" spans="1:2" x14ac:dyDescent="0.2">
      <c r="A35950" s="112" t="s">
        <v>74379</v>
      </c>
      <c r="B35950" s="112" t="s">
        <v>74380</v>
      </c>
    </row>
    <row r="35951" spans="1:2" x14ac:dyDescent="0.2">
      <c r="A35951" s="112" t="s">
        <v>74381</v>
      </c>
      <c r="B35951" s="112" t="s">
        <v>74382</v>
      </c>
    </row>
    <row r="35952" spans="1:2" x14ac:dyDescent="0.2">
      <c r="A35952" s="112" t="s">
        <v>74383</v>
      </c>
      <c r="B35952" s="112" t="s">
        <v>74384</v>
      </c>
    </row>
    <row r="35953" spans="1:2" x14ac:dyDescent="0.2">
      <c r="A35953" s="112" t="s">
        <v>74385</v>
      </c>
      <c r="B35953" s="112" t="s">
        <v>74386</v>
      </c>
    </row>
    <row r="35954" spans="1:2" x14ac:dyDescent="0.2">
      <c r="A35954" s="112" t="s">
        <v>74387</v>
      </c>
      <c r="B35954" s="112" t="s">
        <v>74388</v>
      </c>
    </row>
    <row r="35955" spans="1:2" x14ac:dyDescent="0.2">
      <c r="A35955" s="112" t="s">
        <v>74389</v>
      </c>
      <c r="B35955" s="112" t="s">
        <v>74390</v>
      </c>
    </row>
    <row r="35956" spans="1:2" x14ac:dyDescent="0.2">
      <c r="A35956" s="112" t="s">
        <v>74391</v>
      </c>
      <c r="B35956" s="112" t="s">
        <v>74392</v>
      </c>
    </row>
    <row r="35957" spans="1:2" x14ac:dyDescent="0.2">
      <c r="A35957" s="112" t="s">
        <v>74393</v>
      </c>
      <c r="B35957" s="112" t="s">
        <v>74394</v>
      </c>
    </row>
    <row r="35958" spans="1:2" x14ac:dyDescent="0.2">
      <c r="A35958" s="112" t="s">
        <v>74395</v>
      </c>
      <c r="B35958" s="112" t="s">
        <v>74396</v>
      </c>
    </row>
    <row r="35959" spans="1:2" x14ac:dyDescent="0.2">
      <c r="A35959" s="112" t="s">
        <v>74397</v>
      </c>
      <c r="B35959" s="112" t="s">
        <v>74398</v>
      </c>
    </row>
    <row r="35960" spans="1:2" x14ac:dyDescent="0.2">
      <c r="A35960" s="112" t="s">
        <v>74399</v>
      </c>
      <c r="B35960" s="112" t="s">
        <v>74400</v>
      </c>
    </row>
    <row r="35961" spans="1:2" x14ac:dyDescent="0.2">
      <c r="A35961" s="112" t="s">
        <v>74401</v>
      </c>
      <c r="B35961" s="112" t="s">
        <v>74402</v>
      </c>
    </row>
    <row r="35962" spans="1:2" x14ac:dyDescent="0.2">
      <c r="A35962" s="112" t="s">
        <v>74403</v>
      </c>
      <c r="B35962" s="112" t="s">
        <v>74404</v>
      </c>
    </row>
    <row r="35963" spans="1:2" x14ac:dyDescent="0.2">
      <c r="A35963" s="112" t="s">
        <v>74405</v>
      </c>
      <c r="B35963" s="112" t="s">
        <v>74406</v>
      </c>
    </row>
    <row r="35964" spans="1:2" x14ac:dyDescent="0.2">
      <c r="A35964" s="112" t="s">
        <v>74407</v>
      </c>
      <c r="B35964" s="112" t="s">
        <v>74408</v>
      </c>
    </row>
    <row r="35965" spans="1:2" x14ac:dyDescent="0.2">
      <c r="A35965" s="112" t="s">
        <v>74409</v>
      </c>
      <c r="B35965" s="112" t="s">
        <v>74410</v>
      </c>
    </row>
    <row r="35966" spans="1:2" x14ac:dyDescent="0.2">
      <c r="A35966" s="112" t="s">
        <v>74411</v>
      </c>
      <c r="B35966" s="112" t="s">
        <v>74412</v>
      </c>
    </row>
    <row r="35967" spans="1:2" x14ac:dyDescent="0.2">
      <c r="A35967" s="112" t="s">
        <v>74413</v>
      </c>
      <c r="B35967" s="112" t="s">
        <v>74414</v>
      </c>
    </row>
    <row r="35968" spans="1:2" x14ac:dyDescent="0.2">
      <c r="A35968" s="112" t="s">
        <v>74415</v>
      </c>
      <c r="B35968" s="112" t="s">
        <v>74416</v>
      </c>
    </row>
    <row r="35969" spans="1:2" x14ac:dyDescent="0.2">
      <c r="A35969" s="112" t="s">
        <v>74417</v>
      </c>
      <c r="B35969" s="112" t="s">
        <v>74418</v>
      </c>
    </row>
    <row r="35970" spans="1:2" x14ac:dyDescent="0.2">
      <c r="A35970" s="112" t="s">
        <v>74419</v>
      </c>
      <c r="B35970" s="112" t="s">
        <v>74420</v>
      </c>
    </row>
    <row r="35971" spans="1:2" x14ac:dyDescent="0.2">
      <c r="A35971" s="112" t="s">
        <v>74421</v>
      </c>
      <c r="B35971" s="112" t="s">
        <v>74422</v>
      </c>
    </row>
    <row r="35972" spans="1:2" x14ac:dyDescent="0.2">
      <c r="A35972" s="112" t="s">
        <v>74423</v>
      </c>
      <c r="B35972" s="112" t="s">
        <v>74424</v>
      </c>
    </row>
    <row r="35973" spans="1:2" x14ac:dyDescent="0.2">
      <c r="A35973" s="112" t="s">
        <v>74425</v>
      </c>
      <c r="B35973" s="112" t="s">
        <v>74426</v>
      </c>
    </row>
    <row r="35974" spans="1:2" x14ac:dyDescent="0.2">
      <c r="A35974" s="112" t="s">
        <v>74427</v>
      </c>
      <c r="B35974" s="112" t="s">
        <v>74428</v>
      </c>
    </row>
    <row r="35975" spans="1:2" x14ac:dyDescent="0.2">
      <c r="A35975" s="112" t="s">
        <v>74429</v>
      </c>
      <c r="B35975" s="112" t="s">
        <v>74430</v>
      </c>
    </row>
    <row r="35976" spans="1:2" x14ac:dyDescent="0.2">
      <c r="A35976" s="112" t="s">
        <v>74431</v>
      </c>
      <c r="B35976" s="112" t="s">
        <v>74432</v>
      </c>
    </row>
    <row r="35977" spans="1:2" x14ac:dyDescent="0.2">
      <c r="A35977" s="112" t="s">
        <v>74433</v>
      </c>
      <c r="B35977" s="112" t="s">
        <v>74434</v>
      </c>
    </row>
    <row r="35978" spans="1:2" x14ac:dyDescent="0.2">
      <c r="A35978" s="112" t="s">
        <v>74435</v>
      </c>
      <c r="B35978" s="112" t="s">
        <v>74436</v>
      </c>
    </row>
    <row r="35979" spans="1:2" x14ac:dyDescent="0.2">
      <c r="A35979" s="112" t="s">
        <v>74437</v>
      </c>
      <c r="B35979" s="112" t="s">
        <v>74438</v>
      </c>
    </row>
    <row r="35980" spans="1:2" x14ac:dyDescent="0.2">
      <c r="A35980" s="112" t="s">
        <v>74439</v>
      </c>
      <c r="B35980" s="112" t="s">
        <v>74440</v>
      </c>
    </row>
    <row r="35981" spans="1:2" x14ac:dyDescent="0.2">
      <c r="A35981" s="112" t="s">
        <v>74441</v>
      </c>
      <c r="B35981" s="112" t="s">
        <v>74442</v>
      </c>
    </row>
    <row r="35982" spans="1:2" x14ac:dyDescent="0.2">
      <c r="A35982" s="112" t="s">
        <v>74443</v>
      </c>
      <c r="B35982" s="112" t="s">
        <v>74444</v>
      </c>
    </row>
    <row r="35983" spans="1:2" x14ac:dyDescent="0.2">
      <c r="A35983" s="112" t="s">
        <v>74445</v>
      </c>
      <c r="B35983" s="112" t="s">
        <v>74446</v>
      </c>
    </row>
    <row r="35984" spans="1:2" x14ac:dyDescent="0.2">
      <c r="A35984" s="112" t="s">
        <v>74447</v>
      </c>
      <c r="B35984" s="112" t="s">
        <v>74448</v>
      </c>
    </row>
    <row r="35985" spans="1:2" x14ac:dyDescent="0.2">
      <c r="A35985" s="112" t="s">
        <v>74449</v>
      </c>
      <c r="B35985" s="112" t="s">
        <v>74450</v>
      </c>
    </row>
    <row r="35986" spans="1:2" x14ac:dyDescent="0.2">
      <c r="A35986" s="112" t="s">
        <v>74451</v>
      </c>
      <c r="B35986" s="112" t="s">
        <v>74452</v>
      </c>
    </row>
    <row r="35987" spans="1:2" x14ac:dyDescent="0.2">
      <c r="A35987" s="112" t="s">
        <v>74453</v>
      </c>
      <c r="B35987" s="112" t="s">
        <v>74454</v>
      </c>
    </row>
    <row r="35988" spans="1:2" x14ac:dyDescent="0.2">
      <c r="A35988" s="112" t="s">
        <v>74455</v>
      </c>
      <c r="B35988" s="112" t="s">
        <v>74456</v>
      </c>
    </row>
    <row r="35989" spans="1:2" x14ac:dyDescent="0.2">
      <c r="A35989" s="112" t="s">
        <v>74457</v>
      </c>
      <c r="B35989" s="112" t="s">
        <v>74458</v>
      </c>
    </row>
    <row r="35990" spans="1:2" x14ac:dyDescent="0.2">
      <c r="A35990" s="112" t="s">
        <v>74459</v>
      </c>
      <c r="B35990" s="112" t="s">
        <v>74460</v>
      </c>
    </row>
    <row r="35991" spans="1:2" x14ac:dyDescent="0.2">
      <c r="A35991" s="112" t="s">
        <v>74461</v>
      </c>
      <c r="B35991" s="112" t="s">
        <v>74462</v>
      </c>
    </row>
    <row r="35992" spans="1:2" x14ac:dyDescent="0.2">
      <c r="A35992" s="112" t="s">
        <v>74463</v>
      </c>
      <c r="B35992" s="112" t="s">
        <v>74464</v>
      </c>
    </row>
    <row r="35993" spans="1:2" x14ac:dyDescent="0.2">
      <c r="A35993" s="112" t="s">
        <v>74465</v>
      </c>
      <c r="B35993" s="112" t="s">
        <v>74466</v>
      </c>
    </row>
    <row r="35994" spans="1:2" x14ac:dyDescent="0.2">
      <c r="A35994" s="112" t="s">
        <v>74467</v>
      </c>
      <c r="B35994" s="112" t="s">
        <v>74468</v>
      </c>
    </row>
    <row r="35995" spans="1:2" x14ac:dyDescent="0.2">
      <c r="A35995" s="112" t="s">
        <v>74469</v>
      </c>
      <c r="B35995" s="112" t="s">
        <v>74470</v>
      </c>
    </row>
    <row r="35996" spans="1:2" x14ac:dyDescent="0.2">
      <c r="A35996" s="112" t="s">
        <v>74471</v>
      </c>
      <c r="B35996" s="112" t="s">
        <v>74472</v>
      </c>
    </row>
    <row r="35997" spans="1:2" x14ac:dyDescent="0.2">
      <c r="A35997" s="112" t="s">
        <v>74473</v>
      </c>
      <c r="B35997" s="112" t="s">
        <v>74474</v>
      </c>
    </row>
    <row r="35998" spans="1:2" x14ac:dyDescent="0.2">
      <c r="A35998" s="112" t="s">
        <v>74475</v>
      </c>
      <c r="B35998" s="112" t="s">
        <v>74476</v>
      </c>
    </row>
    <row r="35999" spans="1:2" x14ac:dyDescent="0.2">
      <c r="A35999" s="112" t="s">
        <v>74477</v>
      </c>
      <c r="B35999" s="112" t="s">
        <v>74478</v>
      </c>
    </row>
    <row r="36000" spans="1:2" x14ac:dyDescent="0.2">
      <c r="A36000" s="112" t="s">
        <v>74479</v>
      </c>
      <c r="B36000" s="112" t="s">
        <v>74480</v>
      </c>
    </row>
    <row r="36001" spans="1:2" x14ac:dyDescent="0.2">
      <c r="A36001" s="112" t="s">
        <v>74481</v>
      </c>
      <c r="B36001" s="112" t="s">
        <v>74482</v>
      </c>
    </row>
    <row r="36002" spans="1:2" x14ac:dyDescent="0.2">
      <c r="A36002" s="112" t="s">
        <v>74483</v>
      </c>
      <c r="B36002" s="112" t="s">
        <v>74484</v>
      </c>
    </row>
    <row r="36003" spans="1:2" x14ac:dyDescent="0.2">
      <c r="A36003" s="112" t="s">
        <v>74485</v>
      </c>
      <c r="B36003" s="112" t="s">
        <v>74486</v>
      </c>
    </row>
    <row r="36004" spans="1:2" x14ac:dyDescent="0.2">
      <c r="A36004" s="112" t="s">
        <v>74487</v>
      </c>
      <c r="B36004" s="112" t="s">
        <v>74488</v>
      </c>
    </row>
    <row r="36005" spans="1:2" x14ac:dyDescent="0.2">
      <c r="A36005" s="112" t="s">
        <v>74489</v>
      </c>
      <c r="B36005" s="112" t="s">
        <v>74490</v>
      </c>
    </row>
    <row r="36006" spans="1:2" x14ac:dyDescent="0.2">
      <c r="A36006" s="112" t="s">
        <v>74491</v>
      </c>
      <c r="B36006" s="112" t="s">
        <v>74492</v>
      </c>
    </row>
    <row r="36007" spans="1:2" x14ac:dyDescent="0.2">
      <c r="A36007" s="112" t="s">
        <v>74493</v>
      </c>
      <c r="B36007" s="112" t="s">
        <v>74494</v>
      </c>
    </row>
    <row r="36008" spans="1:2" x14ac:dyDescent="0.2">
      <c r="A36008" s="112" t="s">
        <v>74495</v>
      </c>
      <c r="B36008" s="112" t="s">
        <v>74496</v>
      </c>
    </row>
    <row r="36009" spans="1:2" x14ac:dyDescent="0.2">
      <c r="A36009" s="112" t="s">
        <v>74497</v>
      </c>
      <c r="B36009" s="112" t="s">
        <v>74498</v>
      </c>
    </row>
    <row r="36010" spans="1:2" x14ac:dyDescent="0.2">
      <c r="A36010" s="112" t="s">
        <v>74499</v>
      </c>
      <c r="B36010" s="112" t="s">
        <v>74500</v>
      </c>
    </row>
    <row r="36011" spans="1:2" x14ac:dyDescent="0.2">
      <c r="A36011" s="112" t="s">
        <v>74501</v>
      </c>
      <c r="B36011" s="112" t="s">
        <v>74502</v>
      </c>
    </row>
    <row r="36012" spans="1:2" x14ac:dyDescent="0.2">
      <c r="A36012" s="112" t="s">
        <v>74503</v>
      </c>
      <c r="B36012" s="112" t="s">
        <v>74504</v>
      </c>
    </row>
    <row r="36013" spans="1:2" x14ac:dyDescent="0.2">
      <c r="A36013" s="112" t="s">
        <v>74505</v>
      </c>
      <c r="B36013" s="112" t="s">
        <v>74506</v>
      </c>
    </row>
    <row r="36014" spans="1:2" x14ac:dyDescent="0.2">
      <c r="A36014" s="112" t="s">
        <v>74507</v>
      </c>
      <c r="B36014" s="112" t="s">
        <v>74508</v>
      </c>
    </row>
    <row r="36015" spans="1:2" x14ac:dyDescent="0.2">
      <c r="A36015" s="112" t="s">
        <v>74509</v>
      </c>
      <c r="B36015" s="112" t="s">
        <v>74510</v>
      </c>
    </row>
    <row r="36016" spans="1:2" x14ac:dyDescent="0.2">
      <c r="A36016" s="112" t="s">
        <v>74511</v>
      </c>
      <c r="B36016" s="112" t="s">
        <v>74512</v>
      </c>
    </row>
    <row r="36017" spans="1:2" x14ac:dyDescent="0.2">
      <c r="A36017" s="112" t="s">
        <v>74513</v>
      </c>
      <c r="B36017" s="112" t="s">
        <v>74514</v>
      </c>
    </row>
    <row r="36018" spans="1:2" x14ac:dyDescent="0.2">
      <c r="A36018" s="112" t="s">
        <v>74515</v>
      </c>
      <c r="B36018" s="112" t="s">
        <v>74516</v>
      </c>
    </row>
    <row r="36019" spans="1:2" x14ac:dyDescent="0.2">
      <c r="A36019" s="112" t="s">
        <v>74517</v>
      </c>
      <c r="B36019" s="112" t="s">
        <v>74518</v>
      </c>
    </row>
    <row r="36020" spans="1:2" x14ac:dyDescent="0.2">
      <c r="A36020" s="112" t="s">
        <v>74519</v>
      </c>
      <c r="B36020" s="112" t="s">
        <v>74520</v>
      </c>
    </row>
    <row r="36021" spans="1:2" x14ac:dyDescent="0.2">
      <c r="A36021" s="112" t="s">
        <v>74521</v>
      </c>
      <c r="B36021" s="112" t="s">
        <v>74522</v>
      </c>
    </row>
    <row r="36022" spans="1:2" x14ac:dyDescent="0.2">
      <c r="A36022" s="112" t="s">
        <v>74523</v>
      </c>
      <c r="B36022" s="112" t="s">
        <v>74524</v>
      </c>
    </row>
    <row r="36023" spans="1:2" x14ac:dyDescent="0.2">
      <c r="A36023" s="112" t="s">
        <v>74525</v>
      </c>
      <c r="B36023" s="112" t="s">
        <v>74526</v>
      </c>
    </row>
    <row r="36024" spans="1:2" x14ac:dyDescent="0.2">
      <c r="A36024" s="112" t="s">
        <v>74527</v>
      </c>
      <c r="B36024" s="112" t="s">
        <v>74528</v>
      </c>
    </row>
    <row r="36025" spans="1:2" x14ac:dyDescent="0.2">
      <c r="A36025" s="112" t="s">
        <v>74529</v>
      </c>
      <c r="B36025" s="112" t="s">
        <v>74530</v>
      </c>
    </row>
    <row r="36026" spans="1:2" x14ac:dyDescent="0.2">
      <c r="A36026" s="112" t="s">
        <v>74531</v>
      </c>
      <c r="B36026" s="112" t="s">
        <v>74532</v>
      </c>
    </row>
    <row r="36027" spans="1:2" x14ac:dyDescent="0.2">
      <c r="A36027" s="112" t="s">
        <v>74533</v>
      </c>
      <c r="B36027" s="112" t="s">
        <v>74534</v>
      </c>
    </row>
    <row r="36028" spans="1:2" x14ac:dyDescent="0.2">
      <c r="A36028" s="112" t="s">
        <v>74535</v>
      </c>
      <c r="B36028" s="112" t="s">
        <v>74536</v>
      </c>
    </row>
    <row r="36029" spans="1:2" x14ac:dyDescent="0.2">
      <c r="A36029" s="112" t="s">
        <v>74537</v>
      </c>
      <c r="B36029" s="112" t="s">
        <v>74538</v>
      </c>
    </row>
    <row r="36030" spans="1:2" x14ac:dyDescent="0.2">
      <c r="A36030" s="112" t="s">
        <v>74539</v>
      </c>
      <c r="B36030" s="112" t="s">
        <v>74540</v>
      </c>
    </row>
    <row r="36031" spans="1:2" x14ac:dyDescent="0.2">
      <c r="A36031" s="112" t="s">
        <v>74541</v>
      </c>
      <c r="B36031" s="112" t="s">
        <v>74542</v>
      </c>
    </row>
    <row r="36032" spans="1:2" x14ac:dyDescent="0.2">
      <c r="A36032" s="112" t="s">
        <v>74543</v>
      </c>
      <c r="B36032" s="112" t="s">
        <v>74544</v>
      </c>
    </row>
    <row r="36033" spans="1:2" x14ac:dyDescent="0.2">
      <c r="A36033" s="112" t="s">
        <v>74545</v>
      </c>
      <c r="B36033" s="112" t="s">
        <v>74546</v>
      </c>
    </row>
    <row r="36034" spans="1:2" x14ac:dyDescent="0.2">
      <c r="A36034" s="112" t="s">
        <v>74547</v>
      </c>
      <c r="B36034" s="112" t="s">
        <v>74548</v>
      </c>
    </row>
    <row r="36035" spans="1:2" x14ac:dyDescent="0.2">
      <c r="A36035" s="112" t="s">
        <v>74549</v>
      </c>
      <c r="B36035" s="112" t="s">
        <v>74550</v>
      </c>
    </row>
    <row r="36036" spans="1:2" x14ac:dyDescent="0.2">
      <c r="A36036" s="112" t="s">
        <v>74551</v>
      </c>
      <c r="B36036" s="112" t="s">
        <v>74552</v>
      </c>
    </row>
    <row r="36037" spans="1:2" x14ac:dyDescent="0.2">
      <c r="A36037" s="112" t="s">
        <v>74553</v>
      </c>
      <c r="B36037" s="112" t="s">
        <v>74554</v>
      </c>
    </row>
    <row r="36038" spans="1:2" x14ac:dyDescent="0.2">
      <c r="A36038" s="112" t="s">
        <v>74555</v>
      </c>
      <c r="B36038" s="112" t="s">
        <v>74556</v>
      </c>
    </row>
    <row r="36039" spans="1:2" x14ac:dyDescent="0.2">
      <c r="A36039" s="112" t="s">
        <v>74557</v>
      </c>
      <c r="B36039" s="112" t="s">
        <v>74558</v>
      </c>
    </row>
    <row r="36040" spans="1:2" x14ac:dyDescent="0.2">
      <c r="A36040" s="112" t="s">
        <v>74559</v>
      </c>
      <c r="B36040" s="112" t="s">
        <v>74560</v>
      </c>
    </row>
    <row r="36041" spans="1:2" x14ac:dyDescent="0.2">
      <c r="A36041" s="112" t="s">
        <v>74561</v>
      </c>
      <c r="B36041" s="112" t="s">
        <v>74562</v>
      </c>
    </row>
    <row r="36042" spans="1:2" x14ac:dyDescent="0.2">
      <c r="A36042" s="112" t="s">
        <v>74563</v>
      </c>
      <c r="B36042" s="112" t="s">
        <v>74564</v>
      </c>
    </row>
    <row r="36043" spans="1:2" x14ac:dyDescent="0.2">
      <c r="A36043" s="112" t="s">
        <v>74565</v>
      </c>
      <c r="B36043" s="112" t="s">
        <v>74566</v>
      </c>
    </row>
    <row r="36044" spans="1:2" x14ac:dyDescent="0.2">
      <c r="A36044" s="112" t="s">
        <v>74567</v>
      </c>
      <c r="B36044" s="112" t="s">
        <v>74568</v>
      </c>
    </row>
    <row r="36045" spans="1:2" x14ac:dyDescent="0.2">
      <c r="A36045" s="112" t="s">
        <v>74569</v>
      </c>
      <c r="B36045" s="112" t="s">
        <v>74570</v>
      </c>
    </row>
    <row r="36046" spans="1:2" x14ac:dyDescent="0.2">
      <c r="A36046" s="112" t="s">
        <v>74571</v>
      </c>
      <c r="B36046" s="112" t="s">
        <v>74572</v>
      </c>
    </row>
    <row r="36047" spans="1:2" x14ac:dyDescent="0.2">
      <c r="A36047" s="112" t="s">
        <v>74573</v>
      </c>
      <c r="B36047" s="112" t="s">
        <v>74574</v>
      </c>
    </row>
    <row r="36048" spans="1:2" x14ac:dyDescent="0.2">
      <c r="A36048" s="112" t="s">
        <v>74575</v>
      </c>
      <c r="B36048" s="112" t="s">
        <v>74576</v>
      </c>
    </row>
    <row r="36049" spans="1:2" x14ac:dyDescent="0.2">
      <c r="A36049" s="112" t="s">
        <v>74577</v>
      </c>
      <c r="B36049" s="112" t="s">
        <v>74578</v>
      </c>
    </row>
    <row r="36050" spans="1:2" x14ac:dyDescent="0.2">
      <c r="A36050" s="112" t="s">
        <v>74579</v>
      </c>
      <c r="B36050" s="112" t="s">
        <v>74580</v>
      </c>
    </row>
    <row r="36051" spans="1:2" x14ac:dyDescent="0.2">
      <c r="A36051" s="112" t="s">
        <v>74581</v>
      </c>
      <c r="B36051" s="112" t="s">
        <v>74582</v>
      </c>
    </row>
    <row r="36052" spans="1:2" x14ac:dyDescent="0.2">
      <c r="A36052" s="112" t="s">
        <v>74583</v>
      </c>
      <c r="B36052" s="112" t="s">
        <v>74584</v>
      </c>
    </row>
    <row r="36053" spans="1:2" x14ac:dyDescent="0.2">
      <c r="A36053" s="112" t="s">
        <v>74585</v>
      </c>
      <c r="B36053" s="112" t="s">
        <v>74586</v>
      </c>
    </row>
    <row r="36054" spans="1:2" x14ac:dyDescent="0.2">
      <c r="A36054" s="112" t="s">
        <v>74587</v>
      </c>
      <c r="B36054" s="112" t="s">
        <v>74588</v>
      </c>
    </row>
    <row r="36055" spans="1:2" x14ac:dyDescent="0.2">
      <c r="A36055" s="112" t="s">
        <v>74589</v>
      </c>
      <c r="B36055" s="112" t="s">
        <v>74590</v>
      </c>
    </row>
    <row r="36056" spans="1:2" x14ac:dyDescent="0.2">
      <c r="A36056" s="112" t="s">
        <v>74591</v>
      </c>
      <c r="B36056" s="112" t="s">
        <v>74592</v>
      </c>
    </row>
    <row r="36057" spans="1:2" x14ac:dyDescent="0.2">
      <c r="A36057" s="112" t="s">
        <v>74593</v>
      </c>
      <c r="B36057" s="112" t="s">
        <v>74594</v>
      </c>
    </row>
    <row r="36058" spans="1:2" x14ac:dyDescent="0.2">
      <c r="A36058" s="112" t="s">
        <v>74595</v>
      </c>
      <c r="B36058" s="112" t="s">
        <v>74596</v>
      </c>
    </row>
    <row r="36059" spans="1:2" x14ac:dyDescent="0.2">
      <c r="A36059" s="112" t="s">
        <v>74597</v>
      </c>
      <c r="B36059" s="112" t="s">
        <v>74598</v>
      </c>
    </row>
    <row r="36060" spans="1:2" x14ac:dyDescent="0.2">
      <c r="A36060" s="112" t="s">
        <v>74599</v>
      </c>
      <c r="B36060" s="112" t="s">
        <v>74600</v>
      </c>
    </row>
    <row r="36061" spans="1:2" x14ac:dyDescent="0.2">
      <c r="A36061" s="112" t="s">
        <v>74601</v>
      </c>
      <c r="B36061" s="112" t="s">
        <v>74602</v>
      </c>
    </row>
    <row r="36062" spans="1:2" x14ac:dyDescent="0.2">
      <c r="A36062" s="112" t="s">
        <v>74603</v>
      </c>
      <c r="B36062" s="112" t="s">
        <v>74604</v>
      </c>
    </row>
    <row r="36063" spans="1:2" x14ac:dyDescent="0.2">
      <c r="A36063" s="112" t="s">
        <v>74605</v>
      </c>
      <c r="B36063" s="112" t="s">
        <v>74606</v>
      </c>
    </row>
    <row r="36064" spans="1:2" x14ac:dyDescent="0.2">
      <c r="A36064" s="112" t="s">
        <v>74607</v>
      </c>
      <c r="B36064" s="112" t="s">
        <v>74608</v>
      </c>
    </row>
    <row r="36065" spans="1:2" x14ac:dyDescent="0.2">
      <c r="A36065" s="112" t="s">
        <v>74609</v>
      </c>
      <c r="B36065" s="112" t="s">
        <v>74610</v>
      </c>
    </row>
    <row r="36066" spans="1:2" x14ac:dyDescent="0.2">
      <c r="A36066" s="112" t="s">
        <v>74611</v>
      </c>
      <c r="B36066" s="112" t="s">
        <v>74612</v>
      </c>
    </row>
    <row r="36067" spans="1:2" x14ac:dyDescent="0.2">
      <c r="A36067" s="112" t="s">
        <v>74613</v>
      </c>
      <c r="B36067" s="112" t="s">
        <v>74614</v>
      </c>
    </row>
    <row r="36068" spans="1:2" x14ac:dyDescent="0.2">
      <c r="A36068" s="112" t="s">
        <v>74615</v>
      </c>
      <c r="B36068" s="112" t="s">
        <v>74616</v>
      </c>
    </row>
    <row r="36069" spans="1:2" x14ac:dyDescent="0.2">
      <c r="A36069" s="112" t="s">
        <v>74617</v>
      </c>
      <c r="B36069" s="112" t="s">
        <v>74618</v>
      </c>
    </row>
    <row r="36070" spans="1:2" x14ac:dyDescent="0.2">
      <c r="A36070" s="112" t="s">
        <v>74619</v>
      </c>
      <c r="B36070" s="112" t="s">
        <v>74620</v>
      </c>
    </row>
    <row r="36071" spans="1:2" x14ac:dyDescent="0.2">
      <c r="A36071" s="112" t="s">
        <v>74621</v>
      </c>
      <c r="B36071" s="112" t="s">
        <v>74622</v>
      </c>
    </row>
    <row r="36072" spans="1:2" x14ac:dyDescent="0.2">
      <c r="A36072" s="112" t="s">
        <v>74623</v>
      </c>
      <c r="B36072" s="112" t="s">
        <v>74624</v>
      </c>
    </row>
    <row r="36073" spans="1:2" x14ac:dyDescent="0.2">
      <c r="A36073" s="112" t="s">
        <v>74625</v>
      </c>
      <c r="B36073" s="112" t="s">
        <v>74626</v>
      </c>
    </row>
    <row r="36074" spans="1:2" x14ac:dyDescent="0.2">
      <c r="A36074" s="112" t="s">
        <v>74627</v>
      </c>
      <c r="B36074" s="112" t="s">
        <v>74628</v>
      </c>
    </row>
    <row r="36075" spans="1:2" x14ac:dyDescent="0.2">
      <c r="A36075" s="112" t="s">
        <v>74629</v>
      </c>
      <c r="B36075" s="112" t="s">
        <v>74630</v>
      </c>
    </row>
    <row r="36076" spans="1:2" x14ac:dyDescent="0.2">
      <c r="A36076" s="112" t="s">
        <v>74631</v>
      </c>
      <c r="B36076" s="112" t="s">
        <v>74632</v>
      </c>
    </row>
    <row r="36077" spans="1:2" x14ac:dyDescent="0.2">
      <c r="A36077" s="112" t="s">
        <v>74633</v>
      </c>
      <c r="B36077" s="112" t="s">
        <v>74634</v>
      </c>
    </row>
    <row r="36078" spans="1:2" x14ac:dyDescent="0.2">
      <c r="A36078" s="112" t="s">
        <v>74635</v>
      </c>
      <c r="B36078" s="112" t="s">
        <v>74636</v>
      </c>
    </row>
    <row r="36079" spans="1:2" x14ac:dyDescent="0.2">
      <c r="A36079" s="112" t="s">
        <v>74637</v>
      </c>
      <c r="B36079" s="112" t="s">
        <v>74638</v>
      </c>
    </row>
    <row r="36080" spans="1:2" x14ac:dyDescent="0.2">
      <c r="A36080" s="112" t="s">
        <v>74639</v>
      </c>
      <c r="B36080" s="112" t="s">
        <v>74640</v>
      </c>
    </row>
    <row r="36081" spans="1:2" x14ac:dyDescent="0.2">
      <c r="A36081" s="112" t="s">
        <v>74641</v>
      </c>
      <c r="B36081" s="112" t="s">
        <v>74642</v>
      </c>
    </row>
    <row r="36082" spans="1:2" x14ac:dyDescent="0.2">
      <c r="A36082" s="112" t="s">
        <v>74643</v>
      </c>
      <c r="B36082" s="112" t="s">
        <v>74644</v>
      </c>
    </row>
    <row r="36083" spans="1:2" x14ac:dyDescent="0.2">
      <c r="A36083" s="112" t="s">
        <v>74645</v>
      </c>
      <c r="B36083" s="112" t="s">
        <v>74646</v>
      </c>
    </row>
    <row r="36084" spans="1:2" x14ac:dyDescent="0.2">
      <c r="A36084" s="112" t="s">
        <v>74647</v>
      </c>
      <c r="B36084" s="112" t="s">
        <v>74648</v>
      </c>
    </row>
    <row r="36085" spans="1:2" x14ac:dyDescent="0.2">
      <c r="A36085" s="112" t="s">
        <v>74649</v>
      </c>
      <c r="B36085" s="112" t="s">
        <v>74650</v>
      </c>
    </row>
    <row r="36086" spans="1:2" x14ac:dyDescent="0.2">
      <c r="A36086" s="112" t="s">
        <v>74651</v>
      </c>
      <c r="B36086" s="112" t="s">
        <v>74652</v>
      </c>
    </row>
    <row r="36087" spans="1:2" x14ac:dyDescent="0.2">
      <c r="A36087" s="112" t="s">
        <v>74653</v>
      </c>
      <c r="B36087" s="112" t="s">
        <v>74654</v>
      </c>
    </row>
    <row r="36088" spans="1:2" x14ac:dyDescent="0.2">
      <c r="A36088" s="112" t="s">
        <v>74655</v>
      </c>
      <c r="B36088" s="112" t="s">
        <v>74656</v>
      </c>
    </row>
    <row r="36089" spans="1:2" x14ac:dyDescent="0.2">
      <c r="A36089" s="112" t="s">
        <v>74657</v>
      </c>
      <c r="B36089" s="112" t="s">
        <v>74658</v>
      </c>
    </row>
    <row r="36090" spans="1:2" x14ac:dyDescent="0.2">
      <c r="A36090" s="112" t="s">
        <v>74659</v>
      </c>
      <c r="B36090" s="112" t="s">
        <v>74660</v>
      </c>
    </row>
    <row r="36091" spans="1:2" x14ac:dyDescent="0.2">
      <c r="A36091" s="112" t="s">
        <v>74661</v>
      </c>
      <c r="B36091" s="112" t="s">
        <v>74662</v>
      </c>
    </row>
    <row r="36092" spans="1:2" x14ac:dyDescent="0.2">
      <c r="A36092" s="112" t="s">
        <v>74663</v>
      </c>
      <c r="B36092" s="112" t="s">
        <v>74664</v>
      </c>
    </row>
    <row r="36093" spans="1:2" x14ac:dyDescent="0.2">
      <c r="A36093" s="112" t="s">
        <v>74665</v>
      </c>
      <c r="B36093" s="112" t="s">
        <v>74666</v>
      </c>
    </row>
    <row r="36094" spans="1:2" x14ac:dyDescent="0.2">
      <c r="A36094" s="112" t="s">
        <v>74667</v>
      </c>
      <c r="B36094" s="112" t="s">
        <v>74668</v>
      </c>
    </row>
    <row r="36095" spans="1:2" x14ac:dyDescent="0.2">
      <c r="A36095" s="112" t="s">
        <v>74669</v>
      </c>
      <c r="B36095" s="112" t="s">
        <v>74670</v>
      </c>
    </row>
    <row r="36096" spans="1:2" x14ac:dyDescent="0.2">
      <c r="A36096" s="112" t="s">
        <v>74671</v>
      </c>
      <c r="B36096" s="112" t="s">
        <v>74672</v>
      </c>
    </row>
    <row r="36097" spans="1:2" x14ac:dyDescent="0.2">
      <c r="A36097" s="112" t="s">
        <v>74673</v>
      </c>
      <c r="B36097" s="112" t="s">
        <v>74674</v>
      </c>
    </row>
    <row r="36098" spans="1:2" x14ac:dyDescent="0.2">
      <c r="A36098" s="112" t="s">
        <v>74675</v>
      </c>
      <c r="B36098" s="112" t="s">
        <v>74676</v>
      </c>
    </row>
    <row r="36099" spans="1:2" x14ac:dyDescent="0.2">
      <c r="A36099" s="112" t="s">
        <v>74677</v>
      </c>
      <c r="B36099" s="112" t="s">
        <v>74678</v>
      </c>
    </row>
    <row r="36100" spans="1:2" x14ac:dyDescent="0.2">
      <c r="A36100" s="112" t="s">
        <v>74679</v>
      </c>
      <c r="B36100" s="112" t="s">
        <v>74680</v>
      </c>
    </row>
    <row r="36101" spans="1:2" x14ac:dyDescent="0.2">
      <c r="A36101" s="112" t="s">
        <v>74681</v>
      </c>
      <c r="B36101" s="112" t="s">
        <v>74682</v>
      </c>
    </row>
    <row r="36102" spans="1:2" x14ac:dyDescent="0.2">
      <c r="A36102" s="112" t="s">
        <v>74683</v>
      </c>
      <c r="B36102" s="112" t="s">
        <v>74684</v>
      </c>
    </row>
    <row r="36103" spans="1:2" x14ac:dyDescent="0.2">
      <c r="A36103" s="112" t="s">
        <v>74685</v>
      </c>
      <c r="B36103" s="112" t="s">
        <v>74686</v>
      </c>
    </row>
    <row r="36104" spans="1:2" x14ac:dyDescent="0.2">
      <c r="A36104" s="112" t="s">
        <v>74687</v>
      </c>
      <c r="B36104" s="112" t="s">
        <v>74688</v>
      </c>
    </row>
    <row r="36105" spans="1:2" x14ac:dyDescent="0.2">
      <c r="A36105" s="112" t="s">
        <v>74689</v>
      </c>
      <c r="B36105" s="112" t="s">
        <v>74690</v>
      </c>
    </row>
    <row r="36106" spans="1:2" x14ac:dyDescent="0.2">
      <c r="A36106" s="112" t="s">
        <v>74691</v>
      </c>
      <c r="B36106" s="112" t="s">
        <v>74692</v>
      </c>
    </row>
    <row r="36107" spans="1:2" x14ac:dyDescent="0.2">
      <c r="A36107" s="112" t="s">
        <v>74693</v>
      </c>
      <c r="B36107" s="112" t="s">
        <v>74694</v>
      </c>
    </row>
    <row r="36108" spans="1:2" x14ac:dyDescent="0.2">
      <c r="A36108" s="112" t="s">
        <v>74695</v>
      </c>
      <c r="B36108" s="112" t="s">
        <v>74696</v>
      </c>
    </row>
    <row r="36109" spans="1:2" x14ac:dyDescent="0.2">
      <c r="A36109" s="112" t="s">
        <v>74697</v>
      </c>
      <c r="B36109" s="112" t="s">
        <v>74698</v>
      </c>
    </row>
    <row r="36110" spans="1:2" x14ac:dyDescent="0.2">
      <c r="A36110" s="112" t="s">
        <v>74699</v>
      </c>
      <c r="B36110" s="112" t="s">
        <v>74700</v>
      </c>
    </row>
    <row r="36111" spans="1:2" x14ac:dyDescent="0.2">
      <c r="A36111" s="112" t="s">
        <v>74701</v>
      </c>
      <c r="B36111" s="112" t="s">
        <v>74702</v>
      </c>
    </row>
    <row r="36112" spans="1:2" x14ac:dyDescent="0.2">
      <c r="A36112" s="112" t="s">
        <v>74703</v>
      </c>
      <c r="B36112" s="112" t="s">
        <v>74704</v>
      </c>
    </row>
    <row r="36113" spans="1:2" x14ac:dyDescent="0.2">
      <c r="A36113" s="112" t="s">
        <v>74705</v>
      </c>
      <c r="B36113" s="112" t="s">
        <v>74706</v>
      </c>
    </row>
    <row r="36114" spans="1:2" x14ac:dyDescent="0.2">
      <c r="A36114" s="112" t="s">
        <v>74707</v>
      </c>
      <c r="B36114" s="112" t="s">
        <v>74708</v>
      </c>
    </row>
    <row r="36115" spans="1:2" x14ac:dyDescent="0.2">
      <c r="A36115" s="112" t="s">
        <v>74709</v>
      </c>
      <c r="B36115" s="112" t="s">
        <v>74710</v>
      </c>
    </row>
    <row r="36116" spans="1:2" x14ac:dyDescent="0.2">
      <c r="A36116" s="112" t="s">
        <v>74711</v>
      </c>
      <c r="B36116" s="112" t="s">
        <v>74712</v>
      </c>
    </row>
    <row r="36117" spans="1:2" x14ac:dyDescent="0.2">
      <c r="A36117" s="112" t="s">
        <v>74713</v>
      </c>
      <c r="B36117" s="112" t="s">
        <v>74714</v>
      </c>
    </row>
    <row r="36118" spans="1:2" x14ac:dyDescent="0.2">
      <c r="A36118" s="112" t="s">
        <v>74715</v>
      </c>
      <c r="B36118" s="112" t="s">
        <v>74716</v>
      </c>
    </row>
    <row r="36119" spans="1:2" x14ac:dyDescent="0.2">
      <c r="A36119" s="112" t="s">
        <v>74717</v>
      </c>
      <c r="B36119" s="112" t="s">
        <v>74718</v>
      </c>
    </row>
    <row r="36120" spans="1:2" x14ac:dyDescent="0.2">
      <c r="A36120" s="112" t="s">
        <v>74719</v>
      </c>
      <c r="B36120" s="112" t="s">
        <v>74720</v>
      </c>
    </row>
    <row r="36121" spans="1:2" x14ac:dyDescent="0.2">
      <c r="A36121" s="112" t="s">
        <v>74721</v>
      </c>
      <c r="B36121" s="112" t="s">
        <v>74722</v>
      </c>
    </row>
    <row r="36122" spans="1:2" x14ac:dyDescent="0.2">
      <c r="A36122" s="112" t="s">
        <v>74723</v>
      </c>
      <c r="B36122" s="112" t="s">
        <v>74724</v>
      </c>
    </row>
    <row r="36123" spans="1:2" x14ac:dyDescent="0.2">
      <c r="A36123" s="112" t="s">
        <v>74725</v>
      </c>
      <c r="B36123" s="112" t="s">
        <v>74726</v>
      </c>
    </row>
    <row r="36124" spans="1:2" x14ac:dyDescent="0.2">
      <c r="A36124" s="112" t="s">
        <v>74727</v>
      </c>
      <c r="B36124" s="112" t="s">
        <v>74728</v>
      </c>
    </row>
    <row r="36125" spans="1:2" x14ac:dyDescent="0.2">
      <c r="A36125" s="112" t="s">
        <v>74729</v>
      </c>
      <c r="B36125" s="112" t="s">
        <v>74730</v>
      </c>
    </row>
    <row r="36126" spans="1:2" x14ac:dyDescent="0.2">
      <c r="A36126" s="112" t="s">
        <v>74731</v>
      </c>
      <c r="B36126" s="112" t="s">
        <v>74732</v>
      </c>
    </row>
    <row r="36127" spans="1:2" x14ac:dyDescent="0.2">
      <c r="A36127" s="112" t="s">
        <v>74733</v>
      </c>
      <c r="B36127" s="112" t="s">
        <v>74734</v>
      </c>
    </row>
    <row r="36128" spans="1:2" x14ac:dyDescent="0.2">
      <c r="A36128" s="112" t="s">
        <v>74735</v>
      </c>
      <c r="B36128" s="112" t="s">
        <v>74736</v>
      </c>
    </row>
    <row r="36129" spans="1:2" x14ac:dyDescent="0.2">
      <c r="A36129" s="112" t="s">
        <v>74737</v>
      </c>
      <c r="B36129" s="112" t="s">
        <v>74738</v>
      </c>
    </row>
    <row r="36130" spans="1:2" x14ac:dyDescent="0.2">
      <c r="A36130" s="112" t="s">
        <v>74739</v>
      </c>
      <c r="B36130" s="112" t="s">
        <v>74740</v>
      </c>
    </row>
    <row r="36131" spans="1:2" x14ac:dyDescent="0.2">
      <c r="A36131" s="112" t="s">
        <v>74741</v>
      </c>
      <c r="B36131" s="112" t="s">
        <v>74742</v>
      </c>
    </row>
    <row r="36132" spans="1:2" x14ac:dyDescent="0.2">
      <c r="A36132" s="112" t="s">
        <v>74743</v>
      </c>
      <c r="B36132" s="112" t="s">
        <v>74744</v>
      </c>
    </row>
    <row r="36133" spans="1:2" x14ac:dyDescent="0.2">
      <c r="A36133" s="112" t="s">
        <v>74745</v>
      </c>
      <c r="B36133" s="112" t="s">
        <v>74746</v>
      </c>
    </row>
    <row r="36134" spans="1:2" x14ac:dyDescent="0.2">
      <c r="A36134" s="112" t="s">
        <v>74747</v>
      </c>
      <c r="B36134" s="112" t="s">
        <v>74748</v>
      </c>
    </row>
    <row r="36135" spans="1:2" x14ac:dyDescent="0.2">
      <c r="A36135" s="112" t="s">
        <v>74749</v>
      </c>
      <c r="B36135" s="112" t="s">
        <v>74750</v>
      </c>
    </row>
    <row r="36136" spans="1:2" x14ac:dyDescent="0.2">
      <c r="A36136" s="112" t="s">
        <v>74751</v>
      </c>
      <c r="B36136" s="112" t="s">
        <v>74752</v>
      </c>
    </row>
    <row r="36137" spans="1:2" x14ac:dyDescent="0.2">
      <c r="A36137" s="112" t="s">
        <v>74753</v>
      </c>
      <c r="B36137" s="112" t="s">
        <v>74754</v>
      </c>
    </row>
    <row r="36138" spans="1:2" x14ac:dyDescent="0.2">
      <c r="A36138" s="112" t="s">
        <v>74755</v>
      </c>
      <c r="B36138" s="112" t="s">
        <v>74756</v>
      </c>
    </row>
    <row r="36139" spans="1:2" x14ac:dyDescent="0.2">
      <c r="A36139" s="112" t="s">
        <v>74757</v>
      </c>
      <c r="B36139" s="112" t="s">
        <v>74758</v>
      </c>
    </row>
    <row r="36140" spans="1:2" x14ac:dyDescent="0.2">
      <c r="A36140" s="112" t="s">
        <v>74759</v>
      </c>
      <c r="B36140" s="112" t="s">
        <v>74760</v>
      </c>
    </row>
    <row r="36141" spans="1:2" x14ac:dyDescent="0.2">
      <c r="A36141" s="112" t="s">
        <v>74761</v>
      </c>
      <c r="B36141" s="112" t="s">
        <v>74762</v>
      </c>
    </row>
    <row r="36142" spans="1:2" x14ac:dyDescent="0.2">
      <c r="A36142" s="112" t="s">
        <v>74763</v>
      </c>
      <c r="B36142" s="112" t="s">
        <v>74764</v>
      </c>
    </row>
    <row r="36143" spans="1:2" x14ac:dyDescent="0.2">
      <c r="A36143" s="112" t="s">
        <v>74765</v>
      </c>
      <c r="B36143" s="112" t="s">
        <v>74766</v>
      </c>
    </row>
    <row r="36144" spans="1:2" x14ac:dyDescent="0.2">
      <c r="A36144" s="112" t="s">
        <v>74767</v>
      </c>
      <c r="B36144" s="112" t="s">
        <v>74768</v>
      </c>
    </row>
    <row r="36145" spans="1:2" x14ac:dyDescent="0.2">
      <c r="A36145" s="112" t="s">
        <v>74769</v>
      </c>
      <c r="B36145" s="112" t="s">
        <v>74770</v>
      </c>
    </row>
    <row r="36146" spans="1:2" x14ac:dyDescent="0.2">
      <c r="A36146" s="112" t="s">
        <v>74771</v>
      </c>
      <c r="B36146" s="112" t="s">
        <v>74772</v>
      </c>
    </row>
    <row r="36147" spans="1:2" x14ac:dyDescent="0.2">
      <c r="A36147" s="112" t="s">
        <v>74773</v>
      </c>
      <c r="B36147" s="112" t="s">
        <v>74774</v>
      </c>
    </row>
    <row r="36148" spans="1:2" x14ac:dyDescent="0.2">
      <c r="A36148" s="112" t="s">
        <v>74775</v>
      </c>
      <c r="B36148" s="112" t="s">
        <v>74776</v>
      </c>
    </row>
    <row r="36149" spans="1:2" x14ac:dyDescent="0.2">
      <c r="A36149" s="112" t="s">
        <v>74777</v>
      </c>
      <c r="B36149" s="112" t="s">
        <v>74778</v>
      </c>
    </row>
    <row r="36150" spans="1:2" x14ac:dyDescent="0.2">
      <c r="A36150" s="112" t="s">
        <v>74779</v>
      </c>
      <c r="B36150" s="112" t="s">
        <v>74780</v>
      </c>
    </row>
    <row r="36151" spans="1:2" x14ac:dyDescent="0.2">
      <c r="A36151" s="112" t="s">
        <v>74781</v>
      </c>
      <c r="B36151" s="112" t="s">
        <v>74782</v>
      </c>
    </row>
    <row r="36152" spans="1:2" x14ac:dyDescent="0.2">
      <c r="A36152" s="112" t="s">
        <v>74783</v>
      </c>
      <c r="B36152" s="112" t="s">
        <v>74784</v>
      </c>
    </row>
    <row r="36153" spans="1:2" x14ac:dyDescent="0.2">
      <c r="A36153" s="112" t="s">
        <v>74785</v>
      </c>
      <c r="B36153" s="112" t="s">
        <v>74786</v>
      </c>
    </row>
    <row r="36154" spans="1:2" x14ac:dyDescent="0.2">
      <c r="A36154" s="112" t="s">
        <v>74787</v>
      </c>
      <c r="B36154" s="112" t="s">
        <v>74788</v>
      </c>
    </row>
    <row r="36155" spans="1:2" x14ac:dyDescent="0.2">
      <c r="A36155" s="112" t="s">
        <v>74789</v>
      </c>
      <c r="B36155" s="112" t="s">
        <v>74790</v>
      </c>
    </row>
    <row r="36156" spans="1:2" x14ac:dyDescent="0.2">
      <c r="A36156" s="112" t="s">
        <v>74791</v>
      </c>
      <c r="B36156" s="112" t="s">
        <v>74792</v>
      </c>
    </row>
    <row r="36157" spans="1:2" x14ac:dyDescent="0.2">
      <c r="A36157" s="112" t="s">
        <v>74793</v>
      </c>
      <c r="B36157" s="112" t="s">
        <v>74794</v>
      </c>
    </row>
    <row r="36158" spans="1:2" x14ac:dyDescent="0.2">
      <c r="A36158" s="112" t="s">
        <v>74795</v>
      </c>
      <c r="B36158" s="112" t="s">
        <v>74796</v>
      </c>
    </row>
    <row r="36159" spans="1:2" x14ac:dyDescent="0.2">
      <c r="A36159" s="112" t="s">
        <v>74797</v>
      </c>
      <c r="B36159" s="112" t="s">
        <v>74798</v>
      </c>
    </row>
    <row r="36160" spans="1:2" x14ac:dyDescent="0.2">
      <c r="A36160" s="112" t="s">
        <v>74799</v>
      </c>
      <c r="B36160" s="112" t="s">
        <v>74800</v>
      </c>
    </row>
    <row r="36161" spans="1:2" x14ac:dyDescent="0.2">
      <c r="A36161" s="112" t="s">
        <v>74801</v>
      </c>
      <c r="B36161" s="112" t="s">
        <v>74802</v>
      </c>
    </row>
    <row r="36162" spans="1:2" x14ac:dyDescent="0.2">
      <c r="A36162" s="112" t="s">
        <v>74803</v>
      </c>
      <c r="B36162" s="112" t="s">
        <v>74804</v>
      </c>
    </row>
    <row r="36163" spans="1:2" x14ac:dyDescent="0.2">
      <c r="A36163" s="112" t="s">
        <v>74805</v>
      </c>
      <c r="B36163" s="112" t="s">
        <v>74806</v>
      </c>
    </row>
    <row r="36164" spans="1:2" x14ac:dyDescent="0.2">
      <c r="A36164" s="112" t="s">
        <v>74807</v>
      </c>
      <c r="B36164" s="112" t="s">
        <v>74808</v>
      </c>
    </row>
    <row r="36165" spans="1:2" x14ac:dyDescent="0.2">
      <c r="A36165" s="112" t="s">
        <v>74809</v>
      </c>
      <c r="B36165" s="112" t="s">
        <v>74810</v>
      </c>
    </row>
    <row r="36166" spans="1:2" x14ac:dyDescent="0.2">
      <c r="A36166" s="112" t="s">
        <v>74811</v>
      </c>
      <c r="B36166" s="112" t="s">
        <v>74812</v>
      </c>
    </row>
    <row r="36167" spans="1:2" x14ac:dyDescent="0.2">
      <c r="A36167" s="112" t="s">
        <v>74813</v>
      </c>
      <c r="B36167" s="112" t="s">
        <v>74814</v>
      </c>
    </row>
    <row r="36168" spans="1:2" x14ac:dyDescent="0.2">
      <c r="A36168" s="112" t="s">
        <v>74815</v>
      </c>
      <c r="B36168" s="112" t="s">
        <v>74816</v>
      </c>
    </row>
    <row r="36169" spans="1:2" x14ac:dyDescent="0.2">
      <c r="A36169" s="112" t="s">
        <v>74817</v>
      </c>
      <c r="B36169" s="112" t="s">
        <v>74818</v>
      </c>
    </row>
    <row r="36170" spans="1:2" x14ac:dyDescent="0.2">
      <c r="A36170" s="112" t="s">
        <v>74819</v>
      </c>
      <c r="B36170" s="112" t="s">
        <v>74820</v>
      </c>
    </row>
    <row r="36171" spans="1:2" x14ac:dyDescent="0.2">
      <c r="A36171" s="112" t="s">
        <v>74821</v>
      </c>
      <c r="B36171" s="112" t="s">
        <v>74822</v>
      </c>
    </row>
    <row r="36172" spans="1:2" x14ac:dyDescent="0.2">
      <c r="A36172" s="112" t="s">
        <v>74823</v>
      </c>
      <c r="B36172" s="112" t="s">
        <v>74824</v>
      </c>
    </row>
    <row r="36173" spans="1:2" x14ac:dyDescent="0.2">
      <c r="A36173" s="112" t="s">
        <v>74825</v>
      </c>
      <c r="B36173" s="112" t="s">
        <v>74826</v>
      </c>
    </row>
    <row r="36174" spans="1:2" x14ac:dyDescent="0.2">
      <c r="A36174" s="112" t="s">
        <v>74827</v>
      </c>
      <c r="B36174" s="112" t="s">
        <v>74828</v>
      </c>
    </row>
    <row r="36175" spans="1:2" x14ac:dyDescent="0.2">
      <c r="A36175" s="112" t="s">
        <v>74829</v>
      </c>
      <c r="B36175" s="112" t="s">
        <v>74830</v>
      </c>
    </row>
    <row r="36176" spans="1:2" x14ac:dyDescent="0.2">
      <c r="A36176" s="112" t="s">
        <v>74831</v>
      </c>
      <c r="B36176" s="112" t="s">
        <v>74832</v>
      </c>
    </row>
    <row r="36177" spans="1:2" x14ac:dyDescent="0.2">
      <c r="A36177" s="112" t="s">
        <v>74833</v>
      </c>
      <c r="B36177" s="112" t="s">
        <v>74834</v>
      </c>
    </row>
    <row r="36178" spans="1:2" x14ac:dyDescent="0.2">
      <c r="A36178" s="112" t="s">
        <v>74835</v>
      </c>
      <c r="B36178" s="112" t="s">
        <v>74836</v>
      </c>
    </row>
    <row r="36179" spans="1:2" x14ac:dyDescent="0.2">
      <c r="A36179" s="112" t="s">
        <v>74837</v>
      </c>
      <c r="B36179" s="112" t="s">
        <v>74838</v>
      </c>
    </row>
    <row r="36180" spans="1:2" x14ac:dyDescent="0.2">
      <c r="A36180" s="112" t="s">
        <v>74839</v>
      </c>
      <c r="B36180" s="112" t="s">
        <v>74840</v>
      </c>
    </row>
    <row r="36181" spans="1:2" x14ac:dyDescent="0.2">
      <c r="A36181" s="112" t="s">
        <v>74841</v>
      </c>
      <c r="B36181" s="112" t="s">
        <v>74842</v>
      </c>
    </row>
    <row r="36182" spans="1:2" x14ac:dyDescent="0.2">
      <c r="A36182" s="112" t="s">
        <v>74843</v>
      </c>
      <c r="B36182" s="112" t="s">
        <v>74844</v>
      </c>
    </row>
    <row r="36183" spans="1:2" x14ac:dyDescent="0.2">
      <c r="A36183" s="112" t="s">
        <v>74845</v>
      </c>
      <c r="B36183" s="112" t="s">
        <v>74846</v>
      </c>
    </row>
    <row r="36184" spans="1:2" x14ac:dyDescent="0.2">
      <c r="A36184" s="112" t="s">
        <v>74847</v>
      </c>
      <c r="B36184" s="112" t="s">
        <v>74848</v>
      </c>
    </row>
    <row r="36185" spans="1:2" x14ac:dyDescent="0.2">
      <c r="A36185" s="112" t="s">
        <v>74849</v>
      </c>
      <c r="B36185" s="112" t="s">
        <v>74850</v>
      </c>
    </row>
    <row r="36186" spans="1:2" x14ac:dyDescent="0.2">
      <c r="A36186" s="112" t="s">
        <v>74851</v>
      </c>
      <c r="B36186" s="112" t="s">
        <v>74852</v>
      </c>
    </row>
    <row r="36187" spans="1:2" x14ac:dyDescent="0.2">
      <c r="A36187" s="112" t="s">
        <v>74853</v>
      </c>
      <c r="B36187" s="112" t="s">
        <v>74854</v>
      </c>
    </row>
    <row r="36188" spans="1:2" x14ac:dyDescent="0.2">
      <c r="A36188" s="112" t="s">
        <v>74855</v>
      </c>
      <c r="B36188" s="112" t="s">
        <v>74856</v>
      </c>
    </row>
    <row r="36189" spans="1:2" x14ac:dyDescent="0.2">
      <c r="A36189" s="112" t="s">
        <v>74857</v>
      </c>
      <c r="B36189" s="112" t="s">
        <v>74858</v>
      </c>
    </row>
    <row r="36190" spans="1:2" x14ac:dyDescent="0.2">
      <c r="A36190" s="112" t="s">
        <v>74859</v>
      </c>
      <c r="B36190" s="112" t="s">
        <v>74860</v>
      </c>
    </row>
    <row r="36191" spans="1:2" x14ac:dyDescent="0.2">
      <c r="A36191" s="112" t="s">
        <v>74861</v>
      </c>
      <c r="B36191" s="112" t="s">
        <v>74862</v>
      </c>
    </row>
    <row r="36192" spans="1:2" x14ac:dyDescent="0.2">
      <c r="A36192" s="112" t="s">
        <v>74863</v>
      </c>
      <c r="B36192" s="112" t="s">
        <v>74864</v>
      </c>
    </row>
    <row r="36193" spans="1:2" x14ac:dyDescent="0.2">
      <c r="A36193" s="112" t="s">
        <v>74865</v>
      </c>
      <c r="B36193" s="112" t="s">
        <v>74866</v>
      </c>
    </row>
    <row r="36194" spans="1:2" x14ac:dyDescent="0.2">
      <c r="A36194" s="112" t="s">
        <v>74867</v>
      </c>
      <c r="B36194" s="112" t="s">
        <v>74868</v>
      </c>
    </row>
    <row r="36195" spans="1:2" x14ac:dyDescent="0.2">
      <c r="A36195" s="112" t="s">
        <v>74869</v>
      </c>
      <c r="B36195" s="112" t="s">
        <v>74870</v>
      </c>
    </row>
    <row r="36196" spans="1:2" x14ac:dyDescent="0.2">
      <c r="A36196" s="112" t="s">
        <v>74871</v>
      </c>
      <c r="B36196" s="112" t="s">
        <v>74872</v>
      </c>
    </row>
    <row r="36197" spans="1:2" x14ac:dyDescent="0.2">
      <c r="A36197" s="112" t="s">
        <v>74873</v>
      </c>
      <c r="B36197" s="112" t="s">
        <v>74874</v>
      </c>
    </row>
    <row r="36198" spans="1:2" x14ac:dyDescent="0.2">
      <c r="A36198" s="112" t="s">
        <v>74875</v>
      </c>
      <c r="B36198" s="112" t="s">
        <v>74876</v>
      </c>
    </row>
    <row r="36199" spans="1:2" x14ac:dyDescent="0.2">
      <c r="A36199" s="112" t="s">
        <v>74877</v>
      </c>
      <c r="B36199" s="112" t="s">
        <v>74878</v>
      </c>
    </row>
    <row r="36200" spans="1:2" x14ac:dyDescent="0.2">
      <c r="A36200" s="112" t="s">
        <v>74879</v>
      </c>
      <c r="B36200" s="112" t="s">
        <v>74880</v>
      </c>
    </row>
    <row r="36201" spans="1:2" x14ac:dyDescent="0.2">
      <c r="A36201" s="112" t="s">
        <v>74881</v>
      </c>
      <c r="B36201" s="112" t="s">
        <v>74882</v>
      </c>
    </row>
    <row r="36202" spans="1:2" x14ac:dyDescent="0.2">
      <c r="A36202" s="112" t="s">
        <v>74883</v>
      </c>
      <c r="B36202" s="112" t="s">
        <v>74884</v>
      </c>
    </row>
    <row r="36203" spans="1:2" x14ac:dyDescent="0.2">
      <c r="A36203" s="112" t="s">
        <v>74885</v>
      </c>
      <c r="B36203" s="112" t="s">
        <v>74886</v>
      </c>
    </row>
    <row r="36204" spans="1:2" x14ac:dyDescent="0.2">
      <c r="A36204" s="112" t="s">
        <v>74887</v>
      </c>
      <c r="B36204" s="112" t="s">
        <v>74888</v>
      </c>
    </row>
    <row r="36205" spans="1:2" x14ac:dyDescent="0.2">
      <c r="A36205" s="112" t="s">
        <v>74889</v>
      </c>
      <c r="B36205" s="112" t="s">
        <v>74890</v>
      </c>
    </row>
    <row r="36206" spans="1:2" x14ac:dyDescent="0.2">
      <c r="A36206" s="112" t="s">
        <v>74891</v>
      </c>
      <c r="B36206" s="112" t="s">
        <v>74892</v>
      </c>
    </row>
    <row r="36207" spans="1:2" x14ac:dyDescent="0.2">
      <c r="A36207" s="112" t="s">
        <v>74893</v>
      </c>
      <c r="B36207" s="112" t="s">
        <v>74894</v>
      </c>
    </row>
    <row r="36208" spans="1:2" x14ac:dyDescent="0.2">
      <c r="A36208" s="112" t="s">
        <v>74895</v>
      </c>
      <c r="B36208" s="112" t="s">
        <v>74896</v>
      </c>
    </row>
    <row r="36209" spans="1:2" x14ac:dyDescent="0.2">
      <c r="A36209" s="112" t="s">
        <v>74897</v>
      </c>
      <c r="B36209" s="112" t="s">
        <v>74898</v>
      </c>
    </row>
    <row r="36210" spans="1:2" x14ac:dyDescent="0.2">
      <c r="A36210" s="112" t="s">
        <v>74899</v>
      </c>
      <c r="B36210" s="112" t="s">
        <v>74900</v>
      </c>
    </row>
    <row r="36211" spans="1:2" x14ac:dyDescent="0.2">
      <c r="A36211" s="112" t="s">
        <v>74901</v>
      </c>
      <c r="B36211" s="112" t="s">
        <v>74902</v>
      </c>
    </row>
    <row r="36212" spans="1:2" x14ac:dyDescent="0.2">
      <c r="A36212" s="112" t="s">
        <v>74903</v>
      </c>
      <c r="B36212" s="112" t="s">
        <v>74904</v>
      </c>
    </row>
    <row r="36213" spans="1:2" x14ac:dyDescent="0.2">
      <c r="A36213" s="112" t="s">
        <v>74905</v>
      </c>
      <c r="B36213" s="112" t="s">
        <v>74906</v>
      </c>
    </row>
    <row r="36214" spans="1:2" x14ac:dyDescent="0.2">
      <c r="A36214" s="112" t="s">
        <v>74907</v>
      </c>
      <c r="B36214" s="112" t="s">
        <v>74908</v>
      </c>
    </row>
    <row r="36215" spans="1:2" x14ac:dyDescent="0.2">
      <c r="A36215" s="112" t="s">
        <v>74909</v>
      </c>
      <c r="B36215" s="112" t="s">
        <v>74910</v>
      </c>
    </row>
    <row r="36216" spans="1:2" x14ac:dyDescent="0.2">
      <c r="A36216" s="112" t="s">
        <v>74911</v>
      </c>
      <c r="B36216" s="112" t="s">
        <v>74912</v>
      </c>
    </row>
    <row r="36217" spans="1:2" x14ac:dyDescent="0.2">
      <c r="A36217" s="112" t="s">
        <v>74913</v>
      </c>
      <c r="B36217" s="112" t="s">
        <v>74914</v>
      </c>
    </row>
    <row r="36218" spans="1:2" x14ac:dyDescent="0.2">
      <c r="A36218" s="112" t="s">
        <v>74915</v>
      </c>
      <c r="B36218" s="112" t="s">
        <v>74916</v>
      </c>
    </row>
    <row r="36219" spans="1:2" x14ac:dyDescent="0.2">
      <c r="A36219" s="112" t="s">
        <v>74917</v>
      </c>
      <c r="B36219" s="112" t="s">
        <v>74918</v>
      </c>
    </row>
    <row r="36220" spans="1:2" x14ac:dyDescent="0.2">
      <c r="A36220" s="112" t="s">
        <v>74919</v>
      </c>
      <c r="B36220" s="112" t="s">
        <v>74920</v>
      </c>
    </row>
    <row r="36221" spans="1:2" x14ac:dyDescent="0.2">
      <c r="A36221" s="112" t="s">
        <v>74921</v>
      </c>
      <c r="B36221" s="112" t="s">
        <v>74922</v>
      </c>
    </row>
    <row r="36222" spans="1:2" x14ac:dyDescent="0.2">
      <c r="A36222" s="112" t="s">
        <v>74923</v>
      </c>
      <c r="B36222" s="112" t="s">
        <v>74924</v>
      </c>
    </row>
    <row r="36223" spans="1:2" x14ac:dyDescent="0.2">
      <c r="A36223" s="112" t="s">
        <v>74925</v>
      </c>
      <c r="B36223" s="112" t="s">
        <v>74926</v>
      </c>
    </row>
    <row r="36224" spans="1:2" x14ac:dyDescent="0.2">
      <c r="A36224" s="112" t="s">
        <v>74927</v>
      </c>
      <c r="B36224" s="112" t="s">
        <v>74928</v>
      </c>
    </row>
    <row r="36225" spans="1:2" x14ac:dyDescent="0.2">
      <c r="A36225" s="112" t="s">
        <v>74929</v>
      </c>
      <c r="B36225" s="112" t="s">
        <v>74930</v>
      </c>
    </row>
    <row r="36226" spans="1:2" x14ac:dyDescent="0.2">
      <c r="A36226" s="112" t="s">
        <v>74931</v>
      </c>
      <c r="B36226" s="112" t="s">
        <v>74932</v>
      </c>
    </row>
    <row r="36227" spans="1:2" x14ac:dyDescent="0.2">
      <c r="A36227" s="112" t="s">
        <v>74933</v>
      </c>
      <c r="B36227" s="112" t="s">
        <v>74934</v>
      </c>
    </row>
    <row r="36228" spans="1:2" x14ac:dyDescent="0.2">
      <c r="A36228" s="112" t="s">
        <v>74935</v>
      </c>
      <c r="B36228" s="112" t="s">
        <v>74936</v>
      </c>
    </row>
    <row r="36229" spans="1:2" x14ac:dyDescent="0.2">
      <c r="A36229" s="112" t="s">
        <v>74937</v>
      </c>
      <c r="B36229" s="112" t="s">
        <v>74938</v>
      </c>
    </row>
    <row r="36230" spans="1:2" x14ac:dyDescent="0.2">
      <c r="A36230" s="112" t="s">
        <v>74939</v>
      </c>
      <c r="B36230" s="112" t="s">
        <v>74940</v>
      </c>
    </row>
    <row r="36231" spans="1:2" x14ac:dyDescent="0.2">
      <c r="A36231" s="112" t="s">
        <v>74941</v>
      </c>
      <c r="B36231" s="112" t="s">
        <v>74942</v>
      </c>
    </row>
    <row r="36232" spans="1:2" x14ac:dyDescent="0.2">
      <c r="A36232" s="112" t="s">
        <v>74943</v>
      </c>
      <c r="B36232" s="112" t="s">
        <v>74944</v>
      </c>
    </row>
    <row r="36233" spans="1:2" x14ac:dyDescent="0.2">
      <c r="A36233" s="112" t="s">
        <v>74945</v>
      </c>
      <c r="B36233" s="112" t="s">
        <v>74946</v>
      </c>
    </row>
    <row r="36234" spans="1:2" x14ac:dyDescent="0.2">
      <c r="A36234" s="112" t="s">
        <v>74947</v>
      </c>
      <c r="B36234" s="112" t="s">
        <v>74948</v>
      </c>
    </row>
    <row r="36235" spans="1:2" x14ac:dyDescent="0.2">
      <c r="A36235" s="112" t="s">
        <v>74949</v>
      </c>
      <c r="B36235" s="112" t="s">
        <v>74950</v>
      </c>
    </row>
    <row r="36236" spans="1:2" x14ac:dyDescent="0.2">
      <c r="A36236" s="112" t="s">
        <v>74951</v>
      </c>
      <c r="B36236" s="112" t="s">
        <v>74952</v>
      </c>
    </row>
    <row r="36237" spans="1:2" x14ac:dyDescent="0.2">
      <c r="A36237" s="112" t="s">
        <v>74953</v>
      </c>
      <c r="B36237" s="112" t="s">
        <v>74954</v>
      </c>
    </row>
    <row r="36238" spans="1:2" x14ac:dyDescent="0.2">
      <c r="A36238" s="112" t="s">
        <v>74955</v>
      </c>
      <c r="B36238" s="112" t="s">
        <v>74956</v>
      </c>
    </row>
    <row r="36239" spans="1:2" x14ac:dyDescent="0.2">
      <c r="A36239" s="112" t="s">
        <v>74957</v>
      </c>
      <c r="B36239" s="112" t="s">
        <v>74958</v>
      </c>
    </row>
    <row r="36240" spans="1:2" x14ac:dyDescent="0.2">
      <c r="A36240" s="112" t="s">
        <v>74959</v>
      </c>
      <c r="B36240" s="112" t="s">
        <v>74960</v>
      </c>
    </row>
    <row r="36241" spans="1:2" x14ac:dyDescent="0.2">
      <c r="A36241" s="112" t="s">
        <v>74961</v>
      </c>
      <c r="B36241" s="112" t="s">
        <v>74962</v>
      </c>
    </row>
    <row r="36242" spans="1:2" x14ac:dyDescent="0.2">
      <c r="A36242" s="112" t="s">
        <v>74963</v>
      </c>
      <c r="B36242" s="112" t="s">
        <v>74964</v>
      </c>
    </row>
    <row r="36243" spans="1:2" x14ac:dyDescent="0.2">
      <c r="A36243" s="112" t="s">
        <v>74965</v>
      </c>
      <c r="B36243" s="112" t="s">
        <v>74966</v>
      </c>
    </row>
    <row r="36244" spans="1:2" x14ac:dyDescent="0.2">
      <c r="A36244" s="112" t="s">
        <v>74967</v>
      </c>
      <c r="B36244" s="112" t="s">
        <v>74968</v>
      </c>
    </row>
    <row r="36245" spans="1:2" x14ac:dyDescent="0.2">
      <c r="A36245" s="112" t="s">
        <v>74969</v>
      </c>
      <c r="B36245" s="112" t="s">
        <v>74970</v>
      </c>
    </row>
    <row r="36246" spans="1:2" x14ac:dyDescent="0.2">
      <c r="A36246" s="112" t="s">
        <v>74971</v>
      </c>
      <c r="B36246" s="112" t="s">
        <v>74972</v>
      </c>
    </row>
    <row r="36247" spans="1:2" x14ac:dyDescent="0.2">
      <c r="A36247" s="112" t="s">
        <v>74973</v>
      </c>
      <c r="B36247" s="112" t="s">
        <v>74974</v>
      </c>
    </row>
    <row r="36248" spans="1:2" x14ac:dyDescent="0.2">
      <c r="A36248" s="112" t="s">
        <v>74975</v>
      </c>
      <c r="B36248" s="112" t="s">
        <v>74976</v>
      </c>
    </row>
    <row r="36249" spans="1:2" x14ac:dyDescent="0.2">
      <c r="A36249" s="112" t="s">
        <v>74977</v>
      </c>
      <c r="B36249" s="112" t="s">
        <v>74978</v>
      </c>
    </row>
    <row r="36250" spans="1:2" x14ac:dyDescent="0.2">
      <c r="A36250" s="112" t="s">
        <v>74979</v>
      </c>
      <c r="B36250" s="112" t="s">
        <v>74980</v>
      </c>
    </row>
    <row r="36251" spans="1:2" x14ac:dyDescent="0.2">
      <c r="A36251" s="112" t="s">
        <v>74981</v>
      </c>
      <c r="B36251" s="112" t="s">
        <v>74982</v>
      </c>
    </row>
    <row r="36252" spans="1:2" x14ac:dyDescent="0.2">
      <c r="A36252" s="112" t="s">
        <v>74983</v>
      </c>
      <c r="B36252" s="112" t="s">
        <v>74984</v>
      </c>
    </row>
    <row r="36253" spans="1:2" x14ac:dyDescent="0.2">
      <c r="A36253" s="112" t="s">
        <v>74985</v>
      </c>
      <c r="B36253" s="112" t="s">
        <v>74986</v>
      </c>
    </row>
    <row r="36254" spans="1:2" x14ac:dyDescent="0.2">
      <c r="A36254" s="112" t="s">
        <v>74987</v>
      </c>
      <c r="B36254" s="112" t="s">
        <v>74988</v>
      </c>
    </row>
    <row r="36255" spans="1:2" x14ac:dyDescent="0.2">
      <c r="A36255" s="112" t="s">
        <v>74989</v>
      </c>
      <c r="B36255" s="112" t="s">
        <v>74990</v>
      </c>
    </row>
    <row r="36256" spans="1:2" x14ac:dyDescent="0.2">
      <c r="A36256" s="112" t="s">
        <v>74991</v>
      </c>
      <c r="B36256" s="112" t="s">
        <v>74992</v>
      </c>
    </row>
    <row r="36257" spans="1:2" x14ac:dyDescent="0.2">
      <c r="A36257" s="112" t="s">
        <v>74993</v>
      </c>
      <c r="B36257" s="112" t="s">
        <v>74994</v>
      </c>
    </row>
    <row r="36258" spans="1:2" x14ac:dyDescent="0.2">
      <c r="A36258" s="112" t="s">
        <v>74995</v>
      </c>
      <c r="B36258" s="112" t="s">
        <v>74996</v>
      </c>
    </row>
    <row r="36259" spans="1:2" x14ac:dyDescent="0.2">
      <c r="A36259" s="112" t="s">
        <v>74997</v>
      </c>
      <c r="B36259" s="112" t="s">
        <v>74998</v>
      </c>
    </row>
    <row r="36260" spans="1:2" x14ac:dyDescent="0.2">
      <c r="A36260" s="112" t="s">
        <v>74999</v>
      </c>
      <c r="B36260" s="112" t="s">
        <v>75000</v>
      </c>
    </row>
    <row r="36261" spans="1:2" x14ac:dyDescent="0.2">
      <c r="A36261" s="112" t="s">
        <v>75001</v>
      </c>
      <c r="B36261" s="112" t="s">
        <v>75002</v>
      </c>
    </row>
    <row r="36262" spans="1:2" x14ac:dyDescent="0.2">
      <c r="A36262" s="112" t="s">
        <v>75003</v>
      </c>
      <c r="B36262" s="112" t="s">
        <v>75004</v>
      </c>
    </row>
    <row r="36263" spans="1:2" x14ac:dyDescent="0.2">
      <c r="A36263" s="112" t="s">
        <v>75005</v>
      </c>
      <c r="B36263" s="112" t="s">
        <v>75006</v>
      </c>
    </row>
    <row r="36264" spans="1:2" x14ac:dyDescent="0.2">
      <c r="A36264" s="112" t="s">
        <v>75007</v>
      </c>
      <c r="B36264" s="112" t="s">
        <v>75008</v>
      </c>
    </row>
    <row r="36265" spans="1:2" x14ac:dyDescent="0.2">
      <c r="A36265" s="112" t="s">
        <v>75009</v>
      </c>
      <c r="B36265" s="112" t="s">
        <v>75010</v>
      </c>
    </row>
    <row r="36266" spans="1:2" x14ac:dyDescent="0.2">
      <c r="A36266" s="112" t="s">
        <v>75011</v>
      </c>
      <c r="B36266" s="112" t="s">
        <v>75012</v>
      </c>
    </row>
    <row r="36267" spans="1:2" x14ac:dyDescent="0.2">
      <c r="A36267" s="112" t="s">
        <v>75013</v>
      </c>
      <c r="B36267" s="112" t="s">
        <v>57380</v>
      </c>
    </row>
    <row r="36268" spans="1:2" x14ac:dyDescent="0.2">
      <c r="A36268" s="112" t="s">
        <v>75014</v>
      </c>
      <c r="B36268" s="112" t="s">
        <v>75015</v>
      </c>
    </row>
    <row r="36269" spans="1:2" x14ac:dyDescent="0.2">
      <c r="A36269" s="112" t="s">
        <v>75016</v>
      </c>
      <c r="B36269" s="112" t="s">
        <v>75017</v>
      </c>
    </row>
    <row r="36270" spans="1:2" x14ac:dyDescent="0.2">
      <c r="A36270" s="112" t="s">
        <v>75018</v>
      </c>
      <c r="B36270" s="112" t="s">
        <v>75019</v>
      </c>
    </row>
    <row r="36271" spans="1:2" x14ac:dyDescent="0.2">
      <c r="A36271" s="112" t="s">
        <v>75020</v>
      </c>
      <c r="B36271" s="112" t="s">
        <v>75021</v>
      </c>
    </row>
    <row r="36272" spans="1:2" x14ac:dyDescent="0.2">
      <c r="A36272" s="112" t="s">
        <v>75022</v>
      </c>
      <c r="B36272" s="112" t="s">
        <v>75023</v>
      </c>
    </row>
    <row r="36273" spans="1:2" x14ac:dyDescent="0.2">
      <c r="A36273" s="112" t="s">
        <v>75024</v>
      </c>
      <c r="B36273" s="112" t="s">
        <v>75025</v>
      </c>
    </row>
    <row r="36274" spans="1:2" x14ac:dyDescent="0.2">
      <c r="A36274" s="112" t="s">
        <v>75026</v>
      </c>
      <c r="B36274" s="112" t="s">
        <v>75027</v>
      </c>
    </row>
    <row r="36275" spans="1:2" x14ac:dyDescent="0.2">
      <c r="A36275" s="112" t="s">
        <v>75028</v>
      </c>
      <c r="B36275" s="112" t="s">
        <v>75029</v>
      </c>
    </row>
    <row r="36276" spans="1:2" x14ac:dyDescent="0.2">
      <c r="A36276" s="112" t="s">
        <v>75030</v>
      </c>
      <c r="B36276" s="112" t="s">
        <v>75031</v>
      </c>
    </row>
    <row r="36277" spans="1:2" x14ac:dyDescent="0.2">
      <c r="A36277" s="112" t="s">
        <v>75032</v>
      </c>
      <c r="B36277" s="112" t="s">
        <v>75033</v>
      </c>
    </row>
    <row r="36278" spans="1:2" x14ac:dyDescent="0.2">
      <c r="A36278" s="112" t="s">
        <v>75034</v>
      </c>
      <c r="B36278" s="112" t="s">
        <v>75035</v>
      </c>
    </row>
    <row r="36279" spans="1:2" x14ac:dyDescent="0.2">
      <c r="A36279" s="112" t="s">
        <v>75036</v>
      </c>
      <c r="B36279" s="112" t="s">
        <v>75037</v>
      </c>
    </row>
    <row r="36280" spans="1:2" x14ac:dyDescent="0.2">
      <c r="A36280" s="112" t="s">
        <v>75038</v>
      </c>
      <c r="B36280" s="112" t="s">
        <v>75039</v>
      </c>
    </row>
    <row r="36281" spans="1:2" x14ac:dyDescent="0.2">
      <c r="A36281" s="112" t="s">
        <v>75040</v>
      </c>
      <c r="B36281" s="112" t="s">
        <v>75041</v>
      </c>
    </row>
    <row r="36282" spans="1:2" x14ac:dyDescent="0.2">
      <c r="A36282" s="112" t="s">
        <v>75042</v>
      </c>
      <c r="B36282" s="112" t="s">
        <v>75043</v>
      </c>
    </row>
    <row r="36283" spans="1:2" x14ac:dyDescent="0.2">
      <c r="A36283" s="112" t="s">
        <v>75044</v>
      </c>
      <c r="B36283" s="112" t="s">
        <v>75045</v>
      </c>
    </row>
    <row r="36284" spans="1:2" x14ac:dyDescent="0.2">
      <c r="A36284" s="112" t="s">
        <v>75046</v>
      </c>
      <c r="B36284" s="112" t="s">
        <v>75047</v>
      </c>
    </row>
    <row r="36285" spans="1:2" x14ac:dyDescent="0.2">
      <c r="A36285" s="112" t="s">
        <v>75048</v>
      </c>
      <c r="B36285" s="112" t="s">
        <v>75049</v>
      </c>
    </row>
    <row r="36286" spans="1:2" x14ac:dyDescent="0.2">
      <c r="A36286" s="112" t="s">
        <v>75050</v>
      </c>
      <c r="B36286" s="112" t="s">
        <v>75051</v>
      </c>
    </row>
    <row r="36287" spans="1:2" x14ac:dyDescent="0.2">
      <c r="A36287" s="112" t="s">
        <v>75052</v>
      </c>
      <c r="B36287" s="112" t="s">
        <v>75053</v>
      </c>
    </row>
    <row r="36288" spans="1:2" x14ac:dyDescent="0.2">
      <c r="A36288" s="112" t="s">
        <v>75054</v>
      </c>
      <c r="B36288" s="112" t="s">
        <v>75055</v>
      </c>
    </row>
    <row r="36289" spans="1:2" x14ac:dyDescent="0.2">
      <c r="A36289" s="112" t="s">
        <v>75056</v>
      </c>
      <c r="B36289" s="112" t="s">
        <v>75057</v>
      </c>
    </row>
    <row r="36290" spans="1:2" x14ac:dyDescent="0.2">
      <c r="A36290" s="112" t="s">
        <v>75058</v>
      </c>
      <c r="B36290" s="112" t="s">
        <v>75059</v>
      </c>
    </row>
    <row r="36291" spans="1:2" x14ac:dyDescent="0.2">
      <c r="A36291" s="112" t="s">
        <v>75060</v>
      </c>
      <c r="B36291" s="112" t="s">
        <v>75061</v>
      </c>
    </row>
    <row r="36292" spans="1:2" x14ac:dyDescent="0.2">
      <c r="A36292" s="112" t="s">
        <v>75062</v>
      </c>
      <c r="B36292" s="112" t="s">
        <v>75063</v>
      </c>
    </row>
    <row r="36293" spans="1:2" x14ac:dyDescent="0.2">
      <c r="A36293" s="112" t="s">
        <v>75064</v>
      </c>
      <c r="B36293" s="112" t="s">
        <v>75065</v>
      </c>
    </row>
    <row r="36294" spans="1:2" x14ac:dyDescent="0.2">
      <c r="A36294" s="112" t="s">
        <v>75066</v>
      </c>
      <c r="B36294" s="112" t="s">
        <v>75067</v>
      </c>
    </row>
    <row r="36295" spans="1:2" x14ac:dyDescent="0.2">
      <c r="A36295" s="112" t="s">
        <v>75068</v>
      </c>
      <c r="B36295" s="112" t="s">
        <v>75069</v>
      </c>
    </row>
    <row r="36296" spans="1:2" x14ac:dyDescent="0.2">
      <c r="A36296" s="112" t="s">
        <v>75070</v>
      </c>
      <c r="B36296" s="112" t="s">
        <v>75071</v>
      </c>
    </row>
    <row r="36297" spans="1:2" x14ac:dyDescent="0.2">
      <c r="A36297" s="112" t="s">
        <v>75072</v>
      </c>
      <c r="B36297" s="112" t="s">
        <v>75073</v>
      </c>
    </row>
    <row r="36298" spans="1:2" x14ac:dyDescent="0.2">
      <c r="A36298" s="112" t="s">
        <v>75074</v>
      </c>
      <c r="B36298" s="112" t="s">
        <v>75075</v>
      </c>
    </row>
    <row r="36299" spans="1:2" x14ac:dyDescent="0.2">
      <c r="A36299" s="112" t="s">
        <v>75076</v>
      </c>
      <c r="B36299" s="112" t="s">
        <v>75077</v>
      </c>
    </row>
    <row r="36300" spans="1:2" x14ac:dyDescent="0.2">
      <c r="A36300" s="112" t="s">
        <v>75078</v>
      </c>
      <c r="B36300" s="112" t="s">
        <v>75079</v>
      </c>
    </row>
    <row r="36301" spans="1:2" x14ac:dyDescent="0.2">
      <c r="A36301" s="112" t="s">
        <v>75080</v>
      </c>
      <c r="B36301" s="112" t="s">
        <v>75081</v>
      </c>
    </row>
    <row r="36302" spans="1:2" x14ac:dyDescent="0.2">
      <c r="A36302" s="112" t="s">
        <v>75082</v>
      </c>
      <c r="B36302" s="112" t="s">
        <v>75083</v>
      </c>
    </row>
    <row r="36303" spans="1:2" x14ac:dyDescent="0.2">
      <c r="A36303" s="112" t="s">
        <v>75084</v>
      </c>
      <c r="B36303" s="112" t="s">
        <v>75085</v>
      </c>
    </row>
    <row r="36304" spans="1:2" x14ac:dyDescent="0.2">
      <c r="A36304" s="112" t="s">
        <v>75086</v>
      </c>
      <c r="B36304" s="112" t="s">
        <v>75087</v>
      </c>
    </row>
    <row r="36305" spans="1:2" x14ac:dyDescent="0.2">
      <c r="A36305" s="112" t="s">
        <v>75088</v>
      </c>
      <c r="B36305" s="112" t="s">
        <v>75089</v>
      </c>
    </row>
    <row r="36306" spans="1:2" x14ac:dyDescent="0.2">
      <c r="A36306" s="112" t="s">
        <v>75090</v>
      </c>
      <c r="B36306" s="112" t="s">
        <v>75091</v>
      </c>
    </row>
    <row r="36307" spans="1:2" x14ac:dyDescent="0.2">
      <c r="A36307" s="112" t="s">
        <v>75092</v>
      </c>
      <c r="B36307" s="112" t="s">
        <v>75093</v>
      </c>
    </row>
    <row r="36308" spans="1:2" x14ac:dyDescent="0.2">
      <c r="A36308" s="112" t="s">
        <v>75094</v>
      </c>
      <c r="B36308" s="112" t="s">
        <v>75095</v>
      </c>
    </row>
    <row r="36309" spans="1:2" x14ac:dyDescent="0.2">
      <c r="A36309" s="112" t="s">
        <v>75096</v>
      </c>
      <c r="B36309" s="112" t="s">
        <v>75097</v>
      </c>
    </row>
    <row r="36310" spans="1:2" x14ac:dyDescent="0.2">
      <c r="A36310" s="112" t="s">
        <v>75098</v>
      </c>
      <c r="B36310" s="112" t="s">
        <v>75099</v>
      </c>
    </row>
    <row r="36311" spans="1:2" x14ac:dyDescent="0.2">
      <c r="A36311" s="112" t="s">
        <v>75100</v>
      </c>
      <c r="B36311" s="112" t="s">
        <v>75101</v>
      </c>
    </row>
    <row r="36312" spans="1:2" x14ac:dyDescent="0.2">
      <c r="A36312" s="112" t="s">
        <v>75102</v>
      </c>
      <c r="B36312" s="112" t="s">
        <v>75103</v>
      </c>
    </row>
    <row r="36313" spans="1:2" x14ac:dyDescent="0.2">
      <c r="A36313" s="112" t="s">
        <v>75104</v>
      </c>
      <c r="B36313" s="112" t="s">
        <v>75105</v>
      </c>
    </row>
    <row r="36314" spans="1:2" x14ac:dyDescent="0.2">
      <c r="A36314" s="112" t="s">
        <v>75106</v>
      </c>
      <c r="B36314" s="112" t="s">
        <v>75107</v>
      </c>
    </row>
    <row r="36315" spans="1:2" x14ac:dyDescent="0.2">
      <c r="A36315" s="112" t="s">
        <v>75108</v>
      </c>
      <c r="B36315" s="112" t="s">
        <v>75109</v>
      </c>
    </row>
    <row r="36316" spans="1:2" x14ac:dyDescent="0.2">
      <c r="A36316" s="112" t="s">
        <v>75110</v>
      </c>
      <c r="B36316" s="112" t="s">
        <v>75111</v>
      </c>
    </row>
    <row r="36317" spans="1:2" x14ac:dyDescent="0.2">
      <c r="A36317" s="112" t="s">
        <v>75112</v>
      </c>
      <c r="B36317" s="112" t="s">
        <v>75113</v>
      </c>
    </row>
    <row r="36318" spans="1:2" x14ac:dyDescent="0.2">
      <c r="A36318" s="112" t="s">
        <v>75114</v>
      </c>
      <c r="B36318" s="112" t="s">
        <v>75115</v>
      </c>
    </row>
    <row r="36319" spans="1:2" x14ac:dyDescent="0.2">
      <c r="A36319" s="112" t="s">
        <v>75116</v>
      </c>
      <c r="B36319" s="112" t="s">
        <v>75117</v>
      </c>
    </row>
    <row r="36320" spans="1:2" x14ac:dyDescent="0.2">
      <c r="A36320" s="112" t="s">
        <v>75118</v>
      </c>
      <c r="B36320" s="112" t="s">
        <v>75119</v>
      </c>
    </row>
    <row r="36321" spans="1:2" x14ac:dyDescent="0.2">
      <c r="A36321" s="112" t="s">
        <v>75120</v>
      </c>
      <c r="B36321" s="112" t="s">
        <v>75121</v>
      </c>
    </row>
    <row r="36322" spans="1:2" x14ac:dyDescent="0.2">
      <c r="A36322" s="112" t="s">
        <v>75122</v>
      </c>
      <c r="B36322" s="112" t="s">
        <v>75123</v>
      </c>
    </row>
    <row r="36323" spans="1:2" x14ac:dyDescent="0.2">
      <c r="A36323" s="112" t="s">
        <v>75124</v>
      </c>
      <c r="B36323" s="112" t="s">
        <v>75125</v>
      </c>
    </row>
    <row r="36324" spans="1:2" x14ac:dyDescent="0.2">
      <c r="A36324" s="112" t="s">
        <v>75126</v>
      </c>
      <c r="B36324" s="112" t="s">
        <v>75127</v>
      </c>
    </row>
    <row r="36325" spans="1:2" x14ac:dyDescent="0.2">
      <c r="A36325" s="112" t="s">
        <v>75128</v>
      </c>
      <c r="B36325" s="112" t="s">
        <v>75129</v>
      </c>
    </row>
    <row r="36326" spans="1:2" x14ac:dyDescent="0.2">
      <c r="A36326" s="112" t="s">
        <v>75130</v>
      </c>
      <c r="B36326" s="112" t="s">
        <v>75131</v>
      </c>
    </row>
    <row r="36327" spans="1:2" x14ac:dyDescent="0.2">
      <c r="A36327" s="112" t="s">
        <v>75132</v>
      </c>
      <c r="B36327" s="112" t="s">
        <v>75133</v>
      </c>
    </row>
    <row r="36328" spans="1:2" x14ac:dyDescent="0.2">
      <c r="A36328" s="112" t="s">
        <v>75134</v>
      </c>
      <c r="B36328" s="112" t="s">
        <v>75135</v>
      </c>
    </row>
    <row r="36329" spans="1:2" x14ac:dyDescent="0.2">
      <c r="A36329" s="112" t="s">
        <v>75136</v>
      </c>
      <c r="B36329" s="112" t="s">
        <v>75137</v>
      </c>
    </row>
    <row r="36330" spans="1:2" x14ac:dyDescent="0.2">
      <c r="A36330" s="112" t="s">
        <v>75138</v>
      </c>
      <c r="B36330" s="112" t="s">
        <v>75139</v>
      </c>
    </row>
    <row r="36331" spans="1:2" x14ac:dyDescent="0.2">
      <c r="A36331" s="112" t="s">
        <v>75140</v>
      </c>
      <c r="B36331" s="112" t="s">
        <v>75141</v>
      </c>
    </row>
    <row r="36332" spans="1:2" x14ac:dyDescent="0.2">
      <c r="A36332" s="112" t="s">
        <v>75142</v>
      </c>
      <c r="B36332" s="112" t="s">
        <v>75143</v>
      </c>
    </row>
    <row r="36333" spans="1:2" x14ac:dyDescent="0.2">
      <c r="A36333" s="112" t="s">
        <v>75144</v>
      </c>
      <c r="B36333" s="112" t="s">
        <v>75145</v>
      </c>
    </row>
    <row r="36334" spans="1:2" x14ac:dyDescent="0.2">
      <c r="A36334" s="112" t="s">
        <v>75146</v>
      </c>
      <c r="B36334" s="112" t="s">
        <v>75147</v>
      </c>
    </row>
    <row r="36335" spans="1:2" x14ac:dyDescent="0.2">
      <c r="A36335" s="112" t="s">
        <v>75148</v>
      </c>
      <c r="B36335" s="112" t="s">
        <v>75149</v>
      </c>
    </row>
    <row r="36336" spans="1:2" x14ac:dyDescent="0.2">
      <c r="A36336" s="112" t="s">
        <v>75150</v>
      </c>
      <c r="B36336" s="112" t="s">
        <v>75151</v>
      </c>
    </row>
    <row r="36337" spans="1:2" x14ac:dyDescent="0.2">
      <c r="A36337" s="112" t="s">
        <v>75152</v>
      </c>
      <c r="B36337" s="112" t="s">
        <v>75153</v>
      </c>
    </row>
    <row r="36338" spans="1:2" x14ac:dyDescent="0.2">
      <c r="A36338" s="112" t="s">
        <v>75154</v>
      </c>
      <c r="B36338" s="112" t="s">
        <v>75155</v>
      </c>
    </row>
    <row r="36339" spans="1:2" x14ac:dyDescent="0.2">
      <c r="A36339" s="112" t="s">
        <v>75156</v>
      </c>
      <c r="B36339" s="112" t="s">
        <v>75157</v>
      </c>
    </row>
    <row r="36340" spans="1:2" x14ac:dyDescent="0.2">
      <c r="A36340" s="112" t="s">
        <v>75158</v>
      </c>
      <c r="B36340" s="112" t="s">
        <v>75159</v>
      </c>
    </row>
    <row r="36341" spans="1:2" x14ac:dyDescent="0.2">
      <c r="A36341" s="112" t="s">
        <v>75160</v>
      </c>
      <c r="B36341" s="112" t="s">
        <v>75161</v>
      </c>
    </row>
    <row r="36342" spans="1:2" x14ac:dyDescent="0.2">
      <c r="A36342" s="112" t="s">
        <v>75162</v>
      </c>
      <c r="B36342" s="112" t="s">
        <v>75163</v>
      </c>
    </row>
    <row r="36343" spans="1:2" x14ac:dyDescent="0.2">
      <c r="A36343" s="112" t="s">
        <v>75164</v>
      </c>
      <c r="B36343" s="112" t="s">
        <v>75165</v>
      </c>
    </row>
    <row r="36344" spans="1:2" x14ac:dyDescent="0.2">
      <c r="A36344" s="112" t="s">
        <v>75166</v>
      </c>
      <c r="B36344" s="112" t="s">
        <v>75167</v>
      </c>
    </row>
    <row r="36345" spans="1:2" x14ac:dyDescent="0.2">
      <c r="A36345" s="112" t="s">
        <v>75168</v>
      </c>
      <c r="B36345" s="112" t="s">
        <v>75169</v>
      </c>
    </row>
    <row r="36346" spans="1:2" x14ac:dyDescent="0.2">
      <c r="A36346" s="112" t="s">
        <v>75170</v>
      </c>
      <c r="B36346" s="112" t="s">
        <v>75171</v>
      </c>
    </row>
    <row r="36347" spans="1:2" x14ac:dyDescent="0.2">
      <c r="A36347" s="112" t="s">
        <v>75172</v>
      </c>
      <c r="B36347" s="112" t="s">
        <v>75173</v>
      </c>
    </row>
    <row r="36348" spans="1:2" x14ac:dyDescent="0.2">
      <c r="A36348" s="112" t="s">
        <v>75174</v>
      </c>
      <c r="B36348" s="112" t="s">
        <v>75175</v>
      </c>
    </row>
    <row r="36349" spans="1:2" x14ac:dyDescent="0.2">
      <c r="A36349" s="112" t="s">
        <v>75176</v>
      </c>
      <c r="B36349" s="112" t="s">
        <v>75177</v>
      </c>
    </row>
    <row r="36350" spans="1:2" x14ac:dyDescent="0.2">
      <c r="A36350" s="112" t="s">
        <v>75178</v>
      </c>
      <c r="B36350" s="112" t="s">
        <v>75179</v>
      </c>
    </row>
    <row r="36351" spans="1:2" x14ac:dyDescent="0.2">
      <c r="A36351" s="112" t="s">
        <v>75180</v>
      </c>
      <c r="B36351" s="112" t="s">
        <v>75181</v>
      </c>
    </row>
    <row r="36352" spans="1:2" x14ac:dyDescent="0.2">
      <c r="A36352" s="112" t="s">
        <v>75182</v>
      </c>
      <c r="B36352" s="112" t="s">
        <v>75183</v>
      </c>
    </row>
    <row r="36353" spans="1:2" x14ac:dyDescent="0.2">
      <c r="A36353" s="112" t="s">
        <v>75184</v>
      </c>
      <c r="B36353" s="112" t="s">
        <v>75185</v>
      </c>
    </row>
    <row r="36354" spans="1:2" x14ac:dyDescent="0.2">
      <c r="A36354" s="112" t="s">
        <v>75186</v>
      </c>
      <c r="B36354" s="112" t="s">
        <v>75187</v>
      </c>
    </row>
    <row r="36355" spans="1:2" x14ac:dyDescent="0.2">
      <c r="A36355" s="112" t="s">
        <v>75188</v>
      </c>
      <c r="B36355" s="112" t="s">
        <v>75189</v>
      </c>
    </row>
    <row r="36356" spans="1:2" x14ac:dyDescent="0.2">
      <c r="A36356" s="112" t="s">
        <v>75190</v>
      </c>
      <c r="B36356" s="112" t="s">
        <v>75191</v>
      </c>
    </row>
    <row r="36357" spans="1:2" x14ac:dyDescent="0.2">
      <c r="A36357" s="112" t="s">
        <v>75192</v>
      </c>
      <c r="B36357" s="112" t="s">
        <v>75193</v>
      </c>
    </row>
    <row r="36358" spans="1:2" x14ac:dyDescent="0.2">
      <c r="A36358" s="112" t="s">
        <v>75194</v>
      </c>
      <c r="B36358" s="112" t="s">
        <v>75195</v>
      </c>
    </row>
    <row r="36359" spans="1:2" x14ac:dyDescent="0.2">
      <c r="A36359" s="112" t="s">
        <v>75196</v>
      </c>
      <c r="B36359" s="112" t="s">
        <v>75197</v>
      </c>
    </row>
    <row r="36360" spans="1:2" x14ac:dyDescent="0.2">
      <c r="A36360" s="112" t="s">
        <v>75198</v>
      </c>
      <c r="B36360" s="112" t="s">
        <v>75199</v>
      </c>
    </row>
    <row r="36361" spans="1:2" x14ac:dyDescent="0.2">
      <c r="A36361" s="112" t="s">
        <v>75200</v>
      </c>
      <c r="B36361" s="112" t="s">
        <v>75201</v>
      </c>
    </row>
    <row r="36362" spans="1:2" x14ac:dyDescent="0.2">
      <c r="A36362" s="112" t="s">
        <v>75202</v>
      </c>
      <c r="B36362" s="112" t="s">
        <v>75203</v>
      </c>
    </row>
    <row r="36363" spans="1:2" x14ac:dyDescent="0.2">
      <c r="A36363" s="112" t="s">
        <v>75204</v>
      </c>
      <c r="B36363" s="112" t="s">
        <v>75205</v>
      </c>
    </row>
    <row r="36364" spans="1:2" x14ac:dyDescent="0.2">
      <c r="A36364" s="112" t="s">
        <v>75206</v>
      </c>
      <c r="B36364" s="112" t="s">
        <v>75207</v>
      </c>
    </row>
    <row r="36365" spans="1:2" x14ac:dyDescent="0.2">
      <c r="A36365" s="112" t="s">
        <v>75208</v>
      </c>
      <c r="B36365" s="112" t="s">
        <v>75209</v>
      </c>
    </row>
    <row r="36366" spans="1:2" x14ac:dyDescent="0.2">
      <c r="A36366" s="112" t="s">
        <v>75210</v>
      </c>
      <c r="B36366" s="112" t="s">
        <v>75211</v>
      </c>
    </row>
    <row r="36367" spans="1:2" x14ac:dyDescent="0.2">
      <c r="A36367" s="112" t="s">
        <v>75212</v>
      </c>
      <c r="B36367" s="112" t="s">
        <v>75213</v>
      </c>
    </row>
    <row r="36368" spans="1:2" x14ac:dyDescent="0.2">
      <c r="A36368" s="112" t="s">
        <v>75214</v>
      </c>
      <c r="B36368" s="112" t="s">
        <v>75215</v>
      </c>
    </row>
    <row r="36369" spans="1:2" x14ac:dyDescent="0.2">
      <c r="A36369" s="112" t="s">
        <v>75216</v>
      </c>
      <c r="B36369" s="112" t="s">
        <v>75217</v>
      </c>
    </row>
    <row r="36370" spans="1:2" x14ac:dyDescent="0.2">
      <c r="A36370" s="112" t="s">
        <v>75218</v>
      </c>
      <c r="B36370" s="112" t="s">
        <v>75219</v>
      </c>
    </row>
    <row r="36371" spans="1:2" x14ac:dyDescent="0.2">
      <c r="A36371" s="112" t="s">
        <v>75220</v>
      </c>
      <c r="B36371" s="112" t="s">
        <v>75221</v>
      </c>
    </row>
    <row r="36372" spans="1:2" x14ac:dyDescent="0.2">
      <c r="A36372" s="112" t="s">
        <v>75222</v>
      </c>
      <c r="B36372" s="112" t="s">
        <v>75223</v>
      </c>
    </row>
    <row r="36373" spans="1:2" x14ac:dyDescent="0.2">
      <c r="A36373" s="112" t="s">
        <v>75224</v>
      </c>
      <c r="B36373" s="112" t="s">
        <v>75225</v>
      </c>
    </row>
    <row r="36374" spans="1:2" x14ac:dyDescent="0.2">
      <c r="A36374" s="112" t="s">
        <v>75226</v>
      </c>
      <c r="B36374" s="112" t="s">
        <v>75227</v>
      </c>
    </row>
    <row r="36375" spans="1:2" x14ac:dyDescent="0.2">
      <c r="A36375" s="112" t="s">
        <v>75228</v>
      </c>
      <c r="B36375" s="112" t="s">
        <v>75229</v>
      </c>
    </row>
    <row r="36376" spans="1:2" x14ac:dyDescent="0.2">
      <c r="A36376" s="112" t="s">
        <v>75230</v>
      </c>
      <c r="B36376" s="112" t="s">
        <v>75231</v>
      </c>
    </row>
    <row r="36377" spans="1:2" x14ac:dyDescent="0.2">
      <c r="A36377" s="112" t="s">
        <v>75232</v>
      </c>
      <c r="B36377" s="112" t="s">
        <v>75233</v>
      </c>
    </row>
    <row r="36378" spans="1:2" x14ac:dyDescent="0.2">
      <c r="A36378" s="112" t="s">
        <v>75234</v>
      </c>
      <c r="B36378" s="112" t="s">
        <v>75235</v>
      </c>
    </row>
    <row r="36379" spans="1:2" x14ac:dyDescent="0.2">
      <c r="A36379" s="112" t="s">
        <v>75236</v>
      </c>
      <c r="B36379" s="112" t="s">
        <v>75237</v>
      </c>
    </row>
    <row r="36380" spans="1:2" x14ac:dyDescent="0.2">
      <c r="A36380" s="112" t="s">
        <v>75238</v>
      </c>
      <c r="B36380" s="112" t="s">
        <v>75239</v>
      </c>
    </row>
    <row r="36381" spans="1:2" x14ac:dyDescent="0.2">
      <c r="A36381" s="112" t="s">
        <v>75240</v>
      </c>
      <c r="B36381" s="112" t="s">
        <v>75241</v>
      </c>
    </row>
    <row r="36382" spans="1:2" x14ac:dyDescent="0.2">
      <c r="A36382" s="112" t="s">
        <v>75242</v>
      </c>
      <c r="B36382" s="112" t="s">
        <v>75243</v>
      </c>
    </row>
    <row r="36383" spans="1:2" x14ac:dyDescent="0.2">
      <c r="A36383" s="112" t="s">
        <v>75244</v>
      </c>
      <c r="B36383" s="112" t="s">
        <v>75245</v>
      </c>
    </row>
    <row r="36384" spans="1:2" x14ac:dyDescent="0.2">
      <c r="A36384" s="112" t="s">
        <v>75246</v>
      </c>
      <c r="B36384" s="112" t="s">
        <v>75247</v>
      </c>
    </row>
    <row r="36385" spans="1:2" x14ac:dyDescent="0.2">
      <c r="A36385" s="112" t="s">
        <v>75248</v>
      </c>
      <c r="B36385" s="112" t="s">
        <v>75249</v>
      </c>
    </row>
    <row r="36386" spans="1:2" x14ac:dyDescent="0.2">
      <c r="A36386" s="112" t="s">
        <v>75250</v>
      </c>
      <c r="B36386" s="112" t="s">
        <v>75251</v>
      </c>
    </row>
    <row r="36387" spans="1:2" x14ac:dyDescent="0.2">
      <c r="A36387" s="112" t="s">
        <v>75252</v>
      </c>
      <c r="B36387" s="112" t="s">
        <v>75253</v>
      </c>
    </row>
    <row r="36388" spans="1:2" x14ac:dyDescent="0.2">
      <c r="A36388" s="112" t="s">
        <v>75254</v>
      </c>
      <c r="B36388" s="112" t="s">
        <v>75255</v>
      </c>
    </row>
    <row r="36389" spans="1:2" x14ac:dyDescent="0.2">
      <c r="A36389" s="112" t="s">
        <v>75256</v>
      </c>
      <c r="B36389" s="112" t="s">
        <v>75257</v>
      </c>
    </row>
    <row r="36390" spans="1:2" x14ac:dyDescent="0.2">
      <c r="A36390" s="112" t="s">
        <v>75258</v>
      </c>
      <c r="B36390" s="112" t="s">
        <v>75259</v>
      </c>
    </row>
    <row r="36391" spans="1:2" x14ac:dyDescent="0.2">
      <c r="A36391" s="112" t="s">
        <v>75260</v>
      </c>
      <c r="B36391" s="112" t="s">
        <v>75261</v>
      </c>
    </row>
    <row r="36392" spans="1:2" x14ac:dyDescent="0.2">
      <c r="A36392" s="112" t="s">
        <v>75262</v>
      </c>
      <c r="B36392" s="112" t="s">
        <v>75263</v>
      </c>
    </row>
    <row r="36393" spans="1:2" x14ac:dyDescent="0.2">
      <c r="A36393" s="112" t="s">
        <v>75264</v>
      </c>
      <c r="B36393" s="112" t="s">
        <v>75265</v>
      </c>
    </row>
    <row r="36394" spans="1:2" x14ac:dyDescent="0.2">
      <c r="A36394" s="112" t="s">
        <v>75266</v>
      </c>
      <c r="B36394" s="112" t="s">
        <v>75267</v>
      </c>
    </row>
    <row r="36395" spans="1:2" x14ac:dyDescent="0.2">
      <c r="A36395" s="112" t="s">
        <v>75268</v>
      </c>
      <c r="B36395" s="112" t="s">
        <v>75269</v>
      </c>
    </row>
    <row r="36396" spans="1:2" x14ac:dyDescent="0.2">
      <c r="A36396" s="112" t="s">
        <v>75270</v>
      </c>
      <c r="B36396" s="112" t="s">
        <v>75271</v>
      </c>
    </row>
    <row r="36397" spans="1:2" x14ac:dyDescent="0.2">
      <c r="A36397" s="112" t="s">
        <v>75272</v>
      </c>
      <c r="B36397" s="112" t="s">
        <v>75273</v>
      </c>
    </row>
    <row r="36398" spans="1:2" x14ac:dyDescent="0.2">
      <c r="A36398" s="112" t="s">
        <v>75274</v>
      </c>
      <c r="B36398" s="112" t="s">
        <v>75275</v>
      </c>
    </row>
    <row r="36399" spans="1:2" x14ac:dyDescent="0.2">
      <c r="A36399" s="112" t="s">
        <v>75276</v>
      </c>
      <c r="B36399" s="112" t="s">
        <v>75277</v>
      </c>
    </row>
    <row r="36400" spans="1:2" x14ac:dyDescent="0.2">
      <c r="A36400" s="112" t="s">
        <v>75278</v>
      </c>
      <c r="B36400" s="112" t="s">
        <v>75279</v>
      </c>
    </row>
    <row r="36401" spans="1:2" x14ac:dyDescent="0.2">
      <c r="A36401" s="112" t="s">
        <v>75280</v>
      </c>
      <c r="B36401" s="112" t="s">
        <v>75281</v>
      </c>
    </row>
    <row r="36402" spans="1:2" x14ac:dyDescent="0.2">
      <c r="A36402" s="112" t="s">
        <v>75282</v>
      </c>
      <c r="B36402" s="112" t="s">
        <v>75283</v>
      </c>
    </row>
    <row r="36403" spans="1:2" x14ac:dyDescent="0.2">
      <c r="A36403" s="112" t="s">
        <v>75284</v>
      </c>
      <c r="B36403" s="112" t="s">
        <v>75285</v>
      </c>
    </row>
    <row r="36404" spans="1:2" x14ac:dyDescent="0.2">
      <c r="A36404" s="112" t="s">
        <v>75286</v>
      </c>
      <c r="B36404" s="112" t="s">
        <v>75287</v>
      </c>
    </row>
    <row r="36405" spans="1:2" x14ac:dyDescent="0.2">
      <c r="A36405" s="112" t="s">
        <v>75288</v>
      </c>
      <c r="B36405" s="112" t="s">
        <v>75289</v>
      </c>
    </row>
    <row r="36406" spans="1:2" x14ac:dyDescent="0.2">
      <c r="A36406" s="112" t="s">
        <v>75290</v>
      </c>
      <c r="B36406" s="112" t="s">
        <v>75291</v>
      </c>
    </row>
    <row r="36407" spans="1:2" x14ac:dyDescent="0.2">
      <c r="A36407" s="112" t="s">
        <v>75292</v>
      </c>
      <c r="B36407" s="112" t="s">
        <v>75293</v>
      </c>
    </row>
    <row r="36408" spans="1:2" x14ac:dyDescent="0.2">
      <c r="A36408" s="112" t="s">
        <v>75294</v>
      </c>
      <c r="B36408" s="112" t="s">
        <v>75295</v>
      </c>
    </row>
    <row r="36409" spans="1:2" x14ac:dyDescent="0.2">
      <c r="A36409" s="112" t="s">
        <v>75296</v>
      </c>
      <c r="B36409" s="112" t="s">
        <v>75297</v>
      </c>
    </row>
    <row r="36410" spans="1:2" x14ac:dyDescent="0.2">
      <c r="A36410" s="112" t="s">
        <v>75298</v>
      </c>
      <c r="B36410" s="112" t="s">
        <v>75299</v>
      </c>
    </row>
    <row r="36411" spans="1:2" x14ac:dyDescent="0.2">
      <c r="A36411" s="112" t="s">
        <v>75300</v>
      </c>
      <c r="B36411" s="112" t="s">
        <v>75301</v>
      </c>
    </row>
    <row r="36412" spans="1:2" x14ac:dyDescent="0.2">
      <c r="A36412" s="112" t="s">
        <v>75302</v>
      </c>
      <c r="B36412" s="112" t="s">
        <v>75303</v>
      </c>
    </row>
    <row r="36413" spans="1:2" x14ac:dyDescent="0.2">
      <c r="A36413" s="112" t="s">
        <v>75304</v>
      </c>
      <c r="B36413" s="112" t="s">
        <v>75305</v>
      </c>
    </row>
    <row r="36414" spans="1:2" x14ac:dyDescent="0.2">
      <c r="A36414" s="112" t="s">
        <v>75306</v>
      </c>
      <c r="B36414" s="112" t="s">
        <v>75307</v>
      </c>
    </row>
    <row r="36415" spans="1:2" x14ac:dyDescent="0.2">
      <c r="A36415" s="112" t="s">
        <v>75308</v>
      </c>
      <c r="B36415" s="112" t="s">
        <v>75309</v>
      </c>
    </row>
    <row r="36416" spans="1:2" x14ac:dyDescent="0.2">
      <c r="A36416" s="112" t="s">
        <v>75310</v>
      </c>
      <c r="B36416" s="112" t="s">
        <v>75311</v>
      </c>
    </row>
    <row r="36417" spans="1:2" x14ac:dyDescent="0.2">
      <c r="A36417" s="112" t="s">
        <v>75312</v>
      </c>
      <c r="B36417" s="112" t="s">
        <v>75313</v>
      </c>
    </row>
    <row r="36418" spans="1:2" x14ac:dyDescent="0.2">
      <c r="A36418" s="112" t="s">
        <v>75314</v>
      </c>
      <c r="B36418" s="112" t="s">
        <v>75315</v>
      </c>
    </row>
    <row r="36419" spans="1:2" x14ac:dyDescent="0.2">
      <c r="A36419" s="112" t="s">
        <v>75316</v>
      </c>
      <c r="B36419" s="112" t="s">
        <v>75317</v>
      </c>
    </row>
    <row r="36420" spans="1:2" x14ac:dyDescent="0.2">
      <c r="A36420" s="112" t="s">
        <v>75318</v>
      </c>
      <c r="B36420" s="112" t="s">
        <v>75319</v>
      </c>
    </row>
    <row r="36421" spans="1:2" x14ac:dyDescent="0.2">
      <c r="A36421" s="112" t="s">
        <v>75320</v>
      </c>
      <c r="B36421" s="112" t="s">
        <v>75321</v>
      </c>
    </row>
    <row r="36422" spans="1:2" x14ac:dyDescent="0.2">
      <c r="A36422" s="112" t="s">
        <v>75322</v>
      </c>
      <c r="B36422" s="112" t="s">
        <v>75323</v>
      </c>
    </row>
    <row r="36423" spans="1:2" x14ac:dyDescent="0.2">
      <c r="A36423" s="112" t="s">
        <v>75324</v>
      </c>
      <c r="B36423" s="112" t="s">
        <v>75325</v>
      </c>
    </row>
    <row r="36424" spans="1:2" x14ac:dyDescent="0.2">
      <c r="A36424" s="112" t="s">
        <v>75326</v>
      </c>
      <c r="B36424" s="112" t="s">
        <v>75327</v>
      </c>
    </row>
    <row r="36425" spans="1:2" x14ac:dyDescent="0.2">
      <c r="A36425" s="112" t="s">
        <v>75328</v>
      </c>
      <c r="B36425" s="112" t="s">
        <v>75329</v>
      </c>
    </row>
    <row r="36426" spans="1:2" x14ac:dyDescent="0.2">
      <c r="A36426" s="112" t="s">
        <v>75330</v>
      </c>
      <c r="B36426" s="112" t="s">
        <v>75331</v>
      </c>
    </row>
    <row r="36427" spans="1:2" x14ac:dyDescent="0.2">
      <c r="A36427" s="112" t="s">
        <v>75332</v>
      </c>
      <c r="B36427" s="112" t="s">
        <v>75333</v>
      </c>
    </row>
    <row r="36428" spans="1:2" x14ac:dyDescent="0.2">
      <c r="A36428" s="112" t="s">
        <v>75334</v>
      </c>
      <c r="B36428" s="112" t="s">
        <v>75335</v>
      </c>
    </row>
    <row r="36429" spans="1:2" x14ac:dyDescent="0.2">
      <c r="A36429" s="112" t="s">
        <v>75336</v>
      </c>
      <c r="B36429" s="112" t="s">
        <v>75337</v>
      </c>
    </row>
    <row r="36430" spans="1:2" x14ac:dyDescent="0.2">
      <c r="A36430" s="112" t="s">
        <v>75338</v>
      </c>
      <c r="B36430" s="112" t="s">
        <v>75339</v>
      </c>
    </row>
    <row r="36431" spans="1:2" x14ac:dyDescent="0.2">
      <c r="A36431" s="112" t="s">
        <v>75340</v>
      </c>
      <c r="B36431" s="112" t="s">
        <v>75341</v>
      </c>
    </row>
    <row r="36432" spans="1:2" x14ac:dyDescent="0.2">
      <c r="A36432" s="112" t="s">
        <v>75342</v>
      </c>
      <c r="B36432" s="112" t="s">
        <v>75343</v>
      </c>
    </row>
    <row r="36433" spans="1:2" x14ac:dyDescent="0.2">
      <c r="A36433" s="112" t="s">
        <v>75344</v>
      </c>
      <c r="B36433" s="112" t="s">
        <v>75345</v>
      </c>
    </row>
    <row r="36434" spans="1:2" x14ac:dyDescent="0.2">
      <c r="A36434" s="112" t="s">
        <v>75346</v>
      </c>
      <c r="B36434" s="112" t="s">
        <v>75347</v>
      </c>
    </row>
    <row r="36435" spans="1:2" x14ac:dyDescent="0.2">
      <c r="A36435" s="112" t="s">
        <v>75348</v>
      </c>
      <c r="B36435" s="112" t="s">
        <v>75349</v>
      </c>
    </row>
    <row r="36436" spans="1:2" x14ac:dyDescent="0.2">
      <c r="A36436" s="112" t="s">
        <v>75350</v>
      </c>
      <c r="B36436" s="112" t="s">
        <v>75351</v>
      </c>
    </row>
    <row r="36437" spans="1:2" x14ac:dyDescent="0.2">
      <c r="A36437" s="112" t="s">
        <v>75352</v>
      </c>
      <c r="B36437" s="112" t="s">
        <v>75353</v>
      </c>
    </row>
    <row r="36438" spans="1:2" x14ac:dyDescent="0.2">
      <c r="A36438" s="112" t="s">
        <v>75354</v>
      </c>
      <c r="B36438" s="112" t="s">
        <v>75355</v>
      </c>
    </row>
    <row r="36439" spans="1:2" x14ac:dyDescent="0.2">
      <c r="A36439" s="112" t="s">
        <v>75356</v>
      </c>
      <c r="B36439" s="112" t="s">
        <v>75357</v>
      </c>
    </row>
    <row r="36440" spans="1:2" x14ac:dyDescent="0.2">
      <c r="A36440" s="112" t="s">
        <v>75358</v>
      </c>
      <c r="B36440" s="112" t="s">
        <v>75359</v>
      </c>
    </row>
    <row r="36441" spans="1:2" x14ac:dyDescent="0.2">
      <c r="A36441" s="112" t="s">
        <v>75360</v>
      </c>
      <c r="B36441" s="112" t="s">
        <v>75361</v>
      </c>
    </row>
    <row r="36442" spans="1:2" x14ac:dyDescent="0.2">
      <c r="A36442" s="112" t="s">
        <v>75362</v>
      </c>
      <c r="B36442" s="112" t="s">
        <v>75363</v>
      </c>
    </row>
    <row r="36443" spans="1:2" x14ac:dyDescent="0.2">
      <c r="A36443" s="112" t="s">
        <v>75364</v>
      </c>
      <c r="B36443" s="112" t="s">
        <v>75365</v>
      </c>
    </row>
    <row r="36444" spans="1:2" x14ac:dyDescent="0.2">
      <c r="A36444" s="112" t="s">
        <v>75366</v>
      </c>
      <c r="B36444" s="112" t="s">
        <v>75367</v>
      </c>
    </row>
    <row r="36445" spans="1:2" x14ac:dyDescent="0.2">
      <c r="A36445" s="112" t="s">
        <v>75368</v>
      </c>
      <c r="B36445" s="112" t="s">
        <v>75369</v>
      </c>
    </row>
    <row r="36446" spans="1:2" x14ac:dyDescent="0.2">
      <c r="A36446" s="112" t="s">
        <v>75370</v>
      </c>
      <c r="B36446" s="112" t="s">
        <v>75371</v>
      </c>
    </row>
    <row r="36447" spans="1:2" x14ac:dyDescent="0.2">
      <c r="A36447" s="112" t="s">
        <v>75372</v>
      </c>
      <c r="B36447" s="112" t="s">
        <v>75373</v>
      </c>
    </row>
    <row r="36448" spans="1:2" x14ac:dyDescent="0.2">
      <c r="A36448" s="112" t="s">
        <v>75374</v>
      </c>
      <c r="B36448" s="112" t="s">
        <v>75375</v>
      </c>
    </row>
    <row r="36449" spans="1:2" x14ac:dyDescent="0.2">
      <c r="A36449" s="112" t="s">
        <v>75376</v>
      </c>
      <c r="B36449" s="112" t="s">
        <v>75377</v>
      </c>
    </row>
    <row r="36450" spans="1:2" x14ac:dyDescent="0.2">
      <c r="A36450" s="112" t="s">
        <v>75378</v>
      </c>
      <c r="B36450" s="112" t="s">
        <v>75379</v>
      </c>
    </row>
    <row r="36451" spans="1:2" x14ac:dyDescent="0.2">
      <c r="A36451" s="112" t="s">
        <v>75380</v>
      </c>
      <c r="B36451" s="112" t="s">
        <v>75381</v>
      </c>
    </row>
    <row r="36452" spans="1:2" x14ac:dyDescent="0.2">
      <c r="A36452" s="112" t="s">
        <v>75382</v>
      </c>
      <c r="B36452" s="112" t="s">
        <v>75383</v>
      </c>
    </row>
    <row r="36453" spans="1:2" x14ac:dyDescent="0.2">
      <c r="A36453" s="112" t="s">
        <v>75384</v>
      </c>
      <c r="B36453" s="112" t="s">
        <v>75385</v>
      </c>
    </row>
    <row r="36454" spans="1:2" x14ac:dyDescent="0.2">
      <c r="A36454" s="112" t="s">
        <v>75386</v>
      </c>
      <c r="B36454" s="112" t="s">
        <v>75387</v>
      </c>
    </row>
    <row r="36455" spans="1:2" x14ac:dyDescent="0.2">
      <c r="A36455" s="112" t="s">
        <v>75388</v>
      </c>
      <c r="B36455" s="112" t="s">
        <v>75389</v>
      </c>
    </row>
    <row r="36456" spans="1:2" x14ac:dyDescent="0.2">
      <c r="A36456" s="112" t="s">
        <v>75390</v>
      </c>
      <c r="B36456" s="112" t="s">
        <v>75391</v>
      </c>
    </row>
    <row r="36457" spans="1:2" x14ac:dyDescent="0.2">
      <c r="A36457" s="112" t="s">
        <v>75392</v>
      </c>
      <c r="B36457" s="112" t="s">
        <v>75393</v>
      </c>
    </row>
    <row r="36458" spans="1:2" x14ac:dyDescent="0.2">
      <c r="A36458" s="112" t="s">
        <v>75394</v>
      </c>
      <c r="B36458" s="112" t="s">
        <v>75395</v>
      </c>
    </row>
    <row r="36459" spans="1:2" x14ac:dyDescent="0.2">
      <c r="A36459" s="112" t="s">
        <v>75396</v>
      </c>
      <c r="B36459" s="112" t="s">
        <v>75397</v>
      </c>
    </row>
    <row r="36460" spans="1:2" x14ac:dyDescent="0.2">
      <c r="A36460" s="112" t="s">
        <v>75398</v>
      </c>
      <c r="B36460" s="112" t="s">
        <v>75399</v>
      </c>
    </row>
    <row r="36461" spans="1:2" x14ac:dyDescent="0.2">
      <c r="A36461" s="112" t="s">
        <v>75400</v>
      </c>
      <c r="B36461" s="112" t="s">
        <v>75401</v>
      </c>
    </row>
    <row r="36462" spans="1:2" x14ac:dyDescent="0.2">
      <c r="A36462" s="112" t="s">
        <v>75402</v>
      </c>
      <c r="B36462" s="112" t="s">
        <v>75403</v>
      </c>
    </row>
    <row r="36463" spans="1:2" x14ac:dyDescent="0.2">
      <c r="A36463" s="112" t="s">
        <v>75404</v>
      </c>
      <c r="B36463" s="112" t="s">
        <v>75405</v>
      </c>
    </row>
    <row r="36464" spans="1:2" x14ac:dyDescent="0.2">
      <c r="A36464" s="112" t="s">
        <v>75406</v>
      </c>
      <c r="B36464" s="112" t="s">
        <v>75407</v>
      </c>
    </row>
    <row r="36465" spans="1:2" x14ac:dyDescent="0.2">
      <c r="A36465" s="112" t="s">
        <v>75408</v>
      </c>
      <c r="B36465" s="112" t="s">
        <v>75409</v>
      </c>
    </row>
    <row r="36466" spans="1:2" x14ac:dyDescent="0.2">
      <c r="A36466" s="112" t="s">
        <v>75410</v>
      </c>
      <c r="B36466" s="112" t="s">
        <v>75411</v>
      </c>
    </row>
    <row r="36467" spans="1:2" x14ac:dyDescent="0.2">
      <c r="A36467" s="112" t="s">
        <v>75412</v>
      </c>
      <c r="B36467" s="112" t="s">
        <v>75413</v>
      </c>
    </row>
    <row r="36468" spans="1:2" x14ac:dyDescent="0.2">
      <c r="A36468" s="112" t="s">
        <v>75414</v>
      </c>
      <c r="B36468" s="112" t="s">
        <v>75415</v>
      </c>
    </row>
    <row r="36469" spans="1:2" x14ac:dyDescent="0.2">
      <c r="A36469" s="112" t="s">
        <v>75416</v>
      </c>
      <c r="B36469" s="112" t="s">
        <v>75417</v>
      </c>
    </row>
    <row r="36470" spans="1:2" x14ac:dyDescent="0.2">
      <c r="A36470" s="112" t="s">
        <v>75418</v>
      </c>
      <c r="B36470" s="112" t="s">
        <v>75419</v>
      </c>
    </row>
    <row r="36471" spans="1:2" x14ac:dyDescent="0.2">
      <c r="A36471" s="112" t="s">
        <v>75420</v>
      </c>
      <c r="B36471" s="112" t="s">
        <v>75421</v>
      </c>
    </row>
    <row r="36472" spans="1:2" x14ac:dyDescent="0.2">
      <c r="A36472" s="112" t="s">
        <v>75422</v>
      </c>
      <c r="B36472" s="112" t="s">
        <v>75423</v>
      </c>
    </row>
    <row r="36473" spans="1:2" x14ac:dyDescent="0.2">
      <c r="A36473" s="112" t="s">
        <v>75424</v>
      </c>
      <c r="B36473" s="112" t="s">
        <v>75425</v>
      </c>
    </row>
    <row r="36474" spans="1:2" x14ac:dyDescent="0.2">
      <c r="A36474" s="112" t="s">
        <v>75426</v>
      </c>
      <c r="B36474" s="112" t="s">
        <v>75427</v>
      </c>
    </row>
    <row r="36475" spans="1:2" x14ac:dyDescent="0.2">
      <c r="A36475" s="112" t="s">
        <v>75428</v>
      </c>
      <c r="B36475" s="112" t="s">
        <v>75429</v>
      </c>
    </row>
    <row r="36476" spans="1:2" x14ac:dyDescent="0.2">
      <c r="A36476" s="112" t="s">
        <v>75430</v>
      </c>
      <c r="B36476" s="112" t="s">
        <v>75431</v>
      </c>
    </row>
    <row r="36477" spans="1:2" x14ac:dyDescent="0.2">
      <c r="A36477" s="112" t="s">
        <v>75432</v>
      </c>
      <c r="B36477" s="112" t="s">
        <v>75433</v>
      </c>
    </row>
    <row r="36478" spans="1:2" x14ac:dyDescent="0.2">
      <c r="A36478" s="112" t="s">
        <v>75434</v>
      </c>
      <c r="B36478" s="112" t="s">
        <v>75435</v>
      </c>
    </row>
    <row r="36479" spans="1:2" x14ac:dyDescent="0.2">
      <c r="A36479" s="112" t="s">
        <v>75436</v>
      </c>
      <c r="B36479" s="112" t="s">
        <v>75437</v>
      </c>
    </row>
    <row r="36480" spans="1:2" x14ac:dyDescent="0.2">
      <c r="A36480" s="112" t="s">
        <v>75438</v>
      </c>
      <c r="B36480" s="112" t="s">
        <v>75439</v>
      </c>
    </row>
    <row r="36481" spans="1:2" x14ac:dyDescent="0.2">
      <c r="A36481" s="112" t="s">
        <v>75440</v>
      </c>
      <c r="B36481" s="112" t="s">
        <v>75441</v>
      </c>
    </row>
    <row r="36482" spans="1:2" x14ac:dyDescent="0.2">
      <c r="A36482" s="112" t="s">
        <v>75442</v>
      </c>
      <c r="B36482" s="112" t="s">
        <v>75443</v>
      </c>
    </row>
    <row r="36483" spans="1:2" x14ac:dyDescent="0.2">
      <c r="A36483" s="112" t="s">
        <v>75444</v>
      </c>
      <c r="B36483" s="112" t="s">
        <v>75445</v>
      </c>
    </row>
    <row r="36484" spans="1:2" x14ac:dyDescent="0.2">
      <c r="A36484" s="112" t="s">
        <v>75446</v>
      </c>
      <c r="B36484" s="112" t="s">
        <v>75447</v>
      </c>
    </row>
    <row r="36485" spans="1:2" x14ac:dyDescent="0.2">
      <c r="A36485" s="112" t="s">
        <v>75448</v>
      </c>
      <c r="B36485" s="112" t="s">
        <v>75449</v>
      </c>
    </row>
    <row r="36486" spans="1:2" x14ac:dyDescent="0.2">
      <c r="A36486" s="112" t="s">
        <v>75450</v>
      </c>
      <c r="B36486" s="112" t="s">
        <v>75451</v>
      </c>
    </row>
    <row r="36487" spans="1:2" x14ac:dyDescent="0.2">
      <c r="A36487" s="112" t="s">
        <v>75452</v>
      </c>
      <c r="B36487" s="112" t="s">
        <v>75453</v>
      </c>
    </row>
    <row r="36488" spans="1:2" x14ac:dyDescent="0.2">
      <c r="A36488" s="112" t="s">
        <v>75454</v>
      </c>
      <c r="B36488" s="112" t="s">
        <v>75455</v>
      </c>
    </row>
    <row r="36489" spans="1:2" x14ac:dyDescent="0.2">
      <c r="A36489" s="112" t="s">
        <v>75456</v>
      </c>
      <c r="B36489" s="112" t="s">
        <v>75457</v>
      </c>
    </row>
    <row r="36490" spans="1:2" x14ac:dyDescent="0.2">
      <c r="A36490" s="112" t="s">
        <v>75458</v>
      </c>
      <c r="B36490" s="112" t="s">
        <v>75459</v>
      </c>
    </row>
    <row r="36491" spans="1:2" x14ac:dyDescent="0.2">
      <c r="A36491" s="112" t="s">
        <v>75460</v>
      </c>
      <c r="B36491" s="112" t="s">
        <v>75461</v>
      </c>
    </row>
    <row r="36492" spans="1:2" x14ac:dyDescent="0.2">
      <c r="A36492" s="112" t="s">
        <v>75462</v>
      </c>
      <c r="B36492" s="112" t="s">
        <v>75463</v>
      </c>
    </row>
    <row r="36493" spans="1:2" x14ac:dyDescent="0.2">
      <c r="A36493" s="112" t="s">
        <v>75464</v>
      </c>
      <c r="B36493" s="112" t="s">
        <v>75465</v>
      </c>
    </row>
    <row r="36494" spans="1:2" x14ac:dyDescent="0.2">
      <c r="A36494" s="112" t="s">
        <v>75466</v>
      </c>
      <c r="B36494" s="112" t="s">
        <v>75467</v>
      </c>
    </row>
    <row r="36495" spans="1:2" x14ac:dyDescent="0.2">
      <c r="A36495" s="112" t="s">
        <v>75468</v>
      </c>
      <c r="B36495" s="112" t="s">
        <v>75469</v>
      </c>
    </row>
    <row r="36496" spans="1:2" x14ac:dyDescent="0.2">
      <c r="A36496" s="112" t="s">
        <v>75470</v>
      </c>
      <c r="B36496" s="112" t="s">
        <v>75471</v>
      </c>
    </row>
    <row r="36497" spans="1:2" x14ac:dyDescent="0.2">
      <c r="A36497" s="112" t="s">
        <v>75472</v>
      </c>
      <c r="B36497" s="112" t="s">
        <v>75473</v>
      </c>
    </row>
    <row r="36498" spans="1:2" x14ac:dyDescent="0.2">
      <c r="A36498" s="112" t="s">
        <v>75474</v>
      </c>
      <c r="B36498" s="112" t="s">
        <v>75475</v>
      </c>
    </row>
    <row r="36499" spans="1:2" x14ac:dyDescent="0.2">
      <c r="A36499" s="112" t="s">
        <v>75476</v>
      </c>
      <c r="B36499" s="112" t="s">
        <v>75477</v>
      </c>
    </row>
    <row r="36500" spans="1:2" x14ac:dyDescent="0.2">
      <c r="A36500" s="112" t="s">
        <v>75478</v>
      </c>
      <c r="B36500" s="112" t="s">
        <v>75479</v>
      </c>
    </row>
    <row r="36501" spans="1:2" x14ac:dyDescent="0.2">
      <c r="A36501" s="112" t="s">
        <v>75480</v>
      </c>
      <c r="B36501" s="112" t="s">
        <v>75481</v>
      </c>
    </row>
    <row r="36502" spans="1:2" x14ac:dyDescent="0.2">
      <c r="A36502" s="112" t="s">
        <v>75482</v>
      </c>
      <c r="B36502" s="112" t="s">
        <v>75483</v>
      </c>
    </row>
    <row r="36503" spans="1:2" x14ac:dyDescent="0.2">
      <c r="A36503" s="112" t="s">
        <v>75484</v>
      </c>
      <c r="B36503" s="112" t="s">
        <v>75485</v>
      </c>
    </row>
    <row r="36504" spans="1:2" x14ac:dyDescent="0.2">
      <c r="A36504" s="112" t="s">
        <v>75486</v>
      </c>
      <c r="B36504" s="112" t="s">
        <v>75487</v>
      </c>
    </row>
    <row r="36505" spans="1:2" x14ac:dyDescent="0.2">
      <c r="A36505" s="112" t="s">
        <v>75488</v>
      </c>
      <c r="B36505" s="112" t="s">
        <v>75489</v>
      </c>
    </row>
    <row r="36506" spans="1:2" x14ac:dyDescent="0.2">
      <c r="A36506" s="112" t="s">
        <v>75490</v>
      </c>
      <c r="B36506" s="112" t="s">
        <v>75491</v>
      </c>
    </row>
    <row r="36507" spans="1:2" x14ac:dyDescent="0.2">
      <c r="A36507" s="112" t="s">
        <v>75492</v>
      </c>
      <c r="B36507" s="112" t="s">
        <v>75493</v>
      </c>
    </row>
    <row r="36508" spans="1:2" x14ac:dyDescent="0.2">
      <c r="A36508" s="112" t="s">
        <v>75494</v>
      </c>
      <c r="B36508" s="112" t="s">
        <v>75495</v>
      </c>
    </row>
    <row r="36509" spans="1:2" x14ac:dyDescent="0.2">
      <c r="A36509" s="112" t="s">
        <v>75496</v>
      </c>
      <c r="B36509" s="112" t="s">
        <v>75497</v>
      </c>
    </row>
    <row r="36510" spans="1:2" x14ac:dyDescent="0.2">
      <c r="A36510" s="112" t="s">
        <v>75498</v>
      </c>
      <c r="B36510" s="112" t="s">
        <v>75499</v>
      </c>
    </row>
    <row r="36511" spans="1:2" x14ac:dyDescent="0.2">
      <c r="A36511" s="112" t="s">
        <v>75500</v>
      </c>
      <c r="B36511" s="112" t="s">
        <v>75501</v>
      </c>
    </row>
    <row r="36512" spans="1:2" x14ac:dyDescent="0.2">
      <c r="A36512" s="112" t="s">
        <v>75502</v>
      </c>
      <c r="B36512" s="112" t="s">
        <v>75503</v>
      </c>
    </row>
    <row r="36513" spans="1:2" x14ac:dyDescent="0.2">
      <c r="A36513" s="112" t="s">
        <v>75504</v>
      </c>
      <c r="B36513" s="112" t="s">
        <v>75505</v>
      </c>
    </row>
    <row r="36514" spans="1:2" x14ac:dyDescent="0.2">
      <c r="A36514" s="112" t="s">
        <v>75506</v>
      </c>
      <c r="B36514" s="112" t="s">
        <v>75507</v>
      </c>
    </row>
    <row r="36515" spans="1:2" x14ac:dyDescent="0.2">
      <c r="A36515" s="112" t="s">
        <v>75508</v>
      </c>
      <c r="B36515" s="112" t="s">
        <v>75509</v>
      </c>
    </row>
    <row r="36516" spans="1:2" x14ac:dyDescent="0.2">
      <c r="A36516" s="112" t="s">
        <v>75510</v>
      </c>
      <c r="B36516" s="112" t="s">
        <v>75511</v>
      </c>
    </row>
    <row r="36517" spans="1:2" x14ac:dyDescent="0.2">
      <c r="A36517" s="112" t="s">
        <v>75512</v>
      </c>
      <c r="B36517" s="112" t="s">
        <v>75513</v>
      </c>
    </row>
    <row r="36518" spans="1:2" x14ac:dyDescent="0.2">
      <c r="A36518" s="112" t="s">
        <v>75514</v>
      </c>
      <c r="B36518" s="112" t="s">
        <v>75515</v>
      </c>
    </row>
    <row r="36519" spans="1:2" x14ac:dyDescent="0.2">
      <c r="A36519" s="112" t="s">
        <v>75516</v>
      </c>
      <c r="B36519" s="112" t="s">
        <v>75517</v>
      </c>
    </row>
    <row r="36520" spans="1:2" x14ac:dyDescent="0.2">
      <c r="A36520" s="112" t="s">
        <v>75518</v>
      </c>
      <c r="B36520" s="112" t="s">
        <v>75519</v>
      </c>
    </row>
    <row r="36521" spans="1:2" x14ac:dyDescent="0.2">
      <c r="A36521" s="112" t="s">
        <v>75520</v>
      </c>
      <c r="B36521" s="112" t="s">
        <v>75521</v>
      </c>
    </row>
    <row r="36522" spans="1:2" x14ac:dyDescent="0.2">
      <c r="A36522" s="112" t="s">
        <v>75522</v>
      </c>
      <c r="B36522" s="112" t="s">
        <v>75523</v>
      </c>
    </row>
    <row r="36523" spans="1:2" x14ac:dyDescent="0.2">
      <c r="A36523" s="112" t="s">
        <v>75524</v>
      </c>
      <c r="B36523" s="112" t="s">
        <v>75525</v>
      </c>
    </row>
    <row r="36524" spans="1:2" x14ac:dyDescent="0.2">
      <c r="A36524" s="112" t="s">
        <v>75526</v>
      </c>
      <c r="B36524" s="112" t="s">
        <v>75527</v>
      </c>
    </row>
    <row r="36525" spans="1:2" x14ac:dyDescent="0.2">
      <c r="A36525" s="112" t="s">
        <v>75528</v>
      </c>
      <c r="B36525" s="112" t="s">
        <v>75529</v>
      </c>
    </row>
    <row r="36526" spans="1:2" x14ac:dyDescent="0.2">
      <c r="A36526" s="112" t="s">
        <v>75530</v>
      </c>
      <c r="B36526" s="112" t="s">
        <v>75531</v>
      </c>
    </row>
    <row r="36527" spans="1:2" x14ac:dyDescent="0.2">
      <c r="A36527" s="112" t="s">
        <v>75532</v>
      </c>
      <c r="B36527" s="112" t="s">
        <v>75533</v>
      </c>
    </row>
    <row r="36528" spans="1:2" x14ac:dyDescent="0.2">
      <c r="A36528" s="112" t="s">
        <v>75534</v>
      </c>
      <c r="B36528" s="112" t="s">
        <v>75535</v>
      </c>
    </row>
    <row r="36529" spans="1:2" x14ac:dyDescent="0.2">
      <c r="A36529" s="112" t="s">
        <v>75536</v>
      </c>
      <c r="B36529" s="112" t="s">
        <v>75537</v>
      </c>
    </row>
    <row r="36530" spans="1:2" x14ac:dyDescent="0.2">
      <c r="A36530" s="112" t="s">
        <v>75538</v>
      </c>
      <c r="B36530" s="112" t="s">
        <v>75539</v>
      </c>
    </row>
    <row r="36531" spans="1:2" x14ac:dyDescent="0.2">
      <c r="A36531" s="112" t="s">
        <v>75540</v>
      </c>
      <c r="B36531" s="112" t="s">
        <v>75541</v>
      </c>
    </row>
    <row r="36532" spans="1:2" x14ac:dyDescent="0.2">
      <c r="A36532" s="112" t="s">
        <v>75542</v>
      </c>
      <c r="B36532" s="112" t="s">
        <v>75543</v>
      </c>
    </row>
    <row r="36533" spans="1:2" x14ac:dyDescent="0.2">
      <c r="A36533" s="112" t="s">
        <v>75544</v>
      </c>
      <c r="B36533" s="112" t="s">
        <v>75545</v>
      </c>
    </row>
    <row r="36534" spans="1:2" x14ac:dyDescent="0.2">
      <c r="A36534" s="112" t="s">
        <v>75546</v>
      </c>
      <c r="B36534" s="112" t="s">
        <v>75547</v>
      </c>
    </row>
    <row r="36535" spans="1:2" x14ac:dyDescent="0.2">
      <c r="A36535" s="112" t="s">
        <v>75548</v>
      </c>
      <c r="B36535" s="112" t="s">
        <v>75549</v>
      </c>
    </row>
    <row r="36536" spans="1:2" x14ac:dyDescent="0.2">
      <c r="A36536" s="112" t="s">
        <v>75550</v>
      </c>
      <c r="B36536" s="112" t="s">
        <v>75551</v>
      </c>
    </row>
    <row r="36537" spans="1:2" x14ac:dyDescent="0.2">
      <c r="A36537" s="112" t="s">
        <v>75552</v>
      </c>
      <c r="B36537" s="112" t="s">
        <v>75553</v>
      </c>
    </row>
    <row r="36538" spans="1:2" x14ac:dyDescent="0.2">
      <c r="A36538" s="112" t="s">
        <v>75554</v>
      </c>
      <c r="B36538" s="112" t="s">
        <v>75555</v>
      </c>
    </row>
    <row r="36539" spans="1:2" x14ac:dyDescent="0.2">
      <c r="A36539" s="112" t="s">
        <v>75556</v>
      </c>
      <c r="B36539" s="112" t="s">
        <v>75557</v>
      </c>
    </row>
    <row r="36540" spans="1:2" x14ac:dyDescent="0.2">
      <c r="A36540" s="112" t="s">
        <v>75558</v>
      </c>
      <c r="B36540" s="112" t="s">
        <v>75559</v>
      </c>
    </row>
    <row r="36541" spans="1:2" x14ac:dyDescent="0.2">
      <c r="A36541" s="112" t="s">
        <v>75560</v>
      </c>
      <c r="B36541" s="112" t="s">
        <v>75561</v>
      </c>
    </row>
    <row r="36542" spans="1:2" x14ac:dyDescent="0.2">
      <c r="A36542" s="112" t="s">
        <v>75562</v>
      </c>
      <c r="B36542" s="112" t="s">
        <v>75563</v>
      </c>
    </row>
    <row r="36543" spans="1:2" x14ac:dyDescent="0.2">
      <c r="A36543" s="112" t="s">
        <v>75564</v>
      </c>
      <c r="B36543" s="112" t="s">
        <v>75565</v>
      </c>
    </row>
    <row r="36544" spans="1:2" x14ac:dyDescent="0.2">
      <c r="A36544" s="112" t="s">
        <v>75566</v>
      </c>
      <c r="B36544" s="112" t="s">
        <v>75567</v>
      </c>
    </row>
    <row r="36545" spans="1:2" x14ac:dyDescent="0.2">
      <c r="A36545" s="112" t="s">
        <v>75568</v>
      </c>
      <c r="B36545" s="112" t="s">
        <v>75569</v>
      </c>
    </row>
    <row r="36546" spans="1:2" x14ac:dyDescent="0.2">
      <c r="A36546" s="112" t="s">
        <v>75570</v>
      </c>
      <c r="B36546" s="112" t="s">
        <v>75571</v>
      </c>
    </row>
    <row r="36547" spans="1:2" x14ac:dyDescent="0.2">
      <c r="A36547" s="112" t="s">
        <v>75572</v>
      </c>
      <c r="B36547" s="112" t="s">
        <v>75567</v>
      </c>
    </row>
    <row r="36548" spans="1:2" x14ac:dyDescent="0.2">
      <c r="A36548" s="112" t="s">
        <v>75573</v>
      </c>
      <c r="B36548" s="112" t="s">
        <v>75574</v>
      </c>
    </row>
    <row r="36549" spans="1:2" x14ac:dyDescent="0.2">
      <c r="A36549" s="112" t="s">
        <v>75575</v>
      </c>
      <c r="B36549" s="112" t="s">
        <v>75576</v>
      </c>
    </row>
    <row r="36550" spans="1:2" x14ac:dyDescent="0.2">
      <c r="A36550" s="112" t="s">
        <v>75577</v>
      </c>
      <c r="B36550" s="112" t="s">
        <v>75331</v>
      </c>
    </row>
    <row r="36551" spans="1:2" x14ac:dyDescent="0.2">
      <c r="A36551" s="112" t="s">
        <v>75578</v>
      </c>
      <c r="B36551" s="112" t="s">
        <v>75579</v>
      </c>
    </row>
    <row r="36552" spans="1:2" x14ac:dyDescent="0.2">
      <c r="A36552" s="112" t="s">
        <v>75580</v>
      </c>
      <c r="B36552" s="112" t="s">
        <v>75581</v>
      </c>
    </row>
    <row r="36553" spans="1:2" x14ac:dyDescent="0.2">
      <c r="A36553" s="112" t="s">
        <v>75582</v>
      </c>
      <c r="B36553" s="112" t="s">
        <v>75583</v>
      </c>
    </row>
    <row r="36554" spans="1:2" x14ac:dyDescent="0.2">
      <c r="A36554" s="112" t="s">
        <v>75584</v>
      </c>
      <c r="B36554" s="112" t="s">
        <v>75585</v>
      </c>
    </row>
    <row r="36555" spans="1:2" x14ac:dyDescent="0.2">
      <c r="A36555" s="112" t="s">
        <v>75586</v>
      </c>
      <c r="B36555" s="112" t="s">
        <v>75587</v>
      </c>
    </row>
    <row r="36556" spans="1:2" x14ac:dyDescent="0.2">
      <c r="A36556" s="112" t="s">
        <v>75588</v>
      </c>
      <c r="B36556" s="112" t="s">
        <v>75589</v>
      </c>
    </row>
    <row r="36557" spans="1:2" x14ac:dyDescent="0.2">
      <c r="A36557" s="112" t="s">
        <v>75590</v>
      </c>
      <c r="B36557" s="112" t="s">
        <v>75591</v>
      </c>
    </row>
    <row r="36558" spans="1:2" x14ac:dyDescent="0.2">
      <c r="A36558" s="112" t="s">
        <v>75592</v>
      </c>
      <c r="B36558" s="112" t="s">
        <v>75593</v>
      </c>
    </row>
    <row r="36559" spans="1:2" x14ac:dyDescent="0.2">
      <c r="A36559" s="112" t="s">
        <v>75594</v>
      </c>
      <c r="B36559" s="112" t="s">
        <v>75595</v>
      </c>
    </row>
    <row r="36560" spans="1:2" x14ac:dyDescent="0.2">
      <c r="A36560" s="112" t="s">
        <v>75596</v>
      </c>
      <c r="B36560" s="112" t="s">
        <v>75597</v>
      </c>
    </row>
    <row r="36561" spans="1:2" x14ac:dyDescent="0.2">
      <c r="A36561" s="112" t="s">
        <v>75598</v>
      </c>
      <c r="B36561" s="112" t="s">
        <v>75599</v>
      </c>
    </row>
    <row r="36562" spans="1:2" x14ac:dyDescent="0.2">
      <c r="A36562" s="112" t="s">
        <v>75600</v>
      </c>
      <c r="B36562" s="112" t="s">
        <v>75601</v>
      </c>
    </row>
    <row r="36563" spans="1:2" x14ac:dyDescent="0.2">
      <c r="A36563" s="112" t="s">
        <v>75602</v>
      </c>
      <c r="B36563" s="112" t="s">
        <v>75603</v>
      </c>
    </row>
    <row r="36564" spans="1:2" x14ac:dyDescent="0.2">
      <c r="A36564" s="112" t="s">
        <v>75604</v>
      </c>
      <c r="B36564" s="112" t="s">
        <v>75605</v>
      </c>
    </row>
    <row r="36565" spans="1:2" x14ac:dyDescent="0.2">
      <c r="A36565" s="112" t="s">
        <v>75606</v>
      </c>
      <c r="B36565" s="112" t="s">
        <v>75607</v>
      </c>
    </row>
    <row r="36566" spans="1:2" x14ac:dyDescent="0.2">
      <c r="A36566" s="112" t="s">
        <v>75608</v>
      </c>
      <c r="B36566" s="112" t="s">
        <v>75609</v>
      </c>
    </row>
    <row r="36567" spans="1:2" x14ac:dyDescent="0.2">
      <c r="A36567" s="112" t="s">
        <v>75610</v>
      </c>
      <c r="B36567" s="112" t="s">
        <v>75611</v>
      </c>
    </row>
    <row r="36568" spans="1:2" x14ac:dyDescent="0.2">
      <c r="A36568" s="112" t="s">
        <v>75612</v>
      </c>
      <c r="B36568" s="112" t="s">
        <v>75613</v>
      </c>
    </row>
    <row r="36569" spans="1:2" x14ac:dyDescent="0.2">
      <c r="A36569" s="112" t="s">
        <v>75614</v>
      </c>
      <c r="B36569" s="112" t="s">
        <v>75615</v>
      </c>
    </row>
    <row r="36570" spans="1:2" x14ac:dyDescent="0.2">
      <c r="A36570" s="112" t="s">
        <v>75616</v>
      </c>
      <c r="B36570" s="112" t="s">
        <v>75617</v>
      </c>
    </row>
    <row r="36571" spans="1:2" x14ac:dyDescent="0.2">
      <c r="A36571" s="112" t="s">
        <v>75618</v>
      </c>
      <c r="B36571" s="112" t="s">
        <v>75619</v>
      </c>
    </row>
    <row r="36572" spans="1:2" x14ac:dyDescent="0.2">
      <c r="A36572" s="112" t="s">
        <v>75620</v>
      </c>
      <c r="B36572" s="112" t="s">
        <v>75621</v>
      </c>
    </row>
    <row r="36573" spans="1:2" x14ac:dyDescent="0.2">
      <c r="A36573" s="112" t="s">
        <v>75622</v>
      </c>
      <c r="B36573" s="112" t="s">
        <v>75623</v>
      </c>
    </row>
    <row r="36574" spans="1:2" x14ac:dyDescent="0.2">
      <c r="A36574" s="112" t="s">
        <v>75624</v>
      </c>
      <c r="B36574" s="112" t="s">
        <v>75625</v>
      </c>
    </row>
    <row r="36575" spans="1:2" x14ac:dyDescent="0.2">
      <c r="A36575" s="112" t="s">
        <v>75626</v>
      </c>
      <c r="B36575" s="112" t="s">
        <v>75627</v>
      </c>
    </row>
    <row r="36576" spans="1:2" x14ac:dyDescent="0.2">
      <c r="A36576" s="112" t="s">
        <v>75628</v>
      </c>
      <c r="B36576" s="112" t="s">
        <v>75629</v>
      </c>
    </row>
    <row r="36577" spans="1:2" x14ac:dyDescent="0.2">
      <c r="A36577" s="112" t="s">
        <v>75630</v>
      </c>
      <c r="B36577" s="112" t="s">
        <v>75631</v>
      </c>
    </row>
    <row r="36578" spans="1:2" x14ac:dyDescent="0.2">
      <c r="A36578" s="112" t="s">
        <v>75632</v>
      </c>
      <c r="B36578" s="112" t="s">
        <v>75633</v>
      </c>
    </row>
    <row r="36579" spans="1:2" x14ac:dyDescent="0.2">
      <c r="A36579" s="112" t="s">
        <v>75634</v>
      </c>
      <c r="B36579" s="112" t="s">
        <v>75635</v>
      </c>
    </row>
    <row r="36580" spans="1:2" x14ac:dyDescent="0.2">
      <c r="A36580" s="112" t="s">
        <v>75636</v>
      </c>
      <c r="B36580" s="112" t="s">
        <v>75637</v>
      </c>
    </row>
    <row r="36581" spans="1:2" x14ac:dyDescent="0.2">
      <c r="A36581" s="112" t="s">
        <v>75638</v>
      </c>
      <c r="B36581" s="112" t="s">
        <v>75639</v>
      </c>
    </row>
    <row r="36582" spans="1:2" x14ac:dyDescent="0.2">
      <c r="A36582" s="112" t="s">
        <v>75640</v>
      </c>
      <c r="B36582" s="112" t="s">
        <v>75641</v>
      </c>
    </row>
    <row r="36583" spans="1:2" x14ac:dyDescent="0.2">
      <c r="A36583" s="112" t="s">
        <v>75642</v>
      </c>
      <c r="B36583" s="112" t="s">
        <v>75643</v>
      </c>
    </row>
    <row r="36584" spans="1:2" x14ac:dyDescent="0.2">
      <c r="A36584" s="112" t="s">
        <v>75644</v>
      </c>
      <c r="B36584" s="112" t="s">
        <v>75645</v>
      </c>
    </row>
    <row r="36585" spans="1:2" x14ac:dyDescent="0.2">
      <c r="A36585" s="112" t="s">
        <v>75646</v>
      </c>
      <c r="B36585" s="112" t="s">
        <v>75647</v>
      </c>
    </row>
    <row r="36586" spans="1:2" x14ac:dyDescent="0.2">
      <c r="A36586" s="112" t="s">
        <v>75648</v>
      </c>
      <c r="B36586" s="112" t="s">
        <v>75649</v>
      </c>
    </row>
    <row r="36587" spans="1:2" x14ac:dyDescent="0.2">
      <c r="A36587" s="112" t="s">
        <v>75650</v>
      </c>
      <c r="B36587" s="112" t="s">
        <v>75651</v>
      </c>
    </row>
    <row r="36588" spans="1:2" x14ac:dyDescent="0.2">
      <c r="A36588" s="112" t="s">
        <v>75652</v>
      </c>
      <c r="B36588" s="112" t="s">
        <v>75653</v>
      </c>
    </row>
    <row r="36589" spans="1:2" x14ac:dyDescent="0.2">
      <c r="A36589" s="112" t="s">
        <v>75654</v>
      </c>
      <c r="B36589" s="112" t="s">
        <v>75655</v>
      </c>
    </row>
    <row r="36590" spans="1:2" x14ac:dyDescent="0.2">
      <c r="A36590" s="112" t="s">
        <v>75656</v>
      </c>
      <c r="B36590" s="112" t="s">
        <v>75657</v>
      </c>
    </row>
    <row r="36591" spans="1:2" x14ac:dyDescent="0.2">
      <c r="A36591" s="112" t="s">
        <v>75658</v>
      </c>
      <c r="B36591" s="112" t="s">
        <v>75659</v>
      </c>
    </row>
    <row r="36592" spans="1:2" x14ac:dyDescent="0.2">
      <c r="A36592" s="112" t="s">
        <v>75660</v>
      </c>
      <c r="B36592" s="112" t="s">
        <v>75661</v>
      </c>
    </row>
    <row r="36593" spans="1:2" x14ac:dyDescent="0.2">
      <c r="A36593" s="112" t="s">
        <v>75662</v>
      </c>
      <c r="B36593" s="112" t="s">
        <v>75663</v>
      </c>
    </row>
    <row r="36594" spans="1:2" x14ac:dyDescent="0.2">
      <c r="A36594" s="112" t="s">
        <v>75664</v>
      </c>
      <c r="B36594" s="112" t="s">
        <v>75665</v>
      </c>
    </row>
    <row r="36595" spans="1:2" x14ac:dyDescent="0.2">
      <c r="A36595" s="112" t="s">
        <v>75666</v>
      </c>
      <c r="B36595" s="112" t="s">
        <v>75667</v>
      </c>
    </row>
    <row r="36596" spans="1:2" x14ac:dyDescent="0.2">
      <c r="A36596" s="112" t="s">
        <v>75668</v>
      </c>
      <c r="B36596" s="112" t="s">
        <v>75669</v>
      </c>
    </row>
    <row r="36597" spans="1:2" x14ac:dyDescent="0.2">
      <c r="A36597" s="112" t="s">
        <v>75670</v>
      </c>
      <c r="B36597" s="112" t="s">
        <v>75671</v>
      </c>
    </row>
    <row r="36598" spans="1:2" x14ac:dyDescent="0.2">
      <c r="A36598" s="112" t="s">
        <v>75672</v>
      </c>
      <c r="B36598" s="112" t="s">
        <v>75673</v>
      </c>
    </row>
    <row r="36599" spans="1:2" x14ac:dyDescent="0.2">
      <c r="A36599" s="112" t="s">
        <v>75674</v>
      </c>
      <c r="B36599" s="112" t="s">
        <v>75675</v>
      </c>
    </row>
    <row r="36600" spans="1:2" x14ac:dyDescent="0.2">
      <c r="A36600" s="112" t="s">
        <v>75676</v>
      </c>
      <c r="B36600" s="112" t="s">
        <v>75677</v>
      </c>
    </row>
    <row r="36601" spans="1:2" x14ac:dyDescent="0.2">
      <c r="A36601" s="112" t="s">
        <v>75678</v>
      </c>
      <c r="B36601" s="112" t="s">
        <v>75679</v>
      </c>
    </row>
    <row r="36602" spans="1:2" x14ac:dyDescent="0.2">
      <c r="A36602" s="112" t="s">
        <v>75680</v>
      </c>
      <c r="B36602" s="112" t="s">
        <v>75681</v>
      </c>
    </row>
    <row r="36603" spans="1:2" x14ac:dyDescent="0.2">
      <c r="A36603" s="112" t="s">
        <v>75682</v>
      </c>
      <c r="B36603" s="112" t="s">
        <v>75683</v>
      </c>
    </row>
    <row r="36604" spans="1:2" x14ac:dyDescent="0.2">
      <c r="A36604" s="112" t="s">
        <v>75684</v>
      </c>
      <c r="B36604" s="112" t="s">
        <v>75685</v>
      </c>
    </row>
    <row r="36605" spans="1:2" x14ac:dyDescent="0.2">
      <c r="A36605" s="112" t="s">
        <v>75686</v>
      </c>
      <c r="B36605" s="112" t="s">
        <v>75687</v>
      </c>
    </row>
    <row r="36606" spans="1:2" x14ac:dyDescent="0.2">
      <c r="A36606" s="112" t="s">
        <v>75688</v>
      </c>
      <c r="B36606" s="112" t="s">
        <v>75689</v>
      </c>
    </row>
    <row r="36607" spans="1:2" x14ac:dyDescent="0.2">
      <c r="A36607" s="112" t="s">
        <v>75690</v>
      </c>
      <c r="B36607" s="112" t="s">
        <v>75691</v>
      </c>
    </row>
    <row r="36608" spans="1:2" x14ac:dyDescent="0.2">
      <c r="A36608" s="112" t="s">
        <v>75692</v>
      </c>
      <c r="B36608" s="112" t="s">
        <v>75693</v>
      </c>
    </row>
    <row r="36609" spans="1:2" x14ac:dyDescent="0.2">
      <c r="A36609" s="112" t="s">
        <v>75694</v>
      </c>
      <c r="B36609" s="112" t="s">
        <v>75695</v>
      </c>
    </row>
    <row r="36610" spans="1:2" x14ac:dyDescent="0.2">
      <c r="A36610" s="112" t="s">
        <v>75696</v>
      </c>
      <c r="B36610" s="112" t="s">
        <v>75697</v>
      </c>
    </row>
    <row r="36611" spans="1:2" x14ac:dyDescent="0.2">
      <c r="A36611" s="112" t="s">
        <v>75698</v>
      </c>
      <c r="B36611" s="112" t="s">
        <v>75699</v>
      </c>
    </row>
    <row r="36612" spans="1:2" x14ac:dyDescent="0.2">
      <c r="A36612" s="112" t="s">
        <v>75700</v>
      </c>
      <c r="B36612" s="112" t="s">
        <v>75701</v>
      </c>
    </row>
    <row r="36613" spans="1:2" x14ac:dyDescent="0.2">
      <c r="A36613" s="112" t="s">
        <v>75702</v>
      </c>
      <c r="B36613" s="112" t="s">
        <v>75703</v>
      </c>
    </row>
    <row r="36614" spans="1:2" x14ac:dyDescent="0.2">
      <c r="A36614" s="112" t="s">
        <v>75704</v>
      </c>
      <c r="B36614" s="112" t="s">
        <v>75705</v>
      </c>
    </row>
    <row r="36615" spans="1:2" x14ac:dyDescent="0.2">
      <c r="A36615" s="112" t="s">
        <v>75706</v>
      </c>
      <c r="B36615" s="112" t="s">
        <v>75707</v>
      </c>
    </row>
    <row r="36616" spans="1:2" x14ac:dyDescent="0.2">
      <c r="A36616" s="112" t="s">
        <v>75708</v>
      </c>
      <c r="B36616" s="112" t="s">
        <v>75709</v>
      </c>
    </row>
    <row r="36617" spans="1:2" x14ac:dyDescent="0.2">
      <c r="A36617" s="112" t="s">
        <v>75710</v>
      </c>
      <c r="B36617" s="112" t="s">
        <v>75711</v>
      </c>
    </row>
    <row r="36618" spans="1:2" x14ac:dyDescent="0.2">
      <c r="A36618" s="112" t="s">
        <v>75712</v>
      </c>
      <c r="B36618" s="112" t="s">
        <v>75713</v>
      </c>
    </row>
    <row r="36619" spans="1:2" x14ac:dyDescent="0.2">
      <c r="A36619" s="112" t="s">
        <v>75714</v>
      </c>
      <c r="B36619" s="112" t="s">
        <v>75715</v>
      </c>
    </row>
    <row r="36620" spans="1:2" x14ac:dyDescent="0.2">
      <c r="A36620" s="112" t="s">
        <v>75716</v>
      </c>
      <c r="B36620" s="112" t="s">
        <v>75717</v>
      </c>
    </row>
    <row r="36621" spans="1:2" x14ac:dyDescent="0.2">
      <c r="A36621" s="112" t="s">
        <v>75718</v>
      </c>
      <c r="B36621" s="112" t="s">
        <v>75719</v>
      </c>
    </row>
    <row r="36622" spans="1:2" x14ac:dyDescent="0.2">
      <c r="A36622" s="112" t="s">
        <v>75720</v>
      </c>
      <c r="B36622" s="112" t="s">
        <v>75721</v>
      </c>
    </row>
    <row r="36623" spans="1:2" x14ac:dyDescent="0.2">
      <c r="A36623" s="112" t="s">
        <v>75722</v>
      </c>
      <c r="B36623" s="112" t="s">
        <v>75723</v>
      </c>
    </row>
    <row r="36624" spans="1:2" x14ac:dyDescent="0.2">
      <c r="A36624" s="112" t="s">
        <v>75724</v>
      </c>
      <c r="B36624" s="112" t="s">
        <v>75725</v>
      </c>
    </row>
    <row r="36625" spans="1:2" x14ac:dyDescent="0.2">
      <c r="A36625" s="112" t="s">
        <v>75726</v>
      </c>
      <c r="B36625" s="112" t="s">
        <v>75727</v>
      </c>
    </row>
    <row r="36626" spans="1:2" x14ac:dyDescent="0.2">
      <c r="A36626" s="112" t="s">
        <v>75728</v>
      </c>
      <c r="B36626" s="112" t="s">
        <v>75729</v>
      </c>
    </row>
    <row r="36627" spans="1:2" x14ac:dyDescent="0.2">
      <c r="A36627" s="112" t="s">
        <v>75730</v>
      </c>
      <c r="B36627" s="112" t="s">
        <v>75731</v>
      </c>
    </row>
    <row r="36628" spans="1:2" x14ac:dyDescent="0.2">
      <c r="A36628" s="112" t="s">
        <v>75732</v>
      </c>
      <c r="B36628" s="112" t="s">
        <v>75733</v>
      </c>
    </row>
    <row r="36629" spans="1:2" x14ac:dyDescent="0.2">
      <c r="A36629" s="112" t="s">
        <v>75734</v>
      </c>
      <c r="B36629" s="112" t="s">
        <v>75735</v>
      </c>
    </row>
    <row r="36630" spans="1:2" x14ac:dyDescent="0.2">
      <c r="A36630" s="112" t="s">
        <v>75736</v>
      </c>
      <c r="B36630" s="112" t="s">
        <v>75737</v>
      </c>
    </row>
    <row r="36631" spans="1:2" x14ac:dyDescent="0.2">
      <c r="A36631" s="112" t="s">
        <v>75738</v>
      </c>
      <c r="B36631" s="112" t="s">
        <v>75739</v>
      </c>
    </row>
    <row r="36632" spans="1:2" x14ac:dyDescent="0.2">
      <c r="A36632" s="112" t="s">
        <v>75740</v>
      </c>
      <c r="B36632" s="112" t="s">
        <v>75741</v>
      </c>
    </row>
    <row r="36633" spans="1:2" x14ac:dyDescent="0.2">
      <c r="A36633" s="112" t="s">
        <v>75742</v>
      </c>
      <c r="B36633" s="112" t="s">
        <v>75743</v>
      </c>
    </row>
    <row r="36634" spans="1:2" x14ac:dyDescent="0.2">
      <c r="A36634" s="112" t="s">
        <v>75744</v>
      </c>
      <c r="B36634" s="112" t="s">
        <v>75745</v>
      </c>
    </row>
    <row r="36635" spans="1:2" x14ac:dyDescent="0.2">
      <c r="A36635" s="112" t="s">
        <v>75746</v>
      </c>
      <c r="B36635" s="112" t="s">
        <v>75747</v>
      </c>
    </row>
    <row r="36636" spans="1:2" x14ac:dyDescent="0.2">
      <c r="A36636" s="112" t="s">
        <v>75748</v>
      </c>
      <c r="B36636" s="112" t="s">
        <v>75749</v>
      </c>
    </row>
    <row r="36637" spans="1:2" x14ac:dyDescent="0.2">
      <c r="A36637" s="112" t="s">
        <v>75750</v>
      </c>
      <c r="B36637" s="112" t="s">
        <v>75751</v>
      </c>
    </row>
    <row r="36638" spans="1:2" x14ac:dyDescent="0.2">
      <c r="A36638" s="112" t="s">
        <v>75752</v>
      </c>
      <c r="B36638" s="112" t="s">
        <v>75753</v>
      </c>
    </row>
    <row r="36639" spans="1:2" x14ac:dyDescent="0.2">
      <c r="A36639" s="112" t="s">
        <v>75754</v>
      </c>
      <c r="B36639" s="112" t="s">
        <v>75755</v>
      </c>
    </row>
    <row r="36640" spans="1:2" x14ac:dyDescent="0.2">
      <c r="A36640" s="112" t="s">
        <v>75756</v>
      </c>
      <c r="B36640" s="112" t="s">
        <v>75757</v>
      </c>
    </row>
    <row r="36641" spans="1:2" x14ac:dyDescent="0.2">
      <c r="A36641" s="112" t="s">
        <v>75758</v>
      </c>
      <c r="B36641" s="112" t="s">
        <v>75759</v>
      </c>
    </row>
    <row r="36642" spans="1:2" x14ac:dyDescent="0.2">
      <c r="A36642" s="112" t="s">
        <v>75760</v>
      </c>
      <c r="B36642" s="112" t="s">
        <v>75761</v>
      </c>
    </row>
    <row r="36643" spans="1:2" x14ac:dyDescent="0.2">
      <c r="A36643" s="112" t="s">
        <v>75762</v>
      </c>
      <c r="B36643" s="112" t="s">
        <v>75763</v>
      </c>
    </row>
    <row r="36644" spans="1:2" x14ac:dyDescent="0.2">
      <c r="A36644" s="112" t="s">
        <v>75764</v>
      </c>
      <c r="B36644" s="112" t="s">
        <v>75765</v>
      </c>
    </row>
    <row r="36645" spans="1:2" x14ac:dyDescent="0.2">
      <c r="A36645" s="112" t="s">
        <v>75766</v>
      </c>
      <c r="B36645" s="112" t="s">
        <v>75767</v>
      </c>
    </row>
    <row r="36646" spans="1:2" x14ac:dyDescent="0.2">
      <c r="A36646" s="112" t="s">
        <v>75768</v>
      </c>
      <c r="B36646" s="112" t="s">
        <v>75769</v>
      </c>
    </row>
    <row r="36647" spans="1:2" x14ac:dyDescent="0.2">
      <c r="A36647" s="112" t="s">
        <v>75770</v>
      </c>
      <c r="B36647" s="112" t="s">
        <v>75771</v>
      </c>
    </row>
    <row r="36648" spans="1:2" x14ac:dyDescent="0.2">
      <c r="A36648" s="112" t="s">
        <v>75772</v>
      </c>
      <c r="B36648" s="112" t="s">
        <v>75773</v>
      </c>
    </row>
    <row r="36649" spans="1:2" x14ac:dyDescent="0.2">
      <c r="A36649" s="112" t="s">
        <v>75774</v>
      </c>
      <c r="B36649" s="112" t="s">
        <v>75775</v>
      </c>
    </row>
    <row r="36650" spans="1:2" x14ac:dyDescent="0.2">
      <c r="A36650" s="112" t="s">
        <v>75776</v>
      </c>
      <c r="B36650" s="112" t="s">
        <v>75777</v>
      </c>
    </row>
    <row r="36651" spans="1:2" x14ac:dyDescent="0.2">
      <c r="A36651" s="112" t="s">
        <v>75778</v>
      </c>
      <c r="B36651" s="112" t="s">
        <v>75779</v>
      </c>
    </row>
    <row r="36652" spans="1:2" x14ac:dyDescent="0.2">
      <c r="A36652" s="112" t="s">
        <v>75780</v>
      </c>
      <c r="B36652" s="112" t="s">
        <v>75781</v>
      </c>
    </row>
    <row r="36653" spans="1:2" x14ac:dyDescent="0.2">
      <c r="A36653" s="112" t="s">
        <v>75782</v>
      </c>
      <c r="B36653" s="112" t="s">
        <v>75783</v>
      </c>
    </row>
    <row r="36654" spans="1:2" x14ac:dyDescent="0.2">
      <c r="A36654" s="112" t="s">
        <v>75784</v>
      </c>
      <c r="B36654" s="112" t="s">
        <v>75785</v>
      </c>
    </row>
    <row r="36655" spans="1:2" x14ac:dyDescent="0.2">
      <c r="A36655" s="112" t="s">
        <v>75786</v>
      </c>
      <c r="B36655" s="112" t="s">
        <v>75787</v>
      </c>
    </row>
    <row r="36656" spans="1:2" x14ac:dyDescent="0.2">
      <c r="A36656" s="112" t="s">
        <v>75788</v>
      </c>
      <c r="B36656" s="112" t="s">
        <v>75789</v>
      </c>
    </row>
    <row r="36657" spans="1:2" x14ac:dyDescent="0.2">
      <c r="A36657" s="112" t="s">
        <v>75790</v>
      </c>
      <c r="B36657" s="112" t="s">
        <v>75791</v>
      </c>
    </row>
    <row r="36658" spans="1:2" x14ac:dyDescent="0.2">
      <c r="A36658" s="112" t="s">
        <v>75792</v>
      </c>
      <c r="B36658" s="112" t="s">
        <v>75793</v>
      </c>
    </row>
    <row r="36659" spans="1:2" x14ac:dyDescent="0.2">
      <c r="A36659" s="112" t="s">
        <v>75794</v>
      </c>
      <c r="B36659" s="112" t="s">
        <v>75795</v>
      </c>
    </row>
    <row r="36660" spans="1:2" x14ac:dyDescent="0.2">
      <c r="A36660" s="112" t="s">
        <v>75796</v>
      </c>
      <c r="B36660" s="112" t="s">
        <v>75797</v>
      </c>
    </row>
    <row r="36661" spans="1:2" x14ac:dyDescent="0.2">
      <c r="A36661" s="112" t="s">
        <v>75798</v>
      </c>
      <c r="B36661" s="112" t="s">
        <v>75799</v>
      </c>
    </row>
    <row r="36662" spans="1:2" x14ac:dyDescent="0.2">
      <c r="A36662" s="112" t="s">
        <v>75800</v>
      </c>
      <c r="B36662" s="112" t="s">
        <v>75801</v>
      </c>
    </row>
    <row r="36663" spans="1:2" x14ac:dyDescent="0.2">
      <c r="A36663" s="112" t="s">
        <v>75802</v>
      </c>
      <c r="B36663" s="112" t="s">
        <v>75803</v>
      </c>
    </row>
    <row r="36664" spans="1:2" x14ac:dyDescent="0.2">
      <c r="A36664" s="112" t="s">
        <v>75804</v>
      </c>
      <c r="B36664" s="112" t="s">
        <v>75805</v>
      </c>
    </row>
    <row r="36665" spans="1:2" x14ac:dyDescent="0.2">
      <c r="A36665" s="112" t="s">
        <v>75806</v>
      </c>
      <c r="B36665" s="112" t="s">
        <v>75807</v>
      </c>
    </row>
    <row r="36666" spans="1:2" x14ac:dyDescent="0.2">
      <c r="A36666" s="112" t="s">
        <v>75808</v>
      </c>
      <c r="B36666" s="112" t="s">
        <v>75809</v>
      </c>
    </row>
    <row r="36667" spans="1:2" x14ac:dyDescent="0.2">
      <c r="A36667" s="112" t="s">
        <v>75810</v>
      </c>
      <c r="B36667" s="112" t="s">
        <v>75811</v>
      </c>
    </row>
    <row r="36668" spans="1:2" x14ac:dyDescent="0.2">
      <c r="A36668" s="112" t="s">
        <v>75812</v>
      </c>
      <c r="B36668" s="112" t="s">
        <v>75813</v>
      </c>
    </row>
    <row r="36669" spans="1:2" x14ac:dyDescent="0.2">
      <c r="A36669" s="112" t="s">
        <v>75814</v>
      </c>
      <c r="B36669" s="112" t="s">
        <v>75815</v>
      </c>
    </row>
    <row r="36670" spans="1:2" x14ac:dyDescent="0.2">
      <c r="A36670" s="112" t="s">
        <v>75816</v>
      </c>
      <c r="B36670" s="112" t="s">
        <v>75817</v>
      </c>
    </row>
    <row r="36671" spans="1:2" x14ac:dyDescent="0.2">
      <c r="A36671" s="112" t="s">
        <v>75818</v>
      </c>
      <c r="B36671" s="112" t="s">
        <v>75819</v>
      </c>
    </row>
    <row r="36672" spans="1:2" x14ac:dyDescent="0.2">
      <c r="A36672" s="112" t="s">
        <v>75820</v>
      </c>
      <c r="B36672" s="112" t="s">
        <v>75821</v>
      </c>
    </row>
    <row r="36673" spans="1:2" x14ac:dyDescent="0.2">
      <c r="A36673" s="112" t="s">
        <v>75822</v>
      </c>
      <c r="B36673" s="112" t="s">
        <v>75823</v>
      </c>
    </row>
    <row r="36674" spans="1:2" x14ac:dyDescent="0.2">
      <c r="A36674" s="112" t="s">
        <v>75824</v>
      </c>
      <c r="B36674" s="112" t="s">
        <v>75825</v>
      </c>
    </row>
    <row r="36675" spans="1:2" x14ac:dyDescent="0.2">
      <c r="A36675" s="112" t="s">
        <v>75826</v>
      </c>
      <c r="B36675" s="112" t="s">
        <v>75827</v>
      </c>
    </row>
    <row r="36676" spans="1:2" x14ac:dyDescent="0.2">
      <c r="A36676" s="112" t="s">
        <v>75828</v>
      </c>
      <c r="B36676" s="112" t="s">
        <v>75829</v>
      </c>
    </row>
    <row r="36677" spans="1:2" x14ac:dyDescent="0.2">
      <c r="A36677" s="112" t="s">
        <v>75830</v>
      </c>
      <c r="B36677" s="112" t="s">
        <v>75831</v>
      </c>
    </row>
    <row r="36678" spans="1:2" x14ac:dyDescent="0.2">
      <c r="A36678" s="112" t="s">
        <v>75832</v>
      </c>
      <c r="B36678" s="112" t="s">
        <v>75833</v>
      </c>
    </row>
    <row r="36679" spans="1:2" x14ac:dyDescent="0.2">
      <c r="A36679" s="112" t="s">
        <v>75834</v>
      </c>
      <c r="B36679" s="112" t="s">
        <v>75835</v>
      </c>
    </row>
    <row r="36680" spans="1:2" x14ac:dyDescent="0.2">
      <c r="A36680" s="112" t="s">
        <v>75836</v>
      </c>
      <c r="B36680" s="112" t="s">
        <v>75837</v>
      </c>
    </row>
    <row r="36681" spans="1:2" x14ac:dyDescent="0.2">
      <c r="A36681" s="112" t="s">
        <v>75838</v>
      </c>
      <c r="B36681" s="112" t="s">
        <v>75839</v>
      </c>
    </row>
    <row r="36682" spans="1:2" x14ac:dyDescent="0.2">
      <c r="A36682" s="112" t="s">
        <v>75840</v>
      </c>
      <c r="B36682" s="112" t="s">
        <v>75841</v>
      </c>
    </row>
    <row r="36683" spans="1:2" x14ac:dyDescent="0.2">
      <c r="A36683" s="112" t="s">
        <v>75842</v>
      </c>
      <c r="B36683" s="112" t="s">
        <v>75843</v>
      </c>
    </row>
    <row r="36684" spans="1:2" x14ac:dyDescent="0.2">
      <c r="A36684" s="112" t="s">
        <v>75844</v>
      </c>
      <c r="B36684" s="112" t="s">
        <v>75845</v>
      </c>
    </row>
    <row r="36685" spans="1:2" x14ac:dyDescent="0.2">
      <c r="A36685" s="112" t="s">
        <v>75846</v>
      </c>
      <c r="B36685" s="112" t="s">
        <v>75847</v>
      </c>
    </row>
    <row r="36686" spans="1:2" x14ac:dyDescent="0.2">
      <c r="A36686" s="112" t="s">
        <v>75848</v>
      </c>
      <c r="B36686" s="112" t="s">
        <v>75849</v>
      </c>
    </row>
    <row r="36687" spans="1:2" x14ac:dyDescent="0.2">
      <c r="A36687" s="112" t="s">
        <v>75850</v>
      </c>
      <c r="B36687" s="112" t="s">
        <v>75851</v>
      </c>
    </row>
    <row r="36688" spans="1:2" x14ac:dyDescent="0.2">
      <c r="A36688" s="112" t="s">
        <v>75852</v>
      </c>
      <c r="B36688" s="112" t="s">
        <v>75853</v>
      </c>
    </row>
    <row r="36689" spans="1:2" x14ac:dyDescent="0.2">
      <c r="A36689" s="112" t="s">
        <v>75854</v>
      </c>
      <c r="B36689" s="112" t="s">
        <v>75855</v>
      </c>
    </row>
    <row r="36690" spans="1:2" x14ac:dyDescent="0.2">
      <c r="A36690" s="112" t="s">
        <v>75856</v>
      </c>
      <c r="B36690" s="112" t="s">
        <v>75857</v>
      </c>
    </row>
    <row r="36691" spans="1:2" x14ac:dyDescent="0.2">
      <c r="A36691" s="112" t="s">
        <v>75858</v>
      </c>
      <c r="B36691" s="112" t="s">
        <v>75859</v>
      </c>
    </row>
    <row r="36692" spans="1:2" x14ac:dyDescent="0.2">
      <c r="A36692" s="112" t="s">
        <v>75860</v>
      </c>
      <c r="B36692" s="112" t="s">
        <v>75861</v>
      </c>
    </row>
    <row r="36693" spans="1:2" x14ac:dyDescent="0.2">
      <c r="A36693" s="112" t="s">
        <v>75862</v>
      </c>
      <c r="B36693" s="112" t="s">
        <v>75863</v>
      </c>
    </row>
    <row r="36694" spans="1:2" x14ac:dyDescent="0.2">
      <c r="A36694" s="112" t="s">
        <v>75864</v>
      </c>
      <c r="B36694" s="112" t="s">
        <v>75865</v>
      </c>
    </row>
    <row r="36695" spans="1:2" x14ac:dyDescent="0.2">
      <c r="A36695" s="112" t="s">
        <v>75866</v>
      </c>
      <c r="B36695" s="112" t="s">
        <v>75867</v>
      </c>
    </row>
    <row r="36696" spans="1:2" x14ac:dyDescent="0.2">
      <c r="A36696" s="112" t="s">
        <v>75868</v>
      </c>
      <c r="B36696" s="112" t="s">
        <v>75869</v>
      </c>
    </row>
    <row r="36697" spans="1:2" x14ac:dyDescent="0.2">
      <c r="A36697" s="112" t="s">
        <v>75870</v>
      </c>
      <c r="B36697" s="112" t="s">
        <v>75871</v>
      </c>
    </row>
    <row r="36698" spans="1:2" x14ac:dyDescent="0.2">
      <c r="A36698" s="112" t="s">
        <v>75872</v>
      </c>
      <c r="B36698" s="112" t="s">
        <v>75873</v>
      </c>
    </row>
    <row r="36699" spans="1:2" x14ac:dyDescent="0.2">
      <c r="A36699" s="112" t="s">
        <v>75874</v>
      </c>
      <c r="B36699" s="112" t="s">
        <v>75875</v>
      </c>
    </row>
    <row r="36700" spans="1:2" x14ac:dyDescent="0.2">
      <c r="A36700" s="112" t="s">
        <v>75876</v>
      </c>
      <c r="B36700" s="112" t="s">
        <v>75877</v>
      </c>
    </row>
    <row r="36701" spans="1:2" x14ac:dyDescent="0.2">
      <c r="A36701" s="112" t="s">
        <v>75878</v>
      </c>
      <c r="B36701" s="112" t="s">
        <v>75879</v>
      </c>
    </row>
    <row r="36702" spans="1:2" x14ac:dyDescent="0.2">
      <c r="A36702" s="112" t="s">
        <v>75880</v>
      </c>
      <c r="B36702" s="112" t="s">
        <v>75881</v>
      </c>
    </row>
    <row r="36703" spans="1:2" x14ac:dyDescent="0.2">
      <c r="A36703" s="112" t="s">
        <v>75882</v>
      </c>
      <c r="B36703" s="112" t="s">
        <v>75883</v>
      </c>
    </row>
    <row r="36704" spans="1:2" x14ac:dyDescent="0.2">
      <c r="A36704" s="112" t="s">
        <v>75884</v>
      </c>
      <c r="B36704" s="112" t="s">
        <v>75885</v>
      </c>
    </row>
    <row r="36705" spans="1:2" x14ac:dyDescent="0.2">
      <c r="A36705" s="112" t="s">
        <v>75886</v>
      </c>
      <c r="B36705" s="112" t="s">
        <v>75887</v>
      </c>
    </row>
    <row r="36706" spans="1:2" x14ac:dyDescent="0.2">
      <c r="A36706" s="112" t="s">
        <v>75888</v>
      </c>
      <c r="B36706" s="112" t="s">
        <v>75889</v>
      </c>
    </row>
    <row r="36707" spans="1:2" x14ac:dyDescent="0.2">
      <c r="A36707" s="112" t="s">
        <v>75890</v>
      </c>
      <c r="B36707" s="112" t="s">
        <v>75891</v>
      </c>
    </row>
    <row r="36708" spans="1:2" x14ac:dyDescent="0.2">
      <c r="A36708" s="112" t="s">
        <v>75892</v>
      </c>
      <c r="B36708" s="112" t="s">
        <v>75893</v>
      </c>
    </row>
    <row r="36709" spans="1:2" x14ac:dyDescent="0.2">
      <c r="A36709" s="112" t="s">
        <v>75894</v>
      </c>
      <c r="B36709" s="112" t="s">
        <v>75895</v>
      </c>
    </row>
    <row r="36710" spans="1:2" x14ac:dyDescent="0.2">
      <c r="A36710" s="112" t="s">
        <v>75896</v>
      </c>
      <c r="B36710" s="112" t="s">
        <v>75897</v>
      </c>
    </row>
    <row r="36711" spans="1:2" x14ac:dyDescent="0.2">
      <c r="A36711" s="112" t="s">
        <v>75898</v>
      </c>
      <c r="B36711" s="112" t="s">
        <v>75899</v>
      </c>
    </row>
    <row r="36712" spans="1:2" x14ac:dyDescent="0.2">
      <c r="A36712" s="112" t="s">
        <v>75900</v>
      </c>
      <c r="B36712" s="112" t="s">
        <v>75901</v>
      </c>
    </row>
    <row r="36713" spans="1:2" x14ac:dyDescent="0.2">
      <c r="A36713" s="112" t="s">
        <v>75902</v>
      </c>
      <c r="B36713" s="112" t="s">
        <v>75903</v>
      </c>
    </row>
    <row r="36714" spans="1:2" x14ac:dyDescent="0.2">
      <c r="A36714" s="112" t="s">
        <v>75904</v>
      </c>
      <c r="B36714" s="112" t="s">
        <v>75905</v>
      </c>
    </row>
    <row r="36715" spans="1:2" x14ac:dyDescent="0.2">
      <c r="A36715" s="112" t="s">
        <v>75906</v>
      </c>
      <c r="B36715" s="112" t="s">
        <v>75907</v>
      </c>
    </row>
    <row r="36716" spans="1:2" x14ac:dyDescent="0.2">
      <c r="A36716" s="112" t="s">
        <v>75908</v>
      </c>
      <c r="B36716" s="112" t="s">
        <v>75909</v>
      </c>
    </row>
    <row r="36717" spans="1:2" x14ac:dyDescent="0.2">
      <c r="A36717" s="112" t="s">
        <v>75910</v>
      </c>
      <c r="B36717" s="112" t="s">
        <v>75911</v>
      </c>
    </row>
    <row r="36718" spans="1:2" x14ac:dyDescent="0.2">
      <c r="A36718" s="112" t="s">
        <v>75912</v>
      </c>
      <c r="B36718" s="112" t="s">
        <v>75913</v>
      </c>
    </row>
    <row r="36719" spans="1:2" x14ac:dyDescent="0.2">
      <c r="A36719" s="112" t="s">
        <v>75914</v>
      </c>
      <c r="B36719" s="112" t="s">
        <v>75915</v>
      </c>
    </row>
    <row r="36720" spans="1:2" x14ac:dyDescent="0.2">
      <c r="A36720" s="112" t="s">
        <v>75916</v>
      </c>
      <c r="B36720" s="112" t="s">
        <v>75917</v>
      </c>
    </row>
    <row r="36721" spans="1:2" x14ac:dyDescent="0.2">
      <c r="A36721" s="112" t="s">
        <v>75918</v>
      </c>
      <c r="B36721" s="112" t="s">
        <v>75919</v>
      </c>
    </row>
    <row r="36722" spans="1:2" x14ac:dyDescent="0.2">
      <c r="A36722" s="112" t="s">
        <v>75920</v>
      </c>
      <c r="B36722" s="112" t="s">
        <v>75921</v>
      </c>
    </row>
    <row r="36723" spans="1:2" x14ac:dyDescent="0.2">
      <c r="A36723" s="112" t="s">
        <v>75922</v>
      </c>
      <c r="B36723" s="112" t="s">
        <v>75923</v>
      </c>
    </row>
    <row r="36724" spans="1:2" x14ac:dyDescent="0.2">
      <c r="A36724" s="112" t="s">
        <v>75924</v>
      </c>
      <c r="B36724" s="112" t="s">
        <v>75925</v>
      </c>
    </row>
    <row r="36725" spans="1:2" x14ac:dyDescent="0.2">
      <c r="A36725" s="112" t="s">
        <v>75926</v>
      </c>
      <c r="B36725" s="112" t="s">
        <v>75927</v>
      </c>
    </row>
    <row r="36726" spans="1:2" x14ac:dyDescent="0.2">
      <c r="A36726" s="112" t="s">
        <v>75928</v>
      </c>
      <c r="B36726" s="112" t="s">
        <v>75929</v>
      </c>
    </row>
    <row r="36727" spans="1:2" x14ac:dyDescent="0.2">
      <c r="A36727" s="112" t="s">
        <v>75930</v>
      </c>
      <c r="B36727" s="112" t="s">
        <v>75931</v>
      </c>
    </row>
    <row r="36728" spans="1:2" x14ac:dyDescent="0.2">
      <c r="A36728" s="112" t="s">
        <v>75932</v>
      </c>
      <c r="B36728" s="112" t="s">
        <v>75933</v>
      </c>
    </row>
    <row r="36729" spans="1:2" x14ac:dyDescent="0.2">
      <c r="A36729" s="112" t="s">
        <v>75934</v>
      </c>
      <c r="B36729" s="112" t="s">
        <v>75935</v>
      </c>
    </row>
    <row r="36730" spans="1:2" x14ac:dyDescent="0.2">
      <c r="A36730" s="112" t="s">
        <v>75936</v>
      </c>
      <c r="B36730" s="112" t="s">
        <v>75937</v>
      </c>
    </row>
    <row r="36731" spans="1:2" x14ac:dyDescent="0.2">
      <c r="A36731" s="112" t="s">
        <v>75938</v>
      </c>
      <c r="B36731" s="112" t="s">
        <v>75939</v>
      </c>
    </row>
    <row r="36732" spans="1:2" x14ac:dyDescent="0.2">
      <c r="A36732" s="112" t="s">
        <v>75940</v>
      </c>
      <c r="B36732" s="112" t="s">
        <v>75941</v>
      </c>
    </row>
    <row r="36733" spans="1:2" x14ac:dyDescent="0.2">
      <c r="A36733" s="112" t="s">
        <v>75942</v>
      </c>
      <c r="B36733" s="112" t="s">
        <v>75943</v>
      </c>
    </row>
    <row r="36734" spans="1:2" x14ac:dyDescent="0.2">
      <c r="A36734" s="112" t="s">
        <v>75944</v>
      </c>
      <c r="B36734" s="112" t="s">
        <v>75945</v>
      </c>
    </row>
    <row r="36735" spans="1:2" x14ac:dyDescent="0.2">
      <c r="A36735" s="112" t="s">
        <v>75946</v>
      </c>
      <c r="B36735" s="112" t="s">
        <v>75947</v>
      </c>
    </row>
    <row r="36736" spans="1:2" x14ac:dyDescent="0.2">
      <c r="A36736" s="112" t="s">
        <v>75948</v>
      </c>
      <c r="B36736" s="112" t="s">
        <v>75949</v>
      </c>
    </row>
    <row r="36737" spans="1:2" x14ac:dyDescent="0.2">
      <c r="A36737" s="112" t="s">
        <v>75950</v>
      </c>
      <c r="B36737" s="112" t="s">
        <v>75951</v>
      </c>
    </row>
    <row r="36738" spans="1:2" x14ac:dyDescent="0.2">
      <c r="A36738" s="112" t="s">
        <v>75952</v>
      </c>
      <c r="B36738" s="112" t="s">
        <v>75953</v>
      </c>
    </row>
    <row r="36739" spans="1:2" x14ac:dyDescent="0.2">
      <c r="A36739" s="112" t="s">
        <v>75954</v>
      </c>
      <c r="B36739" s="112" t="s">
        <v>75955</v>
      </c>
    </row>
    <row r="36740" spans="1:2" x14ac:dyDescent="0.2">
      <c r="A36740" s="112" t="s">
        <v>75956</v>
      </c>
      <c r="B36740" s="112" t="s">
        <v>75957</v>
      </c>
    </row>
    <row r="36741" spans="1:2" x14ac:dyDescent="0.2">
      <c r="A36741" s="112" t="s">
        <v>75958</v>
      </c>
      <c r="B36741" s="112" t="s">
        <v>75959</v>
      </c>
    </row>
    <row r="36742" spans="1:2" x14ac:dyDescent="0.2">
      <c r="A36742" s="112" t="s">
        <v>75960</v>
      </c>
      <c r="B36742" s="112" t="s">
        <v>75961</v>
      </c>
    </row>
    <row r="36743" spans="1:2" x14ac:dyDescent="0.2">
      <c r="A36743" s="112" t="s">
        <v>75962</v>
      </c>
      <c r="B36743" s="112" t="s">
        <v>75963</v>
      </c>
    </row>
    <row r="36744" spans="1:2" x14ac:dyDescent="0.2">
      <c r="A36744" s="112" t="s">
        <v>75964</v>
      </c>
      <c r="B36744" s="112" t="s">
        <v>75965</v>
      </c>
    </row>
    <row r="36745" spans="1:2" x14ac:dyDescent="0.2">
      <c r="A36745" s="112" t="s">
        <v>75966</v>
      </c>
      <c r="B36745" s="112" t="s">
        <v>75967</v>
      </c>
    </row>
    <row r="36746" spans="1:2" x14ac:dyDescent="0.2">
      <c r="A36746" s="112" t="s">
        <v>75968</v>
      </c>
      <c r="B36746" s="112" t="s">
        <v>75969</v>
      </c>
    </row>
    <row r="36747" spans="1:2" x14ac:dyDescent="0.2">
      <c r="A36747" s="112" t="s">
        <v>75970</v>
      </c>
      <c r="B36747" s="112" t="s">
        <v>75971</v>
      </c>
    </row>
    <row r="36748" spans="1:2" x14ac:dyDescent="0.2">
      <c r="A36748" s="112" t="s">
        <v>75972</v>
      </c>
      <c r="B36748" s="112" t="s">
        <v>75973</v>
      </c>
    </row>
    <row r="36749" spans="1:2" x14ac:dyDescent="0.2">
      <c r="A36749" s="112" t="s">
        <v>75974</v>
      </c>
      <c r="B36749" s="112" t="s">
        <v>75975</v>
      </c>
    </row>
    <row r="36750" spans="1:2" x14ac:dyDescent="0.2">
      <c r="A36750" s="112" t="s">
        <v>75976</v>
      </c>
      <c r="B36750" s="112" t="s">
        <v>75977</v>
      </c>
    </row>
    <row r="36751" spans="1:2" x14ac:dyDescent="0.2">
      <c r="A36751" s="112" t="s">
        <v>75978</v>
      </c>
      <c r="B36751" s="112" t="s">
        <v>75979</v>
      </c>
    </row>
    <row r="36752" spans="1:2" x14ac:dyDescent="0.2">
      <c r="A36752" s="112" t="s">
        <v>75980</v>
      </c>
      <c r="B36752" s="112" t="s">
        <v>75981</v>
      </c>
    </row>
    <row r="36753" spans="1:2" x14ac:dyDescent="0.2">
      <c r="A36753" s="112" t="s">
        <v>75982</v>
      </c>
      <c r="B36753" s="112" t="s">
        <v>75983</v>
      </c>
    </row>
    <row r="36754" spans="1:2" x14ac:dyDescent="0.2">
      <c r="A36754" s="112" t="s">
        <v>75984</v>
      </c>
      <c r="B36754" s="112" t="s">
        <v>75985</v>
      </c>
    </row>
    <row r="36755" spans="1:2" x14ac:dyDescent="0.2">
      <c r="A36755" s="112" t="s">
        <v>75986</v>
      </c>
      <c r="B36755" s="112" t="s">
        <v>75987</v>
      </c>
    </row>
    <row r="36756" spans="1:2" x14ac:dyDescent="0.2">
      <c r="A36756" s="112" t="s">
        <v>75988</v>
      </c>
      <c r="B36756" s="112" t="s">
        <v>75989</v>
      </c>
    </row>
    <row r="36757" spans="1:2" x14ac:dyDescent="0.2">
      <c r="A36757" s="112" t="s">
        <v>75990</v>
      </c>
      <c r="B36757" s="112" t="s">
        <v>75991</v>
      </c>
    </row>
    <row r="36758" spans="1:2" x14ac:dyDescent="0.2">
      <c r="A36758" s="112" t="s">
        <v>75992</v>
      </c>
      <c r="B36758" s="112" t="s">
        <v>75993</v>
      </c>
    </row>
    <row r="36759" spans="1:2" x14ac:dyDescent="0.2">
      <c r="A36759" s="112" t="s">
        <v>75994</v>
      </c>
      <c r="B36759" s="112" t="s">
        <v>75995</v>
      </c>
    </row>
    <row r="36760" spans="1:2" x14ac:dyDescent="0.2">
      <c r="A36760" s="112" t="s">
        <v>75996</v>
      </c>
      <c r="B36760" s="112" t="s">
        <v>75997</v>
      </c>
    </row>
    <row r="36761" spans="1:2" x14ac:dyDescent="0.2">
      <c r="A36761" s="112" t="s">
        <v>75998</v>
      </c>
      <c r="B36761" s="112" t="s">
        <v>75999</v>
      </c>
    </row>
    <row r="36762" spans="1:2" x14ac:dyDescent="0.2">
      <c r="A36762" s="112" t="s">
        <v>76000</v>
      </c>
      <c r="B36762" s="112" t="s">
        <v>76001</v>
      </c>
    </row>
    <row r="36763" spans="1:2" x14ac:dyDescent="0.2">
      <c r="A36763" s="112" t="s">
        <v>76002</v>
      </c>
      <c r="B36763" s="112" t="s">
        <v>76003</v>
      </c>
    </row>
    <row r="36764" spans="1:2" x14ac:dyDescent="0.2">
      <c r="A36764" s="112" t="s">
        <v>76004</v>
      </c>
      <c r="B36764" s="112" t="s">
        <v>76005</v>
      </c>
    </row>
    <row r="36765" spans="1:2" x14ac:dyDescent="0.2">
      <c r="A36765" s="112" t="s">
        <v>76006</v>
      </c>
      <c r="B36765" s="112" t="s">
        <v>76007</v>
      </c>
    </row>
    <row r="36766" spans="1:2" x14ac:dyDescent="0.2">
      <c r="A36766" s="112" t="s">
        <v>76008</v>
      </c>
      <c r="B36766" s="112" t="s">
        <v>76009</v>
      </c>
    </row>
    <row r="36767" spans="1:2" x14ac:dyDescent="0.2">
      <c r="A36767" s="112" t="s">
        <v>76010</v>
      </c>
      <c r="B36767" s="112" t="s">
        <v>76011</v>
      </c>
    </row>
    <row r="36768" spans="1:2" x14ac:dyDescent="0.2">
      <c r="A36768" s="112" t="s">
        <v>76012</v>
      </c>
      <c r="B36768" s="112" t="s">
        <v>76013</v>
      </c>
    </row>
    <row r="36769" spans="1:2" x14ac:dyDescent="0.2">
      <c r="A36769" s="112" t="s">
        <v>76014</v>
      </c>
      <c r="B36769" s="112" t="s">
        <v>76015</v>
      </c>
    </row>
    <row r="36770" spans="1:2" x14ac:dyDescent="0.2">
      <c r="A36770" s="112" t="s">
        <v>76016</v>
      </c>
      <c r="B36770" s="112" t="s">
        <v>76017</v>
      </c>
    </row>
    <row r="36771" spans="1:2" x14ac:dyDescent="0.2">
      <c r="A36771" s="112" t="s">
        <v>76018</v>
      </c>
      <c r="B36771" s="112" t="s">
        <v>76019</v>
      </c>
    </row>
    <row r="36772" spans="1:2" x14ac:dyDescent="0.2">
      <c r="A36772" s="112" t="s">
        <v>76020</v>
      </c>
      <c r="B36772" s="112" t="s">
        <v>76021</v>
      </c>
    </row>
    <row r="36773" spans="1:2" x14ac:dyDescent="0.2">
      <c r="A36773" s="112" t="s">
        <v>76022</v>
      </c>
      <c r="B36773" s="112" t="s">
        <v>76023</v>
      </c>
    </row>
    <row r="36774" spans="1:2" x14ac:dyDescent="0.2">
      <c r="A36774" s="112" t="s">
        <v>76024</v>
      </c>
      <c r="B36774" s="112" t="s">
        <v>76025</v>
      </c>
    </row>
    <row r="36775" spans="1:2" x14ac:dyDescent="0.2">
      <c r="A36775" s="112" t="s">
        <v>76026</v>
      </c>
      <c r="B36775" s="112" t="s">
        <v>76027</v>
      </c>
    </row>
    <row r="36776" spans="1:2" x14ac:dyDescent="0.2">
      <c r="A36776" s="112" t="s">
        <v>76028</v>
      </c>
      <c r="B36776" s="112" t="s">
        <v>76029</v>
      </c>
    </row>
    <row r="36777" spans="1:2" x14ac:dyDescent="0.2">
      <c r="A36777" s="112" t="s">
        <v>76030</v>
      </c>
      <c r="B36777" s="112" t="s">
        <v>76031</v>
      </c>
    </row>
    <row r="36778" spans="1:2" x14ac:dyDescent="0.2">
      <c r="A36778" s="112" t="s">
        <v>76032</v>
      </c>
      <c r="B36778" s="112" t="s">
        <v>76033</v>
      </c>
    </row>
    <row r="36779" spans="1:2" x14ac:dyDescent="0.2">
      <c r="A36779" s="112" t="s">
        <v>76034</v>
      </c>
      <c r="B36779" s="112" t="s">
        <v>76035</v>
      </c>
    </row>
    <row r="36780" spans="1:2" x14ac:dyDescent="0.2">
      <c r="A36780" s="112" t="s">
        <v>76036</v>
      </c>
      <c r="B36780" s="112" t="s">
        <v>76037</v>
      </c>
    </row>
    <row r="36781" spans="1:2" x14ac:dyDescent="0.2">
      <c r="A36781" s="112" t="s">
        <v>76038</v>
      </c>
      <c r="B36781" s="112" t="s">
        <v>76039</v>
      </c>
    </row>
    <row r="36782" spans="1:2" x14ac:dyDescent="0.2">
      <c r="A36782" s="112" t="s">
        <v>76040</v>
      </c>
      <c r="B36782" s="112" t="s">
        <v>76041</v>
      </c>
    </row>
    <row r="36783" spans="1:2" x14ac:dyDescent="0.2">
      <c r="A36783" s="112" t="s">
        <v>76042</v>
      </c>
      <c r="B36783" s="112" t="s">
        <v>76043</v>
      </c>
    </row>
    <row r="36784" spans="1:2" x14ac:dyDescent="0.2">
      <c r="A36784" s="112" t="s">
        <v>76044</v>
      </c>
      <c r="B36784" s="112" t="s">
        <v>76045</v>
      </c>
    </row>
    <row r="36785" spans="1:2" x14ac:dyDescent="0.2">
      <c r="A36785" s="112" t="s">
        <v>76046</v>
      </c>
      <c r="B36785" s="112" t="s">
        <v>76047</v>
      </c>
    </row>
    <row r="36786" spans="1:2" x14ac:dyDescent="0.2">
      <c r="A36786" s="112" t="s">
        <v>76048</v>
      </c>
      <c r="B36786" s="112" t="s">
        <v>76049</v>
      </c>
    </row>
    <row r="36787" spans="1:2" x14ac:dyDescent="0.2">
      <c r="A36787" s="112" t="s">
        <v>76050</v>
      </c>
      <c r="B36787" s="112" t="s">
        <v>76051</v>
      </c>
    </row>
    <row r="36788" spans="1:2" x14ac:dyDescent="0.2">
      <c r="A36788" s="112" t="s">
        <v>76052</v>
      </c>
      <c r="B36788" s="112" t="s">
        <v>76053</v>
      </c>
    </row>
    <row r="36789" spans="1:2" x14ac:dyDescent="0.2">
      <c r="A36789" s="112" t="s">
        <v>76054</v>
      </c>
      <c r="B36789" s="112" t="s">
        <v>76055</v>
      </c>
    </row>
    <row r="36790" spans="1:2" x14ac:dyDescent="0.2">
      <c r="A36790" s="112" t="s">
        <v>76056</v>
      </c>
      <c r="B36790" s="112" t="s">
        <v>60967</v>
      </c>
    </row>
    <row r="36791" spans="1:2" x14ac:dyDescent="0.2">
      <c r="A36791" s="112" t="s">
        <v>76057</v>
      </c>
      <c r="B36791" s="112" t="s">
        <v>76058</v>
      </c>
    </row>
    <row r="36792" spans="1:2" x14ac:dyDescent="0.2">
      <c r="A36792" s="112" t="s">
        <v>76059</v>
      </c>
      <c r="B36792" s="112" t="s">
        <v>76060</v>
      </c>
    </row>
    <row r="36793" spans="1:2" x14ac:dyDescent="0.2">
      <c r="A36793" s="112" t="s">
        <v>76061</v>
      </c>
      <c r="B36793" s="112" t="s">
        <v>76062</v>
      </c>
    </row>
    <row r="36794" spans="1:2" x14ac:dyDescent="0.2">
      <c r="A36794" s="112" t="s">
        <v>76063</v>
      </c>
      <c r="B36794" s="112" t="s">
        <v>76064</v>
      </c>
    </row>
    <row r="36795" spans="1:2" x14ac:dyDescent="0.2">
      <c r="A36795" s="112" t="s">
        <v>76065</v>
      </c>
      <c r="B36795" s="112" t="s">
        <v>76066</v>
      </c>
    </row>
    <row r="36796" spans="1:2" x14ac:dyDescent="0.2">
      <c r="A36796" s="112" t="s">
        <v>76067</v>
      </c>
      <c r="B36796" s="112" t="s">
        <v>76068</v>
      </c>
    </row>
    <row r="36797" spans="1:2" x14ac:dyDescent="0.2">
      <c r="A36797" s="112" t="s">
        <v>76069</v>
      </c>
      <c r="B36797" s="112" t="s">
        <v>76070</v>
      </c>
    </row>
    <row r="36798" spans="1:2" x14ac:dyDescent="0.2">
      <c r="A36798" s="112" t="s">
        <v>76071</v>
      </c>
      <c r="B36798" s="112" t="s">
        <v>76072</v>
      </c>
    </row>
    <row r="36799" spans="1:2" x14ac:dyDescent="0.2">
      <c r="A36799" s="112" t="s">
        <v>76073</v>
      </c>
      <c r="B36799" s="112" t="s">
        <v>76074</v>
      </c>
    </row>
    <row r="36800" spans="1:2" x14ac:dyDescent="0.2">
      <c r="A36800" s="112" t="s">
        <v>76075</v>
      </c>
      <c r="B36800" s="112" t="s">
        <v>76076</v>
      </c>
    </row>
    <row r="36801" spans="1:2" x14ac:dyDescent="0.2">
      <c r="A36801" s="112" t="s">
        <v>76077</v>
      </c>
      <c r="B36801" s="112" t="s">
        <v>76078</v>
      </c>
    </row>
    <row r="36802" spans="1:2" x14ac:dyDescent="0.2">
      <c r="A36802" s="112" t="s">
        <v>76079</v>
      </c>
      <c r="B36802" s="112" t="s">
        <v>76080</v>
      </c>
    </row>
    <row r="36803" spans="1:2" x14ac:dyDescent="0.2">
      <c r="A36803" s="112" t="s">
        <v>76081</v>
      </c>
      <c r="B36803" s="112" t="s">
        <v>76082</v>
      </c>
    </row>
    <row r="36804" spans="1:2" x14ac:dyDescent="0.2">
      <c r="A36804" s="112" t="s">
        <v>76083</v>
      </c>
      <c r="B36804" s="112" t="s">
        <v>76084</v>
      </c>
    </row>
    <row r="36805" spans="1:2" x14ac:dyDescent="0.2">
      <c r="A36805" s="112" t="s">
        <v>76085</v>
      </c>
      <c r="B36805" s="112" t="s">
        <v>76086</v>
      </c>
    </row>
    <row r="36806" spans="1:2" x14ac:dyDescent="0.2">
      <c r="A36806" s="112" t="s">
        <v>76087</v>
      </c>
      <c r="B36806" s="112" t="s">
        <v>76088</v>
      </c>
    </row>
    <row r="36807" spans="1:2" x14ac:dyDescent="0.2">
      <c r="A36807" s="112" t="s">
        <v>76089</v>
      </c>
      <c r="B36807" s="112" t="s">
        <v>76090</v>
      </c>
    </row>
    <row r="36808" spans="1:2" x14ac:dyDescent="0.2">
      <c r="A36808" s="112" t="s">
        <v>76091</v>
      </c>
      <c r="B36808" s="112" t="s">
        <v>76092</v>
      </c>
    </row>
    <row r="36809" spans="1:2" x14ac:dyDescent="0.2">
      <c r="A36809" s="112" t="s">
        <v>76093</v>
      </c>
      <c r="B36809" s="112" t="s">
        <v>76094</v>
      </c>
    </row>
    <row r="36810" spans="1:2" x14ac:dyDescent="0.2">
      <c r="A36810" s="112" t="s">
        <v>76095</v>
      </c>
      <c r="B36810" s="112" t="s">
        <v>76096</v>
      </c>
    </row>
    <row r="36811" spans="1:2" x14ac:dyDescent="0.2">
      <c r="A36811" s="112" t="s">
        <v>76097</v>
      </c>
      <c r="B36811" s="112" t="s">
        <v>76098</v>
      </c>
    </row>
    <row r="36812" spans="1:2" x14ac:dyDescent="0.2">
      <c r="A36812" s="112" t="s">
        <v>76099</v>
      </c>
      <c r="B36812" s="112" t="s">
        <v>76100</v>
      </c>
    </row>
    <row r="36813" spans="1:2" x14ac:dyDescent="0.2">
      <c r="A36813" s="112" t="s">
        <v>76101</v>
      </c>
      <c r="B36813" s="112" t="s">
        <v>76102</v>
      </c>
    </row>
    <row r="36814" spans="1:2" x14ac:dyDescent="0.2">
      <c r="A36814" s="112" t="s">
        <v>76103</v>
      </c>
      <c r="B36814" s="112" t="s">
        <v>76104</v>
      </c>
    </row>
    <row r="36815" spans="1:2" x14ac:dyDescent="0.2">
      <c r="A36815" s="112" t="s">
        <v>76105</v>
      </c>
      <c r="B36815" s="112" t="s">
        <v>76106</v>
      </c>
    </row>
    <row r="36816" spans="1:2" x14ac:dyDescent="0.2">
      <c r="A36816" s="112" t="s">
        <v>76107</v>
      </c>
      <c r="B36816" s="112" t="s">
        <v>76108</v>
      </c>
    </row>
    <row r="36817" spans="1:2" x14ac:dyDescent="0.2">
      <c r="A36817" s="112" t="s">
        <v>76109</v>
      </c>
      <c r="B36817" s="112" t="s">
        <v>76110</v>
      </c>
    </row>
    <row r="36818" spans="1:2" x14ac:dyDescent="0.2">
      <c r="A36818" s="112" t="s">
        <v>76111</v>
      </c>
      <c r="B36818" s="112" t="s">
        <v>76112</v>
      </c>
    </row>
    <row r="36819" spans="1:2" x14ac:dyDescent="0.2">
      <c r="A36819" s="112" t="s">
        <v>76113</v>
      </c>
      <c r="B36819" s="112" t="s">
        <v>76114</v>
      </c>
    </row>
    <row r="36820" spans="1:2" x14ac:dyDescent="0.2">
      <c r="A36820" s="112" t="s">
        <v>76115</v>
      </c>
      <c r="B36820" s="112" t="s">
        <v>76116</v>
      </c>
    </row>
    <row r="36821" spans="1:2" x14ac:dyDescent="0.2">
      <c r="A36821" s="112" t="s">
        <v>76117</v>
      </c>
      <c r="B36821" s="112" t="s">
        <v>76118</v>
      </c>
    </row>
    <row r="36822" spans="1:2" x14ac:dyDescent="0.2">
      <c r="A36822" s="112" t="s">
        <v>76119</v>
      </c>
      <c r="B36822" s="112" t="s">
        <v>76120</v>
      </c>
    </row>
    <row r="36823" spans="1:2" x14ac:dyDescent="0.2">
      <c r="A36823" s="112" t="s">
        <v>76121</v>
      </c>
      <c r="B36823" s="112" t="s">
        <v>76122</v>
      </c>
    </row>
    <row r="36824" spans="1:2" x14ac:dyDescent="0.2">
      <c r="A36824" s="112" t="s">
        <v>76123</v>
      </c>
      <c r="B36824" s="112" t="s">
        <v>76124</v>
      </c>
    </row>
    <row r="36825" spans="1:2" x14ac:dyDescent="0.2">
      <c r="A36825" s="112" t="s">
        <v>76125</v>
      </c>
      <c r="B36825" s="112" t="s">
        <v>76126</v>
      </c>
    </row>
    <row r="36826" spans="1:2" x14ac:dyDescent="0.2">
      <c r="A36826" s="112" t="s">
        <v>76127</v>
      </c>
      <c r="B36826" s="112" t="s">
        <v>76128</v>
      </c>
    </row>
    <row r="36827" spans="1:2" x14ac:dyDescent="0.2">
      <c r="A36827" s="112" t="s">
        <v>76129</v>
      </c>
      <c r="B36827" s="112" t="s">
        <v>76130</v>
      </c>
    </row>
    <row r="36828" spans="1:2" x14ac:dyDescent="0.2">
      <c r="A36828" s="112" t="s">
        <v>76131</v>
      </c>
      <c r="B36828" s="112" t="s">
        <v>76132</v>
      </c>
    </row>
    <row r="36829" spans="1:2" x14ac:dyDescent="0.2">
      <c r="A36829" s="112" t="s">
        <v>76133</v>
      </c>
      <c r="B36829" s="112" t="s">
        <v>76134</v>
      </c>
    </row>
    <row r="36830" spans="1:2" x14ac:dyDescent="0.2">
      <c r="A36830" s="112" t="s">
        <v>76135</v>
      </c>
      <c r="B36830" s="112" t="s">
        <v>76136</v>
      </c>
    </row>
    <row r="36831" spans="1:2" x14ac:dyDescent="0.2">
      <c r="A36831" s="112" t="s">
        <v>76137</v>
      </c>
      <c r="B36831" s="112" t="s">
        <v>76138</v>
      </c>
    </row>
    <row r="36832" spans="1:2" x14ac:dyDescent="0.2">
      <c r="A36832" s="112" t="s">
        <v>76139</v>
      </c>
      <c r="B36832" s="112" t="s">
        <v>76140</v>
      </c>
    </row>
    <row r="36833" spans="1:2" x14ac:dyDescent="0.2">
      <c r="A36833" s="112" t="s">
        <v>76141</v>
      </c>
      <c r="B36833" s="112" t="s">
        <v>76142</v>
      </c>
    </row>
    <row r="36834" spans="1:2" x14ac:dyDescent="0.2">
      <c r="A36834" s="112" t="s">
        <v>76143</v>
      </c>
      <c r="B36834" s="112" t="s">
        <v>76144</v>
      </c>
    </row>
    <row r="36835" spans="1:2" x14ac:dyDescent="0.2">
      <c r="A36835" s="112" t="s">
        <v>76145</v>
      </c>
      <c r="B36835" s="112" t="s">
        <v>76146</v>
      </c>
    </row>
    <row r="36836" spans="1:2" x14ac:dyDescent="0.2">
      <c r="A36836" s="112" t="s">
        <v>76147</v>
      </c>
      <c r="B36836" s="112" t="s">
        <v>76148</v>
      </c>
    </row>
    <row r="36837" spans="1:2" x14ac:dyDescent="0.2">
      <c r="A36837" s="112" t="s">
        <v>76149</v>
      </c>
      <c r="B36837" s="112" t="s">
        <v>76150</v>
      </c>
    </row>
    <row r="36838" spans="1:2" x14ac:dyDescent="0.2">
      <c r="A36838" s="112" t="s">
        <v>76151</v>
      </c>
      <c r="B36838" s="112" t="s">
        <v>76152</v>
      </c>
    </row>
    <row r="36839" spans="1:2" x14ac:dyDescent="0.2">
      <c r="A36839" s="112" t="s">
        <v>76153</v>
      </c>
      <c r="B36839" s="112" t="s">
        <v>76154</v>
      </c>
    </row>
    <row r="36840" spans="1:2" x14ac:dyDescent="0.2">
      <c r="A36840" s="112" t="s">
        <v>76155</v>
      </c>
      <c r="B36840" s="112" t="s">
        <v>76156</v>
      </c>
    </row>
    <row r="36841" spans="1:2" x14ac:dyDescent="0.2">
      <c r="A36841" s="112" t="s">
        <v>76157</v>
      </c>
      <c r="B36841" s="112" t="s">
        <v>76158</v>
      </c>
    </row>
    <row r="36842" spans="1:2" x14ac:dyDescent="0.2">
      <c r="A36842" s="112" t="s">
        <v>76159</v>
      </c>
      <c r="B36842" s="112" t="s">
        <v>76160</v>
      </c>
    </row>
    <row r="36843" spans="1:2" x14ac:dyDescent="0.2">
      <c r="A36843" s="112" t="s">
        <v>76161</v>
      </c>
      <c r="B36843" s="112" t="s">
        <v>76162</v>
      </c>
    </row>
    <row r="36844" spans="1:2" x14ac:dyDescent="0.2">
      <c r="A36844" s="112" t="s">
        <v>76163</v>
      </c>
      <c r="B36844" s="112" t="s">
        <v>76164</v>
      </c>
    </row>
    <row r="36845" spans="1:2" x14ac:dyDescent="0.2">
      <c r="A36845" s="112" t="s">
        <v>76165</v>
      </c>
      <c r="B36845" s="112" t="s">
        <v>76166</v>
      </c>
    </row>
    <row r="36846" spans="1:2" x14ac:dyDescent="0.2">
      <c r="A36846" s="112" t="s">
        <v>76167</v>
      </c>
      <c r="B36846" s="112" t="s">
        <v>76168</v>
      </c>
    </row>
    <row r="36847" spans="1:2" x14ac:dyDescent="0.2">
      <c r="A36847" s="112" t="s">
        <v>76169</v>
      </c>
      <c r="B36847" s="112" t="s">
        <v>76170</v>
      </c>
    </row>
    <row r="36848" spans="1:2" x14ac:dyDescent="0.2">
      <c r="A36848" s="112" t="s">
        <v>76171</v>
      </c>
      <c r="B36848" s="112" t="s">
        <v>76172</v>
      </c>
    </row>
    <row r="36849" spans="1:2" x14ac:dyDescent="0.2">
      <c r="A36849" s="112" t="s">
        <v>76173</v>
      </c>
      <c r="B36849" s="112" t="s">
        <v>76174</v>
      </c>
    </row>
    <row r="36850" spans="1:2" x14ac:dyDescent="0.2">
      <c r="A36850" s="112" t="s">
        <v>76175</v>
      </c>
      <c r="B36850" s="112" t="s">
        <v>76176</v>
      </c>
    </row>
    <row r="36851" spans="1:2" x14ac:dyDescent="0.2">
      <c r="A36851" s="112" t="s">
        <v>76177</v>
      </c>
      <c r="B36851" s="112" t="s">
        <v>76178</v>
      </c>
    </row>
    <row r="36852" spans="1:2" x14ac:dyDescent="0.2">
      <c r="A36852" s="112" t="s">
        <v>76179</v>
      </c>
      <c r="B36852" s="112" t="s">
        <v>76180</v>
      </c>
    </row>
    <row r="36853" spans="1:2" x14ac:dyDescent="0.2">
      <c r="A36853" s="112" t="s">
        <v>76181</v>
      </c>
      <c r="B36853" s="112" t="s">
        <v>76182</v>
      </c>
    </row>
    <row r="36854" spans="1:2" x14ac:dyDescent="0.2">
      <c r="A36854" s="112" t="s">
        <v>76183</v>
      </c>
      <c r="B36854" s="112" t="s">
        <v>76184</v>
      </c>
    </row>
    <row r="36855" spans="1:2" x14ac:dyDescent="0.2">
      <c r="A36855" s="112" t="s">
        <v>76185</v>
      </c>
      <c r="B36855" s="112" t="s">
        <v>76186</v>
      </c>
    </row>
    <row r="36856" spans="1:2" x14ac:dyDescent="0.2">
      <c r="A36856" s="112" t="s">
        <v>76187</v>
      </c>
      <c r="B36856" s="112" t="s">
        <v>76188</v>
      </c>
    </row>
    <row r="36857" spans="1:2" x14ac:dyDescent="0.2">
      <c r="A36857" s="112" t="s">
        <v>76189</v>
      </c>
      <c r="B36857" s="112" t="s">
        <v>76190</v>
      </c>
    </row>
    <row r="36858" spans="1:2" x14ac:dyDescent="0.2">
      <c r="A36858" s="112" t="s">
        <v>76191</v>
      </c>
      <c r="B36858" s="112" t="s">
        <v>76192</v>
      </c>
    </row>
    <row r="36859" spans="1:2" x14ac:dyDescent="0.2">
      <c r="A36859" s="112" t="s">
        <v>76193</v>
      </c>
      <c r="B36859" s="112" t="s">
        <v>76194</v>
      </c>
    </row>
    <row r="36860" spans="1:2" x14ac:dyDescent="0.2">
      <c r="A36860" s="112" t="s">
        <v>76195</v>
      </c>
      <c r="B36860" s="112" t="s">
        <v>76196</v>
      </c>
    </row>
    <row r="36861" spans="1:2" x14ac:dyDescent="0.2">
      <c r="A36861" s="112" t="s">
        <v>76197</v>
      </c>
      <c r="B36861" s="112" t="s">
        <v>76198</v>
      </c>
    </row>
    <row r="36862" spans="1:2" x14ac:dyDescent="0.2">
      <c r="A36862" s="112" t="s">
        <v>76199</v>
      </c>
      <c r="B36862" s="112" t="s">
        <v>76200</v>
      </c>
    </row>
    <row r="36863" spans="1:2" x14ac:dyDescent="0.2">
      <c r="A36863" s="112" t="s">
        <v>76201</v>
      </c>
      <c r="B36863" s="112" t="s">
        <v>76202</v>
      </c>
    </row>
    <row r="36864" spans="1:2" x14ac:dyDescent="0.2">
      <c r="A36864" s="112" t="s">
        <v>76203</v>
      </c>
      <c r="B36864" s="112" t="s">
        <v>76204</v>
      </c>
    </row>
    <row r="36865" spans="1:2" x14ac:dyDescent="0.2">
      <c r="A36865" s="112" t="s">
        <v>76205</v>
      </c>
      <c r="B36865" s="112" t="s">
        <v>76206</v>
      </c>
    </row>
    <row r="36866" spans="1:2" x14ac:dyDescent="0.2">
      <c r="A36866" s="112" t="s">
        <v>76207</v>
      </c>
      <c r="B36866" s="112" t="s">
        <v>76208</v>
      </c>
    </row>
    <row r="36867" spans="1:2" x14ac:dyDescent="0.2">
      <c r="A36867" s="112" t="s">
        <v>76209</v>
      </c>
      <c r="B36867" s="112" t="s">
        <v>76210</v>
      </c>
    </row>
    <row r="36868" spans="1:2" x14ac:dyDescent="0.2">
      <c r="A36868" s="112" t="s">
        <v>76211</v>
      </c>
      <c r="B36868" s="112" t="s">
        <v>76212</v>
      </c>
    </row>
    <row r="36869" spans="1:2" x14ac:dyDescent="0.2">
      <c r="A36869" s="112" t="s">
        <v>76213</v>
      </c>
      <c r="B36869" s="112" t="s">
        <v>76214</v>
      </c>
    </row>
    <row r="36870" spans="1:2" x14ac:dyDescent="0.2">
      <c r="A36870" s="112" t="s">
        <v>76215</v>
      </c>
      <c r="B36870" s="112" t="s">
        <v>76216</v>
      </c>
    </row>
    <row r="36871" spans="1:2" x14ac:dyDescent="0.2">
      <c r="A36871" s="112" t="s">
        <v>76217</v>
      </c>
      <c r="B36871" s="112" t="s">
        <v>76218</v>
      </c>
    </row>
    <row r="36872" spans="1:2" x14ac:dyDescent="0.2">
      <c r="A36872" s="112" t="s">
        <v>76219</v>
      </c>
      <c r="B36872" s="112" t="s">
        <v>76220</v>
      </c>
    </row>
    <row r="36873" spans="1:2" x14ac:dyDescent="0.2">
      <c r="A36873" s="112" t="s">
        <v>76221</v>
      </c>
      <c r="B36873" s="112" t="s">
        <v>76222</v>
      </c>
    </row>
    <row r="36874" spans="1:2" x14ac:dyDescent="0.2">
      <c r="A36874" s="112" t="s">
        <v>76223</v>
      </c>
      <c r="B36874" s="112" t="s">
        <v>76224</v>
      </c>
    </row>
    <row r="36875" spans="1:2" x14ac:dyDescent="0.2">
      <c r="A36875" s="112" t="s">
        <v>76225</v>
      </c>
      <c r="B36875" s="112" t="s">
        <v>76226</v>
      </c>
    </row>
    <row r="36876" spans="1:2" x14ac:dyDescent="0.2">
      <c r="A36876" s="112" t="s">
        <v>76227</v>
      </c>
      <c r="B36876" s="112" t="s">
        <v>76228</v>
      </c>
    </row>
    <row r="36877" spans="1:2" x14ac:dyDescent="0.2">
      <c r="A36877" s="112" t="s">
        <v>76229</v>
      </c>
      <c r="B36877" s="112" t="s">
        <v>76230</v>
      </c>
    </row>
    <row r="36878" spans="1:2" x14ac:dyDescent="0.2">
      <c r="A36878" s="112" t="s">
        <v>76231</v>
      </c>
      <c r="B36878" s="112" t="s">
        <v>76232</v>
      </c>
    </row>
    <row r="36879" spans="1:2" x14ac:dyDescent="0.2">
      <c r="A36879" s="112" t="s">
        <v>76233</v>
      </c>
      <c r="B36879" s="112" t="s">
        <v>76234</v>
      </c>
    </row>
    <row r="36880" spans="1:2" x14ac:dyDescent="0.2">
      <c r="A36880" s="112" t="s">
        <v>76235</v>
      </c>
      <c r="B36880" s="112" t="s">
        <v>76236</v>
      </c>
    </row>
    <row r="36881" spans="1:2" x14ac:dyDescent="0.2">
      <c r="A36881" s="112" t="s">
        <v>76237</v>
      </c>
      <c r="B36881" s="112" t="s">
        <v>76238</v>
      </c>
    </row>
    <row r="36882" spans="1:2" x14ac:dyDescent="0.2">
      <c r="A36882" s="112" t="s">
        <v>76239</v>
      </c>
      <c r="B36882" s="112" t="s">
        <v>76240</v>
      </c>
    </row>
    <row r="36883" spans="1:2" x14ac:dyDescent="0.2">
      <c r="A36883" s="112" t="s">
        <v>76241</v>
      </c>
      <c r="B36883" s="112" t="s">
        <v>76242</v>
      </c>
    </row>
    <row r="36884" spans="1:2" x14ac:dyDescent="0.2">
      <c r="A36884" s="112" t="s">
        <v>76243</v>
      </c>
      <c r="B36884" s="112" t="s">
        <v>76244</v>
      </c>
    </row>
    <row r="36885" spans="1:2" x14ac:dyDescent="0.2">
      <c r="A36885" s="112" t="s">
        <v>76245</v>
      </c>
      <c r="B36885" s="112" t="s">
        <v>76246</v>
      </c>
    </row>
    <row r="36886" spans="1:2" x14ac:dyDescent="0.2">
      <c r="A36886" s="112" t="s">
        <v>76247</v>
      </c>
      <c r="B36886" s="112" t="s">
        <v>76248</v>
      </c>
    </row>
    <row r="36887" spans="1:2" x14ac:dyDescent="0.2">
      <c r="A36887" s="112" t="s">
        <v>76249</v>
      </c>
      <c r="B36887" s="112" t="s">
        <v>76250</v>
      </c>
    </row>
    <row r="36888" spans="1:2" x14ac:dyDescent="0.2">
      <c r="A36888" s="112" t="s">
        <v>76251</v>
      </c>
      <c r="B36888" s="112" t="s">
        <v>74240</v>
      </c>
    </row>
    <row r="36889" spans="1:2" x14ac:dyDescent="0.2">
      <c r="A36889" s="112" t="s">
        <v>76252</v>
      </c>
      <c r="B36889" s="112" t="s">
        <v>76253</v>
      </c>
    </row>
    <row r="36890" spans="1:2" x14ac:dyDescent="0.2">
      <c r="A36890" s="112" t="s">
        <v>76254</v>
      </c>
      <c r="B36890" s="112" t="s">
        <v>76255</v>
      </c>
    </row>
    <row r="36891" spans="1:2" x14ac:dyDescent="0.2">
      <c r="A36891" s="112" t="s">
        <v>76256</v>
      </c>
      <c r="B36891" s="112" t="s">
        <v>76257</v>
      </c>
    </row>
    <row r="36892" spans="1:2" x14ac:dyDescent="0.2">
      <c r="A36892" s="112" t="s">
        <v>76258</v>
      </c>
      <c r="B36892" s="112" t="s">
        <v>76259</v>
      </c>
    </row>
    <row r="36893" spans="1:2" x14ac:dyDescent="0.2">
      <c r="A36893" s="112" t="s">
        <v>76260</v>
      </c>
      <c r="B36893" s="112" t="s">
        <v>76261</v>
      </c>
    </row>
    <row r="36894" spans="1:2" x14ac:dyDescent="0.2">
      <c r="A36894" s="112" t="s">
        <v>76262</v>
      </c>
      <c r="B36894" s="112" t="s">
        <v>76263</v>
      </c>
    </row>
    <row r="36895" spans="1:2" x14ac:dyDescent="0.2">
      <c r="A36895" s="112" t="s">
        <v>76264</v>
      </c>
      <c r="B36895" s="112" t="s">
        <v>76265</v>
      </c>
    </row>
    <row r="36896" spans="1:2" x14ac:dyDescent="0.2">
      <c r="A36896" s="112" t="s">
        <v>76266</v>
      </c>
      <c r="B36896" s="112" t="s">
        <v>76267</v>
      </c>
    </row>
    <row r="36897" spans="1:2" x14ac:dyDescent="0.2">
      <c r="A36897" s="112" t="s">
        <v>76268</v>
      </c>
      <c r="B36897" s="112" t="s">
        <v>76269</v>
      </c>
    </row>
    <row r="36898" spans="1:2" x14ac:dyDescent="0.2">
      <c r="A36898" s="112" t="s">
        <v>76270</v>
      </c>
      <c r="B36898" s="112" t="s">
        <v>76271</v>
      </c>
    </row>
    <row r="36899" spans="1:2" x14ac:dyDescent="0.2">
      <c r="A36899" s="112" t="s">
        <v>76272</v>
      </c>
      <c r="B36899" s="112" t="s">
        <v>76273</v>
      </c>
    </row>
    <row r="36900" spans="1:2" x14ac:dyDescent="0.2">
      <c r="A36900" s="112" t="s">
        <v>76274</v>
      </c>
      <c r="B36900" s="112" t="s">
        <v>76275</v>
      </c>
    </row>
    <row r="36901" spans="1:2" x14ac:dyDescent="0.2">
      <c r="A36901" s="112" t="s">
        <v>76276</v>
      </c>
      <c r="B36901" s="112" t="s">
        <v>76277</v>
      </c>
    </row>
    <row r="36902" spans="1:2" x14ac:dyDescent="0.2">
      <c r="A36902" s="112" t="s">
        <v>76278</v>
      </c>
      <c r="B36902" s="112" t="s">
        <v>76279</v>
      </c>
    </row>
    <row r="36903" spans="1:2" x14ac:dyDescent="0.2">
      <c r="A36903" s="112" t="s">
        <v>76280</v>
      </c>
      <c r="B36903" s="112" t="s">
        <v>76281</v>
      </c>
    </row>
    <row r="36904" spans="1:2" x14ac:dyDescent="0.2">
      <c r="A36904" s="112" t="s">
        <v>76282</v>
      </c>
      <c r="B36904" s="112" t="s">
        <v>76283</v>
      </c>
    </row>
    <row r="36905" spans="1:2" x14ac:dyDescent="0.2">
      <c r="A36905" s="112" t="s">
        <v>76284</v>
      </c>
      <c r="B36905" s="112" t="s">
        <v>76285</v>
      </c>
    </row>
    <row r="36906" spans="1:2" x14ac:dyDescent="0.2">
      <c r="A36906" s="112" t="s">
        <v>76286</v>
      </c>
      <c r="B36906" s="112" t="s">
        <v>76287</v>
      </c>
    </row>
    <row r="36907" spans="1:2" x14ac:dyDescent="0.2">
      <c r="A36907" s="112" t="s">
        <v>76288</v>
      </c>
      <c r="B36907" s="112" t="s">
        <v>76289</v>
      </c>
    </row>
    <row r="36908" spans="1:2" x14ac:dyDescent="0.2">
      <c r="A36908" s="112" t="s">
        <v>76290</v>
      </c>
      <c r="B36908" s="112" t="s">
        <v>76291</v>
      </c>
    </row>
    <row r="36909" spans="1:2" x14ac:dyDescent="0.2">
      <c r="A36909" s="112" t="s">
        <v>76292</v>
      </c>
      <c r="B36909" s="112" t="s">
        <v>76293</v>
      </c>
    </row>
    <row r="36910" spans="1:2" x14ac:dyDescent="0.2">
      <c r="A36910" s="112" t="s">
        <v>76294</v>
      </c>
      <c r="B36910" s="112" t="s">
        <v>76295</v>
      </c>
    </row>
    <row r="36911" spans="1:2" x14ac:dyDescent="0.2">
      <c r="A36911" s="112" t="s">
        <v>76296</v>
      </c>
      <c r="B36911" s="112" t="s">
        <v>76297</v>
      </c>
    </row>
    <row r="36912" spans="1:2" x14ac:dyDescent="0.2">
      <c r="A36912" s="112" t="s">
        <v>76298</v>
      </c>
      <c r="B36912" s="112" t="s">
        <v>76299</v>
      </c>
    </row>
    <row r="36913" spans="1:2" x14ac:dyDescent="0.2">
      <c r="A36913" s="112" t="s">
        <v>76300</v>
      </c>
      <c r="B36913" s="112" t="s">
        <v>76301</v>
      </c>
    </row>
    <row r="36914" spans="1:2" x14ac:dyDescent="0.2">
      <c r="A36914" s="112" t="s">
        <v>76302</v>
      </c>
      <c r="B36914" s="112" t="s">
        <v>76303</v>
      </c>
    </row>
    <row r="36915" spans="1:2" x14ac:dyDescent="0.2">
      <c r="A36915" s="112" t="s">
        <v>76304</v>
      </c>
      <c r="B36915" s="112" t="s">
        <v>76305</v>
      </c>
    </row>
    <row r="36916" spans="1:2" x14ac:dyDescent="0.2">
      <c r="A36916" s="112" t="s">
        <v>76306</v>
      </c>
      <c r="B36916" s="112" t="s">
        <v>76307</v>
      </c>
    </row>
    <row r="36917" spans="1:2" x14ac:dyDescent="0.2">
      <c r="A36917" s="112" t="s">
        <v>76308</v>
      </c>
      <c r="B36917" s="112" t="s">
        <v>76309</v>
      </c>
    </row>
    <row r="36918" spans="1:2" x14ac:dyDescent="0.2">
      <c r="A36918" s="112" t="s">
        <v>76310</v>
      </c>
      <c r="B36918" s="112" t="s">
        <v>76311</v>
      </c>
    </row>
    <row r="36919" spans="1:2" x14ac:dyDescent="0.2">
      <c r="A36919" s="112" t="s">
        <v>76312</v>
      </c>
      <c r="B36919" s="112" t="s">
        <v>76313</v>
      </c>
    </row>
    <row r="36920" spans="1:2" x14ac:dyDescent="0.2">
      <c r="A36920" s="112" t="s">
        <v>76314</v>
      </c>
      <c r="B36920" s="112" t="s">
        <v>76315</v>
      </c>
    </row>
    <row r="36921" spans="1:2" x14ac:dyDescent="0.2">
      <c r="A36921" s="112" t="s">
        <v>76316</v>
      </c>
      <c r="B36921" s="112" t="s">
        <v>76317</v>
      </c>
    </row>
    <row r="36922" spans="1:2" x14ac:dyDescent="0.2">
      <c r="A36922" s="112" t="s">
        <v>76318</v>
      </c>
      <c r="B36922" s="112" t="s">
        <v>76319</v>
      </c>
    </row>
    <row r="36923" spans="1:2" x14ac:dyDescent="0.2">
      <c r="A36923" s="112" t="s">
        <v>76320</v>
      </c>
      <c r="B36923" s="112" t="s">
        <v>76321</v>
      </c>
    </row>
    <row r="36924" spans="1:2" x14ac:dyDescent="0.2">
      <c r="A36924" s="112" t="s">
        <v>76322</v>
      </c>
      <c r="B36924" s="112" t="s">
        <v>76323</v>
      </c>
    </row>
    <row r="36925" spans="1:2" x14ac:dyDescent="0.2">
      <c r="A36925" s="112" t="s">
        <v>76324</v>
      </c>
      <c r="B36925" s="112" t="s">
        <v>76325</v>
      </c>
    </row>
    <row r="36926" spans="1:2" x14ac:dyDescent="0.2">
      <c r="A36926" s="112" t="s">
        <v>76326</v>
      </c>
      <c r="B36926" s="112" t="s">
        <v>76327</v>
      </c>
    </row>
    <row r="36927" spans="1:2" x14ac:dyDescent="0.2">
      <c r="A36927" s="112" t="s">
        <v>76328</v>
      </c>
      <c r="B36927" s="112" t="s">
        <v>76329</v>
      </c>
    </row>
    <row r="36928" spans="1:2" x14ac:dyDescent="0.2">
      <c r="A36928" s="112" t="s">
        <v>76330</v>
      </c>
      <c r="B36928" s="112" t="s">
        <v>76331</v>
      </c>
    </row>
    <row r="36929" spans="1:2" x14ac:dyDescent="0.2">
      <c r="A36929" s="112" t="s">
        <v>76332</v>
      </c>
      <c r="B36929" s="112" t="s">
        <v>76333</v>
      </c>
    </row>
    <row r="36930" spans="1:2" x14ac:dyDescent="0.2">
      <c r="A36930" s="112" t="s">
        <v>76334</v>
      </c>
      <c r="B36930" s="112" t="s">
        <v>76335</v>
      </c>
    </row>
    <row r="36931" spans="1:2" x14ac:dyDescent="0.2">
      <c r="A36931" s="112" t="s">
        <v>76336</v>
      </c>
      <c r="B36931" s="112" t="s">
        <v>76337</v>
      </c>
    </row>
    <row r="36932" spans="1:2" x14ac:dyDescent="0.2">
      <c r="A36932" s="112" t="s">
        <v>76338</v>
      </c>
      <c r="B36932" s="112" t="s">
        <v>76339</v>
      </c>
    </row>
    <row r="36933" spans="1:2" x14ac:dyDescent="0.2">
      <c r="A36933" s="112" t="s">
        <v>76340</v>
      </c>
      <c r="B36933" s="112" t="s">
        <v>76341</v>
      </c>
    </row>
    <row r="36934" spans="1:2" x14ac:dyDescent="0.2">
      <c r="A36934" s="112" t="s">
        <v>76342</v>
      </c>
      <c r="B36934" s="112" t="s">
        <v>76343</v>
      </c>
    </row>
    <row r="36935" spans="1:2" x14ac:dyDescent="0.2">
      <c r="A36935" s="112" t="s">
        <v>76344</v>
      </c>
      <c r="B36935" s="112" t="s">
        <v>76345</v>
      </c>
    </row>
    <row r="36936" spans="1:2" x14ac:dyDescent="0.2">
      <c r="A36936" s="112" t="s">
        <v>76346</v>
      </c>
      <c r="B36936" s="112" t="s">
        <v>76347</v>
      </c>
    </row>
    <row r="36937" spans="1:2" x14ac:dyDescent="0.2">
      <c r="A36937" s="112" t="s">
        <v>76348</v>
      </c>
      <c r="B36937" s="112" t="s">
        <v>76349</v>
      </c>
    </row>
    <row r="36938" spans="1:2" x14ac:dyDescent="0.2">
      <c r="A36938" s="112" t="s">
        <v>76350</v>
      </c>
      <c r="B36938" s="112" t="s">
        <v>76351</v>
      </c>
    </row>
    <row r="36939" spans="1:2" x14ac:dyDescent="0.2">
      <c r="A36939" s="112" t="s">
        <v>76352</v>
      </c>
      <c r="B36939" s="112" t="s">
        <v>76353</v>
      </c>
    </row>
    <row r="36940" spans="1:2" x14ac:dyDescent="0.2">
      <c r="A36940" s="112" t="s">
        <v>76354</v>
      </c>
      <c r="B36940" s="112" t="s">
        <v>76355</v>
      </c>
    </row>
    <row r="36941" spans="1:2" x14ac:dyDescent="0.2">
      <c r="A36941" s="112" t="s">
        <v>76356</v>
      </c>
      <c r="B36941" s="112" t="s">
        <v>76357</v>
      </c>
    </row>
    <row r="36942" spans="1:2" x14ac:dyDescent="0.2">
      <c r="A36942" s="112" t="s">
        <v>76358</v>
      </c>
      <c r="B36942" s="112" t="s">
        <v>76359</v>
      </c>
    </row>
    <row r="36943" spans="1:2" x14ac:dyDescent="0.2">
      <c r="A36943" s="112" t="s">
        <v>76360</v>
      </c>
      <c r="B36943" s="112" t="s">
        <v>76361</v>
      </c>
    </row>
    <row r="36944" spans="1:2" x14ac:dyDescent="0.2">
      <c r="A36944" s="112" t="s">
        <v>76362</v>
      </c>
      <c r="B36944" s="112" t="s">
        <v>76363</v>
      </c>
    </row>
    <row r="36945" spans="1:2" x14ac:dyDescent="0.2">
      <c r="A36945" s="112" t="s">
        <v>76364</v>
      </c>
      <c r="B36945" s="112" t="s">
        <v>76365</v>
      </c>
    </row>
    <row r="36946" spans="1:2" x14ac:dyDescent="0.2">
      <c r="A36946" s="112" t="s">
        <v>76366</v>
      </c>
      <c r="B36946" s="112" t="s">
        <v>76367</v>
      </c>
    </row>
    <row r="36947" spans="1:2" x14ac:dyDescent="0.2">
      <c r="A36947" s="112" t="s">
        <v>76368</v>
      </c>
      <c r="B36947" s="112" t="s">
        <v>76369</v>
      </c>
    </row>
    <row r="36948" spans="1:2" x14ac:dyDescent="0.2">
      <c r="A36948" s="112" t="s">
        <v>76370</v>
      </c>
      <c r="B36948" s="112" t="s">
        <v>76371</v>
      </c>
    </row>
    <row r="36949" spans="1:2" x14ac:dyDescent="0.2">
      <c r="A36949" s="112" t="s">
        <v>76372</v>
      </c>
      <c r="B36949" s="112" t="s">
        <v>76373</v>
      </c>
    </row>
    <row r="36950" spans="1:2" x14ac:dyDescent="0.2">
      <c r="A36950" s="112" t="s">
        <v>76374</v>
      </c>
      <c r="B36950" s="112" t="s">
        <v>76375</v>
      </c>
    </row>
    <row r="36951" spans="1:2" x14ac:dyDescent="0.2">
      <c r="A36951" s="112" t="s">
        <v>76376</v>
      </c>
      <c r="B36951" s="112" t="s">
        <v>76377</v>
      </c>
    </row>
    <row r="36952" spans="1:2" x14ac:dyDescent="0.2">
      <c r="A36952" s="112" t="s">
        <v>76378</v>
      </c>
      <c r="B36952" s="112" t="s">
        <v>76379</v>
      </c>
    </row>
    <row r="36953" spans="1:2" x14ac:dyDescent="0.2">
      <c r="A36953" s="112" t="s">
        <v>76380</v>
      </c>
      <c r="B36953" s="112" t="s">
        <v>76381</v>
      </c>
    </row>
    <row r="36954" spans="1:2" x14ac:dyDescent="0.2">
      <c r="A36954" s="112" t="s">
        <v>76382</v>
      </c>
      <c r="B36954" s="112" t="s">
        <v>76383</v>
      </c>
    </row>
    <row r="36955" spans="1:2" x14ac:dyDescent="0.2">
      <c r="A36955" s="112" t="s">
        <v>76384</v>
      </c>
      <c r="B36955" s="112" t="s">
        <v>76385</v>
      </c>
    </row>
    <row r="36956" spans="1:2" x14ac:dyDescent="0.2">
      <c r="A36956" s="112" t="s">
        <v>76386</v>
      </c>
      <c r="B36956" s="112" t="s">
        <v>76387</v>
      </c>
    </row>
    <row r="36957" spans="1:2" x14ac:dyDescent="0.2">
      <c r="A36957" s="112" t="s">
        <v>76388</v>
      </c>
      <c r="B36957" s="112" t="s">
        <v>76389</v>
      </c>
    </row>
    <row r="36958" spans="1:2" x14ac:dyDescent="0.2">
      <c r="A36958" s="112" t="s">
        <v>76390</v>
      </c>
      <c r="B36958" s="112" t="s">
        <v>76391</v>
      </c>
    </row>
    <row r="36959" spans="1:2" x14ac:dyDescent="0.2">
      <c r="A36959" s="112" t="s">
        <v>76392</v>
      </c>
      <c r="B36959" s="112" t="s">
        <v>76393</v>
      </c>
    </row>
    <row r="36960" spans="1:2" x14ac:dyDescent="0.2">
      <c r="A36960" s="112" t="s">
        <v>76394</v>
      </c>
      <c r="B36960" s="112" t="s">
        <v>76395</v>
      </c>
    </row>
    <row r="36961" spans="1:2" x14ac:dyDescent="0.2">
      <c r="A36961" s="112" t="s">
        <v>76396</v>
      </c>
      <c r="B36961" s="112" t="s">
        <v>76397</v>
      </c>
    </row>
    <row r="36962" spans="1:2" x14ac:dyDescent="0.2">
      <c r="A36962" s="112" t="s">
        <v>76398</v>
      </c>
      <c r="B36962" s="112" t="s">
        <v>76399</v>
      </c>
    </row>
    <row r="36963" spans="1:2" x14ac:dyDescent="0.2">
      <c r="A36963" s="112" t="s">
        <v>76400</v>
      </c>
      <c r="B36963" s="112" t="s">
        <v>76401</v>
      </c>
    </row>
    <row r="36964" spans="1:2" x14ac:dyDescent="0.2">
      <c r="A36964" s="112" t="s">
        <v>76402</v>
      </c>
      <c r="B36964" s="112" t="s">
        <v>76403</v>
      </c>
    </row>
    <row r="36965" spans="1:2" x14ac:dyDescent="0.2">
      <c r="A36965" s="112" t="s">
        <v>76404</v>
      </c>
      <c r="B36965" s="112" t="s">
        <v>76405</v>
      </c>
    </row>
    <row r="36966" spans="1:2" x14ac:dyDescent="0.2">
      <c r="A36966" s="112" t="s">
        <v>76406</v>
      </c>
      <c r="B36966" s="112" t="s">
        <v>76407</v>
      </c>
    </row>
    <row r="36967" spans="1:2" x14ac:dyDescent="0.2">
      <c r="A36967" s="112" t="s">
        <v>76408</v>
      </c>
      <c r="B36967" s="112" t="s">
        <v>76409</v>
      </c>
    </row>
    <row r="36968" spans="1:2" x14ac:dyDescent="0.2">
      <c r="A36968" s="112" t="s">
        <v>76410</v>
      </c>
      <c r="B36968" s="112" t="s">
        <v>76411</v>
      </c>
    </row>
    <row r="36969" spans="1:2" x14ac:dyDescent="0.2">
      <c r="A36969" s="112" t="s">
        <v>76412</v>
      </c>
      <c r="B36969" s="112" t="s">
        <v>76413</v>
      </c>
    </row>
    <row r="36970" spans="1:2" x14ac:dyDescent="0.2">
      <c r="A36970" s="112" t="s">
        <v>76414</v>
      </c>
      <c r="B36970" s="112" t="s">
        <v>76415</v>
      </c>
    </row>
    <row r="36971" spans="1:2" x14ac:dyDescent="0.2">
      <c r="A36971" s="112" t="s">
        <v>76416</v>
      </c>
      <c r="B36971" s="112" t="s">
        <v>76417</v>
      </c>
    </row>
    <row r="36972" spans="1:2" x14ac:dyDescent="0.2">
      <c r="A36972" s="112" t="s">
        <v>76418</v>
      </c>
      <c r="B36972" s="112" t="s">
        <v>76419</v>
      </c>
    </row>
    <row r="36973" spans="1:2" x14ac:dyDescent="0.2">
      <c r="A36973" s="112" t="s">
        <v>76420</v>
      </c>
      <c r="B36973" s="112" t="s">
        <v>76421</v>
      </c>
    </row>
    <row r="36974" spans="1:2" x14ac:dyDescent="0.2">
      <c r="A36974" s="112" t="s">
        <v>76422</v>
      </c>
      <c r="B36974" s="112" t="s">
        <v>76423</v>
      </c>
    </row>
    <row r="36975" spans="1:2" x14ac:dyDescent="0.2">
      <c r="A36975" s="112" t="s">
        <v>76424</v>
      </c>
      <c r="B36975" s="112" t="s">
        <v>76425</v>
      </c>
    </row>
    <row r="36976" spans="1:2" x14ac:dyDescent="0.2">
      <c r="A36976" s="112" t="s">
        <v>76426</v>
      </c>
      <c r="B36976" s="112" t="s">
        <v>76427</v>
      </c>
    </row>
    <row r="36977" spans="1:2" x14ac:dyDescent="0.2">
      <c r="A36977" s="112" t="s">
        <v>76428</v>
      </c>
      <c r="B36977" s="112" t="s">
        <v>76429</v>
      </c>
    </row>
    <row r="36978" spans="1:2" x14ac:dyDescent="0.2">
      <c r="A36978" s="112" t="s">
        <v>76430</v>
      </c>
      <c r="B36978" s="112" t="s">
        <v>76431</v>
      </c>
    </row>
    <row r="36979" spans="1:2" x14ac:dyDescent="0.2">
      <c r="A36979" s="112" t="s">
        <v>76432</v>
      </c>
      <c r="B36979" s="112" t="s">
        <v>76433</v>
      </c>
    </row>
    <row r="36980" spans="1:2" x14ac:dyDescent="0.2">
      <c r="A36980" s="112" t="s">
        <v>76434</v>
      </c>
      <c r="B36980" s="112" t="s">
        <v>76435</v>
      </c>
    </row>
    <row r="36981" spans="1:2" x14ac:dyDescent="0.2">
      <c r="A36981" s="112" t="s">
        <v>76436</v>
      </c>
      <c r="B36981" s="112" t="s">
        <v>76437</v>
      </c>
    </row>
    <row r="36982" spans="1:2" x14ac:dyDescent="0.2">
      <c r="A36982" s="112" t="s">
        <v>76438</v>
      </c>
      <c r="B36982" s="112" t="s">
        <v>76439</v>
      </c>
    </row>
    <row r="36983" spans="1:2" x14ac:dyDescent="0.2">
      <c r="A36983" s="112" t="s">
        <v>76440</v>
      </c>
      <c r="B36983" s="112" t="s">
        <v>76441</v>
      </c>
    </row>
    <row r="36984" spans="1:2" x14ac:dyDescent="0.2">
      <c r="A36984" s="112" t="s">
        <v>76442</v>
      </c>
      <c r="B36984" s="112" t="s">
        <v>76443</v>
      </c>
    </row>
    <row r="36985" spans="1:2" x14ac:dyDescent="0.2">
      <c r="A36985" s="112" t="s">
        <v>76444</v>
      </c>
      <c r="B36985" s="112" t="s">
        <v>76445</v>
      </c>
    </row>
    <row r="36986" spans="1:2" x14ac:dyDescent="0.2">
      <c r="A36986" s="112" t="s">
        <v>76446</v>
      </c>
      <c r="B36986" s="112" t="s">
        <v>76447</v>
      </c>
    </row>
    <row r="36987" spans="1:2" x14ac:dyDescent="0.2">
      <c r="A36987" s="112" t="s">
        <v>76448</v>
      </c>
      <c r="B36987" s="112" t="s">
        <v>76449</v>
      </c>
    </row>
    <row r="36988" spans="1:2" x14ac:dyDescent="0.2">
      <c r="A36988" s="112" t="s">
        <v>76450</v>
      </c>
      <c r="B36988" s="112" t="s">
        <v>76451</v>
      </c>
    </row>
    <row r="36989" spans="1:2" x14ac:dyDescent="0.2">
      <c r="A36989" s="112" t="s">
        <v>76452</v>
      </c>
      <c r="B36989" s="112" t="s">
        <v>76453</v>
      </c>
    </row>
    <row r="36990" spans="1:2" x14ac:dyDescent="0.2">
      <c r="A36990" s="112" t="s">
        <v>76454</v>
      </c>
      <c r="B36990" s="112" t="s">
        <v>76455</v>
      </c>
    </row>
    <row r="36991" spans="1:2" x14ac:dyDescent="0.2">
      <c r="A36991" s="112" t="s">
        <v>76456</v>
      </c>
      <c r="B36991" s="112" t="s">
        <v>76457</v>
      </c>
    </row>
    <row r="36992" spans="1:2" x14ac:dyDescent="0.2">
      <c r="A36992" s="112" t="s">
        <v>76458</v>
      </c>
      <c r="B36992" s="112" t="s">
        <v>76459</v>
      </c>
    </row>
    <row r="36993" spans="1:2" x14ac:dyDescent="0.2">
      <c r="A36993" s="112" t="s">
        <v>76460</v>
      </c>
      <c r="B36993" s="112" t="s">
        <v>76461</v>
      </c>
    </row>
    <row r="36994" spans="1:2" x14ac:dyDescent="0.2">
      <c r="A36994" s="112" t="s">
        <v>76462</v>
      </c>
      <c r="B36994" s="112" t="s">
        <v>76463</v>
      </c>
    </row>
    <row r="36995" spans="1:2" x14ac:dyDescent="0.2">
      <c r="A36995" s="112" t="s">
        <v>76464</v>
      </c>
      <c r="B36995" s="112" t="s">
        <v>76465</v>
      </c>
    </row>
    <row r="36996" spans="1:2" x14ac:dyDescent="0.2">
      <c r="A36996" s="112" t="s">
        <v>76466</v>
      </c>
      <c r="B36996" s="112" t="s">
        <v>76467</v>
      </c>
    </row>
    <row r="36997" spans="1:2" x14ac:dyDescent="0.2">
      <c r="A36997" s="112" t="s">
        <v>76468</v>
      </c>
      <c r="B36997" s="112" t="s">
        <v>76469</v>
      </c>
    </row>
    <row r="36998" spans="1:2" x14ac:dyDescent="0.2">
      <c r="A36998" s="112" t="s">
        <v>76470</v>
      </c>
      <c r="B36998" s="112" t="s">
        <v>76471</v>
      </c>
    </row>
    <row r="36999" spans="1:2" x14ac:dyDescent="0.2">
      <c r="A36999" s="112" t="s">
        <v>76472</v>
      </c>
      <c r="B36999" s="112" t="s">
        <v>76473</v>
      </c>
    </row>
    <row r="37000" spans="1:2" x14ac:dyDescent="0.2">
      <c r="A37000" s="112" t="s">
        <v>76474</v>
      </c>
      <c r="B37000" s="112" t="s">
        <v>76475</v>
      </c>
    </row>
    <row r="37001" spans="1:2" x14ac:dyDescent="0.2">
      <c r="A37001" s="112" t="s">
        <v>76476</v>
      </c>
      <c r="B37001" s="112" t="s">
        <v>76477</v>
      </c>
    </row>
    <row r="37002" spans="1:2" x14ac:dyDescent="0.2">
      <c r="A37002" s="112" t="s">
        <v>76478</v>
      </c>
      <c r="B37002" s="112" t="s">
        <v>76479</v>
      </c>
    </row>
    <row r="37003" spans="1:2" x14ac:dyDescent="0.2">
      <c r="A37003" s="112" t="s">
        <v>76480</v>
      </c>
      <c r="B37003" s="112" t="s">
        <v>76481</v>
      </c>
    </row>
    <row r="37004" spans="1:2" x14ac:dyDescent="0.2">
      <c r="A37004" s="112" t="s">
        <v>76482</v>
      </c>
      <c r="B37004" s="112" t="s">
        <v>76483</v>
      </c>
    </row>
    <row r="37005" spans="1:2" x14ac:dyDescent="0.2">
      <c r="A37005" s="112" t="s">
        <v>76484</v>
      </c>
      <c r="B37005" s="112" t="s">
        <v>76485</v>
      </c>
    </row>
    <row r="37006" spans="1:2" x14ac:dyDescent="0.2">
      <c r="A37006" s="112" t="s">
        <v>76486</v>
      </c>
      <c r="B37006" s="112" t="s">
        <v>76487</v>
      </c>
    </row>
    <row r="37007" spans="1:2" x14ac:dyDescent="0.2">
      <c r="A37007" s="112" t="s">
        <v>76488</v>
      </c>
      <c r="B37007" s="112" t="s">
        <v>76489</v>
      </c>
    </row>
    <row r="37008" spans="1:2" x14ac:dyDescent="0.2">
      <c r="A37008" s="112" t="s">
        <v>76490</v>
      </c>
      <c r="B37008" s="112" t="s">
        <v>76491</v>
      </c>
    </row>
    <row r="37009" spans="1:2" x14ac:dyDescent="0.2">
      <c r="A37009" s="112" t="s">
        <v>76492</v>
      </c>
      <c r="B37009" s="112" t="s">
        <v>76493</v>
      </c>
    </row>
    <row r="37010" spans="1:2" x14ac:dyDescent="0.2">
      <c r="A37010" s="112" t="s">
        <v>76494</v>
      </c>
      <c r="B37010" s="112" t="s">
        <v>76495</v>
      </c>
    </row>
    <row r="37011" spans="1:2" x14ac:dyDescent="0.2">
      <c r="A37011" s="112" t="s">
        <v>76496</v>
      </c>
      <c r="B37011" s="112" t="s">
        <v>76497</v>
      </c>
    </row>
    <row r="37012" spans="1:2" x14ac:dyDescent="0.2">
      <c r="A37012" s="112" t="s">
        <v>76498</v>
      </c>
      <c r="B37012" s="112" t="s">
        <v>76499</v>
      </c>
    </row>
    <row r="37013" spans="1:2" x14ac:dyDescent="0.2">
      <c r="A37013" s="112" t="s">
        <v>76500</v>
      </c>
      <c r="B37013" s="112" t="s">
        <v>76501</v>
      </c>
    </row>
    <row r="37014" spans="1:2" x14ac:dyDescent="0.2">
      <c r="A37014" s="112" t="s">
        <v>76502</v>
      </c>
      <c r="B37014" s="112" t="s">
        <v>76503</v>
      </c>
    </row>
    <row r="37015" spans="1:2" x14ac:dyDescent="0.2">
      <c r="A37015" s="112" t="s">
        <v>76504</v>
      </c>
      <c r="B37015" s="112" t="s">
        <v>76505</v>
      </c>
    </row>
    <row r="37016" spans="1:2" x14ac:dyDescent="0.2">
      <c r="A37016" s="112" t="s">
        <v>76506</v>
      </c>
      <c r="B37016" s="112" t="s">
        <v>76507</v>
      </c>
    </row>
    <row r="37017" spans="1:2" x14ac:dyDescent="0.2">
      <c r="A37017" s="112" t="s">
        <v>76508</v>
      </c>
      <c r="B37017" s="112" t="s">
        <v>76509</v>
      </c>
    </row>
    <row r="37018" spans="1:2" x14ac:dyDescent="0.2">
      <c r="A37018" s="112" t="s">
        <v>76510</v>
      </c>
      <c r="B37018" s="112" t="s">
        <v>76511</v>
      </c>
    </row>
    <row r="37019" spans="1:2" x14ac:dyDescent="0.2">
      <c r="A37019" s="112" t="s">
        <v>76512</v>
      </c>
      <c r="B37019" s="112" t="s">
        <v>76513</v>
      </c>
    </row>
    <row r="37020" spans="1:2" x14ac:dyDescent="0.2">
      <c r="A37020" s="112" t="s">
        <v>76514</v>
      </c>
      <c r="B37020" s="112" t="s">
        <v>76515</v>
      </c>
    </row>
    <row r="37021" spans="1:2" x14ac:dyDescent="0.2">
      <c r="A37021" s="112" t="s">
        <v>76516</v>
      </c>
      <c r="B37021" s="112" t="s">
        <v>76517</v>
      </c>
    </row>
    <row r="37022" spans="1:2" x14ac:dyDescent="0.2">
      <c r="A37022" s="112" t="s">
        <v>76518</v>
      </c>
      <c r="B37022" s="112" t="s">
        <v>76519</v>
      </c>
    </row>
    <row r="37023" spans="1:2" x14ac:dyDescent="0.2">
      <c r="A37023" s="112" t="s">
        <v>76520</v>
      </c>
      <c r="B37023" s="112" t="s">
        <v>76521</v>
      </c>
    </row>
    <row r="37024" spans="1:2" x14ac:dyDescent="0.2">
      <c r="A37024" s="112" t="s">
        <v>76522</v>
      </c>
      <c r="B37024" s="112" t="s">
        <v>76523</v>
      </c>
    </row>
    <row r="37025" spans="1:2" x14ac:dyDescent="0.2">
      <c r="A37025" s="112" t="s">
        <v>76524</v>
      </c>
      <c r="B37025" s="112" t="s">
        <v>76525</v>
      </c>
    </row>
    <row r="37026" spans="1:2" x14ac:dyDescent="0.2">
      <c r="A37026" s="112" t="s">
        <v>76526</v>
      </c>
      <c r="B37026" s="112" t="s">
        <v>76527</v>
      </c>
    </row>
    <row r="37027" spans="1:2" x14ac:dyDescent="0.2">
      <c r="A37027" s="112" t="s">
        <v>76528</v>
      </c>
      <c r="B37027" s="112" t="s">
        <v>76529</v>
      </c>
    </row>
    <row r="37028" spans="1:2" x14ac:dyDescent="0.2">
      <c r="A37028" s="112" t="s">
        <v>76530</v>
      </c>
      <c r="B37028" s="112" t="s">
        <v>76531</v>
      </c>
    </row>
    <row r="37029" spans="1:2" x14ac:dyDescent="0.2">
      <c r="A37029" s="112" t="s">
        <v>76532</v>
      </c>
      <c r="B37029" s="112" t="s">
        <v>76533</v>
      </c>
    </row>
    <row r="37030" spans="1:2" x14ac:dyDescent="0.2">
      <c r="A37030" s="112" t="s">
        <v>76534</v>
      </c>
      <c r="B37030" s="112" t="s">
        <v>76535</v>
      </c>
    </row>
    <row r="37031" spans="1:2" x14ac:dyDescent="0.2">
      <c r="A37031" s="112" t="s">
        <v>76536</v>
      </c>
      <c r="B37031" s="112" t="s">
        <v>76537</v>
      </c>
    </row>
    <row r="37032" spans="1:2" x14ac:dyDescent="0.2">
      <c r="A37032" s="112" t="s">
        <v>76538</v>
      </c>
      <c r="B37032" s="112" t="s">
        <v>76539</v>
      </c>
    </row>
    <row r="37033" spans="1:2" x14ac:dyDescent="0.2">
      <c r="A37033" s="112" t="s">
        <v>76540</v>
      </c>
      <c r="B37033" s="112" t="s">
        <v>76541</v>
      </c>
    </row>
    <row r="37034" spans="1:2" x14ac:dyDescent="0.2">
      <c r="A37034" s="112" t="s">
        <v>76542</v>
      </c>
      <c r="B37034" s="112" t="s">
        <v>76543</v>
      </c>
    </row>
    <row r="37035" spans="1:2" x14ac:dyDescent="0.2">
      <c r="A37035" s="112" t="s">
        <v>76544</v>
      </c>
      <c r="B37035" s="112" t="s">
        <v>76545</v>
      </c>
    </row>
    <row r="37036" spans="1:2" x14ac:dyDescent="0.2">
      <c r="A37036" s="112" t="s">
        <v>76546</v>
      </c>
      <c r="B37036" s="112" t="s">
        <v>76547</v>
      </c>
    </row>
    <row r="37037" spans="1:2" x14ac:dyDescent="0.2">
      <c r="A37037" s="112" t="s">
        <v>76548</v>
      </c>
      <c r="B37037" s="112" t="s">
        <v>76549</v>
      </c>
    </row>
    <row r="37038" spans="1:2" x14ac:dyDescent="0.2">
      <c r="A37038" s="112" t="s">
        <v>76550</v>
      </c>
      <c r="B37038" s="112" t="s">
        <v>76551</v>
      </c>
    </row>
    <row r="37039" spans="1:2" x14ac:dyDescent="0.2">
      <c r="A37039" s="112" t="s">
        <v>76552</v>
      </c>
      <c r="B37039" s="112" t="s">
        <v>76553</v>
      </c>
    </row>
    <row r="37040" spans="1:2" x14ac:dyDescent="0.2">
      <c r="A37040" s="112" t="s">
        <v>76554</v>
      </c>
      <c r="B37040" s="112" t="s">
        <v>76555</v>
      </c>
    </row>
    <row r="37041" spans="1:2" x14ac:dyDescent="0.2">
      <c r="A37041" s="112" t="s">
        <v>76556</v>
      </c>
      <c r="B37041" s="112" t="s">
        <v>76557</v>
      </c>
    </row>
    <row r="37042" spans="1:2" x14ac:dyDescent="0.2">
      <c r="A37042" s="112" t="s">
        <v>76558</v>
      </c>
      <c r="B37042" s="112" t="s">
        <v>76559</v>
      </c>
    </row>
    <row r="37043" spans="1:2" x14ac:dyDescent="0.2">
      <c r="A37043" s="112" t="s">
        <v>76560</v>
      </c>
      <c r="B37043" s="112" t="s">
        <v>76561</v>
      </c>
    </row>
    <row r="37044" spans="1:2" x14ac:dyDescent="0.2">
      <c r="A37044" s="112" t="s">
        <v>76562</v>
      </c>
      <c r="B37044" s="112" t="s">
        <v>76563</v>
      </c>
    </row>
    <row r="37045" spans="1:2" x14ac:dyDescent="0.2">
      <c r="A37045" s="112" t="s">
        <v>76564</v>
      </c>
      <c r="B37045" s="112" t="s">
        <v>76565</v>
      </c>
    </row>
    <row r="37046" spans="1:2" x14ac:dyDescent="0.2">
      <c r="A37046" s="112" t="s">
        <v>76566</v>
      </c>
      <c r="B37046" s="112" t="s">
        <v>76567</v>
      </c>
    </row>
    <row r="37047" spans="1:2" x14ac:dyDescent="0.2">
      <c r="A37047" s="112" t="s">
        <v>76568</v>
      </c>
      <c r="B37047" s="112" t="s">
        <v>76569</v>
      </c>
    </row>
    <row r="37048" spans="1:2" x14ac:dyDescent="0.2">
      <c r="A37048" s="112" t="s">
        <v>76570</v>
      </c>
      <c r="B37048" s="112" t="s">
        <v>76571</v>
      </c>
    </row>
    <row r="37049" spans="1:2" x14ac:dyDescent="0.2">
      <c r="A37049" s="112" t="s">
        <v>76572</v>
      </c>
      <c r="B37049" s="112" t="s">
        <v>76573</v>
      </c>
    </row>
    <row r="37050" spans="1:2" x14ac:dyDescent="0.2">
      <c r="A37050" s="112" t="s">
        <v>76574</v>
      </c>
      <c r="B37050" s="112" t="s">
        <v>76575</v>
      </c>
    </row>
    <row r="37051" spans="1:2" x14ac:dyDescent="0.2">
      <c r="A37051" s="112" t="s">
        <v>76576</v>
      </c>
      <c r="B37051" s="112" t="s">
        <v>76577</v>
      </c>
    </row>
    <row r="37052" spans="1:2" x14ac:dyDescent="0.2">
      <c r="A37052" s="112" t="s">
        <v>76578</v>
      </c>
      <c r="B37052" s="112" t="s">
        <v>76579</v>
      </c>
    </row>
    <row r="37053" spans="1:2" x14ac:dyDescent="0.2">
      <c r="A37053" s="112" t="s">
        <v>76580</v>
      </c>
      <c r="B37053" s="112" t="s">
        <v>76581</v>
      </c>
    </row>
    <row r="37054" spans="1:2" x14ac:dyDescent="0.2">
      <c r="A37054" s="112" t="s">
        <v>76582</v>
      </c>
      <c r="B37054" s="112" t="s">
        <v>76583</v>
      </c>
    </row>
    <row r="37055" spans="1:2" x14ac:dyDescent="0.2">
      <c r="A37055" s="112" t="s">
        <v>76584</v>
      </c>
      <c r="B37055" s="112" t="s">
        <v>76585</v>
      </c>
    </row>
    <row r="37056" spans="1:2" x14ac:dyDescent="0.2">
      <c r="A37056" s="112" t="s">
        <v>76586</v>
      </c>
      <c r="B37056" s="112" t="s">
        <v>76587</v>
      </c>
    </row>
    <row r="37057" spans="1:2" x14ac:dyDescent="0.2">
      <c r="A37057" s="112" t="s">
        <v>76588</v>
      </c>
      <c r="B37057" s="112" t="s">
        <v>76589</v>
      </c>
    </row>
    <row r="37058" spans="1:2" x14ac:dyDescent="0.2">
      <c r="A37058" s="112" t="s">
        <v>76590</v>
      </c>
      <c r="B37058" s="112" t="s">
        <v>76591</v>
      </c>
    </row>
    <row r="37059" spans="1:2" x14ac:dyDescent="0.2">
      <c r="A37059" s="112" t="s">
        <v>76592</v>
      </c>
      <c r="B37059" s="112" t="s">
        <v>76593</v>
      </c>
    </row>
    <row r="37060" spans="1:2" x14ac:dyDescent="0.2">
      <c r="A37060" s="112" t="s">
        <v>76594</v>
      </c>
      <c r="B37060" s="112" t="s">
        <v>76595</v>
      </c>
    </row>
    <row r="37061" spans="1:2" x14ac:dyDescent="0.2">
      <c r="A37061" s="112" t="s">
        <v>76596</v>
      </c>
      <c r="B37061" s="112" t="s">
        <v>76597</v>
      </c>
    </row>
    <row r="37062" spans="1:2" x14ac:dyDescent="0.2">
      <c r="A37062" s="112" t="s">
        <v>76598</v>
      </c>
      <c r="B37062" s="112" t="s">
        <v>76599</v>
      </c>
    </row>
    <row r="37063" spans="1:2" x14ac:dyDescent="0.2">
      <c r="A37063" s="112" t="s">
        <v>76600</v>
      </c>
      <c r="B37063" s="112" t="s">
        <v>76601</v>
      </c>
    </row>
    <row r="37064" spans="1:2" x14ac:dyDescent="0.2">
      <c r="A37064" s="112" t="s">
        <v>76602</v>
      </c>
      <c r="B37064" s="112" t="s">
        <v>76603</v>
      </c>
    </row>
    <row r="37065" spans="1:2" x14ac:dyDescent="0.2">
      <c r="A37065" s="112" t="s">
        <v>76604</v>
      </c>
      <c r="B37065" s="112" t="s">
        <v>76605</v>
      </c>
    </row>
    <row r="37066" spans="1:2" x14ac:dyDescent="0.2">
      <c r="A37066" s="112" t="s">
        <v>76606</v>
      </c>
      <c r="B37066" s="112" t="s">
        <v>76607</v>
      </c>
    </row>
    <row r="37067" spans="1:2" x14ac:dyDescent="0.2">
      <c r="A37067" s="112" t="s">
        <v>76608</v>
      </c>
      <c r="B37067" s="112" t="s">
        <v>76609</v>
      </c>
    </row>
    <row r="37068" spans="1:2" x14ac:dyDescent="0.2">
      <c r="A37068" s="112" t="s">
        <v>76610</v>
      </c>
      <c r="B37068" s="112" t="s">
        <v>76611</v>
      </c>
    </row>
    <row r="37069" spans="1:2" x14ac:dyDescent="0.2">
      <c r="A37069" s="112" t="s">
        <v>76612</v>
      </c>
      <c r="B37069" s="112" t="s">
        <v>76613</v>
      </c>
    </row>
    <row r="37070" spans="1:2" x14ac:dyDescent="0.2">
      <c r="A37070" s="112" t="s">
        <v>76614</v>
      </c>
      <c r="B37070" s="112" t="s">
        <v>76615</v>
      </c>
    </row>
    <row r="37071" spans="1:2" x14ac:dyDescent="0.2">
      <c r="A37071" s="112" t="s">
        <v>76616</v>
      </c>
      <c r="B37071" s="112" t="s">
        <v>76617</v>
      </c>
    </row>
    <row r="37072" spans="1:2" x14ac:dyDescent="0.2">
      <c r="A37072" s="112" t="s">
        <v>76618</v>
      </c>
      <c r="B37072" s="112" t="s">
        <v>76619</v>
      </c>
    </row>
    <row r="37073" spans="1:2" x14ac:dyDescent="0.2">
      <c r="A37073" s="112" t="s">
        <v>76620</v>
      </c>
      <c r="B37073" s="112" t="s">
        <v>76621</v>
      </c>
    </row>
    <row r="37074" spans="1:2" x14ac:dyDescent="0.2">
      <c r="A37074" s="112" t="s">
        <v>76622</v>
      </c>
      <c r="B37074" s="112" t="s">
        <v>76623</v>
      </c>
    </row>
    <row r="37075" spans="1:2" x14ac:dyDescent="0.2">
      <c r="A37075" s="112" t="s">
        <v>76624</v>
      </c>
      <c r="B37075" s="112" t="s">
        <v>76625</v>
      </c>
    </row>
    <row r="37076" spans="1:2" x14ac:dyDescent="0.2">
      <c r="A37076" s="112" t="s">
        <v>76626</v>
      </c>
      <c r="B37076" s="112" t="s">
        <v>76627</v>
      </c>
    </row>
    <row r="37077" spans="1:2" x14ac:dyDescent="0.2">
      <c r="A37077" s="112" t="s">
        <v>76628</v>
      </c>
      <c r="B37077" s="112" t="s">
        <v>76629</v>
      </c>
    </row>
    <row r="37078" spans="1:2" x14ac:dyDescent="0.2">
      <c r="A37078" s="112" t="s">
        <v>76630</v>
      </c>
      <c r="B37078" s="112" t="s">
        <v>76631</v>
      </c>
    </row>
    <row r="37079" spans="1:2" x14ac:dyDescent="0.2">
      <c r="A37079" s="112" t="s">
        <v>76632</v>
      </c>
      <c r="B37079" s="112" t="s">
        <v>76633</v>
      </c>
    </row>
    <row r="37080" spans="1:2" x14ac:dyDescent="0.2">
      <c r="A37080" s="112" t="s">
        <v>76634</v>
      </c>
      <c r="B37080" s="112" t="s">
        <v>76635</v>
      </c>
    </row>
    <row r="37081" spans="1:2" x14ac:dyDescent="0.2">
      <c r="A37081" s="112" t="s">
        <v>76636</v>
      </c>
      <c r="B37081" s="112" t="s">
        <v>76637</v>
      </c>
    </row>
    <row r="37082" spans="1:2" x14ac:dyDescent="0.2">
      <c r="A37082" s="112" t="s">
        <v>76638</v>
      </c>
      <c r="B37082" s="112" t="s">
        <v>76639</v>
      </c>
    </row>
    <row r="37083" spans="1:2" x14ac:dyDescent="0.2">
      <c r="A37083" s="112" t="s">
        <v>76640</v>
      </c>
      <c r="B37083" s="112" t="s">
        <v>76641</v>
      </c>
    </row>
    <row r="37084" spans="1:2" x14ac:dyDescent="0.2">
      <c r="A37084" s="112" t="s">
        <v>76642</v>
      </c>
      <c r="B37084" s="112" t="s">
        <v>76643</v>
      </c>
    </row>
    <row r="37085" spans="1:2" x14ac:dyDescent="0.2">
      <c r="A37085" s="112" t="s">
        <v>76644</v>
      </c>
      <c r="B37085" s="112" t="s">
        <v>76645</v>
      </c>
    </row>
    <row r="37086" spans="1:2" x14ac:dyDescent="0.2">
      <c r="A37086" s="112" t="s">
        <v>76646</v>
      </c>
      <c r="B37086" s="112" t="s">
        <v>76647</v>
      </c>
    </row>
    <row r="37087" spans="1:2" x14ac:dyDescent="0.2">
      <c r="A37087" s="112" t="s">
        <v>76648</v>
      </c>
      <c r="B37087" s="112" t="s">
        <v>76649</v>
      </c>
    </row>
    <row r="37088" spans="1:2" x14ac:dyDescent="0.2">
      <c r="A37088" s="112" t="s">
        <v>76650</v>
      </c>
      <c r="B37088" s="112" t="s">
        <v>76651</v>
      </c>
    </row>
    <row r="37089" spans="1:2" x14ac:dyDescent="0.2">
      <c r="A37089" s="112" t="s">
        <v>76652</v>
      </c>
      <c r="B37089" s="112" t="s">
        <v>76653</v>
      </c>
    </row>
    <row r="37090" spans="1:2" x14ac:dyDescent="0.2">
      <c r="A37090" s="112" t="s">
        <v>76654</v>
      </c>
      <c r="B37090" s="112" t="s">
        <v>76655</v>
      </c>
    </row>
    <row r="37091" spans="1:2" x14ac:dyDescent="0.2">
      <c r="A37091" s="112" t="s">
        <v>76656</v>
      </c>
      <c r="B37091" s="112" t="s">
        <v>76657</v>
      </c>
    </row>
    <row r="37092" spans="1:2" x14ac:dyDescent="0.2">
      <c r="A37092" s="112" t="s">
        <v>76658</v>
      </c>
      <c r="B37092" s="112" t="s">
        <v>76659</v>
      </c>
    </row>
    <row r="37093" spans="1:2" x14ac:dyDescent="0.2">
      <c r="A37093" s="112" t="s">
        <v>76660</v>
      </c>
      <c r="B37093" s="112" t="s">
        <v>76661</v>
      </c>
    </row>
    <row r="37094" spans="1:2" x14ac:dyDescent="0.2">
      <c r="A37094" s="112" t="s">
        <v>76662</v>
      </c>
      <c r="B37094" s="112" t="s">
        <v>76663</v>
      </c>
    </row>
    <row r="37095" spans="1:2" x14ac:dyDescent="0.2">
      <c r="A37095" s="112" t="s">
        <v>76664</v>
      </c>
      <c r="B37095" s="112" t="s">
        <v>76665</v>
      </c>
    </row>
    <row r="37096" spans="1:2" x14ac:dyDescent="0.2">
      <c r="A37096" s="112" t="s">
        <v>76666</v>
      </c>
      <c r="B37096" s="112" t="s">
        <v>76667</v>
      </c>
    </row>
    <row r="37097" spans="1:2" x14ac:dyDescent="0.2">
      <c r="A37097" s="112" t="s">
        <v>76668</v>
      </c>
      <c r="B37097" s="112" t="s">
        <v>76669</v>
      </c>
    </row>
    <row r="37098" spans="1:2" x14ac:dyDescent="0.2">
      <c r="A37098" s="112" t="s">
        <v>76670</v>
      </c>
      <c r="B37098" s="112" t="s">
        <v>76671</v>
      </c>
    </row>
    <row r="37099" spans="1:2" x14ac:dyDescent="0.2">
      <c r="A37099" s="112" t="s">
        <v>76672</v>
      </c>
      <c r="B37099" s="112" t="s">
        <v>76673</v>
      </c>
    </row>
    <row r="37100" spans="1:2" x14ac:dyDescent="0.2">
      <c r="A37100" s="112" t="s">
        <v>76674</v>
      </c>
      <c r="B37100" s="112" t="s">
        <v>76675</v>
      </c>
    </row>
    <row r="37101" spans="1:2" x14ac:dyDescent="0.2">
      <c r="A37101" s="112" t="s">
        <v>76676</v>
      </c>
      <c r="B37101" s="112" t="s">
        <v>76677</v>
      </c>
    </row>
    <row r="37102" spans="1:2" x14ac:dyDescent="0.2">
      <c r="A37102" s="112" t="s">
        <v>76678</v>
      </c>
      <c r="B37102" s="112" t="s">
        <v>76679</v>
      </c>
    </row>
    <row r="37103" spans="1:2" x14ac:dyDescent="0.2">
      <c r="A37103" s="112" t="s">
        <v>76680</v>
      </c>
      <c r="B37103" s="112" t="s">
        <v>76681</v>
      </c>
    </row>
    <row r="37104" spans="1:2" x14ac:dyDescent="0.2">
      <c r="A37104" s="112" t="s">
        <v>76682</v>
      </c>
      <c r="B37104" s="112" t="s">
        <v>76683</v>
      </c>
    </row>
    <row r="37105" spans="1:2" x14ac:dyDescent="0.2">
      <c r="A37105" s="112" t="s">
        <v>76684</v>
      </c>
      <c r="B37105" s="112" t="s">
        <v>76685</v>
      </c>
    </row>
    <row r="37106" spans="1:2" x14ac:dyDescent="0.2">
      <c r="A37106" s="112" t="s">
        <v>76686</v>
      </c>
      <c r="B37106" s="112" t="s">
        <v>76687</v>
      </c>
    </row>
    <row r="37107" spans="1:2" x14ac:dyDescent="0.2">
      <c r="A37107" s="112" t="s">
        <v>76688</v>
      </c>
      <c r="B37107" s="112" t="s">
        <v>76689</v>
      </c>
    </row>
    <row r="37108" spans="1:2" x14ac:dyDescent="0.2">
      <c r="A37108" s="112" t="s">
        <v>76690</v>
      </c>
      <c r="B37108" s="112" t="s">
        <v>76691</v>
      </c>
    </row>
    <row r="37109" spans="1:2" x14ac:dyDescent="0.2">
      <c r="A37109" s="112" t="s">
        <v>76692</v>
      </c>
      <c r="B37109" s="112" t="s">
        <v>76693</v>
      </c>
    </row>
    <row r="37110" spans="1:2" x14ac:dyDescent="0.2">
      <c r="A37110" s="112" t="s">
        <v>76694</v>
      </c>
      <c r="B37110" s="112" t="s">
        <v>76695</v>
      </c>
    </row>
    <row r="37111" spans="1:2" x14ac:dyDescent="0.2">
      <c r="A37111" s="112" t="s">
        <v>76696</v>
      </c>
      <c r="B37111" s="112" t="s">
        <v>76697</v>
      </c>
    </row>
    <row r="37112" spans="1:2" x14ac:dyDescent="0.2">
      <c r="A37112" s="112" t="s">
        <v>76698</v>
      </c>
      <c r="B37112" s="112" t="s">
        <v>76699</v>
      </c>
    </row>
    <row r="37113" spans="1:2" x14ac:dyDescent="0.2">
      <c r="A37113" s="112" t="s">
        <v>76700</v>
      </c>
      <c r="B37113" s="112" t="s">
        <v>76701</v>
      </c>
    </row>
    <row r="37114" spans="1:2" x14ac:dyDescent="0.2">
      <c r="A37114" s="112" t="s">
        <v>76702</v>
      </c>
      <c r="B37114" s="112" t="s">
        <v>76703</v>
      </c>
    </row>
    <row r="37115" spans="1:2" x14ac:dyDescent="0.2">
      <c r="A37115" s="112" t="s">
        <v>76704</v>
      </c>
      <c r="B37115" s="112" t="s">
        <v>76705</v>
      </c>
    </row>
    <row r="37116" spans="1:2" x14ac:dyDescent="0.2">
      <c r="A37116" s="112" t="s">
        <v>76706</v>
      </c>
      <c r="B37116" s="112" t="s">
        <v>76707</v>
      </c>
    </row>
    <row r="37117" spans="1:2" x14ac:dyDescent="0.2">
      <c r="A37117" s="112" t="s">
        <v>76708</v>
      </c>
      <c r="B37117" s="112" t="s">
        <v>76709</v>
      </c>
    </row>
    <row r="37118" spans="1:2" x14ac:dyDescent="0.2">
      <c r="A37118" s="112" t="s">
        <v>76710</v>
      </c>
      <c r="B37118" s="112" t="s">
        <v>76711</v>
      </c>
    </row>
    <row r="37119" spans="1:2" x14ac:dyDescent="0.2">
      <c r="A37119" s="112" t="s">
        <v>76712</v>
      </c>
      <c r="B37119" s="112" t="s">
        <v>76713</v>
      </c>
    </row>
    <row r="37120" spans="1:2" x14ac:dyDescent="0.2">
      <c r="A37120" s="112" t="s">
        <v>76714</v>
      </c>
      <c r="B37120" s="112" t="s">
        <v>76715</v>
      </c>
    </row>
    <row r="37121" spans="1:2" x14ac:dyDescent="0.2">
      <c r="A37121" s="112" t="s">
        <v>76716</v>
      </c>
      <c r="B37121" s="112" t="s">
        <v>76717</v>
      </c>
    </row>
    <row r="37122" spans="1:2" x14ac:dyDescent="0.2">
      <c r="A37122" s="112" t="s">
        <v>76718</v>
      </c>
      <c r="B37122" s="112" t="s">
        <v>76719</v>
      </c>
    </row>
    <row r="37123" spans="1:2" x14ac:dyDescent="0.2">
      <c r="A37123" s="112" t="s">
        <v>76720</v>
      </c>
      <c r="B37123" s="112" t="s">
        <v>76721</v>
      </c>
    </row>
    <row r="37124" spans="1:2" x14ac:dyDescent="0.2">
      <c r="A37124" s="112" t="s">
        <v>76722</v>
      </c>
      <c r="B37124" s="112" t="s">
        <v>76723</v>
      </c>
    </row>
    <row r="37125" spans="1:2" x14ac:dyDescent="0.2">
      <c r="A37125" s="112" t="s">
        <v>76724</v>
      </c>
      <c r="B37125" s="112" t="s">
        <v>76725</v>
      </c>
    </row>
    <row r="37126" spans="1:2" x14ac:dyDescent="0.2">
      <c r="A37126" s="112" t="s">
        <v>76726</v>
      </c>
      <c r="B37126" s="112" t="s">
        <v>76727</v>
      </c>
    </row>
    <row r="37127" spans="1:2" x14ac:dyDescent="0.2">
      <c r="A37127" s="112" t="s">
        <v>76728</v>
      </c>
      <c r="B37127" s="112" t="s">
        <v>76729</v>
      </c>
    </row>
    <row r="37128" spans="1:2" x14ac:dyDescent="0.2">
      <c r="A37128" s="112" t="s">
        <v>76730</v>
      </c>
      <c r="B37128" s="112" t="s">
        <v>76731</v>
      </c>
    </row>
    <row r="37129" spans="1:2" x14ac:dyDescent="0.2">
      <c r="A37129" s="112" t="s">
        <v>76732</v>
      </c>
      <c r="B37129" s="112" t="s">
        <v>76733</v>
      </c>
    </row>
    <row r="37130" spans="1:2" x14ac:dyDescent="0.2">
      <c r="A37130" s="112" t="s">
        <v>76734</v>
      </c>
      <c r="B37130" s="112" t="s">
        <v>76735</v>
      </c>
    </row>
    <row r="37131" spans="1:2" x14ac:dyDescent="0.2">
      <c r="A37131" s="112" t="s">
        <v>76736</v>
      </c>
      <c r="B37131" s="112" t="s">
        <v>76737</v>
      </c>
    </row>
    <row r="37132" spans="1:2" x14ac:dyDescent="0.2">
      <c r="A37132" s="112" t="s">
        <v>76738</v>
      </c>
      <c r="B37132" s="112" t="s">
        <v>76739</v>
      </c>
    </row>
    <row r="37133" spans="1:2" x14ac:dyDescent="0.2">
      <c r="A37133" s="112" t="s">
        <v>76740</v>
      </c>
      <c r="B37133" s="112" t="s">
        <v>76741</v>
      </c>
    </row>
    <row r="37134" spans="1:2" x14ac:dyDescent="0.2">
      <c r="A37134" s="112" t="s">
        <v>76742</v>
      </c>
      <c r="B37134" s="112" t="s">
        <v>76743</v>
      </c>
    </row>
    <row r="37135" spans="1:2" x14ac:dyDescent="0.2">
      <c r="A37135" s="112" t="s">
        <v>76744</v>
      </c>
      <c r="B37135" s="112" t="s">
        <v>76745</v>
      </c>
    </row>
    <row r="37136" spans="1:2" x14ac:dyDescent="0.2">
      <c r="A37136" s="112" t="s">
        <v>76746</v>
      </c>
      <c r="B37136" s="112" t="s">
        <v>76747</v>
      </c>
    </row>
    <row r="37137" spans="1:2" x14ac:dyDescent="0.2">
      <c r="A37137" s="112" t="s">
        <v>76748</v>
      </c>
      <c r="B37137" s="112" t="s">
        <v>76749</v>
      </c>
    </row>
    <row r="37138" spans="1:2" x14ac:dyDescent="0.2">
      <c r="A37138" s="112" t="s">
        <v>76750</v>
      </c>
      <c r="B37138" s="112" t="s">
        <v>76751</v>
      </c>
    </row>
    <row r="37139" spans="1:2" x14ac:dyDescent="0.2">
      <c r="A37139" s="112" t="s">
        <v>76752</v>
      </c>
      <c r="B37139" s="112" t="s">
        <v>76753</v>
      </c>
    </row>
    <row r="37140" spans="1:2" x14ac:dyDescent="0.2">
      <c r="A37140" s="112" t="s">
        <v>76754</v>
      </c>
      <c r="B37140" s="112" t="s">
        <v>76755</v>
      </c>
    </row>
    <row r="37141" spans="1:2" x14ac:dyDescent="0.2">
      <c r="A37141" s="112" t="s">
        <v>76756</v>
      </c>
      <c r="B37141" s="112" t="s">
        <v>76757</v>
      </c>
    </row>
    <row r="37142" spans="1:2" x14ac:dyDescent="0.2">
      <c r="A37142" s="112" t="s">
        <v>76758</v>
      </c>
      <c r="B37142" s="112" t="s">
        <v>76759</v>
      </c>
    </row>
    <row r="37143" spans="1:2" x14ac:dyDescent="0.2">
      <c r="A37143" s="112" t="s">
        <v>76760</v>
      </c>
      <c r="B37143" s="112" t="s">
        <v>76761</v>
      </c>
    </row>
    <row r="37144" spans="1:2" x14ac:dyDescent="0.2">
      <c r="A37144" s="112" t="s">
        <v>76762</v>
      </c>
      <c r="B37144" s="112" t="s">
        <v>76763</v>
      </c>
    </row>
    <row r="37145" spans="1:2" x14ac:dyDescent="0.2">
      <c r="A37145" s="112" t="s">
        <v>76764</v>
      </c>
      <c r="B37145" s="112" t="s">
        <v>76765</v>
      </c>
    </row>
    <row r="37146" spans="1:2" x14ac:dyDescent="0.2">
      <c r="A37146" s="112" t="s">
        <v>76766</v>
      </c>
      <c r="B37146" s="112" t="s">
        <v>76767</v>
      </c>
    </row>
    <row r="37147" spans="1:2" x14ac:dyDescent="0.2">
      <c r="A37147" s="112" t="s">
        <v>76768</v>
      </c>
      <c r="B37147" s="112" t="s">
        <v>76769</v>
      </c>
    </row>
    <row r="37148" spans="1:2" x14ac:dyDescent="0.2">
      <c r="A37148" s="112" t="s">
        <v>76770</v>
      </c>
      <c r="B37148" s="112" t="s">
        <v>76771</v>
      </c>
    </row>
    <row r="37149" spans="1:2" x14ac:dyDescent="0.2">
      <c r="A37149" s="112" t="s">
        <v>76772</v>
      </c>
      <c r="B37149" s="112" t="s">
        <v>76773</v>
      </c>
    </row>
    <row r="37150" spans="1:2" x14ac:dyDescent="0.2">
      <c r="A37150" s="112" t="s">
        <v>76774</v>
      </c>
      <c r="B37150" s="112" t="s">
        <v>76775</v>
      </c>
    </row>
    <row r="37151" spans="1:2" x14ac:dyDescent="0.2">
      <c r="A37151" s="112" t="s">
        <v>76776</v>
      </c>
      <c r="B37151" s="112" t="s">
        <v>76777</v>
      </c>
    </row>
    <row r="37152" spans="1:2" x14ac:dyDescent="0.2">
      <c r="A37152" s="112" t="s">
        <v>76778</v>
      </c>
      <c r="B37152" s="112" t="s">
        <v>76779</v>
      </c>
    </row>
    <row r="37153" spans="1:2" x14ac:dyDescent="0.2">
      <c r="A37153" s="112" t="s">
        <v>76780</v>
      </c>
      <c r="B37153" s="112" t="s">
        <v>76781</v>
      </c>
    </row>
    <row r="37154" spans="1:2" x14ac:dyDescent="0.2">
      <c r="A37154" s="112" t="s">
        <v>76782</v>
      </c>
      <c r="B37154" s="112" t="s">
        <v>76783</v>
      </c>
    </row>
    <row r="37155" spans="1:2" x14ac:dyDescent="0.2">
      <c r="A37155" s="112" t="s">
        <v>76784</v>
      </c>
      <c r="B37155" s="112" t="s">
        <v>76785</v>
      </c>
    </row>
    <row r="37156" spans="1:2" x14ac:dyDescent="0.2">
      <c r="A37156" s="112" t="s">
        <v>76786</v>
      </c>
      <c r="B37156" s="112" t="s">
        <v>76787</v>
      </c>
    </row>
    <row r="37157" spans="1:2" x14ac:dyDescent="0.2">
      <c r="A37157" s="112" t="s">
        <v>76788</v>
      </c>
      <c r="B37157" s="112" t="s">
        <v>76789</v>
      </c>
    </row>
    <row r="37158" spans="1:2" x14ac:dyDescent="0.2">
      <c r="A37158" s="112" t="s">
        <v>76790</v>
      </c>
      <c r="B37158" s="112" t="s">
        <v>76791</v>
      </c>
    </row>
    <row r="37159" spans="1:2" x14ac:dyDescent="0.2">
      <c r="A37159" s="112" t="s">
        <v>76792</v>
      </c>
      <c r="B37159" s="112" t="s">
        <v>76793</v>
      </c>
    </row>
    <row r="37160" spans="1:2" x14ac:dyDescent="0.2">
      <c r="A37160" s="112" t="s">
        <v>76794</v>
      </c>
      <c r="B37160" s="112" t="s">
        <v>76795</v>
      </c>
    </row>
    <row r="37161" spans="1:2" x14ac:dyDescent="0.2">
      <c r="A37161" s="112" t="s">
        <v>76796</v>
      </c>
      <c r="B37161" s="112" t="s">
        <v>76797</v>
      </c>
    </row>
    <row r="37162" spans="1:2" x14ac:dyDescent="0.2">
      <c r="A37162" s="112" t="s">
        <v>76798</v>
      </c>
      <c r="B37162" s="112" t="s">
        <v>76799</v>
      </c>
    </row>
    <row r="37163" spans="1:2" x14ac:dyDescent="0.2">
      <c r="A37163" s="112" t="s">
        <v>76800</v>
      </c>
      <c r="B37163" s="112" t="s">
        <v>76801</v>
      </c>
    </row>
    <row r="37164" spans="1:2" x14ac:dyDescent="0.2">
      <c r="A37164" s="112" t="s">
        <v>76802</v>
      </c>
      <c r="B37164" s="112" t="s">
        <v>76803</v>
      </c>
    </row>
    <row r="37165" spans="1:2" x14ac:dyDescent="0.2">
      <c r="A37165" s="112" t="s">
        <v>76804</v>
      </c>
      <c r="B37165" s="112" t="s">
        <v>76805</v>
      </c>
    </row>
    <row r="37166" spans="1:2" x14ac:dyDescent="0.2">
      <c r="A37166" s="112" t="s">
        <v>76806</v>
      </c>
      <c r="B37166" s="112" t="s">
        <v>76807</v>
      </c>
    </row>
    <row r="37167" spans="1:2" x14ac:dyDescent="0.2">
      <c r="A37167" s="112" t="s">
        <v>76808</v>
      </c>
      <c r="B37167" s="112" t="s">
        <v>76809</v>
      </c>
    </row>
    <row r="37168" spans="1:2" x14ac:dyDescent="0.2">
      <c r="A37168" s="112" t="s">
        <v>76810</v>
      </c>
      <c r="B37168" s="112" t="s">
        <v>76811</v>
      </c>
    </row>
    <row r="37169" spans="1:2" x14ac:dyDescent="0.2">
      <c r="A37169" s="112" t="s">
        <v>76812</v>
      </c>
      <c r="B37169" s="112" t="s">
        <v>76813</v>
      </c>
    </row>
    <row r="37170" spans="1:2" x14ac:dyDescent="0.2">
      <c r="A37170" s="112" t="s">
        <v>76814</v>
      </c>
      <c r="B37170" s="112" t="s">
        <v>76815</v>
      </c>
    </row>
    <row r="37171" spans="1:2" x14ac:dyDescent="0.2">
      <c r="A37171" s="112" t="s">
        <v>76816</v>
      </c>
      <c r="B37171" s="112" t="s">
        <v>76817</v>
      </c>
    </row>
    <row r="37172" spans="1:2" x14ac:dyDescent="0.2">
      <c r="A37172" s="112" t="s">
        <v>76818</v>
      </c>
      <c r="B37172" s="112" t="s">
        <v>76819</v>
      </c>
    </row>
    <row r="37173" spans="1:2" x14ac:dyDescent="0.2">
      <c r="A37173" s="112" t="s">
        <v>76820</v>
      </c>
      <c r="B37173" s="112" t="s">
        <v>76821</v>
      </c>
    </row>
    <row r="37174" spans="1:2" x14ac:dyDescent="0.2">
      <c r="A37174" s="112" t="s">
        <v>76822</v>
      </c>
      <c r="B37174" s="112" t="s">
        <v>76823</v>
      </c>
    </row>
    <row r="37175" spans="1:2" x14ac:dyDescent="0.2">
      <c r="A37175" s="112" t="s">
        <v>76824</v>
      </c>
      <c r="B37175" s="112" t="s">
        <v>76825</v>
      </c>
    </row>
    <row r="37176" spans="1:2" x14ac:dyDescent="0.2">
      <c r="A37176" s="112" t="s">
        <v>76826</v>
      </c>
      <c r="B37176" s="112" t="s">
        <v>76827</v>
      </c>
    </row>
    <row r="37177" spans="1:2" x14ac:dyDescent="0.2">
      <c r="A37177" s="112" t="s">
        <v>76828</v>
      </c>
      <c r="B37177" s="112" t="s">
        <v>76829</v>
      </c>
    </row>
    <row r="37178" spans="1:2" x14ac:dyDescent="0.2">
      <c r="A37178" s="112" t="s">
        <v>76830</v>
      </c>
      <c r="B37178" s="112" t="s">
        <v>76831</v>
      </c>
    </row>
    <row r="37179" spans="1:2" x14ac:dyDescent="0.2">
      <c r="A37179" s="112" t="s">
        <v>76832</v>
      </c>
      <c r="B37179" s="112" t="s">
        <v>76833</v>
      </c>
    </row>
    <row r="37180" spans="1:2" x14ac:dyDescent="0.2">
      <c r="A37180" s="112" t="s">
        <v>76834</v>
      </c>
      <c r="B37180" s="112" t="s">
        <v>76835</v>
      </c>
    </row>
    <row r="37181" spans="1:2" x14ac:dyDescent="0.2">
      <c r="A37181" s="112" t="s">
        <v>76836</v>
      </c>
      <c r="B37181" s="112" t="s">
        <v>76837</v>
      </c>
    </row>
    <row r="37182" spans="1:2" x14ac:dyDescent="0.2">
      <c r="A37182" s="112" t="s">
        <v>76838</v>
      </c>
      <c r="B37182" s="112" t="s">
        <v>76839</v>
      </c>
    </row>
    <row r="37183" spans="1:2" x14ac:dyDescent="0.2">
      <c r="A37183" s="112" t="s">
        <v>76840</v>
      </c>
      <c r="B37183" s="112" t="s">
        <v>76841</v>
      </c>
    </row>
    <row r="37184" spans="1:2" x14ac:dyDescent="0.2">
      <c r="A37184" s="112" t="s">
        <v>76842</v>
      </c>
      <c r="B37184" s="112" t="s">
        <v>76843</v>
      </c>
    </row>
    <row r="37185" spans="1:2" x14ac:dyDescent="0.2">
      <c r="A37185" s="112" t="s">
        <v>76844</v>
      </c>
      <c r="B37185" s="112" t="s">
        <v>76845</v>
      </c>
    </row>
    <row r="37186" spans="1:2" x14ac:dyDescent="0.2">
      <c r="A37186" s="112" t="s">
        <v>76846</v>
      </c>
      <c r="B37186" s="112" t="s">
        <v>76847</v>
      </c>
    </row>
    <row r="37187" spans="1:2" x14ac:dyDescent="0.2">
      <c r="A37187" s="112" t="s">
        <v>76848</v>
      </c>
      <c r="B37187" s="112" t="s">
        <v>76849</v>
      </c>
    </row>
    <row r="37188" spans="1:2" x14ac:dyDescent="0.2">
      <c r="A37188" s="112" t="s">
        <v>76850</v>
      </c>
      <c r="B37188" s="112" t="s">
        <v>76851</v>
      </c>
    </row>
    <row r="37189" spans="1:2" x14ac:dyDescent="0.2">
      <c r="A37189" s="112" t="s">
        <v>76852</v>
      </c>
      <c r="B37189" s="112" t="s">
        <v>76853</v>
      </c>
    </row>
    <row r="37190" spans="1:2" x14ac:dyDescent="0.2">
      <c r="A37190" s="112" t="s">
        <v>76854</v>
      </c>
      <c r="B37190" s="112" t="s">
        <v>76855</v>
      </c>
    </row>
    <row r="37191" spans="1:2" x14ac:dyDescent="0.2">
      <c r="A37191" s="112" t="s">
        <v>76856</v>
      </c>
      <c r="B37191" s="112" t="s">
        <v>76857</v>
      </c>
    </row>
    <row r="37192" spans="1:2" x14ac:dyDescent="0.2">
      <c r="A37192" s="112" t="s">
        <v>76858</v>
      </c>
      <c r="B37192" s="112" t="s">
        <v>76859</v>
      </c>
    </row>
    <row r="37193" spans="1:2" x14ac:dyDescent="0.2">
      <c r="A37193" s="112" t="s">
        <v>76860</v>
      </c>
      <c r="B37193" s="112" t="s">
        <v>76861</v>
      </c>
    </row>
    <row r="37194" spans="1:2" x14ac:dyDescent="0.2">
      <c r="A37194" s="112" t="s">
        <v>76862</v>
      </c>
      <c r="B37194" s="112" t="s">
        <v>76863</v>
      </c>
    </row>
    <row r="37195" spans="1:2" x14ac:dyDescent="0.2">
      <c r="A37195" s="112" t="s">
        <v>76864</v>
      </c>
      <c r="B37195" s="112" t="s">
        <v>76865</v>
      </c>
    </row>
    <row r="37196" spans="1:2" x14ac:dyDescent="0.2">
      <c r="A37196" s="112" t="s">
        <v>76866</v>
      </c>
      <c r="B37196" s="112" t="s">
        <v>76867</v>
      </c>
    </row>
    <row r="37197" spans="1:2" x14ac:dyDescent="0.2">
      <c r="A37197" s="112" t="s">
        <v>76868</v>
      </c>
      <c r="B37197" s="112" t="s">
        <v>76869</v>
      </c>
    </row>
    <row r="37198" spans="1:2" x14ac:dyDescent="0.2">
      <c r="A37198" s="112" t="s">
        <v>76870</v>
      </c>
      <c r="B37198" s="112" t="s">
        <v>76871</v>
      </c>
    </row>
    <row r="37199" spans="1:2" x14ac:dyDescent="0.2">
      <c r="A37199" s="112" t="s">
        <v>76872</v>
      </c>
      <c r="B37199" s="112" t="s">
        <v>76873</v>
      </c>
    </row>
    <row r="37200" spans="1:2" x14ac:dyDescent="0.2">
      <c r="A37200" s="112" t="s">
        <v>76874</v>
      </c>
      <c r="B37200" s="112" t="s">
        <v>76875</v>
      </c>
    </row>
    <row r="37201" spans="1:2" x14ac:dyDescent="0.2">
      <c r="A37201" s="112" t="s">
        <v>76876</v>
      </c>
      <c r="B37201" s="112" t="s">
        <v>76877</v>
      </c>
    </row>
    <row r="37202" spans="1:2" x14ac:dyDescent="0.2">
      <c r="A37202" s="112" t="s">
        <v>76878</v>
      </c>
      <c r="B37202" s="112" t="s">
        <v>76879</v>
      </c>
    </row>
    <row r="37203" spans="1:2" x14ac:dyDescent="0.2">
      <c r="A37203" s="112" t="s">
        <v>76880</v>
      </c>
      <c r="B37203" s="112" t="s">
        <v>76881</v>
      </c>
    </row>
    <row r="37204" spans="1:2" x14ac:dyDescent="0.2">
      <c r="A37204" s="112" t="s">
        <v>76882</v>
      </c>
      <c r="B37204" s="112" t="s">
        <v>76883</v>
      </c>
    </row>
    <row r="37205" spans="1:2" x14ac:dyDescent="0.2">
      <c r="A37205" s="112" t="s">
        <v>76884</v>
      </c>
      <c r="B37205" s="112" t="s">
        <v>76885</v>
      </c>
    </row>
    <row r="37206" spans="1:2" x14ac:dyDescent="0.2">
      <c r="A37206" s="112" t="s">
        <v>76886</v>
      </c>
      <c r="B37206" s="112" t="s">
        <v>76887</v>
      </c>
    </row>
    <row r="37207" spans="1:2" x14ac:dyDescent="0.2">
      <c r="A37207" s="112" t="s">
        <v>76888</v>
      </c>
      <c r="B37207" s="112" t="s">
        <v>76889</v>
      </c>
    </row>
    <row r="37208" spans="1:2" x14ac:dyDescent="0.2">
      <c r="A37208" s="112" t="s">
        <v>76890</v>
      </c>
      <c r="B37208" s="112" t="s">
        <v>76891</v>
      </c>
    </row>
    <row r="37209" spans="1:2" x14ac:dyDescent="0.2">
      <c r="A37209" s="112" t="s">
        <v>76892</v>
      </c>
      <c r="B37209" s="112" t="s">
        <v>76893</v>
      </c>
    </row>
    <row r="37210" spans="1:2" x14ac:dyDescent="0.2">
      <c r="A37210" s="112" t="s">
        <v>76894</v>
      </c>
      <c r="B37210" s="112" t="s">
        <v>76895</v>
      </c>
    </row>
    <row r="37211" spans="1:2" x14ac:dyDescent="0.2">
      <c r="A37211" s="112" t="s">
        <v>76896</v>
      </c>
      <c r="B37211" s="112" t="s">
        <v>76897</v>
      </c>
    </row>
    <row r="37212" spans="1:2" x14ac:dyDescent="0.2">
      <c r="A37212" s="112" t="s">
        <v>76898</v>
      </c>
      <c r="B37212" s="112" t="s">
        <v>76899</v>
      </c>
    </row>
    <row r="37213" spans="1:2" x14ac:dyDescent="0.2">
      <c r="A37213" s="112" t="s">
        <v>76900</v>
      </c>
      <c r="B37213" s="112" t="s">
        <v>76901</v>
      </c>
    </row>
    <row r="37214" spans="1:2" x14ac:dyDescent="0.2">
      <c r="A37214" s="112" t="s">
        <v>76902</v>
      </c>
      <c r="B37214" s="112" t="s">
        <v>76903</v>
      </c>
    </row>
    <row r="37215" spans="1:2" x14ac:dyDescent="0.2">
      <c r="A37215" s="112" t="s">
        <v>76904</v>
      </c>
      <c r="B37215" s="112" t="s">
        <v>76905</v>
      </c>
    </row>
    <row r="37216" spans="1:2" x14ac:dyDescent="0.2">
      <c r="A37216" s="112" t="s">
        <v>76906</v>
      </c>
      <c r="B37216" s="112" t="s">
        <v>76907</v>
      </c>
    </row>
    <row r="37217" spans="1:2" x14ac:dyDescent="0.2">
      <c r="A37217" s="112" t="s">
        <v>76908</v>
      </c>
      <c r="B37217" s="112" t="s">
        <v>76909</v>
      </c>
    </row>
    <row r="37218" spans="1:2" x14ac:dyDescent="0.2">
      <c r="A37218" s="112" t="s">
        <v>76910</v>
      </c>
      <c r="B37218" s="112" t="s">
        <v>76911</v>
      </c>
    </row>
    <row r="37219" spans="1:2" x14ac:dyDescent="0.2">
      <c r="A37219" s="112" t="s">
        <v>76912</v>
      </c>
      <c r="B37219" s="112" t="s">
        <v>76913</v>
      </c>
    </row>
    <row r="37220" spans="1:2" x14ac:dyDescent="0.2">
      <c r="A37220" s="112" t="s">
        <v>76914</v>
      </c>
      <c r="B37220" s="112" t="s">
        <v>76915</v>
      </c>
    </row>
    <row r="37221" spans="1:2" x14ac:dyDescent="0.2">
      <c r="A37221" s="112" t="s">
        <v>76916</v>
      </c>
      <c r="B37221" s="112" t="s">
        <v>76917</v>
      </c>
    </row>
    <row r="37222" spans="1:2" x14ac:dyDescent="0.2">
      <c r="A37222" s="112" t="s">
        <v>76918</v>
      </c>
      <c r="B37222" s="112" t="s">
        <v>76919</v>
      </c>
    </row>
    <row r="37223" spans="1:2" x14ac:dyDescent="0.2">
      <c r="A37223" s="112" t="s">
        <v>76920</v>
      </c>
      <c r="B37223" s="112" t="s">
        <v>76921</v>
      </c>
    </row>
    <row r="37224" spans="1:2" x14ac:dyDescent="0.2">
      <c r="A37224" s="112" t="s">
        <v>76922</v>
      </c>
      <c r="B37224" s="112" t="s">
        <v>76923</v>
      </c>
    </row>
    <row r="37225" spans="1:2" x14ac:dyDescent="0.2">
      <c r="A37225" s="112" t="s">
        <v>76924</v>
      </c>
      <c r="B37225" s="112" t="s">
        <v>76925</v>
      </c>
    </row>
    <row r="37226" spans="1:2" x14ac:dyDescent="0.2">
      <c r="A37226" s="112" t="s">
        <v>76926</v>
      </c>
      <c r="B37226" s="112" t="s">
        <v>76927</v>
      </c>
    </row>
    <row r="37227" spans="1:2" x14ac:dyDescent="0.2">
      <c r="A37227" s="112" t="s">
        <v>76928</v>
      </c>
      <c r="B37227" s="112" t="s">
        <v>76929</v>
      </c>
    </row>
    <row r="37228" spans="1:2" x14ac:dyDescent="0.2">
      <c r="A37228" s="112" t="s">
        <v>76930</v>
      </c>
      <c r="B37228" s="112" t="s">
        <v>76931</v>
      </c>
    </row>
    <row r="37229" spans="1:2" x14ac:dyDescent="0.2">
      <c r="A37229" s="112" t="s">
        <v>76932</v>
      </c>
      <c r="B37229" s="112" t="s">
        <v>76933</v>
      </c>
    </row>
    <row r="37230" spans="1:2" x14ac:dyDescent="0.2">
      <c r="A37230" s="112" t="s">
        <v>76934</v>
      </c>
      <c r="B37230" s="112" t="s">
        <v>76935</v>
      </c>
    </row>
    <row r="37231" spans="1:2" x14ac:dyDescent="0.2">
      <c r="A37231" s="112" t="s">
        <v>76936</v>
      </c>
      <c r="B37231" s="112" t="s">
        <v>76937</v>
      </c>
    </row>
    <row r="37232" spans="1:2" x14ac:dyDescent="0.2">
      <c r="A37232" s="112" t="s">
        <v>76938</v>
      </c>
      <c r="B37232" s="112" t="s">
        <v>76939</v>
      </c>
    </row>
    <row r="37233" spans="1:2" x14ac:dyDescent="0.2">
      <c r="A37233" s="112" t="s">
        <v>76940</v>
      </c>
      <c r="B37233" s="112" t="s">
        <v>76941</v>
      </c>
    </row>
    <row r="37234" spans="1:2" x14ac:dyDescent="0.2">
      <c r="A37234" s="112" t="s">
        <v>76942</v>
      </c>
      <c r="B37234" s="112" t="s">
        <v>76943</v>
      </c>
    </row>
    <row r="37235" spans="1:2" x14ac:dyDescent="0.2">
      <c r="A37235" s="112" t="s">
        <v>76944</v>
      </c>
      <c r="B37235" s="112" t="s">
        <v>76945</v>
      </c>
    </row>
    <row r="37236" spans="1:2" x14ac:dyDescent="0.2">
      <c r="A37236" s="112" t="s">
        <v>76946</v>
      </c>
      <c r="B37236" s="112" t="s">
        <v>76947</v>
      </c>
    </row>
    <row r="37237" spans="1:2" x14ac:dyDescent="0.2">
      <c r="A37237" s="112" t="s">
        <v>76948</v>
      </c>
      <c r="B37237" s="112" t="s">
        <v>76949</v>
      </c>
    </row>
    <row r="37238" spans="1:2" x14ac:dyDescent="0.2">
      <c r="A37238" s="112" t="s">
        <v>76950</v>
      </c>
      <c r="B37238" s="112" t="s">
        <v>76951</v>
      </c>
    </row>
    <row r="37239" spans="1:2" x14ac:dyDescent="0.2">
      <c r="A37239" s="112" t="s">
        <v>76952</v>
      </c>
      <c r="B37239" s="112" t="s">
        <v>76953</v>
      </c>
    </row>
    <row r="37240" spans="1:2" x14ac:dyDescent="0.2">
      <c r="A37240" s="112" t="s">
        <v>76954</v>
      </c>
      <c r="B37240" s="112" t="s">
        <v>76955</v>
      </c>
    </row>
    <row r="37241" spans="1:2" x14ac:dyDescent="0.2">
      <c r="A37241" s="112" t="s">
        <v>76956</v>
      </c>
      <c r="B37241" s="112" t="s">
        <v>76957</v>
      </c>
    </row>
    <row r="37242" spans="1:2" x14ac:dyDescent="0.2">
      <c r="A37242" s="112" t="s">
        <v>76958</v>
      </c>
      <c r="B37242" s="112" t="s">
        <v>76959</v>
      </c>
    </row>
    <row r="37243" spans="1:2" x14ac:dyDescent="0.2">
      <c r="A37243" s="112" t="s">
        <v>76960</v>
      </c>
      <c r="B37243" s="112" t="s">
        <v>76961</v>
      </c>
    </row>
    <row r="37244" spans="1:2" x14ac:dyDescent="0.2">
      <c r="A37244" s="112" t="s">
        <v>76962</v>
      </c>
      <c r="B37244" s="112" t="s">
        <v>76963</v>
      </c>
    </row>
    <row r="37245" spans="1:2" x14ac:dyDescent="0.2">
      <c r="A37245" s="112" t="s">
        <v>76964</v>
      </c>
      <c r="B37245" s="112" t="s">
        <v>76965</v>
      </c>
    </row>
    <row r="37246" spans="1:2" x14ac:dyDescent="0.2">
      <c r="A37246" s="112" t="s">
        <v>76966</v>
      </c>
      <c r="B37246" s="112" t="s">
        <v>76967</v>
      </c>
    </row>
    <row r="37247" spans="1:2" x14ac:dyDescent="0.2">
      <c r="A37247" s="112" t="s">
        <v>76968</v>
      </c>
      <c r="B37247" s="112" t="s">
        <v>76969</v>
      </c>
    </row>
    <row r="37248" spans="1:2" x14ac:dyDescent="0.2">
      <c r="A37248" s="112" t="s">
        <v>76970</v>
      </c>
      <c r="B37248" s="112" t="s">
        <v>76971</v>
      </c>
    </row>
    <row r="37249" spans="1:2" x14ac:dyDescent="0.2">
      <c r="A37249" s="112" t="s">
        <v>76972</v>
      </c>
      <c r="B37249" s="112" t="s">
        <v>76973</v>
      </c>
    </row>
    <row r="37250" spans="1:2" x14ac:dyDescent="0.2">
      <c r="A37250" s="112" t="s">
        <v>76974</v>
      </c>
      <c r="B37250" s="112" t="s">
        <v>76975</v>
      </c>
    </row>
    <row r="37251" spans="1:2" x14ac:dyDescent="0.2">
      <c r="A37251" s="112" t="s">
        <v>76976</v>
      </c>
      <c r="B37251" s="112" t="s">
        <v>76977</v>
      </c>
    </row>
    <row r="37252" spans="1:2" x14ac:dyDescent="0.2">
      <c r="A37252" s="112" t="s">
        <v>76978</v>
      </c>
      <c r="B37252" s="112" t="s">
        <v>76979</v>
      </c>
    </row>
    <row r="37253" spans="1:2" x14ac:dyDescent="0.2">
      <c r="A37253" s="112" t="s">
        <v>76980</v>
      </c>
      <c r="B37253" s="112" t="s">
        <v>76981</v>
      </c>
    </row>
    <row r="37254" spans="1:2" x14ac:dyDescent="0.2">
      <c r="A37254" s="112" t="s">
        <v>76982</v>
      </c>
      <c r="B37254" s="112" t="s">
        <v>76983</v>
      </c>
    </row>
    <row r="37255" spans="1:2" x14ac:dyDescent="0.2">
      <c r="A37255" s="112" t="s">
        <v>76984</v>
      </c>
      <c r="B37255" s="112" t="s">
        <v>76985</v>
      </c>
    </row>
    <row r="37256" spans="1:2" x14ac:dyDescent="0.2">
      <c r="A37256" s="112" t="s">
        <v>76986</v>
      </c>
      <c r="B37256" s="112" t="s">
        <v>76987</v>
      </c>
    </row>
    <row r="37257" spans="1:2" x14ac:dyDescent="0.2">
      <c r="A37257" s="112" t="s">
        <v>76988</v>
      </c>
      <c r="B37257" s="112" t="s">
        <v>76989</v>
      </c>
    </row>
    <row r="37258" spans="1:2" x14ac:dyDescent="0.2">
      <c r="A37258" s="112" t="s">
        <v>76990</v>
      </c>
      <c r="B37258" s="112" t="s">
        <v>76991</v>
      </c>
    </row>
    <row r="37259" spans="1:2" x14ac:dyDescent="0.2">
      <c r="A37259" s="112" t="s">
        <v>76992</v>
      </c>
      <c r="B37259" s="112" t="s">
        <v>76993</v>
      </c>
    </row>
    <row r="37260" spans="1:2" x14ac:dyDescent="0.2">
      <c r="A37260" s="112" t="s">
        <v>76994</v>
      </c>
      <c r="B37260" s="112" t="s">
        <v>76995</v>
      </c>
    </row>
    <row r="37261" spans="1:2" x14ac:dyDescent="0.2">
      <c r="A37261" s="112" t="s">
        <v>76996</v>
      </c>
      <c r="B37261" s="112" t="s">
        <v>76997</v>
      </c>
    </row>
    <row r="37262" spans="1:2" x14ac:dyDescent="0.2">
      <c r="A37262" s="112" t="s">
        <v>76998</v>
      </c>
      <c r="B37262" s="112" t="s">
        <v>76999</v>
      </c>
    </row>
    <row r="37263" spans="1:2" x14ac:dyDescent="0.2">
      <c r="A37263" s="112" t="s">
        <v>77000</v>
      </c>
      <c r="B37263" s="112" t="s">
        <v>77001</v>
      </c>
    </row>
    <row r="37264" spans="1:2" x14ac:dyDescent="0.2">
      <c r="A37264" s="112" t="s">
        <v>77002</v>
      </c>
      <c r="B37264" s="112" t="s">
        <v>77003</v>
      </c>
    </row>
    <row r="37265" spans="1:2" x14ac:dyDescent="0.2">
      <c r="A37265" s="112" t="s">
        <v>77004</v>
      </c>
      <c r="B37265" s="112" t="s">
        <v>77005</v>
      </c>
    </row>
    <row r="37266" spans="1:2" x14ac:dyDescent="0.2">
      <c r="A37266" s="112" t="s">
        <v>77006</v>
      </c>
      <c r="B37266" s="112" t="s">
        <v>77007</v>
      </c>
    </row>
    <row r="37267" spans="1:2" x14ac:dyDescent="0.2">
      <c r="A37267" s="112" t="s">
        <v>77008</v>
      </c>
      <c r="B37267" s="112" t="s">
        <v>77009</v>
      </c>
    </row>
    <row r="37268" spans="1:2" x14ac:dyDescent="0.2">
      <c r="A37268" s="112" t="s">
        <v>77010</v>
      </c>
      <c r="B37268" s="112" t="s">
        <v>77011</v>
      </c>
    </row>
    <row r="37269" spans="1:2" x14ac:dyDescent="0.2">
      <c r="A37269" s="112" t="s">
        <v>77012</v>
      </c>
      <c r="B37269" s="112" t="s">
        <v>77013</v>
      </c>
    </row>
    <row r="37270" spans="1:2" x14ac:dyDescent="0.2">
      <c r="A37270" s="112" t="s">
        <v>77014</v>
      </c>
      <c r="B37270" s="112" t="s">
        <v>77015</v>
      </c>
    </row>
    <row r="37271" spans="1:2" x14ac:dyDescent="0.2">
      <c r="A37271" s="112" t="s">
        <v>77016</v>
      </c>
      <c r="B37271" s="112" t="s">
        <v>77017</v>
      </c>
    </row>
    <row r="37272" spans="1:2" x14ac:dyDescent="0.2">
      <c r="A37272" s="112" t="s">
        <v>77018</v>
      </c>
      <c r="B37272" s="112" t="s">
        <v>77019</v>
      </c>
    </row>
    <row r="37273" spans="1:2" x14ac:dyDescent="0.2">
      <c r="A37273" s="112" t="s">
        <v>77020</v>
      </c>
      <c r="B37273" s="112" t="s">
        <v>77021</v>
      </c>
    </row>
    <row r="37274" spans="1:2" x14ac:dyDescent="0.2">
      <c r="A37274" s="112" t="s">
        <v>77022</v>
      </c>
      <c r="B37274" s="112" t="s">
        <v>77023</v>
      </c>
    </row>
    <row r="37275" spans="1:2" x14ac:dyDescent="0.2">
      <c r="A37275" s="112" t="s">
        <v>77024</v>
      </c>
      <c r="B37275" s="112" t="s">
        <v>77025</v>
      </c>
    </row>
    <row r="37276" spans="1:2" x14ac:dyDescent="0.2">
      <c r="A37276" s="112" t="s">
        <v>77026</v>
      </c>
      <c r="B37276" s="112" t="s">
        <v>77027</v>
      </c>
    </row>
    <row r="37277" spans="1:2" x14ac:dyDescent="0.2">
      <c r="A37277" s="112" t="s">
        <v>77028</v>
      </c>
      <c r="B37277" s="112" t="s">
        <v>77029</v>
      </c>
    </row>
    <row r="37278" spans="1:2" x14ac:dyDescent="0.2">
      <c r="A37278" s="112" t="s">
        <v>77030</v>
      </c>
      <c r="B37278" s="112" t="s">
        <v>77031</v>
      </c>
    </row>
    <row r="37279" spans="1:2" x14ac:dyDescent="0.2">
      <c r="A37279" s="112" t="s">
        <v>77032</v>
      </c>
      <c r="B37279" s="112" t="s">
        <v>77033</v>
      </c>
    </row>
    <row r="37280" spans="1:2" x14ac:dyDescent="0.2">
      <c r="A37280" s="112" t="s">
        <v>77034</v>
      </c>
      <c r="B37280" s="112" t="s">
        <v>77035</v>
      </c>
    </row>
    <row r="37281" spans="1:2" x14ac:dyDescent="0.2">
      <c r="A37281" s="112" t="s">
        <v>77036</v>
      </c>
      <c r="B37281" s="112" t="s">
        <v>77037</v>
      </c>
    </row>
    <row r="37282" spans="1:2" x14ac:dyDescent="0.2">
      <c r="A37282" s="112" t="s">
        <v>77038</v>
      </c>
      <c r="B37282" s="112" t="s">
        <v>77039</v>
      </c>
    </row>
    <row r="37283" spans="1:2" x14ac:dyDescent="0.2">
      <c r="A37283" s="112" t="s">
        <v>77040</v>
      </c>
      <c r="B37283" s="112" t="s">
        <v>77041</v>
      </c>
    </row>
    <row r="37284" spans="1:2" x14ac:dyDescent="0.2">
      <c r="A37284" s="112" t="s">
        <v>77042</v>
      </c>
      <c r="B37284" s="112" t="s">
        <v>77043</v>
      </c>
    </row>
    <row r="37285" spans="1:2" x14ac:dyDescent="0.2">
      <c r="A37285" s="112" t="s">
        <v>77044</v>
      </c>
      <c r="B37285" s="112" t="s">
        <v>77045</v>
      </c>
    </row>
    <row r="37286" spans="1:2" x14ac:dyDescent="0.2">
      <c r="A37286" s="112" t="s">
        <v>77046</v>
      </c>
      <c r="B37286" s="112" t="s">
        <v>77047</v>
      </c>
    </row>
    <row r="37287" spans="1:2" x14ac:dyDescent="0.2">
      <c r="A37287" s="112" t="s">
        <v>77048</v>
      </c>
      <c r="B37287" s="112" t="s">
        <v>77049</v>
      </c>
    </row>
    <row r="37288" spans="1:2" x14ac:dyDescent="0.2">
      <c r="A37288" s="112" t="s">
        <v>77050</v>
      </c>
      <c r="B37288" s="112" t="s">
        <v>77051</v>
      </c>
    </row>
    <row r="37289" spans="1:2" x14ac:dyDescent="0.2">
      <c r="A37289" s="112" t="s">
        <v>77052</v>
      </c>
      <c r="B37289" s="112" t="s">
        <v>77053</v>
      </c>
    </row>
    <row r="37290" spans="1:2" x14ac:dyDescent="0.2">
      <c r="A37290" s="112" t="s">
        <v>77054</v>
      </c>
      <c r="B37290" s="112" t="s">
        <v>77055</v>
      </c>
    </row>
    <row r="37291" spans="1:2" x14ac:dyDescent="0.2">
      <c r="A37291" s="112" t="s">
        <v>77056</v>
      </c>
      <c r="B37291" s="112" t="s">
        <v>77057</v>
      </c>
    </row>
    <row r="37292" spans="1:2" x14ac:dyDescent="0.2">
      <c r="A37292" s="112" t="s">
        <v>77058</v>
      </c>
      <c r="B37292" s="112" t="s">
        <v>77059</v>
      </c>
    </row>
    <row r="37293" spans="1:2" x14ac:dyDescent="0.2">
      <c r="A37293" s="112" t="s">
        <v>77060</v>
      </c>
      <c r="B37293" s="112" t="s">
        <v>77061</v>
      </c>
    </row>
    <row r="37294" spans="1:2" x14ac:dyDescent="0.2">
      <c r="A37294" s="112" t="s">
        <v>77062</v>
      </c>
      <c r="B37294" s="112" t="s">
        <v>77063</v>
      </c>
    </row>
    <row r="37295" spans="1:2" x14ac:dyDescent="0.2">
      <c r="A37295" s="112" t="s">
        <v>77064</v>
      </c>
      <c r="B37295" s="112" t="s">
        <v>77065</v>
      </c>
    </row>
    <row r="37296" spans="1:2" x14ac:dyDescent="0.2">
      <c r="A37296" s="112" t="s">
        <v>77066</v>
      </c>
      <c r="B37296" s="112" t="s">
        <v>77067</v>
      </c>
    </row>
    <row r="37297" spans="1:2" x14ac:dyDescent="0.2">
      <c r="A37297" s="112" t="s">
        <v>77068</v>
      </c>
      <c r="B37297" s="112" t="s">
        <v>77069</v>
      </c>
    </row>
    <row r="37298" spans="1:2" x14ac:dyDescent="0.2">
      <c r="A37298" s="112" t="s">
        <v>77070</v>
      </c>
      <c r="B37298" s="112" t="s">
        <v>77071</v>
      </c>
    </row>
    <row r="37299" spans="1:2" x14ac:dyDescent="0.2">
      <c r="A37299" s="112" t="s">
        <v>77072</v>
      </c>
      <c r="B37299" s="112" t="s">
        <v>77073</v>
      </c>
    </row>
    <row r="37300" spans="1:2" x14ac:dyDescent="0.2">
      <c r="A37300" s="112" t="s">
        <v>77074</v>
      </c>
      <c r="B37300" s="112" t="s">
        <v>77075</v>
      </c>
    </row>
    <row r="37301" spans="1:2" x14ac:dyDescent="0.2">
      <c r="A37301" s="112" t="s">
        <v>77076</v>
      </c>
      <c r="B37301" s="112" t="s">
        <v>77077</v>
      </c>
    </row>
    <row r="37302" spans="1:2" x14ac:dyDescent="0.2">
      <c r="A37302" s="112" t="s">
        <v>77078</v>
      </c>
      <c r="B37302" s="112" t="s">
        <v>77079</v>
      </c>
    </row>
    <row r="37303" spans="1:2" x14ac:dyDescent="0.2">
      <c r="A37303" s="112" t="s">
        <v>77080</v>
      </c>
      <c r="B37303" s="112" t="s">
        <v>77081</v>
      </c>
    </row>
    <row r="37304" spans="1:2" x14ac:dyDescent="0.2">
      <c r="A37304" s="112" t="s">
        <v>77082</v>
      </c>
      <c r="B37304" s="112" t="s">
        <v>77083</v>
      </c>
    </row>
    <row r="37305" spans="1:2" x14ac:dyDescent="0.2">
      <c r="A37305" s="112" t="s">
        <v>77084</v>
      </c>
      <c r="B37305" s="112" t="s">
        <v>77085</v>
      </c>
    </row>
    <row r="37306" spans="1:2" x14ac:dyDescent="0.2">
      <c r="A37306" s="112" t="s">
        <v>77086</v>
      </c>
      <c r="B37306" s="112" t="s">
        <v>77087</v>
      </c>
    </row>
    <row r="37307" spans="1:2" x14ac:dyDescent="0.2">
      <c r="A37307" s="112" t="s">
        <v>77088</v>
      </c>
      <c r="B37307" s="112" t="s">
        <v>77089</v>
      </c>
    </row>
    <row r="37308" spans="1:2" x14ac:dyDescent="0.2">
      <c r="A37308" s="112" t="s">
        <v>77090</v>
      </c>
      <c r="B37308" s="112" t="s">
        <v>77091</v>
      </c>
    </row>
    <row r="37309" spans="1:2" x14ac:dyDescent="0.2">
      <c r="A37309" s="112" t="s">
        <v>77092</v>
      </c>
      <c r="B37309" s="112" t="s">
        <v>77093</v>
      </c>
    </row>
    <row r="37310" spans="1:2" x14ac:dyDescent="0.2">
      <c r="A37310" s="112" t="s">
        <v>77094</v>
      </c>
      <c r="B37310" s="112" t="s">
        <v>77095</v>
      </c>
    </row>
    <row r="37311" spans="1:2" x14ac:dyDescent="0.2">
      <c r="A37311" s="112" t="s">
        <v>77096</v>
      </c>
      <c r="B37311" s="112" t="s">
        <v>77097</v>
      </c>
    </row>
    <row r="37312" spans="1:2" x14ac:dyDescent="0.2">
      <c r="A37312" s="112" t="s">
        <v>77098</v>
      </c>
      <c r="B37312" s="112" t="s">
        <v>77099</v>
      </c>
    </row>
    <row r="37313" spans="1:2" x14ac:dyDescent="0.2">
      <c r="A37313" s="112" t="s">
        <v>77100</v>
      </c>
      <c r="B37313" s="112" t="s">
        <v>77101</v>
      </c>
    </row>
    <row r="37314" spans="1:2" x14ac:dyDescent="0.2">
      <c r="A37314" s="112" t="s">
        <v>77102</v>
      </c>
      <c r="B37314" s="112" t="s">
        <v>77103</v>
      </c>
    </row>
    <row r="37315" spans="1:2" x14ac:dyDescent="0.2">
      <c r="A37315" s="112" t="s">
        <v>77104</v>
      </c>
      <c r="B37315" s="112" t="s">
        <v>77105</v>
      </c>
    </row>
    <row r="37316" spans="1:2" x14ac:dyDescent="0.2">
      <c r="A37316" s="112" t="s">
        <v>77106</v>
      </c>
      <c r="B37316" s="112" t="s">
        <v>77107</v>
      </c>
    </row>
    <row r="37317" spans="1:2" x14ac:dyDescent="0.2">
      <c r="A37317" s="112" t="s">
        <v>77108</v>
      </c>
      <c r="B37317" s="112" t="s">
        <v>77109</v>
      </c>
    </row>
    <row r="37318" spans="1:2" x14ac:dyDescent="0.2">
      <c r="A37318" s="112" t="s">
        <v>77110</v>
      </c>
      <c r="B37318" s="112" t="s">
        <v>77111</v>
      </c>
    </row>
    <row r="37319" spans="1:2" x14ac:dyDescent="0.2">
      <c r="A37319" s="112" t="s">
        <v>77112</v>
      </c>
      <c r="B37319" s="112" t="s">
        <v>77113</v>
      </c>
    </row>
    <row r="37320" spans="1:2" x14ac:dyDescent="0.2">
      <c r="A37320" s="112" t="s">
        <v>77114</v>
      </c>
      <c r="B37320" s="112" t="s">
        <v>77115</v>
      </c>
    </row>
    <row r="37321" spans="1:2" x14ac:dyDescent="0.2">
      <c r="A37321" s="112" t="s">
        <v>77116</v>
      </c>
      <c r="B37321" s="112" t="s">
        <v>77117</v>
      </c>
    </row>
    <row r="37322" spans="1:2" x14ac:dyDescent="0.2">
      <c r="A37322" s="112" t="s">
        <v>77118</v>
      </c>
      <c r="B37322" s="112" t="s">
        <v>77119</v>
      </c>
    </row>
    <row r="37323" spans="1:2" x14ac:dyDescent="0.2">
      <c r="A37323" s="112" t="s">
        <v>77120</v>
      </c>
      <c r="B37323" s="112" t="s">
        <v>77121</v>
      </c>
    </row>
    <row r="37324" spans="1:2" x14ac:dyDescent="0.2">
      <c r="A37324" s="112" t="s">
        <v>77122</v>
      </c>
      <c r="B37324" s="112" t="s">
        <v>77123</v>
      </c>
    </row>
    <row r="37325" spans="1:2" x14ac:dyDescent="0.2">
      <c r="A37325" s="112" t="s">
        <v>77124</v>
      </c>
      <c r="B37325" s="112" t="s">
        <v>77125</v>
      </c>
    </row>
    <row r="37326" spans="1:2" x14ac:dyDescent="0.2">
      <c r="A37326" s="112" t="s">
        <v>77126</v>
      </c>
      <c r="B37326" s="112" t="s">
        <v>77127</v>
      </c>
    </row>
    <row r="37327" spans="1:2" x14ac:dyDescent="0.2">
      <c r="A37327" s="112" t="s">
        <v>77128</v>
      </c>
      <c r="B37327" s="112" t="s">
        <v>77129</v>
      </c>
    </row>
    <row r="37328" spans="1:2" x14ac:dyDescent="0.2">
      <c r="A37328" s="112" t="s">
        <v>77130</v>
      </c>
      <c r="B37328" s="112" t="s">
        <v>77131</v>
      </c>
    </row>
    <row r="37329" spans="1:2" x14ac:dyDescent="0.2">
      <c r="A37329" s="112" t="s">
        <v>77132</v>
      </c>
      <c r="B37329" s="112" t="s">
        <v>77133</v>
      </c>
    </row>
    <row r="37330" spans="1:2" x14ac:dyDescent="0.2">
      <c r="A37330" s="112" t="s">
        <v>77134</v>
      </c>
      <c r="B37330" s="112" t="s">
        <v>77135</v>
      </c>
    </row>
    <row r="37331" spans="1:2" x14ac:dyDescent="0.2">
      <c r="A37331" s="112" t="s">
        <v>77136</v>
      </c>
      <c r="B37331" s="112" t="s">
        <v>77137</v>
      </c>
    </row>
    <row r="37332" spans="1:2" x14ac:dyDescent="0.2">
      <c r="A37332" s="112" t="s">
        <v>77138</v>
      </c>
      <c r="B37332" s="112" t="s">
        <v>77139</v>
      </c>
    </row>
    <row r="37333" spans="1:2" x14ac:dyDescent="0.2">
      <c r="A37333" s="112" t="s">
        <v>77140</v>
      </c>
      <c r="B37333" s="112" t="s">
        <v>77141</v>
      </c>
    </row>
    <row r="37334" spans="1:2" x14ac:dyDescent="0.2">
      <c r="A37334" s="112" t="s">
        <v>77142</v>
      </c>
      <c r="B37334" s="112" t="s">
        <v>77143</v>
      </c>
    </row>
    <row r="37335" spans="1:2" x14ac:dyDescent="0.2">
      <c r="A37335" s="112" t="s">
        <v>77144</v>
      </c>
      <c r="B37335" s="112" t="s">
        <v>77145</v>
      </c>
    </row>
    <row r="37336" spans="1:2" x14ac:dyDescent="0.2">
      <c r="A37336" s="112" t="s">
        <v>77146</v>
      </c>
      <c r="B37336" s="112" t="s">
        <v>77147</v>
      </c>
    </row>
    <row r="37337" spans="1:2" x14ac:dyDescent="0.2">
      <c r="A37337" s="112" t="s">
        <v>77148</v>
      </c>
      <c r="B37337" s="112" t="s">
        <v>77149</v>
      </c>
    </row>
    <row r="37338" spans="1:2" x14ac:dyDescent="0.2">
      <c r="A37338" s="112" t="s">
        <v>77150</v>
      </c>
      <c r="B37338" s="112" t="s">
        <v>77151</v>
      </c>
    </row>
    <row r="37339" spans="1:2" x14ac:dyDescent="0.2">
      <c r="A37339" s="112" t="s">
        <v>77152</v>
      </c>
      <c r="B37339" s="112" t="s">
        <v>77153</v>
      </c>
    </row>
    <row r="37340" spans="1:2" x14ac:dyDescent="0.2">
      <c r="A37340" s="112" t="s">
        <v>77154</v>
      </c>
      <c r="B37340" s="112" t="s">
        <v>77155</v>
      </c>
    </row>
    <row r="37341" spans="1:2" x14ac:dyDescent="0.2">
      <c r="A37341" s="112" t="s">
        <v>77156</v>
      </c>
      <c r="B37341" s="112" t="s">
        <v>77157</v>
      </c>
    </row>
    <row r="37342" spans="1:2" x14ac:dyDescent="0.2">
      <c r="A37342" s="112" t="s">
        <v>77158</v>
      </c>
      <c r="B37342" s="112" t="s">
        <v>77159</v>
      </c>
    </row>
    <row r="37343" spans="1:2" x14ac:dyDescent="0.2">
      <c r="A37343" s="112" t="s">
        <v>77160</v>
      </c>
      <c r="B37343" s="112" t="s">
        <v>77161</v>
      </c>
    </row>
    <row r="37344" spans="1:2" x14ac:dyDescent="0.2">
      <c r="A37344" s="112" t="s">
        <v>77162</v>
      </c>
      <c r="B37344" s="112" t="s">
        <v>77163</v>
      </c>
    </row>
    <row r="37345" spans="1:2" x14ac:dyDescent="0.2">
      <c r="A37345" s="112" t="s">
        <v>77164</v>
      </c>
      <c r="B37345" s="112" t="s">
        <v>77165</v>
      </c>
    </row>
    <row r="37346" spans="1:2" x14ac:dyDescent="0.2">
      <c r="A37346" s="112" t="s">
        <v>77166</v>
      </c>
      <c r="B37346" s="112" t="s">
        <v>77167</v>
      </c>
    </row>
    <row r="37347" spans="1:2" x14ac:dyDescent="0.2">
      <c r="A37347" s="112" t="s">
        <v>77168</v>
      </c>
      <c r="B37347" s="112" t="s">
        <v>77169</v>
      </c>
    </row>
    <row r="37348" spans="1:2" x14ac:dyDescent="0.2">
      <c r="A37348" s="112" t="s">
        <v>77170</v>
      </c>
      <c r="B37348" s="112" t="s">
        <v>77171</v>
      </c>
    </row>
    <row r="37349" spans="1:2" x14ac:dyDescent="0.2">
      <c r="A37349" s="112" t="s">
        <v>77172</v>
      </c>
      <c r="B37349" s="112" t="s">
        <v>77173</v>
      </c>
    </row>
    <row r="37350" spans="1:2" x14ac:dyDescent="0.2">
      <c r="A37350" s="112" t="s">
        <v>77174</v>
      </c>
      <c r="B37350" s="112" t="s">
        <v>77175</v>
      </c>
    </row>
    <row r="37351" spans="1:2" x14ac:dyDescent="0.2">
      <c r="A37351" s="112" t="s">
        <v>77176</v>
      </c>
      <c r="B37351" s="112" t="s">
        <v>77177</v>
      </c>
    </row>
    <row r="37352" spans="1:2" x14ac:dyDescent="0.2">
      <c r="A37352" s="112" t="s">
        <v>77178</v>
      </c>
      <c r="B37352" s="112" t="s">
        <v>77179</v>
      </c>
    </row>
    <row r="37353" spans="1:2" x14ac:dyDescent="0.2">
      <c r="A37353" s="112" t="s">
        <v>77180</v>
      </c>
      <c r="B37353" s="112" t="s">
        <v>77181</v>
      </c>
    </row>
    <row r="37354" spans="1:2" x14ac:dyDescent="0.2">
      <c r="A37354" s="112" t="s">
        <v>77182</v>
      </c>
      <c r="B37354" s="112" t="s">
        <v>77183</v>
      </c>
    </row>
    <row r="37355" spans="1:2" x14ac:dyDescent="0.2">
      <c r="A37355" s="112" t="s">
        <v>77184</v>
      </c>
      <c r="B37355" s="112" t="s">
        <v>77185</v>
      </c>
    </row>
    <row r="37356" spans="1:2" x14ac:dyDescent="0.2">
      <c r="A37356" s="112" t="s">
        <v>77186</v>
      </c>
      <c r="B37356" s="112" t="s">
        <v>77187</v>
      </c>
    </row>
    <row r="37357" spans="1:2" x14ac:dyDescent="0.2">
      <c r="A37357" s="112" t="s">
        <v>77188</v>
      </c>
      <c r="B37357" s="112" t="s">
        <v>77189</v>
      </c>
    </row>
    <row r="37358" spans="1:2" x14ac:dyDescent="0.2">
      <c r="A37358" s="112" t="s">
        <v>77190</v>
      </c>
      <c r="B37358" s="112" t="s">
        <v>77191</v>
      </c>
    </row>
    <row r="37359" spans="1:2" x14ac:dyDescent="0.2">
      <c r="A37359" s="112" t="s">
        <v>77192</v>
      </c>
      <c r="B37359" s="112" t="s">
        <v>77193</v>
      </c>
    </row>
    <row r="37360" spans="1:2" x14ac:dyDescent="0.2">
      <c r="A37360" s="112" t="s">
        <v>77194</v>
      </c>
      <c r="B37360" s="112" t="s">
        <v>77195</v>
      </c>
    </row>
    <row r="37361" spans="1:2" x14ac:dyDescent="0.2">
      <c r="A37361" s="112" t="s">
        <v>77196</v>
      </c>
      <c r="B37361" s="112" t="s">
        <v>77197</v>
      </c>
    </row>
    <row r="37362" spans="1:2" x14ac:dyDescent="0.2">
      <c r="A37362" s="112" t="s">
        <v>77198</v>
      </c>
      <c r="B37362" s="112" t="s">
        <v>77199</v>
      </c>
    </row>
    <row r="37363" spans="1:2" x14ac:dyDescent="0.2">
      <c r="A37363" s="112" t="s">
        <v>77200</v>
      </c>
      <c r="B37363" s="112" t="s">
        <v>77201</v>
      </c>
    </row>
    <row r="37364" spans="1:2" x14ac:dyDescent="0.2">
      <c r="A37364" s="112" t="s">
        <v>77202</v>
      </c>
      <c r="B37364" s="112" t="s">
        <v>77203</v>
      </c>
    </row>
    <row r="37365" spans="1:2" x14ac:dyDescent="0.2">
      <c r="A37365" s="112" t="s">
        <v>77204</v>
      </c>
      <c r="B37365" s="112" t="s">
        <v>77205</v>
      </c>
    </row>
    <row r="37366" spans="1:2" x14ac:dyDescent="0.2">
      <c r="A37366" s="112" t="s">
        <v>77206</v>
      </c>
      <c r="B37366" s="112" t="s">
        <v>77207</v>
      </c>
    </row>
    <row r="37367" spans="1:2" x14ac:dyDescent="0.2">
      <c r="A37367" s="112" t="s">
        <v>77208</v>
      </c>
      <c r="B37367" s="112" t="s">
        <v>77209</v>
      </c>
    </row>
    <row r="37368" spans="1:2" x14ac:dyDescent="0.2">
      <c r="A37368" s="112" t="s">
        <v>77210</v>
      </c>
      <c r="B37368" s="112" t="s">
        <v>77211</v>
      </c>
    </row>
    <row r="37369" spans="1:2" x14ac:dyDescent="0.2">
      <c r="A37369" s="112" t="s">
        <v>77212</v>
      </c>
      <c r="B37369" s="112" t="s">
        <v>77213</v>
      </c>
    </row>
    <row r="37370" spans="1:2" x14ac:dyDescent="0.2">
      <c r="A37370" s="112" t="s">
        <v>77214</v>
      </c>
      <c r="B37370" s="112" t="s">
        <v>77215</v>
      </c>
    </row>
    <row r="37371" spans="1:2" x14ac:dyDescent="0.2">
      <c r="A37371" s="112" t="s">
        <v>77216</v>
      </c>
      <c r="B37371" s="112" t="s">
        <v>77217</v>
      </c>
    </row>
    <row r="37372" spans="1:2" x14ac:dyDescent="0.2">
      <c r="A37372" s="112" t="s">
        <v>77218</v>
      </c>
      <c r="B37372" s="112" t="s">
        <v>77219</v>
      </c>
    </row>
    <row r="37373" spans="1:2" x14ac:dyDescent="0.2">
      <c r="A37373" s="112" t="s">
        <v>77220</v>
      </c>
      <c r="B37373" s="112" t="s">
        <v>77221</v>
      </c>
    </row>
    <row r="37374" spans="1:2" x14ac:dyDescent="0.2">
      <c r="A37374" s="112" t="s">
        <v>77222</v>
      </c>
      <c r="B37374" s="112" t="s">
        <v>77223</v>
      </c>
    </row>
    <row r="37375" spans="1:2" x14ac:dyDescent="0.2">
      <c r="A37375" s="112" t="s">
        <v>77224</v>
      </c>
      <c r="B37375" s="112" t="s">
        <v>77225</v>
      </c>
    </row>
    <row r="37376" spans="1:2" x14ac:dyDescent="0.2">
      <c r="A37376" s="112" t="s">
        <v>77226</v>
      </c>
      <c r="B37376" s="112" t="s">
        <v>77227</v>
      </c>
    </row>
    <row r="37377" spans="1:2" x14ac:dyDescent="0.2">
      <c r="A37377" s="112" t="s">
        <v>77228</v>
      </c>
      <c r="B37377" s="112" t="s">
        <v>77229</v>
      </c>
    </row>
    <row r="37378" spans="1:2" x14ac:dyDescent="0.2">
      <c r="A37378" s="112" t="s">
        <v>77230</v>
      </c>
      <c r="B37378" s="112" t="s">
        <v>77231</v>
      </c>
    </row>
    <row r="37379" spans="1:2" x14ac:dyDescent="0.2">
      <c r="A37379" s="112" t="s">
        <v>77232</v>
      </c>
      <c r="B37379" s="112" t="s">
        <v>77233</v>
      </c>
    </row>
    <row r="37380" spans="1:2" x14ac:dyDescent="0.2">
      <c r="A37380" s="112" t="s">
        <v>77234</v>
      </c>
      <c r="B37380" s="112" t="s">
        <v>77235</v>
      </c>
    </row>
    <row r="37381" spans="1:2" x14ac:dyDescent="0.2">
      <c r="A37381" s="112" t="s">
        <v>77236</v>
      </c>
      <c r="B37381" s="112" t="s">
        <v>77237</v>
      </c>
    </row>
    <row r="37382" spans="1:2" x14ac:dyDescent="0.2">
      <c r="A37382" s="112" t="s">
        <v>77238</v>
      </c>
      <c r="B37382" s="112" t="s">
        <v>77239</v>
      </c>
    </row>
    <row r="37383" spans="1:2" x14ac:dyDescent="0.2">
      <c r="A37383" s="112" t="s">
        <v>77240</v>
      </c>
      <c r="B37383" s="112" t="s">
        <v>77241</v>
      </c>
    </row>
    <row r="37384" spans="1:2" x14ac:dyDescent="0.2">
      <c r="A37384" s="112" t="s">
        <v>77242</v>
      </c>
      <c r="B37384" s="112" t="s">
        <v>77243</v>
      </c>
    </row>
    <row r="37385" spans="1:2" x14ac:dyDescent="0.2">
      <c r="A37385" s="112" t="s">
        <v>77244</v>
      </c>
      <c r="B37385" s="112" t="s">
        <v>77245</v>
      </c>
    </row>
    <row r="37386" spans="1:2" x14ac:dyDescent="0.2">
      <c r="A37386" s="112" t="s">
        <v>77246</v>
      </c>
      <c r="B37386" s="112" t="s">
        <v>77247</v>
      </c>
    </row>
    <row r="37387" spans="1:2" x14ac:dyDescent="0.2">
      <c r="A37387" s="112" t="s">
        <v>77248</v>
      </c>
      <c r="B37387" s="112" t="s">
        <v>77249</v>
      </c>
    </row>
    <row r="37388" spans="1:2" x14ac:dyDescent="0.2">
      <c r="A37388" s="112" t="s">
        <v>77250</v>
      </c>
      <c r="B37388" s="112" t="s">
        <v>77251</v>
      </c>
    </row>
    <row r="37389" spans="1:2" x14ac:dyDescent="0.2">
      <c r="A37389" s="112" t="s">
        <v>77252</v>
      </c>
      <c r="B37389" s="112" t="s">
        <v>77253</v>
      </c>
    </row>
    <row r="37390" spans="1:2" x14ac:dyDescent="0.2">
      <c r="A37390" s="112" t="s">
        <v>77254</v>
      </c>
      <c r="B37390" s="112" t="s">
        <v>77255</v>
      </c>
    </row>
    <row r="37391" spans="1:2" x14ac:dyDescent="0.2">
      <c r="A37391" s="112" t="s">
        <v>77256</v>
      </c>
      <c r="B37391" s="112" t="s">
        <v>77257</v>
      </c>
    </row>
    <row r="37392" spans="1:2" x14ac:dyDescent="0.2">
      <c r="A37392" s="112" t="s">
        <v>77258</v>
      </c>
      <c r="B37392" s="112" t="s">
        <v>77259</v>
      </c>
    </row>
    <row r="37393" spans="1:2" x14ac:dyDescent="0.2">
      <c r="A37393" s="112" t="s">
        <v>77260</v>
      </c>
      <c r="B37393" s="112" t="s">
        <v>77261</v>
      </c>
    </row>
    <row r="37394" spans="1:2" x14ac:dyDescent="0.2">
      <c r="A37394" s="112" t="s">
        <v>77262</v>
      </c>
      <c r="B37394" s="112" t="s">
        <v>77263</v>
      </c>
    </row>
    <row r="37395" spans="1:2" x14ac:dyDescent="0.2">
      <c r="A37395" s="112" t="s">
        <v>77264</v>
      </c>
      <c r="B37395" s="112" t="s">
        <v>77265</v>
      </c>
    </row>
    <row r="37396" spans="1:2" x14ac:dyDescent="0.2">
      <c r="A37396" s="112" t="s">
        <v>77266</v>
      </c>
      <c r="B37396" s="112" t="s">
        <v>77267</v>
      </c>
    </row>
    <row r="37397" spans="1:2" x14ac:dyDescent="0.2">
      <c r="A37397" s="112" t="s">
        <v>77268</v>
      </c>
      <c r="B37397" s="112" t="s">
        <v>77269</v>
      </c>
    </row>
    <row r="37398" spans="1:2" x14ac:dyDescent="0.2">
      <c r="A37398" s="112" t="s">
        <v>77270</v>
      </c>
      <c r="B37398" s="112" t="s">
        <v>77271</v>
      </c>
    </row>
    <row r="37399" spans="1:2" x14ac:dyDescent="0.2">
      <c r="A37399" s="112" t="s">
        <v>77272</v>
      </c>
      <c r="B37399" s="112" t="s">
        <v>77273</v>
      </c>
    </row>
    <row r="37400" spans="1:2" x14ac:dyDescent="0.2">
      <c r="A37400" s="112" t="s">
        <v>77274</v>
      </c>
      <c r="B37400" s="112" t="s">
        <v>77275</v>
      </c>
    </row>
    <row r="37401" spans="1:2" x14ac:dyDescent="0.2">
      <c r="A37401" s="112" t="s">
        <v>77276</v>
      </c>
      <c r="B37401" s="112" t="s">
        <v>77277</v>
      </c>
    </row>
    <row r="37402" spans="1:2" x14ac:dyDescent="0.2">
      <c r="A37402" s="112" t="s">
        <v>77278</v>
      </c>
      <c r="B37402" s="112" t="s">
        <v>77279</v>
      </c>
    </row>
    <row r="37403" spans="1:2" x14ac:dyDescent="0.2">
      <c r="A37403" s="112" t="s">
        <v>77280</v>
      </c>
      <c r="B37403" s="112" t="s">
        <v>77281</v>
      </c>
    </row>
    <row r="37404" spans="1:2" x14ac:dyDescent="0.2">
      <c r="A37404" s="112" t="s">
        <v>77282</v>
      </c>
      <c r="B37404" s="112" t="s">
        <v>77283</v>
      </c>
    </row>
    <row r="37405" spans="1:2" x14ac:dyDescent="0.2">
      <c r="A37405" s="112" t="s">
        <v>77284</v>
      </c>
      <c r="B37405" s="112" t="s">
        <v>77285</v>
      </c>
    </row>
    <row r="37406" spans="1:2" x14ac:dyDescent="0.2">
      <c r="A37406" s="112" t="s">
        <v>77286</v>
      </c>
      <c r="B37406" s="112" t="s">
        <v>77287</v>
      </c>
    </row>
    <row r="37407" spans="1:2" x14ac:dyDescent="0.2">
      <c r="A37407" s="112" t="s">
        <v>77288</v>
      </c>
      <c r="B37407" s="112" t="s">
        <v>77289</v>
      </c>
    </row>
    <row r="37408" spans="1:2" x14ac:dyDescent="0.2">
      <c r="A37408" s="112" t="s">
        <v>77290</v>
      </c>
      <c r="B37408" s="112" t="s">
        <v>77291</v>
      </c>
    </row>
    <row r="37409" spans="1:2" x14ac:dyDescent="0.2">
      <c r="A37409" s="112" t="s">
        <v>77292</v>
      </c>
      <c r="B37409" s="112" t="s">
        <v>77293</v>
      </c>
    </row>
    <row r="37410" spans="1:2" x14ac:dyDescent="0.2">
      <c r="A37410" s="112" t="s">
        <v>77294</v>
      </c>
      <c r="B37410" s="112" t="s">
        <v>77295</v>
      </c>
    </row>
    <row r="37411" spans="1:2" x14ac:dyDescent="0.2">
      <c r="A37411" s="112" t="s">
        <v>77296</v>
      </c>
      <c r="B37411" s="112" t="s">
        <v>77297</v>
      </c>
    </row>
    <row r="37412" spans="1:2" x14ac:dyDescent="0.2">
      <c r="A37412" s="112" t="s">
        <v>77298</v>
      </c>
      <c r="B37412" s="112" t="s">
        <v>77299</v>
      </c>
    </row>
    <row r="37413" spans="1:2" x14ac:dyDescent="0.2">
      <c r="A37413" s="112" t="s">
        <v>77300</v>
      </c>
      <c r="B37413" s="112" t="s">
        <v>77301</v>
      </c>
    </row>
    <row r="37414" spans="1:2" x14ac:dyDescent="0.2">
      <c r="A37414" s="112" t="s">
        <v>77302</v>
      </c>
      <c r="B37414" s="112" t="s">
        <v>77303</v>
      </c>
    </row>
    <row r="37415" spans="1:2" x14ac:dyDescent="0.2">
      <c r="A37415" s="112" t="s">
        <v>77304</v>
      </c>
      <c r="B37415" s="112" t="s">
        <v>77305</v>
      </c>
    </row>
    <row r="37416" spans="1:2" x14ac:dyDescent="0.2">
      <c r="A37416" s="112" t="s">
        <v>77306</v>
      </c>
      <c r="B37416" s="112" t="s">
        <v>77307</v>
      </c>
    </row>
    <row r="37417" spans="1:2" x14ac:dyDescent="0.2">
      <c r="A37417" s="112" t="s">
        <v>77308</v>
      </c>
      <c r="B37417" s="112" t="s">
        <v>77309</v>
      </c>
    </row>
    <row r="37418" spans="1:2" x14ac:dyDescent="0.2">
      <c r="A37418" s="112" t="s">
        <v>77310</v>
      </c>
      <c r="B37418" s="112" t="s">
        <v>77311</v>
      </c>
    </row>
    <row r="37419" spans="1:2" x14ac:dyDescent="0.2">
      <c r="A37419" s="112" t="s">
        <v>77312</v>
      </c>
      <c r="B37419" s="112" t="s">
        <v>77313</v>
      </c>
    </row>
    <row r="37420" spans="1:2" x14ac:dyDescent="0.2">
      <c r="A37420" s="112" t="s">
        <v>77314</v>
      </c>
      <c r="B37420" s="112" t="s">
        <v>77315</v>
      </c>
    </row>
    <row r="37421" spans="1:2" x14ac:dyDescent="0.2">
      <c r="A37421" s="112" t="s">
        <v>77316</v>
      </c>
      <c r="B37421" s="112" t="s">
        <v>77317</v>
      </c>
    </row>
    <row r="37422" spans="1:2" x14ac:dyDescent="0.2">
      <c r="A37422" s="112" t="s">
        <v>77318</v>
      </c>
      <c r="B37422" s="112" t="s">
        <v>77319</v>
      </c>
    </row>
    <row r="37423" spans="1:2" x14ac:dyDescent="0.2">
      <c r="A37423" s="112" t="s">
        <v>77320</v>
      </c>
      <c r="B37423" s="112" t="s">
        <v>77321</v>
      </c>
    </row>
    <row r="37424" spans="1:2" x14ac:dyDescent="0.2">
      <c r="A37424" s="112" t="s">
        <v>77322</v>
      </c>
      <c r="B37424" s="112" t="s">
        <v>77323</v>
      </c>
    </row>
    <row r="37425" spans="1:2" x14ac:dyDescent="0.2">
      <c r="A37425" s="112" t="s">
        <v>77324</v>
      </c>
      <c r="B37425" s="112" t="s">
        <v>77325</v>
      </c>
    </row>
    <row r="37426" spans="1:2" x14ac:dyDescent="0.2">
      <c r="A37426" s="112" t="s">
        <v>77326</v>
      </c>
      <c r="B37426" s="112" t="s">
        <v>77327</v>
      </c>
    </row>
    <row r="37427" spans="1:2" x14ac:dyDescent="0.2">
      <c r="A37427" s="112" t="s">
        <v>77328</v>
      </c>
      <c r="B37427" s="112" t="s">
        <v>77329</v>
      </c>
    </row>
    <row r="37428" spans="1:2" x14ac:dyDescent="0.2">
      <c r="A37428" s="112" t="s">
        <v>77330</v>
      </c>
      <c r="B37428" s="112" t="s">
        <v>77331</v>
      </c>
    </row>
    <row r="37429" spans="1:2" x14ac:dyDescent="0.2">
      <c r="A37429" s="112" t="s">
        <v>77332</v>
      </c>
      <c r="B37429" s="112" t="s">
        <v>77333</v>
      </c>
    </row>
    <row r="37430" spans="1:2" x14ac:dyDescent="0.2">
      <c r="A37430" s="112" t="s">
        <v>77334</v>
      </c>
      <c r="B37430" s="112" t="s">
        <v>77335</v>
      </c>
    </row>
    <row r="37431" spans="1:2" x14ac:dyDescent="0.2">
      <c r="A37431" s="112" t="s">
        <v>77336</v>
      </c>
      <c r="B37431" s="112" t="s">
        <v>77337</v>
      </c>
    </row>
    <row r="37432" spans="1:2" x14ac:dyDescent="0.2">
      <c r="A37432" s="112" t="s">
        <v>77338</v>
      </c>
      <c r="B37432" s="112" t="s">
        <v>77339</v>
      </c>
    </row>
    <row r="37433" spans="1:2" x14ac:dyDescent="0.2">
      <c r="A37433" s="112" t="s">
        <v>77340</v>
      </c>
      <c r="B37433" s="112" t="s">
        <v>77341</v>
      </c>
    </row>
    <row r="37434" spans="1:2" x14ac:dyDescent="0.2">
      <c r="A37434" s="112" t="s">
        <v>77342</v>
      </c>
      <c r="B37434" s="112" t="s">
        <v>77343</v>
      </c>
    </row>
    <row r="37435" spans="1:2" x14ac:dyDescent="0.2">
      <c r="A37435" s="112" t="s">
        <v>77344</v>
      </c>
      <c r="B37435" s="112" t="s">
        <v>77345</v>
      </c>
    </row>
    <row r="37436" spans="1:2" x14ac:dyDescent="0.2">
      <c r="A37436" s="112" t="s">
        <v>77346</v>
      </c>
      <c r="B37436" s="112" t="s">
        <v>77347</v>
      </c>
    </row>
    <row r="37437" spans="1:2" x14ac:dyDescent="0.2">
      <c r="A37437" s="112" t="s">
        <v>77348</v>
      </c>
      <c r="B37437" s="112" t="s">
        <v>77349</v>
      </c>
    </row>
    <row r="37438" spans="1:2" x14ac:dyDescent="0.2">
      <c r="A37438" s="112" t="s">
        <v>77350</v>
      </c>
      <c r="B37438" s="112" t="s">
        <v>77351</v>
      </c>
    </row>
    <row r="37439" spans="1:2" x14ac:dyDescent="0.2">
      <c r="A37439" s="112" t="s">
        <v>77352</v>
      </c>
      <c r="B37439" s="112" t="s">
        <v>77353</v>
      </c>
    </row>
    <row r="37440" spans="1:2" x14ac:dyDescent="0.2">
      <c r="A37440" s="112" t="s">
        <v>77354</v>
      </c>
      <c r="B37440" s="112" t="s">
        <v>77355</v>
      </c>
    </row>
    <row r="37441" spans="1:2" x14ac:dyDescent="0.2">
      <c r="A37441" s="112" t="s">
        <v>77356</v>
      </c>
      <c r="B37441" s="112" t="s">
        <v>77357</v>
      </c>
    </row>
    <row r="37442" spans="1:2" x14ac:dyDescent="0.2">
      <c r="A37442" s="112" t="s">
        <v>77358</v>
      </c>
      <c r="B37442" s="112" t="s">
        <v>77359</v>
      </c>
    </row>
    <row r="37443" spans="1:2" x14ac:dyDescent="0.2">
      <c r="A37443" s="112" t="s">
        <v>77360</v>
      </c>
      <c r="B37443" s="112" t="s">
        <v>77361</v>
      </c>
    </row>
    <row r="37444" spans="1:2" x14ac:dyDescent="0.2">
      <c r="A37444" s="112" t="s">
        <v>77362</v>
      </c>
      <c r="B37444" s="112" t="s">
        <v>77363</v>
      </c>
    </row>
    <row r="37445" spans="1:2" x14ac:dyDescent="0.2">
      <c r="A37445" s="112" t="s">
        <v>77364</v>
      </c>
      <c r="B37445" s="112" t="s">
        <v>77365</v>
      </c>
    </row>
    <row r="37446" spans="1:2" x14ac:dyDescent="0.2">
      <c r="A37446" s="112" t="s">
        <v>77366</v>
      </c>
      <c r="B37446" s="112" t="s">
        <v>77367</v>
      </c>
    </row>
    <row r="37447" spans="1:2" x14ac:dyDescent="0.2">
      <c r="A37447" s="112" t="s">
        <v>77368</v>
      </c>
      <c r="B37447" s="112" t="s">
        <v>77369</v>
      </c>
    </row>
    <row r="37448" spans="1:2" x14ac:dyDescent="0.2">
      <c r="A37448" s="112" t="s">
        <v>77370</v>
      </c>
      <c r="B37448" s="112" t="s">
        <v>77371</v>
      </c>
    </row>
    <row r="37449" spans="1:2" x14ac:dyDescent="0.2">
      <c r="A37449" s="112" t="s">
        <v>77372</v>
      </c>
      <c r="B37449" s="112" t="s">
        <v>77373</v>
      </c>
    </row>
    <row r="37450" spans="1:2" x14ac:dyDescent="0.2">
      <c r="A37450" s="112" t="s">
        <v>77374</v>
      </c>
      <c r="B37450" s="112" t="s">
        <v>77375</v>
      </c>
    </row>
    <row r="37451" spans="1:2" x14ac:dyDescent="0.2">
      <c r="A37451" s="112" t="s">
        <v>77376</v>
      </c>
      <c r="B37451" s="112" t="s">
        <v>77377</v>
      </c>
    </row>
    <row r="37452" spans="1:2" x14ac:dyDescent="0.2">
      <c r="A37452" s="112" t="s">
        <v>77378</v>
      </c>
      <c r="B37452" s="112" t="s">
        <v>77379</v>
      </c>
    </row>
    <row r="37453" spans="1:2" x14ac:dyDescent="0.2">
      <c r="A37453" s="112" t="s">
        <v>77380</v>
      </c>
      <c r="B37453" s="112" t="s">
        <v>77381</v>
      </c>
    </row>
    <row r="37454" spans="1:2" x14ac:dyDescent="0.2">
      <c r="A37454" s="112" t="s">
        <v>77382</v>
      </c>
      <c r="B37454" s="112" t="s">
        <v>77383</v>
      </c>
    </row>
    <row r="37455" spans="1:2" x14ac:dyDescent="0.2">
      <c r="A37455" s="112" t="s">
        <v>77384</v>
      </c>
      <c r="B37455" s="112" t="s">
        <v>77385</v>
      </c>
    </row>
    <row r="37456" spans="1:2" x14ac:dyDescent="0.2">
      <c r="A37456" s="112" t="s">
        <v>77386</v>
      </c>
      <c r="B37456" s="112" t="s">
        <v>77387</v>
      </c>
    </row>
    <row r="37457" spans="1:2" x14ac:dyDescent="0.2">
      <c r="A37457" s="112" t="s">
        <v>77388</v>
      </c>
      <c r="B37457" s="112" t="s">
        <v>77389</v>
      </c>
    </row>
    <row r="37458" spans="1:2" x14ac:dyDescent="0.2">
      <c r="A37458" s="112" t="s">
        <v>77390</v>
      </c>
      <c r="B37458" s="112" t="s">
        <v>77391</v>
      </c>
    </row>
    <row r="37459" spans="1:2" x14ac:dyDescent="0.2">
      <c r="A37459" s="112" t="s">
        <v>77392</v>
      </c>
      <c r="B37459" s="112" t="s">
        <v>77393</v>
      </c>
    </row>
    <row r="37460" spans="1:2" x14ac:dyDescent="0.2">
      <c r="A37460" s="112" t="s">
        <v>77394</v>
      </c>
      <c r="B37460" s="112" t="s">
        <v>77395</v>
      </c>
    </row>
    <row r="37461" spans="1:2" x14ac:dyDescent="0.2">
      <c r="A37461" s="112" t="s">
        <v>77396</v>
      </c>
      <c r="B37461" s="112" t="s">
        <v>77397</v>
      </c>
    </row>
    <row r="37462" spans="1:2" x14ac:dyDescent="0.2">
      <c r="A37462" s="112" t="s">
        <v>77398</v>
      </c>
      <c r="B37462" s="112" t="s">
        <v>77399</v>
      </c>
    </row>
    <row r="37463" spans="1:2" x14ac:dyDescent="0.2">
      <c r="A37463" s="112" t="s">
        <v>77400</v>
      </c>
      <c r="B37463" s="112" t="s">
        <v>77401</v>
      </c>
    </row>
    <row r="37464" spans="1:2" x14ac:dyDescent="0.2">
      <c r="A37464" s="112" t="s">
        <v>77402</v>
      </c>
      <c r="B37464" s="112" t="s">
        <v>77403</v>
      </c>
    </row>
    <row r="37465" spans="1:2" x14ac:dyDescent="0.2">
      <c r="A37465" s="112" t="s">
        <v>77404</v>
      </c>
      <c r="B37465" s="112" t="s">
        <v>77405</v>
      </c>
    </row>
    <row r="37466" spans="1:2" x14ac:dyDescent="0.2">
      <c r="A37466" s="112" t="s">
        <v>77406</v>
      </c>
      <c r="B37466" s="112" t="s">
        <v>77407</v>
      </c>
    </row>
    <row r="37467" spans="1:2" x14ac:dyDescent="0.2">
      <c r="A37467" s="112" t="s">
        <v>77408</v>
      </c>
      <c r="B37467" s="112" t="s">
        <v>77409</v>
      </c>
    </row>
    <row r="37468" spans="1:2" x14ac:dyDescent="0.2">
      <c r="A37468" s="112" t="s">
        <v>77410</v>
      </c>
      <c r="B37468" s="112" t="s">
        <v>77411</v>
      </c>
    </row>
    <row r="37469" spans="1:2" x14ac:dyDescent="0.2">
      <c r="A37469" s="112" t="s">
        <v>77412</v>
      </c>
      <c r="B37469" s="112" t="s">
        <v>77413</v>
      </c>
    </row>
    <row r="37470" spans="1:2" x14ac:dyDescent="0.2">
      <c r="A37470" s="112" t="s">
        <v>77414</v>
      </c>
      <c r="B37470" s="112" t="s">
        <v>77415</v>
      </c>
    </row>
    <row r="37471" spans="1:2" x14ac:dyDescent="0.2">
      <c r="A37471" s="112" t="s">
        <v>77416</v>
      </c>
      <c r="B37471" s="112" t="s">
        <v>77417</v>
      </c>
    </row>
    <row r="37472" spans="1:2" x14ac:dyDescent="0.2">
      <c r="A37472" s="112" t="s">
        <v>77418</v>
      </c>
      <c r="B37472" s="112" t="s">
        <v>77419</v>
      </c>
    </row>
    <row r="37473" spans="1:2" x14ac:dyDescent="0.2">
      <c r="A37473" s="112" t="s">
        <v>77420</v>
      </c>
      <c r="B37473" s="112" t="s">
        <v>77421</v>
      </c>
    </row>
    <row r="37474" spans="1:2" x14ac:dyDescent="0.2">
      <c r="A37474" s="112" t="s">
        <v>77422</v>
      </c>
      <c r="B37474" s="112" t="s">
        <v>77423</v>
      </c>
    </row>
    <row r="37475" spans="1:2" x14ac:dyDescent="0.2">
      <c r="A37475" s="112" t="s">
        <v>77424</v>
      </c>
      <c r="B37475" s="112" t="s">
        <v>77425</v>
      </c>
    </row>
    <row r="37476" spans="1:2" x14ac:dyDescent="0.2">
      <c r="A37476" s="112" t="s">
        <v>77426</v>
      </c>
      <c r="B37476" s="112" t="s">
        <v>77427</v>
      </c>
    </row>
    <row r="37477" spans="1:2" x14ac:dyDescent="0.2">
      <c r="A37477" s="112" t="s">
        <v>77428</v>
      </c>
      <c r="B37477" s="112" t="s">
        <v>77429</v>
      </c>
    </row>
    <row r="37478" spans="1:2" x14ac:dyDescent="0.2">
      <c r="A37478" s="112" t="s">
        <v>77430</v>
      </c>
      <c r="B37478" s="112" t="s">
        <v>77431</v>
      </c>
    </row>
    <row r="37479" spans="1:2" x14ac:dyDescent="0.2">
      <c r="A37479" s="112" t="s">
        <v>77432</v>
      </c>
      <c r="B37479" s="112" t="s">
        <v>77433</v>
      </c>
    </row>
    <row r="37480" spans="1:2" x14ac:dyDescent="0.2">
      <c r="A37480" s="112" t="s">
        <v>77434</v>
      </c>
      <c r="B37480" s="112" t="s">
        <v>77435</v>
      </c>
    </row>
    <row r="37481" spans="1:2" x14ac:dyDescent="0.2">
      <c r="A37481" s="112" t="s">
        <v>77436</v>
      </c>
      <c r="B37481" s="112" t="s">
        <v>77437</v>
      </c>
    </row>
    <row r="37482" spans="1:2" x14ac:dyDescent="0.2">
      <c r="A37482" s="112" t="s">
        <v>77438</v>
      </c>
      <c r="B37482" s="112" t="s">
        <v>77439</v>
      </c>
    </row>
    <row r="37483" spans="1:2" x14ac:dyDescent="0.2">
      <c r="A37483" s="112" t="s">
        <v>77440</v>
      </c>
      <c r="B37483" s="112" t="s">
        <v>77441</v>
      </c>
    </row>
    <row r="37484" spans="1:2" x14ac:dyDescent="0.2">
      <c r="A37484" s="112" t="s">
        <v>77442</v>
      </c>
      <c r="B37484" s="112" t="s">
        <v>77443</v>
      </c>
    </row>
    <row r="37485" spans="1:2" x14ac:dyDescent="0.2">
      <c r="A37485" s="112" t="s">
        <v>77444</v>
      </c>
      <c r="B37485" s="112" t="s">
        <v>77445</v>
      </c>
    </row>
    <row r="37486" spans="1:2" x14ac:dyDescent="0.2">
      <c r="A37486" s="112" t="s">
        <v>77446</v>
      </c>
      <c r="B37486" s="112" t="s">
        <v>77447</v>
      </c>
    </row>
    <row r="37487" spans="1:2" x14ac:dyDescent="0.2">
      <c r="A37487" s="112" t="s">
        <v>77448</v>
      </c>
      <c r="B37487" s="112" t="s">
        <v>77449</v>
      </c>
    </row>
    <row r="37488" spans="1:2" x14ac:dyDescent="0.2">
      <c r="A37488" s="112" t="s">
        <v>77450</v>
      </c>
      <c r="B37488" s="112" t="s">
        <v>77451</v>
      </c>
    </row>
    <row r="37489" spans="1:2" x14ac:dyDescent="0.2">
      <c r="A37489" s="112" t="s">
        <v>77452</v>
      </c>
      <c r="B37489" s="112" t="s">
        <v>77453</v>
      </c>
    </row>
    <row r="37490" spans="1:2" x14ac:dyDescent="0.2">
      <c r="A37490" s="112" t="s">
        <v>77454</v>
      </c>
      <c r="B37490" s="112" t="s">
        <v>77455</v>
      </c>
    </row>
    <row r="37491" spans="1:2" x14ac:dyDescent="0.2">
      <c r="A37491" s="112" t="s">
        <v>77456</v>
      </c>
      <c r="B37491" s="112" t="s">
        <v>77457</v>
      </c>
    </row>
    <row r="37492" spans="1:2" x14ac:dyDescent="0.2">
      <c r="A37492" s="112" t="s">
        <v>77458</v>
      </c>
      <c r="B37492" s="112" t="s">
        <v>77459</v>
      </c>
    </row>
    <row r="37493" spans="1:2" x14ac:dyDescent="0.2">
      <c r="A37493" s="112" t="s">
        <v>77460</v>
      </c>
      <c r="B37493" s="112" t="s">
        <v>77461</v>
      </c>
    </row>
    <row r="37494" spans="1:2" x14ac:dyDescent="0.2">
      <c r="A37494" s="112" t="s">
        <v>77462</v>
      </c>
      <c r="B37494" s="112" t="s">
        <v>77463</v>
      </c>
    </row>
    <row r="37495" spans="1:2" x14ac:dyDescent="0.2">
      <c r="A37495" s="112" t="s">
        <v>77464</v>
      </c>
      <c r="B37495" s="112" t="s">
        <v>77465</v>
      </c>
    </row>
    <row r="37496" spans="1:2" x14ac:dyDescent="0.2">
      <c r="A37496" s="112" t="s">
        <v>77466</v>
      </c>
      <c r="B37496" s="112" t="s">
        <v>77467</v>
      </c>
    </row>
    <row r="37497" spans="1:2" x14ac:dyDescent="0.2">
      <c r="A37497" s="112" t="s">
        <v>77468</v>
      </c>
      <c r="B37497" s="112" t="s">
        <v>77469</v>
      </c>
    </row>
    <row r="37498" spans="1:2" x14ac:dyDescent="0.2">
      <c r="A37498" s="112" t="s">
        <v>77470</v>
      </c>
      <c r="B37498" s="112" t="s">
        <v>77471</v>
      </c>
    </row>
    <row r="37499" spans="1:2" x14ac:dyDescent="0.2">
      <c r="A37499" s="112" t="s">
        <v>77472</v>
      </c>
      <c r="B37499" s="112" t="s">
        <v>77473</v>
      </c>
    </row>
    <row r="37500" spans="1:2" x14ac:dyDescent="0.2">
      <c r="A37500" s="112" t="s">
        <v>77474</v>
      </c>
      <c r="B37500" s="112" t="s">
        <v>77475</v>
      </c>
    </row>
    <row r="37501" spans="1:2" x14ac:dyDescent="0.2">
      <c r="A37501" s="112" t="s">
        <v>77476</v>
      </c>
      <c r="B37501" s="112" t="s">
        <v>77477</v>
      </c>
    </row>
    <row r="37502" spans="1:2" x14ac:dyDescent="0.2">
      <c r="A37502" s="112" t="s">
        <v>77478</v>
      </c>
      <c r="B37502" s="112" t="s">
        <v>77479</v>
      </c>
    </row>
    <row r="37503" spans="1:2" x14ac:dyDescent="0.2">
      <c r="A37503" s="112" t="s">
        <v>77480</v>
      </c>
      <c r="B37503" s="112" t="s">
        <v>77481</v>
      </c>
    </row>
    <row r="37504" spans="1:2" x14ac:dyDescent="0.2">
      <c r="A37504" s="112" t="s">
        <v>77482</v>
      </c>
      <c r="B37504" s="112" t="s">
        <v>77483</v>
      </c>
    </row>
    <row r="37505" spans="1:2" x14ac:dyDescent="0.2">
      <c r="A37505" s="112" t="s">
        <v>77484</v>
      </c>
      <c r="B37505" s="112" t="s">
        <v>77485</v>
      </c>
    </row>
    <row r="37506" spans="1:2" x14ac:dyDescent="0.2">
      <c r="A37506" s="112" t="s">
        <v>77486</v>
      </c>
      <c r="B37506" s="112" t="s">
        <v>77487</v>
      </c>
    </row>
    <row r="37507" spans="1:2" x14ac:dyDescent="0.2">
      <c r="A37507" s="112" t="s">
        <v>77488</v>
      </c>
      <c r="B37507" s="112" t="s">
        <v>77489</v>
      </c>
    </row>
    <row r="37508" spans="1:2" x14ac:dyDescent="0.2">
      <c r="A37508" s="112" t="s">
        <v>77490</v>
      </c>
      <c r="B37508" s="112" t="s">
        <v>77491</v>
      </c>
    </row>
    <row r="37509" spans="1:2" x14ac:dyDescent="0.2">
      <c r="A37509" s="112" t="s">
        <v>77492</v>
      </c>
      <c r="B37509" s="112" t="s">
        <v>77493</v>
      </c>
    </row>
    <row r="37510" spans="1:2" x14ac:dyDescent="0.2">
      <c r="A37510" s="112" t="s">
        <v>77494</v>
      </c>
      <c r="B37510" s="112" t="s">
        <v>77495</v>
      </c>
    </row>
    <row r="37511" spans="1:2" x14ac:dyDescent="0.2">
      <c r="A37511" s="112" t="s">
        <v>77496</v>
      </c>
      <c r="B37511" s="112" t="s">
        <v>77497</v>
      </c>
    </row>
    <row r="37512" spans="1:2" x14ac:dyDescent="0.2">
      <c r="A37512" s="112" t="s">
        <v>77498</v>
      </c>
      <c r="B37512" s="112" t="s">
        <v>77499</v>
      </c>
    </row>
    <row r="37513" spans="1:2" x14ac:dyDescent="0.2">
      <c r="A37513" s="112" t="s">
        <v>77500</v>
      </c>
      <c r="B37513" s="112" t="s">
        <v>77501</v>
      </c>
    </row>
    <row r="37514" spans="1:2" x14ac:dyDescent="0.2">
      <c r="A37514" s="112" t="s">
        <v>77502</v>
      </c>
      <c r="B37514" s="112" t="s">
        <v>77503</v>
      </c>
    </row>
    <row r="37515" spans="1:2" x14ac:dyDescent="0.2">
      <c r="A37515" s="112" t="s">
        <v>77504</v>
      </c>
      <c r="B37515" s="112" t="s">
        <v>77505</v>
      </c>
    </row>
    <row r="37516" spans="1:2" x14ac:dyDescent="0.2">
      <c r="A37516" s="112" t="s">
        <v>77506</v>
      </c>
      <c r="B37516" s="112" t="s">
        <v>77507</v>
      </c>
    </row>
    <row r="37517" spans="1:2" x14ac:dyDescent="0.2">
      <c r="A37517" s="112" t="s">
        <v>77508</v>
      </c>
      <c r="B37517" s="112" t="s">
        <v>77509</v>
      </c>
    </row>
    <row r="37518" spans="1:2" x14ac:dyDescent="0.2">
      <c r="A37518" s="112" t="s">
        <v>77510</v>
      </c>
      <c r="B37518" s="112" t="s">
        <v>77511</v>
      </c>
    </row>
    <row r="37519" spans="1:2" x14ac:dyDescent="0.2">
      <c r="A37519" s="112" t="s">
        <v>77512</v>
      </c>
      <c r="B37519" s="112" t="s">
        <v>77513</v>
      </c>
    </row>
    <row r="37520" spans="1:2" x14ac:dyDescent="0.2">
      <c r="A37520" s="112" t="s">
        <v>77514</v>
      </c>
      <c r="B37520" s="112" t="s">
        <v>77515</v>
      </c>
    </row>
    <row r="37521" spans="1:2" x14ac:dyDescent="0.2">
      <c r="A37521" s="112" t="s">
        <v>77516</v>
      </c>
      <c r="B37521" s="112" t="s">
        <v>77517</v>
      </c>
    </row>
    <row r="37522" spans="1:2" x14ac:dyDescent="0.2">
      <c r="A37522" s="112" t="s">
        <v>77518</v>
      </c>
      <c r="B37522" s="112" t="s">
        <v>77519</v>
      </c>
    </row>
    <row r="37523" spans="1:2" x14ac:dyDescent="0.2">
      <c r="A37523" s="112" t="s">
        <v>77520</v>
      </c>
      <c r="B37523" s="112" t="s">
        <v>77521</v>
      </c>
    </row>
    <row r="37524" spans="1:2" x14ac:dyDescent="0.2">
      <c r="A37524" s="112" t="s">
        <v>77522</v>
      </c>
      <c r="B37524" s="112" t="s">
        <v>77523</v>
      </c>
    </row>
    <row r="37525" spans="1:2" x14ac:dyDescent="0.2">
      <c r="A37525" s="112" t="s">
        <v>77524</v>
      </c>
      <c r="B37525" s="112" t="s">
        <v>77525</v>
      </c>
    </row>
    <row r="37526" spans="1:2" x14ac:dyDescent="0.2">
      <c r="A37526" s="112" t="s">
        <v>77526</v>
      </c>
      <c r="B37526" s="112" t="s">
        <v>77527</v>
      </c>
    </row>
    <row r="37527" spans="1:2" x14ac:dyDescent="0.2">
      <c r="A37527" s="112" t="s">
        <v>77528</v>
      </c>
      <c r="B37527" s="112" t="s">
        <v>77529</v>
      </c>
    </row>
    <row r="37528" spans="1:2" x14ac:dyDescent="0.2">
      <c r="A37528" s="112" t="s">
        <v>77530</v>
      </c>
      <c r="B37528" s="112" t="s">
        <v>77531</v>
      </c>
    </row>
    <row r="37529" spans="1:2" x14ac:dyDescent="0.2">
      <c r="A37529" s="112" t="s">
        <v>77532</v>
      </c>
      <c r="B37529" s="112" t="s">
        <v>77533</v>
      </c>
    </row>
    <row r="37530" spans="1:2" x14ac:dyDescent="0.2">
      <c r="A37530" s="112" t="s">
        <v>77534</v>
      </c>
      <c r="B37530" s="112" t="s">
        <v>77535</v>
      </c>
    </row>
    <row r="37531" spans="1:2" x14ac:dyDescent="0.2">
      <c r="A37531" s="112" t="s">
        <v>77536</v>
      </c>
      <c r="B37531" s="112" t="s">
        <v>77537</v>
      </c>
    </row>
    <row r="37532" spans="1:2" x14ac:dyDescent="0.2">
      <c r="A37532" s="112" t="s">
        <v>77538</v>
      </c>
      <c r="B37532" s="112" t="s">
        <v>77539</v>
      </c>
    </row>
    <row r="37533" spans="1:2" x14ac:dyDescent="0.2">
      <c r="A37533" s="112" t="s">
        <v>77540</v>
      </c>
      <c r="B37533" s="112" t="s">
        <v>77541</v>
      </c>
    </row>
    <row r="37534" spans="1:2" x14ac:dyDescent="0.2">
      <c r="A37534" s="112" t="s">
        <v>77542</v>
      </c>
      <c r="B37534" s="112" t="s">
        <v>77543</v>
      </c>
    </row>
    <row r="37535" spans="1:2" x14ac:dyDescent="0.2">
      <c r="A37535" s="112" t="s">
        <v>77544</v>
      </c>
      <c r="B37535" s="112" t="s">
        <v>77545</v>
      </c>
    </row>
    <row r="37536" spans="1:2" x14ac:dyDescent="0.2">
      <c r="A37536" s="112" t="s">
        <v>77546</v>
      </c>
      <c r="B37536" s="112" t="s">
        <v>77547</v>
      </c>
    </row>
    <row r="37537" spans="1:2" x14ac:dyDescent="0.2">
      <c r="A37537" s="112" t="s">
        <v>77548</v>
      </c>
      <c r="B37537" s="112" t="s">
        <v>77549</v>
      </c>
    </row>
    <row r="37538" spans="1:2" x14ac:dyDescent="0.2">
      <c r="A37538" s="112" t="s">
        <v>77550</v>
      </c>
      <c r="B37538" s="112" t="s">
        <v>77551</v>
      </c>
    </row>
    <row r="37539" spans="1:2" x14ac:dyDescent="0.2">
      <c r="A37539" s="112" t="s">
        <v>77552</v>
      </c>
      <c r="B37539" s="112" t="s">
        <v>77553</v>
      </c>
    </row>
    <row r="37540" spans="1:2" x14ac:dyDescent="0.2">
      <c r="A37540" s="112" t="s">
        <v>77554</v>
      </c>
      <c r="B37540" s="112" t="s">
        <v>77555</v>
      </c>
    </row>
    <row r="37541" spans="1:2" x14ac:dyDescent="0.2">
      <c r="A37541" s="112" t="s">
        <v>77556</v>
      </c>
      <c r="B37541" s="112" t="s">
        <v>77557</v>
      </c>
    </row>
    <row r="37542" spans="1:2" x14ac:dyDescent="0.2">
      <c r="A37542" s="112" t="s">
        <v>77558</v>
      </c>
      <c r="B37542" s="112" t="s">
        <v>77559</v>
      </c>
    </row>
    <row r="37543" spans="1:2" x14ac:dyDescent="0.2">
      <c r="A37543" s="112" t="s">
        <v>77560</v>
      </c>
      <c r="B37543" s="112" t="s">
        <v>77561</v>
      </c>
    </row>
    <row r="37544" spans="1:2" x14ac:dyDescent="0.2">
      <c r="A37544" s="112" t="s">
        <v>77562</v>
      </c>
      <c r="B37544" s="112" t="s">
        <v>77563</v>
      </c>
    </row>
    <row r="37545" spans="1:2" x14ac:dyDescent="0.2">
      <c r="A37545" s="112" t="s">
        <v>77564</v>
      </c>
      <c r="B37545" s="112" t="s">
        <v>77565</v>
      </c>
    </row>
    <row r="37546" spans="1:2" x14ac:dyDescent="0.2">
      <c r="A37546" s="112" t="s">
        <v>77566</v>
      </c>
      <c r="B37546" s="112" t="s">
        <v>77567</v>
      </c>
    </row>
    <row r="37547" spans="1:2" x14ac:dyDescent="0.2">
      <c r="A37547" s="112" t="s">
        <v>77568</v>
      </c>
      <c r="B37547" s="112" t="s">
        <v>77569</v>
      </c>
    </row>
    <row r="37548" spans="1:2" x14ac:dyDescent="0.2">
      <c r="A37548" s="112" t="s">
        <v>77570</v>
      </c>
      <c r="B37548" s="112" t="s">
        <v>77571</v>
      </c>
    </row>
    <row r="37549" spans="1:2" x14ac:dyDescent="0.2">
      <c r="A37549" s="112" t="s">
        <v>77572</v>
      </c>
      <c r="B37549" s="112" t="s">
        <v>77573</v>
      </c>
    </row>
    <row r="37550" spans="1:2" x14ac:dyDescent="0.2">
      <c r="A37550" s="112" t="s">
        <v>77574</v>
      </c>
      <c r="B37550" s="112" t="s">
        <v>77575</v>
      </c>
    </row>
    <row r="37551" spans="1:2" x14ac:dyDescent="0.2">
      <c r="A37551" s="112" t="s">
        <v>77576</v>
      </c>
      <c r="B37551" s="112" t="s">
        <v>77577</v>
      </c>
    </row>
    <row r="37552" spans="1:2" x14ac:dyDescent="0.2">
      <c r="A37552" s="112" t="s">
        <v>77578</v>
      </c>
      <c r="B37552" s="112" t="s">
        <v>77579</v>
      </c>
    </row>
    <row r="37553" spans="1:2" x14ac:dyDescent="0.2">
      <c r="A37553" s="112" t="s">
        <v>77580</v>
      </c>
      <c r="B37553" s="112" t="s">
        <v>77581</v>
      </c>
    </row>
    <row r="37554" spans="1:2" x14ac:dyDescent="0.2">
      <c r="A37554" s="112" t="s">
        <v>77582</v>
      </c>
      <c r="B37554" s="112" t="s">
        <v>77583</v>
      </c>
    </row>
    <row r="37555" spans="1:2" x14ac:dyDescent="0.2">
      <c r="A37555" s="112" t="s">
        <v>77584</v>
      </c>
      <c r="B37555" s="112" t="s">
        <v>77585</v>
      </c>
    </row>
    <row r="37556" spans="1:2" x14ac:dyDescent="0.2">
      <c r="A37556" s="112" t="s">
        <v>77586</v>
      </c>
      <c r="B37556" s="112" t="s">
        <v>77587</v>
      </c>
    </row>
    <row r="37557" spans="1:2" x14ac:dyDescent="0.2">
      <c r="A37557" s="112" t="s">
        <v>77588</v>
      </c>
      <c r="B37557" s="112" t="s">
        <v>77589</v>
      </c>
    </row>
    <row r="37558" spans="1:2" x14ac:dyDescent="0.2">
      <c r="A37558" s="112" t="s">
        <v>77590</v>
      </c>
      <c r="B37558" s="112" t="s">
        <v>77591</v>
      </c>
    </row>
    <row r="37559" spans="1:2" x14ac:dyDescent="0.2">
      <c r="A37559" s="112" t="s">
        <v>77592</v>
      </c>
      <c r="B37559" s="112" t="s">
        <v>77593</v>
      </c>
    </row>
    <row r="37560" spans="1:2" x14ac:dyDescent="0.2">
      <c r="A37560" s="112" t="s">
        <v>77594</v>
      </c>
      <c r="B37560" s="112" t="s">
        <v>77595</v>
      </c>
    </row>
    <row r="37561" spans="1:2" x14ac:dyDescent="0.2">
      <c r="A37561" s="112" t="s">
        <v>77596</v>
      </c>
      <c r="B37561" s="112" t="s">
        <v>77597</v>
      </c>
    </row>
    <row r="37562" spans="1:2" x14ac:dyDescent="0.2">
      <c r="A37562" s="112" t="s">
        <v>77598</v>
      </c>
      <c r="B37562" s="112" t="s">
        <v>77599</v>
      </c>
    </row>
    <row r="37563" spans="1:2" x14ac:dyDescent="0.2">
      <c r="A37563" s="112" t="s">
        <v>77600</v>
      </c>
      <c r="B37563" s="112" t="s">
        <v>77601</v>
      </c>
    </row>
    <row r="37564" spans="1:2" x14ac:dyDescent="0.2">
      <c r="A37564" s="112" t="s">
        <v>77602</v>
      </c>
      <c r="B37564" s="112" t="s">
        <v>77603</v>
      </c>
    </row>
    <row r="37565" spans="1:2" x14ac:dyDescent="0.2">
      <c r="A37565" s="112" t="s">
        <v>77604</v>
      </c>
      <c r="B37565" s="112" t="s">
        <v>77605</v>
      </c>
    </row>
    <row r="37566" spans="1:2" x14ac:dyDescent="0.2">
      <c r="A37566" s="112" t="s">
        <v>77606</v>
      </c>
      <c r="B37566" s="112" t="s">
        <v>77607</v>
      </c>
    </row>
    <row r="37567" spans="1:2" x14ac:dyDescent="0.2">
      <c r="A37567" s="112" t="s">
        <v>77608</v>
      </c>
      <c r="B37567" s="112" t="s">
        <v>77609</v>
      </c>
    </row>
    <row r="37568" spans="1:2" x14ac:dyDescent="0.2">
      <c r="A37568" s="112" t="s">
        <v>77610</v>
      </c>
      <c r="B37568" s="112" t="s">
        <v>77611</v>
      </c>
    </row>
    <row r="37569" spans="1:2" x14ac:dyDescent="0.2">
      <c r="A37569" s="112" t="s">
        <v>77612</v>
      </c>
      <c r="B37569" s="112" t="s">
        <v>77613</v>
      </c>
    </row>
    <row r="37570" spans="1:2" x14ac:dyDescent="0.2">
      <c r="A37570" s="112" t="s">
        <v>77614</v>
      </c>
      <c r="B37570" s="112" t="s">
        <v>77615</v>
      </c>
    </row>
    <row r="37571" spans="1:2" x14ac:dyDescent="0.2">
      <c r="A37571" s="112" t="s">
        <v>77616</v>
      </c>
      <c r="B37571" s="112" t="s">
        <v>77617</v>
      </c>
    </row>
    <row r="37572" spans="1:2" x14ac:dyDescent="0.2">
      <c r="A37572" s="112" t="s">
        <v>77618</v>
      </c>
      <c r="B37572" s="112" t="s">
        <v>77619</v>
      </c>
    </row>
    <row r="37573" spans="1:2" x14ac:dyDescent="0.2">
      <c r="A37573" s="112" t="s">
        <v>77620</v>
      </c>
      <c r="B37573" s="112" t="s">
        <v>77621</v>
      </c>
    </row>
    <row r="37574" spans="1:2" x14ac:dyDescent="0.2">
      <c r="A37574" s="112" t="s">
        <v>77622</v>
      </c>
      <c r="B37574" s="112" t="s">
        <v>77623</v>
      </c>
    </row>
    <row r="37575" spans="1:2" x14ac:dyDescent="0.2">
      <c r="A37575" s="112" t="s">
        <v>77624</v>
      </c>
      <c r="B37575" s="112" t="s">
        <v>77625</v>
      </c>
    </row>
    <row r="37576" spans="1:2" x14ac:dyDescent="0.2">
      <c r="A37576" s="112" t="s">
        <v>77626</v>
      </c>
      <c r="B37576" s="112" t="s">
        <v>77627</v>
      </c>
    </row>
    <row r="37577" spans="1:2" x14ac:dyDescent="0.2">
      <c r="A37577" s="112" t="s">
        <v>77628</v>
      </c>
      <c r="B37577" s="112" t="s">
        <v>77629</v>
      </c>
    </row>
    <row r="37578" spans="1:2" x14ac:dyDescent="0.2">
      <c r="A37578" s="112" t="s">
        <v>77630</v>
      </c>
      <c r="B37578" s="112" t="s">
        <v>77631</v>
      </c>
    </row>
    <row r="37579" spans="1:2" x14ac:dyDescent="0.2">
      <c r="A37579" s="112" t="s">
        <v>77632</v>
      </c>
      <c r="B37579" s="112" t="s">
        <v>77633</v>
      </c>
    </row>
    <row r="37580" spans="1:2" x14ac:dyDescent="0.2">
      <c r="A37580" s="112" t="s">
        <v>77634</v>
      </c>
      <c r="B37580" s="112" t="s">
        <v>77635</v>
      </c>
    </row>
    <row r="37581" spans="1:2" x14ac:dyDescent="0.2">
      <c r="A37581" s="112" t="s">
        <v>77636</v>
      </c>
      <c r="B37581" s="112" t="s">
        <v>77637</v>
      </c>
    </row>
    <row r="37582" spans="1:2" x14ac:dyDescent="0.2">
      <c r="A37582" s="112" t="s">
        <v>77638</v>
      </c>
      <c r="B37582" s="112" t="s">
        <v>77639</v>
      </c>
    </row>
    <row r="37583" spans="1:2" x14ac:dyDescent="0.2">
      <c r="A37583" s="112" t="s">
        <v>77640</v>
      </c>
      <c r="B37583" s="112" t="s">
        <v>77641</v>
      </c>
    </row>
    <row r="37584" spans="1:2" x14ac:dyDescent="0.2">
      <c r="A37584" s="112" t="s">
        <v>77642</v>
      </c>
      <c r="B37584" s="112" t="s">
        <v>77643</v>
      </c>
    </row>
    <row r="37585" spans="1:2" x14ac:dyDescent="0.2">
      <c r="A37585" s="112" t="s">
        <v>77644</v>
      </c>
      <c r="B37585" s="112" t="s">
        <v>77645</v>
      </c>
    </row>
    <row r="37586" spans="1:2" x14ac:dyDescent="0.2">
      <c r="A37586" s="112" t="s">
        <v>77646</v>
      </c>
      <c r="B37586" s="112" t="s">
        <v>77647</v>
      </c>
    </row>
    <row r="37587" spans="1:2" x14ac:dyDescent="0.2">
      <c r="A37587" s="112" t="s">
        <v>77648</v>
      </c>
      <c r="B37587" s="112" t="s">
        <v>77649</v>
      </c>
    </row>
    <row r="37588" spans="1:2" x14ac:dyDescent="0.2">
      <c r="A37588" s="112" t="s">
        <v>77650</v>
      </c>
      <c r="B37588" s="112" t="s">
        <v>77651</v>
      </c>
    </row>
    <row r="37589" spans="1:2" x14ac:dyDescent="0.2">
      <c r="A37589" s="112" t="s">
        <v>77652</v>
      </c>
      <c r="B37589" s="112" t="s">
        <v>77653</v>
      </c>
    </row>
    <row r="37590" spans="1:2" x14ac:dyDescent="0.2">
      <c r="A37590" s="112" t="s">
        <v>77654</v>
      </c>
      <c r="B37590" s="112" t="s">
        <v>77655</v>
      </c>
    </row>
    <row r="37591" spans="1:2" x14ac:dyDescent="0.2">
      <c r="A37591" s="112" t="s">
        <v>77656</v>
      </c>
      <c r="B37591" s="112" t="s">
        <v>77657</v>
      </c>
    </row>
    <row r="37592" spans="1:2" x14ac:dyDescent="0.2">
      <c r="A37592" s="112" t="s">
        <v>77658</v>
      </c>
      <c r="B37592" s="112" t="s">
        <v>77659</v>
      </c>
    </row>
    <row r="37593" spans="1:2" x14ac:dyDescent="0.2">
      <c r="A37593" s="112" t="s">
        <v>77660</v>
      </c>
      <c r="B37593" s="112" t="s">
        <v>77661</v>
      </c>
    </row>
    <row r="37594" spans="1:2" x14ac:dyDescent="0.2">
      <c r="A37594" s="112" t="s">
        <v>77662</v>
      </c>
      <c r="B37594" s="112" t="s">
        <v>77663</v>
      </c>
    </row>
    <row r="37595" spans="1:2" x14ac:dyDescent="0.2">
      <c r="A37595" s="112" t="s">
        <v>77664</v>
      </c>
      <c r="B37595" s="112" t="s">
        <v>77665</v>
      </c>
    </row>
    <row r="37596" spans="1:2" x14ac:dyDescent="0.2">
      <c r="A37596" s="112" t="s">
        <v>77666</v>
      </c>
      <c r="B37596" s="112" t="s">
        <v>77667</v>
      </c>
    </row>
    <row r="37597" spans="1:2" x14ac:dyDescent="0.2">
      <c r="A37597" s="112" t="s">
        <v>77668</v>
      </c>
      <c r="B37597" s="112" t="s">
        <v>77669</v>
      </c>
    </row>
    <row r="37598" spans="1:2" x14ac:dyDescent="0.2">
      <c r="A37598" s="112" t="s">
        <v>77670</v>
      </c>
      <c r="B37598" s="112" t="s">
        <v>77671</v>
      </c>
    </row>
    <row r="37599" spans="1:2" x14ac:dyDescent="0.2">
      <c r="A37599" s="112" t="s">
        <v>77672</v>
      </c>
      <c r="B37599" s="112" t="s">
        <v>77673</v>
      </c>
    </row>
    <row r="37600" spans="1:2" x14ac:dyDescent="0.2">
      <c r="A37600" s="112" t="s">
        <v>77674</v>
      </c>
      <c r="B37600" s="112" t="s">
        <v>77675</v>
      </c>
    </row>
    <row r="37601" spans="1:2" x14ac:dyDescent="0.2">
      <c r="A37601" s="112" t="s">
        <v>77676</v>
      </c>
      <c r="B37601" s="112" t="s">
        <v>77677</v>
      </c>
    </row>
    <row r="37602" spans="1:2" x14ac:dyDescent="0.2">
      <c r="A37602" s="112" t="s">
        <v>77678</v>
      </c>
      <c r="B37602" s="112" t="s">
        <v>77679</v>
      </c>
    </row>
    <row r="37603" spans="1:2" x14ac:dyDescent="0.2">
      <c r="A37603" s="112" t="s">
        <v>77680</v>
      </c>
      <c r="B37603" s="112" t="s">
        <v>77681</v>
      </c>
    </row>
    <row r="37604" spans="1:2" x14ac:dyDescent="0.2">
      <c r="A37604" s="112" t="s">
        <v>77682</v>
      </c>
      <c r="B37604" s="112" t="s">
        <v>77683</v>
      </c>
    </row>
    <row r="37605" spans="1:2" x14ac:dyDescent="0.2">
      <c r="A37605" s="112" t="s">
        <v>77684</v>
      </c>
      <c r="B37605" s="112" t="s">
        <v>77685</v>
      </c>
    </row>
    <row r="37606" spans="1:2" x14ac:dyDescent="0.2">
      <c r="A37606" s="112" t="s">
        <v>77686</v>
      </c>
      <c r="B37606" s="112" t="s">
        <v>77687</v>
      </c>
    </row>
    <row r="37607" spans="1:2" x14ac:dyDescent="0.2">
      <c r="A37607" s="112" t="s">
        <v>77688</v>
      </c>
      <c r="B37607" s="112" t="s">
        <v>77689</v>
      </c>
    </row>
    <row r="37608" spans="1:2" x14ac:dyDescent="0.2">
      <c r="A37608" s="112" t="s">
        <v>77690</v>
      </c>
      <c r="B37608" s="112" t="s">
        <v>77691</v>
      </c>
    </row>
    <row r="37609" spans="1:2" x14ac:dyDescent="0.2">
      <c r="A37609" s="112" t="s">
        <v>77692</v>
      </c>
      <c r="B37609" s="112" t="s">
        <v>77693</v>
      </c>
    </row>
    <row r="37610" spans="1:2" x14ac:dyDescent="0.2">
      <c r="A37610" s="112" t="s">
        <v>77694</v>
      </c>
      <c r="B37610" s="112" t="s">
        <v>77695</v>
      </c>
    </row>
    <row r="37611" spans="1:2" x14ac:dyDescent="0.2">
      <c r="A37611" s="112" t="s">
        <v>77696</v>
      </c>
      <c r="B37611" s="112" t="s">
        <v>77697</v>
      </c>
    </row>
    <row r="37612" spans="1:2" x14ac:dyDescent="0.2">
      <c r="A37612" s="112" t="s">
        <v>77698</v>
      </c>
      <c r="B37612" s="112" t="s">
        <v>77699</v>
      </c>
    </row>
    <row r="37613" spans="1:2" x14ac:dyDescent="0.2">
      <c r="A37613" s="112" t="s">
        <v>77700</v>
      </c>
      <c r="B37613" s="112" t="s">
        <v>77701</v>
      </c>
    </row>
    <row r="37614" spans="1:2" x14ac:dyDescent="0.2">
      <c r="A37614" s="112" t="s">
        <v>77702</v>
      </c>
      <c r="B37614" s="112" t="s">
        <v>77703</v>
      </c>
    </row>
    <row r="37615" spans="1:2" x14ac:dyDescent="0.2">
      <c r="A37615" s="112" t="s">
        <v>77704</v>
      </c>
      <c r="B37615" s="112" t="s">
        <v>77705</v>
      </c>
    </row>
    <row r="37616" spans="1:2" x14ac:dyDescent="0.2">
      <c r="A37616" s="112" t="s">
        <v>77706</v>
      </c>
      <c r="B37616" s="112" t="s">
        <v>77707</v>
      </c>
    </row>
    <row r="37617" spans="1:2" x14ac:dyDescent="0.2">
      <c r="A37617" s="112" t="s">
        <v>77708</v>
      </c>
      <c r="B37617" s="112" t="s">
        <v>77709</v>
      </c>
    </row>
    <row r="37618" spans="1:2" x14ac:dyDescent="0.2">
      <c r="A37618" s="112" t="s">
        <v>77710</v>
      </c>
      <c r="B37618" s="112" t="s">
        <v>77711</v>
      </c>
    </row>
    <row r="37619" spans="1:2" x14ac:dyDescent="0.2">
      <c r="A37619" s="112" t="s">
        <v>77712</v>
      </c>
      <c r="B37619" s="112" t="s">
        <v>77713</v>
      </c>
    </row>
    <row r="37620" spans="1:2" x14ac:dyDescent="0.2">
      <c r="A37620" s="112" t="s">
        <v>77714</v>
      </c>
      <c r="B37620" s="112" t="s">
        <v>77715</v>
      </c>
    </row>
    <row r="37621" spans="1:2" x14ac:dyDescent="0.2">
      <c r="A37621" s="112" t="s">
        <v>77716</v>
      </c>
      <c r="B37621" s="112" t="s">
        <v>77717</v>
      </c>
    </row>
    <row r="37622" spans="1:2" x14ac:dyDescent="0.2">
      <c r="A37622" s="112" t="s">
        <v>77718</v>
      </c>
      <c r="B37622" s="112" t="s">
        <v>77719</v>
      </c>
    </row>
    <row r="37623" spans="1:2" x14ac:dyDescent="0.2">
      <c r="A37623" s="112" t="s">
        <v>77720</v>
      </c>
      <c r="B37623" s="112" t="s">
        <v>77721</v>
      </c>
    </row>
    <row r="37624" spans="1:2" x14ac:dyDescent="0.2">
      <c r="A37624" s="112" t="s">
        <v>77722</v>
      </c>
      <c r="B37624" s="112" t="s">
        <v>77723</v>
      </c>
    </row>
    <row r="37625" spans="1:2" x14ac:dyDescent="0.2">
      <c r="A37625" s="112" t="s">
        <v>77724</v>
      </c>
      <c r="B37625" s="112" t="s">
        <v>77725</v>
      </c>
    </row>
    <row r="37626" spans="1:2" x14ac:dyDescent="0.2">
      <c r="A37626" s="112" t="s">
        <v>77726</v>
      </c>
      <c r="B37626" s="112" t="s">
        <v>77727</v>
      </c>
    </row>
    <row r="37627" spans="1:2" x14ac:dyDescent="0.2">
      <c r="A37627" s="112" t="s">
        <v>77728</v>
      </c>
      <c r="B37627" s="112" t="s">
        <v>77729</v>
      </c>
    </row>
    <row r="37628" spans="1:2" x14ac:dyDescent="0.2">
      <c r="A37628" s="112" t="s">
        <v>77730</v>
      </c>
      <c r="B37628" s="112" t="s">
        <v>77731</v>
      </c>
    </row>
    <row r="37629" spans="1:2" x14ac:dyDescent="0.2">
      <c r="A37629" s="112" t="s">
        <v>77732</v>
      </c>
      <c r="B37629" s="112" t="s">
        <v>77733</v>
      </c>
    </row>
    <row r="37630" spans="1:2" x14ac:dyDescent="0.2">
      <c r="A37630" s="112" t="s">
        <v>77734</v>
      </c>
      <c r="B37630" s="112" t="s">
        <v>77735</v>
      </c>
    </row>
    <row r="37631" spans="1:2" x14ac:dyDescent="0.2">
      <c r="A37631" s="112" t="s">
        <v>77736</v>
      </c>
      <c r="B37631" s="112" t="s">
        <v>77737</v>
      </c>
    </row>
    <row r="37632" spans="1:2" x14ac:dyDescent="0.2">
      <c r="A37632" s="112" t="s">
        <v>77738</v>
      </c>
      <c r="B37632" s="112" t="s">
        <v>77739</v>
      </c>
    </row>
    <row r="37633" spans="1:2" x14ac:dyDescent="0.2">
      <c r="A37633" s="112" t="s">
        <v>77740</v>
      </c>
      <c r="B37633" s="112" t="s">
        <v>77741</v>
      </c>
    </row>
    <row r="37634" spans="1:2" x14ac:dyDescent="0.2">
      <c r="A37634" s="112" t="s">
        <v>77742</v>
      </c>
      <c r="B37634" s="112" t="s">
        <v>77743</v>
      </c>
    </row>
    <row r="37635" spans="1:2" x14ac:dyDescent="0.2">
      <c r="A37635" s="112" t="s">
        <v>77744</v>
      </c>
      <c r="B37635" s="112" t="s">
        <v>77745</v>
      </c>
    </row>
    <row r="37636" spans="1:2" x14ac:dyDescent="0.2">
      <c r="A37636" s="112" t="s">
        <v>77746</v>
      </c>
      <c r="B37636" s="112" t="s">
        <v>77747</v>
      </c>
    </row>
    <row r="37637" spans="1:2" x14ac:dyDescent="0.2">
      <c r="A37637" s="112" t="s">
        <v>77748</v>
      </c>
      <c r="B37637" s="112" t="s">
        <v>77749</v>
      </c>
    </row>
    <row r="37638" spans="1:2" x14ac:dyDescent="0.2">
      <c r="A37638" s="112" t="s">
        <v>77750</v>
      </c>
      <c r="B37638" s="112" t="s">
        <v>77751</v>
      </c>
    </row>
    <row r="37639" spans="1:2" x14ac:dyDescent="0.2">
      <c r="A37639" s="112" t="s">
        <v>77752</v>
      </c>
      <c r="B37639" s="112" t="s">
        <v>77753</v>
      </c>
    </row>
    <row r="37640" spans="1:2" x14ac:dyDescent="0.2">
      <c r="A37640" s="112" t="s">
        <v>77754</v>
      </c>
      <c r="B37640" s="112" t="s">
        <v>77755</v>
      </c>
    </row>
    <row r="37641" spans="1:2" x14ac:dyDescent="0.2">
      <c r="A37641" s="112" t="s">
        <v>77756</v>
      </c>
      <c r="B37641" s="112" t="s">
        <v>77757</v>
      </c>
    </row>
    <row r="37642" spans="1:2" x14ac:dyDescent="0.2">
      <c r="A37642" s="112" t="s">
        <v>77758</v>
      </c>
      <c r="B37642" s="112" t="s">
        <v>77759</v>
      </c>
    </row>
    <row r="37643" spans="1:2" x14ac:dyDescent="0.2">
      <c r="A37643" s="112" t="s">
        <v>77760</v>
      </c>
      <c r="B37643" s="112" t="s">
        <v>77761</v>
      </c>
    </row>
    <row r="37644" spans="1:2" x14ac:dyDescent="0.2">
      <c r="A37644" s="112" t="s">
        <v>77762</v>
      </c>
      <c r="B37644" s="112" t="s">
        <v>77763</v>
      </c>
    </row>
    <row r="37645" spans="1:2" x14ac:dyDescent="0.2">
      <c r="A37645" s="112" t="s">
        <v>77764</v>
      </c>
      <c r="B37645" s="112" t="s">
        <v>77765</v>
      </c>
    </row>
    <row r="37646" spans="1:2" x14ac:dyDescent="0.2">
      <c r="A37646" s="112" t="s">
        <v>77766</v>
      </c>
      <c r="B37646" s="112" t="s">
        <v>77767</v>
      </c>
    </row>
    <row r="37647" spans="1:2" x14ac:dyDescent="0.2">
      <c r="A37647" s="112" t="s">
        <v>77768</v>
      </c>
      <c r="B37647" s="112" t="s">
        <v>77769</v>
      </c>
    </row>
    <row r="37648" spans="1:2" x14ac:dyDescent="0.2">
      <c r="A37648" s="112" t="s">
        <v>77770</v>
      </c>
      <c r="B37648" s="112" t="s">
        <v>77771</v>
      </c>
    </row>
    <row r="37649" spans="1:2" x14ac:dyDescent="0.2">
      <c r="A37649" s="112" t="s">
        <v>77772</v>
      </c>
      <c r="B37649" s="112" t="s">
        <v>77773</v>
      </c>
    </row>
    <row r="37650" spans="1:2" x14ac:dyDescent="0.2">
      <c r="A37650" s="112" t="s">
        <v>77774</v>
      </c>
      <c r="B37650" s="112" t="s">
        <v>77775</v>
      </c>
    </row>
    <row r="37651" spans="1:2" x14ac:dyDescent="0.2">
      <c r="A37651" s="112" t="s">
        <v>77776</v>
      </c>
      <c r="B37651" s="112" t="s">
        <v>77777</v>
      </c>
    </row>
    <row r="37652" spans="1:2" x14ac:dyDescent="0.2">
      <c r="A37652" s="112" t="s">
        <v>77778</v>
      </c>
      <c r="B37652" s="112" t="s">
        <v>77779</v>
      </c>
    </row>
    <row r="37653" spans="1:2" x14ac:dyDescent="0.2">
      <c r="A37653" s="112" t="s">
        <v>77780</v>
      </c>
      <c r="B37653" s="112" t="s">
        <v>77781</v>
      </c>
    </row>
    <row r="37654" spans="1:2" x14ac:dyDescent="0.2">
      <c r="A37654" s="112" t="s">
        <v>77782</v>
      </c>
      <c r="B37654" s="112" t="s">
        <v>77783</v>
      </c>
    </row>
    <row r="37655" spans="1:2" x14ac:dyDescent="0.2">
      <c r="A37655" s="112" t="s">
        <v>77784</v>
      </c>
      <c r="B37655" s="112" t="s">
        <v>77785</v>
      </c>
    </row>
    <row r="37656" spans="1:2" x14ac:dyDescent="0.2">
      <c r="A37656" s="112" t="s">
        <v>77786</v>
      </c>
      <c r="B37656" s="112" t="s">
        <v>77787</v>
      </c>
    </row>
    <row r="37657" spans="1:2" x14ac:dyDescent="0.2">
      <c r="A37657" s="112" t="s">
        <v>77788</v>
      </c>
      <c r="B37657" s="112" t="s">
        <v>77789</v>
      </c>
    </row>
    <row r="37658" spans="1:2" x14ac:dyDescent="0.2">
      <c r="A37658" s="112" t="s">
        <v>77790</v>
      </c>
      <c r="B37658" s="112" t="s">
        <v>77791</v>
      </c>
    </row>
    <row r="37659" spans="1:2" x14ac:dyDescent="0.2">
      <c r="A37659" s="112" t="s">
        <v>77792</v>
      </c>
      <c r="B37659" s="112" t="s">
        <v>77793</v>
      </c>
    </row>
    <row r="37660" spans="1:2" x14ac:dyDescent="0.2">
      <c r="A37660" s="112" t="s">
        <v>77794</v>
      </c>
      <c r="B37660" s="112" t="s">
        <v>77795</v>
      </c>
    </row>
    <row r="37661" spans="1:2" x14ac:dyDescent="0.2">
      <c r="A37661" s="112" t="s">
        <v>77796</v>
      </c>
      <c r="B37661" s="112" t="s">
        <v>77797</v>
      </c>
    </row>
    <row r="37662" spans="1:2" x14ac:dyDescent="0.2">
      <c r="A37662" s="112" t="s">
        <v>77798</v>
      </c>
      <c r="B37662" s="112" t="s">
        <v>77799</v>
      </c>
    </row>
    <row r="37663" spans="1:2" x14ac:dyDescent="0.2">
      <c r="A37663" s="112" t="s">
        <v>77800</v>
      </c>
      <c r="B37663" s="112" t="s">
        <v>77801</v>
      </c>
    </row>
    <row r="37664" spans="1:2" x14ac:dyDescent="0.2">
      <c r="A37664" s="112" t="s">
        <v>77802</v>
      </c>
      <c r="B37664" s="112" t="s">
        <v>77803</v>
      </c>
    </row>
    <row r="37665" spans="1:2" x14ac:dyDescent="0.2">
      <c r="A37665" s="112" t="s">
        <v>77804</v>
      </c>
      <c r="B37665" s="112" t="s">
        <v>77805</v>
      </c>
    </row>
    <row r="37666" spans="1:2" x14ac:dyDescent="0.2">
      <c r="A37666" s="112" t="s">
        <v>77806</v>
      </c>
      <c r="B37666" s="112" t="s">
        <v>77807</v>
      </c>
    </row>
    <row r="37667" spans="1:2" x14ac:dyDescent="0.2">
      <c r="A37667" s="112" t="s">
        <v>77808</v>
      </c>
      <c r="B37667" s="112" t="s">
        <v>77809</v>
      </c>
    </row>
    <row r="37668" spans="1:2" x14ac:dyDescent="0.2">
      <c r="A37668" s="112" t="s">
        <v>77810</v>
      </c>
      <c r="B37668" s="112" t="s">
        <v>77811</v>
      </c>
    </row>
    <row r="37669" spans="1:2" x14ac:dyDescent="0.2">
      <c r="A37669" s="112" t="s">
        <v>77812</v>
      </c>
      <c r="B37669" s="112" t="s">
        <v>77813</v>
      </c>
    </row>
    <row r="37670" spans="1:2" x14ac:dyDescent="0.2">
      <c r="A37670" s="112" t="s">
        <v>77814</v>
      </c>
      <c r="B37670" s="112" t="s">
        <v>77815</v>
      </c>
    </row>
    <row r="37671" spans="1:2" x14ac:dyDescent="0.2">
      <c r="A37671" s="112" t="s">
        <v>77816</v>
      </c>
      <c r="B37671" s="112" t="s">
        <v>77817</v>
      </c>
    </row>
    <row r="37672" spans="1:2" x14ac:dyDescent="0.2">
      <c r="A37672" s="112" t="s">
        <v>77818</v>
      </c>
      <c r="B37672" s="112" t="s">
        <v>77819</v>
      </c>
    </row>
    <row r="37673" spans="1:2" x14ac:dyDescent="0.2">
      <c r="A37673" s="112" t="s">
        <v>77820</v>
      </c>
      <c r="B37673" s="112" t="s">
        <v>77821</v>
      </c>
    </row>
    <row r="37674" spans="1:2" x14ac:dyDescent="0.2">
      <c r="A37674" s="112" t="s">
        <v>77822</v>
      </c>
      <c r="B37674" s="112" t="s">
        <v>77823</v>
      </c>
    </row>
    <row r="37675" spans="1:2" x14ac:dyDescent="0.2">
      <c r="A37675" s="112" t="s">
        <v>77824</v>
      </c>
      <c r="B37675" s="112" t="s">
        <v>77825</v>
      </c>
    </row>
    <row r="37676" spans="1:2" x14ac:dyDescent="0.2">
      <c r="A37676" s="112" t="s">
        <v>77826</v>
      </c>
      <c r="B37676" s="112" t="s">
        <v>77827</v>
      </c>
    </row>
    <row r="37677" spans="1:2" x14ac:dyDescent="0.2">
      <c r="A37677" s="112" t="s">
        <v>77828</v>
      </c>
      <c r="B37677" s="112" t="s">
        <v>77829</v>
      </c>
    </row>
    <row r="37678" spans="1:2" x14ac:dyDescent="0.2">
      <c r="A37678" s="112" t="s">
        <v>77830</v>
      </c>
      <c r="B37678" s="112" t="s">
        <v>77831</v>
      </c>
    </row>
    <row r="37679" spans="1:2" x14ac:dyDescent="0.2">
      <c r="A37679" s="112" t="s">
        <v>77832</v>
      </c>
      <c r="B37679" s="112" t="s">
        <v>77833</v>
      </c>
    </row>
    <row r="37680" spans="1:2" x14ac:dyDescent="0.2">
      <c r="A37680" s="112" t="s">
        <v>77834</v>
      </c>
      <c r="B37680" s="112" t="s">
        <v>77835</v>
      </c>
    </row>
    <row r="37681" spans="1:2" x14ac:dyDescent="0.2">
      <c r="A37681" s="112" t="s">
        <v>77836</v>
      </c>
      <c r="B37681" s="112" t="s">
        <v>77837</v>
      </c>
    </row>
    <row r="37682" spans="1:2" x14ac:dyDescent="0.2">
      <c r="A37682" s="112" t="s">
        <v>77838</v>
      </c>
      <c r="B37682" s="112" t="s">
        <v>77839</v>
      </c>
    </row>
    <row r="37683" spans="1:2" x14ac:dyDescent="0.2">
      <c r="A37683" s="112" t="s">
        <v>77840</v>
      </c>
      <c r="B37683" s="112" t="s">
        <v>77841</v>
      </c>
    </row>
    <row r="37684" spans="1:2" x14ac:dyDescent="0.2">
      <c r="A37684" s="112" t="s">
        <v>77842</v>
      </c>
      <c r="B37684" s="112" t="s">
        <v>77843</v>
      </c>
    </row>
    <row r="37685" spans="1:2" x14ac:dyDescent="0.2">
      <c r="A37685" s="112" t="s">
        <v>77844</v>
      </c>
      <c r="B37685" s="112" t="s">
        <v>77845</v>
      </c>
    </row>
    <row r="37686" spans="1:2" x14ac:dyDescent="0.2">
      <c r="A37686" s="112" t="s">
        <v>77846</v>
      </c>
      <c r="B37686" s="112" t="s">
        <v>77847</v>
      </c>
    </row>
    <row r="37687" spans="1:2" x14ac:dyDescent="0.2">
      <c r="A37687" s="112" t="s">
        <v>77848</v>
      </c>
      <c r="B37687" s="112" t="s">
        <v>77849</v>
      </c>
    </row>
    <row r="37688" spans="1:2" x14ac:dyDescent="0.2">
      <c r="A37688" s="112" t="s">
        <v>77850</v>
      </c>
      <c r="B37688" s="112" t="s">
        <v>77851</v>
      </c>
    </row>
    <row r="37689" spans="1:2" x14ac:dyDescent="0.2">
      <c r="A37689" s="112" t="s">
        <v>77852</v>
      </c>
      <c r="B37689" s="112" t="s">
        <v>77853</v>
      </c>
    </row>
    <row r="37690" spans="1:2" x14ac:dyDescent="0.2">
      <c r="A37690" s="112" t="s">
        <v>77854</v>
      </c>
      <c r="B37690" s="112" t="s">
        <v>77855</v>
      </c>
    </row>
    <row r="37691" spans="1:2" x14ac:dyDescent="0.2">
      <c r="A37691" s="112" t="s">
        <v>77856</v>
      </c>
      <c r="B37691" s="112" t="s">
        <v>77857</v>
      </c>
    </row>
    <row r="37692" spans="1:2" x14ac:dyDescent="0.2">
      <c r="A37692" s="112" t="s">
        <v>77858</v>
      </c>
      <c r="B37692" s="112" t="s">
        <v>77859</v>
      </c>
    </row>
    <row r="37693" spans="1:2" x14ac:dyDescent="0.2">
      <c r="A37693" s="112" t="s">
        <v>77860</v>
      </c>
      <c r="B37693" s="112" t="s">
        <v>77861</v>
      </c>
    </row>
    <row r="37694" spans="1:2" x14ac:dyDescent="0.2">
      <c r="A37694" s="112" t="s">
        <v>77862</v>
      </c>
      <c r="B37694" s="112" t="s">
        <v>77863</v>
      </c>
    </row>
    <row r="37695" spans="1:2" x14ac:dyDescent="0.2">
      <c r="A37695" s="112" t="s">
        <v>77864</v>
      </c>
      <c r="B37695" s="112" t="s">
        <v>77865</v>
      </c>
    </row>
    <row r="37696" spans="1:2" x14ac:dyDescent="0.2">
      <c r="A37696" s="112" t="s">
        <v>77866</v>
      </c>
      <c r="B37696" s="112" t="s">
        <v>77867</v>
      </c>
    </row>
    <row r="37697" spans="1:2" x14ac:dyDescent="0.2">
      <c r="A37697" s="112" t="s">
        <v>77868</v>
      </c>
      <c r="B37697" s="112" t="s">
        <v>77869</v>
      </c>
    </row>
    <row r="37698" spans="1:2" x14ac:dyDescent="0.2">
      <c r="A37698" s="112" t="s">
        <v>77870</v>
      </c>
      <c r="B37698" s="112" t="s">
        <v>77871</v>
      </c>
    </row>
    <row r="37699" spans="1:2" x14ac:dyDescent="0.2">
      <c r="A37699" s="112" t="s">
        <v>77872</v>
      </c>
      <c r="B37699" s="112" t="s">
        <v>77873</v>
      </c>
    </row>
    <row r="37700" spans="1:2" x14ac:dyDescent="0.2">
      <c r="A37700" s="112" t="s">
        <v>77874</v>
      </c>
      <c r="B37700" s="112" t="s">
        <v>77875</v>
      </c>
    </row>
    <row r="37701" spans="1:2" x14ac:dyDescent="0.2">
      <c r="A37701" s="112" t="s">
        <v>77876</v>
      </c>
      <c r="B37701" s="112" t="s">
        <v>77291</v>
      </c>
    </row>
    <row r="37702" spans="1:2" x14ac:dyDescent="0.2">
      <c r="A37702" s="112" t="s">
        <v>77877</v>
      </c>
      <c r="B37702" s="112" t="s">
        <v>77878</v>
      </c>
    </row>
    <row r="37703" spans="1:2" x14ac:dyDescent="0.2">
      <c r="A37703" s="112" t="s">
        <v>77879</v>
      </c>
      <c r="B37703" s="112" t="s">
        <v>77880</v>
      </c>
    </row>
    <row r="37704" spans="1:2" x14ac:dyDescent="0.2">
      <c r="A37704" s="112" t="s">
        <v>77881</v>
      </c>
      <c r="B37704" s="112" t="s">
        <v>77882</v>
      </c>
    </row>
    <row r="37705" spans="1:2" x14ac:dyDescent="0.2">
      <c r="A37705" s="112" t="s">
        <v>77883</v>
      </c>
      <c r="B37705" s="112" t="s">
        <v>77884</v>
      </c>
    </row>
    <row r="37706" spans="1:2" x14ac:dyDescent="0.2">
      <c r="A37706" s="112" t="s">
        <v>77885</v>
      </c>
      <c r="B37706" s="112" t="s">
        <v>77886</v>
      </c>
    </row>
    <row r="37707" spans="1:2" x14ac:dyDescent="0.2">
      <c r="A37707" s="112" t="s">
        <v>77887</v>
      </c>
      <c r="B37707" s="112" t="s">
        <v>77888</v>
      </c>
    </row>
    <row r="37708" spans="1:2" x14ac:dyDescent="0.2">
      <c r="A37708" s="112" t="s">
        <v>77889</v>
      </c>
      <c r="B37708" s="112" t="s">
        <v>77890</v>
      </c>
    </row>
    <row r="37709" spans="1:2" x14ac:dyDescent="0.2">
      <c r="A37709" s="112" t="s">
        <v>77891</v>
      </c>
      <c r="B37709" s="112" t="s">
        <v>77892</v>
      </c>
    </row>
    <row r="37710" spans="1:2" x14ac:dyDescent="0.2">
      <c r="A37710" s="112" t="s">
        <v>77893</v>
      </c>
      <c r="B37710" s="112" t="s">
        <v>77894</v>
      </c>
    </row>
    <row r="37711" spans="1:2" x14ac:dyDescent="0.2">
      <c r="A37711" s="112" t="s">
        <v>77895</v>
      </c>
      <c r="B37711" s="112" t="s">
        <v>77896</v>
      </c>
    </row>
    <row r="37712" spans="1:2" x14ac:dyDescent="0.2">
      <c r="A37712" s="112" t="s">
        <v>77897</v>
      </c>
      <c r="B37712" s="112" t="s">
        <v>77898</v>
      </c>
    </row>
    <row r="37713" spans="1:2" x14ac:dyDescent="0.2">
      <c r="A37713" s="112" t="s">
        <v>77899</v>
      </c>
      <c r="B37713" s="112" t="s">
        <v>77900</v>
      </c>
    </row>
    <row r="37714" spans="1:2" x14ac:dyDescent="0.2">
      <c r="A37714" s="112" t="s">
        <v>77901</v>
      </c>
      <c r="B37714" s="112" t="s">
        <v>77902</v>
      </c>
    </row>
    <row r="37715" spans="1:2" x14ac:dyDescent="0.2">
      <c r="A37715" s="112" t="s">
        <v>77903</v>
      </c>
      <c r="B37715" s="112" t="s">
        <v>77904</v>
      </c>
    </row>
    <row r="37716" spans="1:2" x14ac:dyDescent="0.2">
      <c r="A37716" s="112" t="s">
        <v>77905</v>
      </c>
      <c r="B37716" s="112" t="s">
        <v>77906</v>
      </c>
    </row>
    <row r="37717" spans="1:2" x14ac:dyDescent="0.2">
      <c r="A37717" s="112" t="s">
        <v>77907</v>
      </c>
      <c r="B37717" s="112" t="s">
        <v>77908</v>
      </c>
    </row>
    <row r="37718" spans="1:2" x14ac:dyDescent="0.2">
      <c r="A37718" s="112" t="s">
        <v>77909</v>
      </c>
      <c r="B37718" s="112" t="s">
        <v>77910</v>
      </c>
    </row>
    <row r="37719" spans="1:2" x14ac:dyDescent="0.2">
      <c r="A37719" s="112" t="s">
        <v>77911</v>
      </c>
      <c r="B37719" s="112" t="s">
        <v>77912</v>
      </c>
    </row>
    <row r="37720" spans="1:2" x14ac:dyDescent="0.2">
      <c r="A37720" s="112" t="s">
        <v>77913</v>
      </c>
      <c r="B37720" s="112" t="s">
        <v>77914</v>
      </c>
    </row>
    <row r="37721" spans="1:2" x14ac:dyDescent="0.2">
      <c r="A37721" s="112" t="s">
        <v>77915</v>
      </c>
      <c r="B37721" s="112" t="s">
        <v>77916</v>
      </c>
    </row>
    <row r="37722" spans="1:2" x14ac:dyDescent="0.2">
      <c r="A37722" s="112" t="s">
        <v>77917</v>
      </c>
      <c r="B37722" s="112" t="s">
        <v>77918</v>
      </c>
    </row>
    <row r="37723" spans="1:2" x14ac:dyDescent="0.2">
      <c r="A37723" s="112" t="s">
        <v>77919</v>
      </c>
      <c r="B37723" s="112" t="s">
        <v>77920</v>
      </c>
    </row>
    <row r="37724" spans="1:2" x14ac:dyDescent="0.2">
      <c r="A37724" s="112" t="s">
        <v>77921</v>
      </c>
      <c r="B37724" s="112" t="s">
        <v>77922</v>
      </c>
    </row>
    <row r="37725" spans="1:2" x14ac:dyDescent="0.2">
      <c r="A37725" s="112" t="s">
        <v>77923</v>
      </c>
      <c r="B37725" s="112" t="s">
        <v>77924</v>
      </c>
    </row>
    <row r="37726" spans="1:2" x14ac:dyDescent="0.2">
      <c r="A37726" s="112" t="s">
        <v>77925</v>
      </c>
      <c r="B37726" s="112" t="s">
        <v>77926</v>
      </c>
    </row>
    <row r="37727" spans="1:2" x14ac:dyDescent="0.2">
      <c r="A37727" s="112" t="s">
        <v>77927</v>
      </c>
      <c r="B37727" s="112" t="s">
        <v>77928</v>
      </c>
    </row>
    <row r="37728" spans="1:2" x14ac:dyDescent="0.2">
      <c r="A37728" s="112" t="s">
        <v>77929</v>
      </c>
      <c r="B37728" s="112" t="s">
        <v>77930</v>
      </c>
    </row>
    <row r="37729" spans="1:2" x14ac:dyDescent="0.2">
      <c r="A37729" s="112" t="s">
        <v>77931</v>
      </c>
      <c r="B37729" s="112" t="s">
        <v>77932</v>
      </c>
    </row>
    <row r="37730" spans="1:2" x14ac:dyDescent="0.2">
      <c r="A37730" s="112" t="s">
        <v>77933</v>
      </c>
      <c r="B37730" s="112" t="s">
        <v>77934</v>
      </c>
    </row>
    <row r="37731" spans="1:2" x14ac:dyDescent="0.2">
      <c r="A37731" s="112" t="s">
        <v>77935</v>
      </c>
      <c r="B37731" s="112" t="s">
        <v>77936</v>
      </c>
    </row>
    <row r="37732" spans="1:2" x14ac:dyDescent="0.2">
      <c r="A37732" s="112" t="s">
        <v>77937</v>
      </c>
      <c r="B37732" s="112" t="s">
        <v>77938</v>
      </c>
    </row>
    <row r="37733" spans="1:2" x14ac:dyDescent="0.2">
      <c r="A37733" s="112" t="s">
        <v>77939</v>
      </c>
      <c r="B37733" s="112" t="s">
        <v>77940</v>
      </c>
    </row>
    <row r="37734" spans="1:2" x14ac:dyDescent="0.2">
      <c r="A37734" s="112" t="s">
        <v>77941</v>
      </c>
      <c r="B37734" s="112" t="s">
        <v>77942</v>
      </c>
    </row>
    <row r="37735" spans="1:2" x14ac:dyDescent="0.2">
      <c r="A37735" s="112" t="s">
        <v>77943</v>
      </c>
      <c r="B37735" s="112" t="s">
        <v>77944</v>
      </c>
    </row>
    <row r="37736" spans="1:2" x14ac:dyDescent="0.2">
      <c r="A37736" s="112" t="s">
        <v>77945</v>
      </c>
      <c r="B37736" s="112" t="s">
        <v>77946</v>
      </c>
    </row>
    <row r="37737" spans="1:2" x14ac:dyDescent="0.2">
      <c r="A37737" s="112" t="s">
        <v>77947</v>
      </c>
      <c r="B37737" s="112" t="s">
        <v>77948</v>
      </c>
    </row>
    <row r="37738" spans="1:2" x14ac:dyDescent="0.2">
      <c r="A37738" s="112" t="s">
        <v>77949</v>
      </c>
      <c r="B37738" s="112" t="s">
        <v>77950</v>
      </c>
    </row>
    <row r="37739" spans="1:2" x14ac:dyDescent="0.2">
      <c r="A37739" s="112" t="s">
        <v>77951</v>
      </c>
      <c r="B37739" s="112" t="s">
        <v>77952</v>
      </c>
    </row>
    <row r="37740" spans="1:2" x14ac:dyDescent="0.2">
      <c r="A37740" s="112" t="s">
        <v>77953</v>
      </c>
      <c r="B37740" s="112" t="s">
        <v>77954</v>
      </c>
    </row>
    <row r="37741" spans="1:2" x14ac:dyDescent="0.2">
      <c r="A37741" s="112" t="s">
        <v>77955</v>
      </c>
      <c r="B37741" s="112" t="s">
        <v>77956</v>
      </c>
    </row>
    <row r="37742" spans="1:2" x14ac:dyDescent="0.2">
      <c r="A37742" s="112" t="s">
        <v>77957</v>
      </c>
      <c r="B37742" s="112" t="s">
        <v>77958</v>
      </c>
    </row>
    <row r="37743" spans="1:2" x14ac:dyDescent="0.2">
      <c r="A37743" s="112" t="s">
        <v>77959</v>
      </c>
      <c r="B37743" s="112" t="s">
        <v>77960</v>
      </c>
    </row>
    <row r="37744" spans="1:2" x14ac:dyDescent="0.2">
      <c r="A37744" s="112" t="s">
        <v>77961</v>
      </c>
      <c r="B37744" s="112" t="s">
        <v>77962</v>
      </c>
    </row>
    <row r="37745" spans="1:2" x14ac:dyDescent="0.2">
      <c r="A37745" s="112" t="s">
        <v>77963</v>
      </c>
      <c r="B37745" s="112" t="s">
        <v>77964</v>
      </c>
    </row>
    <row r="37746" spans="1:2" x14ac:dyDescent="0.2">
      <c r="A37746" s="112" t="s">
        <v>77965</v>
      </c>
      <c r="B37746" s="112" t="s">
        <v>77966</v>
      </c>
    </row>
    <row r="37747" spans="1:2" x14ac:dyDescent="0.2">
      <c r="A37747" s="112" t="s">
        <v>77967</v>
      </c>
      <c r="B37747" s="112" t="s">
        <v>77968</v>
      </c>
    </row>
    <row r="37748" spans="1:2" x14ac:dyDescent="0.2">
      <c r="A37748" s="112" t="s">
        <v>77969</v>
      </c>
      <c r="B37748" s="112" t="s">
        <v>77970</v>
      </c>
    </row>
    <row r="37749" spans="1:2" x14ac:dyDescent="0.2">
      <c r="A37749" s="112" t="s">
        <v>77971</v>
      </c>
      <c r="B37749" s="112" t="s">
        <v>77972</v>
      </c>
    </row>
    <row r="37750" spans="1:2" x14ac:dyDescent="0.2">
      <c r="A37750" s="112" t="s">
        <v>77973</v>
      </c>
      <c r="B37750" s="112" t="s">
        <v>77974</v>
      </c>
    </row>
    <row r="37751" spans="1:2" x14ac:dyDescent="0.2">
      <c r="A37751" s="112" t="s">
        <v>77975</v>
      </c>
      <c r="B37751" s="112" t="s">
        <v>77976</v>
      </c>
    </row>
    <row r="37752" spans="1:2" x14ac:dyDescent="0.2">
      <c r="A37752" s="112" t="s">
        <v>77977</v>
      </c>
      <c r="B37752" s="112" t="s">
        <v>77978</v>
      </c>
    </row>
    <row r="37753" spans="1:2" x14ac:dyDescent="0.2">
      <c r="A37753" s="112" t="s">
        <v>77979</v>
      </c>
      <c r="B37753" s="112" t="s">
        <v>77980</v>
      </c>
    </row>
    <row r="37754" spans="1:2" x14ac:dyDescent="0.2">
      <c r="A37754" s="112" t="s">
        <v>77981</v>
      </c>
      <c r="B37754" s="112" t="s">
        <v>77982</v>
      </c>
    </row>
    <row r="37755" spans="1:2" x14ac:dyDescent="0.2">
      <c r="A37755" s="112" t="s">
        <v>77983</v>
      </c>
      <c r="B37755" s="112" t="s">
        <v>77984</v>
      </c>
    </row>
    <row r="37756" spans="1:2" x14ac:dyDescent="0.2">
      <c r="A37756" s="112" t="s">
        <v>77985</v>
      </c>
      <c r="B37756" s="112" t="s">
        <v>77986</v>
      </c>
    </row>
    <row r="37757" spans="1:2" x14ac:dyDescent="0.2">
      <c r="A37757" s="112" t="s">
        <v>77987</v>
      </c>
      <c r="B37757" s="112" t="s">
        <v>77988</v>
      </c>
    </row>
    <row r="37758" spans="1:2" x14ac:dyDescent="0.2">
      <c r="A37758" s="112" t="s">
        <v>77989</v>
      </c>
      <c r="B37758" s="112" t="s">
        <v>77990</v>
      </c>
    </row>
    <row r="37759" spans="1:2" x14ac:dyDescent="0.2">
      <c r="A37759" s="112" t="s">
        <v>77991</v>
      </c>
      <c r="B37759" s="112" t="s">
        <v>77992</v>
      </c>
    </row>
    <row r="37760" spans="1:2" x14ac:dyDescent="0.2">
      <c r="A37760" s="112" t="s">
        <v>77993</v>
      </c>
      <c r="B37760" s="112" t="s">
        <v>77994</v>
      </c>
    </row>
    <row r="37761" spans="1:2" x14ac:dyDescent="0.2">
      <c r="A37761" s="112" t="s">
        <v>77995</v>
      </c>
      <c r="B37761" s="112" t="s">
        <v>77996</v>
      </c>
    </row>
    <row r="37762" spans="1:2" x14ac:dyDescent="0.2">
      <c r="A37762" s="112" t="s">
        <v>77997</v>
      </c>
      <c r="B37762" s="112" t="s">
        <v>77998</v>
      </c>
    </row>
    <row r="37763" spans="1:2" x14ac:dyDescent="0.2">
      <c r="A37763" s="112" t="s">
        <v>77999</v>
      </c>
      <c r="B37763" s="112" t="s">
        <v>78000</v>
      </c>
    </row>
    <row r="37764" spans="1:2" x14ac:dyDescent="0.2">
      <c r="A37764" s="112" t="s">
        <v>78001</v>
      </c>
      <c r="B37764" s="112" t="s">
        <v>78002</v>
      </c>
    </row>
    <row r="37765" spans="1:2" x14ac:dyDescent="0.2">
      <c r="A37765" s="112" t="s">
        <v>78003</v>
      </c>
      <c r="B37765" s="112" t="s">
        <v>78004</v>
      </c>
    </row>
    <row r="37766" spans="1:2" x14ac:dyDescent="0.2">
      <c r="A37766" s="112" t="s">
        <v>78005</v>
      </c>
      <c r="B37766" s="112" t="s">
        <v>78006</v>
      </c>
    </row>
    <row r="37767" spans="1:2" x14ac:dyDescent="0.2">
      <c r="A37767" s="112" t="s">
        <v>78007</v>
      </c>
      <c r="B37767" s="112" t="s">
        <v>78008</v>
      </c>
    </row>
    <row r="37768" spans="1:2" x14ac:dyDescent="0.2">
      <c r="A37768" s="112" t="s">
        <v>78009</v>
      </c>
      <c r="B37768" s="112" t="s">
        <v>78010</v>
      </c>
    </row>
    <row r="37769" spans="1:2" x14ac:dyDescent="0.2">
      <c r="A37769" s="112" t="s">
        <v>78011</v>
      </c>
      <c r="B37769" s="112" t="s">
        <v>78012</v>
      </c>
    </row>
    <row r="37770" spans="1:2" x14ac:dyDescent="0.2">
      <c r="A37770" s="112" t="s">
        <v>78013</v>
      </c>
      <c r="B37770" s="112" t="s">
        <v>78014</v>
      </c>
    </row>
    <row r="37771" spans="1:2" x14ac:dyDescent="0.2">
      <c r="A37771" s="112" t="s">
        <v>78015</v>
      </c>
      <c r="B37771" s="112" t="s">
        <v>78016</v>
      </c>
    </row>
    <row r="37772" spans="1:2" x14ac:dyDescent="0.2">
      <c r="A37772" s="112" t="s">
        <v>78017</v>
      </c>
      <c r="B37772" s="112" t="s">
        <v>78018</v>
      </c>
    </row>
    <row r="37773" spans="1:2" x14ac:dyDescent="0.2">
      <c r="A37773" s="112" t="s">
        <v>78019</v>
      </c>
      <c r="B37773" s="112" t="s">
        <v>78020</v>
      </c>
    </row>
    <row r="37774" spans="1:2" x14ac:dyDescent="0.2">
      <c r="A37774" s="112" t="s">
        <v>78021</v>
      </c>
      <c r="B37774" s="112" t="s">
        <v>78022</v>
      </c>
    </row>
    <row r="37775" spans="1:2" x14ac:dyDescent="0.2">
      <c r="A37775" s="112" t="s">
        <v>78023</v>
      </c>
      <c r="B37775" s="112" t="s">
        <v>78024</v>
      </c>
    </row>
    <row r="37776" spans="1:2" x14ac:dyDescent="0.2">
      <c r="A37776" s="112" t="s">
        <v>78025</v>
      </c>
      <c r="B37776" s="112" t="s">
        <v>78026</v>
      </c>
    </row>
    <row r="37777" spans="1:2" x14ac:dyDescent="0.2">
      <c r="A37777" s="112" t="s">
        <v>78027</v>
      </c>
      <c r="B37777" s="112" t="s">
        <v>78028</v>
      </c>
    </row>
    <row r="37778" spans="1:2" x14ac:dyDescent="0.2">
      <c r="A37778" s="112" t="s">
        <v>78029</v>
      </c>
      <c r="B37778" s="112" t="s">
        <v>78030</v>
      </c>
    </row>
    <row r="37779" spans="1:2" x14ac:dyDescent="0.2">
      <c r="A37779" s="112" t="s">
        <v>78031</v>
      </c>
      <c r="B37779" s="112" t="s">
        <v>78032</v>
      </c>
    </row>
    <row r="37780" spans="1:2" x14ac:dyDescent="0.2">
      <c r="A37780" s="112" t="s">
        <v>78033</v>
      </c>
      <c r="B37780" s="112" t="s">
        <v>78034</v>
      </c>
    </row>
    <row r="37781" spans="1:2" x14ac:dyDescent="0.2">
      <c r="A37781" s="112" t="s">
        <v>78035</v>
      </c>
      <c r="B37781" s="112" t="s">
        <v>78036</v>
      </c>
    </row>
    <row r="37782" spans="1:2" x14ac:dyDescent="0.2">
      <c r="A37782" s="112" t="s">
        <v>78037</v>
      </c>
      <c r="B37782" s="112" t="s">
        <v>78038</v>
      </c>
    </row>
    <row r="37783" spans="1:2" x14ac:dyDescent="0.2">
      <c r="A37783" s="112" t="s">
        <v>78039</v>
      </c>
      <c r="B37783" s="112" t="s">
        <v>78040</v>
      </c>
    </row>
    <row r="37784" spans="1:2" x14ac:dyDescent="0.2">
      <c r="A37784" s="112" t="s">
        <v>78041</v>
      </c>
      <c r="B37784" s="112" t="s">
        <v>78042</v>
      </c>
    </row>
    <row r="37785" spans="1:2" x14ac:dyDescent="0.2">
      <c r="A37785" s="112" t="s">
        <v>78043</v>
      </c>
      <c r="B37785" s="112" t="s">
        <v>78044</v>
      </c>
    </row>
    <row r="37786" spans="1:2" x14ac:dyDescent="0.2">
      <c r="A37786" s="112" t="s">
        <v>78045</v>
      </c>
      <c r="B37786" s="112" t="s">
        <v>78046</v>
      </c>
    </row>
    <row r="37787" spans="1:2" x14ac:dyDescent="0.2">
      <c r="A37787" s="112" t="s">
        <v>78047</v>
      </c>
      <c r="B37787" s="112" t="s">
        <v>78048</v>
      </c>
    </row>
    <row r="37788" spans="1:2" x14ac:dyDescent="0.2">
      <c r="A37788" s="112" t="s">
        <v>78049</v>
      </c>
      <c r="B37788" s="112" t="s">
        <v>78050</v>
      </c>
    </row>
    <row r="37789" spans="1:2" x14ac:dyDescent="0.2">
      <c r="A37789" s="112" t="s">
        <v>78051</v>
      </c>
      <c r="B37789" s="112" t="s">
        <v>78052</v>
      </c>
    </row>
    <row r="37790" spans="1:2" x14ac:dyDescent="0.2">
      <c r="A37790" s="112" t="s">
        <v>78053</v>
      </c>
      <c r="B37790" s="112" t="s">
        <v>78054</v>
      </c>
    </row>
    <row r="37791" spans="1:2" x14ac:dyDescent="0.2">
      <c r="A37791" s="112" t="s">
        <v>78055</v>
      </c>
      <c r="B37791" s="112" t="s">
        <v>78056</v>
      </c>
    </row>
    <row r="37792" spans="1:2" x14ac:dyDescent="0.2">
      <c r="A37792" s="112" t="s">
        <v>78057</v>
      </c>
      <c r="B37792" s="112" t="s">
        <v>78058</v>
      </c>
    </row>
    <row r="37793" spans="1:2" x14ac:dyDescent="0.2">
      <c r="A37793" s="112" t="s">
        <v>78059</v>
      </c>
      <c r="B37793" s="112" t="s">
        <v>78060</v>
      </c>
    </row>
    <row r="37794" spans="1:2" x14ac:dyDescent="0.2">
      <c r="A37794" s="112" t="s">
        <v>78061</v>
      </c>
      <c r="B37794" s="112" t="s">
        <v>78062</v>
      </c>
    </row>
    <row r="37795" spans="1:2" x14ac:dyDescent="0.2">
      <c r="A37795" s="112" t="s">
        <v>78063</v>
      </c>
      <c r="B37795" s="112" t="s">
        <v>78064</v>
      </c>
    </row>
    <row r="37796" spans="1:2" x14ac:dyDescent="0.2">
      <c r="A37796" s="112" t="s">
        <v>78065</v>
      </c>
      <c r="B37796" s="112" t="s">
        <v>78066</v>
      </c>
    </row>
    <row r="37797" spans="1:2" x14ac:dyDescent="0.2">
      <c r="A37797" s="112" t="s">
        <v>78067</v>
      </c>
      <c r="B37797" s="112" t="s">
        <v>78068</v>
      </c>
    </row>
    <row r="37798" spans="1:2" x14ac:dyDescent="0.2">
      <c r="A37798" s="112" t="s">
        <v>78069</v>
      </c>
      <c r="B37798" s="112" t="s">
        <v>78070</v>
      </c>
    </row>
    <row r="37799" spans="1:2" x14ac:dyDescent="0.2">
      <c r="A37799" s="112" t="s">
        <v>78071</v>
      </c>
      <c r="B37799" s="112" t="s">
        <v>78072</v>
      </c>
    </row>
    <row r="37800" spans="1:2" x14ac:dyDescent="0.2">
      <c r="A37800" s="112" t="s">
        <v>78073</v>
      </c>
      <c r="B37800" s="112" t="s">
        <v>78074</v>
      </c>
    </row>
    <row r="37801" spans="1:2" x14ac:dyDescent="0.2">
      <c r="A37801" s="112" t="s">
        <v>78075</v>
      </c>
      <c r="B37801" s="112" t="s">
        <v>78076</v>
      </c>
    </row>
    <row r="37802" spans="1:2" x14ac:dyDescent="0.2">
      <c r="A37802" s="112" t="s">
        <v>78077</v>
      </c>
      <c r="B37802" s="112" t="s">
        <v>78078</v>
      </c>
    </row>
    <row r="37803" spans="1:2" x14ac:dyDescent="0.2">
      <c r="A37803" s="112" t="s">
        <v>78079</v>
      </c>
      <c r="B37803" s="112" t="s">
        <v>78080</v>
      </c>
    </row>
    <row r="37804" spans="1:2" x14ac:dyDescent="0.2">
      <c r="A37804" s="112" t="s">
        <v>78081</v>
      </c>
      <c r="B37804" s="112" t="s">
        <v>78082</v>
      </c>
    </row>
    <row r="37805" spans="1:2" x14ac:dyDescent="0.2">
      <c r="A37805" s="112" t="s">
        <v>78083</v>
      </c>
      <c r="B37805" s="112" t="s">
        <v>78084</v>
      </c>
    </row>
    <row r="37806" spans="1:2" x14ac:dyDescent="0.2">
      <c r="A37806" s="112" t="s">
        <v>78085</v>
      </c>
      <c r="B37806" s="112" t="s">
        <v>78086</v>
      </c>
    </row>
    <row r="37807" spans="1:2" x14ac:dyDescent="0.2">
      <c r="A37807" s="112" t="s">
        <v>78087</v>
      </c>
      <c r="B37807" s="112" t="s">
        <v>78088</v>
      </c>
    </row>
    <row r="37808" spans="1:2" x14ac:dyDescent="0.2">
      <c r="A37808" s="112" t="s">
        <v>78089</v>
      </c>
      <c r="B37808" s="112" t="s">
        <v>78090</v>
      </c>
    </row>
    <row r="37809" spans="1:2" x14ac:dyDescent="0.2">
      <c r="A37809" s="112" t="s">
        <v>78091</v>
      </c>
      <c r="B37809" s="112" t="s">
        <v>78092</v>
      </c>
    </row>
    <row r="37810" spans="1:2" x14ac:dyDescent="0.2">
      <c r="A37810" s="112" t="s">
        <v>78093</v>
      </c>
      <c r="B37810" s="112" t="s">
        <v>78094</v>
      </c>
    </row>
    <row r="37811" spans="1:2" x14ac:dyDescent="0.2">
      <c r="A37811" s="112" t="s">
        <v>78095</v>
      </c>
      <c r="B37811" s="112" t="s">
        <v>78096</v>
      </c>
    </row>
    <row r="37812" spans="1:2" x14ac:dyDescent="0.2">
      <c r="A37812" s="112" t="s">
        <v>78097</v>
      </c>
      <c r="B37812" s="112" t="s">
        <v>78098</v>
      </c>
    </row>
    <row r="37813" spans="1:2" x14ac:dyDescent="0.2">
      <c r="A37813" s="112" t="s">
        <v>78099</v>
      </c>
      <c r="B37813" s="112" t="s">
        <v>78100</v>
      </c>
    </row>
    <row r="37814" spans="1:2" x14ac:dyDescent="0.2">
      <c r="A37814" s="112" t="s">
        <v>78101</v>
      </c>
      <c r="B37814" s="112" t="s">
        <v>77483</v>
      </c>
    </row>
    <row r="37815" spans="1:2" x14ac:dyDescent="0.2">
      <c r="A37815" s="112" t="s">
        <v>78102</v>
      </c>
      <c r="B37815" s="112" t="s">
        <v>78103</v>
      </c>
    </row>
    <row r="37816" spans="1:2" x14ac:dyDescent="0.2">
      <c r="A37816" s="112" t="s">
        <v>78104</v>
      </c>
      <c r="B37816" s="112" t="s">
        <v>78105</v>
      </c>
    </row>
    <row r="37817" spans="1:2" x14ac:dyDescent="0.2">
      <c r="A37817" s="112" t="s">
        <v>78106</v>
      </c>
      <c r="B37817" s="112" t="s">
        <v>78107</v>
      </c>
    </row>
    <row r="37818" spans="1:2" x14ac:dyDescent="0.2">
      <c r="A37818" s="112" t="s">
        <v>78108</v>
      </c>
      <c r="B37818" s="112" t="s">
        <v>78109</v>
      </c>
    </row>
    <row r="37819" spans="1:2" x14ac:dyDescent="0.2">
      <c r="A37819" s="112" t="s">
        <v>78110</v>
      </c>
      <c r="B37819" s="112" t="s">
        <v>78111</v>
      </c>
    </row>
    <row r="37820" spans="1:2" x14ac:dyDescent="0.2">
      <c r="A37820" s="112" t="s">
        <v>78112</v>
      </c>
      <c r="B37820" s="112" t="s">
        <v>78113</v>
      </c>
    </row>
    <row r="37821" spans="1:2" x14ac:dyDescent="0.2">
      <c r="A37821" s="112" t="s">
        <v>78114</v>
      </c>
      <c r="B37821" s="112" t="s">
        <v>78115</v>
      </c>
    </row>
    <row r="37822" spans="1:2" x14ac:dyDescent="0.2">
      <c r="A37822" s="112" t="s">
        <v>78116</v>
      </c>
      <c r="B37822" s="112" t="s">
        <v>78117</v>
      </c>
    </row>
    <row r="37823" spans="1:2" x14ac:dyDescent="0.2">
      <c r="A37823" s="112" t="s">
        <v>78118</v>
      </c>
      <c r="B37823" s="112" t="s">
        <v>78119</v>
      </c>
    </row>
    <row r="37824" spans="1:2" x14ac:dyDescent="0.2">
      <c r="A37824" s="112" t="s">
        <v>78120</v>
      </c>
      <c r="B37824" s="112" t="s">
        <v>78121</v>
      </c>
    </row>
    <row r="37825" spans="1:2" x14ac:dyDescent="0.2">
      <c r="A37825" s="112" t="s">
        <v>78122</v>
      </c>
      <c r="B37825" s="112" t="s">
        <v>78123</v>
      </c>
    </row>
    <row r="37826" spans="1:2" x14ac:dyDescent="0.2">
      <c r="A37826" s="112" t="s">
        <v>78124</v>
      </c>
      <c r="B37826" s="112" t="s">
        <v>78125</v>
      </c>
    </row>
    <row r="37827" spans="1:2" x14ac:dyDescent="0.2">
      <c r="A37827" s="112" t="s">
        <v>78126</v>
      </c>
      <c r="B37827" s="112" t="s">
        <v>78127</v>
      </c>
    </row>
    <row r="37828" spans="1:2" x14ac:dyDescent="0.2">
      <c r="A37828" s="112" t="s">
        <v>78128</v>
      </c>
      <c r="B37828" s="112" t="s">
        <v>78129</v>
      </c>
    </row>
    <row r="37829" spans="1:2" x14ac:dyDescent="0.2">
      <c r="A37829" s="112" t="s">
        <v>78130</v>
      </c>
      <c r="B37829" s="112" t="s">
        <v>78131</v>
      </c>
    </row>
    <row r="37830" spans="1:2" x14ac:dyDescent="0.2">
      <c r="A37830" s="112" t="s">
        <v>78132</v>
      </c>
      <c r="B37830" s="112" t="s">
        <v>78133</v>
      </c>
    </row>
    <row r="37831" spans="1:2" x14ac:dyDescent="0.2">
      <c r="A37831" s="112" t="s">
        <v>78134</v>
      </c>
      <c r="B37831" s="112" t="s">
        <v>78135</v>
      </c>
    </row>
    <row r="37832" spans="1:2" x14ac:dyDescent="0.2">
      <c r="A37832" s="112" t="s">
        <v>78136</v>
      </c>
      <c r="B37832" s="112" t="s">
        <v>78137</v>
      </c>
    </row>
    <row r="37833" spans="1:2" x14ac:dyDescent="0.2">
      <c r="A37833" s="112" t="s">
        <v>78138</v>
      </c>
      <c r="B37833" s="112" t="s">
        <v>78139</v>
      </c>
    </row>
    <row r="37834" spans="1:2" x14ac:dyDescent="0.2">
      <c r="A37834" s="112" t="s">
        <v>78140</v>
      </c>
      <c r="B37834" s="112" t="s">
        <v>78141</v>
      </c>
    </row>
    <row r="37835" spans="1:2" x14ac:dyDescent="0.2">
      <c r="A37835" s="112" t="s">
        <v>78142</v>
      </c>
      <c r="B37835" s="112" t="s">
        <v>77936</v>
      </c>
    </row>
    <row r="37836" spans="1:2" x14ac:dyDescent="0.2">
      <c r="A37836" s="112" t="s">
        <v>78143</v>
      </c>
      <c r="B37836" s="112" t="s">
        <v>78144</v>
      </c>
    </row>
    <row r="37837" spans="1:2" x14ac:dyDescent="0.2">
      <c r="A37837" s="112" t="s">
        <v>78145</v>
      </c>
      <c r="B37837" s="112" t="s">
        <v>78146</v>
      </c>
    </row>
    <row r="37838" spans="1:2" x14ac:dyDescent="0.2">
      <c r="A37838" s="112" t="s">
        <v>78147</v>
      </c>
      <c r="B37838" s="112" t="s">
        <v>78148</v>
      </c>
    </row>
    <row r="37839" spans="1:2" x14ac:dyDescent="0.2">
      <c r="A37839" s="112" t="s">
        <v>78149</v>
      </c>
      <c r="B37839" s="112" t="s">
        <v>78150</v>
      </c>
    </row>
    <row r="37840" spans="1:2" x14ac:dyDescent="0.2">
      <c r="A37840" s="112" t="s">
        <v>78151</v>
      </c>
      <c r="B37840" s="112" t="s">
        <v>78152</v>
      </c>
    </row>
    <row r="37841" spans="1:2" x14ac:dyDescent="0.2">
      <c r="A37841" s="112" t="s">
        <v>78153</v>
      </c>
      <c r="B37841" s="112" t="s">
        <v>78154</v>
      </c>
    </row>
    <row r="37842" spans="1:2" x14ac:dyDescent="0.2">
      <c r="A37842" s="112" t="s">
        <v>78155</v>
      </c>
      <c r="B37842" s="112" t="s">
        <v>78156</v>
      </c>
    </row>
    <row r="37843" spans="1:2" x14ac:dyDescent="0.2">
      <c r="A37843" s="112" t="s">
        <v>78157</v>
      </c>
      <c r="B37843" s="112" t="s">
        <v>78158</v>
      </c>
    </row>
    <row r="37844" spans="1:2" x14ac:dyDescent="0.2">
      <c r="A37844" s="112" t="s">
        <v>78159</v>
      </c>
      <c r="B37844" s="112" t="s">
        <v>78160</v>
      </c>
    </row>
    <row r="37845" spans="1:2" x14ac:dyDescent="0.2">
      <c r="A37845" s="112" t="s">
        <v>78161</v>
      </c>
      <c r="B37845" s="112" t="s">
        <v>78162</v>
      </c>
    </row>
    <row r="37846" spans="1:2" x14ac:dyDescent="0.2">
      <c r="A37846" s="112" t="s">
        <v>78163</v>
      </c>
      <c r="B37846" s="112" t="s">
        <v>78164</v>
      </c>
    </row>
    <row r="37847" spans="1:2" x14ac:dyDescent="0.2">
      <c r="A37847" s="112" t="s">
        <v>78165</v>
      </c>
      <c r="B37847" s="112" t="s">
        <v>78166</v>
      </c>
    </row>
    <row r="37848" spans="1:2" x14ac:dyDescent="0.2">
      <c r="A37848" s="112" t="s">
        <v>78167</v>
      </c>
      <c r="B37848" s="112" t="s">
        <v>78168</v>
      </c>
    </row>
    <row r="37849" spans="1:2" x14ac:dyDescent="0.2">
      <c r="A37849" s="112" t="s">
        <v>78169</v>
      </c>
      <c r="B37849" s="112" t="s">
        <v>78170</v>
      </c>
    </row>
    <row r="37850" spans="1:2" x14ac:dyDescent="0.2">
      <c r="A37850" s="112" t="s">
        <v>78171</v>
      </c>
      <c r="B37850" s="112" t="s">
        <v>78172</v>
      </c>
    </row>
    <row r="37851" spans="1:2" x14ac:dyDescent="0.2">
      <c r="A37851" s="112" t="s">
        <v>78173</v>
      </c>
      <c r="B37851" s="112" t="s">
        <v>78174</v>
      </c>
    </row>
    <row r="37852" spans="1:2" x14ac:dyDescent="0.2">
      <c r="A37852" s="112" t="s">
        <v>78175</v>
      </c>
      <c r="B37852" s="112" t="s">
        <v>78176</v>
      </c>
    </row>
    <row r="37853" spans="1:2" x14ac:dyDescent="0.2">
      <c r="A37853" s="112" t="s">
        <v>78177</v>
      </c>
      <c r="B37853" s="112" t="s">
        <v>78178</v>
      </c>
    </row>
    <row r="37854" spans="1:2" x14ac:dyDescent="0.2">
      <c r="A37854" s="112" t="s">
        <v>78179</v>
      </c>
      <c r="B37854" s="112" t="s">
        <v>78180</v>
      </c>
    </row>
    <row r="37855" spans="1:2" x14ac:dyDescent="0.2">
      <c r="A37855" s="112" t="s">
        <v>78181</v>
      </c>
      <c r="B37855" s="112" t="s">
        <v>78182</v>
      </c>
    </row>
    <row r="37856" spans="1:2" x14ac:dyDescent="0.2">
      <c r="A37856" s="112" t="s">
        <v>78183</v>
      </c>
      <c r="B37856" s="112" t="s">
        <v>78184</v>
      </c>
    </row>
    <row r="37857" spans="1:2" x14ac:dyDescent="0.2">
      <c r="A37857" s="112" t="s">
        <v>78185</v>
      </c>
      <c r="B37857" s="112" t="s">
        <v>78186</v>
      </c>
    </row>
    <row r="37858" spans="1:2" x14ac:dyDescent="0.2">
      <c r="A37858" s="112" t="s">
        <v>78187</v>
      </c>
      <c r="B37858" s="112" t="s">
        <v>78188</v>
      </c>
    </row>
    <row r="37859" spans="1:2" x14ac:dyDescent="0.2">
      <c r="A37859" s="112" t="s">
        <v>78189</v>
      </c>
      <c r="B37859" s="112" t="s">
        <v>78190</v>
      </c>
    </row>
    <row r="37860" spans="1:2" x14ac:dyDescent="0.2">
      <c r="A37860" s="112" t="s">
        <v>78191</v>
      </c>
      <c r="B37860" s="112" t="s">
        <v>78192</v>
      </c>
    </row>
    <row r="37861" spans="1:2" x14ac:dyDescent="0.2">
      <c r="A37861" s="112" t="s">
        <v>78193</v>
      </c>
      <c r="B37861" s="112" t="s">
        <v>78194</v>
      </c>
    </row>
    <row r="37862" spans="1:2" x14ac:dyDescent="0.2">
      <c r="A37862" s="112" t="s">
        <v>78195</v>
      </c>
      <c r="B37862" s="112" t="s">
        <v>78196</v>
      </c>
    </row>
    <row r="37863" spans="1:2" x14ac:dyDescent="0.2">
      <c r="A37863" s="112" t="s">
        <v>78197</v>
      </c>
      <c r="B37863" s="112" t="s">
        <v>78198</v>
      </c>
    </row>
    <row r="37864" spans="1:2" x14ac:dyDescent="0.2">
      <c r="A37864" s="112" t="s">
        <v>78199</v>
      </c>
      <c r="B37864" s="112" t="s">
        <v>78200</v>
      </c>
    </row>
    <row r="37865" spans="1:2" x14ac:dyDescent="0.2">
      <c r="A37865" s="112" t="s">
        <v>78201</v>
      </c>
      <c r="B37865" s="112" t="s">
        <v>78202</v>
      </c>
    </row>
    <row r="37866" spans="1:2" x14ac:dyDescent="0.2">
      <c r="A37866" s="112" t="s">
        <v>78203</v>
      </c>
      <c r="B37866" s="112" t="s">
        <v>78204</v>
      </c>
    </row>
    <row r="37867" spans="1:2" x14ac:dyDescent="0.2">
      <c r="A37867" s="112" t="s">
        <v>78205</v>
      </c>
      <c r="B37867" s="112" t="s">
        <v>78206</v>
      </c>
    </row>
    <row r="37868" spans="1:2" x14ac:dyDescent="0.2">
      <c r="A37868" s="112" t="s">
        <v>78207</v>
      </c>
      <c r="B37868" s="112" t="s">
        <v>78208</v>
      </c>
    </row>
    <row r="37869" spans="1:2" x14ac:dyDescent="0.2">
      <c r="A37869" s="112" t="s">
        <v>78209</v>
      </c>
      <c r="B37869" s="112" t="s">
        <v>78210</v>
      </c>
    </row>
    <row r="37870" spans="1:2" x14ac:dyDescent="0.2">
      <c r="A37870" s="112" t="s">
        <v>78211</v>
      </c>
      <c r="B37870" s="112" t="s">
        <v>78212</v>
      </c>
    </row>
    <row r="37871" spans="1:2" x14ac:dyDescent="0.2">
      <c r="A37871" s="112" t="s">
        <v>78213</v>
      </c>
      <c r="B37871" s="112" t="s">
        <v>78214</v>
      </c>
    </row>
    <row r="37872" spans="1:2" x14ac:dyDescent="0.2">
      <c r="A37872" s="112" t="s">
        <v>78215</v>
      </c>
      <c r="B37872" s="112" t="s">
        <v>78216</v>
      </c>
    </row>
    <row r="37873" spans="1:2" x14ac:dyDescent="0.2">
      <c r="A37873" s="112" t="s">
        <v>78217</v>
      </c>
      <c r="B37873" s="112" t="s">
        <v>78218</v>
      </c>
    </row>
    <row r="37874" spans="1:2" x14ac:dyDescent="0.2">
      <c r="A37874" s="112" t="s">
        <v>78219</v>
      </c>
      <c r="B37874" s="112" t="s">
        <v>78220</v>
      </c>
    </row>
    <row r="37875" spans="1:2" x14ac:dyDescent="0.2">
      <c r="A37875" s="112" t="s">
        <v>78221</v>
      </c>
      <c r="B37875" s="112" t="s">
        <v>78222</v>
      </c>
    </row>
    <row r="37876" spans="1:2" x14ac:dyDescent="0.2">
      <c r="A37876" s="112" t="s">
        <v>78223</v>
      </c>
      <c r="B37876" s="112" t="s">
        <v>78224</v>
      </c>
    </row>
    <row r="37877" spans="1:2" x14ac:dyDescent="0.2">
      <c r="A37877" s="112" t="s">
        <v>78225</v>
      </c>
      <c r="B37877" s="112" t="s">
        <v>78226</v>
      </c>
    </row>
    <row r="37878" spans="1:2" x14ac:dyDescent="0.2">
      <c r="A37878" s="112" t="s">
        <v>78227</v>
      </c>
      <c r="B37878" s="112" t="s">
        <v>78228</v>
      </c>
    </row>
    <row r="37879" spans="1:2" x14ac:dyDescent="0.2">
      <c r="A37879" s="112" t="s">
        <v>78229</v>
      </c>
      <c r="B37879" s="112" t="s">
        <v>78230</v>
      </c>
    </row>
    <row r="37880" spans="1:2" x14ac:dyDescent="0.2">
      <c r="A37880" s="112" t="s">
        <v>78231</v>
      </c>
      <c r="B37880" s="112" t="s">
        <v>78232</v>
      </c>
    </row>
    <row r="37881" spans="1:2" x14ac:dyDescent="0.2">
      <c r="A37881" s="112" t="s">
        <v>78233</v>
      </c>
      <c r="B37881" s="112" t="s">
        <v>78234</v>
      </c>
    </row>
    <row r="37882" spans="1:2" x14ac:dyDescent="0.2">
      <c r="A37882" s="112" t="s">
        <v>78235</v>
      </c>
      <c r="B37882" s="112" t="s">
        <v>78236</v>
      </c>
    </row>
    <row r="37883" spans="1:2" x14ac:dyDescent="0.2">
      <c r="A37883" s="112" t="s">
        <v>78237</v>
      </c>
      <c r="B37883" s="112" t="s">
        <v>78238</v>
      </c>
    </row>
    <row r="37884" spans="1:2" x14ac:dyDescent="0.2">
      <c r="A37884" s="112" t="s">
        <v>78239</v>
      </c>
      <c r="B37884" s="112" t="s">
        <v>78240</v>
      </c>
    </row>
    <row r="37885" spans="1:2" x14ac:dyDescent="0.2">
      <c r="A37885" s="112" t="s">
        <v>78241</v>
      </c>
      <c r="B37885" s="112" t="s">
        <v>78242</v>
      </c>
    </row>
    <row r="37886" spans="1:2" x14ac:dyDescent="0.2">
      <c r="A37886" s="112" t="s">
        <v>78243</v>
      </c>
      <c r="B37886" s="112" t="s">
        <v>78244</v>
      </c>
    </row>
    <row r="37887" spans="1:2" x14ac:dyDescent="0.2">
      <c r="A37887" s="112" t="s">
        <v>78245</v>
      </c>
      <c r="B37887" s="112" t="s">
        <v>78246</v>
      </c>
    </row>
    <row r="37888" spans="1:2" x14ac:dyDescent="0.2">
      <c r="A37888" s="112" t="s">
        <v>78247</v>
      </c>
      <c r="B37888" s="112" t="s">
        <v>78248</v>
      </c>
    </row>
    <row r="37889" spans="1:2" x14ac:dyDescent="0.2">
      <c r="A37889" s="112" t="s">
        <v>78249</v>
      </c>
      <c r="B37889" s="112" t="s">
        <v>78250</v>
      </c>
    </row>
    <row r="37890" spans="1:2" x14ac:dyDescent="0.2">
      <c r="A37890" s="112" t="s">
        <v>78251</v>
      </c>
      <c r="B37890" s="112" t="s">
        <v>78252</v>
      </c>
    </row>
    <row r="37891" spans="1:2" x14ac:dyDescent="0.2">
      <c r="A37891" s="112" t="s">
        <v>78253</v>
      </c>
      <c r="B37891" s="112" t="s">
        <v>78254</v>
      </c>
    </row>
    <row r="37892" spans="1:2" x14ac:dyDescent="0.2">
      <c r="A37892" s="112" t="s">
        <v>78255</v>
      </c>
      <c r="B37892" s="112" t="s">
        <v>78256</v>
      </c>
    </row>
    <row r="37893" spans="1:2" x14ac:dyDescent="0.2">
      <c r="A37893" s="112" t="s">
        <v>78257</v>
      </c>
      <c r="B37893" s="112" t="s">
        <v>78258</v>
      </c>
    </row>
    <row r="37894" spans="1:2" x14ac:dyDescent="0.2">
      <c r="A37894" s="112" t="s">
        <v>78259</v>
      </c>
      <c r="B37894" s="112" t="s">
        <v>78260</v>
      </c>
    </row>
    <row r="37895" spans="1:2" x14ac:dyDescent="0.2">
      <c r="A37895" s="112" t="s">
        <v>78261</v>
      </c>
      <c r="B37895" s="112" t="s">
        <v>78262</v>
      </c>
    </row>
    <row r="37896" spans="1:2" x14ac:dyDescent="0.2">
      <c r="A37896" s="112" t="s">
        <v>78263</v>
      </c>
      <c r="B37896" s="112" t="s">
        <v>78264</v>
      </c>
    </row>
    <row r="37897" spans="1:2" x14ac:dyDescent="0.2">
      <c r="A37897" s="112" t="s">
        <v>78265</v>
      </c>
      <c r="B37897" s="112" t="s">
        <v>78266</v>
      </c>
    </row>
    <row r="37898" spans="1:2" x14ac:dyDescent="0.2">
      <c r="A37898" s="112" t="s">
        <v>78267</v>
      </c>
      <c r="B37898" s="112" t="s">
        <v>78268</v>
      </c>
    </row>
    <row r="37899" spans="1:2" x14ac:dyDescent="0.2">
      <c r="A37899" s="112" t="s">
        <v>78269</v>
      </c>
      <c r="B37899" s="112" t="s">
        <v>78270</v>
      </c>
    </row>
    <row r="37900" spans="1:2" x14ac:dyDescent="0.2">
      <c r="A37900" s="112" t="s">
        <v>78271</v>
      </c>
      <c r="B37900" s="112" t="s">
        <v>78272</v>
      </c>
    </row>
    <row r="37901" spans="1:2" x14ac:dyDescent="0.2">
      <c r="A37901" s="112" t="s">
        <v>78273</v>
      </c>
      <c r="B37901" s="112" t="s">
        <v>78274</v>
      </c>
    </row>
    <row r="37902" spans="1:2" x14ac:dyDescent="0.2">
      <c r="A37902" s="112" t="s">
        <v>78275</v>
      </c>
      <c r="B37902" s="112" t="s">
        <v>78276</v>
      </c>
    </row>
    <row r="37903" spans="1:2" x14ac:dyDescent="0.2">
      <c r="A37903" s="112" t="s">
        <v>78277</v>
      </c>
      <c r="B37903" s="112" t="s">
        <v>78278</v>
      </c>
    </row>
    <row r="37904" spans="1:2" x14ac:dyDescent="0.2">
      <c r="A37904" s="112" t="s">
        <v>78279</v>
      </c>
      <c r="B37904" s="112" t="s">
        <v>78280</v>
      </c>
    </row>
    <row r="37905" spans="1:2" x14ac:dyDescent="0.2">
      <c r="A37905" s="112" t="s">
        <v>78281</v>
      </c>
      <c r="B37905" s="112" t="s">
        <v>78282</v>
      </c>
    </row>
    <row r="37906" spans="1:2" x14ac:dyDescent="0.2">
      <c r="A37906" s="112" t="s">
        <v>78283</v>
      </c>
      <c r="B37906" s="112" t="s">
        <v>78284</v>
      </c>
    </row>
    <row r="37907" spans="1:2" x14ac:dyDescent="0.2">
      <c r="A37907" s="112" t="s">
        <v>78285</v>
      </c>
      <c r="B37907" s="112" t="s">
        <v>78286</v>
      </c>
    </row>
    <row r="37908" spans="1:2" x14ac:dyDescent="0.2">
      <c r="A37908" s="112" t="s">
        <v>78287</v>
      </c>
      <c r="B37908" s="112" t="s">
        <v>78288</v>
      </c>
    </row>
    <row r="37909" spans="1:2" x14ac:dyDescent="0.2">
      <c r="A37909" s="112" t="s">
        <v>78289</v>
      </c>
      <c r="B37909" s="112" t="s">
        <v>78290</v>
      </c>
    </row>
    <row r="37910" spans="1:2" x14ac:dyDescent="0.2">
      <c r="A37910" s="112" t="s">
        <v>78291</v>
      </c>
      <c r="B37910" s="112" t="s">
        <v>78292</v>
      </c>
    </row>
    <row r="37911" spans="1:2" x14ac:dyDescent="0.2">
      <c r="A37911" s="112" t="s">
        <v>78293</v>
      </c>
      <c r="B37911" s="112" t="s">
        <v>78294</v>
      </c>
    </row>
    <row r="37912" spans="1:2" x14ac:dyDescent="0.2">
      <c r="A37912" s="112" t="s">
        <v>78295</v>
      </c>
      <c r="B37912" s="112" t="s">
        <v>78296</v>
      </c>
    </row>
    <row r="37913" spans="1:2" x14ac:dyDescent="0.2">
      <c r="A37913" s="112" t="s">
        <v>78297</v>
      </c>
      <c r="B37913" s="112" t="s">
        <v>78298</v>
      </c>
    </row>
    <row r="37914" spans="1:2" x14ac:dyDescent="0.2">
      <c r="A37914" s="112" t="s">
        <v>78299</v>
      </c>
      <c r="B37914" s="112" t="s">
        <v>78300</v>
      </c>
    </row>
    <row r="37915" spans="1:2" x14ac:dyDescent="0.2">
      <c r="A37915" s="112" t="s">
        <v>78301</v>
      </c>
      <c r="B37915" s="112" t="s">
        <v>78302</v>
      </c>
    </row>
    <row r="37916" spans="1:2" x14ac:dyDescent="0.2">
      <c r="A37916" s="112" t="s">
        <v>78303</v>
      </c>
      <c r="B37916" s="112" t="s">
        <v>78304</v>
      </c>
    </row>
    <row r="37917" spans="1:2" x14ac:dyDescent="0.2">
      <c r="A37917" s="112" t="s">
        <v>78305</v>
      </c>
      <c r="B37917" s="112" t="s">
        <v>78306</v>
      </c>
    </row>
    <row r="37918" spans="1:2" x14ac:dyDescent="0.2">
      <c r="A37918" s="112" t="s">
        <v>78307</v>
      </c>
      <c r="B37918" s="112" t="s">
        <v>78308</v>
      </c>
    </row>
    <row r="37919" spans="1:2" x14ac:dyDescent="0.2">
      <c r="A37919" s="112" t="s">
        <v>78309</v>
      </c>
      <c r="B37919" s="112" t="s">
        <v>78310</v>
      </c>
    </row>
    <row r="37920" spans="1:2" x14ac:dyDescent="0.2">
      <c r="A37920" s="112" t="s">
        <v>78311</v>
      </c>
      <c r="B37920" s="112" t="s">
        <v>78312</v>
      </c>
    </row>
    <row r="37921" spans="1:2" x14ac:dyDescent="0.2">
      <c r="A37921" s="112" t="s">
        <v>78313</v>
      </c>
      <c r="B37921" s="112" t="s">
        <v>78314</v>
      </c>
    </row>
    <row r="37922" spans="1:2" x14ac:dyDescent="0.2">
      <c r="A37922" s="112" t="s">
        <v>78315</v>
      </c>
      <c r="B37922" s="112" t="s">
        <v>78316</v>
      </c>
    </row>
    <row r="37923" spans="1:2" x14ac:dyDescent="0.2">
      <c r="A37923" s="112" t="s">
        <v>78317</v>
      </c>
      <c r="B37923" s="112" t="s">
        <v>78318</v>
      </c>
    </row>
    <row r="37924" spans="1:2" x14ac:dyDescent="0.2">
      <c r="A37924" s="112" t="s">
        <v>78319</v>
      </c>
      <c r="B37924" s="112" t="s">
        <v>78320</v>
      </c>
    </row>
    <row r="37925" spans="1:2" x14ac:dyDescent="0.2">
      <c r="A37925" s="112" t="s">
        <v>78321</v>
      </c>
      <c r="B37925" s="112" t="s">
        <v>78322</v>
      </c>
    </row>
    <row r="37926" spans="1:2" x14ac:dyDescent="0.2">
      <c r="A37926" s="112" t="s">
        <v>78323</v>
      </c>
      <c r="B37926" s="112" t="s">
        <v>78324</v>
      </c>
    </row>
    <row r="37927" spans="1:2" x14ac:dyDescent="0.2">
      <c r="A37927" s="112" t="s">
        <v>78325</v>
      </c>
      <c r="B37927" s="112" t="s">
        <v>78326</v>
      </c>
    </row>
    <row r="37928" spans="1:2" x14ac:dyDescent="0.2">
      <c r="A37928" s="112" t="s">
        <v>78327</v>
      </c>
      <c r="B37928" s="112" t="s">
        <v>78328</v>
      </c>
    </row>
    <row r="37929" spans="1:2" x14ac:dyDescent="0.2">
      <c r="A37929" s="112" t="s">
        <v>78329</v>
      </c>
      <c r="B37929" s="112" t="s">
        <v>78330</v>
      </c>
    </row>
    <row r="37930" spans="1:2" x14ac:dyDescent="0.2">
      <c r="A37930" s="112" t="s">
        <v>78331</v>
      </c>
      <c r="B37930" s="112" t="s">
        <v>78332</v>
      </c>
    </row>
    <row r="37931" spans="1:2" x14ac:dyDescent="0.2">
      <c r="A37931" s="112" t="s">
        <v>78333</v>
      </c>
      <c r="B37931" s="112" t="s">
        <v>78334</v>
      </c>
    </row>
    <row r="37932" spans="1:2" x14ac:dyDescent="0.2">
      <c r="A37932" s="112" t="s">
        <v>78335</v>
      </c>
      <c r="B37932" s="112" t="s">
        <v>78336</v>
      </c>
    </row>
    <row r="37933" spans="1:2" x14ac:dyDescent="0.2">
      <c r="A37933" s="112" t="s">
        <v>78337</v>
      </c>
      <c r="B37933" s="112" t="s">
        <v>78338</v>
      </c>
    </row>
    <row r="37934" spans="1:2" x14ac:dyDescent="0.2">
      <c r="A37934" s="112" t="s">
        <v>78339</v>
      </c>
      <c r="B37934" s="112" t="s">
        <v>78340</v>
      </c>
    </row>
    <row r="37935" spans="1:2" x14ac:dyDescent="0.2">
      <c r="A37935" s="112" t="s">
        <v>78341</v>
      </c>
      <c r="B37935" s="112" t="s">
        <v>78342</v>
      </c>
    </row>
    <row r="37936" spans="1:2" x14ac:dyDescent="0.2">
      <c r="A37936" s="112" t="s">
        <v>78343</v>
      </c>
      <c r="B37936" s="112" t="s">
        <v>78344</v>
      </c>
    </row>
    <row r="37937" spans="1:2" x14ac:dyDescent="0.2">
      <c r="A37937" s="112" t="s">
        <v>78345</v>
      </c>
      <c r="B37937" s="112" t="s">
        <v>78346</v>
      </c>
    </row>
    <row r="37938" spans="1:2" x14ac:dyDescent="0.2">
      <c r="A37938" s="112" t="s">
        <v>78347</v>
      </c>
      <c r="B37938" s="112" t="s">
        <v>78348</v>
      </c>
    </row>
    <row r="37939" spans="1:2" x14ac:dyDescent="0.2">
      <c r="A37939" s="112" t="s">
        <v>78349</v>
      </c>
      <c r="B37939" s="112" t="s">
        <v>78350</v>
      </c>
    </row>
    <row r="37940" spans="1:2" x14ac:dyDescent="0.2">
      <c r="A37940" s="112" t="s">
        <v>78351</v>
      </c>
      <c r="B37940" s="112" t="s">
        <v>78352</v>
      </c>
    </row>
    <row r="37941" spans="1:2" x14ac:dyDescent="0.2">
      <c r="A37941" s="112" t="s">
        <v>78353</v>
      </c>
      <c r="B37941" s="112" t="s">
        <v>78354</v>
      </c>
    </row>
    <row r="37942" spans="1:2" x14ac:dyDescent="0.2">
      <c r="A37942" s="112" t="s">
        <v>78355</v>
      </c>
      <c r="B37942" s="112" t="s">
        <v>78356</v>
      </c>
    </row>
    <row r="37943" spans="1:2" x14ac:dyDescent="0.2">
      <c r="A37943" s="112" t="s">
        <v>78357</v>
      </c>
      <c r="B37943" s="112" t="s">
        <v>78358</v>
      </c>
    </row>
    <row r="37944" spans="1:2" x14ac:dyDescent="0.2">
      <c r="A37944" s="112" t="s">
        <v>78359</v>
      </c>
      <c r="B37944" s="112" t="s">
        <v>78360</v>
      </c>
    </row>
    <row r="37945" spans="1:2" x14ac:dyDescent="0.2">
      <c r="A37945" s="112" t="s">
        <v>78361</v>
      </c>
      <c r="B37945" s="112" t="s">
        <v>78362</v>
      </c>
    </row>
    <row r="37946" spans="1:2" x14ac:dyDescent="0.2">
      <c r="A37946" s="112" t="s">
        <v>78363</v>
      </c>
      <c r="B37946" s="112" t="s">
        <v>78364</v>
      </c>
    </row>
    <row r="37947" spans="1:2" x14ac:dyDescent="0.2">
      <c r="A37947" s="112" t="s">
        <v>78365</v>
      </c>
      <c r="B37947" s="112" t="s">
        <v>78366</v>
      </c>
    </row>
    <row r="37948" spans="1:2" x14ac:dyDescent="0.2">
      <c r="A37948" s="112" t="s">
        <v>78367</v>
      </c>
      <c r="B37948" s="112" t="s">
        <v>78368</v>
      </c>
    </row>
    <row r="37949" spans="1:2" x14ac:dyDescent="0.2">
      <c r="A37949" s="112" t="s">
        <v>78369</v>
      </c>
      <c r="B37949" s="112" t="s">
        <v>78370</v>
      </c>
    </row>
    <row r="37950" spans="1:2" x14ac:dyDescent="0.2">
      <c r="A37950" s="112" t="s">
        <v>78371</v>
      </c>
      <c r="B37950" s="112" t="s">
        <v>78372</v>
      </c>
    </row>
    <row r="37951" spans="1:2" x14ac:dyDescent="0.2">
      <c r="A37951" s="112" t="s">
        <v>78373</v>
      </c>
      <c r="B37951" s="112" t="s">
        <v>78374</v>
      </c>
    </row>
    <row r="37952" spans="1:2" x14ac:dyDescent="0.2">
      <c r="A37952" s="112" t="s">
        <v>78375</v>
      </c>
      <c r="B37952" s="112" t="s">
        <v>78376</v>
      </c>
    </row>
    <row r="37953" spans="1:2" x14ac:dyDescent="0.2">
      <c r="A37953" s="112" t="s">
        <v>78377</v>
      </c>
      <c r="B37953" s="112" t="s">
        <v>78378</v>
      </c>
    </row>
    <row r="37954" spans="1:2" x14ac:dyDescent="0.2">
      <c r="A37954" s="112" t="s">
        <v>78379</v>
      </c>
      <c r="B37954" s="112" t="s">
        <v>78380</v>
      </c>
    </row>
    <row r="37955" spans="1:2" x14ac:dyDescent="0.2">
      <c r="A37955" s="112" t="s">
        <v>78381</v>
      </c>
      <c r="B37955" s="112" t="s">
        <v>78382</v>
      </c>
    </row>
    <row r="37956" spans="1:2" x14ac:dyDescent="0.2">
      <c r="A37956" s="112" t="s">
        <v>78383</v>
      </c>
      <c r="B37956" s="112" t="s">
        <v>78384</v>
      </c>
    </row>
    <row r="37957" spans="1:2" x14ac:dyDescent="0.2">
      <c r="A37957" s="112" t="s">
        <v>78385</v>
      </c>
      <c r="B37957" s="112" t="s">
        <v>78386</v>
      </c>
    </row>
    <row r="37958" spans="1:2" x14ac:dyDescent="0.2">
      <c r="A37958" s="112" t="s">
        <v>78387</v>
      </c>
      <c r="B37958" s="112" t="s">
        <v>78388</v>
      </c>
    </row>
    <row r="37959" spans="1:2" x14ac:dyDescent="0.2">
      <c r="A37959" s="112" t="s">
        <v>78389</v>
      </c>
      <c r="B37959" s="112" t="s">
        <v>78390</v>
      </c>
    </row>
    <row r="37960" spans="1:2" x14ac:dyDescent="0.2">
      <c r="A37960" s="112" t="s">
        <v>78391</v>
      </c>
      <c r="B37960" s="112" t="s">
        <v>78392</v>
      </c>
    </row>
    <row r="37961" spans="1:2" x14ac:dyDescent="0.2">
      <c r="A37961" s="112" t="s">
        <v>78393</v>
      </c>
      <c r="B37961" s="112" t="s">
        <v>78394</v>
      </c>
    </row>
    <row r="37962" spans="1:2" x14ac:dyDescent="0.2">
      <c r="A37962" s="112" t="s">
        <v>78395</v>
      </c>
      <c r="B37962" s="112" t="s">
        <v>78396</v>
      </c>
    </row>
    <row r="37963" spans="1:2" x14ac:dyDescent="0.2">
      <c r="A37963" s="112" t="s">
        <v>78397</v>
      </c>
      <c r="B37963" s="112" t="s">
        <v>78398</v>
      </c>
    </row>
    <row r="37964" spans="1:2" x14ac:dyDescent="0.2">
      <c r="A37964" s="112" t="s">
        <v>78399</v>
      </c>
      <c r="B37964" s="112" t="s">
        <v>78400</v>
      </c>
    </row>
    <row r="37965" spans="1:2" x14ac:dyDescent="0.2">
      <c r="A37965" s="112" t="s">
        <v>78401</v>
      </c>
      <c r="B37965" s="112" t="s">
        <v>78402</v>
      </c>
    </row>
    <row r="37966" spans="1:2" x14ac:dyDescent="0.2">
      <c r="A37966" s="112" t="s">
        <v>78403</v>
      </c>
      <c r="B37966" s="112" t="s">
        <v>78404</v>
      </c>
    </row>
    <row r="37967" spans="1:2" x14ac:dyDescent="0.2">
      <c r="A37967" s="112" t="s">
        <v>78405</v>
      </c>
      <c r="B37967" s="112" t="s">
        <v>78406</v>
      </c>
    </row>
    <row r="37968" spans="1:2" x14ac:dyDescent="0.2">
      <c r="A37968" s="112" t="s">
        <v>78407</v>
      </c>
      <c r="B37968" s="112" t="s">
        <v>78408</v>
      </c>
    </row>
    <row r="37969" spans="1:2" x14ac:dyDescent="0.2">
      <c r="A37969" s="112" t="s">
        <v>78409</v>
      </c>
      <c r="B37969" s="112" t="s">
        <v>78410</v>
      </c>
    </row>
    <row r="37970" spans="1:2" x14ac:dyDescent="0.2">
      <c r="A37970" s="112" t="s">
        <v>78411</v>
      </c>
      <c r="B37970" s="112" t="s">
        <v>78412</v>
      </c>
    </row>
    <row r="37971" spans="1:2" x14ac:dyDescent="0.2">
      <c r="A37971" s="112" t="s">
        <v>78413</v>
      </c>
      <c r="B37971" s="112" t="s">
        <v>78414</v>
      </c>
    </row>
    <row r="37972" spans="1:2" x14ac:dyDescent="0.2">
      <c r="A37972" s="112" t="s">
        <v>78415</v>
      </c>
      <c r="B37972" s="112" t="s">
        <v>78416</v>
      </c>
    </row>
    <row r="37973" spans="1:2" x14ac:dyDescent="0.2">
      <c r="A37973" s="112" t="s">
        <v>78417</v>
      </c>
      <c r="B37973" s="112" t="s">
        <v>78418</v>
      </c>
    </row>
    <row r="37974" spans="1:2" x14ac:dyDescent="0.2">
      <c r="A37974" s="112" t="s">
        <v>78419</v>
      </c>
      <c r="B37974" s="112" t="s">
        <v>78420</v>
      </c>
    </row>
    <row r="37975" spans="1:2" x14ac:dyDescent="0.2">
      <c r="A37975" s="112" t="s">
        <v>78421</v>
      </c>
      <c r="B37975" s="112" t="s">
        <v>78422</v>
      </c>
    </row>
    <row r="37976" spans="1:2" x14ac:dyDescent="0.2">
      <c r="A37976" s="112" t="s">
        <v>78423</v>
      </c>
      <c r="B37976" s="112" t="s">
        <v>78424</v>
      </c>
    </row>
    <row r="37977" spans="1:2" x14ac:dyDescent="0.2">
      <c r="A37977" s="112" t="s">
        <v>78425</v>
      </c>
      <c r="B37977" s="112" t="s">
        <v>78426</v>
      </c>
    </row>
    <row r="37978" spans="1:2" x14ac:dyDescent="0.2">
      <c r="A37978" s="112" t="s">
        <v>78427</v>
      </c>
      <c r="B37978" s="112" t="s">
        <v>78428</v>
      </c>
    </row>
    <row r="37979" spans="1:2" x14ac:dyDescent="0.2">
      <c r="A37979" s="112" t="s">
        <v>78429</v>
      </c>
      <c r="B37979" s="112" t="s">
        <v>78430</v>
      </c>
    </row>
    <row r="37980" spans="1:2" x14ac:dyDescent="0.2">
      <c r="A37980" s="112" t="s">
        <v>78431</v>
      </c>
      <c r="B37980" s="112" t="s">
        <v>78432</v>
      </c>
    </row>
    <row r="37981" spans="1:2" x14ac:dyDescent="0.2">
      <c r="A37981" s="112" t="s">
        <v>78433</v>
      </c>
      <c r="B37981" s="112" t="s">
        <v>78434</v>
      </c>
    </row>
    <row r="37982" spans="1:2" x14ac:dyDescent="0.2">
      <c r="A37982" s="112" t="s">
        <v>78435</v>
      </c>
      <c r="B37982" s="112" t="s">
        <v>78436</v>
      </c>
    </row>
    <row r="37983" spans="1:2" x14ac:dyDescent="0.2">
      <c r="A37983" s="112" t="s">
        <v>78437</v>
      </c>
      <c r="B37983" s="112" t="s">
        <v>78438</v>
      </c>
    </row>
    <row r="37984" spans="1:2" x14ac:dyDescent="0.2">
      <c r="A37984" s="112" t="s">
        <v>78439</v>
      </c>
      <c r="B37984" s="112" t="s">
        <v>78440</v>
      </c>
    </row>
    <row r="37985" spans="1:2" x14ac:dyDescent="0.2">
      <c r="A37985" s="112" t="s">
        <v>78441</v>
      </c>
      <c r="B37985" s="112" t="s">
        <v>78442</v>
      </c>
    </row>
    <row r="37986" spans="1:2" x14ac:dyDescent="0.2">
      <c r="A37986" s="112" t="s">
        <v>78443</v>
      </c>
      <c r="B37986" s="112" t="s">
        <v>78444</v>
      </c>
    </row>
    <row r="37987" spans="1:2" x14ac:dyDescent="0.2">
      <c r="A37987" s="112" t="s">
        <v>78445</v>
      </c>
      <c r="B37987" s="112" t="s">
        <v>78446</v>
      </c>
    </row>
    <row r="37988" spans="1:2" x14ac:dyDescent="0.2">
      <c r="A37988" s="112" t="s">
        <v>78447</v>
      </c>
      <c r="B37988" s="112" t="s">
        <v>78448</v>
      </c>
    </row>
    <row r="37989" spans="1:2" x14ac:dyDescent="0.2">
      <c r="A37989" s="112" t="s">
        <v>78449</v>
      </c>
      <c r="B37989" s="112" t="s">
        <v>78450</v>
      </c>
    </row>
    <row r="37990" spans="1:2" x14ac:dyDescent="0.2">
      <c r="A37990" s="112" t="s">
        <v>78451</v>
      </c>
      <c r="B37990" s="112" t="s">
        <v>78452</v>
      </c>
    </row>
    <row r="37991" spans="1:2" x14ac:dyDescent="0.2">
      <c r="A37991" s="112" t="s">
        <v>78453</v>
      </c>
      <c r="B37991" s="112" t="s">
        <v>78454</v>
      </c>
    </row>
    <row r="37992" spans="1:2" x14ac:dyDescent="0.2">
      <c r="A37992" s="112" t="s">
        <v>78455</v>
      </c>
      <c r="B37992" s="112" t="s">
        <v>78456</v>
      </c>
    </row>
    <row r="37993" spans="1:2" x14ac:dyDescent="0.2">
      <c r="A37993" s="112" t="s">
        <v>78457</v>
      </c>
      <c r="B37993" s="112" t="s">
        <v>78458</v>
      </c>
    </row>
    <row r="37994" spans="1:2" x14ac:dyDescent="0.2">
      <c r="A37994" s="112" t="s">
        <v>78459</v>
      </c>
      <c r="B37994" s="112" t="s">
        <v>78460</v>
      </c>
    </row>
    <row r="37995" spans="1:2" x14ac:dyDescent="0.2">
      <c r="A37995" s="112" t="s">
        <v>78461</v>
      </c>
      <c r="B37995" s="112" t="s">
        <v>78462</v>
      </c>
    </row>
    <row r="37996" spans="1:2" x14ac:dyDescent="0.2">
      <c r="A37996" s="112" t="s">
        <v>78463</v>
      </c>
      <c r="B37996" s="112" t="s">
        <v>78464</v>
      </c>
    </row>
    <row r="37997" spans="1:2" x14ac:dyDescent="0.2">
      <c r="A37997" s="112" t="s">
        <v>78465</v>
      </c>
      <c r="B37997" s="112" t="s">
        <v>78466</v>
      </c>
    </row>
    <row r="37998" spans="1:2" x14ac:dyDescent="0.2">
      <c r="A37998" s="112" t="s">
        <v>78467</v>
      </c>
      <c r="B37998" s="112" t="s">
        <v>78468</v>
      </c>
    </row>
    <row r="37999" spans="1:2" x14ac:dyDescent="0.2">
      <c r="A37999" s="112" t="s">
        <v>78469</v>
      </c>
      <c r="B37999" s="112" t="s">
        <v>78470</v>
      </c>
    </row>
    <row r="38000" spans="1:2" x14ac:dyDescent="0.2">
      <c r="A38000" s="112" t="s">
        <v>78471</v>
      </c>
      <c r="B38000" s="112" t="s">
        <v>78472</v>
      </c>
    </row>
    <row r="38001" spans="1:2" x14ac:dyDescent="0.2">
      <c r="A38001" s="112" t="s">
        <v>78473</v>
      </c>
      <c r="B38001" s="112" t="s">
        <v>78474</v>
      </c>
    </row>
    <row r="38002" spans="1:2" x14ac:dyDescent="0.2">
      <c r="A38002" s="112" t="s">
        <v>78475</v>
      </c>
      <c r="B38002" s="112" t="s">
        <v>78476</v>
      </c>
    </row>
    <row r="38003" spans="1:2" x14ac:dyDescent="0.2">
      <c r="A38003" s="112" t="s">
        <v>78477</v>
      </c>
      <c r="B38003" s="112" t="s">
        <v>78478</v>
      </c>
    </row>
    <row r="38004" spans="1:2" x14ac:dyDescent="0.2">
      <c r="A38004" s="112" t="s">
        <v>78479</v>
      </c>
      <c r="B38004" s="112" t="s">
        <v>78480</v>
      </c>
    </row>
    <row r="38005" spans="1:2" x14ac:dyDescent="0.2">
      <c r="A38005" s="112" t="s">
        <v>78481</v>
      </c>
      <c r="B38005" s="112" t="s">
        <v>78482</v>
      </c>
    </row>
    <row r="38006" spans="1:2" x14ac:dyDescent="0.2">
      <c r="A38006" s="112" t="s">
        <v>78483</v>
      </c>
      <c r="B38006" s="112" t="s">
        <v>78484</v>
      </c>
    </row>
    <row r="38007" spans="1:2" x14ac:dyDescent="0.2">
      <c r="A38007" s="112" t="s">
        <v>78485</v>
      </c>
      <c r="B38007" s="112" t="s">
        <v>78486</v>
      </c>
    </row>
    <row r="38008" spans="1:2" x14ac:dyDescent="0.2">
      <c r="A38008" s="112" t="s">
        <v>78487</v>
      </c>
      <c r="B38008" s="112" t="s">
        <v>78488</v>
      </c>
    </row>
    <row r="38009" spans="1:2" x14ac:dyDescent="0.2">
      <c r="A38009" s="112" t="s">
        <v>78489</v>
      </c>
      <c r="B38009" s="112" t="s">
        <v>78490</v>
      </c>
    </row>
    <row r="38010" spans="1:2" x14ac:dyDescent="0.2">
      <c r="A38010" s="112" t="s">
        <v>78491</v>
      </c>
      <c r="B38010" s="112" t="s">
        <v>78492</v>
      </c>
    </row>
    <row r="38011" spans="1:2" x14ac:dyDescent="0.2">
      <c r="A38011" s="112" t="s">
        <v>78493</v>
      </c>
      <c r="B38011" s="112" t="s">
        <v>78494</v>
      </c>
    </row>
    <row r="38012" spans="1:2" x14ac:dyDescent="0.2">
      <c r="A38012" s="112" t="s">
        <v>78495</v>
      </c>
      <c r="B38012" s="112" t="s">
        <v>78496</v>
      </c>
    </row>
    <row r="38013" spans="1:2" x14ac:dyDescent="0.2">
      <c r="A38013" s="112" t="s">
        <v>78497</v>
      </c>
      <c r="B38013" s="112" t="s">
        <v>78498</v>
      </c>
    </row>
    <row r="38014" spans="1:2" x14ac:dyDescent="0.2">
      <c r="A38014" s="112" t="s">
        <v>78499</v>
      </c>
      <c r="B38014" s="112" t="s">
        <v>78500</v>
      </c>
    </row>
    <row r="38015" spans="1:2" x14ac:dyDescent="0.2">
      <c r="A38015" s="112" t="s">
        <v>78501</v>
      </c>
      <c r="B38015" s="112" t="s">
        <v>78502</v>
      </c>
    </row>
    <row r="38016" spans="1:2" x14ac:dyDescent="0.2">
      <c r="A38016" s="112" t="s">
        <v>78503</v>
      </c>
      <c r="B38016" s="112" t="s">
        <v>78504</v>
      </c>
    </row>
    <row r="38017" spans="1:2" x14ac:dyDescent="0.2">
      <c r="A38017" s="112" t="s">
        <v>78505</v>
      </c>
      <c r="B38017" s="112" t="s">
        <v>78506</v>
      </c>
    </row>
    <row r="38018" spans="1:2" x14ac:dyDescent="0.2">
      <c r="A38018" s="112" t="s">
        <v>78507</v>
      </c>
      <c r="B38018" s="112" t="s">
        <v>78508</v>
      </c>
    </row>
    <row r="38019" spans="1:2" x14ac:dyDescent="0.2">
      <c r="A38019" s="112" t="s">
        <v>78509</v>
      </c>
      <c r="B38019" s="112" t="s">
        <v>78510</v>
      </c>
    </row>
    <row r="38020" spans="1:2" x14ac:dyDescent="0.2">
      <c r="A38020" s="112" t="s">
        <v>78511</v>
      </c>
      <c r="B38020" s="112" t="s">
        <v>78512</v>
      </c>
    </row>
    <row r="38021" spans="1:2" x14ac:dyDescent="0.2">
      <c r="A38021" s="112" t="s">
        <v>78513</v>
      </c>
      <c r="B38021" s="112" t="s">
        <v>78514</v>
      </c>
    </row>
    <row r="38022" spans="1:2" x14ac:dyDescent="0.2">
      <c r="A38022" s="112" t="s">
        <v>78515</v>
      </c>
      <c r="B38022" s="112" t="s">
        <v>78516</v>
      </c>
    </row>
    <row r="38023" spans="1:2" x14ac:dyDescent="0.2">
      <c r="A38023" s="112" t="s">
        <v>78517</v>
      </c>
      <c r="B38023" s="112" t="s">
        <v>78518</v>
      </c>
    </row>
    <row r="38024" spans="1:2" x14ac:dyDescent="0.2">
      <c r="A38024" s="112" t="s">
        <v>78519</v>
      </c>
      <c r="B38024" s="112" t="s">
        <v>78520</v>
      </c>
    </row>
    <row r="38025" spans="1:2" x14ac:dyDescent="0.2">
      <c r="A38025" s="112" t="s">
        <v>78521</v>
      </c>
      <c r="B38025" s="112" t="s">
        <v>78522</v>
      </c>
    </row>
    <row r="38026" spans="1:2" x14ac:dyDescent="0.2">
      <c r="A38026" s="112" t="s">
        <v>78523</v>
      </c>
      <c r="B38026" s="112" t="s">
        <v>78524</v>
      </c>
    </row>
    <row r="38027" spans="1:2" x14ac:dyDescent="0.2">
      <c r="A38027" s="112" t="s">
        <v>78525</v>
      </c>
      <c r="B38027" s="112" t="s">
        <v>78526</v>
      </c>
    </row>
    <row r="38028" spans="1:2" x14ac:dyDescent="0.2">
      <c r="A38028" s="112" t="s">
        <v>78527</v>
      </c>
      <c r="B38028" s="112" t="s">
        <v>78528</v>
      </c>
    </row>
    <row r="38029" spans="1:2" x14ac:dyDescent="0.2">
      <c r="A38029" s="112" t="s">
        <v>78529</v>
      </c>
      <c r="B38029" s="112" t="s">
        <v>78530</v>
      </c>
    </row>
    <row r="38030" spans="1:2" x14ac:dyDescent="0.2">
      <c r="A38030" s="112" t="s">
        <v>78531</v>
      </c>
      <c r="B38030" s="112" t="s">
        <v>78532</v>
      </c>
    </row>
    <row r="38031" spans="1:2" x14ac:dyDescent="0.2">
      <c r="A38031" s="112" t="s">
        <v>78533</v>
      </c>
      <c r="B38031" s="112" t="s">
        <v>78534</v>
      </c>
    </row>
    <row r="38032" spans="1:2" x14ac:dyDescent="0.2">
      <c r="A38032" s="112" t="s">
        <v>78535</v>
      </c>
      <c r="B38032" s="112" t="s">
        <v>78536</v>
      </c>
    </row>
    <row r="38033" spans="1:2" x14ac:dyDescent="0.2">
      <c r="A38033" s="112" t="s">
        <v>78537</v>
      </c>
      <c r="B38033" s="112" t="s">
        <v>78538</v>
      </c>
    </row>
    <row r="38034" spans="1:2" x14ac:dyDescent="0.2">
      <c r="A38034" s="112" t="s">
        <v>78539</v>
      </c>
      <c r="B38034" s="112" t="s">
        <v>78540</v>
      </c>
    </row>
    <row r="38035" spans="1:2" x14ac:dyDescent="0.2">
      <c r="A38035" s="112" t="s">
        <v>78541</v>
      </c>
      <c r="B38035" s="112" t="s">
        <v>78542</v>
      </c>
    </row>
    <row r="38036" spans="1:2" x14ac:dyDescent="0.2">
      <c r="A38036" s="112" t="s">
        <v>78543</v>
      </c>
      <c r="B38036" s="112" t="s">
        <v>78544</v>
      </c>
    </row>
    <row r="38037" spans="1:2" x14ac:dyDescent="0.2">
      <c r="A38037" s="112" t="s">
        <v>78545</v>
      </c>
      <c r="B38037" s="112" t="s">
        <v>78546</v>
      </c>
    </row>
    <row r="38038" spans="1:2" x14ac:dyDescent="0.2">
      <c r="A38038" s="112" t="s">
        <v>78547</v>
      </c>
      <c r="B38038" s="112" t="s">
        <v>78548</v>
      </c>
    </row>
    <row r="38039" spans="1:2" x14ac:dyDescent="0.2">
      <c r="A38039" s="112" t="s">
        <v>78549</v>
      </c>
      <c r="B38039" s="112" t="s">
        <v>78550</v>
      </c>
    </row>
    <row r="38040" spans="1:2" x14ac:dyDescent="0.2">
      <c r="A38040" s="112" t="s">
        <v>78551</v>
      </c>
      <c r="B38040" s="112" t="s">
        <v>78552</v>
      </c>
    </row>
    <row r="38041" spans="1:2" x14ac:dyDescent="0.2">
      <c r="A38041" s="112" t="s">
        <v>78553</v>
      </c>
      <c r="B38041" s="112" t="s">
        <v>78554</v>
      </c>
    </row>
    <row r="38042" spans="1:2" x14ac:dyDescent="0.2">
      <c r="A38042" s="112" t="s">
        <v>78555</v>
      </c>
      <c r="B38042" s="112" t="s">
        <v>78556</v>
      </c>
    </row>
    <row r="38043" spans="1:2" x14ac:dyDescent="0.2">
      <c r="A38043" s="112" t="s">
        <v>78557</v>
      </c>
      <c r="B38043" s="112" t="s">
        <v>78558</v>
      </c>
    </row>
    <row r="38044" spans="1:2" x14ac:dyDescent="0.2">
      <c r="A38044" s="112" t="s">
        <v>78559</v>
      </c>
      <c r="B38044" s="112" t="s">
        <v>78560</v>
      </c>
    </row>
    <row r="38045" spans="1:2" x14ac:dyDescent="0.2">
      <c r="A38045" s="112" t="s">
        <v>78561</v>
      </c>
      <c r="B38045" s="112" t="s">
        <v>78562</v>
      </c>
    </row>
    <row r="38046" spans="1:2" x14ac:dyDescent="0.2">
      <c r="A38046" s="112" t="s">
        <v>78563</v>
      </c>
      <c r="B38046" s="112" t="s">
        <v>78564</v>
      </c>
    </row>
    <row r="38047" spans="1:2" x14ac:dyDescent="0.2">
      <c r="A38047" s="112" t="s">
        <v>78565</v>
      </c>
      <c r="B38047" s="112" t="s">
        <v>78566</v>
      </c>
    </row>
    <row r="38048" spans="1:2" x14ac:dyDescent="0.2">
      <c r="A38048" s="112" t="s">
        <v>78567</v>
      </c>
      <c r="B38048" s="112" t="s">
        <v>78568</v>
      </c>
    </row>
    <row r="38049" spans="1:2" x14ac:dyDescent="0.2">
      <c r="A38049" s="112" t="s">
        <v>78569</v>
      </c>
      <c r="B38049" s="112" t="s">
        <v>78570</v>
      </c>
    </row>
    <row r="38050" spans="1:2" x14ac:dyDescent="0.2">
      <c r="A38050" s="112" t="s">
        <v>78571</v>
      </c>
      <c r="B38050" s="112" t="s">
        <v>78572</v>
      </c>
    </row>
    <row r="38051" spans="1:2" x14ac:dyDescent="0.2">
      <c r="A38051" s="112" t="s">
        <v>78573</v>
      </c>
      <c r="B38051" s="112" t="s">
        <v>78574</v>
      </c>
    </row>
    <row r="38052" spans="1:2" x14ac:dyDescent="0.2">
      <c r="A38052" s="112" t="s">
        <v>78575</v>
      </c>
      <c r="B38052" s="112" t="s">
        <v>78576</v>
      </c>
    </row>
    <row r="38053" spans="1:2" x14ac:dyDescent="0.2">
      <c r="A38053" s="112" t="s">
        <v>78577</v>
      </c>
      <c r="B38053" s="112" t="s">
        <v>78578</v>
      </c>
    </row>
    <row r="38054" spans="1:2" x14ac:dyDescent="0.2">
      <c r="A38054" s="112" t="s">
        <v>78579</v>
      </c>
      <c r="B38054" s="112" t="s">
        <v>78580</v>
      </c>
    </row>
    <row r="38055" spans="1:2" x14ac:dyDescent="0.2">
      <c r="A38055" s="112" t="s">
        <v>78581</v>
      </c>
      <c r="B38055" s="112" t="s">
        <v>78582</v>
      </c>
    </row>
    <row r="38056" spans="1:2" x14ac:dyDescent="0.2">
      <c r="A38056" s="112" t="s">
        <v>78583</v>
      </c>
      <c r="B38056" s="112" t="s">
        <v>78584</v>
      </c>
    </row>
    <row r="38057" spans="1:2" x14ac:dyDescent="0.2">
      <c r="A38057" s="112" t="s">
        <v>78585</v>
      </c>
      <c r="B38057" s="112" t="s">
        <v>78586</v>
      </c>
    </row>
    <row r="38058" spans="1:2" x14ac:dyDescent="0.2">
      <c r="A38058" s="112" t="s">
        <v>78587</v>
      </c>
      <c r="B38058" s="112" t="s">
        <v>78588</v>
      </c>
    </row>
    <row r="38059" spans="1:2" x14ac:dyDescent="0.2">
      <c r="A38059" s="112" t="s">
        <v>78589</v>
      </c>
      <c r="B38059" s="112" t="s">
        <v>78590</v>
      </c>
    </row>
    <row r="38060" spans="1:2" x14ac:dyDescent="0.2">
      <c r="A38060" s="112" t="s">
        <v>78591</v>
      </c>
      <c r="B38060" s="112" t="s">
        <v>78592</v>
      </c>
    </row>
    <row r="38061" spans="1:2" x14ac:dyDescent="0.2">
      <c r="A38061" s="112" t="s">
        <v>78593</v>
      </c>
      <c r="B38061" s="112" t="s">
        <v>78594</v>
      </c>
    </row>
    <row r="38062" spans="1:2" x14ac:dyDescent="0.2">
      <c r="A38062" s="112" t="s">
        <v>78595</v>
      </c>
      <c r="B38062" s="112" t="s">
        <v>78596</v>
      </c>
    </row>
    <row r="38063" spans="1:2" x14ac:dyDescent="0.2">
      <c r="A38063" s="112" t="s">
        <v>78597</v>
      </c>
      <c r="B38063" s="112" t="s">
        <v>78598</v>
      </c>
    </row>
    <row r="38064" spans="1:2" x14ac:dyDescent="0.2">
      <c r="A38064" s="112" t="s">
        <v>78599</v>
      </c>
      <c r="B38064" s="112" t="s">
        <v>78600</v>
      </c>
    </row>
    <row r="38065" spans="1:2" x14ac:dyDescent="0.2">
      <c r="A38065" s="112" t="s">
        <v>78601</v>
      </c>
      <c r="B38065" s="112" t="s">
        <v>78602</v>
      </c>
    </row>
    <row r="38066" spans="1:2" x14ac:dyDescent="0.2">
      <c r="A38066" s="112" t="s">
        <v>78603</v>
      </c>
      <c r="B38066" s="112" t="s">
        <v>78604</v>
      </c>
    </row>
    <row r="38067" spans="1:2" x14ac:dyDescent="0.2">
      <c r="A38067" s="112" t="s">
        <v>78605</v>
      </c>
      <c r="B38067" s="112" t="s">
        <v>78606</v>
      </c>
    </row>
    <row r="38068" spans="1:2" x14ac:dyDescent="0.2">
      <c r="A38068" s="112" t="s">
        <v>78607</v>
      </c>
      <c r="B38068" s="112" t="s">
        <v>78608</v>
      </c>
    </row>
    <row r="38069" spans="1:2" x14ac:dyDescent="0.2">
      <c r="A38069" s="112" t="s">
        <v>78609</v>
      </c>
      <c r="B38069" s="112" t="s">
        <v>78610</v>
      </c>
    </row>
    <row r="38070" spans="1:2" x14ac:dyDescent="0.2">
      <c r="A38070" s="112" t="s">
        <v>78611</v>
      </c>
      <c r="B38070" s="112" t="s">
        <v>78612</v>
      </c>
    </row>
    <row r="38071" spans="1:2" x14ac:dyDescent="0.2">
      <c r="A38071" s="112" t="s">
        <v>78613</v>
      </c>
      <c r="B38071" s="112" t="s">
        <v>78614</v>
      </c>
    </row>
    <row r="38072" spans="1:2" x14ac:dyDescent="0.2">
      <c r="A38072" s="112" t="s">
        <v>78615</v>
      </c>
      <c r="B38072" s="112" t="s">
        <v>78616</v>
      </c>
    </row>
    <row r="38073" spans="1:2" x14ac:dyDescent="0.2">
      <c r="A38073" s="112" t="s">
        <v>78617</v>
      </c>
      <c r="B38073" s="112" t="s">
        <v>78618</v>
      </c>
    </row>
    <row r="38074" spans="1:2" x14ac:dyDescent="0.2">
      <c r="A38074" s="112" t="s">
        <v>78619</v>
      </c>
      <c r="B38074" s="112" t="s">
        <v>78620</v>
      </c>
    </row>
    <row r="38075" spans="1:2" x14ac:dyDescent="0.2">
      <c r="A38075" s="112" t="s">
        <v>78621</v>
      </c>
      <c r="B38075" s="112" t="s">
        <v>78622</v>
      </c>
    </row>
    <row r="38076" spans="1:2" x14ac:dyDescent="0.2">
      <c r="A38076" s="112" t="s">
        <v>78623</v>
      </c>
      <c r="B38076" s="112" t="s">
        <v>78624</v>
      </c>
    </row>
    <row r="38077" spans="1:2" x14ac:dyDescent="0.2">
      <c r="A38077" s="112" t="s">
        <v>78625</v>
      </c>
      <c r="B38077" s="112" t="s">
        <v>78626</v>
      </c>
    </row>
    <row r="38078" spans="1:2" x14ac:dyDescent="0.2">
      <c r="A38078" s="112" t="s">
        <v>78627</v>
      </c>
      <c r="B38078" s="112" t="s">
        <v>78628</v>
      </c>
    </row>
    <row r="38079" spans="1:2" x14ac:dyDescent="0.2">
      <c r="A38079" s="112" t="s">
        <v>78629</v>
      </c>
      <c r="B38079" s="112" t="s">
        <v>78630</v>
      </c>
    </row>
    <row r="38080" spans="1:2" x14ac:dyDescent="0.2">
      <c r="A38080" s="112" t="s">
        <v>78631</v>
      </c>
      <c r="B38080" s="112" t="s">
        <v>78632</v>
      </c>
    </row>
    <row r="38081" spans="1:2" x14ac:dyDescent="0.2">
      <c r="A38081" s="112" t="s">
        <v>78633</v>
      </c>
      <c r="B38081" s="112" t="s">
        <v>78634</v>
      </c>
    </row>
    <row r="38082" spans="1:2" x14ac:dyDescent="0.2">
      <c r="A38082" s="112" t="s">
        <v>78635</v>
      </c>
      <c r="B38082" s="112" t="s">
        <v>78636</v>
      </c>
    </row>
    <row r="38083" spans="1:2" x14ac:dyDescent="0.2">
      <c r="A38083" s="112" t="s">
        <v>78637</v>
      </c>
      <c r="B38083" s="112" t="s">
        <v>78638</v>
      </c>
    </row>
    <row r="38084" spans="1:2" x14ac:dyDescent="0.2">
      <c r="A38084" s="112" t="s">
        <v>78639</v>
      </c>
      <c r="B38084" s="112" t="s">
        <v>78640</v>
      </c>
    </row>
    <row r="38085" spans="1:2" x14ac:dyDescent="0.2">
      <c r="A38085" s="112" t="s">
        <v>78641</v>
      </c>
      <c r="B38085" s="112" t="s">
        <v>78642</v>
      </c>
    </row>
    <row r="38086" spans="1:2" x14ac:dyDescent="0.2">
      <c r="A38086" s="112" t="s">
        <v>78643</v>
      </c>
      <c r="B38086" s="112" t="s">
        <v>78644</v>
      </c>
    </row>
    <row r="38087" spans="1:2" x14ac:dyDescent="0.2">
      <c r="A38087" s="112" t="s">
        <v>78645</v>
      </c>
      <c r="B38087" s="112" t="s">
        <v>78646</v>
      </c>
    </row>
    <row r="38088" spans="1:2" x14ac:dyDescent="0.2">
      <c r="A38088" s="112" t="s">
        <v>78647</v>
      </c>
      <c r="B38088" s="112" t="s">
        <v>78648</v>
      </c>
    </row>
    <row r="38089" spans="1:2" x14ac:dyDescent="0.2">
      <c r="A38089" s="112" t="s">
        <v>78649</v>
      </c>
      <c r="B38089" s="112" t="s">
        <v>78650</v>
      </c>
    </row>
    <row r="38090" spans="1:2" x14ac:dyDescent="0.2">
      <c r="A38090" s="112" t="s">
        <v>78651</v>
      </c>
      <c r="B38090" s="112" t="s">
        <v>78652</v>
      </c>
    </row>
    <row r="38091" spans="1:2" x14ac:dyDescent="0.2">
      <c r="A38091" s="112" t="s">
        <v>78653</v>
      </c>
      <c r="B38091" s="112" t="s">
        <v>78654</v>
      </c>
    </row>
    <row r="38092" spans="1:2" x14ac:dyDescent="0.2">
      <c r="A38092" s="112" t="s">
        <v>78655</v>
      </c>
      <c r="B38092" s="112" t="s">
        <v>78656</v>
      </c>
    </row>
    <row r="38093" spans="1:2" x14ac:dyDescent="0.2">
      <c r="A38093" s="112" t="s">
        <v>78657</v>
      </c>
      <c r="B38093" s="112" t="s">
        <v>78658</v>
      </c>
    </row>
    <row r="38094" spans="1:2" x14ac:dyDescent="0.2">
      <c r="A38094" s="112" t="s">
        <v>78659</v>
      </c>
      <c r="B38094" s="112" t="s">
        <v>78660</v>
      </c>
    </row>
    <row r="38095" spans="1:2" x14ac:dyDescent="0.2">
      <c r="A38095" s="112" t="s">
        <v>78661</v>
      </c>
      <c r="B38095" s="112" t="s">
        <v>78662</v>
      </c>
    </row>
    <row r="38096" spans="1:2" x14ac:dyDescent="0.2">
      <c r="A38096" s="112" t="s">
        <v>78663</v>
      </c>
      <c r="B38096" s="112" t="s">
        <v>78664</v>
      </c>
    </row>
    <row r="38097" spans="1:2" x14ac:dyDescent="0.2">
      <c r="A38097" s="112" t="s">
        <v>78665</v>
      </c>
      <c r="B38097" s="112" t="s">
        <v>78666</v>
      </c>
    </row>
    <row r="38098" spans="1:2" x14ac:dyDescent="0.2">
      <c r="A38098" s="112" t="s">
        <v>78667</v>
      </c>
      <c r="B38098" s="112" t="s">
        <v>78668</v>
      </c>
    </row>
    <row r="38099" spans="1:2" x14ac:dyDescent="0.2">
      <c r="A38099" s="112" t="s">
        <v>78669</v>
      </c>
      <c r="B38099" s="112" t="s">
        <v>78670</v>
      </c>
    </row>
    <row r="38100" spans="1:2" x14ac:dyDescent="0.2">
      <c r="A38100" s="112" t="s">
        <v>78671</v>
      </c>
      <c r="B38100" s="112" t="s">
        <v>78672</v>
      </c>
    </row>
    <row r="38101" spans="1:2" x14ac:dyDescent="0.2">
      <c r="A38101" s="112" t="s">
        <v>78673</v>
      </c>
      <c r="B38101" s="112" t="s">
        <v>78674</v>
      </c>
    </row>
    <row r="38102" spans="1:2" x14ac:dyDescent="0.2">
      <c r="A38102" s="112" t="s">
        <v>78675</v>
      </c>
      <c r="B38102" s="112" t="s">
        <v>78676</v>
      </c>
    </row>
    <row r="38103" spans="1:2" x14ac:dyDescent="0.2">
      <c r="A38103" s="112" t="s">
        <v>78677</v>
      </c>
      <c r="B38103" s="112" t="s">
        <v>78678</v>
      </c>
    </row>
    <row r="38104" spans="1:2" x14ac:dyDescent="0.2">
      <c r="A38104" s="112" t="s">
        <v>78679</v>
      </c>
      <c r="B38104" s="112" t="s">
        <v>78680</v>
      </c>
    </row>
    <row r="38105" spans="1:2" x14ac:dyDescent="0.2">
      <c r="A38105" s="112" t="s">
        <v>78681</v>
      </c>
      <c r="B38105" s="112" t="s">
        <v>78682</v>
      </c>
    </row>
    <row r="38106" spans="1:2" x14ac:dyDescent="0.2">
      <c r="A38106" s="112" t="s">
        <v>78683</v>
      </c>
      <c r="B38106" s="112" t="s">
        <v>78684</v>
      </c>
    </row>
    <row r="38107" spans="1:2" x14ac:dyDescent="0.2">
      <c r="A38107" s="112" t="s">
        <v>78685</v>
      </c>
      <c r="B38107" s="112" t="s">
        <v>78686</v>
      </c>
    </row>
    <row r="38108" spans="1:2" x14ac:dyDescent="0.2">
      <c r="A38108" s="112" t="s">
        <v>78687</v>
      </c>
      <c r="B38108" s="112" t="s">
        <v>78688</v>
      </c>
    </row>
    <row r="38109" spans="1:2" x14ac:dyDescent="0.2">
      <c r="A38109" s="112" t="s">
        <v>78689</v>
      </c>
      <c r="B38109" s="112" t="s">
        <v>78690</v>
      </c>
    </row>
    <row r="38110" spans="1:2" x14ac:dyDescent="0.2">
      <c r="A38110" s="112" t="s">
        <v>78691</v>
      </c>
      <c r="B38110" s="112" t="s">
        <v>78692</v>
      </c>
    </row>
    <row r="38111" spans="1:2" x14ac:dyDescent="0.2">
      <c r="A38111" s="112" t="s">
        <v>78693</v>
      </c>
      <c r="B38111" s="112" t="s">
        <v>78694</v>
      </c>
    </row>
    <row r="38112" spans="1:2" x14ac:dyDescent="0.2">
      <c r="A38112" s="112" t="s">
        <v>78695</v>
      </c>
      <c r="B38112" s="112" t="s">
        <v>78696</v>
      </c>
    </row>
    <row r="38113" spans="1:2" x14ac:dyDescent="0.2">
      <c r="A38113" s="112" t="s">
        <v>78697</v>
      </c>
      <c r="B38113" s="112" t="s">
        <v>78698</v>
      </c>
    </row>
    <row r="38114" spans="1:2" x14ac:dyDescent="0.2">
      <c r="A38114" s="112" t="s">
        <v>78699</v>
      </c>
      <c r="B38114" s="112" t="s">
        <v>78700</v>
      </c>
    </row>
    <row r="38115" spans="1:2" x14ac:dyDescent="0.2">
      <c r="A38115" s="112" t="s">
        <v>78701</v>
      </c>
      <c r="B38115" s="112" t="s">
        <v>78702</v>
      </c>
    </row>
    <row r="38116" spans="1:2" x14ac:dyDescent="0.2">
      <c r="A38116" s="112" t="s">
        <v>78703</v>
      </c>
      <c r="B38116" s="112" t="s">
        <v>78704</v>
      </c>
    </row>
    <row r="38117" spans="1:2" x14ac:dyDescent="0.2">
      <c r="A38117" s="112" t="s">
        <v>78705</v>
      </c>
      <c r="B38117" s="112" t="s">
        <v>78706</v>
      </c>
    </row>
    <row r="38118" spans="1:2" x14ac:dyDescent="0.2">
      <c r="A38118" s="112" t="s">
        <v>78707</v>
      </c>
      <c r="B38118" s="112" t="s">
        <v>78708</v>
      </c>
    </row>
    <row r="38119" spans="1:2" x14ac:dyDescent="0.2">
      <c r="A38119" s="112" t="s">
        <v>78709</v>
      </c>
      <c r="B38119" s="112" t="s">
        <v>78710</v>
      </c>
    </row>
    <row r="38120" spans="1:2" x14ac:dyDescent="0.2">
      <c r="A38120" s="112" t="s">
        <v>78711</v>
      </c>
      <c r="B38120" s="112" t="s">
        <v>78712</v>
      </c>
    </row>
    <row r="38121" spans="1:2" x14ac:dyDescent="0.2">
      <c r="A38121" s="112" t="s">
        <v>78713</v>
      </c>
      <c r="B38121" s="112" t="s">
        <v>78714</v>
      </c>
    </row>
    <row r="38122" spans="1:2" x14ac:dyDescent="0.2">
      <c r="A38122" s="112" t="s">
        <v>78715</v>
      </c>
      <c r="B38122" s="112" t="s">
        <v>78716</v>
      </c>
    </row>
    <row r="38123" spans="1:2" x14ac:dyDescent="0.2">
      <c r="A38123" s="112" t="s">
        <v>78717</v>
      </c>
      <c r="B38123" s="112" t="s">
        <v>78718</v>
      </c>
    </row>
    <row r="38124" spans="1:2" x14ac:dyDescent="0.2">
      <c r="A38124" s="112" t="s">
        <v>78719</v>
      </c>
      <c r="B38124" s="112" t="s">
        <v>78720</v>
      </c>
    </row>
    <row r="38125" spans="1:2" x14ac:dyDescent="0.2">
      <c r="A38125" s="112" t="s">
        <v>78721</v>
      </c>
      <c r="B38125" s="112" t="s">
        <v>78722</v>
      </c>
    </row>
    <row r="38126" spans="1:2" x14ac:dyDescent="0.2">
      <c r="A38126" s="112" t="s">
        <v>78723</v>
      </c>
      <c r="B38126" s="112" t="s">
        <v>78724</v>
      </c>
    </row>
    <row r="38127" spans="1:2" x14ac:dyDescent="0.2">
      <c r="A38127" s="112" t="s">
        <v>78725</v>
      </c>
      <c r="B38127" s="112" t="s">
        <v>78726</v>
      </c>
    </row>
    <row r="38128" spans="1:2" x14ac:dyDescent="0.2">
      <c r="A38128" s="112" t="s">
        <v>78727</v>
      </c>
      <c r="B38128" s="112" t="s">
        <v>78728</v>
      </c>
    </row>
    <row r="38129" spans="1:2" x14ac:dyDescent="0.2">
      <c r="A38129" s="112" t="s">
        <v>78729</v>
      </c>
      <c r="B38129" s="112" t="s">
        <v>78730</v>
      </c>
    </row>
    <row r="38130" spans="1:2" x14ac:dyDescent="0.2">
      <c r="A38130" s="112" t="s">
        <v>78731</v>
      </c>
      <c r="B38130" s="112" t="s">
        <v>78732</v>
      </c>
    </row>
    <row r="38131" spans="1:2" x14ac:dyDescent="0.2">
      <c r="A38131" s="112" t="s">
        <v>78733</v>
      </c>
      <c r="B38131" s="112" t="s">
        <v>78734</v>
      </c>
    </row>
    <row r="38132" spans="1:2" x14ac:dyDescent="0.2">
      <c r="A38132" s="112" t="s">
        <v>78735</v>
      </c>
      <c r="B38132" s="112" t="s">
        <v>78736</v>
      </c>
    </row>
    <row r="38133" spans="1:2" x14ac:dyDescent="0.2">
      <c r="A38133" s="112" t="s">
        <v>78737</v>
      </c>
      <c r="B38133" s="112" t="s">
        <v>78738</v>
      </c>
    </row>
    <row r="38134" spans="1:2" x14ac:dyDescent="0.2">
      <c r="A38134" s="112" t="s">
        <v>78739</v>
      </c>
      <c r="B38134" s="112" t="s">
        <v>78740</v>
      </c>
    </row>
    <row r="38135" spans="1:2" x14ac:dyDescent="0.2">
      <c r="A38135" s="112" t="s">
        <v>78741</v>
      </c>
      <c r="B38135" s="112" t="s">
        <v>78742</v>
      </c>
    </row>
    <row r="38136" spans="1:2" x14ac:dyDescent="0.2">
      <c r="A38136" s="112" t="s">
        <v>78743</v>
      </c>
      <c r="B38136" s="112" t="s">
        <v>78744</v>
      </c>
    </row>
    <row r="38137" spans="1:2" x14ac:dyDescent="0.2">
      <c r="A38137" s="112" t="s">
        <v>78745</v>
      </c>
      <c r="B38137" s="112" t="s">
        <v>78746</v>
      </c>
    </row>
    <row r="38138" spans="1:2" x14ac:dyDescent="0.2">
      <c r="A38138" s="112" t="s">
        <v>78747</v>
      </c>
      <c r="B38138" s="112" t="s">
        <v>78748</v>
      </c>
    </row>
    <row r="38139" spans="1:2" x14ac:dyDescent="0.2">
      <c r="A38139" s="112" t="s">
        <v>78749</v>
      </c>
      <c r="B38139" s="112" t="s">
        <v>78750</v>
      </c>
    </row>
    <row r="38140" spans="1:2" x14ac:dyDescent="0.2">
      <c r="A38140" s="112" t="s">
        <v>78751</v>
      </c>
      <c r="B38140" s="112" t="s">
        <v>78752</v>
      </c>
    </row>
    <row r="38141" spans="1:2" x14ac:dyDescent="0.2">
      <c r="A38141" s="112" t="s">
        <v>78753</v>
      </c>
      <c r="B38141" s="112" t="s">
        <v>78754</v>
      </c>
    </row>
    <row r="38142" spans="1:2" x14ac:dyDescent="0.2">
      <c r="A38142" s="112" t="s">
        <v>78755</v>
      </c>
      <c r="B38142" s="112" t="s">
        <v>78756</v>
      </c>
    </row>
    <row r="38143" spans="1:2" x14ac:dyDescent="0.2">
      <c r="A38143" s="112" t="s">
        <v>78757</v>
      </c>
      <c r="B38143" s="112" t="s">
        <v>78758</v>
      </c>
    </row>
    <row r="38144" spans="1:2" x14ac:dyDescent="0.2">
      <c r="A38144" s="112" t="s">
        <v>78759</v>
      </c>
      <c r="B38144" s="112" t="s">
        <v>78760</v>
      </c>
    </row>
    <row r="38145" spans="1:2" x14ac:dyDescent="0.2">
      <c r="A38145" s="112" t="s">
        <v>78761</v>
      </c>
      <c r="B38145" s="112" t="s">
        <v>78762</v>
      </c>
    </row>
    <row r="38146" spans="1:2" x14ac:dyDescent="0.2">
      <c r="A38146" s="112" t="s">
        <v>78763</v>
      </c>
      <c r="B38146" s="112" t="s">
        <v>78764</v>
      </c>
    </row>
    <row r="38147" spans="1:2" x14ac:dyDescent="0.2">
      <c r="A38147" s="112" t="s">
        <v>78765</v>
      </c>
      <c r="B38147" s="112" t="s">
        <v>78766</v>
      </c>
    </row>
    <row r="38148" spans="1:2" x14ac:dyDescent="0.2">
      <c r="A38148" s="112" t="s">
        <v>78767</v>
      </c>
      <c r="B38148" s="112" t="s">
        <v>78768</v>
      </c>
    </row>
    <row r="38149" spans="1:2" x14ac:dyDescent="0.2">
      <c r="A38149" s="112" t="s">
        <v>78769</v>
      </c>
      <c r="B38149" s="112" t="s">
        <v>78770</v>
      </c>
    </row>
    <row r="38150" spans="1:2" x14ac:dyDescent="0.2">
      <c r="A38150" s="112" t="s">
        <v>78771</v>
      </c>
      <c r="B38150" s="112" t="s">
        <v>78772</v>
      </c>
    </row>
    <row r="38151" spans="1:2" x14ac:dyDescent="0.2">
      <c r="A38151" s="112" t="s">
        <v>78773</v>
      </c>
      <c r="B38151" s="112" t="s">
        <v>78774</v>
      </c>
    </row>
    <row r="38152" spans="1:2" x14ac:dyDescent="0.2">
      <c r="A38152" s="112" t="s">
        <v>78775</v>
      </c>
      <c r="B38152" s="112" t="s">
        <v>78776</v>
      </c>
    </row>
    <row r="38153" spans="1:2" x14ac:dyDescent="0.2">
      <c r="A38153" s="112" t="s">
        <v>78777</v>
      </c>
      <c r="B38153" s="112" t="s">
        <v>78778</v>
      </c>
    </row>
    <row r="38154" spans="1:2" x14ac:dyDescent="0.2">
      <c r="A38154" s="112" t="s">
        <v>78779</v>
      </c>
      <c r="B38154" s="112" t="s">
        <v>78780</v>
      </c>
    </row>
    <row r="38155" spans="1:2" x14ac:dyDescent="0.2">
      <c r="A38155" s="112" t="s">
        <v>78781</v>
      </c>
      <c r="B38155" s="112" t="s">
        <v>78782</v>
      </c>
    </row>
    <row r="38156" spans="1:2" x14ac:dyDescent="0.2">
      <c r="A38156" s="112" t="s">
        <v>78783</v>
      </c>
      <c r="B38156" s="112" t="s">
        <v>78784</v>
      </c>
    </row>
    <row r="38157" spans="1:2" x14ac:dyDescent="0.2">
      <c r="A38157" s="112" t="s">
        <v>78785</v>
      </c>
      <c r="B38157" s="112" t="s">
        <v>78786</v>
      </c>
    </row>
    <row r="38158" spans="1:2" x14ac:dyDescent="0.2">
      <c r="A38158" s="112" t="s">
        <v>78787</v>
      </c>
      <c r="B38158" s="112" t="s">
        <v>78788</v>
      </c>
    </row>
    <row r="38159" spans="1:2" x14ac:dyDescent="0.2">
      <c r="A38159" s="112" t="s">
        <v>78789</v>
      </c>
      <c r="B38159" s="112" t="s">
        <v>78790</v>
      </c>
    </row>
    <row r="38160" spans="1:2" x14ac:dyDescent="0.2">
      <c r="A38160" s="112" t="s">
        <v>78791</v>
      </c>
      <c r="B38160" s="112" t="s">
        <v>78792</v>
      </c>
    </row>
    <row r="38161" spans="1:2" x14ac:dyDescent="0.2">
      <c r="A38161" s="112" t="s">
        <v>78793</v>
      </c>
      <c r="B38161" s="112" t="s">
        <v>78794</v>
      </c>
    </row>
    <row r="38162" spans="1:2" x14ac:dyDescent="0.2">
      <c r="A38162" s="112" t="s">
        <v>78795</v>
      </c>
      <c r="B38162" s="112" t="s">
        <v>78796</v>
      </c>
    </row>
    <row r="38163" spans="1:2" x14ac:dyDescent="0.2">
      <c r="A38163" s="112" t="s">
        <v>78797</v>
      </c>
      <c r="B38163" s="112" t="s">
        <v>78798</v>
      </c>
    </row>
    <row r="38164" spans="1:2" x14ac:dyDescent="0.2">
      <c r="A38164" s="112" t="s">
        <v>78799</v>
      </c>
      <c r="B38164" s="112" t="s">
        <v>78800</v>
      </c>
    </row>
    <row r="38165" spans="1:2" x14ac:dyDescent="0.2">
      <c r="A38165" s="112" t="s">
        <v>78801</v>
      </c>
      <c r="B38165" s="112" t="s">
        <v>78802</v>
      </c>
    </row>
    <row r="38166" spans="1:2" x14ac:dyDescent="0.2">
      <c r="A38166" s="112" t="s">
        <v>78803</v>
      </c>
      <c r="B38166" s="112" t="s">
        <v>78804</v>
      </c>
    </row>
    <row r="38167" spans="1:2" x14ac:dyDescent="0.2">
      <c r="A38167" s="112" t="s">
        <v>78805</v>
      </c>
      <c r="B38167" s="112" t="s">
        <v>78806</v>
      </c>
    </row>
    <row r="38168" spans="1:2" x14ac:dyDescent="0.2">
      <c r="A38168" s="112" t="s">
        <v>78807</v>
      </c>
      <c r="B38168" s="112" t="s">
        <v>78808</v>
      </c>
    </row>
    <row r="38169" spans="1:2" x14ac:dyDescent="0.2">
      <c r="A38169" s="112" t="s">
        <v>78809</v>
      </c>
      <c r="B38169" s="112" t="s">
        <v>78810</v>
      </c>
    </row>
    <row r="38170" spans="1:2" x14ac:dyDescent="0.2">
      <c r="A38170" s="112" t="s">
        <v>78811</v>
      </c>
      <c r="B38170" s="112" t="s">
        <v>78812</v>
      </c>
    </row>
    <row r="38171" spans="1:2" x14ac:dyDescent="0.2">
      <c r="A38171" s="112" t="s">
        <v>78813</v>
      </c>
      <c r="B38171" s="112" t="s">
        <v>78814</v>
      </c>
    </row>
    <row r="38172" spans="1:2" x14ac:dyDescent="0.2">
      <c r="A38172" s="112" t="s">
        <v>78815</v>
      </c>
      <c r="B38172" s="112" t="s">
        <v>78816</v>
      </c>
    </row>
    <row r="38173" spans="1:2" x14ac:dyDescent="0.2">
      <c r="A38173" s="112" t="s">
        <v>78817</v>
      </c>
      <c r="B38173" s="112" t="s">
        <v>78818</v>
      </c>
    </row>
    <row r="38174" spans="1:2" x14ac:dyDescent="0.2">
      <c r="A38174" s="112" t="s">
        <v>78819</v>
      </c>
      <c r="B38174" s="112" t="s">
        <v>78820</v>
      </c>
    </row>
    <row r="38175" spans="1:2" x14ac:dyDescent="0.2">
      <c r="A38175" s="112" t="s">
        <v>78821</v>
      </c>
      <c r="B38175" s="112" t="s">
        <v>78822</v>
      </c>
    </row>
    <row r="38176" spans="1:2" x14ac:dyDescent="0.2">
      <c r="A38176" s="112" t="s">
        <v>78823</v>
      </c>
      <c r="B38176" s="112" t="s">
        <v>78824</v>
      </c>
    </row>
    <row r="38177" spans="1:2" x14ac:dyDescent="0.2">
      <c r="A38177" s="112" t="s">
        <v>78825</v>
      </c>
      <c r="B38177" s="112" t="s">
        <v>78826</v>
      </c>
    </row>
    <row r="38178" spans="1:2" x14ac:dyDescent="0.2">
      <c r="A38178" s="112" t="s">
        <v>78827</v>
      </c>
      <c r="B38178" s="112" t="s">
        <v>78828</v>
      </c>
    </row>
    <row r="38179" spans="1:2" x14ac:dyDescent="0.2">
      <c r="A38179" s="112" t="s">
        <v>78829</v>
      </c>
      <c r="B38179" s="112" t="s">
        <v>78830</v>
      </c>
    </row>
    <row r="38180" spans="1:2" x14ac:dyDescent="0.2">
      <c r="A38180" s="112" t="s">
        <v>78831</v>
      </c>
      <c r="B38180" s="112" t="s">
        <v>78832</v>
      </c>
    </row>
    <row r="38181" spans="1:2" x14ac:dyDescent="0.2">
      <c r="A38181" s="112" t="s">
        <v>78833</v>
      </c>
      <c r="B38181" s="112" t="s">
        <v>78834</v>
      </c>
    </row>
    <row r="38182" spans="1:2" x14ac:dyDescent="0.2">
      <c r="A38182" s="112" t="s">
        <v>78835</v>
      </c>
      <c r="B38182" s="112" t="s">
        <v>78836</v>
      </c>
    </row>
    <row r="38183" spans="1:2" x14ac:dyDescent="0.2">
      <c r="A38183" s="112" t="s">
        <v>78837</v>
      </c>
      <c r="B38183" s="112" t="s">
        <v>78838</v>
      </c>
    </row>
    <row r="38184" spans="1:2" x14ac:dyDescent="0.2">
      <c r="A38184" s="112" t="s">
        <v>78839</v>
      </c>
      <c r="B38184" s="112" t="s">
        <v>78840</v>
      </c>
    </row>
    <row r="38185" spans="1:2" x14ac:dyDescent="0.2">
      <c r="A38185" s="112" t="s">
        <v>78841</v>
      </c>
      <c r="B38185" s="112" t="s">
        <v>78842</v>
      </c>
    </row>
    <row r="38186" spans="1:2" x14ac:dyDescent="0.2">
      <c r="A38186" s="112" t="s">
        <v>78843</v>
      </c>
      <c r="B38186" s="112" t="s">
        <v>78844</v>
      </c>
    </row>
    <row r="38187" spans="1:2" x14ac:dyDescent="0.2">
      <c r="A38187" s="112" t="s">
        <v>78845</v>
      </c>
      <c r="B38187" s="112" t="s">
        <v>78846</v>
      </c>
    </row>
    <row r="38188" spans="1:2" x14ac:dyDescent="0.2">
      <c r="A38188" s="112" t="s">
        <v>78847</v>
      </c>
      <c r="B38188" s="112" t="s">
        <v>78848</v>
      </c>
    </row>
    <row r="38189" spans="1:2" x14ac:dyDescent="0.2">
      <c r="A38189" s="112" t="s">
        <v>78849</v>
      </c>
      <c r="B38189" s="112" t="s">
        <v>78850</v>
      </c>
    </row>
    <row r="38190" spans="1:2" x14ac:dyDescent="0.2">
      <c r="A38190" s="112" t="s">
        <v>78851</v>
      </c>
      <c r="B38190" s="112" t="s">
        <v>78852</v>
      </c>
    </row>
    <row r="38191" spans="1:2" x14ac:dyDescent="0.2">
      <c r="A38191" s="112" t="s">
        <v>78853</v>
      </c>
      <c r="B38191" s="112" t="s">
        <v>78854</v>
      </c>
    </row>
    <row r="38192" spans="1:2" x14ac:dyDescent="0.2">
      <c r="A38192" s="112" t="s">
        <v>78855</v>
      </c>
      <c r="B38192" s="112" t="s">
        <v>78856</v>
      </c>
    </row>
    <row r="38193" spans="1:2" x14ac:dyDescent="0.2">
      <c r="A38193" s="112" t="s">
        <v>78857</v>
      </c>
      <c r="B38193" s="112" t="s">
        <v>78858</v>
      </c>
    </row>
    <row r="38194" spans="1:2" x14ac:dyDescent="0.2">
      <c r="A38194" s="112" t="s">
        <v>78859</v>
      </c>
      <c r="B38194" s="112" t="s">
        <v>78860</v>
      </c>
    </row>
    <row r="38195" spans="1:2" x14ac:dyDescent="0.2">
      <c r="A38195" s="112" t="s">
        <v>78861</v>
      </c>
      <c r="B38195" s="112" t="s">
        <v>78862</v>
      </c>
    </row>
    <row r="38196" spans="1:2" x14ac:dyDescent="0.2">
      <c r="A38196" s="112" t="s">
        <v>78863</v>
      </c>
      <c r="B38196" s="112" t="s">
        <v>78864</v>
      </c>
    </row>
    <row r="38197" spans="1:2" x14ac:dyDescent="0.2">
      <c r="A38197" s="112" t="s">
        <v>78865</v>
      </c>
      <c r="B38197" s="112" t="s">
        <v>78866</v>
      </c>
    </row>
    <row r="38198" spans="1:2" x14ac:dyDescent="0.2">
      <c r="A38198" s="112" t="s">
        <v>78867</v>
      </c>
      <c r="B38198" s="112" t="s">
        <v>78868</v>
      </c>
    </row>
    <row r="38199" spans="1:2" x14ac:dyDescent="0.2">
      <c r="A38199" s="112" t="s">
        <v>78869</v>
      </c>
      <c r="B38199" s="112" t="s">
        <v>78870</v>
      </c>
    </row>
    <row r="38200" spans="1:2" x14ac:dyDescent="0.2">
      <c r="A38200" s="112" t="s">
        <v>78871</v>
      </c>
      <c r="B38200" s="112" t="s">
        <v>78872</v>
      </c>
    </row>
    <row r="38201" spans="1:2" x14ac:dyDescent="0.2">
      <c r="A38201" s="112" t="s">
        <v>78873</v>
      </c>
      <c r="B38201" s="112" t="s">
        <v>78874</v>
      </c>
    </row>
    <row r="38202" spans="1:2" x14ac:dyDescent="0.2">
      <c r="A38202" s="112" t="s">
        <v>78875</v>
      </c>
      <c r="B38202" s="112" t="s">
        <v>78876</v>
      </c>
    </row>
    <row r="38203" spans="1:2" x14ac:dyDescent="0.2">
      <c r="A38203" s="112" t="s">
        <v>78877</v>
      </c>
      <c r="B38203" s="112" t="s">
        <v>78878</v>
      </c>
    </row>
    <row r="38204" spans="1:2" x14ac:dyDescent="0.2">
      <c r="A38204" s="112" t="s">
        <v>78879</v>
      </c>
      <c r="B38204" s="112" t="s">
        <v>78880</v>
      </c>
    </row>
    <row r="38205" spans="1:2" x14ac:dyDescent="0.2">
      <c r="A38205" s="112" t="s">
        <v>78881</v>
      </c>
      <c r="B38205" s="112" t="s">
        <v>78882</v>
      </c>
    </row>
    <row r="38206" spans="1:2" x14ac:dyDescent="0.2">
      <c r="A38206" s="112" t="s">
        <v>78883</v>
      </c>
      <c r="B38206" s="112" t="s">
        <v>78884</v>
      </c>
    </row>
    <row r="38207" spans="1:2" x14ac:dyDescent="0.2">
      <c r="A38207" s="112" t="s">
        <v>78885</v>
      </c>
      <c r="B38207" s="112" t="s">
        <v>78886</v>
      </c>
    </row>
    <row r="38208" spans="1:2" x14ac:dyDescent="0.2">
      <c r="A38208" s="112" t="s">
        <v>78887</v>
      </c>
      <c r="B38208" s="112" t="s">
        <v>78888</v>
      </c>
    </row>
    <row r="38209" spans="1:2" x14ac:dyDescent="0.2">
      <c r="A38209" s="112" t="s">
        <v>78889</v>
      </c>
      <c r="B38209" s="112" t="s">
        <v>78890</v>
      </c>
    </row>
    <row r="38210" spans="1:2" x14ac:dyDescent="0.2">
      <c r="A38210" s="112" t="s">
        <v>78891</v>
      </c>
      <c r="B38210" s="112" t="s">
        <v>78892</v>
      </c>
    </row>
    <row r="38211" spans="1:2" x14ac:dyDescent="0.2">
      <c r="A38211" s="112" t="s">
        <v>78893</v>
      </c>
      <c r="B38211" s="112" t="s">
        <v>78894</v>
      </c>
    </row>
    <row r="38212" spans="1:2" x14ac:dyDescent="0.2">
      <c r="A38212" s="112" t="s">
        <v>78895</v>
      </c>
      <c r="B38212" s="112" t="s">
        <v>78896</v>
      </c>
    </row>
    <row r="38213" spans="1:2" x14ac:dyDescent="0.2">
      <c r="A38213" s="112" t="s">
        <v>78897</v>
      </c>
      <c r="B38213" s="112" t="s">
        <v>78898</v>
      </c>
    </row>
    <row r="38214" spans="1:2" x14ac:dyDescent="0.2">
      <c r="A38214" s="112" t="s">
        <v>78899</v>
      </c>
      <c r="B38214" s="112" t="s">
        <v>78900</v>
      </c>
    </row>
    <row r="38215" spans="1:2" x14ac:dyDescent="0.2">
      <c r="A38215" s="112" t="s">
        <v>78901</v>
      </c>
      <c r="B38215" s="112" t="s">
        <v>78902</v>
      </c>
    </row>
    <row r="38216" spans="1:2" x14ac:dyDescent="0.2">
      <c r="A38216" s="112" t="s">
        <v>78903</v>
      </c>
      <c r="B38216" s="112" t="s">
        <v>78904</v>
      </c>
    </row>
    <row r="38217" spans="1:2" x14ac:dyDescent="0.2">
      <c r="A38217" s="112" t="s">
        <v>78905</v>
      </c>
      <c r="B38217" s="112" t="s">
        <v>78906</v>
      </c>
    </row>
    <row r="38218" spans="1:2" x14ac:dyDescent="0.2">
      <c r="A38218" s="112" t="s">
        <v>78907</v>
      </c>
      <c r="B38218" s="112" t="s">
        <v>78908</v>
      </c>
    </row>
    <row r="38219" spans="1:2" x14ac:dyDescent="0.2">
      <c r="A38219" s="112" t="s">
        <v>78909</v>
      </c>
      <c r="B38219" s="112" t="s">
        <v>78910</v>
      </c>
    </row>
    <row r="38220" spans="1:2" x14ac:dyDescent="0.2">
      <c r="A38220" s="112" t="s">
        <v>78911</v>
      </c>
      <c r="B38220" s="112" t="s">
        <v>78912</v>
      </c>
    </row>
    <row r="38221" spans="1:2" x14ac:dyDescent="0.2">
      <c r="A38221" s="112" t="s">
        <v>78913</v>
      </c>
      <c r="B38221" s="112" t="s">
        <v>78914</v>
      </c>
    </row>
    <row r="38222" spans="1:2" x14ac:dyDescent="0.2">
      <c r="A38222" s="112" t="s">
        <v>78915</v>
      </c>
      <c r="B38222" s="112" t="s">
        <v>78916</v>
      </c>
    </row>
    <row r="38223" spans="1:2" x14ac:dyDescent="0.2">
      <c r="A38223" s="112" t="s">
        <v>78917</v>
      </c>
      <c r="B38223" s="112" t="s">
        <v>78918</v>
      </c>
    </row>
    <row r="38224" spans="1:2" x14ac:dyDescent="0.2">
      <c r="A38224" s="112" t="s">
        <v>78919</v>
      </c>
      <c r="B38224" s="112" t="s">
        <v>78920</v>
      </c>
    </row>
    <row r="38225" spans="1:2" x14ac:dyDescent="0.2">
      <c r="A38225" s="112" t="s">
        <v>78921</v>
      </c>
      <c r="B38225" s="112" t="s">
        <v>78922</v>
      </c>
    </row>
    <row r="38226" spans="1:2" x14ac:dyDescent="0.2">
      <c r="A38226" s="112" t="s">
        <v>78923</v>
      </c>
      <c r="B38226" s="112" t="s">
        <v>78924</v>
      </c>
    </row>
    <row r="38227" spans="1:2" x14ac:dyDescent="0.2">
      <c r="A38227" s="112" t="s">
        <v>78925</v>
      </c>
      <c r="B38227" s="112" t="s">
        <v>78926</v>
      </c>
    </row>
    <row r="38228" spans="1:2" x14ac:dyDescent="0.2">
      <c r="A38228" s="112" t="s">
        <v>78927</v>
      </c>
      <c r="B38228" s="112" t="s">
        <v>78928</v>
      </c>
    </row>
    <row r="38229" spans="1:2" x14ac:dyDescent="0.2">
      <c r="A38229" s="112" t="s">
        <v>78929</v>
      </c>
      <c r="B38229" s="112" t="s">
        <v>78930</v>
      </c>
    </row>
    <row r="38230" spans="1:2" x14ac:dyDescent="0.2">
      <c r="A38230" s="112" t="s">
        <v>78931</v>
      </c>
      <c r="B38230" s="112" t="s">
        <v>78932</v>
      </c>
    </row>
    <row r="38231" spans="1:2" x14ac:dyDescent="0.2">
      <c r="A38231" s="112" t="s">
        <v>78933</v>
      </c>
      <c r="B38231" s="112" t="s">
        <v>78934</v>
      </c>
    </row>
    <row r="38232" spans="1:2" x14ac:dyDescent="0.2">
      <c r="A38232" s="112" t="s">
        <v>78935</v>
      </c>
      <c r="B38232" s="112" t="s">
        <v>78936</v>
      </c>
    </row>
    <row r="38233" spans="1:2" x14ac:dyDescent="0.2">
      <c r="A38233" s="112" t="s">
        <v>78937</v>
      </c>
      <c r="B38233" s="112" t="s">
        <v>78938</v>
      </c>
    </row>
    <row r="38234" spans="1:2" x14ac:dyDescent="0.2">
      <c r="A38234" s="112" t="s">
        <v>78939</v>
      </c>
      <c r="B38234" s="112" t="s">
        <v>78940</v>
      </c>
    </row>
    <row r="38235" spans="1:2" x14ac:dyDescent="0.2">
      <c r="A38235" s="112" t="s">
        <v>78941</v>
      </c>
      <c r="B38235" s="112" t="s">
        <v>78942</v>
      </c>
    </row>
    <row r="38236" spans="1:2" x14ac:dyDescent="0.2">
      <c r="A38236" s="112" t="s">
        <v>78943</v>
      </c>
      <c r="B38236" s="112" t="s">
        <v>78944</v>
      </c>
    </row>
    <row r="38237" spans="1:2" x14ac:dyDescent="0.2">
      <c r="A38237" s="112" t="s">
        <v>78945</v>
      </c>
      <c r="B38237" s="112" t="s">
        <v>78946</v>
      </c>
    </row>
    <row r="38238" spans="1:2" x14ac:dyDescent="0.2">
      <c r="A38238" s="112" t="s">
        <v>78947</v>
      </c>
      <c r="B38238" s="112" t="s">
        <v>78948</v>
      </c>
    </row>
    <row r="38239" spans="1:2" x14ac:dyDescent="0.2">
      <c r="A38239" s="112" t="s">
        <v>78949</v>
      </c>
      <c r="B38239" s="112" t="s">
        <v>78950</v>
      </c>
    </row>
    <row r="38240" spans="1:2" x14ac:dyDescent="0.2">
      <c r="A38240" s="112" t="s">
        <v>78951</v>
      </c>
      <c r="B38240" s="112" t="s">
        <v>78952</v>
      </c>
    </row>
    <row r="38241" spans="1:2" x14ac:dyDescent="0.2">
      <c r="A38241" s="112" t="s">
        <v>78953</v>
      </c>
      <c r="B38241" s="112" t="s">
        <v>78954</v>
      </c>
    </row>
    <row r="38242" spans="1:2" x14ac:dyDescent="0.2">
      <c r="A38242" s="112" t="s">
        <v>78955</v>
      </c>
      <c r="B38242" s="112" t="s">
        <v>78956</v>
      </c>
    </row>
    <row r="38243" spans="1:2" x14ac:dyDescent="0.2">
      <c r="A38243" s="112" t="s">
        <v>78957</v>
      </c>
      <c r="B38243" s="112" t="s">
        <v>78958</v>
      </c>
    </row>
    <row r="38244" spans="1:2" x14ac:dyDescent="0.2">
      <c r="A38244" s="112" t="s">
        <v>78959</v>
      </c>
      <c r="B38244" s="112" t="s">
        <v>78960</v>
      </c>
    </row>
    <row r="38245" spans="1:2" x14ac:dyDescent="0.2">
      <c r="A38245" s="112" t="s">
        <v>78961</v>
      </c>
      <c r="B38245" s="112" t="s">
        <v>78962</v>
      </c>
    </row>
    <row r="38246" spans="1:2" x14ac:dyDescent="0.2">
      <c r="A38246" s="112" t="s">
        <v>78963</v>
      </c>
      <c r="B38246" s="112" t="s">
        <v>78964</v>
      </c>
    </row>
    <row r="38247" spans="1:2" x14ac:dyDescent="0.2">
      <c r="A38247" s="112" t="s">
        <v>78965</v>
      </c>
      <c r="B38247" s="112" t="s">
        <v>78966</v>
      </c>
    </row>
    <row r="38248" spans="1:2" x14ac:dyDescent="0.2">
      <c r="A38248" s="112" t="s">
        <v>78967</v>
      </c>
      <c r="B38248" s="112" t="s">
        <v>78968</v>
      </c>
    </row>
    <row r="38249" spans="1:2" x14ac:dyDescent="0.2">
      <c r="A38249" s="112" t="s">
        <v>78969</v>
      </c>
      <c r="B38249" s="112" t="s">
        <v>78970</v>
      </c>
    </row>
    <row r="38250" spans="1:2" x14ac:dyDescent="0.2">
      <c r="A38250" s="112" t="s">
        <v>78971</v>
      </c>
      <c r="B38250" s="112" t="s">
        <v>78972</v>
      </c>
    </row>
    <row r="38251" spans="1:2" x14ac:dyDescent="0.2">
      <c r="A38251" s="112" t="s">
        <v>78973</v>
      </c>
      <c r="B38251" s="112" t="s">
        <v>78974</v>
      </c>
    </row>
    <row r="38252" spans="1:2" x14ac:dyDescent="0.2">
      <c r="A38252" s="112" t="s">
        <v>78975</v>
      </c>
      <c r="B38252" s="112" t="s">
        <v>78976</v>
      </c>
    </row>
    <row r="38253" spans="1:2" x14ac:dyDescent="0.2">
      <c r="A38253" s="112" t="s">
        <v>78977</v>
      </c>
      <c r="B38253" s="112" t="s">
        <v>78978</v>
      </c>
    </row>
    <row r="38254" spans="1:2" x14ac:dyDescent="0.2">
      <c r="A38254" s="112" t="s">
        <v>78979</v>
      </c>
      <c r="B38254" s="112" t="s">
        <v>78980</v>
      </c>
    </row>
    <row r="38255" spans="1:2" x14ac:dyDescent="0.2">
      <c r="A38255" s="112" t="s">
        <v>78981</v>
      </c>
      <c r="B38255" s="112" t="s">
        <v>78982</v>
      </c>
    </row>
    <row r="38256" spans="1:2" x14ac:dyDescent="0.2">
      <c r="A38256" s="112" t="s">
        <v>78983</v>
      </c>
      <c r="B38256" s="112" t="s">
        <v>78984</v>
      </c>
    </row>
    <row r="38257" spans="1:2" x14ac:dyDescent="0.2">
      <c r="A38257" s="112" t="s">
        <v>78985</v>
      </c>
      <c r="B38257" s="112" t="s">
        <v>78986</v>
      </c>
    </row>
    <row r="38258" spans="1:2" x14ac:dyDescent="0.2">
      <c r="A38258" s="112" t="s">
        <v>78987</v>
      </c>
      <c r="B38258" s="112" t="s">
        <v>78988</v>
      </c>
    </row>
    <row r="38259" spans="1:2" x14ac:dyDescent="0.2">
      <c r="A38259" s="112" t="s">
        <v>78989</v>
      </c>
      <c r="B38259" s="112" t="s">
        <v>78990</v>
      </c>
    </row>
    <row r="38260" spans="1:2" x14ac:dyDescent="0.2">
      <c r="A38260" s="112" t="s">
        <v>78991</v>
      </c>
      <c r="B38260" s="112" t="s">
        <v>78992</v>
      </c>
    </row>
    <row r="38261" spans="1:2" x14ac:dyDescent="0.2">
      <c r="A38261" s="112" t="s">
        <v>78993</v>
      </c>
      <c r="B38261" s="112" t="s">
        <v>78994</v>
      </c>
    </row>
    <row r="38262" spans="1:2" x14ac:dyDescent="0.2">
      <c r="A38262" s="112" t="s">
        <v>78995</v>
      </c>
      <c r="B38262" s="112" t="s">
        <v>78996</v>
      </c>
    </row>
    <row r="38263" spans="1:2" x14ac:dyDescent="0.2">
      <c r="A38263" s="112" t="s">
        <v>78997</v>
      </c>
      <c r="B38263" s="112" t="s">
        <v>78998</v>
      </c>
    </row>
    <row r="38264" spans="1:2" x14ac:dyDescent="0.2">
      <c r="A38264" s="112" t="s">
        <v>78999</v>
      </c>
      <c r="B38264" s="112" t="s">
        <v>79000</v>
      </c>
    </row>
    <row r="38265" spans="1:2" x14ac:dyDescent="0.2">
      <c r="A38265" s="112" t="s">
        <v>79001</v>
      </c>
      <c r="B38265" s="112" t="s">
        <v>79002</v>
      </c>
    </row>
    <row r="38266" spans="1:2" x14ac:dyDescent="0.2">
      <c r="A38266" s="112" t="s">
        <v>79003</v>
      </c>
      <c r="B38266" s="112" t="s">
        <v>79004</v>
      </c>
    </row>
    <row r="38267" spans="1:2" x14ac:dyDescent="0.2">
      <c r="A38267" s="112" t="s">
        <v>79005</v>
      </c>
      <c r="B38267" s="112" t="s">
        <v>79006</v>
      </c>
    </row>
    <row r="38268" spans="1:2" x14ac:dyDescent="0.2">
      <c r="A38268" s="112" t="s">
        <v>79007</v>
      </c>
      <c r="B38268" s="112" t="s">
        <v>79008</v>
      </c>
    </row>
    <row r="38269" spans="1:2" x14ac:dyDescent="0.2">
      <c r="A38269" s="112" t="s">
        <v>79009</v>
      </c>
      <c r="B38269" s="112" t="s">
        <v>79010</v>
      </c>
    </row>
    <row r="38270" spans="1:2" x14ac:dyDescent="0.2">
      <c r="A38270" s="112" t="s">
        <v>79011</v>
      </c>
      <c r="B38270" s="112" t="s">
        <v>79012</v>
      </c>
    </row>
    <row r="38271" spans="1:2" x14ac:dyDescent="0.2">
      <c r="A38271" s="112" t="s">
        <v>79013</v>
      </c>
      <c r="B38271" s="112" t="s">
        <v>79014</v>
      </c>
    </row>
    <row r="38272" spans="1:2" x14ac:dyDescent="0.2">
      <c r="A38272" s="112" t="s">
        <v>79015</v>
      </c>
      <c r="B38272" s="112" t="s">
        <v>79016</v>
      </c>
    </row>
    <row r="38273" spans="1:2" x14ac:dyDescent="0.2">
      <c r="A38273" s="112" t="s">
        <v>79017</v>
      </c>
      <c r="B38273" s="112" t="s">
        <v>79018</v>
      </c>
    </row>
    <row r="38274" spans="1:2" x14ac:dyDescent="0.2">
      <c r="A38274" s="112" t="s">
        <v>79019</v>
      </c>
      <c r="B38274" s="112" t="s">
        <v>79020</v>
      </c>
    </row>
    <row r="38275" spans="1:2" x14ac:dyDescent="0.2">
      <c r="A38275" s="112" t="s">
        <v>79021</v>
      </c>
      <c r="B38275" s="112" t="s">
        <v>79022</v>
      </c>
    </row>
    <row r="38276" spans="1:2" x14ac:dyDescent="0.2">
      <c r="A38276" s="112" t="s">
        <v>79023</v>
      </c>
      <c r="B38276" s="112" t="s">
        <v>79024</v>
      </c>
    </row>
    <row r="38277" spans="1:2" x14ac:dyDescent="0.2">
      <c r="A38277" s="112" t="s">
        <v>79025</v>
      </c>
      <c r="B38277" s="112" t="s">
        <v>79026</v>
      </c>
    </row>
    <row r="38278" spans="1:2" x14ac:dyDescent="0.2">
      <c r="A38278" s="112" t="s">
        <v>79027</v>
      </c>
      <c r="B38278" s="112" t="s">
        <v>79028</v>
      </c>
    </row>
    <row r="38279" spans="1:2" x14ac:dyDescent="0.2">
      <c r="A38279" s="112" t="s">
        <v>79029</v>
      </c>
      <c r="B38279" s="112" t="s">
        <v>79030</v>
      </c>
    </row>
    <row r="38280" spans="1:2" x14ac:dyDescent="0.2">
      <c r="A38280" s="112" t="s">
        <v>79031</v>
      </c>
      <c r="B38280" s="112" t="s">
        <v>79032</v>
      </c>
    </row>
    <row r="38281" spans="1:2" x14ac:dyDescent="0.2">
      <c r="A38281" s="112" t="s">
        <v>79033</v>
      </c>
      <c r="B38281" s="112" t="s">
        <v>79034</v>
      </c>
    </row>
    <row r="38282" spans="1:2" x14ac:dyDescent="0.2">
      <c r="A38282" s="112" t="s">
        <v>79035</v>
      </c>
      <c r="B38282" s="112" t="s">
        <v>79036</v>
      </c>
    </row>
    <row r="38283" spans="1:2" x14ac:dyDescent="0.2">
      <c r="A38283" s="112" t="s">
        <v>79037</v>
      </c>
      <c r="B38283" s="112" t="s">
        <v>79038</v>
      </c>
    </row>
    <row r="38284" spans="1:2" x14ac:dyDescent="0.2">
      <c r="A38284" s="112" t="s">
        <v>79039</v>
      </c>
      <c r="B38284" s="112" t="s">
        <v>79040</v>
      </c>
    </row>
    <row r="38285" spans="1:2" x14ac:dyDescent="0.2">
      <c r="A38285" s="112" t="s">
        <v>79041</v>
      </c>
      <c r="B38285" s="112" t="s">
        <v>79042</v>
      </c>
    </row>
    <row r="38286" spans="1:2" x14ac:dyDescent="0.2">
      <c r="A38286" s="112" t="s">
        <v>79043</v>
      </c>
      <c r="B38286" s="112" t="s">
        <v>79044</v>
      </c>
    </row>
    <row r="38287" spans="1:2" x14ac:dyDescent="0.2">
      <c r="A38287" s="112" t="s">
        <v>79045</v>
      </c>
      <c r="B38287" s="112" t="s">
        <v>79046</v>
      </c>
    </row>
    <row r="38288" spans="1:2" x14ac:dyDescent="0.2">
      <c r="A38288" s="112" t="s">
        <v>79047</v>
      </c>
      <c r="B38288" s="112" t="s">
        <v>79048</v>
      </c>
    </row>
    <row r="38289" spans="1:2" x14ac:dyDescent="0.2">
      <c r="A38289" s="112" t="s">
        <v>79049</v>
      </c>
      <c r="B38289" s="112" t="s">
        <v>79050</v>
      </c>
    </row>
    <row r="38290" spans="1:2" x14ac:dyDescent="0.2">
      <c r="A38290" s="112" t="s">
        <v>79051</v>
      </c>
      <c r="B38290" s="112" t="s">
        <v>79052</v>
      </c>
    </row>
    <row r="38291" spans="1:2" x14ac:dyDescent="0.2">
      <c r="A38291" s="112" t="s">
        <v>79053</v>
      </c>
      <c r="B38291" s="112" t="s">
        <v>79054</v>
      </c>
    </row>
    <row r="38292" spans="1:2" x14ac:dyDescent="0.2">
      <c r="A38292" s="112" t="s">
        <v>79055</v>
      </c>
      <c r="B38292" s="112" t="s">
        <v>79056</v>
      </c>
    </row>
    <row r="38293" spans="1:2" x14ac:dyDescent="0.2">
      <c r="A38293" s="112" t="s">
        <v>79057</v>
      </c>
      <c r="B38293" s="112" t="s">
        <v>79058</v>
      </c>
    </row>
    <row r="38294" spans="1:2" x14ac:dyDescent="0.2">
      <c r="A38294" s="112" t="s">
        <v>79059</v>
      </c>
      <c r="B38294" s="112" t="s">
        <v>79060</v>
      </c>
    </row>
    <row r="38295" spans="1:2" x14ac:dyDescent="0.2">
      <c r="A38295" s="112" t="s">
        <v>79061</v>
      </c>
      <c r="B38295" s="112" t="s">
        <v>79062</v>
      </c>
    </row>
    <row r="38296" spans="1:2" x14ac:dyDescent="0.2">
      <c r="A38296" s="112" t="s">
        <v>79063</v>
      </c>
      <c r="B38296" s="112" t="s">
        <v>79064</v>
      </c>
    </row>
    <row r="38297" spans="1:2" x14ac:dyDescent="0.2">
      <c r="A38297" s="112" t="s">
        <v>79065</v>
      </c>
      <c r="B38297" s="112" t="s">
        <v>79066</v>
      </c>
    </row>
    <row r="38298" spans="1:2" x14ac:dyDescent="0.2">
      <c r="A38298" s="112" t="s">
        <v>79067</v>
      </c>
      <c r="B38298" s="112" t="s">
        <v>79068</v>
      </c>
    </row>
    <row r="38299" spans="1:2" x14ac:dyDescent="0.2">
      <c r="A38299" s="112" t="s">
        <v>79069</v>
      </c>
      <c r="B38299" s="112" t="s">
        <v>79070</v>
      </c>
    </row>
    <row r="38300" spans="1:2" x14ac:dyDescent="0.2">
      <c r="A38300" s="112" t="s">
        <v>79071</v>
      </c>
      <c r="B38300" s="112" t="s">
        <v>79072</v>
      </c>
    </row>
    <row r="38301" spans="1:2" x14ac:dyDescent="0.2">
      <c r="A38301" s="112" t="s">
        <v>79073</v>
      </c>
      <c r="B38301" s="112" t="s">
        <v>79074</v>
      </c>
    </row>
    <row r="38302" spans="1:2" x14ac:dyDescent="0.2">
      <c r="A38302" s="112" t="s">
        <v>79075</v>
      </c>
      <c r="B38302" s="112" t="s">
        <v>79076</v>
      </c>
    </row>
    <row r="38303" spans="1:2" x14ac:dyDescent="0.2">
      <c r="A38303" s="112" t="s">
        <v>79077</v>
      </c>
      <c r="B38303" s="112" t="s">
        <v>79078</v>
      </c>
    </row>
    <row r="38304" spans="1:2" x14ac:dyDescent="0.2">
      <c r="A38304" s="112" t="s">
        <v>79079</v>
      </c>
      <c r="B38304" s="112" t="s">
        <v>79080</v>
      </c>
    </row>
    <row r="38305" spans="1:2" x14ac:dyDescent="0.2">
      <c r="A38305" s="112" t="s">
        <v>79081</v>
      </c>
      <c r="B38305" s="112" t="s">
        <v>79082</v>
      </c>
    </row>
    <row r="38306" spans="1:2" x14ac:dyDescent="0.2">
      <c r="A38306" s="112" t="s">
        <v>79083</v>
      </c>
      <c r="B38306" s="112" t="s">
        <v>79084</v>
      </c>
    </row>
    <row r="38307" spans="1:2" x14ac:dyDescent="0.2">
      <c r="A38307" s="112" t="s">
        <v>79085</v>
      </c>
      <c r="B38307" s="112" t="s">
        <v>79086</v>
      </c>
    </row>
    <row r="38308" spans="1:2" x14ac:dyDescent="0.2">
      <c r="A38308" s="112" t="s">
        <v>79087</v>
      </c>
      <c r="B38308" s="112" t="s">
        <v>79088</v>
      </c>
    </row>
    <row r="38309" spans="1:2" x14ac:dyDescent="0.2">
      <c r="A38309" s="112" t="s">
        <v>79089</v>
      </c>
      <c r="B38309" s="112" t="s">
        <v>79090</v>
      </c>
    </row>
    <row r="38310" spans="1:2" x14ac:dyDescent="0.2">
      <c r="A38310" s="112" t="s">
        <v>79091</v>
      </c>
      <c r="B38310" s="112" t="s">
        <v>79092</v>
      </c>
    </row>
    <row r="38311" spans="1:2" x14ac:dyDescent="0.2">
      <c r="A38311" s="112" t="s">
        <v>79093</v>
      </c>
      <c r="B38311" s="112" t="s">
        <v>79094</v>
      </c>
    </row>
    <row r="38312" spans="1:2" x14ac:dyDescent="0.2">
      <c r="A38312" s="112" t="s">
        <v>79095</v>
      </c>
      <c r="B38312" s="112" t="s">
        <v>79096</v>
      </c>
    </row>
    <row r="38313" spans="1:2" x14ac:dyDescent="0.2">
      <c r="A38313" s="112" t="s">
        <v>79097</v>
      </c>
      <c r="B38313" s="112" t="s">
        <v>79098</v>
      </c>
    </row>
    <row r="38314" spans="1:2" x14ac:dyDescent="0.2">
      <c r="A38314" s="112" t="s">
        <v>79099</v>
      </c>
      <c r="B38314" s="112" t="s">
        <v>79100</v>
      </c>
    </row>
    <row r="38315" spans="1:2" x14ac:dyDescent="0.2">
      <c r="A38315" s="112" t="s">
        <v>79101</v>
      </c>
      <c r="B38315" s="112" t="s">
        <v>79102</v>
      </c>
    </row>
    <row r="38316" spans="1:2" x14ac:dyDescent="0.2">
      <c r="A38316" s="112" t="s">
        <v>79103</v>
      </c>
      <c r="B38316" s="112" t="s">
        <v>79104</v>
      </c>
    </row>
    <row r="38317" spans="1:2" x14ac:dyDescent="0.2">
      <c r="A38317" s="112" t="s">
        <v>79105</v>
      </c>
      <c r="B38317" s="112" t="s">
        <v>79106</v>
      </c>
    </row>
    <row r="38318" spans="1:2" x14ac:dyDescent="0.2">
      <c r="A38318" s="112" t="s">
        <v>79107</v>
      </c>
      <c r="B38318" s="112" t="s">
        <v>79108</v>
      </c>
    </row>
    <row r="38319" spans="1:2" x14ac:dyDescent="0.2">
      <c r="A38319" s="112" t="s">
        <v>79109</v>
      </c>
      <c r="B38319" s="112" t="s">
        <v>79110</v>
      </c>
    </row>
    <row r="38320" spans="1:2" x14ac:dyDescent="0.2">
      <c r="A38320" s="112" t="s">
        <v>79111</v>
      </c>
      <c r="B38320" s="112" t="s">
        <v>79112</v>
      </c>
    </row>
    <row r="38321" spans="1:2" x14ac:dyDescent="0.2">
      <c r="A38321" s="112" t="s">
        <v>79113</v>
      </c>
      <c r="B38321" s="112" t="s">
        <v>79114</v>
      </c>
    </row>
    <row r="38322" spans="1:2" x14ac:dyDescent="0.2">
      <c r="A38322" s="112" t="s">
        <v>79115</v>
      </c>
      <c r="B38322" s="112" t="s">
        <v>79116</v>
      </c>
    </row>
    <row r="38323" spans="1:2" x14ac:dyDescent="0.2">
      <c r="A38323" s="112" t="s">
        <v>79117</v>
      </c>
      <c r="B38323" s="112" t="s">
        <v>79118</v>
      </c>
    </row>
    <row r="38324" spans="1:2" x14ac:dyDescent="0.2">
      <c r="A38324" s="112" t="s">
        <v>79119</v>
      </c>
      <c r="B38324" s="112" t="s">
        <v>79120</v>
      </c>
    </row>
    <row r="38325" spans="1:2" x14ac:dyDescent="0.2">
      <c r="A38325" s="112" t="s">
        <v>79121</v>
      </c>
      <c r="B38325" s="112" t="s">
        <v>79122</v>
      </c>
    </row>
    <row r="38326" spans="1:2" x14ac:dyDescent="0.2">
      <c r="A38326" s="112" t="s">
        <v>79123</v>
      </c>
      <c r="B38326" s="112" t="s">
        <v>79124</v>
      </c>
    </row>
    <row r="38327" spans="1:2" x14ac:dyDescent="0.2">
      <c r="A38327" s="112" t="s">
        <v>79125</v>
      </c>
      <c r="B38327" s="112" t="s">
        <v>79126</v>
      </c>
    </row>
    <row r="38328" spans="1:2" x14ac:dyDescent="0.2">
      <c r="A38328" s="112" t="s">
        <v>79127</v>
      </c>
      <c r="B38328" s="112" t="s">
        <v>79128</v>
      </c>
    </row>
    <row r="38329" spans="1:2" x14ac:dyDescent="0.2">
      <c r="A38329" s="112" t="s">
        <v>79129</v>
      </c>
      <c r="B38329" s="112" t="s">
        <v>79130</v>
      </c>
    </row>
    <row r="38330" spans="1:2" x14ac:dyDescent="0.2">
      <c r="A38330" s="112" t="s">
        <v>79131</v>
      </c>
      <c r="B38330" s="112" t="s">
        <v>79132</v>
      </c>
    </row>
    <row r="38331" spans="1:2" x14ac:dyDescent="0.2">
      <c r="A38331" s="112" t="s">
        <v>79133</v>
      </c>
      <c r="B38331" s="112" t="s">
        <v>79134</v>
      </c>
    </row>
    <row r="38332" spans="1:2" x14ac:dyDescent="0.2">
      <c r="A38332" s="112" t="s">
        <v>79135</v>
      </c>
      <c r="B38332" s="112" t="s">
        <v>79136</v>
      </c>
    </row>
    <row r="38333" spans="1:2" x14ac:dyDescent="0.2">
      <c r="A38333" s="112" t="s">
        <v>79137</v>
      </c>
      <c r="B38333" s="112" t="s">
        <v>79138</v>
      </c>
    </row>
    <row r="38334" spans="1:2" x14ac:dyDescent="0.2">
      <c r="A38334" s="112" t="s">
        <v>79139</v>
      </c>
      <c r="B38334" s="112" t="s">
        <v>79140</v>
      </c>
    </row>
    <row r="38335" spans="1:2" x14ac:dyDescent="0.2">
      <c r="A38335" s="112" t="s">
        <v>79141</v>
      </c>
      <c r="B38335" s="112" t="s">
        <v>79142</v>
      </c>
    </row>
    <row r="38336" spans="1:2" x14ac:dyDescent="0.2">
      <c r="A38336" s="112" t="s">
        <v>79143</v>
      </c>
      <c r="B38336" s="112" t="s">
        <v>79144</v>
      </c>
    </row>
    <row r="38337" spans="1:2" x14ac:dyDescent="0.2">
      <c r="A38337" s="112" t="s">
        <v>79145</v>
      </c>
      <c r="B38337" s="112" t="s">
        <v>79146</v>
      </c>
    </row>
    <row r="38338" spans="1:2" x14ac:dyDescent="0.2">
      <c r="A38338" s="112" t="s">
        <v>79147</v>
      </c>
      <c r="B38338" s="112" t="s">
        <v>79148</v>
      </c>
    </row>
    <row r="38339" spans="1:2" x14ac:dyDescent="0.2">
      <c r="A38339" s="112" t="s">
        <v>79149</v>
      </c>
      <c r="B38339" s="112" t="s">
        <v>79150</v>
      </c>
    </row>
    <row r="38340" spans="1:2" x14ac:dyDescent="0.2">
      <c r="A38340" s="112" t="s">
        <v>79151</v>
      </c>
      <c r="B38340" s="112" t="s">
        <v>79152</v>
      </c>
    </row>
    <row r="38341" spans="1:2" x14ac:dyDescent="0.2">
      <c r="A38341" s="112" t="s">
        <v>79153</v>
      </c>
      <c r="B38341" s="112" t="s">
        <v>79154</v>
      </c>
    </row>
    <row r="38342" spans="1:2" x14ac:dyDescent="0.2">
      <c r="A38342" s="112" t="s">
        <v>79155</v>
      </c>
      <c r="B38342" s="112" t="s">
        <v>79156</v>
      </c>
    </row>
    <row r="38343" spans="1:2" x14ac:dyDescent="0.2">
      <c r="A38343" s="112" t="s">
        <v>79157</v>
      </c>
      <c r="B38343" s="112" t="s">
        <v>79158</v>
      </c>
    </row>
    <row r="38344" spans="1:2" x14ac:dyDescent="0.2">
      <c r="A38344" s="112" t="s">
        <v>79159</v>
      </c>
      <c r="B38344" s="112" t="s">
        <v>79160</v>
      </c>
    </row>
    <row r="38345" spans="1:2" x14ac:dyDescent="0.2">
      <c r="A38345" s="112" t="s">
        <v>79161</v>
      </c>
      <c r="B38345" s="112" t="s">
        <v>79162</v>
      </c>
    </row>
    <row r="38346" spans="1:2" x14ac:dyDescent="0.2">
      <c r="A38346" s="112" t="s">
        <v>79163</v>
      </c>
      <c r="B38346" s="112" t="s">
        <v>79164</v>
      </c>
    </row>
    <row r="38347" spans="1:2" x14ac:dyDescent="0.2">
      <c r="A38347" s="112" t="s">
        <v>79165</v>
      </c>
      <c r="B38347" s="112" t="s">
        <v>79166</v>
      </c>
    </row>
    <row r="38348" spans="1:2" x14ac:dyDescent="0.2">
      <c r="A38348" s="112" t="s">
        <v>79167</v>
      </c>
      <c r="B38348" s="112" t="s">
        <v>79168</v>
      </c>
    </row>
    <row r="38349" spans="1:2" x14ac:dyDescent="0.2">
      <c r="A38349" s="112" t="s">
        <v>79169</v>
      </c>
      <c r="B38349" s="112" t="s">
        <v>79170</v>
      </c>
    </row>
    <row r="38350" spans="1:2" x14ac:dyDescent="0.2">
      <c r="A38350" s="112" t="s">
        <v>79171</v>
      </c>
      <c r="B38350" s="112" t="s">
        <v>79172</v>
      </c>
    </row>
    <row r="38351" spans="1:2" x14ac:dyDescent="0.2">
      <c r="A38351" s="112" t="s">
        <v>79173</v>
      </c>
      <c r="B38351" s="112" t="s">
        <v>79174</v>
      </c>
    </row>
    <row r="38352" spans="1:2" x14ac:dyDescent="0.2">
      <c r="A38352" s="112" t="s">
        <v>79175</v>
      </c>
      <c r="B38352" s="112" t="s">
        <v>79176</v>
      </c>
    </row>
    <row r="38353" spans="1:2" x14ac:dyDescent="0.2">
      <c r="A38353" s="112" t="s">
        <v>79177</v>
      </c>
      <c r="B38353" s="112" t="s">
        <v>79178</v>
      </c>
    </row>
    <row r="38354" spans="1:2" x14ac:dyDescent="0.2">
      <c r="A38354" s="112" t="s">
        <v>79179</v>
      </c>
      <c r="B38354" s="112" t="s">
        <v>79180</v>
      </c>
    </row>
    <row r="38355" spans="1:2" x14ac:dyDescent="0.2">
      <c r="A38355" s="112" t="s">
        <v>79181</v>
      </c>
      <c r="B38355" s="112" t="s">
        <v>79182</v>
      </c>
    </row>
    <row r="38356" spans="1:2" x14ac:dyDescent="0.2">
      <c r="A38356" s="112" t="s">
        <v>79183</v>
      </c>
      <c r="B38356" s="112" t="s">
        <v>79184</v>
      </c>
    </row>
    <row r="38357" spans="1:2" x14ac:dyDescent="0.2">
      <c r="A38357" s="112" t="s">
        <v>79185</v>
      </c>
      <c r="B38357" s="112" t="s">
        <v>79186</v>
      </c>
    </row>
    <row r="38358" spans="1:2" x14ac:dyDescent="0.2">
      <c r="A38358" s="112" t="s">
        <v>79187</v>
      </c>
      <c r="B38358" s="112" t="s">
        <v>79188</v>
      </c>
    </row>
    <row r="38359" spans="1:2" x14ac:dyDescent="0.2">
      <c r="A38359" s="112" t="s">
        <v>79189</v>
      </c>
      <c r="B38359" s="112" t="s">
        <v>79190</v>
      </c>
    </row>
    <row r="38360" spans="1:2" x14ac:dyDescent="0.2">
      <c r="A38360" s="112" t="s">
        <v>79191</v>
      </c>
      <c r="B38360" s="112" t="s">
        <v>79192</v>
      </c>
    </row>
    <row r="38361" spans="1:2" x14ac:dyDescent="0.2">
      <c r="A38361" s="112" t="s">
        <v>79193</v>
      </c>
      <c r="B38361" s="112" t="s">
        <v>79194</v>
      </c>
    </row>
    <row r="38362" spans="1:2" x14ac:dyDescent="0.2">
      <c r="A38362" s="112" t="s">
        <v>79195</v>
      </c>
      <c r="B38362" s="112" t="s">
        <v>79196</v>
      </c>
    </row>
    <row r="38363" spans="1:2" x14ac:dyDescent="0.2">
      <c r="A38363" s="112" t="s">
        <v>79197</v>
      </c>
      <c r="B38363" s="112" t="s">
        <v>79198</v>
      </c>
    </row>
    <row r="38364" spans="1:2" x14ac:dyDescent="0.2">
      <c r="A38364" s="112" t="s">
        <v>79199</v>
      </c>
      <c r="B38364" s="112" t="s">
        <v>79200</v>
      </c>
    </row>
    <row r="38365" spans="1:2" x14ac:dyDescent="0.2">
      <c r="A38365" s="112" t="s">
        <v>79201</v>
      </c>
      <c r="B38365" s="112" t="s">
        <v>79202</v>
      </c>
    </row>
    <row r="38366" spans="1:2" x14ac:dyDescent="0.2">
      <c r="A38366" s="112" t="s">
        <v>79203</v>
      </c>
      <c r="B38366" s="112" t="s">
        <v>79204</v>
      </c>
    </row>
    <row r="38367" spans="1:2" x14ac:dyDescent="0.2">
      <c r="A38367" s="112" t="s">
        <v>79205</v>
      </c>
      <c r="B38367" s="112" t="s">
        <v>79206</v>
      </c>
    </row>
    <row r="38368" spans="1:2" x14ac:dyDescent="0.2">
      <c r="A38368" s="112" t="s">
        <v>79207</v>
      </c>
      <c r="B38368" s="112" t="s">
        <v>79208</v>
      </c>
    </row>
    <row r="38369" spans="1:2" x14ac:dyDescent="0.2">
      <c r="A38369" s="112" t="s">
        <v>79209</v>
      </c>
      <c r="B38369" s="112" t="s">
        <v>79210</v>
      </c>
    </row>
    <row r="38370" spans="1:2" x14ac:dyDescent="0.2">
      <c r="A38370" s="112" t="s">
        <v>79211</v>
      </c>
      <c r="B38370" s="112" t="s">
        <v>79212</v>
      </c>
    </row>
    <row r="38371" spans="1:2" x14ac:dyDescent="0.2">
      <c r="A38371" s="112" t="s">
        <v>79213</v>
      </c>
      <c r="B38371" s="112" t="s">
        <v>79214</v>
      </c>
    </row>
    <row r="38372" spans="1:2" x14ac:dyDescent="0.2">
      <c r="A38372" s="112" t="s">
        <v>79215</v>
      </c>
      <c r="B38372" s="112" t="s">
        <v>79216</v>
      </c>
    </row>
    <row r="38373" spans="1:2" x14ac:dyDescent="0.2">
      <c r="A38373" s="112" t="s">
        <v>79217</v>
      </c>
      <c r="B38373" s="112" t="s">
        <v>79218</v>
      </c>
    </row>
    <row r="38374" spans="1:2" x14ac:dyDescent="0.2">
      <c r="A38374" s="112" t="s">
        <v>79219</v>
      </c>
      <c r="B38374" s="112" t="s">
        <v>79220</v>
      </c>
    </row>
    <row r="38375" spans="1:2" x14ac:dyDescent="0.2">
      <c r="A38375" s="112" t="s">
        <v>79221</v>
      </c>
      <c r="B38375" s="112" t="s">
        <v>79222</v>
      </c>
    </row>
    <row r="38376" spans="1:2" x14ac:dyDescent="0.2">
      <c r="A38376" s="112" t="s">
        <v>79223</v>
      </c>
      <c r="B38376" s="112" t="s">
        <v>79224</v>
      </c>
    </row>
    <row r="38377" spans="1:2" x14ac:dyDescent="0.2">
      <c r="A38377" s="112" t="s">
        <v>79225</v>
      </c>
      <c r="B38377" s="112" t="s">
        <v>79226</v>
      </c>
    </row>
    <row r="38378" spans="1:2" x14ac:dyDescent="0.2">
      <c r="A38378" s="112" t="s">
        <v>79227</v>
      </c>
      <c r="B38378" s="112" t="s">
        <v>79228</v>
      </c>
    </row>
    <row r="38379" spans="1:2" x14ac:dyDescent="0.2">
      <c r="A38379" s="112" t="s">
        <v>79229</v>
      </c>
      <c r="B38379" s="112" t="s">
        <v>79230</v>
      </c>
    </row>
    <row r="38380" spans="1:2" x14ac:dyDescent="0.2">
      <c r="A38380" s="112" t="s">
        <v>79231</v>
      </c>
      <c r="B38380" s="112" t="s">
        <v>79232</v>
      </c>
    </row>
    <row r="38381" spans="1:2" x14ac:dyDescent="0.2">
      <c r="A38381" s="112" t="s">
        <v>79233</v>
      </c>
      <c r="B38381" s="112" t="s">
        <v>79234</v>
      </c>
    </row>
    <row r="38382" spans="1:2" x14ac:dyDescent="0.2">
      <c r="A38382" s="112" t="s">
        <v>79235</v>
      </c>
      <c r="B38382" s="112" t="s">
        <v>79236</v>
      </c>
    </row>
    <row r="38383" spans="1:2" x14ac:dyDescent="0.2">
      <c r="A38383" s="112" t="s">
        <v>79237</v>
      </c>
      <c r="B38383" s="112" t="s">
        <v>79238</v>
      </c>
    </row>
    <row r="38384" spans="1:2" x14ac:dyDescent="0.2">
      <c r="A38384" s="112" t="s">
        <v>79239</v>
      </c>
      <c r="B38384" s="112" t="s">
        <v>79240</v>
      </c>
    </row>
    <row r="38385" spans="1:2" x14ac:dyDescent="0.2">
      <c r="A38385" s="112" t="s">
        <v>79241</v>
      </c>
      <c r="B38385" s="112" t="s">
        <v>79242</v>
      </c>
    </row>
    <row r="38386" spans="1:2" x14ac:dyDescent="0.2">
      <c r="A38386" s="112" t="s">
        <v>79243</v>
      </c>
      <c r="B38386" s="112" t="s">
        <v>79244</v>
      </c>
    </row>
    <row r="38387" spans="1:2" x14ac:dyDescent="0.2">
      <c r="A38387" s="112" t="s">
        <v>79245</v>
      </c>
      <c r="B38387" s="112" t="s">
        <v>79246</v>
      </c>
    </row>
    <row r="38388" spans="1:2" x14ac:dyDescent="0.2">
      <c r="A38388" s="112" t="s">
        <v>79247</v>
      </c>
      <c r="B38388" s="112" t="s">
        <v>79248</v>
      </c>
    </row>
    <row r="38389" spans="1:2" x14ac:dyDescent="0.2">
      <c r="A38389" s="112" t="s">
        <v>79249</v>
      </c>
      <c r="B38389" s="112" t="s">
        <v>79250</v>
      </c>
    </row>
    <row r="38390" spans="1:2" x14ac:dyDescent="0.2">
      <c r="A38390" s="112" t="s">
        <v>79251</v>
      </c>
      <c r="B38390" s="112" t="s">
        <v>79252</v>
      </c>
    </row>
    <row r="38391" spans="1:2" x14ac:dyDescent="0.2">
      <c r="A38391" s="112" t="s">
        <v>79253</v>
      </c>
      <c r="B38391" s="112" t="s">
        <v>79254</v>
      </c>
    </row>
    <row r="38392" spans="1:2" x14ac:dyDescent="0.2">
      <c r="A38392" s="112" t="s">
        <v>79255</v>
      </c>
      <c r="B38392" s="112" t="s">
        <v>79256</v>
      </c>
    </row>
    <row r="38393" spans="1:2" x14ac:dyDescent="0.2">
      <c r="A38393" s="112" t="s">
        <v>79257</v>
      </c>
      <c r="B38393" s="112" t="s">
        <v>79258</v>
      </c>
    </row>
    <row r="38394" spans="1:2" x14ac:dyDescent="0.2">
      <c r="A38394" s="112" t="s">
        <v>79259</v>
      </c>
      <c r="B38394" s="112" t="s">
        <v>79260</v>
      </c>
    </row>
    <row r="38395" spans="1:2" x14ac:dyDescent="0.2">
      <c r="A38395" s="112" t="s">
        <v>79261</v>
      </c>
      <c r="B38395" s="112" t="s">
        <v>79262</v>
      </c>
    </row>
    <row r="38396" spans="1:2" x14ac:dyDescent="0.2">
      <c r="A38396" s="112" t="s">
        <v>79263</v>
      </c>
      <c r="B38396" s="112" t="s">
        <v>79264</v>
      </c>
    </row>
    <row r="38397" spans="1:2" x14ac:dyDescent="0.2">
      <c r="A38397" s="112" t="s">
        <v>79265</v>
      </c>
      <c r="B38397" s="112" t="s">
        <v>79266</v>
      </c>
    </row>
    <row r="38398" spans="1:2" x14ac:dyDescent="0.2">
      <c r="A38398" s="112" t="s">
        <v>79267</v>
      </c>
      <c r="B38398" s="112" t="s">
        <v>79268</v>
      </c>
    </row>
    <row r="38399" spans="1:2" x14ac:dyDescent="0.2">
      <c r="A38399" s="112" t="s">
        <v>79269</v>
      </c>
      <c r="B38399" s="112" t="s">
        <v>79270</v>
      </c>
    </row>
    <row r="38400" spans="1:2" x14ac:dyDescent="0.2">
      <c r="A38400" s="112" t="s">
        <v>79271</v>
      </c>
      <c r="B38400" s="112" t="s">
        <v>79272</v>
      </c>
    </row>
    <row r="38401" spans="1:2" x14ac:dyDescent="0.2">
      <c r="A38401" s="112" t="s">
        <v>79273</v>
      </c>
      <c r="B38401" s="112" t="s">
        <v>79274</v>
      </c>
    </row>
    <row r="38402" spans="1:2" x14ac:dyDescent="0.2">
      <c r="A38402" s="112" t="s">
        <v>79275</v>
      </c>
      <c r="B38402" s="112" t="s">
        <v>79276</v>
      </c>
    </row>
    <row r="38403" spans="1:2" x14ac:dyDescent="0.2">
      <c r="A38403" s="112" t="s">
        <v>79277</v>
      </c>
      <c r="B38403" s="112" t="s">
        <v>79278</v>
      </c>
    </row>
    <row r="38404" spans="1:2" x14ac:dyDescent="0.2">
      <c r="A38404" s="112" t="s">
        <v>79279</v>
      </c>
      <c r="B38404" s="112" t="s">
        <v>79280</v>
      </c>
    </row>
    <row r="38405" spans="1:2" x14ac:dyDescent="0.2">
      <c r="A38405" s="112" t="s">
        <v>79281</v>
      </c>
      <c r="B38405" s="112" t="s">
        <v>79282</v>
      </c>
    </row>
    <row r="38406" spans="1:2" x14ac:dyDescent="0.2">
      <c r="A38406" s="112" t="s">
        <v>79283</v>
      </c>
      <c r="B38406" s="112" t="s">
        <v>79284</v>
      </c>
    </row>
    <row r="38407" spans="1:2" x14ac:dyDescent="0.2">
      <c r="A38407" s="112" t="s">
        <v>79285</v>
      </c>
      <c r="B38407" s="112" t="s">
        <v>79286</v>
      </c>
    </row>
    <row r="38408" spans="1:2" x14ac:dyDescent="0.2">
      <c r="A38408" s="112" t="s">
        <v>79287</v>
      </c>
      <c r="B38408" s="112" t="s">
        <v>79288</v>
      </c>
    </row>
    <row r="38409" spans="1:2" x14ac:dyDescent="0.2">
      <c r="A38409" s="112" t="s">
        <v>79289</v>
      </c>
      <c r="B38409" s="112" t="s">
        <v>79290</v>
      </c>
    </row>
    <row r="38410" spans="1:2" x14ac:dyDescent="0.2">
      <c r="A38410" s="112" t="s">
        <v>79291</v>
      </c>
      <c r="B38410" s="112" t="s">
        <v>79292</v>
      </c>
    </row>
    <row r="38411" spans="1:2" x14ac:dyDescent="0.2">
      <c r="A38411" s="112" t="s">
        <v>79293</v>
      </c>
      <c r="B38411" s="112" t="s">
        <v>79294</v>
      </c>
    </row>
    <row r="38412" spans="1:2" x14ac:dyDescent="0.2">
      <c r="A38412" s="112" t="s">
        <v>79295</v>
      </c>
      <c r="B38412" s="112" t="s">
        <v>79296</v>
      </c>
    </row>
    <row r="38413" spans="1:2" x14ac:dyDescent="0.2">
      <c r="A38413" s="112" t="s">
        <v>79297</v>
      </c>
      <c r="B38413" s="112" t="s">
        <v>79298</v>
      </c>
    </row>
    <row r="38414" spans="1:2" x14ac:dyDescent="0.2">
      <c r="A38414" s="112" t="s">
        <v>79299</v>
      </c>
      <c r="B38414" s="112" t="s">
        <v>79300</v>
      </c>
    </row>
    <row r="38415" spans="1:2" x14ac:dyDescent="0.2">
      <c r="A38415" s="112" t="s">
        <v>79301</v>
      </c>
      <c r="B38415" s="112" t="s">
        <v>79302</v>
      </c>
    </row>
    <row r="38416" spans="1:2" x14ac:dyDescent="0.2">
      <c r="A38416" s="112" t="s">
        <v>79303</v>
      </c>
      <c r="B38416" s="112" t="s">
        <v>79304</v>
      </c>
    </row>
    <row r="38417" spans="1:2" x14ac:dyDescent="0.2">
      <c r="A38417" s="112" t="s">
        <v>79305</v>
      </c>
      <c r="B38417" s="112" t="s">
        <v>79306</v>
      </c>
    </row>
    <row r="38418" spans="1:2" x14ac:dyDescent="0.2">
      <c r="A38418" s="112" t="s">
        <v>79307</v>
      </c>
      <c r="B38418" s="112" t="s">
        <v>79308</v>
      </c>
    </row>
    <row r="38419" spans="1:2" x14ac:dyDescent="0.2">
      <c r="A38419" s="112" t="s">
        <v>79309</v>
      </c>
      <c r="B38419" s="112" t="s">
        <v>79310</v>
      </c>
    </row>
    <row r="38420" spans="1:2" x14ac:dyDescent="0.2">
      <c r="A38420" s="112" t="s">
        <v>79311</v>
      </c>
      <c r="B38420" s="112" t="s">
        <v>79312</v>
      </c>
    </row>
    <row r="38421" spans="1:2" x14ac:dyDescent="0.2">
      <c r="A38421" s="112" t="s">
        <v>79313</v>
      </c>
      <c r="B38421" s="112" t="s">
        <v>79314</v>
      </c>
    </row>
    <row r="38422" spans="1:2" x14ac:dyDescent="0.2">
      <c r="A38422" s="112" t="s">
        <v>79315</v>
      </c>
      <c r="B38422" s="112" t="s">
        <v>79316</v>
      </c>
    </row>
    <row r="38423" spans="1:2" x14ac:dyDescent="0.2">
      <c r="A38423" s="112" t="s">
        <v>79317</v>
      </c>
      <c r="B38423" s="112" t="s">
        <v>79318</v>
      </c>
    </row>
    <row r="38424" spans="1:2" x14ac:dyDescent="0.2">
      <c r="A38424" s="112" t="s">
        <v>79319</v>
      </c>
      <c r="B38424" s="112" t="s">
        <v>79320</v>
      </c>
    </row>
    <row r="38425" spans="1:2" x14ac:dyDescent="0.2">
      <c r="A38425" s="112" t="s">
        <v>79321</v>
      </c>
      <c r="B38425" s="112" t="s">
        <v>79322</v>
      </c>
    </row>
    <row r="38426" spans="1:2" x14ac:dyDescent="0.2">
      <c r="A38426" s="112" t="s">
        <v>79323</v>
      </c>
      <c r="B38426" s="112" t="s">
        <v>79324</v>
      </c>
    </row>
    <row r="38427" spans="1:2" x14ac:dyDescent="0.2">
      <c r="A38427" s="112" t="s">
        <v>79325</v>
      </c>
      <c r="B38427" s="112" t="s">
        <v>79326</v>
      </c>
    </row>
    <row r="38428" spans="1:2" x14ac:dyDescent="0.2">
      <c r="A38428" s="112" t="s">
        <v>79327</v>
      </c>
      <c r="B38428" s="112" t="s">
        <v>79328</v>
      </c>
    </row>
    <row r="38429" spans="1:2" x14ac:dyDescent="0.2">
      <c r="A38429" s="112" t="s">
        <v>79329</v>
      </c>
      <c r="B38429" s="112" t="s">
        <v>79330</v>
      </c>
    </row>
    <row r="38430" spans="1:2" x14ac:dyDescent="0.2">
      <c r="A38430" s="112" t="s">
        <v>79331</v>
      </c>
      <c r="B38430" s="112" t="s">
        <v>79332</v>
      </c>
    </row>
    <row r="38431" spans="1:2" x14ac:dyDescent="0.2">
      <c r="A38431" s="112" t="s">
        <v>79333</v>
      </c>
      <c r="B38431" s="112" t="s">
        <v>79334</v>
      </c>
    </row>
    <row r="38432" spans="1:2" x14ac:dyDescent="0.2">
      <c r="A38432" s="112" t="s">
        <v>79335</v>
      </c>
      <c r="B38432" s="112" t="s">
        <v>79336</v>
      </c>
    </row>
    <row r="38433" spans="1:2" x14ac:dyDescent="0.2">
      <c r="A38433" s="112" t="s">
        <v>79337</v>
      </c>
      <c r="B38433" s="112" t="s">
        <v>79338</v>
      </c>
    </row>
    <row r="38434" spans="1:2" x14ac:dyDescent="0.2">
      <c r="A38434" s="112" t="s">
        <v>79339</v>
      </c>
      <c r="B38434" s="112" t="s">
        <v>79340</v>
      </c>
    </row>
    <row r="38435" spans="1:2" x14ac:dyDescent="0.2">
      <c r="A38435" s="112" t="s">
        <v>79341</v>
      </c>
      <c r="B38435" s="112" t="s">
        <v>79342</v>
      </c>
    </row>
    <row r="38436" spans="1:2" x14ac:dyDescent="0.2">
      <c r="A38436" s="112" t="s">
        <v>79343</v>
      </c>
      <c r="B38436" s="112" t="s">
        <v>79344</v>
      </c>
    </row>
    <row r="38437" spans="1:2" x14ac:dyDescent="0.2">
      <c r="A38437" s="112" t="s">
        <v>79345</v>
      </c>
      <c r="B38437" s="112" t="s">
        <v>79346</v>
      </c>
    </row>
    <row r="38438" spans="1:2" x14ac:dyDescent="0.2">
      <c r="A38438" s="112" t="s">
        <v>79347</v>
      </c>
      <c r="B38438" s="112" t="s">
        <v>79348</v>
      </c>
    </row>
    <row r="38439" spans="1:2" x14ac:dyDescent="0.2">
      <c r="A38439" s="112" t="s">
        <v>79349</v>
      </c>
      <c r="B38439" s="112" t="s">
        <v>79350</v>
      </c>
    </row>
    <row r="38440" spans="1:2" x14ac:dyDescent="0.2">
      <c r="A38440" s="112" t="s">
        <v>79351</v>
      </c>
      <c r="B38440" s="112" t="s">
        <v>79352</v>
      </c>
    </row>
    <row r="38441" spans="1:2" x14ac:dyDescent="0.2">
      <c r="A38441" s="112" t="s">
        <v>79353</v>
      </c>
      <c r="B38441" s="112" t="s">
        <v>79354</v>
      </c>
    </row>
    <row r="38442" spans="1:2" x14ac:dyDescent="0.2">
      <c r="A38442" s="112" t="s">
        <v>79355</v>
      </c>
      <c r="B38442" s="112" t="s">
        <v>79356</v>
      </c>
    </row>
    <row r="38443" spans="1:2" x14ac:dyDescent="0.2">
      <c r="A38443" s="112" t="s">
        <v>79357</v>
      </c>
      <c r="B38443" s="112" t="s">
        <v>79358</v>
      </c>
    </row>
    <row r="38444" spans="1:2" x14ac:dyDescent="0.2">
      <c r="A38444" s="112" t="s">
        <v>79359</v>
      </c>
      <c r="B38444" s="112" t="s">
        <v>79360</v>
      </c>
    </row>
    <row r="38445" spans="1:2" x14ac:dyDescent="0.2">
      <c r="A38445" s="112" t="s">
        <v>79361</v>
      </c>
      <c r="B38445" s="112" t="s">
        <v>79362</v>
      </c>
    </row>
    <row r="38446" spans="1:2" x14ac:dyDescent="0.2">
      <c r="A38446" s="112" t="s">
        <v>79363</v>
      </c>
      <c r="B38446" s="112" t="s">
        <v>79364</v>
      </c>
    </row>
    <row r="38447" spans="1:2" x14ac:dyDescent="0.2">
      <c r="A38447" s="112" t="s">
        <v>79365</v>
      </c>
      <c r="B38447" s="112" t="s">
        <v>79366</v>
      </c>
    </row>
    <row r="38448" spans="1:2" x14ac:dyDescent="0.2">
      <c r="A38448" s="112" t="s">
        <v>79367</v>
      </c>
      <c r="B38448" s="112" t="s">
        <v>79368</v>
      </c>
    </row>
    <row r="38449" spans="1:2" x14ac:dyDescent="0.2">
      <c r="A38449" s="112" t="s">
        <v>79369</v>
      </c>
      <c r="B38449" s="112" t="s">
        <v>79370</v>
      </c>
    </row>
    <row r="38450" spans="1:2" x14ac:dyDescent="0.2">
      <c r="A38450" s="112" t="s">
        <v>79371</v>
      </c>
      <c r="B38450" s="112" t="s">
        <v>79372</v>
      </c>
    </row>
    <row r="38451" spans="1:2" x14ac:dyDescent="0.2">
      <c r="A38451" s="112" t="s">
        <v>79373</v>
      </c>
      <c r="B38451" s="112" t="s">
        <v>79374</v>
      </c>
    </row>
    <row r="38452" spans="1:2" x14ac:dyDescent="0.2">
      <c r="A38452" s="112" t="s">
        <v>79375</v>
      </c>
      <c r="B38452" s="112" t="s">
        <v>79376</v>
      </c>
    </row>
    <row r="38453" spans="1:2" x14ac:dyDescent="0.2">
      <c r="A38453" s="112" t="s">
        <v>79377</v>
      </c>
      <c r="B38453" s="112" t="s">
        <v>79378</v>
      </c>
    </row>
    <row r="38454" spans="1:2" x14ac:dyDescent="0.2">
      <c r="A38454" s="112" t="s">
        <v>79379</v>
      </c>
      <c r="B38454" s="112" t="s">
        <v>79380</v>
      </c>
    </row>
    <row r="38455" spans="1:2" x14ac:dyDescent="0.2">
      <c r="A38455" s="112" t="s">
        <v>79381</v>
      </c>
      <c r="B38455" s="112" t="s">
        <v>79382</v>
      </c>
    </row>
    <row r="38456" spans="1:2" x14ac:dyDescent="0.2">
      <c r="A38456" s="112" t="s">
        <v>79383</v>
      </c>
      <c r="B38456" s="112" t="s">
        <v>79384</v>
      </c>
    </row>
    <row r="38457" spans="1:2" x14ac:dyDescent="0.2">
      <c r="A38457" s="112" t="s">
        <v>79385</v>
      </c>
      <c r="B38457" s="112" t="s">
        <v>79386</v>
      </c>
    </row>
    <row r="38458" spans="1:2" x14ac:dyDescent="0.2">
      <c r="A38458" s="112" t="s">
        <v>79387</v>
      </c>
      <c r="B38458" s="112" t="s">
        <v>79388</v>
      </c>
    </row>
    <row r="38459" spans="1:2" x14ac:dyDescent="0.2">
      <c r="A38459" s="112" t="s">
        <v>79389</v>
      </c>
      <c r="B38459" s="112" t="s">
        <v>79390</v>
      </c>
    </row>
    <row r="38460" spans="1:2" x14ac:dyDescent="0.2">
      <c r="A38460" s="112" t="s">
        <v>79391</v>
      </c>
      <c r="B38460" s="112" t="s">
        <v>79392</v>
      </c>
    </row>
    <row r="38461" spans="1:2" x14ac:dyDescent="0.2">
      <c r="A38461" s="112" t="s">
        <v>79393</v>
      </c>
      <c r="B38461" s="112" t="s">
        <v>79394</v>
      </c>
    </row>
    <row r="38462" spans="1:2" x14ac:dyDescent="0.2">
      <c r="A38462" s="112" t="s">
        <v>79395</v>
      </c>
      <c r="B38462" s="112" t="s">
        <v>79396</v>
      </c>
    </row>
    <row r="38463" spans="1:2" x14ac:dyDescent="0.2">
      <c r="A38463" s="112" t="s">
        <v>79397</v>
      </c>
      <c r="B38463" s="112" t="s">
        <v>79398</v>
      </c>
    </row>
    <row r="38464" spans="1:2" x14ac:dyDescent="0.2">
      <c r="A38464" s="112" t="s">
        <v>79399</v>
      </c>
      <c r="B38464" s="112" t="s">
        <v>79400</v>
      </c>
    </row>
    <row r="38465" spans="1:2" x14ac:dyDescent="0.2">
      <c r="A38465" s="112" t="s">
        <v>79401</v>
      </c>
      <c r="B38465" s="112" t="s">
        <v>79402</v>
      </c>
    </row>
    <row r="38466" spans="1:2" x14ac:dyDescent="0.2">
      <c r="A38466" s="112" t="s">
        <v>79403</v>
      </c>
      <c r="B38466" s="112" t="s">
        <v>79404</v>
      </c>
    </row>
    <row r="38467" spans="1:2" x14ac:dyDescent="0.2">
      <c r="A38467" s="112" t="s">
        <v>79405</v>
      </c>
      <c r="B38467" s="112" t="s">
        <v>79406</v>
      </c>
    </row>
    <row r="38468" spans="1:2" x14ac:dyDescent="0.2">
      <c r="A38468" s="112" t="s">
        <v>79407</v>
      </c>
      <c r="B38468" s="112" t="s">
        <v>79408</v>
      </c>
    </row>
    <row r="38469" spans="1:2" x14ac:dyDescent="0.2">
      <c r="A38469" s="112" t="s">
        <v>79409</v>
      </c>
      <c r="B38469" s="112" t="s">
        <v>79410</v>
      </c>
    </row>
    <row r="38470" spans="1:2" x14ac:dyDescent="0.2">
      <c r="A38470" s="112" t="s">
        <v>79411</v>
      </c>
      <c r="B38470" s="112" t="s">
        <v>79412</v>
      </c>
    </row>
    <row r="38471" spans="1:2" x14ac:dyDescent="0.2">
      <c r="A38471" s="112" t="s">
        <v>79413</v>
      </c>
      <c r="B38471" s="112" t="s">
        <v>79414</v>
      </c>
    </row>
    <row r="38472" spans="1:2" x14ac:dyDescent="0.2">
      <c r="A38472" s="112" t="s">
        <v>79415</v>
      </c>
      <c r="B38472" s="112" t="s">
        <v>79416</v>
      </c>
    </row>
    <row r="38473" spans="1:2" x14ac:dyDescent="0.2">
      <c r="A38473" s="112" t="s">
        <v>79417</v>
      </c>
      <c r="B38473" s="112" t="s">
        <v>79418</v>
      </c>
    </row>
    <row r="38474" spans="1:2" x14ac:dyDescent="0.2">
      <c r="A38474" s="112" t="s">
        <v>79419</v>
      </c>
      <c r="B38474" s="112" t="s">
        <v>79420</v>
      </c>
    </row>
    <row r="38475" spans="1:2" x14ac:dyDescent="0.2">
      <c r="A38475" s="112" t="s">
        <v>79421</v>
      </c>
      <c r="B38475" s="112" t="s">
        <v>79422</v>
      </c>
    </row>
    <row r="38476" spans="1:2" x14ac:dyDescent="0.2">
      <c r="A38476" s="112" t="s">
        <v>79423</v>
      </c>
      <c r="B38476" s="112" t="s">
        <v>79424</v>
      </c>
    </row>
    <row r="38477" spans="1:2" x14ac:dyDescent="0.2">
      <c r="A38477" s="112" t="s">
        <v>79425</v>
      </c>
      <c r="B38477" s="112" t="s">
        <v>79426</v>
      </c>
    </row>
    <row r="38478" spans="1:2" x14ac:dyDescent="0.2">
      <c r="A38478" s="112" t="s">
        <v>79427</v>
      </c>
      <c r="B38478" s="112" t="s">
        <v>79428</v>
      </c>
    </row>
    <row r="38479" spans="1:2" x14ac:dyDescent="0.2">
      <c r="A38479" s="112" t="s">
        <v>79429</v>
      </c>
      <c r="B38479" s="112" t="s">
        <v>79430</v>
      </c>
    </row>
    <row r="38480" spans="1:2" x14ac:dyDescent="0.2">
      <c r="A38480" s="112" t="s">
        <v>79431</v>
      </c>
      <c r="B38480" s="112" t="s">
        <v>79432</v>
      </c>
    </row>
    <row r="38481" spans="1:2" x14ac:dyDescent="0.2">
      <c r="A38481" s="112" t="s">
        <v>79433</v>
      </c>
      <c r="B38481" s="112" t="s">
        <v>79434</v>
      </c>
    </row>
    <row r="38482" spans="1:2" x14ac:dyDescent="0.2">
      <c r="A38482" s="112" t="s">
        <v>79435</v>
      </c>
      <c r="B38482" s="112" t="s">
        <v>79436</v>
      </c>
    </row>
    <row r="38483" spans="1:2" x14ac:dyDescent="0.2">
      <c r="A38483" s="112" t="s">
        <v>79437</v>
      </c>
      <c r="B38483" s="112" t="s">
        <v>79438</v>
      </c>
    </row>
    <row r="38484" spans="1:2" x14ac:dyDescent="0.2">
      <c r="A38484" s="112" t="s">
        <v>79439</v>
      </c>
      <c r="B38484" s="112" t="s">
        <v>79440</v>
      </c>
    </row>
    <row r="38485" spans="1:2" x14ac:dyDescent="0.2">
      <c r="A38485" s="112" t="s">
        <v>79441</v>
      </c>
      <c r="B38485" s="112" t="s">
        <v>79442</v>
      </c>
    </row>
    <row r="38486" spans="1:2" x14ac:dyDescent="0.2">
      <c r="A38486" s="112" t="s">
        <v>79443</v>
      </c>
      <c r="B38486" s="112" t="s">
        <v>79444</v>
      </c>
    </row>
    <row r="38487" spans="1:2" x14ac:dyDescent="0.2">
      <c r="A38487" s="112" t="s">
        <v>79445</v>
      </c>
      <c r="B38487" s="112" t="s">
        <v>79446</v>
      </c>
    </row>
    <row r="38488" spans="1:2" x14ac:dyDescent="0.2">
      <c r="A38488" s="112" t="s">
        <v>79447</v>
      </c>
      <c r="B38488" s="112" t="s">
        <v>79448</v>
      </c>
    </row>
    <row r="38489" spans="1:2" x14ac:dyDescent="0.2">
      <c r="A38489" s="112" t="s">
        <v>79449</v>
      </c>
      <c r="B38489" s="112" t="s">
        <v>79450</v>
      </c>
    </row>
    <row r="38490" spans="1:2" x14ac:dyDescent="0.2">
      <c r="A38490" s="112" t="s">
        <v>79451</v>
      </c>
      <c r="B38490" s="112" t="s">
        <v>79452</v>
      </c>
    </row>
    <row r="38491" spans="1:2" x14ac:dyDescent="0.2">
      <c r="A38491" s="112" t="s">
        <v>79453</v>
      </c>
      <c r="B38491" s="112" t="s">
        <v>79454</v>
      </c>
    </row>
    <row r="38492" spans="1:2" x14ac:dyDescent="0.2">
      <c r="A38492" s="112" t="s">
        <v>79455</v>
      </c>
      <c r="B38492" s="112" t="s">
        <v>79456</v>
      </c>
    </row>
    <row r="38493" spans="1:2" x14ac:dyDescent="0.2">
      <c r="A38493" s="112" t="s">
        <v>79457</v>
      </c>
      <c r="B38493" s="112" t="s">
        <v>79458</v>
      </c>
    </row>
    <row r="38494" spans="1:2" x14ac:dyDescent="0.2">
      <c r="A38494" s="112" t="s">
        <v>79459</v>
      </c>
      <c r="B38494" s="112" t="s">
        <v>79460</v>
      </c>
    </row>
    <row r="38495" spans="1:2" x14ac:dyDescent="0.2">
      <c r="A38495" s="112" t="s">
        <v>79461</v>
      </c>
      <c r="B38495" s="112" t="s">
        <v>79462</v>
      </c>
    </row>
    <row r="38496" spans="1:2" x14ac:dyDescent="0.2">
      <c r="A38496" s="112" t="s">
        <v>79463</v>
      </c>
      <c r="B38496" s="112" t="s">
        <v>79464</v>
      </c>
    </row>
    <row r="38497" spans="1:2" x14ac:dyDescent="0.2">
      <c r="A38497" s="112" t="s">
        <v>79465</v>
      </c>
      <c r="B38497" s="112" t="s">
        <v>79466</v>
      </c>
    </row>
    <row r="38498" spans="1:2" x14ac:dyDescent="0.2">
      <c r="A38498" s="112" t="s">
        <v>79467</v>
      </c>
      <c r="B38498" s="112" t="s">
        <v>79468</v>
      </c>
    </row>
    <row r="38499" spans="1:2" x14ac:dyDescent="0.2">
      <c r="A38499" s="112" t="s">
        <v>79469</v>
      </c>
      <c r="B38499" s="112" t="s">
        <v>79470</v>
      </c>
    </row>
    <row r="38500" spans="1:2" x14ac:dyDescent="0.2">
      <c r="A38500" s="112" t="s">
        <v>79471</v>
      </c>
      <c r="B38500" s="112" t="s">
        <v>79472</v>
      </c>
    </row>
    <row r="38501" spans="1:2" x14ac:dyDescent="0.2">
      <c r="A38501" s="112" t="s">
        <v>79473</v>
      </c>
      <c r="B38501" s="112" t="s">
        <v>79474</v>
      </c>
    </row>
    <row r="38502" spans="1:2" x14ac:dyDescent="0.2">
      <c r="A38502" s="112" t="s">
        <v>79475</v>
      </c>
      <c r="B38502" s="112" t="s">
        <v>79476</v>
      </c>
    </row>
    <row r="38503" spans="1:2" x14ac:dyDescent="0.2">
      <c r="A38503" s="112" t="s">
        <v>79477</v>
      </c>
      <c r="B38503" s="112" t="s">
        <v>79478</v>
      </c>
    </row>
    <row r="38504" spans="1:2" x14ac:dyDescent="0.2">
      <c r="A38504" s="112" t="s">
        <v>79479</v>
      </c>
      <c r="B38504" s="112" t="s">
        <v>79480</v>
      </c>
    </row>
    <row r="38505" spans="1:2" x14ac:dyDescent="0.2">
      <c r="A38505" s="112" t="s">
        <v>79481</v>
      </c>
      <c r="B38505" s="112" t="s">
        <v>79482</v>
      </c>
    </row>
    <row r="38506" spans="1:2" x14ac:dyDescent="0.2">
      <c r="A38506" s="112" t="s">
        <v>79483</v>
      </c>
      <c r="B38506" s="112" t="s">
        <v>79484</v>
      </c>
    </row>
    <row r="38507" spans="1:2" x14ac:dyDescent="0.2">
      <c r="A38507" s="112" t="s">
        <v>79485</v>
      </c>
      <c r="B38507" s="112" t="s">
        <v>79486</v>
      </c>
    </row>
    <row r="38508" spans="1:2" x14ac:dyDescent="0.2">
      <c r="A38508" s="112" t="s">
        <v>79487</v>
      </c>
      <c r="B38508" s="112" t="s">
        <v>79488</v>
      </c>
    </row>
    <row r="38509" spans="1:2" x14ac:dyDescent="0.2">
      <c r="A38509" s="112" t="s">
        <v>79489</v>
      </c>
      <c r="B38509" s="112" t="s">
        <v>79490</v>
      </c>
    </row>
    <row r="38510" spans="1:2" x14ac:dyDescent="0.2">
      <c r="A38510" s="112" t="s">
        <v>79491</v>
      </c>
      <c r="B38510" s="112" t="s">
        <v>79492</v>
      </c>
    </row>
    <row r="38511" spans="1:2" x14ac:dyDescent="0.2">
      <c r="A38511" s="112" t="s">
        <v>79493</v>
      </c>
      <c r="B38511" s="112" t="s">
        <v>79494</v>
      </c>
    </row>
    <row r="38512" spans="1:2" x14ac:dyDescent="0.2">
      <c r="A38512" s="112" t="s">
        <v>79495</v>
      </c>
      <c r="B38512" s="112" t="s">
        <v>79496</v>
      </c>
    </row>
    <row r="38513" spans="1:2" x14ac:dyDescent="0.2">
      <c r="A38513" s="112" t="s">
        <v>79497</v>
      </c>
      <c r="B38513" s="112" t="s">
        <v>79498</v>
      </c>
    </row>
    <row r="38514" spans="1:2" x14ac:dyDescent="0.2">
      <c r="A38514" s="112" t="s">
        <v>79499</v>
      </c>
      <c r="B38514" s="112" t="s">
        <v>79500</v>
      </c>
    </row>
    <row r="38515" spans="1:2" x14ac:dyDescent="0.2">
      <c r="A38515" s="112" t="s">
        <v>79501</v>
      </c>
      <c r="B38515" s="112" t="s">
        <v>79502</v>
      </c>
    </row>
    <row r="38516" spans="1:2" x14ac:dyDescent="0.2">
      <c r="A38516" s="112" t="s">
        <v>79503</v>
      </c>
      <c r="B38516" s="112" t="s">
        <v>79504</v>
      </c>
    </row>
    <row r="38517" spans="1:2" x14ac:dyDescent="0.2">
      <c r="A38517" s="112" t="s">
        <v>79505</v>
      </c>
      <c r="B38517" s="112" t="s">
        <v>79506</v>
      </c>
    </row>
    <row r="38518" spans="1:2" x14ac:dyDescent="0.2">
      <c r="A38518" s="112" t="s">
        <v>79507</v>
      </c>
      <c r="B38518" s="112" t="s">
        <v>79508</v>
      </c>
    </row>
    <row r="38519" spans="1:2" x14ac:dyDescent="0.2">
      <c r="A38519" s="112" t="s">
        <v>79509</v>
      </c>
      <c r="B38519" s="112" t="s">
        <v>79510</v>
      </c>
    </row>
    <row r="38520" spans="1:2" x14ac:dyDescent="0.2">
      <c r="A38520" s="112" t="s">
        <v>79511</v>
      </c>
      <c r="B38520" s="112" t="s">
        <v>79512</v>
      </c>
    </row>
    <row r="38521" spans="1:2" x14ac:dyDescent="0.2">
      <c r="A38521" s="112" t="s">
        <v>79513</v>
      </c>
      <c r="B38521" s="112" t="s">
        <v>79514</v>
      </c>
    </row>
    <row r="38522" spans="1:2" x14ac:dyDescent="0.2">
      <c r="A38522" s="112" t="s">
        <v>79515</v>
      </c>
      <c r="B38522" s="112" t="s">
        <v>79516</v>
      </c>
    </row>
    <row r="38523" spans="1:2" x14ac:dyDescent="0.2">
      <c r="A38523" s="112" t="s">
        <v>79517</v>
      </c>
      <c r="B38523" s="112" t="s">
        <v>79518</v>
      </c>
    </row>
    <row r="38524" spans="1:2" x14ac:dyDescent="0.2">
      <c r="A38524" s="112" t="s">
        <v>79519</v>
      </c>
      <c r="B38524" s="112" t="s">
        <v>79520</v>
      </c>
    </row>
    <row r="38525" spans="1:2" x14ac:dyDescent="0.2">
      <c r="A38525" s="112" t="s">
        <v>79521</v>
      </c>
      <c r="B38525" s="112" t="s">
        <v>79522</v>
      </c>
    </row>
    <row r="38526" spans="1:2" x14ac:dyDescent="0.2">
      <c r="A38526" s="112" t="s">
        <v>79523</v>
      </c>
      <c r="B38526" s="112" t="s">
        <v>79524</v>
      </c>
    </row>
    <row r="38527" spans="1:2" x14ac:dyDescent="0.2">
      <c r="A38527" s="112" t="s">
        <v>79525</v>
      </c>
      <c r="B38527" s="112" t="s">
        <v>79526</v>
      </c>
    </row>
    <row r="38528" spans="1:2" x14ac:dyDescent="0.2">
      <c r="A38528" s="112" t="s">
        <v>79527</v>
      </c>
      <c r="B38528" s="112" t="s">
        <v>79528</v>
      </c>
    </row>
    <row r="38529" spans="1:2" x14ac:dyDescent="0.2">
      <c r="A38529" s="112" t="s">
        <v>79529</v>
      </c>
      <c r="B38529" s="112" t="s">
        <v>79530</v>
      </c>
    </row>
    <row r="38530" spans="1:2" x14ac:dyDescent="0.2">
      <c r="A38530" s="112" t="s">
        <v>79531</v>
      </c>
      <c r="B38530" s="112" t="s">
        <v>79532</v>
      </c>
    </row>
    <row r="38531" spans="1:2" x14ac:dyDescent="0.2">
      <c r="A38531" s="112" t="s">
        <v>79533</v>
      </c>
      <c r="B38531" s="112" t="s">
        <v>79534</v>
      </c>
    </row>
    <row r="38532" spans="1:2" x14ac:dyDescent="0.2">
      <c r="A38532" s="112" t="s">
        <v>79535</v>
      </c>
      <c r="B38532" s="112" t="s">
        <v>79536</v>
      </c>
    </row>
    <row r="38533" spans="1:2" x14ac:dyDescent="0.2">
      <c r="A38533" s="112" t="s">
        <v>79537</v>
      </c>
      <c r="B38533" s="112" t="s">
        <v>79538</v>
      </c>
    </row>
    <row r="38534" spans="1:2" x14ac:dyDescent="0.2">
      <c r="A38534" s="112" t="s">
        <v>79539</v>
      </c>
      <c r="B38534" s="112" t="s">
        <v>79540</v>
      </c>
    </row>
    <row r="38535" spans="1:2" x14ac:dyDescent="0.2">
      <c r="A38535" s="112" t="s">
        <v>79541</v>
      </c>
      <c r="B38535" s="112" t="s">
        <v>79542</v>
      </c>
    </row>
    <row r="38536" spans="1:2" x14ac:dyDescent="0.2">
      <c r="A38536" s="112" t="s">
        <v>79543</v>
      </c>
      <c r="B38536" s="112" t="s">
        <v>79544</v>
      </c>
    </row>
    <row r="38537" spans="1:2" x14ac:dyDescent="0.2">
      <c r="A38537" s="112" t="s">
        <v>79545</v>
      </c>
      <c r="B38537" s="112" t="s">
        <v>79546</v>
      </c>
    </row>
    <row r="38538" spans="1:2" x14ac:dyDescent="0.2">
      <c r="A38538" s="112" t="s">
        <v>79547</v>
      </c>
      <c r="B38538" s="112" t="s">
        <v>79548</v>
      </c>
    </row>
    <row r="38539" spans="1:2" x14ac:dyDescent="0.2">
      <c r="A38539" s="112" t="s">
        <v>79549</v>
      </c>
      <c r="B38539" s="112" t="s">
        <v>79550</v>
      </c>
    </row>
    <row r="38540" spans="1:2" x14ac:dyDescent="0.2">
      <c r="A38540" s="112" t="s">
        <v>79551</v>
      </c>
      <c r="B38540" s="112" t="s">
        <v>79552</v>
      </c>
    </row>
    <row r="38541" spans="1:2" x14ac:dyDescent="0.2">
      <c r="A38541" s="112" t="s">
        <v>79553</v>
      </c>
      <c r="B38541" s="112" t="s">
        <v>79554</v>
      </c>
    </row>
    <row r="38542" spans="1:2" x14ac:dyDescent="0.2">
      <c r="A38542" s="112" t="s">
        <v>79555</v>
      </c>
      <c r="B38542" s="112" t="s">
        <v>79556</v>
      </c>
    </row>
    <row r="38543" spans="1:2" x14ac:dyDescent="0.2">
      <c r="A38543" s="112" t="s">
        <v>79557</v>
      </c>
      <c r="B38543" s="112" t="s">
        <v>79558</v>
      </c>
    </row>
    <row r="38544" spans="1:2" x14ac:dyDescent="0.2">
      <c r="A38544" s="112" t="s">
        <v>79559</v>
      </c>
      <c r="B38544" s="112" t="s">
        <v>79560</v>
      </c>
    </row>
    <row r="38545" spans="1:2" x14ac:dyDescent="0.2">
      <c r="A38545" s="112" t="s">
        <v>79561</v>
      </c>
      <c r="B38545" s="112" t="s">
        <v>79562</v>
      </c>
    </row>
    <row r="38546" spans="1:2" x14ac:dyDescent="0.2">
      <c r="A38546" s="112" t="s">
        <v>79563</v>
      </c>
      <c r="B38546" s="112" t="s">
        <v>79564</v>
      </c>
    </row>
    <row r="38547" spans="1:2" x14ac:dyDescent="0.2">
      <c r="A38547" s="112" t="s">
        <v>79565</v>
      </c>
      <c r="B38547" s="112" t="s">
        <v>79566</v>
      </c>
    </row>
    <row r="38548" spans="1:2" x14ac:dyDescent="0.2">
      <c r="A38548" s="112" t="s">
        <v>79567</v>
      </c>
      <c r="B38548" s="112" t="s">
        <v>79568</v>
      </c>
    </row>
    <row r="38549" spans="1:2" x14ac:dyDescent="0.2">
      <c r="A38549" s="112" t="s">
        <v>79569</v>
      </c>
      <c r="B38549" s="112" t="s">
        <v>79570</v>
      </c>
    </row>
    <row r="38550" spans="1:2" x14ac:dyDescent="0.2">
      <c r="A38550" s="112" t="s">
        <v>79571</v>
      </c>
      <c r="B38550" s="112" t="s">
        <v>79572</v>
      </c>
    </row>
    <row r="38551" spans="1:2" x14ac:dyDescent="0.2">
      <c r="A38551" s="112" t="s">
        <v>79573</v>
      </c>
      <c r="B38551" s="112" t="s">
        <v>79574</v>
      </c>
    </row>
    <row r="38552" spans="1:2" x14ac:dyDescent="0.2">
      <c r="A38552" s="112" t="s">
        <v>79575</v>
      </c>
      <c r="B38552" s="112" t="s">
        <v>79576</v>
      </c>
    </row>
    <row r="38553" spans="1:2" x14ac:dyDescent="0.2">
      <c r="A38553" s="112" t="s">
        <v>79577</v>
      </c>
      <c r="B38553" s="112" t="s">
        <v>79578</v>
      </c>
    </row>
    <row r="38554" spans="1:2" x14ac:dyDescent="0.2">
      <c r="A38554" s="112" t="s">
        <v>79579</v>
      </c>
      <c r="B38554" s="112" t="s">
        <v>79580</v>
      </c>
    </row>
    <row r="38555" spans="1:2" x14ac:dyDescent="0.2">
      <c r="A38555" s="112" t="s">
        <v>79581</v>
      </c>
      <c r="B38555" s="112" t="s">
        <v>79582</v>
      </c>
    </row>
    <row r="38556" spans="1:2" x14ac:dyDescent="0.2">
      <c r="A38556" s="112" t="s">
        <v>79583</v>
      </c>
      <c r="B38556" s="112" t="s">
        <v>79584</v>
      </c>
    </row>
    <row r="38557" spans="1:2" x14ac:dyDescent="0.2">
      <c r="A38557" s="112" t="s">
        <v>79585</v>
      </c>
      <c r="B38557" s="112" t="s">
        <v>79586</v>
      </c>
    </row>
    <row r="38558" spans="1:2" x14ac:dyDescent="0.2">
      <c r="A38558" s="112" t="s">
        <v>79587</v>
      </c>
      <c r="B38558" s="112" t="s">
        <v>79588</v>
      </c>
    </row>
    <row r="38559" spans="1:2" x14ac:dyDescent="0.2">
      <c r="A38559" s="112" t="s">
        <v>79589</v>
      </c>
      <c r="B38559" s="112" t="s">
        <v>79590</v>
      </c>
    </row>
    <row r="38560" spans="1:2" x14ac:dyDescent="0.2">
      <c r="A38560" s="112" t="s">
        <v>79591</v>
      </c>
      <c r="B38560" s="112" t="s">
        <v>79592</v>
      </c>
    </row>
    <row r="38561" spans="1:2" x14ac:dyDescent="0.2">
      <c r="A38561" s="112" t="s">
        <v>79593</v>
      </c>
      <c r="B38561" s="112" t="s">
        <v>79594</v>
      </c>
    </row>
    <row r="38562" spans="1:2" x14ac:dyDescent="0.2">
      <c r="A38562" s="112" t="s">
        <v>79595</v>
      </c>
      <c r="B38562" s="112" t="s">
        <v>79596</v>
      </c>
    </row>
    <row r="38563" spans="1:2" x14ac:dyDescent="0.2">
      <c r="A38563" s="112" t="s">
        <v>79597</v>
      </c>
      <c r="B38563" s="112" t="s">
        <v>79598</v>
      </c>
    </row>
    <row r="38564" spans="1:2" x14ac:dyDescent="0.2">
      <c r="A38564" s="112" t="s">
        <v>79599</v>
      </c>
      <c r="B38564" s="112" t="s">
        <v>79600</v>
      </c>
    </row>
    <row r="38565" spans="1:2" x14ac:dyDescent="0.2">
      <c r="A38565" s="112" t="s">
        <v>79601</v>
      </c>
      <c r="B38565" s="112" t="s">
        <v>79602</v>
      </c>
    </row>
    <row r="38566" spans="1:2" x14ac:dyDescent="0.2">
      <c r="A38566" s="112" t="s">
        <v>79603</v>
      </c>
      <c r="B38566" s="112" t="s">
        <v>79604</v>
      </c>
    </row>
    <row r="38567" spans="1:2" x14ac:dyDescent="0.2">
      <c r="A38567" s="112" t="s">
        <v>79605</v>
      </c>
      <c r="B38567" s="112" t="s">
        <v>79606</v>
      </c>
    </row>
    <row r="38568" spans="1:2" x14ac:dyDescent="0.2">
      <c r="A38568" s="112" t="s">
        <v>79607</v>
      </c>
      <c r="B38568" s="112" t="s">
        <v>79042</v>
      </c>
    </row>
    <row r="38569" spans="1:2" x14ac:dyDescent="0.2">
      <c r="A38569" s="112" t="s">
        <v>79608</v>
      </c>
      <c r="B38569" s="112" t="s">
        <v>79609</v>
      </c>
    </row>
    <row r="38570" spans="1:2" x14ac:dyDescent="0.2">
      <c r="A38570" s="112" t="s">
        <v>79610</v>
      </c>
      <c r="B38570" s="112" t="s">
        <v>79611</v>
      </c>
    </row>
    <row r="38571" spans="1:2" x14ac:dyDescent="0.2">
      <c r="A38571" s="112" t="s">
        <v>79612</v>
      </c>
      <c r="B38571" s="112" t="s">
        <v>79613</v>
      </c>
    </row>
    <row r="38572" spans="1:2" x14ac:dyDescent="0.2">
      <c r="A38572" s="112" t="s">
        <v>79614</v>
      </c>
      <c r="B38572" s="112" t="s">
        <v>79615</v>
      </c>
    </row>
    <row r="38573" spans="1:2" x14ac:dyDescent="0.2">
      <c r="A38573" s="112" t="s">
        <v>79616</v>
      </c>
      <c r="B38573" s="112" t="s">
        <v>79617</v>
      </c>
    </row>
    <row r="38574" spans="1:2" x14ac:dyDescent="0.2">
      <c r="A38574" s="112" t="s">
        <v>79618</v>
      </c>
      <c r="B38574" s="112" t="s">
        <v>79619</v>
      </c>
    </row>
    <row r="38575" spans="1:2" x14ac:dyDescent="0.2">
      <c r="A38575" s="112" t="s">
        <v>79620</v>
      </c>
      <c r="B38575" s="112" t="s">
        <v>79621</v>
      </c>
    </row>
    <row r="38576" spans="1:2" x14ac:dyDescent="0.2">
      <c r="A38576" s="112" t="s">
        <v>79622</v>
      </c>
      <c r="B38576" s="112" t="s">
        <v>79623</v>
      </c>
    </row>
    <row r="38577" spans="1:2" x14ac:dyDescent="0.2">
      <c r="A38577" s="112" t="s">
        <v>79624</v>
      </c>
      <c r="B38577" s="112" t="s">
        <v>79625</v>
      </c>
    </row>
    <row r="38578" spans="1:2" x14ac:dyDescent="0.2">
      <c r="A38578" s="112" t="s">
        <v>79626</v>
      </c>
      <c r="B38578" s="112" t="s">
        <v>79627</v>
      </c>
    </row>
    <row r="38579" spans="1:2" x14ac:dyDescent="0.2">
      <c r="A38579" s="112" t="s">
        <v>79628</v>
      </c>
      <c r="B38579" s="112" t="s">
        <v>79629</v>
      </c>
    </row>
    <row r="38580" spans="1:2" x14ac:dyDescent="0.2">
      <c r="A38580" s="112" t="s">
        <v>79630</v>
      </c>
      <c r="B38580" s="112" t="s">
        <v>79631</v>
      </c>
    </row>
    <row r="38581" spans="1:2" x14ac:dyDescent="0.2">
      <c r="A38581" s="112" t="s">
        <v>79632</v>
      </c>
      <c r="B38581" s="112" t="s">
        <v>79633</v>
      </c>
    </row>
    <row r="38582" spans="1:2" x14ac:dyDescent="0.2">
      <c r="A38582" s="112" t="s">
        <v>79634</v>
      </c>
      <c r="B38582" s="112" t="s">
        <v>79635</v>
      </c>
    </row>
    <row r="38583" spans="1:2" x14ac:dyDescent="0.2">
      <c r="A38583" s="112" t="s">
        <v>79636</v>
      </c>
      <c r="B38583" s="112" t="s">
        <v>79637</v>
      </c>
    </row>
    <row r="38584" spans="1:2" x14ac:dyDescent="0.2">
      <c r="A38584" s="112" t="s">
        <v>79638</v>
      </c>
      <c r="B38584" s="112" t="s">
        <v>79639</v>
      </c>
    </row>
    <row r="38585" spans="1:2" x14ac:dyDescent="0.2">
      <c r="A38585" s="112" t="s">
        <v>79640</v>
      </c>
      <c r="B38585" s="112" t="s">
        <v>79641</v>
      </c>
    </row>
    <row r="38586" spans="1:2" x14ac:dyDescent="0.2">
      <c r="A38586" s="112" t="s">
        <v>79642</v>
      </c>
      <c r="B38586" s="112" t="s">
        <v>79643</v>
      </c>
    </row>
    <row r="38587" spans="1:2" x14ac:dyDescent="0.2">
      <c r="A38587" s="112" t="s">
        <v>79644</v>
      </c>
      <c r="B38587" s="112" t="s">
        <v>79645</v>
      </c>
    </row>
    <row r="38588" spans="1:2" x14ac:dyDescent="0.2">
      <c r="A38588" s="112" t="s">
        <v>79646</v>
      </c>
      <c r="B38588" s="112" t="s">
        <v>79647</v>
      </c>
    </row>
    <row r="38589" spans="1:2" x14ac:dyDescent="0.2">
      <c r="A38589" s="112" t="s">
        <v>79648</v>
      </c>
      <c r="B38589" s="112" t="s">
        <v>79649</v>
      </c>
    </row>
    <row r="38590" spans="1:2" x14ac:dyDescent="0.2">
      <c r="A38590" s="112" t="s">
        <v>79650</v>
      </c>
      <c r="B38590" s="112" t="s">
        <v>79651</v>
      </c>
    </row>
    <row r="38591" spans="1:2" x14ac:dyDescent="0.2">
      <c r="A38591" s="112" t="s">
        <v>79652</v>
      </c>
      <c r="B38591" s="112" t="s">
        <v>79653</v>
      </c>
    </row>
    <row r="38592" spans="1:2" x14ac:dyDescent="0.2">
      <c r="A38592" s="112" t="s">
        <v>79654</v>
      </c>
      <c r="B38592" s="112" t="s">
        <v>79655</v>
      </c>
    </row>
    <row r="38593" spans="1:2" x14ac:dyDescent="0.2">
      <c r="A38593" s="112" t="s">
        <v>79656</v>
      </c>
      <c r="B38593" s="112" t="s">
        <v>79657</v>
      </c>
    </row>
    <row r="38594" spans="1:2" x14ac:dyDescent="0.2">
      <c r="A38594" s="112" t="s">
        <v>79658</v>
      </c>
      <c r="B38594" s="112" t="s">
        <v>79659</v>
      </c>
    </row>
    <row r="38595" spans="1:2" x14ac:dyDescent="0.2">
      <c r="A38595" s="112" t="s">
        <v>79660</v>
      </c>
      <c r="B38595" s="112" t="s">
        <v>79661</v>
      </c>
    </row>
    <row r="38596" spans="1:2" x14ac:dyDescent="0.2">
      <c r="A38596" s="112" t="s">
        <v>79662</v>
      </c>
      <c r="B38596" s="112" t="s">
        <v>79663</v>
      </c>
    </row>
    <row r="38597" spans="1:2" x14ac:dyDescent="0.2">
      <c r="A38597" s="112" t="s">
        <v>79664</v>
      </c>
      <c r="B38597" s="112" t="s">
        <v>79665</v>
      </c>
    </row>
    <row r="38598" spans="1:2" x14ac:dyDescent="0.2">
      <c r="A38598" s="112" t="s">
        <v>79666</v>
      </c>
      <c r="B38598" s="112" t="s">
        <v>79667</v>
      </c>
    </row>
    <row r="38599" spans="1:2" x14ac:dyDescent="0.2">
      <c r="A38599" s="112" t="s">
        <v>79668</v>
      </c>
      <c r="B38599" s="112" t="s">
        <v>79669</v>
      </c>
    </row>
    <row r="38600" spans="1:2" x14ac:dyDescent="0.2">
      <c r="A38600" s="112" t="s">
        <v>79670</v>
      </c>
      <c r="B38600" s="112" t="s">
        <v>79671</v>
      </c>
    </row>
    <row r="38601" spans="1:2" x14ac:dyDescent="0.2">
      <c r="A38601" s="112" t="s">
        <v>79672</v>
      </c>
      <c r="B38601" s="112" t="s">
        <v>79673</v>
      </c>
    </row>
    <row r="38602" spans="1:2" x14ac:dyDescent="0.2">
      <c r="A38602" s="112" t="s">
        <v>79674</v>
      </c>
      <c r="B38602" s="112" t="s">
        <v>79675</v>
      </c>
    </row>
    <row r="38603" spans="1:2" x14ac:dyDescent="0.2">
      <c r="A38603" s="112" t="s">
        <v>79676</v>
      </c>
      <c r="B38603" s="112" t="s">
        <v>79677</v>
      </c>
    </row>
    <row r="38604" spans="1:2" x14ac:dyDescent="0.2">
      <c r="A38604" s="112" t="s">
        <v>79678</v>
      </c>
      <c r="B38604" s="112" t="s">
        <v>79679</v>
      </c>
    </row>
    <row r="38605" spans="1:2" x14ac:dyDescent="0.2">
      <c r="A38605" s="112" t="s">
        <v>79680</v>
      </c>
      <c r="B38605" s="112" t="s">
        <v>79681</v>
      </c>
    </row>
    <row r="38606" spans="1:2" x14ac:dyDescent="0.2">
      <c r="A38606" s="112" t="s">
        <v>79682</v>
      </c>
      <c r="B38606" s="112" t="s">
        <v>79683</v>
      </c>
    </row>
    <row r="38607" spans="1:2" x14ac:dyDescent="0.2">
      <c r="A38607" s="112" t="s">
        <v>79684</v>
      </c>
      <c r="B38607" s="112" t="s">
        <v>79685</v>
      </c>
    </row>
    <row r="38608" spans="1:2" x14ac:dyDescent="0.2">
      <c r="A38608" s="112" t="s">
        <v>79686</v>
      </c>
      <c r="B38608" s="112" t="s">
        <v>79687</v>
      </c>
    </row>
    <row r="38609" spans="1:2" x14ac:dyDescent="0.2">
      <c r="A38609" s="112" t="s">
        <v>79688</v>
      </c>
      <c r="B38609" s="112" t="s">
        <v>79689</v>
      </c>
    </row>
    <row r="38610" spans="1:2" x14ac:dyDescent="0.2">
      <c r="A38610" s="112" t="s">
        <v>79690</v>
      </c>
      <c r="B38610" s="112" t="s">
        <v>79691</v>
      </c>
    </row>
    <row r="38611" spans="1:2" x14ac:dyDescent="0.2">
      <c r="A38611" s="112" t="s">
        <v>79692</v>
      </c>
      <c r="B38611" s="112" t="s">
        <v>79693</v>
      </c>
    </row>
    <row r="38612" spans="1:2" x14ac:dyDescent="0.2">
      <c r="A38612" s="112" t="s">
        <v>79694</v>
      </c>
      <c r="B38612" s="112" t="s">
        <v>79695</v>
      </c>
    </row>
    <row r="38613" spans="1:2" x14ac:dyDescent="0.2">
      <c r="A38613" s="112" t="s">
        <v>79696</v>
      </c>
      <c r="B38613" s="112" t="s">
        <v>79697</v>
      </c>
    </row>
    <row r="38614" spans="1:2" x14ac:dyDescent="0.2">
      <c r="A38614" s="112" t="s">
        <v>79698</v>
      </c>
      <c r="B38614" s="112" t="s">
        <v>79699</v>
      </c>
    </row>
    <row r="38615" spans="1:2" x14ac:dyDescent="0.2">
      <c r="A38615" s="112" t="s">
        <v>79700</v>
      </c>
      <c r="B38615" s="112" t="s">
        <v>79701</v>
      </c>
    </row>
    <row r="38616" spans="1:2" x14ac:dyDescent="0.2">
      <c r="A38616" s="112" t="s">
        <v>79702</v>
      </c>
      <c r="B38616" s="112" t="s">
        <v>79703</v>
      </c>
    </row>
    <row r="38617" spans="1:2" x14ac:dyDescent="0.2">
      <c r="A38617" s="112" t="s">
        <v>79704</v>
      </c>
      <c r="B38617" s="112" t="s">
        <v>79705</v>
      </c>
    </row>
    <row r="38618" spans="1:2" x14ac:dyDescent="0.2">
      <c r="A38618" s="112" t="s">
        <v>79706</v>
      </c>
      <c r="B38618" s="112" t="s">
        <v>79707</v>
      </c>
    </row>
    <row r="38619" spans="1:2" x14ac:dyDescent="0.2">
      <c r="A38619" s="112" t="s">
        <v>79708</v>
      </c>
      <c r="B38619" s="112" t="s">
        <v>79709</v>
      </c>
    </row>
    <row r="38620" spans="1:2" x14ac:dyDescent="0.2">
      <c r="A38620" s="112" t="s">
        <v>79710</v>
      </c>
      <c r="B38620" s="112" t="s">
        <v>79711</v>
      </c>
    </row>
    <row r="38621" spans="1:2" x14ac:dyDescent="0.2">
      <c r="A38621" s="112" t="s">
        <v>79712</v>
      </c>
      <c r="B38621" s="112" t="s">
        <v>79713</v>
      </c>
    </row>
    <row r="38622" spans="1:2" x14ac:dyDescent="0.2">
      <c r="A38622" s="112" t="s">
        <v>79714</v>
      </c>
      <c r="B38622" s="112" t="s">
        <v>79715</v>
      </c>
    </row>
    <row r="38623" spans="1:2" x14ac:dyDescent="0.2">
      <c r="A38623" s="112" t="s">
        <v>79716</v>
      </c>
      <c r="B38623" s="112" t="s">
        <v>79717</v>
      </c>
    </row>
    <row r="38624" spans="1:2" x14ac:dyDescent="0.2">
      <c r="A38624" s="112" t="s">
        <v>79718</v>
      </c>
      <c r="B38624" s="112" t="s">
        <v>79719</v>
      </c>
    </row>
    <row r="38625" spans="1:2" x14ac:dyDescent="0.2">
      <c r="A38625" s="112" t="s">
        <v>79720</v>
      </c>
      <c r="B38625" s="112" t="s">
        <v>79721</v>
      </c>
    </row>
    <row r="38626" spans="1:2" x14ac:dyDescent="0.2">
      <c r="A38626" s="112" t="s">
        <v>79722</v>
      </c>
      <c r="B38626" s="112" t="s">
        <v>79723</v>
      </c>
    </row>
    <row r="38627" spans="1:2" x14ac:dyDescent="0.2">
      <c r="A38627" s="112" t="s">
        <v>79724</v>
      </c>
      <c r="B38627" s="112" t="s">
        <v>79725</v>
      </c>
    </row>
    <row r="38628" spans="1:2" x14ac:dyDescent="0.2">
      <c r="A38628" s="112" t="s">
        <v>79726</v>
      </c>
      <c r="B38628" s="112" t="s">
        <v>79727</v>
      </c>
    </row>
    <row r="38629" spans="1:2" x14ac:dyDescent="0.2">
      <c r="A38629" s="112" t="s">
        <v>79728</v>
      </c>
      <c r="B38629" s="112" t="s">
        <v>79729</v>
      </c>
    </row>
    <row r="38630" spans="1:2" x14ac:dyDescent="0.2">
      <c r="A38630" s="112" t="s">
        <v>79730</v>
      </c>
      <c r="B38630" s="112" t="s">
        <v>79731</v>
      </c>
    </row>
    <row r="38631" spans="1:2" x14ac:dyDescent="0.2">
      <c r="A38631" s="112" t="s">
        <v>79732</v>
      </c>
      <c r="B38631" s="112" t="s">
        <v>79733</v>
      </c>
    </row>
    <row r="38632" spans="1:2" x14ac:dyDescent="0.2">
      <c r="A38632" s="112" t="s">
        <v>79734</v>
      </c>
      <c r="B38632" s="112" t="s">
        <v>79735</v>
      </c>
    </row>
    <row r="38633" spans="1:2" x14ac:dyDescent="0.2">
      <c r="A38633" s="112" t="s">
        <v>79736</v>
      </c>
      <c r="B38633" s="112" t="s">
        <v>79737</v>
      </c>
    </row>
    <row r="38634" spans="1:2" x14ac:dyDescent="0.2">
      <c r="A38634" s="112" t="s">
        <v>79738</v>
      </c>
      <c r="B38634" s="112" t="s">
        <v>79739</v>
      </c>
    </row>
    <row r="38635" spans="1:2" x14ac:dyDescent="0.2">
      <c r="A38635" s="112" t="s">
        <v>79740</v>
      </c>
      <c r="B38635" s="112" t="s">
        <v>79741</v>
      </c>
    </row>
    <row r="38636" spans="1:2" x14ac:dyDescent="0.2">
      <c r="A38636" s="112" t="s">
        <v>79742</v>
      </c>
      <c r="B38636" s="112" t="s">
        <v>79743</v>
      </c>
    </row>
    <row r="38637" spans="1:2" x14ac:dyDescent="0.2">
      <c r="A38637" s="112" t="s">
        <v>79744</v>
      </c>
      <c r="B38637" s="112" t="s">
        <v>79745</v>
      </c>
    </row>
    <row r="38638" spans="1:2" x14ac:dyDescent="0.2">
      <c r="A38638" s="112" t="s">
        <v>79746</v>
      </c>
      <c r="B38638" s="112" t="s">
        <v>79747</v>
      </c>
    </row>
    <row r="38639" spans="1:2" x14ac:dyDescent="0.2">
      <c r="A38639" s="112" t="s">
        <v>79748</v>
      </c>
      <c r="B38639" s="112" t="s">
        <v>79749</v>
      </c>
    </row>
    <row r="38640" spans="1:2" x14ac:dyDescent="0.2">
      <c r="A38640" s="112" t="s">
        <v>79750</v>
      </c>
      <c r="B38640" s="112" t="s">
        <v>79751</v>
      </c>
    </row>
    <row r="38641" spans="1:2" x14ac:dyDescent="0.2">
      <c r="A38641" s="112" t="s">
        <v>79752</v>
      </c>
      <c r="B38641" s="112" t="s">
        <v>79753</v>
      </c>
    </row>
    <row r="38642" spans="1:2" x14ac:dyDescent="0.2">
      <c r="A38642" s="112" t="s">
        <v>79754</v>
      </c>
      <c r="B38642" s="112" t="s">
        <v>79755</v>
      </c>
    </row>
    <row r="38643" spans="1:2" x14ac:dyDescent="0.2">
      <c r="A38643" s="112" t="s">
        <v>79756</v>
      </c>
      <c r="B38643" s="112" t="s">
        <v>79757</v>
      </c>
    </row>
    <row r="38644" spans="1:2" x14ac:dyDescent="0.2">
      <c r="A38644" s="112" t="s">
        <v>79758</v>
      </c>
      <c r="B38644" s="112" t="s">
        <v>79759</v>
      </c>
    </row>
    <row r="38645" spans="1:2" x14ac:dyDescent="0.2">
      <c r="A38645" s="112" t="s">
        <v>79760</v>
      </c>
      <c r="B38645" s="112" t="s">
        <v>79761</v>
      </c>
    </row>
    <row r="38646" spans="1:2" x14ac:dyDescent="0.2">
      <c r="A38646" s="112" t="s">
        <v>79762</v>
      </c>
      <c r="B38646" s="112" t="s">
        <v>79763</v>
      </c>
    </row>
    <row r="38647" spans="1:2" x14ac:dyDescent="0.2">
      <c r="A38647" s="112" t="s">
        <v>79764</v>
      </c>
      <c r="B38647" s="112" t="s">
        <v>79765</v>
      </c>
    </row>
    <row r="38648" spans="1:2" x14ac:dyDescent="0.2">
      <c r="A38648" s="112" t="s">
        <v>79766</v>
      </c>
      <c r="B38648" s="112" t="s">
        <v>79767</v>
      </c>
    </row>
    <row r="38649" spans="1:2" x14ac:dyDescent="0.2">
      <c r="A38649" s="112" t="s">
        <v>79768</v>
      </c>
      <c r="B38649" s="112" t="s">
        <v>79769</v>
      </c>
    </row>
    <row r="38650" spans="1:2" x14ac:dyDescent="0.2">
      <c r="A38650" s="112" t="s">
        <v>79770</v>
      </c>
      <c r="B38650" s="112" t="s">
        <v>79771</v>
      </c>
    </row>
    <row r="38651" spans="1:2" x14ac:dyDescent="0.2">
      <c r="A38651" s="112" t="s">
        <v>79772</v>
      </c>
      <c r="B38651" s="112" t="s">
        <v>79773</v>
      </c>
    </row>
    <row r="38652" spans="1:2" x14ac:dyDescent="0.2">
      <c r="A38652" s="112" t="s">
        <v>79774</v>
      </c>
      <c r="B38652" s="112" t="s">
        <v>79775</v>
      </c>
    </row>
    <row r="38653" spans="1:2" x14ac:dyDescent="0.2">
      <c r="A38653" s="112" t="s">
        <v>79776</v>
      </c>
      <c r="B38653" s="112" t="s">
        <v>79777</v>
      </c>
    </row>
    <row r="38654" spans="1:2" x14ac:dyDescent="0.2">
      <c r="A38654" s="112" t="s">
        <v>79778</v>
      </c>
      <c r="B38654" s="112" t="s">
        <v>79779</v>
      </c>
    </row>
    <row r="38655" spans="1:2" x14ac:dyDescent="0.2">
      <c r="A38655" s="112" t="s">
        <v>79780</v>
      </c>
      <c r="B38655" s="112" t="s">
        <v>79781</v>
      </c>
    </row>
    <row r="38656" spans="1:2" x14ac:dyDescent="0.2">
      <c r="A38656" s="112" t="s">
        <v>79782</v>
      </c>
      <c r="B38656" s="112" t="s">
        <v>79783</v>
      </c>
    </row>
    <row r="38657" spans="1:2" x14ac:dyDescent="0.2">
      <c r="A38657" s="112" t="s">
        <v>79784</v>
      </c>
      <c r="B38657" s="112" t="s">
        <v>79785</v>
      </c>
    </row>
    <row r="38658" spans="1:2" x14ac:dyDescent="0.2">
      <c r="A38658" s="112" t="s">
        <v>79786</v>
      </c>
      <c r="B38658" s="112" t="s">
        <v>79787</v>
      </c>
    </row>
    <row r="38659" spans="1:2" x14ac:dyDescent="0.2">
      <c r="A38659" s="112" t="s">
        <v>79788</v>
      </c>
      <c r="B38659" s="112" t="s">
        <v>79789</v>
      </c>
    </row>
    <row r="38660" spans="1:2" x14ac:dyDescent="0.2">
      <c r="A38660" s="112" t="s">
        <v>79790</v>
      </c>
      <c r="B38660" s="112" t="s">
        <v>79791</v>
      </c>
    </row>
    <row r="38661" spans="1:2" x14ac:dyDescent="0.2">
      <c r="A38661" s="112" t="s">
        <v>79792</v>
      </c>
      <c r="B38661" s="112" t="s">
        <v>79793</v>
      </c>
    </row>
    <row r="38662" spans="1:2" x14ac:dyDescent="0.2">
      <c r="A38662" s="112" t="s">
        <v>79794</v>
      </c>
      <c r="B38662" s="112" t="s">
        <v>79795</v>
      </c>
    </row>
    <row r="38663" spans="1:2" x14ac:dyDescent="0.2">
      <c r="A38663" s="112" t="s">
        <v>79796</v>
      </c>
      <c r="B38663" s="112" t="s">
        <v>79797</v>
      </c>
    </row>
    <row r="38664" spans="1:2" x14ac:dyDescent="0.2">
      <c r="A38664" s="112" t="s">
        <v>79798</v>
      </c>
      <c r="B38664" s="112" t="s">
        <v>79799</v>
      </c>
    </row>
    <row r="38665" spans="1:2" x14ac:dyDescent="0.2">
      <c r="A38665" s="112" t="s">
        <v>79800</v>
      </c>
      <c r="B38665" s="112" t="s">
        <v>79801</v>
      </c>
    </row>
    <row r="38666" spans="1:2" x14ac:dyDescent="0.2">
      <c r="A38666" s="112" t="s">
        <v>79802</v>
      </c>
      <c r="B38666" s="112" t="s">
        <v>79803</v>
      </c>
    </row>
    <row r="38667" spans="1:2" x14ac:dyDescent="0.2">
      <c r="A38667" s="112" t="s">
        <v>79804</v>
      </c>
      <c r="B38667" s="112" t="s">
        <v>79805</v>
      </c>
    </row>
    <row r="38668" spans="1:2" x14ac:dyDescent="0.2">
      <c r="A38668" s="112" t="s">
        <v>79806</v>
      </c>
      <c r="B38668" s="112" t="s">
        <v>79807</v>
      </c>
    </row>
    <row r="38669" spans="1:2" x14ac:dyDescent="0.2">
      <c r="A38669" s="112" t="s">
        <v>79808</v>
      </c>
      <c r="B38669" s="112" t="s">
        <v>79809</v>
      </c>
    </row>
    <row r="38670" spans="1:2" x14ac:dyDescent="0.2">
      <c r="A38670" s="112" t="s">
        <v>79810</v>
      </c>
      <c r="B38670" s="112" t="s">
        <v>79811</v>
      </c>
    </row>
    <row r="38671" spans="1:2" x14ac:dyDescent="0.2">
      <c r="A38671" s="112" t="s">
        <v>79812</v>
      </c>
      <c r="B38671" s="112" t="s">
        <v>79813</v>
      </c>
    </row>
    <row r="38672" spans="1:2" x14ac:dyDescent="0.2">
      <c r="A38672" s="112" t="s">
        <v>79814</v>
      </c>
      <c r="B38672" s="112" t="s">
        <v>79815</v>
      </c>
    </row>
    <row r="38673" spans="1:2" x14ac:dyDescent="0.2">
      <c r="A38673" s="112" t="s">
        <v>79816</v>
      </c>
      <c r="B38673" s="112" t="s">
        <v>79817</v>
      </c>
    </row>
    <row r="38674" spans="1:2" x14ac:dyDescent="0.2">
      <c r="A38674" s="112" t="s">
        <v>79818</v>
      </c>
      <c r="B38674" s="112" t="s">
        <v>79819</v>
      </c>
    </row>
    <row r="38675" spans="1:2" x14ac:dyDescent="0.2">
      <c r="A38675" s="112" t="s">
        <v>79820</v>
      </c>
      <c r="B38675" s="112" t="s">
        <v>79821</v>
      </c>
    </row>
    <row r="38676" spans="1:2" x14ac:dyDescent="0.2">
      <c r="A38676" s="112" t="s">
        <v>79822</v>
      </c>
      <c r="B38676" s="112" t="s">
        <v>79823</v>
      </c>
    </row>
    <row r="38677" spans="1:2" x14ac:dyDescent="0.2">
      <c r="A38677" s="112" t="s">
        <v>79824</v>
      </c>
      <c r="B38677" s="112" t="s">
        <v>79825</v>
      </c>
    </row>
    <row r="38678" spans="1:2" x14ac:dyDescent="0.2">
      <c r="A38678" s="112" t="s">
        <v>79826</v>
      </c>
      <c r="B38678" s="112" t="s">
        <v>79827</v>
      </c>
    </row>
    <row r="38679" spans="1:2" x14ac:dyDescent="0.2">
      <c r="A38679" s="112" t="s">
        <v>79828</v>
      </c>
      <c r="B38679" s="112" t="s">
        <v>79829</v>
      </c>
    </row>
    <row r="38680" spans="1:2" x14ac:dyDescent="0.2">
      <c r="A38680" s="112" t="s">
        <v>79830</v>
      </c>
      <c r="B38680" s="112" t="s">
        <v>79831</v>
      </c>
    </row>
    <row r="38681" spans="1:2" x14ac:dyDescent="0.2">
      <c r="A38681" s="112" t="s">
        <v>79832</v>
      </c>
      <c r="B38681" s="112" t="s">
        <v>79833</v>
      </c>
    </row>
    <row r="38682" spans="1:2" x14ac:dyDescent="0.2">
      <c r="A38682" s="112" t="s">
        <v>79834</v>
      </c>
      <c r="B38682" s="112" t="s">
        <v>79835</v>
      </c>
    </row>
    <row r="38683" spans="1:2" x14ac:dyDescent="0.2">
      <c r="A38683" s="112" t="s">
        <v>79836</v>
      </c>
      <c r="B38683" s="112" t="s">
        <v>78113</v>
      </c>
    </row>
    <row r="38684" spans="1:2" x14ac:dyDescent="0.2">
      <c r="A38684" s="112" t="s">
        <v>79837</v>
      </c>
      <c r="B38684" s="112" t="s">
        <v>79838</v>
      </c>
    </row>
    <row r="38685" spans="1:2" x14ac:dyDescent="0.2">
      <c r="A38685" s="112" t="s">
        <v>79839</v>
      </c>
      <c r="B38685" s="112" t="s">
        <v>79840</v>
      </c>
    </row>
    <row r="38686" spans="1:2" x14ac:dyDescent="0.2">
      <c r="A38686" s="112" t="s">
        <v>79841</v>
      </c>
      <c r="B38686" s="112" t="s">
        <v>79842</v>
      </c>
    </row>
    <row r="38687" spans="1:2" x14ac:dyDescent="0.2">
      <c r="A38687" s="112" t="s">
        <v>79843</v>
      </c>
      <c r="B38687" s="112" t="s">
        <v>79844</v>
      </c>
    </row>
    <row r="38688" spans="1:2" x14ac:dyDescent="0.2">
      <c r="A38688" s="112" t="s">
        <v>79845</v>
      </c>
      <c r="B38688" s="112" t="s">
        <v>79234</v>
      </c>
    </row>
    <row r="38689" spans="1:2" x14ac:dyDescent="0.2">
      <c r="A38689" s="112" t="s">
        <v>79846</v>
      </c>
      <c r="B38689" s="112" t="s">
        <v>79847</v>
      </c>
    </row>
    <row r="38690" spans="1:2" x14ac:dyDescent="0.2">
      <c r="A38690" s="112" t="s">
        <v>79848</v>
      </c>
      <c r="B38690" s="112" t="s">
        <v>79849</v>
      </c>
    </row>
    <row r="38691" spans="1:2" x14ac:dyDescent="0.2">
      <c r="A38691" s="112" t="s">
        <v>79850</v>
      </c>
      <c r="B38691" s="112" t="s">
        <v>79851</v>
      </c>
    </row>
    <row r="38692" spans="1:2" x14ac:dyDescent="0.2">
      <c r="A38692" s="112" t="s">
        <v>79852</v>
      </c>
      <c r="B38692" s="112" t="s">
        <v>79853</v>
      </c>
    </row>
    <row r="38693" spans="1:2" x14ac:dyDescent="0.2">
      <c r="A38693" s="112" t="s">
        <v>79854</v>
      </c>
      <c r="B38693" s="112" t="s">
        <v>79855</v>
      </c>
    </row>
    <row r="38694" spans="1:2" x14ac:dyDescent="0.2">
      <c r="A38694" s="112" t="s">
        <v>79856</v>
      </c>
      <c r="B38694" s="112" t="s">
        <v>79857</v>
      </c>
    </row>
    <row r="38695" spans="1:2" x14ac:dyDescent="0.2">
      <c r="A38695" s="112" t="s">
        <v>79858</v>
      </c>
      <c r="B38695" s="112" t="s">
        <v>79859</v>
      </c>
    </row>
    <row r="38696" spans="1:2" x14ac:dyDescent="0.2">
      <c r="A38696" s="112" t="s">
        <v>79860</v>
      </c>
      <c r="B38696" s="112" t="s">
        <v>79861</v>
      </c>
    </row>
    <row r="38697" spans="1:2" x14ac:dyDescent="0.2">
      <c r="A38697" s="112" t="s">
        <v>79862</v>
      </c>
      <c r="B38697" s="112" t="s">
        <v>79863</v>
      </c>
    </row>
    <row r="38698" spans="1:2" x14ac:dyDescent="0.2">
      <c r="A38698" s="112" t="s">
        <v>79864</v>
      </c>
      <c r="B38698" s="112" t="s">
        <v>79865</v>
      </c>
    </row>
    <row r="38699" spans="1:2" x14ac:dyDescent="0.2">
      <c r="A38699" s="112" t="s">
        <v>79866</v>
      </c>
      <c r="B38699" s="112" t="s">
        <v>79867</v>
      </c>
    </row>
    <row r="38700" spans="1:2" x14ac:dyDescent="0.2">
      <c r="A38700" s="112" t="s">
        <v>79868</v>
      </c>
      <c r="B38700" s="112" t="s">
        <v>79869</v>
      </c>
    </row>
    <row r="38701" spans="1:2" x14ac:dyDescent="0.2">
      <c r="A38701" s="112" t="s">
        <v>79870</v>
      </c>
      <c r="B38701" s="112" t="s">
        <v>79871</v>
      </c>
    </row>
    <row r="38702" spans="1:2" x14ac:dyDescent="0.2">
      <c r="A38702" s="112" t="s">
        <v>79872</v>
      </c>
      <c r="B38702" s="112" t="s">
        <v>79873</v>
      </c>
    </row>
    <row r="38703" spans="1:2" x14ac:dyDescent="0.2">
      <c r="A38703" s="112" t="s">
        <v>79874</v>
      </c>
      <c r="B38703" s="112" t="s">
        <v>79875</v>
      </c>
    </row>
    <row r="38704" spans="1:2" x14ac:dyDescent="0.2">
      <c r="A38704" s="112" t="s">
        <v>79876</v>
      </c>
      <c r="B38704" s="112" t="s">
        <v>79877</v>
      </c>
    </row>
    <row r="38705" spans="1:2" x14ac:dyDescent="0.2">
      <c r="A38705" s="112" t="s">
        <v>79878</v>
      </c>
      <c r="B38705" s="112" t="s">
        <v>79879</v>
      </c>
    </row>
    <row r="38706" spans="1:2" x14ac:dyDescent="0.2">
      <c r="A38706" s="112" t="s">
        <v>79880</v>
      </c>
      <c r="B38706" s="112" t="s">
        <v>79881</v>
      </c>
    </row>
    <row r="38707" spans="1:2" x14ac:dyDescent="0.2">
      <c r="A38707" s="112" t="s">
        <v>79882</v>
      </c>
      <c r="B38707" s="112" t="s">
        <v>79883</v>
      </c>
    </row>
    <row r="38708" spans="1:2" x14ac:dyDescent="0.2">
      <c r="A38708" s="112" t="s">
        <v>79884</v>
      </c>
      <c r="B38708" s="112" t="s">
        <v>79885</v>
      </c>
    </row>
    <row r="38709" spans="1:2" x14ac:dyDescent="0.2">
      <c r="A38709" s="112" t="s">
        <v>79886</v>
      </c>
      <c r="B38709" s="112" t="s">
        <v>79887</v>
      </c>
    </row>
    <row r="38710" spans="1:2" x14ac:dyDescent="0.2">
      <c r="A38710" s="112" t="s">
        <v>79888</v>
      </c>
      <c r="B38710" s="112" t="s">
        <v>79889</v>
      </c>
    </row>
    <row r="38711" spans="1:2" x14ac:dyDescent="0.2">
      <c r="A38711" s="112" t="s">
        <v>79890</v>
      </c>
      <c r="B38711" s="112" t="s">
        <v>79891</v>
      </c>
    </row>
    <row r="38712" spans="1:2" x14ac:dyDescent="0.2">
      <c r="A38712" s="112" t="s">
        <v>79892</v>
      </c>
      <c r="B38712" s="112" t="s">
        <v>79893</v>
      </c>
    </row>
    <row r="38713" spans="1:2" x14ac:dyDescent="0.2">
      <c r="A38713" s="112" t="s">
        <v>79894</v>
      </c>
      <c r="B38713" s="112" t="s">
        <v>79895</v>
      </c>
    </row>
    <row r="38714" spans="1:2" x14ac:dyDescent="0.2">
      <c r="A38714" s="112" t="s">
        <v>79896</v>
      </c>
      <c r="B38714" s="112" t="s">
        <v>79897</v>
      </c>
    </row>
    <row r="38715" spans="1:2" x14ac:dyDescent="0.2">
      <c r="A38715" s="112" t="s">
        <v>79898</v>
      </c>
      <c r="B38715" s="112" t="s">
        <v>79899</v>
      </c>
    </row>
    <row r="38716" spans="1:2" x14ac:dyDescent="0.2">
      <c r="A38716" s="112" t="s">
        <v>79900</v>
      </c>
      <c r="B38716" s="112" t="s">
        <v>79901</v>
      </c>
    </row>
    <row r="38717" spans="1:2" x14ac:dyDescent="0.2">
      <c r="A38717" s="112" t="s">
        <v>79902</v>
      </c>
      <c r="B38717" s="112" t="s">
        <v>79903</v>
      </c>
    </row>
    <row r="38718" spans="1:2" x14ac:dyDescent="0.2">
      <c r="A38718" s="112" t="s">
        <v>79904</v>
      </c>
      <c r="B38718" s="112" t="s">
        <v>79905</v>
      </c>
    </row>
    <row r="38719" spans="1:2" x14ac:dyDescent="0.2">
      <c r="A38719" s="112" t="s">
        <v>79906</v>
      </c>
      <c r="B38719" s="112" t="s">
        <v>79907</v>
      </c>
    </row>
    <row r="38720" spans="1:2" x14ac:dyDescent="0.2">
      <c r="A38720" s="112" t="s">
        <v>79908</v>
      </c>
      <c r="B38720" s="112" t="s">
        <v>79909</v>
      </c>
    </row>
    <row r="38721" spans="1:2" x14ac:dyDescent="0.2">
      <c r="A38721" s="112" t="s">
        <v>79910</v>
      </c>
      <c r="B38721" s="112" t="s">
        <v>79911</v>
      </c>
    </row>
    <row r="38722" spans="1:2" x14ac:dyDescent="0.2">
      <c r="A38722" s="112" t="s">
        <v>79912</v>
      </c>
      <c r="B38722" s="112" t="s">
        <v>79913</v>
      </c>
    </row>
    <row r="38723" spans="1:2" x14ac:dyDescent="0.2">
      <c r="A38723" s="112" t="s">
        <v>79914</v>
      </c>
      <c r="B38723" s="112" t="s">
        <v>79915</v>
      </c>
    </row>
    <row r="38724" spans="1:2" x14ac:dyDescent="0.2">
      <c r="A38724" s="112" t="s">
        <v>79916</v>
      </c>
      <c r="B38724" s="112" t="s">
        <v>79917</v>
      </c>
    </row>
    <row r="38725" spans="1:2" x14ac:dyDescent="0.2">
      <c r="A38725" s="112" t="s">
        <v>79918</v>
      </c>
      <c r="B38725" s="112" t="s">
        <v>79919</v>
      </c>
    </row>
    <row r="38726" spans="1:2" x14ac:dyDescent="0.2">
      <c r="A38726" s="112" t="s">
        <v>79920</v>
      </c>
      <c r="B38726" s="112" t="s">
        <v>79921</v>
      </c>
    </row>
    <row r="38727" spans="1:2" x14ac:dyDescent="0.2">
      <c r="A38727" s="112" t="s">
        <v>79922</v>
      </c>
      <c r="B38727" s="112" t="s">
        <v>79923</v>
      </c>
    </row>
    <row r="38728" spans="1:2" x14ac:dyDescent="0.2">
      <c r="A38728" s="112" t="s">
        <v>79924</v>
      </c>
      <c r="B38728" s="112" t="s">
        <v>79925</v>
      </c>
    </row>
    <row r="38729" spans="1:2" x14ac:dyDescent="0.2">
      <c r="A38729" s="112" t="s">
        <v>79926</v>
      </c>
      <c r="B38729" s="112" t="s">
        <v>79927</v>
      </c>
    </row>
    <row r="38730" spans="1:2" x14ac:dyDescent="0.2">
      <c r="A38730" s="112" t="s">
        <v>79928</v>
      </c>
      <c r="B38730" s="112" t="s">
        <v>79929</v>
      </c>
    </row>
    <row r="38731" spans="1:2" x14ac:dyDescent="0.2">
      <c r="A38731" s="112" t="s">
        <v>79930</v>
      </c>
      <c r="B38731" s="112" t="s">
        <v>79931</v>
      </c>
    </row>
    <row r="38732" spans="1:2" x14ac:dyDescent="0.2">
      <c r="A38732" s="112" t="s">
        <v>79932</v>
      </c>
      <c r="B38732" s="112" t="s">
        <v>79933</v>
      </c>
    </row>
    <row r="38733" spans="1:2" x14ac:dyDescent="0.2">
      <c r="A38733" s="112" t="s">
        <v>79934</v>
      </c>
      <c r="B38733" s="112" t="s">
        <v>79935</v>
      </c>
    </row>
    <row r="38734" spans="1:2" x14ac:dyDescent="0.2">
      <c r="A38734" s="112" t="s">
        <v>79936</v>
      </c>
      <c r="B38734" s="112" t="s">
        <v>79937</v>
      </c>
    </row>
    <row r="38735" spans="1:2" x14ac:dyDescent="0.2">
      <c r="A38735" s="112" t="s">
        <v>79938</v>
      </c>
      <c r="B38735" s="112" t="s">
        <v>79939</v>
      </c>
    </row>
    <row r="38736" spans="1:2" x14ac:dyDescent="0.2">
      <c r="A38736" s="112" t="s">
        <v>79940</v>
      </c>
      <c r="B38736" s="112" t="s">
        <v>79941</v>
      </c>
    </row>
    <row r="38737" spans="1:2" x14ac:dyDescent="0.2">
      <c r="A38737" s="112" t="s">
        <v>79942</v>
      </c>
      <c r="B38737" s="112" t="s">
        <v>79943</v>
      </c>
    </row>
    <row r="38738" spans="1:2" x14ac:dyDescent="0.2">
      <c r="A38738" s="112" t="s">
        <v>79944</v>
      </c>
      <c r="B38738" s="112" t="s">
        <v>79945</v>
      </c>
    </row>
    <row r="38739" spans="1:2" x14ac:dyDescent="0.2">
      <c r="A38739" s="112" t="s">
        <v>79946</v>
      </c>
      <c r="B38739" s="112" t="s">
        <v>79947</v>
      </c>
    </row>
    <row r="38740" spans="1:2" x14ac:dyDescent="0.2">
      <c r="A38740" s="112" t="s">
        <v>79948</v>
      </c>
      <c r="B38740" s="112" t="s">
        <v>79949</v>
      </c>
    </row>
    <row r="38741" spans="1:2" x14ac:dyDescent="0.2">
      <c r="A38741" s="112" t="s">
        <v>79950</v>
      </c>
      <c r="B38741" s="112" t="s">
        <v>79951</v>
      </c>
    </row>
    <row r="38742" spans="1:2" x14ac:dyDescent="0.2">
      <c r="A38742" s="112" t="s">
        <v>79952</v>
      </c>
      <c r="B38742" s="112" t="s">
        <v>79953</v>
      </c>
    </row>
    <row r="38743" spans="1:2" x14ac:dyDescent="0.2">
      <c r="A38743" s="112" t="s">
        <v>79954</v>
      </c>
      <c r="B38743" s="112" t="s">
        <v>79955</v>
      </c>
    </row>
    <row r="38744" spans="1:2" x14ac:dyDescent="0.2">
      <c r="A38744" s="112" t="s">
        <v>79956</v>
      </c>
      <c r="B38744" s="112" t="s">
        <v>79957</v>
      </c>
    </row>
    <row r="38745" spans="1:2" x14ac:dyDescent="0.2">
      <c r="A38745" s="112" t="s">
        <v>79958</v>
      </c>
      <c r="B38745" s="112" t="s">
        <v>79959</v>
      </c>
    </row>
    <row r="38746" spans="1:2" x14ac:dyDescent="0.2">
      <c r="A38746" s="112" t="s">
        <v>79960</v>
      </c>
      <c r="B38746" s="112" t="s">
        <v>79961</v>
      </c>
    </row>
    <row r="38747" spans="1:2" x14ac:dyDescent="0.2">
      <c r="A38747" s="112" t="s">
        <v>79962</v>
      </c>
      <c r="B38747" s="112" t="s">
        <v>79963</v>
      </c>
    </row>
    <row r="38748" spans="1:2" x14ac:dyDescent="0.2">
      <c r="A38748" s="112" t="s">
        <v>79964</v>
      </c>
      <c r="B38748" s="112" t="s">
        <v>79965</v>
      </c>
    </row>
    <row r="38749" spans="1:2" x14ac:dyDescent="0.2">
      <c r="A38749" s="112" t="s">
        <v>79966</v>
      </c>
      <c r="B38749" s="112" t="s">
        <v>79967</v>
      </c>
    </row>
    <row r="38750" spans="1:2" x14ac:dyDescent="0.2">
      <c r="A38750" s="112" t="s">
        <v>79968</v>
      </c>
      <c r="B38750" s="112" t="s">
        <v>79969</v>
      </c>
    </row>
    <row r="38751" spans="1:2" x14ac:dyDescent="0.2">
      <c r="A38751" s="112" t="s">
        <v>79970</v>
      </c>
      <c r="B38751" s="112" t="s">
        <v>79971</v>
      </c>
    </row>
    <row r="38752" spans="1:2" x14ac:dyDescent="0.2">
      <c r="A38752" s="112" t="s">
        <v>79972</v>
      </c>
      <c r="B38752" s="112" t="s">
        <v>79973</v>
      </c>
    </row>
    <row r="38753" spans="1:2" x14ac:dyDescent="0.2">
      <c r="A38753" s="112" t="s">
        <v>79974</v>
      </c>
      <c r="B38753" s="112" t="s">
        <v>79975</v>
      </c>
    </row>
    <row r="38754" spans="1:2" x14ac:dyDescent="0.2">
      <c r="A38754" s="112" t="s">
        <v>79976</v>
      </c>
      <c r="B38754" s="112" t="s">
        <v>79977</v>
      </c>
    </row>
    <row r="38755" spans="1:2" x14ac:dyDescent="0.2">
      <c r="A38755" s="112" t="s">
        <v>79978</v>
      </c>
      <c r="B38755" s="112" t="s">
        <v>79979</v>
      </c>
    </row>
    <row r="38756" spans="1:2" x14ac:dyDescent="0.2">
      <c r="A38756" s="112" t="s">
        <v>79980</v>
      </c>
      <c r="B38756" s="112" t="s">
        <v>79981</v>
      </c>
    </row>
    <row r="38757" spans="1:2" x14ac:dyDescent="0.2">
      <c r="A38757" s="112" t="s">
        <v>79982</v>
      </c>
      <c r="B38757" s="112" t="s">
        <v>79983</v>
      </c>
    </row>
    <row r="38758" spans="1:2" x14ac:dyDescent="0.2">
      <c r="A38758" s="112" t="s">
        <v>79984</v>
      </c>
      <c r="B38758" s="112" t="s">
        <v>78123</v>
      </c>
    </row>
    <row r="38759" spans="1:2" x14ac:dyDescent="0.2">
      <c r="A38759" s="112" t="s">
        <v>79985</v>
      </c>
      <c r="B38759" s="112" t="s">
        <v>79986</v>
      </c>
    </row>
    <row r="38760" spans="1:2" x14ac:dyDescent="0.2">
      <c r="A38760" s="112" t="s">
        <v>79987</v>
      </c>
      <c r="B38760" s="112" t="s">
        <v>79988</v>
      </c>
    </row>
    <row r="38761" spans="1:2" x14ac:dyDescent="0.2">
      <c r="A38761" s="112" t="s">
        <v>79989</v>
      </c>
      <c r="B38761" s="112" t="s">
        <v>79990</v>
      </c>
    </row>
    <row r="38762" spans="1:2" x14ac:dyDescent="0.2">
      <c r="A38762" s="112" t="s">
        <v>79991</v>
      </c>
      <c r="B38762" s="112" t="s">
        <v>79992</v>
      </c>
    </row>
    <row r="38763" spans="1:2" x14ac:dyDescent="0.2">
      <c r="A38763" s="112" t="s">
        <v>79993</v>
      </c>
      <c r="B38763" s="112" t="s">
        <v>79994</v>
      </c>
    </row>
    <row r="38764" spans="1:2" x14ac:dyDescent="0.2">
      <c r="A38764" s="112" t="s">
        <v>79995</v>
      </c>
      <c r="B38764" s="112" t="s">
        <v>79996</v>
      </c>
    </row>
    <row r="38765" spans="1:2" x14ac:dyDescent="0.2">
      <c r="A38765" s="112" t="s">
        <v>79997</v>
      </c>
      <c r="B38765" s="112" t="s">
        <v>79998</v>
      </c>
    </row>
    <row r="38766" spans="1:2" x14ac:dyDescent="0.2">
      <c r="A38766" s="112" t="s">
        <v>79999</v>
      </c>
      <c r="B38766" s="112" t="s">
        <v>80000</v>
      </c>
    </row>
    <row r="38767" spans="1:2" x14ac:dyDescent="0.2">
      <c r="A38767" s="112" t="s">
        <v>80001</v>
      </c>
      <c r="B38767" s="112" t="s">
        <v>80002</v>
      </c>
    </row>
    <row r="38768" spans="1:2" x14ac:dyDescent="0.2">
      <c r="A38768" s="112" t="s">
        <v>80003</v>
      </c>
      <c r="B38768" s="112" t="s">
        <v>80004</v>
      </c>
    </row>
    <row r="38769" spans="1:2" x14ac:dyDescent="0.2">
      <c r="A38769" s="112" t="s">
        <v>80005</v>
      </c>
      <c r="B38769" s="112" t="s">
        <v>80006</v>
      </c>
    </row>
    <row r="38770" spans="1:2" x14ac:dyDescent="0.2">
      <c r="A38770" s="112" t="s">
        <v>80007</v>
      </c>
      <c r="B38770" s="112" t="s">
        <v>80008</v>
      </c>
    </row>
    <row r="38771" spans="1:2" x14ac:dyDescent="0.2">
      <c r="A38771" s="112" t="s">
        <v>80009</v>
      </c>
      <c r="B38771" s="112" t="s">
        <v>80010</v>
      </c>
    </row>
    <row r="38772" spans="1:2" x14ac:dyDescent="0.2">
      <c r="A38772" s="112" t="s">
        <v>80011</v>
      </c>
      <c r="B38772" s="112" t="s">
        <v>80012</v>
      </c>
    </row>
    <row r="38773" spans="1:2" x14ac:dyDescent="0.2">
      <c r="A38773" s="112" t="s">
        <v>80013</v>
      </c>
      <c r="B38773" s="112" t="s">
        <v>80014</v>
      </c>
    </row>
    <row r="38774" spans="1:2" x14ac:dyDescent="0.2">
      <c r="A38774" s="112" t="s">
        <v>80015</v>
      </c>
      <c r="B38774" s="112" t="s">
        <v>80016</v>
      </c>
    </row>
    <row r="38775" spans="1:2" x14ac:dyDescent="0.2">
      <c r="A38775" s="112" t="s">
        <v>80017</v>
      </c>
      <c r="B38775" s="112" t="s">
        <v>80018</v>
      </c>
    </row>
    <row r="38776" spans="1:2" x14ac:dyDescent="0.2">
      <c r="A38776" s="112" t="s">
        <v>80019</v>
      </c>
      <c r="B38776" s="112" t="s">
        <v>80020</v>
      </c>
    </row>
    <row r="38777" spans="1:2" x14ac:dyDescent="0.2">
      <c r="A38777" s="112" t="s">
        <v>80021</v>
      </c>
      <c r="B38777" s="112" t="s">
        <v>80022</v>
      </c>
    </row>
    <row r="38778" spans="1:2" x14ac:dyDescent="0.2">
      <c r="A38778" s="112" t="s">
        <v>80023</v>
      </c>
      <c r="B38778" s="112" t="s">
        <v>80024</v>
      </c>
    </row>
    <row r="38779" spans="1:2" x14ac:dyDescent="0.2">
      <c r="A38779" s="112" t="s">
        <v>80025</v>
      </c>
      <c r="B38779" s="112" t="s">
        <v>80026</v>
      </c>
    </row>
    <row r="38780" spans="1:2" x14ac:dyDescent="0.2">
      <c r="A38780" s="112" t="s">
        <v>80027</v>
      </c>
      <c r="B38780" s="112" t="s">
        <v>80028</v>
      </c>
    </row>
    <row r="38781" spans="1:2" x14ac:dyDescent="0.2">
      <c r="A38781" s="112" t="s">
        <v>80029</v>
      </c>
      <c r="B38781" s="112" t="s">
        <v>80030</v>
      </c>
    </row>
    <row r="38782" spans="1:2" x14ac:dyDescent="0.2">
      <c r="A38782" s="112" t="s">
        <v>80031</v>
      </c>
      <c r="B38782" s="112" t="s">
        <v>80032</v>
      </c>
    </row>
    <row r="38783" spans="1:2" x14ac:dyDescent="0.2">
      <c r="A38783" s="112" t="s">
        <v>80033</v>
      </c>
      <c r="B38783" s="112" t="s">
        <v>80034</v>
      </c>
    </row>
    <row r="38784" spans="1:2" x14ac:dyDescent="0.2">
      <c r="A38784" s="112" t="s">
        <v>80035</v>
      </c>
      <c r="B38784" s="112" t="s">
        <v>80036</v>
      </c>
    </row>
    <row r="38785" spans="1:2" x14ac:dyDescent="0.2">
      <c r="A38785" s="112" t="s">
        <v>80037</v>
      </c>
      <c r="B38785" s="112" t="s">
        <v>80038</v>
      </c>
    </row>
    <row r="38786" spans="1:2" x14ac:dyDescent="0.2">
      <c r="A38786" s="112" t="s">
        <v>80039</v>
      </c>
      <c r="B38786" s="112" t="s">
        <v>80040</v>
      </c>
    </row>
    <row r="38787" spans="1:2" x14ac:dyDescent="0.2">
      <c r="A38787" s="112" t="s">
        <v>80041</v>
      </c>
      <c r="B38787" s="112" t="s">
        <v>80042</v>
      </c>
    </row>
    <row r="38788" spans="1:2" x14ac:dyDescent="0.2">
      <c r="A38788" s="112" t="s">
        <v>80043</v>
      </c>
      <c r="B38788" s="112" t="s">
        <v>80044</v>
      </c>
    </row>
    <row r="38789" spans="1:2" x14ac:dyDescent="0.2">
      <c r="A38789" s="112" t="s">
        <v>80045</v>
      </c>
      <c r="B38789" s="112" t="s">
        <v>80046</v>
      </c>
    </row>
    <row r="38790" spans="1:2" x14ac:dyDescent="0.2">
      <c r="A38790" s="112" t="s">
        <v>80047</v>
      </c>
      <c r="B38790" s="112" t="s">
        <v>80048</v>
      </c>
    </row>
    <row r="38791" spans="1:2" x14ac:dyDescent="0.2">
      <c r="A38791" s="112" t="s">
        <v>80049</v>
      </c>
      <c r="B38791" s="112" t="s">
        <v>80050</v>
      </c>
    </row>
    <row r="38792" spans="1:2" x14ac:dyDescent="0.2">
      <c r="A38792" s="112" t="s">
        <v>80051</v>
      </c>
      <c r="B38792" s="112" t="s">
        <v>80052</v>
      </c>
    </row>
    <row r="38793" spans="1:2" x14ac:dyDescent="0.2">
      <c r="A38793" s="112" t="s">
        <v>80053</v>
      </c>
      <c r="B38793" s="112" t="s">
        <v>80054</v>
      </c>
    </row>
    <row r="38794" spans="1:2" x14ac:dyDescent="0.2">
      <c r="A38794" s="112" t="s">
        <v>80055</v>
      </c>
      <c r="B38794" s="112" t="s">
        <v>80056</v>
      </c>
    </row>
    <row r="38795" spans="1:2" x14ac:dyDescent="0.2">
      <c r="A38795" s="112" t="s">
        <v>80057</v>
      </c>
      <c r="B38795" s="112" t="s">
        <v>80058</v>
      </c>
    </row>
    <row r="38796" spans="1:2" x14ac:dyDescent="0.2">
      <c r="A38796" s="112" t="s">
        <v>80059</v>
      </c>
      <c r="B38796" s="112" t="s">
        <v>80060</v>
      </c>
    </row>
    <row r="38797" spans="1:2" x14ac:dyDescent="0.2">
      <c r="A38797" s="112" t="s">
        <v>80061</v>
      </c>
      <c r="B38797" s="112" t="s">
        <v>80062</v>
      </c>
    </row>
    <row r="38798" spans="1:2" x14ac:dyDescent="0.2">
      <c r="A38798" s="112" t="s">
        <v>80063</v>
      </c>
      <c r="B38798" s="112" t="s">
        <v>80064</v>
      </c>
    </row>
    <row r="38799" spans="1:2" x14ac:dyDescent="0.2">
      <c r="A38799" s="112" t="s">
        <v>80065</v>
      </c>
      <c r="B38799" s="112" t="s">
        <v>80066</v>
      </c>
    </row>
    <row r="38800" spans="1:2" x14ac:dyDescent="0.2">
      <c r="A38800" s="112" t="s">
        <v>80067</v>
      </c>
      <c r="B38800" s="112" t="s">
        <v>80068</v>
      </c>
    </row>
    <row r="38801" spans="1:2" x14ac:dyDescent="0.2">
      <c r="A38801" s="112" t="s">
        <v>80069</v>
      </c>
      <c r="B38801" s="112" t="s">
        <v>80070</v>
      </c>
    </row>
    <row r="38802" spans="1:2" x14ac:dyDescent="0.2">
      <c r="A38802" s="112" t="s">
        <v>80071</v>
      </c>
      <c r="B38802" s="112" t="s">
        <v>80072</v>
      </c>
    </row>
    <row r="38803" spans="1:2" x14ac:dyDescent="0.2">
      <c r="A38803" s="112" t="s">
        <v>80073</v>
      </c>
      <c r="B38803" s="112" t="s">
        <v>80074</v>
      </c>
    </row>
    <row r="38804" spans="1:2" x14ac:dyDescent="0.2">
      <c r="A38804" s="112" t="s">
        <v>80075</v>
      </c>
      <c r="B38804" s="112" t="s">
        <v>80076</v>
      </c>
    </row>
    <row r="38805" spans="1:2" x14ac:dyDescent="0.2">
      <c r="A38805" s="112" t="s">
        <v>80077</v>
      </c>
      <c r="B38805" s="112" t="s">
        <v>80078</v>
      </c>
    </row>
    <row r="38806" spans="1:2" x14ac:dyDescent="0.2">
      <c r="A38806" s="112" t="s">
        <v>80079</v>
      </c>
      <c r="B38806" s="112" t="s">
        <v>80080</v>
      </c>
    </row>
    <row r="38807" spans="1:2" x14ac:dyDescent="0.2">
      <c r="A38807" s="112" t="s">
        <v>80081</v>
      </c>
      <c r="B38807" s="112" t="s">
        <v>80082</v>
      </c>
    </row>
    <row r="38808" spans="1:2" x14ac:dyDescent="0.2">
      <c r="A38808" s="112" t="s">
        <v>80083</v>
      </c>
      <c r="B38808" s="112" t="s">
        <v>80084</v>
      </c>
    </row>
    <row r="38809" spans="1:2" x14ac:dyDescent="0.2">
      <c r="A38809" s="112" t="s">
        <v>80085</v>
      </c>
      <c r="B38809" s="112" t="s">
        <v>80086</v>
      </c>
    </row>
    <row r="38810" spans="1:2" x14ac:dyDescent="0.2">
      <c r="A38810" s="112" t="s">
        <v>80087</v>
      </c>
      <c r="B38810" s="112" t="s">
        <v>80088</v>
      </c>
    </row>
    <row r="38811" spans="1:2" x14ac:dyDescent="0.2">
      <c r="A38811" s="112" t="s">
        <v>80089</v>
      </c>
      <c r="B38811" s="112" t="s">
        <v>80090</v>
      </c>
    </row>
    <row r="38812" spans="1:2" x14ac:dyDescent="0.2">
      <c r="A38812" s="112" t="s">
        <v>80091</v>
      </c>
      <c r="B38812" s="112" t="s">
        <v>80092</v>
      </c>
    </row>
    <row r="38813" spans="1:2" x14ac:dyDescent="0.2">
      <c r="A38813" s="112" t="s">
        <v>80093</v>
      </c>
      <c r="B38813" s="112" t="s">
        <v>80094</v>
      </c>
    </row>
    <row r="38814" spans="1:2" x14ac:dyDescent="0.2">
      <c r="A38814" s="112" t="s">
        <v>80095</v>
      </c>
      <c r="B38814" s="112" t="s">
        <v>80096</v>
      </c>
    </row>
    <row r="38815" spans="1:2" x14ac:dyDescent="0.2">
      <c r="A38815" s="112" t="s">
        <v>80097</v>
      </c>
      <c r="B38815" s="112" t="s">
        <v>80098</v>
      </c>
    </row>
    <row r="38816" spans="1:2" x14ac:dyDescent="0.2">
      <c r="A38816" s="112" t="s">
        <v>80099</v>
      </c>
      <c r="B38816" s="112" t="s">
        <v>80100</v>
      </c>
    </row>
    <row r="38817" spans="1:2" x14ac:dyDescent="0.2">
      <c r="A38817" s="112" t="s">
        <v>80101</v>
      </c>
      <c r="B38817" s="112" t="s">
        <v>80102</v>
      </c>
    </row>
    <row r="38818" spans="1:2" x14ac:dyDescent="0.2">
      <c r="A38818" s="112" t="s">
        <v>80103</v>
      </c>
      <c r="B38818" s="112" t="s">
        <v>80104</v>
      </c>
    </row>
    <row r="38819" spans="1:2" x14ac:dyDescent="0.2">
      <c r="A38819" s="112" t="s">
        <v>80105</v>
      </c>
      <c r="B38819" s="112" t="s">
        <v>80106</v>
      </c>
    </row>
    <row r="38820" spans="1:2" x14ac:dyDescent="0.2">
      <c r="A38820" s="112" t="s">
        <v>80107</v>
      </c>
      <c r="B38820" s="112" t="s">
        <v>80108</v>
      </c>
    </row>
    <row r="38821" spans="1:2" x14ac:dyDescent="0.2">
      <c r="A38821" s="112" t="s">
        <v>80109</v>
      </c>
      <c r="B38821" s="112" t="s">
        <v>80110</v>
      </c>
    </row>
    <row r="38822" spans="1:2" x14ac:dyDescent="0.2">
      <c r="A38822" s="112" t="s">
        <v>80111</v>
      </c>
      <c r="B38822" s="112" t="s">
        <v>80112</v>
      </c>
    </row>
    <row r="38823" spans="1:2" x14ac:dyDescent="0.2">
      <c r="A38823" s="112" t="s">
        <v>80113</v>
      </c>
      <c r="B38823" s="112" t="s">
        <v>80114</v>
      </c>
    </row>
    <row r="38824" spans="1:2" x14ac:dyDescent="0.2">
      <c r="A38824" s="112" t="s">
        <v>80115</v>
      </c>
      <c r="B38824" s="112" t="s">
        <v>80116</v>
      </c>
    </row>
    <row r="38825" spans="1:2" x14ac:dyDescent="0.2">
      <c r="A38825" s="112" t="s">
        <v>80117</v>
      </c>
      <c r="B38825" s="112" t="s">
        <v>80118</v>
      </c>
    </row>
    <row r="38826" spans="1:2" x14ac:dyDescent="0.2">
      <c r="A38826" s="112" t="s">
        <v>80119</v>
      </c>
      <c r="B38826" s="112" t="s">
        <v>80120</v>
      </c>
    </row>
    <row r="38827" spans="1:2" x14ac:dyDescent="0.2">
      <c r="A38827" s="112" t="s">
        <v>80121</v>
      </c>
      <c r="B38827" s="112" t="s">
        <v>80122</v>
      </c>
    </row>
    <row r="38828" spans="1:2" x14ac:dyDescent="0.2">
      <c r="A38828" s="112" t="s">
        <v>80123</v>
      </c>
      <c r="B38828" s="112" t="s">
        <v>80124</v>
      </c>
    </row>
    <row r="38829" spans="1:2" x14ac:dyDescent="0.2">
      <c r="A38829" s="112" t="s">
        <v>80125</v>
      </c>
      <c r="B38829" s="112" t="s">
        <v>80126</v>
      </c>
    </row>
    <row r="38830" spans="1:2" x14ac:dyDescent="0.2">
      <c r="A38830" s="112" t="s">
        <v>80127</v>
      </c>
      <c r="B38830" s="112" t="s">
        <v>80128</v>
      </c>
    </row>
    <row r="38831" spans="1:2" x14ac:dyDescent="0.2">
      <c r="A38831" s="112" t="s">
        <v>80129</v>
      </c>
      <c r="B38831" s="112" t="s">
        <v>80130</v>
      </c>
    </row>
    <row r="38832" spans="1:2" x14ac:dyDescent="0.2">
      <c r="A38832" s="112" t="s">
        <v>80131</v>
      </c>
      <c r="B38832" s="112" t="s">
        <v>80132</v>
      </c>
    </row>
    <row r="38833" spans="1:2" x14ac:dyDescent="0.2">
      <c r="A38833" s="112" t="s">
        <v>80133</v>
      </c>
      <c r="B38833" s="112" t="s">
        <v>80134</v>
      </c>
    </row>
    <row r="38834" spans="1:2" x14ac:dyDescent="0.2">
      <c r="A38834" s="112" t="s">
        <v>80135</v>
      </c>
      <c r="B38834" s="112" t="s">
        <v>80136</v>
      </c>
    </row>
    <row r="38835" spans="1:2" x14ac:dyDescent="0.2">
      <c r="A38835" s="112" t="s">
        <v>80137</v>
      </c>
      <c r="B38835" s="112" t="s">
        <v>80138</v>
      </c>
    </row>
    <row r="38836" spans="1:2" x14ac:dyDescent="0.2">
      <c r="A38836" s="112" t="s">
        <v>80139</v>
      </c>
      <c r="B38836" s="112" t="s">
        <v>80140</v>
      </c>
    </row>
    <row r="38837" spans="1:2" x14ac:dyDescent="0.2">
      <c r="A38837" s="112" t="s">
        <v>80141</v>
      </c>
      <c r="B38837" s="112" t="s">
        <v>80142</v>
      </c>
    </row>
    <row r="38838" spans="1:2" x14ac:dyDescent="0.2">
      <c r="A38838" s="112" t="s">
        <v>80143</v>
      </c>
      <c r="B38838" s="112" t="s">
        <v>80144</v>
      </c>
    </row>
    <row r="38839" spans="1:2" x14ac:dyDescent="0.2">
      <c r="A38839" s="112" t="s">
        <v>80145</v>
      </c>
      <c r="B38839" s="112" t="s">
        <v>80146</v>
      </c>
    </row>
    <row r="38840" spans="1:2" x14ac:dyDescent="0.2">
      <c r="A38840" s="112" t="s">
        <v>80147</v>
      </c>
      <c r="B38840" s="112" t="s">
        <v>80148</v>
      </c>
    </row>
    <row r="38841" spans="1:2" x14ac:dyDescent="0.2">
      <c r="A38841" s="112" t="s">
        <v>80149</v>
      </c>
      <c r="B38841" s="112" t="s">
        <v>80150</v>
      </c>
    </row>
    <row r="38842" spans="1:2" x14ac:dyDescent="0.2">
      <c r="A38842" s="112" t="s">
        <v>80151</v>
      </c>
      <c r="B38842" s="112" t="s">
        <v>80152</v>
      </c>
    </row>
    <row r="38843" spans="1:2" x14ac:dyDescent="0.2">
      <c r="A38843" s="112" t="s">
        <v>80153</v>
      </c>
      <c r="B38843" s="112" t="s">
        <v>80154</v>
      </c>
    </row>
    <row r="38844" spans="1:2" x14ac:dyDescent="0.2">
      <c r="A38844" s="112" t="s">
        <v>80155</v>
      </c>
      <c r="B38844" s="112" t="s">
        <v>80156</v>
      </c>
    </row>
    <row r="38845" spans="1:2" x14ac:dyDescent="0.2">
      <c r="A38845" s="112" t="s">
        <v>80157</v>
      </c>
      <c r="B38845" s="112" t="s">
        <v>80158</v>
      </c>
    </row>
    <row r="38846" spans="1:2" x14ac:dyDescent="0.2">
      <c r="A38846" s="112" t="s">
        <v>80159</v>
      </c>
      <c r="B38846" s="112" t="s">
        <v>80160</v>
      </c>
    </row>
    <row r="38847" spans="1:2" x14ac:dyDescent="0.2">
      <c r="A38847" s="112" t="s">
        <v>80161</v>
      </c>
      <c r="B38847" s="112" t="s">
        <v>80162</v>
      </c>
    </row>
    <row r="38848" spans="1:2" x14ac:dyDescent="0.2">
      <c r="A38848" s="112" t="s">
        <v>80163</v>
      </c>
      <c r="B38848" s="112" t="s">
        <v>80164</v>
      </c>
    </row>
    <row r="38849" spans="1:2" x14ac:dyDescent="0.2">
      <c r="A38849" s="112" t="s">
        <v>80165</v>
      </c>
      <c r="B38849" s="112" t="s">
        <v>80166</v>
      </c>
    </row>
    <row r="38850" spans="1:2" x14ac:dyDescent="0.2">
      <c r="A38850" s="112" t="s">
        <v>80167</v>
      </c>
      <c r="B38850" s="112" t="s">
        <v>80168</v>
      </c>
    </row>
    <row r="38851" spans="1:2" x14ac:dyDescent="0.2">
      <c r="A38851" s="112" t="s">
        <v>80169</v>
      </c>
      <c r="B38851" s="112" t="s">
        <v>80170</v>
      </c>
    </row>
    <row r="38852" spans="1:2" x14ac:dyDescent="0.2">
      <c r="A38852" s="112" t="s">
        <v>80171</v>
      </c>
      <c r="B38852" s="112" t="s">
        <v>80172</v>
      </c>
    </row>
    <row r="38853" spans="1:2" x14ac:dyDescent="0.2">
      <c r="A38853" s="112" t="s">
        <v>80173</v>
      </c>
      <c r="B38853" s="112" t="s">
        <v>80174</v>
      </c>
    </row>
    <row r="38854" spans="1:2" x14ac:dyDescent="0.2">
      <c r="A38854" s="112" t="s">
        <v>80175</v>
      </c>
      <c r="B38854" s="112" t="s">
        <v>80176</v>
      </c>
    </row>
    <row r="38855" spans="1:2" x14ac:dyDescent="0.2">
      <c r="A38855" s="112" t="s">
        <v>80177</v>
      </c>
      <c r="B38855" s="112" t="s">
        <v>80178</v>
      </c>
    </row>
    <row r="38856" spans="1:2" x14ac:dyDescent="0.2">
      <c r="A38856" s="112" t="s">
        <v>80179</v>
      </c>
      <c r="B38856" s="112" t="s">
        <v>80180</v>
      </c>
    </row>
    <row r="38857" spans="1:2" x14ac:dyDescent="0.2">
      <c r="A38857" s="112" t="s">
        <v>80181</v>
      </c>
      <c r="B38857" s="112" t="s">
        <v>80182</v>
      </c>
    </row>
    <row r="38858" spans="1:2" x14ac:dyDescent="0.2">
      <c r="A38858" s="112" t="s">
        <v>80183</v>
      </c>
      <c r="B38858" s="112" t="s">
        <v>80184</v>
      </c>
    </row>
    <row r="38859" spans="1:2" x14ac:dyDescent="0.2">
      <c r="A38859" s="112" t="s">
        <v>80185</v>
      </c>
      <c r="B38859" s="112" t="s">
        <v>80186</v>
      </c>
    </row>
    <row r="38860" spans="1:2" x14ac:dyDescent="0.2">
      <c r="A38860" s="112" t="s">
        <v>80187</v>
      </c>
      <c r="B38860" s="112" t="s">
        <v>80188</v>
      </c>
    </row>
    <row r="38861" spans="1:2" x14ac:dyDescent="0.2">
      <c r="A38861" s="112" t="s">
        <v>80189</v>
      </c>
      <c r="B38861" s="112" t="s">
        <v>80190</v>
      </c>
    </row>
    <row r="38862" spans="1:2" x14ac:dyDescent="0.2">
      <c r="A38862" s="112" t="s">
        <v>80191</v>
      </c>
      <c r="B38862" s="112" t="s">
        <v>80192</v>
      </c>
    </row>
    <row r="38863" spans="1:2" x14ac:dyDescent="0.2">
      <c r="A38863" s="112" t="s">
        <v>80193</v>
      </c>
      <c r="B38863" s="112" t="s">
        <v>80194</v>
      </c>
    </row>
    <row r="38864" spans="1:2" x14ac:dyDescent="0.2">
      <c r="A38864" s="112" t="s">
        <v>80195</v>
      </c>
      <c r="B38864" s="112" t="s">
        <v>80196</v>
      </c>
    </row>
    <row r="38865" spans="1:2" x14ac:dyDescent="0.2">
      <c r="A38865" s="112" t="s">
        <v>80197</v>
      </c>
      <c r="B38865" s="112" t="s">
        <v>80198</v>
      </c>
    </row>
    <row r="38866" spans="1:2" x14ac:dyDescent="0.2">
      <c r="A38866" s="112" t="s">
        <v>80199</v>
      </c>
      <c r="B38866" s="112" t="s">
        <v>80200</v>
      </c>
    </row>
    <row r="38867" spans="1:2" x14ac:dyDescent="0.2">
      <c r="A38867" s="112" t="s">
        <v>80201</v>
      </c>
      <c r="B38867" s="112" t="s">
        <v>80202</v>
      </c>
    </row>
    <row r="38868" spans="1:2" x14ac:dyDescent="0.2">
      <c r="A38868" s="112" t="s">
        <v>80203</v>
      </c>
      <c r="B38868" s="112" t="s">
        <v>80204</v>
      </c>
    </row>
    <row r="38869" spans="1:2" x14ac:dyDescent="0.2">
      <c r="A38869" s="112" t="s">
        <v>80205</v>
      </c>
      <c r="B38869" s="112" t="s">
        <v>80206</v>
      </c>
    </row>
    <row r="38870" spans="1:2" x14ac:dyDescent="0.2">
      <c r="A38870" s="112" t="s">
        <v>80207</v>
      </c>
      <c r="B38870" s="112" t="s">
        <v>80208</v>
      </c>
    </row>
    <row r="38871" spans="1:2" x14ac:dyDescent="0.2">
      <c r="A38871" s="112" t="s">
        <v>80209</v>
      </c>
      <c r="B38871" s="112" t="s">
        <v>80210</v>
      </c>
    </row>
    <row r="38872" spans="1:2" x14ac:dyDescent="0.2">
      <c r="A38872" s="112" t="s">
        <v>80211</v>
      </c>
      <c r="B38872" s="112" t="s">
        <v>80212</v>
      </c>
    </row>
    <row r="38873" spans="1:2" x14ac:dyDescent="0.2">
      <c r="A38873" s="112" t="s">
        <v>80213</v>
      </c>
      <c r="B38873" s="112" t="s">
        <v>80214</v>
      </c>
    </row>
    <row r="38874" spans="1:2" x14ac:dyDescent="0.2">
      <c r="A38874" s="112" t="s">
        <v>80215</v>
      </c>
      <c r="B38874" s="112" t="s">
        <v>80216</v>
      </c>
    </row>
    <row r="38875" spans="1:2" x14ac:dyDescent="0.2">
      <c r="A38875" s="112" t="s">
        <v>80217</v>
      </c>
      <c r="B38875" s="112" t="s">
        <v>80218</v>
      </c>
    </row>
    <row r="38876" spans="1:2" x14ac:dyDescent="0.2">
      <c r="A38876" s="112" t="s">
        <v>80219</v>
      </c>
      <c r="B38876" s="112" t="s">
        <v>80220</v>
      </c>
    </row>
    <row r="38877" spans="1:2" x14ac:dyDescent="0.2">
      <c r="A38877" s="112" t="s">
        <v>80221</v>
      </c>
      <c r="B38877" s="112" t="s">
        <v>80222</v>
      </c>
    </row>
    <row r="38878" spans="1:2" x14ac:dyDescent="0.2">
      <c r="A38878" s="112" t="s">
        <v>80223</v>
      </c>
      <c r="B38878" s="112" t="s">
        <v>80224</v>
      </c>
    </row>
    <row r="38879" spans="1:2" x14ac:dyDescent="0.2">
      <c r="A38879" s="112" t="s">
        <v>80225</v>
      </c>
      <c r="B38879" s="112" t="s">
        <v>80226</v>
      </c>
    </row>
    <row r="38880" spans="1:2" x14ac:dyDescent="0.2">
      <c r="A38880" s="112" t="s">
        <v>80227</v>
      </c>
      <c r="B38880" s="112" t="s">
        <v>80228</v>
      </c>
    </row>
    <row r="38881" spans="1:2" x14ac:dyDescent="0.2">
      <c r="A38881" s="112" t="s">
        <v>80229</v>
      </c>
      <c r="B38881" s="112" t="s">
        <v>80230</v>
      </c>
    </row>
    <row r="38882" spans="1:2" x14ac:dyDescent="0.2">
      <c r="A38882" s="112" t="s">
        <v>80231</v>
      </c>
      <c r="B38882" s="112" t="s">
        <v>80232</v>
      </c>
    </row>
    <row r="38883" spans="1:2" x14ac:dyDescent="0.2">
      <c r="A38883" s="112" t="s">
        <v>80233</v>
      </c>
      <c r="B38883" s="112" t="s">
        <v>80234</v>
      </c>
    </row>
    <row r="38884" spans="1:2" x14ac:dyDescent="0.2">
      <c r="A38884" s="112" t="s">
        <v>80235</v>
      </c>
      <c r="B38884" s="112" t="s">
        <v>80236</v>
      </c>
    </row>
    <row r="38885" spans="1:2" x14ac:dyDescent="0.2">
      <c r="A38885" s="112" t="s">
        <v>80237</v>
      </c>
      <c r="B38885" s="112" t="s">
        <v>80238</v>
      </c>
    </row>
    <row r="38886" spans="1:2" x14ac:dyDescent="0.2">
      <c r="A38886" s="112" t="s">
        <v>80239</v>
      </c>
      <c r="B38886" s="112" t="s">
        <v>80240</v>
      </c>
    </row>
    <row r="38887" spans="1:2" x14ac:dyDescent="0.2">
      <c r="A38887" s="112" t="s">
        <v>80241</v>
      </c>
      <c r="B38887" s="112" t="s">
        <v>80242</v>
      </c>
    </row>
    <row r="38888" spans="1:2" x14ac:dyDescent="0.2">
      <c r="A38888" s="112" t="s">
        <v>80243</v>
      </c>
      <c r="B38888" s="112" t="s">
        <v>80244</v>
      </c>
    </row>
    <row r="38889" spans="1:2" x14ac:dyDescent="0.2">
      <c r="A38889" s="112" t="s">
        <v>80245</v>
      </c>
      <c r="B38889" s="112" t="s">
        <v>80246</v>
      </c>
    </row>
    <row r="38890" spans="1:2" x14ac:dyDescent="0.2">
      <c r="A38890" s="112" t="s">
        <v>80247</v>
      </c>
      <c r="B38890" s="112" t="s">
        <v>80248</v>
      </c>
    </row>
    <row r="38891" spans="1:2" x14ac:dyDescent="0.2">
      <c r="A38891" s="112" t="s">
        <v>80249</v>
      </c>
      <c r="B38891" s="112" t="s">
        <v>80250</v>
      </c>
    </row>
    <row r="38892" spans="1:2" x14ac:dyDescent="0.2">
      <c r="A38892" s="112" t="s">
        <v>80251</v>
      </c>
      <c r="B38892" s="112" t="s">
        <v>80252</v>
      </c>
    </row>
    <row r="38893" spans="1:2" x14ac:dyDescent="0.2">
      <c r="A38893" s="112" t="s">
        <v>80253</v>
      </c>
      <c r="B38893" s="112" t="s">
        <v>80254</v>
      </c>
    </row>
    <row r="38894" spans="1:2" x14ac:dyDescent="0.2">
      <c r="A38894" s="112" t="s">
        <v>80255</v>
      </c>
      <c r="B38894" s="112" t="s">
        <v>80256</v>
      </c>
    </row>
    <row r="38895" spans="1:2" x14ac:dyDescent="0.2">
      <c r="A38895" s="112" t="s">
        <v>80257</v>
      </c>
      <c r="B38895" s="112" t="s">
        <v>80258</v>
      </c>
    </row>
    <row r="38896" spans="1:2" x14ac:dyDescent="0.2">
      <c r="A38896" s="112" t="s">
        <v>80259</v>
      </c>
      <c r="B38896" s="112" t="s">
        <v>80260</v>
      </c>
    </row>
    <row r="38897" spans="1:2" x14ac:dyDescent="0.2">
      <c r="A38897" s="112" t="s">
        <v>80261</v>
      </c>
      <c r="B38897" s="112" t="s">
        <v>80262</v>
      </c>
    </row>
    <row r="38898" spans="1:2" x14ac:dyDescent="0.2">
      <c r="A38898" s="112" t="s">
        <v>80263</v>
      </c>
      <c r="B38898" s="112" t="s">
        <v>80264</v>
      </c>
    </row>
    <row r="38899" spans="1:2" x14ac:dyDescent="0.2">
      <c r="A38899" s="112" t="s">
        <v>80265</v>
      </c>
      <c r="B38899" s="112" t="s">
        <v>80266</v>
      </c>
    </row>
    <row r="38900" spans="1:2" x14ac:dyDescent="0.2">
      <c r="A38900" s="112" t="s">
        <v>80267</v>
      </c>
      <c r="B38900" s="112" t="s">
        <v>80268</v>
      </c>
    </row>
    <row r="38901" spans="1:2" x14ac:dyDescent="0.2">
      <c r="A38901" s="112" t="s">
        <v>80269</v>
      </c>
      <c r="B38901" s="112" t="s">
        <v>80270</v>
      </c>
    </row>
    <row r="38902" spans="1:2" x14ac:dyDescent="0.2">
      <c r="A38902" s="112" t="s">
        <v>80271</v>
      </c>
      <c r="B38902" s="112" t="s">
        <v>80272</v>
      </c>
    </row>
    <row r="38903" spans="1:2" x14ac:dyDescent="0.2">
      <c r="A38903" s="112" t="s">
        <v>80273</v>
      </c>
      <c r="B38903" s="112" t="s">
        <v>80274</v>
      </c>
    </row>
    <row r="38904" spans="1:2" x14ac:dyDescent="0.2">
      <c r="A38904" s="112" t="s">
        <v>80275</v>
      </c>
      <c r="B38904" s="112" t="s">
        <v>80276</v>
      </c>
    </row>
    <row r="38905" spans="1:2" x14ac:dyDescent="0.2">
      <c r="A38905" s="112" t="s">
        <v>80277</v>
      </c>
      <c r="B38905" s="112" t="s">
        <v>80278</v>
      </c>
    </row>
    <row r="38906" spans="1:2" x14ac:dyDescent="0.2">
      <c r="A38906" s="112" t="s">
        <v>80279</v>
      </c>
      <c r="B38906" s="112" t="s">
        <v>80280</v>
      </c>
    </row>
    <row r="38907" spans="1:2" x14ac:dyDescent="0.2">
      <c r="A38907" s="112" t="s">
        <v>80281</v>
      </c>
      <c r="B38907" s="112" t="s">
        <v>80282</v>
      </c>
    </row>
    <row r="38908" spans="1:2" x14ac:dyDescent="0.2">
      <c r="A38908" s="112" t="s">
        <v>80283</v>
      </c>
      <c r="B38908" s="112" t="s">
        <v>80284</v>
      </c>
    </row>
    <row r="38909" spans="1:2" x14ac:dyDescent="0.2">
      <c r="A38909" s="112" t="s">
        <v>80285</v>
      </c>
      <c r="B38909" s="112" t="s">
        <v>80286</v>
      </c>
    </row>
    <row r="38910" spans="1:2" x14ac:dyDescent="0.2">
      <c r="A38910" s="112" t="s">
        <v>80287</v>
      </c>
      <c r="B38910" s="112" t="s">
        <v>80288</v>
      </c>
    </row>
    <row r="38911" spans="1:2" x14ac:dyDescent="0.2">
      <c r="A38911" s="112" t="s">
        <v>80289</v>
      </c>
      <c r="B38911" s="112" t="s">
        <v>80290</v>
      </c>
    </row>
    <row r="38912" spans="1:2" x14ac:dyDescent="0.2">
      <c r="A38912" s="112" t="s">
        <v>80291</v>
      </c>
      <c r="B38912" s="112" t="s">
        <v>80292</v>
      </c>
    </row>
    <row r="38913" spans="1:2" x14ac:dyDescent="0.2">
      <c r="A38913" s="112" t="s">
        <v>80293</v>
      </c>
      <c r="B38913" s="112" t="s">
        <v>80294</v>
      </c>
    </row>
    <row r="38914" spans="1:2" x14ac:dyDescent="0.2">
      <c r="A38914" s="112" t="s">
        <v>80295</v>
      </c>
      <c r="B38914" s="112" t="s">
        <v>80296</v>
      </c>
    </row>
    <row r="38915" spans="1:2" x14ac:dyDescent="0.2">
      <c r="A38915" s="112" t="s">
        <v>80297</v>
      </c>
      <c r="B38915" s="112" t="s">
        <v>80298</v>
      </c>
    </row>
    <row r="38916" spans="1:2" x14ac:dyDescent="0.2">
      <c r="A38916" s="112" t="s">
        <v>80299</v>
      </c>
      <c r="B38916" s="112" t="s">
        <v>80300</v>
      </c>
    </row>
    <row r="38917" spans="1:2" x14ac:dyDescent="0.2">
      <c r="A38917" s="112" t="s">
        <v>80301</v>
      </c>
      <c r="B38917" s="112" t="s">
        <v>80302</v>
      </c>
    </row>
    <row r="38918" spans="1:2" x14ac:dyDescent="0.2">
      <c r="A38918" s="112" t="s">
        <v>80303</v>
      </c>
      <c r="B38918" s="112" t="s">
        <v>80304</v>
      </c>
    </row>
    <row r="38919" spans="1:2" x14ac:dyDescent="0.2">
      <c r="A38919" s="112" t="s">
        <v>80305</v>
      </c>
      <c r="B38919" s="112" t="s">
        <v>80306</v>
      </c>
    </row>
    <row r="38920" spans="1:2" x14ac:dyDescent="0.2">
      <c r="A38920" s="112" t="s">
        <v>80307</v>
      </c>
      <c r="B38920" s="112" t="s">
        <v>80308</v>
      </c>
    </row>
    <row r="38921" spans="1:2" x14ac:dyDescent="0.2">
      <c r="A38921" s="112" t="s">
        <v>80309</v>
      </c>
      <c r="B38921" s="112" t="s">
        <v>80310</v>
      </c>
    </row>
    <row r="38922" spans="1:2" x14ac:dyDescent="0.2">
      <c r="A38922" s="112" t="s">
        <v>80311</v>
      </c>
      <c r="B38922" s="112" t="s">
        <v>80312</v>
      </c>
    </row>
    <row r="38923" spans="1:2" x14ac:dyDescent="0.2">
      <c r="A38923" s="112" t="s">
        <v>80313</v>
      </c>
      <c r="B38923" s="112" t="s">
        <v>80314</v>
      </c>
    </row>
    <row r="38924" spans="1:2" x14ac:dyDescent="0.2">
      <c r="A38924" s="112" t="s">
        <v>80315</v>
      </c>
      <c r="B38924" s="112" t="s">
        <v>80316</v>
      </c>
    </row>
    <row r="38925" spans="1:2" x14ac:dyDescent="0.2">
      <c r="A38925" s="112" t="s">
        <v>80317</v>
      </c>
      <c r="B38925" s="112" t="s">
        <v>80318</v>
      </c>
    </row>
    <row r="38926" spans="1:2" x14ac:dyDescent="0.2">
      <c r="A38926" s="112" t="s">
        <v>80319</v>
      </c>
      <c r="B38926" s="112" t="s">
        <v>80320</v>
      </c>
    </row>
    <row r="38927" spans="1:2" x14ac:dyDescent="0.2">
      <c r="A38927" s="112" t="s">
        <v>80321</v>
      </c>
      <c r="B38927" s="112" t="s">
        <v>80322</v>
      </c>
    </row>
    <row r="38928" spans="1:2" x14ac:dyDescent="0.2">
      <c r="A38928" s="112" t="s">
        <v>80323</v>
      </c>
      <c r="B38928" s="112" t="s">
        <v>80324</v>
      </c>
    </row>
    <row r="38929" spans="1:2" x14ac:dyDescent="0.2">
      <c r="A38929" s="112" t="s">
        <v>80325</v>
      </c>
      <c r="B38929" s="112" t="s">
        <v>80326</v>
      </c>
    </row>
    <row r="38930" spans="1:2" x14ac:dyDescent="0.2">
      <c r="A38930" s="112" t="s">
        <v>80327</v>
      </c>
      <c r="B38930" s="112" t="s">
        <v>80328</v>
      </c>
    </row>
    <row r="38931" spans="1:2" x14ac:dyDescent="0.2">
      <c r="A38931" s="112" t="s">
        <v>80329</v>
      </c>
      <c r="B38931" s="112" t="s">
        <v>80330</v>
      </c>
    </row>
    <row r="38932" spans="1:2" x14ac:dyDescent="0.2">
      <c r="A38932" s="112" t="s">
        <v>80331</v>
      </c>
      <c r="B38932" s="112" t="s">
        <v>80332</v>
      </c>
    </row>
    <row r="38933" spans="1:2" x14ac:dyDescent="0.2">
      <c r="A38933" s="112" t="s">
        <v>80333</v>
      </c>
      <c r="B38933" s="112" t="s">
        <v>80334</v>
      </c>
    </row>
    <row r="38934" spans="1:2" x14ac:dyDescent="0.2">
      <c r="A38934" s="112" t="s">
        <v>80335</v>
      </c>
      <c r="B38934" s="112" t="s">
        <v>80336</v>
      </c>
    </row>
    <row r="38935" spans="1:2" x14ac:dyDescent="0.2">
      <c r="A38935" s="112" t="s">
        <v>80337</v>
      </c>
      <c r="B38935" s="112" t="s">
        <v>80338</v>
      </c>
    </row>
    <row r="38936" spans="1:2" x14ac:dyDescent="0.2">
      <c r="A38936" s="112" t="s">
        <v>80339</v>
      </c>
      <c r="B38936" s="112" t="s">
        <v>80340</v>
      </c>
    </row>
    <row r="38937" spans="1:2" x14ac:dyDescent="0.2">
      <c r="A38937" s="112" t="s">
        <v>80341</v>
      </c>
      <c r="B38937" s="112" t="s">
        <v>80342</v>
      </c>
    </row>
    <row r="38938" spans="1:2" x14ac:dyDescent="0.2">
      <c r="A38938" s="112" t="s">
        <v>80343</v>
      </c>
      <c r="B38938" s="112" t="s">
        <v>80344</v>
      </c>
    </row>
    <row r="38939" spans="1:2" x14ac:dyDescent="0.2">
      <c r="A38939" s="112" t="s">
        <v>80345</v>
      </c>
      <c r="B38939" s="112" t="s">
        <v>80346</v>
      </c>
    </row>
    <row r="38940" spans="1:2" x14ac:dyDescent="0.2">
      <c r="A38940" s="112" t="s">
        <v>80347</v>
      </c>
      <c r="B38940" s="112" t="s">
        <v>80348</v>
      </c>
    </row>
    <row r="38941" spans="1:2" x14ac:dyDescent="0.2">
      <c r="A38941" s="112" t="s">
        <v>80349</v>
      </c>
      <c r="B38941" s="112" t="s">
        <v>80350</v>
      </c>
    </row>
    <row r="38942" spans="1:2" x14ac:dyDescent="0.2">
      <c r="A38942" s="112" t="s">
        <v>80351</v>
      </c>
      <c r="B38942" s="112" t="s">
        <v>80352</v>
      </c>
    </row>
    <row r="38943" spans="1:2" x14ac:dyDescent="0.2">
      <c r="A38943" s="112" t="s">
        <v>80353</v>
      </c>
      <c r="B38943" s="112" t="s">
        <v>80354</v>
      </c>
    </row>
    <row r="38944" spans="1:2" x14ac:dyDescent="0.2">
      <c r="A38944" s="112" t="s">
        <v>80355</v>
      </c>
      <c r="B38944" s="112" t="s">
        <v>80356</v>
      </c>
    </row>
    <row r="38945" spans="1:2" x14ac:dyDescent="0.2">
      <c r="A38945" s="112" t="s">
        <v>80357</v>
      </c>
      <c r="B38945" s="112" t="s">
        <v>80358</v>
      </c>
    </row>
    <row r="38946" spans="1:2" x14ac:dyDescent="0.2">
      <c r="A38946" s="112" t="s">
        <v>80359</v>
      </c>
      <c r="B38946" s="112" t="s">
        <v>80360</v>
      </c>
    </row>
    <row r="38947" spans="1:2" x14ac:dyDescent="0.2">
      <c r="A38947" s="112" t="s">
        <v>80361</v>
      </c>
      <c r="B38947" s="112" t="s">
        <v>80362</v>
      </c>
    </row>
    <row r="38948" spans="1:2" x14ac:dyDescent="0.2">
      <c r="A38948" s="112" t="s">
        <v>80363</v>
      </c>
      <c r="B38948" s="112" t="s">
        <v>80364</v>
      </c>
    </row>
    <row r="38949" spans="1:2" x14ac:dyDescent="0.2">
      <c r="A38949" s="112" t="s">
        <v>80365</v>
      </c>
      <c r="B38949" s="112" t="s">
        <v>80366</v>
      </c>
    </row>
    <row r="38950" spans="1:2" x14ac:dyDescent="0.2">
      <c r="A38950" s="112" t="s">
        <v>80367</v>
      </c>
      <c r="B38950" s="112" t="s">
        <v>80368</v>
      </c>
    </row>
    <row r="38951" spans="1:2" x14ac:dyDescent="0.2">
      <c r="A38951" s="112" t="s">
        <v>80369</v>
      </c>
      <c r="B38951" s="112" t="s">
        <v>80370</v>
      </c>
    </row>
    <row r="38952" spans="1:2" x14ac:dyDescent="0.2">
      <c r="A38952" s="112" t="s">
        <v>80371</v>
      </c>
      <c r="B38952" s="112" t="s">
        <v>80372</v>
      </c>
    </row>
    <row r="38953" spans="1:2" x14ac:dyDescent="0.2">
      <c r="A38953" s="112" t="s">
        <v>80373</v>
      </c>
      <c r="B38953" s="112" t="s">
        <v>80374</v>
      </c>
    </row>
    <row r="38954" spans="1:2" x14ac:dyDescent="0.2">
      <c r="A38954" s="112" t="s">
        <v>80375</v>
      </c>
      <c r="B38954" s="112" t="s">
        <v>80376</v>
      </c>
    </row>
    <row r="38955" spans="1:2" x14ac:dyDescent="0.2">
      <c r="A38955" s="112" t="s">
        <v>80377</v>
      </c>
      <c r="B38955" s="112" t="s">
        <v>80378</v>
      </c>
    </row>
    <row r="38956" spans="1:2" x14ac:dyDescent="0.2">
      <c r="A38956" s="112" t="s">
        <v>80379</v>
      </c>
      <c r="B38956" s="112" t="s">
        <v>80380</v>
      </c>
    </row>
    <row r="38957" spans="1:2" x14ac:dyDescent="0.2">
      <c r="A38957" s="112" t="s">
        <v>80381</v>
      </c>
      <c r="B38957" s="112" t="s">
        <v>80382</v>
      </c>
    </row>
    <row r="38958" spans="1:2" x14ac:dyDescent="0.2">
      <c r="A38958" s="112" t="s">
        <v>80383</v>
      </c>
      <c r="B38958" s="112" t="s">
        <v>80384</v>
      </c>
    </row>
    <row r="38959" spans="1:2" x14ac:dyDescent="0.2">
      <c r="A38959" s="112" t="s">
        <v>80385</v>
      </c>
      <c r="B38959" s="112" t="s">
        <v>80386</v>
      </c>
    </row>
    <row r="38960" spans="1:2" x14ac:dyDescent="0.2">
      <c r="A38960" s="112" t="s">
        <v>80387</v>
      </c>
      <c r="B38960" s="112" t="s">
        <v>80388</v>
      </c>
    </row>
    <row r="38961" spans="1:2" x14ac:dyDescent="0.2">
      <c r="A38961" s="112" t="s">
        <v>80389</v>
      </c>
      <c r="B38961" s="112" t="s">
        <v>80390</v>
      </c>
    </row>
    <row r="38962" spans="1:2" x14ac:dyDescent="0.2">
      <c r="A38962" s="112" t="s">
        <v>80391</v>
      </c>
      <c r="B38962" s="112" t="s">
        <v>80392</v>
      </c>
    </row>
    <row r="38963" spans="1:2" x14ac:dyDescent="0.2">
      <c r="A38963" s="112" t="s">
        <v>80393</v>
      </c>
      <c r="B38963" s="112" t="s">
        <v>80394</v>
      </c>
    </row>
    <row r="38964" spans="1:2" x14ac:dyDescent="0.2">
      <c r="A38964" s="112" t="s">
        <v>80395</v>
      </c>
      <c r="B38964" s="112" t="s">
        <v>80396</v>
      </c>
    </row>
    <row r="38965" spans="1:2" x14ac:dyDescent="0.2">
      <c r="A38965" s="112" t="s">
        <v>80397</v>
      </c>
      <c r="B38965" s="112" t="s">
        <v>80398</v>
      </c>
    </row>
    <row r="38966" spans="1:2" x14ac:dyDescent="0.2">
      <c r="A38966" s="112" t="s">
        <v>80399</v>
      </c>
      <c r="B38966" s="112" t="s">
        <v>80400</v>
      </c>
    </row>
    <row r="38967" spans="1:2" x14ac:dyDescent="0.2">
      <c r="A38967" s="112" t="s">
        <v>80401</v>
      </c>
      <c r="B38967" s="112" t="s">
        <v>80402</v>
      </c>
    </row>
    <row r="38968" spans="1:2" x14ac:dyDescent="0.2">
      <c r="A38968" s="112" t="s">
        <v>80403</v>
      </c>
      <c r="B38968" s="112" t="s">
        <v>80404</v>
      </c>
    </row>
    <row r="38969" spans="1:2" x14ac:dyDescent="0.2">
      <c r="A38969" s="112" t="s">
        <v>80405</v>
      </c>
      <c r="B38969" s="112" t="s">
        <v>80406</v>
      </c>
    </row>
    <row r="38970" spans="1:2" x14ac:dyDescent="0.2">
      <c r="A38970" s="112" t="s">
        <v>80407</v>
      </c>
      <c r="B38970" s="112" t="s">
        <v>80408</v>
      </c>
    </row>
    <row r="38971" spans="1:2" x14ac:dyDescent="0.2">
      <c r="A38971" s="112" t="s">
        <v>80409</v>
      </c>
      <c r="B38971" s="112" t="s">
        <v>80410</v>
      </c>
    </row>
    <row r="38972" spans="1:2" x14ac:dyDescent="0.2">
      <c r="A38972" s="112" t="s">
        <v>80411</v>
      </c>
      <c r="B38972" s="112" t="s">
        <v>80412</v>
      </c>
    </row>
    <row r="38973" spans="1:2" x14ac:dyDescent="0.2">
      <c r="A38973" s="112" t="s">
        <v>80413</v>
      </c>
      <c r="B38973" s="112" t="s">
        <v>80414</v>
      </c>
    </row>
    <row r="38974" spans="1:2" x14ac:dyDescent="0.2">
      <c r="A38974" s="112" t="s">
        <v>80415</v>
      </c>
      <c r="B38974" s="112" t="s">
        <v>80416</v>
      </c>
    </row>
    <row r="38975" spans="1:2" x14ac:dyDescent="0.2">
      <c r="A38975" s="112" t="s">
        <v>80417</v>
      </c>
      <c r="B38975" s="112" t="s">
        <v>80418</v>
      </c>
    </row>
    <row r="38976" spans="1:2" x14ac:dyDescent="0.2">
      <c r="A38976" s="112" t="s">
        <v>80419</v>
      </c>
      <c r="B38976" s="112" t="s">
        <v>80420</v>
      </c>
    </row>
    <row r="38977" spans="1:2" x14ac:dyDescent="0.2">
      <c r="A38977" s="112" t="s">
        <v>80421</v>
      </c>
      <c r="B38977" s="112" t="s">
        <v>80422</v>
      </c>
    </row>
    <row r="38978" spans="1:2" x14ac:dyDescent="0.2">
      <c r="A38978" s="112" t="s">
        <v>80423</v>
      </c>
      <c r="B38978" s="112" t="s">
        <v>80424</v>
      </c>
    </row>
    <row r="38979" spans="1:2" x14ac:dyDescent="0.2">
      <c r="A38979" s="112" t="s">
        <v>80425</v>
      </c>
      <c r="B38979" s="112" t="s">
        <v>80426</v>
      </c>
    </row>
    <row r="38980" spans="1:2" x14ac:dyDescent="0.2">
      <c r="A38980" s="112" t="s">
        <v>80427</v>
      </c>
      <c r="B38980" s="112" t="s">
        <v>80428</v>
      </c>
    </row>
    <row r="38981" spans="1:2" x14ac:dyDescent="0.2">
      <c r="A38981" s="112" t="s">
        <v>80429</v>
      </c>
      <c r="B38981" s="112" t="s">
        <v>80430</v>
      </c>
    </row>
    <row r="38982" spans="1:2" x14ac:dyDescent="0.2">
      <c r="A38982" s="112" t="s">
        <v>80431</v>
      </c>
      <c r="B38982" s="112" t="s">
        <v>80432</v>
      </c>
    </row>
    <row r="38983" spans="1:2" x14ac:dyDescent="0.2">
      <c r="A38983" s="112" t="s">
        <v>80433</v>
      </c>
      <c r="B38983" s="112" t="s">
        <v>80434</v>
      </c>
    </row>
    <row r="38984" spans="1:2" x14ac:dyDescent="0.2">
      <c r="A38984" s="112" t="s">
        <v>80435</v>
      </c>
      <c r="B38984" s="112" t="s">
        <v>80436</v>
      </c>
    </row>
    <row r="38985" spans="1:2" x14ac:dyDescent="0.2">
      <c r="A38985" s="112" t="s">
        <v>80437</v>
      </c>
      <c r="B38985" s="112" t="s">
        <v>80438</v>
      </c>
    </row>
    <row r="38986" spans="1:2" x14ac:dyDescent="0.2">
      <c r="A38986" s="112" t="s">
        <v>80439</v>
      </c>
      <c r="B38986" s="112" t="s">
        <v>80440</v>
      </c>
    </row>
    <row r="38987" spans="1:2" x14ac:dyDescent="0.2">
      <c r="A38987" s="112" t="s">
        <v>80441</v>
      </c>
      <c r="B38987" s="112" t="s">
        <v>80442</v>
      </c>
    </row>
    <row r="38988" spans="1:2" x14ac:dyDescent="0.2">
      <c r="A38988" s="112" t="s">
        <v>80443</v>
      </c>
      <c r="B38988" s="112" t="s">
        <v>80444</v>
      </c>
    </row>
    <row r="38989" spans="1:2" x14ac:dyDescent="0.2">
      <c r="A38989" s="112" t="s">
        <v>80445</v>
      </c>
      <c r="B38989" s="112" t="s">
        <v>80446</v>
      </c>
    </row>
    <row r="38990" spans="1:2" x14ac:dyDescent="0.2">
      <c r="A38990" s="112" t="s">
        <v>80447</v>
      </c>
      <c r="B38990" s="112" t="s">
        <v>80448</v>
      </c>
    </row>
    <row r="38991" spans="1:2" x14ac:dyDescent="0.2">
      <c r="A38991" s="112" t="s">
        <v>80449</v>
      </c>
      <c r="B38991" s="112" t="s">
        <v>80450</v>
      </c>
    </row>
    <row r="38992" spans="1:2" x14ac:dyDescent="0.2">
      <c r="A38992" s="112" t="s">
        <v>80451</v>
      </c>
      <c r="B38992" s="112" t="s">
        <v>80452</v>
      </c>
    </row>
    <row r="38993" spans="1:2" x14ac:dyDescent="0.2">
      <c r="A38993" s="112" t="s">
        <v>80453</v>
      </c>
      <c r="B38993" s="112" t="s">
        <v>80454</v>
      </c>
    </row>
    <row r="38994" spans="1:2" x14ac:dyDescent="0.2">
      <c r="A38994" s="112" t="s">
        <v>80455</v>
      </c>
      <c r="B38994" s="112" t="s">
        <v>80456</v>
      </c>
    </row>
    <row r="38995" spans="1:2" x14ac:dyDescent="0.2">
      <c r="A38995" s="112" t="s">
        <v>80457</v>
      </c>
      <c r="B38995" s="112" t="s">
        <v>80458</v>
      </c>
    </row>
    <row r="38996" spans="1:2" x14ac:dyDescent="0.2">
      <c r="A38996" s="112" t="s">
        <v>80459</v>
      </c>
      <c r="B38996" s="112" t="s">
        <v>80460</v>
      </c>
    </row>
    <row r="38997" spans="1:2" x14ac:dyDescent="0.2">
      <c r="A38997" s="112" t="s">
        <v>80461</v>
      </c>
      <c r="B38997" s="112" t="s">
        <v>80462</v>
      </c>
    </row>
    <row r="38998" spans="1:2" x14ac:dyDescent="0.2">
      <c r="A38998" s="112" t="s">
        <v>80463</v>
      </c>
      <c r="B38998" s="112" t="s">
        <v>80464</v>
      </c>
    </row>
    <row r="38999" spans="1:2" x14ac:dyDescent="0.2">
      <c r="A38999" s="112" t="s">
        <v>80465</v>
      </c>
      <c r="B38999" s="112" t="s">
        <v>80466</v>
      </c>
    </row>
    <row r="39000" spans="1:2" x14ac:dyDescent="0.2">
      <c r="A39000" s="112" t="s">
        <v>80467</v>
      </c>
      <c r="B39000" s="112" t="s">
        <v>80468</v>
      </c>
    </row>
    <row r="39001" spans="1:2" x14ac:dyDescent="0.2">
      <c r="A39001" s="112" t="s">
        <v>80469</v>
      </c>
      <c r="B39001" s="112" t="s">
        <v>80470</v>
      </c>
    </row>
    <row r="39002" spans="1:2" x14ac:dyDescent="0.2">
      <c r="A39002" s="112" t="s">
        <v>80471</v>
      </c>
      <c r="B39002" s="112" t="s">
        <v>80472</v>
      </c>
    </row>
    <row r="39003" spans="1:2" x14ac:dyDescent="0.2">
      <c r="A39003" s="112" t="s">
        <v>80473</v>
      </c>
      <c r="B39003" s="112" t="s">
        <v>80474</v>
      </c>
    </row>
    <row r="39004" spans="1:2" x14ac:dyDescent="0.2">
      <c r="A39004" s="112" t="s">
        <v>80475</v>
      </c>
      <c r="B39004" s="112" t="s">
        <v>80476</v>
      </c>
    </row>
    <row r="39005" spans="1:2" x14ac:dyDescent="0.2">
      <c r="A39005" s="112" t="s">
        <v>80477</v>
      </c>
      <c r="B39005" s="112" t="s">
        <v>80478</v>
      </c>
    </row>
    <row r="39006" spans="1:2" x14ac:dyDescent="0.2">
      <c r="A39006" s="112" t="s">
        <v>80479</v>
      </c>
      <c r="B39006" s="112" t="s">
        <v>80480</v>
      </c>
    </row>
    <row r="39007" spans="1:2" x14ac:dyDescent="0.2">
      <c r="A39007" s="112" t="s">
        <v>80481</v>
      </c>
      <c r="B39007" s="112" t="s">
        <v>80482</v>
      </c>
    </row>
    <row r="39008" spans="1:2" x14ac:dyDescent="0.2">
      <c r="A39008" s="112" t="s">
        <v>80483</v>
      </c>
      <c r="B39008" s="112" t="s">
        <v>80484</v>
      </c>
    </row>
    <row r="39009" spans="1:2" x14ac:dyDescent="0.2">
      <c r="A39009" s="112" t="s">
        <v>80485</v>
      </c>
      <c r="B39009" s="112" t="s">
        <v>80486</v>
      </c>
    </row>
    <row r="39010" spans="1:2" x14ac:dyDescent="0.2">
      <c r="A39010" s="112" t="s">
        <v>80487</v>
      </c>
      <c r="B39010" s="112" t="s">
        <v>80488</v>
      </c>
    </row>
    <row r="39011" spans="1:2" x14ac:dyDescent="0.2">
      <c r="A39011" s="112" t="s">
        <v>80489</v>
      </c>
      <c r="B39011" s="112" t="s">
        <v>80490</v>
      </c>
    </row>
    <row r="39012" spans="1:2" x14ac:dyDescent="0.2">
      <c r="A39012" s="112" t="s">
        <v>80491</v>
      </c>
      <c r="B39012" s="112" t="s">
        <v>80492</v>
      </c>
    </row>
    <row r="39013" spans="1:2" x14ac:dyDescent="0.2">
      <c r="A39013" s="112" t="s">
        <v>80493</v>
      </c>
      <c r="B39013" s="112" t="s">
        <v>80494</v>
      </c>
    </row>
    <row r="39014" spans="1:2" x14ac:dyDescent="0.2">
      <c r="A39014" s="112" t="s">
        <v>80495</v>
      </c>
      <c r="B39014" s="112" t="s">
        <v>80496</v>
      </c>
    </row>
    <row r="39015" spans="1:2" x14ac:dyDescent="0.2">
      <c r="A39015" s="112" t="s">
        <v>80497</v>
      </c>
      <c r="B39015" s="112" t="s">
        <v>80498</v>
      </c>
    </row>
    <row r="39016" spans="1:2" x14ac:dyDescent="0.2">
      <c r="A39016" s="112" t="s">
        <v>80499</v>
      </c>
      <c r="B39016" s="112" t="s">
        <v>80500</v>
      </c>
    </row>
    <row r="39017" spans="1:2" x14ac:dyDescent="0.2">
      <c r="A39017" s="112" t="s">
        <v>80501</v>
      </c>
      <c r="B39017" s="112" t="s">
        <v>80502</v>
      </c>
    </row>
    <row r="39018" spans="1:2" x14ac:dyDescent="0.2">
      <c r="A39018" s="112" t="s">
        <v>80503</v>
      </c>
      <c r="B39018" s="112" t="s">
        <v>80504</v>
      </c>
    </row>
    <row r="39019" spans="1:2" x14ac:dyDescent="0.2">
      <c r="A39019" s="112" t="s">
        <v>80505</v>
      </c>
      <c r="B39019" s="112" t="s">
        <v>80506</v>
      </c>
    </row>
    <row r="39020" spans="1:2" x14ac:dyDescent="0.2">
      <c r="A39020" s="112" t="s">
        <v>80507</v>
      </c>
      <c r="B39020" s="112" t="s">
        <v>80508</v>
      </c>
    </row>
    <row r="39021" spans="1:2" x14ac:dyDescent="0.2">
      <c r="A39021" s="112" t="s">
        <v>80509</v>
      </c>
      <c r="B39021" s="112" t="s">
        <v>80510</v>
      </c>
    </row>
    <row r="39022" spans="1:2" x14ac:dyDescent="0.2">
      <c r="A39022" s="112" t="s">
        <v>80511</v>
      </c>
      <c r="B39022" s="112" t="s">
        <v>80512</v>
      </c>
    </row>
    <row r="39023" spans="1:2" x14ac:dyDescent="0.2">
      <c r="A39023" s="112" t="s">
        <v>80513</v>
      </c>
      <c r="B39023" s="112" t="s">
        <v>80514</v>
      </c>
    </row>
    <row r="39024" spans="1:2" x14ac:dyDescent="0.2">
      <c r="A39024" s="112" t="s">
        <v>80515</v>
      </c>
      <c r="B39024" s="112" t="s">
        <v>80516</v>
      </c>
    </row>
    <row r="39025" spans="1:2" x14ac:dyDescent="0.2">
      <c r="A39025" s="112" t="s">
        <v>80517</v>
      </c>
      <c r="B39025" s="112" t="s">
        <v>80518</v>
      </c>
    </row>
    <row r="39026" spans="1:2" x14ac:dyDescent="0.2">
      <c r="A39026" s="112" t="s">
        <v>80519</v>
      </c>
      <c r="B39026" s="112" t="s">
        <v>80520</v>
      </c>
    </row>
    <row r="39027" spans="1:2" x14ac:dyDescent="0.2">
      <c r="A39027" s="112" t="s">
        <v>80521</v>
      </c>
      <c r="B39027" s="112" t="s">
        <v>80522</v>
      </c>
    </row>
    <row r="39028" spans="1:2" x14ac:dyDescent="0.2">
      <c r="A39028" s="112" t="s">
        <v>80523</v>
      </c>
      <c r="B39028" s="112" t="s">
        <v>80524</v>
      </c>
    </row>
    <row r="39029" spans="1:2" x14ac:dyDescent="0.2">
      <c r="A39029" s="112" t="s">
        <v>80525</v>
      </c>
      <c r="B39029" s="112" t="s">
        <v>80526</v>
      </c>
    </row>
    <row r="39030" spans="1:2" x14ac:dyDescent="0.2">
      <c r="A39030" s="112" t="s">
        <v>80527</v>
      </c>
      <c r="B39030" s="112" t="s">
        <v>80528</v>
      </c>
    </row>
    <row r="39031" spans="1:2" x14ac:dyDescent="0.2">
      <c r="A39031" s="112" t="s">
        <v>80529</v>
      </c>
      <c r="B39031" s="112" t="s">
        <v>80530</v>
      </c>
    </row>
    <row r="39032" spans="1:2" x14ac:dyDescent="0.2">
      <c r="A39032" s="112" t="s">
        <v>80531</v>
      </c>
      <c r="B39032" s="112" t="s">
        <v>80532</v>
      </c>
    </row>
    <row r="39033" spans="1:2" x14ac:dyDescent="0.2">
      <c r="A39033" s="112" t="s">
        <v>80533</v>
      </c>
      <c r="B39033" s="112" t="s">
        <v>80534</v>
      </c>
    </row>
    <row r="39034" spans="1:2" x14ac:dyDescent="0.2">
      <c r="A39034" s="112" t="s">
        <v>80535</v>
      </c>
      <c r="B39034" s="112" t="s">
        <v>80536</v>
      </c>
    </row>
    <row r="39035" spans="1:2" x14ac:dyDescent="0.2">
      <c r="A39035" s="112" t="s">
        <v>80537</v>
      </c>
      <c r="B39035" s="112" t="s">
        <v>80538</v>
      </c>
    </row>
    <row r="39036" spans="1:2" x14ac:dyDescent="0.2">
      <c r="A39036" s="112" t="s">
        <v>80539</v>
      </c>
      <c r="B39036" s="112" t="s">
        <v>80540</v>
      </c>
    </row>
    <row r="39037" spans="1:2" x14ac:dyDescent="0.2">
      <c r="A39037" s="112" t="s">
        <v>80541</v>
      </c>
      <c r="B39037" s="112" t="s">
        <v>80542</v>
      </c>
    </row>
    <row r="39038" spans="1:2" x14ac:dyDescent="0.2">
      <c r="A39038" s="112" t="s">
        <v>80543</v>
      </c>
      <c r="B39038" s="112" t="s">
        <v>80544</v>
      </c>
    </row>
    <row r="39039" spans="1:2" x14ac:dyDescent="0.2">
      <c r="A39039" s="112" t="s">
        <v>80545</v>
      </c>
      <c r="B39039" s="112" t="s">
        <v>80546</v>
      </c>
    </row>
    <row r="39040" spans="1:2" x14ac:dyDescent="0.2">
      <c r="A39040" s="112" t="s">
        <v>80547</v>
      </c>
      <c r="B39040" s="112" t="s">
        <v>80548</v>
      </c>
    </row>
    <row r="39041" spans="1:2" x14ac:dyDescent="0.2">
      <c r="A39041" s="112" t="s">
        <v>80549</v>
      </c>
      <c r="B39041" s="112" t="s">
        <v>80550</v>
      </c>
    </row>
    <row r="39042" spans="1:2" x14ac:dyDescent="0.2">
      <c r="A39042" s="112" t="s">
        <v>80551</v>
      </c>
      <c r="B39042" s="112" t="s">
        <v>80552</v>
      </c>
    </row>
    <row r="39043" spans="1:2" x14ac:dyDescent="0.2">
      <c r="A39043" s="112" t="s">
        <v>80553</v>
      </c>
      <c r="B39043" s="112" t="s">
        <v>80554</v>
      </c>
    </row>
    <row r="39044" spans="1:2" x14ac:dyDescent="0.2">
      <c r="A39044" s="112" t="s">
        <v>80555</v>
      </c>
      <c r="B39044" s="112" t="s">
        <v>80556</v>
      </c>
    </row>
    <row r="39045" spans="1:2" x14ac:dyDescent="0.2">
      <c r="A39045" s="112" t="s">
        <v>80557</v>
      </c>
      <c r="B39045" s="112" t="s">
        <v>80558</v>
      </c>
    </row>
    <row r="39046" spans="1:2" x14ac:dyDescent="0.2">
      <c r="A39046" s="112" t="s">
        <v>80559</v>
      </c>
      <c r="B39046" s="112" t="s">
        <v>80560</v>
      </c>
    </row>
    <row r="39047" spans="1:2" x14ac:dyDescent="0.2">
      <c r="A39047" s="112" t="s">
        <v>80561</v>
      </c>
      <c r="B39047" s="112" t="s">
        <v>80562</v>
      </c>
    </row>
    <row r="39048" spans="1:2" x14ac:dyDescent="0.2">
      <c r="A39048" s="112" t="s">
        <v>80563</v>
      </c>
      <c r="B39048" s="112" t="s">
        <v>80564</v>
      </c>
    </row>
    <row r="39049" spans="1:2" x14ac:dyDescent="0.2">
      <c r="A39049" s="112" t="s">
        <v>80565</v>
      </c>
      <c r="B39049" s="112" t="s">
        <v>80566</v>
      </c>
    </row>
    <row r="39050" spans="1:2" x14ac:dyDescent="0.2">
      <c r="A39050" s="112" t="s">
        <v>80567</v>
      </c>
      <c r="B39050" s="112" t="s">
        <v>80568</v>
      </c>
    </row>
    <row r="39051" spans="1:2" x14ac:dyDescent="0.2">
      <c r="A39051" s="112" t="s">
        <v>80569</v>
      </c>
      <c r="B39051" s="112" t="s">
        <v>80570</v>
      </c>
    </row>
    <row r="39052" spans="1:2" x14ac:dyDescent="0.2">
      <c r="A39052" s="112" t="s">
        <v>80571</v>
      </c>
      <c r="B39052" s="112" t="s">
        <v>80572</v>
      </c>
    </row>
    <row r="39053" spans="1:2" x14ac:dyDescent="0.2">
      <c r="A39053" s="112" t="s">
        <v>80573</v>
      </c>
      <c r="B39053" s="112" t="s">
        <v>80574</v>
      </c>
    </row>
    <row r="39054" spans="1:2" x14ac:dyDescent="0.2">
      <c r="A39054" s="112" t="s">
        <v>80575</v>
      </c>
      <c r="B39054" s="112" t="s">
        <v>80576</v>
      </c>
    </row>
    <row r="39055" spans="1:2" x14ac:dyDescent="0.2">
      <c r="A39055" s="112" t="s">
        <v>80577</v>
      </c>
      <c r="B39055" s="112" t="s">
        <v>80578</v>
      </c>
    </row>
    <row r="39056" spans="1:2" x14ac:dyDescent="0.2">
      <c r="A39056" s="112" t="s">
        <v>80579</v>
      </c>
      <c r="B39056" s="112" t="s">
        <v>80580</v>
      </c>
    </row>
    <row r="39057" spans="1:2" x14ac:dyDescent="0.2">
      <c r="A39057" s="112" t="s">
        <v>80581</v>
      </c>
      <c r="B39057" s="112" t="s">
        <v>80582</v>
      </c>
    </row>
    <row r="39058" spans="1:2" x14ac:dyDescent="0.2">
      <c r="A39058" s="112" t="s">
        <v>80583</v>
      </c>
      <c r="B39058" s="112" t="s">
        <v>80584</v>
      </c>
    </row>
    <row r="39059" spans="1:2" x14ac:dyDescent="0.2">
      <c r="A39059" s="112" t="s">
        <v>80585</v>
      </c>
      <c r="B39059" s="112" t="s">
        <v>80586</v>
      </c>
    </row>
    <row r="39060" spans="1:2" x14ac:dyDescent="0.2">
      <c r="A39060" s="112" t="s">
        <v>80587</v>
      </c>
      <c r="B39060" s="112" t="s">
        <v>80588</v>
      </c>
    </row>
    <row r="39061" spans="1:2" x14ac:dyDescent="0.2">
      <c r="A39061" s="112" t="s">
        <v>80589</v>
      </c>
      <c r="B39061" s="112" t="s">
        <v>80590</v>
      </c>
    </row>
    <row r="39062" spans="1:2" x14ac:dyDescent="0.2">
      <c r="A39062" s="112" t="s">
        <v>80591</v>
      </c>
      <c r="B39062" s="112" t="s">
        <v>80592</v>
      </c>
    </row>
    <row r="39063" spans="1:2" x14ac:dyDescent="0.2">
      <c r="A39063" s="112" t="s">
        <v>80593</v>
      </c>
      <c r="B39063" s="112" t="s">
        <v>80594</v>
      </c>
    </row>
    <row r="39064" spans="1:2" x14ac:dyDescent="0.2">
      <c r="A39064" s="112" t="s">
        <v>80595</v>
      </c>
      <c r="B39064" s="112" t="s">
        <v>80596</v>
      </c>
    </row>
    <row r="39065" spans="1:2" x14ac:dyDescent="0.2">
      <c r="A39065" s="112" t="s">
        <v>80597</v>
      </c>
      <c r="B39065" s="112" t="s">
        <v>80598</v>
      </c>
    </row>
    <row r="39066" spans="1:2" x14ac:dyDescent="0.2">
      <c r="A39066" s="112" t="s">
        <v>80599</v>
      </c>
      <c r="B39066" s="112" t="s">
        <v>80600</v>
      </c>
    </row>
    <row r="39067" spans="1:2" x14ac:dyDescent="0.2">
      <c r="A39067" s="112" t="s">
        <v>80601</v>
      </c>
      <c r="B39067" s="112" t="s">
        <v>80602</v>
      </c>
    </row>
    <row r="39068" spans="1:2" x14ac:dyDescent="0.2">
      <c r="A39068" s="112" t="s">
        <v>80603</v>
      </c>
      <c r="B39068" s="112" t="s">
        <v>80604</v>
      </c>
    </row>
    <row r="39069" spans="1:2" x14ac:dyDescent="0.2">
      <c r="A39069" s="112" t="s">
        <v>80605</v>
      </c>
      <c r="B39069" s="112" t="s">
        <v>80606</v>
      </c>
    </row>
    <row r="39070" spans="1:2" x14ac:dyDescent="0.2">
      <c r="A39070" s="112" t="s">
        <v>80607</v>
      </c>
      <c r="B39070" s="112" t="s">
        <v>80608</v>
      </c>
    </row>
    <row r="39071" spans="1:2" x14ac:dyDescent="0.2">
      <c r="A39071" s="112" t="s">
        <v>80609</v>
      </c>
      <c r="B39071" s="112" t="s">
        <v>80610</v>
      </c>
    </row>
    <row r="39072" spans="1:2" x14ac:dyDescent="0.2">
      <c r="A39072" s="112" t="s">
        <v>80611</v>
      </c>
      <c r="B39072" s="112" t="s">
        <v>80612</v>
      </c>
    </row>
    <row r="39073" spans="1:2" x14ac:dyDescent="0.2">
      <c r="A39073" s="112" t="s">
        <v>80613</v>
      </c>
      <c r="B39073" s="112" t="s">
        <v>80614</v>
      </c>
    </row>
    <row r="39074" spans="1:2" x14ac:dyDescent="0.2">
      <c r="A39074" s="112" t="s">
        <v>80615</v>
      </c>
      <c r="B39074" s="112" t="s">
        <v>80616</v>
      </c>
    </row>
    <row r="39075" spans="1:2" x14ac:dyDescent="0.2">
      <c r="A39075" s="112" t="s">
        <v>80617</v>
      </c>
      <c r="B39075" s="112" t="s">
        <v>80618</v>
      </c>
    </row>
    <row r="39076" spans="1:2" x14ac:dyDescent="0.2">
      <c r="A39076" s="112" t="s">
        <v>80619</v>
      </c>
      <c r="B39076" s="112" t="s">
        <v>80620</v>
      </c>
    </row>
    <row r="39077" spans="1:2" x14ac:dyDescent="0.2">
      <c r="A39077" s="112" t="s">
        <v>80621</v>
      </c>
      <c r="B39077" s="112" t="s">
        <v>80622</v>
      </c>
    </row>
    <row r="39078" spans="1:2" x14ac:dyDescent="0.2">
      <c r="A39078" s="112" t="s">
        <v>80623</v>
      </c>
      <c r="B39078" s="112" t="s">
        <v>80624</v>
      </c>
    </row>
    <row r="39079" spans="1:2" x14ac:dyDescent="0.2">
      <c r="A39079" s="112" t="s">
        <v>80625</v>
      </c>
      <c r="B39079" s="112" t="s">
        <v>80626</v>
      </c>
    </row>
    <row r="39080" spans="1:2" x14ac:dyDescent="0.2">
      <c r="A39080" s="112" t="s">
        <v>80627</v>
      </c>
      <c r="B39080" s="112" t="s">
        <v>80628</v>
      </c>
    </row>
    <row r="39081" spans="1:2" x14ac:dyDescent="0.2">
      <c r="A39081" s="112" t="s">
        <v>80629</v>
      </c>
      <c r="B39081" s="112" t="s">
        <v>80630</v>
      </c>
    </row>
    <row r="39082" spans="1:2" x14ac:dyDescent="0.2">
      <c r="A39082" s="112" t="s">
        <v>80631</v>
      </c>
      <c r="B39082" s="112" t="s">
        <v>80632</v>
      </c>
    </row>
    <row r="39083" spans="1:2" x14ac:dyDescent="0.2">
      <c r="A39083" s="112" t="s">
        <v>80633</v>
      </c>
      <c r="B39083" s="112" t="s">
        <v>80634</v>
      </c>
    </row>
    <row r="39084" spans="1:2" x14ac:dyDescent="0.2">
      <c r="A39084" s="112" t="s">
        <v>80635</v>
      </c>
      <c r="B39084" s="112" t="s">
        <v>80636</v>
      </c>
    </row>
    <row r="39085" spans="1:2" x14ac:dyDescent="0.2">
      <c r="A39085" s="112" t="s">
        <v>80637</v>
      </c>
      <c r="B39085" s="112" t="s">
        <v>80638</v>
      </c>
    </row>
    <row r="39086" spans="1:2" x14ac:dyDescent="0.2">
      <c r="A39086" s="112" t="s">
        <v>80639</v>
      </c>
      <c r="B39086" s="112" t="s">
        <v>80640</v>
      </c>
    </row>
    <row r="39087" spans="1:2" x14ac:dyDescent="0.2">
      <c r="A39087" s="112" t="s">
        <v>80641</v>
      </c>
      <c r="B39087" s="112" t="s">
        <v>80642</v>
      </c>
    </row>
    <row r="39088" spans="1:2" x14ac:dyDescent="0.2">
      <c r="A39088" s="112" t="s">
        <v>80643</v>
      </c>
      <c r="B39088" s="112" t="s">
        <v>80644</v>
      </c>
    </row>
    <row r="39089" spans="1:2" x14ac:dyDescent="0.2">
      <c r="A39089" s="112" t="s">
        <v>80645</v>
      </c>
      <c r="B39089" s="112" t="s">
        <v>80646</v>
      </c>
    </row>
    <row r="39090" spans="1:2" x14ac:dyDescent="0.2">
      <c r="A39090" s="112" t="s">
        <v>80647</v>
      </c>
      <c r="B39090" s="112" t="s">
        <v>80648</v>
      </c>
    </row>
    <row r="39091" spans="1:2" x14ac:dyDescent="0.2">
      <c r="A39091" s="112" t="s">
        <v>80649</v>
      </c>
      <c r="B39091" s="112" t="s">
        <v>80650</v>
      </c>
    </row>
    <row r="39092" spans="1:2" x14ac:dyDescent="0.2">
      <c r="A39092" s="112" t="s">
        <v>80651</v>
      </c>
      <c r="B39092" s="112" t="s">
        <v>80652</v>
      </c>
    </row>
    <row r="39093" spans="1:2" x14ac:dyDescent="0.2">
      <c r="A39093" s="112" t="s">
        <v>80653</v>
      </c>
      <c r="B39093" s="112" t="s">
        <v>80654</v>
      </c>
    </row>
    <row r="39094" spans="1:2" x14ac:dyDescent="0.2">
      <c r="A39094" s="112" t="s">
        <v>80655</v>
      </c>
      <c r="B39094" s="112" t="s">
        <v>80656</v>
      </c>
    </row>
    <row r="39095" spans="1:2" x14ac:dyDescent="0.2">
      <c r="A39095" s="112" t="s">
        <v>80657</v>
      </c>
      <c r="B39095" s="112" t="s">
        <v>80658</v>
      </c>
    </row>
    <row r="39096" spans="1:2" x14ac:dyDescent="0.2">
      <c r="A39096" s="112" t="s">
        <v>80659</v>
      </c>
      <c r="B39096" s="112" t="s">
        <v>80660</v>
      </c>
    </row>
    <row r="39097" spans="1:2" x14ac:dyDescent="0.2">
      <c r="A39097" s="112" t="s">
        <v>80661</v>
      </c>
      <c r="B39097" s="112" t="s">
        <v>80662</v>
      </c>
    </row>
    <row r="39098" spans="1:2" x14ac:dyDescent="0.2">
      <c r="A39098" s="112" t="s">
        <v>80663</v>
      </c>
      <c r="B39098" s="112" t="s">
        <v>80664</v>
      </c>
    </row>
    <row r="39099" spans="1:2" x14ac:dyDescent="0.2">
      <c r="A39099" s="112" t="s">
        <v>80665</v>
      </c>
      <c r="B39099" s="112" t="s">
        <v>80666</v>
      </c>
    </row>
    <row r="39100" spans="1:2" x14ac:dyDescent="0.2">
      <c r="A39100" s="112" t="s">
        <v>80667</v>
      </c>
      <c r="B39100" s="112" t="s">
        <v>80668</v>
      </c>
    </row>
    <row r="39101" spans="1:2" x14ac:dyDescent="0.2">
      <c r="A39101" s="112" t="s">
        <v>80669</v>
      </c>
      <c r="B39101" s="112" t="s">
        <v>80670</v>
      </c>
    </row>
    <row r="39102" spans="1:2" x14ac:dyDescent="0.2">
      <c r="A39102" s="112" t="s">
        <v>80671</v>
      </c>
      <c r="B39102" s="112" t="s">
        <v>80672</v>
      </c>
    </row>
    <row r="39103" spans="1:2" x14ac:dyDescent="0.2">
      <c r="A39103" s="112" t="s">
        <v>80673</v>
      </c>
      <c r="B39103" s="112" t="s">
        <v>80674</v>
      </c>
    </row>
    <row r="39104" spans="1:2" x14ac:dyDescent="0.2">
      <c r="A39104" s="112" t="s">
        <v>80675</v>
      </c>
      <c r="B39104" s="112" t="s">
        <v>80676</v>
      </c>
    </row>
    <row r="39105" spans="1:2" x14ac:dyDescent="0.2">
      <c r="A39105" s="112" t="s">
        <v>80677</v>
      </c>
      <c r="B39105" s="112" t="s">
        <v>80678</v>
      </c>
    </row>
    <row r="39106" spans="1:2" x14ac:dyDescent="0.2">
      <c r="A39106" s="112" t="s">
        <v>80679</v>
      </c>
      <c r="B39106" s="112" t="s">
        <v>80680</v>
      </c>
    </row>
    <row r="39107" spans="1:2" x14ac:dyDescent="0.2">
      <c r="A39107" s="112" t="s">
        <v>80681</v>
      </c>
      <c r="B39107" s="112" t="s">
        <v>80682</v>
      </c>
    </row>
    <row r="39108" spans="1:2" x14ac:dyDescent="0.2">
      <c r="A39108" s="112" t="s">
        <v>80683</v>
      </c>
      <c r="B39108" s="112" t="s">
        <v>80684</v>
      </c>
    </row>
    <row r="39109" spans="1:2" x14ac:dyDescent="0.2">
      <c r="A39109" s="112" t="s">
        <v>80685</v>
      </c>
      <c r="B39109" s="112" t="s">
        <v>80686</v>
      </c>
    </row>
    <row r="39110" spans="1:2" x14ac:dyDescent="0.2">
      <c r="A39110" s="112" t="s">
        <v>80687</v>
      </c>
      <c r="B39110" s="112" t="s">
        <v>80688</v>
      </c>
    </row>
    <row r="39111" spans="1:2" x14ac:dyDescent="0.2">
      <c r="A39111" s="112" t="s">
        <v>80689</v>
      </c>
      <c r="B39111" s="112" t="s">
        <v>80690</v>
      </c>
    </row>
    <row r="39112" spans="1:2" x14ac:dyDescent="0.2">
      <c r="A39112" s="112" t="s">
        <v>80691</v>
      </c>
      <c r="B39112" s="112" t="s">
        <v>80692</v>
      </c>
    </row>
    <row r="39113" spans="1:2" x14ac:dyDescent="0.2">
      <c r="A39113" s="112" t="s">
        <v>80693</v>
      </c>
      <c r="B39113" s="112" t="s">
        <v>80694</v>
      </c>
    </row>
    <row r="39114" spans="1:2" x14ac:dyDescent="0.2">
      <c r="A39114" s="112" t="s">
        <v>80695</v>
      </c>
      <c r="B39114" s="112" t="s">
        <v>80696</v>
      </c>
    </row>
    <row r="39115" spans="1:2" x14ac:dyDescent="0.2">
      <c r="A39115" s="112" t="s">
        <v>80697</v>
      </c>
      <c r="B39115" s="112" t="s">
        <v>80698</v>
      </c>
    </row>
    <row r="39116" spans="1:2" x14ac:dyDescent="0.2">
      <c r="A39116" s="112" t="s">
        <v>80699</v>
      </c>
      <c r="B39116" s="112" t="s">
        <v>80700</v>
      </c>
    </row>
    <row r="39117" spans="1:2" x14ac:dyDescent="0.2">
      <c r="A39117" s="112" t="s">
        <v>80701</v>
      </c>
      <c r="B39117" s="112" t="s">
        <v>80702</v>
      </c>
    </row>
    <row r="39118" spans="1:2" x14ac:dyDescent="0.2">
      <c r="A39118" s="112" t="s">
        <v>80703</v>
      </c>
      <c r="B39118" s="112" t="s">
        <v>80704</v>
      </c>
    </row>
    <row r="39119" spans="1:2" x14ac:dyDescent="0.2">
      <c r="A39119" s="112" t="s">
        <v>80705</v>
      </c>
      <c r="B39119" s="112" t="s">
        <v>80706</v>
      </c>
    </row>
    <row r="39120" spans="1:2" x14ac:dyDescent="0.2">
      <c r="A39120" s="112" t="s">
        <v>80707</v>
      </c>
      <c r="B39120" s="112" t="s">
        <v>80708</v>
      </c>
    </row>
    <row r="39121" spans="1:2" x14ac:dyDescent="0.2">
      <c r="A39121" s="112" t="s">
        <v>80709</v>
      </c>
      <c r="B39121" s="112" t="s">
        <v>80710</v>
      </c>
    </row>
    <row r="39122" spans="1:2" x14ac:dyDescent="0.2">
      <c r="A39122" s="112" t="s">
        <v>80711</v>
      </c>
      <c r="B39122" s="112" t="s">
        <v>80712</v>
      </c>
    </row>
    <row r="39123" spans="1:2" x14ac:dyDescent="0.2">
      <c r="A39123" s="112" t="s">
        <v>80713</v>
      </c>
      <c r="B39123" s="112" t="s">
        <v>80714</v>
      </c>
    </row>
    <row r="39124" spans="1:2" x14ac:dyDescent="0.2">
      <c r="A39124" s="112" t="s">
        <v>80715</v>
      </c>
      <c r="B39124" s="112" t="s">
        <v>80716</v>
      </c>
    </row>
    <row r="39125" spans="1:2" x14ac:dyDescent="0.2">
      <c r="A39125" s="112" t="s">
        <v>80717</v>
      </c>
      <c r="B39125" s="112" t="s">
        <v>80718</v>
      </c>
    </row>
    <row r="39126" spans="1:2" x14ac:dyDescent="0.2">
      <c r="A39126" s="112" t="s">
        <v>80719</v>
      </c>
      <c r="B39126" s="112" t="s">
        <v>80720</v>
      </c>
    </row>
    <row r="39127" spans="1:2" x14ac:dyDescent="0.2">
      <c r="A39127" s="112" t="s">
        <v>80721</v>
      </c>
      <c r="B39127" s="112" t="s">
        <v>80722</v>
      </c>
    </row>
    <row r="39128" spans="1:2" x14ac:dyDescent="0.2">
      <c r="A39128" s="112" t="s">
        <v>80723</v>
      </c>
      <c r="B39128" s="112" t="s">
        <v>80724</v>
      </c>
    </row>
    <row r="39129" spans="1:2" x14ac:dyDescent="0.2">
      <c r="A39129" s="112" t="s">
        <v>80725</v>
      </c>
      <c r="B39129" s="112" t="s">
        <v>80726</v>
      </c>
    </row>
    <row r="39130" spans="1:2" x14ac:dyDescent="0.2">
      <c r="A39130" s="112" t="s">
        <v>80727</v>
      </c>
      <c r="B39130" s="112" t="s">
        <v>80728</v>
      </c>
    </row>
    <row r="39131" spans="1:2" x14ac:dyDescent="0.2">
      <c r="A39131" s="112" t="s">
        <v>80729</v>
      </c>
      <c r="B39131" s="112" t="s">
        <v>80730</v>
      </c>
    </row>
    <row r="39132" spans="1:2" x14ac:dyDescent="0.2">
      <c r="A39132" s="112" t="s">
        <v>80731</v>
      </c>
      <c r="B39132" s="112" t="s">
        <v>80732</v>
      </c>
    </row>
    <row r="39133" spans="1:2" x14ac:dyDescent="0.2">
      <c r="A39133" s="112" t="s">
        <v>80733</v>
      </c>
      <c r="B39133" s="112" t="s">
        <v>80734</v>
      </c>
    </row>
    <row r="39134" spans="1:2" x14ac:dyDescent="0.2">
      <c r="A39134" s="112" t="s">
        <v>80735</v>
      </c>
      <c r="B39134" s="112" t="s">
        <v>80736</v>
      </c>
    </row>
    <row r="39135" spans="1:2" x14ac:dyDescent="0.2">
      <c r="A39135" s="112" t="s">
        <v>80737</v>
      </c>
      <c r="B39135" s="112" t="s">
        <v>80738</v>
      </c>
    </row>
    <row r="39136" spans="1:2" x14ac:dyDescent="0.2">
      <c r="A39136" s="112" t="s">
        <v>80739</v>
      </c>
      <c r="B39136" s="112" t="s">
        <v>80740</v>
      </c>
    </row>
    <row r="39137" spans="1:2" x14ac:dyDescent="0.2">
      <c r="A39137" s="112" t="s">
        <v>80741</v>
      </c>
      <c r="B39137" s="112" t="s">
        <v>80742</v>
      </c>
    </row>
    <row r="39138" spans="1:2" x14ac:dyDescent="0.2">
      <c r="A39138" s="112" t="s">
        <v>80743</v>
      </c>
      <c r="B39138" s="112" t="s">
        <v>80744</v>
      </c>
    </row>
    <row r="39139" spans="1:2" x14ac:dyDescent="0.2">
      <c r="A39139" s="112" t="s">
        <v>80745</v>
      </c>
      <c r="B39139" s="112" t="s">
        <v>80746</v>
      </c>
    </row>
    <row r="39140" spans="1:2" x14ac:dyDescent="0.2">
      <c r="A39140" s="112" t="s">
        <v>80747</v>
      </c>
      <c r="B39140" s="112" t="s">
        <v>80748</v>
      </c>
    </row>
    <row r="39141" spans="1:2" x14ac:dyDescent="0.2">
      <c r="A39141" s="112" t="s">
        <v>80749</v>
      </c>
      <c r="B39141" s="112" t="s">
        <v>80750</v>
      </c>
    </row>
    <row r="39142" spans="1:2" x14ac:dyDescent="0.2">
      <c r="A39142" s="112" t="s">
        <v>80751</v>
      </c>
      <c r="B39142" s="112" t="s">
        <v>80752</v>
      </c>
    </row>
    <row r="39143" spans="1:2" x14ac:dyDescent="0.2">
      <c r="A39143" s="112" t="s">
        <v>80753</v>
      </c>
      <c r="B39143" s="112" t="s">
        <v>80754</v>
      </c>
    </row>
    <row r="39144" spans="1:2" x14ac:dyDescent="0.2">
      <c r="A39144" s="112" t="s">
        <v>80755</v>
      </c>
      <c r="B39144" s="112" t="s">
        <v>80756</v>
      </c>
    </row>
    <row r="39145" spans="1:2" x14ac:dyDescent="0.2">
      <c r="A39145" s="112" t="s">
        <v>80757</v>
      </c>
      <c r="B39145" s="112" t="s">
        <v>80758</v>
      </c>
    </row>
    <row r="39146" spans="1:2" x14ac:dyDescent="0.2">
      <c r="A39146" s="112" t="s">
        <v>80759</v>
      </c>
      <c r="B39146" s="112" t="s">
        <v>80760</v>
      </c>
    </row>
    <row r="39147" spans="1:2" x14ac:dyDescent="0.2">
      <c r="A39147" s="112" t="s">
        <v>80761</v>
      </c>
      <c r="B39147" s="112" t="s">
        <v>80762</v>
      </c>
    </row>
    <row r="39148" spans="1:2" x14ac:dyDescent="0.2">
      <c r="A39148" s="112" t="s">
        <v>80763</v>
      </c>
      <c r="B39148" s="112" t="s">
        <v>80764</v>
      </c>
    </row>
    <row r="39149" spans="1:2" x14ac:dyDescent="0.2">
      <c r="A39149" s="112" t="s">
        <v>80765</v>
      </c>
      <c r="B39149" s="112" t="s">
        <v>80766</v>
      </c>
    </row>
    <row r="39150" spans="1:2" x14ac:dyDescent="0.2">
      <c r="A39150" s="112" t="s">
        <v>80767</v>
      </c>
      <c r="B39150" s="112" t="s">
        <v>80768</v>
      </c>
    </row>
    <row r="39151" spans="1:2" x14ac:dyDescent="0.2">
      <c r="A39151" s="112" t="s">
        <v>80769</v>
      </c>
      <c r="B39151" s="112" t="s">
        <v>80770</v>
      </c>
    </row>
    <row r="39152" spans="1:2" x14ac:dyDescent="0.2">
      <c r="A39152" s="112" t="s">
        <v>80771</v>
      </c>
      <c r="B39152" s="112" t="s">
        <v>80772</v>
      </c>
    </row>
    <row r="39153" spans="1:2" x14ac:dyDescent="0.2">
      <c r="A39153" s="112" t="s">
        <v>80773</v>
      </c>
      <c r="B39153" s="112" t="s">
        <v>80774</v>
      </c>
    </row>
    <row r="39154" spans="1:2" x14ac:dyDescent="0.2">
      <c r="A39154" s="112" t="s">
        <v>80775</v>
      </c>
      <c r="B39154" s="112" t="s">
        <v>80776</v>
      </c>
    </row>
    <row r="39155" spans="1:2" x14ac:dyDescent="0.2">
      <c r="A39155" s="112" t="s">
        <v>80777</v>
      </c>
      <c r="B39155" s="112" t="s">
        <v>80778</v>
      </c>
    </row>
    <row r="39156" spans="1:2" x14ac:dyDescent="0.2">
      <c r="A39156" s="112" t="s">
        <v>80779</v>
      </c>
      <c r="B39156" s="112" t="s">
        <v>80780</v>
      </c>
    </row>
    <row r="39157" spans="1:2" x14ac:dyDescent="0.2">
      <c r="A39157" s="112" t="s">
        <v>80781</v>
      </c>
      <c r="B39157" s="112" t="s">
        <v>80782</v>
      </c>
    </row>
    <row r="39158" spans="1:2" x14ac:dyDescent="0.2">
      <c r="A39158" s="112" t="s">
        <v>80783</v>
      </c>
      <c r="B39158" s="112" t="s">
        <v>80784</v>
      </c>
    </row>
    <row r="39159" spans="1:2" x14ac:dyDescent="0.2">
      <c r="A39159" s="112" t="s">
        <v>80785</v>
      </c>
      <c r="B39159" s="112" t="s">
        <v>80786</v>
      </c>
    </row>
    <row r="39160" spans="1:2" x14ac:dyDescent="0.2">
      <c r="A39160" s="112" t="s">
        <v>80787</v>
      </c>
      <c r="B39160" s="112" t="s">
        <v>80788</v>
      </c>
    </row>
    <row r="39161" spans="1:2" x14ac:dyDescent="0.2">
      <c r="A39161" s="112" t="s">
        <v>80789</v>
      </c>
      <c r="B39161" s="112" t="s">
        <v>80790</v>
      </c>
    </row>
    <row r="39162" spans="1:2" x14ac:dyDescent="0.2">
      <c r="A39162" s="112" t="s">
        <v>80791</v>
      </c>
      <c r="B39162" s="112" t="s">
        <v>80792</v>
      </c>
    </row>
    <row r="39163" spans="1:2" x14ac:dyDescent="0.2">
      <c r="A39163" s="112" t="s">
        <v>80793</v>
      </c>
      <c r="B39163" s="112" t="s">
        <v>80794</v>
      </c>
    </row>
    <row r="39164" spans="1:2" x14ac:dyDescent="0.2">
      <c r="A39164" s="112" t="s">
        <v>80795</v>
      </c>
      <c r="B39164" s="112" t="s">
        <v>80796</v>
      </c>
    </row>
    <row r="39165" spans="1:2" x14ac:dyDescent="0.2">
      <c r="A39165" s="112" t="s">
        <v>80797</v>
      </c>
      <c r="B39165" s="112" t="s">
        <v>80798</v>
      </c>
    </row>
    <row r="39166" spans="1:2" x14ac:dyDescent="0.2">
      <c r="A39166" s="112" t="s">
        <v>80799</v>
      </c>
      <c r="B39166" s="112" t="s">
        <v>80800</v>
      </c>
    </row>
    <row r="39167" spans="1:2" x14ac:dyDescent="0.2">
      <c r="A39167" s="112" t="s">
        <v>80801</v>
      </c>
      <c r="B39167" s="112" t="s">
        <v>80802</v>
      </c>
    </row>
    <row r="39168" spans="1:2" x14ac:dyDescent="0.2">
      <c r="A39168" s="112" t="s">
        <v>80803</v>
      </c>
      <c r="B39168" s="112" t="s">
        <v>80804</v>
      </c>
    </row>
    <row r="39169" spans="1:2" x14ac:dyDescent="0.2">
      <c r="A39169" s="112" t="s">
        <v>80805</v>
      </c>
      <c r="B39169" s="112" t="s">
        <v>80806</v>
      </c>
    </row>
    <row r="39170" spans="1:2" x14ac:dyDescent="0.2">
      <c r="A39170" s="112" t="s">
        <v>80807</v>
      </c>
      <c r="B39170" s="112" t="s">
        <v>80808</v>
      </c>
    </row>
    <row r="39171" spans="1:2" x14ac:dyDescent="0.2">
      <c r="A39171" s="112" t="s">
        <v>80809</v>
      </c>
      <c r="B39171" s="112" t="s">
        <v>80810</v>
      </c>
    </row>
    <row r="39172" spans="1:2" x14ac:dyDescent="0.2">
      <c r="A39172" s="112" t="s">
        <v>80811</v>
      </c>
      <c r="B39172" s="112" t="s">
        <v>80812</v>
      </c>
    </row>
    <row r="39173" spans="1:2" x14ac:dyDescent="0.2">
      <c r="A39173" s="112" t="s">
        <v>80813</v>
      </c>
      <c r="B39173" s="112" t="s">
        <v>80814</v>
      </c>
    </row>
    <row r="39174" spans="1:2" x14ac:dyDescent="0.2">
      <c r="A39174" s="112" t="s">
        <v>80815</v>
      </c>
      <c r="B39174" s="112" t="s">
        <v>80816</v>
      </c>
    </row>
    <row r="39175" spans="1:2" x14ac:dyDescent="0.2">
      <c r="A39175" s="112" t="s">
        <v>80817</v>
      </c>
      <c r="B39175" s="112" t="s">
        <v>80818</v>
      </c>
    </row>
    <row r="39176" spans="1:2" x14ac:dyDescent="0.2">
      <c r="A39176" s="112" t="s">
        <v>80819</v>
      </c>
      <c r="B39176" s="112" t="s">
        <v>80820</v>
      </c>
    </row>
    <row r="39177" spans="1:2" x14ac:dyDescent="0.2">
      <c r="A39177" s="112" t="s">
        <v>80821</v>
      </c>
      <c r="B39177" s="112" t="s">
        <v>80822</v>
      </c>
    </row>
    <row r="39178" spans="1:2" x14ac:dyDescent="0.2">
      <c r="A39178" s="112" t="s">
        <v>80823</v>
      </c>
      <c r="B39178" s="112" t="s">
        <v>80824</v>
      </c>
    </row>
    <row r="39179" spans="1:2" x14ac:dyDescent="0.2">
      <c r="A39179" s="112" t="s">
        <v>80825</v>
      </c>
      <c r="B39179" s="112" t="s">
        <v>80826</v>
      </c>
    </row>
    <row r="39180" spans="1:2" x14ac:dyDescent="0.2">
      <c r="A39180" s="112" t="s">
        <v>80827</v>
      </c>
      <c r="B39180" s="112" t="s">
        <v>80828</v>
      </c>
    </row>
    <row r="39181" spans="1:2" x14ac:dyDescent="0.2">
      <c r="A39181" s="112" t="s">
        <v>80829</v>
      </c>
      <c r="B39181" s="112" t="s">
        <v>80830</v>
      </c>
    </row>
    <row r="39182" spans="1:2" x14ac:dyDescent="0.2">
      <c r="A39182" s="112" t="s">
        <v>80831</v>
      </c>
      <c r="B39182" s="112" t="s">
        <v>80832</v>
      </c>
    </row>
    <row r="39183" spans="1:2" x14ac:dyDescent="0.2">
      <c r="A39183" s="112" t="s">
        <v>80833</v>
      </c>
      <c r="B39183" s="112" t="s">
        <v>80834</v>
      </c>
    </row>
    <row r="39184" spans="1:2" x14ac:dyDescent="0.2">
      <c r="A39184" s="112" t="s">
        <v>80835</v>
      </c>
      <c r="B39184" s="112" t="s">
        <v>80836</v>
      </c>
    </row>
    <row r="39185" spans="1:2" x14ac:dyDescent="0.2">
      <c r="A39185" s="112" t="s">
        <v>80837</v>
      </c>
      <c r="B39185" s="112" t="s">
        <v>80838</v>
      </c>
    </row>
    <row r="39186" spans="1:2" x14ac:dyDescent="0.2">
      <c r="A39186" s="112" t="s">
        <v>80839</v>
      </c>
      <c r="B39186" s="112" t="s">
        <v>80840</v>
      </c>
    </row>
    <row r="39187" spans="1:2" x14ac:dyDescent="0.2">
      <c r="A39187" s="112" t="s">
        <v>80841</v>
      </c>
      <c r="B39187" s="112" t="s">
        <v>80842</v>
      </c>
    </row>
    <row r="39188" spans="1:2" x14ac:dyDescent="0.2">
      <c r="A39188" s="112" t="s">
        <v>80843</v>
      </c>
      <c r="B39188" s="112" t="s">
        <v>80844</v>
      </c>
    </row>
    <row r="39189" spans="1:2" x14ac:dyDescent="0.2">
      <c r="A39189" s="112" t="s">
        <v>80845</v>
      </c>
      <c r="B39189" s="112" t="s">
        <v>80846</v>
      </c>
    </row>
    <row r="39190" spans="1:2" x14ac:dyDescent="0.2">
      <c r="A39190" s="112" t="s">
        <v>80847</v>
      </c>
      <c r="B39190" s="112" t="s">
        <v>80848</v>
      </c>
    </row>
    <row r="39191" spans="1:2" x14ac:dyDescent="0.2">
      <c r="A39191" s="112" t="s">
        <v>80849</v>
      </c>
      <c r="B39191" s="112" t="s">
        <v>80850</v>
      </c>
    </row>
    <row r="39192" spans="1:2" x14ac:dyDescent="0.2">
      <c r="A39192" s="112" t="s">
        <v>80851</v>
      </c>
      <c r="B39192" s="112" t="s">
        <v>80852</v>
      </c>
    </row>
    <row r="39193" spans="1:2" x14ac:dyDescent="0.2">
      <c r="A39193" s="112" t="s">
        <v>80853</v>
      </c>
      <c r="B39193" s="112" t="s">
        <v>80854</v>
      </c>
    </row>
    <row r="39194" spans="1:2" x14ac:dyDescent="0.2">
      <c r="A39194" s="112" t="s">
        <v>80855</v>
      </c>
      <c r="B39194" s="112" t="s">
        <v>80856</v>
      </c>
    </row>
    <row r="39195" spans="1:2" x14ac:dyDescent="0.2">
      <c r="A39195" s="112" t="s">
        <v>80857</v>
      </c>
      <c r="B39195" s="112" t="s">
        <v>80858</v>
      </c>
    </row>
    <row r="39196" spans="1:2" x14ac:dyDescent="0.2">
      <c r="A39196" s="112" t="s">
        <v>80859</v>
      </c>
      <c r="B39196" s="112" t="s">
        <v>80860</v>
      </c>
    </row>
    <row r="39197" spans="1:2" x14ac:dyDescent="0.2">
      <c r="A39197" s="112" t="s">
        <v>80861</v>
      </c>
      <c r="B39197" s="112" t="s">
        <v>80862</v>
      </c>
    </row>
    <row r="39198" spans="1:2" x14ac:dyDescent="0.2">
      <c r="A39198" s="112" t="s">
        <v>80863</v>
      </c>
      <c r="B39198" s="112" t="s">
        <v>80864</v>
      </c>
    </row>
    <row r="39199" spans="1:2" x14ac:dyDescent="0.2">
      <c r="A39199" s="112" t="s">
        <v>80865</v>
      </c>
      <c r="B39199" s="112" t="s">
        <v>80866</v>
      </c>
    </row>
    <row r="39200" spans="1:2" x14ac:dyDescent="0.2">
      <c r="A39200" s="112" t="s">
        <v>80867</v>
      </c>
      <c r="B39200" s="112" t="s">
        <v>80868</v>
      </c>
    </row>
    <row r="39201" spans="1:2" x14ac:dyDescent="0.2">
      <c r="A39201" s="112" t="s">
        <v>80869</v>
      </c>
      <c r="B39201" s="112" t="s">
        <v>80870</v>
      </c>
    </row>
    <row r="39202" spans="1:2" x14ac:dyDescent="0.2">
      <c r="A39202" s="112" t="s">
        <v>80871</v>
      </c>
      <c r="B39202" s="112" t="s">
        <v>80872</v>
      </c>
    </row>
    <row r="39203" spans="1:2" x14ac:dyDescent="0.2">
      <c r="A39203" s="112" t="s">
        <v>80873</v>
      </c>
      <c r="B39203" s="112" t="s">
        <v>80874</v>
      </c>
    </row>
    <row r="39204" spans="1:2" x14ac:dyDescent="0.2">
      <c r="A39204" s="112" t="s">
        <v>80875</v>
      </c>
      <c r="B39204" s="112" t="s">
        <v>80876</v>
      </c>
    </row>
    <row r="39205" spans="1:2" x14ac:dyDescent="0.2">
      <c r="A39205" s="112" t="s">
        <v>80877</v>
      </c>
      <c r="B39205" s="112" t="s">
        <v>80878</v>
      </c>
    </row>
    <row r="39206" spans="1:2" x14ac:dyDescent="0.2">
      <c r="A39206" s="112" t="s">
        <v>80879</v>
      </c>
      <c r="B39206" s="112" t="s">
        <v>80880</v>
      </c>
    </row>
    <row r="39207" spans="1:2" x14ac:dyDescent="0.2">
      <c r="A39207" s="112" t="s">
        <v>80881</v>
      </c>
      <c r="B39207" s="112" t="s">
        <v>80882</v>
      </c>
    </row>
    <row r="39208" spans="1:2" x14ac:dyDescent="0.2">
      <c r="A39208" s="112" t="s">
        <v>80883</v>
      </c>
      <c r="B39208" s="112" t="s">
        <v>80884</v>
      </c>
    </row>
    <row r="39209" spans="1:2" x14ac:dyDescent="0.2">
      <c r="A39209" s="112" t="s">
        <v>80885</v>
      </c>
      <c r="B39209" s="112" t="s">
        <v>80886</v>
      </c>
    </row>
    <row r="39210" spans="1:2" x14ac:dyDescent="0.2">
      <c r="A39210" s="112" t="s">
        <v>80887</v>
      </c>
      <c r="B39210" s="112" t="s">
        <v>80888</v>
      </c>
    </row>
    <row r="39211" spans="1:2" x14ac:dyDescent="0.2">
      <c r="A39211" s="112" t="s">
        <v>80889</v>
      </c>
      <c r="B39211" s="112" t="s">
        <v>80890</v>
      </c>
    </row>
    <row r="39212" spans="1:2" x14ac:dyDescent="0.2">
      <c r="A39212" s="112" t="s">
        <v>80891</v>
      </c>
      <c r="B39212" s="112" t="s">
        <v>80892</v>
      </c>
    </row>
    <row r="39213" spans="1:2" x14ac:dyDescent="0.2">
      <c r="A39213" s="112" t="s">
        <v>80893</v>
      </c>
      <c r="B39213" s="112" t="s">
        <v>80894</v>
      </c>
    </row>
    <row r="39214" spans="1:2" x14ac:dyDescent="0.2">
      <c r="A39214" s="112" t="s">
        <v>80895</v>
      </c>
      <c r="B39214" s="112" t="s">
        <v>80896</v>
      </c>
    </row>
    <row r="39215" spans="1:2" x14ac:dyDescent="0.2">
      <c r="A39215" s="112" t="s">
        <v>80897</v>
      </c>
      <c r="B39215" s="112" t="s">
        <v>80898</v>
      </c>
    </row>
    <row r="39216" spans="1:2" x14ac:dyDescent="0.2">
      <c r="A39216" s="112" t="s">
        <v>80899</v>
      </c>
      <c r="B39216" s="112" t="s">
        <v>80900</v>
      </c>
    </row>
    <row r="39217" spans="1:2" x14ac:dyDescent="0.2">
      <c r="A39217" s="112" t="s">
        <v>80901</v>
      </c>
      <c r="B39217" s="112" t="s">
        <v>80902</v>
      </c>
    </row>
    <row r="39218" spans="1:2" x14ac:dyDescent="0.2">
      <c r="A39218" s="112" t="s">
        <v>80903</v>
      </c>
      <c r="B39218" s="112" t="s">
        <v>80904</v>
      </c>
    </row>
    <row r="39219" spans="1:2" x14ac:dyDescent="0.2">
      <c r="A39219" s="112" t="s">
        <v>80905</v>
      </c>
      <c r="B39219" s="112" t="s">
        <v>80906</v>
      </c>
    </row>
    <row r="39220" spans="1:2" x14ac:dyDescent="0.2">
      <c r="A39220" s="112" t="s">
        <v>80907</v>
      </c>
      <c r="B39220" s="112" t="s">
        <v>80908</v>
      </c>
    </row>
    <row r="39221" spans="1:2" x14ac:dyDescent="0.2">
      <c r="A39221" s="112" t="s">
        <v>80909</v>
      </c>
      <c r="B39221" s="112" t="s">
        <v>80910</v>
      </c>
    </row>
    <row r="39222" spans="1:2" x14ac:dyDescent="0.2">
      <c r="A39222" s="112" t="s">
        <v>80911</v>
      </c>
      <c r="B39222" s="112" t="s">
        <v>80912</v>
      </c>
    </row>
    <row r="39223" spans="1:2" x14ac:dyDescent="0.2">
      <c r="A39223" s="112" t="s">
        <v>80913</v>
      </c>
      <c r="B39223" s="112" t="s">
        <v>80914</v>
      </c>
    </row>
    <row r="39224" spans="1:2" x14ac:dyDescent="0.2">
      <c r="A39224" s="112" t="s">
        <v>80915</v>
      </c>
      <c r="B39224" s="112" t="s">
        <v>80916</v>
      </c>
    </row>
    <row r="39225" spans="1:2" x14ac:dyDescent="0.2">
      <c r="A39225" s="112" t="s">
        <v>80917</v>
      </c>
      <c r="B39225" s="112" t="s">
        <v>80918</v>
      </c>
    </row>
    <row r="39226" spans="1:2" x14ac:dyDescent="0.2">
      <c r="A39226" s="112" t="s">
        <v>80919</v>
      </c>
      <c r="B39226" s="112" t="s">
        <v>80920</v>
      </c>
    </row>
    <row r="39227" spans="1:2" x14ac:dyDescent="0.2">
      <c r="A39227" s="112" t="s">
        <v>80921</v>
      </c>
      <c r="B39227" s="112" t="s">
        <v>80922</v>
      </c>
    </row>
    <row r="39228" spans="1:2" x14ac:dyDescent="0.2">
      <c r="A39228" s="112" t="s">
        <v>80923</v>
      </c>
      <c r="B39228" s="112" t="s">
        <v>80924</v>
      </c>
    </row>
    <row r="39229" spans="1:2" x14ac:dyDescent="0.2">
      <c r="A39229" s="112" t="s">
        <v>80925</v>
      </c>
      <c r="B39229" s="112" t="s">
        <v>80926</v>
      </c>
    </row>
    <row r="39230" spans="1:2" x14ac:dyDescent="0.2">
      <c r="A39230" s="112" t="s">
        <v>80927</v>
      </c>
      <c r="B39230" s="112" t="s">
        <v>80928</v>
      </c>
    </row>
    <row r="39231" spans="1:2" x14ac:dyDescent="0.2">
      <c r="A39231" s="112" t="s">
        <v>80929</v>
      </c>
      <c r="B39231" s="112" t="s">
        <v>80930</v>
      </c>
    </row>
    <row r="39232" spans="1:2" x14ac:dyDescent="0.2">
      <c r="A39232" s="112" t="s">
        <v>80931</v>
      </c>
      <c r="B39232" s="112" t="s">
        <v>80932</v>
      </c>
    </row>
    <row r="39233" spans="1:2" x14ac:dyDescent="0.2">
      <c r="A39233" s="112" t="s">
        <v>80933</v>
      </c>
      <c r="B39233" s="112" t="s">
        <v>80934</v>
      </c>
    </row>
    <row r="39234" spans="1:2" x14ac:dyDescent="0.2">
      <c r="A39234" s="112" t="s">
        <v>80935</v>
      </c>
      <c r="B39234" s="112" t="s">
        <v>80936</v>
      </c>
    </row>
    <row r="39235" spans="1:2" x14ac:dyDescent="0.2">
      <c r="A39235" s="112" t="s">
        <v>80937</v>
      </c>
      <c r="B39235" s="112" t="s">
        <v>80938</v>
      </c>
    </row>
    <row r="39236" spans="1:2" x14ac:dyDescent="0.2">
      <c r="A39236" s="112" t="s">
        <v>80939</v>
      </c>
      <c r="B39236" s="112" t="s">
        <v>80940</v>
      </c>
    </row>
    <row r="39237" spans="1:2" x14ac:dyDescent="0.2">
      <c r="A39237" s="112" t="s">
        <v>80941</v>
      </c>
      <c r="B39237" s="112" t="s">
        <v>80942</v>
      </c>
    </row>
    <row r="39238" spans="1:2" x14ac:dyDescent="0.2">
      <c r="A39238" s="112" t="s">
        <v>80943</v>
      </c>
      <c r="B39238" s="112" t="s">
        <v>80944</v>
      </c>
    </row>
    <row r="39239" spans="1:2" x14ac:dyDescent="0.2">
      <c r="A39239" s="112" t="s">
        <v>80945</v>
      </c>
      <c r="B39239" s="112" t="s">
        <v>80946</v>
      </c>
    </row>
    <row r="39240" spans="1:2" x14ac:dyDescent="0.2">
      <c r="A39240" s="112" t="s">
        <v>80947</v>
      </c>
      <c r="B39240" s="112" t="s">
        <v>80948</v>
      </c>
    </row>
    <row r="39241" spans="1:2" x14ac:dyDescent="0.2">
      <c r="A39241" s="112" t="s">
        <v>80949</v>
      </c>
      <c r="B39241" s="112" t="s">
        <v>80950</v>
      </c>
    </row>
    <row r="39242" spans="1:2" x14ac:dyDescent="0.2">
      <c r="A39242" s="112" t="s">
        <v>80951</v>
      </c>
      <c r="B39242" s="112" t="s">
        <v>80952</v>
      </c>
    </row>
    <row r="39243" spans="1:2" x14ac:dyDescent="0.2">
      <c r="A39243" s="112" t="s">
        <v>80953</v>
      </c>
      <c r="B39243" s="112" t="s">
        <v>80954</v>
      </c>
    </row>
    <row r="39244" spans="1:2" x14ac:dyDescent="0.2">
      <c r="A39244" s="112" t="s">
        <v>80955</v>
      </c>
      <c r="B39244" s="112" t="s">
        <v>80956</v>
      </c>
    </row>
    <row r="39245" spans="1:2" x14ac:dyDescent="0.2">
      <c r="A39245" s="112" t="s">
        <v>80957</v>
      </c>
      <c r="B39245" s="112" t="s">
        <v>80958</v>
      </c>
    </row>
    <row r="39246" spans="1:2" x14ac:dyDescent="0.2">
      <c r="A39246" s="112" t="s">
        <v>80959</v>
      </c>
      <c r="B39246" s="112" t="s">
        <v>80960</v>
      </c>
    </row>
    <row r="39247" spans="1:2" x14ac:dyDescent="0.2">
      <c r="A39247" s="112" t="s">
        <v>80961</v>
      </c>
      <c r="B39247" s="112" t="s">
        <v>80962</v>
      </c>
    </row>
    <row r="39248" spans="1:2" x14ac:dyDescent="0.2">
      <c r="A39248" s="112" t="s">
        <v>80963</v>
      </c>
      <c r="B39248" s="112" t="s">
        <v>80964</v>
      </c>
    </row>
    <row r="39249" spans="1:2" x14ac:dyDescent="0.2">
      <c r="A39249" s="112" t="s">
        <v>80965</v>
      </c>
      <c r="B39249" s="112" t="s">
        <v>80966</v>
      </c>
    </row>
    <row r="39250" spans="1:2" x14ac:dyDescent="0.2">
      <c r="A39250" s="112" t="s">
        <v>80967</v>
      </c>
      <c r="B39250" s="112" t="s">
        <v>80968</v>
      </c>
    </row>
    <row r="39251" spans="1:2" x14ac:dyDescent="0.2">
      <c r="A39251" s="112" t="s">
        <v>80969</v>
      </c>
      <c r="B39251" s="112" t="s">
        <v>80970</v>
      </c>
    </row>
    <row r="39252" spans="1:2" x14ac:dyDescent="0.2">
      <c r="A39252" s="112" t="s">
        <v>80971</v>
      </c>
      <c r="B39252" s="112" t="s">
        <v>80972</v>
      </c>
    </row>
    <row r="39253" spans="1:2" x14ac:dyDescent="0.2">
      <c r="A39253" s="112" t="s">
        <v>80973</v>
      </c>
      <c r="B39253" s="112" t="s">
        <v>80974</v>
      </c>
    </row>
    <row r="39254" spans="1:2" x14ac:dyDescent="0.2">
      <c r="A39254" s="112" t="s">
        <v>80975</v>
      </c>
      <c r="B39254" s="112" t="s">
        <v>80976</v>
      </c>
    </row>
    <row r="39255" spans="1:2" x14ac:dyDescent="0.2">
      <c r="A39255" s="112" t="s">
        <v>80977</v>
      </c>
      <c r="B39255" s="112" t="s">
        <v>80978</v>
      </c>
    </row>
    <row r="39256" spans="1:2" x14ac:dyDescent="0.2">
      <c r="A39256" s="112" t="s">
        <v>80979</v>
      </c>
      <c r="B39256" s="112" t="s">
        <v>80980</v>
      </c>
    </row>
    <row r="39257" spans="1:2" x14ac:dyDescent="0.2">
      <c r="A39257" s="112" t="s">
        <v>80981</v>
      </c>
      <c r="B39257" s="112" t="s">
        <v>80982</v>
      </c>
    </row>
    <row r="39258" spans="1:2" x14ac:dyDescent="0.2">
      <c r="A39258" s="112" t="s">
        <v>80983</v>
      </c>
      <c r="B39258" s="112" t="s">
        <v>80984</v>
      </c>
    </row>
    <row r="39259" spans="1:2" x14ac:dyDescent="0.2">
      <c r="A39259" s="112" t="s">
        <v>80985</v>
      </c>
      <c r="B39259" s="112" t="s">
        <v>80986</v>
      </c>
    </row>
    <row r="39260" spans="1:2" x14ac:dyDescent="0.2">
      <c r="A39260" s="112" t="s">
        <v>80987</v>
      </c>
      <c r="B39260" s="112" t="s">
        <v>80988</v>
      </c>
    </row>
    <row r="39261" spans="1:2" x14ac:dyDescent="0.2">
      <c r="A39261" s="112" t="s">
        <v>80989</v>
      </c>
      <c r="B39261" s="112" t="s">
        <v>80990</v>
      </c>
    </row>
    <row r="39262" spans="1:2" x14ac:dyDescent="0.2">
      <c r="A39262" s="112" t="s">
        <v>80991</v>
      </c>
      <c r="B39262" s="112" t="s">
        <v>80992</v>
      </c>
    </row>
    <row r="39263" spans="1:2" x14ac:dyDescent="0.2">
      <c r="A39263" s="112" t="s">
        <v>80993</v>
      </c>
      <c r="B39263" s="112" t="s">
        <v>80994</v>
      </c>
    </row>
    <row r="39264" spans="1:2" x14ac:dyDescent="0.2">
      <c r="A39264" s="112" t="s">
        <v>80995</v>
      </c>
      <c r="B39264" s="112" t="s">
        <v>80996</v>
      </c>
    </row>
    <row r="39265" spans="1:2" x14ac:dyDescent="0.2">
      <c r="A39265" s="112" t="s">
        <v>80997</v>
      </c>
      <c r="B39265" s="112" t="s">
        <v>80998</v>
      </c>
    </row>
    <row r="39266" spans="1:2" x14ac:dyDescent="0.2">
      <c r="A39266" s="112" t="s">
        <v>80999</v>
      </c>
      <c r="B39266" s="112" t="s">
        <v>81000</v>
      </c>
    </row>
    <row r="39267" spans="1:2" x14ac:dyDescent="0.2">
      <c r="A39267" s="112" t="s">
        <v>81001</v>
      </c>
      <c r="B39267" s="112" t="s">
        <v>81002</v>
      </c>
    </row>
    <row r="39268" spans="1:2" x14ac:dyDescent="0.2">
      <c r="A39268" s="112" t="s">
        <v>81003</v>
      </c>
      <c r="B39268" s="112" t="s">
        <v>81004</v>
      </c>
    </row>
    <row r="39269" spans="1:2" x14ac:dyDescent="0.2">
      <c r="A39269" s="112" t="s">
        <v>81005</v>
      </c>
      <c r="B39269" s="112" t="s">
        <v>81006</v>
      </c>
    </row>
    <row r="39270" spans="1:2" x14ac:dyDescent="0.2">
      <c r="A39270" s="112" t="s">
        <v>81007</v>
      </c>
      <c r="B39270" s="112" t="s">
        <v>81008</v>
      </c>
    </row>
    <row r="39271" spans="1:2" x14ac:dyDescent="0.2">
      <c r="A39271" s="112" t="s">
        <v>81009</v>
      </c>
      <c r="B39271" s="112" t="s">
        <v>81010</v>
      </c>
    </row>
    <row r="39272" spans="1:2" x14ac:dyDescent="0.2">
      <c r="A39272" s="112" t="s">
        <v>81011</v>
      </c>
      <c r="B39272" s="112" t="s">
        <v>81012</v>
      </c>
    </row>
    <row r="39273" spans="1:2" x14ac:dyDescent="0.2">
      <c r="A39273" s="112" t="s">
        <v>81013</v>
      </c>
      <c r="B39273" s="112" t="s">
        <v>81014</v>
      </c>
    </row>
    <row r="39274" spans="1:2" x14ac:dyDescent="0.2">
      <c r="A39274" s="112" t="s">
        <v>81015</v>
      </c>
      <c r="B39274" s="112" t="s">
        <v>81016</v>
      </c>
    </row>
    <row r="39275" spans="1:2" x14ac:dyDescent="0.2">
      <c r="A39275" s="112" t="s">
        <v>81017</v>
      </c>
      <c r="B39275" s="112" t="s">
        <v>81018</v>
      </c>
    </row>
    <row r="39276" spans="1:2" x14ac:dyDescent="0.2">
      <c r="A39276" s="112" t="s">
        <v>81019</v>
      </c>
      <c r="B39276" s="112" t="s">
        <v>81020</v>
      </c>
    </row>
    <row r="39277" spans="1:2" x14ac:dyDescent="0.2">
      <c r="A39277" s="112" t="s">
        <v>81021</v>
      </c>
      <c r="B39277" s="112" t="s">
        <v>81022</v>
      </c>
    </row>
    <row r="39278" spans="1:2" x14ac:dyDescent="0.2">
      <c r="A39278" s="112" t="s">
        <v>81023</v>
      </c>
      <c r="B39278" s="112" t="s">
        <v>81024</v>
      </c>
    </row>
    <row r="39279" spans="1:2" x14ac:dyDescent="0.2">
      <c r="A39279" s="112" t="s">
        <v>81025</v>
      </c>
      <c r="B39279" s="112" t="s">
        <v>81026</v>
      </c>
    </row>
    <row r="39280" spans="1:2" x14ac:dyDescent="0.2">
      <c r="A39280" s="112" t="s">
        <v>81027</v>
      </c>
      <c r="B39280" s="112" t="s">
        <v>81028</v>
      </c>
    </row>
    <row r="39281" spans="1:2" x14ac:dyDescent="0.2">
      <c r="A39281" s="112" t="s">
        <v>81029</v>
      </c>
      <c r="B39281" s="112" t="s">
        <v>81030</v>
      </c>
    </row>
    <row r="39282" spans="1:2" x14ac:dyDescent="0.2">
      <c r="A39282" s="112" t="s">
        <v>81031</v>
      </c>
      <c r="B39282" s="112" t="s">
        <v>81032</v>
      </c>
    </row>
    <row r="39283" spans="1:2" x14ac:dyDescent="0.2">
      <c r="A39283" s="112" t="s">
        <v>81033</v>
      </c>
      <c r="B39283" s="112" t="s">
        <v>81034</v>
      </c>
    </row>
    <row r="39284" spans="1:2" x14ac:dyDescent="0.2">
      <c r="A39284" s="112" t="s">
        <v>81035</v>
      </c>
      <c r="B39284" s="112" t="s">
        <v>81036</v>
      </c>
    </row>
    <row r="39285" spans="1:2" x14ac:dyDescent="0.2">
      <c r="A39285" s="112" t="s">
        <v>81037</v>
      </c>
      <c r="B39285" s="112" t="s">
        <v>81038</v>
      </c>
    </row>
    <row r="39286" spans="1:2" x14ac:dyDescent="0.2">
      <c r="A39286" s="112" t="s">
        <v>81039</v>
      </c>
      <c r="B39286" s="112" t="s">
        <v>81040</v>
      </c>
    </row>
    <row r="39287" spans="1:2" x14ac:dyDescent="0.2">
      <c r="A39287" s="112" t="s">
        <v>81041</v>
      </c>
      <c r="B39287" s="112" t="s">
        <v>81042</v>
      </c>
    </row>
    <row r="39288" spans="1:2" x14ac:dyDescent="0.2">
      <c r="A39288" s="112" t="s">
        <v>81043</v>
      </c>
      <c r="B39288" s="112" t="s">
        <v>81044</v>
      </c>
    </row>
    <row r="39289" spans="1:2" x14ac:dyDescent="0.2">
      <c r="A39289" s="112" t="s">
        <v>81045</v>
      </c>
      <c r="B39289" s="112" t="s">
        <v>81046</v>
      </c>
    </row>
    <row r="39290" spans="1:2" x14ac:dyDescent="0.2">
      <c r="A39290" s="112" t="s">
        <v>81047</v>
      </c>
      <c r="B39290" s="112" t="s">
        <v>81048</v>
      </c>
    </row>
    <row r="39291" spans="1:2" x14ac:dyDescent="0.2">
      <c r="A39291" s="112" t="s">
        <v>81049</v>
      </c>
      <c r="B39291" s="112" t="s">
        <v>81050</v>
      </c>
    </row>
    <row r="39292" spans="1:2" x14ac:dyDescent="0.2">
      <c r="A39292" s="112" t="s">
        <v>81051</v>
      </c>
      <c r="B39292" s="112" t="s">
        <v>81052</v>
      </c>
    </row>
    <row r="39293" spans="1:2" x14ac:dyDescent="0.2">
      <c r="A39293" s="112" t="s">
        <v>81053</v>
      </c>
      <c r="B39293" s="112" t="s">
        <v>81054</v>
      </c>
    </row>
    <row r="39294" spans="1:2" x14ac:dyDescent="0.2">
      <c r="A39294" s="112" t="s">
        <v>81055</v>
      </c>
      <c r="B39294" s="112" t="s">
        <v>81056</v>
      </c>
    </row>
    <row r="39295" spans="1:2" x14ac:dyDescent="0.2">
      <c r="A39295" s="112" t="s">
        <v>81057</v>
      </c>
      <c r="B39295" s="112" t="s">
        <v>81058</v>
      </c>
    </row>
    <row r="39296" spans="1:2" x14ac:dyDescent="0.2">
      <c r="A39296" s="112" t="s">
        <v>81059</v>
      </c>
      <c r="B39296" s="112" t="s">
        <v>81060</v>
      </c>
    </row>
    <row r="39297" spans="1:2" x14ac:dyDescent="0.2">
      <c r="A39297" s="112" t="s">
        <v>81061</v>
      </c>
      <c r="B39297" s="112" t="s">
        <v>81062</v>
      </c>
    </row>
    <row r="39298" spans="1:2" x14ac:dyDescent="0.2">
      <c r="A39298" s="112" t="s">
        <v>81063</v>
      </c>
      <c r="B39298" s="112" t="s">
        <v>81064</v>
      </c>
    </row>
    <row r="39299" spans="1:2" x14ac:dyDescent="0.2">
      <c r="A39299" s="112" t="s">
        <v>81065</v>
      </c>
      <c r="B39299" s="112" t="s">
        <v>81066</v>
      </c>
    </row>
    <row r="39300" spans="1:2" x14ac:dyDescent="0.2">
      <c r="A39300" s="112" t="s">
        <v>81067</v>
      </c>
      <c r="B39300" s="112" t="s">
        <v>81068</v>
      </c>
    </row>
    <row r="39301" spans="1:2" x14ac:dyDescent="0.2">
      <c r="A39301" s="112" t="s">
        <v>81069</v>
      </c>
      <c r="B39301" s="112" t="s">
        <v>81070</v>
      </c>
    </row>
    <row r="39302" spans="1:2" x14ac:dyDescent="0.2">
      <c r="A39302" s="112" t="s">
        <v>81071</v>
      </c>
      <c r="B39302" s="112" t="s">
        <v>81072</v>
      </c>
    </row>
    <row r="39303" spans="1:2" x14ac:dyDescent="0.2">
      <c r="A39303" s="112" t="s">
        <v>81073</v>
      </c>
      <c r="B39303" s="112" t="s">
        <v>81074</v>
      </c>
    </row>
    <row r="39304" spans="1:2" x14ac:dyDescent="0.2">
      <c r="A39304" s="112" t="s">
        <v>81075</v>
      </c>
      <c r="B39304" s="112" t="s">
        <v>81076</v>
      </c>
    </row>
    <row r="39305" spans="1:2" x14ac:dyDescent="0.2">
      <c r="A39305" s="112" t="s">
        <v>81077</v>
      </c>
      <c r="B39305" s="112" t="s">
        <v>81078</v>
      </c>
    </row>
    <row r="39306" spans="1:2" x14ac:dyDescent="0.2">
      <c r="A39306" s="112" t="s">
        <v>81079</v>
      </c>
      <c r="B39306" s="112" t="s">
        <v>81080</v>
      </c>
    </row>
    <row r="39307" spans="1:2" x14ac:dyDescent="0.2">
      <c r="A39307" s="112" t="s">
        <v>81081</v>
      </c>
      <c r="B39307" s="112" t="s">
        <v>81082</v>
      </c>
    </row>
    <row r="39308" spans="1:2" x14ac:dyDescent="0.2">
      <c r="A39308" s="112" t="s">
        <v>81083</v>
      </c>
      <c r="B39308" s="112" t="s">
        <v>81084</v>
      </c>
    </row>
    <row r="39309" spans="1:2" x14ac:dyDescent="0.2">
      <c r="A39309" s="112" t="s">
        <v>81085</v>
      </c>
      <c r="B39309" s="112" t="s">
        <v>81086</v>
      </c>
    </row>
    <row r="39310" spans="1:2" x14ac:dyDescent="0.2">
      <c r="A39310" s="112" t="s">
        <v>81087</v>
      </c>
      <c r="B39310" s="112" t="s">
        <v>81088</v>
      </c>
    </row>
    <row r="39311" spans="1:2" x14ac:dyDescent="0.2">
      <c r="A39311" s="112" t="s">
        <v>81089</v>
      </c>
      <c r="B39311" s="112" t="s">
        <v>81090</v>
      </c>
    </row>
    <row r="39312" spans="1:2" x14ac:dyDescent="0.2">
      <c r="A39312" s="112" t="s">
        <v>81091</v>
      </c>
      <c r="B39312" s="112" t="s">
        <v>81092</v>
      </c>
    </row>
    <row r="39313" spans="1:2" x14ac:dyDescent="0.2">
      <c r="A39313" s="112" t="s">
        <v>81093</v>
      </c>
      <c r="B39313" s="112" t="s">
        <v>81094</v>
      </c>
    </row>
    <row r="39314" spans="1:2" x14ac:dyDescent="0.2">
      <c r="A39314" s="112" t="s">
        <v>81095</v>
      </c>
      <c r="B39314" s="112" t="s">
        <v>81096</v>
      </c>
    </row>
    <row r="39315" spans="1:2" x14ac:dyDescent="0.2">
      <c r="A39315" s="112" t="s">
        <v>81097</v>
      </c>
      <c r="B39315" s="112" t="s">
        <v>81098</v>
      </c>
    </row>
    <row r="39316" spans="1:2" x14ac:dyDescent="0.2">
      <c r="A39316" s="112" t="s">
        <v>81099</v>
      </c>
      <c r="B39316" s="112" t="s">
        <v>81100</v>
      </c>
    </row>
    <row r="39317" spans="1:2" x14ac:dyDescent="0.2">
      <c r="A39317" s="112" t="s">
        <v>81101</v>
      </c>
      <c r="B39317" s="112" t="s">
        <v>81102</v>
      </c>
    </row>
    <row r="39318" spans="1:2" x14ac:dyDescent="0.2">
      <c r="A39318" s="112" t="s">
        <v>81103</v>
      </c>
      <c r="B39318" s="112" t="s">
        <v>81104</v>
      </c>
    </row>
    <row r="39319" spans="1:2" x14ac:dyDescent="0.2">
      <c r="A39319" s="112" t="s">
        <v>81105</v>
      </c>
      <c r="B39319" s="112" t="s">
        <v>81106</v>
      </c>
    </row>
    <row r="39320" spans="1:2" x14ac:dyDescent="0.2">
      <c r="A39320" s="112" t="s">
        <v>81107</v>
      </c>
      <c r="B39320" s="112" t="s">
        <v>81108</v>
      </c>
    </row>
    <row r="39321" spans="1:2" x14ac:dyDescent="0.2">
      <c r="A39321" s="112" t="s">
        <v>81109</v>
      </c>
      <c r="B39321" s="112" t="s">
        <v>81110</v>
      </c>
    </row>
    <row r="39322" spans="1:2" x14ac:dyDescent="0.2">
      <c r="A39322" s="112" t="s">
        <v>81111</v>
      </c>
      <c r="B39322" s="112" t="s">
        <v>81112</v>
      </c>
    </row>
    <row r="39323" spans="1:2" x14ac:dyDescent="0.2">
      <c r="A39323" s="112" t="s">
        <v>81113</v>
      </c>
      <c r="B39323" s="112" t="s">
        <v>81114</v>
      </c>
    </row>
    <row r="39324" spans="1:2" x14ac:dyDescent="0.2">
      <c r="A39324" s="112" t="s">
        <v>81115</v>
      </c>
      <c r="B39324" s="112" t="s">
        <v>81116</v>
      </c>
    </row>
    <row r="39325" spans="1:2" x14ac:dyDescent="0.2">
      <c r="A39325" s="112" t="s">
        <v>81117</v>
      </c>
      <c r="B39325" s="112" t="s">
        <v>81118</v>
      </c>
    </row>
    <row r="39326" spans="1:2" x14ac:dyDescent="0.2">
      <c r="A39326" s="112" t="s">
        <v>81119</v>
      </c>
      <c r="B39326" s="112" t="s">
        <v>81120</v>
      </c>
    </row>
    <row r="39327" spans="1:2" x14ac:dyDescent="0.2">
      <c r="A39327" s="112" t="s">
        <v>81121</v>
      </c>
      <c r="B39327" s="112" t="s">
        <v>81122</v>
      </c>
    </row>
    <row r="39328" spans="1:2" x14ac:dyDescent="0.2">
      <c r="A39328" s="112" t="s">
        <v>81123</v>
      </c>
      <c r="B39328" s="112" t="s">
        <v>81124</v>
      </c>
    </row>
    <row r="39329" spans="1:2" x14ac:dyDescent="0.2">
      <c r="A39329" s="112" t="s">
        <v>81125</v>
      </c>
      <c r="B39329" s="112" t="s">
        <v>81126</v>
      </c>
    </row>
    <row r="39330" spans="1:2" x14ac:dyDescent="0.2">
      <c r="A39330" s="112" t="s">
        <v>81127</v>
      </c>
      <c r="B39330" s="112" t="s">
        <v>81128</v>
      </c>
    </row>
    <row r="39331" spans="1:2" x14ac:dyDescent="0.2">
      <c r="A39331" s="112" t="s">
        <v>81129</v>
      </c>
      <c r="B39331" s="112" t="s">
        <v>81130</v>
      </c>
    </row>
    <row r="39332" spans="1:2" x14ac:dyDescent="0.2">
      <c r="A39332" s="112" t="s">
        <v>81131</v>
      </c>
      <c r="B39332" s="112" t="s">
        <v>81132</v>
      </c>
    </row>
    <row r="39333" spans="1:2" x14ac:dyDescent="0.2">
      <c r="A39333" s="112" t="s">
        <v>81133</v>
      </c>
      <c r="B39333" s="112" t="s">
        <v>81134</v>
      </c>
    </row>
    <row r="39334" spans="1:2" x14ac:dyDescent="0.2">
      <c r="A39334" s="112" t="s">
        <v>81135</v>
      </c>
      <c r="B39334" s="112" t="s">
        <v>81136</v>
      </c>
    </row>
    <row r="39335" spans="1:2" x14ac:dyDescent="0.2">
      <c r="A39335" s="112" t="s">
        <v>81137</v>
      </c>
      <c r="B39335" s="112" t="s">
        <v>81138</v>
      </c>
    </row>
    <row r="39336" spans="1:2" x14ac:dyDescent="0.2">
      <c r="A39336" s="112" t="s">
        <v>81139</v>
      </c>
      <c r="B39336" s="112" t="s">
        <v>81140</v>
      </c>
    </row>
    <row r="39337" spans="1:2" x14ac:dyDescent="0.2">
      <c r="A39337" s="112" t="s">
        <v>81141</v>
      </c>
      <c r="B39337" s="112" t="s">
        <v>81142</v>
      </c>
    </row>
    <row r="39338" spans="1:2" x14ac:dyDescent="0.2">
      <c r="A39338" s="112" t="s">
        <v>81143</v>
      </c>
      <c r="B39338" s="112" t="s">
        <v>81144</v>
      </c>
    </row>
    <row r="39339" spans="1:2" x14ac:dyDescent="0.2">
      <c r="A39339" s="112" t="s">
        <v>81145</v>
      </c>
      <c r="B39339" s="112" t="s">
        <v>81146</v>
      </c>
    </row>
    <row r="39340" spans="1:2" x14ac:dyDescent="0.2">
      <c r="A39340" s="112" t="s">
        <v>81147</v>
      </c>
      <c r="B39340" s="112" t="s">
        <v>81148</v>
      </c>
    </row>
    <row r="39341" spans="1:2" x14ac:dyDescent="0.2">
      <c r="A39341" s="112" t="s">
        <v>81149</v>
      </c>
      <c r="B39341" s="112" t="s">
        <v>81150</v>
      </c>
    </row>
    <row r="39342" spans="1:2" x14ac:dyDescent="0.2">
      <c r="A39342" s="112" t="s">
        <v>81151</v>
      </c>
      <c r="B39342" s="112" t="s">
        <v>81152</v>
      </c>
    </row>
    <row r="39343" spans="1:2" x14ac:dyDescent="0.2">
      <c r="A39343" s="112" t="s">
        <v>81153</v>
      </c>
      <c r="B39343" s="112" t="s">
        <v>81154</v>
      </c>
    </row>
    <row r="39344" spans="1:2" x14ac:dyDescent="0.2">
      <c r="A39344" s="112" t="s">
        <v>81155</v>
      </c>
      <c r="B39344" s="112" t="s">
        <v>81156</v>
      </c>
    </row>
    <row r="39345" spans="1:2" x14ac:dyDescent="0.2">
      <c r="A39345" s="112" t="s">
        <v>81157</v>
      </c>
      <c r="B39345" s="112" t="s">
        <v>81158</v>
      </c>
    </row>
    <row r="39346" spans="1:2" x14ac:dyDescent="0.2">
      <c r="A39346" s="112" t="s">
        <v>81159</v>
      </c>
      <c r="B39346" s="112" t="s">
        <v>81160</v>
      </c>
    </row>
    <row r="39347" spans="1:2" x14ac:dyDescent="0.2">
      <c r="A39347" s="112" t="s">
        <v>81161</v>
      </c>
      <c r="B39347" s="112" t="s">
        <v>81162</v>
      </c>
    </row>
    <row r="39348" spans="1:2" x14ac:dyDescent="0.2">
      <c r="A39348" s="112" t="s">
        <v>81163</v>
      </c>
      <c r="B39348" s="112" t="s">
        <v>81164</v>
      </c>
    </row>
    <row r="39349" spans="1:2" x14ac:dyDescent="0.2">
      <c r="A39349" s="112" t="s">
        <v>81165</v>
      </c>
      <c r="B39349" s="112" t="s">
        <v>81166</v>
      </c>
    </row>
    <row r="39350" spans="1:2" x14ac:dyDescent="0.2">
      <c r="A39350" s="112" t="s">
        <v>81167</v>
      </c>
      <c r="B39350" s="112" t="s">
        <v>81168</v>
      </c>
    </row>
    <row r="39351" spans="1:2" x14ac:dyDescent="0.2">
      <c r="A39351" s="112" t="s">
        <v>81169</v>
      </c>
      <c r="B39351" s="112" t="s">
        <v>81170</v>
      </c>
    </row>
    <row r="39352" spans="1:2" x14ac:dyDescent="0.2">
      <c r="A39352" s="112" t="s">
        <v>81171</v>
      </c>
      <c r="B39352" s="112" t="s">
        <v>81172</v>
      </c>
    </row>
    <row r="39353" spans="1:2" x14ac:dyDescent="0.2">
      <c r="A39353" s="112" t="s">
        <v>81173</v>
      </c>
      <c r="B39353" s="112" t="s">
        <v>81174</v>
      </c>
    </row>
    <row r="39354" spans="1:2" x14ac:dyDescent="0.2">
      <c r="A39354" s="112" t="s">
        <v>81175</v>
      </c>
      <c r="B39354" s="112" t="s">
        <v>81176</v>
      </c>
    </row>
    <row r="39355" spans="1:2" x14ac:dyDescent="0.2">
      <c r="A39355" s="112" t="s">
        <v>81177</v>
      </c>
      <c r="B39355" s="112" t="s">
        <v>81178</v>
      </c>
    </row>
    <row r="39356" spans="1:2" x14ac:dyDescent="0.2">
      <c r="A39356" s="112" t="s">
        <v>81179</v>
      </c>
      <c r="B39356" s="112" t="s">
        <v>81180</v>
      </c>
    </row>
    <row r="39357" spans="1:2" x14ac:dyDescent="0.2">
      <c r="A39357" s="112" t="s">
        <v>81181</v>
      </c>
      <c r="B39357" s="112" t="s">
        <v>81182</v>
      </c>
    </row>
    <row r="39358" spans="1:2" x14ac:dyDescent="0.2">
      <c r="A39358" s="112" t="s">
        <v>81183</v>
      </c>
      <c r="B39358" s="112" t="s">
        <v>81184</v>
      </c>
    </row>
    <row r="39359" spans="1:2" x14ac:dyDescent="0.2">
      <c r="A39359" s="112" t="s">
        <v>81185</v>
      </c>
      <c r="B39359" s="112" t="s">
        <v>81186</v>
      </c>
    </row>
    <row r="39360" spans="1:2" x14ac:dyDescent="0.2">
      <c r="A39360" s="112" t="s">
        <v>81187</v>
      </c>
      <c r="B39360" s="112" t="s">
        <v>81188</v>
      </c>
    </row>
    <row r="39361" spans="1:2" x14ac:dyDescent="0.2">
      <c r="A39361" s="112" t="s">
        <v>81189</v>
      </c>
      <c r="B39361" s="112" t="s">
        <v>81190</v>
      </c>
    </row>
    <row r="39362" spans="1:2" x14ac:dyDescent="0.2">
      <c r="A39362" s="112" t="s">
        <v>81191</v>
      </c>
      <c r="B39362" s="112" t="s">
        <v>81192</v>
      </c>
    </row>
    <row r="39363" spans="1:2" x14ac:dyDescent="0.2">
      <c r="A39363" s="112" t="s">
        <v>81193</v>
      </c>
      <c r="B39363" s="112" t="s">
        <v>81194</v>
      </c>
    </row>
    <row r="39364" spans="1:2" x14ac:dyDescent="0.2">
      <c r="A39364" s="112" t="s">
        <v>81195</v>
      </c>
      <c r="B39364" s="112" t="s">
        <v>81196</v>
      </c>
    </row>
    <row r="39365" spans="1:2" x14ac:dyDescent="0.2">
      <c r="A39365" s="112" t="s">
        <v>81197</v>
      </c>
      <c r="B39365" s="112" t="s">
        <v>81198</v>
      </c>
    </row>
    <row r="39366" spans="1:2" x14ac:dyDescent="0.2">
      <c r="A39366" s="112" t="s">
        <v>81199</v>
      </c>
      <c r="B39366" s="112" t="s">
        <v>81200</v>
      </c>
    </row>
    <row r="39367" spans="1:2" x14ac:dyDescent="0.2">
      <c r="A39367" s="112" t="s">
        <v>81201</v>
      </c>
      <c r="B39367" s="112" t="s">
        <v>81202</v>
      </c>
    </row>
    <row r="39368" spans="1:2" x14ac:dyDescent="0.2">
      <c r="A39368" s="112" t="s">
        <v>81203</v>
      </c>
      <c r="B39368" s="112" t="s">
        <v>81204</v>
      </c>
    </row>
    <row r="39369" spans="1:2" x14ac:dyDescent="0.2">
      <c r="A39369" s="112" t="s">
        <v>81205</v>
      </c>
      <c r="B39369" s="112" t="s">
        <v>81206</v>
      </c>
    </row>
    <row r="39370" spans="1:2" x14ac:dyDescent="0.2">
      <c r="A39370" s="112" t="s">
        <v>81207</v>
      </c>
      <c r="B39370" s="112" t="s">
        <v>81208</v>
      </c>
    </row>
    <row r="39371" spans="1:2" x14ac:dyDescent="0.2">
      <c r="A39371" s="112" t="s">
        <v>81209</v>
      </c>
      <c r="B39371" s="112" t="s">
        <v>81210</v>
      </c>
    </row>
    <row r="39372" spans="1:2" x14ac:dyDescent="0.2">
      <c r="A39372" s="112" t="s">
        <v>81211</v>
      </c>
      <c r="B39372" s="112" t="s">
        <v>81212</v>
      </c>
    </row>
    <row r="39373" spans="1:2" x14ac:dyDescent="0.2">
      <c r="A39373" s="112" t="s">
        <v>81213</v>
      </c>
      <c r="B39373" s="112" t="s">
        <v>81214</v>
      </c>
    </row>
    <row r="39374" spans="1:2" x14ac:dyDescent="0.2">
      <c r="A39374" s="112" t="s">
        <v>81215</v>
      </c>
      <c r="B39374" s="112" t="s">
        <v>81216</v>
      </c>
    </row>
    <row r="39375" spans="1:2" x14ac:dyDescent="0.2">
      <c r="A39375" s="112" t="s">
        <v>81217</v>
      </c>
      <c r="B39375" s="112" t="s">
        <v>81218</v>
      </c>
    </row>
    <row r="39376" spans="1:2" x14ac:dyDescent="0.2">
      <c r="A39376" s="112" t="s">
        <v>81219</v>
      </c>
      <c r="B39376" s="112" t="s">
        <v>81220</v>
      </c>
    </row>
    <row r="39377" spans="1:2" x14ac:dyDescent="0.2">
      <c r="A39377" s="112" t="s">
        <v>81221</v>
      </c>
      <c r="B39377" s="112" t="s">
        <v>81222</v>
      </c>
    </row>
    <row r="39378" spans="1:2" x14ac:dyDescent="0.2">
      <c r="A39378" s="112" t="s">
        <v>81223</v>
      </c>
      <c r="B39378" s="112" t="s">
        <v>81224</v>
      </c>
    </row>
    <row r="39379" spans="1:2" x14ac:dyDescent="0.2">
      <c r="A39379" s="112" t="s">
        <v>81225</v>
      </c>
      <c r="B39379" s="112" t="s">
        <v>81226</v>
      </c>
    </row>
    <row r="39380" spans="1:2" x14ac:dyDescent="0.2">
      <c r="A39380" s="112" t="s">
        <v>81227</v>
      </c>
      <c r="B39380" s="112" t="s">
        <v>81228</v>
      </c>
    </row>
    <row r="39381" spans="1:2" x14ac:dyDescent="0.2">
      <c r="A39381" s="112" t="s">
        <v>81229</v>
      </c>
      <c r="B39381" s="112" t="s">
        <v>81230</v>
      </c>
    </row>
    <row r="39382" spans="1:2" x14ac:dyDescent="0.2">
      <c r="A39382" s="112" t="s">
        <v>81231</v>
      </c>
      <c r="B39382" s="112" t="s">
        <v>81232</v>
      </c>
    </row>
    <row r="39383" spans="1:2" x14ac:dyDescent="0.2">
      <c r="A39383" s="112" t="s">
        <v>81233</v>
      </c>
      <c r="B39383" s="112" t="s">
        <v>81234</v>
      </c>
    </row>
    <row r="39384" spans="1:2" x14ac:dyDescent="0.2">
      <c r="A39384" s="112" t="s">
        <v>81235</v>
      </c>
      <c r="B39384" s="112" t="s">
        <v>81236</v>
      </c>
    </row>
    <row r="39385" spans="1:2" x14ac:dyDescent="0.2">
      <c r="A39385" s="112" t="s">
        <v>81237</v>
      </c>
      <c r="B39385" s="112" t="s">
        <v>81238</v>
      </c>
    </row>
    <row r="39386" spans="1:2" x14ac:dyDescent="0.2">
      <c r="A39386" s="112" t="s">
        <v>81239</v>
      </c>
      <c r="B39386" s="112" t="s">
        <v>81240</v>
      </c>
    </row>
    <row r="39387" spans="1:2" x14ac:dyDescent="0.2">
      <c r="A39387" s="112" t="s">
        <v>81241</v>
      </c>
      <c r="B39387" s="112" t="s">
        <v>81242</v>
      </c>
    </row>
    <row r="39388" spans="1:2" x14ac:dyDescent="0.2">
      <c r="A39388" s="112" t="s">
        <v>81243</v>
      </c>
      <c r="B39388" s="112" t="s">
        <v>81244</v>
      </c>
    </row>
    <row r="39389" spans="1:2" x14ac:dyDescent="0.2">
      <c r="A39389" s="112" t="s">
        <v>81245</v>
      </c>
      <c r="B39389" s="112" t="s">
        <v>81246</v>
      </c>
    </row>
    <row r="39390" spans="1:2" x14ac:dyDescent="0.2">
      <c r="A39390" s="112" t="s">
        <v>81247</v>
      </c>
      <c r="B39390" s="112" t="s">
        <v>81248</v>
      </c>
    </row>
    <row r="39391" spans="1:2" x14ac:dyDescent="0.2">
      <c r="A39391" s="112" t="s">
        <v>81249</v>
      </c>
      <c r="B39391" s="112" t="s">
        <v>81250</v>
      </c>
    </row>
    <row r="39392" spans="1:2" x14ac:dyDescent="0.2">
      <c r="A39392" s="112" t="s">
        <v>81251</v>
      </c>
      <c r="B39392" s="112" t="s">
        <v>81252</v>
      </c>
    </row>
    <row r="39393" spans="1:2" x14ac:dyDescent="0.2">
      <c r="A39393" s="112" t="s">
        <v>81253</v>
      </c>
      <c r="B39393" s="112" t="s">
        <v>81254</v>
      </c>
    </row>
    <row r="39394" spans="1:2" x14ac:dyDescent="0.2">
      <c r="A39394" s="112" t="s">
        <v>81255</v>
      </c>
      <c r="B39394" s="112" t="s">
        <v>81256</v>
      </c>
    </row>
    <row r="39395" spans="1:2" x14ac:dyDescent="0.2">
      <c r="A39395" s="112" t="s">
        <v>81257</v>
      </c>
      <c r="B39395" s="112" t="s">
        <v>81258</v>
      </c>
    </row>
    <row r="39396" spans="1:2" x14ac:dyDescent="0.2">
      <c r="A39396" s="112" t="s">
        <v>81259</v>
      </c>
      <c r="B39396" s="112" t="s">
        <v>81260</v>
      </c>
    </row>
    <row r="39397" spans="1:2" x14ac:dyDescent="0.2">
      <c r="A39397" s="112" t="s">
        <v>81261</v>
      </c>
      <c r="B39397" s="112" t="s">
        <v>81262</v>
      </c>
    </row>
    <row r="39398" spans="1:2" x14ac:dyDescent="0.2">
      <c r="A39398" s="112" t="s">
        <v>81263</v>
      </c>
      <c r="B39398" s="112" t="s">
        <v>81264</v>
      </c>
    </row>
    <row r="39399" spans="1:2" x14ac:dyDescent="0.2">
      <c r="A39399" s="112" t="s">
        <v>81265</v>
      </c>
      <c r="B39399" s="112" t="s">
        <v>81266</v>
      </c>
    </row>
    <row r="39400" spans="1:2" x14ac:dyDescent="0.2">
      <c r="A39400" s="112" t="s">
        <v>81267</v>
      </c>
      <c r="B39400" s="112" t="s">
        <v>81268</v>
      </c>
    </row>
    <row r="39401" spans="1:2" x14ac:dyDescent="0.2">
      <c r="A39401" s="112" t="s">
        <v>81269</v>
      </c>
      <c r="B39401" s="112" t="s">
        <v>81270</v>
      </c>
    </row>
    <row r="39402" spans="1:2" x14ac:dyDescent="0.2">
      <c r="A39402" s="112" t="s">
        <v>81271</v>
      </c>
      <c r="B39402" s="112" t="s">
        <v>81272</v>
      </c>
    </row>
    <row r="39403" spans="1:2" x14ac:dyDescent="0.2">
      <c r="A39403" s="112" t="s">
        <v>81273</v>
      </c>
      <c r="B39403" s="112" t="s">
        <v>81274</v>
      </c>
    </row>
    <row r="39404" spans="1:2" x14ac:dyDescent="0.2">
      <c r="A39404" s="112" t="s">
        <v>81275</v>
      </c>
      <c r="B39404" s="112" t="s">
        <v>81276</v>
      </c>
    </row>
    <row r="39405" spans="1:2" x14ac:dyDescent="0.2">
      <c r="A39405" s="112" t="s">
        <v>81277</v>
      </c>
      <c r="B39405" s="112" t="s">
        <v>81278</v>
      </c>
    </row>
    <row r="39406" spans="1:2" x14ac:dyDescent="0.2">
      <c r="A39406" s="112" t="s">
        <v>81279</v>
      </c>
      <c r="B39406" s="112" t="s">
        <v>81280</v>
      </c>
    </row>
    <row r="39407" spans="1:2" x14ac:dyDescent="0.2">
      <c r="A39407" s="112" t="s">
        <v>81281</v>
      </c>
      <c r="B39407" s="112" t="s">
        <v>81282</v>
      </c>
    </row>
    <row r="39408" spans="1:2" x14ac:dyDescent="0.2">
      <c r="A39408" s="112" t="s">
        <v>81283</v>
      </c>
      <c r="B39408" s="112" t="s">
        <v>81284</v>
      </c>
    </row>
    <row r="39409" spans="1:2" x14ac:dyDescent="0.2">
      <c r="A39409" s="112" t="s">
        <v>81285</v>
      </c>
      <c r="B39409" s="112" t="s">
        <v>81286</v>
      </c>
    </row>
    <row r="39410" spans="1:2" x14ac:dyDescent="0.2">
      <c r="A39410" s="112" t="s">
        <v>81287</v>
      </c>
      <c r="B39410" s="112" t="s">
        <v>81288</v>
      </c>
    </row>
    <row r="39411" spans="1:2" x14ac:dyDescent="0.2">
      <c r="A39411" s="112" t="s">
        <v>81289</v>
      </c>
      <c r="B39411" s="112" t="s">
        <v>81290</v>
      </c>
    </row>
    <row r="39412" spans="1:2" x14ac:dyDescent="0.2">
      <c r="A39412" s="112" t="s">
        <v>81291</v>
      </c>
      <c r="B39412" s="112" t="s">
        <v>81292</v>
      </c>
    </row>
    <row r="39413" spans="1:2" x14ac:dyDescent="0.2">
      <c r="A39413" s="112" t="s">
        <v>81293</v>
      </c>
      <c r="B39413" s="112" t="s">
        <v>81294</v>
      </c>
    </row>
    <row r="39414" spans="1:2" x14ac:dyDescent="0.2">
      <c r="A39414" s="112" t="s">
        <v>81295</v>
      </c>
      <c r="B39414" s="112" t="s">
        <v>81296</v>
      </c>
    </row>
    <row r="39415" spans="1:2" x14ac:dyDescent="0.2">
      <c r="A39415" s="112" t="s">
        <v>81297</v>
      </c>
      <c r="B39415" s="112" t="s">
        <v>81298</v>
      </c>
    </row>
    <row r="39416" spans="1:2" x14ac:dyDescent="0.2">
      <c r="A39416" s="112" t="s">
        <v>81299</v>
      </c>
      <c r="B39416" s="112" t="s">
        <v>81300</v>
      </c>
    </row>
    <row r="39417" spans="1:2" x14ac:dyDescent="0.2">
      <c r="A39417" s="112" t="s">
        <v>81301</v>
      </c>
      <c r="B39417" s="112" t="s">
        <v>81302</v>
      </c>
    </row>
    <row r="39418" spans="1:2" x14ac:dyDescent="0.2">
      <c r="A39418" s="112" t="s">
        <v>81303</v>
      </c>
      <c r="B39418" s="112" t="s">
        <v>81304</v>
      </c>
    </row>
    <row r="39419" spans="1:2" x14ac:dyDescent="0.2">
      <c r="A39419" s="112" t="s">
        <v>81305</v>
      </c>
      <c r="B39419" s="112" t="s">
        <v>81306</v>
      </c>
    </row>
    <row r="39420" spans="1:2" x14ac:dyDescent="0.2">
      <c r="A39420" s="112" t="s">
        <v>81307</v>
      </c>
      <c r="B39420" s="112" t="s">
        <v>81308</v>
      </c>
    </row>
    <row r="39421" spans="1:2" x14ac:dyDescent="0.2">
      <c r="A39421" s="112" t="s">
        <v>81309</v>
      </c>
      <c r="B39421" s="112" t="s">
        <v>81310</v>
      </c>
    </row>
    <row r="39422" spans="1:2" x14ac:dyDescent="0.2">
      <c r="A39422" s="112" t="s">
        <v>81311</v>
      </c>
      <c r="B39422" s="112" t="s">
        <v>81312</v>
      </c>
    </row>
    <row r="39423" spans="1:2" x14ac:dyDescent="0.2">
      <c r="A39423" s="112" t="s">
        <v>81313</v>
      </c>
      <c r="B39423" s="112" t="s">
        <v>81314</v>
      </c>
    </row>
    <row r="39424" spans="1:2" x14ac:dyDescent="0.2">
      <c r="A39424" s="112" t="s">
        <v>81315</v>
      </c>
      <c r="B39424" s="112" t="s">
        <v>81316</v>
      </c>
    </row>
    <row r="39425" spans="1:2" x14ac:dyDescent="0.2">
      <c r="A39425" s="112" t="s">
        <v>81317</v>
      </c>
      <c r="B39425" s="112" t="s">
        <v>81318</v>
      </c>
    </row>
    <row r="39426" spans="1:2" x14ac:dyDescent="0.2">
      <c r="A39426" s="112" t="s">
        <v>81319</v>
      </c>
      <c r="B39426" s="112" t="s">
        <v>81320</v>
      </c>
    </row>
    <row r="39427" spans="1:2" x14ac:dyDescent="0.2">
      <c r="A39427" s="112" t="s">
        <v>81321</v>
      </c>
      <c r="B39427" s="112" t="s">
        <v>81322</v>
      </c>
    </row>
    <row r="39428" spans="1:2" x14ac:dyDescent="0.2">
      <c r="A39428" s="112" t="s">
        <v>81323</v>
      </c>
      <c r="B39428" s="112" t="s">
        <v>81324</v>
      </c>
    </row>
    <row r="39429" spans="1:2" x14ac:dyDescent="0.2">
      <c r="A39429" s="112" t="s">
        <v>81325</v>
      </c>
      <c r="B39429" s="112" t="s">
        <v>81326</v>
      </c>
    </row>
    <row r="39430" spans="1:2" x14ac:dyDescent="0.2">
      <c r="A39430" s="112" t="s">
        <v>81327</v>
      </c>
      <c r="B39430" s="112" t="s">
        <v>81328</v>
      </c>
    </row>
    <row r="39431" spans="1:2" x14ac:dyDescent="0.2">
      <c r="A39431" s="112" t="s">
        <v>81329</v>
      </c>
      <c r="B39431" s="112" t="s">
        <v>81330</v>
      </c>
    </row>
    <row r="39432" spans="1:2" x14ac:dyDescent="0.2">
      <c r="A39432" s="112" t="s">
        <v>81331</v>
      </c>
      <c r="B39432" s="112" t="s">
        <v>81332</v>
      </c>
    </row>
    <row r="39433" spans="1:2" x14ac:dyDescent="0.2">
      <c r="A39433" s="112" t="s">
        <v>81333</v>
      </c>
      <c r="B39433" s="112" t="s">
        <v>81334</v>
      </c>
    </row>
    <row r="39434" spans="1:2" x14ac:dyDescent="0.2">
      <c r="A39434" s="112" t="s">
        <v>81335</v>
      </c>
      <c r="B39434" s="112" t="s">
        <v>81336</v>
      </c>
    </row>
    <row r="39435" spans="1:2" x14ac:dyDescent="0.2">
      <c r="A39435" s="112" t="s">
        <v>81337</v>
      </c>
      <c r="B39435" s="112" t="s">
        <v>81338</v>
      </c>
    </row>
    <row r="39436" spans="1:2" x14ac:dyDescent="0.2">
      <c r="A39436" s="112" t="s">
        <v>81339</v>
      </c>
      <c r="B39436" s="112" t="s">
        <v>81340</v>
      </c>
    </row>
    <row r="39437" spans="1:2" x14ac:dyDescent="0.2">
      <c r="A39437" s="112" t="s">
        <v>81341</v>
      </c>
      <c r="B39437" s="112" t="s">
        <v>81342</v>
      </c>
    </row>
    <row r="39438" spans="1:2" x14ac:dyDescent="0.2">
      <c r="A39438" s="112" t="s">
        <v>81343</v>
      </c>
      <c r="B39438" s="112" t="s">
        <v>81344</v>
      </c>
    </row>
    <row r="39439" spans="1:2" x14ac:dyDescent="0.2">
      <c r="A39439" s="112" t="s">
        <v>81345</v>
      </c>
      <c r="B39439" s="112" t="s">
        <v>81346</v>
      </c>
    </row>
    <row r="39440" spans="1:2" x14ac:dyDescent="0.2">
      <c r="A39440" s="112" t="s">
        <v>81347</v>
      </c>
      <c r="B39440" s="112" t="s">
        <v>81348</v>
      </c>
    </row>
    <row r="39441" spans="1:2" x14ac:dyDescent="0.2">
      <c r="A39441" s="112" t="s">
        <v>81349</v>
      </c>
      <c r="B39441" s="112" t="s">
        <v>81350</v>
      </c>
    </row>
    <row r="39442" spans="1:2" x14ac:dyDescent="0.2">
      <c r="A39442" s="112" t="s">
        <v>81351</v>
      </c>
      <c r="B39442" s="112" t="s">
        <v>81352</v>
      </c>
    </row>
    <row r="39443" spans="1:2" x14ac:dyDescent="0.2">
      <c r="A39443" s="112" t="s">
        <v>81353</v>
      </c>
      <c r="B39443" s="112" t="s">
        <v>81354</v>
      </c>
    </row>
    <row r="39444" spans="1:2" x14ac:dyDescent="0.2">
      <c r="A39444" s="112" t="s">
        <v>81355</v>
      </c>
      <c r="B39444" s="112" t="s">
        <v>81356</v>
      </c>
    </row>
    <row r="39445" spans="1:2" x14ac:dyDescent="0.2">
      <c r="A39445" s="112" t="s">
        <v>81357</v>
      </c>
      <c r="B39445" s="112" t="s">
        <v>81358</v>
      </c>
    </row>
    <row r="39446" spans="1:2" x14ac:dyDescent="0.2">
      <c r="A39446" s="112" t="s">
        <v>81359</v>
      </c>
      <c r="B39446" s="112" t="s">
        <v>81360</v>
      </c>
    </row>
    <row r="39447" spans="1:2" x14ac:dyDescent="0.2">
      <c r="A39447" s="112" t="s">
        <v>81361</v>
      </c>
      <c r="B39447" s="112" t="s">
        <v>81362</v>
      </c>
    </row>
    <row r="39448" spans="1:2" x14ac:dyDescent="0.2">
      <c r="A39448" s="112" t="s">
        <v>81363</v>
      </c>
      <c r="B39448" s="112" t="s">
        <v>81364</v>
      </c>
    </row>
    <row r="39449" spans="1:2" x14ac:dyDescent="0.2">
      <c r="A39449" s="112" t="s">
        <v>81365</v>
      </c>
      <c r="B39449" s="112" t="s">
        <v>81366</v>
      </c>
    </row>
    <row r="39450" spans="1:2" x14ac:dyDescent="0.2">
      <c r="A39450" s="112" t="s">
        <v>81367</v>
      </c>
      <c r="B39450" s="112" t="s">
        <v>81368</v>
      </c>
    </row>
    <row r="39451" spans="1:2" x14ac:dyDescent="0.2">
      <c r="A39451" s="112" t="s">
        <v>81369</v>
      </c>
      <c r="B39451" s="112" t="s">
        <v>81370</v>
      </c>
    </row>
    <row r="39452" spans="1:2" x14ac:dyDescent="0.2">
      <c r="A39452" s="112" t="s">
        <v>81371</v>
      </c>
      <c r="B39452" s="112" t="s">
        <v>81372</v>
      </c>
    </row>
    <row r="39453" spans="1:2" x14ac:dyDescent="0.2">
      <c r="A39453" s="112" t="s">
        <v>81373</v>
      </c>
      <c r="B39453" s="112" t="s">
        <v>81374</v>
      </c>
    </row>
    <row r="39454" spans="1:2" x14ac:dyDescent="0.2">
      <c r="A39454" s="112" t="s">
        <v>81375</v>
      </c>
      <c r="B39454" s="112" t="s">
        <v>81376</v>
      </c>
    </row>
    <row r="39455" spans="1:2" x14ac:dyDescent="0.2">
      <c r="A39455" s="112" t="s">
        <v>81377</v>
      </c>
      <c r="B39455" s="112" t="s">
        <v>81378</v>
      </c>
    </row>
    <row r="39456" spans="1:2" x14ac:dyDescent="0.2">
      <c r="A39456" s="112" t="s">
        <v>81379</v>
      </c>
      <c r="B39456" s="112" t="s">
        <v>81380</v>
      </c>
    </row>
    <row r="39457" spans="1:2" x14ac:dyDescent="0.2">
      <c r="A39457" s="112" t="s">
        <v>81381</v>
      </c>
      <c r="B39457" s="112" t="s">
        <v>81382</v>
      </c>
    </row>
    <row r="39458" spans="1:2" x14ac:dyDescent="0.2">
      <c r="A39458" s="112" t="s">
        <v>81383</v>
      </c>
      <c r="B39458" s="112" t="s">
        <v>81384</v>
      </c>
    </row>
    <row r="39459" spans="1:2" x14ac:dyDescent="0.2">
      <c r="A39459" s="112" t="s">
        <v>81385</v>
      </c>
      <c r="B39459" s="112" t="s">
        <v>81386</v>
      </c>
    </row>
    <row r="39460" spans="1:2" x14ac:dyDescent="0.2">
      <c r="A39460" s="112" t="s">
        <v>81387</v>
      </c>
      <c r="B39460" s="112" t="s">
        <v>81388</v>
      </c>
    </row>
    <row r="39461" spans="1:2" x14ac:dyDescent="0.2">
      <c r="A39461" s="112" t="s">
        <v>81389</v>
      </c>
      <c r="B39461" s="112" t="s">
        <v>81390</v>
      </c>
    </row>
    <row r="39462" spans="1:2" x14ac:dyDescent="0.2">
      <c r="A39462" s="112" t="s">
        <v>81391</v>
      </c>
      <c r="B39462" s="112" t="s">
        <v>81392</v>
      </c>
    </row>
    <row r="39463" spans="1:2" x14ac:dyDescent="0.2">
      <c r="A39463" s="112" t="s">
        <v>81393</v>
      </c>
      <c r="B39463" s="112" t="s">
        <v>81394</v>
      </c>
    </row>
    <row r="39464" spans="1:2" x14ac:dyDescent="0.2">
      <c r="A39464" s="112" t="s">
        <v>81395</v>
      </c>
      <c r="B39464" s="112" t="s">
        <v>81396</v>
      </c>
    </row>
    <row r="39465" spans="1:2" x14ac:dyDescent="0.2">
      <c r="A39465" s="112" t="s">
        <v>81397</v>
      </c>
      <c r="B39465" s="112" t="s">
        <v>81398</v>
      </c>
    </row>
    <row r="39466" spans="1:2" x14ac:dyDescent="0.2">
      <c r="A39466" s="112" t="s">
        <v>81399</v>
      </c>
      <c r="B39466" s="112" t="s">
        <v>81400</v>
      </c>
    </row>
    <row r="39467" spans="1:2" x14ac:dyDescent="0.2">
      <c r="A39467" s="112" t="s">
        <v>81401</v>
      </c>
      <c r="B39467" s="112" t="s">
        <v>81402</v>
      </c>
    </row>
    <row r="39468" spans="1:2" x14ac:dyDescent="0.2">
      <c r="A39468" s="112" t="s">
        <v>81403</v>
      </c>
      <c r="B39468" s="112" t="s">
        <v>81404</v>
      </c>
    </row>
    <row r="39469" spans="1:2" x14ac:dyDescent="0.2">
      <c r="A39469" s="112" t="s">
        <v>81405</v>
      </c>
      <c r="B39469" s="112" t="s">
        <v>81406</v>
      </c>
    </row>
    <row r="39470" spans="1:2" x14ac:dyDescent="0.2">
      <c r="A39470" s="112" t="s">
        <v>81407</v>
      </c>
      <c r="B39470" s="112" t="s">
        <v>81408</v>
      </c>
    </row>
    <row r="39471" spans="1:2" x14ac:dyDescent="0.2">
      <c r="A39471" s="112" t="s">
        <v>81409</v>
      </c>
      <c r="B39471" s="112" t="s">
        <v>81410</v>
      </c>
    </row>
    <row r="39472" spans="1:2" x14ac:dyDescent="0.2">
      <c r="A39472" s="112" t="s">
        <v>81411</v>
      </c>
      <c r="B39472" s="112" t="s">
        <v>81412</v>
      </c>
    </row>
    <row r="39473" spans="1:2" x14ac:dyDescent="0.2">
      <c r="A39473" s="112" t="s">
        <v>81413</v>
      </c>
      <c r="B39473" s="112" t="s">
        <v>81414</v>
      </c>
    </row>
    <row r="39474" spans="1:2" x14ac:dyDescent="0.2">
      <c r="A39474" s="112" t="s">
        <v>81415</v>
      </c>
      <c r="B39474" s="112" t="s">
        <v>81416</v>
      </c>
    </row>
    <row r="39475" spans="1:2" x14ac:dyDescent="0.2">
      <c r="A39475" s="112" t="s">
        <v>81417</v>
      </c>
      <c r="B39475" s="112" t="s">
        <v>81418</v>
      </c>
    </row>
    <row r="39476" spans="1:2" x14ac:dyDescent="0.2">
      <c r="A39476" s="112" t="s">
        <v>81419</v>
      </c>
      <c r="B39476" s="112" t="s">
        <v>81420</v>
      </c>
    </row>
    <row r="39477" spans="1:2" x14ac:dyDescent="0.2">
      <c r="A39477" s="112" t="s">
        <v>81421</v>
      </c>
      <c r="B39477" s="112" t="s">
        <v>81422</v>
      </c>
    </row>
    <row r="39478" spans="1:2" x14ac:dyDescent="0.2">
      <c r="A39478" s="112" t="s">
        <v>81423</v>
      </c>
      <c r="B39478" s="112" t="s">
        <v>81424</v>
      </c>
    </row>
    <row r="39479" spans="1:2" x14ac:dyDescent="0.2">
      <c r="A39479" s="112" t="s">
        <v>81425</v>
      </c>
      <c r="B39479" s="112" t="s">
        <v>81426</v>
      </c>
    </row>
    <row r="39480" spans="1:2" x14ac:dyDescent="0.2">
      <c r="A39480" s="112" t="s">
        <v>81427</v>
      </c>
      <c r="B39480" s="112" t="s">
        <v>81428</v>
      </c>
    </row>
    <row r="39481" spans="1:2" x14ac:dyDescent="0.2">
      <c r="A39481" s="112" t="s">
        <v>81429</v>
      </c>
      <c r="B39481" s="112" t="s">
        <v>81430</v>
      </c>
    </row>
    <row r="39482" spans="1:2" x14ac:dyDescent="0.2">
      <c r="A39482" s="112" t="s">
        <v>81431</v>
      </c>
      <c r="B39482" s="112" t="s">
        <v>81432</v>
      </c>
    </row>
    <row r="39483" spans="1:2" x14ac:dyDescent="0.2">
      <c r="A39483" s="112" t="s">
        <v>81433</v>
      </c>
      <c r="B39483" s="112" t="s">
        <v>81434</v>
      </c>
    </row>
    <row r="39484" spans="1:2" x14ac:dyDescent="0.2">
      <c r="A39484" s="112" t="s">
        <v>81435</v>
      </c>
      <c r="B39484" s="112" t="s">
        <v>81436</v>
      </c>
    </row>
    <row r="39485" spans="1:2" x14ac:dyDescent="0.2">
      <c r="A39485" s="112" t="s">
        <v>81437</v>
      </c>
      <c r="B39485" s="112" t="s">
        <v>81438</v>
      </c>
    </row>
    <row r="39486" spans="1:2" x14ac:dyDescent="0.2">
      <c r="A39486" s="112" t="s">
        <v>81439</v>
      </c>
      <c r="B39486" s="112" t="s">
        <v>81440</v>
      </c>
    </row>
    <row r="39487" spans="1:2" x14ac:dyDescent="0.2">
      <c r="A39487" s="112" t="s">
        <v>81441</v>
      </c>
      <c r="B39487" s="112" t="s">
        <v>81442</v>
      </c>
    </row>
    <row r="39488" spans="1:2" x14ac:dyDescent="0.2">
      <c r="A39488" s="112" t="s">
        <v>81443</v>
      </c>
      <c r="B39488" s="112" t="s">
        <v>81444</v>
      </c>
    </row>
    <row r="39489" spans="1:2" x14ac:dyDescent="0.2">
      <c r="A39489" s="112" t="s">
        <v>81445</v>
      </c>
      <c r="B39489" s="112" t="s">
        <v>81446</v>
      </c>
    </row>
    <row r="39490" spans="1:2" x14ac:dyDescent="0.2">
      <c r="A39490" s="112" t="s">
        <v>81447</v>
      </c>
      <c r="B39490" s="112" t="s">
        <v>81448</v>
      </c>
    </row>
    <row r="39491" spans="1:2" x14ac:dyDescent="0.2">
      <c r="A39491" s="112" t="s">
        <v>81449</v>
      </c>
      <c r="B39491" s="112" t="s">
        <v>81450</v>
      </c>
    </row>
    <row r="39492" spans="1:2" x14ac:dyDescent="0.2">
      <c r="A39492" s="112" t="s">
        <v>81451</v>
      </c>
      <c r="B39492" s="112" t="s">
        <v>81452</v>
      </c>
    </row>
    <row r="39493" spans="1:2" x14ac:dyDescent="0.2">
      <c r="A39493" s="112" t="s">
        <v>81453</v>
      </c>
      <c r="B39493" s="112" t="s">
        <v>81454</v>
      </c>
    </row>
    <row r="39494" spans="1:2" x14ac:dyDescent="0.2">
      <c r="A39494" s="112" t="s">
        <v>81455</v>
      </c>
      <c r="B39494" s="112" t="s">
        <v>81456</v>
      </c>
    </row>
    <row r="39495" spans="1:2" x14ac:dyDescent="0.2">
      <c r="A39495" s="112" t="s">
        <v>81457</v>
      </c>
      <c r="B39495" s="112" t="s">
        <v>81458</v>
      </c>
    </row>
    <row r="39496" spans="1:2" x14ac:dyDescent="0.2">
      <c r="A39496" s="112" t="s">
        <v>81459</v>
      </c>
      <c r="B39496" s="112" t="s">
        <v>81460</v>
      </c>
    </row>
    <row r="39497" spans="1:2" x14ac:dyDescent="0.2">
      <c r="A39497" s="112" t="s">
        <v>81461</v>
      </c>
      <c r="B39497" s="112" t="s">
        <v>81462</v>
      </c>
    </row>
    <row r="39498" spans="1:2" x14ac:dyDescent="0.2">
      <c r="A39498" s="112" t="s">
        <v>81463</v>
      </c>
      <c r="B39498" s="112" t="s">
        <v>81464</v>
      </c>
    </row>
    <row r="39499" spans="1:2" x14ac:dyDescent="0.2">
      <c r="A39499" s="112" t="s">
        <v>81465</v>
      </c>
      <c r="B39499" s="112" t="s">
        <v>81466</v>
      </c>
    </row>
    <row r="39500" spans="1:2" x14ac:dyDescent="0.2">
      <c r="A39500" s="112" t="s">
        <v>81467</v>
      </c>
      <c r="B39500" s="112" t="s">
        <v>81468</v>
      </c>
    </row>
    <row r="39501" spans="1:2" x14ac:dyDescent="0.2">
      <c r="A39501" s="112" t="s">
        <v>81469</v>
      </c>
      <c r="B39501" s="112" t="s">
        <v>81470</v>
      </c>
    </row>
    <row r="39502" spans="1:2" x14ac:dyDescent="0.2">
      <c r="A39502" s="112" t="s">
        <v>81471</v>
      </c>
      <c r="B39502" s="112" t="s">
        <v>81472</v>
      </c>
    </row>
    <row r="39503" spans="1:2" x14ac:dyDescent="0.2">
      <c r="A39503" s="112" t="s">
        <v>81473</v>
      </c>
      <c r="B39503" s="112" t="s">
        <v>81474</v>
      </c>
    </row>
    <row r="39504" spans="1:2" x14ac:dyDescent="0.2">
      <c r="A39504" s="112" t="s">
        <v>81475</v>
      </c>
      <c r="B39504" s="112" t="s">
        <v>81476</v>
      </c>
    </row>
    <row r="39505" spans="1:2" x14ac:dyDescent="0.2">
      <c r="A39505" s="112" t="s">
        <v>81477</v>
      </c>
      <c r="B39505" s="112" t="s">
        <v>81478</v>
      </c>
    </row>
    <row r="39506" spans="1:2" x14ac:dyDescent="0.2">
      <c r="A39506" s="112" t="s">
        <v>81479</v>
      </c>
      <c r="B39506" s="112" t="s">
        <v>81480</v>
      </c>
    </row>
    <row r="39507" spans="1:2" x14ac:dyDescent="0.2">
      <c r="A39507" s="112" t="s">
        <v>81481</v>
      </c>
      <c r="B39507" s="112" t="s">
        <v>81482</v>
      </c>
    </row>
    <row r="39508" spans="1:2" x14ac:dyDescent="0.2">
      <c r="A39508" s="112" t="s">
        <v>81483</v>
      </c>
      <c r="B39508" s="112" t="s">
        <v>81484</v>
      </c>
    </row>
    <row r="39509" spans="1:2" x14ac:dyDescent="0.2">
      <c r="A39509" s="112" t="s">
        <v>81485</v>
      </c>
      <c r="B39509" s="112" t="s">
        <v>81486</v>
      </c>
    </row>
    <row r="39510" spans="1:2" x14ac:dyDescent="0.2">
      <c r="A39510" s="112" t="s">
        <v>81487</v>
      </c>
      <c r="B39510" s="112" t="s">
        <v>81488</v>
      </c>
    </row>
    <row r="39511" spans="1:2" x14ac:dyDescent="0.2">
      <c r="A39511" s="112" t="s">
        <v>81489</v>
      </c>
      <c r="B39511" s="112" t="s">
        <v>81490</v>
      </c>
    </row>
    <row r="39512" spans="1:2" x14ac:dyDescent="0.2">
      <c r="A39512" s="112" t="s">
        <v>81491</v>
      </c>
      <c r="B39512" s="112" t="s">
        <v>81492</v>
      </c>
    </row>
    <row r="39513" spans="1:2" x14ac:dyDescent="0.2">
      <c r="A39513" s="112" t="s">
        <v>81493</v>
      </c>
      <c r="B39513" s="112" t="s">
        <v>81494</v>
      </c>
    </row>
    <row r="39514" spans="1:2" x14ac:dyDescent="0.2">
      <c r="A39514" s="112" t="s">
        <v>81495</v>
      </c>
      <c r="B39514" s="112" t="s">
        <v>81496</v>
      </c>
    </row>
    <row r="39515" spans="1:2" x14ac:dyDescent="0.2">
      <c r="A39515" s="112" t="s">
        <v>81497</v>
      </c>
      <c r="B39515" s="112" t="s">
        <v>81498</v>
      </c>
    </row>
    <row r="39516" spans="1:2" x14ac:dyDescent="0.2">
      <c r="A39516" s="112" t="s">
        <v>81499</v>
      </c>
      <c r="B39516" s="112" t="s">
        <v>81500</v>
      </c>
    </row>
    <row r="39517" spans="1:2" x14ac:dyDescent="0.2">
      <c r="A39517" s="112" t="s">
        <v>81501</v>
      </c>
      <c r="B39517" s="112" t="s">
        <v>81502</v>
      </c>
    </row>
    <row r="39518" spans="1:2" x14ac:dyDescent="0.2">
      <c r="A39518" s="112" t="s">
        <v>81503</v>
      </c>
      <c r="B39518" s="112" t="s">
        <v>81504</v>
      </c>
    </row>
    <row r="39519" spans="1:2" x14ac:dyDescent="0.2">
      <c r="A39519" s="112" t="s">
        <v>81505</v>
      </c>
      <c r="B39519" s="112" t="s">
        <v>81506</v>
      </c>
    </row>
    <row r="39520" spans="1:2" x14ac:dyDescent="0.2">
      <c r="A39520" s="112" t="s">
        <v>81507</v>
      </c>
      <c r="B39520" s="112" t="s">
        <v>81508</v>
      </c>
    </row>
    <row r="39521" spans="1:2" x14ac:dyDescent="0.2">
      <c r="A39521" s="112" t="s">
        <v>81509</v>
      </c>
      <c r="B39521" s="112" t="s">
        <v>81510</v>
      </c>
    </row>
    <row r="39522" spans="1:2" x14ac:dyDescent="0.2">
      <c r="A39522" s="112" t="s">
        <v>81511</v>
      </c>
      <c r="B39522" s="112" t="s">
        <v>81512</v>
      </c>
    </row>
    <row r="39523" spans="1:2" x14ac:dyDescent="0.2">
      <c r="A39523" s="112" t="s">
        <v>81513</v>
      </c>
      <c r="B39523" s="112" t="s">
        <v>81514</v>
      </c>
    </row>
    <row r="39524" spans="1:2" x14ac:dyDescent="0.2">
      <c r="A39524" s="112" t="s">
        <v>81515</v>
      </c>
      <c r="B39524" s="112" t="s">
        <v>81516</v>
      </c>
    </row>
    <row r="39525" spans="1:2" x14ac:dyDescent="0.2">
      <c r="A39525" s="112" t="s">
        <v>81517</v>
      </c>
      <c r="B39525" s="112" t="s">
        <v>81518</v>
      </c>
    </row>
    <row r="39526" spans="1:2" x14ac:dyDescent="0.2">
      <c r="A39526" s="112" t="s">
        <v>81519</v>
      </c>
      <c r="B39526" s="112" t="s">
        <v>81520</v>
      </c>
    </row>
    <row r="39527" spans="1:2" x14ac:dyDescent="0.2">
      <c r="A39527" s="112" t="s">
        <v>81521</v>
      </c>
      <c r="B39527" s="112" t="s">
        <v>81522</v>
      </c>
    </row>
    <row r="39528" spans="1:2" x14ac:dyDescent="0.2">
      <c r="A39528" s="112" t="s">
        <v>81523</v>
      </c>
      <c r="B39528" s="112" t="s">
        <v>81524</v>
      </c>
    </row>
    <row r="39529" spans="1:2" x14ac:dyDescent="0.2">
      <c r="A39529" s="112" t="s">
        <v>81525</v>
      </c>
      <c r="B39529" s="112" t="s">
        <v>81526</v>
      </c>
    </row>
    <row r="39530" spans="1:2" x14ac:dyDescent="0.2">
      <c r="A39530" s="112" t="s">
        <v>81527</v>
      </c>
      <c r="B39530" s="112" t="s">
        <v>81528</v>
      </c>
    </row>
    <row r="39531" spans="1:2" x14ac:dyDescent="0.2">
      <c r="A39531" s="112" t="s">
        <v>81529</v>
      </c>
      <c r="B39531" s="112" t="s">
        <v>81530</v>
      </c>
    </row>
    <row r="39532" spans="1:2" x14ac:dyDescent="0.2">
      <c r="A39532" s="112" t="s">
        <v>81531</v>
      </c>
      <c r="B39532" s="112" t="s">
        <v>81532</v>
      </c>
    </row>
    <row r="39533" spans="1:2" x14ac:dyDescent="0.2">
      <c r="A39533" s="112" t="s">
        <v>81533</v>
      </c>
      <c r="B39533" s="112" t="s">
        <v>81534</v>
      </c>
    </row>
    <row r="39534" spans="1:2" x14ac:dyDescent="0.2">
      <c r="A39534" s="112" t="s">
        <v>81535</v>
      </c>
      <c r="B39534" s="112" t="s">
        <v>81536</v>
      </c>
    </row>
    <row r="39535" spans="1:2" x14ac:dyDescent="0.2">
      <c r="A39535" s="112" t="s">
        <v>81537</v>
      </c>
      <c r="B39535" s="112" t="s">
        <v>81538</v>
      </c>
    </row>
    <row r="39536" spans="1:2" x14ac:dyDescent="0.2">
      <c r="A39536" s="112" t="s">
        <v>81539</v>
      </c>
      <c r="B39536" s="112" t="s">
        <v>81540</v>
      </c>
    </row>
    <row r="39537" spans="1:2" x14ac:dyDescent="0.2">
      <c r="A39537" s="112" t="s">
        <v>81541</v>
      </c>
      <c r="B39537" s="112" t="s">
        <v>81542</v>
      </c>
    </row>
    <row r="39538" spans="1:2" x14ac:dyDescent="0.2">
      <c r="A39538" s="112" t="s">
        <v>81543</v>
      </c>
      <c r="B39538" s="112" t="s">
        <v>81544</v>
      </c>
    </row>
    <row r="39539" spans="1:2" x14ac:dyDescent="0.2">
      <c r="A39539" s="112" t="s">
        <v>81545</v>
      </c>
      <c r="B39539" s="112" t="s">
        <v>81546</v>
      </c>
    </row>
    <row r="39540" spans="1:2" x14ac:dyDescent="0.2">
      <c r="A39540" s="112" t="s">
        <v>81547</v>
      </c>
      <c r="B39540" s="112" t="s">
        <v>81548</v>
      </c>
    </row>
    <row r="39541" spans="1:2" x14ac:dyDescent="0.2">
      <c r="A39541" s="112" t="s">
        <v>81549</v>
      </c>
      <c r="B39541" s="112" t="s">
        <v>81550</v>
      </c>
    </row>
    <row r="39542" spans="1:2" x14ac:dyDescent="0.2">
      <c r="A39542" s="112" t="s">
        <v>81551</v>
      </c>
      <c r="B39542" s="112" t="s">
        <v>81552</v>
      </c>
    </row>
    <row r="39543" spans="1:2" x14ac:dyDescent="0.2">
      <c r="A39543" s="112" t="s">
        <v>81553</v>
      </c>
      <c r="B39543" s="112" t="s">
        <v>81554</v>
      </c>
    </row>
    <row r="39544" spans="1:2" x14ac:dyDescent="0.2">
      <c r="A39544" s="112" t="s">
        <v>81555</v>
      </c>
      <c r="B39544" s="112" t="s">
        <v>81556</v>
      </c>
    </row>
    <row r="39545" spans="1:2" x14ac:dyDescent="0.2">
      <c r="A39545" s="112" t="s">
        <v>81557</v>
      </c>
      <c r="B39545" s="112" t="s">
        <v>81558</v>
      </c>
    </row>
    <row r="39546" spans="1:2" x14ac:dyDescent="0.2">
      <c r="A39546" s="112" t="s">
        <v>81559</v>
      </c>
      <c r="B39546" s="112" t="s">
        <v>81560</v>
      </c>
    </row>
    <row r="39547" spans="1:2" x14ac:dyDescent="0.2">
      <c r="A39547" s="112" t="s">
        <v>81561</v>
      </c>
      <c r="B39547" s="112" t="s">
        <v>81562</v>
      </c>
    </row>
    <row r="39548" spans="1:2" x14ac:dyDescent="0.2">
      <c r="A39548" s="112" t="s">
        <v>81563</v>
      </c>
      <c r="B39548" s="112" t="s">
        <v>81564</v>
      </c>
    </row>
    <row r="39549" spans="1:2" x14ac:dyDescent="0.2">
      <c r="A39549" s="112" t="s">
        <v>81565</v>
      </c>
      <c r="B39549" s="112" t="s">
        <v>81566</v>
      </c>
    </row>
    <row r="39550" spans="1:2" x14ac:dyDescent="0.2">
      <c r="A39550" s="112" t="s">
        <v>81567</v>
      </c>
      <c r="B39550" s="112" t="s">
        <v>81568</v>
      </c>
    </row>
    <row r="39551" spans="1:2" x14ac:dyDescent="0.2">
      <c r="A39551" s="112" t="s">
        <v>81569</v>
      </c>
      <c r="B39551" s="112" t="s">
        <v>81570</v>
      </c>
    </row>
    <row r="39552" spans="1:2" x14ac:dyDescent="0.2">
      <c r="A39552" s="112" t="s">
        <v>81571</v>
      </c>
      <c r="B39552" s="112" t="s">
        <v>81572</v>
      </c>
    </row>
    <row r="39553" spans="1:2" x14ac:dyDescent="0.2">
      <c r="A39553" s="112" t="s">
        <v>81573</v>
      </c>
      <c r="B39553" s="112" t="s">
        <v>81574</v>
      </c>
    </row>
    <row r="39554" spans="1:2" x14ac:dyDescent="0.2">
      <c r="A39554" s="112" t="s">
        <v>81575</v>
      </c>
      <c r="B39554" s="112" t="s">
        <v>81576</v>
      </c>
    </row>
    <row r="39555" spans="1:2" x14ac:dyDescent="0.2">
      <c r="A39555" s="112" t="s">
        <v>81577</v>
      </c>
      <c r="B39555" s="112" t="s">
        <v>81578</v>
      </c>
    </row>
    <row r="39556" spans="1:2" x14ac:dyDescent="0.2">
      <c r="A39556" s="112" t="s">
        <v>81579</v>
      </c>
      <c r="B39556" s="112" t="s">
        <v>81580</v>
      </c>
    </row>
    <row r="39557" spans="1:2" x14ac:dyDescent="0.2">
      <c r="A39557" s="112" t="s">
        <v>81581</v>
      </c>
      <c r="B39557" s="112" t="s">
        <v>81582</v>
      </c>
    </row>
    <row r="39558" spans="1:2" x14ac:dyDescent="0.2">
      <c r="A39558" s="112" t="s">
        <v>81583</v>
      </c>
      <c r="B39558" s="112" t="s">
        <v>81584</v>
      </c>
    </row>
    <row r="39559" spans="1:2" x14ac:dyDescent="0.2">
      <c r="A39559" s="112" t="s">
        <v>81585</v>
      </c>
      <c r="B39559" s="112" t="s">
        <v>81586</v>
      </c>
    </row>
    <row r="39560" spans="1:2" x14ac:dyDescent="0.2">
      <c r="A39560" s="112" t="s">
        <v>81587</v>
      </c>
      <c r="B39560" s="112" t="s">
        <v>81588</v>
      </c>
    </row>
    <row r="39561" spans="1:2" x14ac:dyDescent="0.2">
      <c r="A39561" s="112" t="s">
        <v>81589</v>
      </c>
      <c r="B39561" s="112" t="s">
        <v>81590</v>
      </c>
    </row>
    <row r="39562" spans="1:2" x14ac:dyDescent="0.2">
      <c r="A39562" s="112" t="s">
        <v>81591</v>
      </c>
      <c r="B39562" s="112" t="s">
        <v>81592</v>
      </c>
    </row>
    <row r="39563" spans="1:2" x14ac:dyDescent="0.2">
      <c r="A39563" s="112" t="s">
        <v>81593</v>
      </c>
      <c r="B39563" s="112" t="s">
        <v>81594</v>
      </c>
    </row>
    <row r="39564" spans="1:2" x14ac:dyDescent="0.2">
      <c r="A39564" s="112" t="s">
        <v>81595</v>
      </c>
      <c r="B39564" s="112" t="s">
        <v>81596</v>
      </c>
    </row>
    <row r="39565" spans="1:2" x14ac:dyDescent="0.2">
      <c r="A39565" s="112" t="s">
        <v>81597</v>
      </c>
      <c r="B39565" s="112" t="s">
        <v>81598</v>
      </c>
    </row>
    <row r="39566" spans="1:2" x14ac:dyDescent="0.2">
      <c r="A39566" s="112" t="s">
        <v>81599</v>
      </c>
      <c r="B39566" s="112" t="s">
        <v>81600</v>
      </c>
    </row>
    <row r="39567" spans="1:2" x14ac:dyDescent="0.2">
      <c r="A39567" s="112" t="s">
        <v>81601</v>
      </c>
      <c r="B39567" s="112" t="s">
        <v>81602</v>
      </c>
    </row>
    <row r="39568" spans="1:2" x14ac:dyDescent="0.2">
      <c r="A39568" s="112" t="s">
        <v>81603</v>
      </c>
      <c r="B39568" s="112" t="s">
        <v>81032</v>
      </c>
    </row>
    <row r="39569" spans="1:2" x14ac:dyDescent="0.2">
      <c r="A39569" s="112" t="s">
        <v>81604</v>
      </c>
      <c r="B39569" s="112" t="s">
        <v>81605</v>
      </c>
    </row>
    <row r="39570" spans="1:2" x14ac:dyDescent="0.2">
      <c r="A39570" s="112" t="s">
        <v>81606</v>
      </c>
      <c r="B39570" s="112" t="s">
        <v>81607</v>
      </c>
    </row>
    <row r="39571" spans="1:2" x14ac:dyDescent="0.2">
      <c r="A39571" s="112" t="s">
        <v>81608</v>
      </c>
      <c r="B39571" s="112" t="s">
        <v>81609</v>
      </c>
    </row>
    <row r="39572" spans="1:2" x14ac:dyDescent="0.2">
      <c r="A39572" s="112" t="s">
        <v>81610</v>
      </c>
      <c r="B39572" s="112" t="s">
        <v>81611</v>
      </c>
    </row>
    <row r="39573" spans="1:2" x14ac:dyDescent="0.2">
      <c r="A39573" s="112" t="s">
        <v>81612</v>
      </c>
      <c r="B39573" s="112" t="s">
        <v>81613</v>
      </c>
    </row>
    <row r="39574" spans="1:2" x14ac:dyDescent="0.2">
      <c r="A39574" s="112" t="s">
        <v>81614</v>
      </c>
      <c r="B39574" s="112" t="s">
        <v>81615</v>
      </c>
    </row>
    <row r="39575" spans="1:2" x14ac:dyDescent="0.2">
      <c r="A39575" s="112" t="s">
        <v>81616</v>
      </c>
      <c r="B39575" s="112" t="s">
        <v>81617</v>
      </c>
    </row>
    <row r="39576" spans="1:2" x14ac:dyDescent="0.2">
      <c r="A39576" s="112" t="s">
        <v>81618</v>
      </c>
      <c r="B39576" s="112" t="s">
        <v>81619</v>
      </c>
    </row>
    <row r="39577" spans="1:2" x14ac:dyDescent="0.2">
      <c r="A39577" s="112" t="s">
        <v>81620</v>
      </c>
      <c r="B39577" s="112" t="s">
        <v>81621</v>
      </c>
    </row>
    <row r="39578" spans="1:2" x14ac:dyDescent="0.2">
      <c r="A39578" s="112" t="s">
        <v>81622</v>
      </c>
      <c r="B39578" s="112" t="s">
        <v>81623</v>
      </c>
    </row>
    <row r="39579" spans="1:2" x14ac:dyDescent="0.2">
      <c r="A39579" s="112" t="s">
        <v>81624</v>
      </c>
      <c r="B39579" s="112" t="s">
        <v>81625</v>
      </c>
    </row>
    <row r="39580" spans="1:2" x14ac:dyDescent="0.2">
      <c r="A39580" s="112" t="s">
        <v>81626</v>
      </c>
      <c r="B39580" s="112" t="s">
        <v>81627</v>
      </c>
    </row>
    <row r="39581" spans="1:2" x14ac:dyDescent="0.2">
      <c r="A39581" s="112" t="s">
        <v>81628</v>
      </c>
      <c r="B39581" s="112" t="s">
        <v>81629</v>
      </c>
    </row>
    <row r="39582" spans="1:2" x14ac:dyDescent="0.2">
      <c r="A39582" s="112" t="s">
        <v>81630</v>
      </c>
      <c r="B39582" s="112" t="s">
        <v>81631</v>
      </c>
    </row>
    <row r="39583" spans="1:2" x14ac:dyDescent="0.2">
      <c r="A39583" s="112" t="s">
        <v>81632</v>
      </c>
      <c r="B39583" s="112" t="s">
        <v>81633</v>
      </c>
    </row>
    <row r="39584" spans="1:2" x14ac:dyDescent="0.2">
      <c r="A39584" s="112" t="s">
        <v>81634</v>
      </c>
      <c r="B39584" s="112" t="s">
        <v>81635</v>
      </c>
    </row>
    <row r="39585" spans="1:2" x14ac:dyDescent="0.2">
      <c r="A39585" s="112" t="s">
        <v>81636</v>
      </c>
      <c r="B39585" s="112" t="s">
        <v>81637</v>
      </c>
    </row>
    <row r="39586" spans="1:2" x14ac:dyDescent="0.2">
      <c r="A39586" s="112" t="s">
        <v>81638</v>
      </c>
      <c r="B39586" s="112" t="s">
        <v>81639</v>
      </c>
    </row>
    <row r="39587" spans="1:2" x14ac:dyDescent="0.2">
      <c r="A39587" s="112" t="s">
        <v>81640</v>
      </c>
      <c r="B39587" s="112" t="s">
        <v>81641</v>
      </c>
    </row>
    <row r="39588" spans="1:2" x14ac:dyDescent="0.2">
      <c r="A39588" s="112" t="s">
        <v>81642</v>
      </c>
      <c r="B39588" s="112" t="s">
        <v>81643</v>
      </c>
    </row>
    <row r="39589" spans="1:2" x14ac:dyDescent="0.2">
      <c r="A39589" s="112" t="s">
        <v>81644</v>
      </c>
      <c r="B39589" s="112" t="s">
        <v>81645</v>
      </c>
    </row>
    <row r="39590" spans="1:2" x14ac:dyDescent="0.2">
      <c r="A39590" s="112" t="s">
        <v>81646</v>
      </c>
      <c r="B39590" s="112" t="s">
        <v>81647</v>
      </c>
    </row>
    <row r="39591" spans="1:2" x14ac:dyDescent="0.2">
      <c r="A39591" s="112" t="s">
        <v>81648</v>
      </c>
      <c r="B39591" s="112" t="s">
        <v>81649</v>
      </c>
    </row>
    <row r="39592" spans="1:2" x14ac:dyDescent="0.2">
      <c r="A39592" s="112" t="s">
        <v>81650</v>
      </c>
      <c r="B39592" s="112" t="s">
        <v>81651</v>
      </c>
    </row>
    <row r="39593" spans="1:2" x14ac:dyDescent="0.2">
      <c r="A39593" s="112" t="s">
        <v>81652</v>
      </c>
      <c r="B39593" s="112" t="s">
        <v>81653</v>
      </c>
    </row>
    <row r="39594" spans="1:2" x14ac:dyDescent="0.2">
      <c r="A39594" s="112" t="s">
        <v>81654</v>
      </c>
      <c r="B39594" s="112" t="s">
        <v>81655</v>
      </c>
    </row>
    <row r="39595" spans="1:2" x14ac:dyDescent="0.2">
      <c r="A39595" s="112" t="s">
        <v>81656</v>
      </c>
      <c r="B39595" s="112" t="s">
        <v>81657</v>
      </c>
    </row>
    <row r="39596" spans="1:2" x14ac:dyDescent="0.2">
      <c r="A39596" s="112" t="s">
        <v>81658</v>
      </c>
      <c r="B39596" s="112" t="s">
        <v>81659</v>
      </c>
    </row>
    <row r="39597" spans="1:2" x14ac:dyDescent="0.2">
      <c r="A39597" s="112" t="s">
        <v>81660</v>
      </c>
      <c r="B39597" s="112" t="s">
        <v>81661</v>
      </c>
    </row>
    <row r="39598" spans="1:2" x14ac:dyDescent="0.2">
      <c r="A39598" s="112" t="s">
        <v>81662</v>
      </c>
      <c r="B39598" s="112" t="s">
        <v>81663</v>
      </c>
    </row>
    <row r="39599" spans="1:2" x14ac:dyDescent="0.2">
      <c r="A39599" s="112" t="s">
        <v>81664</v>
      </c>
      <c r="B39599" s="112" t="s">
        <v>81665</v>
      </c>
    </row>
    <row r="39600" spans="1:2" x14ac:dyDescent="0.2">
      <c r="A39600" s="112" t="s">
        <v>81666</v>
      </c>
      <c r="B39600" s="112" t="s">
        <v>81667</v>
      </c>
    </row>
    <row r="39601" spans="1:2" x14ac:dyDescent="0.2">
      <c r="A39601" s="112" t="s">
        <v>81668</v>
      </c>
      <c r="B39601" s="112" t="s">
        <v>81669</v>
      </c>
    </row>
    <row r="39602" spans="1:2" x14ac:dyDescent="0.2">
      <c r="A39602" s="112" t="s">
        <v>81670</v>
      </c>
      <c r="B39602" s="112" t="s">
        <v>81671</v>
      </c>
    </row>
    <row r="39603" spans="1:2" x14ac:dyDescent="0.2">
      <c r="A39603" s="112" t="s">
        <v>81672</v>
      </c>
      <c r="B39603" s="112" t="s">
        <v>81673</v>
      </c>
    </row>
    <row r="39604" spans="1:2" x14ac:dyDescent="0.2">
      <c r="A39604" s="112" t="s">
        <v>81674</v>
      </c>
      <c r="B39604" s="112" t="s">
        <v>81675</v>
      </c>
    </row>
    <row r="39605" spans="1:2" x14ac:dyDescent="0.2">
      <c r="A39605" s="112" t="s">
        <v>81676</v>
      </c>
      <c r="B39605" s="112" t="s">
        <v>81677</v>
      </c>
    </row>
    <row r="39606" spans="1:2" x14ac:dyDescent="0.2">
      <c r="A39606" s="112" t="s">
        <v>81678</v>
      </c>
      <c r="B39606" s="112" t="s">
        <v>81679</v>
      </c>
    </row>
    <row r="39607" spans="1:2" x14ac:dyDescent="0.2">
      <c r="A39607" s="112" t="s">
        <v>81680</v>
      </c>
      <c r="B39607" s="112" t="s">
        <v>81681</v>
      </c>
    </row>
    <row r="39608" spans="1:2" x14ac:dyDescent="0.2">
      <c r="A39608" s="112" t="s">
        <v>81682</v>
      </c>
      <c r="B39608" s="112" t="s">
        <v>81683</v>
      </c>
    </row>
    <row r="39609" spans="1:2" x14ac:dyDescent="0.2">
      <c r="A39609" s="112" t="s">
        <v>81684</v>
      </c>
      <c r="B39609" s="112" t="s">
        <v>81685</v>
      </c>
    </row>
    <row r="39610" spans="1:2" x14ac:dyDescent="0.2">
      <c r="A39610" s="112" t="s">
        <v>81686</v>
      </c>
      <c r="B39610" s="112" t="s">
        <v>81687</v>
      </c>
    </row>
    <row r="39611" spans="1:2" x14ac:dyDescent="0.2">
      <c r="A39611" s="112" t="s">
        <v>81688</v>
      </c>
      <c r="B39611" s="112" t="s">
        <v>81689</v>
      </c>
    </row>
    <row r="39612" spans="1:2" x14ac:dyDescent="0.2">
      <c r="A39612" s="112" t="s">
        <v>81690</v>
      </c>
      <c r="B39612" s="112" t="s">
        <v>81691</v>
      </c>
    </row>
    <row r="39613" spans="1:2" x14ac:dyDescent="0.2">
      <c r="A39613" s="112" t="s">
        <v>81692</v>
      </c>
      <c r="B39613" s="112" t="s">
        <v>81693</v>
      </c>
    </row>
    <row r="39614" spans="1:2" x14ac:dyDescent="0.2">
      <c r="A39614" s="112" t="s">
        <v>81694</v>
      </c>
      <c r="B39614" s="112" t="s">
        <v>81695</v>
      </c>
    </row>
    <row r="39615" spans="1:2" x14ac:dyDescent="0.2">
      <c r="A39615" s="112" t="s">
        <v>81696</v>
      </c>
      <c r="B39615" s="112" t="s">
        <v>81697</v>
      </c>
    </row>
    <row r="39616" spans="1:2" x14ac:dyDescent="0.2">
      <c r="A39616" s="112" t="s">
        <v>81698</v>
      </c>
      <c r="B39616" s="112" t="s">
        <v>81699</v>
      </c>
    </row>
    <row r="39617" spans="1:2" x14ac:dyDescent="0.2">
      <c r="A39617" s="112" t="s">
        <v>81700</v>
      </c>
      <c r="B39617" s="112" t="s">
        <v>81701</v>
      </c>
    </row>
    <row r="39618" spans="1:2" x14ac:dyDescent="0.2">
      <c r="A39618" s="112" t="s">
        <v>81702</v>
      </c>
      <c r="B39618" s="112" t="s">
        <v>81703</v>
      </c>
    </row>
    <row r="39619" spans="1:2" x14ac:dyDescent="0.2">
      <c r="A39619" s="112" t="s">
        <v>81704</v>
      </c>
      <c r="B39619" s="112" t="s">
        <v>81705</v>
      </c>
    </row>
    <row r="39620" spans="1:2" x14ac:dyDescent="0.2">
      <c r="A39620" s="112" t="s">
        <v>81706</v>
      </c>
      <c r="B39620" s="112" t="s">
        <v>81707</v>
      </c>
    </row>
    <row r="39621" spans="1:2" x14ac:dyDescent="0.2">
      <c r="A39621" s="112" t="s">
        <v>81708</v>
      </c>
      <c r="B39621" s="112" t="s">
        <v>81709</v>
      </c>
    </row>
    <row r="39622" spans="1:2" x14ac:dyDescent="0.2">
      <c r="A39622" s="112" t="s">
        <v>81710</v>
      </c>
      <c r="B39622" s="112" t="s">
        <v>81711</v>
      </c>
    </row>
    <row r="39623" spans="1:2" x14ac:dyDescent="0.2">
      <c r="A39623" s="112" t="s">
        <v>81712</v>
      </c>
      <c r="B39623" s="112" t="s">
        <v>81713</v>
      </c>
    </row>
    <row r="39624" spans="1:2" x14ac:dyDescent="0.2">
      <c r="A39624" s="112" t="s">
        <v>81714</v>
      </c>
      <c r="B39624" s="112" t="s">
        <v>81715</v>
      </c>
    </row>
    <row r="39625" spans="1:2" x14ac:dyDescent="0.2">
      <c r="A39625" s="112" t="s">
        <v>81716</v>
      </c>
      <c r="B39625" s="112" t="s">
        <v>81717</v>
      </c>
    </row>
    <row r="39626" spans="1:2" x14ac:dyDescent="0.2">
      <c r="A39626" s="112" t="s">
        <v>81718</v>
      </c>
      <c r="B39626" s="112" t="s">
        <v>81719</v>
      </c>
    </row>
    <row r="39627" spans="1:2" x14ac:dyDescent="0.2">
      <c r="A39627" s="112" t="s">
        <v>81720</v>
      </c>
      <c r="B39627" s="112" t="s">
        <v>81721</v>
      </c>
    </row>
    <row r="39628" spans="1:2" x14ac:dyDescent="0.2">
      <c r="A39628" s="112" t="s">
        <v>81722</v>
      </c>
      <c r="B39628" s="112" t="s">
        <v>81723</v>
      </c>
    </row>
    <row r="39629" spans="1:2" x14ac:dyDescent="0.2">
      <c r="A39629" s="112" t="s">
        <v>81724</v>
      </c>
      <c r="B39629" s="112" t="s">
        <v>81725</v>
      </c>
    </row>
    <row r="39630" spans="1:2" x14ac:dyDescent="0.2">
      <c r="A39630" s="112" t="s">
        <v>81726</v>
      </c>
      <c r="B39630" s="112" t="s">
        <v>81727</v>
      </c>
    </row>
    <row r="39631" spans="1:2" x14ac:dyDescent="0.2">
      <c r="A39631" s="112" t="s">
        <v>81728</v>
      </c>
      <c r="B39631" s="112" t="s">
        <v>81729</v>
      </c>
    </row>
    <row r="39632" spans="1:2" x14ac:dyDescent="0.2">
      <c r="A39632" s="112" t="s">
        <v>81730</v>
      </c>
      <c r="B39632" s="112" t="s">
        <v>81731</v>
      </c>
    </row>
    <row r="39633" spans="1:2" x14ac:dyDescent="0.2">
      <c r="A39633" s="112" t="s">
        <v>81732</v>
      </c>
      <c r="B39633" s="112" t="s">
        <v>81733</v>
      </c>
    </row>
    <row r="39634" spans="1:2" x14ac:dyDescent="0.2">
      <c r="A39634" s="112" t="s">
        <v>81734</v>
      </c>
      <c r="B39634" s="112" t="s">
        <v>81735</v>
      </c>
    </row>
    <row r="39635" spans="1:2" x14ac:dyDescent="0.2">
      <c r="A39635" s="112" t="s">
        <v>81736</v>
      </c>
      <c r="B39635" s="112" t="s">
        <v>81737</v>
      </c>
    </row>
    <row r="39636" spans="1:2" x14ac:dyDescent="0.2">
      <c r="A39636" s="112" t="s">
        <v>81738</v>
      </c>
      <c r="B39636" s="112" t="s">
        <v>81739</v>
      </c>
    </row>
    <row r="39637" spans="1:2" x14ac:dyDescent="0.2">
      <c r="A39637" s="112" t="s">
        <v>81740</v>
      </c>
      <c r="B39637" s="112" t="s">
        <v>81741</v>
      </c>
    </row>
    <row r="39638" spans="1:2" x14ac:dyDescent="0.2">
      <c r="A39638" s="112" t="s">
        <v>81742</v>
      </c>
      <c r="B39638" s="112" t="s">
        <v>81743</v>
      </c>
    </row>
    <row r="39639" spans="1:2" x14ac:dyDescent="0.2">
      <c r="A39639" s="112" t="s">
        <v>81744</v>
      </c>
      <c r="B39639" s="112" t="s">
        <v>81745</v>
      </c>
    </row>
    <row r="39640" spans="1:2" x14ac:dyDescent="0.2">
      <c r="A39640" s="112" t="s">
        <v>81746</v>
      </c>
      <c r="B39640" s="112" t="s">
        <v>81747</v>
      </c>
    </row>
    <row r="39641" spans="1:2" x14ac:dyDescent="0.2">
      <c r="A39641" s="112" t="s">
        <v>81748</v>
      </c>
      <c r="B39641" s="112" t="s">
        <v>81749</v>
      </c>
    </row>
    <row r="39642" spans="1:2" x14ac:dyDescent="0.2">
      <c r="A39642" s="112" t="s">
        <v>81750</v>
      </c>
      <c r="B39642" s="112" t="s">
        <v>81751</v>
      </c>
    </row>
    <row r="39643" spans="1:2" x14ac:dyDescent="0.2">
      <c r="A39643" s="112" t="s">
        <v>81752</v>
      </c>
      <c r="B39643" s="112" t="s">
        <v>81753</v>
      </c>
    </row>
    <row r="39644" spans="1:2" x14ac:dyDescent="0.2">
      <c r="A39644" s="112" t="s">
        <v>81754</v>
      </c>
      <c r="B39644" s="112" t="s">
        <v>81755</v>
      </c>
    </row>
    <row r="39645" spans="1:2" x14ac:dyDescent="0.2">
      <c r="A39645" s="112" t="s">
        <v>81756</v>
      </c>
      <c r="B39645" s="112" t="s">
        <v>81757</v>
      </c>
    </row>
    <row r="39646" spans="1:2" x14ac:dyDescent="0.2">
      <c r="A39646" s="112" t="s">
        <v>81758</v>
      </c>
      <c r="B39646" s="112" t="s">
        <v>81759</v>
      </c>
    </row>
    <row r="39647" spans="1:2" x14ac:dyDescent="0.2">
      <c r="A39647" s="112" t="s">
        <v>81760</v>
      </c>
      <c r="B39647" s="112" t="s">
        <v>81761</v>
      </c>
    </row>
    <row r="39648" spans="1:2" x14ac:dyDescent="0.2">
      <c r="A39648" s="112" t="s">
        <v>81762</v>
      </c>
      <c r="B39648" s="112" t="s">
        <v>81763</v>
      </c>
    </row>
    <row r="39649" spans="1:2" x14ac:dyDescent="0.2">
      <c r="A39649" s="112" t="s">
        <v>81764</v>
      </c>
      <c r="B39649" s="112" t="s">
        <v>81765</v>
      </c>
    </row>
    <row r="39650" spans="1:2" x14ac:dyDescent="0.2">
      <c r="A39650" s="112" t="s">
        <v>81766</v>
      </c>
      <c r="B39650" s="112" t="s">
        <v>81767</v>
      </c>
    </row>
    <row r="39651" spans="1:2" x14ac:dyDescent="0.2">
      <c r="A39651" s="112" t="s">
        <v>81768</v>
      </c>
      <c r="B39651" s="112" t="s">
        <v>81769</v>
      </c>
    </row>
    <row r="39652" spans="1:2" x14ac:dyDescent="0.2">
      <c r="A39652" s="112" t="s">
        <v>81770</v>
      </c>
      <c r="B39652" s="112" t="s">
        <v>81771</v>
      </c>
    </row>
    <row r="39653" spans="1:2" x14ac:dyDescent="0.2">
      <c r="A39653" s="112" t="s">
        <v>81772</v>
      </c>
      <c r="B39653" s="112" t="s">
        <v>81773</v>
      </c>
    </row>
    <row r="39654" spans="1:2" x14ac:dyDescent="0.2">
      <c r="A39654" s="112" t="s">
        <v>81774</v>
      </c>
      <c r="B39654" s="112" t="s">
        <v>81775</v>
      </c>
    </row>
    <row r="39655" spans="1:2" x14ac:dyDescent="0.2">
      <c r="A39655" s="112" t="s">
        <v>81776</v>
      </c>
      <c r="B39655" s="112" t="s">
        <v>81777</v>
      </c>
    </row>
    <row r="39656" spans="1:2" x14ac:dyDescent="0.2">
      <c r="A39656" s="112" t="s">
        <v>81778</v>
      </c>
      <c r="B39656" s="112" t="s">
        <v>81779</v>
      </c>
    </row>
    <row r="39657" spans="1:2" x14ac:dyDescent="0.2">
      <c r="A39657" s="112" t="s">
        <v>81780</v>
      </c>
      <c r="B39657" s="112" t="s">
        <v>81781</v>
      </c>
    </row>
    <row r="39658" spans="1:2" x14ac:dyDescent="0.2">
      <c r="A39658" s="112" t="s">
        <v>81782</v>
      </c>
      <c r="B39658" s="112" t="s">
        <v>81783</v>
      </c>
    </row>
    <row r="39659" spans="1:2" x14ac:dyDescent="0.2">
      <c r="A39659" s="112" t="s">
        <v>81784</v>
      </c>
      <c r="B39659" s="112" t="s">
        <v>81785</v>
      </c>
    </row>
    <row r="39660" spans="1:2" x14ac:dyDescent="0.2">
      <c r="A39660" s="112" t="s">
        <v>81786</v>
      </c>
      <c r="B39660" s="112" t="s">
        <v>81787</v>
      </c>
    </row>
    <row r="39661" spans="1:2" x14ac:dyDescent="0.2">
      <c r="A39661" s="112" t="s">
        <v>81788</v>
      </c>
      <c r="B39661" s="112" t="s">
        <v>81789</v>
      </c>
    </row>
    <row r="39662" spans="1:2" x14ac:dyDescent="0.2">
      <c r="A39662" s="112" t="s">
        <v>81790</v>
      </c>
      <c r="B39662" s="112" t="s">
        <v>81791</v>
      </c>
    </row>
    <row r="39663" spans="1:2" x14ac:dyDescent="0.2">
      <c r="A39663" s="112" t="s">
        <v>81792</v>
      </c>
      <c r="B39663" s="112" t="s">
        <v>81793</v>
      </c>
    </row>
    <row r="39664" spans="1:2" x14ac:dyDescent="0.2">
      <c r="A39664" s="112" t="s">
        <v>81794</v>
      </c>
      <c r="B39664" s="112" t="s">
        <v>81795</v>
      </c>
    </row>
    <row r="39665" spans="1:2" x14ac:dyDescent="0.2">
      <c r="A39665" s="112" t="s">
        <v>81796</v>
      </c>
      <c r="B39665" s="112" t="s">
        <v>81797</v>
      </c>
    </row>
    <row r="39666" spans="1:2" x14ac:dyDescent="0.2">
      <c r="A39666" s="112" t="s">
        <v>81798</v>
      </c>
      <c r="B39666" s="112" t="s">
        <v>81799</v>
      </c>
    </row>
    <row r="39667" spans="1:2" x14ac:dyDescent="0.2">
      <c r="A39667" s="112" t="s">
        <v>81800</v>
      </c>
      <c r="B39667" s="112" t="s">
        <v>81801</v>
      </c>
    </row>
    <row r="39668" spans="1:2" x14ac:dyDescent="0.2">
      <c r="A39668" s="112" t="s">
        <v>81802</v>
      </c>
      <c r="B39668" s="112" t="s">
        <v>81803</v>
      </c>
    </row>
    <row r="39669" spans="1:2" x14ac:dyDescent="0.2">
      <c r="A39669" s="112" t="s">
        <v>81804</v>
      </c>
      <c r="B39669" s="112" t="s">
        <v>81805</v>
      </c>
    </row>
    <row r="39670" spans="1:2" x14ac:dyDescent="0.2">
      <c r="A39670" s="112" t="s">
        <v>81806</v>
      </c>
      <c r="B39670" s="112" t="s">
        <v>81807</v>
      </c>
    </row>
    <row r="39671" spans="1:2" x14ac:dyDescent="0.2">
      <c r="A39671" s="112" t="s">
        <v>81808</v>
      </c>
      <c r="B39671" s="112" t="s">
        <v>81809</v>
      </c>
    </row>
    <row r="39672" spans="1:2" x14ac:dyDescent="0.2">
      <c r="A39672" s="112" t="s">
        <v>81810</v>
      </c>
      <c r="B39672" s="112" t="s">
        <v>81811</v>
      </c>
    </row>
    <row r="39673" spans="1:2" x14ac:dyDescent="0.2">
      <c r="A39673" s="112" t="s">
        <v>81812</v>
      </c>
      <c r="B39673" s="112" t="s">
        <v>81813</v>
      </c>
    </row>
    <row r="39674" spans="1:2" x14ac:dyDescent="0.2">
      <c r="A39674" s="112" t="s">
        <v>81814</v>
      </c>
      <c r="B39674" s="112" t="s">
        <v>81815</v>
      </c>
    </row>
    <row r="39675" spans="1:2" x14ac:dyDescent="0.2">
      <c r="A39675" s="112" t="s">
        <v>81816</v>
      </c>
      <c r="B39675" s="112" t="s">
        <v>81817</v>
      </c>
    </row>
    <row r="39676" spans="1:2" x14ac:dyDescent="0.2">
      <c r="A39676" s="112" t="s">
        <v>81818</v>
      </c>
      <c r="B39676" s="112" t="s">
        <v>81819</v>
      </c>
    </row>
    <row r="39677" spans="1:2" x14ac:dyDescent="0.2">
      <c r="A39677" s="112" t="s">
        <v>81820</v>
      </c>
      <c r="B39677" s="112" t="s">
        <v>81224</v>
      </c>
    </row>
    <row r="39678" spans="1:2" x14ac:dyDescent="0.2">
      <c r="A39678" s="112" t="s">
        <v>81821</v>
      </c>
      <c r="B39678" s="112" t="s">
        <v>81822</v>
      </c>
    </row>
    <row r="39679" spans="1:2" x14ac:dyDescent="0.2">
      <c r="A39679" s="112" t="s">
        <v>81823</v>
      </c>
      <c r="B39679" s="112" t="s">
        <v>81824</v>
      </c>
    </row>
    <row r="39680" spans="1:2" x14ac:dyDescent="0.2">
      <c r="A39680" s="112" t="s">
        <v>81825</v>
      </c>
      <c r="B39680" s="112" t="s">
        <v>81826</v>
      </c>
    </row>
    <row r="39681" spans="1:2" x14ac:dyDescent="0.2">
      <c r="A39681" s="112" t="s">
        <v>81827</v>
      </c>
      <c r="B39681" s="112" t="s">
        <v>81828</v>
      </c>
    </row>
    <row r="39682" spans="1:2" x14ac:dyDescent="0.2">
      <c r="A39682" s="112" t="s">
        <v>81829</v>
      </c>
      <c r="B39682" s="112" t="s">
        <v>81830</v>
      </c>
    </row>
    <row r="39683" spans="1:2" x14ac:dyDescent="0.2">
      <c r="A39683" s="112" t="s">
        <v>81831</v>
      </c>
      <c r="B39683" s="112" t="s">
        <v>81832</v>
      </c>
    </row>
    <row r="39684" spans="1:2" x14ac:dyDescent="0.2">
      <c r="A39684" s="112" t="s">
        <v>81833</v>
      </c>
      <c r="B39684" s="112" t="s">
        <v>81834</v>
      </c>
    </row>
    <row r="39685" spans="1:2" x14ac:dyDescent="0.2">
      <c r="A39685" s="112" t="s">
        <v>81835</v>
      </c>
      <c r="B39685" s="112" t="s">
        <v>81836</v>
      </c>
    </row>
    <row r="39686" spans="1:2" x14ac:dyDescent="0.2">
      <c r="A39686" s="112" t="s">
        <v>81837</v>
      </c>
      <c r="B39686" s="112" t="s">
        <v>81838</v>
      </c>
    </row>
    <row r="39687" spans="1:2" x14ac:dyDescent="0.2">
      <c r="A39687" s="112" t="s">
        <v>81839</v>
      </c>
      <c r="B39687" s="112" t="s">
        <v>81840</v>
      </c>
    </row>
    <row r="39688" spans="1:2" x14ac:dyDescent="0.2">
      <c r="A39688" s="112" t="s">
        <v>81841</v>
      </c>
      <c r="B39688" s="112" t="s">
        <v>81842</v>
      </c>
    </row>
    <row r="39689" spans="1:2" x14ac:dyDescent="0.2">
      <c r="A39689" s="112" t="s">
        <v>81843</v>
      </c>
      <c r="B39689" s="112" t="s">
        <v>81844</v>
      </c>
    </row>
    <row r="39690" spans="1:2" x14ac:dyDescent="0.2">
      <c r="A39690" s="112" t="s">
        <v>81845</v>
      </c>
      <c r="B39690" s="112" t="s">
        <v>81846</v>
      </c>
    </row>
    <row r="39691" spans="1:2" x14ac:dyDescent="0.2">
      <c r="A39691" s="112" t="s">
        <v>81847</v>
      </c>
      <c r="B39691" s="112" t="s">
        <v>81848</v>
      </c>
    </row>
    <row r="39692" spans="1:2" x14ac:dyDescent="0.2">
      <c r="A39692" s="112" t="s">
        <v>81849</v>
      </c>
      <c r="B39692" s="112" t="s">
        <v>81850</v>
      </c>
    </row>
    <row r="39693" spans="1:2" x14ac:dyDescent="0.2">
      <c r="A39693" s="112" t="s">
        <v>81851</v>
      </c>
      <c r="B39693" s="112" t="s">
        <v>81852</v>
      </c>
    </row>
    <row r="39694" spans="1:2" x14ac:dyDescent="0.2">
      <c r="A39694" s="112" t="s">
        <v>81853</v>
      </c>
      <c r="B39694" s="112" t="s">
        <v>81854</v>
      </c>
    </row>
    <row r="39695" spans="1:2" x14ac:dyDescent="0.2">
      <c r="A39695" s="112" t="s">
        <v>81855</v>
      </c>
      <c r="B39695" s="112" t="s">
        <v>81856</v>
      </c>
    </row>
    <row r="39696" spans="1:2" x14ac:dyDescent="0.2">
      <c r="A39696" s="112" t="s">
        <v>81857</v>
      </c>
      <c r="B39696" s="112" t="s">
        <v>81858</v>
      </c>
    </row>
    <row r="39697" spans="1:2" x14ac:dyDescent="0.2">
      <c r="A39697" s="112" t="s">
        <v>81859</v>
      </c>
      <c r="B39697" s="112" t="s">
        <v>81860</v>
      </c>
    </row>
    <row r="39698" spans="1:2" x14ac:dyDescent="0.2">
      <c r="A39698" s="112" t="s">
        <v>81861</v>
      </c>
      <c r="B39698" s="112" t="s">
        <v>81862</v>
      </c>
    </row>
    <row r="39699" spans="1:2" x14ac:dyDescent="0.2">
      <c r="A39699" s="112" t="s">
        <v>81863</v>
      </c>
      <c r="B39699" s="112" t="s">
        <v>81864</v>
      </c>
    </row>
    <row r="39700" spans="1:2" x14ac:dyDescent="0.2">
      <c r="A39700" s="112" t="s">
        <v>81865</v>
      </c>
      <c r="B39700" s="112" t="s">
        <v>81866</v>
      </c>
    </row>
    <row r="39701" spans="1:2" x14ac:dyDescent="0.2">
      <c r="A39701" s="112" t="s">
        <v>81867</v>
      </c>
      <c r="B39701" s="112" t="s">
        <v>81868</v>
      </c>
    </row>
    <row r="39702" spans="1:2" x14ac:dyDescent="0.2">
      <c r="A39702" s="112" t="s">
        <v>81869</v>
      </c>
      <c r="B39702" s="112" t="s">
        <v>81870</v>
      </c>
    </row>
    <row r="39703" spans="1:2" x14ac:dyDescent="0.2">
      <c r="A39703" s="112" t="s">
        <v>81871</v>
      </c>
      <c r="B39703" s="112" t="s">
        <v>81872</v>
      </c>
    </row>
    <row r="39704" spans="1:2" x14ac:dyDescent="0.2">
      <c r="A39704" s="112" t="s">
        <v>81873</v>
      </c>
      <c r="B39704" s="112" t="s">
        <v>81874</v>
      </c>
    </row>
    <row r="39705" spans="1:2" x14ac:dyDescent="0.2">
      <c r="A39705" s="112" t="s">
        <v>81875</v>
      </c>
      <c r="B39705" s="112" t="s">
        <v>81876</v>
      </c>
    </row>
    <row r="39706" spans="1:2" x14ac:dyDescent="0.2">
      <c r="A39706" s="112" t="s">
        <v>81877</v>
      </c>
      <c r="B39706" s="112" t="s">
        <v>81878</v>
      </c>
    </row>
    <row r="39707" spans="1:2" x14ac:dyDescent="0.2">
      <c r="A39707" s="112" t="s">
        <v>81879</v>
      </c>
      <c r="B39707" s="112" t="s">
        <v>81880</v>
      </c>
    </row>
    <row r="39708" spans="1:2" x14ac:dyDescent="0.2">
      <c r="A39708" s="112" t="s">
        <v>81881</v>
      </c>
      <c r="B39708" s="112" t="s">
        <v>81882</v>
      </c>
    </row>
    <row r="39709" spans="1:2" x14ac:dyDescent="0.2">
      <c r="A39709" s="112" t="s">
        <v>81883</v>
      </c>
      <c r="B39709" s="112" t="s">
        <v>81884</v>
      </c>
    </row>
    <row r="39710" spans="1:2" x14ac:dyDescent="0.2">
      <c r="A39710" s="112" t="s">
        <v>81885</v>
      </c>
      <c r="B39710" s="112" t="s">
        <v>81886</v>
      </c>
    </row>
    <row r="39711" spans="1:2" x14ac:dyDescent="0.2">
      <c r="A39711" s="112" t="s">
        <v>81887</v>
      </c>
      <c r="B39711" s="112" t="s">
        <v>81888</v>
      </c>
    </row>
    <row r="39712" spans="1:2" x14ac:dyDescent="0.2">
      <c r="A39712" s="112" t="s">
        <v>81889</v>
      </c>
      <c r="B39712" s="112" t="s">
        <v>81890</v>
      </c>
    </row>
    <row r="39713" spans="1:2" x14ac:dyDescent="0.2">
      <c r="A39713" s="112" t="s">
        <v>81891</v>
      </c>
      <c r="B39713" s="112" t="s">
        <v>81892</v>
      </c>
    </row>
    <row r="39714" spans="1:2" x14ac:dyDescent="0.2">
      <c r="A39714" s="112" t="s">
        <v>81893</v>
      </c>
      <c r="B39714" s="112" t="s">
        <v>81894</v>
      </c>
    </row>
    <row r="39715" spans="1:2" x14ac:dyDescent="0.2">
      <c r="A39715" s="112" t="s">
        <v>81895</v>
      </c>
      <c r="B39715" s="112" t="s">
        <v>81896</v>
      </c>
    </row>
    <row r="39716" spans="1:2" x14ac:dyDescent="0.2">
      <c r="A39716" s="112" t="s">
        <v>81897</v>
      </c>
      <c r="B39716" s="112" t="s">
        <v>81898</v>
      </c>
    </row>
    <row r="39717" spans="1:2" x14ac:dyDescent="0.2">
      <c r="A39717" s="112" t="s">
        <v>81899</v>
      </c>
      <c r="B39717" s="112" t="s">
        <v>81900</v>
      </c>
    </row>
    <row r="39718" spans="1:2" x14ac:dyDescent="0.2">
      <c r="A39718" s="112" t="s">
        <v>81901</v>
      </c>
      <c r="B39718" s="112" t="s">
        <v>81902</v>
      </c>
    </row>
    <row r="39719" spans="1:2" x14ac:dyDescent="0.2">
      <c r="A39719" s="112" t="s">
        <v>81903</v>
      </c>
      <c r="B39719" s="112" t="s">
        <v>81904</v>
      </c>
    </row>
    <row r="39720" spans="1:2" x14ac:dyDescent="0.2">
      <c r="A39720" s="112" t="s">
        <v>81905</v>
      </c>
      <c r="B39720" s="112" t="s">
        <v>81906</v>
      </c>
    </row>
    <row r="39721" spans="1:2" x14ac:dyDescent="0.2">
      <c r="A39721" s="112" t="s">
        <v>81907</v>
      </c>
      <c r="B39721" s="112" t="s">
        <v>81908</v>
      </c>
    </row>
    <row r="39722" spans="1:2" x14ac:dyDescent="0.2">
      <c r="A39722" s="112" t="s">
        <v>81909</v>
      </c>
      <c r="B39722" s="112" t="s">
        <v>81910</v>
      </c>
    </row>
    <row r="39723" spans="1:2" x14ac:dyDescent="0.2">
      <c r="A39723" s="112" t="s">
        <v>81911</v>
      </c>
      <c r="B39723" s="112" t="s">
        <v>81912</v>
      </c>
    </row>
    <row r="39724" spans="1:2" x14ac:dyDescent="0.2">
      <c r="A39724" s="112" t="s">
        <v>81913</v>
      </c>
      <c r="B39724" s="112" t="s">
        <v>81914</v>
      </c>
    </row>
    <row r="39725" spans="1:2" x14ac:dyDescent="0.2">
      <c r="A39725" s="112" t="s">
        <v>81915</v>
      </c>
      <c r="B39725" s="112" t="s">
        <v>81916</v>
      </c>
    </row>
    <row r="39726" spans="1:2" x14ac:dyDescent="0.2">
      <c r="A39726" s="112" t="s">
        <v>81917</v>
      </c>
      <c r="B39726" s="112" t="s">
        <v>81918</v>
      </c>
    </row>
    <row r="39727" spans="1:2" x14ac:dyDescent="0.2">
      <c r="A39727" s="112" t="s">
        <v>81919</v>
      </c>
      <c r="B39727" s="112" t="s">
        <v>81920</v>
      </c>
    </row>
    <row r="39728" spans="1:2" x14ac:dyDescent="0.2">
      <c r="A39728" s="112" t="s">
        <v>81921</v>
      </c>
      <c r="B39728" s="112" t="s">
        <v>81922</v>
      </c>
    </row>
    <row r="39729" spans="1:2" x14ac:dyDescent="0.2">
      <c r="A39729" s="112" t="s">
        <v>81923</v>
      </c>
      <c r="B39729" s="112" t="s">
        <v>81924</v>
      </c>
    </row>
    <row r="39730" spans="1:2" x14ac:dyDescent="0.2">
      <c r="A39730" s="112" t="s">
        <v>81925</v>
      </c>
      <c r="B39730" s="112" t="s">
        <v>81926</v>
      </c>
    </row>
    <row r="39731" spans="1:2" x14ac:dyDescent="0.2">
      <c r="A39731" s="112" t="s">
        <v>81927</v>
      </c>
      <c r="B39731" s="112" t="s">
        <v>81928</v>
      </c>
    </row>
    <row r="39732" spans="1:2" x14ac:dyDescent="0.2">
      <c r="A39732" s="112" t="s">
        <v>81929</v>
      </c>
      <c r="B39732" s="112" t="s">
        <v>81930</v>
      </c>
    </row>
    <row r="39733" spans="1:2" x14ac:dyDescent="0.2">
      <c r="A39733" s="112" t="s">
        <v>81931</v>
      </c>
      <c r="B39733" s="112" t="s">
        <v>81932</v>
      </c>
    </row>
    <row r="39734" spans="1:2" x14ac:dyDescent="0.2">
      <c r="A39734" s="112" t="s">
        <v>81933</v>
      </c>
      <c r="B39734" s="112" t="s">
        <v>81934</v>
      </c>
    </row>
    <row r="39735" spans="1:2" x14ac:dyDescent="0.2">
      <c r="A39735" s="112" t="s">
        <v>81935</v>
      </c>
      <c r="B39735" s="112" t="s">
        <v>81936</v>
      </c>
    </row>
    <row r="39736" spans="1:2" x14ac:dyDescent="0.2">
      <c r="A39736" s="112" t="s">
        <v>81937</v>
      </c>
      <c r="B39736" s="112" t="s">
        <v>81938</v>
      </c>
    </row>
    <row r="39737" spans="1:2" x14ac:dyDescent="0.2">
      <c r="A39737" s="112" t="s">
        <v>81939</v>
      </c>
      <c r="B39737" s="112" t="s">
        <v>81940</v>
      </c>
    </row>
    <row r="39738" spans="1:2" x14ac:dyDescent="0.2">
      <c r="A39738" s="112" t="s">
        <v>81941</v>
      </c>
      <c r="B39738" s="112" t="s">
        <v>81942</v>
      </c>
    </row>
    <row r="39739" spans="1:2" x14ac:dyDescent="0.2">
      <c r="A39739" s="112" t="s">
        <v>81943</v>
      </c>
      <c r="B39739" s="112" t="s">
        <v>81944</v>
      </c>
    </row>
    <row r="39740" spans="1:2" x14ac:dyDescent="0.2">
      <c r="A39740" s="112" t="s">
        <v>81945</v>
      </c>
      <c r="B39740" s="112" t="s">
        <v>81946</v>
      </c>
    </row>
    <row r="39741" spans="1:2" x14ac:dyDescent="0.2">
      <c r="A39741" s="112" t="s">
        <v>81947</v>
      </c>
      <c r="B39741" s="112" t="s">
        <v>81948</v>
      </c>
    </row>
    <row r="39742" spans="1:2" x14ac:dyDescent="0.2">
      <c r="A39742" s="112" t="s">
        <v>81949</v>
      </c>
      <c r="B39742" s="112" t="s">
        <v>81950</v>
      </c>
    </row>
    <row r="39743" spans="1:2" x14ac:dyDescent="0.2">
      <c r="A39743" s="112" t="s">
        <v>81951</v>
      </c>
      <c r="B39743" s="112" t="s">
        <v>81952</v>
      </c>
    </row>
    <row r="39744" spans="1:2" x14ac:dyDescent="0.2">
      <c r="A39744" s="112" t="s">
        <v>81953</v>
      </c>
      <c r="B39744" s="112" t="s">
        <v>81954</v>
      </c>
    </row>
    <row r="39745" spans="1:2" x14ac:dyDescent="0.2">
      <c r="A39745" s="112" t="s">
        <v>81955</v>
      </c>
      <c r="B39745" s="112" t="s">
        <v>81956</v>
      </c>
    </row>
    <row r="39746" spans="1:2" x14ac:dyDescent="0.2">
      <c r="A39746" s="112" t="s">
        <v>81957</v>
      </c>
      <c r="B39746" s="112" t="s">
        <v>81958</v>
      </c>
    </row>
    <row r="39747" spans="1:2" x14ac:dyDescent="0.2">
      <c r="A39747" s="112" t="s">
        <v>81959</v>
      </c>
      <c r="B39747" s="112" t="s">
        <v>81960</v>
      </c>
    </row>
    <row r="39748" spans="1:2" x14ac:dyDescent="0.2">
      <c r="A39748" s="112" t="s">
        <v>81961</v>
      </c>
      <c r="B39748" s="112" t="s">
        <v>81962</v>
      </c>
    </row>
    <row r="39749" spans="1:2" x14ac:dyDescent="0.2">
      <c r="A39749" s="112" t="s">
        <v>81963</v>
      </c>
      <c r="B39749" s="112" t="s">
        <v>81964</v>
      </c>
    </row>
    <row r="39750" spans="1:2" x14ac:dyDescent="0.2">
      <c r="A39750" s="112" t="s">
        <v>81965</v>
      </c>
      <c r="B39750" s="112" t="s">
        <v>81966</v>
      </c>
    </row>
    <row r="39751" spans="1:2" x14ac:dyDescent="0.2">
      <c r="A39751" s="112" t="s">
        <v>81967</v>
      </c>
      <c r="B39751" s="112" t="s">
        <v>81968</v>
      </c>
    </row>
    <row r="39752" spans="1:2" x14ac:dyDescent="0.2">
      <c r="A39752" s="112" t="s">
        <v>81969</v>
      </c>
      <c r="B39752" s="112" t="s">
        <v>81970</v>
      </c>
    </row>
    <row r="39753" spans="1:2" x14ac:dyDescent="0.2">
      <c r="A39753" s="112" t="s">
        <v>81971</v>
      </c>
      <c r="B39753" s="112" t="s">
        <v>81972</v>
      </c>
    </row>
    <row r="39754" spans="1:2" x14ac:dyDescent="0.2">
      <c r="A39754" s="112" t="s">
        <v>81973</v>
      </c>
      <c r="B39754" s="112" t="s">
        <v>81974</v>
      </c>
    </row>
    <row r="39755" spans="1:2" x14ac:dyDescent="0.2">
      <c r="A39755" s="112" t="s">
        <v>81975</v>
      </c>
      <c r="B39755" s="112" t="s">
        <v>81976</v>
      </c>
    </row>
    <row r="39756" spans="1:2" x14ac:dyDescent="0.2">
      <c r="A39756" s="112" t="s">
        <v>81977</v>
      </c>
      <c r="B39756" s="112" t="s">
        <v>81978</v>
      </c>
    </row>
    <row r="39757" spans="1:2" x14ac:dyDescent="0.2">
      <c r="A39757" s="112" t="s">
        <v>81979</v>
      </c>
      <c r="B39757" s="112" t="s">
        <v>81980</v>
      </c>
    </row>
    <row r="39758" spans="1:2" x14ac:dyDescent="0.2">
      <c r="A39758" s="112" t="s">
        <v>81981</v>
      </c>
      <c r="B39758" s="112" t="s">
        <v>81982</v>
      </c>
    </row>
    <row r="39759" spans="1:2" x14ac:dyDescent="0.2">
      <c r="A39759" s="112" t="s">
        <v>81983</v>
      </c>
      <c r="B39759" s="112" t="s">
        <v>81984</v>
      </c>
    </row>
    <row r="39760" spans="1:2" x14ac:dyDescent="0.2">
      <c r="A39760" s="112" t="s">
        <v>81985</v>
      </c>
      <c r="B39760" s="112" t="s">
        <v>81986</v>
      </c>
    </row>
    <row r="39761" spans="1:2" x14ac:dyDescent="0.2">
      <c r="A39761" s="112" t="s">
        <v>81987</v>
      </c>
      <c r="B39761" s="112" t="s">
        <v>81988</v>
      </c>
    </row>
    <row r="39762" spans="1:2" x14ac:dyDescent="0.2">
      <c r="A39762" s="112" t="s">
        <v>81989</v>
      </c>
      <c r="B39762" s="112" t="s">
        <v>81990</v>
      </c>
    </row>
    <row r="39763" spans="1:2" x14ac:dyDescent="0.2">
      <c r="A39763" s="112" t="s">
        <v>81991</v>
      </c>
      <c r="B39763" s="112" t="s">
        <v>81992</v>
      </c>
    </row>
    <row r="39764" spans="1:2" x14ac:dyDescent="0.2">
      <c r="A39764" s="112" t="s">
        <v>81993</v>
      </c>
      <c r="B39764" s="112" t="s">
        <v>81994</v>
      </c>
    </row>
    <row r="39765" spans="1:2" x14ac:dyDescent="0.2">
      <c r="A39765" s="112" t="s">
        <v>81995</v>
      </c>
      <c r="B39765" s="112" t="s">
        <v>81996</v>
      </c>
    </row>
    <row r="39766" spans="1:2" x14ac:dyDescent="0.2">
      <c r="A39766" s="112" t="s">
        <v>81997</v>
      </c>
      <c r="B39766" s="112" t="s">
        <v>81998</v>
      </c>
    </row>
    <row r="39767" spans="1:2" x14ac:dyDescent="0.2">
      <c r="A39767" s="112" t="s">
        <v>81999</v>
      </c>
      <c r="B39767" s="112" t="s">
        <v>82000</v>
      </c>
    </row>
    <row r="39768" spans="1:2" x14ac:dyDescent="0.2">
      <c r="A39768" s="112" t="s">
        <v>82001</v>
      </c>
      <c r="B39768" s="112" t="s">
        <v>82002</v>
      </c>
    </row>
    <row r="39769" spans="1:2" x14ac:dyDescent="0.2">
      <c r="A39769" s="112" t="s">
        <v>82003</v>
      </c>
      <c r="B39769" s="112" t="s">
        <v>82004</v>
      </c>
    </row>
    <row r="39770" spans="1:2" x14ac:dyDescent="0.2">
      <c r="A39770" s="112" t="s">
        <v>82005</v>
      </c>
      <c r="B39770" s="112" t="s">
        <v>82006</v>
      </c>
    </row>
    <row r="39771" spans="1:2" x14ac:dyDescent="0.2">
      <c r="A39771" s="112" t="s">
        <v>82007</v>
      </c>
      <c r="B39771" s="112" t="s">
        <v>82008</v>
      </c>
    </row>
    <row r="39772" spans="1:2" x14ac:dyDescent="0.2">
      <c r="A39772" s="112" t="s">
        <v>82009</v>
      </c>
      <c r="B39772" s="112" t="s">
        <v>82010</v>
      </c>
    </row>
    <row r="39773" spans="1:2" x14ac:dyDescent="0.2">
      <c r="A39773" s="112" t="s">
        <v>82011</v>
      </c>
      <c r="B39773" s="112" t="s">
        <v>82012</v>
      </c>
    </row>
    <row r="39774" spans="1:2" x14ac:dyDescent="0.2">
      <c r="A39774" s="112" t="s">
        <v>82013</v>
      </c>
      <c r="B39774" s="112" t="s">
        <v>82014</v>
      </c>
    </row>
    <row r="39775" spans="1:2" x14ac:dyDescent="0.2">
      <c r="A39775" s="112" t="s">
        <v>82015</v>
      </c>
      <c r="B39775" s="112" t="s">
        <v>82016</v>
      </c>
    </row>
    <row r="39776" spans="1:2" x14ac:dyDescent="0.2">
      <c r="A39776" s="112" t="s">
        <v>82017</v>
      </c>
      <c r="B39776" s="112" t="s">
        <v>82018</v>
      </c>
    </row>
    <row r="39777" spans="1:2" x14ac:dyDescent="0.2">
      <c r="A39777" s="112" t="s">
        <v>82019</v>
      </c>
      <c r="B39777" s="112" t="s">
        <v>82020</v>
      </c>
    </row>
    <row r="39778" spans="1:2" x14ac:dyDescent="0.2">
      <c r="A39778" s="112" t="s">
        <v>82021</v>
      </c>
      <c r="B39778" s="112" t="s">
        <v>82022</v>
      </c>
    </row>
    <row r="39779" spans="1:2" x14ac:dyDescent="0.2">
      <c r="A39779" s="112" t="s">
        <v>82023</v>
      </c>
      <c r="B39779" s="112" t="s">
        <v>82024</v>
      </c>
    </row>
    <row r="39780" spans="1:2" x14ac:dyDescent="0.2">
      <c r="A39780" s="112" t="s">
        <v>82025</v>
      </c>
      <c r="B39780" s="112" t="s">
        <v>82026</v>
      </c>
    </row>
    <row r="39781" spans="1:2" x14ac:dyDescent="0.2">
      <c r="A39781" s="112" t="s">
        <v>82027</v>
      </c>
      <c r="B39781" s="112" t="s">
        <v>82028</v>
      </c>
    </row>
    <row r="39782" spans="1:2" x14ac:dyDescent="0.2">
      <c r="A39782" s="112" t="s">
        <v>82029</v>
      </c>
      <c r="B39782" s="112" t="s">
        <v>82030</v>
      </c>
    </row>
    <row r="39783" spans="1:2" x14ac:dyDescent="0.2">
      <c r="A39783" s="112" t="s">
        <v>82031</v>
      </c>
      <c r="B39783" s="112" t="s">
        <v>82032</v>
      </c>
    </row>
    <row r="39784" spans="1:2" x14ac:dyDescent="0.2">
      <c r="A39784" s="112" t="s">
        <v>82033</v>
      </c>
      <c r="B39784" s="112" t="s">
        <v>82034</v>
      </c>
    </row>
    <row r="39785" spans="1:2" x14ac:dyDescent="0.2">
      <c r="A39785" s="112" t="s">
        <v>82035</v>
      </c>
      <c r="B39785" s="112" t="s">
        <v>82036</v>
      </c>
    </row>
    <row r="39786" spans="1:2" x14ac:dyDescent="0.2">
      <c r="A39786" s="112" t="s">
        <v>82037</v>
      </c>
      <c r="B39786" s="112" t="s">
        <v>82038</v>
      </c>
    </row>
    <row r="39787" spans="1:2" x14ac:dyDescent="0.2">
      <c r="A39787" s="112" t="s">
        <v>82039</v>
      </c>
      <c r="B39787" s="112" t="s">
        <v>82040</v>
      </c>
    </row>
    <row r="39788" spans="1:2" x14ac:dyDescent="0.2">
      <c r="A39788" s="112" t="s">
        <v>82041</v>
      </c>
      <c r="B39788" s="112" t="s">
        <v>82042</v>
      </c>
    </row>
    <row r="39789" spans="1:2" x14ac:dyDescent="0.2">
      <c r="A39789" s="112" t="s">
        <v>82043</v>
      </c>
      <c r="B39789" s="112" t="s">
        <v>82044</v>
      </c>
    </row>
    <row r="39790" spans="1:2" x14ac:dyDescent="0.2">
      <c r="A39790" s="112" t="s">
        <v>82045</v>
      </c>
      <c r="B39790" s="112" t="s">
        <v>82046</v>
      </c>
    </row>
    <row r="39791" spans="1:2" x14ac:dyDescent="0.2">
      <c r="A39791" s="112" t="s">
        <v>82047</v>
      </c>
      <c r="B39791" s="112" t="s">
        <v>82048</v>
      </c>
    </row>
    <row r="39792" spans="1:2" x14ac:dyDescent="0.2">
      <c r="A39792" s="112" t="s">
        <v>82049</v>
      </c>
      <c r="B39792" s="112" t="s">
        <v>82050</v>
      </c>
    </row>
    <row r="39793" spans="1:2" x14ac:dyDescent="0.2">
      <c r="A39793" s="112" t="s">
        <v>82051</v>
      </c>
      <c r="B39793" s="112" t="s">
        <v>82052</v>
      </c>
    </row>
    <row r="39794" spans="1:2" x14ac:dyDescent="0.2">
      <c r="A39794" s="112" t="s">
        <v>82053</v>
      </c>
      <c r="B39794" s="112" t="s">
        <v>82054</v>
      </c>
    </row>
    <row r="39795" spans="1:2" x14ac:dyDescent="0.2">
      <c r="A39795" s="112" t="s">
        <v>82055</v>
      </c>
      <c r="B39795" s="112" t="s">
        <v>82056</v>
      </c>
    </row>
    <row r="39796" spans="1:2" x14ac:dyDescent="0.2">
      <c r="A39796" s="112" t="s">
        <v>82057</v>
      </c>
      <c r="B39796" s="112" t="s">
        <v>82058</v>
      </c>
    </row>
    <row r="39797" spans="1:2" x14ac:dyDescent="0.2">
      <c r="A39797" s="112" t="s">
        <v>82059</v>
      </c>
      <c r="B39797" s="112" t="s">
        <v>82060</v>
      </c>
    </row>
    <row r="39798" spans="1:2" x14ac:dyDescent="0.2">
      <c r="A39798" s="112" t="s">
        <v>82061</v>
      </c>
      <c r="B39798" s="112" t="s">
        <v>82062</v>
      </c>
    </row>
    <row r="39799" spans="1:2" x14ac:dyDescent="0.2">
      <c r="A39799" s="112" t="s">
        <v>82063</v>
      </c>
      <c r="B39799" s="112" t="s">
        <v>82064</v>
      </c>
    </row>
    <row r="39800" spans="1:2" x14ac:dyDescent="0.2">
      <c r="A39800" s="112" t="s">
        <v>82065</v>
      </c>
      <c r="B39800" s="112" t="s">
        <v>82066</v>
      </c>
    </row>
    <row r="39801" spans="1:2" x14ac:dyDescent="0.2">
      <c r="A39801" s="112" t="s">
        <v>82067</v>
      </c>
      <c r="B39801" s="112" t="s">
        <v>82068</v>
      </c>
    </row>
    <row r="39802" spans="1:2" x14ac:dyDescent="0.2">
      <c r="A39802" s="112" t="s">
        <v>82069</v>
      </c>
      <c r="B39802" s="112" t="s">
        <v>82070</v>
      </c>
    </row>
    <row r="39803" spans="1:2" x14ac:dyDescent="0.2">
      <c r="A39803" s="112" t="s">
        <v>82071</v>
      </c>
      <c r="B39803" s="112" t="s">
        <v>82072</v>
      </c>
    </row>
    <row r="39804" spans="1:2" x14ac:dyDescent="0.2">
      <c r="A39804" s="112" t="s">
        <v>82073</v>
      </c>
      <c r="B39804" s="112" t="s">
        <v>82074</v>
      </c>
    </row>
    <row r="39805" spans="1:2" x14ac:dyDescent="0.2">
      <c r="A39805" s="112" t="s">
        <v>82075</v>
      </c>
      <c r="B39805" s="112" t="s">
        <v>82076</v>
      </c>
    </row>
    <row r="39806" spans="1:2" x14ac:dyDescent="0.2">
      <c r="A39806" s="112" t="s">
        <v>82077</v>
      </c>
      <c r="B39806" s="112" t="s">
        <v>82078</v>
      </c>
    </row>
    <row r="39807" spans="1:2" x14ac:dyDescent="0.2">
      <c r="A39807" s="112" t="s">
        <v>82079</v>
      </c>
      <c r="B39807" s="112" t="s">
        <v>82080</v>
      </c>
    </row>
    <row r="39808" spans="1:2" x14ac:dyDescent="0.2">
      <c r="A39808" s="112" t="s">
        <v>82081</v>
      </c>
      <c r="B39808" s="112" t="s">
        <v>82082</v>
      </c>
    </row>
    <row r="39809" spans="1:2" x14ac:dyDescent="0.2">
      <c r="A39809" s="112" t="s">
        <v>82083</v>
      </c>
      <c r="B39809" s="112" t="s">
        <v>82084</v>
      </c>
    </row>
    <row r="39810" spans="1:2" x14ac:dyDescent="0.2">
      <c r="A39810" s="112" t="s">
        <v>82085</v>
      </c>
      <c r="B39810" s="112" t="s">
        <v>82086</v>
      </c>
    </row>
    <row r="39811" spans="1:2" x14ac:dyDescent="0.2">
      <c r="A39811" s="112" t="s">
        <v>82087</v>
      </c>
      <c r="B39811" s="112" t="s">
        <v>82088</v>
      </c>
    </row>
    <row r="39812" spans="1:2" x14ac:dyDescent="0.2">
      <c r="A39812" s="112" t="s">
        <v>82089</v>
      </c>
      <c r="B39812" s="112" t="s">
        <v>82090</v>
      </c>
    </row>
    <row r="39813" spans="1:2" x14ac:dyDescent="0.2">
      <c r="A39813" s="112" t="s">
        <v>82091</v>
      </c>
      <c r="B39813" s="112" t="s">
        <v>82092</v>
      </c>
    </row>
    <row r="39814" spans="1:2" x14ac:dyDescent="0.2">
      <c r="A39814" s="112" t="s">
        <v>82093</v>
      </c>
      <c r="B39814" s="112" t="s">
        <v>82094</v>
      </c>
    </row>
    <row r="39815" spans="1:2" x14ac:dyDescent="0.2">
      <c r="A39815" s="112" t="s">
        <v>82095</v>
      </c>
      <c r="B39815" s="112" t="s">
        <v>82096</v>
      </c>
    </row>
    <row r="39816" spans="1:2" x14ac:dyDescent="0.2">
      <c r="A39816" s="112" t="s">
        <v>82097</v>
      </c>
      <c r="B39816" s="112" t="s">
        <v>82098</v>
      </c>
    </row>
    <row r="39817" spans="1:2" x14ac:dyDescent="0.2">
      <c r="A39817" s="112" t="s">
        <v>82099</v>
      </c>
      <c r="B39817" s="112" t="s">
        <v>82100</v>
      </c>
    </row>
    <row r="39818" spans="1:2" x14ac:dyDescent="0.2">
      <c r="A39818" s="112" t="s">
        <v>82101</v>
      </c>
      <c r="B39818" s="112" t="s">
        <v>82102</v>
      </c>
    </row>
    <row r="39819" spans="1:2" x14ac:dyDescent="0.2">
      <c r="A39819" s="112" t="s">
        <v>82103</v>
      </c>
      <c r="B39819" s="112" t="s">
        <v>82104</v>
      </c>
    </row>
    <row r="39820" spans="1:2" x14ac:dyDescent="0.2">
      <c r="A39820" s="112" t="s">
        <v>82105</v>
      </c>
      <c r="B39820" s="112" t="s">
        <v>82106</v>
      </c>
    </row>
    <row r="39821" spans="1:2" x14ac:dyDescent="0.2">
      <c r="A39821" s="112" t="s">
        <v>82107</v>
      </c>
      <c r="B39821" s="112" t="s">
        <v>82108</v>
      </c>
    </row>
    <row r="39822" spans="1:2" x14ac:dyDescent="0.2">
      <c r="A39822" s="112" t="s">
        <v>82109</v>
      </c>
      <c r="B39822" s="112" t="s">
        <v>82110</v>
      </c>
    </row>
    <row r="39823" spans="1:2" x14ac:dyDescent="0.2">
      <c r="A39823" s="112" t="s">
        <v>82111</v>
      </c>
      <c r="B39823" s="112" t="s">
        <v>82112</v>
      </c>
    </row>
    <row r="39824" spans="1:2" x14ac:dyDescent="0.2">
      <c r="A39824" s="112" t="s">
        <v>82113</v>
      </c>
      <c r="B39824" s="112" t="s">
        <v>82114</v>
      </c>
    </row>
    <row r="39825" spans="1:2" x14ac:dyDescent="0.2">
      <c r="A39825" s="112" t="s">
        <v>82115</v>
      </c>
      <c r="B39825" s="112" t="s">
        <v>82116</v>
      </c>
    </row>
    <row r="39826" spans="1:2" x14ac:dyDescent="0.2">
      <c r="A39826" s="112" t="s">
        <v>82117</v>
      </c>
      <c r="B39826" s="112" t="s">
        <v>82118</v>
      </c>
    </row>
    <row r="39827" spans="1:2" x14ac:dyDescent="0.2">
      <c r="A39827" s="112" t="s">
        <v>82119</v>
      </c>
      <c r="B39827" s="112" t="s">
        <v>82120</v>
      </c>
    </row>
    <row r="39828" spans="1:2" x14ac:dyDescent="0.2">
      <c r="A39828" s="112" t="s">
        <v>82121</v>
      </c>
      <c r="B39828" s="112" t="s">
        <v>82122</v>
      </c>
    </row>
    <row r="39829" spans="1:2" x14ac:dyDescent="0.2">
      <c r="A39829" s="112" t="s">
        <v>82123</v>
      </c>
      <c r="B39829" s="112" t="s">
        <v>82124</v>
      </c>
    </row>
    <row r="39830" spans="1:2" x14ac:dyDescent="0.2">
      <c r="A39830" s="112" t="s">
        <v>82125</v>
      </c>
      <c r="B39830" s="112" t="s">
        <v>82126</v>
      </c>
    </row>
    <row r="39831" spans="1:2" x14ac:dyDescent="0.2">
      <c r="A39831" s="112" t="s">
        <v>82127</v>
      </c>
      <c r="B39831" s="112" t="s">
        <v>82128</v>
      </c>
    </row>
    <row r="39832" spans="1:2" x14ac:dyDescent="0.2">
      <c r="A39832" s="112" t="s">
        <v>82129</v>
      </c>
      <c r="B39832" s="112" t="s">
        <v>82130</v>
      </c>
    </row>
    <row r="39833" spans="1:2" x14ac:dyDescent="0.2">
      <c r="A39833" s="112" t="s">
        <v>82131</v>
      </c>
      <c r="B39833" s="112" t="s">
        <v>82132</v>
      </c>
    </row>
    <row r="39834" spans="1:2" x14ac:dyDescent="0.2">
      <c r="A39834" s="112" t="s">
        <v>82133</v>
      </c>
      <c r="B39834" s="112" t="s">
        <v>82134</v>
      </c>
    </row>
    <row r="39835" spans="1:2" x14ac:dyDescent="0.2">
      <c r="A39835" s="112" t="s">
        <v>82135</v>
      </c>
      <c r="B39835" s="112" t="s">
        <v>82136</v>
      </c>
    </row>
    <row r="39836" spans="1:2" x14ac:dyDescent="0.2">
      <c r="A39836" s="112" t="s">
        <v>82137</v>
      </c>
      <c r="B39836" s="112" t="s">
        <v>82138</v>
      </c>
    </row>
    <row r="39837" spans="1:2" x14ac:dyDescent="0.2">
      <c r="A39837" s="112" t="s">
        <v>82139</v>
      </c>
      <c r="B39837" s="112" t="s">
        <v>82140</v>
      </c>
    </row>
    <row r="39838" spans="1:2" x14ac:dyDescent="0.2">
      <c r="A39838" s="112" t="s">
        <v>82141</v>
      </c>
      <c r="B39838" s="112" t="s">
        <v>82142</v>
      </c>
    </row>
    <row r="39839" spans="1:2" x14ac:dyDescent="0.2">
      <c r="A39839" s="112" t="s">
        <v>82143</v>
      </c>
      <c r="B39839" s="112" t="s">
        <v>82144</v>
      </c>
    </row>
    <row r="39840" spans="1:2" x14ac:dyDescent="0.2">
      <c r="A39840" s="112" t="s">
        <v>82145</v>
      </c>
      <c r="B39840" s="112" t="s">
        <v>82146</v>
      </c>
    </row>
    <row r="39841" spans="1:2" x14ac:dyDescent="0.2">
      <c r="A39841" s="112" t="s">
        <v>82147</v>
      </c>
      <c r="B39841" s="112" t="s">
        <v>82148</v>
      </c>
    </row>
    <row r="39842" spans="1:2" x14ac:dyDescent="0.2">
      <c r="A39842" s="112" t="s">
        <v>82149</v>
      </c>
      <c r="B39842" s="112" t="s">
        <v>82150</v>
      </c>
    </row>
    <row r="39843" spans="1:2" x14ac:dyDescent="0.2">
      <c r="A39843" s="112" t="s">
        <v>82151</v>
      </c>
      <c r="B39843" s="112" t="s">
        <v>82152</v>
      </c>
    </row>
    <row r="39844" spans="1:2" x14ac:dyDescent="0.2">
      <c r="A39844" s="112" t="s">
        <v>82153</v>
      </c>
      <c r="B39844" s="112" t="s">
        <v>82154</v>
      </c>
    </row>
    <row r="39845" spans="1:2" x14ac:dyDescent="0.2">
      <c r="A39845" s="112" t="s">
        <v>82155</v>
      </c>
      <c r="B39845" s="112" t="s">
        <v>82156</v>
      </c>
    </row>
    <row r="39846" spans="1:2" x14ac:dyDescent="0.2">
      <c r="A39846" s="112" t="s">
        <v>82157</v>
      </c>
      <c r="B39846" s="112" t="s">
        <v>82158</v>
      </c>
    </row>
    <row r="39847" spans="1:2" x14ac:dyDescent="0.2">
      <c r="A39847" s="112" t="s">
        <v>82159</v>
      </c>
      <c r="B39847" s="112" t="s">
        <v>82160</v>
      </c>
    </row>
    <row r="39848" spans="1:2" x14ac:dyDescent="0.2">
      <c r="A39848" s="112" t="s">
        <v>82161</v>
      </c>
      <c r="B39848" s="112" t="s">
        <v>82162</v>
      </c>
    </row>
    <row r="39849" spans="1:2" x14ac:dyDescent="0.2">
      <c r="A39849" s="112" t="s">
        <v>82163</v>
      </c>
      <c r="B39849" s="112" t="s">
        <v>82164</v>
      </c>
    </row>
    <row r="39850" spans="1:2" x14ac:dyDescent="0.2">
      <c r="A39850" s="112" t="s">
        <v>82165</v>
      </c>
      <c r="B39850" s="112" t="s">
        <v>82166</v>
      </c>
    </row>
    <row r="39851" spans="1:2" x14ac:dyDescent="0.2">
      <c r="A39851" s="112" t="s">
        <v>82167</v>
      </c>
      <c r="B39851" s="112" t="s">
        <v>82168</v>
      </c>
    </row>
    <row r="39852" spans="1:2" x14ac:dyDescent="0.2">
      <c r="A39852" s="112" t="s">
        <v>82169</v>
      </c>
      <c r="B39852" s="112" t="s">
        <v>82170</v>
      </c>
    </row>
    <row r="39853" spans="1:2" x14ac:dyDescent="0.2">
      <c r="A39853" s="112" t="s">
        <v>82171</v>
      </c>
      <c r="B39853" s="112" t="s">
        <v>82172</v>
      </c>
    </row>
    <row r="39854" spans="1:2" x14ac:dyDescent="0.2">
      <c r="A39854" s="112" t="s">
        <v>82173</v>
      </c>
      <c r="B39854" s="112" t="s">
        <v>82174</v>
      </c>
    </row>
    <row r="39855" spans="1:2" x14ac:dyDescent="0.2">
      <c r="A39855" s="112" t="s">
        <v>82175</v>
      </c>
      <c r="B39855" s="112" t="s">
        <v>82176</v>
      </c>
    </row>
    <row r="39856" spans="1:2" x14ac:dyDescent="0.2">
      <c r="A39856" s="112" t="s">
        <v>82177</v>
      </c>
      <c r="B39856" s="112" t="s">
        <v>82178</v>
      </c>
    </row>
    <row r="39857" spans="1:2" x14ac:dyDescent="0.2">
      <c r="A39857" s="112" t="s">
        <v>82179</v>
      </c>
      <c r="B39857" s="112" t="s">
        <v>82180</v>
      </c>
    </row>
    <row r="39858" spans="1:2" x14ac:dyDescent="0.2">
      <c r="A39858" s="112" t="s">
        <v>82181</v>
      </c>
      <c r="B39858" s="112" t="s">
        <v>82182</v>
      </c>
    </row>
    <row r="39859" spans="1:2" x14ac:dyDescent="0.2">
      <c r="A39859" s="112" t="s">
        <v>82183</v>
      </c>
      <c r="B39859" s="112" t="s">
        <v>82184</v>
      </c>
    </row>
    <row r="39860" spans="1:2" x14ac:dyDescent="0.2">
      <c r="A39860" s="112" t="s">
        <v>82185</v>
      </c>
      <c r="B39860" s="112" t="s">
        <v>82186</v>
      </c>
    </row>
    <row r="39861" spans="1:2" x14ac:dyDescent="0.2">
      <c r="A39861" s="112" t="s">
        <v>82187</v>
      </c>
      <c r="B39861" s="112" t="s">
        <v>82188</v>
      </c>
    </row>
    <row r="39862" spans="1:2" x14ac:dyDescent="0.2">
      <c r="A39862" s="112" t="s">
        <v>82189</v>
      </c>
      <c r="B39862" s="112" t="s">
        <v>82190</v>
      </c>
    </row>
    <row r="39863" spans="1:2" x14ac:dyDescent="0.2">
      <c r="A39863" s="112" t="s">
        <v>82191</v>
      </c>
      <c r="B39863" s="112" t="s">
        <v>82192</v>
      </c>
    </row>
    <row r="39864" spans="1:2" x14ac:dyDescent="0.2">
      <c r="A39864" s="112" t="s">
        <v>82193</v>
      </c>
      <c r="B39864" s="112" t="s">
        <v>82194</v>
      </c>
    </row>
    <row r="39865" spans="1:2" x14ac:dyDescent="0.2">
      <c r="A39865" s="112" t="s">
        <v>82195</v>
      </c>
      <c r="B39865" s="112" t="s">
        <v>82196</v>
      </c>
    </row>
    <row r="39866" spans="1:2" x14ac:dyDescent="0.2">
      <c r="A39866" s="112" t="s">
        <v>82197</v>
      </c>
      <c r="B39866" s="112" t="s">
        <v>82198</v>
      </c>
    </row>
    <row r="39867" spans="1:2" x14ac:dyDescent="0.2">
      <c r="A39867" s="112" t="s">
        <v>82199</v>
      </c>
      <c r="B39867" s="112" t="s">
        <v>82200</v>
      </c>
    </row>
    <row r="39868" spans="1:2" x14ac:dyDescent="0.2">
      <c r="A39868" s="112" t="s">
        <v>82201</v>
      </c>
      <c r="B39868" s="112" t="s">
        <v>82202</v>
      </c>
    </row>
    <row r="39869" spans="1:2" x14ac:dyDescent="0.2">
      <c r="A39869" s="112" t="s">
        <v>82203</v>
      </c>
      <c r="B39869" s="112" t="s">
        <v>82204</v>
      </c>
    </row>
    <row r="39870" spans="1:2" x14ac:dyDescent="0.2">
      <c r="A39870" s="112" t="s">
        <v>82205</v>
      </c>
      <c r="B39870" s="112" t="s">
        <v>82206</v>
      </c>
    </row>
    <row r="39871" spans="1:2" x14ac:dyDescent="0.2">
      <c r="A39871" s="112" t="s">
        <v>82207</v>
      </c>
      <c r="B39871" s="112" t="s">
        <v>82208</v>
      </c>
    </row>
    <row r="39872" spans="1:2" x14ac:dyDescent="0.2">
      <c r="A39872" s="112" t="s">
        <v>82209</v>
      </c>
      <c r="B39872" s="112" t="s">
        <v>82210</v>
      </c>
    </row>
    <row r="39873" spans="1:2" x14ac:dyDescent="0.2">
      <c r="A39873" s="112" t="s">
        <v>82211</v>
      </c>
      <c r="B39873" s="112" t="s">
        <v>82212</v>
      </c>
    </row>
    <row r="39874" spans="1:2" x14ac:dyDescent="0.2">
      <c r="A39874" s="112" t="s">
        <v>82213</v>
      </c>
      <c r="B39874" s="112" t="s">
        <v>82214</v>
      </c>
    </row>
    <row r="39875" spans="1:2" x14ac:dyDescent="0.2">
      <c r="A39875" s="112" t="s">
        <v>82215</v>
      </c>
      <c r="B39875" s="112" t="s">
        <v>82216</v>
      </c>
    </row>
    <row r="39876" spans="1:2" x14ac:dyDescent="0.2">
      <c r="A39876" s="112" t="s">
        <v>82217</v>
      </c>
      <c r="B39876" s="112" t="s">
        <v>82218</v>
      </c>
    </row>
    <row r="39877" spans="1:2" x14ac:dyDescent="0.2">
      <c r="A39877" s="112" t="s">
        <v>82219</v>
      </c>
      <c r="B39877" s="112" t="s">
        <v>82220</v>
      </c>
    </row>
    <row r="39878" spans="1:2" x14ac:dyDescent="0.2">
      <c r="A39878" s="112" t="s">
        <v>82221</v>
      </c>
      <c r="B39878" s="112" t="s">
        <v>82222</v>
      </c>
    </row>
    <row r="39879" spans="1:2" x14ac:dyDescent="0.2">
      <c r="A39879" s="112" t="s">
        <v>82223</v>
      </c>
      <c r="B39879" s="112" t="s">
        <v>82224</v>
      </c>
    </row>
    <row r="39880" spans="1:2" x14ac:dyDescent="0.2">
      <c r="A39880" s="112" t="s">
        <v>82225</v>
      </c>
      <c r="B39880" s="112" t="s">
        <v>82226</v>
      </c>
    </row>
    <row r="39881" spans="1:2" x14ac:dyDescent="0.2">
      <c r="A39881" s="112" t="s">
        <v>82227</v>
      </c>
      <c r="B39881" s="112" t="s">
        <v>82228</v>
      </c>
    </row>
    <row r="39882" spans="1:2" x14ac:dyDescent="0.2">
      <c r="A39882" s="112" t="s">
        <v>82229</v>
      </c>
      <c r="B39882" s="112" t="s">
        <v>82230</v>
      </c>
    </row>
    <row r="39883" spans="1:2" x14ac:dyDescent="0.2">
      <c r="A39883" s="112" t="s">
        <v>82231</v>
      </c>
      <c r="B39883" s="112" t="s">
        <v>82232</v>
      </c>
    </row>
    <row r="39884" spans="1:2" x14ac:dyDescent="0.2">
      <c r="A39884" s="112" t="s">
        <v>82233</v>
      </c>
      <c r="B39884" s="112" t="s">
        <v>82234</v>
      </c>
    </row>
    <row r="39885" spans="1:2" x14ac:dyDescent="0.2">
      <c r="A39885" s="112" t="s">
        <v>82235</v>
      </c>
      <c r="B39885" s="112" t="s">
        <v>82236</v>
      </c>
    </row>
    <row r="39886" spans="1:2" x14ac:dyDescent="0.2">
      <c r="A39886" s="112" t="s">
        <v>82237</v>
      </c>
      <c r="B39886" s="112" t="s">
        <v>82238</v>
      </c>
    </row>
    <row r="39887" spans="1:2" x14ac:dyDescent="0.2">
      <c r="A39887" s="112" t="s">
        <v>82239</v>
      </c>
      <c r="B39887" s="112" t="s">
        <v>82240</v>
      </c>
    </row>
    <row r="39888" spans="1:2" x14ac:dyDescent="0.2">
      <c r="A39888" s="112" t="s">
        <v>82241</v>
      </c>
      <c r="B39888" s="112" t="s">
        <v>82242</v>
      </c>
    </row>
    <row r="39889" spans="1:2" x14ac:dyDescent="0.2">
      <c r="A39889" s="112" t="s">
        <v>82243</v>
      </c>
      <c r="B39889" s="112" t="s">
        <v>82244</v>
      </c>
    </row>
    <row r="39890" spans="1:2" x14ac:dyDescent="0.2">
      <c r="A39890" s="112" t="s">
        <v>82245</v>
      </c>
      <c r="B39890" s="112" t="s">
        <v>82246</v>
      </c>
    </row>
    <row r="39891" spans="1:2" x14ac:dyDescent="0.2">
      <c r="A39891" s="112" t="s">
        <v>82247</v>
      </c>
      <c r="B39891" s="112" t="s">
        <v>82248</v>
      </c>
    </row>
    <row r="39892" spans="1:2" x14ac:dyDescent="0.2">
      <c r="A39892" s="112" t="s">
        <v>82249</v>
      </c>
      <c r="B39892" s="112" t="s">
        <v>82250</v>
      </c>
    </row>
    <row r="39893" spans="1:2" x14ac:dyDescent="0.2">
      <c r="A39893" s="112" t="s">
        <v>82251</v>
      </c>
      <c r="B39893" s="112" t="s">
        <v>82252</v>
      </c>
    </row>
    <row r="39894" spans="1:2" x14ac:dyDescent="0.2">
      <c r="A39894" s="112" t="s">
        <v>82253</v>
      </c>
      <c r="B39894" s="112" t="s">
        <v>82254</v>
      </c>
    </row>
    <row r="39895" spans="1:2" x14ac:dyDescent="0.2">
      <c r="A39895" s="112" t="s">
        <v>82255</v>
      </c>
      <c r="B39895" s="112" t="s">
        <v>82256</v>
      </c>
    </row>
    <row r="39896" spans="1:2" x14ac:dyDescent="0.2">
      <c r="A39896" s="112" t="s">
        <v>82257</v>
      </c>
      <c r="B39896" s="112" t="s">
        <v>82258</v>
      </c>
    </row>
    <row r="39897" spans="1:2" x14ac:dyDescent="0.2">
      <c r="A39897" s="112" t="s">
        <v>82259</v>
      </c>
      <c r="B39897" s="112" t="s">
        <v>82260</v>
      </c>
    </row>
    <row r="39898" spans="1:2" x14ac:dyDescent="0.2">
      <c r="A39898" s="112" t="s">
        <v>82261</v>
      </c>
      <c r="B39898" s="112" t="s">
        <v>82262</v>
      </c>
    </row>
    <row r="39899" spans="1:2" x14ac:dyDescent="0.2">
      <c r="A39899" s="112" t="s">
        <v>82263</v>
      </c>
      <c r="B39899" s="112" t="s">
        <v>82264</v>
      </c>
    </row>
    <row r="39900" spans="1:2" x14ac:dyDescent="0.2">
      <c r="A39900" s="112" t="s">
        <v>82265</v>
      </c>
      <c r="B39900" s="112" t="s">
        <v>82266</v>
      </c>
    </row>
    <row r="39901" spans="1:2" x14ac:dyDescent="0.2">
      <c r="A39901" s="112" t="s">
        <v>82267</v>
      </c>
      <c r="B39901" s="112" t="s">
        <v>82268</v>
      </c>
    </row>
    <row r="39902" spans="1:2" x14ac:dyDescent="0.2">
      <c r="A39902" s="112" t="s">
        <v>82269</v>
      </c>
      <c r="B39902" s="112" t="s">
        <v>82270</v>
      </c>
    </row>
    <row r="39903" spans="1:2" x14ac:dyDescent="0.2">
      <c r="A39903" s="112" t="s">
        <v>82271</v>
      </c>
      <c r="B39903" s="112" t="s">
        <v>82272</v>
      </c>
    </row>
    <row r="39904" spans="1:2" x14ac:dyDescent="0.2">
      <c r="A39904" s="112" t="s">
        <v>82273</v>
      </c>
      <c r="B39904" s="112" t="s">
        <v>82274</v>
      </c>
    </row>
    <row r="39905" spans="1:2" x14ac:dyDescent="0.2">
      <c r="A39905" s="112" t="s">
        <v>82275</v>
      </c>
      <c r="B39905" s="112" t="s">
        <v>82276</v>
      </c>
    </row>
    <row r="39906" spans="1:2" x14ac:dyDescent="0.2">
      <c r="A39906" s="112" t="s">
        <v>82277</v>
      </c>
      <c r="B39906" s="112" t="s">
        <v>82278</v>
      </c>
    </row>
    <row r="39907" spans="1:2" x14ac:dyDescent="0.2">
      <c r="A39907" s="112" t="s">
        <v>82279</v>
      </c>
      <c r="B39907" s="112" t="s">
        <v>82280</v>
      </c>
    </row>
    <row r="39908" spans="1:2" x14ac:dyDescent="0.2">
      <c r="A39908" s="112" t="s">
        <v>82281</v>
      </c>
      <c r="B39908" s="112" t="s">
        <v>82282</v>
      </c>
    </row>
    <row r="39909" spans="1:2" x14ac:dyDescent="0.2">
      <c r="A39909" s="112" t="s">
        <v>82283</v>
      </c>
      <c r="B39909" s="112" t="s">
        <v>82284</v>
      </c>
    </row>
    <row r="39910" spans="1:2" x14ac:dyDescent="0.2">
      <c r="A39910" s="112" t="s">
        <v>82285</v>
      </c>
      <c r="B39910" s="112" t="s">
        <v>82286</v>
      </c>
    </row>
    <row r="39911" spans="1:2" x14ac:dyDescent="0.2">
      <c r="A39911" s="112" t="s">
        <v>82287</v>
      </c>
      <c r="B39911" s="112" t="s">
        <v>82288</v>
      </c>
    </row>
    <row r="39912" spans="1:2" x14ac:dyDescent="0.2">
      <c r="A39912" s="112" t="s">
        <v>82289</v>
      </c>
      <c r="B39912" s="112" t="s">
        <v>82290</v>
      </c>
    </row>
    <row r="39913" spans="1:2" x14ac:dyDescent="0.2">
      <c r="A39913" s="112" t="s">
        <v>82291</v>
      </c>
      <c r="B39913" s="112" t="s">
        <v>82292</v>
      </c>
    </row>
    <row r="39914" spans="1:2" x14ac:dyDescent="0.2">
      <c r="A39914" s="112" t="s">
        <v>82293</v>
      </c>
      <c r="B39914" s="112" t="s">
        <v>82294</v>
      </c>
    </row>
    <row r="39915" spans="1:2" x14ac:dyDescent="0.2">
      <c r="A39915" s="112" t="s">
        <v>82295</v>
      </c>
      <c r="B39915" s="112" t="s">
        <v>82296</v>
      </c>
    </row>
    <row r="39916" spans="1:2" x14ac:dyDescent="0.2">
      <c r="A39916" s="112" t="s">
        <v>82297</v>
      </c>
      <c r="B39916" s="112" t="s">
        <v>82298</v>
      </c>
    </row>
    <row r="39917" spans="1:2" x14ac:dyDescent="0.2">
      <c r="A39917" s="112" t="s">
        <v>82299</v>
      </c>
      <c r="B39917" s="112" t="s">
        <v>82300</v>
      </c>
    </row>
    <row r="39918" spans="1:2" x14ac:dyDescent="0.2">
      <c r="A39918" s="112" t="s">
        <v>82301</v>
      </c>
      <c r="B39918" s="112" t="s">
        <v>82302</v>
      </c>
    </row>
    <row r="39919" spans="1:2" x14ac:dyDescent="0.2">
      <c r="A39919" s="112" t="s">
        <v>82303</v>
      </c>
      <c r="B39919" s="112" t="s">
        <v>82304</v>
      </c>
    </row>
    <row r="39920" spans="1:2" x14ac:dyDescent="0.2">
      <c r="A39920" s="112" t="s">
        <v>82305</v>
      </c>
      <c r="B39920" s="112" t="s">
        <v>82306</v>
      </c>
    </row>
    <row r="39921" spans="1:2" x14ac:dyDescent="0.2">
      <c r="A39921" s="112" t="s">
        <v>82307</v>
      </c>
      <c r="B39921" s="112" t="s">
        <v>82308</v>
      </c>
    </row>
    <row r="39922" spans="1:2" x14ac:dyDescent="0.2">
      <c r="A39922" s="112" t="s">
        <v>82309</v>
      </c>
      <c r="B39922" s="112" t="s">
        <v>82310</v>
      </c>
    </row>
    <row r="39923" spans="1:2" x14ac:dyDescent="0.2">
      <c r="A39923" s="112" t="s">
        <v>82311</v>
      </c>
      <c r="B39923" s="112" t="s">
        <v>82312</v>
      </c>
    </row>
    <row r="39924" spans="1:2" x14ac:dyDescent="0.2">
      <c r="A39924" s="112" t="s">
        <v>82313</v>
      </c>
      <c r="B39924" s="112" t="s">
        <v>82314</v>
      </c>
    </row>
    <row r="39925" spans="1:2" x14ac:dyDescent="0.2">
      <c r="A39925" s="112" t="s">
        <v>82315</v>
      </c>
      <c r="B39925" s="112" t="s">
        <v>82316</v>
      </c>
    </row>
    <row r="39926" spans="1:2" x14ac:dyDescent="0.2">
      <c r="A39926" s="112" t="s">
        <v>82317</v>
      </c>
      <c r="B39926" s="112" t="s">
        <v>82318</v>
      </c>
    </row>
    <row r="39927" spans="1:2" x14ac:dyDescent="0.2">
      <c r="A39927" s="112" t="s">
        <v>82319</v>
      </c>
      <c r="B39927" s="112" t="s">
        <v>82320</v>
      </c>
    </row>
    <row r="39928" spans="1:2" x14ac:dyDescent="0.2">
      <c r="A39928" s="112" t="s">
        <v>82321</v>
      </c>
      <c r="B39928" s="112" t="s">
        <v>82322</v>
      </c>
    </row>
    <row r="39929" spans="1:2" x14ac:dyDescent="0.2">
      <c r="A39929" s="112" t="s">
        <v>82323</v>
      </c>
      <c r="B39929" s="112" t="s">
        <v>82324</v>
      </c>
    </row>
    <row r="39930" spans="1:2" x14ac:dyDescent="0.2">
      <c r="A39930" s="112" t="s">
        <v>82325</v>
      </c>
      <c r="B39930" s="112" t="s">
        <v>82326</v>
      </c>
    </row>
    <row r="39931" spans="1:2" x14ac:dyDescent="0.2">
      <c r="A39931" s="112" t="s">
        <v>82327</v>
      </c>
      <c r="B39931" s="112" t="s">
        <v>82328</v>
      </c>
    </row>
    <row r="39932" spans="1:2" x14ac:dyDescent="0.2">
      <c r="A39932" s="112" t="s">
        <v>82329</v>
      </c>
      <c r="B39932" s="112" t="s">
        <v>82330</v>
      </c>
    </row>
    <row r="39933" spans="1:2" x14ac:dyDescent="0.2">
      <c r="A39933" s="112" t="s">
        <v>82331</v>
      </c>
      <c r="B39933" s="112" t="s">
        <v>82332</v>
      </c>
    </row>
    <row r="39934" spans="1:2" x14ac:dyDescent="0.2">
      <c r="A39934" s="112" t="s">
        <v>82333</v>
      </c>
      <c r="B39934" s="112" t="s">
        <v>82334</v>
      </c>
    </row>
    <row r="39935" spans="1:2" x14ac:dyDescent="0.2">
      <c r="A39935" s="112" t="s">
        <v>82335</v>
      </c>
      <c r="B39935" s="112" t="s">
        <v>82336</v>
      </c>
    </row>
    <row r="39936" spans="1:2" x14ac:dyDescent="0.2">
      <c r="A39936" s="112" t="s">
        <v>82337</v>
      </c>
      <c r="B39936" s="112" t="s">
        <v>82338</v>
      </c>
    </row>
    <row r="39937" spans="1:2" x14ac:dyDescent="0.2">
      <c r="A39937" s="112" t="s">
        <v>82339</v>
      </c>
      <c r="B39937" s="112" t="s">
        <v>82340</v>
      </c>
    </row>
    <row r="39938" spans="1:2" x14ac:dyDescent="0.2">
      <c r="A39938" s="112" t="s">
        <v>82341</v>
      </c>
      <c r="B39938" s="112" t="s">
        <v>82342</v>
      </c>
    </row>
    <row r="39939" spans="1:2" x14ac:dyDescent="0.2">
      <c r="A39939" s="112" t="s">
        <v>82343</v>
      </c>
      <c r="B39939" s="112" t="s">
        <v>82344</v>
      </c>
    </row>
    <row r="39940" spans="1:2" x14ac:dyDescent="0.2">
      <c r="A39940" s="112" t="s">
        <v>82345</v>
      </c>
      <c r="B39940" s="112" t="s">
        <v>82346</v>
      </c>
    </row>
    <row r="39941" spans="1:2" x14ac:dyDescent="0.2">
      <c r="A39941" s="112" t="s">
        <v>82347</v>
      </c>
      <c r="B39941" s="112" t="s">
        <v>82348</v>
      </c>
    </row>
    <row r="39942" spans="1:2" x14ac:dyDescent="0.2">
      <c r="A39942" s="112" t="s">
        <v>82349</v>
      </c>
      <c r="B39942" s="112" t="s">
        <v>82350</v>
      </c>
    </row>
    <row r="39943" spans="1:2" x14ac:dyDescent="0.2">
      <c r="A39943" s="112" t="s">
        <v>82351</v>
      </c>
      <c r="B39943" s="112" t="s">
        <v>82352</v>
      </c>
    </row>
    <row r="39944" spans="1:2" x14ac:dyDescent="0.2">
      <c r="A39944" s="112" t="s">
        <v>82353</v>
      </c>
      <c r="B39944" s="112" t="s">
        <v>82354</v>
      </c>
    </row>
    <row r="39945" spans="1:2" x14ac:dyDescent="0.2">
      <c r="A39945" s="112" t="s">
        <v>82355</v>
      </c>
      <c r="B39945" s="112" t="s">
        <v>82356</v>
      </c>
    </row>
    <row r="39946" spans="1:2" x14ac:dyDescent="0.2">
      <c r="A39946" s="112" t="s">
        <v>82357</v>
      </c>
      <c r="B39946" s="112" t="s">
        <v>82358</v>
      </c>
    </row>
    <row r="39947" spans="1:2" x14ac:dyDescent="0.2">
      <c r="A39947" s="112" t="s">
        <v>82359</v>
      </c>
      <c r="B39947" s="112" t="s">
        <v>82360</v>
      </c>
    </row>
    <row r="39948" spans="1:2" x14ac:dyDescent="0.2">
      <c r="A39948" s="112" t="s">
        <v>82361</v>
      </c>
      <c r="B39948" s="112" t="s">
        <v>82362</v>
      </c>
    </row>
    <row r="39949" spans="1:2" x14ac:dyDescent="0.2">
      <c r="A39949" s="112" t="s">
        <v>82363</v>
      </c>
      <c r="B39949" s="112" t="s">
        <v>82364</v>
      </c>
    </row>
    <row r="39950" spans="1:2" x14ac:dyDescent="0.2">
      <c r="A39950" s="112" t="s">
        <v>82365</v>
      </c>
      <c r="B39950" s="112" t="s">
        <v>82366</v>
      </c>
    </row>
    <row r="39951" spans="1:2" x14ac:dyDescent="0.2">
      <c r="A39951" s="112" t="s">
        <v>82367</v>
      </c>
      <c r="B39951" s="112" t="s">
        <v>82368</v>
      </c>
    </row>
    <row r="39952" spans="1:2" x14ac:dyDescent="0.2">
      <c r="A39952" s="112" t="s">
        <v>82369</v>
      </c>
      <c r="B39952" s="112" t="s">
        <v>82370</v>
      </c>
    </row>
    <row r="39953" spans="1:2" x14ac:dyDescent="0.2">
      <c r="A39953" s="112" t="s">
        <v>82371</v>
      </c>
      <c r="B39953" s="112" t="s">
        <v>82372</v>
      </c>
    </row>
    <row r="39954" spans="1:2" x14ac:dyDescent="0.2">
      <c r="A39954" s="112" t="s">
        <v>82373</v>
      </c>
      <c r="B39954" s="112" t="s">
        <v>82374</v>
      </c>
    </row>
    <row r="39955" spans="1:2" x14ac:dyDescent="0.2">
      <c r="A39955" s="112" t="s">
        <v>82375</v>
      </c>
      <c r="B39955" s="112" t="s">
        <v>82376</v>
      </c>
    </row>
    <row r="39956" spans="1:2" x14ac:dyDescent="0.2">
      <c r="A39956" s="112" t="s">
        <v>82377</v>
      </c>
      <c r="B39956" s="112" t="s">
        <v>82378</v>
      </c>
    </row>
    <row r="39957" spans="1:2" x14ac:dyDescent="0.2">
      <c r="A39957" s="112" t="s">
        <v>82379</v>
      </c>
      <c r="B39957" s="112" t="s">
        <v>82380</v>
      </c>
    </row>
    <row r="39958" spans="1:2" x14ac:dyDescent="0.2">
      <c r="A39958" s="112" t="s">
        <v>82381</v>
      </c>
      <c r="B39958" s="112" t="s">
        <v>82382</v>
      </c>
    </row>
    <row r="39959" spans="1:2" x14ac:dyDescent="0.2">
      <c r="A39959" s="112" t="s">
        <v>82383</v>
      </c>
      <c r="B39959" s="112" t="s">
        <v>82384</v>
      </c>
    </row>
    <row r="39960" spans="1:2" x14ac:dyDescent="0.2">
      <c r="A39960" s="112" t="s">
        <v>82385</v>
      </c>
      <c r="B39960" s="112" t="s">
        <v>82386</v>
      </c>
    </row>
    <row r="39961" spans="1:2" x14ac:dyDescent="0.2">
      <c r="A39961" s="112" t="s">
        <v>82387</v>
      </c>
      <c r="B39961" s="112" t="s">
        <v>82388</v>
      </c>
    </row>
    <row r="39962" spans="1:2" x14ac:dyDescent="0.2">
      <c r="A39962" s="112" t="s">
        <v>82389</v>
      </c>
      <c r="B39962" s="112" t="s">
        <v>82390</v>
      </c>
    </row>
    <row r="39963" spans="1:2" x14ac:dyDescent="0.2">
      <c r="A39963" s="112" t="s">
        <v>82391</v>
      </c>
      <c r="B39963" s="112" t="s">
        <v>82392</v>
      </c>
    </row>
    <row r="39964" spans="1:2" x14ac:dyDescent="0.2">
      <c r="A39964" s="112" t="s">
        <v>82393</v>
      </c>
      <c r="B39964" s="112" t="s">
        <v>82394</v>
      </c>
    </row>
    <row r="39965" spans="1:2" x14ac:dyDescent="0.2">
      <c r="A39965" s="112" t="s">
        <v>82395</v>
      </c>
      <c r="B39965" s="112" t="s">
        <v>82396</v>
      </c>
    </row>
    <row r="39966" spans="1:2" x14ac:dyDescent="0.2">
      <c r="A39966" s="112" t="s">
        <v>82397</v>
      </c>
      <c r="B39966" s="112" t="s">
        <v>82398</v>
      </c>
    </row>
    <row r="39967" spans="1:2" x14ac:dyDescent="0.2">
      <c r="A39967" s="112" t="s">
        <v>82399</v>
      </c>
      <c r="B39967" s="112" t="s">
        <v>82400</v>
      </c>
    </row>
    <row r="39968" spans="1:2" x14ac:dyDescent="0.2">
      <c r="A39968" s="112" t="s">
        <v>82401</v>
      </c>
      <c r="B39968" s="112" t="s">
        <v>82402</v>
      </c>
    </row>
    <row r="39969" spans="1:2" x14ac:dyDescent="0.2">
      <c r="A39969" s="112" t="s">
        <v>82403</v>
      </c>
      <c r="B39969" s="112" t="s">
        <v>82404</v>
      </c>
    </row>
    <row r="39970" spans="1:2" x14ac:dyDescent="0.2">
      <c r="A39970" s="112" t="s">
        <v>82405</v>
      </c>
      <c r="B39970" s="112" t="s">
        <v>82406</v>
      </c>
    </row>
    <row r="39971" spans="1:2" x14ac:dyDescent="0.2">
      <c r="A39971" s="112" t="s">
        <v>82407</v>
      </c>
      <c r="B39971" s="112" t="s">
        <v>82408</v>
      </c>
    </row>
    <row r="39972" spans="1:2" x14ac:dyDescent="0.2">
      <c r="A39972" s="112" t="s">
        <v>82409</v>
      </c>
      <c r="B39972" s="112" t="s">
        <v>82410</v>
      </c>
    </row>
    <row r="39973" spans="1:2" x14ac:dyDescent="0.2">
      <c r="A39973" s="112" t="s">
        <v>82411</v>
      </c>
      <c r="B39973" s="112" t="s">
        <v>82412</v>
      </c>
    </row>
    <row r="39974" spans="1:2" x14ac:dyDescent="0.2">
      <c r="A39974" s="112" t="s">
        <v>82413</v>
      </c>
      <c r="B39974" s="112" t="s">
        <v>82414</v>
      </c>
    </row>
    <row r="39975" spans="1:2" x14ac:dyDescent="0.2">
      <c r="A39975" s="112" t="s">
        <v>82415</v>
      </c>
      <c r="B39975" s="112" t="s">
        <v>82416</v>
      </c>
    </row>
    <row r="39976" spans="1:2" x14ac:dyDescent="0.2">
      <c r="A39976" s="112" t="s">
        <v>82417</v>
      </c>
      <c r="B39976" s="112" t="s">
        <v>82418</v>
      </c>
    </row>
    <row r="39977" spans="1:2" x14ac:dyDescent="0.2">
      <c r="A39977" s="112" t="s">
        <v>82419</v>
      </c>
      <c r="B39977" s="112" t="s">
        <v>82420</v>
      </c>
    </row>
    <row r="39978" spans="1:2" x14ac:dyDescent="0.2">
      <c r="A39978" s="112" t="s">
        <v>82421</v>
      </c>
      <c r="B39978" s="112" t="s">
        <v>82422</v>
      </c>
    </row>
    <row r="39979" spans="1:2" x14ac:dyDescent="0.2">
      <c r="A39979" s="112" t="s">
        <v>82423</v>
      </c>
      <c r="B39979" s="112" t="s">
        <v>82424</v>
      </c>
    </row>
    <row r="39980" spans="1:2" x14ac:dyDescent="0.2">
      <c r="A39980" s="112" t="s">
        <v>82425</v>
      </c>
      <c r="B39980" s="112" t="s">
        <v>82426</v>
      </c>
    </row>
    <row r="39981" spans="1:2" x14ac:dyDescent="0.2">
      <c r="A39981" s="112" t="s">
        <v>82427</v>
      </c>
      <c r="B39981" s="112" t="s">
        <v>82428</v>
      </c>
    </row>
    <row r="39982" spans="1:2" x14ac:dyDescent="0.2">
      <c r="A39982" s="112" t="s">
        <v>82429</v>
      </c>
      <c r="B39982" s="112" t="s">
        <v>82430</v>
      </c>
    </row>
    <row r="39983" spans="1:2" x14ac:dyDescent="0.2">
      <c r="A39983" s="112" t="s">
        <v>82431</v>
      </c>
      <c r="B39983" s="112" t="s">
        <v>82432</v>
      </c>
    </row>
    <row r="39984" spans="1:2" x14ac:dyDescent="0.2">
      <c r="A39984" s="112" t="s">
        <v>82433</v>
      </c>
      <c r="B39984" s="112" t="s">
        <v>82434</v>
      </c>
    </row>
    <row r="39985" spans="1:2" x14ac:dyDescent="0.2">
      <c r="A39985" s="112" t="s">
        <v>82435</v>
      </c>
      <c r="B39985" s="112" t="s">
        <v>82436</v>
      </c>
    </row>
    <row r="39986" spans="1:2" x14ac:dyDescent="0.2">
      <c r="A39986" s="112" t="s">
        <v>82437</v>
      </c>
      <c r="B39986" s="112" t="s">
        <v>82438</v>
      </c>
    </row>
    <row r="39987" spans="1:2" x14ac:dyDescent="0.2">
      <c r="A39987" s="112" t="s">
        <v>82439</v>
      </c>
      <c r="B39987" s="112" t="s">
        <v>82440</v>
      </c>
    </row>
    <row r="39988" spans="1:2" x14ac:dyDescent="0.2">
      <c r="A39988" s="112" t="s">
        <v>82441</v>
      </c>
      <c r="B39988" s="112" t="s">
        <v>82442</v>
      </c>
    </row>
    <row r="39989" spans="1:2" x14ac:dyDescent="0.2">
      <c r="A39989" s="112" t="s">
        <v>82443</v>
      </c>
      <c r="B39989" s="112" t="s">
        <v>82444</v>
      </c>
    </row>
    <row r="39990" spans="1:2" x14ac:dyDescent="0.2">
      <c r="A39990" s="112" t="s">
        <v>82445</v>
      </c>
      <c r="B39990" s="112" t="s">
        <v>82446</v>
      </c>
    </row>
    <row r="39991" spans="1:2" x14ac:dyDescent="0.2">
      <c r="A39991" s="112" t="s">
        <v>82447</v>
      </c>
      <c r="B39991" s="112" t="s">
        <v>82448</v>
      </c>
    </row>
    <row r="39992" spans="1:2" x14ac:dyDescent="0.2">
      <c r="A39992" s="112" t="s">
        <v>82449</v>
      </c>
      <c r="B39992" s="112" t="s">
        <v>82450</v>
      </c>
    </row>
    <row r="39993" spans="1:2" x14ac:dyDescent="0.2">
      <c r="A39993" s="112" t="s">
        <v>82451</v>
      </c>
      <c r="B39993" s="112" t="s">
        <v>82452</v>
      </c>
    </row>
    <row r="39994" spans="1:2" x14ac:dyDescent="0.2">
      <c r="A39994" s="112" t="s">
        <v>82453</v>
      </c>
      <c r="B39994" s="112" t="s">
        <v>82454</v>
      </c>
    </row>
    <row r="39995" spans="1:2" x14ac:dyDescent="0.2">
      <c r="A39995" s="112" t="s">
        <v>82455</v>
      </c>
      <c r="B39995" s="112" t="s">
        <v>82456</v>
      </c>
    </row>
    <row r="39996" spans="1:2" x14ac:dyDescent="0.2">
      <c r="A39996" s="112" t="s">
        <v>82457</v>
      </c>
      <c r="B39996" s="112" t="s">
        <v>82458</v>
      </c>
    </row>
    <row r="39997" spans="1:2" x14ac:dyDescent="0.2">
      <c r="A39997" s="112" t="s">
        <v>82459</v>
      </c>
      <c r="B39997" s="112" t="s">
        <v>82460</v>
      </c>
    </row>
    <row r="39998" spans="1:2" x14ac:dyDescent="0.2">
      <c r="A39998" s="112" t="s">
        <v>82461</v>
      </c>
      <c r="B39998" s="112" t="s">
        <v>82462</v>
      </c>
    </row>
    <row r="39999" spans="1:2" x14ac:dyDescent="0.2">
      <c r="A39999" s="112" t="s">
        <v>82463</v>
      </c>
      <c r="B39999" s="112" t="s">
        <v>82464</v>
      </c>
    </row>
    <row r="40000" spans="1:2" x14ac:dyDescent="0.2">
      <c r="A40000" s="112" t="s">
        <v>82465</v>
      </c>
      <c r="B40000" s="112" t="s">
        <v>82466</v>
      </c>
    </row>
    <row r="40001" spans="1:2" x14ac:dyDescent="0.2">
      <c r="A40001" s="112" t="s">
        <v>82467</v>
      </c>
      <c r="B40001" s="112" t="s">
        <v>82468</v>
      </c>
    </row>
    <row r="40002" spans="1:2" x14ac:dyDescent="0.2">
      <c r="A40002" s="112" t="s">
        <v>82469</v>
      </c>
      <c r="B40002" s="112" t="s">
        <v>82470</v>
      </c>
    </row>
    <row r="40003" spans="1:2" x14ac:dyDescent="0.2">
      <c r="A40003" s="112" t="s">
        <v>82471</v>
      </c>
      <c r="B40003" s="112" t="s">
        <v>82472</v>
      </c>
    </row>
    <row r="40004" spans="1:2" x14ac:dyDescent="0.2">
      <c r="A40004" s="112" t="s">
        <v>82473</v>
      </c>
      <c r="B40004" s="112" t="s">
        <v>82474</v>
      </c>
    </row>
    <row r="40005" spans="1:2" x14ac:dyDescent="0.2">
      <c r="A40005" s="112" t="s">
        <v>82475</v>
      </c>
      <c r="B40005" s="112" t="s">
        <v>82476</v>
      </c>
    </row>
    <row r="40006" spans="1:2" x14ac:dyDescent="0.2">
      <c r="A40006" s="112" t="s">
        <v>82477</v>
      </c>
      <c r="B40006" s="112" t="s">
        <v>82478</v>
      </c>
    </row>
    <row r="40007" spans="1:2" x14ac:dyDescent="0.2">
      <c r="A40007" s="112" t="s">
        <v>82479</v>
      </c>
      <c r="B40007" s="112" t="s">
        <v>82480</v>
      </c>
    </row>
    <row r="40008" spans="1:2" x14ac:dyDescent="0.2">
      <c r="A40008" s="112" t="s">
        <v>82481</v>
      </c>
      <c r="B40008" s="112" t="s">
        <v>82482</v>
      </c>
    </row>
    <row r="40009" spans="1:2" x14ac:dyDescent="0.2">
      <c r="A40009" s="112" t="s">
        <v>82483</v>
      </c>
      <c r="B40009" s="112" t="s">
        <v>82484</v>
      </c>
    </row>
    <row r="40010" spans="1:2" x14ac:dyDescent="0.2">
      <c r="A40010" s="112" t="s">
        <v>82485</v>
      </c>
      <c r="B40010" s="112" t="s">
        <v>82486</v>
      </c>
    </row>
    <row r="40011" spans="1:2" x14ac:dyDescent="0.2">
      <c r="A40011" s="112" t="s">
        <v>82487</v>
      </c>
      <c r="B40011" s="112" t="s">
        <v>82488</v>
      </c>
    </row>
    <row r="40012" spans="1:2" x14ac:dyDescent="0.2">
      <c r="A40012" s="112" t="s">
        <v>82489</v>
      </c>
      <c r="B40012" s="112" t="s">
        <v>82490</v>
      </c>
    </row>
    <row r="40013" spans="1:2" x14ac:dyDescent="0.2">
      <c r="A40013" s="112" t="s">
        <v>82491</v>
      </c>
      <c r="B40013" s="112" t="s">
        <v>82492</v>
      </c>
    </row>
    <row r="40014" spans="1:2" x14ac:dyDescent="0.2">
      <c r="A40014" s="112" t="s">
        <v>82493</v>
      </c>
      <c r="B40014" s="112" t="s">
        <v>82494</v>
      </c>
    </row>
    <row r="40015" spans="1:2" x14ac:dyDescent="0.2">
      <c r="A40015" s="112" t="s">
        <v>82495</v>
      </c>
      <c r="B40015" s="112" t="s">
        <v>82496</v>
      </c>
    </row>
    <row r="40016" spans="1:2" x14ac:dyDescent="0.2">
      <c r="A40016" s="112" t="s">
        <v>82497</v>
      </c>
      <c r="B40016" s="112" t="s">
        <v>82498</v>
      </c>
    </row>
    <row r="40017" spans="1:2" x14ac:dyDescent="0.2">
      <c r="A40017" s="112" t="s">
        <v>82499</v>
      </c>
      <c r="B40017" s="112" t="s">
        <v>82500</v>
      </c>
    </row>
    <row r="40018" spans="1:2" x14ac:dyDescent="0.2">
      <c r="A40018" s="112" t="s">
        <v>82501</v>
      </c>
      <c r="B40018" s="112" t="s">
        <v>82502</v>
      </c>
    </row>
    <row r="40019" spans="1:2" x14ac:dyDescent="0.2">
      <c r="A40019" s="112" t="s">
        <v>82503</v>
      </c>
      <c r="B40019" s="112" t="s">
        <v>82504</v>
      </c>
    </row>
    <row r="40020" spans="1:2" x14ac:dyDescent="0.2">
      <c r="A40020" s="112" t="s">
        <v>82505</v>
      </c>
      <c r="B40020" s="112" t="s">
        <v>82506</v>
      </c>
    </row>
    <row r="40021" spans="1:2" x14ac:dyDescent="0.2">
      <c r="A40021" s="112" t="s">
        <v>82507</v>
      </c>
      <c r="B40021" s="112" t="s">
        <v>82508</v>
      </c>
    </row>
    <row r="40022" spans="1:2" x14ac:dyDescent="0.2">
      <c r="A40022" s="112" t="s">
        <v>82509</v>
      </c>
      <c r="B40022" s="112" t="s">
        <v>82510</v>
      </c>
    </row>
    <row r="40023" spans="1:2" x14ac:dyDescent="0.2">
      <c r="A40023" s="112" t="s">
        <v>82511</v>
      </c>
      <c r="B40023" s="112" t="s">
        <v>82512</v>
      </c>
    </row>
    <row r="40024" spans="1:2" x14ac:dyDescent="0.2">
      <c r="A40024" s="112" t="s">
        <v>82513</v>
      </c>
      <c r="B40024" s="112" t="s">
        <v>82514</v>
      </c>
    </row>
    <row r="40025" spans="1:2" x14ac:dyDescent="0.2">
      <c r="A40025" s="112" t="s">
        <v>82515</v>
      </c>
      <c r="B40025" s="112" t="s">
        <v>82516</v>
      </c>
    </row>
    <row r="40026" spans="1:2" x14ac:dyDescent="0.2">
      <c r="A40026" s="112" t="s">
        <v>82517</v>
      </c>
      <c r="B40026" s="112" t="s">
        <v>82518</v>
      </c>
    </row>
    <row r="40027" spans="1:2" x14ac:dyDescent="0.2">
      <c r="A40027" s="112" t="s">
        <v>82519</v>
      </c>
      <c r="B40027" s="112" t="s">
        <v>82520</v>
      </c>
    </row>
    <row r="40028" spans="1:2" x14ac:dyDescent="0.2">
      <c r="A40028" s="112" t="s">
        <v>82521</v>
      </c>
      <c r="B40028" s="112" t="s">
        <v>82522</v>
      </c>
    </row>
    <row r="40029" spans="1:2" x14ac:dyDescent="0.2">
      <c r="A40029" s="112" t="s">
        <v>82523</v>
      </c>
      <c r="B40029" s="112" t="s">
        <v>82524</v>
      </c>
    </row>
    <row r="40030" spans="1:2" x14ac:dyDescent="0.2">
      <c r="A40030" s="112" t="s">
        <v>82525</v>
      </c>
      <c r="B40030" s="112" t="s">
        <v>82526</v>
      </c>
    </row>
    <row r="40031" spans="1:2" x14ac:dyDescent="0.2">
      <c r="A40031" s="112" t="s">
        <v>82527</v>
      </c>
      <c r="B40031" s="112" t="s">
        <v>82528</v>
      </c>
    </row>
    <row r="40032" spans="1:2" x14ac:dyDescent="0.2">
      <c r="A40032" s="112" t="s">
        <v>82529</v>
      </c>
      <c r="B40032" s="112" t="s">
        <v>82530</v>
      </c>
    </row>
    <row r="40033" spans="1:2" x14ac:dyDescent="0.2">
      <c r="A40033" s="112" t="s">
        <v>82531</v>
      </c>
      <c r="B40033" s="112" t="s">
        <v>82532</v>
      </c>
    </row>
    <row r="40034" spans="1:2" x14ac:dyDescent="0.2">
      <c r="A40034" s="112" t="s">
        <v>82533</v>
      </c>
      <c r="B40034" s="112" t="s">
        <v>82534</v>
      </c>
    </row>
    <row r="40035" spans="1:2" x14ac:dyDescent="0.2">
      <c r="A40035" s="112" t="s">
        <v>82535</v>
      </c>
      <c r="B40035" s="112" t="s">
        <v>82536</v>
      </c>
    </row>
    <row r="40036" spans="1:2" x14ac:dyDescent="0.2">
      <c r="A40036" s="112" t="s">
        <v>82537</v>
      </c>
      <c r="B40036" s="112" t="s">
        <v>82538</v>
      </c>
    </row>
    <row r="40037" spans="1:2" x14ac:dyDescent="0.2">
      <c r="A40037" s="112" t="s">
        <v>82539</v>
      </c>
      <c r="B40037" s="112" t="s">
        <v>82540</v>
      </c>
    </row>
    <row r="40038" spans="1:2" x14ac:dyDescent="0.2">
      <c r="A40038" s="112" t="s">
        <v>82541</v>
      </c>
      <c r="B40038" s="112" t="s">
        <v>82542</v>
      </c>
    </row>
    <row r="40039" spans="1:2" x14ac:dyDescent="0.2">
      <c r="A40039" s="112" t="s">
        <v>82543</v>
      </c>
      <c r="B40039" s="112" t="s">
        <v>82544</v>
      </c>
    </row>
    <row r="40040" spans="1:2" x14ac:dyDescent="0.2">
      <c r="A40040" s="112" t="s">
        <v>82545</v>
      </c>
      <c r="B40040" s="112" t="s">
        <v>82546</v>
      </c>
    </row>
    <row r="40041" spans="1:2" x14ac:dyDescent="0.2">
      <c r="A40041" s="112" t="s">
        <v>82547</v>
      </c>
      <c r="B40041" s="112" t="s">
        <v>82548</v>
      </c>
    </row>
    <row r="40042" spans="1:2" x14ac:dyDescent="0.2">
      <c r="A40042" s="112" t="s">
        <v>82549</v>
      </c>
      <c r="B40042" s="112" t="s">
        <v>82550</v>
      </c>
    </row>
    <row r="40043" spans="1:2" x14ac:dyDescent="0.2">
      <c r="A40043" s="112" t="s">
        <v>82551</v>
      </c>
      <c r="B40043" s="112" t="s">
        <v>82552</v>
      </c>
    </row>
    <row r="40044" spans="1:2" x14ac:dyDescent="0.2">
      <c r="A40044" s="112" t="s">
        <v>82553</v>
      </c>
      <c r="B40044" s="112" t="s">
        <v>82554</v>
      </c>
    </row>
    <row r="40045" spans="1:2" x14ac:dyDescent="0.2">
      <c r="A40045" s="112" t="s">
        <v>82555</v>
      </c>
      <c r="B40045" s="112" t="s">
        <v>82556</v>
      </c>
    </row>
    <row r="40046" spans="1:2" x14ac:dyDescent="0.2">
      <c r="A40046" s="112" t="s">
        <v>82557</v>
      </c>
      <c r="B40046" s="112" t="s">
        <v>82558</v>
      </c>
    </row>
    <row r="40047" spans="1:2" x14ac:dyDescent="0.2">
      <c r="A40047" s="112" t="s">
        <v>82559</v>
      </c>
      <c r="B40047" s="112" t="s">
        <v>82560</v>
      </c>
    </row>
    <row r="40048" spans="1:2" x14ac:dyDescent="0.2">
      <c r="A40048" s="112" t="s">
        <v>82561</v>
      </c>
      <c r="B40048" s="112" t="s">
        <v>82562</v>
      </c>
    </row>
    <row r="40049" spans="1:2" x14ac:dyDescent="0.2">
      <c r="A40049" s="112" t="s">
        <v>82563</v>
      </c>
      <c r="B40049" s="112" t="s">
        <v>82564</v>
      </c>
    </row>
    <row r="40050" spans="1:2" x14ac:dyDescent="0.2">
      <c r="A40050" s="112" t="s">
        <v>82565</v>
      </c>
      <c r="B40050" s="112" t="s">
        <v>82566</v>
      </c>
    </row>
    <row r="40051" spans="1:2" x14ac:dyDescent="0.2">
      <c r="A40051" s="112" t="s">
        <v>82567</v>
      </c>
      <c r="B40051" s="112" t="s">
        <v>82568</v>
      </c>
    </row>
    <row r="40052" spans="1:2" x14ac:dyDescent="0.2">
      <c r="A40052" s="112" t="s">
        <v>82569</v>
      </c>
      <c r="B40052" s="112" t="s">
        <v>82570</v>
      </c>
    </row>
    <row r="40053" spans="1:2" x14ac:dyDescent="0.2">
      <c r="A40053" s="112" t="s">
        <v>82571</v>
      </c>
      <c r="B40053" s="112" t="s">
        <v>82572</v>
      </c>
    </row>
    <row r="40054" spans="1:2" x14ac:dyDescent="0.2">
      <c r="A40054" s="112" t="s">
        <v>82573</v>
      </c>
      <c r="B40054" s="112" t="s">
        <v>82574</v>
      </c>
    </row>
    <row r="40055" spans="1:2" x14ac:dyDescent="0.2">
      <c r="A40055" s="112" t="s">
        <v>82575</v>
      </c>
      <c r="B40055" s="112" t="s">
        <v>82576</v>
      </c>
    </row>
    <row r="40056" spans="1:2" x14ac:dyDescent="0.2">
      <c r="A40056" s="112" t="s">
        <v>82577</v>
      </c>
      <c r="B40056" s="112" t="s">
        <v>82578</v>
      </c>
    </row>
    <row r="40057" spans="1:2" x14ac:dyDescent="0.2">
      <c r="A40057" s="112" t="s">
        <v>82579</v>
      </c>
      <c r="B40057" s="112" t="s">
        <v>82580</v>
      </c>
    </row>
    <row r="40058" spans="1:2" x14ac:dyDescent="0.2">
      <c r="A40058" s="112" t="s">
        <v>82581</v>
      </c>
      <c r="B40058" s="112" t="s">
        <v>82582</v>
      </c>
    </row>
    <row r="40059" spans="1:2" x14ac:dyDescent="0.2">
      <c r="A40059" s="112" t="s">
        <v>82583</v>
      </c>
      <c r="B40059" s="112" t="s">
        <v>82584</v>
      </c>
    </row>
    <row r="40060" spans="1:2" x14ac:dyDescent="0.2">
      <c r="A40060" s="112" t="s">
        <v>82585</v>
      </c>
      <c r="B40060" s="112" t="s">
        <v>82586</v>
      </c>
    </row>
    <row r="40061" spans="1:2" x14ac:dyDescent="0.2">
      <c r="A40061" s="112" t="s">
        <v>82587</v>
      </c>
      <c r="B40061" s="112" t="s">
        <v>82588</v>
      </c>
    </row>
    <row r="40062" spans="1:2" x14ac:dyDescent="0.2">
      <c r="A40062" s="112" t="s">
        <v>82589</v>
      </c>
      <c r="B40062" s="112" t="s">
        <v>82590</v>
      </c>
    </row>
    <row r="40063" spans="1:2" x14ac:dyDescent="0.2">
      <c r="A40063" s="112" t="s">
        <v>82591</v>
      </c>
      <c r="B40063" s="112" t="s">
        <v>82592</v>
      </c>
    </row>
    <row r="40064" spans="1:2" x14ac:dyDescent="0.2">
      <c r="A40064" s="112" t="s">
        <v>82593</v>
      </c>
      <c r="B40064" s="112" t="s">
        <v>82594</v>
      </c>
    </row>
    <row r="40065" spans="1:2" x14ac:dyDescent="0.2">
      <c r="A40065" s="112" t="s">
        <v>82595</v>
      </c>
      <c r="B40065" s="112" t="s">
        <v>82596</v>
      </c>
    </row>
    <row r="40066" spans="1:2" x14ac:dyDescent="0.2">
      <c r="A40066" s="112" t="s">
        <v>82597</v>
      </c>
      <c r="B40066" s="112" t="s">
        <v>82598</v>
      </c>
    </row>
    <row r="40067" spans="1:2" x14ac:dyDescent="0.2">
      <c r="A40067" s="112" t="s">
        <v>82599</v>
      </c>
      <c r="B40067" s="112" t="s">
        <v>82600</v>
      </c>
    </row>
    <row r="40068" spans="1:2" x14ac:dyDescent="0.2">
      <c r="A40068" s="112" t="s">
        <v>82601</v>
      </c>
      <c r="B40068" s="112" t="s">
        <v>82602</v>
      </c>
    </row>
    <row r="40069" spans="1:2" x14ac:dyDescent="0.2">
      <c r="A40069" s="112" t="s">
        <v>82603</v>
      </c>
      <c r="B40069" s="112" t="s">
        <v>82604</v>
      </c>
    </row>
    <row r="40070" spans="1:2" x14ac:dyDescent="0.2">
      <c r="A40070" s="112" t="s">
        <v>82605</v>
      </c>
      <c r="B40070" s="112" t="s">
        <v>82606</v>
      </c>
    </row>
    <row r="40071" spans="1:2" x14ac:dyDescent="0.2">
      <c r="A40071" s="112" t="s">
        <v>82607</v>
      </c>
      <c r="B40071" s="112" t="s">
        <v>82608</v>
      </c>
    </row>
    <row r="40072" spans="1:2" x14ac:dyDescent="0.2">
      <c r="A40072" s="112" t="s">
        <v>82609</v>
      </c>
      <c r="B40072" s="112" t="s">
        <v>82610</v>
      </c>
    </row>
    <row r="40073" spans="1:2" x14ac:dyDescent="0.2">
      <c r="A40073" s="112" t="s">
        <v>82611</v>
      </c>
      <c r="B40073" s="112" t="s">
        <v>82612</v>
      </c>
    </row>
    <row r="40074" spans="1:2" x14ac:dyDescent="0.2">
      <c r="A40074" s="112" t="s">
        <v>82613</v>
      </c>
      <c r="B40074" s="112" t="s">
        <v>82614</v>
      </c>
    </row>
    <row r="40075" spans="1:2" x14ac:dyDescent="0.2">
      <c r="A40075" s="112" t="s">
        <v>82615</v>
      </c>
      <c r="B40075" s="112" t="s">
        <v>82616</v>
      </c>
    </row>
    <row r="40076" spans="1:2" x14ac:dyDescent="0.2">
      <c r="A40076" s="112" t="s">
        <v>82617</v>
      </c>
      <c r="B40076" s="112" t="s">
        <v>82618</v>
      </c>
    </row>
    <row r="40077" spans="1:2" x14ac:dyDescent="0.2">
      <c r="A40077" s="112" t="s">
        <v>82619</v>
      </c>
      <c r="B40077" s="112" t="s">
        <v>82620</v>
      </c>
    </row>
    <row r="40078" spans="1:2" x14ac:dyDescent="0.2">
      <c r="A40078" s="112" t="s">
        <v>82621</v>
      </c>
      <c r="B40078" s="112" t="s">
        <v>82622</v>
      </c>
    </row>
    <row r="40079" spans="1:2" x14ac:dyDescent="0.2">
      <c r="A40079" s="112" t="s">
        <v>82623</v>
      </c>
      <c r="B40079" s="112" t="s">
        <v>82624</v>
      </c>
    </row>
    <row r="40080" spans="1:2" x14ac:dyDescent="0.2">
      <c r="A40080" s="112" t="s">
        <v>82625</v>
      </c>
      <c r="B40080" s="112" t="s">
        <v>82626</v>
      </c>
    </row>
    <row r="40081" spans="1:2" x14ac:dyDescent="0.2">
      <c r="A40081" s="112" t="s">
        <v>82627</v>
      </c>
      <c r="B40081" s="112" t="s">
        <v>82628</v>
      </c>
    </row>
    <row r="40082" spans="1:2" x14ac:dyDescent="0.2">
      <c r="A40082" s="112" t="s">
        <v>82629</v>
      </c>
      <c r="B40082" s="112" t="s">
        <v>82630</v>
      </c>
    </row>
    <row r="40083" spans="1:2" x14ac:dyDescent="0.2">
      <c r="A40083" s="112" t="s">
        <v>82631</v>
      </c>
      <c r="B40083" s="112" t="s">
        <v>82632</v>
      </c>
    </row>
    <row r="40084" spans="1:2" x14ac:dyDescent="0.2">
      <c r="A40084" s="112" t="s">
        <v>82633</v>
      </c>
      <c r="B40084" s="112" t="s">
        <v>82634</v>
      </c>
    </row>
    <row r="40085" spans="1:2" x14ac:dyDescent="0.2">
      <c r="A40085" s="112" t="s">
        <v>82635</v>
      </c>
      <c r="B40085" s="112" t="s">
        <v>82636</v>
      </c>
    </row>
    <row r="40086" spans="1:2" x14ac:dyDescent="0.2">
      <c r="A40086" s="112" t="s">
        <v>82637</v>
      </c>
      <c r="B40086" s="112" t="s">
        <v>82638</v>
      </c>
    </row>
    <row r="40087" spans="1:2" x14ac:dyDescent="0.2">
      <c r="A40087" s="112" t="s">
        <v>82639</v>
      </c>
      <c r="B40087" s="112" t="s">
        <v>82640</v>
      </c>
    </row>
    <row r="40088" spans="1:2" x14ac:dyDescent="0.2">
      <c r="A40088" s="112" t="s">
        <v>82641</v>
      </c>
      <c r="B40088" s="112" t="s">
        <v>82642</v>
      </c>
    </row>
    <row r="40089" spans="1:2" x14ac:dyDescent="0.2">
      <c r="A40089" s="112" t="s">
        <v>82643</v>
      </c>
      <c r="B40089" s="112" t="s">
        <v>82644</v>
      </c>
    </row>
    <row r="40090" spans="1:2" x14ac:dyDescent="0.2">
      <c r="A40090" s="112" t="s">
        <v>82645</v>
      </c>
      <c r="B40090" s="112" t="s">
        <v>82646</v>
      </c>
    </row>
    <row r="40091" spans="1:2" x14ac:dyDescent="0.2">
      <c r="A40091" s="112" t="s">
        <v>82647</v>
      </c>
      <c r="B40091" s="112" t="s">
        <v>82648</v>
      </c>
    </row>
    <row r="40092" spans="1:2" x14ac:dyDescent="0.2">
      <c r="A40092" s="112" t="s">
        <v>82649</v>
      </c>
      <c r="B40092" s="112" t="s">
        <v>82650</v>
      </c>
    </row>
    <row r="40093" spans="1:2" x14ac:dyDescent="0.2">
      <c r="A40093" s="112" t="s">
        <v>82651</v>
      </c>
      <c r="B40093" s="112" t="s">
        <v>82652</v>
      </c>
    </row>
    <row r="40094" spans="1:2" x14ac:dyDescent="0.2">
      <c r="A40094" s="112" t="s">
        <v>82653</v>
      </c>
      <c r="B40094" s="112" t="s">
        <v>82654</v>
      </c>
    </row>
    <row r="40095" spans="1:2" x14ac:dyDescent="0.2">
      <c r="A40095" s="112" t="s">
        <v>82655</v>
      </c>
      <c r="B40095" s="112" t="s">
        <v>82656</v>
      </c>
    </row>
    <row r="40096" spans="1:2" x14ac:dyDescent="0.2">
      <c r="A40096" s="112" t="s">
        <v>82657</v>
      </c>
      <c r="B40096" s="112" t="s">
        <v>82658</v>
      </c>
    </row>
    <row r="40097" spans="1:2" x14ac:dyDescent="0.2">
      <c r="A40097" s="112" t="s">
        <v>82659</v>
      </c>
      <c r="B40097" s="112" t="s">
        <v>82660</v>
      </c>
    </row>
    <row r="40098" spans="1:2" x14ac:dyDescent="0.2">
      <c r="A40098" s="112" t="s">
        <v>82661</v>
      </c>
      <c r="B40098" s="112" t="s">
        <v>82662</v>
      </c>
    </row>
    <row r="40099" spans="1:2" x14ac:dyDescent="0.2">
      <c r="A40099" s="112" t="s">
        <v>82663</v>
      </c>
      <c r="B40099" s="112" t="s">
        <v>82664</v>
      </c>
    </row>
    <row r="40100" spans="1:2" x14ac:dyDescent="0.2">
      <c r="A40100" s="112" t="s">
        <v>82665</v>
      </c>
      <c r="B40100" s="112" t="s">
        <v>82666</v>
      </c>
    </row>
    <row r="40101" spans="1:2" x14ac:dyDescent="0.2">
      <c r="A40101" s="112" t="s">
        <v>82667</v>
      </c>
      <c r="B40101" s="112" t="s">
        <v>82668</v>
      </c>
    </row>
    <row r="40102" spans="1:2" x14ac:dyDescent="0.2">
      <c r="A40102" s="112" t="s">
        <v>82669</v>
      </c>
      <c r="B40102" s="112" t="s">
        <v>82670</v>
      </c>
    </row>
    <row r="40103" spans="1:2" x14ac:dyDescent="0.2">
      <c r="A40103" s="112" t="s">
        <v>82671</v>
      </c>
      <c r="B40103" s="112" t="s">
        <v>82672</v>
      </c>
    </row>
    <row r="40104" spans="1:2" x14ac:dyDescent="0.2">
      <c r="A40104" s="112" t="s">
        <v>82673</v>
      </c>
      <c r="B40104" s="112" t="s">
        <v>82674</v>
      </c>
    </row>
    <row r="40105" spans="1:2" x14ac:dyDescent="0.2">
      <c r="A40105" s="112" t="s">
        <v>82675</v>
      </c>
      <c r="B40105" s="112" t="s">
        <v>82676</v>
      </c>
    </row>
    <row r="40106" spans="1:2" x14ac:dyDescent="0.2">
      <c r="A40106" s="112" t="s">
        <v>82677</v>
      </c>
      <c r="B40106" s="112" t="s">
        <v>82678</v>
      </c>
    </row>
    <row r="40107" spans="1:2" x14ac:dyDescent="0.2">
      <c r="A40107" s="112" t="s">
        <v>82679</v>
      </c>
      <c r="B40107" s="112" t="s">
        <v>82680</v>
      </c>
    </row>
    <row r="40108" spans="1:2" x14ac:dyDescent="0.2">
      <c r="A40108" s="112" t="s">
        <v>82681</v>
      </c>
      <c r="B40108" s="112" t="s">
        <v>82682</v>
      </c>
    </row>
    <row r="40109" spans="1:2" x14ac:dyDescent="0.2">
      <c r="A40109" s="112" t="s">
        <v>82683</v>
      </c>
      <c r="B40109" s="112" t="s">
        <v>82684</v>
      </c>
    </row>
    <row r="40110" spans="1:2" x14ac:dyDescent="0.2">
      <c r="A40110" s="112" t="s">
        <v>82685</v>
      </c>
      <c r="B40110" s="112" t="s">
        <v>82686</v>
      </c>
    </row>
    <row r="40111" spans="1:2" x14ac:dyDescent="0.2">
      <c r="A40111" s="112" t="s">
        <v>82687</v>
      </c>
      <c r="B40111" s="112" t="s">
        <v>82688</v>
      </c>
    </row>
    <row r="40112" spans="1:2" x14ac:dyDescent="0.2">
      <c r="A40112" s="112" t="s">
        <v>82689</v>
      </c>
      <c r="B40112" s="112" t="s">
        <v>82690</v>
      </c>
    </row>
    <row r="40113" spans="1:2" x14ac:dyDescent="0.2">
      <c r="A40113" s="112" t="s">
        <v>82691</v>
      </c>
      <c r="B40113" s="112" t="s">
        <v>82692</v>
      </c>
    </row>
    <row r="40114" spans="1:2" x14ac:dyDescent="0.2">
      <c r="A40114" s="112" t="s">
        <v>82693</v>
      </c>
      <c r="B40114" s="112" t="s">
        <v>82694</v>
      </c>
    </row>
    <row r="40115" spans="1:2" x14ac:dyDescent="0.2">
      <c r="A40115" s="112" t="s">
        <v>82695</v>
      </c>
      <c r="B40115" s="112" t="s">
        <v>82696</v>
      </c>
    </row>
    <row r="40116" spans="1:2" x14ac:dyDescent="0.2">
      <c r="A40116" s="112" t="s">
        <v>82697</v>
      </c>
      <c r="B40116" s="112" t="s">
        <v>82698</v>
      </c>
    </row>
    <row r="40117" spans="1:2" x14ac:dyDescent="0.2">
      <c r="A40117" s="112" t="s">
        <v>82699</v>
      </c>
      <c r="B40117" s="112" t="s">
        <v>82700</v>
      </c>
    </row>
    <row r="40118" spans="1:2" x14ac:dyDescent="0.2">
      <c r="A40118" s="112" t="s">
        <v>82701</v>
      </c>
      <c r="B40118" s="112" t="s">
        <v>82702</v>
      </c>
    </row>
    <row r="40119" spans="1:2" x14ac:dyDescent="0.2">
      <c r="A40119" s="112" t="s">
        <v>82703</v>
      </c>
      <c r="B40119" s="112" t="s">
        <v>82704</v>
      </c>
    </row>
    <row r="40120" spans="1:2" x14ac:dyDescent="0.2">
      <c r="A40120" s="112" t="s">
        <v>82705</v>
      </c>
      <c r="B40120" s="112" t="s">
        <v>82706</v>
      </c>
    </row>
    <row r="40121" spans="1:2" x14ac:dyDescent="0.2">
      <c r="A40121" s="112" t="s">
        <v>82707</v>
      </c>
      <c r="B40121" s="112" t="s">
        <v>82708</v>
      </c>
    </row>
    <row r="40122" spans="1:2" x14ac:dyDescent="0.2">
      <c r="A40122" s="112" t="s">
        <v>82709</v>
      </c>
      <c r="B40122" s="112" t="s">
        <v>82710</v>
      </c>
    </row>
    <row r="40123" spans="1:2" x14ac:dyDescent="0.2">
      <c r="A40123" s="112" t="s">
        <v>82711</v>
      </c>
      <c r="B40123" s="112" t="s">
        <v>82712</v>
      </c>
    </row>
    <row r="40124" spans="1:2" x14ac:dyDescent="0.2">
      <c r="A40124" s="112" t="s">
        <v>82713</v>
      </c>
      <c r="B40124" s="112" t="s">
        <v>82714</v>
      </c>
    </row>
    <row r="40125" spans="1:2" x14ac:dyDescent="0.2">
      <c r="A40125" s="112" t="s">
        <v>82715</v>
      </c>
      <c r="B40125" s="112" t="s">
        <v>82716</v>
      </c>
    </row>
    <row r="40126" spans="1:2" x14ac:dyDescent="0.2">
      <c r="A40126" s="112" t="s">
        <v>82717</v>
      </c>
      <c r="B40126" s="112" t="s">
        <v>82718</v>
      </c>
    </row>
    <row r="40127" spans="1:2" x14ac:dyDescent="0.2">
      <c r="A40127" s="112" t="s">
        <v>82719</v>
      </c>
      <c r="B40127" s="112" t="s">
        <v>82720</v>
      </c>
    </row>
    <row r="40128" spans="1:2" x14ac:dyDescent="0.2">
      <c r="A40128" s="112" t="s">
        <v>82721</v>
      </c>
      <c r="B40128" s="112" t="s">
        <v>82722</v>
      </c>
    </row>
    <row r="40129" spans="1:2" x14ac:dyDescent="0.2">
      <c r="A40129" s="112" t="s">
        <v>82723</v>
      </c>
      <c r="B40129" s="112" t="s">
        <v>82724</v>
      </c>
    </row>
    <row r="40130" spans="1:2" x14ac:dyDescent="0.2">
      <c r="A40130" s="112" t="s">
        <v>82725</v>
      </c>
      <c r="B40130" s="112" t="s">
        <v>82726</v>
      </c>
    </row>
    <row r="40131" spans="1:2" x14ac:dyDescent="0.2">
      <c r="A40131" s="112" t="s">
        <v>82727</v>
      </c>
      <c r="B40131" s="112" t="s">
        <v>82728</v>
      </c>
    </row>
    <row r="40132" spans="1:2" x14ac:dyDescent="0.2">
      <c r="A40132" s="112" t="s">
        <v>82729</v>
      </c>
      <c r="B40132" s="112" t="s">
        <v>82730</v>
      </c>
    </row>
    <row r="40133" spans="1:2" x14ac:dyDescent="0.2">
      <c r="A40133" s="112" t="s">
        <v>82731</v>
      </c>
      <c r="B40133" s="112" t="s">
        <v>82732</v>
      </c>
    </row>
    <row r="40134" spans="1:2" x14ac:dyDescent="0.2">
      <c r="A40134" s="112" t="s">
        <v>82733</v>
      </c>
      <c r="B40134" s="112" t="s">
        <v>82734</v>
      </c>
    </row>
    <row r="40135" spans="1:2" x14ac:dyDescent="0.2">
      <c r="A40135" s="112" t="s">
        <v>82735</v>
      </c>
      <c r="B40135" s="112" t="s">
        <v>82736</v>
      </c>
    </row>
    <row r="40136" spans="1:2" x14ac:dyDescent="0.2">
      <c r="A40136" s="112" t="s">
        <v>82737</v>
      </c>
      <c r="B40136" s="112" t="s">
        <v>82738</v>
      </c>
    </row>
    <row r="40137" spans="1:2" x14ac:dyDescent="0.2">
      <c r="A40137" s="112" t="s">
        <v>82739</v>
      </c>
      <c r="B40137" s="112" t="s">
        <v>82740</v>
      </c>
    </row>
    <row r="40138" spans="1:2" x14ac:dyDescent="0.2">
      <c r="A40138" s="112" t="s">
        <v>82741</v>
      </c>
      <c r="B40138" s="112" t="s">
        <v>82742</v>
      </c>
    </row>
    <row r="40139" spans="1:2" x14ac:dyDescent="0.2">
      <c r="A40139" s="112" t="s">
        <v>82743</v>
      </c>
      <c r="B40139" s="112" t="s">
        <v>82744</v>
      </c>
    </row>
    <row r="40140" spans="1:2" x14ac:dyDescent="0.2">
      <c r="A40140" s="112" t="s">
        <v>82745</v>
      </c>
      <c r="B40140" s="112" t="s">
        <v>82746</v>
      </c>
    </row>
    <row r="40141" spans="1:2" x14ac:dyDescent="0.2">
      <c r="A40141" s="112" t="s">
        <v>82747</v>
      </c>
      <c r="B40141" s="112" t="s">
        <v>82748</v>
      </c>
    </row>
    <row r="40142" spans="1:2" x14ac:dyDescent="0.2">
      <c r="A40142" s="112" t="s">
        <v>82749</v>
      </c>
      <c r="B40142" s="112" t="s">
        <v>82750</v>
      </c>
    </row>
    <row r="40143" spans="1:2" x14ac:dyDescent="0.2">
      <c r="A40143" s="112" t="s">
        <v>82751</v>
      </c>
      <c r="B40143" s="112" t="s">
        <v>82752</v>
      </c>
    </row>
    <row r="40144" spans="1:2" x14ac:dyDescent="0.2">
      <c r="A40144" s="112" t="s">
        <v>82753</v>
      </c>
      <c r="B40144" s="112" t="s">
        <v>82754</v>
      </c>
    </row>
    <row r="40145" spans="1:2" x14ac:dyDescent="0.2">
      <c r="A40145" s="112" t="s">
        <v>82755</v>
      </c>
      <c r="B40145" s="112" t="s">
        <v>82756</v>
      </c>
    </row>
    <row r="40146" spans="1:2" x14ac:dyDescent="0.2">
      <c r="A40146" s="112" t="s">
        <v>82757</v>
      </c>
      <c r="B40146" s="112" t="s">
        <v>82758</v>
      </c>
    </row>
    <row r="40147" spans="1:2" x14ac:dyDescent="0.2">
      <c r="A40147" s="112" t="s">
        <v>82759</v>
      </c>
      <c r="B40147" s="112" t="s">
        <v>82760</v>
      </c>
    </row>
    <row r="40148" spans="1:2" x14ac:dyDescent="0.2">
      <c r="A40148" s="112" t="s">
        <v>82761</v>
      </c>
      <c r="B40148" s="112" t="s">
        <v>82762</v>
      </c>
    </row>
    <row r="40149" spans="1:2" x14ac:dyDescent="0.2">
      <c r="A40149" s="112" t="s">
        <v>82763</v>
      </c>
      <c r="B40149" s="112" t="s">
        <v>82764</v>
      </c>
    </row>
    <row r="40150" spans="1:2" x14ac:dyDescent="0.2">
      <c r="A40150" s="112" t="s">
        <v>82765</v>
      </c>
      <c r="B40150" s="112" t="s">
        <v>82766</v>
      </c>
    </row>
    <row r="40151" spans="1:2" x14ac:dyDescent="0.2">
      <c r="A40151" s="112" t="s">
        <v>82767</v>
      </c>
      <c r="B40151" s="112" t="s">
        <v>82768</v>
      </c>
    </row>
    <row r="40152" spans="1:2" x14ac:dyDescent="0.2">
      <c r="A40152" s="112" t="s">
        <v>82769</v>
      </c>
      <c r="B40152" s="112" t="s">
        <v>82770</v>
      </c>
    </row>
    <row r="40153" spans="1:2" x14ac:dyDescent="0.2">
      <c r="A40153" s="112" t="s">
        <v>82771</v>
      </c>
      <c r="B40153" s="112" t="s">
        <v>82772</v>
      </c>
    </row>
    <row r="40154" spans="1:2" x14ac:dyDescent="0.2">
      <c r="A40154" s="112" t="s">
        <v>82773</v>
      </c>
      <c r="B40154" s="112" t="s">
        <v>82774</v>
      </c>
    </row>
    <row r="40155" spans="1:2" x14ac:dyDescent="0.2">
      <c r="A40155" s="112" t="s">
        <v>82775</v>
      </c>
      <c r="B40155" s="112" t="s">
        <v>82776</v>
      </c>
    </row>
    <row r="40156" spans="1:2" x14ac:dyDescent="0.2">
      <c r="A40156" s="112" t="s">
        <v>82777</v>
      </c>
      <c r="B40156" s="112" t="s">
        <v>82778</v>
      </c>
    </row>
    <row r="40157" spans="1:2" x14ac:dyDescent="0.2">
      <c r="A40157" s="112" t="s">
        <v>82779</v>
      </c>
      <c r="B40157" s="112" t="s">
        <v>82780</v>
      </c>
    </row>
    <row r="40158" spans="1:2" x14ac:dyDescent="0.2">
      <c r="A40158" s="112" t="s">
        <v>82781</v>
      </c>
      <c r="B40158" s="112" t="s">
        <v>82782</v>
      </c>
    </row>
    <row r="40159" spans="1:2" x14ac:dyDescent="0.2">
      <c r="A40159" s="112" t="s">
        <v>82783</v>
      </c>
      <c r="B40159" s="112" t="s">
        <v>82784</v>
      </c>
    </row>
    <row r="40160" spans="1:2" x14ac:dyDescent="0.2">
      <c r="A40160" s="112" t="s">
        <v>82785</v>
      </c>
      <c r="B40160" s="112" t="s">
        <v>82786</v>
      </c>
    </row>
    <row r="40161" spans="1:2" x14ac:dyDescent="0.2">
      <c r="A40161" s="112" t="s">
        <v>82787</v>
      </c>
      <c r="B40161" s="112" t="s">
        <v>82788</v>
      </c>
    </row>
    <row r="40162" spans="1:2" x14ac:dyDescent="0.2">
      <c r="A40162" s="112" t="s">
        <v>82789</v>
      </c>
      <c r="B40162" s="112" t="s">
        <v>82790</v>
      </c>
    </row>
    <row r="40163" spans="1:2" x14ac:dyDescent="0.2">
      <c r="A40163" s="112" t="s">
        <v>82791</v>
      </c>
      <c r="B40163" s="112" t="s">
        <v>82792</v>
      </c>
    </row>
    <row r="40164" spans="1:2" x14ac:dyDescent="0.2">
      <c r="A40164" s="112" t="s">
        <v>82793</v>
      </c>
      <c r="B40164" s="112" t="s">
        <v>82794</v>
      </c>
    </row>
    <row r="40165" spans="1:2" x14ac:dyDescent="0.2">
      <c r="A40165" s="112" t="s">
        <v>82795</v>
      </c>
      <c r="B40165" s="112" t="s">
        <v>82796</v>
      </c>
    </row>
    <row r="40166" spans="1:2" x14ac:dyDescent="0.2">
      <c r="A40166" s="112" t="s">
        <v>82797</v>
      </c>
      <c r="B40166" s="112" t="s">
        <v>82798</v>
      </c>
    </row>
    <row r="40167" spans="1:2" x14ac:dyDescent="0.2">
      <c r="A40167" s="112" t="s">
        <v>82799</v>
      </c>
      <c r="B40167" s="112" t="s">
        <v>82800</v>
      </c>
    </row>
    <row r="40168" spans="1:2" x14ac:dyDescent="0.2">
      <c r="A40168" s="112" t="s">
        <v>82801</v>
      </c>
      <c r="B40168" s="112" t="s">
        <v>82802</v>
      </c>
    </row>
    <row r="40169" spans="1:2" x14ac:dyDescent="0.2">
      <c r="A40169" s="112" t="s">
        <v>82803</v>
      </c>
      <c r="B40169" s="112" t="s">
        <v>82804</v>
      </c>
    </row>
    <row r="40170" spans="1:2" x14ac:dyDescent="0.2">
      <c r="A40170" s="112" t="s">
        <v>82805</v>
      </c>
      <c r="B40170" s="112" t="s">
        <v>82806</v>
      </c>
    </row>
    <row r="40171" spans="1:2" x14ac:dyDescent="0.2">
      <c r="A40171" s="112" t="s">
        <v>82807</v>
      </c>
      <c r="B40171" s="112" t="s">
        <v>82808</v>
      </c>
    </row>
    <row r="40172" spans="1:2" x14ac:dyDescent="0.2">
      <c r="A40172" s="112" t="s">
        <v>82809</v>
      </c>
      <c r="B40172" s="112" t="s">
        <v>82810</v>
      </c>
    </row>
    <row r="40173" spans="1:2" x14ac:dyDescent="0.2">
      <c r="A40173" s="112" t="s">
        <v>82811</v>
      </c>
      <c r="B40173" s="112" t="s">
        <v>82812</v>
      </c>
    </row>
    <row r="40174" spans="1:2" x14ac:dyDescent="0.2">
      <c r="A40174" s="112" t="s">
        <v>82813</v>
      </c>
      <c r="B40174" s="112" t="s">
        <v>82814</v>
      </c>
    </row>
    <row r="40175" spans="1:2" x14ac:dyDescent="0.2">
      <c r="A40175" s="112" t="s">
        <v>82815</v>
      </c>
      <c r="B40175" s="112" t="s">
        <v>82816</v>
      </c>
    </row>
    <row r="40176" spans="1:2" x14ac:dyDescent="0.2">
      <c r="A40176" s="112" t="s">
        <v>82817</v>
      </c>
      <c r="B40176" s="112" t="s">
        <v>82818</v>
      </c>
    </row>
    <row r="40177" spans="1:2" x14ac:dyDescent="0.2">
      <c r="A40177" s="112" t="s">
        <v>82819</v>
      </c>
      <c r="B40177" s="112" t="s">
        <v>82820</v>
      </c>
    </row>
    <row r="40178" spans="1:2" x14ac:dyDescent="0.2">
      <c r="A40178" s="112" t="s">
        <v>82821</v>
      </c>
      <c r="B40178" s="112" t="s">
        <v>82822</v>
      </c>
    </row>
    <row r="40179" spans="1:2" x14ac:dyDescent="0.2">
      <c r="A40179" s="112" t="s">
        <v>82823</v>
      </c>
      <c r="B40179" s="112" t="s">
        <v>82824</v>
      </c>
    </row>
    <row r="40180" spans="1:2" x14ac:dyDescent="0.2">
      <c r="A40180" s="112" t="s">
        <v>82825</v>
      </c>
      <c r="B40180" s="112" t="s">
        <v>82826</v>
      </c>
    </row>
    <row r="40181" spans="1:2" x14ac:dyDescent="0.2">
      <c r="A40181" s="112" t="s">
        <v>82827</v>
      </c>
      <c r="B40181" s="112" t="s">
        <v>82828</v>
      </c>
    </row>
    <row r="40182" spans="1:2" x14ac:dyDescent="0.2">
      <c r="A40182" s="112" t="s">
        <v>82829</v>
      </c>
      <c r="B40182" s="112" t="s">
        <v>82830</v>
      </c>
    </row>
    <row r="40183" spans="1:2" x14ac:dyDescent="0.2">
      <c r="A40183" s="112" t="s">
        <v>82831</v>
      </c>
      <c r="B40183" s="112" t="s">
        <v>82832</v>
      </c>
    </row>
    <row r="40184" spans="1:2" x14ac:dyDescent="0.2">
      <c r="A40184" s="112" t="s">
        <v>82833</v>
      </c>
      <c r="B40184" s="112" t="s">
        <v>82834</v>
      </c>
    </row>
    <row r="40185" spans="1:2" x14ac:dyDescent="0.2">
      <c r="A40185" s="112" t="s">
        <v>82835</v>
      </c>
      <c r="B40185" s="112" t="s">
        <v>82836</v>
      </c>
    </row>
    <row r="40186" spans="1:2" x14ac:dyDescent="0.2">
      <c r="A40186" s="112" t="s">
        <v>82837</v>
      </c>
      <c r="B40186" s="112" t="s">
        <v>82838</v>
      </c>
    </row>
    <row r="40187" spans="1:2" x14ac:dyDescent="0.2">
      <c r="A40187" s="112" t="s">
        <v>82839</v>
      </c>
      <c r="B40187" s="112" t="s">
        <v>82840</v>
      </c>
    </row>
    <row r="40188" spans="1:2" x14ac:dyDescent="0.2">
      <c r="A40188" s="112" t="s">
        <v>82841</v>
      </c>
      <c r="B40188" s="112" t="s">
        <v>82842</v>
      </c>
    </row>
    <row r="40189" spans="1:2" x14ac:dyDescent="0.2">
      <c r="A40189" s="112" t="s">
        <v>82843</v>
      </c>
      <c r="B40189" s="112" t="s">
        <v>82844</v>
      </c>
    </row>
    <row r="40190" spans="1:2" x14ac:dyDescent="0.2">
      <c r="A40190" s="112" t="s">
        <v>82845</v>
      </c>
      <c r="B40190" s="112" t="s">
        <v>82846</v>
      </c>
    </row>
    <row r="40191" spans="1:2" x14ac:dyDescent="0.2">
      <c r="A40191" s="112" t="s">
        <v>82847</v>
      </c>
      <c r="B40191" s="112" t="s">
        <v>82848</v>
      </c>
    </row>
    <row r="40192" spans="1:2" x14ac:dyDescent="0.2">
      <c r="A40192" s="112" t="s">
        <v>82849</v>
      </c>
      <c r="B40192" s="112" t="s">
        <v>82850</v>
      </c>
    </row>
    <row r="40193" spans="1:2" x14ac:dyDescent="0.2">
      <c r="A40193" s="112" t="s">
        <v>82851</v>
      </c>
      <c r="B40193" s="112" t="s">
        <v>82852</v>
      </c>
    </row>
    <row r="40194" spans="1:2" x14ac:dyDescent="0.2">
      <c r="A40194" s="112" t="s">
        <v>82853</v>
      </c>
      <c r="B40194" s="112" t="s">
        <v>82854</v>
      </c>
    </row>
    <row r="40195" spans="1:2" x14ac:dyDescent="0.2">
      <c r="A40195" s="112" t="s">
        <v>82855</v>
      </c>
      <c r="B40195" s="112" t="s">
        <v>82856</v>
      </c>
    </row>
    <row r="40196" spans="1:2" x14ac:dyDescent="0.2">
      <c r="A40196" s="112" t="s">
        <v>82857</v>
      </c>
      <c r="B40196" s="112" t="s">
        <v>82858</v>
      </c>
    </row>
    <row r="40197" spans="1:2" x14ac:dyDescent="0.2">
      <c r="A40197" s="112" t="s">
        <v>82859</v>
      </c>
      <c r="B40197" s="112" t="s">
        <v>82860</v>
      </c>
    </row>
    <row r="40198" spans="1:2" x14ac:dyDescent="0.2">
      <c r="A40198" s="112" t="s">
        <v>82861</v>
      </c>
      <c r="B40198" s="112" t="s">
        <v>82862</v>
      </c>
    </row>
    <row r="40199" spans="1:2" x14ac:dyDescent="0.2">
      <c r="A40199" s="112" t="s">
        <v>82863</v>
      </c>
      <c r="B40199" s="112" t="s">
        <v>82864</v>
      </c>
    </row>
    <row r="40200" spans="1:2" x14ac:dyDescent="0.2">
      <c r="A40200" s="112" t="s">
        <v>82865</v>
      </c>
      <c r="B40200" s="112" t="s">
        <v>82866</v>
      </c>
    </row>
    <row r="40201" spans="1:2" x14ac:dyDescent="0.2">
      <c r="A40201" s="112" t="s">
        <v>82867</v>
      </c>
      <c r="B40201" s="112" t="s">
        <v>82868</v>
      </c>
    </row>
    <row r="40202" spans="1:2" x14ac:dyDescent="0.2">
      <c r="A40202" s="112" t="s">
        <v>82869</v>
      </c>
      <c r="B40202" s="112" t="s">
        <v>82870</v>
      </c>
    </row>
    <row r="40203" spans="1:2" x14ac:dyDescent="0.2">
      <c r="A40203" s="112" t="s">
        <v>82871</v>
      </c>
      <c r="B40203" s="112" t="s">
        <v>82872</v>
      </c>
    </row>
    <row r="40204" spans="1:2" x14ac:dyDescent="0.2">
      <c r="A40204" s="112" t="s">
        <v>82873</v>
      </c>
      <c r="B40204" s="112" t="s">
        <v>82874</v>
      </c>
    </row>
    <row r="40205" spans="1:2" x14ac:dyDescent="0.2">
      <c r="A40205" s="112" t="s">
        <v>82875</v>
      </c>
      <c r="B40205" s="112" t="s">
        <v>82876</v>
      </c>
    </row>
    <row r="40206" spans="1:2" x14ac:dyDescent="0.2">
      <c r="A40206" s="112" t="s">
        <v>82877</v>
      </c>
      <c r="B40206" s="112" t="s">
        <v>82878</v>
      </c>
    </row>
    <row r="40207" spans="1:2" x14ac:dyDescent="0.2">
      <c r="A40207" s="112" t="s">
        <v>82879</v>
      </c>
      <c r="B40207" s="112" t="s">
        <v>82880</v>
      </c>
    </row>
    <row r="40208" spans="1:2" x14ac:dyDescent="0.2">
      <c r="A40208" s="112" t="s">
        <v>82881</v>
      </c>
      <c r="B40208" s="112" t="s">
        <v>82882</v>
      </c>
    </row>
    <row r="40209" spans="1:2" x14ac:dyDescent="0.2">
      <c r="A40209" s="112" t="s">
        <v>82883</v>
      </c>
      <c r="B40209" s="112" t="s">
        <v>82884</v>
      </c>
    </row>
    <row r="40210" spans="1:2" x14ac:dyDescent="0.2">
      <c r="A40210" s="112" t="s">
        <v>82885</v>
      </c>
      <c r="B40210" s="112" t="s">
        <v>82886</v>
      </c>
    </row>
    <row r="40211" spans="1:2" x14ac:dyDescent="0.2">
      <c r="A40211" s="112" t="s">
        <v>82887</v>
      </c>
      <c r="B40211" s="112" t="s">
        <v>82888</v>
      </c>
    </row>
    <row r="40212" spans="1:2" x14ac:dyDescent="0.2">
      <c r="A40212" s="112" t="s">
        <v>82889</v>
      </c>
      <c r="B40212" s="112" t="s">
        <v>82890</v>
      </c>
    </row>
    <row r="40213" spans="1:2" x14ac:dyDescent="0.2">
      <c r="A40213" s="112" t="s">
        <v>82891</v>
      </c>
      <c r="B40213" s="112" t="s">
        <v>82892</v>
      </c>
    </row>
    <row r="40214" spans="1:2" x14ac:dyDescent="0.2">
      <c r="A40214" s="112" t="s">
        <v>82893</v>
      </c>
      <c r="B40214" s="112" t="s">
        <v>82894</v>
      </c>
    </row>
    <row r="40215" spans="1:2" x14ac:dyDescent="0.2">
      <c r="A40215" s="112" t="s">
        <v>82895</v>
      </c>
      <c r="B40215" s="112" t="s">
        <v>82896</v>
      </c>
    </row>
    <row r="40216" spans="1:2" x14ac:dyDescent="0.2">
      <c r="A40216" s="112" t="s">
        <v>82897</v>
      </c>
      <c r="B40216" s="112" t="s">
        <v>82898</v>
      </c>
    </row>
    <row r="40217" spans="1:2" x14ac:dyDescent="0.2">
      <c r="A40217" s="112" t="s">
        <v>82899</v>
      </c>
      <c r="B40217" s="112" t="s">
        <v>82900</v>
      </c>
    </row>
    <row r="40218" spans="1:2" x14ac:dyDescent="0.2">
      <c r="A40218" s="112" t="s">
        <v>82901</v>
      </c>
      <c r="B40218" s="112" t="s">
        <v>82902</v>
      </c>
    </row>
    <row r="40219" spans="1:2" x14ac:dyDescent="0.2">
      <c r="A40219" s="112" t="s">
        <v>82903</v>
      </c>
      <c r="B40219" s="112" t="s">
        <v>82904</v>
      </c>
    </row>
    <row r="40220" spans="1:2" x14ac:dyDescent="0.2">
      <c r="A40220" s="112" t="s">
        <v>82905</v>
      </c>
      <c r="B40220" s="112" t="s">
        <v>82906</v>
      </c>
    </row>
    <row r="40221" spans="1:2" x14ac:dyDescent="0.2">
      <c r="A40221" s="112" t="s">
        <v>82907</v>
      </c>
      <c r="B40221" s="112" t="s">
        <v>82908</v>
      </c>
    </row>
    <row r="40222" spans="1:2" x14ac:dyDescent="0.2">
      <c r="A40222" s="112" t="s">
        <v>82909</v>
      </c>
      <c r="B40222" s="112" t="s">
        <v>82910</v>
      </c>
    </row>
    <row r="40223" spans="1:2" x14ac:dyDescent="0.2">
      <c r="A40223" s="112" t="s">
        <v>82911</v>
      </c>
      <c r="B40223" s="112" t="s">
        <v>82912</v>
      </c>
    </row>
    <row r="40224" spans="1:2" x14ac:dyDescent="0.2">
      <c r="A40224" s="112" t="s">
        <v>82913</v>
      </c>
      <c r="B40224" s="112" t="s">
        <v>82914</v>
      </c>
    </row>
    <row r="40225" spans="1:2" x14ac:dyDescent="0.2">
      <c r="A40225" s="112" t="s">
        <v>82915</v>
      </c>
      <c r="B40225" s="112" t="s">
        <v>82916</v>
      </c>
    </row>
    <row r="40226" spans="1:2" x14ac:dyDescent="0.2">
      <c r="A40226" s="112" t="s">
        <v>82917</v>
      </c>
      <c r="B40226" s="112" t="s">
        <v>82918</v>
      </c>
    </row>
    <row r="40227" spans="1:2" x14ac:dyDescent="0.2">
      <c r="A40227" s="112" t="s">
        <v>82919</v>
      </c>
      <c r="B40227" s="112" t="s">
        <v>82920</v>
      </c>
    </row>
    <row r="40228" spans="1:2" x14ac:dyDescent="0.2">
      <c r="A40228" s="112" t="s">
        <v>82921</v>
      </c>
      <c r="B40228" s="112" t="s">
        <v>82922</v>
      </c>
    </row>
    <row r="40229" spans="1:2" x14ac:dyDescent="0.2">
      <c r="A40229" s="112" t="s">
        <v>82923</v>
      </c>
      <c r="B40229" s="112" t="s">
        <v>82924</v>
      </c>
    </row>
    <row r="40230" spans="1:2" x14ac:dyDescent="0.2">
      <c r="A40230" s="112" t="s">
        <v>82925</v>
      </c>
      <c r="B40230" s="112" t="s">
        <v>82926</v>
      </c>
    </row>
    <row r="40231" spans="1:2" x14ac:dyDescent="0.2">
      <c r="A40231" s="112" t="s">
        <v>82927</v>
      </c>
      <c r="B40231" s="112" t="s">
        <v>82928</v>
      </c>
    </row>
    <row r="40232" spans="1:2" x14ac:dyDescent="0.2">
      <c r="A40232" s="112" t="s">
        <v>82929</v>
      </c>
      <c r="B40232" s="112" t="s">
        <v>82930</v>
      </c>
    </row>
    <row r="40233" spans="1:2" x14ac:dyDescent="0.2">
      <c r="A40233" s="112" t="s">
        <v>82931</v>
      </c>
      <c r="B40233" s="112" t="s">
        <v>82932</v>
      </c>
    </row>
    <row r="40234" spans="1:2" x14ac:dyDescent="0.2">
      <c r="A40234" s="112" t="s">
        <v>82933</v>
      </c>
      <c r="B40234" s="112" t="s">
        <v>82934</v>
      </c>
    </row>
    <row r="40235" spans="1:2" x14ac:dyDescent="0.2">
      <c r="A40235" s="112" t="s">
        <v>82935</v>
      </c>
      <c r="B40235" s="112" t="s">
        <v>82936</v>
      </c>
    </row>
    <row r="40236" spans="1:2" x14ac:dyDescent="0.2">
      <c r="A40236" s="112" t="s">
        <v>82937</v>
      </c>
      <c r="B40236" s="112" t="s">
        <v>82938</v>
      </c>
    </row>
    <row r="40237" spans="1:2" x14ac:dyDescent="0.2">
      <c r="A40237" s="112" t="s">
        <v>82939</v>
      </c>
      <c r="B40237" s="112" t="s">
        <v>82940</v>
      </c>
    </row>
    <row r="40238" spans="1:2" x14ac:dyDescent="0.2">
      <c r="A40238" s="112" t="s">
        <v>82941</v>
      </c>
      <c r="B40238" s="112" t="s">
        <v>82942</v>
      </c>
    </row>
    <row r="40239" spans="1:2" x14ac:dyDescent="0.2">
      <c r="A40239" s="112" t="s">
        <v>82943</v>
      </c>
      <c r="B40239" s="112" t="s">
        <v>82944</v>
      </c>
    </row>
    <row r="40240" spans="1:2" x14ac:dyDescent="0.2">
      <c r="A40240" s="112" t="s">
        <v>82945</v>
      </c>
      <c r="B40240" s="112" t="s">
        <v>82946</v>
      </c>
    </row>
    <row r="40241" spans="1:2" x14ac:dyDescent="0.2">
      <c r="A40241" s="112" t="s">
        <v>82947</v>
      </c>
      <c r="B40241" s="112" t="s">
        <v>82948</v>
      </c>
    </row>
    <row r="40242" spans="1:2" x14ac:dyDescent="0.2">
      <c r="A40242" s="112" t="s">
        <v>82949</v>
      </c>
      <c r="B40242" s="112" t="s">
        <v>82950</v>
      </c>
    </row>
    <row r="40243" spans="1:2" x14ac:dyDescent="0.2">
      <c r="A40243" s="112" t="s">
        <v>82951</v>
      </c>
      <c r="B40243" s="112" t="s">
        <v>82952</v>
      </c>
    </row>
    <row r="40244" spans="1:2" x14ac:dyDescent="0.2">
      <c r="A40244" s="112" t="s">
        <v>82953</v>
      </c>
      <c r="B40244" s="112" t="s">
        <v>82954</v>
      </c>
    </row>
    <row r="40245" spans="1:2" x14ac:dyDescent="0.2">
      <c r="A40245" s="112" t="s">
        <v>82955</v>
      </c>
      <c r="B40245" s="112" t="s">
        <v>82956</v>
      </c>
    </row>
    <row r="40246" spans="1:2" x14ac:dyDescent="0.2">
      <c r="A40246" s="112" t="s">
        <v>82957</v>
      </c>
      <c r="B40246" s="112" t="s">
        <v>82958</v>
      </c>
    </row>
    <row r="40247" spans="1:2" x14ac:dyDescent="0.2">
      <c r="A40247" s="112" t="s">
        <v>82959</v>
      </c>
      <c r="B40247" s="112" t="s">
        <v>82960</v>
      </c>
    </row>
    <row r="40248" spans="1:2" x14ac:dyDescent="0.2">
      <c r="A40248" s="112" t="s">
        <v>82961</v>
      </c>
      <c r="B40248" s="112" t="s">
        <v>82962</v>
      </c>
    </row>
    <row r="40249" spans="1:2" x14ac:dyDescent="0.2">
      <c r="A40249" s="112" t="s">
        <v>82963</v>
      </c>
      <c r="B40249" s="112" t="s">
        <v>82964</v>
      </c>
    </row>
    <row r="40250" spans="1:2" x14ac:dyDescent="0.2">
      <c r="A40250" s="112" t="s">
        <v>82965</v>
      </c>
      <c r="B40250" s="112" t="s">
        <v>82966</v>
      </c>
    </row>
    <row r="40251" spans="1:2" x14ac:dyDescent="0.2">
      <c r="A40251" s="112" t="s">
        <v>82967</v>
      </c>
      <c r="B40251" s="112" t="s">
        <v>82968</v>
      </c>
    </row>
    <row r="40252" spans="1:2" x14ac:dyDescent="0.2">
      <c r="A40252" s="112" t="s">
        <v>82969</v>
      </c>
      <c r="B40252" s="112" t="s">
        <v>82970</v>
      </c>
    </row>
    <row r="40253" spans="1:2" x14ac:dyDescent="0.2">
      <c r="A40253" s="112" t="s">
        <v>82971</v>
      </c>
      <c r="B40253" s="112" t="s">
        <v>82972</v>
      </c>
    </row>
    <row r="40254" spans="1:2" x14ac:dyDescent="0.2">
      <c r="A40254" s="112" t="s">
        <v>82973</v>
      </c>
      <c r="B40254" s="112" t="s">
        <v>82974</v>
      </c>
    </row>
    <row r="40255" spans="1:2" x14ac:dyDescent="0.2">
      <c r="A40255" s="112" t="s">
        <v>82975</v>
      </c>
      <c r="B40255" s="112" t="s">
        <v>82976</v>
      </c>
    </row>
    <row r="40256" spans="1:2" x14ac:dyDescent="0.2">
      <c r="A40256" s="112" t="s">
        <v>82977</v>
      </c>
      <c r="B40256" s="112" t="s">
        <v>82978</v>
      </c>
    </row>
    <row r="40257" spans="1:2" x14ac:dyDescent="0.2">
      <c r="A40257" s="112" t="s">
        <v>82979</v>
      </c>
      <c r="B40257" s="112" t="s">
        <v>82980</v>
      </c>
    </row>
    <row r="40258" spans="1:2" x14ac:dyDescent="0.2">
      <c r="A40258" s="112" t="s">
        <v>82981</v>
      </c>
      <c r="B40258" s="112" t="s">
        <v>82982</v>
      </c>
    </row>
    <row r="40259" spans="1:2" x14ac:dyDescent="0.2">
      <c r="A40259" s="112" t="s">
        <v>82983</v>
      </c>
      <c r="B40259" s="112" t="s">
        <v>82984</v>
      </c>
    </row>
    <row r="40260" spans="1:2" x14ac:dyDescent="0.2">
      <c r="A40260" s="112" t="s">
        <v>82985</v>
      </c>
      <c r="B40260" s="112" t="s">
        <v>82986</v>
      </c>
    </row>
    <row r="40261" spans="1:2" x14ac:dyDescent="0.2">
      <c r="A40261" s="112" t="s">
        <v>82987</v>
      </c>
      <c r="B40261" s="112" t="s">
        <v>82988</v>
      </c>
    </row>
    <row r="40262" spans="1:2" x14ac:dyDescent="0.2">
      <c r="A40262" s="112" t="s">
        <v>82989</v>
      </c>
      <c r="B40262" s="112" t="s">
        <v>82990</v>
      </c>
    </row>
    <row r="40263" spans="1:2" x14ac:dyDescent="0.2">
      <c r="A40263" s="112" t="s">
        <v>82991</v>
      </c>
      <c r="B40263" s="112" t="s">
        <v>82992</v>
      </c>
    </row>
    <row r="40264" spans="1:2" x14ac:dyDescent="0.2">
      <c r="A40264" s="112" t="s">
        <v>82993</v>
      </c>
      <c r="B40264" s="112" t="s">
        <v>82994</v>
      </c>
    </row>
    <row r="40265" spans="1:2" x14ac:dyDescent="0.2">
      <c r="A40265" s="112" t="s">
        <v>82995</v>
      </c>
      <c r="B40265" s="112" t="s">
        <v>82996</v>
      </c>
    </row>
    <row r="40266" spans="1:2" x14ac:dyDescent="0.2">
      <c r="A40266" s="112" t="s">
        <v>82997</v>
      </c>
      <c r="B40266" s="112" t="s">
        <v>82998</v>
      </c>
    </row>
    <row r="40267" spans="1:2" x14ac:dyDescent="0.2">
      <c r="A40267" s="112" t="s">
        <v>82999</v>
      </c>
      <c r="B40267" s="112" t="s">
        <v>83000</v>
      </c>
    </row>
    <row r="40268" spans="1:2" x14ac:dyDescent="0.2">
      <c r="A40268" s="112" t="s">
        <v>83001</v>
      </c>
      <c r="B40268" s="112" t="s">
        <v>83002</v>
      </c>
    </row>
    <row r="40269" spans="1:2" x14ac:dyDescent="0.2">
      <c r="A40269" s="112" t="s">
        <v>83003</v>
      </c>
      <c r="B40269" s="112" t="s">
        <v>83004</v>
      </c>
    </row>
    <row r="40270" spans="1:2" x14ac:dyDescent="0.2">
      <c r="A40270" s="112" t="s">
        <v>83005</v>
      </c>
      <c r="B40270" s="112" t="s">
        <v>83006</v>
      </c>
    </row>
    <row r="40271" spans="1:2" x14ac:dyDescent="0.2">
      <c r="A40271" s="112" t="s">
        <v>83007</v>
      </c>
      <c r="B40271" s="112" t="s">
        <v>83008</v>
      </c>
    </row>
    <row r="40272" spans="1:2" x14ac:dyDescent="0.2">
      <c r="A40272" s="112" t="s">
        <v>83009</v>
      </c>
      <c r="B40272" s="112" t="s">
        <v>83010</v>
      </c>
    </row>
    <row r="40273" spans="1:2" x14ac:dyDescent="0.2">
      <c r="A40273" s="112" t="s">
        <v>83011</v>
      </c>
      <c r="B40273" s="112" t="s">
        <v>83012</v>
      </c>
    </row>
    <row r="40274" spans="1:2" x14ac:dyDescent="0.2">
      <c r="A40274" s="112" t="s">
        <v>83013</v>
      </c>
      <c r="B40274" s="112" t="s">
        <v>83014</v>
      </c>
    </row>
    <row r="40275" spans="1:2" x14ac:dyDescent="0.2">
      <c r="A40275" s="112" t="s">
        <v>83015</v>
      </c>
      <c r="B40275" s="112" t="s">
        <v>83016</v>
      </c>
    </row>
    <row r="40276" spans="1:2" x14ac:dyDescent="0.2">
      <c r="A40276" s="112" t="s">
        <v>83017</v>
      </c>
      <c r="B40276" s="112" t="s">
        <v>83018</v>
      </c>
    </row>
    <row r="40277" spans="1:2" x14ac:dyDescent="0.2">
      <c r="A40277" s="112" t="s">
        <v>83019</v>
      </c>
      <c r="B40277" s="112" t="s">
        <v>83020</v>
      </c>
    </row>
    <row r="40278" spans="1:2" x14ac:dyDescent="0.2">
      <c r="A40278" s="112" t="s">
        <v>83021</v>
      </c>
      <c r="B40278" s="112" t="s">
        <v>83022</v>
      </c>
    </row>
    <row r="40279" spans="1:2" x14ac:dyDescent="0.2">
      <c r="A40279" s="112" t="s">
        <v>83023</v>
      </c>
      <c r="B40279" s="112" t="s">
        <v>83024</v>
      </c>
    </row>
    <row r="40280" spans="1:2" x14ac:dyDescent="0.2">
      <c r="A40280" s="112" t="s">
        <v>83025</v>
      </c>
      <c r="B40280" s="112" t="s">
        <v>83026</v>
      </c>
    </row>
    <row r="40281" spans="1:2" x14ac:dyDescent="0.2">
      <c r="A40281" s="112" t="s">
        <v>83027</v>
      </c>
      <c r="B40281" s="112" t="s">
        <v>83028</v>
      </c>
    </row>
    <row r="40282" spans="1:2" x14ac:dyDescent="0.2">
      <c r="A40282" s="112" t="s">
        <v>83029</v>
      </c>
      <c r="B40282" s="112" t="s">
        <v>83030</v>
      </c>
    </row>
    <row r="40283" spans="1:2" x14ac:dyDescent="0.2">
      <c r="A40283" s="112" t="s">
        <v>83031</v>
      </c>
      <c r="B40283" s="112" t="s">
        <v>83032</v>
      </c>
    </row>
    <row r="40284" spans="1:2" x14ac:dyDescent="0.2">
      <c r="A40284" s="112" t="s">
        <v>83033</v>
      </c>
      <c r="B40284" s="112" t="s">
        <v>83034</v>
      </c>
    </row>
    <row r="40285" spans="1:2" x14ac:dyDescent="0.2">
      <c r="A40285" s="112" t="s">
        <v>83035</v>
      </c>
      <c r="B40285" s="112" t="s">
        <v>83036</v>
      </c>
    </row>
    <row r="40286" spans="1:2" x14ac:dyDescent="0.2">
      <c r="A40286" s="112" t="s">
        <v>83037</v>
      </c>
      <c r="B40286" s="112" t="s">
        <v>83038</v>
      </c>
    </row>
    <row r="40287" spans="1:2" x14ac:dyDescent="0.2">
      <c r="A40287" s="112" t="s">
        <v>83039</v>
      </c>
      <c r="B40287" s="112" t="s">
        <v>83040</v>
      </c>
    </row>
    <row r="40288" spans="1:2" x14ac:dyDescent="0.2">
      <c r="A40288" s="112" t="s">
        <v>83041</v>
      </c>
      <c r="B40288" s="112" t="s">
        <v>83042</v>
      </c>
    </row>
    <row r="40289" spans="1:2" x14ac:dyDescent="0.2">
      <c r="A40289" s="112" t="s">
        <v>83043</v>
      </c>
      <c r="B40289" s="112" t="s">
        <v>83044</v>
      </c>
    </row>
    <row r="40290" spans="1:2" x14ac:dyDescent="0.2">
      <c r="A40290" s="112" t="s">
        <v>83045</v>
      </c>
      <c r="B40290" s="112" t="s">
        <v>83046</v>
      </c>
    </row>
    <row r="40291" spans="1:2" x14ac:dyDescent="0.2">
      <c r="A40291" s="112" t="s">
        <v>83047</v>
      </c>
      <c r="B40291" s="112" t="s">
        <v>83048</v>
      </c>
    </row>
    <row r="40292" spans="1:2" x14ac:dyDescent="0.2">
      <c r="A40292" s="112" t="s">
        <v>83049</v>
      </c>
      <c r="B40292" s="112" t="s">
        <v>83050</v>
      </c>
    </row>
    <row r="40293" spans="1:2" x14ac:dyDescent="0.2">
      <c r="A40293" s="112" t="s">
        <v>83051</v>
      </c>
      <c r="B40293" s="112" t="s">
        <v>83052</v>
      </c>
    </row>
    <row r="40294" spans="1:2" x14ac:dyDescent="0.2">
      <c r="A40294" s="112" t="s">
        <v>83053</v>
      </c>
      <c r="B40294" s="112" t="s">
        <v>83054</v>
      </c>
    </row>
    <row r="40295" spans="1:2" x14ac:dyDescent="0.2">
      <c r="A40295" s="112" t="s">
        <v>83055</v>
      </c>
      <c r="B40295" s="112" t="s">
        <v>83056</v>
      </c>
    </row>
    <row r="40296" spans="1:2" x14ac:dyDescent="0.2">
      <c r="A40296" s="112" t="s">
        <v>83057</v>
      </c>
      <c r="B40296" s="112" t="s">
        <v>83058</v>
      </c>
    </row>
    <row r="40297" spans="1:2" x14ac:dyDescent="0.2">
      <c r="A40297" s="112" t="s">
        <v>83059</v>
      </c>
      <c r="B40297" s="112" t="s">
        <v>83060</v>
      </c>
    </row>
    <row r="40298" spans="1:2" x14ac:dyDescent="0.2">
      <c r="A40298" s="112" t="s">
        <v>83061</v>
      </c>
      <c r="B40298" s="112" t="s">
        <v>83062</v>
      </c>
    </row>
    <row r="40299" spans="1:2" x14ac:dyDescent="0.2">
      <c r="A40299" s="112" t="s">
        <v>83063</v>
      </c>
      <c r="B40299" s="112" t="s">
        <v>83064</v>
      </c>
    </row>
    <row r="40300" spans="1:2" x14ac:dyDescent="0.2">
      <c r="A40300" s="112" t="s">
        <v>83065</v>
      </c>
      <c r="B40300" s="112" t="s">
        <v>83066</v>
      </c>
    </row>
    <row r="40301" spans="1:2" x14ac:dyDescent="0.2">
      <c r="A40301" s="112" t="s">
        <v>83067</v>
      </c>
      <c r="B40301" s="112" t="s">
        <v>83068</v>
      </c>
    </row>
    <row r="40302" spans="1:2" x14ac:dyDescent="0.2">
      <c r="A40302" s="112" t="s">
        <v>83069</v>
      </c>
      <c r="B40302" s="112" t="s">
        <v>83070</v>
      </c>
    </row>
    <row r="40303" spans="1:2" x14ac:dyDescent="0.2">
      <c r="A40303" s="112" t="s">
        <v>83071</v>
      </c>
      <c r="B40303" s="112" t="s">
        <v>83072</v>
      </c>
    </row>
    <row r="40304" spans="1:2" x14ac:dyDescent="0.2">
      <c r="A40304" s="112" t="s">
        <v>83073</v>
      </c>
      <c r="B40304" s="112" t="s">
        <v>83074</v>
      </c>
    </row>
    <row r="40305" spans="1:2" x14ac:dyDescent="0.2">
      <c r="A40305" s="112" t="s">
        <v>83075</v>
      </c>
      <c r="B40305" s="112" t="s">
        <v>83076</v>
      </c>
    </row>
    <row r="40306" spans="1:2" x14ac:dyDescent="0.2">
      <c r="A40306" s="112" t="s">
        <v>83077</v>
      </c>
      <c r="B40306" s="112" t="s">
        <v>83078</v>
      </c>
    </row>
    <row r="40307" spans="1:2" x14ac:dyDescent="0.2">
      <c r="A40307" s="112" t="s">
        <v>83079</v>
      </c>
      <c r="B40307" s="112" t="s">
        <v>83080</v>
      </c>
    </row>
    <row r="40308" spans="1:2" x14ac:dyDescent="0.2">
      <c r="A40308" s="112" t="s">
        <v>83081</v>
      </c>
      <c r="B40308" s="112" t="s">
        <v>83082</v>
      </c>
    </row>
    <row r="40309" spans="1:2" x14ac:dyDescent="0.2">
      <c r="A40309" s="112" t="s">
        <v>83083</v>
      </c>
      <c r="B40309" s="112" t="s">
        <v>83084</v>
      </c>
    </row>
    <row r="40310" spans="1:2" x14ac:dyDescent="0.2">
      <c r="A40310" s="112" t="s">
        <v>83085</v>
      </c>
      <c r="B40310" s="112" t="s">
        <v>83086</v>
      </c>
    </row>
    <row r="40311" spans="1:2" x14ac:dyDescent="0.2">
      <c r="A40311" s="112" t="s">
        <v>83087</v>
      </c>
      <c r="B40311" s="112" t="s">
        <v>83088</v>
      </c>
    </row>
    <row r="40312" spans="1:2" x14ac:dyDescent="0.2">
      <c r="A40312" s="112" t="s">
        <v>83089</v>
      </c>
      <c r="B40312" s="112" t="s">
        <v>83090</v>
      </c>
    </row>
    <row r="40313" spans="1:2" x14ac:dyDescent="0.2">
      <c r="A40313" s="112" t="s">
        <v>83091</v>
      </c>
      <c r="B40313" s="112" t="s">
        <v>83092</v>
      </c>
    </row>
    <row r="40314" spans="1:2" x14ac:dyDescent="0.2">
      <c r="A40314" s="112" t="s">
        <v>83093</v>
      </c>
      <c r="B40314" s="112" t="s">
        <v>83094</v>
      </c>
    </row>
    <row r="40315" spans="1:2" x14ac:dyDescent="0.2">
      <c r="A40315" s="112" t="s">
        <v>83095</v>
      </c>
      <c r="B40315" s="112" t="s">
        <v>83096</v>
      </c>
    </row>
    <row r="40316" spans="1:2" x14ac:dyDescent="0.2">
      <c r="A40316" s="112" t="s">
        <v>83097</v>
      </c>
      <c r="B40316" s="112" t="s">
        <v>83098</v>
      </c>
    </row>
    <row r="40317" spans="1:2" x14ac:dyDescent="0.2">
      <c r="A40317" s="112" t="s">
        <v>83099</v>
      </c>
      <c r="B40317" s="112" t="s">
        <v>83100</v>
      </c>
    </row>
    <row r="40318" spans="1:2" x14ac:dyDescent="0.2">
      <c r="A40318" s="112" t="s">
        <v>83101</v>
      </c>
      <c r="B40318" s="112" t="s">
        <v>83102</v>
      </c>
    </row>
    <row r="40319" spans="1:2" x14ac:dyDescent="0.2">
      <c r="A40319" s="112" t="s">
        <v>83103</v>
      </c>
      <c r="B40319" s="112" t="s">
        <v>83104</v>
      </c>
    </row>
    <row r="40320" spans="1:2" x14ac:dyDescent="0.2">
      <c r="A40320" s="112" t="s">
        <v>83105</v>
      </c>
      <c r="B40320" s="112" t="s">
        <v>83106</v>
      </c>
    </row>
    <row r="40321" spans="1:2" x14ac:dyDescent="0.2">
      <c r="A40321" s="112" t="s">
        <v>83107</v>
      </c>
      <c r="B40321" s="112" t="s">
        <v>83108</v>
      </c>
    </row>
    <row r="40322" spans="1:2" x14ac:dyDescent="0.2">
      <c r="A40322" s="112" t="s">
        <v>83109</v>
      </c>
      <c r="B40322" s="112" t="s">
        <v>83110</v>
      </c>
    </row>
    <row r="40323" spans="1:2" x14ac:dyDescent="0.2">
      <c r="A40323" s="112" t="s">
        <v>83111</v>
      </c>
      <c r="B40323" s="112" t="s">
        <v>83112</v>
      </c>
    </row>
    <row r="40324" spans="1:2" x14ac:dyDescent="0.2">
      <c r="A40324" s="112" t="s">
        <v>83113</v>
      </c>
      <c r="B40324" s="112" t="s">
        <v>83114</v>
      </c>
    </row>
    <row r="40325" spans="1:2" x14ac:dyDescent="0.2">
      <c r="A40325" s="112" t="s">
        <v>83115</v>
      </c>
      <c r="B40325" s="112" t="s">
        <v>83116</v>
      </c>
    </row>
    <row r="40326" spans="1:2" x14ac:dyDescent="0.2">
      <c r="A40326" s="112" t="s">
        <v>83117</v>
      </c>
      <c r="B40326" s="112" t="s">
        <v>83118</v>
      </c>
    </row>
    <row r="40327" spans="1:2" x14ac:dyDescent="0.2">
      <c r="A40327" s="112" t="s">
        <v>83119</v>
      </c>
      <c r="B40327" s="112" t="s">
        <v>83120</v>
      </c>
    </row>
    <row r="40328" spans="1:2" x14ac:dyDescent="0.2">
      <c r="A40328" s="112" t="s">
        <v>83121</v>
      </c>
      <c r="B40328" s="112" t="s">
        <v>83122</v>
      </c>
    </row>
    <row r="40329" spans="1:2" x14ac:dyDescent="0.2">
      <c r="A40329" s="112" t="s">
        <v>83123</v>
      </c>
      <c r="B40329" s="112" t="s">
        <v>83124</v>
      </c>
    </row>
    <row r="40330" spans="1:2" x14ac:dyDescent="0.2">
      <c r="A40330" s="112" t="s">
        <v>83125</v>
      </c>
      <c r="B40330" s="112" t="s">
        <v>83126</v>
      </c>
    </row>
    <row r="40331" spans="1:2" x14ac:dyDescent="0.2">
      <c r="A40331" s="112" t="s">
        <v>83127</v>
      </c>
      <c r="B40331" s="112" t="s">
        <v>83128</v>
      </c>
    </row>
    <row r="40332" spans="1:2" x14ac:dyDescent="0.2">
      <c r="A40332" s="112" t="s">
        <v>83129</v>
      </c>
      <c r="B40332" s="112" t="s">
        <v>83130</v>
      </c>
    </row>
    <row r="40333" spans="1:2" x14ac:dyDescent="0.2">
      <c r="A40333" s="112" t="s">
        <v>83131</v>
      </c>
      <c r="B40333" s="112" t="s">
        <v>83132</v>
      </c>
    </row>
    <row r="40334" spans="1:2" x14ac:dyDescent="0.2">
      <c r="A40334" s="112" t="s">
        <v>83133</v>
      </c>
      <c r="B40334" s="112" t="s">
        <v>83134</v>
      </c>
    </row>
    <row r="40335" spans="1:2" x14ac:dyDescent="0.2">
      <c r="A40335" s="112" t="s">
        <v>83135</v>
      </c>
      <c r="B40335" s="112" t="s">
        <v>83136</v>
      </c>
    </row>
    <row r="40336" spans="1:2" x14ac:dyDescent="0.2">
      <c r="A40336" s="112" t="s">
        <v>83137</v>
      </c>
      <c r="B40336" s="112" t="s">
        <v>83138</v>
      </c>
    </row>
    <row r="40337" spans="1:2" x14ac:dyDescent="0.2">
      <c r="A40337" s="112" t="s">
        <v>83139</v>
      </c>
      <c r="B40337" s="112" t="s">
        <v>83140</v>
      </c>
    </row>
    <row r="40338" spans="1:2" x14ac:dyDescent="0.2">
      <c r="A40338" s="112" t="s">
        <v>83141</v>
      </c>
      <c r="B40338" s="112" t="s">
        <v>83142</v>
      </c>
    </row>
    <row r="40339" spans="1:2" x14ac:dyDescent="0.2">
      <c r="A40339" s="112" t="s">
        <v>83143</v>
      </c>
      <c r="B40339" s="112" t="s">
        <v>83144</v>
      </c>
    </row>
    <row r="40340" spans="1:2" x14ac:dyDescent="0.2">
      <c r="A40340" s="112" t="s">
        <v>83145</v>
      </c>
      <c r="B40340" s="112" t="s">
        <v>83146</v>
      </c>
    </row>
    <row r="40341" spans="1:2" x14ac:dyDescent="0.2">
      <c r="A40341" s="112" t="s">
        <v>83147</v>
      </c>
      <c r="B40341" s="112" t="s">
        <v>83148</v>
      </c>
    </row>
    <row r="40342" spans="1:2" x14ac:dyDescent="0.2">
      <c r="A40342" s="112" t="s">
        <v>83149</v>
      </c>
      <c r="B40342" s="112" t="s">
        <v>83150</v>
      </c>
    </row>
    <row r="40343" spans="1:2" x14ac:dyDescent="0.2">
      <c r="A40343" s="112" t="s">
        <v>83151</v>
      </c>
      <c r="B40343" s="112" t="s">
        <v>83152</v>
      </c>
    </row>
    <row r="40344" spans="1:2" x14ac:dyDescent="0.2">
      <c r="A40344" s="112" t="s">
        <v>83153</v>
      </c>
      <c r="B40344" s="112" t="s">
        <v>83154</v>
      </c>
    </row>
    <row r="40345" spans="1:2" x14ac:dyDescent="0.2">
      <c r="A40345" s="112" t="s">
        <v>83155</v>
      </c>
      <c r="B40345" s="112" t="s">
        <v>81300</v>
      </c>
    </row>
    <row r="40346" spans="1:2" x14ac:dyDescent="0.2">
      <c r="A40346" s="112" t="s">
        <v>83156</v>
      </c>
      <c r="B40346" s="112" t="s">
        <v>83157</v>
      </c>
    </row>
    <row r="40347" spans="1:2" x14ac:dyDescent="0.2">
      <c r="A40347" s="112" t="s">
        <v>83158</v>
      </c>
      <c r="B40347" s="112" t="s">
        <v>83159</v>
      </c>
    </row>
    <row r="40348" spans="1:2" x14ac:dyDescent="0.2">
      <c r="A40348" s="112" t="s">
        <v>83160</v>
      </c>
      <c r="B40348" s="112" t="s">
        <v>83161</v>
      </c>
    </row>
    <row r="40349" spans="1:2" x14ac:dyDescent="0.2">
      <c r="A40349" s="112" t="s">
        <v>83162</v>
      </c>
      <c r="B40349" s="112" t="s">
        <v>83163</v>
      </c>
    </row>
    <row r="40350" spans="1:2" x14ac:dyDescent="0.2">
      <c r="A40350" s="112" t="s">
        <v>83164</v>
      </c>
      <c r="B40350" s="112" t="s">
        <v>83165</v>
      </c>
    </row>
    <row r="40351" spans="1:2" x14ac:dyDescent="0.2">
      <c r="A40351" s="112" t="s">
        <v>83166</v>
      </c>
      <c r="B40351" s="112" t="s">
        <v>83167</v>
      </c>
    </row>
    <row r="40352" spans="1:2" x14ac:dyDescent="0.2">
      <c r="A40352" s="112" t="s">
        <v>83168</v>
      </c>
      <c r="B40352" s="112" t="s">
        <v>83169</v>
      </c>
    </row>
    <row r="40353" spans="1:2" x14ac:dyDescent="0.2">
      <c r="A40353" s="112" t="s">
        <v>83170</v>
      </c>
      <c r="B40353" s="112" t="s">
        <v>83171</v>
      </c>
    </row>
    <row r="40354" spans="1:2" x14ac:dyDescent="0.2">
      <c r="A40354" s="112" t="s">
        <v>83172</v>
      </c>
      <c r="B40354" s="112" t="s">
        <v>83173</v>
      </c>
    </row>
    <row r="40355" spans="1:2" x14ac:dyDescent="0.2">
      <c r="A40355" s="112" t="s">
        <v>83174</v>
      </c>
      <c r="B40355" s="112" t="s">
        <v>83175</v>
      </c>
    </row>
    <row r="40356" spans="1:2" x14ac:dyDescent="0.2">
      <c r="A40356" s="112" t="s">
        <v>83176</v>
      </c>
      <c r="B40356" s="112" t="s">
        <v>83177</v>
      </c>
    </row>
    <row r="40357" spans="1:2" x14ac:dyDescent="0.2">
      <c r="A40357" s="112" t="s">
        <v>83178</v>
      </c>
      <c r="B40357" s="112" t="s">
        <v>83179</v>
      </c>
    </row>
    <row r="40358" spans="1:2" x14ac:dyDescent="0.2">
      <c r="A40358" s="112" t="s">
        <v>83180</v>
      </c>
      <c r="B40358" s="112" t="s">
        <v>83181</v>
      </c>
    </row>
    <row r="40359" spans="1:2" x14ac:dyDescent="0.2">
      <c r="A40359" s="112" t="s">
        <v>83182</v>
      </c>
      <c r="B40359" s="112" t="s">
        <v>83183</v>
      </c>
    </row>
    <row r="40360" spans="1:2" x14ac:dyDescent="0.2">
      <c r="A40360" s="112" t="s">
        <v>83184</v>
      </c>
      <c r="B40360" s="112" t="s">
        <v>83185</v>
      </c>
    </row>
    <row r="40361" spans="1:2" x14ac:dyDescent="0.2">
      <c r="A40361" s="112" t="s">
        <v>83186</v>
      </c>
      <c r="B40361" s="112" t="s">
        <v>83187</v>
      </c>
    </row>
    <row r="40362" spans="1:2" x14ac:dyDescent="0.2">
      <c r="A40362" s="112" t="s">
        <v>83188</v>
      </c>
      <c r="B40362" s="112" t="s">
        <v>83189</v>
      </c>
    </row>
    <row r="40363" spans="1:2" x14ac:dyDescent="0.2">
      <c r="A40363" s="112" t="s">
        <v>83190</v>
      </c>
      <c r="B40363" s="112" t="s">
        <v>83191</v>
      </c>
    </row>
    <row r="40364" spans="1:2" x14ac:dyDescent="0.2">
      <c r="A40364" s="112" t="s">
        <v>83192</v>
      </c>
      <c r="B40364" s="112" t="s">
        <v>83193</v>
      </c>
    </row>
    <row r="40365" spans="1:2" x14ac:dyDescent="0.2">
      <c r="A40365" s="112" t="s">
        <v>83194</v>
      </c>
      <c r="B40365" s="112" t="s">
        <v>83195</v>
      </c>
    </row>
    <row r="40366" spans="1:2" x14ac:dyDescent="0.2">
      <c r="A40366" s="112" t="s">
        <v>83196</v>
      </c>
      <c r="B40366" s="112" t="s">
        <v>83197</v>
      </c>
    </row>
    <row r="40367" spans="1:2" x14ac:dyDescent="0.2">
      <c r="A40367" s="112" t="s">
        <v>83198</v>
      </c>
      <c r="B40367" s="112" t="s">
        <v>83199</v>
      </c>
    </row>
    <row r="40368" spans="1:2" x14ac:dyDescent="0.2">
      <c r="A40368" s="112" t="s">
        <v>83200</v>
      </c>
      <c r="B40368" s="112" t="s">
        <v>83201</v>
      </c>
    </row>
    <row r="40369" spans="1:2" x14ac:dyDescent="0.2">
      <c r="A40369" s="112" t="s">
        <v>83202</v>
      </c>
      <c r="B40369" s="112" t="s">
        <v>83203</v>
      </c>
    </row>
    <row r="40370" spans="1:2" x14ac:dyDescent="0.2">
      <c r="A40370" s="112" t="s">
        <v>83204</v>
      </c>
      <c r="B40370" s="112" t="s">
        <v>83205</v>
      </c>
    </row>
    <row r="40371" spans="1:2" x14ac:dyDescent="0.2">
      <c r="A40371" s="112" t="s">
        <v>83206</v>
      </c>
      <c r="B40371" s="112" t="s">
        <v>83207</v>
      </c>
    </row>
    <row r="40372" spans="1:2" x14ac:dyDescent="0.2">
      <c r="A40372" s="112" t="s">
        <v>83208</v>
      </c>
      <c r="B40372" s="112" t="s">
        <v>83209</v>
      </c>
    </row>
    <row r="40373" spans="1:2" x14ac:dyDescent="0.2">
      <c r="A40373" s="112" t="s">
        <v>83210</v>
      </c>
      <c r="B40373" s="112" t="s">
        <v>83211</v>
      </c>
    </row>
    <row r="40374" spans="1:2" x14ac:dyDescent="0.2">
      <c r="A40374" s="112" t="s">
        <v>83212</v>
      </c>
      <c r="B40374" s="112" t="s">
        <v>83213</v>
      </c>
    </row>
    <row r="40375" spans="1:2" x14ac:dyDescent="0.2">
      <c r="A40375" s="112" t="s">
        <v>83214</v>
      </c>
      <c r="B40375" s="112" t="s">
        <v>83215</v>
      </c>
    </row>
    <row r="40376" spans="1:2" x14ac:dyDescent="0.2">
      <c r="A40376" s="112" t="s">
        <v>83216</v>
      </c>
      <c r="B40376" s="112" t="s">
        <v>83217</v>
      </c>
    </row>
    <row r="40377" spans="1:2" x14ac:dyDescent="0.2">
      <c r="A40377" s="112" t="s">
        <v>83218</v>
      </c>
      <c r="B40377" s="112" t="s">
        <v>83219</v>
      </c>
    </row>
    <row r="40378" spans="1:2" x14ac:dyDescent="0.2">
      <c r="A40378" s="112" t="s">
        <v>83220</v>
      </c>
      <c r="B40378" s="112" t="s">
        <v>83221</v>
      </c>
    </row>
    <row r="40379" spans="1:2" x14ac:dyDescent="0.2">
      <c r="A40379" s="112" t="s">
        <v>83222</v>
      </c>
      <c r="B40379" s="112" t="s">
        <v>83223</v>
      </c>
    </row>
    <row r="40380" spans="1:2" x14ac:dyDescent="0.2">
      <c r="A40380" s="112" t="s">
        <v>83224</v>
      </c>
      <c r="B40380" s="112" t="s">
        <v>83225</v>
      </c>
    </row>
    <row r="40381" spans="1:2" x14ac:dyDescent="0.2">
      <c r="A40381" s="112" t="s">
        <v>83226</v>
      </c>
      <c r="B40381" s="112" t="s">
        <v>83227</v>
      </c>
    </row>
    <row r="40382" spans="1:2" x14ac:dyDescent="0.2">
      <c r="A40382" s="112" t="s">
        <v>83228</v>
      </c>
      <c r="B40382" s="112" t="s">
        <v>83229</v>
      </c>
    </row>
    <row r="40383" spans="1:2" x14ac:dyDescent="0.2">
      <c r="A40383" s="112" t="s">
        <v>83230</v>
      </c>
      <c r="B40383" s="112" t="s">
        <v>83231</v>
      </c>
    </row>
    <row r="40384" spans="1:2" x14ac:dyDescent="0.2">
      <c r="A40384" s="112" t="s">
        <v>83232</v>
      </c>
      <c r="B40384" s="112" t="s">
        <v>83233</v>
      </c>
    </row>
    <row r="40385" spans="1:2" x14ac:dyDescent="0.2">
      <c r="A40385" s="112" t="s">
        <v>83234</v>
      </c>
      <c r="B40385" s="112" t="s">
        <v>83235</v>
      </c>
    </row>
    <row r="40386" spans="1:2" x14ac:dyDescent="0.2">
      <c r="A40386" s="112" t="s">
        <v>83236</v>
      </c>
      <c r="B40386" s="112" t="s">
        <v>83237</v>
      </c>
    </row>
    <row r="40387" spans="1:2" x14ac:dyDescent="0.2">
      <c r="A40387" s="112" t="s">
        <v>83238</v>
      </c>
      <c r="B40387" s="112" t="s">
        <v>83239</v>
      </c>
    </row>
    <row r="40388" spans="1:2" x14ac:dyDescent="0.2">
      <c r="A40388" s="112" t="s">
        <v>83240</v>
      </c>
      <c r="B40388" s="112" t="s">
        <v>83241</v>
      </c>
    </row>
    <row r="40389" spans="1:2" x14ac:dyDescent="0.2">
      <c r="A40389" s="112" t="s">
        <v>83242</v>
      </c>
      <c r="B40389" s="112" t="s">
        <v>83243</v>
      </c>
    </row>
    <row r="40390" spans="1:2" x14ac:dyDescent="0.2">
      <c r="A40390" s="112" t="s">
        <v>83244</v>
      </c>
      <c r="B40390" s="112" t="s">
        <v>83245</v>
      </c>
    </row>
    <row r="40391" spans="1:2" x14ac:dyDescent="0.2">
      <c r="A40391" s="112" t="s">
        <v>83246</v>
      </c>
      <c r="B40391" s="112" t="s">
        <v>83247</v>
      </c>
    </row>
    <row r="40392" spans="1:2" x14ac:dyDescent="0.2">
      <c r="A40392" s="112" t="s">
        <v>83248</v>
      </c>
      <c r="B40392" s="112" t="s">
        <v>83249</v>
      </c>
    </row>
    <row r="40393" spans="1:2" x14ac:dyDescent="0.2">
      <c r="A40393" s="112" t="s">
        <v>83250</v>
      </c>
      <c r="B40393" s="112" t="s">
        <v>83251</v>
      </c>
    </row>
    <row r="40394" spans="1:2" x14ac:dyDescent="0.2">
      <c r="A40394" s="112" t="s">
        <v>83252</v>
      </c>
      <c r="B40394" s="112" t="s">
        <v>83253</v>
      </c>
    </row>
    <row r="40395" spans="1:2" x14ac:dyDescent="0.2">
      <c r="A40395" s="112" t="s">
        <v>83254</v>
      </c>
      <c r="B40395" s="112" t="s">
        <v>83255</v>
      </c>
    </row>
    <row r="40396" spans="1:2" x14ac:dyDescent="0.2">
      <c r="A40396" s="112" t="s">
        <v>83256</v>
      </c>
      <c r="B40396" s="112" t="s">
        <v>83257</v>
      </c>
    </row>
    <row r="40397" spans="1:2" x14ac:dyDescent="0.2">
      <c r="A40397" s="112" t="s">
        <v>83258</v>
      </c>
      <c r="B40397" s="112" t="s">
        <v>83259</v>
      </c>
    </row>
    <row r="40398" spans="1:2" x14ac:dyDescent="0.2">
      <c r="A40398" s="112" t="s">
        <v>83260</v>
      </c>
      <c r="B40398" s="112" t="s">
        <v>83261</v>
      </c>
    </row>
    <row r="40399" spans="1:2" x14ac:dyDescent="0.2">
      <c r="A40399" s="112" t="s">
        <v>83262</v>
      </c>
      <c r="B40399" s="112" t="s">
        <v>83263</v>
      </c>
    </row>
    <row r="40400" spans="1:2" x14ac:dyDescent="0.2">
      <c r="A40400" s="112" t="s">
        <v>83264</v>
      </c>
      <c r="B40400" s="112" t="s">
        <v>83265</v>
      </c>
    </row>
    <row r="40401" spans="1:2" x14ac:dyDescent="0.2">
      <c r="A40401" s="112" t="s">
        <v>83266</v>
      </c>
      <c r="B40401" s="112" t="s">
        <v>83267</v>
      </c>
    </row>
    <row r="40402" spans="1:2" x14ac:dyDescent="0.2">
      <c r="A40402" s="112" t="s">
        <v>83268</v>
      </c>
      <c r="B40402" s="112" t="s">
        <v>83269</v>
      </c>
    </row>
    <row r="40403" spans="1:2" x14ac:dyDescent="0.2">
      <c r="A40403" s="112" t="s">
        <v>83270</v>
      </c>
      <c r="B40403" s="112" t="s">
        <v>83271</v>
      </c>
    </row>
    <row r="40404" spans="1:2" x14ac:dyDescent="0.2">
      <c r="A40404" s="112" t="s">
        <v>83272</v>
      </c>
      <c r="B40404" s="112" t="s">
        <v>83273</v>
      </c>
    </row>
    <row r="40405" spans="1:2" x14ac:dyDescent="0.2">
      <c r="A40405" s="112" t="s">
        <v>83274</v>
      </c>
      <c r="B40405" s="112" t="s">
        <v>83275</v>
      </c>
    </row>
    <row r="40406" spans="1:2" x14ac:dyDescent="0.2">
      <c r="A40406" s="112" t="s">
        <v>83276</v>
      </c>
      <c r="B40406" s="112" t="s">
        <v>83277</v>
      </c>
    </row>
    <row r="40407" spans="1:2" x14ac:dyDescent="0.2">
      <c r="A40407" s="112" t="s">
        <v>83278</v>
      </c>
      <c r="B40407" s="112" t="s">
        <v>83279</v>
      </c>
    </row>
    <row r="40408" spans="1:2" x14ac:dyDescent="0.2">
      <c r="A40408" s="112" t="s">
        <v>83280</v>
      </c>
      <c r="B40408" s="112" t="s">
        <v>83281</v>
      </c>
    </row>
    <row r="40409" spans="1:2" x14ac:dyDescent="0.2">
      <c r="A40409" s="112" t="s">
        <v>83282</v>
      </c>
      <c r="B40409" s="112" t="s">
        <v>83283</v>
      </c>
    </row>
    <row r="40410" spans="1:2" x14ac:dyDescent="0.2">
      <c r="A40410" s="112" t="s">
        <v>83284</v>
      </c>
      <c r="B40410" s="112" t="s">
        <v>83285</v>
      </c>
    </row>
    <row r="40411" spans="1:2" x14ac:dyDescent="0.2">
      <c r="A40411" s="112" t="s">
        <v>83286</v>
      </c>
      <c r="B40411" s="112" t="s">
        <v>83287</v>
      </c>
    </row>
    <row r="40412" spans="1:2" x14ac:dyDescent="0.2">
      <c r="A40412" s="112" t="s">
        <v>83288</v>
      </c>
      <c r="B40412" s="112" t="s">
        <v>83289</v>
      </c>
    </row>
    <row r="40413" spans="1:2" x14ac:dyDescent="0.2">
      <c r="A40413" s="112" t="s">
        <v>83290</v>
      </c>
      <c r="B40413" s="112" t="s">
        <v>83291</v>
      </c>
    </row>
    <row r="40414" spans="1:2" x14ac:dyDescent="0.2">
      <c r="A40414" s="112" t="s">
        <v>83292</v>
      </c>
      <c r="B40414" s="112" t="s">
        <v>83293</v>
      </c>
    </row>
    <row r="40415" spans="1:2" x14ac:dyDescent="0.2">
      <c r="A40415" s="112" t="s">
        <v>83294</v>
      </c>
      <c r="B40415" s="112" t="s">
        <v>83295</v>
      </c>
    </row>
    <row r="40416" spans="1:2" x14ac:dyDescent="0.2">
      <c r="A40416" s="112" t="s">
        <v>83296</v>
      </c>
      <c r="B40416" s="112" t="s">
        <v>83297</v>
      </c>
    </row>
    <row r="40417" spans="1:2" x14ac:dyDescent="0.2">
      <c r="A40417" s="112" t="s">
        <v>83298</v>
      </c>
      <c r="B40417" s="112" t="s">
        <v>83299</v>
      </c>
    </row>
    <row r="40418" spans="1:2" x14ac:dyDescent="0.2">
      <c r="A40418" s="112" t="s">
        <v>83300</v>
      </c>
      <c r="B40418" s="112" t="s">
        <v>83301</v>
      </c>
    </row>
    <row r="40419" spans="1:2" x14ac:dyDescent="0.2">
      <c r="A40419" s="112" t="s">
        <v>83302</v>
      </c>
      <c r="B40419" s="112" t="s">
        <v>83303</v>
      </c>
    </row>
    <row r="40420" spans="1:2" x14ac:dyDescent="0.2">
      <c r="A40420" s="112" t="s">
        <v>83304</v>
      </c>
      <c r="B40420" s="112" t="s">
        <v>83305</v>
      </c>
    </row>
    <row r="40421" spans="1:2" x14ac:dyDescent="0.2">
      <c r="A40421" s="112" t="s">
        <v>83306</v>
      </c>
      <c r="B40421" s="112" t="s">
        <v>83307</v>
      </c>
    </row>
    <row r="40422" spans="1:2" x14ac:dyDescent="0.2">
      <c r="A40422" s="112" t="s">
        <v>83308</v>
      </c>
      <c r="B40422" s="112" t="s">
        <v>83309</v>
      </c>
    </row>
    <row r="40423" spans="1:2" x14ac:dyDescent="0.2">
      <c r="A40423" s="112" t="s">
        <v>83310</v>
      </c>
      <c r="B40423" s="112" t="s">
        <v>83311</v>
      </c>
    </row>
    <row r="40424" spans="1:2" x14ac:dyDescent="0.2">
      <c r="A40424" s="112" t="s">
        <v>83312</v>
      </c>
      <c r="B40424" s="112" t="s">
        <v>83313</v>
      </c>
    </row>
    <row r="40425" spans="1:2" x14ac:dyDescent="0.2">
      <c r="A40425" s="112" t="s">
        <v>83314</v>
      </c>
      <c r="B40425" s="112" t="s">
        <v>83315</v>
      </c>
    </row>
    <row r="40426" spans="1:2" x14ac:dyDescent="0.2">
      <c r="A40426" s="112" t="s">
        <v>83316</v>
      </c>
      <c r="B40426" s="112" t="s">
        <v>83317</v>
      </c>
    </row>
    <row r="40427" spans="1:2" x14ac:dyDescent="0.2">
      <c r="A40427" s="112" t="s">
        <v>83318</v>
      </c>
      <c r="B40427" s="112" t="s">
        <v>83319</v>
      </c>
    </row>
    <row r="40428" spans="1:2" x14ac:dyDescent="0.2">
      <c r="A40428" s="112" t="s">
        <v>83320</v>
      </c>
      <c r="B40428" s="112" t="s">
        <v>83321</v>
      </c>
    </row>
    <row r="40429" spans="1:2" x14ac:dyDescent="0.2">
      <c r="A40429" s="112" t="s">
        <v>83322</v>
      </c>
      <c r="B40429" s="112" t="s">
        <v>83323</v>
      </c>
    </row>
    <row r="40430" spans="1:2" x14ac:dyDescent="0.2">
      <c r="A40430" s="112" t="s">
        <v>83324</v>
      </c>
      <c r="B40430" s="112" t="s">
        <v>83325</v>
      </c>
    </row>
    <row r="40431" spans="1:2" x14ac:dyDescent="0.2">
      <c r="A40431" s="112" t="s">
        <v>83326</v>
      </c>
      <c r="B40431" s="112" t="s">
        <v>83327</v>
      </c>
    </row>
    <row r="40432" spans="1:2" x14ac:dyDescent="0.2">
      <c r="A40432" s="112" t="s">
        <v>83328</v>
      </c>
      <c r="B40432" s="112" t="s">
        <v>83329</v>
      </c>
    </row>
    <row r="40433" spans="1:2" x14ac:dyDescent="0.2">
      <c r="A40433" s="112" t="s">
        <v>83330</v>
      </c>
      <c r="B40433" s="112" t="s">
        <v>83331</v>
      </c>
    </row>
    <row r="40434" spans="1:2" x14ac:dyDescent="0.2">
      <c r="A40434" s="112" t="s">
        <v>83332</v>
      </c>
      <c r="B40434" s="112" t="s">
        <v>83333</v>
      </c>
    </row>
    <row r="40435" spans="1:2" x14ac:dyDescent="0.2">
      <c r="A40435" s="112" t="s">
        <v>83334</v>
      </c>
      <c r="B40435" s="112" t="s">
        <v>83335</v>
      </c>
    </row>
    <row r="40436" spans="1:2" x14ac:dyDescent="0.2">
      <c r="A40436" s="112" t="s">
        <v>83336</v>
      </c>
      <c r="B40436" s="112" t="s">
        <v>83337</v>
      </c>
    </row>
    <row r="40437" spans="1:2" x14ac:dyDescent="0.2">
      <c r="A40437" s="112" t="s">
        <v>83338</v>
      </c>
      <c r="B40437" s="112" t="s">
        <v>83339</v>
      </c>
    </row>
    <row r="40438" spans="1:2" x14ac:dyDescent="0.2">
      <c r="A40438" s="112" t="s">
        <v>83340</v>
      </c>
      <c r="B40438" s="112" t="s">
        <v>83341</v>
      </c>
    </row>
    <row r="40439" spans="1:2" x14ac:dyDescent="0.2">
      <c r="A40439" s="112" t="s">
        <v>83342</v>
      </c>
      <c r="B40439" s="112" t="s">
        <v>83343</v>
      </c>
    </row>
    <row r="40440" spans="1:2" x14ac:dyDescent="0.2">
      <c r="A40440" s="112" t="s">
        <v>83344</v>
      </c>
      <c r="B40440" s="112" t="s">
        <v>83345</v>
      </c>
    </row>
    <row r="40441" spans="1:2" x14ac:dyDescent="0.2">
      <c r="A40441" s="112" t="s">
        <v>83346</v>
      </c>
      <c r="B40441" s="112" t="s">
        <v>83347</v>
      </c>
    </row>
    <row r="40442" spans="1:2" x14ac:dyDescent="0.2">
      <c r="A40442" s="112" t="s">
        <v>83348</v>
      </c>
      <c r="B40442" s="112" t="s">
        <v>83349</v>
      </c>
    </row>
    <row r="40443" spans="1:2" x14ac:dyDescent="0.2">
      <c r="A40443" s="112" t="s">
        <v>83350</v>
      </c>
      <c r="B40443" s="112" t="s">
        <v>83351</v>
      </c>
    </row>
    <row r="40444" spans="1:2" x14ac:dyDescent="0.2">
      <c r="A40444" s="112" t="s">
        <v>83352</v>
      </c>
      <c r="B40444" s="112" t="s">
        <v>83353</v>
      </c>
    </row>
    <row r="40445" spans="1:2" x14ac:dyDescent="0.2">
      <c r="A40445" s="112" t="s">
        <v>83354</v>
      </c>
      <c r="B40445" s="112" t="s">
        <v>83355</v>
      </c>
    </row>
    <row r="40446" spans="1:2" x14ac:dyDescent="0.2">
      <c r="A40446" s="112" t="s">
        <v>83356</v>
      </c>
      <c r="B40446" s="112" t="s">
        <v>83357</v>
      </c>
    </row>
    <row r="40447" spans="1:2" x14ac:dyDescent="0.2">
      <c r="A40447" s="112" t="s">
        <v>83358</v>
      </c>
      <c r="B40447" s="112" t="s">
        <v>83359</v>
      </c>
    </row>
    <row r="40448" spans="1:2" x14ac:dyDescent="0.2">
      <c r="A40448" s="112" t="s">
        <v>83360</v>
      </c>
      <c r="B40448" s="112" t="s">
        <v>83361</v>
      </c>
    </row>
    <row r="40449" spans="1:2" x14ac:dyDescent="0.2">
      <c r="A40449" s="112" t="s">
        <v>83362</v>
      </c>
      <c r="B40449" s="112" t="s">
        <v>83363</v>
      </c>
    </row>
    <row r="40450" spans="1:2" x14ac:dyDescent="0.2">
      <c r="A40450" s="112" t="s">
        <v>83364</v>
      </c>
      <c r="B40450" s="112" t="s">
        <v>83365</v>
      </c>
    </row>
    <row r="40451" spans="1:2" x14ac:dyDescent="0.2">
      <c r="A40451" s="112" t="s">
        <v>83366</v>
      </c>
      <c r="B40451" s="112" t="s">
        <v>83367</v>
      </c>
    </row>
    <row r="40452" spans="1:2" x14ac:dyDescent="0.2">
      <c r="A40452" s="112" t="s">
        <v>83368</v>
      </c>
      <c r="B40452" s="112" t="s">
        <v>83369</v>
      </c>
    </row>
    <row r="40453" spans="1:2" x14ac:dyDescent="0.2">
      <c r="A40453" s="112" t="s">
        <v>83370</v>
      </c>
      <c r="B40453" s="112" t="s">
        <v>83371</v>
      </c>
    </row>
    <row r="40454" spans="1:2" x14ac:dyDescent="0.2">
      <c r="A40454" s="112" t="s">
        <v>83372</v>
      </c>
      <c r="B40454" s="112" t="s">
        <v>83373</v>
      </c>
    </row>
    <row r="40455" spans="1:2" x14ac:dyDescent="0.2">
      <c r="A40455" s="112" t="s">
        <v>83374</v>
      </c>
      <c r="B40455" s="112" t="s">
        <v>83375</v>
      </c>
    </row>
    <row r="40456" spans="1:2" x14ac:dyDescent="0.2">
      <c r="A40456" s="112" t="s">
        <v>83376</v>
      </c>
      <c r="B40456" s="112" t="s">
        <v>83377</v>
      </c>
    </row>
    <row r="40457" spans="1:2" x14ac:dyDescent="0.2">
      <c r="A40457" s="112" t="s">
        <v>83378</v>
      </c>
      <c r="B40457" s="112" t="s">
        <v>83379</v>
      </c>
    </row>
    <row r="40458" spans="1:2" x14ac:dyDescent="0.2">
      <c r="A40458" s="112" t="s">
        <v>83380</v>
      </c>
      <c r="B40458" s="112" t="s">
        <v>83381</v>
      </c>
    </row>
    <row r="40459" spans="1:2" x14ac:dyDescent="0.2">
      <c r="A40459" s="112" t="s">
        <v>83382</v>
      </c>
      <c r="B40459" s="112" t="s">
        <v>83383</v>
      </c>
    </row>
    <row r="40460" spans="1:2" x14ac:dyDescent="0.2">
      <c r="A40460" s="112" t="s">
        <v>83384</v>
      </c>
      <c r="B40460" s="112" t="s">
        <v>83385</v>
      </c>
    </row>
    <row r="40461" spans="1:2" x14ac:dyDescent="0.2">
      <c r="A40461" s="112" t="s">
        <v>83386</v>
      </c>
      <c r="B40461" s="112" t="s">
        <v>83387</v>
      </c>
    </row>
    <row r="40462" spans="1:2" x14ac:dyDescent="0.2">
      <c r="A40462" s="112" t="s">
        <v>83388</v>
      </c>
      <c r="B40462" s="112" t="s">
        <v>83389</v>
      </c>
    </row>
    <row r="40463" spans="1:2" x14ac:dyDescent="0.2">
      <c r="A40463" s="112" t="s">
        <v>83390</v>
      </c>
      <c r="B40463" s="112" t="s">
        <v>83391</v>
      </c>
    </row>
    <row r="40464" spans="1:2" x14ac:dyDescent="0.2">
      <c r="A40464" s="112" t="s">
        <v>83392</v>
      </c>
      <c r="B40464" s="112" t="s">
        <v>83393</v>
      </c>
    </row>
    <row r="40465" spans="1:2" x14ac:dyDescent="0.2">
      <c r="A40465" s="112" t="s">
        <v>83394</v>
      </c>
      <c r="B40465" s="112" t="s">
        <v>83395</v>
      </c>
    </row>
    <row r="40466" spans="1:2" x14ac:dyDescent="0.2">
      <c r="A40466" s="112" t="s">
        <v>83396</v>
      </c>
      <c r="B40466" s="112" t="s">
        <v>83397</v>
      </c>
    </row>
    <row r="40467" spans="1:2" x14ac:dyDescent="0.2">
      <c r="A40467" s="112" t="s">
        <v>83398</v>
      </c>
      <c r="B40467" s="112" t="s">
        <v>83399</v>
      </c>
    </row>
    <row r="40468" spans="1:2" x14ac:dyDescent="0.2">
      <c r="A40468" s="112" t="s">
        <v>83400</v>
      </c>
      <c r="B40468" s="112" t="s">
        <v>83401</v>
      </c>
    </row>
    <row r="40469" spans="1:2" x14ac:dyDescent="0.2">
      <c r="A40469" s="112" t="s">
        <v>83402</v>
      </c>
      <c r="B40469" s="112" t="s">
        <v>83403</v>
      </c>
    </row>
    <row r="40470" spans="1:2" x14ac:dyDescent="0.2">
      <c r="A40470" s="112" t="s">
        <v>83404</v>
      </c>
      <c r="B40470" s="112" t="s">
        <v>83405</v>
      </c>
    </row>
    <row r="40471" spans="1:2" x14ac:dyDescent="0.2">
      <c r="A40471" s="112" t="s">
        <v>83406</v>
      </c>
      <c r="B40471" s="112" t="s">
        <v>83407</v>
      </c>
    </row>
    <row r="40472" spans="1:2" x14ac:dyDescent="0.2">
      <c r="A40472" s="112" t="s">
        <v>83408</v>
      </c>
      <c r="B40472" s="112" t="s">
        <v>83409</v>
      </c>
    </row>
    <row r="40473" spans="1:2" x14ac:dyDescent="0.2">
      <c r="A40473" s="112" t="s">
        <v>83410</v>
      </c>
      <c r="B40473" s="112" t="s">
        <v>83411</v>
      </c>
    </row>
    <row r="40474" spans="1:2" x14ac:dyDescent="0.2">
      <c r="A40474" s="112" t="s">
        <v>83412</v>
      </c>
      <c r="B40474" s="112" t="s">
        <v>83413</v>
      </c>
    </row>
    <row r="40475" spans="1:2" x14ac:dyDescent="0.2">
      <c r="A40475" s="112" t="s">
        <v>83414</v>
      </c>
      <c r="B40475" s="112" t="s">
        <v>83415</v>
      </c>
    </row>
    <row r="40476" spans="1:2" x14ac:dyDescent="0.2">
      <c r="A40476" s="112" t="s">
        <v>83416</v>
      </c>
      <c r="B40476" s="112" t="s">
        <v>83417</v>
      </c>
    </row>
    <row r="40477" spans="1:2" x14ac:dyDescent="0.2">
      <c r="A40477" s="112" t="s">
        <v>83418</v>
      </c>
      <c r="B40477" s="112" t="s">
        <v>83419</v>
      </c>
    </row>
    <row r="40478" spans="1:2" x14ac:dyDescent="0.2">
      <c r="A40478" s="112" t="s">
        <v>83420</v>
      </c>
      <c r="B40478" s="112" t="s">
        <v>83421</v>
      </c>
    </row>
    <row r="40479" spans="1:2" x14ac:dyDescent="0.2">
      <c r="A40479" s="112" t="s">
        <v>83422</v>
      </c>
      <c r="B40479" s="112" t="s">
        <v>83423</v>
      </c>
    </row>
    <row r="40480" spans="1:2" x14ac:dyDescent="0.2">
      <c r="A40480" s="112" t="s">
        <v>83424</v>
      </c>
      <c r="B40480" s="112" t="s">
        <v>83425</v>
      </c>
    </row>
    <row r="40481" spans="1:2" x14ac:dyDescent="0.2">
      <c r="A40481" s="112" t="s">
        <v>83426</v>
      </c>
      <c r="B40481" s="112" t="s">
        <v>83427</v>
      </c>
    </row>
    <row r="40482" spans="1:2" x14ac:dyDescent="0.2">
      <c r="A40482" s="112" t="s">
        <v>83428</v>
      </c>
      <c r="B40482" s="112" t="s">
        <v>83429</v>
      </c>
    </row>
    <row r="40483" spans="1:2" x14ac:dyDescent="0.2">
      <c r="A40483" s="112" t="s">
        <v>83430</v>
      </c>
      <c r="B40483" s="112" t="s">
        <v>83431</v>
      </c>
    </row>
    <row r="40484" spans="1:2" x14ac:dyDescent="0.2">
      <c r="A40484" s="112" t="s">
        <v>83432</v>
      </c>
      <c r="B40484" s="112" t="s">
        <v>83433</v>
      </c>
    </row>
    <row r="40485" spans="1:2" x14ac:dyDescent="0.2">
      <c r="A40485" s="112" t="s">
        <v>83434</v>
      </c>
      <c r="B40485" s="112" t="s">
        <v>83435</v>
      </c>
    </row>
    <row r="40486" spans="1:2" x14ac:dyDescent="0.2">
      <c r="A40486" s="112" t="s">
        <v>83436</v>
      </c>
      <c r="B40486" s="112" t="s">
        <v>83437</v>
      </c>
    </row>
    <row r="40487" spans="1:2" x14ac:dyDescent="0.2">
      <c r="A40487" s="112" t="s">
        <v>83438</v>
      </c>
      <c r="B40487" s="112" t="s">
        <v>83439</v>
      </c>
    </row>
    <row r="40488" spans="1:2" x14ac:dyDescent="0.2">
      <c r="A40488" s="112" t="s">
        <v>83440</v>
      </c>
      <c r="B40488" s="112" t="s">
        <v>83441</v>
      </c>
    </row>
    <row r="40489" spans="1:2" x14ac:dyDescent="0.2">
      <c r="A40489" s="112" t="s">
        <v>83442</v>
      </c>
      <c r="B40489" s="112" t="s">
        <v>83443</v>
      </c>
    </row>
    <row r="40490" spans="1:2" x14ac:dyDescent="0.2">
      <c r="A40490" s="112" t="s">
        <v>83444</v>
      </c>
      <c r="B40490" s="112" t="s">
        <v>83445</v>
      </c>
    </row>
    <row r="40491" spans="1:2" x14ac:dyDescent="0.2">
      <c r="A40491" s="112" t="s">
        <v>83446</v>
      </c>
      <c r="B40491" s="112" t="s">
        <v>83447</v>
      </c>
    </row>
    <row r="40492" spans="1:2" x14ac:dyDescent="0.2">
      <c r="A40492" s="112" t="s">
        <v>83448</v>
      </c>
      <c r="B40492" s="112" t="s">
        <v>83449</v>
      </c>
    </row>
    <row r="40493" spans="1:2" x14ac:dyDescent="0.2">
      <c r="A40493" s="112" t="s">
        <v>83450</v>
      </c>
      <c r="B40493" s="112" t="s">
        <v>83451</v>
      </c>
    </row>
    <row r="40494" spans="1:2" x14ac:dyDescent="0.2">
      <c r="A40494" s="112" t="s">
        <v>83452</v>
      </c>
      <c r="B40494" s="112" t="s">
        <v>81602</v>
      </c>
    </row>
    <row r="40495" spans="1:2" x14ac:dyDescent="0.2">
      <c r="A40495" s="112" t="s">
        <v>83453</v>
      </c>
      <c r="B40495" s="112" t="s">
        <v>82888</v>
      </c>
    </row>
    <row r="40496" spans="1:2" x14ac:dyDescent="0.2">
      <c r="A40496" s="112" t="s">
        <v>83454</v>
      </c>
      <c r="B40496" s="112" t="s">
        <v>83455</v>
      </c>
    </row>
    <row r="40497" spans="1:2" x14ac:dyDescent="0.2">
      <c r="A40497" s="112" t="s">
        <v>83456</v>
      </c>
      <c r="B40497" s="112" t="s">
        <v>83457</v>
      </c>
    </row>
    <row r="40498" spans="1:2" x14ac:dyDescent="0.2">
      <c r="A40498" s="112" t="s">
        <v>83458</v>
      </c>
      <c r="B40498" s="112" t="s">
        <v>83459</v>
      </c>
    </row>
    <row r="40499" spans="1:2" x14ac:dyDescent="0.2">
      <c r="A40499" s="112" t="s">
        <v>83460</v>
      </c>
      <c r="B40499" s="112" t="s">
        <v>83461</v>
      </c>
    </row>
    <row r="40500" spans="1:2" x14ac:dyDescent="0.2">
      <c r="A40500" s="112" t="s">
        <v>83462</v>
      </c>
      <c r="B40500" s="112" t="s">
        <v>83463</v>
      </c>
    </row>
    <row r="40501" spans="1:2" x14ac:dyDescent="0.2">
      <c r="A40501" s="112" t="s">
        <v>83464</v>
      </c>
      <c r="B40501" s="112" t="s">
        <v>83465</v>
      </c>
    </row>
    <row r="40502" spans="1:2" x14ac:dyDescent="0.2">
      <c r="A40502" s="112" t="s">
        <v>83466</v>
      </c>
      <c r="B40502" s="112" t="s">
        <v>83467</v>
      </c>
    </row>
    <row r="40503" spans="1:2" x14ac:dyDescent="0.2">
      <c r="A40503" s="112" t="s">
        <v>83468</v>
      </c>
      <c r="B40503" s="112" t="s">
        <v>83469</v>
      </c>
    </row>
    <row r="40504" spans="1:2" x14ac:dyDescent="0.2">
      <c r="A40504" s="112" t="s">
        <v>83470</v>
      </c>
      <c r="B40504" s="112" t="s">
        <v>83471</v>
      </c>
    </row>
    <row r="40505" spans="1:2" x14ac:dyDescent="0.2">
      <c r="A40505" s="112" t="s">
        <v>83472</v>
      </c>
      <c r="B40505" s="112" t="s">
        <v>83473</v>
      </c>
    </row>
    <row r="40506" spans="1:2" x14ac:dyDescent="0.2">
      <c r="A40506" s="112" t="s">
        <v>83474</v>
      </c>
      <c r="B40506" s="112" t="s">
        <v>83475</v>
      </c>
    </row>
    <row r="40507" spans="1:2" x14ac:dyDescent="0.2">
      <c r="A40507" s="112" t="s">
        <v>83476</v>
      </c>
      <c r="B40507" s="112" t="s">
        <v>83477</v>
      </c>
    </row>
    <row r="40508" spans="1:2" x14ac:dyDescent="0.2">
      <c r="A40508" s="112" t="s">
        <v>83478</v>
      </c>
      <c r="B40508" s="112" t="s">
        <v>83479</v>
      </c>
    </row>
    <row r="40509" spans="1:2" x14ac:dyDescent="0.2">
      <c r="A40509" s="112" t="s">
        <v>83480</v>
      </c>
      <c r="B40509" s="112" t="s">
        <v>83481</v>
      </c>
    </row>
    <row r="40510" spans="1:2" x14ac:dyDescent="0.2">
      <c r="A40510" s="112" t="s">
        <v>83482</v>
      </c>
      <c r="B40510" s="112" t="s">
        <v>83483</v>
      </c>
    </row>
    <row r="40511" spans="1:2" x14ac:dyDescent="0.2">
      <c r="A40511" s="112" t="s">
        <v>83484</v>
      </c>
      <c r="B40511" s="112" t="s">
        <v>83485</v>
      </c>
    </row>
    <row r="40512" spans="1:2" x14ac:dyDescent="0.2">
      <c r="A40512" s="112" t="s">
        <v>83486</v>
      </c>
      <c r="B40512" s="112" t="s">
        <v>83487</v>
      </c>
    </row>
    <row r="40513" spans="1:2" x14ac:dyDescent="0.2">
      <c r="A40513" s="112" t="s">
        <v>83488</v>
      </c>
      <c r="B40513" s="112" t="s">
        <v>83489</v>
      </c>
    </row>
    <row r="40514" spans="1:2" x14ac:dyDescent="0.2">
      <c r="A40514" s="112" t="s">
        <v>83490</v>
      </c>
      <c r="B40514" s="112" t="s">
        <v>83491</v>
      </c>
    </row>
    <row r="40515" spans="1:2" x14ac:dyDescent="0.2">
      <c r="A40515" s="112" t="s">
        <v>83492</v>
      </c>
      <c r="B40515" s="112" t="s">
        <v>83493</v>
      </c>
    </row>
    <row r="40516" spans="1:2" x14ac:dyDescent="0.2">
      <c r="A40516" s="112" t="s">
        <v>83494</v>
      </c>
      <c r="B40516" s="112" t="s">
        <v>83495</v>
      </c>
    </row>
    <row r="40517" spans="1:2" x14ac:dyDescent="0.2">
      <c r="A40517" s="112" t="s">
        <v>83496</v>
      </c>
      <c r="B40517" s="112" t="s">
        <v>83497</v>
      </c>
    </row>
    <row r="40518" spans="1:2" x14ac:dyDescent="0.2">
      <c r="A40518" s="112" t="s">
        <v>83498</v>
      </c>
      <c r="B40518" s="112" t="s">
        <v>83499</v>
      </c>
    </row>
    <row r="40519" spans="1:2" x14ac:dyDescent="0.2">
      <c r="A40519" s="112" t="s">
        <v>83500</v>
      </c>
      <c r="B40519" s="112" t="s">
        <v>83501</v>
      </c>
    </row>
    <row r="40520" spans="1:2" x14ac:dyDescent="0.2">
      <c r="A40520" s="112" t="s">
        <v>83502</v>
      </c>
      <c r="B40520" s="112" t="s">
        <v>83503</v>
      </c>
    </row>
    <row r="40521" spans="1:2" x14ac:dyDescent="0.2">
      <c r="A40521" s="112" t="s">
        <v>83504</v>
      </c>
      <c r="B40521" s="112" t="s">
        <v>83505</v>
      </c>
    </row>
    <row r="40522" spans="1:2" x14ac:dyDescent="0.2">
      <c r="A40522" s="112" t="s">
        <v>83506</v>
      </c>
      <c r="B40522" s="112" t="s">
        <v>83507</v>
      </c>
    </row>
    <row r="40523" spans="1:2" x14ac:dyDescent="0.2">
      <c r="A40523" s="112" t="s">
        <v>83508</v>
      </c>
      <c r="B40523" s="112" t="s">
        <v>83509</v>
      </c>
    </row>
    <row r="40524" spans="1:2" x14ac:dyDescent="0.2">
      <c r="A40524" s="112" t="s">
        <v>83510</v>
      </c>
      <c r="B40524" s="112" t="s">
        <v>83511</v>
      </c>
    </row>
    <row r="40525" spans="1:2" x14ac:dyDescent="0.2">
      <c r="A40525" s="112" t="s">
        <v>83512</v>
      </c>
      <c r="B40525" s="112" t="s">
        <v>83513</v>
      </c>
    </row>
    <row r="40526" spans="1:2" x14ac:dyDescent="0.2">
      <c r="A40526" s="112" t="s">
        <v>83514</v>
      </c>
      <c r="B40526" s="112" t="s">
        <v>83515</v>
      </c>
    </row>
    <row r="40527" spans="1:2" x14ac:dyDescent="0.2">
      <c r="A40527" s="112" t="s">
        <v>83516</v>
      </c>
      <c r="B40527" s="112" t="s">
        <v>83517</v>
      </c>
    </row>
    <row r="40528" spans="1:2" x14ac:dyDescent="0.2">
      <c r="A40528" s="112" t="s">
        <v>83518</v>
      </c>
      <c r="B40528" s="112" t="s">
        <v>83519</v>
      </c>
    </row>
    <row r="40529" spans="1:2" x14ac:dyDescent="0.2">
      <c r="A40529" s="112" t="s">
        <v>83520</v>
      </c>
      <c r="B40529" s="112" t="s">
        <v>83521</v>
      </c>
    </row>
    <row r="40530" spans="1:2" x14ac:dyDescent="0.2">
      <c r="A40530" s="112" t="s">
        <v>83522</v>
      </c>
      <c r="B40530" s="112" t="s">
        <v>83523</v>
      </c>
    </row>
    <row r="40531" spans="1:2" x14ac:dyDescent="0.2">
      <c r="A40531" s="112" t="s">
        <v>83524</v>
      </c>
      <c r="B40531" s="112" t="s">
        <v>83525</v>
      </c>
    </row>
    <row r="40532" spans="1:2" x14ac:dyDescent="0.2">
      <c r="A40532" s="112" t="s">
        <v>83526</v>
      </c>
      <c r="B40532" s="112" t="s">
        <v>83527</v>
      </c>
    </row>
    <row r="40533" spans="1:2" x14ac:dyDescent="0.2">
      <c r="A40533" s="112" t="s">
        <v>83528</v>
      </c>
      <c r="B40533" s="112" t="s">
        <v>83529</v>
      </c>
    </row>
    <row r="40534" spans="1:2" x14ac:dyDescent="0.2">
      <c r="A40534" s="112" t="s">
        <v>83530</v>
      </c>
      <c r="B40534" s="112" t="s">
        <v>83531</v>
      </c>
    </row>
    <row r="40535" spans="1:2" x14ac:dyDescent="0.2">
      <c r="A40535" s="112" t="s">
        <v>83532</v>
      </c>
      <c r="B40535" s="112" t="s">
        <v>83533</v>
      </c>
    </row>
    <row r="40536" spans="1:2" x14ac:dyDescent="0.2">
      <c r="A40536" s="112" t="s">
        <v>83534</v>
      </c>
      <c r="B40536" s="112" t="s">
        <v>83535</v>
      </c>
    </row>
    <row r="40537" spans="1:2" x14ac:dyDescent="0.2">
      <c r="A40537" s="112" t="s">
        <v>83536</v>
      </c>
      <c r="B40537" s="112" t="s">
        <v>83537</v>
      </c>
    </row>
    <row r="40538" spans="1:2" x14ac:dyDescent="0.2">
      <c r="A40538" s="112" t="s">
        <v>83538</v>
      </c>
      <c r="B40538" s="112" t="s">
        <v>83539</v>
      </c>
    </row>
    <row r="40539" spans="1:2" x14ac:dyDescent="0.2">
      <c r="A40539" s="112" t="s">
        <v>83540</v>
      </c>
      <c r="B40539" s="112" t="s">
        <v>83541</v>
      </c>
    </row>
    <row r="40540" spans="1:2" x14ac:dyDescent="0.2">
      <c r="A40540" s="112" t="s">
        <v>83542</v>
      </c>
      <c r="B40540" s="112" t="s">
        <v>83543</v>
      </c>
    </row>
    <row r="40541" spans="1:2" x14ac:dyDescent="0.2">
      <c r="A40541" s="112" t="s">
        <v>83544</v>
      </c>
      <c r="B40541" s="112" t="s">
        <v>83545</v>
      </c>
    </row>
    <row r="40542" spans="1:2" x14ac:dyDescent="0.2">
      <c r="A40542" s="112" t="s">
        <v>83546</v>
      </c>
      <c r="B40542" s="112" t="s">
        <v>83547</v>
      </c>
    </row>
    <row r="40543" spans="1:2" x14ac:dyDescent="0.2">
      <c r="A40543" s="112" t="s">
        <v>83548</v>
      </c>
      <c r="B40543" s="112" t="s">
        <v>83549</v>
      </c>
    </row>
    <row r="40544" spans="1:2" x14ac:dyDescent="0.2">
      <c r="A40544" s="112" t="s">
        <v>83550</v>
      </c>
      <c r="B40544" s="112" t="s">
        <v>83551</v>
      </c>
    </row>
    <row r="40545" spans="1:2" x14ac:dyDescent="0.2">
      <c r="A40545" s="112" t="s">
        <v>83552</v>
      </c>
      <c r="B40545" s="112" t="s">
        <v>83553</v>
      </c>
    </row>
    <row r="40546" spans="1:2" x14ac:dyDescent="0.2">
      <c r="A40546" s="112" t="s">
        <v>83554</v>
      </c>
      <c r="B40546" s="112" t="s">
        <v>83555</v>
      </c>
    </row>
    <row r="40547" spans="1:2" x14ac:dyDescent="0.2">
      <c r="A40547" s="112" t="s">
        <v>83556</v>
      </c>
      <c r="B40547" s="112" t="s">
        <v>83557</v>
      </c>
    </row>
    <row r="40548" spans="1:2" x14ac:dyDescent="0.2">
      <c r="A40548" s="112" t="s">
        <v>83558</v>
      </c>
      <c r="B40548" s="112" t="s">
        <v>83559</v>
      </c>
    </row>
    <row r="40549" spans="1:2" x14ac:dyDescent="0.2">
      <c r="A40549" s="112" t="s">
        <v>83560</v>
      </c>
      <c r="B40549" s="112" t="s">
        <v>83561</v>
      </c>
    </row>
    <row r="40550" spans="1:2" x14ac:dyDescent="0.2">
      <c r="A40550" s="112" t="s">
        <v>83562</v>
      </c>
      <c r="B40550" s="112" t="s">
        <v>83563</v>
      </c>
    </row>
    <row r="40551" spans="1:2" x14ac:dyDescent="0.2">
      <c r="A40551" s="112" t="s">
        <v>83564</v>
      </c>
      <c r="B40551" s="112" t="s">
        <v>83565</v>
      </c>
    </row>
    <row r="40552" spans="1:2" x14ac:dyDescent="0.2">
      <c r="A40552" s="112" t="s">
        <v>83566</v>
      </c>
      <c r="B40552" s="112" t="s">
        <v>83567</v>
      </c>
    </row>
    <row r="40553" spans="1:2" x14ac:dyDescent="0.2">
      <c r="A40553" s="112" t="s">
        <v>83568</v>
      </c>
      <c r="B40553" s="112" t="s">
        <v>83569</v>
      </c>
    </row>
    <row r="40554" spans="1:2" x14ac:dyDescent="0.2">
      <c r="A40554" s="112" t="s">
        <v>83570</v>
      </c>
      <c r="B40554" s="112" t="s">
        <v>83571</v>
      </c>
    </row>
    <row r="40555" spans="1:2" x14ac:dyDescent="0.2">
      <c r="A40555" s="112" t="s">
        <v>83572</v>
      </c>
      <c r="B40555" s="112" t="s">
        <v>83573</v>
      </c>
    </row>
    <row r="40556" spans="1:2" x14ac:dyDescent="0.2">
      <c r="A40556" s="112" t="s">
        <v>83574</v>
      </c>
      <c r="B40556" s="112" t="s">
        <v>83575</v>
      </c>
    </row>
    <row r="40557" spans="1:2" x14ac:dyDescent="0.2">
      <c r="A40557" s="112" t="s">
        <v>83576</v>
      </c>
      <c r="B40557" s="112" t="s">
        <v>83577</v>
      </c>
    </row>
    <row r="40558" spans="1:2" x14ac:dyDescent="0.2">
      <c r="A40558" s="112" t="s">
        <v>83578</v>
      </c>
      <c r="B40558" s="112" t="s">
        <v>83579</v>
      </c>
    </row>
    <row r="40559" spans="1:2" x14ac:dyDescent="0.2">
      <c r="A40559" s="112" t="s">
        <v>83580</v>
      </c>
      <c r="B40559" s="112" t="s">
        <v>83581</v>
      </c>
    </row>
    <row r="40560" spans="1:2" x14ac:dyDescent="0.2">
      <c r="A40560" s="112" t="s">
        <v>83582</v>
      </c>
      <c r="B40560" s="112" t="s">
        <v>83583</v>
      </c>
    </row>
    <row r="40561" spans="1:2" x14ac:dyDescent="0.2">
      <c r="A40561" s="112" t="s">
        <v>83584</v>
      </c>
      <c r="B40561" s="112" t="s">
        <v>83585</v>
      </c>
    </row>
    <row r="40562" spans="1:2" x14ac:dyDescent="0.2">
      <c r="A40562" s="112" t="s">
        <v>83586</v>
      </c>
      <c r="B40562" s="112" t="s">
        <v>83587</v>
      </c>
    </row>
    <row r="40563" spans="1:2" x14ac:dyDescent="0.2">
      <c r="A40563" s="112" t="s">
        <v>83588</v>
      </c>
      <c r="B40563" s="112" t="s">
        <v>83589</v>
      </c>
    </row>
    <row r="40564" spans="1:2" x14ac:dyDescent="0.2">
      <c r="A40564" s="112" t="s">
        <v>83590</v>
      </c>
      <c r="B40564" s="112" t="s">
        <v>83591</v>
      </c>
    </row>
    <row r="40565" spans="1:2" x14ac:dyDescent="0.2">
      <c r="A40565" s="112" t="s">
        <v>83592</v>
      </c>
      <c r="B40565" s="112" t="s">
        <v>83593</v>
      </c>
    </row>
    <row r="40566" spans="1:2" x14ac:dyDescent="0.2">
      <c r="A40566" s="112" t="s">
        <v>83594</v>
      </c>
      <c r="B40566" s="112" t="s">
        <v>83595</v>
      </c>
    </row>
    <row r="40567" spans="1:2" x14ac:dyDescent="0.2">
      <c r="A40567" s="112" t="s">
        <v>83596</v>
      </c>
      <c r="B40567" s="112" t="s">
        <v>83597</v>
      </c>
    </row>
    <row r="40568" spans="1:2" x14ac:dyDescent="0.2">
      <c r="A40568" s="112" t="s">
        <v>83598</v>
      </c>
      <c r="B40568" s="112" t="s">
        <v>83599</v>
      </c>
    </row>
    <row r="40569" spans="1:2" x14ac:dyDescent="0.2">
      <c r="A40569" s="112" t="s">
        <v>83600</v>
      </c>
      <c r="B40569" s="112" t="s">
        <v>83601</v>
      </c>
    </row>
    <row r="40570" spans="1:2" x14ac:dyDescent="0.2">
      <c r="A40570" s="112" t="s">
        <v>83602</v>
      </c>
      <c r="B40570" s="112" t="s">
        <v>83603</v>
      </c>
    </row>
    <row r="40571" spans="1:2" x14ac:dyDescent="0.2">
      <c r="A40571" s="112" t="s">
        <v>83604</v>
      </c>
      <c r="B40571" s="112" t="s">
        <v>83605</v>
      </c>
    </row>
    <row r="40572" spans="1:2" x14ac:dyDescent="0.2">
      <c r="A40572" s="112" t="s">
        <v>83606</v>
      </c>
      <c r="B40572" s="112" t="s">
        <v>83607</v>
      </c>
    </row>
    <row r="40573" spans="1:2" x14ac:dyDescent="0.2">
      <c r="A40573" s="112" t="s">
        <v>83608</v>
      </c>
      <c r="B40573" s="112" t="s">
        <v>83609</v>
      </c>
    </row>
    <row r="40574" spans="1:2" x14ac:dyDescent="0.2">
      <c r="A40574" s="112" t="s">
        <v>83610</v>
      </c>
      <c r="B40574" s="112" t="s">
        <v>83611</v>
      </c>
    </row>
    <row r="40575" spans="1:2" x14ac:dyDescent="0.2">
      <c r="A40575" s="112" t="s">
        <v>83612</v>
      </c>
      <c r="B40575" s="112" t="s">
        <v>83613</v>
      </c>
    </row>
    <row r="40576" spans="1:2" x14ac:dyDescent="0.2">
      <c r="A40576" s="112" t="s">
        <v>83614</v>
      </c>
      <c r="B40576" s="112" t="s">
        <v>83615</v>
      </c>
    </row>
    <row r="40577" spans="1:2" x14ac:dyDescent="0.2">
      <c r="A40577" s="112" t="s">
        <v>83616</v>
      </c>
      <c r="B40577" s="112" t="s">
        <v>83617</v>
      </c>
    </row>
    <row r="40578" spans="1:2" x14ac:dyDescent="0.2">
      <c r="A40578" s="112" t="s">
        <v>83618</v>
      </c>
      <c r="B40578" s="112" t="s">
        <v>83619</v>
      </c>
    </row>
    <row r="40579" spans="1:2" x14ac:dyDescent="0.2">
      <c r="A40579" s="112" t="s">
        <v>83620</v>
      </c>
      <c r="B40579" s="112" t="s">
        <v>83621</v>
      </c>
    </row>
    <row r="40580" spans="1:2" x14ac:dyDescent="0.2">
      <c r="A40580" s="112" t="s">
        <v>83622</v>
      </c>
      <c r="B40580" s="112" t="s">
        <v>83623</v>
      </c>
    </row>
    <row r="40581" spans="1:2" x14ac:dyDescent="0.2">
      <c r="A40581" s="112" t="s">
        <v>83624</v>
      </c>
      <c r="B40581" s="112" t="s">
        <v>83625</v>
      </c>
    </row>
    <row r="40582" spans="1:2" x14ac:dyDescent="0.2">
      <c r="A40582" s="112" t="s">
        <v>83626</v>
      </c>
      <c r="B40582" s="112" t="s">
        <v>83627</v>
      </c>
    </row>
    <row r="40583" spans="1:2" x14ac:dyDescent="0.2">
      <c r="A40583" s="112" t="s">
        <v>83628</v>
      </c>
      <c r="B40583" s="112" t="s">
        <v>83629</v>
      </c>
    </row>
    <row r="40584" spans="1:2" x14ac:dyDescent="0.2">
      <c r="A40584" s="112" t="s">
        <v>83630</v>
      </c>
      <c r="B40584" s="112" t="s">
        <v>83631</v>
      </c>
    </row>
    <row r="40585" spans="1:2" x14ac:dyDescent="0.2">
      <c r="A40585" s="112" t="s">
        <v>83632</v>
      </c>
      <c r="B40585" s="112" t="s">
        <v>83633</v>
      </c>
    </row>
    <row r="40586" spans="1:2" x14ac:dyDescent="0.2">
      <c r="A40586" s="112" t="s">
        <v>83634</v>
      </c>
      <c r="B40586" s="112" t="s">
        <v>83635</v>
      </c>
    </row>
    <row r="40587" spans="1:2" x14ac:dyDescent="0.2">
      <c r="A40587" s="112" t="s">
        <v>83636</v>
      </c>
      <c r="B40587" s="112" t="s">
        <v>83637</v>
      </c>
    </row>
    <row r="40588" spans="1:2" x14ac:dyDescent="0.2">
      <c r="A40588" s="112" t="s">
        <v>83638</v>
      </c>
      <c r="B40588" s="112" t="s">
        <v>83639</v>
      </c>
    </row>
    <row r="40589" spans="1:2" x14ac:dyDescent="0.2">
      <c r="A40589" s="112" t="s">
        <v>83640</v>
      </c>
      <c r="B40589" s="112" t="s">
        <v>83641</v>
      </c>
    </row>
    <row r="40590" spans="1:2" x14ac:dyDescent="0.2">
      <c r="A40590" s="112" t="s">
        <v>83642</v>
      </c>
      <c r="B40590" s="112" t="s">
        <v>83643</v>
      </c>
    </row>
    <row r="40591" spans="1:2" x14ac:dyDescent="0.2">
      <c r="A40591" s="112" t="s">
        <v>83644</v>
      </c>
      <c r="B40591" s="112" t="s">
        <v>83645</v>
      </c>
    </row>
    <row r="40592" spans="1:2" x14ac:dyDescent="0.2">
      <c r="A40592" s="112" t="s">
        <v>83646</v>
      </c>
      <c r="B40592" s="112" t="s">
        <v>83647</v>
      </c>
    </row>
    <row r="40593" spans="1:2" x14ac:dyDescent="0.2">
      <c r="A40593" s="112" t="s">
        <v>83648</v>
      </c>
      <c r="B40593" s="112" t="s">
        <v>83649</v>
      </c>
    </row>
    <row r="40594" spans="1:2" x14ac:dyDescent="0.2">
      <c r="A40594" s="112" t="s">
        <v>83650</v>
      </c>
      <c r="B40594" s="112" t="s">
        <v>83651</v>
      </c>
    </row>
    <row r="40595" spans="1:2" x14ac:dyDescent="0.2">
      <c r="A40595" s="112" t="s">
        <v>83652</v>
      </c>
      <c r="B40595" s="112" t="s">
        <v>83653</v>
      </c>
    </row>
    <row r="40596" spans="1:2" x14ac:dyDescent="0.2">
      <c r="A40596" s="112" t="s">
        <v>83654</v>
      </c>
      <c r="B40596" s="112" t="s">
        <v>83655</v>
      </c>
    </row>
    <row r="40597" spans="1:2" x14ac:dyDescent="0.2">
      <c r="A40597" s="112" t="s">
        <v>83656</v>
      </c>
      <c r="B40597" s="112" t="s">
        <v>83657</v>
      </c>
    </row>
    <row r="40598" spans="1:2" x14ac:dyDescent="0.2">
      <c r="A40598" s="112" t="s">
        <v>83658</v>
      </c>
      <c r="B40598" s="112" t="s">
        <v>83659</v>
      </c>
    </row>
    <row r="40599" spans="1:2" x14ac:dyDescent="0.2">
      <c r="A40599" s="112" t="s">
        <v>83660</v>
      </c>
      <c r="B40599" s="112" t="s">
        <v>83661</v>
      </c>
    </row>
    <row r="40600" spans="1:2" x14ac:dyDescent="0.2">
      <c r="A40600" s="112" t="s">
        <v>83662</v>
      </c>
      <c r="B40600" s="112" t="s">
        <v>83663</v>
      </c>
    </row>
    <row r="40601" spans="1:2" x14ac:dyDescent="0.2">
      <c r="A40601" s="112" t="s">
        <v>83664</v>
      </c>
      <c r="B40601" s="112" t="s">
        <v>83665</v>
      </c>
    </row>
    <row r="40602" spans="1:2" x14ac:dyDescent="0.2">
      <c r="A40602" s="112" t="s">
        <v>83666</v>
      </c>
      <c r="B40602" s="112" t="s">
        <v>83667</v>
      </c>
    </row>
    <row r="40603" spans="1:2" x14ac:dyDescent="0.2">
      <c r="A40603" s="112" t="s">
        <v>83668</v>
      </c>
      <c r="B40603" s="112" t="s">
        <v>83669</v>
      </c>
    </row>
    <row r="40604" spans="1:2" x14ac:dyDescent="0.2">
      <c r="A40604" s="112" t="s">
        <v>83670</v>
      </c>
      <c r="B40604" s="112" t="s">
        <v>83080</v>
      </c>
    </row>
    <row r="40605" spans="1:2" x14ac:dyDescent="0.2">
      <c r="A40605" s="112" t="s">
        <v>83671</v>
      </c>
      <c r="B40605" s="112" t="s">
        <v>83672</v>
      </c>
    </row>
    <row r="40606" spans="1:2" x14ac:dyDescent="0.2">
      <c r="A40606" s="112" t="s">
        <v>83673</v>
      </c>
      <c r="B40606" s="112" t="s">
        <v>83674</v>
      </c>
    </row>
    <row r="40607" spans="1:2" x14ac:dyDescent="0.2">
      <c r="A40607" s="112" t="s">
        <v>83675</v>
      </c>
      <c r="B40607" s="112" t="s">
        <v>83676</v>
      </c>
    </row>
    <row r="40608" spans="1:2" x14ac:dyDescent="0.2">
      <c r="A40608" s="112" t="s">
        <v>83677</v>
      </c>
      <c r="B40608" s="112" t="s">
        <v>83678</v>
      </c>
    </row>
    <row r="40609" spans="1:2" x14ac:dyDescent="0.2">
      <c r="A40609" s="112" t="s">
        <v>83679</v>
      </c>
      <c r="B40609" s="112" t="s">
        <v>83680</v>
      </c>
    </row>
    <row r="40610" spans="1:2" x14ac:dyDescent="0.2">
      <c r="A40610" s="112" t="s">
        <v>83681</v>
      </c>
      <c r="B40610" s="112" t="s">
        <v>83682</v>
      </c>
    </row>
    <row r="40611" spans="1:2" x14ac:dyDescent="0.2">
      <c r="A40611" s="112" t="s">
        <v>83683</v>
      </c>
      <c r="B40611" s="112" t="s">
        <v>83684</v>
      </c>
    </row>
    <row r="40612" spans="1:2" x14ac:dyDescent="0.2">
      <c r="A40612" s="112" t="s">
        <v>83685</v>
      </c>
      <c r="B40612" s="112" t="s">
        <v>83686</v>
      </c>
    </row>
    <row r="40613" spans="1:2" x14ac:dyDescent="0.2">
      <c r="A40613" s="112" t="s">
        <v>83687</v>
      </c>
      <c r="B40613" s="112" t="s">
        <v>83688</v>
      </c>
    </row>
    <row r="40614" spans="1:2" x14ac:dyDescent="0.2">
      <c r="A40614" s="112" t="s">
        <v>83689</v>
      </c>
      <c r="B40614" s="112" t="s">
        <v>83690</v>
      </c>
    </row>
    <row r="40615" spans="1:2" x14ac:dyDescent="0.2">
      <c r="A40615" s="112" t="s">
        <v>83691</v>
      </c>
      <c r="B40615" s="112" t="s">
        <v>83692</v>
      </c>
    </row>
    <row r="40616" spans="1:2" x14ac:dyDescent="0.2">
      <c r="A40616" s="112" t="s">
        <v>83693</v>
      </c>
      <c r="B40616" s="112" t="s">
        <v>83694</v>
      </c>
    </row>
    <row r="40617" spans="1:2" x14ac:dyDescent="0.2">
      <c r="A40617" s="112" t="s">
        <v>83695</v>
      </c>
      <c r="B40617" s="112" t="s">
        <v>83696</v>
      </c>
    </row>
    <row r="40618" spans="1:2" x14ac:dyDescent="0.2">
      <c r="A40618" s="112" t="s">
        <v>83697</v>
      </c>
      <c r="B40618" s="112" t="s">
        <v>83698</v>
      </c>
    </row>
    <row r="40619" spans="1:2" x14ac:dyDescent="0.2">
      <c r="A40619" s="112" t="s">
        <v>83699</v>
      </c>
      <c r="B40619" s="112" t="s">
        <v>83700</v>
      </c>
    </row>
    <row r="40620" spans="1:2" x14ac:dyDescent="0.2">
      <c r="A40620" s="112" t="s">
        <v>83701</v>
      </c>
      <c r="B40620" s="112" t="s">
        <v>83702</v>
      </c>
    </row>
    <row r="40621" spans="1:2" x14ac:dyDescent="0.2">
      <c r="A40621" s="112" t="s">
        <v>83703</v>
      </c>
      <c r="B40621" s="112" t="s">
        <v>83704</v>
      </c>
    </row>
    <row r="40622" spans="1:2" x14ac:dyDescent="0.2">
      <c r="A40622" s="112" t="s">
        <v>83705</v>
      </c>
      <c r="B40622" s="112" t="s">
        <v>83706</v>
      </c>
    </row>
    <row r="40623" spans="1:2" x14ac:dyDescent="0.2">
      <c r="A40623" s="112" t="s">
        <v>83707</v>
      </c>
      <c r="B40623" s="112" t="s">
        <v>83708</v>
      </c>
    </row>
    <row r="40624" spans="1:2" x14ac:dyDescent="0.2">
      <c r="A40624" s="112" t="s">
        <v>83709</v>
      </c>
      <c r="B40624" s="112" t="s">
        <v>83710</v>
      </c>
    </row>
    <row r="40625" spans="1:2" x14ac:dyDescent="0.2">
      <c r="A40625" s="112" t="s">
        <v>83711</v>
      </c>
      <c r="B40625" s="112" t="s">
        <v>83712</v>
      </c>
    </row>
    <row r="40626" spans="1:2" x14ac:dyDescent="0.2">
      <c r="A40626" s="112" t="s">
        <v>83713</v>
      </c>
      <c r="B40626" s="112" t="s">
        <v>83714</v>
      </c>
    </row>
    <row r="40627" spans="1:2" x14ac:dyDescent="0.2">
      <c r="A40627" s="112" t="s">
        <v>83715</v>
      </c>
      <c r="B40627" s="112" t="s">
        <v>83716</v>
      </c>
    </row>
    <row r="40628" spans="1:2" x14ac:dyDescent="0.2">
      <c r="A40628" s="112" t="s">
        <v>83717</v>
      </c>
      <c r="B40628" s="112" t="s">
        <v>83718</v>
      </c>
    </row>
    <row r="40629" spans="1:2" x14ac:dyDescent="0.2">
      <c r="A40629" s="112" t="s">
        <v>83719</v>
      </c>
      <c r="B40629" s="112" t="s">
        <v>83720</v>
      </c>
    </row>
    <row r="40630" spans="1:2" x14ac:dyDescent="0.2">
      <c r="A40630" s="112" t="s">
        <v>83721</v>
      </c>
      <c r="B40630" s="112" t="s">
        <v>83722</v>
      </c>
    </row>
    <row r="40631" spans="1:2" x14ac:dyDescent="0.2">
      <c r="A40631" s="112" t="s">
        <v>83723</v>
      </c>
      <c r="B40631" s="112" t="s">
        <v>83724</v>
      </c>
    </row>
    <row r="40632" spans="1:2" x14ac:dyDescent="0.2">
      <c r="A40632" s="112" t="s">
        <v>83725</v>
      </c>
      <c r="B40632" s="112" t="s">
        <v>83726</v>
      </c>
    </row>
    <row r="40633" spans="1:2" x14ac:dyDescent="0.2">
      <c r="A40633" s="112" t="s">
        <v>83727</v>
      </c>
      <c r="B40633" s="112" t="s">
        <v>83728</v>
      </c>
    </row>
    <row r="40634" spans="1:2" x14ac:dyDescent="0.2">
      <c r="A40634" s="112" t="s">
        <v>83729</v>
      </c>
      <c r="B40634" s="112" t="s">
        <v>83730</v>
      </c>
    </row>
    <row r="40635" spans="1:2" x14ac:dyDescent="0.2">
      <c r="A40635" s="112" t="s">
        <v>83731</v>
      </c>
      <c r="B40635" s="112" t="s">
        <v>83732</v>
      </c>
    </row>
    <row r="40636" spans="1:2" x14ac:dyDescent="0.2">
      <c r="A40636" s="112" t="s">
        <v>83733</v>
      </c>
      <c r="B40636" s="112" t="s">
        <v>83734</v>
      </c>
    </row>
    <row r="40637" spans="1:2" x14ac:dyDescent="0.2">
      <c r="A40637" s="112" t="s">
        <v>83735</v>
      </c>
      <c r="B40637" s="112" t="s">
        <v>83736</v>
      </c>
    </row>
    <row r="40638" spans="1:2" x14ac:dyDescent="0.2">
      <c r="A40638" s="112" t="s">
        <v>83737</v>
      </c>
      <c r="B40638" s="112" t="s">
        <v>83738</v>
      </c>
    </row>
    <row r="40639" spans="1:2" x14ac:dyDescent="0.2">
      <c r="A40639" s="112" t="s">
        <v>83739</v>
      </c>
      <c r="B40639" s="112" t="s">
        <v>83740</v>
      </c>
    </row>
    <row r="40640" spans="1:2" x14ac:dyDescent="0.2">
      <c r="A40640" s="112" t="s">
        <v>83741</v>
      </c>
      <c r="B40640" s="112" t="s">
        <v>83742</v>
      </c>
    </row>
    <row r="40641" spans="1:2" x14ac:dyDescent="0.2">
      <c r="A40641" s="112" t="s">
        <v>83743</v>
      </c>
      <c r="B40641" s="112" t="s">
        <v>83744</v>
      </c>
    </row>
    <row r="40642" spans="1:2" x14ac:dyDescent="0.2">
      <c r="A40642" s="112" t="s">
        <v>83745</v>
      </c>
      <c r="B40642" s="112" t="s">
        <v>83746</v>
      </c>
    </row>
    <row r="40643" spans="1:2" x14ac:dyDescent="0.2">
      <c r="A40643" s="112" t="s">
        <v>83747</v>
      </c>
      <c r="B40643" s="112" t="s">
        <v>83748</v>
      </c>
    </row>
    <row r="40644" spans="1:2" x14ac:dyDescent="0.2">
      <c r="A40644" s="112" t="s">
        <v>83749</v>
      </c>
      <c r="B40644" s="112" t="s">
        <v>83750</v>
      </c>
    </row>
    <row r="40645" spans="1:2" x14ac:dyDescent="0.2">
      <c r="A40645" s="112" t="s">
        <v>83751</v>
      </c>
      <c r="B40645" s="112" t="s">
        <v>83752</v>
      </c>
    </row>
    <row r="40646" spans="1:2" x14ac:dyDescent="0.2">
      <c r="A40646" s="112" t="s">
        <v>83753</v>
      </c>
      <c r="B40646" s="112" t="s">
        <v>83754</v>
      </c>
    </row>
    <row r="40647" spans="1:2" x14ac:dyDescent="0.2">
      <c r="A40647" s="112" t="s">
        <v>83755</v>
      </c>
      <c r="B40647" s="112" t="s">
        <v>83756</v>
      </c>
    </row>
    <row r="40648" spans="1:2" x14ac:dyDescent="0.2">
      <c r="A40648" s="112" t="s">
        <v>83757</v>
      </c>
      <c r="B40648" s="112" t="s">
        <v>83758</v>
      </c>
    </row>
    <row r="40649" spans="1:2" x14ac:dyDescent="0.2">
      <c r="A40649" s="112" t="s">
        <v>83759</v>
      </c>
      <c r="B40649" s="112" t="s">
        <v>83760</v>
      </c>
    </row>
    <row r="40650" spans="1:2" x14ac:dyDescent="0.2">
      <c r="A40650" s="112" t="s">
        <v>83761</v>
      </c>
      <c r="B40650" s="112" t="s">
        <v>83762</v>
      </c>
    </row>
    <row r="40651" spans="1:2" x14ac:dyDescent="0.2">
      <c r="A40651" s="112" t="s">
        <v>83763</v>
      </c>
      <c r="B40651" s="112" t="s">
        <v>83764</v>
      </c>
    </row>
    <row r="40652" spans="1:2" x14ac:dyDescent="0.2">
      <c r="A40652" s="112" t="s">
        <v>83765</v>
      </c>
      <c r="B40652" s="112" t="s">
        <v>83766</v>
      </c>
    </row>
    <row r="40653" spans="1:2" x14ac:dyDescent="0.2">
      <c r="A40653" s="112" t="s">
        <v>83767</v>
      </c>
      <c r="B40653" s="112" t="s">
        <v>83768</v>
      </c>
    </row>
    <row r="40654" spans="1:2" x14ac:dyDescent="0.2">
      <c r="A40654" s="112" t="s">
        <v>83769</v>
      </c>
      <c r="B40654" s="112" t="s">
        <v>83770</v>
      </c>
    </row>
    <row r="40655" spans="1:2" x14ac:dyDescent="0.2">
      <c r="A40655" s="112" t="s">
        <v>83771</v>
      </c>
      <c r="B40655" s="112" t="s">
        <v>83772</v>
      </c>
    </row>
    <row r="40656" spans="1:2" x14ac:dyDescent="0.2">
      <c r="A40656" s="112" t="s">
        <v>83773</v>
      </c>
      <c r="B40656" s="112" t="s">
        <v>83774</v>
      </c>
    </row>
    <row r="40657" spans="1:2" x14ac:dyDescent="0.2">
      <c r="A40657" s="112" t="s">
        <v>83775</v>
      </c>
      <c r="B40657" s="112" t="s">
        <v>83776</v>
      </c>
    </row>
    <row r="40658" spans="1:2" x14ac:dyDescent="0.2">
      <c r="A40658" s="112" t="s">
        <v>83777</v>
      </c>
      <c r="B40658" s="112" t="s">
        <v>83778</v>
      </c>
    </row>
    <row r="40659" spans="1:2" x14ac:dyDescent="0.2">
      <c r="A40659" s="112" t="s">
        <v>83779</v>
      </c>
      <c r="B40659" s="112" t="s">
        <v>83780</v>
      </c>
    </row>
    <row r="40660" spans="1:2" x14ac:dyDescent="0.2">
      <c r="A40660" s="112" t="s">
        <v>83781</v>
      </c>
      <c r="B40660" s="112" t="s">
        <v>83782</v>
      </c>
    </row>
    <row r="40661" spans="1:2" x14ac:dyDescent="0.2">
      <c r="A40661" s="112" t="s">
        <v>83783</v>
      </c>
      <c r="B40661" s="112" t="s">
        <v>83784</v>
      </c>
    </row>
    <row r="40662" spans="1:2" x14ac:dyDescent="0.2">
      <c r="A40662" s="112" t="s">
        <v>83785</v>
      </c>
      <c r="B40662" s="112" t="s">
        <v>83786</v>
      </c>
    </row>
    <row r="40663" spans="1:2" x14ac:dyDescent="0.2">
      <c r="A40663" s="112" t="s">
        <v>83787</v>
      </c>
      <c r="B40663" s="112" t="s">
        <v>83788</v>
      </c>
    </row>
    <row r="40664" spans="1:2" x14ac:dyDescent="0.2">
      <c r="A40664" s="112" t="s">
        <v>83789</v>
      </c>
      <c r="B40664" s="112" t="s">
        <v>83790</v>
      </c>
    </row>
    <row r="40665" spans="1:2" x14ac:dyDescent="0.2">
      <c r="A40665" s="112" t="s">
        <v>83791</v>
      </c>
      <c r="B40665" s="112" t="s">
        <v>83792</v>
      </c>
    </row>
    <row r="40666" spans="1:2" x14ac:dyDescent="0.2">
      <c r="A40666" s="112" t="s">
        <v>83793</v>
      </c>
      <c r="B40666" s="112" t="s">
        <v>83794</v>
      </c>
    </row>
    <row r="40667" spans="1:2" x14ac:dyDescent="0.2">
      <c r="A40667" s="112" t="s">
        <v>83795</v>
      </c>
      <c r="B40667" s="112" t="s">
        <v>83796</v>
      </c>
    </row>
    <row r="40668" spans="1:2" x14ac:dyDescent="0.2">
      <c r="A40668" s="112" t="s">
        <v>83797</v>
      </c>
      <c r="B40668" s="112" t="s">
        <v>83798</v>
      </c>
    </row>
    <row r="40669" spans="1:2" x14ac:dyDescent="0.2">
      <c r="A40669" s="112" t="s">
        <v>83799</v>
      </c>
      <c r="B40669" s="112" t="s">
        <v>83800</v>
      </c>
    </row>
    <row r="40670" spans="1:2" x14ac:dyDescent="0.2">
      <c r="A40670" s="112" t="s">
        <v>83801</v>
      </c>
      <c r="B40670" s="112" t="s">
        <v>83802</v>
      </c>
    </row>
    <row r="40671" spans="1:2" x14ac:dyDescent="0.2">
      <c r="A40671" s="112" t="s">
        <v>83803</v>
      </c>
      <c r="B40671" s="112" t="s">
        <v>83804</v>
      </c>
    </row>
    <row r="40672" spans="1:2" x14ac:dyDescent="0.2">
      <c r="A40672" s="112" t="s">
        <v>83805</v>
      </c>
      <c r="B40672" s="112" t="s">
        <v>83806</v>
      </c>
    </row>
    <row r="40673" spans="1:2" x14ac:dyDescent="0.2">
      <c r="A40673" s="112" t="s">
        <v>83807</v>
      </c>
      <c r="B40673" s="112" t="s">
        <v>83808</v>
      </c>
    </row>
    <row r="40674" spans="1:2" x14ac:dyDescent="0.2">
      <c r="A40674" s="112" t="s">
        <v>83809</v>
      </c>
      <c r="B40674" s="112" t="s">
        <v>83810</v>
      </c>
    </row>
    <row r="40675" spans="1:2" x14ac:dyDescent="0.2">
      <c r="A40675" s="112" t="s">
        <v>83811</v>
      </c>
      <c r="B40675" s="112" t="s">
        <v>83812</v>
      </c>
    </row>
    <row r="40676" spans="1:2" x14ac:dyDescent="0.2">
      <c r="A40676" s="112" t="s">
        <v>83813</v>
      </c>
      <c r="B40676" s="112" t="s">
        <v>83814</v>
      </c>
    </row>
    <row r="40677" spans="1:2" x14ac:dyDescent="0.2">
      <c r="A40677" s="112" t="s">
        <v>83815</v>
      </c>
      <c r="B40677" s="112" t="s">
        <v>83816</v>
      </c>
    </row>
    <row r="40678" spans="1:2" x14ac:dyDescent="0.2">
      <c r="A40678" s="112" t="s">
        <v>83817</v>
      </c>
      <c r="B40678" s="112" t="s">
        <v>83818</v>
      </c>
    </row>
    <row r="40679" spans="1:2" x14ac:dyDescent="0.2">
      <c r="A40679" s="112" t="s">
        <v>83819</v>
      </c>
      <c r="B40679" s="112" t="s">
        <v>83820</v>
      </c>
    </row>
    <row r="40680" spans="1:2" x14ac:dyDescent="0.2">
      <c r="A40680" s="112" t="s">
        <v>83821</v>
      </c>
      <c r="B40680" s="112" t="s">
        <v>83822</v>
      </c>
    </row>
    <row r="40681" spans="1:2" x14ac:dyDescent="0.2">
      <c r="A40681" s="112" t="s">
        <v>83823</v>
      </c>
      <c r="B40681" s="112" t="s">
        <v>83824</v>
      </c>
    </row>
    <row r="40682" spans="1:2" x14ac:dyDescent="0.2">
      <c r="A40682" s="112" t="s">
        <v>83825</v>
      </c>
      <c r="B40682" s="112" t="s">
        <v>83826</v>
      </c>
    </row>
    <row r="40683" spans="1:2" x14ac:dyDescent="0.2">
      <c r="A40683" s="112" t="s">
        <v>83827</v>
      </c>
      <c r="B40683" s="112" t="s">
        <v>83828</v>
      </c>
    </row>
    <row r="40684" spans="1:2" x14ac:dyDescent="0.2">
      <c r="A40684" s="112" t="s">
        <v>83829</v>
      </c>
      <c r="B40684" s="112" t="s">
        <v>83830</v>
      </c>
    </row>
    <row r="40685" spans="1:2" x14ac:dyDescent="0.2">
      <c r="A40685" s="112" t="s">
        <v>83831</v>
      </c>
      <c r="B40685" s="112" t="s">
        <v>83832</v>
      </c>
    </row>
    <row r="40686" spans="1:2" x14ac:dyDescent="0.2">
      <c r="A40686" s="112" t="s">
        <v>83833</v>
      </c>
      <c r="B40686" s="112" t="s">
        <v>83834</v>
      </c>
    </row>
    <row r="40687" spans="1:2" x14ac:dyDescent="0.2">
      <c r="A40687" s="112" t="s">
        <v>83835</v>
      </c>
      <c r="B40687" s="112" t="s">
        <v>83836</v>
      </c>
    </row>
    <row r="40688" spans="1:2" x14ac:dyDescent="0.2">
      <c r="A40688" s="112" t="s">
        <v>83837</v>
      </c>
      <c r="B40688" s="112" t="s">
        <v>83838</v>
      </c>
    </row>
    <row r="40689" spans="1:2" x14ac:dyDescent="0.2">
      <c r="A40689" s="112" t="s">
        <v>83839</v>
      </c>
      <c r="B40689" s="112" t="s">
        <v>83840</v>
      </c>
    </row>
    <row r="40690" spans="1:2" x14ac:dyDescent="0.2">
      <c r="A40690" s="112" t="s">
        <v>83841</v>
      </c>
      <c r="B40690" s="112" t="s">
        <v>83842</v>
      </c>
    </row>
    <row r="40691" spans="1:2" x14ac:dyDescent="0.2">
      <c r="A40691" s="112" t="s">
        <v>83843</v>
      </c>
      <c r="B40691" s="112" t="s">
        <v>83844</v>
      </c>
    </row>
    <row r="40692" spans="1:2" x14ac:dyDescent="0.2">
      <c r="A40692" s="112" t="s">
        <v>83845</v>
      </c>
      <c r="B40692" s="112" t="s">
        <v>83846</v>
      </c>
    </row>
    <row r="40693" spans="1:2" x14ac:dyDescent="0.2">
      <c r="A40693" s="112" t="s">
        <v>83847</v>
      </c>
      <c r="B40693" s="112" t="s">
        <v>83848</v>
      </c>
    </row>
    <row r="40694" spans="1:2" x14ac:dyDescent="0.2">
      <c r="A40694" s="112" t="s">
        <v>83849</v>
      </c>
      <c r="B40694" s="112" t="s">
        <v>83850</v>
      </c>
    </row>
    <row r="40695" spans="1:2" x14ac:dyDescent="0.2">
      <c r="A40695" s="112" t="s">
        <v>83851</v>
      </c>
      <c r="B40695" s="112" t="s">
        <v>83852</v>
      </c>
    </row>
    <row r="40696" spans="1:2" x14ac:dyDescent="0.2">
      <c r="A40696" s="112" t="s">
        <v>83853</v>
      </c>
      <c r="B40696" s="112" t="s">
        <v>83854</v>
      </c>
    </row>
    <row r="40697" spans="1:2" x14ac:dyDescent="0.2">
      <c r="A40697" s="112" t="s">
        <v>83855</v>
      </c>
      <c r="B40697" s="112" t="s">
        <v>83856</v>
      </c>
    </row>
    <row r="40698" spans="1:2" x14ac:dyDescent="0.2">
      <c r="A40698" s="112" t="s">
        <v>83857</v>
      </c>
      <c r="B40698" s="112" t="s">
        <v>83858</v>
      </c>
    </row>
    <row r="40699" spans="1:2" x14ac:dyDescent="0.2">
      <c r="A40699" s="112" t="s">
        <v>83859</v>
      </c>
      <c r="B40699" s="112" t="s">
        <v>83860</v>
      </c>
    </row>
    <row r="40700" spans="1:2" x14ac:dyDescent="0.2">
      <c r="A40700" s="112" t="s">
        <v>83861</v>
      </c>
      <c r="B40700" s="112" t="s">
        <v>83862</v>
      </c>
    </row>
    <row r="40701" spans="1:2" x14ac:dyDescent="0.2">
      <c r="A40701" s="112" t="s">
        <v>83863</v>
      </c>
      <c r="B40701" s="112" t="s">
        <v>83864</v>
      </c>
    </row>
    <row r="40702" spans="1:2" x14ac:dyDescent="0.2">
      <c r="A40702" s="112" t="s">
        <v>83865</v>
      </c>
      <c r="B40702" s="112" t="s">
        <v>83866</v>
      </c>
    </row>
    <row r="40703" spans="1:2" x14ac:dyDescent="0.2">
      <c r="A40703" s="112" t="s">
        <v>83867</v>
      </c>
      <c r="B40703" s="112" t="s">
        <v>83868</v>
      </c>
    </row>
    <row r="40704" spans="1:2" x14ac:dyDescent="0.2">
      <c r="A40704" s="112" t="s">
        <v>83869</v>
      </c>
      <c r="B40704" s="112" t="s">
        <v>83870</v>
      </c>
    </row>
    <row r="40705" spans="1:2" x14ac:dyDescent="0.2">
      <c r="A40705" s="112" t="s">
        <v>83871</v>
      </c>
      <c r="B40705" s="112" t="s">
        <v>83872</v>
      </c>
    </row>
    <row r="40706" spans="1:2" x14ac:dyDescent="0.2">
      <c r="A40706" s="112" t="s">
        <v>83873</v>
      </c>
      <c r="B40706" s="112" t="s">
        <v>83874</v>
      </c>
    </row>
    <row r="40707" spans="1:2" x14ac:dyDescent="0.2">
      <c r="A40707" s="112" t="s">
        <v>83875</v>
      </c>
      <c r="B40707" s="112" t="s">
        <v>83876</v>
      </c>
    </row>
    <row r="40708" spans="1:2" x14ac:dyDescent="0.2">
      <c r="A40708" s="112" t="s">
        <v>83877</v>
      </c>
      <c r="B40708" s="112" t="s">
        <v>83878</v>
      </c>
    </row>
    <row r="40709" spans="1:2" x14ac:dyDescent="0.2">
      <c r="A40709" s="112" t="s">
        <v>83879</v>
      </c>
      <c r="B40709" s="112" t="s">
        <v>83880</v>
      </c>
    </row>
    <row r="40710" spans="1:2" x14ac:dyDescent="0.2">
      <c r="A40710" s="112" t="s">
        <v>83881</v>
      </c>
      <c r="B40710" s="112" t="s">
        <v>83882</v>
      </c>
    </row>
    <row r="40711" spans="1:2" x14ac:dyDescent="0.2">
      <c r="A40711" s="112" t="s">
        <v>83883</v>
      </c>
      <c r="B40711" s="112" t="s">
        <v>83884</v>
      </c>
    </row>
    <row r="40712" spans="1:2" x14ac:dyDescent="0.2">
      <c r="A40712" s="112" t="s">
        <v>83885</v>
      </c>
      <c r="B40712" s="112" t="s">
        <v>83886</v>
      </c>
    </row>
    <row r="40713" spans="1:2" x14ac:dyDescent="0.2">
      <c r="A40713" s="112" t="s">
        <v>83887</v>
      </c>
      <c r="B40713" s="112" t="s">
        <v>83888</v>
      </c>
    </row>
    <row r="40714" spans="1:2" x14ac:dyDescent="0.2">
      <c r="A40714" s="112" t="s">
        <v>83889</v>
      </c>
      <c r="B40714" s="112" t="s">
        <v>83890</v>
      </c>
    </row>
    <row r="40715" spans="1:2" x14ac:dyDescent="0.2">
      <c r="A40715" s="112" t="s">
        <v>83891</v>
      </c>
      <c r="B40715" s="112" t="s">
        <v>83892</v>
      </c>
    </row>
    <row r="40716" spans="1:2" x14ac:dyDescent="0.2">
      <c r="A40716" s="112" t="s">
        <v>83893</v>
      </c>
      <c r="B40716" s="112" t="s">
        <v>83894</v>
      </c>
    </row>
    <row r="40717" spans="1:2" x14ac:dyDescent="0.2">
      <c r="A40717" s="112" t="s">
        <v>83895</v>
      </c>
      <c r="B40717" s="112" t="s">
        <v>83896</v>
      </c>
    </row>
    <row r="40718" spans="1:2" x14ac:dyDescent="0.2">
      <c r="A40718" s="112" t="s">
        <v>83897</v>
      </c>
      <c r="B40718" s="112" t="s">
        <v>83898</v>
      </c>
    </row>
    <row r="40719" spans="1:2" x14ac:dyDescent="0.2">
      <c r="A40719" s="112" t="s">
        <v>83899</v>
      </c>
      <c r="B40719" s="112" t="s">
        <v>83900</v>
      </c>
    </row>
    <row r="40720" spans="1:2" x14ac:dyDescent="0.2">
      <c r="A40720" s="112" t="s">
        <v>83901</v>
      </c>
      <c r="B40720" s="112" t="s">
        <v>83902</v>
      </c>
    </row>
    <row r="40721" spans="1:2" x14ac:dyDescent="0.2">
      <c r="A40721" s="112" t="s">
        <v>83903</v>
      </c>
      <c r="B40721" s="112" t="s">
        <v>83904</v>
      </c>
    </row>
    <row r="40722" spans="1:2" x14ac:dyDescent="0.2">
      <c r="A40722" s="112" t="s">
        <v>83905</v>
      </c>
      <c r="B40722" s="112" t="s">
        <v>83906</v>
      </c>
    </row>
    <row r="40723" spans="1:2" x14ac:dyDescent="0.2">
      <c r="A40723" s="112" t="s">
        <v>83907</v>
      </c>
      <c r="B40723" s="112" t="s">
        <v>83908</v>
      </c>
    </row>
    <row r="40724" spans="1:2" x14ac:dyDescent="0.2">
      <c r="A40724" s="112" t="s">
        <v>83909</v>
      </c>
      <c r="B40724" s="112" t="s">
        <v>83910</v>
      </c>
    </row>
    <row r="40725" spans="1:2" x14ac:dyDescent="0.2">
      <c r="A40725" s="112" t="s">
        <v>83911</v>
      </c>
      <c r="B40725" s="112" t="s">
        <v>83912</v>
      </c>
    </row>
    <row r="40726" spans="1:2" x14ac:dyDescent="0.2">
      <c r="A40726" s="112" t="s">
        <v>83913</v>
      </c>
      <c r="B40726" s="112" t="s">
        <v>83914</v>
      </c>
    </row>
    <row r="40727" spans="1:2" x14ac:dyDescent="0.2">
      <c r="A40727" s="112" t="s">
        <v>83915</v>
      </c>
      <c r="B40727" s="112" t="s">
        <v>83916</v>
      </c>
    </row>
    <row r="40728" spans="1:2" x14ac:dyDescent="0.2">
      <c r="A40728" s="112" t="s">
        <v>83917</v>
      </c>
      <c r="B40728" s="112" t="s">
        <v>83918</v>
      </c>
    </row>
    <row r="40729" spans="1:2" x14ac:dyDescent="0.2">
      <c r="A40729" s="112" t="s">
        <v>83919</v>
      </c>
      <c r="B40729" s="112" t="s">
        <v>83920</v>
      </c>
    </row>
    <row r="40730" spans="1:2" x14ac:dyDescent="0.2">
      <c r="A40730" s="112" t="s">
        <v>83921</v>
      </c>
      <c r="B40730" s="112" t="s">
        <v>83922</v>
      </c>
    </row>
    <row r="40731" spans="1:2" x14ac:dyDescent="0.2">
      <c r="A40731" s="112" t="s">
        <v>83923</v>
      </c>
      <c r="B40731" s="112" t="s">
        <v>83924</v>
      </c>
    </row>
    <row r="40732" spans="1:2" x14ac:dyDescent="0.2">
      <c r="A40732" s="112" t="s">
        <v>83925</v>
      </c>
      <c r="B40732" s="112" t="s">
        <v>83926</v>
      </c>
    </row>
    <row r="40733" spans="1:2" x14ac:dyDescent="0.2">
      <c r="A40733" s="112" t="s">
        <v>83927</v>
      </c>
      <c r="B40733" s="112" t="s">
        <v>83928</v>
      </c>
    </row>
    <row r="40734" spans="1:2" x14ac:dyDescent="0.2">
      <c r="A40734" s="112" t="s">
        <v>83929</v>
      </c>
      <c r="B40734" s="112" t="s">
        <v>83930</v>
      </c>
    </row>
    <row r="40735" spans="1:2" x14ac:dyDescent="0.2">
      <c r="A40735" s="112" t="s">
        <v>83931</v>
      </c>
      <c r="B40735" s="112" t="s">
        <v>83932</v>
      </c>
    </row>
    <row r="40736" spans="1:2" x14ac:dyDescent="0.2">
      <c r="A40736" s="112" t="s">
        <v>83933</v>
      </c>
      <c r="B40736" s="112" t="s">
        <v>83934</v>
      </c>
    </row>
    <row r="40737" spans="1:2" x14ac:dyDescent="0.2">
      <c r="A40737" s="112" t="s">
        <v>83935</v>
      </c>
      <c r="B40737" s="112" t="s">
        <v>83936</v>
      </c>
    </row>
    <row r="40738" spans="1:2" x14ac:dyDescent="0.2">
      <c r="A40738" s="112" t="s">
        <v>83937</v>
      </c>
      <c r="B40738" s="112" t="s">
        <v>83938</v>
      </c>
    </row>
    <row r="40739" spans="1:2" x14ac:dyDescent="0.2">
      <c r="A40739" s="112" t="s">
        <v>83939</v>
      </c>
      <c r="B40739" s="112" t="s">
        <v>83940</v>
      </c>
    </row>
    <row r="40740" spans="1:2" x14ac:dyDescent="0.2">
      <c r="A40740" s="112" t="s">
        <v>83941</v>
      </c>
      <c r="B40740" s="112" t="s">
        <v>83942</v>
      </c>
    </row>
    <row r="40741" spans="1:2" x14ac:dyDescent="0.2">
      <c r="A40741" s="112" t="s">
        <v>83943</v>
      </c>
      <c r="B40741" s="112" t="s">
        <v>83944</v>
      </c>
    </row>
    <row r="40742" spans="1:2" x14ac:dyDescent="0.2">
      <c r="A40742" s="112" t="s">
        <v>83945</v>
      </c>
      <c r="B40742" s="112" t="s">
        <v>83946</v>
      </c>
    </row>
    <row r="40743" spans="1:2" x14ac:dyDescent="0.2">
      <c r="A40743" s="112" t="s">
        <v>83947</v>
      </c>
      <c r="B40743" s="112" t="s">
        <v>83948</v>
      </c>
    </row>
    <row r="40744" spans="1:2" x14ac:dyDescent="0.2">
      <c r="A40744" s="112" t="s">
        <v>83949</v>
      </c>
      <c r="B40744" s="112" t="s">
        <v>83950</v>
      </c>
    </row>
    <row r="40745" spans="1:2" x14ac:dyDescent="0.2">
      <c r="A40745" s="112" t="s">
        <v>83951</v>
      </c>
      <c r="B40745" s="112" t="s">
        <v>83952</v>
      </c>
    </row>
    <row r="40746" spans="1:2" x14ac:dyDescent="0.2">
      <c r="A40746" s="112" t="s">
        <v>83953</v>
      </c>
      <c r="B40746" s="112" t="s">
        <v>83954</v>
      </c>
    </row>
    <row r="40747" spans="1:2" x14ac:dyDescent="0.2">
      <c r="A40747" s="112" t="s">
        <v>83955</v>
      </c>
      <c r="B40747" s="112" t="s">
        <v>83956</v>
      </c>
    </row>
    <row r="40748" spans="1:2" x14ac:dyDescent="0.2">
      <c r="A40748" s="112" t="s">
        <v>83957</v>
      </c>
      <c r="B40748" s="112" t="s">
        <v>83958</v>
      </c>
    </row>
    <row r="40749" spans="1:2" x14ac:dyDescent="0.2">
      <c r="A40749" s="112" t="s">
        <v>83959</v>
      </c>
      <c r="B40749" s="112" t="s">
        <v>83960</v>
      </c>
    </row>
    <row r="40750" spans="1:2" x14ac:dyDescent="0.2">
      <c r="A40750" s="112" t="s">
        <v>83961</v>
      </c>
      <c r="B40750" s="112" t="s">
        <v>83962</v>
      </c>
    </row>
    <row r="40751" spans="1:2" x14ac:dyDescent="0.2">
      <c r="A40751" s="112" t="s">
        <v>83963</v>
      </c>
      <c r="B40751" s="112" t="s">
        <v>83964</v>
      </c>
    </row>
    <row r="40752" spans="1:2" x14ac:dyDescent="0.2">
      <c r="A40752" s="112" t="s">
        <v>83965</v>
      </c>
      <c r="B40752" s="112" t="s">
        <v>83966</v>
      </c>
    </row>
    <row r="40753" spans="1:2" x14ac:dyDescent="0.2">
      <c r="A40753" s="112" t="s">
        <v>83967</v>
      </c>
      <c r="B40753" s="112" t="s">
        <v>83968</v>
      </c>
    </row>
    <row r="40754" spans="1:2" x14ac:dyDescent="0.2">
      <c r="A40754" s="112" t="s">
        <v>83969</v>
      </c>
      <c r="B40754" s="112" t="s">
        <v>83970</v>
      </c>
    </row>
    <row r="40755" spans="1:2" x14ac:dyDescent="0.2">
      <c r="A40755" s="112" t="s">
        <v>83971</v>
      </c>
      <c r="B40755" s="112" t="s">
        <v>83972</v>
      </c>
    </row>
    <row r="40756" spans="1:2" x14ac:dyDescent="0.2">
      <c r="A40756" s="112" t="s">
        <v>83973</v>
      </c>
      <c r="B40756" s="112" t="s">
        <v>83974</v>
      </c>
    </row>
    <row r="40757" spans="1:2" x14ac:dyDescent="0.2">
      <c r="A40757" s="112" t="s">
        <v>83975</v>
      </c>
      <c r="B40757" s="112" t="s">
        <v>83976</v>
      </c>
    </row>
    <row r="40758" spans="1:2" x14ac:dyDescent="0.2">
      <c r="A40758" s="112" t="s">
        <v>83977</v>
      </c>
      <c r="B40758" s="112" t="s">
        <v>83978</v>
      </c>
    </row>
    <row r="40759" spans="1:2" x14ac:dyDescent="0.2">
      <c r="A40759" s="112" t="s">
        <v>83979</v>
      </c>
      <c r="B40759" s="112" t="s">
        <v>83980</v>
      </c>
    </row>
    <row r="40760" spans="1:2" x14ac:dyDescent="0.2">
      <c r="A40760" s="112" t="s">
        <v>83981</v>
      </c>
      <c r="B40760" s="112" t="s">
        <v>83982</v>
      </c>
    </row>
    <row r="40761" spans="1:2" x14ac:dyDescent="0.2">
      <c r="A40761" s="112" t="s">
        <v>83983</v>
      </c>
      <c r="B40761" s="112" t="s">
        <v>83984</v>
      </c>
    </row>
    <row r="40762" spans="1:2" x14ac:dyDescent="0.2">
      <c r="A40762" s="112" t="s">
        <v>83985</v>
      </c>
      <c r="B40762" s="112" t="s">
        <v>83986</v>
      </c>
    </row>
    <row r="40763" spans="1:2" x14ac:dyDescent="0.2">
      <c r="A40763" s="112" t="s">
        <v>83987</v>
      </c>
      <c r="B40763" s="112" t="s">
        <v>83988</v>
      </c>
    </row>
    <row r="40764" spans="1:2" x14ac:dyDescent="0.2">
      <c r="A40764" s="112" t="s">
        <v>83989</v>
      </c>
      <c r="B40764" s="112" t="s">
        <v>83990</v>
      </c>
    </row>
    <row r="40765" spans="1:2" x14ac:dyDescent="0.2">
      <c r="A40765" s="112" t="s">
        <v>83991</v>
      </c>
      <c r="B40765" s="112" t="s">
        <v>83992</v>
      </c>
    </row>
    <row r="40766" spans="1:2" x14ac:dyDescent="0.2">
      <c r="A40766" s="112" t="s">
        <v>83993</v>
      </c>
      <c r="B40766" s="112" t="s">
        <v>83994</v>
      </c>
    </row>
    <row r="40767" spans="1:2" x14ac:dyDescent="0.2">
      <c r="A40767" s="112" t="s">
        <v>83995</v>
      </c>
      <c r="B40767" s="112" t="s">
        <v>83996</v>
      </c>
    </row>
    <row r="40768" spans="1:2" x14ac:dyDescent="0.2">
      <c r="A40768" s="112" t="s">
        <v>83997</v>
      </c>
      <c r="B40768" s="112" t="s">
        <v>83998</v>
      </c>
    </row>
    <row r="40769" spans="1:2" x14ac:dyDescent="0.2">
      <c r="A40769" s="112" t="s">
        <v>83999</v>
      </c>
      <c r="B40769" s="112" t="s">
        <v>84000</v>
      </c>
    </row>
    <row r="40770" spans="1:2" x14ac:dyDescent="0.2">
      <c r="A40770" s="112" t="s">
        <v>84001</v>
      </c>
      <c r="B40770" s="112" t="s">
        <v>84002</v>
      </c>
    </row>
    <row r="40771" spans="1:2" x14ac:dyDescent="0.2">
      <c r="A40771" s="112" t="s">
        <v>84003</v>
      </c>
      <c r="B40771" s="112" t="s">
        <v>84004</v>
      </c>
    </row>
    <row r="40772" spans="1:2" x14ac:dyDescent="0.2">
      <c r="A40772" s="112" t="s">
        <v>84005</v>
      </c>
      <c r="B40772" s="112" t="s">
        <v>84006</v>
      </c>
    </row>
    <row r="40773" spans="1:2" x14ac:dyDescent="0.2">
      <c r="A40773" s="112" t="s">
        <v>84007</v>
      </c>
      <c r="B40773" s="112" t="s">
        <v>84008</v>
      </c>
    </row>
    <row r="40774" spans="1:2" x14ac:dyDescent="0.2">
      <c r="A40774" s="112" t="s">
        <v>84009</v>
      </c>
      <c r="B40774" s="112" t="s">
        <v>84010</v>
      </c>
    </row>
    <row r="40775" spans="1:2" x14ac:dyDescent="0.2">
      <c r="A40775" s="112" t="s">
        <v>84011</v>
      </c>
      <c r="B40775" s="112" t="s">
        <v>84012</v>
      </c>
    </row>
    <row r="40776" spans="1:2" x14ac:dyDescent="0.2">
      <c r="A40776" s="112" t="s">
        <v>84013</v>
      </c>
      <c r="B40776" s="112" t="s">
        <v>84014</v>
      </c>
    </row>
    <row r="40777" spans="1:2" x14ac:dyDescent="0.2">
      <c r="A40777" s="112" t="s">
        <v>84015</v>
      </c>
      <c r="B40777" s="112" t="s">
        <v>84016</v>
      </c>
    </row>
    <row r="40778" spans="1:2" x14ac:dyDescent="0.2">
      <c r="A40778" s="112" t="s">
        <v>84017</v>
      </c>
      <c r="B40778" s="112" t="s">
        <v>84018</v>
      </c>
    </row>
    <row r="40779" spans="1:2" x14ac:dyDescent="0.2">
      <c r="A40779" s="112" t="s">
        <v>84019</v>
      </c>
      <c r="B40779" s="112" t="s">
        <v>84020</v>
      </c>
    </row>
    <row r="40780" spans="1:2" x14ac:dyDescent="0.2">
      <c r="A40780" s="112" t="s">
        <v>84021</v>
      </c>
      <c r="B40780" s="112" t="s">
        <v>84022</v>
      </c>
    </row>
    <row r="40781" spans="1:2" x14ac:dyDescent="0.2">
      <c r="A40781" s="112" t="s">
        <v>84023</v>
      </c>
      <c r="B40781" s="112" t="s">
        <v>84024</v>
      </c>
    </row>
    <row r="40782" spans="1:2" x14ac:dyDescent="0.2">
      <c r="A40782" s="112" t="s">
        <v>84025</v>
      </c>
      <c r="B40782" s="112" t="s">
        <v>84026</v>
      </c>
    </row>
    <row r="40783" spans="1:2" x14ac:dyDescent="0.2">
      <c r="A40783" s="112" t="s">
        <v>84027</v>
      </c>
      <c r="B40783" s="112" t="s">
        <v>84028</v>
      </c>
    </row>
    <row r="40784" spans="1:2" x14ac:dyDescent="0.2">
      <c r="A40784" s="112" t="s">
        <v>84029</v>
      </c>
      <c r="B40784" s="112" t="s">
        <v>84030</v>
      </c>
    </row>
    <row r="40785" spans="1:2" x14ac:dyDescent="0.2">
      <c r="A40785" s="112" t="s">
        <v>84031</v>
      </c>
      <c r="B40785" s="112" t="s">
        <v>84032</v>
      </c>
    </row>
    <row r="40786" spans="1:2" x14ac:dyDescent="0.2">
      <c r="A40786" s="112" t="s">
        <v>84033</v>
      </c>
      <c r="B40786" s="112" t="s">
        <v>84034</v>
      </c>
    </row>
    <row r="40787" spans="1:2" x14ac:dyDescent="0.2">
      <c r="A40787" s="112" t="s">
        <v>84035</v>
      </c>
      <c r="B40787" s="112" t="s">
        <v>84036</v>
      </c>
    </row>
    <row r="40788" spans="1:2" x14ac:dyDescent="0.2">
      <c r="A40788" s="112" t="s">
        <v>84037</v>
      </c>
      <c r="B40788" s="112" t="s">
        <v>84038</v>
      </c>
    </row>
    <row r="40789" spans="1:2" x14ac:dyDescent="0.2">
      <c r="A40789" s="112" t="s">
        <v>84039</v>
      </c>
      <c r="B40789" s="112" t="s">
        <v>84040</v>
      </c>
    </row>
    <row r="40790" spans="1:2" x14ac:dyDescent="0.2">
      <c r="A40790" s="112" t="s">
        <v>84041</v>
      </c>
      <c r="B40790" s="112" t="s">
        <v>84042</v>
      </c>
    </row>
    <row r="40791" spans="1:2" x14ac:dyDescent="0.2">
      <c r="A40791" s="112" t="s">
        <v>84043</v>
      </c>
      <c r="B40791" s="112" t="s">
        <v>84044</v>
      </c>
    </row>
    <row r="40792" spans="1:2" x14ac:dyDescent="0.2">
      <c r="A40792" s="112" t="s">
        <v>84045</v>
      </c>
      <c r="B40792" s="112" t="s">
        <v>84046</v>
      </c>
    </row>
    <row r="40793" spans="1:2" x14ac:dyDescent="0.2">
      <c r="A40793" s="112" t="s">
        <v>84047</v>
      </c>
      <c r="B40793" s="112" t="s">
        <v>84048</v>
      </c>
    </row>
    <row r="40794" spans="1:2" x14ac:dyDescent="0.2">
      <c r="A40794" s="112" t="s">
        <v>84049</v>
      </c>
      <c r="B40794" s="112" t="s">
        <v>84050</v>
      </c>
    </row>
    <row r="40795" spans="1:2" x14ac:dyDescent="0.2">
      <c r="A40795" s="112" t="s">
        <v>84051</v>
      </c>
      <c r="B40795" s="112" t="s">
        <v>84052</v>
      </c>
    </row>
    <row r="40796" spans="1:2" x14ac:dyDescent="0.2">
      <c r="A40796" s="112" t="s">
        <v>84053</v>
      </c>
      <c r="B40796" s="112" t="s">
        <v>84054</v>
      </c>
    </row>
    <row r="40797" spans="1:2" x14ac:dyDescent="0.2">
      <c r="A40797" s="112" t="s">
        <v>84055</v>
      </c>
      <c r="B40797" s="112" t="s">
        <v>84056</v>
      </c>
    </row>
    <row r="40798" spans="1:2" x14ac:dyDescent="0.2">
      <c r="A40798" s="112" t="s">
        <v>84057</v>
      </c>
      <c r="B40798" s="112" t="s">
        <v>84058</v>
      </c>
    </row>
    <row r="40799" spans="1:2" x14ac:dyDescent="0.2">
      <c r="A40799" s="112" t="s">
        <v>84059</v>
      </c>
      <c r="B40799" s="112" t="s">
        <v>84060</v>
      </c>
    </row>
    <row r="40800" spans="1:2" x14ac:dyDescent="0.2">
      <c r="A40800" s="112" t="s">
        <v>84061</v>
      </c>
      <c r="B40800" s="112" t="s">
        <v>84062</v>
      </c>
    </row>
    <row r="40801" spans="1:2" x14ac:dyDescent="0.2">
      <c r="A40801" s="112" t="s">
        <v>84063</v>
      </c>
      <c r="B40801" s="112" t="s">
        <v>84064</v>
      </c>
    </row>
    <row r="40802" spans="1:2" x14ac:dyDescent="0.2">
      <c r="A40802" s="112" t="s">
        <v>84065</v>
      </c>
      <c r="B40802" s="112" t="s">
        <v>84066</v>
      </c>
    </row>
    <row r="40803" spans="1:2" x14ac:dyDescent="0.2">
      <c r="A40803" s="112" t="s">
        <v>84067</v>
      </c>
      <c r="B40803" s="112" t="s">
        <v>84068</v>
      </c>
    </row>
    <row r="40804" spans="1:2" x14ac:dyDescent="0.2">
      <c r="A40804" s="112" t="s">
        <v>84069</v>
      </c>
      <c r="B40804" s="112" t="s">
        <v>84070</v>
      </c>
    </row>
    <row r="40805" spans="1:2" x14ac:dyDescent="0.2">
      <c r="A40805" s="112" t="s">
        <v>84071</v>
      </c>
      <c r="B40805" s="112" t="s">
        <v>84072</v>
      </c>
    </row>
    <row r="40806" spans="1:2" x14ac:dyDescent="0.2">
      <c r="A40806" s="112" t="s">
        <v>84073</v>
      </c>
      <c r="B40806" s="112" t="s">
        <v>84074</v>
      </c>
    </row>
    <row r="40807" spans="1:2" x14ac:dyDescent="0.2">
      <c r="A40807" s="112" t="s">
        <v>84075</v>
      </c>
      <c r="B40807" s="112" t="s">
        <v>84076</v>
      </c>
    </row>
    <row r="40808" spans="1:2" x14ac:dyDescent="0.2">
      <c r="A40808" s="112" t="s">
        <v>84077</v>
      </c>
      <c r="B40808" s="112" t="s">
        <v>84078</v>
      </c>
    </row>
    <row r="40809" spans="1:2" x14ac:dyDescent="0.2">
      <c r="A40809" s="112" t="s">
        <v>84079</v>
      </c>
      <c r="B40809" s="112" t="s">
        <v>84080</v>
      </c>
    </row>
    <row r="40810" spans="1:2" x14ac:dyDescent="0.2">
      <c r="A40810" s="112" t="s">
        <v>84081</v>
      </c>
      <c r="B40810" s="112" t="s">
        <v>84082</v>
      </c>
    </row>
    <row r="40811" spans="1:2" x14ac:dyDescent="0.2">
      <c r="A40811" s="112" t="s">
        <v>84083</v>
      </c>
      <c r="B40811" s="112" t="s">
        <v>84084</v>
      </c>
    </row>
    <row r="40812" spans="1:2" x14ac:dyDescent="0.2">
      <c r="A40812" s="112" t="s">
        <v>84085</v>
      </c>
      <c r="B40812" s="112" t="s">
        <v>84086</v>
      </c>
    </row>
    <row r="40813" spans="1:2" x14ac:dyDescent="0.2">
      <c r="A40813" s="112" t="s">
        <v>84087</v>
      </c>
      <c r="B40813" s="112" t="s">
        <v>84088</v>
      </c>
    </row>
    <row r="40814" spans="1:2" x14ac:dyDescent="0.2">
      <c r="A40814" s="112" t="s">
        <v>84089</v>
      </c>
      <c r="B40814" s="112" t="s">
        <v>84090</v>
      </c>
    </row>
    <row r="40815" spans="1:2" x14ac:dyDescent="0.2">
      <c r="A40815" s="112" t="s">
        <v>84091</v>
      </c>
      <c r="B40815" s="112" t="s">
        <v>84092</v>
      </c>
    </row>
    <row r="40816" spans="1:2" x14ac:dyDescent="0.2">
      <c r="A40816" s="112" t="s">
        <v>84093</v>
      </c>
      <c r="B40816" s="112" t="s">
        <v>84094</v>
      </c>
    </row>
    <row r="40817" spans="1:2" x14ac:dyDescent="0.2">
      <c r="A40817" s="112" t="s">
        <v>84095</v>
      </c>
      <c r="B40817" s="112" t="s">
        <v>84096</v>
      </c>
    </row>
    <row r="40818" spans="1:2" x14ac:dyDescent="0.2">
      <c r="A40818" s="112" t="s">
        <v>84097</v>
      </c>
      <c r="B40818" s="112" t="s">
        <v>84098</v>
      </c>
    </row>
    <row r="40819" spans="1:2" x14ac:dyDescent="0.2">
      <c r="A40819" s="112" t="s">
        <v>84099</v>
      </c>
      <c r="B40819" s="112" t="s">
        <v>84100</v>
      </c>
    </row>
    <row r="40820" spans="1:2" x14ac:dyDescent="0.2">
      <c r="A40820" s="112" t="s">
        <v>84101</v>
      </c>
      <c r="B40820" s="112" t="s">
        <v>84102</v>
      </c>
    </row>
    <row r="40821" spans="1:2" x14ac:dyDescent="0.2">
      <c r="A40821" s="112" t="s">
        <v>84103</v>
      </c>
      <c r="B40821" s="112" t="s">
        <v>84104</v>
      </c>
    </row>
    <row r="40822" spans="1:2" x14ac:dyDescent="0.2">
      <c r="A40822" s="112" t="s">
        <v>84105</v>
      </c>
      <c r="B40822" s="112" t="s">
        <v>84106</v>
      </c>
    </row>
    <row r="40823" spans="1:2" x14ac:dyDescent="0.2">
      <c r="A40823" s="112" t="s">
        <v>84107</v>
      </c>
      <c r="B40823" s="112" t="s">
        <v>84108</v>
      </c>
    </row>
    <row r="40824" spans="1:2" x14ac:dyDescent="0.2">
      <c r="A40824" s="112" t="s">
        <v>84109</v>
      </c>
      <c r="B40824" s="112" t="s">
        <v>84110</v>
      </c>
    </row>
    <row r="40825" spans="1:2" x14ac:dyDescent="0.2">
      <c r="A40825" s="112" t="s">
        <v>84111</v>
      </c>
      <c r="B40825" s="112" t="s">
        <v>84112</v>
      </c>
    </row>
    <row r="40826" spans="1:2" x14ac:dyDescent="0.2">
      <c r="A40826" s="112" t="s">
        <v>84113</v>
      </c>
      <c r="B40826" s="112" t="s">
        <v>84114</v>
      </c>
    </row>
    <row r="40827" spans="1:2" x14ac:dyDescent="0.2">
      <c r="A40827" s="112" t="s">
        <v>84115</v>
      </c>
      <c r="B40827" s="112" t="s">
        <v>84116</v>
      </c>
    </row>
    <row r="40828" spans="1:2" x14ac:dyDescent="0.2">
      <c r="A40828" s="112" t="s">
        <v>84117</v>
      </c>
      <c r="B40828" s="112" t="s">
        <v>84118</v>
      </c>
    </row>
    <row r="40829" spans="1:2" x14ac:dyDescent="0.2">
      <c r="A40829" s="112" t="s">
        <v>84119</v>
      </c>
      <c r="B40829" s="112" t="s">
        <v>84120</v>
      </c>
    </row>
    <row r="40830" spans="1:2" x14ac:dyDescent="0.2">
      <c r="A40830" s="112" t="s">
        <v>84121</v>
      </c>
      <c r="B40830" s="112" t="s">
        <v>84122</v>
      </c>
    </row>
    <row r="40831" spans="1:2" x14ac:dyDescent="0.2">
      <c r="A40831" s="112" t="s">
        <v>84123</v>
      </c>
      <c r="B40831" s="112" t="s">
        <v>84124</v>
      </c>
    </row>
    <row r="40832" spans="1:2" x14ac:dyDescent="0.2">
      <c r="A40832" s="112" t="s">
        <v>84125</v>
      </c>
      <c r="B40832" s="112" t="s">
        <v>84126</v>
      </c>
    </row>
    <row r="40833" spans="1:2" x14ac:dyDescent="0.2">
      <c r="A40833" s="112" t="s">
        <v>84127</v>
      </c>
      <c r="B40833" s="112" t="s">
        <v>84128</v>
      </c>
    </row>
    <row r="40834" spans="1:2" x14ac:dyDescent="0.2">
      <c r="A40834" s="112" t="s">
        <v>84129</v>
      </c>
      <c r="B40834" s="112" t="s">
        <v>84130</v>
      </c>
    </row>
    <row r="40835" spans="1:2" x14ac:dyDescent="0.2">
      <c r="A40835" s="112" t="s">
        <v>84131</v>
      </c>
      <c r="B40835" s="112" t="s">
        <v>84132</v>
      </c>
    </row>
    <row r="40836" spans="1:2" x14ac:dyDescent="0.2">
      <c r="A40836" s="112" t="s">
        <v>84133</v>
      </c>
      <c r="B40836" s="112" t="s">
        <v>84134</v>
      </c>
    </row>
    <row r="40837" spans="1:2" x14ac:dyDescent="0.2">
      <c r="A40837" s="112" t="s">
        <v>84135</v>
      </c>
      <c r="B40837" s="112" t="s">
        <v>84136</v>
      </c>
    </row>
    <row r="40838" spans="1:2" x14ac:dyDescent="0.2">
      <c r="A40838" s="112" t="s">
        <v>84137</v>
      </c>
      <c r="B40838" s="112" t="s">
        <v>84138</v>
      </c>
    </row>
    <row r="40839" spans="1:2" x14ac:dyDescent="0.2">
      <c r="A40839" s="112" t="s">
        <v>84139</v>
      </c>
      <c r="B40839" s="112" t="s">
        <v>84140</v>
      </c>
    </row>
    <row r="40840" spans="1:2" x14ac:dyDescent="0.2">
      <c r="A40840" s="112" t="s">
        <v>84141</v>
      </c>
      <c r="B40840" s="112" t="s">
        <v>84142</v>
      </c>
    </row>
    <row r="40841" spans="1:2" x14ac:dyDescent="0.2">
      <c r="A40841" s="112" t="s">
        <v>84143</v>
      </c>
      <c r="B40841" s="112" t="s">
        <v>84144</v>
      </c>
    </row>
    <row r="40842" spans="1:2" x14ac:dyDescent="0.2">
      <c r="A40842" s="112" t="s">
        <v>84145</v>
      </c>
      <c r="B40842" s="112" t="s">
        <v>84146</v>
      </c>
    </row>
    <row r="40843" spans="1:2" x14ac:dyDescent="0.2">
      <c r="A40843" s="112" t="s">
        <v>84147</v>
      </c>
      <c r="B40843" s="112" t="s">
        <v>84148</v>
      </c>
    </row>
    <row r="40844" spans="1:2" x14ac:dyDescent="0.2">
      <c r="A40844" s="112" t="s">
        <v>84149</v>
      </c>
      <c r="B40844" s="112" t="s">
        <v>84150</v>
      </c>
    </row>
    <row r="40845" spans="1:2" x14ac:dyDescent="0.2">
      <c r="A40845" s="112" t="s">
        <v>84151</v>
      </c>
      <c r="B40845" s="112" t="s">
        <v>84152</v>
      </c>
    </row>
    <row r="40846" spans="1:2" x14ac:dyDescent="0.2">
      <c r="A40846" s="112" t="s">
        <v>84153</v>
      </c>
      <c r="B40846" s="112" t="s">
        <v>84154</v>
      </c>
    </row>
    <row r="40847" spans="1:2" x14ac:dyDescent="0.2">
      <c r="A40847" s="112" t="s">
        <v>84155</v>
      </c>
      <c r="B40847" s="112" t="s">
        <v>84156</v>
      </c>
    </row>
    <row r="40848" spans="1:2" x14ac:dyDescent="0.2">
      <c r="A40848" s="112" t="s">
        <v>84157</v>
      </c>
      <c r="B40848" s="112" t="s">
        <v>84158</v>
      </c>
    </row>
    <row r="40849" spans="1:2" x14ac:dyDescent="0.2">
      <c r="A40849" s="112" t="s">
        <v>84159</v>
      </c>
      <c r="B40849" s="112" t="s">
        <v>84160</v>
      </c>
    </row>
    <row r="40850" spans="1:2" x14ac:dyDescent="0.2">
      <c r="A40850" s="112" t="s">
        <v>84161</v>
      </c>
      <c r="B40850" s="112" t="s">
        <v>84162</v>
      </c>
    </row>
    <row r="40851" spans="1:2" x14ac:dyDescent="0.2">
      <c r="A40851" s="112" t="s">
        <v>84163</v>
      </c>
      <c r="B40851" s="112" t="s">
        <v>84164</v>
      </c>
    </row>
    <row r="40852" spans="1:2" x14ac:dyDescent="0.2">
      <c r="A40852" s="112" t="s">
        <v>84165</v>
      </c>
      <c r="B40852" s="112" t="s">
        <v>84166</v>
      </c>
    </row>
    <row r="40853" spans="1:2" x14ac:dyDescent="0.2">
      <c r="A40853" s="112" t="s">
        <v>84167</v>
      </c>
      <c r="B40853" s="112" t="s">
        <v>84168</v>
      </c>
    </row>
    <row r="40854" spans="1:2" x14ac:dyDescent="0.2">
      <c r="A40854" s="112" t="s">
        <v>84169</v>
      </c>
      <c r="B40854" s="112" t="s">
        <v>84170</v>
      </c>
    </row>
    <row r="40855" spans="1:2" x14ac:dyDescent="0.2">
      <c r="A40855" s="112" t="s">
        <v>84171</v>
      </c>
      <c r="B40855" s="112" t="s">
        <v>84172</v>
      </c>
    </row>
    <row r="40856" spans="1:2" x14ac:dyDescent="0.2">
      <c r="A40856" s="112" t="s">
        <v>84173</v>
      </c>
      <c r="B40856" s="112" t="s">
        <v>84174</v>
      </c>
    </row>
    <row r="40857" spans="1:2" x14ac:dyDescent="0.2">
      <c r="A40857" s="112" t="s">
        <v>84175</v>
      </c>
      <c r="B40857" s="112" t="s">
        <v>84176</v>
      </c>
    </row>
    <row r="40858" spans="1:2" x14ac:dyDescent="0.2">
      <c r="A40858" s="112" t="s">
        <v>84177</v>
      </c>
      <c r="B40858" s="112" t="s">
        <v>84178</v>
      </c>
    </row>
    <row r="40859" spans="1:2" x14ac:dyDescent="0.2">
      <c r="A40859" s="112" t="s">
        <v>84179</v>
      </c>
      <c r="B40859" s="112" t="s">
        <v>84180</v>
      </c>
    </row>
    <row r="40860" spans="1:2" x14ac:dyDescent="0.2">
      <c r="A40860" s="112" t="s">
        <v>84181</v>
      </c>
      <c r="B40860" s="112" t="s">
        <v>84182</v>
      </c>
    </row>
    <row r="40861" spans="1:2" x14ac:dyDescent="0.2">
      <c r="A40861" s="112" t="s">
        <v>84183</v>
      </c>
      <c r="B40861" s="112" t="s">
        <v>84184</v>
      </c>
    </row>
    <row r="40862" spans="1:2" x14ac:dyDescent="0.2">
      <c r="A40862" s="112" t="s">
        <v>84185</v>
      </c>
      <c r="B40862" s="112" t="s">
        <v>84186</v>
      </c>
    </row>
    <row r="40863" spans="1:2" x14ac:dyDescent="0.2">
      <c r="A40863" s="112" t="s">
        <v>84187</v>
      </c>
      <c r="B40863" s="112" t="s">
        <v>84188</v>
      </c>
    </row>
    <row r="40864" spans="1:2" x14ac:dyDescent="0.2">
      <c r="A40864" s="112" t="s">
        <v>84189</v>
      </c>
      <c r="B40864" s="112" t="s">
        <v>84190</v>
      </c>
    </row>
    <row r="40865" spans="1:2" x14ac:dyDescent="0.2">
      <c r="A40865" s="112" t="s">
        <v>84191</v>
      </c>
      <c r="B40865" s="112" t="s">
        <v>84192</v>
      </c>
    </row>
    <row r="40866" spans="1:2" x14ac:dyDescent="0.2">
      <c r="A40866" s="112" t="s">
        <v>84193</v>
      </c>
      <c r="B40866" s="112" t="s">
        <v>84194</v>
      </c>
    </row>
    <row r="40867" spans="1:2" x14ac:dyDescent="0.2">
      <c r="A40867" s="112" t="s">
        <v>84195</v>
      </c>
      <c r="B40867" s="112" t="s">
        <v>84196</v>
      </c>
    </row>
    <row r="40868" spans="1:2" x14ac:dyDescent="0.2">
      <c r="A40868" s="112" t="s">
        <v>84197</v>
      </c>
      <c r="B40868" s="112" t="s">
        <v>84198</v>
      </c>
    </row>
    <row r="40869" spans="1:2" x14ac:dyDescent="0.2">
      <c r="A40869" s="112" t="s">
        <v>84199</v>
      </c>
      <c r="B40869" s="112" t="s">
        <v>84200</v>
      </c>
    </row>
    <row r="40870" spans="1:2" x14ac:dyDescent="0.2">
      <c r="A40870" s="112" t="s">
        <v>84201</v>
      </c>
      <c r="B40870" s="112" t="s">
        <v>84202</v>
      </c>
    </row>
    <row r="40871" spans="1:2" x14ac:dyDescent="0.2">
      <c r="A40871" s="112" t="s">
        <v>84203</v>
      </c>
      <c r="B40871" s="112" t="s">
        <v>84204</v>
      </c>
    </row>
    <row r="40872" spans="1:2" x14ac:dyDescent="0.2">
      <c r="A40872" s="112" t="s">
        <v>84205</v>
      </c>
      <c r="B40872" s="112" t="s">
        <v>84206</v>
      </c>
    </row>
    <row r="40873" spans="1:2" x14ac:dyDescent="0.2">
      <c r="A40873" s="112" t="s">
        <v>84207</v>
      </c>
      <c r="B40873" s="112" t="s">
        <v>84208</v>
      </c>
    </row>
    <row r="40874" spans="1:2" x14ac:dyDescent="0.2">
      <c r="A40874" s="112" t="s">
        <v>84209</v>
      </c>
      <c r="B40874" s="112" t="s">
        <v>84210</v>
      </c>
    </row>
    <row r="40875" spans="1:2" x14ac:dyDescent="0.2">
      <c r="A40875" s="112" t="s">
        <v>84211</v>
      </c>
      <c r="B40875" s="112" t="s">
        <v>84212</v>
      </c>
    </row>
    <row r="40876" spans="1:2" x14ac:dyDescent="0.2">
      <c r="A40876" s="112" t="s">
        <v>84213</v>
      </c>
      <c r="B40876" s="112" t="s">
        <v>84214</v>
      </c>
    </row>
    <row r="40877" spans="1:2" x14ac:dyDescent="0.2">
      <c r="A40877" s="112" t="s">
        <v>84215</v>
      </c>
      <c r="B40877" s="112" t="s">
        <v>84216</v>
      </c>
    </row>
    <row r="40878" spans="1:2" x14ac:dyDescent="0.2">
      <c r="A40878" s="112" t="s">
        <v>84217</v>
      </c>
      <c r="B40878" s="112" t="s">
        <v>84218</v>
      </c>
    </row>
    <row r="40879" spans="1:2" x14ac:dyDescent="0.2">
      <c r="A40879" s="112" t="s">
        <v>84219</v>
      </c>
      <c r="B40879" s="112" t="s">
        <v>84220</v>
      </c>
    </row>
    <row r="40880" spans="1:2" x14ac:dyDescent="0.2">
      <c r="A40880" s="112" t="s">
        <v>84221</v>
      </c>
      <c r="B40880" s="112" t="s">
        <v>84222</v>
      </c>
    </row>
    <row r="40881" spans="1:2" x14ac:dyDescent="0.2">
      <c r="A40881" s="112" t="s">
        <v>84223</v>
      </c>
      <c r="B40881" s="112" t="s">
        <v>84224</v>
      </c>
    </row>
    <row r="40882" spans="1:2" x14ac:dyDescent="0.2">
      <c r="A40882" s="112" t="s">
        <v>84225</v>
      </c>
      <c r="B40882" s="112" t="s">
        <v>84226</v>
      </c>
    </row>
    <row r="40883" spans="1:2" x14ac:dyDescent="0.2">
      <c r="A40883" s="112" t="s">
        <v>84227</v>
      </c>
      <c r="B40883" s="112" t="s">
        <v>84228</v>
      </c>
    </row>
    <row r="40884" spans="1:2" x14ac:dyDescent="0.2">
      <c r="A40884" s="112" t="s">
        <v>84229</v>
      </c>
      <c r="B40884" s="112" t="s">
        <v>84230</v>
      </c>
    </row>
    <row r="40885" spans="1:2" x14ac:dyDescent="0.2">
      <c r="A40885" s="112" t="s">
        <v>84231</v>
      </c>
      <c r="B40885" s="112" t="s">
        <v>84232</v>
      </c>
    </row>
    <row r="40886" spans="1:2" x14ac:dyDescent="0.2">
      <c r="A40886" s="112" t="s">
        <v>84233</v>
      </c>
      <c r="B40886" s="112" t="s">
        <v>84234</v>
      </c>
    </row>
    <row r="40887" spans="1:2" x14ac:dyDescent="0.2">
      <c r="A40887" s="112" t="s">
        <v>84235</v>
      </c>
      <c r="B40887" s="112" t="s">
        <v>84236</v>
      </c>
    </row>
    <row r="40888" spans="1:2" x14ac:dyDescent="0.2">
      <c r="A40888" s="112" t="s">
        <v>84237</v>
      </c>
      <c r="B40888" s="112" t="s">
        <v>84238</v>
      </c>
    </row>
    <row r="40889" spans="1:2" x14ac:dyDescent="0.2">
      <c r="A40889" s="112" t="s">
        <v>84239</v>
      </c>
      <c r="B40889" s="112" t="s">
        <v>84240</v>
      </c>
    </row>
    <row r="40890" spans="1:2" x14ac:dyDescent="0.2">
      <c r="A40890" s="112" t="s">
        <v>84241</v>
      </c>
      <c r="B40890" s="112" t="s">
        <v>84242</v>
      </c>
    </row>
    <row r="40891" spans="1:2" x14ac:dyDescent="0.2">
      <c r="A40891" s="112" t="s">
        <v>84243</v>
      </c>
      <c r="B40891" s="112" t="s">
        <v>84244</v>
      </c>
    </row>
    <row r="40892" spans="1:2" x14ac:dyDescent="0.2">
      <c r="A40892" s="112" t="s">
        <v>84245</v>
      </c>
      <c r="B40892" s="112" t="s">
        <v>84246</v>
      </c>
    </row>
    <row r="40893" spans="1:2" x14ac:dyDescent="0.2">
      <c r="A40893" s="112" t="s">
        <v>84247</v>
      </c>
      <c r="B40893" s="112" t="s">
        <v>84248</v>
      </c>
    </row>
    <row r="40894" spans="1:2" x14ac:dyDescent="0.2">
      <c r="A40894" s="112" t="s">
        <v>84249</v>
      </c>
      <c r="B40894" s="112" t="s">
        <v>84250</v>
      </c>
    </row>
    <row r="40895" spans="1:2" x14ac:dyDescent="0.2">
      <c r="A40895" s="112" t="s">
        <v>84251</v>
      </c>
      <c r="B40895" s="112" t="s">
        <v>84252</v>
      </c>
    </row>
    <row r="40896" spans="1:2" x14ac:dyDescent="0.2">
      <c r="A40896" s="112" t="s">
        <v>84253</v>
      </c>
      <c r="B40896" s="112" t="s">
        <v>84254</v>
      </c>
    </row>
    <row r="40897" spans="1:2" x14ac:dyDescent="0.2">
      <c r="A40897" s="112" t="s">
        <v>84255</v>
      </c>
      <c r="B40897" s="112" t="s">
        <v>84256</v>
      </c>
    </row>
    <row r="40898" spans="1:2" x14ac:dyDescent="0.2">
      <c r="A40898" s="112" t="s">
        <v>84257</v>
      </c>
      <c r="B40898" s="112" t="s">
        <v>84258</v>
      </c>
    </row>
    <row r="40899" spans="1:2" x14ac:dyDescent="0.2">
      <c r="A40899" s="112" t="s">
        <v>84259</v>
      </c>
      <c r="B40899" s="112" t="s">
        <v>84260</v>
      </c>
    </row>
    <row r="40900" spans="1:2" x14ac:dyDescent="0.2">
      <c r="A40900" s="112" t="s">
        <v>84261</v>
      </c>
      <c r="B40900" s="112" t="s">
        <v>84262</v>
      </c>
    </row>
    <row r="40901" spans="1:2" x14ac:dyDescent="0.2">
      <c r="A40901" s="112" t="s">
        <v>84263</v>
      </c>
      <c r="B40901" s="112" t="s">
        <v>84264</v>
      </c>
    </row>
    <row r="40902" spans="1:2" x14ac:dyDescent="0.2">
      <c r="A40902" s="112" t="s">
        <v>84265</v>
      </c>
      <c r="B40902" s="112" t="s">
        <v>84266</v>
      </c>
    </row>
    <row r="40903" spans="1:2" x14ac:dyDescent="0.2">
      <c r="A40903" s="112" t="s">
        <v>84267</v>
      </c>
      <c r="B40903" s="112" t="s">
        <v>84268</v>
      </c>
    </row>
    <row r="40904" spans="1:2" x14ac:dyDescent="0.2">
      <c r="A40904" s="112" t="s">
        <v>84269</v>
      </c>
      <c r="B40904" s="112" t="s">
        <v>84270</v>
      </c>
    </row>
    <row r="40905" spans="1:2" x14ac:dyDescent="0.2">
      <c r="A40905" s="112" t="s">
        <v>84271</v>
      </c>
      <c r="B40905" s="112" t="s">
        <v>84272</v>
      </c>
    </row>
    <row r="40906" spans="1:2" x14ac:dyDescent="0.2">
      <c r="A40906" s="112" t="s">
        <v>84273</v>
      </c>
      <c r="B40906" s="112" t="s">
        <v>84274</v>
      </c>
    </row>
    <row r="40907" spans="1:2" x14ac:dyDescent="0.2">
      <c r="A40907" s="112" t="s">
        <v>84275</v>
      </c>
      <c r="B40907" s="112" t="s">
        <v>84276</v>
      </c>
    </row>
    <row r="40908" spans="1:2" x14ac:dyDescent="0.2">
      <c r="A40908" s="112" t="s">
        <v>84277</v>
      </c>
      <c r="B40908" s="112" t="s">
        <v>84278</v>
      </c>
    </row>
    <row r="40909" spans="1:2" x14ac:dyDescent="0.2">
      <c r="A40909" s="112" t="s">
        <v>84279</v>
      </c>
      <c r="B40909" s="112" t="s">
        <v>84280</v>
      </c>
    </row>
    <row r="40910" spans="1:2" x14ac:dyDescent="0.2">
      <c r="A40910" s="112" t="s">
        <v>84281</v>
      </c>
      <c r="B40910" s="112" t="s">
        <v>84282</v>
      </c>
    </row>
    <row r="40911" spans="1:2" x14ac:dyDescent="0.2">
      <c r="A40911" s="112" t="s">
        <v>84283</v>
      </c>
      <c r="B40911" s="112" t="s">
        <v>84284</v>
      </c>
    </row>
    <row r="40912" spans="1:2" x14ac:dyDescent="0.2">
      <c r="A40912" s="112" t="s">
        <v>84285</v>
      </c>
      <c r="B40912" s="112" t="s">
        <v>84286</v>
      </c>
    </row>
    <row r="40913" spans="1:2" x14ac:dyDescent="0.2">
      <c r="A40913" s="112" t="s">
        <v>84287</v>
      </c>
      <c r="B40913" s="112" t="s">
        <v>84288</v>
      </c>
    </row>
    <row r="40914" spans="1:2" x14ac:dyDescent="0.2">
      <c r="A40914" s="112" t="s">
        <v>84289</v>
      </c>
      <c r="B40914" s="112" t="s">
        <v>84290</v>
      </c>
    </row>
    <row r="40915" spans="1:2" x14ac:dyDescent="0.2">
      <c r="A40915" s="112" t="s">
        <v>84291</v>
      </c>
      <c r="B40915" s="112" t="s">
        <v>84292</v>
      </c>
    </row>
    <row r="40916" spans="1:2" x14ac:dyDescent="0.2">
      <c r="A40916" s="112" t="s">
        <v>84293</v>
      </c>
      <c r="B40916" s="112" t="s">
        <v>84294</v>
      </c>
    </row>
    <row r="40917" spans="1:2" x14ac:dyDescent="0.2">
      <c r="A40917" s="112" t="s">
        <v>84295</v>
      </c>
      <c r="B40917" s="112" t="s">
        <v>84296</v>
      </c>
    </row>
    <row r="40918" spans="1:2" x14ac:dyDescent="0.2">
      <c r="A40918" s="112" t="s">
        <v>84297</v>
      </c>
      <c r="B40918" s="112" t="s">
        <v>84298</v>
      </c>
    </row>
    <row r="40919" spans="1:2" x14ac:dyDescent="0.2">
      <c r="A40919" s="112" t="s">
        <v>84299</v>
      </c>
      <c r="B40919" s="112" t="s">
        <v>84300</v>
      </c>
    </row>
    <row r="40920" spans="1:2" x14ac:dyDescent="0.2">
      <c r="A40920" s="112" t="s">
        <v>84301</v>
      </c>
      <c r="B40920" s="112" t="s">
        <v>84302</v>
      </c>
    </row>
    <row r="40921" spans="1:2" x14ac:dyDescent="0.2">
      <c r="A40921" s="112" t="s">
        <v>84303</v>
      </c>
      <c r="B40921" s="112" t="s">
        <v>84304</v>
      </c>
    </row>
    <row r="40922" spans="1:2" x14ac:dyDescent="0.2">
      <c r="A40922" s="112" t="s">
        <v>84305</v>
      </c>
      <c r="B40922" s="112" t="s">
        <v>84306</v>
      </c>
    </row>
    <row r="40923" spans="1:2" x14ac:dyDescent="0.2">
      <c r="A40923" s="112" t="s">
        <v>84307</v>
      </c>
      <c r="B40923" s="112" t="s">
        <v>84308</v>
      </c>
    </row>
    <row r="40924" spans="1:2" x14ac:dyDescent="0.2">
      <c r="A40924" s="112" t="s">
        <v>84309</v>
      </c>
      <c r="B40924" s="112" t="s">
        <v>84310</v>
      </c>
    </row>
    <row r="40925" spans="1:2" x14ac:dyDescent="0.2">
      <c r="A40925" s="112" t="s">
        <v>84311</v>
      </c>
      <c r="B40925" s="112" t="s">
        <v>84312</v>
      </c>
    </row>
    <row r="40926" spans="1:2" x14ac:dyDescent="0.2">
      <c r="A40926" s="112" t="s">
        <v>84313</v>
      </c>
      <c r="B40926" s="112" t="s">
        <v>84314</v>
      </c>
    </row>
    <row r="40927" spans="1:2" x14ac:dyDescent="0.2">
      <c r="A40927" s="112" t="s">
        <v>84315</v>
      </c>
      <c r="B40927" s="112" t="s">
        <v>84316</v>
      </c>
    </row>
    <row r="40928" spans="1:2" x14ac:dyDescent="0.2">
      <c r="A40928" s="112" t="s">
        <v>84317</v>
      </c>
      <c r="B40928" s="112" t="s">
        <v>84318</v>
      </c>
    </row>
    <row r="40929" spans="1:2" x14ac:dyDescent="0.2">
      <c r="A40929" s="112" t="s">
        <v>84319</v>
      </c>
      <c r="B40929" s="112" t="s">
        <v>84320</v>
      </c>
    </row>
    <row r="40930" spans="1:2" x14ac:dyDescent="0.2">
      <c r="A40930" s="112" t="s">
        <v>84321</v>
      </c>
      <c r="B40930" s="112" t="s">
        <v>84322</v>
      </c>
    </row>
    <row r="40931" spans="1:2" x14ac:dyDescent="0.2">
      <c r="A40931" s="112" t="s">
        <v>84323</v>
      </c>
      <c r="B40931" s="112" t="s">
        <v>84324</v>
      </c>
    </row>
    <row r="40932" spans="1:2" x14ac:dyDescent="0.2">
      <c r="A40932" s="112" t="s">
        <v>84325</v>
      </c>
      <c r="B40932" s="112" t="s">
        <v>84326</v>
      </c>
    </row>
    <row r="40933" spans="1:2" x14ac:dyDescent="0.2">
      <c r="A40933" s="112" t="s">
        <v>84327</v>
      </c>
      <c r="B40933" s="112" t="s">
        <v>84328</v>
      </c>
    </row>
    <row r="40934" spans="1:2" x14ac:dyDescent="0.2">
      <c r="A40934" s="112" t="s">
        <v>84329</v>
      </c>
      <c r="B40934" s="112" t="s">
        <v>84330</v>
      </c>
    </row>
    <row r="40935" spans="1:2" x14ac:dyDescent="0.2">
      <c r="A40935" s="112" t="s">
        <v>84331</v>
      </c>
      <c r="B40935" s="112" t="s">
        <v>84332</v>
      </c>
    </row>
    <row r="40936" spans="1:2" x14ac:dyDescent="0.2">
      <c r="A40936" s="112" t="s">
        <v>84333</v>
      </c>
      <c r="B40936" s="112" t="s">
        <v>84334</v>
      </c>
    </row>
    <row r="40937" spans="1:2" x14ac:dyDescent="0.2">
      <c r="A40937" s="112" t="s">
        <v>84335</v>
      </c>
      <c r="B40937" s="112" t="s">
        <v>84336</v>
      </c>
    </row>
    <row r="40938" spans="1:2" x14ac:dyDescent="0.2">
      <c r="A40938" s="112" t="s">
        <v>84337</v>
      </c>
      <c r="B40938" s="112" t="s">
        <v>84338</v>
      </c>
    </row>
    <row r="40939" spans="1:2" x14ac:dyDescent="0.2">
      <c r="A40939" s="112" t="s">
        <v>84339</v>
      </c>
      <c r="B40939" s="112" t="s">
        <v>84340</v>
      </c>
    </row>
    <row r="40940" spans="1:2" x14ac:dyDescent="0.2">
      <c r="A40940" s="112" t="s">
        <v>84341</v>
      </c>
      <c r="B40940" s="112" t="s">
        <v>84342</v>
      </c>
    </row>
    <row r="40941" spans="1:2" x14ac:dyDescent="0.2">
      <c r="A40941" s="112" t="s">
        <v>84343</v>
      </c>
      <c r="B40941" s="112" t="s">
        <v>84344</v>
      </c>
    </row>
    <row r="40942" spans="1:2" x14ac:dyDescent="0.2">
      <c r="A40942" s="112" t="s">
        <v>84345</v>
      </c>
      <c r="B40942" s="112" t="s">
        <v>84346</v>
      </c>
    </row>
    <row r="40943" spans="1:2" x14ac:dyDescent="0.2">
      <c r="A40943" s="112" t="s">
        <v>84347</v>
      </c>
      <c r="B40943" s="112" t="s">
        <v>84348</v>
      </c>
    </row>
    <row r="40944" spans="1:2" x14ac:dyDescent="0.2">
      <c r="A40944" s="112" t="s">
        <v>84349</v>
      </c>
      <c r="B40944" s="112" t="s">
        <v>84350</v>
      </c>
    </row>
    <row r="40945" spans="1:2" x14ac:dyDescent="0.2">
      <c r="A40945" s="112" t="s">
        <v>84351</v>
      </c>
      <c r="B40945" s="112" t="s">
        <v>84352</v>
      </c>
    </row>
    <row r="40946" spans="1:2" x14ac:dyDescent="0.2">
      <c r="A40946" s="112" t="s">
        <v>84353</v>
      </c>
      <c r="B40946" s="112" t="s">
        <v>84354</v>
      </c>
    </row>
    <row r="40947" spans="1:2" x14ac:dyDescent="0.2">
      <c r="A40947" s="112" t="s">
        <v>84355</v>
      </c>
      <c r="B40947" s="112" t="s">
        <v>84356</v>
      </c>
    </row>
    <row r="40948" spans="1:2" x14ac:dyDescent="0.2">
      <c r="A40948" s="112" t="s">
        <v>84357</v>
      </c>
      <c r="B40948" s="112" t="s">
        <v>84358</v>
      </c>
    </row>
    <row r="40949" spans="1:2" x14ac:dyDescent="0.2">
      <c r="A40949" s="112" t="s">
        <v>84359</v>
      </c>
      <c r="B40949" s="112" t="s">
        <v>84360</v>
      </c>
    </row>
    <row r="40950" spans="1:2" x14ac:dyDescent="0.2">
      <c r="A40950" s="112" t="s">
        <v>84361</v>
      </c>
      <c r="B40950" s="112" t="s">
        <v>84362</v>
      </c>
    </row>
    <row r="40951" spans="1:2" x14ac:dyDescent="0.2">
      <c r="A40951" s="112" t="s">
        <v>84363</v>
      </c>
      <c r="B40951" s="112" t="s">
        <v>84364</v>
      </c>
    </row>
    <row r="40952" spans="1:2" x14ac:dyDescent="0.2">
      <c r="A40952" s="112" t="s">
        <v>84365</v>
      </c>
      <c r="B40952" s="112" t="s">
        <v>84366</v>
      </c>
    </row>
    <row r="40953" spans="1:2" x14ac:dyDescent="0.2">
      <c r="A40953" s="112" t="s">
        <v>84367</v>
      </c>
      <c r="B40953" s="112" t="s">
        <v>84368</v>
      </c>
    </row>
    <row r="40954" spans="1:2" x14ac:dyDescent="0.2">
      <c r="A40954" s="112" t="s">
        <v>84369</v>
      </c>
      <c r="B40954" s="112" t="s">
        <v>84370</v>
      </c>
    </row>
    <row r="40955" spans="1:2" x14ac:dyDescent="0.2">
      <c r="A40955" s="112" t="s">
        <v>84371</v>
      </c>
      <c r="B40955" s="112" t="s">
        <v>84372</v>
      </c>
    </row>
    <row r="40956" spans="1:2" x14ac:dyDescent="0.2">
      <c r="A40956" s="112" t="s">
        <v>84373</v>
      </c>
      <c r="B40956" s="112" t="s">
        <v>84374</v>
      </c>
    </row>
    <row r="40957" spans="1:2" x14ac:dyDescent="0.2">
      <c r="A40957" s="112" t="s">
        <v>84375</v>
      </c>
      <c r="B40957" s="112" t="s">
        <v>84376</v>
      </c>
    </row>
    <row r="40958" spans="1:2" x14ac:dyDescent="0.2">
      <c r="A40958" s="112" t="s">
        <v>84377</v>
      </c>
      <c r="B40958" s="112" t="s">
        <v>84378</v>
      </c>
    </row>
    <row r="40959" spans="1:2" x14ac:dyDescent="0.2">
      <c r="A40959" s="112" t="s">
        <v>84379</v>
      </c>
      <c r="B40959" s="112" t="s">
        <v>84380</v>
      </c>
    </row>
    <row r="40960" spans="1:2" x14ac:dyDescent="0.2">
      <c r="A40960" s="112" t="s">
        <v>84381</v>
      </c>
      <c r="B40960" s="112" t="s">
        <v>84382</v>
      </c>
    </row>
    <row r="40961" spans="1:2" x14ac:dyDescent="0.2">
      <c r="A40961" s="112" t="s">
        <v>84383</v>
      </c>
      <c r="B40961" s="112" t="s">
        <v>84384</v>
      </c>
    </row>
    <row r="40962" spans="1:2" x14ac:dyDescent="0.2">
      <c r="A40962" s="112" t="s">
        <v>84385</v>
      </c>
      <c r="B40962" s="112" t="s">
        <v>84386</v>
      </c>
    </row>
    <row r="40963" spans="1:2" x14ac:dyDescent="0.2">
      <c r="A40963" s="112" t="s">
        <v>84387</v>
      </c>
      <c r="B40963" s="112" t="s">
        <v>84388</v>
      </c>
    </row>
    <row r="40964" spans="1:2" x14ac:dyDescent="0.2">
      <c r="A40964" s="112" t="s">
        <v>84389</v>
      </c>
      <c r="B40964" s="112" t="s">
        <v>84390</v>
      </c>
    </row>
    <row r="40965" spans="1:2" x14ac:dyDescent="0.2">
      <c r="A40965" s="112" t="s">
        <v>84391</v>
      </c>
      <c r="B40965" s="112" t="s">
        <v>84392</v>
      </c>
    </row>
    <row r="40966" spans="1:2" x14ac:dyDescent="0.2">
      <c r="A40966" s="112" t="s">
        <v>84393</v>
      </c>
      <c r="B40966" s="112" t="s">
        <v>84394</v>
      </c>
    </row>
    <row r="40967" spans="1:2" x14ac:dyDescent="0.2">
      <c r="A40967" s="112" t="s">
        <v>84395</v>
      </c>
      <c r="B40967" s="112" t="s">
        <v>84396</v>
      </c>
    </row>
    <row r="40968" spans="1:2" x14ac:dyDescent="0.2">
      <c r="A40968" s="112" t="s">
        <v>84397</v>
      </c>
      <c r="B40968" s="112" t="s">
        <v>84398</v>
      </c>
    </row>
    <row r="40969" spans="1:2" x14ac:dyDescent="0.2">
      <c r="A40969" s="112" t="s">
        <v>84399</v>
      </c>
      <c r="B40969" s="112" t="s">
        <v>84400</v>
      </c>
    </row>
    <row r="40970" spans="1:2" x14ac:dyDescent="0.2">
      <c r="A40970" s="112" t="s">
        <v>84401</v>
      </c>
      <c r="B40970" s="112" t="s">
        <v>84402</v>
      </c>
    </row>
    <row r="40971" spans="1:2" x14ac:dyDescent="0.2">
      <c r="A40971" s="112" t="s">
        <v>84403</v>
      </c>
      <c r="B40971" s="112" t="s">
        <v>84404</v>
      </c>
    </row>
    <row r="40972" spans="1:2" x14ac:dyDescent="0.2">
      <c r="A40972" s="112" t="s">
        <v>84405</v>
      </c>
      <c r="B40972" s="112" t="s">
        <v>84406</v>
      </c>
    </row>
    <row r="40973" spans="1:2" x14ac:dyDescent="0.2">
      <c r="A40973" s="112" t="s">
        <v>84407</v>
      </c>
      <c r="B40973" s="112" t="s">
        <v>84408</v>
      </c>
    </row>
    <row r="40974" spans="1:2" x14ac:dyDescent="0.2">
      <c r="A40974" s="112" t="s">
        <v>84409</v>
      </c>
      <c r="B40974" s="112" t="s">
        <v>84410</v>
      </c>
    </row>
    <row r="40975" spans="1:2" x14ac:dyDescent="0.2">
      <c r="A40975" s="112" t="s">
        <v>84411</v>
      </c>
      <c r="B40975" s="112" t="s">
        <v>84412</v>
      </c>
    </row>
    <row r="40976" spans="1:2" x14ac:dyDescent="0.2">
      <c r="A40976" s="112" t="s">
        <v>84413</v>
      </c>
      <c r="B40976" s="112" t="s">
        <v>84414</v>
      </c>
    </row>
    <row r="40977" spans="1:2" x14ac:dyDescent="0.2">
      <c r="A40977" s="112" t="s">
        <v>84415</v>
      </c>
      <c r="B40977" s="112" t="s">
        <v>84416</v>
      </c>
    </row>
    <row r="40978" spans="1:2" x14ac:dyDescent="0.2">
      <c r="A40978" s="112" t="s">
        <v>84417</v>
      </c>
      <c r="B40978" s="112" t="s">
        <v>84418</v>
      </c>
    </row>
    <row r="40979" spans="1:2" x14ac:dyDescent="0.2">
      <c r="A40979" s="112" t="s">
        <v>84419</v>
      </c>
      <c r="B40979" s="112" t="s">
        <v>84420</v>
      </c>
    </row>
    <row r="40980" spans="1:2" x14ac:dyDescent="0.2">
      <c r="A40980" s="112" t="s">
        <v>84421</v>
      </c>
      <c r="B40980" s="112" t="s">
        <v>84422</v>
      </c>
    </row>
    <row r="40981" spans="1:2" x14ac:dyDescent="0.2">
      <c r="A40981" s="112" t="s">
        <v>84423</v>
      </c>
      <c r="B40981" s="112" t="s">
        <v>84424</v>
      </c>
    </row>
    <row r="40982" spans="1:2" x14ac:dyDescent="0.2">
      <c r="A40982" s="112" t="s">
        <v>84425</v>
      </c>
      <c r="B40982" s="112" t="s">
        <v>84426</v>
      </c>
    </row>
    <row r="40983" spans="1:2" x14ac:dyDescent="0.2">
      <c r="A40983" s="112" t="s">
        <v>84427</v>
      </c>
      <c r="B40983" s="112" t="s">
        <v>84428</v>
      </c>
    </row>
    <row r="40984" spans="1:2" x14ac:dyDescent="0.2">
      <c r="A40984" s="112" t="s">
        <v>84429</v>
      </c>
      <c r="B40984" s="112" t="s">
        <v>84430</v>
      </c>
    </row>
    <row r="40985" spans="1:2" x14ac:dyDescent="0.2">
      <c r="A40985" s="112" t="s">
        <v>84431</v>
      </c>
      <c r="B40985" s="112" t="s">
        <v>84432</v>
      </c>
    </row>
    <row r="40986" spans="1:2" x14ac:dyDescent="0.2">
      <c r="A40986" s="112" t="s">
        <v>84433</v>
      </c>
      <c r="B40986" s="112" t="s">
        <v>84434</v>
      </c>
    </row>
    <row r="40987" spans="1:2" x14ac:dyDescent="0.2">
      <c r="A40987" s="112" t="s">
        <v>84435</v>
      </c>
      <c r="B40987" s="112" t="s">
        <v>84436</v>
      </c>
    </row>
    <row r="40988" spans="1:2" x14ac:dyDescent="0.2">
      <c r="A40988" s="112" t="s">
        <v>84437</v>
      </c>
      <c r="B40988" s="112" t="s">
        <v>84438</v>
      </c>
    </row>
    <row r="40989" spans="1:2" x14ac:dyDescent="0.2">
      <c r="A40989" s="112" t="s">
        <v>84439</v>
      </c>
      <c r="B40989" s="112" t="s">
        <v>84440</v>
      </c>
    </row>
    <row r="40990" spans="1:2" x14ac:dyDescent="0.2">
      <c r="A40990" s="112" t="s">
        <v>84441</v>
      </c>
      <c r="B40990" s="112" t="s">
        <v>84442</v>
      </c>
    </row>
    <row r="40991" spans="1:2" x14ac:dyDescent="0.2">
      <c r="A40991" s="112" t="s">
        <v>84443</v>
      </c>
      <c r="B40991" s="112" t="s">
        <v>84444</v>
      </c>
    </row>
    <row r="40992" spans="1:2" x14ac:dyDescent="0.2">
      <c r="A40992" s="112" t="s">
        <v>84445</v>
      </c>
      <c r="B40992" s="112" t="s">
        <v>84446</v>
      </c>
    </row>
    <row r="40993" spans="1:2" x14ac:dyDescent="0.2">
      <c r="A40993" s="112" t="s">
        <v>84447</v>
      </c>
      <c r="B40993" s="112" t="s">
        <v>84448</v>
      </c>
    </row>
    <row r="40994" spans="1:2" x14ac:dyDescent="0.2">
      <c r="A40994" s="112" t="s">
        <v>84449</v>
      </c>
      <c r="B40994" s="112" t="s">
        <v>84450</v>
      </c>
    </row>
    <row r="40995" spans="1:2" x14ac:dyDescent="0.2">
      <c r="A40995" s="112" t="s">
        <v>84451</v>
      </c>
      <c r="B40995" s="112" t="s">
        <v>84452</v>
      </c>
    </row>
    <row r="40996" spans="1:2" x14ac:dyDescent="0.2">
      <c r="A40996" s="112" t="s">
        <v>84453</v>
      </c>
      <c r="B40996" s="112" t="s">
        <v>84454</v>
      </c>
    </row>
    <row r="40997" spans="1:2" x14ac:dyDescent="0.2">
      <c r="A40997" s="112" t="s">
        <v>84455</v>
      </c>
      <c r="B40997" s="112" t="s">
        <v>84456</v>
      </c>
    </row>
    <row r="40998" spans="1:2" x14ac:dyDescent="0.2">
      <c r="A40998" s="112" t="s">
        <v>84457</v>
      </c>
      <c r="B40998" s="112" t="s">
        <v>84458</v>
      </c>
    </row>
    <row r="40999" spans="1:2" x14ac:dyDescent="0.2">
      <c r="A40999" s="112" t="s">
        <v>84459</v>
      </c>
      <c r="B40999" s="112" t="s">
        <v>84460</v>
      </c>
    </row>
    <row r="41000" spans="1:2" x14ac:dyDescent="0.2">
      <c r="A41000" s="112" t="s">
        <v>84461</v>
      </c>
      <c r="B41000" s="112" t="s">
        <v>84462</v>
      </c>
    </row>
    <row r="41001" spans="1:2" x14ac:dyDescent="0.2">
      <c r="A41001" s="112" t="s">
        <v>84463</v>
      </c>
      <c r="B41001" s="112" t="s">
        <v>84464</v>
      </c>
    </row>
    <row r="41002" spans="1:2" x14ac:dyDescent="0.2">
      <c r="A41002" s="112" t="s">
        <v>84465</v>
      </c>
      <c r="B41002" s="112" t="s">
        <v>84466</v>
      </c>
    </row>
    <row r="41003" spans="1:2" x14ac:dyDescent="0.2">
      <c r="A41003" s="112" t="s">
        <v>84467</v>
      </c>
      <c r="B41003" s="112" t="s">
        <v>84468</v>
      </c>
    </row>
    <row r="41004" spans="1:2" x14ac:dyDescent="0.2">
      <c r="A41004" s="112" t="s">
        <v>84469</v>
      </c>
      <c r="B41004" s="112" t="s">
        <v>84470</v>
      </c>
    </row>
    <row r="41005" spans="1:2" x14ac:dyDescent="0.2">
      <c r="A41005" s="112" t="s">
        <v>84471</v>
      </c>
      <c r="B41005" s="112" t="s">
        <v>84472</v>
      </c>
    </row>
    <row r="41006" spans="1:2" x14ac:dyDescent="0.2">
      <c r="A41006" s="112" t="s">
        <v>84473</v>
      </c>
      <c r="B41006" s="112" t="s">
        <v>84474</v>
      </c>
    </row>
    <row r="41007" spans="1:2" x14ac:dyDescent="0.2">
      <c r="A41007" s="112" t="s">
        <v>84475</v>
      </c>
      <c r="B41007" s="112" t="s">
        <v>84476</v>
      </c>
    </row>
    <row r="41008" spans="1:2" x14ac:dyDescent="0.2">
      <c r="A41008" s="112" t="s">
        <v>84477</v>
      </c>
      <c r="B41008" s="112" t="s">
        <v>84478</v>
      </c>
    </row>
    <row r="41009" spans="1:2" x14ac:dyDescent="0.2">
      <c r="A41009" s="112" t="s">
        <v>84479</v>
      </c>
      <c r="B41009" s="112" t="s">
        <v>84480</v>
      </c>
    </row>
    <row r="41010" spans="1:2" x14ac:dyDescent="0.2">
      <c r="A41010" s="112" t="s">
        <v>84481</v>
      </c>
      <c r="B41010" s="112" t="s">
        <v>84482</v>
      </c>
    </row>
    <row r="41011" spans="1:2" x14ac:dyDescent="0.2">
      <c r="A41011" s="112" t="s">
        <v>84483</v>
      </c>
      <c r="B41011" s="112" t="s">
        <v>84484</v>
      </c>
    </row>
    <row r="41012" spans="1:2" x14ac:dyDescent="0.2">
      <c r="A41012" s="112" t="s">
        <v>84485</v>
      </c>
      <c r="B41012" s="112" t="s">
        <v>84486</v>
      </c>
    </row>
    <row r="41013" spans="1:2" x14ac:dyDescent="0.2">
      <c r="A41013" s="112" t="s">
        <v>84487</v>
      </c>
      <c r="B41013" s="112" t="s">
        <v>84488</v>
      </c>
    </row>
    <row r="41014" spans="1:2" x14ac:dyDescent="0.2">
      <c r="A41014" s="112" t="s">
        <v>84489</v>
      </c>
      <c r="B41014" s="112" t="s">
        <v>84490</v>
      </c>
    </row>
    <row r="41015" spans="1:2" x14ac:dyDescent="0.2">
      <c r="A41015" s="112" t="s">
        <v>84491</v>
      </c>
      <c r="B41015" s="112" t="s">
        <v>84492</v>
      </c>
    </row>
    <row r="41016" spans="1:2" x14ac:dyDescent="0.2">
      <c r="A41016" s="112" t="s">
        <v>84493</v>
      </c>
      <c r="B41016" s="112" t="s">
        <v>84494</v>
      </c>
    </row>
    <row r="41017" spans="1:2" x14ac:dyDescent="0.2">
      <c r="A41017" s="112" t="s">
        <v>84495</v>
      </c>
      <c r="B41017" s="112" t="s">
        <v>84496</v>
      </c>
    </row>
    <row r="41018" spans="1:2" x14ac:dyDescent="0.2">
      <c r="A41018" s="112" t="s">
        <v>84497</v>
      </c>
      <c r="B41018" s="112" t="s">
        <v>84498</v>
      </c>
    </row>
    <row r="41019" spans="1:2" x14ac:dyDescent="0.2">
      <c r="A41019" s="112" t="s">
        <v>84499</v>
      </c>
      <c r="B41019" s="112" t="s">
        <v>84500</v>
      </c>
    </row>
    <row r="41020" spans="1:2" x14ac:dyDescent="0.2">
      <c r="A41020" s="112" t="s">
        <v>84501</v>
      </c>
      <c r="B41020" s="112" t="s">
        <v>84502</v>
      </c>
    </row>
    <row r="41021" spans="1:2" x14ac:dyDescent="0.2">
      <c r="A41021" s="112" t="s">
        <v>84503</v>
      </c>
      <c r="B41021" s="112" t="s">
        <v>84504</v>
      </c>
    </row>
    <row r="41022" spans="1:2" x14ac:dyDescent="0.2">
      <c r="A41022" s="112" t="s">
        <v>84505</v>
      </c>
      <c r="B41022" s="112" t="s">
        <v>84506</v>
      </c>
    </row>
    <row r="41023" spans="1:2" x14ac:dyDescent="0.2">
      <c r="A41023" s="112" t="s">
        <v>84507</v>
      </c>
      <c r="B41023" s="112" t="s">
        <v>84508</v>
      </c>
    </row>
    <row r="41024" spans="1:2" x14ac:dyDescent="0.2">
      <c r="A41024" s="112" t="s">
        <v>84509</v>
      </c>
      <c r="B41024" s="112" t="s">
        <v>84510</v>
      </c>
    </row>
    <row r="41025" spans="1:2" x14ac:dyDescent="0.2">
      <c r="A41025" s="112" t="s">
        <v>84511</v>
      </c>
      <c r="B41025" s="112" t="s">
        <v>84512</v>
      </c>
    </row>
    <row r="41026" spans="1:2" x14ac:dyDescent="0.2">
      <c r="A41026" s="112" t="s">
        <v>84513</v>
      </c>
      <c r="B41026" s="112" t="s">
        <v>84514</v>
      </c>
    </row>
    <row r="41027" spans="1:2" x14ac:dyDescent="0.2">
      <c r="A41027" s="112" t="s">
        <v>84515</v>
      </c>
      <c r="B41027" s="112" t="s">
        <v>84516</v>
      </c>
    </row>
    <row r="41028" spans="1:2" x14ac:dyDescent="0.2">
      <c r="A41028" s="112" t="s">
        <v>84517</v>
      </c>
      <c r="B41028" s="112" t="s">
        <v>84518</v>
      </c>
    </row>
    <row r="41029" spans="1:2" x14ac:dyDescent="0.2">
      <c r="A41029" s="112" t="s">
        <v>84519</v>
      </c>
      <c r="B41029" s="112" t="s">
        <v>84520</v>
      </c>
    </row>
    <row r="41030" spans="1:2" x14ac:dyDescent="0.2">
      <c r="A41030" s="112" t="s">
        <v>84521</v>
      </c>
      <c r="B41030" s="112" t="s">
        <v>84522</v>
      </c>
    </row>
    <row r="41031" spans="1:2" x14ac:dyDescent="0.2">
      <c r="A41031" s="112" t="s">
        <v>84523</v>
      </c>
      <c r="B41031" s="112" t="s">
        <v>84524</v>
      </c>
    </row>
    <row r="41032" spans="1:2" x14ac:dyDescent="0.2">
      <c r="A41032" s="112" t="s">
        <v>84525</v>
      </c>
      <c r="B41032" s="112" t="s">
        <v>84526</v>
      </c>
    </row>
    <row r="41033" spans="1:2" x14ac:dyDescent="0.2">
      <c r="A41033" s="112" t="s">
        <v>84527</v>
      </c>
      <c r="B41033" s="112" t="s">
        <v>84528</v>
      </c>
    </row>
    <row r="41034" spans="1:2" x14ac:dyDescent="0.2">
      <c r="A41034" s="112" t="s">
        <v>84529</v>
      </c>
      <c r="B41034" s="112" t="s">
        <v>84530</v>
      </c>
    </row>
    <row r="41035" spans="1:2" x14ac:dyDescent="0.2">
      <c r="A41035" s="112" t="s">
        <v>84531</v>
      </c>
      <c r="B41035" s="112" t="s">
        <v>84532</v>
      </c>
    </row>
    <row r="41036" spans="1:2" x14ac:dyDescent="0.2">
      <c r="A41036" s="112" t="s">
        <v>84533</v>
      </c>
      <c r="B41036" s="112" t="s">
        <v>84534</v>
      </c>
    </row>
    <row r="41037" spans="1:2" x14ac:dyDescent="0.2">
      <c r="A41037" s="112" t="s">
        <v>84535</v>
      </c>
      <c r="B41037" s="112" t="s">
        <v>84536</v>
      </c>
    </row>
    <row r="41038" spans="1:2" x14ac:dyDescent="0.2">
      <c r="A41038" s="112" t="s">
        <v>84537</v>
      </c>
      <c r="B41038" s="112" t="s">
        <v>84538</v>
      </c>
    </row>
    <row r="41039" spans="1:2" x14ac:dyDescent="0.2">
      <c r="A41039" s="112" t="s">
        <v>84539</v>
      </c>
      <c r="B41039" s="112" t="s">
        <v>84540</v>
      </c>
    </row>
    <row r="41040" spans="1:2" x14ac:dyDescent="0.2">
      <c r="A41040" s="112" t="s">
        <v>84541</v>
      </c>
      <c r="B41040" s="112" t="s">
        <v>84542</v>
      </c>
    </row>
    <row r="41041" spans="1:2" x14ac:dyDescent="0.2">
      <c r="A41041" s="112" t="s">
        <v>84543</v>
      </c>
      <c r="B41041" s="112" t="s">
        <v>84544</v>
      </c>
    </row>
    <row r="41042" spans="1:2" x14ac:dyDescent="0.2">
      <c r="A41042" s="112" t="s">
        <v>84545</v>
      </c>
      <c r="B41042" s="112" t="s">
        <v>84546</v>
      </c>
    </row>
    <row r="41043" spans="1:2" x14ac:dyDescent="0.2">
      <c r="A41043" s="112" t="s">
        <v>84547</v>
      </c>
      <c r="B41043" s="112" t="s">
        <v>84548</v>
      </c>
    </row>
    <row r="41044" spans="1:2" x14ac:dyDescent="0.2">
      <c r="A41044" s="112" t="s">
        <v>84549</v>
      </c>
      <c r="B41044" s="112" t="s">
        <v>84550</v>
      </c>
    </row>
    <row r="41045" spans="1:2" x14ac:dyDescent="0.2">
      <c r="A41045" s="112" t="s">
        <v>84551</v>
      </c>
      <c r="B41045" s="112" t="s">
        <v>84552</v>
      </c>
    </row>
    <row r="41046" spans="1:2" x14ac:dyDescent="0.2">
      <c r="A41046" s="112" t="s">
        <v>84553</v>
      </c>
      <c r="B41046" s="112" t="s">
        <v>84554</v>
      </c>
    </row>
    <row r="41047" spans="1:2" x14ac:dyDescent="0.2">
      <c r="A41047" s="112" t="s">
        <v>84555</v>
      </c>
      <c r="B41047" s="112" t="s">
        <v>84556</v>
      </c>
    </row>
    <row r="41048" spans="1:2" x14ac:dyDescent="0.2">
      <c r="A41048" s="112" t="s">
        <v>84557</v>
      </c>
      <c r="B41048" s="112" t="s">
        <v>84558</v>
      </c>
    </row>
    <row r="41049" spans="1:2" x14ac:dyDescent="0.2">
      <c r="A41049" s="112" t="s">
        <v>84559</v>
      </c>
      <c r="B41049" s="112" t="s">
        <v>84560</v>
      </c>
    </row>
    <row r="41050" spans="1:2" x14ac:dyDescent="0.2">
      <c r="A41050" s="112" t="s">
        <v>84561</v>
      </c>
      <c r="B41050" s="112" t="s">
        <v>84562</v>
      </c>
    </row>
    <row r="41051" spans="1:2" x14ac:dyDescent="0.2">
      <c r="A41051" s="112" t="s">
        <v>84563</v>
      </c>
      <c r="B41051" s="112" t="s">
        <v>84564</v>
      </c>
    </row>
    <row r="41052" spans="1:2" x14ac:dyDescent="0.2">
      <c r="A41052" s="112" t="s">
        <v>84565</v>
      </c>
      <c r="B41052" s="112" t="s">
        <v>84566</v>
      </c>
    </row>
    <row r="41053" spans="1:2" x14ac:dyDescent="0.2">
      <c r="A41053" s="112" t="s">
        <v>84567</v>
      </c>
      <c r="B41053" s="112" t="s">
        <v>84568</v>
      </c>
    </row>
    <row r="41054" spans="1:2" x14ac:dyDescent="0.2">
      <c r="A41054" s="112" t="s">
        <v>84569</v>
      </c>
      <c r="B41054" s="112" t="s">
        <v>84570</v>
      </c>
    </row>
    <row r="41055" spans="1:2" x14ac:dyDescent="0.2">
      <c r="A41055" s="112" t="s">
        <v>84571</v>
      </c>
      <c r="B41055" s="112" t="s">
        <v>84572</v>
      </c>
    </row>
    <row r="41056" spans="1:2" x14ac:dyDescent="0.2">
      <c r="A41056" s="112" t="s">
        <v>84573</v>
      </c>
      <c r="B41056" s="112" t="s">
        <v>84574</v>
      </c>
    </row>
    <row r="41057" spans="1:2" x14ac:dyDescent="0.2">
      <c r="A41057" s="112" t="s">
        <v>84575</v>
      </c>
      <c r="B41057" s="112" t="s">
        <v>84576</v>
      </c>
    </row>
    <row r="41058" spans="1:2" x14ac:dyDescent="0.2">
      <c r="A41058" s="112" t="s">
        <v>84577</v>
      </c>
      <c r="B41058" s="112" t="s">
        <v>84578</v>
      </c>
    </row>
    <row r="41059" spans="1:2" x14ac:dyDescent="0.2">
      <c r="A41059" s="112" t="s">
        <v>84579</v>
      </c>
      <c r="B41059" s="112" t="s">
        <v>84580</v>
      </c>
    </row>
    <row r="41060" spans="1:2" x14ac:dyDescent="0.2">
      <c r="A41060" s="112" t="s">
        <v>84581</v>
      </c>
      <c r="B41060" s="112" t="s">
        <v>84582</v>
      </c>
    </row>
    <row r="41061" spans="1:2" x14ac:dyDescent="0.2">
      <c r="A41061" s="112" t="s">
        <v>84583</v>
      </c>
      <c r="B41061" s="112" t="s">
        <v>84584</v>
      </c>
    </row>
    <row r="41062" spans="1:2" x14ac:dyDescent="0.2">
      <c r="A41062" s="112" t="s">
        <v>84585</v>
      </c>
      <c r="B41062" s="112" t="s">
        <v>84586</v>
      </c>
    </row>
    <row r="41063" spans="1:2" x14ac:dyDescent="0.2">
      <c r="A41063" s="112" t="s">
        <v>84587</v>
      </c>
      <c r="B41063" s="112" t="s">
        <v>84588</v>
      </c>
    </row>
    <row r="41064" spans="1:2" x14ac:dyDescent="0.2">
      <c r="A41064" s="112" t="s">
        <v>84589</v>
      </c>
      <c r="B41064" s="112" t="s">
        <v>84590</v>
      </c>
    </row>
    <row r="41065" spans="1:2" x14ac:dyDescent="0.2">
      <c r="A41065" s="112" t="s">
        <v>84591</v>
      </c>
      <c r="B41065" s="112" t="s">
        <v>84592</v>
      </c>
    </row>
    <row r="41066" spans="1:2" x14ac:dyDescent="0.2">
      <c r="A41066" s="112" t="s">
        <v>84593</v>
      </c>
      <c r="B41066" s="112" t="s">
        <v>84594</v>
      </c>
    </row>
    <row r="41067" spans="1:2" x14ac:dyDescent="0.2">
      <c r="A41067" s="112" t="s">
        <v>84595</v>
      </c>
      <c r="B41067" s="112" t="s">
        <v>84596</v>
      </c>
    </row>
    <row r="41068" spans="1:2" x14ac:dyDescent="0.2">
      <c r="A41068" s="112" t="s">
        <v>84597</v>
      </c>
      <c r="B41068" s="112" t="s">
        <v>84598</v>
      </c>
    </row>
    <row r="41069" spans="1:2" x14ac:dyDescent="0.2">
      <c r="A41069" s="112" t="s">
        <v>84599</v>
      </c>
      <c r="B41069" s="112" t="s">
        <v>84600</v>
      </c>
    </row>
    <row r="41070" spans="1:2" x14ac:dyDescent="0.2">
      <c r="A41070" s="112" t="s">
        <v>84601</v>
      </c>
      <c r="B41070" s="112" t="s">
        <v>84602</v>
      </c>
    </row>
    <row r="41071" spans="1:2" x14ac:dyDescent="0.2">
      <c r="A41071" s="112" t="s">
        <v>84603</v>
      </c>
      <c r="B41071" s="112" t="s">
        <v>84604</v>
      </c>
    </row>
    <row r="41072" spans="1:2" x14ac:dyDescent="0.2">
      <c r="A41072" s="112" t="s">
        <v>84605</v>
      </c>
      <c r="B41072" s="112" t="s">
        <v>84606</v>
      </c>
    </row>
    <row r="41073" spans="1:2" x14ac:dyDescent="0.2">
      <c r="A41073" s="112" t="s">
        <v>84607</v>
      </c>
      <c r="B41073" s="112" t="s">
        <v>84608</v>
      </c>
    </row>
    <row r="41074" spans="1:2" x14ac:dyDescent="0.2">
      <c r="A41074" s="112" t="s">
        <v>84609</v>
      </c>
      <c r="B41074" s="112" t="s">
        <v>84610</v>
      </c>
    </row>
    <row r="41075" spans="1:2" x14ac:dyDescent="0.2">
      <c r="A41075" s="112" t="s">
        <v>84611</v>
      </c>
      <c r="B41075" s="112" t="s">
        <v>84612</v>
      </c>
    </row>
    <row r="41076" spans="1:2" x14ac:dyDescent="0.2">
      <c r="A41076" s="112" t="s">
        <v>84613</v>
      </c>
      <c r="B41076" s="112" t="s">
        <v>84614</v>
      </c>
    </row>
    <row r="41077" spans="1:2" x14ac:dyDescent="0.2">
      <c r="A41077" s="112" t="s">
        <v>84615</v>
      </c>
      <c r="B41077" s="112" t="s">
        <v>84616</v>
      </c>
    </row>
    <row r="41078" spans="1:2" x14ac:dyDescent="0.2">
      <c r="A41078" s="112" t="s">
        <v>84617</v>
      </c>
      <c r="B41078" s="112" t="s">
        <v>84618</v>
      </c>
    </row>
    <row r="41079" spans="1:2" x14ac:dyDescent="0.2">
      <c r="A41079" s="112" t="s">
        <v>84619</v>
      </c>
      <c r="B41079" s="112" t="s">
        <v>84620</v>
      </c>
    </row>
    <row r="41080" spans="1:2" x14ac:dyDescent="0.2">
      <c r="A41080" s="112" t="s">
        <v>84621</v>
      </c>
      <c r="B41080" s="112" t="s">
        <v>84622</v>
      </c>
    </row>
    <row r="41081" spans="1:2" x14ac:dyDescent="0.2">
      <c r="A41081" s="112" t="s">
        <v>84623</v>
      </c>
      <c r="B41081" s="112" t="s">
        <v>84624</v>
      </c>
    </row>
    <row r="41082" spans="1:2" x14ac:dyDescent="0.2">
      <c r="A41082" s="112" t="s">
        <v>84625</v>
      </c>
      <c r="B41082" s="112" t="s">
        <v>84626</v>
      </c>
    </row>
    <row r="41083" spans="1:2" x14ac:dyDescent="0.2">
      <c r="A41083" s="112" t="s">
        <v>84627</v>
      </c>
      <c r="B41083" s="112" t="s">
        <v>84628</v>
      </c>
    </row>
    <row r="41084" spans="1:2" x14ac:dyDescent="0.2">
      <c r="A41084" s="112" t="s">
        <v>84629</v>
      </c>
      <c r="B41084" s="112" t="s">
        <v>84630</v>
      </c>
    </row>
    <row r="41085" spans="1:2" x14ac:dyDescent="0.2">
      <c r="A41085" s="112" t="s">
        <v>84631</v>
      </c>
      <c r="B41085" s="112" t="s">
        <v>84632</v>
      </c>
    </row>
    <row r="41086" spans="1:2" x14ac:dyDescent="0.2">
      <c r="A41086" s="112" t="s">
        <v>84633</v>
      </c>
      <c r="B41086" s="112" t="s">
        <v>84634</v>
      </c>
    </row>
    <row r="41087" spans="1:2" x14ac:dyDescent="0.2">
      <c r="A41087" s="112" t="s">
        <v>84635</v>
      </c>
      <c r="B41087" s="112" t="s">
        <v>84636</v>
      </c>
    </row>
    <row r="41088" spans="1:2" x14ac:dyDescent="0.2">
      <c r="A41088" s="112" t="s">
        <v>84637</v>
      </c>
      <c r="B41088" s="112" t="s">
        <v>84638</v>
      </c>
    </row>
    <row r="41089" spans="1:2" x14ac:dyDescent="0.2">
      <c r="A41089" s="112" t="s">
        <v>84639</v>
      </c>
      <c r="B41089" s="112" t="s">
        <v>84640</v>
      </c>
    </row>
    <row r="41090" spans="1:2" x14ac:dyDescent="0.2">
      <c r="A41090" s="112" t="s">
        <v>84641</v>
      </c>
      <c r="B41090" s="112" t="s">
        <v>84642</v>
      </c>
    </row>
    <row r="41091" spans="1:2" x14ac:dyDescent="0.2">
      <c r="A41091" s="112" t="s">
        <v>84643</v>
      </c>
      <c r="B41091" s="112" t="s">
        <v>84644</v>
      </c>
    </row>
    <row r="41092" spans="1:2" x14ac:dyDescent="0.2">
      <c r="A41092" s="112" t="s">
        <v>84645</v>
      </c>
      <c r="B41092" s="112" t="s">
        <v>84646</v>
      </c>
    </row>
    <row r="41093" spans="1:2" x14ac:dyDescent="0.2">
      <c r="A41093" s="112" t="s">
        <v>84647</v>
      </c>
      <c r="B41093" s="112" t="s">
        <v>84648</v>
      </c>
    </row>
    <row r="41094" spans="1:2" x14ac:dyDescent="0.2">
      <c r="A41094" s="112" t="s">
        <v>84649</v>
      </c>
      <c r="B41094" s="112" t="s">
        <v>84650</v>
      </c>
    </row>
    <row r="41095" spans="1:2" x14ac:dyDescent="0.2">
      <c r="A41095" s="112" t="s">
        <v>84651</v>
      </c>
      <c r="B41095" s="112" t="s">
        <v>84652</v>
      </c>
    </row>
    <row r="41096" spans="1:2" x14ac:dyDescent="0.2">
      <c r="A41096" s="112" t="s">
        <v>84653</v>
      </c>
      <c r="B41096" s="112" t="s">
        <v>84654</v>
      </c>
    </row>
    <row r="41097" spans="1:2" x14ac:dyDescent="0.2">
      <c r="A41097" s="112" t="s">
        <v>84655</v>
      </c>
      <c r="B41097" s="112" t="s">
        <v>84656</v>
      </c>
    </row>
    <row r="41098" spans="1:2" x14ac:dyDescent="0.2">
      <c r="A41098" s="112" t="s">
        <v>84657</v>
      </c>
      <c r="B41098" s="112" t="s">
        <v>84658</v>
      </c>
    </row>
    <row r="41099" spans="1:2" x14ac:dyDescent="0.2">
      <c r="A41099" s="112" t="s">
        <v>84659</v>
      </c>
      <c r="B41099" s="112" t="s">
        <v>84660</v>
      </c>
    </row>
    <row r="41100" spans="1:2" x14ac:dyDescent="0.2">
      <c r="A41100" s="112" t="s">
        <v>84661</v>
      </c>
      <c r="B41100" s="112" t="s">
        <v>84662</v>
      </c>
    </row>
    <row r="41101" spans="1:2" x14ac:dyDescent="0.2">
      <c r="A41101" s="112" t="s">
        <v>84663</v>
      </c>
      <c r="B41101" s="112" t="s">
        <v>84664</v>
      </c>
    </row>
    <row r="41102" spans="1:2" x14ac:dyDescent="0.2">
      <c r="A41102" s="112" t="s">
        <v>84665</v>
      </c>
      <c r="B41102" s="112" t="s">
        <v>84666</v>
      </c>
    </row>
    <row r="41103" spans="1:2" x14ac:dyDescent="0.2">
      <c r="A41103" s="112" t="s">
        <v>84667</v>
      </c>
      <c r="B41103" s="112" t="s">
        <v>84668</v>
      </c>
    </row>
    <row r="41104" spans="1:2" x14ac:dyDescent="0.2">
      <c r="A41104" s="112" t="s">
        <v>84669</v>
      </c>
      <c r="B41104" s="112" t="s">
        <v>84670</v>
      </c>
    </row>
    <row r="41105" spans="1:2" x14ac:dyDescent="0.2">
      <c r="A41105" s="112" t="s">
        <v>84671</v>
      </c>
      <c r="B41105" s="112" t="s">
        <v>84672</v>
      </c>
    </row>
    <row r="41106" spans="1:2" x14ac:dyDescent="0.2">
      <c r="A41106" s="112" t="s">
        <v>84673</v>
      </c>
      <c r="B41106" s="112" t="s">
        <v>84674</v>
      </c>
    </row>
    <row r="41107" spans="1:2" x14ac:dyDescent="0.2">
      <c r="A41107" s="112" t="s">
        <v>84675</v>
      </c>
      <c r="B41107" s="112" t="s">
        <v>84676</v>
      </c>
    </row>
    <row r="41108" spans="1:2" x14ac:dyDescent="0.2">
      <c r="A41108" s="112" t="s">
        <v>84677</v>
      </c>
      <c r="B41108" s="112" t="s">
        <v>84678</v>
      </c>
    </row>
    <row r="41109" spans="1:2" x14ac:dyDescent="0.2">
      <c r="A41109" s="112" t="s">
        <v>84679</v>
      </c>
      <c r="B41109" s="112" t="s">
        <v>84680</v>
      </c>
    </row>
    <row r="41110" spans="1:2" x14ac:dyDescent="0.2">
      <c r="A41110" s="112" t="s">
        <v>84681</v>
      </c>
      <c r="B41110" s="112" t="s">
        <v>84682</v>
      </c>
    </row>
    <row r="41111" spans="1:2" x14ac:dyDescent="0.2">
      <c r="A41111" s="112" t="s">
        <v>84683</v>
      </c>
      <c r="B41111" s="112" t="s">
        <v>84684</v>
      </c>
    </row>
    <row r="41112" spans="1:2" x14ac:dyDescent="0.2">
      <c r="A41112" s="112" t="s">
        <v>84685</v>
      </c>
      <c r="B41112" s="112" t="s">
        <v>84686</v>
      </c>
    </row>
    <row r="41113" spans="1:2" x14ac:dyDescent="0.2">
      <c r="A41113" s="112" t="s">
        <v>84687</v>
      </c>
      <c r="B41113" s="112" t="s">
        <v>84688</v>
      </c>
    </row>
    <row r="41114" spans="1:2" x14ac:dyDescent="0.2">
      <c r="A41114" s="112" t="s">
        <v>84689</v>
      </c>
      <c r="B41114" s="112" t="s">
        <v>84690</v>
      </c>
    </row>
    <row r="41115" spans="1:2" x14ac:dyDescent="0.2">
      <c r="A41115" s="112" t="s">
        <v>84691</v>
      </c>
      <c r="B41115" s="112" t="s">
        <v>84692</v>
      </c>
    </row>
    <row r="41116" spans="1:2" x14ac:dyDescent="0.2">
      <c r="A41116" s="112" t="s">
        <v>84693</v>
      </c>
      <c r="B41116" s="112" t="s">
        <v>84694</v>
      </c>
    </row>
    <row r="41117" spans="1:2" x14ac:dyDescent="0.2">
      <c r="A41117" s="112" t="s">
        <v>84695</v>
      </c>
      <c r="B41117" s="112" t="s">
        <v>84696</v>
      </c>
    </row>
    <row r="41118" spans="1:2" x14ac:dyDescent="0.2">
      <c r="A41118" s="112" t="s">
        <v>84697</v>
      </c>
      <c r="B41118" s="112" t="s">
        <v>84698</v>
      </c>
    </row>
    <row r="41119" spans="1:2" x14ac:dyDescent="0.2">
      <c r="A41119" s="112" t="s">
        <v>84699</v>
      </c>
      <c r="B41119" s="112" t="s">
        <v>84700</v>
      </c>
    </row>
    <row r="41120" spans="1:2" x14ac:dyDescent="0.2">
      <c r="A41120" s="112" t="s">
        <v>84701</v>
      </c>
      <c r="B41120" s="112" t="s">
        <v>84702</v>
      </c>
    </row>
    <row r="41121" spans="1:2" x14ac:dyDescent="0.2">
      <c r="A41121" s="112" t="s">
        <v>84703</v>
      </c>
      <c r="B41121" s="112" t="s">
        <v>84704</v>
      </c>
    </row>
    <row r="41122" spans="1:2" x14ac:dyDescent="0.2">
      <c r="A41122" s="112" t="s">
        <v>84705</v>
      </c>
      <c r="B41122" s="112" t="s">
        <v>84706</v>
      </c>
    </row>
    <row r="41123" spans="1:2" x14ac:dyDescent="0.2">
      <c r="A41123" s="112" t="s">
        <v>84707</v>
      </c>
      <c r="B41123" s="112" t="s">
        <v>84708</v>
      </c>
    </row>
    <row r="41124" spans="1:2" x14ac:dyDescent="0.2">
      <c r="A41124" s="112" t="s">
        <v>84709</v>
      </c>
      <c r="B41124" s="112" t="s">
        <v>84710</v>
      </c>
    </row>
    <row r="41125" spans="1:2" x14ac:dyDescent="0.2">
      <c r="A41125" s="112" t="s">
        <v>84711</v>
      </c>
      <c r="B41125" s="112" t="s">
        <v>84712</v>
      </c>
    </row>
    <row r="41126" spans="1:2" x14ac:dyDescent="0.2">
      <c r="A41126" s="112" t="s">
        <v>84713</v>
      </c>
      <c r="B41126" s="112" t="s">
        <v>84714</v>
      </c>
    </row>
    <row r="41127" spans="1:2" x14ac:dyDescent="0.2">
      <c r="A41127" s="112" t="s">
        <v>84715</v>
      </c>
      <c r="B41127" s="112" t="s">
        <v>84716</v>
      </c>
    </row>
    <row r="41128" spans="1:2" x14ac:dyDescent="0.2">
      <c r="A41128" s="112" t="s">
        <v>84717</v>
      </c>
      <c r="B41128" s="112" t="s">
        <v>84718</v>
      </c>
    </row>
    <row r="41129" spans="1:2" x14ac:dyDescent="0.2">
      <c r="A41129" s="112" t="s">
        <v>84719</v>
      </c>
      <c r="B41129" s="112" t="s">
        <v>84720</v>
      </c>
    </row>
    <row r="41130" spans="1:2" x14ac:dyDescent="0.2">
      <c r="A41130" s="112" t="s">
        <v>84721</v>
      </c>
      <c r="B41130" s="112" t="s">
        <v>84722</v>
      </c>
    </row>
    <row r="41131" spans="1:2" x14ac:dyDescent="0.2">
      <c r="A41131" s="112" t="s">
        <v>84723</v>
      </c>
      <c r="B41131" s="112" t="s">
        <v>84724</v>
      </c>
    </row>
    <row r="41132" spans="1:2" x14ac:dyDescent="0.2">
      <c r="A41132" s="112" t="s">
        <v>84725</v>
      </c>
      <c r="B41132" s="112" t="s">
        <v>84726</v>
      </c>
    </row>
    <row r="41133" spans="1:2" x14ac:dyDescent="0.2">
      <c r="A41133" s="112" t="s">
        <v>84727</v>
      </c>
      <c r="B41133" s="112" t="s">
        <v>84728</v>
      </c>
    </row>
    <row r="41134" spans="1:2" x14ac:dyDescent="0.2">
      <c r="A41134" s="112" t="s">
        <v>84729</v>
      </c>
      <c r="B41134" s="112" t="s">
        <v>84730</v>
      </c>
    </row>
    <row r="41135" spans="1:2" x14ac:dyDescent="0.2">
      <c r="A41135" s="112" t="s">
        <v>84731</v>
      </c>
      <c r="B41135" s="112" t="s">
        <v>84732</v>
      </c>
    </row>
    <row r="41136" spans="1:2" x14ac:dyDescent="0.2">
      <c r="A41136" s="112" t="s">
        <v>84733</v>
      </c>
      <c r="B41136" s="112" t="s">
        <v>84734</v>
      </c>
    </row>
    <row r="41137" spans="1:2" x14ac:dyDescent="0.2">
      <c r="A41137" s="112" t="s">
        <v>84735</v>
      </c>
      <c r="B41137" s="112" t="s">
        <v>84736</v>
      </c>
    </row>
    <row r="41138" spans="1:2" x14ac:dyDescent="0.2">
      <c r="A41138" s="112" t="s">
        <v>84737</v>
      </c>
      <c r="B41138" s="112" t="s">
        <v>84738</v>
      </c>
    </row>
    <row r="41139" spans="1:2" x14ac:dyDescent="0.2">
      <c r="A41139" s="112" t="s">
        <v>84739</v>
      </c>
      <c r="B41139" s="112" t="s">
        <v>84740</v>
      </c>
    </row>
    <row r="41140" spans="1:2" x14ac:dyDescent="0.2">
      <c r="A41140" s="112" t="s">
        <v>84741</v>
      </c>
      <c r="B41140" s="112" t="s">
        <v>84742</v>
      </c>
    </row>
    <row r="41141" spans="1:2" x14ac:dyDescent="0.2">
      <c r="A41141" s="112" t="s">
        <v>84743</v>
      </c>
      <c r="B41141" s="112" t="s">
        <v>84744</v>
      </c>
    </row>
    <row r="41142" spans="1:2" x14ac:dyDescent="0.2">
      <c r="A41142" s="112" t="s">
        <v>84745</v>
      </c>
      <c r="B41142" s="112" t="s">
        <v>84746</v>
      </c>
    </row>
    <row r="41143" spans="1:2" x14ac:dyDescent="0.2">
      <c r="A41143" s="112" t="s">
        <v>84747</v>
      </c>
      <c r="B41143" s="112" t="s">
        <v>84748</v>
      </c>
    </row>
    <row r="41144" spans="1:2" x14ac:dyDescent="0.2">
      <c r="A41144" s="112" t="s">
        <v>84749</v>
      </c>
      <c r="B41144" s="112" t="s">
        <v>84750</v>
      </c>
    </row>
    <row r="41145" spans="1:2" x14ac:dyDescent="0.2">
      <c r="A41145" s="112" t="s">
        <v>84751</v>
      </c>
      <c r="B41145" s="112" t="s">
        <v>84752</v>
      </c>
    </row>
    <row r="41146" spans="1:2" x14ac:dyDescent="0.2">
      <c r="A41146" s="112" t="s">
        <v>84753</v>
      </c>
      <c r="B41146" s="112" t="s">
        <v>84754</v>
      </c>
    </row>
    <row r="41147" spans="1:2" x14ac:dyDescent="0.2">
      <c r="A41147" s="112" t="s">
        <v>84755</v>
      </c>
      <c r="B41147" s="112" t="s">
        <v>84756</v>
      </c>
    </row>
    <row r="41148" spans="1:2" x14ac:dyDescent="0.2">
      <c r="A41148" s="112" t="s">
        <v>84757</v>
      </c>
      <c r="B41148" s="112" t="s">
        <v>84758</v>
      </c>
    </row>
    <row r="41149" spans="1:2" x14ac:dyDescent="0.2">
      <c r="A41149" s="112" t="s">
        <v>84759</v>
      </c>
      <c r="B41149" s="112" t="s">
        <v>84760</v>
      </c>
    </row>
    <row r="41150" spans="1:2" x14ac:dyDescent="0.2">
      <c r="A41150" s="112" t="s">
        <v>84761</v>
      </c>
      <c r="B41150" s="112" t="s">
        <v>84762</v>
      </c>
    </row>
    <row r="41151" spans="1:2" x14ac:dyDescent="0.2">
      <c r="A41151" s="112" t="s">
        <v>84763</v>
      </c>
      <c r="B41151" s="112" t="s">
        <v>84764</v>
      </c>
    </row>
    <row r="41152" spans="1:2" x14ac:dyDescent="0.2">
      <c r="A41152" s="112" t="s">
        <v>84765</v>
      </c>
      <c r="B41152" s="112" t="s">
        <v>84766</v>
      </c>
    </row>
    <row r="41153" spans="1:2" x14ac:dyDescent="0.2">
      <c r="A41153" s="112" t="s">
        <v>84767</v>
      </c>
      <c r="B41153" s="112" t="s">
        <v>84768</v>
      </c>
    </row>
    <row r="41154" spans="1:2" x14ac:dyDescent="0.2">
      <c r="A41154" s="112" t="s">
        <v>84769</v>
      </c>
      <c r="B41154" s="112" t="s">
        <v>84770</v>
      </c>
    </row>
    <row r="41155" spans="1:2" x14ac:dyDescent="0.2">
      <c r="A41155" s="112" t="s">
        <v>84771</v>
      </c>
      <c r="B41155" s="112" t="s">
        <v>84772</v>
      </c>
    </row>
    <row r="41156" spans="1:2" x14ac:dyDescent="0.2">
      <c r="A41156" s="112" t="s">
        <v>84773</v>
      </c>
      <c r="B41156" s="112" t="s">
        <v>84774</v>
      </c>
    </row>
    <row r="41157" spans="1:2" x14ac:dyDescent="0.2">
      <c r="A41157" s="112" t="s">
        <v>84775</v>
      </c>
      <c r="B41157" s="112" t="s">
        <v>84776</v>
      </c>
    </row>
    <row r="41158" spans="1:2" x14ac:dyDescent="0.2">
      <c r="A41158" s="112" t="s">
        <v>84777</v>
      </c>
      <c r="B41158" s="112" t="s">
        <v>84778</v>
      </c>
    </row>
    <row r="41159" spans="1:2" x14ac:dyDescent="0.2">
      <c r="A41159" s="112" t="s">
        <v>84779</v>
      </c>
      <c r="B41159" s="112" t="s">
        <v>84780</v>
      </c>
    </row>
    <row r="41160" spans="1:2" x14ac:dyDescent="0.2">
      <c r="A41160" s="112" t="s">
        <v>84781</v>
      </c>
      <c r="B41160" s="112" t="s">
        <v>84782</v>
      </c>
    </row>
    <row r="41161" spans="1:2" x14ac:dyDescent="0.2">
      <c r="A41161" s="112" t="s">
        <v>84783</v>
      </c>
      <c r="B41161" s="112" t="s">
        <v>84784</v>
      </c>
    </row>
    <row r="41162" spans="1:2" x14ac:dyDescent="0.2">
      <c r="A41162" s="112" t="s">
        <v>84785</v>
      </c>
      <c r="B41162" s="112" t="s">
        <v>84786</v>
      </c>
    </row>
    <row r="41163" spans="1:2" x14ac:dyDescent="0.2">
      <c r="A41163" s="112" t="s">
        <v>84787</v>
      </c>
      <c r="B41163" s="112" t="s">
        <v>84788</v>
      </c>
    </row>
    <row r="41164" spans="1:2" x14ac:dyDescent="0.2">
      <c r="A41164" s="112" t="s">
        <v>84789</v>
      </c>
      <c r="B41164" s="112" t="s">
        <v>84790</v>
      </c>
    </row>
    <row r="41165" spans="1:2" x14ac:dyDescent="0.2">
      <c r="A41165" s="112" t="s">
        <v>84791</v>
      </c>
      <c r="B41165" s="112" t="s">
        <v>84792</v>
      </c>
    </row>
    <row r="41166" spans="1:2" x14ac:dyDescent="0.2">
      <c r="A41166" s="112" t="s">
        <v>84793</v>
      </c>
      <c r="B41166" s="112" t="s">
        <v>84794</v>
      </c>
    </row>
    <row r="41167" spans="1:2" x14ac:dyDescent="0.2">
      <c r="A41167" s="112" t="s">
        <v>84795</v>
      </c>
      <c r="B41167" s="112" t="s">
        <v>84796</v>
      </c>
    </row>
    <row r="41168" spans="1:2" x14ac:dyDescent="0.2">
      <c r="A41168" s="112" t="s">
        <v>84797</v>
      </c>
      <c r="B41168" s="112" t="s">
        <v>84798</v>
      </c>
    </row>
    <row r="41169" spans="1:2" x14ac:dyDescent="0.2">
      <c r="A41169" s="112" t="s">
        <v>84799</v>
      </c>
      <c r="B41169" s="112" t="s">
        <v>84800</v>
      </c>
    </row>
    <row r="41170" spans="1:2" x14ac:dyDescent="0.2">
      <c r="A41170" s="112" t="s">
        <v>84801</v>
      </c>
      <c r="B41170" s="112" t="s">
        <v>84802</v>
      </c>
    </row>
    <row r="41171" spans="1:2" x14ac:dyDescent="0.2">
      <c r="A41171" s="112" t="s">
        <v>84803</v>
      </c>
      <c r="B41171" s="112" t="s">
        <v>84804</v>
      </c>
    </row>
    <row r="41172" spans="1:2" x14ac:dyDescent="0.2">
      <c r="A41172" s="112" t="s">
        <v>84805</v>
      </c>
      <c r="B41172" s="112" t="s">
        <v>84806</v>
      </c>
    </row>
    <row r="41173" spans="1:2" x14ac:dyDescent="0.2">
      <c r="A41173" s="112" t="s">
        <v>84807</v>
      </c>
      <c r="B41173" s="112" t="s">
        <v>84808</v>
      </c>
    </row>
    <row r="41174" spans="1:2" x14ac:dyDescent="0.2">
      <c r="A41174" s="112" t="s">
        <v>84809</v>
      </c>
      <c r="B41174" s="112" t="s">
        <v>84810</v>
      </c>
    </row>
    <row r="41175" spans="1:2" x14ac:dyDescent="0.2">
      <c r="A41175" s="112" t="s">
        <v>84811</v>
      </c>
      <c r="B41175" s="112" t="s">
        <v>84812</v>
      </c>
    </row>
    <row r="41176" spans="1:2" x14ac:dyDescent="0.2">
      <c r="A41176" s="112" t="s">
        <v>84813</v>
      </c>
      <c r="B41176" s="112" t="s">
        <v>84814</v>
      </c>
    </row>
    <row r="41177" spans="1:2" x14ac:dyDescent="0.2">
      <c r="A41177" s="112" t="s">
        <v>84815</v>
      </c>
      <c r="B41177" s="112" t="s">
        <v>84816</v>
      </c>
    </row>
    <row r="41178" spans="1:2" x14ac:dyDescent="0.2">
      <c r="A41178" s="112" t="s">
        <v>84817</v>
      </c>
      <c r="B41178" s="112" t="s">
        <v>84818</v>
      </c>
    </row>
    <row r="41179" spans="1:2" x14ac:dyDescent="0.2">
      <c r="A41179" s="112" t="s">
        <v>84819</v>
      </c>
      <c r="B41179" s="112" t="s">
        <v>84820</v>
      </c>
    </row>
    <row r="41180" spans="1:2" x14ac:dyDescent="0.2">
      <c r="A41180" s="112" t="s">
        <v>84821</v>
      </c>
      <c r="B41180" s="112" t="s">
        <v>84822</v>
      </c>
    </row>
    <row r="41181" spans="1:2" x14ac:dyDescent="0.2">
      <c r="A41181" s="112" t="s">
        <v>84823</v>
      </c>
      <c r="B41181" s="112" t="s">
        <v>84824</v>
      </c>
    </row>
    <row r="41182" spans="1:2" x14ac:dyDescent="0.2">
      <c r="A41182" s="112" t="s">
        <v>84825</v>
      </c>
      <c r="B41182" s="112" t="s">
        <v>84826</v>
      </c>
    </row>
    <row r="41183" spans="1:2" x14ac:dyDescent="0.2">
      <c r="A41183" s="112" t="s">
        <v>84827</v>
      </c>
      <c r="B41183" s="112" t="s">
        <v>84828</v>
      </c>
    </row>
    <row r="41184" spans="1:2" x14ac:dyDescent="0.2">
      <c r="A41184" s="112" t="s">
        <v>84829</v>
      </c>
      <c r="B41184" s="112" t="s">
        <v>84830</v>
      </c>
    </row>
    <row r="41185" spans="1:2" x14ac:dyDescent="0.2">
      <c r="A41185" s="112" t="s">
        <v>84831</v>
      </c>
      <c r="B41185" s="112" t="s">
        <v>84832</v>
      </c>
    </row>
    <row r="41186" spans="1:2" x14ac:dyDescent="0.2">
      <c r="A41186" s="112" t="s">
        <v>84833</v>
      </c>
      <c r="B41186" s="112" t="s">
        <v>84834</v>
      </c>
    </row>
    <row r="41187" spans="1:2" x14ac:dyDescent="0.2">
      <c r="A41187" s="112" t="s">
        <v>84835</v>
      </c>
      <c r="B41187" s="112" t="s">
        <v>84836</v>
      </c>
    </row>
    <row r="41188" spans="1:2" x14ac:dyDescent="0.2">
      <c r="A41188" s="112" t="s">
        <v>84837</v>
      </c>
      <c r="B41188" s="112" t="s">
        <v>84838</v>
      </c>
    </row>
    <row r="41189" spans="1:2" x14ac:dyDescent="0.2">
      <c r="A41189" s="112" t="s">
        <v>84839</v>
      </c>
      <c r="B41189" s="112" t="s">
        <v>84840</v>
      </c>
    </row>
    <row r="41190" spans="1:2" x14ac:dyDescent="0.2">
      <c r="A41190" s="112" t="s">
        <v>84841</v>
      </c>
      <c r="B41190" s="112" t="s">
        <v>84842</v>
      </c>
    </row>
    <row r="41191" spans="1:2" x14ac:dyDescent="0.2">
      <c r="A41191" s="112" t="s">
        <v>84843</v>
      </c>
      <c r="B41191" s="112" t="s">
        <v>84844</v>
      </c>
    </row>
    <row r="41192" spans="1:2" x14ac:dyDescent="0.2">
      <c r="A41192" s="112" t="s">
        <v>84845</v>
      </c>
      <c r="B41192" s="112" t="s">
        <v>84846</v>
      </c>
    </row>
    <row r="41193" spans="1:2" x14ac:dyDescent="0.2">
      <c r="A41193" s="112" t="s">
        <v>84847</v>
      </c>
      <c r="B41193" s="112" t="s">
        <v>84848</v>
      </c>
    </row>
    <row r="41194" spans="1:2" x14ac:dyDescent="0.2">
      <c r="A41194" s="112" t="s">
        <v>84849</v>
      </c>
      <c r="B41194" s="112" t="s">
        <v>84850</v>
      </c>
    </row>
    <row r="41195" spans="1:2" x14ac:dyDescent="0.2">
      <c r="A41195" s="112" t="s">
        <v>84851</v>
      </c>
      <c r="B41195" s="112" t="s">
        <v>84852</v>
      </c>
    </row>
    <row r="41196" spans="1:2" x14ac:dyDescent="0.2">
      <c r="A41196" s="112" t="s">
        <v>84853</v>
      </c>
      <c r="B41196" s="112" t="s">
        <v>84854</v>
      </c>
    </row>
    <row r="41197" spans="1:2" x14ac:dyDescent="0.2">
      <c r="A41197" s="112" t="s">
        <v>84855</v>
      </c>
      <c r="B41197" s="112" t="s">
        <v>84856</v>
      </c>
    </row>
    <row r="41198" spans="1:2" x14ac:dyDescent="0.2">
      <c r="A41198" s="112" t="s">
        <v>84857</v>
      </c>
      <c r="B41198" s="112" t="s">
        <v>84858</v>
      </c>
    </row>
    <row r="41199" spans="1:2" x14ac:dyDescent="0.2">
      <c r="A41199" s="112" t="s">
        <v>84859</v>
      </c>
      <c r="B41199" s="112" t="s">
        <v>84860</v>
      </c>
    </row>
    <row r="41200" spans="1:2" x14ac:dyDescent="0.2">
      <c r="A41200" s="112" t="s">
        <v>84861</v>
      </c>
      <c r="B41200" s="112" t="s">
        <v>84862</v>
      </c>
    </row>
    <row r="41201" spans="1:2" x14ac:dyDescent="0.2">
      <c r="A41201" s="112" t="s">
        <v>84863</v>
      </c>
      <c r="B41201" s="112" t="s">
        <v>84864</v>
      </c>
    </row>
    <row r="41202" spans="1:2" x14ac:dyDescent="0.2">
      <c r="A41202" s="112" t="s">
        <v>84865</v>
      </c>
      <c r="B41202" s="112" t="s">
        <v>84866</v>
      </c>
    </row>
    <row r="41203" spans="1:2" x14ac:dyDescent="0.2">
      <c r="A41203" s="112" t="s">
        <v>84867</v>
      </c>
      <c r="B41203" s="112" t="s">
        <v>84868</v>
      </c>
    </row>
    <row r="41204" spans="1:2" x14ac:dyDescent="0.2">
      <c r="A41204" s="112" t="s">
        <v>84869</v>
      </c>
      <c r="B41204" s="112" t="s">
        <v>84870</v>
      </c>
    </row>
    <row r="41205" spans="1:2" x14ac:dyDescent="0.2">
      <c r="A41205" s="112" t="s">
        <v>84871</v>
      </c>
      <c r="B41205" s="112" t="s">
        <v>84872</v>
      </c>
    </row>
    <row r="41206" spans="1:2" x14ac:dyDescent="0.2">
      <c r="A41206" s="112" t="s">
        <v>84873</v>
      </c>
      <c r="B41206" s="112" t="s">
        <v>84874</v>
      </c>
    </row>
    <row r="41207" spans="1:2" x14ac:dyDescent="0.2">
      <c r="A41207" s="112" t="s">
        <v>84875</v>
      </c>
      <c r="B41207" s="112" t="s">
        <v>84876</v>
      </c>
    </row>
    <row r="41208" spans="1:2" x14ac:dyDescent="0.2">
      <c r="A41208" s="112" t="s">
        <v>84877</v>
      </c>
      <c r="B41208" s="112" t="s">
        <v>84878</v>
      </c>
    </row>
    <row r="41209" spans="1:2" x14ac:dyDescent="0.2">
      <c r="A41209" s="112" t="s">
        <v>84879</v>
      </c>
      <c r="B41209" s="112" t="s">
        <v>84880</v>
      </c>
    </row>
    <row r="41210" spans="1:2" x14ac:dyDescent="0.2">
      <c r="A41210" s="112" t="s">
        <v>84881</v>
      </c>
      <c r="B41210" s="112" t="s">
        <v>84882</v>
      </c>
    </row>
    <row r="41211" spans="1:2" x14ac:dyDescent="0.2">
      <c r="A41211" s="112" t="s">
        <v>84883</v>
      </c>
      <c r="B41211" s="112" t="s">
        <v>84884</v>
      </c>
    </row>
    <row r="41212" spans="1:2" x14ac:dyDescent="0.2">
      <c r="A41212" s="112" t="s">
        <v>84885</v>
      </c>
      <c r="B41212" s="112" t="s">
        <v>84886</v>
      </c>
    </row>
    <row r="41213" spans="1:2" x14ac:dyDescent="0.2">
      <c r="A41213" s="112" t="s">
        <v>84887</v>
      </c>
      <c r="B41213" s="112" t="s">
        <v>84888</v>
      </c>
    </row>
    <row r="41214" spans="1:2" x14ac:dyDescent="0.2">
      <c r="A41214" s="112" t="s">
        <v>84889</v>
      </c>
      <c r="B41214" s="112" t="s">
        <v>84890</v>
      </c>
    </row>
    <row r="41215" spans="1:2" x14ac:dyDescent="0.2">
      <c r="A41215" s="112" t="s">
        <v>84891</v>
      </c>
      <c r="B41215" s="112" t="s">
        <v>84892</v>
      </c>
    </row>
    <row r="41216" spans="1:2" x14ac:dyDescent="0.2">
      <c r="A41216" s="112" t="s">
        <v>84893</v>
      </c>
      <c r="B41216" s="112" t="s">
        <v>84894</v>
      </c>
    </row>
    <row r="41217" spans="1:2" x14ac:dyDescent="0.2">
      <c r="A41217" s="112" t="s">
        <v>84895</v>
      </c>
      <c r="B41217" s="112" t="s">
        <v>84896</v>
      </c>
    </row>
    <row r="41218" spans="1:2" x14ac:dyDescent="0.2">
      <c r="A41218" s="112" t="s">
        <v>84897</v>
      </c>
      <c r="B41218" s="112" t="s">
        <v>84898</v>
      </c>
    </row>
    <row r="41219" spans="1:2" x14ac:dyDescent="0.2">
      <c r="A41219" s="112" t="s">
        <v>84899</v>
      </c>
      <c r="B41219" s="112" t="s">
        <v>84900</v>
      </c>
    </row>
    <row r="41220" spans="1:2" x14ac:dyDescent="0.2">
      <c r="A41220" s="112" t="s">
        <v>84901</v>
      </c>
      <c r="B41220" s="112" t="s">
        <v>84902</v>
      </c>
    </row>
    <row r="41221" spans="1:2" x14ac:dyDescent="0.2">
      <c r="A41221" s="112" t="s">
        <v>84903</v>
      </c>
      <c r="B41221" s="112" t="s">
        <v>84904</v>
      </c>
    </row>
    <row r="41222" spans="1:2" x14ac:dyDescent="0.2">
      <c r="A41222" s="112" t="s">
        <v>84905</v>
      </c>
      <c r="B41222" s="112" t="s">
        <v>84906</v>
      </c>
    </row>
    <row r="41223" spans="1:2" x14ac:dyDescent="0.2">
      <c r="A41223" s="112" t="s">
        <v>84907</v>
      </c>
      <c r="B41223" s="112" t="s">
        <v>84908</v>
      </c>
    </row>
    <row r="41224" spans="1:2" x14ac:dyDescent="0.2">
      <c r="A41224" s="112" t="s">
        <v>84909</v>
      </c>
      <c r="B41224" s="112" t="s">
        <v>84910</v>
      </c>
    </row>
    <row r="41225" spans="1:2" x14ac:dyDescent="0.2">
      <c r="A41225" s="112" t="s">
        <v>84911</v>
      </c>
      <c r="B41225" s="112" t="s">
        <v>84912</v>
      </c>
    </row>
    <row r="41226" spans="1:2" x14ac:dyDescent="0.2">
      <c r="A41226" s="112" t="s">
        <v>84913</v>
      </c>
      <c r="B41226" s="112" t="s">
        <v>84914</v>
      </c>
    </row>
    <row r="41227" spans="1:2" x14ac:dyDescent="0.2">
      <c r="A41227" s="112" t="s">
        <v>84915</v>
      </c>
      <c r="B41227" s="112" t="s">
        <v>84916</v>
      </c>
    </row>
    <row r="41228" spans="1:2" x14ac:dyDescent="0.2">
      <c r="A41228" s="112" t="s">
        <v>84917</v>
      </c>
      <c r="B41228" s="112" t="s">
        <v>84918</v>
      </c>
    </row>
    <row r="41229" spans="1:2" x14ac:dyDescent="0.2">
      <c r="A41229" s="112" t="s">
        <v>84919</v>
      </c>
      <c r="B41229" s="112" t="s">
        <v>84920</v>
      </c>
    </row>
    <row r="41230" spans="1:2" x14ac:dyDescent="0.2">
      <c r="A41230" s="112" t="s">
        <v>84921</v>
      </c>
      <c r="B41230" s="112" t="s">
        <v>84922</v>
      </c>
    </row>
    <row r="41231" spans="1:2" x14ac:dyDescent="0.2">
      <c r="A41231" s="112" t="s">
        <v>84923</v>
      </c>
      <c r="B41231" s="112" t="s">
        <v>84924</v>
      </c>
    </row>
    <row r="41232" spans="1:2" x14ac:dyDescent="0.2">
      <c r="A41232" s="112" t="s">
        <v>84925</v>
      </c>
      <c r="B41232" s="112" t="s">
        <v>84926</v>
      </c>
    </row>
    <row r="41233" spans="1:2" x14ac:dyDescent="0.2">
      <c r="A41233" s="112" t="s">
        <v>84927</v>
      </c>
      <c r="B41233" s="112" t="s">
        <v>84928</v>
      </c>
    </row>
    <row r="41234" spans="1:2" x14ac:dyDescent="0.2">
      <c r="A41234" s="112" t="s">
        <v>84929</v>
      </c>
      <c r="B41234" s="112" t="s">
        <v>84930</v>
      </c>
    </row>
    <row r="41235" spans="1:2" x14ac:dyDescent="0.2">
      <c r="A41235" s="112" t="s">
        <v>84931</v>
      </c>
      <c r="B41235" s="112" t="s">
        <v>84932</v>
      </c>
    </row>
    <row r="41236" spans="1:2" x14ac:dyDescent="0.2">
      <c r="A41236" s="112" t="s">
        <v>84933</v>
      </c>
      <c r="B41236" s="112" t="s">
        <v>84934</v>
      </c>
    </row>
    <row r="41237" spans="1:2" x14ac:dyDescent="0.2">
      <c r="A41237" s="112" t="s">
        <v>84935</v>
      </c>
      <c r="B41237" s="112" t="s">
        <v>84936</v>
      </c>
    </row>
    <row r="41238" spans="1:2" x14ac:dyDescent="0.2">
      <c r="A41238" s="112" t="s">
        <v>84937</v>
      </c>
      <c r="B41238" s="112" t="s">
        <v>84938</v>
      </c>
    </row>
    <row r="41239" spans="1:2" x14ac:dyDescent="0.2">
      <c r="A41239" s="112" t="s">
        <v>84939</v>
      </c>
      <c r="B41239" s="112" t="s">
        <v>84940</v>
      </c>
    </row>
    <row r="41240" spans="1:2" x14ac:dyDescent="0.2">
      <c r="A41240" s="112" t="s">
        <v>84941</v>
      </c>
      <c r="B41240" s="112" t="s">
        <v>84942</v>
      </c>
    </row>
    <row r="41241" spans="1:2" x14ac:dyDescent="0.2">
      <c r="A41241" s="112" t="s">
        <v>84943</v>
      </c>
      <c r="B41241" s="112" t="s">
        <v>84944</v>
      </c>
    </row>
    <row r="41242" spans="1:2" x14ac:dyDescent="0.2">
      <c r="A41242" s="112" t="s">
        <v>84945</v>
      </c>
      <c r="B41242" s="112" t="s">
        <v>84946</v>
      </c>
    </row>
    <row r="41243" spans="1:2" x14ac:dyDescent="0.2">
      <c r="A41243" s="112" t="s">
        <v>84947</v>
      </c>
      <c r="B41243" s="112" t="s">
        <v>84948</v>
      </c>
    </row>
    <row r="41244" spans="1:2" x14ac:dyDescent="0.2">
      <c r="A41244" s="112" t="s">
        <v>84949</v>
      </c>
      <c r="B41244" s="112" t="s">
        <v>84950</v>
      </c>
    </row>
    <row r="41245" spans="1:2" x14ac:dyDescent="0.2">
      <c r="A41245" s="112" t="s">
        <v>84951</v>
      </c>
      <c r="B41245" s="112" t="s">
        <v>84952</v>
      </c>
    </row>
    <row r="41246" spans="1:2" x14ac:dyDescent="0.2">
      <c r="A41246" s="112" t="s">
        <v>84953</v>
      </c>
      <c r="B41246" s="112" t="s">
        <v>84954</v>
      </c>
    </row>
    <row r="41247" spans="1:2" x14ac:dyDescent="0.2">
      <c r="A41247" s="112" t="s">
        <v>84955</v>
      </c>
      <c r="B41247" s="112" t="s">
        <v>84956</v>
      </c>
    </row>
    <row r="41248" spans="1:2" x14ac:dyDescent="0.2">
      <c r="A41248" s="112" t="s">
        <v>84957</v>
      </c>
      <c r="B41248" s="112" t="s">
        <v>84958</v>
      </c>
    </row>
    <row r="41249" spans="1:2" x14ac:dyDescent="0.2">
      <c r="A41249" s="112" t="s">
        <v>84959</v>
      </c>
      <c r="B41249" s="112" t="s">
        <v>84960</v>
      </c>
    </row>
    <row r="41250" spans="1:2" x14ac:dyDescent="0.2">
      <c r="A41250" s="112" t="s">
        <v>84961</v>
      </c>
      <c r="B41250" s="112" t="s">
        <v>84962</v>
      </c>
    </row>
    <row r="41251" spans="1:2" x14ac:dyDescent="0.2">
      <c r="A41251" s="112" t="s">
        <v>84963</v>
      </c>
      <c r="B41251" s="112" t="s">
        <v>84964</v>
      </c>
    </row>
    <row r="41252" spans="1:2" x14ac:dyDescent="0.2">
      <c r="A41252" s="112" t="s">
        <v>84965</v>
      </c>
      <c r="B41252" s="112" t="s">
        <v>84966</v>
      </c>
    </row>
    <row r="41253" spans="1:2" x14ac:dyDescent="0.2">
      <c r="A41253" s="112" t="s">
        <v>84967</v>
      </c>
      <c r="B41253" s="112" t="s">
        <v>84968</v>
      </c>
    </row>
    <row r="41254" spans="1:2" x14ac:dyDescent="0.2">
      <c r="A41254" s="112" t="s">
        <v>84969</v>
      </c>
      <c r="B41254" s="112" t="s">
        <v>84970</v>
      </c>
    </row>
    <row r="41255" spans="1:2" x14ac:dyDescent="0.2">
      <c r="A41255" s="112" t="s">
        <v>84971</v>
      </c>
      <c r="B41255" s="112" t="s">
        <v>84972</v>
      </c>
    </row>
    <row r="41256" spans="1:2" x14ac:dyDescent="0.2">
      <c r="A41256" s="112" t="s">
        <v>84973</v>
      </c>
      <c r="B41256" s="112" t="s">
        <v>84974</v>
      </c>
    </row>
    <row r="41257" spans="1:2" x14ac:dyDescent="0.2">
      <c r="A41257" s="112" t="s">
        <v>84975</v>
      </c>
      <c r="B41257" s="112" t="s">
        <v>84976</v>
      </c>
    </row>
    <row r="41258" spans="1:2" x14ac:dyDescent="0.2">
      <c r="A41258" s="112" t="s">
        <v>84977</v>
      </c>
      <c r="B41258" s="112" t="s">
        <v>84978</v>
      </c>
    </row>
    <row r="41259" spans="1:2" x14ac:dyDescent="0.2">
      <c r="A41259" s="112" t="s">
        <v>84979</v>
      </c>
      <c r="B41259" s="112" t="s">
        <v>84980</v>
      </c>
    </row>
    <row r="41260" spans="1:2" x14ac:dyDescent="0.2">
      <c r="A41260" s="112" t="s">
        <v>84981</v>
      </c>
      <c r="B41260" s="112" t="s">
        <v>84982</v>
      </c>
    </row>
    <row r="41261" spans="1:2" x14ac:dyDescent="0.2">
      <c r="A41261" s="112" t="s">
        <v>84983</v>
      </c>
      <c r="B41261" s="112" t="s">
        <v>84984</v>
      </c>
    </row>
    <row r="41262" spans="1:2" x14ac:dyDescent="0.2">
      <c r="A41262" s="112" t="s">
        <v>84985</v>
      </c>
      <c r="B41262" s="112" t="s">
        <v>84986</v>
      </c>
    </row>
    <row r="41263" spans="1:2" x14ac:dyDescent="0.2">
      <c r="A41263" s="112" t="s">
        <v>84987</v>
      </c>
      <c r="B41263" s="112" t="s">
        <v>84988</v>
      </c>
    </row>
    <row r="41264" spans="1:2" x14ac:dyDescent="0.2">
      <c r="A41264" s="112" t="s">
        <v>84989</v>
      </c>
      <c r="B41264" s="112" t="s">
        <v>84990</v>
      </c>
    </row>
    <row r="41265" spans="1:2" x14ac:dyDescent="0.2">
      <c r="A41265" s="112" t="s">
        <v>84991</v>
      </c>
      <c r="B41265" s="112" t="s">
        <v>84992</v>
      </c>
    </row>
    <row r="41266" spans="1:2" x14ac:dyDescent="0.2">
      <c r="A41266" s="112" t="s">
        <v>84993</v>
      </c>
      <c r="B41266" s="112" t="s">
        <v>84994</v>
      </c>
    </row>
    <row r="41267" spans="1:2" x14ac:dyDescent="0.2">
      <c r="A41267" s="112" t="s">
        <v>84995</v>
      </c>
      <c r="B41267" s="112" t="s">
        <v>84996</v>
      </c>
    </row>
    <row r="41268" spans="1:2" x14ac:dyDescent="0.2">
      <c r="A41268" s="112" t="s">
        <v>84997</v>
      </c>
      <c r="B41268" s="112" t="s">
        <v>84998</v>
      </c>
    </row>
    <row r="41269" spans="1:2" x14ac:dyDescent="0.2">
      <c r="A41269" s="112" t="s">
        <v>84999</v>
      </c>
      <c r="B41269" s="112" t="s">
        <v>85000</v>
      </c>
    </row>
    <row r="41270" spans="1:2" x14ac:dyDescent="0.2">
      <c r="A41270" s="112" t="s">
        <v>85001</v>
      </c>
      <c r="B41270" s="112" t="s">
        <v>85002</v>
      </c>
    </row>
    <row r="41271" spans="1:2" x14ac:dyDescent="0.2">
      <c r="A41271" s="112" t="s">
        <v>85003</v>
      </c>
      <c r="B41271" s="112" t="s">
        <v>85004</v>
      </c>
    </row>
    <row r="41272" spans="1:2" x14ac:dyDescent="0.2">
      <c r="A41272" s="112" t="s">
        <v>85005</v>
      </c>
      <c r="B41272" s="112" t="s">
        <v>81300</v>
      </c>
    </row>
    <row r="41273" spans="1:2" x14ac:dyDescent="0.2">
      <c r="A41273" s="112" t="s">
        <v>85006</v>
      </c>
      <c r="B41273" s="112" t="s">
        <v>85007</v>
      </c>
    </row>
    <row r="41274" spans="1:2" x14ac:dyDescent="0.2">
      <c r="A41274" s="112" t="s">
        <v>85008</v>
      </c>
      <c r="B41274" s="112" t="s">
        <v>85009</v>
      </c>
    </row>
    <row r="41275" spans="1:2" x14ac:dyDescent="0.2">
      <c r="A41275" s="112" t="s">
        <v>85010</v>
      </c>
      <c r="B41275" s="112" t="s">
        <v>85011</v>
      </c>
    </row>
    <row r="41276" spans="1:2" x14ac:dyDescent="0.2">
      <c r="A41276" s="112" t="s">
        <v>85012</v>
      </c>
      <c r="B41276" s="112" t="s">
        <v>85013</v>
      </c>
    </row>
    <row r="41277" spans="1:2" x14ac:dyDescent="0.2">
      <c r="A41277" s="112" t="s">
        <v>85014</v>
      </c>
      <c r="B41277" s="112" t="s">
        <v>85015</v>
      </c>
    </row>
    <row r="41278" spans="1:2" x14ac:dyDescent="0.2">
      <c r="A41278" s="112" t="s">
        <v>85016</v>
      </c>
      <c r="B41278" s="112" t="s">
        <v>85017</v>
      </c>
    </row>
    <row r="41279" spans="1:2" x14ac:dyDescent="0.2">
      <c r="A41279" s="112" t="s">
        <v>85018</v>
      </c>
      <c r="B41279" s="112" t="s">
        <v>85019</v>
      </c>
    </row>
    <row r="41280" spans="1:2" x14ac:dyDescent="0.2">
      <c r="A41280" s="112" t="s">
        <v>85020</v>
      </c>
      <c r="B41280" s="112" t="s">
        <v>85021</v>
      </c>
    </row>
    <row r="41281" spans="1:2" x14ac:dyDescent="0.2">
      <c r="A41281" s="112" t="s">
        <v>85022</v>
      </c>
      <c r="B41281" s="112" t="s">
        <v>85023</v>
      </c>
    </row>
    <row r="41282" spans="1:2" x14ac:dyDescent="0.2">
      <c r="A41282" s="112" t="s">
        <v>85024</v>
      </c>
      <c r="B41282" s="112" t="s">
        <v>85025</v>
      </c>
    </row>
    <row r="41283" spans="1:2" x14ac:dyDescent="0.2">
      <c r="A41283" s="112" t="s">
        <v>85026</v>
      </c>
      <c r="B41283" s="112" t="s">
        <v>85027</v>
      </c>
    </row>
    <row r="41284" spans="1:2" x14ac:dyDescent="0.2">
      <c r="A41284" s="112" t="s">
        <v>85028</v>
      </c>
      <c r="B41284" s="112" t="s">
        <v>85029</v>
      </c>
    </row>
    <row r="41285" spans="1:2" x14ac:dyDescent="0.2">
      <c r="A41285" s="112" t="s">
        <v>85030</v>
      </c>
      <c r="B41285" s="112" t="s">
        <v>85031</v>
      </c>
    </row>
    <row r="41286" spans="1:2" x14ac:dyDescent="0.2">
      <c r="A41286" s="112" t="s">
        <v>85032</v>
      </c>
      <c r="B41286" s="112" t="s">
        <v>85033</v>
      </c>
    </row>
    <row r="41287" spans="1:2" x14ac:dyDescent="0.2">
      <c r="A41287" s="112" t="s">
        <v>85034</v>
      </c>
      <c r="B41287" s="112" t="s">
        <v>85035</v>
      </c>
    </row>
    <row r="41288" spans="1:2" x14ac:dyDescent="0.2">
      <c r="A41288" s="112" t="s">
        <v>85036</v>
      </c>
      <c r="B41288" s="112" t="s">
        <v>85037</v>
      </c>
    </row>
    <row r="41289" spans="1:2" x14ac:dyDescent="0.2">
      <c r="A41289" s="112" t="s">
        <v>85038</v>
      </c>
      <c r="B41289" s="112" t="s">
        <v>85039</v>
      </c>
    </row>
    <row r="41290" spans="1:2" x14ac:dyDescent="0.2">
      <c r="A41290" s="112" t="s">
        <v>85040</v>
      </c>
      <c r="B41290" s="112" t="s">
        <v>85041</v>
      </c>
    </row>
    <row r="41291" spans="1:2" x14ac:dyDescent="0.2">
      <c r="A41291" s="112" t="s">
        <v>85042</v>
      </c>
      <c r="B41291" s="112" t="s">
        <v>85043</v>
      </c>
    </row>
    <row r="41292" spans="1:2" x14ac:dyDescent="0.2">
      <c r="A41292" s="112" t="s">
        <v>85044</v>
      </c>
      <c r="B41292" s="112" t="s">
        <v>85045</v>
      </c>
    </row>
    <row r="41293" spans="1:2" x14ac:dyDescent="0.2">
      <c r="A41293" s="112" t="s">
        <v>85046</v>
      </c>
      <c r="B41293" s="112" t="s">
        <v>85047</v>
      </c>
    </row>
    <row r="41294" spans="1:2" x14ac:dyDescent="0.2">
      <c r="A41294" s="112" t="s">
        <v>85048</v>
      </c>
      <c r="B41294" s="112" t="s">
        <v>85049</v>
      </c>
    </row>
    <row r="41295" spans="1:2" x14ac:dyDescent="0.2">
      <c r="A41295" s="112" t="s">
        <v>85050</v>
      </c>
      <c r="B41295" s="112" t="s">
        <v>85051</v>
      </c>
    </row>
    <row r="41296" spans="1:2" x14ac:dyDescent="0.2">
      <c r="A41296" s="112" t="s">
        <v>85052</v>
      </c>
      <c r="B41296" s="112" t="s">
        <v>85053</v>
      </c>
    </row>
    <row r="41297" spans="1:2" x14ac:dyDescent="0.2">
      <c r="A41297" s="112" t="s">
        <v>85054</v>
      </c>
      <c r="B41297" s="112" t="s">
        <v>85055</v>
      </c>
    </row>
    <row r="41298" spans="1:2" x14ac:dyDescent="0.2">
      <c r="A41298" s="112" t="s">
        <v>85056</v>
      </c>
      <c r="B41298" s="112" t="s">
        <v>85057</v>
      </c>
    </row>
    <row r="41299" spans="1:2" x14ac:dyDescent="0.2">
      <c r="A41299" s="112" t="s">
        <v>85058</v>
      </c>
      <c r="B41299" s="112" t="s">
        <v>85059</v>
      </c>
    </row>
    <row r="41300" spans="1:2" x14ac:dyDescent="0.2">
      <c r="A41300" s="112" t="s">
        <v>85060</v>
      </c>
      <c r="B41300" s="112" t="s">
        <v>85061</v>
      </c>
    </row>
    <row r="41301" spans="1:2" x14ac:dyDescent="0.2">
      <c r="A41301" s="112" t="s">
        <v>85062</v>
      </c>
      <c r="B41301" s="112" t="s">
        <v>85063</v>
      </c>
    </row>
    <row r="41302" spans="1:2" x14ac:dyDescent="0.2">
      <c r="A41302" s="112" t="s">
        <v>85064</v>
      </c>
      <c r="B41302" s="112" t="s">
        <v>85065</v>
      </c>
    </row>
    <row r="41303" spans="1:2" x14ac:dyDescent="0.2">
      <c r="A41303" s="112" t="s">
        <v>85066</v>
      </c>
      <c r="B41303" s="112" t="s">
        <v>85067</v>
      </c>
    </row>
    <row r="41304" spans="1:2" x14ac:dyDescent="0.2">
      <c r="A41304" s="112" t="s">
        <v>85068</v>
      </c>
      <c r="B41304" s="112" t="s">
        <v>85069</v>
      </c>
    </row>
    <row r="41305" spans="1:2" x14ac:dyDescent="0.2">
      <c r="A41305" s="112" t="s">
        <v>85070</v>
      </c>
      <c r="B41305" s="112" t="s">
        <v>85071</v>
      </c>
    </row>
    <row r="41306" spans="1:2" x14ac:dyDescent="0.2">
      <c r="A41306" s="112" t="s">
        <v>85072</v>
      </c>
      <c r="B41306" s="112" t="s">
        <v>85073</v>
      </c>
    </row>
    <row r="41307" spans="1:2" x14ac:dyDescent="0.2">
      <c r="A41307" s="112" t="s">
        <v>85074</v>
      </c>
      <c r="B41307" s="112" t="s">
        <v>85075</v>
      </c>
    </row>
    <row r="41308" spans="1:2" x14ac:dyDescent="0.2">
      <c r="A41308" s="112" t="s">
        <v>85076</v>
      </c>
      <c r="B41308" s="112" t="s">
        <v>85077</v>
      </c>
    </row>
    <row r="41309" spans="1:2" x14ac:dyDescent="0.2">
      <c r="A41309" s="112" t="s">
        <v>85078</v>
      </c>
      <c r="B41309" s="112" t="s">
        <v>85079</v>
      </c>
    </row>
    <row r="41310" spans="1:2" x14ac:dyDescent="0.2">
      <c r="A41310" s="112" t="s">
        <v>85080</v>
      </c>
      <c r="B41310" s="112" t="s">
        <v>85081</v>
      </c>
    </row>
    <row r="41311" spans="1:2" x14ac:dyDescent="0.2">
      <c r="A41311" s="112" t="s">
        <v>85082</v>
      </c>
      <c r="B41311" s="112" t="s">
        <v>85083</v>
      </c>
    </row>
    <row r="41312" spans="1:2" x14ac:dyDescent="0.2">
      <c r="A41312" s="112" t="s">
        <v>85084</v>
      </c>
      <c r="B41312" s="112" t="s">
        <v>85085</v>
      </c>
    </row>
    <row r="41313" spans="1:2" x14ac:dyDescent="0.2">
      <c r="A41313" s="112" t="s">
        <v>85086</v>
      </c>
      <c r="B41313" s="112" t="s">
        <v>85087</v>
      </c>
    </row>
    <row r="41314" spans="1:2" x14ac:dyDescent="0.2">
      <c r="A41314" s="112" t="s">
        <v>85088</v>
      </c>
      <c r="B41314" s="112" t="s">
        <v>85089</v>
      </c>
    </row>
    <row r="41315" spans="1:2" x14ac:dyDescent="0.2">
      <c r="A41315" s="112" t="s">
        <v>85090</v>
      </c>
      <c r="B41315" s="112" t="s">
        <v>85091</v>
      </c>
    </row>
    <row r="41316" spans="1:2" x14ac:dyDescent="0.2">
      <c r="A41316" s="112" t="s">
        <v>85092</v>
      </c>
      <c r="B41316" s="112" t="s">
        <v>85093</v>
      </c>
    </row>
    <row r="41317" spans="1:2" x14ac:dyDescent="0.2">
      <c r="A41317" s="112" t="s">
        <v>85094</v>
      </c>
      <c r="B41317" s="112" t="s">
        <v>85095</v>
      </c>
    </row>
    <row r="41318" spans="1:2" x14ac:dyDescent="0.2">
      <c r="A41318" s="112" t="s">
        <v>85096</v>
      </c>
      <c r="B41318" s="112" t="s">
        <v>85097</v>
      </c>
    </row>
    <row r="41319" spans="1:2" x14ac:dyDescent="0.2">
      <c r="A41319" s="112" t="s">
        <v>85098</v>
      </c>
      <c r="B41319" s="112" t="s">
        <v>85099</v>
      </c>
    </row>
    <row r="41320" spans="1:2" x14ac:dyDescent="0.2">
      <c r="A41320" s="112" t="s">
        <v>85100</v>
      </c>
      <c r="B41320" s="112" t="s">
        <v>85101</v>
      </c>
    </row>
    <row r="41321" spans="1:2" x14ac:dyDescent="0.2">
      <c r="A41321" s="112" t="s">
        <v>85102</v>
      </c>
      <c r="B41321" s="112" t="s">
        <v>85103</v>
      </c>
    </row>
    <row r="41322" spans="1:2" x14ac:dyDescent="0.2">
      <c r="A41322" s="112" t="s">
        <v>85104</v>
      </c>
      <c r="B41322" s="112" t="s">
        <v>85105</v>
      </c>
    </row>
    <row r="41323" spans="1:2" x14ac:dyDescent="0.2">
      <c r="A41323" s="112" t="s">
        <v>85106</v>
      </c>
      <c r="B41323" s="112" t="s">
        <v>85107</v>
      </c>
    </row>
    <row r="41324" spans="1:2" x14ac:dyDescent="0.2">
      <c r="A41324" s="112" t="s">
        <v>85108</v>
      </c>
      <c r="B41324" s="112" t="s">
        <v>85109</v>
      </c>
    </row>
    <row r="41325" spans="1:2" x14ac:dyDescent="0.2">
      <c r="A41325" s="112" t="s">
        <v>85110</v>
      </c>
      <c r="B41325" s="112" t="s">
        <v>85111</v>
      </c>
    </row>
    <row r="41326" spans="1:2" x14ac:dyDescent="0.2">
      <c r="A41326" s="112" t="s">
        <v>85112</v>
      </c>
      <c r="B41326" s="112" t="s">
        <v>85113</v>
      </c>
    </row>
    <row r="41327" spans="1:2" x14ac:dyDescent="0.2">
      <c r="A41327" s="112" t="s">
        <v>85114</v>
      </c>
      <c r="B41327" s="112" t="s">
        <v>85115</v>
      </c>
    </row>
    <row r="41328" spans="1:2" x14ac:dyDescent="0.2">
      <c r="A41328" s="112" t="s">
        <v>85116</v>
      </c>
      <c r="B41328" s="112" t="s">
        <v>85117</v>
      </c>
    </row>
    <row r="41329" spans="1:2" x14ac:dyDescent="0.2">
      <c r="A41329" s="112" t="s">
        <v>85118</v>
      </c>
      <c r="B41329" s="112" t="s">
        <v>85119</v>
      </c>
    </row>
    <row r="41330" spans="1:2" x14ac:dyDescent="0.2">
      <c r="A41330" s="112" t="s">
        <v>85120</v>
      </c>
      <c r="B41330" s="112" t="s">
        <v>85121</v>
      </c>
    </row>
    <row r="41331" spans="1:2" x14ac:dyDescent="0.2">
      <c r="A41331" s="112" t="s">
        <v>85122</v>
      </c>
      <c r="B41331" s="112" t="s">
        <v>85123</v>
      </c>
    </row>
    <row r="41332" spans="1:2" x14ac:dyDescent="0.2">
      <c r="A41332" s="112" t="s">
        <v>85124</v>
      </c>
      <c r="B41332" s="112" t="s">
        <v>85125</v>
      </c>
    </row>
    <row r="41333" spans="1:2" x14ac:dyDescent="0.2">
      <c r="A41333" s="112" t="s">
        <v>85126</v>
      </c>
      <c r="B41333" s="112" t="s">
        <v>85127</v>
      </c>
    </row>
    <row r="41334" spans="1:2" x14ac:dyDescent="0.2">
      <c r="A41334" s="112" t="s">
        <v>85128</v>
      </c>
      <c r="B41334" s="112" t="s">
        <v>85129</v>
      </c>
    </row>
    <row r="41335" spans="1:2" x14ac:dyDescent="0.2">
      <c r="A41335" s="112" t="s">
        <v>85130</v>
      </c>
      <c r="B41335" s="112" t="s">
        <v>85131</v>
      </c>
    </row>
    <row r="41336" spans="1:2" x14ac:dyDescent="0.2">
      <c r="A41336" s="112" t="s">
        <v>85132</v>
      </c>
      <c r="B41336" s="112" t="s">
        <v>85133</v>
      </c>
    </row>
    <row r="41337" spans="1:2" x14ac:dyDescent="0.2">
      <c r="A41337" s="112" t="s">
        <v>85134</v>
      </c>
      <c r="B41337" s="112" t="s">
        <v>85135</v>
      </c>
    </row>
    <row r="41338" spans="1:2" x14ac:dyDescent="0.2">
      <c r="A41338" s="112" t="s">
        <v>85136</v>
      </c>
      <c r="B41338" s="112" t="s">
        <v>85137</v>
      </c>
    </row>
    <row r="41339" spans="1:2" x14ac:dyDescent="0.2">
      <c r="A41339" s="112" t="s">
        <v>85138</v>
      </c>
      <c r="B41339" s="112" t="s">
        <v>85139</v>
      </c>
    </row>
    <row r="41340" spans="1:2" x14ac:dyDescent="0.2">
      <c r="A41340" s="112" t="s">
        <v>85140</v>
      </c>
      <c r="B41340" s="112" t="s">
        <v>85141</v>
      </c>
    </row>
    <row r="41341" spans="1:2" x14ac:dyDescent="0.2">
      <c r="A41341" s="112" t="s">
        <v>85142</v>
      </c>
      <c r="B41341" s="112" t="s">
        <v>85143</v>
      </c>
    </row>
    <row r="41342" spans="1:2" x14ac:dyDescent="0.2">
      <c r="A41342" s="112" t="s">
        <v>85144</v>
      </c>
      <c r="B41342" s="112" t="s">
        <v>85145</v>
      </c>
    </row>
    <row r="41343" spans="1:2" x14ac:dyDescent="0.2">
      <c r="A41343" s="112" t="s">
        <v>85146</v>
      </c>
      <c r="B41343" s="112" t="s">
        <v>85147</v>
      </c>
    </row>
    <row r="41344" spans="1:2" x14ac:dyDescent="0.2">
      <c r="A41344" s="112" t="s">
        <v>85148</v>
      </c>
      <c r="B41344" s="112" t="s">
        <v>85149</v>
      </c>
    </row>
    <row r="41345" spans="1:2" x14ac:dyDescent="0.2">
      <c r="A41345" s="112" t="s">
        <v>85150</v>
      </c>
      <c r="B41345" s="112" t="s">
        <v>85151</v>
      </c>
    </row>
    <row r="41346" spans="1:2" x14ac:dyDescent="0.2">
      <c r="A41346" s="112" t="s">
        <v>85152</v>
      </c>
      <c r="B41346" s="112" t="s">
        <v>85153</v>
      </c>
    </row>
    <row r="41347" spans="1:2" x14ac:dyDescent="0.2">
      <c r="A41347" s="112" t="s">
        <v>85154</v>
      </c>
      <c r="B41347" s="112" t="s">
        <v>85155</v>
      </c>
    </row>
    <row r="41348" spans="1:2" x14ac:dyDescent="0.2">
      <c r="A41348" s="112" t="s">
        <v>85156</v>
      </c>
      <c r="B41348" s="112" t="s">
        <v>85157</v>
      </c>
    </row>
    <row r="41349" spans="1:2" x14ac:dyDescent="0.2">
      <c r="A41349" s="112" t="s">
        <v>85158</v>
      </c>
      <c r="B41349" s="112" t="s">
        <v>85159</v>
      </c>
    </row>
    <row r="41350" spans="1:2" x14ac:dyDescent="0.2">
      <c r="A41350" s="112" t="s">
        <v>85160</v>
      </c>
      <c r="B41350" s="112" t="s">
        <v>85161</v>
      </c>
    </row>
    <row r="41351" spans="1:2" x14ac:dyDescent="0.2">
      <c r="A41351" s="112" t="s">
        <v>85162</v>
      </c>
      <c r="B41351" s="112" t="s">
        <v>85163</v>
      </c>
    </row>
    <row r="41352" spans="1:2" x14ac:dyDescent="0.2">
      <c r="A41352" s="112" t="s">
        <v>85164</v>
      </c>
      <c r="B41352" s="112" t="s">
        <v>85165</v>
      </c>
    </row>
    <row r="41353" spans="1:2" x14ac:dyDescent="0.2">
      <c r="A41353" s="112" t="s">
        <v>85166</v>
      </c>
      <c r="B41353" s="112" t="s">
        <v>85167</v>
      </c>
    </row>
    <row r="41354" spans="1:2" x14ac:dyDescent="0.2">
      <c r="A41354" s="112" t="s">
        <v>85168</v>
      </c>
      <c r="B41354" s="112" t="s">
        <v>85169</v>
      </c>
    </row>
    <row r="41355" spans="1:2" x14ac:dyDescent="0.2">
      <c r="A41355" s="112" t="s">
        <v>85170</v>
      </c>
      <c r="B41355" s="112" t="s">
        <v>85171</v>
      </c>
    </row>
    <row r="41356" spans="1:2" x14ac:dyDescent="0.2">
      <c r="A41356" s="112" t="s">
        <v>85172</v>
      </c>
      <c r="B41356" s="112" t="s">
        <v>85173</v>
      </c>
    </row>
    <row r="41357" spans="1:2" x14ac:dyDescent="0.2">
      <c r="A41357" s="112" t="s">
        <v>85174</v>
      </c>
      <c r="B41357" s="112" t="s">
        <v>85175</v>
      </c>
    </row>
    <row r="41358" spans="1:2" x14ac:dyDescent="0.2">
      <c r="A41358" s="112" t="s">
        <v>85176</v>
      </c>
      <c r="B41358" s="112" t="s">
        <v>85177</v>
      </c>
    </row>
    <row r="41359" spans="1:2" x14ac:dyDescent="0.2">
      <c r="A41359" s="112" t="s">
        <v>85178</v>
      </c>
      <c r="B41359" s="112" t="s">
        <v>85179</v>
      </c>
    </row>
    <row r="41360" spans="1:2" x14ac:dyDescent="0.2">
      <c r="A41360" s="112" t="s">
        <v>85180</v>
      </c>
      <c r="B41360" s="112" t="s">
        <v>85181</v>
      </c>
    </row>
    <row r="41361" spans="1:2" x14ac:dyDescent="0.2">
      <c r="A41361" s="112" t="s">
        <v>85182</v>
      </c>
      <c r="B41361" s="112" t="s">
        <v>85183</v>
      </c>
    </row>
    <row r="41362" spans="1:2" x14ac:dyDescent="0.2">
      <c r="A41362" s="112" t="s">
        <v>85184</v>
      </c>
      <c r="B41362" s="112" t="s">
        <v>85185</v>
      </c>
    </row>
    <row r="41363" spans="1:2" x14ac:dyDescent="0.2">
      <c r="A41363" s="112" t="s">
        <v>85186</v>
      </c>
      <c r="B41363" s="112" t="s">
        <v>85187</v>
      </c>
    </row>
    <row r="41364" spans="1:2" x14ac:dyDescent="0.2">
      <c r="A41364" s="112" t="s">
        <v>85188</v>
      </c>
      <c r="B41364" s="112" t="s">
        <v>85189</v>
      </c>
    </row>
    <row r="41365" spans="1:2" x14ac:dyDescent="0.2">
      <c r="A41365" s="112" t="s">
        <v>85190</v>
      </c>
      <c r="B41365" s="112" t="s">
        <v>85191</v>
      </c>
    </row>
    <row r="41366" spans="1:2" x14ac:dyDescent="0.2">
      <c r="A41366" s="112" t="s">
        <v>85192</v>
      </c>
      <c r="B41366" s="112" t="s">
        <v>85193</v>
      </c>
    </row>
    <row r="41367" spans="1:2" x14ac:dyDescent="0.2">
      <c r="A41367" s="112" t="s">
        <v>85194</v>
      </c>
      <c r="B41367" s="112" t="s">
        <v>85195</v>
      </c>
    </row>
    <row r="41368" spans="1:2" x14ac:dyDescent="0.2">
      <c r="A41368" s="112" t="s">
        <v>85196</v>
      </c>
      <c r="B41368" s="112" t="s">
        <v>85197</v>
      </c>
    </row>
    <row r="41369" spans="1:2" x14ac:dyDescent="0.2">
      <c r="A41369" s="112" t="s">
        <v>85198</v>
      </c>
      <c r="B41369" s="112" t="s">
        <v>85199</v>
      </c>
    </row>
    <row r="41370" spans="1:2" x14ac:dyDescent="0.2">
      <c r="A41370" s="112" t="s">
        <v>85200</v>
      </c>
      <c r="B41370" s="112" t="s">
        <v>85201</v>
      </c>
    </row>
    <row r="41371" spans="1:2" x14ac:dyDescent="0.2">
      <c r="A41371" s="112" t="s">
        <v>85202</v>
      </c>
      <c r="B41371" s="112" t="s">
        <v>85203</v>
      </c>
    </row>
    <row r="41372" spans="1:2" x14ac:dyDescent="0.2">
      <c r="A41372" s="112" t="s">
        <v>85204</v>
      </c>
      <c r="B41372" s="112" t="s">
        <v>85205</v>
      </c>
    </row>
    <row r="41373" spans="1:2" x14ac:dyDescent="0.2">
      <c r="A41373" s="112" t="s">
        <v>85206</v>
      </c>
      <c r="B41373" s="112" t="s">
        <v>85207</v>
      </c>
    </row>
    <row r="41374" spans="1:2" x14ac:dyDescent="0.2">
      <c r="A41374" s="112" t="s">
        <v>85208</v>
      </c>
      <c r="B41374" s="112" t="s">
        <v>85209</v>
      </c>
    </row>
    <row r="41375" spans="1:2" x14ac:dyDescent="0.2">
      <c r="A41375" s="112" t="s">
        <v>85210</v>
      </c>
      <c r="B41375" s="112" t="s">
        <v>85211</v>
      </c>
    </row>
    <row r="41376" spans="1:2" x14ac:dyDescent="0.2">
      <c r="A41376" s="112" t="s">
        <v>85212</v>
      </c>
      <c r="B41376" s="112" t="s">
        <v>85213</v>
      </c>
    </row>
    <row r="41377" spans="1:2" x14ac:dyDescent="0.2">
      <c r="A41377" s="112" t="s">
        <v>85214</v>
      </c>
      <c r="B41377" s="112" t="s">
        <v>85215</v>
      </c>
    </row>
    <row r="41378" spans="1:2" x14ac:dyDescent="0.2">
      <c r="A41378" s="112" t="s">
        <v>85216</v>
      </c>
      <c r="B41378" s="112" t="s">
        <v>85217</v>
      </c>
    </row>
    <row r="41379" spans="1:2" x14ac:dyDescent="0.2">
      <c r="A41379" s="112" t="s">
        <v>85218</v>
      </c>
      <c r="B41379" s="112" t="s">
        <v>85219</v>
      </c>
    </row>
    <row r="41380" spans="1:2" x14ac:dyDescent="0.2">
      <c r="A41380" s="112" t="s">
        <v>85220</v>
      </c>
      <c r="B41380" s="112" t="s">
        <v>85221</v>
      </c>
    </row>
    <row r="41381" spans="1:2" x14ac:dyDescent="0.2">
      <c r="A41381" s="112" t="s">
        <v>85222</v>
      </c>
      <c r="B41381" s="112" t="s">
        <v>85223</v>
      </c>
    </row>
    <row r="41382" spans="1:2" x14ac:dyDescent="0.2">
      <c r="A41382" s="112" t="s">
        <v>85224</v>
      </c>
      <c r="B41382" s="112" t="s">
        <v>85225</v>
      </c>
    </row>
    <row r="41383" spans="1:2" x14ac:dyDescent="0.2">
      <c r="A41383" s="112" t="s">
        <v>85226</v>
      </c>
      <c r="B41383" s="112" t="s">
        <v>85227</v>
      </c>
    </row>
    <row r="41384" spans="1:2" x14ac:dyDescent="0.2">
      <c r="A41384" s="112" t="s">
        <v>85228</v>
      </c>
      <c r="B41384" s="112" t="s">
        <v>85229</v>
      </c>
    </row>
    <row r="41385" spans="1:2" x14ac:dyDescent="0.2">
      <c r="A41385" s="112" t="s">
        <v>85230</v>
      </c>
      <c r="B41385" s="112" t="s">
        <v>85231</v>
      </c>
    </row>
    <row r="41386" spans="1:2" x14ac:dyDescent="0.2">
      <c r="A41386" s="112" t="s">
        <v>85232</v>
      </c>
      <c r="B41386" s="112" t="s">
        <v>85233</v>
      </c>
    </row>
    <row r="41387" spans="1:2" x14ac:dyDescent="0.2">
      <c r="A41387" s="112" t="s">
        <v>85234</v>
      </c>
      <c r="B41387" s="112" t="s">
        <v>85235</v>
      </c>
    </row>
    <row r="41388" spans="1:2" x14ac:dyDescent="0.2">
      <c r="A41388" s="112" t="s">
        <v>85236</v>
      </c>
      <c r="B41388" s="112" t="s">
        <v>85237</v>
      </c>
    </row>
    <row r="41389" spans="1:2" x14ac:dyDescent="0.2">
      <c r="A41389" s="112" t="s">
        <v>85238</v>
      </c>
      <c r="B41389" s="112" t="s">
        <v>85239</v>
      </c>
    </row>
    <row r="41390" spans="1:2" x14ac:dyDescent="0.2">
      <c r="A41390" s="112" t="s">
        <v>85240</v>
      </c>
      <c r="B41390" s="112" t="s">
        <v>85241</v>
      </c>
    </row>
    <row r="41391" spans="1:2" x14ac:dyDescent="0.2">
      <c r="A41391" s="112" t="s">
        <v>85242</v>
      </c>
      <c r="B41391" s="112" t="s">
        <v>85243</v>
      </c>
    </row>
    <row r="41392" spans="1:2" x14ac:dyDescent="0.2">
      <c r="A41392" s="112" t="s">
        <v>85244</v>
      </c>
      <c r="B41392" s="112" t="s">
        <v>85245</v>
      </c>
    </row>
    <row r="41393" spans="1:2" x14ac:dyDescent="0.2">
      <c r="A41393" s="112" t="s">
        <v>85246</v>
      </c>
      <c r="B41393" s="112" t="s">
        <v>85247</v>
      </c>
    </row>
    <row r="41394" spans="1:2" x14ac:dyDescent="0.2">
      <c r="A41394" s="112" t="s">
        <v>85248</v>
      </c>
      <c r="B41394" s="112" t="s">
        <v>85249</v>
      </c>
    </row>
    <row r="41395" spans="1:2" x14ac:dyDescent="0.2">
      <c r="A41395" s="112" t="s">
        <v>85250</v>
      </c>
      <c r="B41395" s="112" t="s">
        <v>85251</v>
      </c>
    </row>
    <row r="41396" spans="1:2" x14ac:dyDescent="0.2">
      <c r="A41396" s="112" t="s">
        <v>85252</v>
      </c>
      <c r="B41396" s="112" t="s">
        <v>85253</v>
      </c>
    </row>
    <row r="41397" spans="1:2" x14ac:dyDescent="0.2">
      <c r="A41397" s="112" t="s">
        <v>85254</v>
      </c>
      <c r="B41397" s="112" t="s">
        <v>85255</v>
      </c>
    </row>
    <row r="41398" spans="1:2" x14ac:dyDescent="0.2">
      <c r="A41398" s="112" t="s">
        <v>85256</v>
      </c>
      <c r="B41398" s="112" t="s">
        <v>85257</v>
      </c>
    </row>
    <row r="41399" spans="1:2" x14ac:dyDescent="0.2">
      <c r="A41399" s="112" t="s">
        <v>85258</v>
      </c>
      <c r="B41399" s="112" t="s">
        <v>85259</v>
      </c>
    </row>
    <row r="41400" spans="1:2" x14ac:dyDescent="0.2">
      <c r="A41400" s="112" t="s">
        <v>85260</v>
      </c>
      <c r="B41400" s="112" t="s">
        <v>85261</v>
      </c>
    </row>
    <row r="41401" spans="1:2" x14ac:dyDescent="0.2">
      <c r="A41401" s="112" t="s">
        <v>85262</v>
      </c>
      <c r="B41401" s="112" t="s">
        <v>85263</v>
      </c>
    </row>
    <row r="41402" spans="1:2" x14ac:dyDescent="0.2">
      <c r="A41402" s="112" t="s">
        <v>85264</v>
      </c>
      <c r="B41402" s="112" t="s">
        <v>85265</v>
      </c>
    </row>
    <row r="41403" spans="1:2" x14ac:dyDescent="0.2">
      <c r="A41403" s="112" t="s">
        <v>85266</v>
      </c>
      <c r="B41403" s="112" t="s">
        <v>85267</v>
      </c>
    </row>
    <row r="41404" spans="1:2" x14ac:dyDescent="0.2">
      <c r="A41404" s="112" t="s">
        <v>85268</v>
      </c>
      <c r="B41404" s="112" t="s">
        <v>85269</v>
      </c>
    </row>
    <row r="41405" spans="1:2" x14ac:dyDescent="0.2">
      <c r="A41405" s="112" t="s">
        <v>85270</v>
      </c>
      <c r="B41405" s="112" t="s">
        <v>85271</v>
      </c>
    </row>
    <row r="41406" spans="1:2" x14ac:dyDescent="0.2">
      <c r="A41406" s="112" t="s">
        <v>85272</v>
      </c>
      <c r="B41406" s="112" t="s">
        <v>85273</v>
      </c>
    </row>
    <row r="41407" spans="1:2" x14ac:dyDescent="0.2">
      <c r="A41407" s="112" t="s">
        <v>85274</v>
      </c>
      <c r="B41407" s="112" t="s">
        <v>85275</v>
      </c>
    </row>
    <row r="41408" spans="1:2" x14ac:dyDescent="0.2">
      <c r="A41408" s="112" t="s">
        <v>85276</v>
      </c>
      <c r="B41408" s="112" t="s">
        <v>85277</v>
      </c>
    </row>
    <row r="41409" spans="1:2" x14ac:dyDescent="0.2">
      <c r="A41409" s="112" t="s">
        <v>85278</v>
      </c>
      <c r="B41409" s="112" t="s">
        <v>85279</v>
      </c>
    </row>
    <row r="41410" spans="1:2" x14ac:dyDescent="0.2">
      <c r="A41410" s="112" t="s">
        <v>85280</v>
      </c>
      <c r="B41410" s="112" t="s">
        <v>85281</v>
      </c>
    </row>
    <row r="41411" spans="1:2" x14ac:dyDescent="0.2">
      <c r="A41411" s="112" t="s">
        <v>85282</v>
      </c>
      <c r="B41411" s="112" t="s">
        <v>85283</v>
      </c>
    </row>
    <row r="41412" spans="1:2" x14ac:dyDescent="0.2">
      <c r="A41412" s="112" t="s">
        <v>85284</v>
      </c>
      <c r="B41412" s="112" t="s">
        <v>85285</v>
      </c>
    </row>
    <row r="41413" spans="1:2" x14ac:dyDescent="0.2">
      <c r="A41413" s="112" t="s">
        <v>85286</v>
      </c>
      <c r="B41413" s="112" t="s">
        <v>85287</v>
      </c>
    </row>
    <row r="41414" spans="1:2" x14ac:dyDescent="0.2">
      <c r="A41414" s="112" t="s">
        <v>85288</v>
      </c>
      <c r="B41414" s="112" t="s">
        <v>85289</v>
      </c>
    </row>
    <row r="41415" spans="1:2" x14ac:dyDescent="0.2">
      <c r="A41415" s="112" t="s">
        <v>85290</v>
      </c>
      <c r="B41415" s="112" t="s">
        <v>85291</v>
      </c>
    </row>
    <row r="41416" spans="1:2" x14ac:dyDescent="0.2">
      <c r="A41416" s="112" t="s">
        <v>85292</v>
      </c>
      <c r="B41416" s="112" t="s">
        <v>85293</v>
      </c>
    </row>
    <row r="41417" spans="1:2" x14ac:dyDescent="0.2">
      <c r="A41417" s="112" t="s">
        <v>85294</v>
      </c>
      <c r="B41417" s="112" t="s">
        <v>85295</v>
      </c>
    </row>
    <row r="41418" spans="1:2" x14ac:dyDescent="0.2">
      <c r="A41418" s="112" t="s">
        <v>85296</v>
      </c>
      <c r="B41418" s="112" t="s">
        <v>85297</v>
      </c>
    </row>
    <row r="41419" spans="1:2" x14ac:dyDescent="0.2">
      <c r="A41419" s="112" t="s">
        <v>85298</v>
      </c>
      <c r="B41419" s="112" t="s">
        <v>85299</v>
      </c>
    </row>
    <row r="41420" spans="1:2" x14ac:dyDescent="0.2">
      <c r="A41420" s="112" t="s">
        <v>85300</v>
      </c>
      <c r="B41420" s="112" t="s">
        <v>85301</v>
      </c>
    </row>
    <row r="41421" spans="1:2" x14ac:dyDescent="0.2">
      <c r="A41421" s="112" t="s">
        <v>85302</v>
      </c>
      <c r="B41421" s="112" t="s">
        <v>85303</v>
      </c>
    </row>
    <row r="41422" spans="1:2" x14ac:dyDescent="0.2">
      <c r="A41422" s="112" t="s">
        <v>85304</v>
      </c>
      <c r="B41422" s="112" t="s">
        <v>85305</v>
      </c>
    </row>
    <row r="41423" spans="1:2" x14ac:dyDescent="0.2">
      <c r="A41423" s="112" t="s">
        <v>85306</v>
      </c>
      <c r="B41423" s="112" t="s">
        <v>85307</v>
      </c>
    </row>
    <row r="41424" spans="1:2" x14ac:dyDescent="0.2">
      <c r="A41424" s="112" t="s">
        <v>85308</v>
      </c>
      <c r="B41424" s="112" t="s">
        <v>81602</v>
      </c>
    </row>
    <row r="41425" spans="1:2" x14ac:dyDescent="0.2">
      <c r="A41425" s="112" t="s">
        <v>85309</v>
      </c>
      <c r="B41425" s="112" t="s">
        <v>84738</v>
      </c>
    </row>
    <row r="41426" spans="1:2" x14ac:dyDescent="0.2">
      <c r="A41426" s="112" t="s">
        <v>85310</v>
      </c>
      <c r="B41426" s="112" t="s">
        <v>85311</v>
      </c>
    </row>
    <row r="41427" spans="1:2" x14ac:dyDescent="0.2">
      <c r="A41427" s="112" t="s">
        <v>85312</v>
      </c>
      <c r="B41427" s="112" t="s">
        <v>85313</v>
      </c>
    </row>
    <row r="41428" spans="1:2" x14ac:dyDescent="0.2">
      <c r="A41428" s="112" t="s">
        <v>85314</v>
      </c>
      <c r="B41428" s="112" t="s">
        <v>85315</v>
      </c>
    </row>
    <row r="41429" spans="1:2" x14ac:dyDescent="0.2">
      <c r="A41429" s="112" t="s">
        <v>85316</v>
      </c>
      <c r="B41429" s="112" t="s">
        <v>85317</v>
      </c>
    </row>
    <row r="41430" spans="1:2" x14ac:dyDescent="0.2">
      <c r="A41430" s="112" t="s">
        <v>85318</v>
      </c>
      <c r="B41430" s="112" t="s">
        <v>85319</v>
      </c>
    </row>
    <row r="41431" spans="1:2" x14ac:dyDescent="0.2">
      <c r="A41431" s="112" t="s">
        <v>85320</v>
      </c>
      <c r="B41431" s="112" t="s">
        <v>85321</v>
      </c>
    </row>
    <row r="41432" spans="1:2" x14ac:dyDescent="0.2">
      <c r="A41432" s="112" t="s">
        <v>85322</v>
      </c>
      <c r="B41432" s="112" t="s">
        <v>85323</v>
      </c>
    </row>
    <row r="41433" spans="1:2" x14ac:dyDescent="0.2">
      <c r="A41433" s="112" t="s">
        <v>85324</v>
      </c>
      <c r="B41433" s="112" t="s">
        <v>85325</v>
      </c>
    </row>
    <row r="41434" spans="1:2" x14ac:dyDescent="0.2">
      <c r="A41434" s="112" t="s">
        <v>85326</v>
      </c>
      <c r="B41434" s="112" t="s">
        <v>85327</v>
      </c>
    </row>
    <row r="41435" spans="1:2" x14ac:dyDescent="0.2">
      <c r="A41435" s="112" t="s">
        <v>85328</v>
      </c>
      <c r="B41435" s="112" t="s">
        <v>85329</v>
      </c>
    </row>
    <row r="41436" spans="1:2" x14ac:dyDescent="0.2">
      <c r="A41436" s="112" t="s">
        <v>85330</v>
      </c>
      <c r="B41436" s="112" t="s">
        <v>85331</v>
      </c>
    </row>
    <row r="41437" spans="1:2" x14ac:dyDescent="0.2">
      <c r="A41437" s="112" t="s">
        <v>85332</v>
      </c>
      <c r="B41437" s="112" t="s">
        <v>85333</v>
      </c>
    </row>
    <row r="41438" spans="1:2" x14ac:dyDescent="0.2">
      <c r="A41438" s="112" t="s">
        <v>85334</v>
      </c>
      <c r="B41438" s="112" t="s">
        <v>85335</v>
      </c>
    </row>
    <row r="41439" spans="1:2" x14ac:dyDescent="0.2">
      <c r="A41439" s="112" t="s">
        <v>85336</v>
      </c>
      <c r="B41439" s="112" t="s">
        <v>85337</v>
      </c>
    </row>
    <row r="41440" spans="1:2" x14ac:dyDescent="0.2">
      <c r="A41440" s="112" t="s">
        <v>85338</v>
      </c>
      <c r="B41440" s="112" t="s">
        <v>85339</v>
      </c>
    </row>
    <row r="41441" spans="1:2" x14ac:dyDescent="0.2">
      <c r="A41441" s="112" t="s">
        <v>85340</v>
      </c>
      <c r="B41441" s="112" t="s">
        <v>85341</v>
      </c>
    </row>
    <row r="41442" spans="1:2" x14ac:dyDescent="0.2">
      <c r="A41442" s="112" t="s">
        <v>85342</v>
      </c>
      <c r="B41442" s="112" t="s">
        <v>85343</v>
      </c>
    </row>
    <row r="41443" spans="1:2" x14ac:dyDescent="0.2">
      <c r="A41443" s="112" t="s">
        <v>85344</v>
      </c>
      <c r="B41443" s="112" t="s">
        <v>85345</v>
      </c>
    </row>
    <row r="41444" spans="1:2" x14ac:dyDescent="0.2">
      <c r="A41444" s="112" t="s">
        <v>85346</v>
      </c>
      <c r="B41444" s="112" t="s">
        <v>85347</v>
      </c>
    </row>
    <row r="41445" spans="1:2" x14ac:dyDescent="0.2">
      <c r="A41445" s="112" t="s">
        <v>85348</v>
      </c>
      <c r="B41445" s="112" t="s">
        <v>85349</v>
      </c>
    </row>
    <row r="41446" spans="1:2" x14ac:dyDescent="0.2">
      <c r="A41446" s="112" t="s">
        <v>85350</v>
      </c>
      <c r="B41446" s="112" t="s">
        <v>85351</v>
      </c>
    </row>
    <row r="41447" spans="1:2" x14ac:dyDescent="0.2">
      <c r="A41447" s="112" t="s">
        <v>85352</v>
      </c>
      <c r="B41447" s="112" t="s">
        <v>85353</v>
      </c>
    </row>
    <row r="41448" spans="1:2" x14ac:dyDescent="0.2">
      <c r="A41448" s="112" t="s">
        <v>85354</v>
      </c>
      <c r="B41448" s="112" t="s">
        <v>85355</v>
      </c>
    </row>
    <row r="41449" spans="1:2" x14ac:dyDescent="0.2">
      <c r="A41449" s="112" t="s">
        <v>85356</v>
      </c>
      <c r="B41449" s="112" t="s">
        <v>85357</v>
      </c>
    </row>
    <row r="41450" spans="1:2" x14ac:dyDescent="0.2">
      <c r="A41450" s="112" t="s">
        <v>85358</v>
      </c>
      <c r="B41450" s="112" t="s">
        <v>85359</v>
      </c>
    </row>
    <row r="41451" spans="1:2" x14ac:dyDescent="0.2">
      <c r="A41451" s="112" t="s">
        <v>85360</v>
      </c>
      <c r="B41451" s="112" t="s">
        <v>85361</v>
      </c>
    </row>
    <row r="41452" spans="1:2" x14ac:dyDescent="0.2">
      <c r="A41452" s="112" t="s">
        <v>85362</v>
      </c>
      <c r="B41452" s="112" t="s">
        <v>85363</v>
      </c>
    </row>
    <row r="41453" spans="1:2" x14ac:dyDescent="0.2">
      <c r="A41453" s="112" t="s">
        <v>85364</v>
      </c>
      <c r="B41453" s="112" t="s">
        <v>85365</v>
      </c>
    </row>
    <row r="41454" spans="1:2" x14ac:dyDescent="0.2">
      <c r="A41454" s="112" t="s">
        <v>85366</v>
      </c>
      <c r="B41454" s="112" t="s">
        <v>85367</v>
      </c>
    </row>
    <row r="41455" spans="1:2" x14ac:dyDescent="0.2">
      <c r="A41455" s="112" t="s">
        <v>85368</v>
      </c>
      <c r="B41455" s="112" t="s">
        <v>85369</v>
      </c>
    </row>
    <row r="41456" spans="1:2" x14ac:dyDescent="0.2">
      <c r="A41456" s="112" t="s">
        <v>85370</v>
      </c>
      <c r="B41456" s="112" t="s">
        <v>85371</v>
      </c>
    </row>
    <row r="41457" spans="1:2" x14ac:dyDescent="0.2">
      <c r="A41457" s="112" t="s">
        <v>85372</v>
      </c>
      <c r="B41457" s="112" t="s">
        <v>85373</v>
      </c>
    </row>
    <row r="41458" spans="1:2" x14ac:dyDescent="0.2">
      <c r="A41458" s="112" t="s">
        <v>85374</v>
      </c>
      <c r="B41458" s="112" t="s">
        <v>85375</v>
      </c>
    </row>
    <row r="41459" spans="1:2" x14ac:dyDescent="0.2">
      <c r="A41459" s="112" t="s">
        <v>85376</v>
      </c>
      <c r="B41459" s="112" t="s">
        <v>85377</v>
      </c>
    </row>
    <row r="41460" spans="1:2" x14ac:dyDescent="0.2">
      <c r="A41460" s="112" t="s">
        <v>85378</v>
      </c>
      <c r="B41460" s="112" t="s">
        <v>85379</v>
      </c>
    </row>
    <row r="41461" spans="1:2" x14ac:dyDescent="0.2">
      <c r="A41461" s="112" t="s">
        <v>85380</v>
      </c>
      <c r="B41461" s="112" t="s">
        <v>85381</v>
      </c>
    </row>
    <row r="41462" spans="1:2" x14ac:dyDescent="0.2">
      <c r="A41462" s="112" t="s">
        <v>85382</v>
      </c>
      <c r="B41462" s="112" t="s">
        <v>85383</v>
      </c>
    </row>
    <row r="41463" spans="1:2" x14ac:dyDescent="0.2">
      <c r="A41463" s="112" t="s">
        <v>85384</v>
      </c>
      <c r="B41463" s="112" t="s">
        <v>85385</v>
      </c>
    </row>
    <row r="41464" spans="1:2" x14ac:dyDescent="0.2">
      <c r="A41464" s="112" t="s">
        <v>85386</v>
      </c>
      <c r="B41464" s="112" t="s">
        <v>85387</v>
      </c>
    </row>
    <row r="41465" spans="1:2" x14ac:dyDescent="0.2">
      <c r="A41465" s="112" t="s">
        <v>85388</v>
      </c>
      <c r="B41465" s="112" t="s">
        <v>85389</v>
      </c>
    </row>
    <row r="41466" spans="1:2" x14ac:dyDescent="0.2">
      <c r="A41466" s="112" t="s">
        <v>85390</v>
      </c>
      <c r="B41466" s="112" t="s">
        <v>85391</v>
      </c>
    </row>
    <row r="41467" spans="1:2" x14ac:dyDescent="0.2">
      <c r="A41467" s="112" t="s">
        <v>85392</v>
      </c>
      <c r="B41467" s="112" t="s">
        <v>85393</v>
      </c>
    </row>
    <row r="41468" spans="1:2" x14ac:dyDescent="0.2">
      <c r="A41468" s="112" t="s">
        <v>85394</v>
      </c>
      <c r="B41468" s="112" t="s">
        <v>85395</v>
      </c>
    </row>
    <row r="41469" spans="1:2" x14ac:dyDescent="0.2">
      <c r="A41469" s="112" t="s">
        <v>85396</v>
      </c>
      <c r="B41469" s="112" t="s">
        <v>85397</v>
      </c>
    </row>
    <row r="41470" spans="1:2" x14ac:dyDescent="0.2">
      <c r="A41470" s="112" t="s">
        <v>85398</v>
      </c>
      <c r="B41470" s="112" t="s">
        <v>85399</v>
      </c>
    </row>
    <row r="41471" spans="1:2" x14ac:dyDescent="0.2">
      <c r="A41471" s="112" t="s">
        <v>85400</v>
      </c>
      <c r="B41471" s="112" t="s">
        <v>85401</v>
      </c>
    </row>
    <row r="41472" spans="1:2" x14ac:dyDescent="0.2">
      <c r="A41472" s="112" t="s">
        <v>85402</v>
      </c>
      <c r="B41472" s="112" t="s">
        <v>85403</v>
      </c>
    </row>
    <row r="41473" spans="1:2" x14ac:dyDescent="0.2">
      <c r="A41473" s="112" t="s">
        <v>85404</v>
      </c>
      <c r="B41473" s="112" t="s">
        <v>85405</v>
      </c>
    </row>
    <row r="41474" spans="1:2" x14ac:dyDescent="0.2">
      <c r="A41474" s="112" t="s">
        <v>85406</v>
      </c>
      <c r="B41474" s="112" t="s">
        <v>85407</v>
      </c>
    </row>
    <row r="41475" spans="1:2" x14ac:dyDescent="0.2">
      <c r="A41475" s="112" t="s">
        <v>85408</v>
      </c>
      <c r="B41475" s="112" t="s">
        <v>85409</v>
      </c>
    </row>
    <row r="41476" spans="1:2" x14ac:dyDescent="0.2">
      <c r="A41476" s="112" t="s">
        <v>85410</v>
      </c>
      <c r="B41476" s="112" t="s">
        <v>85411</v>
      </c>
    </row>
    <row r="41477" spans="1:2" x14ac:dyDescent="0.2">
      <c r="A41477" s="112" t="s">
        <v>85412</v>
      </c>
      <c r="B41477" s="112" t="s">
        <v>85413</v>
      </c>
    </row>
    <row r="41478" spans="1:2" x14ac:dyDescent="0.2">
      <c r="A41478" s="112" t="s">
        <v>85414</v>
      </c>
      <c r="B41478" s="112" t="s">
        <v>85415</v>
      </c>
    </row>
    <row r="41479" spans="1:2" x14ac:dyDescent="0.2">
      <c r="A41479" s="112" t="s">
        <v>85416</v>
      </c>
      <c r="B41479" s="112" t="s">
        <v>85417</v>
      </c>
    </row>
    <row r="41480" spans="1:2" x14ac:dyDescent="0.2">
      <c r="A41480" s="112" t="s">
        <v>85418</v>
      </c>
      <c r="B41480" s="112" t="s">
        <v>85419</v>
      </c>
    </row>
    <row r="41481" spans="1:2" x14ac:dyDescent="0.2">
      <c r="A41481" s="112" t="s">
        <v>85420</v>
      </c>
      <c r="B41481" s="112" t="s">
        <v>85421</v>
      </c>
    </row>
    <row r="41482" spans="1:2" x14ac:dyDescent="0.2">
      <c r="A41482" s="112" t="s">
        <v>85422</v>
      </c>
      <c r="B41482" s="112" t="s">
        <v>85423</v>
      </c>
    </row>
    <row r="41483" spans="1:2" x14ac:dyDescent="0.2">
      <c r="A41483" s="112" t="s">
        <v>85424</v>
      </c>
      <c r="B41483" s="112" t="s">
        <v>85425</v>
      </c>
    </row>
    <row r="41484" spans="1:2" x14ac:dyDescent="0.2">
      <c r="A41484" s="112" t="s">
        <v>85426</v>
      </c>
      <c r="B41484" s="112" t="s">
        <v>85427</v>
      </c>
    </row>
    <row r="41485" spans="1:2" x14ac:dyDescent="0.2">
      <c r="A41485" s="112" t="s">
        <v>85428</v>
      </c>
      <c r="B41485" s="112" t="s">
        <v>85429</v>
      </c>
    </row>
    <row r="41486" spans="1:2" x14ac:dyDescent="0.2">
      <c r="A41486" s="112" t="s">
        <v>85430</v>
      </c>
      <c r="B41486" s="112" t="s">
        <v>85431</v>
      </c>
    </row>
    <row r="41487" spans="1:2" x14ac:dyDescent="0.2">
      <c r="A41487" s="112" t="s">
        <v>85432</v>
      </c>
      <c r="B41487" s="112" t="s">
        <v>85433</v>
      </c>
    </row>
    <row r="41488" spans="1:2" x14ac:dyDescent="0.2">
      <c r="A41488" s="112" t="s">
        <v>85434</v>
      </c>
      <c r="B41488" s="112" t="s">
        <v>85435</v>
      </c>
    </row>
    <row r="41489" spans="1:2" x14ac:dyDescent="0.2">
      <c r="A41489" s="112" t="s">
        <v>85436</v>
      </c>
      <c r="B41489" s="112" t="s">
        <v>85437</v>
      </c>
    </row>
    <row r="41490" spans="1:2" x14ac:dyDescent="0.2">
      <c r="A41490" s="112" t="s">
        <v>85438</v>
      </c>
      <c r="B41490" s="112" t="s">
        <v>85439</v>
      </c>
    </row>
    <row r="41491" spans="1:2" x14ac:dyDescent="0.2">
      <c r="A41491" s="112" t="s">
        <v>85440</v>
      </c>
      <c r="B41491" s="112" t="s">
        <v>85441</v>
      </c>
    </row>
    <row r="41492" spans="1:2" x14ac:dyDescent="0.2">
      <c r="A41492" s="112" t="s">
        <v>85442</v>
      </c>
      <c r="B41492" s="112" t="s">
        <v>85443</v>
      </c>
    </row>
    <row r="41493" spans="1:2" x14ac:dyDescent="0.2">
      <c r="A41493" s="112" t="s">
        <v>85444</v>
      </c>
      <c r="B41493" s="112" t="s">
        <v>85445</v>
      </c>
    </row>
    <row r="41494" spans="1:2" x14ac:dyDescent="0.2">
      <c r="A41494" s="112" t="s">
        <v>85446</v>
      </c>
      <c r="B41494" s="112" t="s">
        <v>85447</v>
      </c>
    </row>
    <row r="41495" spans="1:2" x14ac:dyDescent="0.2">
      <c r="A41495" s="112" t="s">
        <v>85448</v>
      </c>
      <c r="B41495" s="112" t="s">
        <v>85449</v>
      </c>
    </row>
    <row r="41496" spans="1:2" x14ac:dyDescent="0.2">
      <c r="A41496" s="112" t="s">
        <v>85450</v>
      </c>
      <c r="B41496" s="112" t="s">
        <v>85451</v>
      </c>
    </row>
    <row r="41497" spans="1:2" x14ac:dyDescent="0.2">
      <c r="A41497" s="112" t="s">
        <v>85452</v>
      </c>
      <c r="B41497" s="112" t="s">
        <v>85453</v>
      </c>
    </row>
    <row r="41498" spans="1:2" x14ac:dyDescent="0.2">
      <c r="A41498" s="112" t="s">
        <v>85454</v>
      </c>
      <c r="B41498" s="112" t="s">
        <v>85455</v>
      </c>
    </row>
    <row r="41499" spans="1:2" x14ac:dyDescent="0.2">
      <c r="A41499" s="112" t="s">
        <v>85456</v>
      </c>
      <c r="B41499" s="112" t="s">
        <v>85457</v>
      </c>
    </row>
    <row r="41500" spans="1:2" x14ac:dyDescent="0.2">
      <c r="A41500" s="112" t="s">
        <v>85458</v>
      </c>
      <c r="B41500" s="112" t="s">
        <v>85459</v>
      </c>
    </row>
    <row r="41501" spans="1:2" x14ac:dyDescent="0.2">
      <c r="A41501" s="112" t="s">
        <v>85460</v>
      </c>
      <c r="B41501" s="112" t="s">
        <v>85461</v>
      </c>
    </row>
    <row r="41502" spans="1:2" x14ac:dyDescent="0.2">
      <c r="A41502" s="112" t="s">
        <v>85462</v>
      </c>
      <c r="B41502" s="112" t="s">
        <v>85463</v>
      </c>
    </row>
    <row r="41503" spans="1:2" x14ac:dyDescent="0.2">
      <c r="A41503" s="112" t="s">
        <v>85464</v>
      </c>
      <c r="B41503" s="112" t="s">
        <v>85465</v>
      </c>
    </row>
    <row r="41504" spans="1:2" x14ac:dyDescent="0.2">
      <c r="A41504" s="112" t="s">
        <v>85466</v>
      </c>
      <c r="B41504" s="112" t="s">
        <v>85467</v>
      </c>
    </row>
    <row r="41505" spans="1:2" x14ac:dyDescent="0.2">
      <c r="A41505" s="112" t="s">
        <v>85468</v>
      </c>
      <c r="B41505" s="112" t="s">
        <v>85469</v>
      </c>
    </row>
    <row r="41506" spans="1:2" x14ac:dyDescent="0.2">
      <c r="A41506" s="112" t="s">
        <v>85470</v>
      </c>
      <c r="B41506" s="112" t="s">
        <v>85471</v>
      </c>
    </row>
    <row r="41507" spans="1:2" x14ac:dyDescent="0.2">
      <c r="A41507" s="112" t="s">
        <v>85472</v>
      </c>
      <c r="B41507" s="112" t="s">
        <v>85473</v>
      </c>
    </row>
    <row r="41508" spans="1:2" x14ac:dyDescent="0.2">
      <c r="A41508" s="112" t="s">
        <v>85474</v>
      </c>
      <c r="B41508" s="112" t="s">
        <v>85475</v>
      </c>
    </row>
    <row r="41509" spans="1:2" x14ac:dyDescent="0.2">
      <c r="A41509" s="112" t="s">
        <v>85476</v>
      </c>
      <c r="B41509" s="112" t="s">
        <v>85477</v>
      </c>
    </row>
    <row r="41510" spans="1:2" x14ac:dyDescent="0.2">
      <c r="A41510" s="112" t="s">
        <v>85478</v>
      </c>
      <c r="B41510" s="112" t="s">
        <v>85479</v>
      </c>
    </row>
    <row r="41511" spans="1:2" x14ac:dyDescent="0.2">
      <c r="A41511" s="112" t="s">
        <v>85480</v>
      </c>
      <c r="B41511" s="112" t="s">
        <v>85481</v>
      </c>
    </row>
    <row r="41512" spans="1:2" x14ac:dyDescent="0.2">
      <c r="A41512" s="112" t="s">
        <v>85482</v>
      </c>
      <c r="B41512" s="112" t="s">
        <v>85483</v>
      </c>
    </row>
    <row r="41513" spans="1:2" x14ac:dyDescent="0.2">
      <c r="A41513" s="112" t="s">
        <v>85484</v>
      </c>
      <c r="B41513" s="112" t="s">
        <v>85485</v>
      </c>
    </row>
    <row r="41514" spans="1:2" x14ac:dyDescent="0.2">
      <c r="A41514" s="112" t="s">
        <v>85486</v>
      </c>
      <c r="B41514" s="112" t="s">
        <v>85487</v>
      </c>
    </row>
    <row r="41515" spans="1:2" x14ac:dyDescent="0.2">
      <c r="A41515" s="112" t="s">
        <v>85488</v>
      </c>
      <c r="B41515" s="112" t="s">
        <v>85489</v>
      </c>
    </row>
    <row r="41516" spans="1:2" x14ac:dyDescent="0.2">
      <c r="A41516" s="112" t="s">
        <v>85490</v>
      </c>
      <c r="B41516" s="112" t="s">
        <v>85491</v>
      </c>
    </row>
    <row r="41517" spans="1:2" x14ac:dyDescent="0.2">
      <c r="A41517" s="112" t="s">
        <v>85492</v>
      </c>
      <c r="B41517" s="112" t="s">
        <v>85493</v>
      </c>
    </row>
    <row r="41518" spans="1:2" x14ac:dyDescent="0.2">
      <c r="A41518" s="112" t="s">
        <v>85494</v>
      </c>
      <c r="B41518" s="112" t="s">
        <v>85495</v>
      </c>
    </row>
    <row r="41519" spans="1:2" x14ac:dyDescent="0.2">
      <c r="A41519" s="112" t="s">
        <v>85496</v>
      </c>
      <c r="B41519" s="112" t="s">
        <v>85497</v>
      </c>
    </row>
    <row r="41520" spans="1:2" x14ac:dyDescent="0.2">
      <c r="A41520" s="112" t="s">
        <v>85498</v>
      </c>
      <c r="B41520" s="112" t="s">
        <v>85499</v>
      </c>
    </row>
    <row r="41521" spans="1:2" x14ac:dyDescent="0.2">
      <c r="A41521" s="112" t="s">
        <v>85500</v>
      </c>
      <c r="B41521" s="112" t="s">
        <v>85501</v>
      </c>
    </row>
    <row r="41522" spans="1:2" x14ac:dyDescent="0.2">
      <c r="A41522" s="112" t="s">
        <v>85502</v>
      </c>
      <c r="B41522" s="112" t="s">
        <v>85503</v>
      </c>
    </row>
    <row r="41523" spans="1:2" x14ac:dyDescent="0.2">
      <c r="A41523" s="112" t="s">
        <v>85504</v>
      </c>
      <c r="B41523" s="112" t="s">
        <v>85505</v>
      </c>
    </row>
    <row r="41524" spans="1:2" x14ac:dyDescent="0.2">
      <c r="A41524" s="112" t="s">
        <v>85506</v>
      </c>
      <c r="B41524" s="112" t="s">
        <v>85507</v>
      </c>
    </row>
    <row r="41525" spans="1:2" x14ac:dyDescent="0.2">
      <c r="A41525" s="112" t="s">
        <v>85508</v>
      </c>
      <c r="B41525" s="112" t="s">
        <v>85509</v>
      </c>
    </row>
    <row r="41526" spans="1:2" x14ac:dyDescent="0.2">
      <c r="A41526" s="112" t="s">
        <v>85510</v>
      </c>
      <c r="B41526" s="112" t="s">
        <v>85511</v>
      </c>
    </row>
    <row r="41527" spans="1:2" x14ac:dyDescent="0.2">
      <c r="A41527" s="112" t="s">
        <v>85512</v>
      </c>
      <c r="B41527" s="112" t="s">
        <v>85513</v>
      </c>
    </row>
    <row r="41528" spans="1:2" x14ac:dyDescent="0.2">
      <c r="A41528" s="112" t="s">
        <v>85514</v>
      </c>
      <c r="B41528" s="112" t="s">
        <v>85515</v>
      </c>
    </row>
    <row r="41529" spans="1:2" x14ac:dyDescent="0.2">
      <c r="A41529" s="112" t="s">
        <v>85516</v>
      </c>
      <c r="B41529" s="112" t="s">
        <v>85517</v>
      </c>
    </row>
    <row r="41530" spans="1:2" x14ac:dyDescent="0.2">
      <c r="A41530" s="112" t="s">
        <v>85518</v>
      </c>
      <c r="B41530" s="112" t="s">
        <v>85519</v>
      </c>
    </row>
    <row r="41531" spans="1:2" x14ac:dyDescent="0.2">
      <c r="A41531" s="112" t="s">
        <v>85520</v>
      </c>
      <c r="B41531" s="112" t="s">
        <v>85521</v>
      </c>
    </row>
    <row r="41532" spans="1:2" x14ac:dyDescent="0.2">
      <c r="A41532" s="112" t="s">
        <v>85522</v>
      </c>
      <c r="B41532" s="112" t="s">
        <v>85523</v>
      </c>
    </row>
    <row r="41533" spans="1:2" x14ac:dyDescent="0.2">
      <c r="A41533" s="112" t="s">
        <v>85524</v>
      </c>
      <c r="B41533" s="112" t="s">
        <v>85525</v>
      </c>
    </row>
    <row r="41534" spans="1:2" x14ac:dyDescent="0.2">
      <c r="A41534" s="112" t="s">
        <v>85526</v>
      </c>
      <c r="B41534" s="112" t="s">
        <v>85527</v>
      </c>
    </row>
    <row r="41535" spans="1:2" x14ac:dyDescent="0.2">
      <c r="A41535" s="112" t="s">
        <v>85528</v>
      </c>
      <c r="B41535" s="112" t="s">
        <v>84930</v>
      </c>
    </row>
    <row r="41536" spans="1:2" x14ac:dyDescent="0.2">
      <c r="A41536" s="112" t="s">
        <v>85529</v>
      </c>
      <c r="B41536" s="112" t="s">
        <v>85530</v>
      </c>
    </row>
    <row r="41537" spans="1:2" x14ac:dyDescent="0.2">
      <c r="A41537" s="112" t="s">
        <v>85531</v>
      </c>
      <c r="B41537" s="112" t="s">
        <v>85532</v>
      </c>
    </row>
    <row r="41538" spans="1:2" x14ac:dyDescent="0.2">
      <c r="A41538" s="112" t="s">
        <v>85533</v>
      </c>
      <c r="B41538" s="112" t="s">
        <v>85534</v>
      </c>
    </row>
    <row r="41539" spans="1:2" x14ac:dyDescent="0.2">
      <c r="A41539" s="112" t="s">
        <v>85535</v>
      </c>
      <c r="B41539" s="112" t="s">
        <v>85536</v>
      </c>
    </row>
    <row r="41540" spans="1:2" x14ac:dyDescent="0.2">
      <c r="A41540" s="112" t="s">
        <v>85537</v>
      </c>
      <c r="B41540" s="112" t="s">
        <v>85538</v>
      </c>
    </row>
    <row r="41541" spans="1:2" x14ac:dyDescent="0.2">
      <c r="A41541" s="112" t="s">
        <v>85539</v>
      </c>
      <c r="B41541" s="112" t="s">
        <v>85540</v>
      </c>
    </row>
    <row r="41542" spans="1:2" x14ac:dyDescent="0.2">
      <c r="A41542" s="112" t="s">
        <v>85541</v>
      </c>
      <c r="B41542" s="112" t="s">
        <v>85542</v>
      </c>
    </row>
    <row r="41543" spans="1:2" x14ac:dyDescent="0.2">
      <c r="A41543" s="112" t="s">
        <v>85543</v>
      </c>
      <c r="B41543" s="112" t="s">
        <v>85544</v>
      </c>
    </row>
    <row r="41544" spans="1:2" x14ac:dyDescent="0.2">
      <c r="A41544" s="112" t="s">
        <v>85545</v>
      </c>
      <c r="B41544" s="112" t="s">
        <v>85546</v>
      </c>
    </row>
    <row r="41545" spans="1:2" x14ac:dyDescent="0.2">
      <c r="A41545" s="112" t="s">
        <v>85547</v>
      </c>
      <c r="B41545" s="112" t="s">
        <v>85548</v>
      </c>
    </row>
    <row r="41546" spans="1:2" x14ac:dyDescent="0.2">
      <c r="A41546" s="112" t="s">
        <v>85549</v>
      </c>
      <c r="B41546" s="112" t="s">
        <v>85550</v>
      </c>
    </row>
    <row r="41547" spans="1:2" x14ac:dyDescent="0.2">
      <c r="A41547" s="112" t="s">
        <v>85551</v>
      </c>
      <c r="B41547" s="112" t="s">
        <v>85552</v>
      </c>
    </row>
    <row r="41548" spans="1:2" x14ac:dyDescent="0.2">
      <c r="A41548" s="112" t="s">
        <v>85553</v>
      </c>
      <c r="B41548" s="112" t="s">
        <v>85554</v>
      </c>
    </row>
    <row r="41549" spans="1:2" x14ac:dyDescent="0.2">
      <c r="A41549" s="112" t="s">
        <v>85555</v>
      </c>
      <c r="B41549" s="112" t="s">
        <v>85556</v>
      </c>
    </row>
    <row r="41550" spans="1:2" x14ac:dyDescent="0.2">
      <c r="A41550" s="112" t="s">
        <v>85557</v>
      </c>
      <c r="B41550" s="112" t="s">
        <v>85558</v>
      </c>
    </row>
    <row r="41551" spans="1:2" x14ac:dyDescent="0.2">
      <c r="A41551" s="112" t="s">
        <v>85559</v>
      </c>
      <c r="B41551" s="112" t="s">
        <v>85560</v>
      </c>
    </row>
    <row r="41552" spans="1:2" x14ac:dyDescent="0.2">
      <c r="A41552" s="112" t="s">
        <v>85561</v>
      </c>
      <c r="B41552" s="112" t="s">
        <v>85562</v>
      </c>
    </row>
    <row r="41553" spans="1:2" x14ac:dyDescent="0.2">
      <c r="A41553" s="112" t="s">
        <v>85563</v>
      </c>
      <c r="B41553" s="112" t="s">
        <v>85564</v>
      </c>
    </row>
    <row r="41554" spans="1:2" x14ac:dyDescent="0.2">
      <c r="A41554" s="112" t="s">
        <v>85565</v>
      </c>
      <c r="B41554" s="112" t="s">
        <v>85566</v>
      </c>
    </row>
    <row r="41555" spans="1:2" x14ac:dyDescent="0.2">
      <c r="A41555" s="112" t="s">
        <v>85567</v>
      </c>
      <c r="B41555" s="112" t="s">
        <v>85568</v>
      </c>
    </row>
    <row r="41556" spans="1:2" x14ac:dyDescent="0.2">
      <c r="A41556" s="112" t="s">
        <v>85569</v>
      </c>
      <c r="B41556" s="112" t="s">
        <v>85570</v>
      </c>
    </row>
    <row r="41557" spans="1:2" x14ac:dyDescent="0.2">
      <c r="A41557" s="112" t="s">
        <v>85571</v>
      </c>
      <c r="B41557" s="112" t="s">
        <v>85572</v>
      </c>
    </row>
    <row r="41558" spans="1:2" x14ac:dyDescent="0.2">
      <c r="A41558" s="112" t="s">
        <v>85573</v>
      </c>
      <c r="B41558" s="112" t="s">
        <v>85574</v>
      </c>
    </row>
    <row r="41559" spans="1:2" x14ac:dyDescent="0.2">
      <c r="A41559" s="112" t="s">
        <v>85575</v>
      </c>
      <c r="B41559" s="112" t="s">
        <v>85576</v>
      </c>
    </row>
    <row r="41560" spans="1:2" x14ac:dyDescent="0.2">
      <c r="A41560" s="112" t="s">
        <v>85577</v>
      </c>
      <c r="B41560" s="112" t="s">
        <v>85578</v>
      </c>
    </row>
    <row r="41561" spans="1:2" x14ac:dyDescent="0.2">
      <c r="A41561" s="112" t="s">
        <v>85579</v>
      </c>
      <c r="B41561" s="112" t="s">
        <v>85580</v>
      </c>
    </row>
    <row r="41562" spans="1:2" x14ac:dyDescent="0.2">
      <c r="A41562" s="112" t="s">
        <v>85581</v>
      </c>
      <c r="B41562" s="112" t="s">
        <v>85582</v>
      </c>
    </row>
    <row r="41563" spans="1:2" x14ac:dyDescent="0.2">
      <c r="A41563" s="112" t="s">
        <v>85583</v>
      </c>
      <c r="B41563" s="112" t="s">
        <v>85584</v>
      </c>
    </row>
    <row r="41564" spans="1:2" x14ac:dyDescent="0.2">
      <c r="A41564" s="112" t="s">
        <v>85585</v>
      </c>
      <c r="B41564" s="112" t="s">
        <v>85586</v>
      </c>
    </row>
    <row r="41565" spans="1:2" x14ac:dyDescent="0.2">
      <c r="A41565" s="112" t="s">
        <v>85587</v>
      </c>
      <c r="B41565" s="112" t="s">
        <v>85588</v>
      </c>
    </row>
    <row r="41566" spans="1:2" x14ac:dyDescent="0.2">
      <c r="A41566" s="112" t="s">
        <v>85589</v>
      </c>
      <c r="B41566" s="112" t="s">
        <v>85590</v>
      </c>
    </row>
    <row r="41567" spans="1:2" x14ac:dyDescent="0.2">
      <c r="A41567" s="112" t="s">
        <v>85591</v>
      </c>
      <c r="B41567" s="112" t="s">
        <v>85592</v>
      </c>
    </row>
    <row r="41568" spans="1:2" x14ac:dyDescent="0.2">
      <c r="A41568" s="112" t="s">
        <v>85593</v>
      </c>
      <c r="B41568" s="112" t="s">
        <v>85594</v>
      </c>
    </row>
    <row r="41569" spans="1:2" x14ac:dyDescent="0.2">
      <c r="A41569" s="112" t="s">
        <v>85595</v>
      </c>
      <c r="B41569" s="112" t="s">
        <v>85596</v>
      </c>
    </row>
    <row r="41570" spans="1:2" x14ac:dyDescent="0.2">
      <c r="A41570" s="112" t="s">
        <v>85597</v>
      </c>
      <c r="B41570" s="112" t="s">
        <v>85598</v>
      </c>
    </row>
    <row r="41571" spans="1:2" x14ac:dyDescent="0.2">
      <c r="A41571" s="112" t="s">
        <v>85599</v>
      </c>
      <c r="B41571" s="112" t="s">
        <v>85600</v>
      </c>
    </row>
    <row r="41572" spans="1:2" x14ac:dyDescent="0.2">
      <c r="A41572" s="112" t="s">
        <v>85601</v>
      </c>
      <c r="B41572" s="112" t="s">
        <v>85602</v>
      </c>
    </row>
    <row r="41573" spans="1:2" x14ac:dyDescent="0.2">
      <c r="A41573" s="112" t="s">
        <v>85603</v>
      </c>
      <c r="B41573" s="112" t="s">
        <v>85604</v>
      </c>
    </row>
    <row r="41574" spans="1:2" x14ac:dyDescent="0.2">
      <c r="A41574" s="112" t="s">
        <v>85605</v>
      </c>
      <c r="B41574" s="112" t="s">
        <v>85606</v>
      </c>
    </row>
    <row r="41575" spans="1:2" x14ac:dyDescent="0.2">
      <c r="A41575" s="112" t="s">
        <v>85607</v>
      </c>
      <c r="B41575" s="112" t="s">
        <v>85608</v>
      </c>
    </row>
    <row r="41576" spans="1:2" x14ac:dyDescent="0.2">
      <c r="A41576" s="112" t="s">
        <v>85609</v>
      </c>
      <c r="B41576" s="112" t="s">
        <v>85610</v>
      </c>
    </row>
    <row r="41577" spans="1:2" x14ac:dyDescent="0.2">
      <c r="A41577" s="112" t="s">
        <v>85611</v>
      </c>
      <c r="B41577" s="112" t="s">
        <v>85612</v>
      </c>
    </row>
    <row r="41578" spans="1:2" x14ac:dyDescent="0.2">
      <c r="A41578" s="112" t="s">
        <v>85613</v>
      </c>
      <c r="B41578" s="112" t="s">
        <v>85614</v>
      </c>
    </row>
    <row r="41579" spans="1:2" x14ac:dyDescent="0.2">
      <c r="A41579" s="112" t="s">
        <v>85615</v>
      </c>
      <c r="B41579" s="112" t="s">
        <v>85616</v>
      </c>
    </row>
    <row r="41580" spans="1:2" x14ac:dyDescent="0.2">
      <c r="A41580" s="112" t="s">
        <v>85617</v>
      </c>
      <c r="B41580" s="112" t="s">
        <v>85618</v>
      </c>
    </row>
    <row r="41581" spans="1:2" x14ac:dyDescent="0.2">
      <c r="A41581" s="112" t="s">
        <v>85619</v>
      </c>
      <c r="B41581" s="112" t="s">
        <v>85620</v>
      </c>
    </row>
    <row r="41582" spans="1:2" x14ac:dyDescent="0.2">
      <c r="A41582" s="112" t="s">
        <v>85621</v>
      </c>
      <c r="B41582" s="112" t="s">
        <v>85622</v>
      </c>
    </row>
    <row r="41583" spans="1:2" x14ac:dyDescent="0.2">
      <c r="A41583" s="112" t="s">
        <v>85623</v>
      </c>
      <c r="B41583" s="112" t="s">
        <v>85624</v>
      </c>
    </row>
    <row r="41584" spans="1:2" x14ac:dyDescent="0.2">
      <c r="A41584" s="112" t="s">
        <v>85625</v>
      </c>
      <c r="B41584" s="112" t="s">
        <v>85626</v>
      </c>
    </row>
    <row r="41585" spans="1:2" x14ac:dyDescent="0.2">
      <c r="A41585" s="112" t="s">
        <v>85627</v>
      </c>
      <c r="B41585" s="112" t="s">
        <v>85628</v>
      </c>
    </row>
    <row r="41586" spans="1:2" x14ac:dyDescent="0.2">
      <c r="A41586" s="112" t="s">
        <v>85629</v>
      </c>
      <c r="B41586" s="112" t="s">
        <v>85630</v>
      </c>
    </row>
    <row r="41587" spans="1:2" x14ac:dyDescent="0.2">
      <c r="A41587" s="112" t="s">
        <v>85631</v>
      </c>
      <c r="B41587" s="112" t="s">
        <v>85632</v>
      </c>
    </row>
    <row r="41588" spans="1:2" x14ac:dyDescent="0.2">
      <c r="A41588" s="112" t="s">
        <v>85633</v>
      </c>
      <c r="B41588" s="112" t="s">
        <v>85634</v>
      </c>
    </row>
    <row r="41589" spans="1:2" x14ac:dyDescent="0.2">
      <c r="A41589" s="112" t="s">
        <v>85635</v>
      </c>
      <c r="B41589" s="112" t="s">
        <v>85636</v>
      </c>
    </row>
    <row r="41590" spans="1:2" x14ac:dyDescent="0.2">
      <c r="A41590" s="112" t="s">
        <v>85637</v>
      </c>
      <c r="B41590" s="112" t="s">
        <v>85638</v>
      </c>
    </row>
    <row r="41591" spans="1:2" x14ac:dyDescent="0.2">
      <c r="A41591" s="112" t="s">
        <v>85639</v>
      </c>
      <c r="B41591" s="112" t="s">
        <v>85640</v>
      </c>
    </row>
    <row r="41592" spans="1:2" x14ac:dyDescent="0.2">
      <c r="A41592" s="112" t="s">
        <v>85641</v>
      </c>
      <c r="B41592" s="112" t="s">
        <v>85642</v>
      </c>
    </row>
    <row r="41593" spans="1:2" x14ac:dyDescent="0.2">
      <c r="A41593" s="112" t="s">
        <v>85643</v>
      </c>
      <c r="B41593" s="112" t="s">
        <v>85644</v>
      </c>
    </row>
    <row r="41594" spans="1:2" x14ac:dyDescent="0.2">
      <c r="A41594" s="112" t="s">
        <v>85645</v>
      </c>
      <c r="B41594" s="112" t="s">
        <v>85646</v>
      </c>
    </row>
    <row r="41595" spans="1:2" x14ac:dyDescent="0.2">
      <c r="A41595" s="112" t="s">
        <v>85647</v>
      </c>
      <c r="B41595" s="112" t="s">
        <v>85648</v>
      </c>
    </row>
    <row r="41596" spans="1:2" x14ac:dyDescent="0.2">
      <c r="A41596" s="112" t="s">
        <v>85649</v>
      </c>
      <c r="B41596" s="112" t="s">
        <v>85650</v>
      </c>
    </row>
    <row r="41597" spans="1:2" x14ac:dyDescent="0.2">
      <c r="A41597" s="112" t="s">
        <v>85651</v>
      </c>
      <c r="B41597" s="112" t="s">
        <v>85652</v>
      </c>
    </row>
    <row r="41598" spans="1:2" x14ac:dyDescent="0.2">
      <c r="A41598" s="112" t="s">
        <v>85653</v>
      </c>
      <c r="B41598" s="112" t="s">
        <v>85654</v>
      </c>
    </row>
    <row r="41599" spans="1:2" x14ac:dyDescent="0.2">
      <c r="A41599" s="112" t="s">
        <v>85655</v>
      </c>
      <c r="B41599" s="112" t="s">
        <v>85656</v>
      </c>
    </row>
    <row r="41600" spans="1:2" x14ac:dyDescent="0.2">
      <c r="A41600" s="112" t="s">
        <v>85657</v>
      </c>
      <c r="B41600" s="112" t="s">
        <v>85658</v>
      </c>
    </row>
    <row r="41601" spans="1:2" x14ac:dyDescent="0.2">
      <c r="A41601" s="112" t="s">
        <v>85659</v>
      </c>
      <c r="B41601" s="112" t="s">
        <v>85660</v>
      </c>
    </row>
    <row r="41602" spans="1:2" x14ac:dyDescent="0.2">
      <c r="A41602" s="112" t="s">
        <v>85661</v>
      </c>
      <c r="B41602" s="112" t="s">
        <v>85662</v>
      </c>
    </row>
    <row r="41603" spans="1:2" x14ac:dyDescent="0.2">
      <c r="A41603" s="112" t="s">
        <v>85663</v>
      </c>
      <c r="B41603" s="112" t="s">
        <v>85664</v>
      </c>
    </row>
    <row r="41604" spans="1:2" x14ac:dyDescent="0.2">
      <c r="A41604" s="112" t="s">
        <v>85665</v>
      </c>
      <c r="B41604" s="112" t="s">
        <v>85666</v>
      </c>
    </row>
    <row r="41605" spans="1:2" x14ac:dyDescent="0.2">
      <c r="A41605" s="112" t="s">
        <v>85667</v>
      </c>
      <c r="B41605" s="112" t="s">
        <v>85668</v>
      </c>
    </row>
    <row r="41606" spans="1:2" x14ac:dyDescent="0.2">
      <c r="A41606" s="112" t="s">
        <v>85669</v>
      </c>
      <c r="B41606" s="112" t="s">
        <v>85670</v>
      </c>
    </row>
    <row r="41607" spans="1:2" x14ac:dyDescent="0.2">
      <c r="A41607" s="112" t="s">
        <v>85671</v>
      </c>
      <c r="B41607" s="112" t="s">
        <v>85672</v>
      </c>
    </row>
    <row r="41608" spans="1:2" x14ac:dyDescent="0.2">
      <c r="A41608" s="112" t="s">
        <v>85673</v>
      </c>
      <c r="B41608" s="112" t="s">
        <v>85674</v>
      </c>
    </row>
    <row r="41609" spans="1:2" x14ac:dyDescent="0.2">
      <c r="A41609" s="112" t="s">
        <v>85675</v>
      </c>
      <c r="B41609" s="112" t="s">
        <v>85676</v>
      </c>
    </row>
    <row r="41610" spans="1:2" x14ac:dyDescent="0.2">
      <c r="A41610" s="112" t="s">
        <v>85677</v>
      </c>
      <c r="B41610" s="112" t="s">
        <v>85678</v>
      </c>
    </row>
    <row r="41611" spans="1:2" x14ac:dyDescent="0.2">
      <c r="A41611" s="112" t="s">
        <v>85679</v>
      </c>
      <c r="B41611" s="112" t="s">
        <v>85680</v>
      </c>
    </row>
    <row r="41612" spans="1:2" x14ac:dyDescent="0.2">
      <c r="A41612" s="112" t="s">
        <v>85681</v>
      </c>
      <c r="B41612" s="112" t="s">
        <v>85682</v>
      </c>
    </row>
    <row r="41613" spans="1:2" x14ac:dyDescent="0.2">
      <c r="A41613" s="112" t="s">
        <v>85683</v>
      </c>
      <c r="B41613" s="112" t="s">
        <v>85684</v>
      </c>
    </row>
    <row r="41614" spans="1:2" x14ac:dyDescent="0.2">
      <c r="A41614" s="112" t="s">
        <v>85685</v>
      </c>
      <c r="B41614" s="112" t="s">
        <v>85686</v>
      </c>
    </row>
    <row r="41615" spans="1:2" x14ac:dyDescent="0.2">
      <c r="A41615" s="112" t="s">
        <v>85687</v>
      </c>
      <c r="B41615" s="112" t="s">
        <v>85688</v>
      </c>
    </row>
    <row r="41616" spans="1:2" x14ac:dyDescent="0.2">
      <c r="A41616" s="112" t="s">
        <v>85689</v>
      </c>
      <c r="B41616" s="112" t="s">
        <v>85690</v>
      </c>
    </row>
    <row r="41617" spans="1:2" x14ac:dyDescent="0.2">
      <c r="A41617" s="112" t="s">
        <v>85691</v>
      </c>
      <c r="B41617" s="112" t="s">
        <v>85692</v>
      </c>
    </row>
    <row r="41618" spans="1:2" x14ac:dyDescent="0.2">
      <c r="A41618" s="112" t="s">
        <v>85693</v>
      </c>
      <c r="B41618" s="112" t="s">
        <v>85694</v>
      </c>
    </row>
    <row r="41619" spans="1:2" x14ac:dyDescent="0.2">
      <c r="A41619" s="112" t="s">
        <v>85695</v>
      </c>
      <c r="B41619" s="112" t="s">
        <v>85696</v>
      </c>
    </row>
    <row r="41620" spans="1:2" x14ac:dyDescent="0.2">
      <c r="A41620" s="112" t="s">
        <v>85697</v>
      </c>
      <c r="B41620" s="112" t="s">
        <v>85698</v>
      </c>
    </row>
    <row r="41621" spans="1:2" x14ac:dyDescent="0.2">
      <c r="A41621" s="112" t="s">
        <v>85699</v>
      </c>
      <c r="B41621" s="112" t="s">
        <v>85700</v>
      </c>
    </row>
    <row r="41622" spans="1:2" x14ac:dyDescent="0.2">
      <c r="A41622" s="112" t="s">
        <v>85701</v>
      </c>
      <c r="B41622" s="112" t="s">
        <v>85702</v>
      </c>
    </row>
    <row r="41623" spans="1:2" x14ac:dyDescent="0.2">
      <c r="A41623" s="112" t="s">
        <v>85703</v>
      </c>
      <c r="B41623" s="112" t="s">
        <v>85704</v>
      </c>
    </row>
    <row r="41624" spans="1:2" x14ac:dyDescent="0.2">
      <c r="A41624" s="112" t="s">
        <v>85705</v>
      </c>
      <c r="B41624" s="112" t="s">
        <v>85706</v>
      </c>
    </row>
    <row r="41625" spans="1:2" x14ac:dyDescent="0.2">
      <c r="A41625" s="112" t="s">
        <v>85707</v>
      </c>
      <c r="B41625" s="112" t="s">
        <v>85708</v>
      </c>
    </row>
    <row r="41626" spans="1:2" x14ac:dyDescent="0.2">
      <c r="A41626" s="112" t="s">
        <v>85709</v>
      </c>
      <c r="B41626" s="112" t="s">
        <v>85710</v>
      </c>
    </row>
    <row r="41627" spans="1:2" x14ac:dyDescent="0.2">
      <c r="A41627" s="112" t="s">
        <v>85711</v>
      </c>
      <c r="B41627" s="112" t="s">
        <v>85712</v>
      </c>
    </row>
    <row r="41628" spans="1:2" x14ac:dyDescent="0.2">
      <c r="A41628" s="112" t="s">
        <v>85713</v>
      </c>
      <c r="B41628" s="112" t="s">
        <v>85714</v>
      </c>
    </row>
    <row r="41629" spans="1:2" x14ac:dyDescent="0.2">
      <c r="A41629" s="112" t="s">
        <v>85715</v>
      </c>
      <c r="B41629" s="112" t="s">
        <v>85716</v>
      </c>
    </row>
    <row r="41630" spans="1:2" x14ac:dyDescent="0.2">
      <c r="A41630" s="112" t="s">
        <v>85717</v>
      </c>
      <c r="B41630" s="112" t="s">
        <v>85718</v>
      </c>
    </row>
    <row r="41631" spans="1:2" x14ac:dyDescent="0.2">
      <c r="A41631" s="112" t="s">
        <v>85719</v>
      </c>
      <c r="B41631" s="112" t="s">
        <v>85720</v>
      </c>
    </row>
    <row r="41632" spans="1:2" x14ac:dyDescent="0.2">
      <c r="A41632" s="112" t="s">
        <v>85721</v>
      </c>
      <c r="B41632" s="112" t="s">
        <v>85722</v>
      </c>
    </row>
    <row r="41633" spans="1:2" x14ac:dyDescent="0.2">
      <c r="A41633" s="112" t="s">
        <v>85723</v>
      </c>
      <c r="B41633" s="112" t="s">
        <v>85724</v>
      </c>
    </row>
    <row r="41634" spans="1:2" x14ac:dyDescent="0.2">
      <c r="A41634" s="112" t="s">
        <v>85725</v>
      </c>
      <c r="B41634" s="112" t="s">
        <v>85726</v>
      </c>
    </row>
    <row r="41635" spans="1:2" x14ac:dyDescent="0.2">
      <c r="A41635" s="112" t="s">
        <v>85727</v>
      </c>
      <c r="B41635" s="112" t="s">
        <v>85728</v>
      </c>
    </row>
    <row r="41636" spans="1:2" x14ac:dyDescent="0.2">
      <c r="A41636" s="112" t="s">
        <v>85729</v>
      </c>
      <c r="B41636" s="112" t="s">
        <v>85730</v>
      </c>
    </row>
    <row r="41637" spans="1:2" x14ac:dyDescent="0.2">
      <c r="A41637" s="112" t="s">
        <v>85731</v>
      </c>
      <c r="B41637" s="112" t="s">
        <v>85732</v>
      </c>
    </row>
    <row r="41638" spans="1:2" x14ac:dyDescent="0.2">
      <c r="A41638" s="112" t="s">
        <v>85733</v>
      </c>
      <c r="B41638" s="112" t="s">
        <v>85734</v>
      </c>
    </row>
    <row r="41639" spans="1:2" x14ac:dyDescent="0.2">
      <c r="A41639" s="112" t="s">
        <v>85735</v>
      </c>
      <c r="B41639" s="112" t="s">
        <v>85736</v>
      </c>
    </row>
    <row r="41640" spans="1:2" x14ac:dyDescent="0.2">
      <c r="A41640" s="112" t="s">
        <v>85737</v>
      </c>
      <c r="B41640" s="112" t="s">
        <v>85738</v>
      </c>
    </row>
    <row r="41641" spans="1:2" x14ac:dyDescent="0.2">
      <c r="A41641" s="112" t="s">
        <v>85739</v>
      </c>
      <c r="B41641" s="112" t="s">
        <v>85740</v>
      </c>
    </row>
    <row r="41642" spans="1:2" x14ac:dyDescent="0.2">
      <c r="A41642" s="112" t="s">
        <v>85741</v>
      </c>
      <c r="B41642" s="112" t="s">
        <v>85742</v>
      </c>
    </row>
    <row r="41643" spans="1:2" x14ac:dyDescent="0.2">
      <c r="A41643" s="112" t="s">
        <v>85743</v>
      </c>
      <c r="B41643" s="112" t="s">
        <v>85744</v>
      </c>
    </row>
    <row r="41644" spans="1:2" x14ac:dyDescent="0.2">
      <c r="A41644" s="112" t="s">
        <v>85745</v>
      </c>
      <c r="B41644" s="112" t="s">
        <v>85746</v>
      </c>
    </row>
    <row r="41645" spans="1:2" x14ac:dyDescent="0.2">
      <c r="A41645" s="112" t="s">
        <v>85747</v>
      </c>
      <c r="B41645" s="112" t="s">
        <v>85748</v>
      </c>
    </row>
    <row r="41646" spans="1:2" x14ac:dyDescent="0.2">
      <c r="A41646" s="112" t="s">
        <v>85749</v>
      </c>
      <c r="B41646" s="112" t="s">
        <v>85750</v>
      </c>
    </row>
    <row r="41647" spans="1:2" x14ac:dyDescent="0.2">
      <c r="A41647" s="112" t="s">
        <v>85751</v>
      </c>
      <c r="B41647" s="112" t="s">
        <v>85752</v>
      </c>
    </row>
    <row r="41648" spans="1:2" x14ac:dyDescent="0.2">
      <c r="A41648" s="112" t="s">
        <v>85753</v>
      </c>
      <c r="B41648" s="112" t="s">
        <v>85754</v>
      </c>
    </row>
    <row r="41649" spans="1:2" x14ac:dyDescent="0.2">
      <c r="A41649" s="112" t="s">
        <v>85755</v>
      </c>
      <c r="B41649" s="112" t="s">
        <v>85756</v>
      </c>
    </row>
    <row r="41650" spans="1:2" x14ac:dyDescent="0.2">
      <c r="A41650" s="112" t="s">
        <v>85757</v>
      </c>
      <c r="B41650" s="112" t="s">
        <v>85758</v>
      </c>
    </row>
    <row r="41651" spans="1:2" x14ac:dyDescent="0.2">
      <c r="A41651" s="112" t="s">
        <v>85759</v>
      </c>
      <c r="B41651" s="112" t="s">
        <v>85760</v>
      </c>
    </row>
    <row r="41652" spans="1:2" x14ac:dyDescent="0.2">
      <c r="A41652" s="112" t="s">
        <v>85761</v>
      </c>
      <c r="B41652" s="112" t="s">
        <v>85762</v>
      </c>
    </row>
    <row r="41653" spans="1:2" x14ac:dyDescent="0.2">
      <c r="A41653" s="112" t="s">
        <v>85763</v>
      </c>
      <c r="B41653" s="112" t="s">
        <v>85764</v>
      </c>
    </row>
    <row r="41654" spans="1:2" x14ac:dyDescent="0.2">
      <c r="A41654" s="112" t="s">
        <v>85765</v>
      </c>
      <c r="B41654" s="112" t="s">
        <v>85766</v>
      </c>
    </row>
    <row r="41655" spans="1:2" x14ac:dyDescent="0.2">
      <c r="A41655" s="112" t="s">
        <v>85767</v>
      </c>
      <c r="B41655" s="112" t="s">
        <v>85768</v>
      </c>
    </row>
    <row r="41656" spans="1:2" x14ac:dyDescent="0.2">
      <c r="A41656" s="112" t="s">
        <v>85769</v>
      </c>
      <c r="B41656" s="112" t="s">
        <v>85770</v>
      </c>
    </row>
    <row r="41657" spans="1:2" x14ac:dyDescent="0.2">
      <c r="A41657" s="112" t="s">
        <v>85771</v>
      </c>
      <c r="B41657" s="112" t="s">
        <v>85772</v>
      </c>
    </row>
    <row r="41658" spans="1:2" x14ac:dyDescent="0.2">
      <c r="A41658" s="112" t="s">
        <v>85773</v>
      </c>
      <c r="B41658" s="112" t="s">
        <v>85774</v>
      </c>
    </row>
    <row r="41659" spans="1:2" x14ac:dyDescent="0.2">
      <c r="A41659" s="112" t="s">
        <v>85775</v>
      </c>
      <c r="B41659" s="112" t="s">
        <v>85776</v>
      </c>
    </row>
    <row r="41660" spans="1:2" x14ac:dyDescent="0.2">
      <c r="A41660" s="112" t="s">
        <v>85777</v>
      </c>
      <c r="B41660" s="112" t="s">
        <v>85778</v>
      </c>
    </row>
    <row r="41661" spans="1:2" x14ac:dyDescent="0.2">
      <c r="A41661" s="112" t="s">
        <v>85779</v>
      </c>
      <c r="B41661" s="112" t="s">
        <v>85780</v>
      </c>
    </row>
    <row r="41662" spans="1:2" x14ac:dyDescent="0.2">
      <c r="A41662" s="112" t="s">
        <v>85781</v>
      </c>
      <c r="B41662" s="112" t="s">
        <v>85782</v>
      </c>
    </row>
    <row r="41663" spans="1:2" x14ac:dyDescent="0.2">
      <c r="A41663" s="112" t="s">
        <v>85783</v>
      </c>
      <c r="B41663" s="112" t="s">
        <v>85784</v>
      </c>
    </row>
    <row r="41664" spans="1:2" x14ac:dyDescent="0.2">
      <c r="A41664" s="112" t="s">
        <v>85785</v>
      </c>
      <c r="B41664" s="112" t="s">
        <v>85786</v>
      </c>
    </row>
    <row r="41665" spans="1:2" x14ac:dyDescent="0.2">
      <c r="A41665" s="112" t="s">
        <v>85787</v>
      </c>
      <c r="B41665" s="112" t="s">
        <v>85788</v>
      </c>
    </row>
    <row r="41666" spans="1:2" x14ac:dyDescent="0.2">
      <c r="A41666" s="112" t="s">
        <v>85789</v>
      </c>
      <c r="B41666" s="112" t="s">
        <v>85790</v>
      </c>
    </row>
    <row r="41667" spans="1:2" x14ac:dyDescent="0.2">
      <c r="A41667" s="112" t="s">
        <v>85791</v>
      </c>
      <c r="B41667" s="112" t="s">
        <v>85792</v>
      </c>
    </row>
    <row r="41668" spans="1:2" x14ac:dyDescent="0.2">
      <c r="A41668" s="112" t="s">
        <v>85793</v>
      </c>
      <c r="B41668" s="112" t="s">
        <v>85794</v>
      </c>
    </row>
    <row r="41669" spans="1:2" x14ac:dyDescent="0.2">
      <c r="A41669" s="112" t="s">
        <v>85795</v>
      </c>
      <c r="B41669" s="112" t="s">
        <v>85796</v>
      </c>
    </row>
    <row r="41670" spans="1:2" x14ac:dyDescent="0.2">
      <c r="A41670" s="112" t="s">
        <v>85797</v>
      </c>
      <c r="B41670" s="112" t="s">
        <v>85798</v>
      </c>
    </row>
    <row r="41671" spans="1:2" x14ac:dyDescent="0.2">
      <c r="A41671" s="112" t="s">
        <v>85799</v>
      </c>
      <c r="B41671" s="112" t="s">
        <v>85800</v>
      </c>
    </row>
    <row r="41672" spans="1:2" x14ac:dyDescent="0.2">
      <c r="A41672" s="112" t="s">
        <v>85801</v>
      </c>
      <c r="B41672" s="112" t="s">
        <v>85802</v>
      </c>
    </row>
    <row r="41673" spans="1:2" x14ac:dyDescent="0.2">
      <c r="A41673" s="112" t="s">
        <v>85803</v>
      </c>
      <c r="B41673" s="112" t="s">
        <v>85804</v>
      </c>
    </row>
    <row r="41674" spans="1:2" x14ac:dyDescent="0.2">
      <c r="A41674" s="112" t="s">
        <v>85805</v>
      </c>
      <c r="B41674" s="112" t="s">
        <v>85806</v>
      </c>
    </row>
    <row r="41675" spans="1:2" x14ac:dyDescent="0.2">
      <c r="A41675" s="112" t="s">
        <v>85807</v>
      </c>
      <c r="B41675" s="112" t="s">
        <v>85808</v>
      </c>
    </row>
    <row r="41676" spans="1:2" x14ac:dyDescent="0.2">
      <c r="A41676" s="112" t="s">
        <v>85809</v>
      </c>
      <c r="B41676" s="112" t="s">
        <v>85810</v>
      </c>
    </row>
    <row r="41677" spans="1:2" x14ac:dyDescent="0.2">
      <c r="A41677" s="112" t="s">
        <v>85811</v>
      </c>
      <c r="B41677" s="112" t="s">
        <v>85812</v>
      </c>
    </row>
    <row r="41678" spans="1:2" x14ac:dyDescent="0.2">
      <c r="A41678" s="112" t="s">
        <v>85813</v>
      </c>
      <c r="B41678" s="112" t="s">
        <v>85814</v>
      </c>
    </row>
    <row r="41679" spans="1:2" x14ac:dyDescent="0.2">
      <c r="A41679" s="112" t="s">
        <v>85815</v>
      </c>
      <c r="B41679" s="112" t="s">
        <v>85816</v>
      </c>
    </row>
    <row r="41680" spans="1:2" x14ac:dyDescent="0.2">
      <c r="A41680" s="112" t="s">
        <v>85817</v>
      </c>
      <c r="B41680" s="112" t="s">
        <v>85818</v>
      </c>
    </row>
    <row r="41681" spans="1:2" x14ac:dyDescent="0.2">
      <c r="A41681" s="112" t="s">
        <v>85819</v>
      </c>
      <c r="B41681" s="112" t="s">
        <v>85820</v>
      </c>
    </row>
    <row r="41682" spans="1:2" x14ac:dyDescent="0.2">
      <c r="A41682" s="112" t="s">
        <v>85821</v>
      </c>
      <c r="B41682" s="112" t="s">
        <v>85822</v>
      </c>
    </row>
    <row r="41683" spans="1:2" x14ac:dyDescent="0.2">
      <c r="A41683" s="112" t="s">
        <v>85823</v>
      </c>
      <c r="B41683" s="112" t="s">
        <v>85824</v>
      </c>
    </row>
    <row r="41684" spans="1:2" x14ac:dyDescent="0.2">
      <c r="A41684" s="112" t="s">
        <v>85825</v>
      </c>
      <c r="B41684" s="112" t="s">
        <v>85826</v>
      </c>
    </row>
    <row r="41685" spans="1:2" x14ac:dyDescent="0.2">
      <c r="A41685" s="112" t="s">
        <v>85827</v>
      </c>
      <c r="B41685" s="112" t="s">
        <v>85828</v>
      </c>
    </row>
    <row r="41686" spans="1:2" x14ac:dyDescent="0.2">
      <c r="A41686" s="112" t="s">
        <v>85829</v>
      </c>
      <c r="B41686" s="112" t="s">
        <v>85830</v>
      </c>
    </row>
    <row r="41687" spans="1:2" x14ac:dyDescent="0.2">
      <c r="A41687" s="112" t="s">
        <v>85831</v>
      </c>
      <c r="B41687" s="112" t="s">
        <v>85832</v>
      </c>
    </row>
    <row r="41688" spans="1:2" x14ac:dyDescent="0.2">
      <c r="A41688" s="112" t="s">
        <v>85833</v>
      </c>
      <c r="B41688" s="112" t="s">
        <v>85834</v>
      </c>
    </row>
    <row r="41689" spans="1:2" x14ac:dyDescent="0.2">
      <c r="A41689" s="112" t="s">
        <v>85835</v>
      </c>
      <c r="B41689" s="112" t="s">
        <v>85836</v>
      </c>
    </row>
    <row r="41690" spans="1:2" x14ac:dyDescent="0.2">
      <c r="A41690" s="112" t="s">
        <v>85837</v>
      </c>
      <c r="B41690" s="112" t="s">
        <v>85838</v>
      </c>
    </row>
    <row r="41691" spans="1:2" x14ac:dyDescent="0.2">
      <c r="A41691" s="112" t="s">
        <v>85839</v>
      </c>
      <c r="B41691" s="112" t="s">
        <v>85840</v>
      </c>
    </row>
    <row r="41692" spans="1:2" x14ac:dyDescent="0.2">
      <c r="A41692" s="112" t="s">
        <v>85841</v>
      </c>
      <c r="B41692" s="112" t="s">
        <v>85842</v>
      </c>
    </row>
    <row r="41693" spans="1:2" x14ac:dyDescent="0.2">
      <c r="A41693" s="112" t="s">
        <v>85843</v>
      </c>
      <c r="B41693" s="112" t="s">
        <v>85844</v>
      </c>
    </row>
    <row r="41694" spans="1:2" x14ac:dyDescent="0.2">
      <c r="A41694" s="112" t="s">
        <v>85845</v>
      </c>
      <c r="B41694" s="112" t="s">
        <v>85846</v>
      </c>
    </row>
    <row r="41695" spans="1:2" x14ac:dyDescent="0.2">
      <c r="A41695" s="112" t="s">
        <v>85847</v>
      </c>
      <c r="B41695" s="112" t="s">
        <v>85848</v>
      </c>
    </row>
    <row r="41696" spans="1:2" x14ac:dyDescent="0.2">
      <c r="A41696" s="112" t="s">
        <v>85849</v>
      </c>
      <c r="B41696" s="112" t="s">
        <v>85850</v>
      </c>
    </row>
    <row r="41697" spans="1:2" x14ac:dyDescent="0.2">
      <c r="A41697" s="112" t="s">
        <v>85851</v>
      </c>
      <c r="B41697" s="112" t="s">
        <v>85852</v>
      </c>
    </row>
    <row r="41698" spans="1:2" x14ac:dyDescent="0.2">
      <c r="A41698" s="112" t="s">
        <v>85853</v>
      </c>
      <c r="B41698" s="112" t="s">
        <v>85854</v>
      </c>
    </row>
    <row r="41699" spans="1:2" x14ac:dyDescent="0.2">
      <c r="A41699" s="112" t="s">
        <v>85855</v>
      </c>
      <c r="B41699" s="112" t="s">
        <v>85856</v>
      </c>
    </row>
    <row r="41700" spans="1:2" x14ac:dyDescent="0.2">
      <c r="A41700" s="112" t="s">
        <v>85857</v>
      </c>
      <c r="B41700" s="112" t="s">
        <v>85858</v>
      </c>
    </row>
    <row r="41701" spans="1:2" x14ac:dyDescent="0.2">
      <c r="A41701" s="112" t="s">
        <v>85859</v>
      </c>
      <c r="B41701" s="112" t="s">
        <v>85860</v>
      </c>
    </row>
    <row r="41702" spans="1:2" x14ac:dyDescent="0.2">
      <c r="A41702" s="112" t="s">
        <v>85861</v>
      </c>
      <c r="B41702" s="112" t="s">
        <v>85862</v>
      </c>
    </row>
    <row r="41703" spans="1:2" x14ac:dyDescent="0.2">
      <c r="A41703" s="112" t="s">
        <v>85863</v>
      </c>
      <c r="B41703" s="112" t="s">
        <v>85864</v>
      </c>
    </row>
    <row r="41704" spans="1:2" x14ac:dyDescent="0.2">
      <c r="A41704" s="112" t="s">
        <v>85865</v>
      </c>
      <c r="B41704" s="112" t="s">
        <v>85866</v>
      </c>
    </row>
    <row r="41705" spans="1:2" x14ac:dyDescent="0.2">
      <c r="A41705" s="112" t="s">
        <v>85867</v>
      </c>
      <c r="B41705" s="112" t="s">
        <v>85868</v>
      </c>
    </row>
    <row r="41706" spans="1:2" x14ac:dyDescent="0.2">
      <c r="A41706" s="112" t="s">
        <v>85869</v>
      </c>
      <c r="B41706" s="112" t="s">
        <v>85870</v>
      </c>
    </row>
    <row r="41707" spans="1:2" x14ac:dyDescent="0.2">
      <c r="A41707" s="112" t="s">
        <v>85871</v>
      </c>
      <c r="B41707" s="112" t="s">
        <v>85872</v>
      </c>
    </row>
    <row r="41708" spans="1:2" x14ac:dyDescent="0.2">
      <c r="A41708" s="112" t="s">
        <v>85873</v>
      </c>
      <c r="B41708" s="112" t="s">
        <v>85874</v>
      </c>
    </row>
    <row r="41709" spans="1:2" x14ac:dyDescent="0.2">
      <c r="A41709" s="112" t="s">
        <v>85875</v>
      </c>
      <c r="B41709" s="112" t="s">
        <v>85876</v>
      </c>
    </row>
    <row r="41710" spans="1:2" x14ac:dyDescent="0.2">
      <c r="A41710" s="112" t="s">
        <v>85877</v>
      </c>
      <c r="B41710" s="112" t="s">
        <v>85878</v>
      </c>
    </row>
    <row r="41711" spans="1:2" x14ac:dyDescent="0.2">
      <c r="A41711" s="112" t="s">
        <v>85879</v>
      </c>
      <c r="B41711" s="112" t="s">
        <v>85880</v>
      </c>
    </row>
    <row r="41712" spans="1:2" x14ac:dyDescent="0.2">
      <c r="A41712" s="112" t="s">
        <v>85881</v>
      </c>
      <c r="B41712" s="112" t="s">
        <v>85882</v>
      </c>
    </row>
    <row r="41713" spans="1:2" x14ac:dyDescent="0.2">
      <c r="A41713" s="112" t="s">
        <v>85883</v>
      </c>
      <c r="B41713" s="112" t="s">
        <v>85884</v>
      </c>
    </row>
    <row r="41714" spans="1:2" x14ac:dyDescent="0.2">
      <c r="A41714" s="112" t="s">
        <v>85885</v>
      </c>
      <c r="B41714" s="112" t="s">
        <v>85886</v>
      </c>
    </row>
    <row r="41715" spans="1:2" x14ac:dyDescent="0.2">
      <c r="A41715" s="112" t="s">
        <v>85887</v>
      </c>
      <c r="B41715" s="112" t="s">
        <v>85888</v>
      </c>
    </row>
    <row r="41716" spans="1:2" x14ac:dyDescent="0.2">
      <c r="A41716" s="112" t="s">
        <v>85889</v>
      </c>
      <c r="B41716" s="112" t="s">
        <v>85890</v>
      </c>
    </row>
    <row r="41717" spans="1:2" x14ac:dyDescent="0.2">
      <c r="A41717" s="112" t="s">
        <v>85891</v>
      </c>
      <c r="B41717" s="112" t="s">
        <v>85892</v>
      </c>
    </row>
    <row r="41718" spans="1:2" x14ac:dyDescent="0.2">
      <c r="A41718" s="112" t="s">
        <v>85893</v>
      </c>
      <c r="B41718" s="112" t="s">
        <v>85894</v>
      </c>
    </row>
    <row r="41719" spans="1:2" x14ac:dyDescent="0.2">
      <c r="A41719" s="112" t="s">
        <v>85895</v>
      </c>
      <c r="B41719" s="112" t="s">
        <v>85896</v>
      </c>
    </row>
    <row r="41720" spans="1:2" x14ac:dyDescent="0.2">
      <c r="A41720" s="112" t="s">
        <v>85897</v>
      </c>
      <c r="B41720" s="112" t="s">
        <v>85898</v>
      </c>
    </row>
    <row r="41721" spans="1:2" x14ac:dyDescent="0.2">
      <c r="A41721" s="112" t="s">
        <v>85899</v>
      </c>
      <c r="B41721" s="112" t="s">
        <v>85900</v>
      </c>
    </row>
    <row r="41722" spans="1:2" x14ac:dyDescent="0.2">
      <c r="A41722" s="112" t="s">
        <v>85901</v>
      </c>
      <c r="B41722" s="112" t="s">
        <v>85902</v>
      </c>
    </row>
    <row r="41723" spans="1:2" x14ac:dyDescent="0.2">
      <c r="A41723" s="112" t="s">
        <v>85903</v>
      </c>
      <c r="B41723" s="112" t="s">
        <v>85904</v>
      </c>
    </row>
    <row r="41724" spans="1:2" x14ac:dyDescent="0.2">
      <c r="A41724" s="112" t="s">
        <v>85905</v>
      </c>
      <c r="B41724" s="112" t="s">
        <v>85906</v>
      </c>
    </row>
    <row r="41725" spans="1:2" x14ac:dyDescent="0.2">
      <c r="A41725" s="112" t="s">
        <v>85907</v>
      </c>
      <c r="B41725" s="112" t="s">
        <v>85908</v>
      </c>
    </row>
    <row r="41726" spans="1:2" x14ac:dyDescent="0.2">
      <c r="A41726" s="112" t="s">
        <v>85909</v>
      </c>
      <c r="B41726" s="112" t="s">
        <v>85910</v>
      </c>
    </row>
    <row r="41727" spans="1:2" x14ac:dyDescent="0.2">
      <c r="A41727" s="112" t="s">
        <v>85911</v>
      </c>
      <c r="B41727" s="112" t="s">
        <v>85912</v>
      </c>
    </row>
    <row r="41728" spans="1:2" x14ac:dyDescent="0.2">
      <c r="A41728" s="112" t="s">
        <v>85913</v>
      </c>
      <c r="B41728" s="112" t="s">
        <v>85914</v>
      </c>
    </row>
    <row r="41729" spans="1:2" x14ac:dyDescent="0.2">
      <c r="A41729" s="112" t="s">
        <v>85915</v>
      </c>
      <c r="B41729" s="112" t="s">
        <v>85916</v>
      </c>
    </row>
    <row r="41730" spans="1:2" x14ac:dyDescent="0.2">
      <c r="A41730" s="112" t="s">
        <v>85917</v>
      </c>
      <c r="B41730" s="112" t="s">
        <v>85918</v>
      </c>
    </row>
    <row r="41731" spans="1:2" x14ac:dyDescent="0.2">
      <c r="A41731" s="112" t="s">
        <v>85919</v>
      </c>
      <c r="B41731" s="112" t="s">
        <v>85920</v>
      </c>
    </row>
    <row r="41732" spans="1:2" x14ac:dyDescent="0.2">
      <c r="A41732" s="112" t="s">
        <v>85921</v>
      </c>
      <c r="B41732" s="112" t="s">
        <v>85922</v>
      </c>
    </row>
    <row r="41733" spans="1:2" x14ac:dyDescent="0.2">
      <c r="A41733" s="112" t="s">
        <v>85923</v>
      </c>
      <c r="B41733" s="112" t="s">
        <v>85924</v>
      </c>
    </row>
    <row r="41734" spans="1:2" x14ac:dyDescent="0.2">
      <c r="A41734" s="112" t="s">
        <v>85925</v>
      </c>
      <c r="B41734" s="112" t="s">
        <v>85926</v>
      </c>
    </row>
    <row r="41735" spans="1:2" x14ac:dyDescent="0.2">
      <c r="A41735" s="112" t="s">
        <v>85927</v>
      </c>
      <c r="B41735" s="112" t="s">
        <v>85928</v>
      </c>
    </row>
    <row r="41736" spans="1:2" x14ac:dyDescent="0.2">
      <c r="A41736" s="112" t="s">
        <v>85929</v>
      </c>
      <c r="B41736" s="112" t="s">
        <v>85930</v>
      </c>
    </row>
    <row r="41737" spans="1:2" x14ac:dyDescent="0.2">
      <c r="A41737" s="112" t="s">
        <v>85931</v>
      </c>
      <c r="B41737" s="112" t="s">
        <v>85932</v>
      </c>
    </row>
    <row r="41738" spans="1:2" x14ac:dyDescent="0.2">
      <c r="A41738" s="112" t="s">
        <v>85933</v>
      </c>
      <c r="B41738" s="112" t="s">
        <v>85934</v>
      </c>
    </row>
    <row r="41739" spans="1:2" x14ac:dyDescent="0.2">
      <c r="A41739" s="112" t="s">
        <v>85935</v>
      </c>
      <c r="B41739" s="112" t="s">
        <v>85936</v>
      </c>
    </row>
    <row r="41740" spans="1:2" x14ac:dyDescent="0.2">
      <c r="A41740" s="112" t="s">
        <v>85937</v>
      </c>
      <c r="B41740" s="112" t="s">
        <v>85938</v>
      </c>
    </row>
    <row r="41741" spans="1:2" x14ac:dyDescent="0.2">
      <c r="A41741" s="112" t="s">
        <v>85939</v>
      </c>
      <c r="B41741" s="112" t="s">
        <v>85940</v>
      </c>
    </row>
    <row r="41742" spans="1:2" x14ac:dyDescent="0.2">
      <c r="A41742" s="112" t="s">
        <v>85941</v>
      </c>
      <c r="B41742" s="112" t="s">
        <v>85942</v>
      </c>
    </row>
    <row r="41743" spans="1:2" x14ac:dyDescent="0.2">
      <c r="A41743" s="112" t="s">
        <v>85943</v>
      </c>
      <c r="B41743" s="112" t="s">
        <v>85944</v>
      </c>
    </row>
    <row r="41744" spans="1:2" x14ac:dyDescent="0.2">
      <c r="A41744" s="112" t="s">
        <v>85945</v>
      </c>
      <c r="B41744" s="112" t="s">
        <v>85946</v>
      </c>
    </row>
    <row r="41745" spans="1:2" x14ac:dyDescent="0.2">
      <c r="A41745" s="112" t="s">
        <v>85947</v>
      </c>
      <c r="B41745" s="112" t="s">
        <v>85948</v>
      </c>
    </row>
    <row r="41746" spans="1:2" x14ac:dyDescent="0.2">
      <c r="A41746" s="112" t="s">
        <v>85949</v>
      </c>
      <c r="B41746" s="112" t="s">
        <v>85950</v>
      </c>
    </row>
    <row r="41747" spans="1:2" x14ac:dyDescent="0.2">
      <c r="A41747" s="112" t="s">
        <v>85951</v>
      </c>
      <c r="B41747" s="112" t="s">
        <v>85952</v>
      </c>
    </row>
    <row r="41748" spans="1:2" x14ac:dyDescent="0.2">
      <c r="A41748" s="112" t="s">
        <v>85953</v>
      </c>
      <c r="B41748" s="112" t="s">
        <v>85954</v>
      </c>
    </row>
    <row r="41749" spans="1:2" x14ac:dyDescent="0.2">
      <c r="A41749" s="112" t="s">
        <v>85955</v>
      </c>
      <c r="B41749" s="112" t="s">
        <v>85956</v>
      </c>
    </row>
    <row r="41750" spans="1:2" x14ac:dyDescent="0.2">
      <c r="A41750" s="112" t="s">
        <v>85957</v>
      </c>
      <c r="B41750" s="112" t="s">
        <v>85958</v>
      </c>
    </row>
    <row r="41751" spans="1:2" x14ac:dyDescent="0.2">
      <c r="A41751" s="112" t="s">
        <v>85959</v>
      </c>
      <c r="B41751" s="112" t="s">
        <v>85960</v>
      </c>
    </row>
    <row r="41752" spans="1:2" x14ac:dyDescent="0.2">
      <c r="A41752" s="112" t="s">
        <v>85961</v>
      </c>
      <c r="B41752" s="112" t="s">
        <v>85962</v>
      </c>
    </row>
    <row r="41753" spans="1:2" x14ac:dyDescent="0.2">
      <c r="A41753" s="112" t="s">
        <v>85963</v>
      </c>
      <c r="B41753" s="112" t="s">
        <v>85964</v>
      </c>
    </row>
    <row r="41754" spans="1:2" x14ac:dyDescent="0.2">
      <c r="A41754" s="112" t="s">
        <v>85965</v>
      </c>
      <c r="B41754" s="112" t="s">
        <v>85966</v>
      </c>
    </row>
    <row r="41755" spans="1:2" x14ac:dyDescent="0.2">
      <c r="A41755" s="112" t="s">
        <v>85967</v>
      </c>
      <c r="B41755" s="112" t="s">
        <v>85968</v>
      </c>
    </row>
    <row r="41756" spans="1:2" x14ac:dyDescent="0.2">
      <c r="A41756" s="112" t="s">
        <v>85969</v>
      </c>
      <c r="B41756" s="112" t="s">
        <v>85970</v>
      </c>
    </row>
    <row r="41757" spans="1:2" x14ac:dyDescent="0.2">
      <c r="A41757" s="112" t="s">
        <v>85971</v>
      </c>
      <c r="B41757" s="112" t="s">
        <v>85972</v>
      </c>
    </row>
    <row r="41758" spans="1:2" x14ac:dyDescent="0.2">
      <c r="A41758" s="112" t="s">
        <v>85973</v>
      </c>
      <c r="B41758" s="112" t="s">
        <v>85974</v>
      </c>
    </row>
    <row r="41759" spans="1:2" x14ac:dyDescent="0.2">
      <c r="A41759" s="112" t="s">
        <v>85975</v>
      </c>
      <c r="B41759" s="112" t="s">
        <v>85976</v>
      </c>
    </row>
    <row r="41760" spans="1:2" x14ac:dyDescent="0.2">
      <c r="A41760" s="112" t="s">
        <v>85977</v>
      </c>
      <c r="B41760" s="112" t="s">
        <v>85978</v>
      </c>
    </row>
    <row r="41761" spans="1:2" x14ac:dyDescent="0.2">
      <c r="A41761" s="112" t="s">
        <v>85979</v>
      </c>
      <c r="B41761" s="112" t="s">
        <v>85980</v>
      </c>
    </row>
    <row r="41762" spans="1:2" x14ac:dyDescent="0.2">
      <c r="A41762" s="112" t="s">
        <v>85981</v>
      </c>
      <c r="B41762" s="112" t="s">
        <v>85982</v>
      </c>
    </row>
    <row r="41763" spans="1:2" x14ac:dyDescent="0.2">
      <c r="A41763" s="112" t="s">
        <v>85983</v>
      </c>
      <c r="B41763" s="112" t="s">
        <v>85984</v>
      </c>
    </row>
    <row r="41764" spans="1:2" x14ac:dyDescent="0.2">
      <c r="A41764" s="112" t="s">
        <v>85985</v>
      </c>
      <c r="B41764" s="112" t="s">
        <v>85986</v>
      </c>
    </row>
    <row r="41765" spans="1:2" x14ac:dyDescent="0.2">
      <c r="A41765" s="112" t="s">
        <v>85987</v>
      </c>
      <c r="B41765" s="112" t="s">
        <v>85988</v>
      </c>
    </row>
    <row r="41766" spans="1:2" x14ac:dyDescent="0.2">
      <c r="A41766" s="112" t="s">
        <v>85989</v>
      </c>
      <c r="B41766" s="112" t="s">
        <v>85990</v>
      </c>
    </row>
    <row r="41767" spans="1:2" x14ac:dyDescent="0.2">
      <c r="A41767" s="112" t="s">
        <v>85991</v>
      </c>
      <c r="B41767" s="112" t="s">
        <v>85992</v>
      </c>
    </row>
    <row r="41768" spans="1:2" x14ac:dyDescent="0.2">
      <c r="A41768" s="112" t="s">
        <v>85993</v>
      </c>
      <c r="B41768" s="112" t="s">
        <v>85994</v>
      </c>
    </row>
    <row r="41769" spans="1:2" x14ac:dyDescent="0.2">
      <c r="A41769" s="112" t="s">
        <v>85995</v>
      </c>
      <c r="B41769" s="112" t="s">
        <v>85996</v>
      </c>
    </row>
    <row r="41770" spans="1:2" x14ac:dyDescent="0.2">
      <c r="A41770" s="112" t="s">
        <v>85997</v>
      </c>
      <c r="B41770" s="112" t="s">
        <v>85998</v>
      </c>
    </row>
    <row r="41771" spans="1:2" x14ac:dyDescent="0.2">
      <c r="A41771" s="112" t="s">
        <v>85999</v>
      </c>
      <c r="B41771" s="112" t="s">
        <v>86000</v>
      </c>
    </row>
    <row r="41772" spans="1:2" x14ac:dyDescent="0.2">
      <c r="A41772" s="112" t="s">
        <v>86001</v>
      </c>
      <c r="B41772" s="112" t="s">
        <v>86002</v>
      </c>
    </row>
    <row r="41773" spans="1:2" x14ac:dyDescent="0.2">
      <c r="A41773" s="112" t="s">
        <v>86003</v>
      </c>
      <c r="B41773" s="112" t="s">
        <v>86004</v>
      </c>
    </row>
    <row r="41774" spans="1:2" x14ac:dyDescent="0.2">
      <c r="A41774" s="112" t="s">
        <v>86005</v>
      </c>
      <c r="B41774" s="112" t="s">
        <v>86006</v>
      </c>
    </row>
    <row r="41775" spans="1:2" x14ac:dyDescent="0.2">
      <c r="A41775" s="112" t="s">
        <v>86007</v>
      </c>
      <c r="B41775" s="112" t="s">
        <v>86008</v>
      </c>
    </row>
    <row r="41776" spans="1:2" x14ac:dyDescent="0.2">
      <c r="A41776" s="112" t="s">
        <v>86009</v>
      </c>
      <c r="B41776" s="112" t="s">
        <v>86010</v>
      </c>
    </row>
    <row r="41777" spans="1:2" x14ac:dyDescent="0.2">
      <c r="A41777" s="112" t="s">
        <v>86011</v>
      </c>
      <c r="B41777" s="112" t="s">
        <v>86012</v>
      </c>
    </row>
    <row r="41778" spans="1:2" x14ac:dyDescent="0.2">
      <c r="A41778" s="112" t="s">
        <v>86013</v>
      </c>
      <c r="B41778" s="112" t="s">
        <v>86014</v>
      </c>
    </row>
    <row r="41779" spans="1:2" x14ac:dyDescent="0.2">
      <c r="A41779" s="112" t="s">
        <v>86015</v>
      </c>
      <c r="B41779" s="112" t="s">
        <v>86016</v>
      </c>
    </row>
    <row r="41780" spans="1:2" x14ac:dyDescent="0.2">
      <c r="A41780" s="112" t="s">
        <v>86017</v>
      </c>
      <c r="B41780" s="112" t="s">
        <v>86018</v>
      </c>
    </row>
    <row r="41781" spans="1:2" x14ac:dyDescent="0.2">
      <c r="A41781" s="112" t="s">
        <v>86019</v>
      </c>
      <c r="B41781" s="112" t="s">
        <v>86020</v>
      </c>
    </row>
    <row r="41782" spans="1:2" x14ac:dyDescent="0.2">
      <c r="A41782" s="112" t="s">
        <v>86021</v>
      </c>
      <c r="B41782" s="112" t="s">
        <v>86022</v>
      </c>
    </row>
    <row r="41783" spans="1:2" x14ac:dyDescent="0.2">
      <c r="A41783" s="112" t="s">
        <v>86023</v>
      </c>
      <c r="B41783" s="112" t="s">
        <v>86024</v>
      </c>
    </row>
    <row r="41784" spans="1:2" x14ac:dyDescent="0.2">
      <c r="A41784" s="112" t="s">
        <v>86025</v>
      </c>
      <c r="B41784" s="112" t="s">
        <v>86026</v>
      </c>
    </row>
    <row r="41785" spans="1:2" x14ac:dyDescent="0.2">
      <c r="A41785" s="112" t="s">
        <v>86027</v>
      </c>
      <c r="B41785" s="112" t="s">
        <v>86028</v>
      </c>
    </row>
    <row r="41786" spans="1:2" x14ac:dyDescent="0.2">
      <c r="A41786" s="112" t="s">
        <v>86029</v>
      </c>
      <c r="B41786" s="112" t="s">
        <v>86030</v>
      </c>
    </row>
    <row r="41787" spans="1:2" x14ac:dyDescent="0.2">
      <c r="A41787" s="112" t="s">
        <v>86031</v>
      </c>
      <c r="B41787" s="112" t="s">
        <v>86032</v>
      </c>
    </row>
    <row r="41788" spans="1:2" x14ac:dyDescent="0.2">
      <c r="A41788" s="112" t="s">
        <v>86033</v>
      </c>
      <c r="B41788" s="112" t="s">
        <v>86034</v>
      </c>
    </row>
    <row r="41789" spans="1:2" x14ac:dyDescent="0.2">
      <c r="A41789" s="112" t="s">
        <v>86035</v>
      </c>
      <c r="B41789" s="112" t="s">
        <v>86036</v>
      </c>
    </row>
    <row r="41790" spans="1:2" x14ac:dyDescent="0.2">
      <c r="A41790" s="112" t="s">
        <v>86037</v>
      </c>
      <c r="B41790" s="112" t="s">
        <v>86038</v>
      </c>
    </row>
    <row r="41791" spans="1:2" x14ac:dyDescent="0.2">
      <c r="A41791" s="112" t="s">
        <v>86039</v>
      </c>
      <c r="B41791" s="112" t="s">
        <v>86040</v>
      </c>
    </row>
    <row r="41792" spans="1:2" x14ac:dyDescent="0.2">
      <c r="A41792" s="112" t="s">
        <v>86041</v>
      </c>
      <c r="B41792" s="112" t="s">
        <v>86042</v>
      </c>
    </row>
    <row r="41793" spans="1:2" x14ac:dyDescent="0.2">
      <c r="A41793" s="112" t="s">
        <v>86043</v>
      </c>
      <c r="B41793" s="112" t="s">
        <v>86044</v>
      </c>
    </row>
    <row r="41794" spans="1:2" x14ac:dyDescent="0.2">
      <c r="A41794" s="112" t="s">
        <v>86045</v>
      </c>
      <c r="B41794" s="112" t="s">
        <v>86046</v>
      </c>
    </row>
    <row r="41795" spans="1:2" x14ac:dyDescent="0.2">
      <c r="A41795" s="112" t="s">
        <v>86047</v>
      </c>
      <c r="B41795" s="112" t="s">
        <v>86048</v>
      </c>
    </row>
    <row r="41796" spans="1:2" x14ac:dyDescent="0.2">
      <c r="A41796" s="112" t="s">
        <v>86049</v>
      </c>
      <c r="B41796" s="112" t="s">
        <v>86050</v>
      </c>
    </row>
    <row r="41797" spans="1:2" x14ac:dyDescent="0.2">
      <c r="A41797" s="112" t="s">
        <v>86051</v>
      </c>
      <c r="B41797" s="112" t="s">
        <v>86052</v>
      </c>
    </row>
    <row r="41798" spans="1:2" x14ac:dyDescent="0.2">
      <c r="A41798" s="112" t="s">
        <v>86053</v>
      </c>
      <c r="B41798" s="112" t="s">
        <v>86054</v>
      </c>
    </row>
    <row r="41799" spans="1:2" x14ac:dyDescent="0.2">
      <c r="A41799" s="112" t="s">
        <v>86055</v>
      </c>
      <c r="B41799" s="112" t="s">
        <v>86056</v>
      </c>
    </row>
    <row r="41800" spans="1:2" x14ac:dyDescent="0.2">
      <c r="A41800" s="112" t="s">
        <v>86057</v>
      </c>
      <c r="B41800" s="112" t="s">
        <v>86058</v>
      </c>
    </row>
    <row r="41801" spans="1:2" x14ac:dyDescent="0.2">
      <c r="A41801" s="112" t="s">
        <v>86059</v>
      </c>
      <c r="B41801" s="112" t="s">
        <v>86060</v>
      </c>
    </row>
    <row r="41802" spans="1:2" x14ac:dyDescent="0.2">
      <c r="A41802" s="112" t="s">
        <v>86061</v>
      </c>
      <c r="B41802" s="112" t="s">
        <v>86062</v>
      </c>
    </row>
    <row r="41803" spans="1:2" x14ac:dyDescent="0.2">
      <c r="A41803" s="112" t="s">
        <v>86063</v>
      </c>
      <c r="B41803" s="112" t="s">
        <v>86064</v>
      </c>
    </row>
    <row r="41804" spans="1:2" x14ac:dyDescent="0.2">
      <c r="A41804" s="112" t="s">
        <v>86065</v>
      </c>
      <c r="B41804" s="112" t="s">
        <v>86066</v>
      </c>
    </row>
    <row r="41805" spans="1:2" x14ac:dyDescent="0.2">
      <c r="A41805" s="112" t="s">
        <v>86067</v>
      </c>
      <c r="B41805" s="112" t="s">
        <v>86068</v>
      </c>
    </row>
    <row r="41806" spans="1:2" x14ac:dyDescent="0.2">
      <c r="A41806" s="112" t="s">
        <v>86069</v>
      </c>
      <c r="B41806" s="112" t="s">
        <v>86070</v>
      </c>
    </row>
    <row r="41807" spans="1:2" x14ac:dyDescent="0.2">
      <c r="A41807" s="112" t="s">
        <v>86071</v>
      </c>
      <c r="B41807" s="112" t="s">
        <v>86072</v>
      </c>
    </row>
    <row r="41808" spans="1:2" x14ac:dyDescent="0.2">
      <c r="A41808" s="112" t="s">
        <v>86073</v>
      </c>
      <c r="B41808" s="112" t="s">
        <v>86074</v>
      </c>
    </row>
    <row r="41809" spans="1:2" x14ac:dyDescent="0.2">
      <c r="A41809" s="112" t="s">
        <v>86075</v>
      </c>
      <c r="B41809" s="112" t="s">
        <v>86076</v>
      </c>
    </row>
    <row r="41810" spans="1:2" x14ac:dyDescent="0.2">
      <c r="A41810" s="112" t="s">
        <v>86077</v>
      </c>
      <c r="B41810" s="112" t="s">
        <v>86078</v>
      </c>
    </row>
    <row r="41811" spans="1:2" x14ac:dyDescent="0.2">
      <c r="A41811" s="112" t="s">
        <v>86079</v>
      </c>
      <c r="B41811" s="112" t="s">
        <v>86080</v>
      </c>
    </row>
    <row r="41812" spans="1:2" x14ac:dyDescent="0.2">
      <c r="A41812" s="112" t="s">
        <v>86081</v>
      </c>
      <c r="B41812" s="112" t="s">
        <v>86082</v>
      </c>
    </row>
    <row r="41813" spans="1:2" x14ac:dyDescent="0.2">
      <c r="A41813" s="112" t="s">
        <v>86083</v>
      </c>
      <c r="B41813" s="112" t="s">
        <v>86084</v>
      </c>
    </row>
    <row r="41814" spans="1:2" x14ac:dyDescent="0.2">
      <c r="A41814" s="112" t="s">
        <v>86085</v>
      </c>
      <c r="B41814" s="112" t="s">
        <v>86086</v>
      </c>
    </row>
    <row r="41815" spans="1:2" x14ac:dyDescent="0.2">
      <c r="A41815" s="112" t="s">
        <v>86087</v>
      </c>
      <c r="B41815" s="112" t="s">
        <v>86088</v>
      </c>
    </row>
    <row r="41816" spans="1:2" x14ac:dyDescent="0.2">
      <c r="A41816" s="112" t="s">
        <v>86089</v>
      </c>
      <c r="B41816" s="112" t="s">
        <v>86090</v>
      </c>
    </row>
    <row r="41817" spans="1:2" x14ac:dyDescent="0.2">
      <c r="A41817" s="112" t="s">
        <v>86091</v>
      </c>
      <c r="B41817" s="112" t="s">
        <v>86092</v>
      </c>
    </row>
    <row r="41818" spans="1:2" x14ac:dyDescent="0.2">
      <c r="A41818" s="112" t="s">
        <v>86093</v>
      </c>
      <c r="B41818" s="112" t="s">
        <v>86094</v>
      </c>
    </row>
    <row r="41819" spans="1:2" x14ac:dyDescent="0.2">
      <c r="A41819" s="112" t="s">
        <v>86095</v>
      </c>
      <c r="B41819" s="112" t="s">
        <v>86096</v>
      </c>
    </row>
    <row r="41820" spans="1:2" x14ac:dyDescent="0.2">
      <c r="A41820" s="112" t="s">
        <v>86097</v>
      </c>
      <c r="B41820" s="112" t="s">
        <v>86098</v>
      </c>
    </row>
    <row r="41821" spans="1:2" x14ac:dyDescent="0.2">
      <c r="A41821" s="112" t="s">
        <v>86099</v>
      </c>
      <c r="B41821" s="112" t="s">
        <v>86100</v>
      </c>
    </row>
    <row r="41822" spans="1:2" x14ac:dyDescent="0.2">
      <c r="A41822" s="112" t="s">
        <v>86101</v>
      </c>
      <c r="B41822" s="112" t="s">
        <v>86102</v>
      </c>
    </row>
    <row r="41823" spans="1:2" x14ac:dyDescent="0.2">
      <c r="A41823" s="112" t="s">
        <v>86103</v>
      </c>
      <c r="B41823" s="112" t="s">
        <v>86104</v>
      </c>
    </row>
    <row r="41824" spans="1:2" x14ac:dyDescent="0.2">
      <c r="A41824" s="112" t="s">
        <v>86105</v>
      </c>
      <c r="B41824" s="112" t="s">
        <v>86106</v>
      </c>
    </row>
    <row r="41825" spans="1:2" x14ac:dyDescent="0.2">
      <c r="A41825" s="112" t="s">
        <v>86107</v>
      </c>
      <c r="B41825" s="112" t="s">
        <v>86108</v>
      </c>
    </row>
    <row r="41826" spans="1:2" x14ac:dyDescent="0.2">
      <c r="A41826" s="112" t="s">
        <v>86109</v>
      </c>
      <c r="B41826" s="112" t="s">
        <v>86110</v>
      </c>
    </row>
    <row r="41827" spans="1:2" x14ac:dyDescent="0.2">
      <c r="A41827" s="112" t="s">
        <v>86111</v>
      </c>
      <c r="B41827" s="112" t="s">
        <v>86112</v>
      </c>
    </row>
    <row r="41828" spans="1:2" x14ac:dyDescent="0.2">
      <c r="A41828" s="112" t="s">
        <v>86113</v>
      </c>
      <c r="B41828" s="112" t="s">
        <v>86114</v>
      </c>
    </row>
    <row r="41829" spans="1:2" x14ac:dyDescent="0.2">
      <c r="A41829" s="112" t="s">
        <v>86115</v>
      </c>
      <c r="B41829" s="112" t="s">
        <v>86116</v>
      </c>
    </row>
    <row r="41830" spans="1:2" x14ac:dyDescent="0.2">
      <c r="A41830" s="112" t="s">
        <v>86117</v>
      </c>
      <c r="B41830" s="112" t="s">
        <v>86118</v>
      </c>
    </row>
    <row r="41831" spans="1:2" x14ac:dyDescent="0.2">
      <c r="A41831" s="112" t="s">
        <v>86119</v>
      </c>
      <c r="B41831" s="112" t="s">
        <v>86120</v>
      </c>
    </row>
    <row r="41832" spans="1:2" x14ac:dyDescent="0.2">
      <c r="A41832" s="112" t="s">
        <v>86121</v>
      </c>
      <c r="B41832" s="112" t="s">
        <v>86122</v>
      </c>
    </row>
    <row r="41833" spans="1:2" x14ac:dyDescent="0.2">
      <c r="A41833" s="112" t="s">
        <v>86123</v>
      </c>
      <c r="B41833" s="112" t="s">
        <v>86124</v>
      </c>
    </row>
    <row r="41834" spans="1:2" x14ac:dyDescent="0.2">
      <c r="A41834" s="112" t="s">
        <v>86125</v>
      </c>
      <c r="B41834" s="112" t="s">
        <v>86126</v>
      </c>
    </row>
    <row r="41835" spans="1:2" x14ac:dyDescent="0.2">
      <c r="A41835" s="112" t="s">
        <v>86127</v>
      </c>
      <c r="B41835" s="112" t="s">
        <v>86128</v>
      </c>
    </row>
    <row r="41836" spans="1:2" x14ac:dyDescent="0.2">
      <c r="A41836" s="112" t="s">
        <v>86129</v>
      </c>
      <c r="B41836" s="112" t="s">
        <v>86130</v>
      </c>
    </row>
    <row r="41837" spans="1:2" x14ac:dyDescent="0.2">
      <c r="A41837" s="112" t="s">
        <v>86131</v>
      </c>
      <c r="B41837" s="112" t="s">
        <v>86132</v>
      </c>
    </row>
    <row r="41838" spans="1:2" x14ac:dyDescent="0.2">
      <c r="A41838" s="112" t="s">
        <v>86133</v>
      </c>
      <c r="B41838" s="112" t="s">
        <v>86134</v>
      </c>
    </row>
    <row r="41839" spans="1:2" x14ac:dyDescent="0.2">
      <c r="A41839" s="112" t="s">
        <v>86135</v>
      </c>
      <c r="B41839" s="112" t="s">
        <v>86136</v>
      </c>
    </row>
    <row r="41840" spans="1:2" x14ac:dyDescent="0.2">
      <c r="A41840" s="112" t="s">
        <v>86137</v>
      </c>
      <c r="B41840" s="112" t="s">
        <v>86138</v>
      </c>
    </row>
    <row r="41841" spans="1:2" x14ac:dyDescent="0.2">
      <c r="A41841" s="112" t="s">
        <v>86139</v>
      </c>
      <c r="B41841" s="112" t="s">
        <v>86140</v>
      </c>
    </row>
    <row r="41842" spans="1:2" x14ac:dyDescent="0.2">
      <c r="A41842" s="112" t="s">
        <v>86141</v>
      </c>
      <c r="B41842" s="112" t="s">
        <v>86142</v>
      </c>
    </row>
    <row r="41843" spans="1:2" x14ac:dyDescent="0.2">
      <c r="A41843" s="112" t="s">
        <v>86143</v>
      </c>
      <c r="B41843" s="112" t="s">
        <v>86144</v>
      </c>
    </row>
    <row r="41844" spans="1:2" x14ac:dyDescent="0.2">
      <c r="A41844" s="112" t="s">
        <v>86145</v>
      </c>
      <c r="B41844" s="112" t="s">
        <v>86146</v>
      </c>
    </row>
    <row r="41845" spans="1:2" x14ac:dyDescent="0.2">
      <c r="A41845" s="112" t="s">
        <v>86147</v>
      </c>
      <c r="B41845" s="112" t="s">
        <v>86148</v>
      </c>
    </row>
    <row r="41846" spans="1:2" x14ac:dyDescent="0.2">
      <c r="A41846" s="112" t="s">
        <v>86149</v>
      </c>
      <c r="B41846" s="112" t="s">
        <v>86150</v>
      </c>
    </row>
    <row r="41847" spans="1:2" x14ac:dyDescent="0.2">
      <c r="A41847" s="112" t="s">
        <v>86151</v>
      </c>
      <c r="B41847" s="112" t="s">
        <v>86152</v>
      </c>
    </row>
    <row r="41848" spans="1:2" x14ac:dyDescent="0.2">
      <c r="A41848" s="112" t="s">
        <v>86153</v>
      </c>
      <c r="B41848" s="112" t="s">
        <v>86154</v>
      </c>
    </row>
    <row r="41849" spans="1:2" x14ac:dyDescent="0.2">
      <c r="A41849" s="112" t="s">
        <v>86155</v>
      </c>
      <c r="B41849" s="112" t="s">
        <v>86156</v>
      </c>
    </row>
    <row r="41850" spans="1:2" x14ac:dyDescent="0.2">
      <c r="A41850" s="112" t="s">
        <v>86157</v>
      </c>
      <c r="B41850" s="112" t="s">
        <v>86158</v>
      </c>
    </row>
    <row r="41851" spans="1:2" x14ac:dyDescent="0.2">
      <c r="A41851" s="112" t="s">
        <v>86159</v>
      </c>
      <c r="B41851" s="112" t="s">
        <v>86160</v>
      </c>
    </row>
    <row r="41852" spans="1:2" x14ac:dyDescent="0.2">
      <c r="A41852" s="112" t="s">
        <v>86161</v>
      </c>
      <c r="B41852" s="112" t="s">
        <v>86162</v>
      </c>
    </row>
    <row r="41853" spans="1:2" x14ac:dyDescent="0.2">
      <c r="A41853" s="112" t="s">
        <v>86163</v>
      </c>
      <c r="B41853" s="112" t="s">
        <v>86164</v>
      </c>
    </row>
    <row r="41854" spans="1:2" x14ac:dyDescent="0.2">
      <c r="A41854" s="112" t="s">
        <v>86165</v>
      </c>
      <c r="B41854" s="112" t="s">
        <v>86166</v>
      </c>
    </row>
    <row r="41855" spans="1:2" x14ac:dyDescent="0.2">
      <c r="A41855" s="112" t="s">
        <v>86167</v>
      </c>
      <c r="B41855" s="112" t="s">
        <v>86168</v>
      </c>
    </row>
    <row r="41856" spans="1:2" x14ac:dyDescent="0.2">
      <c r="A41856" s="112" t="s">
        <v>86169</v>
      </c>
      <c r="B41856" s="112" t="s">
        <v>86170</v>
      </c>
    </row>
    <row r="41857" spans="1:2" x14ac:dyDescent="0.2">
      <c r="A41857" s="112" t="s">
        <v>86171</v>
      </c>
      <c r="B41857" s="112" t="s">
        <v>86172</v>
      </c>
    </row>
    <row r="41858" spans="1:2" x14ac:dyDescent="0.2">
      <c r="A41858" s="112" t="s">
        <v>86173</v>
      </c>
      <c r="B41858" s="112" t="s">
        <v>86174</v>
      </c>
    </row>
    <row r="41859" spans="1:2" x14ac:dyDescent="0.2">
      <c r="A41859" s="112" t="s">
        <v>86175</v>
      </c>
      <c r="B41859" s="112" t="s">
        <v>86176</v>
      </c>
    </row>
    <row r="41860" spans="1:2" x14ac:dyDescent="0.2">
      <c r="A41860" s="112" t="s">
        <v>86177</v>
      </c>
      <c r="B41860" s="112" t="s">
        <v>86178</v>
      </c>
    </row>
    <row r="41861" spans="1:2" x14ac:dyDescent="0.2">
      <c r="A41861" s="112" t="s">
        <v>86179</v>
      </c>
      <c r="B41861" s="112" t="s">
        <v>86180</v>
      </c>
    </row>
    <row r="41862" spans="1:2" x14ac:dyDescent="0.2">
      <c r="A41862" s="112" t="s">
        <v>86181</v>
      </c>
      <c r="B41862" s="112" t="s">
        <v>86182</v>
      </c>
    </row>
    <row r="41863" spans="1:2" x14ac:dyDescent="0.2">
      <c r="A41863" s="112" t="s">
        <v>86183</v>
      </c>
      <c r="B41863" s="112" t="s">
        <v>86184</v>
      </c>
    </row>
    <row r="41864" spans="1:2" x14ac:dyDescent="0.2">
      <c r="A41864" s="112" t="s">
        <v>86185</v>
      </c>
      <c r="B41864" s="112" t="s">
        <v>86186</v>
      </c>
    </row>
    <row r="41865" spans="1:2" x14ac:dyDescent="0.2">
      <c r="A41865" s="112" t="s">
        <v>86187</v>
      </c>
      <c r="B41865" s="112" t="s">
        <v>86188</v>
      </c>
    </row>
    <row r="41866" spans="1:2" x14ac:dyDescent="0.2">
      <c r="A41866" s="112" t="s">
        <v>86189</v>
      </c>
      <c r="B41866" s="112" t="s">
        <v>86190</v>
      </c>
    </row>
    <row r="41867" spans="1:2" x14ac:dyDescent="0.2">
      <c r="A41867" s="112" t="s">
        <v>86191</v>
      </c>
      <c r="B41867" s="112" t="s">
        <v>86192</v>
      </c>
    </row>
    <row r="41868" spans="1:2" x14ac:dyDescent="0.2">
      <c r="A41868" s="112" t="s">
        <v>86193</v>
      </c>
      <c r="B41868" s="112" t="s">
        <v>86194</v>
      </c>
    </row>
    <row r="41869" spans="1:2" x14ac:dyDescent="0.2">
      <c r="A41869" s="112" t="s">
        <v>86195</v>
      </c>
      <c r="B41869" s="112" t="s">
        <v>86196</v>
      </c>
    </row>
    <row r="41870" spans="1:2" x14ac:dyDescent="0.2">
      <c r="A41870" s="112" t="s">
        <v>86197</v>
      </c>
      <c r="B41870" s="112" t="s">
        <v>86198</v>
      </c>
    </row>
    <row r="41871" spans="1:2" x14ac:dyDescent="0.2">
      <c r="A41871" s="112" t="s">
        <v>86199</v>
      </c>
      <c r="B41871" s="112" t="s">
        <v>86200</v>
      </c>
    </row>
    <row r="41872" spans="1:2" x14ac:dyDescent="0.2">
      <c r="A41872" s="112" t="s">
        <v>86201</v>
      </c>
      <c r="B41872" s="112" t="s">
        <v>86202</v>
      </c>
    </row>
    <row r="41873" spans="1:2" x14ac:dyDescent="0.2">
      <c r="A41873" s="112" t="s">
        <v>86203</v>
      </c>
      <c r="B41873" s="112" t="s">
        <v>86204</v>
      </c>
    </row>
    <row r="41874" spans="1:2" x14ac:dyDescent="0.2">
      <c r="A41874" s="112" t="s">
        <v>86205</v>
      </c>
      <c r="B41874" s="112" t="s">
        <v>86206</v>
      </c>
    </row>
    <row r="41875" spans="1:2" x14ac:dyDescent="0.2">
      <c r="A41875" s="112" t="s">
        <v>86207</v>
      </c>
      <c r="B41875" s="112" t="s">
        <v>86208</v>
      </c>
    </row>
    <row r="41876" spans="1:2" x14ac:dyDescent="0.2">
      <c r="A41876" s="112" t="s">
        <v>86209</v>
      </c>
      <c r="B41876" s="112" t="s">
        <v>86210</v>
      </c>
    </row>
    <row r="41877" spans="1:2" x14ac:dyDescent="0.2">
      <c r="A41877" s="112" t="s">
        <v>86211</v>
      </c>
      <c r="B41877" s="112" t="s">
        <v>86212</v>
      </c>
    </row>
    <row r="41878" spans="1:2" x14ac:dyDescent="0.2">
      <c r="A41878" s="112" t="s">
        <v>86213</v>
      </c>
      <c r="B41878" s="112" t="s">
        <v>86214</v>
      </c>
    </row>
    <row r="41879" spans="1:2" x14ac:dyDescent="0.2">
      <c r="A41879" s="112" t="s">
        <v>86215</v>
      </c>
      <c r="B41879" s="112" t="s">
        <v>86216</v>
      </c>
    </row>
    <row r="41880" spans="1:2" x14ac:dyDescent="0.2">
      <c r="A41880" s="112" t="s">
        <v>86217</v>
      </c>
      <c r="B41880" s="112" t="s">
        <v>86218</v>
      </c>
    </row>
    <row r="41881" spans="1:2" x14ac:dyDescent="0.2">
      <c r="A41881" s="112" t="s">
        <v>86219</v>
      </c>
      <c r="B41881" s="112" t="s">
        <v>86220</v>
      </c>
    </row>
    <row r="41882" spans="1:2" x14ac:dyDescent="0.2">
      <c r="A41882" s="112" t="s">
        <v>86221</v>
      </c>
      <c r="B41882" s="112" t="s">
        <v>86222</v>
      </c>
    </row>
    <row r="41883" spans="1:2" x14ac:dyDescent="0.2">
      <c r="A41883" s="112" t="s">
        <v>86223</v>
      </c>
      <c r="B41883" s="112" t="s">
        <v>86224</v>
      </c>
    </row>
    <row r="41884" spans="1:2" x14ac:dyDescent="0.2">
      <c r="A41884" s="112" t="s">
        <v>86225</v>
      </c>
      <c r="B41884" s="112" t="s">
        <v>86226</v>
      </c>
    </row>
    <row r="41885" spans="1:2" x14ac:dyDescent="0.2">
      <c r="A41885" s="112" t="s">
        <v>86227</v>
      </c>
      <c r="B41885" s="112" t="s">
        <v>86228</v>
      </c>
    </row>
    <row r="41886" spans="1:2" x14ac:dyDescent="0.2">
      <c r="A41886" s="112" t="s">
        <v>86229</v>
      </c>
      <c r="B41886" s="112" t="s">
        <v>86230</v>
      </c>
    </row>
    <row r="41887" spans="1:2" x14ac:dyDescent="0.2">
      <c r="A41887" s="112" t="s">
        <v>86231</v>
      </c>
      <c r="B41887" s="112" t="s">
        <v>86232</v>
      </c>
    </row>
    <row r="41888" spans="1:2" x14ac:dyDescent="0.2">
      <c r="A41888" s="112" t="s">
        <v>86233</v>
      </c>
      <c r="B41888" s="112" t="s">
        <v>86234</v>
      </c>
    </row>
    <row r="41889" spans="1:2" x14ac:dyDescent="0.2">
      <c r="A41889" s="112" t="s">
        <v>86235</v>
      </c>
      <c r="B41889" s="112" t="s">
        <v>86236</v>
      </c>
    </row>
    <row r="41890" spans="1:2" x14ac:dyDescent="0.2">
      <c r="A41890" s="112" t="s">
        <v>86237</v>
      </c>
      <c r="B41890" s="112" t="s">
        <v>86238</v>
      </c>
    </row>
    <row r="41891" spans="1:2" x14ac:dyDescent="0.2">
      <c r="A41891" s="112" t="s">
        <v>86239</v>
      </c>
      <c r="B41891" s="112" t="s">
        <v>86240</v>
      </c>
    </row>
    <row r="41892" spans="1:2" x14ac:dyDescent="0.2">
      <c r="A41892" s="112" t="s">
        <v>86241</v>
      </c>
      <c r="B41892" s="112" t="s">
        <v>86242</v>
      </c>
    </row>
    <row r="41893" spans="1:2" x14ac:dyDescent="0.2">
      <c r="A41893" s="112" t="s">
        <v>86243</v>
      </c>
      <c r="B41893" s="112" t="s">
        <v>86244</v>
      </c>
    </row>
    <row r="41894" spans="1:2" x14ac:dyDescent="0.2">
      <c r="A41894" s="112" t="s">
        <v>86245</v>
      </c>
      <c r="B41894" s="112" t="s">
        <v>86246</v>
      </c>
    </row>
    <row r="41895" spans="1:2" x14ac:dyDescent="0.2">
      <c r="A41895" s="112" t="s">
        <v>86247</v>
      </c>
      <c r="B41895" s="112" t="s">
        <v>86248</v>
      </c>
    </row>
    <row r="41896" spans="1:2" x14ac:dyDescent="0.2">
      <c r="A41896" s="112" t="s">
        <v>86249</v>
      </c>
      <c r="B41896" s="112" t="s">
        <v>86250</v>
      </c>
    </row>
    <row r="41897" spans="1:2" x14ac:dyDescent="0.2">
      <c r="A41897" s="112" t="s">
        <v>86251</v>
      </c>
      <c r="B41897" s="112" t="s">
        <v>86252</v>
      </c>
    </row>
    <row r="41898" spans="1:2" x14ac:dyDescent="0.2">
      <c r="A41898" s="112" t="s">
        <v>86253</v>
      </c>
      <c r="B41898" s="112" t="s">
        <v>86254</v>
      </c>
    </row>
    <row r="41899" spans="1:2" x14ac:dyDescent="0.2">
      <c r="A41899" s="112" t="s">
        <v>86255</v>
      </c>
      <c r="B41899" s="112" t="s">
        <v>86256</v>
      </c>
    </row>
    <row r="41900" spans="1:2" x14ac:dyDescent="0.2">
      <c r="A41900" s="112" t="s">
        <v>86257</v>
      </c>
      <c r="B41900" s="112" t="s">
        <v>86258</v>
      </c>
    </row>
    <row r="41901" spans="1:2" x14ac:dyDescent="0.2">
      <c r="A41901" s="112" t="s">
        <v>86259</v>
      </c>
      <c r="B41901" s="112" t="s">
        <v>86260</v>
      </c>
    </row>
    <row r="41902" spans="1:2" x14ac:dyDescent="0.2">
      <c r="A41902" s="112" t="s">
        <v>86261</v>
      </c>
      <c r="B41902" s="112" t="s">
        <v>86262</v>
      </c>
    </row>
    <row r="41903" spans="1:2" x14ac:dyDescent="0.2">
      <c r="A41903" s="112" t="s">
        <v>86263</v>
      </c>
      <c r="B41903" s="112" t="s">
        <v>86264</v>
      </c>
    </row>
    <row r="41904" spans="1:2" x14ac:dyDescent="0.2">
      <c r="A41904" s="112" t="s">
        <v>86265</v>
      </c>
      <c r="B41904" s="112" t="s">
        <v>86266</v>
      </c>
    </row>
    <row r="41905" spans="1:2" x14ac:dyDescent="0.2">
      <c r="A41905" s="112" t="s">
        <v>86267</v>
      </c>
      <c r="B41905" s="112" t="s">
        <v>86268</v>
      </c>
    </row>
    <row r="41906" spans="1:2" x14ac:dyDescent="0.2">
      <c r="A41906" s="112" t="s">
        <v>86269</v>
      </c>
      <c r="B41906" s="112" t="s">
        <v>86270</v>
      </c>
    </row>
    <row r="41907" spans="1:2" x14ac:dyDescent="0.2">
      <c r="A41907" s="112" t="s">
        <v>86271</v>
      </c>
      <c r="B41907" s="112" t="s">
        <v>86272</v>
      </c>
    </row>
    <row r="41908" spans="1:2" x14ac:dyDescent="0.2">
      <c r="A41908" s="112" t="s">
        <v>86273</v>
      </c>
      <c r="B41908" s="112" t="s">
        <v>86274</v>
      </c>
    </row>
    <row r="41909" spans="1:2" x14ac:dyDescent="0.2">
      <c r="A41909" s="112" t="s">
        <v>86275</v>
      </c>
      <c r="B41909" s="112" t="s">
        <v>86276</v>
      </c>
    </row>
    <row r="41910" spans="1:2" x14ac:dyDescent="0.2">
      <c r="A41910" s="112" t="s">
        <v>86277</v>
      </c>
      <c r="B41910" s="112" t="s">
        <v>86278</v>
      </c>
    </row>
    <row r="41911" spans="1:2" x14ac:dyDescent="0.2">
      <c r="A41911" s="112" t="s">
        <v>86279</v>
      </c>
      <c r="B41911" s="112" t="s">
        <v>86280</v>
      </c>
    </row>
    <row r="41912" spans="1:2" x14ac:dyDescent="0.2">
      <c r="A41912" s="112" t="s">
        <v>86281</v>
      </c>
      <c r="B41912" s="112" t="s">
        <v>86282</v>
      </c>
    </row>
    <row r="41913" spans="1:2" x14ac:dyDescent="0.2">
      <c r="A41913" s="112" t="s">
        <v>86283</v>
      </c>
      <c r="B41913" s="112" t="s">
        <v>86284</v>
      </c>
    </row>
    <row r="41914" spans="1:2" x14ac:dyDescent="0.2">
      <c r="A41914" s="112" t="s">
        <v>86285</v>
      </c>
      <c r="B41914" s="112" t="s">
        <v>86286</v>
      </c>
    </row>
    <row r="41915" spans="1:2" x14ac:dyDescent="0.2">
      <c r="A41915" s="112" t="s">
        <v>86287</v>
      </c>
      <c r="B41915" s="112" t="s">
        <v>86288</v>
      </c>
    </row>
    <row r="41916" spans="1:2" x14ac:dyDescent="0.2">
      <c r="A41916" s="112" t="s">
        <v>86289</v>
      </c>
      <c r="B41916" s="112" t="s">
        <v>86290</v>
      </c>
    </row>
    <row r="41917" spans="1:2" x14ac:dyDescent="0.2">
      <c r="A41917" s="112" t="s">
        <v>86291</v>
      </c>
      <c r="B41917" s="112" t="s">
        <v>86292</v>
      </c>
    </row>
    <row r="41918" spans="1:2" x14ac:dyDescent="0.2">
      <c r="A41918" s="112" t="s">
        <v>86293</v>
      </c>
      <c r="B41918" s="112" t="s">
        <v>86294</v>
      </c>
    </row>
    <row r="41919" spans="1:2" x14ac:dyDescent="0.2">
      <c r="A41919" s="112" t="s">
        <v>86295</v>
      </c>
      <c r="B41919" s="112" t="s">
        <v>86296</v>
      </c>
    </row>
    <row r="41920" spans="1:2" x14ac:dyDescent="0.2">
      <c r="A41920" s="112" t="s">
        <v>86297</v>
      </c>
      <c r="B41920" s="112" t="s">
        <v>86298</v>
      </c>
    </row>
    <row r="41921" spans="1:2" x14ac:dyDescent="0.2">
      <c r="A41921" s="112" t="s">
        <v>86299</v>
      </c>
      <c r="B41921" s="112" t="s">
        <v>86300</v>
      </c>
    </row>
    <row r="41922" spans="1:2" x14ac:dyDescent="0.2">
      <c r="A41922" s="112" t="s">
        <v>86301</v>
      </c>
      <c r="B41922" s="112" t="s">
        <v>86302</v>
      </c>
    </row>
    <row r="41923" spans="1:2" x14ac:dyDescent="0.2">
      <c r="A41923" s="112" t="s">
        <v>86303</v>
      </c>
      <c r="B41923" s="112" t="s">
        <v>86304</v>
      </c>
    </row>
    <row r="41924" spans="1:2" x14ac:dyDescent="0.2">
      <c r="A41924" s="112" t="s">
        <v>86305</v>
      </c>
      <c r="B41924" s="112" t="s">
        <v>86306</v>
      </c>
    </row>
    <row r="41925" spans="1:2" x14ac:dyDescent="0.2">
      <c r="A41925" s="112" t="s">
        <v>86307</v>
      </c>
      <c r="B41925" s="112" t="s">
        <v>86308</v>
      </c>
    </row>
    <row r="41926" spans="1:2" x14ac:dyDescent="0.2">
      <c r="A41926" s="112" t="s">
        <v>86309</v>
      </c>
      <c r="B41926" s="112" t="s">
        <v>86310</v>
      </c>
    </row>
    <row r="41927" spans="1:2" x14ac:dyDescent="0.2">
      <c r="A41927" s="112" t="s">
        <v>86311</v>
      </c>
      <c r="B41927" s="112" t="s">
        <v>86312</v>
      </c>
    </row>
    <row r="41928" spans="1:2" x14ac:dyDescent="0.2">
      <c r="A41928" s="112" t="s">
        <v>86313</v>
      </c>
      <c r="B41928" s="112" t="s">
        <v>86314</v>
      </c>
    </row>
    <row r="41929" spans="1:2" x14ac:dyDescent="0.2">
      <c r="A41929" s="112" t="s">
        <v>86315</v>
      </c>
      <c r="B41929" s="112" t="s">
        <v>86316</v>
      </c>
    </row>
    <row r="41930" spans="1:2" x14ac:dyDescent="0.2">
      <c r="A41930" s="112" t="s">
        <v>86317</v>
      </c>
      <c r="B41930" s="112" t="s">
        <v>86318</v>
      </c>
    </row>
    <row r="41931" spans="1:2" x14ac:dyDescent="0.2">
      <c r="A41931" s="112" t="s">
        <v>86319</v>
      </c>
      <c r="B41931" s="112" t="s">
        <v>86320</v>
      </c>
    </row>
    <row r="41932" spans="1:2" x14ac:dyDescent="0.2">
      <c r="A41932" s="112" t="s">
        <v>86321</v>
      </c>
      <c r="B41932" s="112" t="s">
        <v>86322</v>
      </c>
    </row>
    <row r="41933" spans="1:2" x14ac:dyDescent="0.2">
      <c r="A41933" s="112" t="s">
        <v>86323</v>
      </c>
      <c r="B41933" s="112" t="s">
        <v>86324</v>
      </c>
    </row>
    <row r="41934" spans="1:2" x14ac:dyDescent="0.2">
      <c r="A41934" s="112" t="s">
        <v>86325</v>
      </c>
      <c r="B41934" s="112" t="s">
        <v>86326</v>
      </c>
    </row>
    <row r="41935" spans="1:2" x14ac:dyDescent="0.2">
      <c r="A41935" s="112" t="s">
        <v>86327</v>
      </c>
      <c r="B41935" s="112" t="s">
        <v>86328</v>
      </c>
    </row>
    <row r="41936" spans="1:2" x14ac:dyDescent="0.2">
      <c r="A41936" s="112" t="s">
        <v>86329</v>
      </c>
      <c r="B41936" s="112" t="s">
        <v>86330</v>
      </c>
    </row>
    <row r="41937" spans="1:2" x14ac:dyDescent="0.2">
      <c r="A41937" s="112" t="s">
        <v>86331</v>
      </c>
      <c r="B41937" s="112" t="s">
        <v>86332</v>
      </c>
    </row>
    <row r="41938" spans="1:2" x14ac:dyDescent="0.2">
      <c r="A41938" s="112" t="s">
        <v>86333</v>
      </c>
      <c r="B41938" s="112" t="s">
        <v>86334</v>
      </c>
    </row>
    <row r="41939" spans="1:2" x14ac:dyDescent="0.2">
      <c r="A41939" s="112" t="s">
        <v>86335</v>
      </c>
      <c r="B41939" s="112" t="s">
        <v>86336</v>
      </c>
    </row>
    <row r="41940" spans="1:2" x14ac:dyDescent="0.2">
      <c r="A41940" s="112" t="s">
        <v>86337</v>
      </c>
      <c r="B41940" s="112" t="s">
        <v>86338</v>
      </c>
    </row>
    <row r="41941" spans="1:2" x14ac:dyDescent="0.2">
      <c r="A41941" s="112" t="s">
        <v>86339</v>
      </c>
      <c r="B41941" s="112" t="s">
        <v>86340</v>
      </c>
    </row>
    <row r="41942" spans="1:2" x14ac:dyDescent="0.2">
      <c r="A41942" s="112" t="s">
        <v>86341</v>
      </c>
      <c r="B41942" s="112" t="s">
        <v>86342</v>
      </c>
    </row>
    <row r="41943" spans="1:2" x14ac:dyDescent="0.2">
      <c r="A41943" s="112" t="s">
        <v>86343</v>
      </c>
      <c r="B41943" s="112" t="s">
        <v>86344</v>
      </c>
    </row>
    <row r="41944" spans="1:2" x14ac:dyDescent="0.2">
      <c r="A41944" s="112" t="s">
        <v>86345</v>
      </c>
      <c r="B41944" s="112" t="s">
        <v>86346</v>
      </c>
    </row>
    <row r="41945" spans="1:2" x14ac:dyDescent="0.2">
      <c r="A41945" s="112" t="s">
        <v>86347</v>
      </c>
      <c r="B41945" s="112" t="s">
        <v>86348</v>
      </c>
    </row>
    <row r="41946" spans="1:2" x14ac:dyDescent="0.2">
      <c r="A41946" s="112" t="s">
        <v>86349</v>
      </c>
      <c r="B41946" s="112" t="s">
        <v>86350</v>
      </c>
    </row>
    <row r="41947" spans="1:2" x14ac:dyDescent="0.2">
      <c r="A41947" s="112" t="s">
        <v>86351</v>
      </c>
      <c r="B41947" s="112" t="s">
        <v>86352</v>
      </c>
    </row>
    <row r="41948" spans="1:2" x14ac:dyDescent="0.2">
      <c r="A41948" s="112" t="s">
        <v>86353</v>
      </c>
      <c r="B41948" s="112" t="s">
        <v>86354</v>
      </c>
    </row>
    <row r="41949" spans="1:2" x14ac:dyDescent="0.2">
      <c r="A41949" s="112" t="s">
        <v>86355</v>
      </c>
      <c r="B41949" s="112" t="s">
        <v>86356</v>
      </c>
    </row>
    <row r="41950" spans="1:2" x14ac:dyDescent="0.2">
      <c r="A41950" s="112" t="s">
        <v>86357</v>
      </c>
      <c r="B41950" s="112" t="s">
        <v>86358</v>
      </c>
    </row>
    <row r="41951" spans="1:2" x14ac:dyDescent="0.2">
      <c r="A41951" s="112" t="s">
        <v>86359</v>
      </c>
      <c r="B41951" s="112" t="s">
        <v>86360</v>
      </c>
    </row>
    <row r="41952" spans="1:2" x14ac:dyDescent="0.2">
      <c r="A41952" s="112" t="s">
        <v>86361</v>
      </c>
      <c r="B41952" s="112" t="s">
        <v>86362</v>
      </c>
    </row>
    <row r="41953" spans="1:2" x14ac:dyDescent="0.2">
      <c r="A41953" s="112" t="s">
        <v>86363</v>
      </c>
      <c r="B41953" s="112" t="s">
        <v>86364</v>
      </c>
    </row>
    <row r="41954" spans="1:2" x14ac:dyDescent="0.2">
      <c r="A41954" s="112" t="s">
        <v>86365</v>
      </c>
      <c r="B41954" s="112" t="s">
        <v>86366</v>
      </c>
    </row>
    <row r="41955" spans="1:2" x14ac:dyDescent="0.2">
      <c r="A41955" s="112" t="s">
        <v>86367</v>
      </c>
      <c r="B41955" s="112" t="s">
        <v>86368</v>
      </c>
    </row>
    <row r="41956" spans="1:2" x14ac:dyDescent="0.2">
      <c r="A41956" s="112" t="s">
        <v>86369</v>
      </c>
      <c r="B41956" s="112" t="s">
        <v>86370</v>
      </c>
    </row>
    <row r="41957" spans="1:2" x14ac:dyDescent="0.2">
      <c r="A41957" s="112" t="s">
        <v>86371</v>
      </c>
      <c r="B41957" s="112" t="s">
        <v>86372</v>
      </c>
    </row>
    <row r="41958" spans="1:2" x14ac:dyDescent="0.2">
      <c r="A41958" s="112" t="s">
        <v>86373</v>
      </c>
      <c r="B41958" s="112" t="s">
        <v>86374</v>
      </c>
    </row>
    <row r="41959" spans="1:2" x14ac:dyDescent="0.2">
      <c r="A41959" s="112" t="s">
        <v>86375</v>
      </c>
      <c r="B41959" s="112" t="s">
        <v>86376</v>
      </c>
    </row>
    <row r="41960" spans="1:2" x14ac:dyDescent="0.2">
      <c r="A41960" s="112" t="s">
        <v>86377</v>
      </c>
      <c r="B41960" s="112" t="s">
        <v>86378</v>
      </c>
    </row>
    <row r="41961" spans="1:2" x14ac:dyDescent="0.2">
      <c r="A41961" s="112" t="s">
        <v>86379</v>
      </c>
      <c r="B41961" s="112" t="s">
        <v>86380</v>
      </c>
    </row>
    <row r="41962" spans="1:2" x14ac:dyDescent="0.2">
      <c r="A41962" s="112" t="s">
        <v>86381</v>
      </c>
      <c r="B41962" s="112" t="s">
        <v>86382</v>
      </c>
    </row>
    <row r="41963" spans="1:2" x14ac:dyDescent="0.2">
      <c r="A41963" s="112" t="s">
        <v>86383</v>
      </c>
      <c r="B41963" s="112" t="s">
        <v>86384</v>
      </c>
    </row>
    <row r="41964" spans="1:2" x14ac:dyDescent="0.2">
      <c r="A41964" s="112" t="s">
        <v>86385</v>
      </c>
      <c r="B41964" s="112" t="s">
        <v>86386</v>
      </c>
    </row>
    <row r="41965" spans="1:2" x14ac:dyDescent="0.2">
      <c r="A41965" s="112" t="s">
        <v>86387</v>
      </c>
      <c r="B41965" s="112" t="s">
        <v>86388</v>
      </c>
    </row>
    <row r="41966" spans="1:2" x14ac:dyDescent="0.2">
      <c r="A41966" s="112" t="s">
        <v>86389</v>
      </c>
      <c r="B41966" s="112" t="s">
        <v>86390</v>
      </c>
    </row>
    <row r="41967" spans="1:2" x14ac:dyDescent="0.2">
      <c r="A41967" s="112" t="s">
        <v>86391</v>
      </c>
      <c r="B41967" s="112" t="s">
        <v>86392</v>
      </c>
    </row>
    <row r="41968" spans="1:2" x14ac:dyDescent="0.2">
      <c r="A41968" s="112" t="s">
        <v>86393</v>
      </c>
      <c r="B41968" s="112" t="s">
        <v>86394</v>
      </c>
    </row>
    <row r="41969" spans="1:2" x14ac:dyDescent="0.2">
      <c r="A41969" s="112" t="s">
        <v>86395</v>
      </c>
      <c r="B41969" s="112" t="s">
        <v>86396</v>
      </c>
    </row>
    <row r="41970" spans="1:2" x14ac:dyDescent="0.2">
      <c r="A41970" s="112" t="s">
        <v>86397</v>
      </c>
      <c r="B41970" s="112" t="s">
        <v>86398</v>
      </c>
    </row>
    <row r="41971" spans="1:2" x14ac:dyDescent="0.2">
      <c r="A41971" s="112" t="s">
        <v>86399</v>
      </c>
      <c r="B41971" s="112" t="s">
        <v>86400</v>
      </c>
    </row>
    <row r="41972" spans="1:2" x14ac:dyDescent="0.2">
      <c r="A41972" s="112" t="s">
        <v>86401</v>
      </c>
      <c r="B41972" s="112" t="s">
        <v>86402</v>
      </c>
    </row>
    <row r="41973" spans="1:2" x14ac:dyDescent="0.2">
      <c r="A41973" s="112" t="s">
        <v>86403</v>
      </c>
      <c r="B41973" s="112" t="s">
        <v>86404</v>
      </c>
    </row>
    <row r="41974" spans="1:2" x14ac:dyDescent="0.2">
      <c r="A41974" s="112" t="s">
        <v>86405</v>
      </c>
      <c r="B41974" s="112" t="s">
        <v>86406</v>
      </c>
    </row>
    <row r="41975" spans="1:2" x14ac:dyDescent="0.2">
      <c r="A41975" s="112" t="s">
        <v>86407</v>
      </c>
      <c r="B41975" s="112" t="s">
        <v>86408</v>
      </c>
    </row>
    <row r="41976" spans="1:2" x14ac:dyDescent="0.2">
      <c r="A41976" s="112" t="s">
        <v>86409</v>
      </c>
      <c r="B41976" s="112" t="s">
        <v>86410</v>
      </c>
    </row>
    <row r="41977" spans="1:2" x14ac:dyDescent="0.2">
      <c r="A41977" s="112" t="s">
        <v>86411</v>
      </c>
      <c r="B41977" s="112" t="s">
        <v>86412</v>
      </c>
    </row>
    <row r="41978" spans="1:2" x14ac:dyDescent="0.2">
      <c r="A41978" s="112" t="s">
        <v>86413</v>
      </c>
      <c r="B41978" s="112" t="s">
        <v>86414</v>
      </c>
    </row>
    <row r="41979" spans="1:2" x14ac:dyDescent="0.2">
      <c r="A41979" s="112" t="s">
        <v>86415</v>
      </c>
      <c r="B41979" s="112" t="s">
        <v>86416</v>
      </c>
    </row>
    <row r="41980" spans="1:2" x14ac:dyDescent="0.2">
      <c r="A41980" s="112" t="s">
        <v>86417</v>
      </c>
      <c r="B41980" s="112" t="s">
        <v>86418</v>
      </c>
    </row>
    <row r="41981" spans="1:2" x14ac:dyDescent="0.2">
      <c r="A41981" s="112" t="s">
        <v>86419</v>
      </c>
      <c r="B41981" s="112" t="s">
        <v>86420</v>
      </c>
    </row>
    <row r="41982" spans="1:2" x14ac:dyDescent="0.2">
      <c r="A41982" s="112" t="s">
        <v>86421</v>
      </c>
      <c r="B41982" s="112" t="s">
        <v>86422</v>
      </c>
    </row>
    <row r="41983" spans="1:2" x14ac:dyDescent="0.2">
      <c r="A41983" s="112" t="s">
        <v>86423</v>
      </c>
      <c r="B41983" s="112" t="s">
        <v>86424</v>
      </c>
    </row>
    <row r="41984" spans="1:2" x14ac:dyDescent="0.2">
      <c r="A41984" s="112" t="s">
        <v>86425</v>
      </c>
      <c r="B41984" s="112" t="s">
        <v>86426</v>
      </c>
    </row>
    <row r="41985" spans="1:2" x14ac:dyDescent="0.2">
      <c r="A41985" s="112" t="s">
        <v>86427</v>
      </c>
      <c r="B41985" s="112" t="s">
        <v>86428</v>
      </c>
    </row>
    <row r="41986" spans="1:2" x14ac:dyDescent="0.2">
      <c r="A41986" s="112" t="s">
        <v>86429</v>
      </c>
      <c r="B41986" s="112" t="s">
        <v>86430</v>
      </c>
    </row>
    <row r="41987" spans="1:2" x14ac:dyDescent="0.2">
      <c r="A41987" s="112" t="s">
        <v>86431</v>
      </c>
      <c r="B41987" s="112" t="s">
        <v>86432</v>
      </c>
    </row>
    <row r="41988" spans="1:2" x14ac:dyDescent="0.2">
      <c r="A41988" s="112" t="s">
        <v>86433</v>
      </c>
      <c r="B41988" s="112" t="s">
        <v>86434</v>
      </c>
    </row>
    <row r="41989" spans="1:2" x14ac:dyDescent="0.2">
      <c r="A41989" s="112" t="s">
        <v>86435</v>
      </c>
      <c r="B41989" s="112" t="s">
        <v>86436</v>
      </c>
    </row>
    <row r="41990" spans="1:2" x14ac:dyDescent="0.2">
      <c r="A41990" s="112" t="s">
        <v>86437</v>
      </c>
      <c r="B41990" s="112" t="s">
        <v>86438</v>
      </c>
    </row>
    <row r="41991" spans="1:2" x14ac:dyDescent="0.2">
      <c r="A41991" s="112" t="s">
        <v>86439</v>
      </c>
      <c r="B41991" s="112" t="s">
        <v>86440</v>
      </c>
    </row>
    <row r="41992" spans="1:2" x14ac:dyDescent="0.2">
      <c r="A41992" s="112" t="s">
        <v>86441</v>
      </c>
      <c r="B41992" s="112" t="s">
        <v>86442</v>
      </c>
    </row>
    <row r="41993" spans="1:2" x14ac:dyDescent="0.2">
      <c r="A41993" s="112" t="s">
        <v>86443</v>
      </c>
      <c r="B41993" s="112" t="s">
        <v>86444</v>
      </c>
    </row>
    <row r="41994" spans="1:2" x14ac:dyDescent="0.2">
      <c r="A41994" s="112" t="s">
        <v>86445</v>
      </c>
      <c r="B41994" s="112" t="s">
        <v>86446</v>
      </c>
    </row>
    <row r="41995" spans="1:2" x14ac:dyDescent="0.2">
      <c r="A41995" s="112" t="s">
        <v>86447</v>
      </c>
      <c r="B41995" s="112" t="s">
        <v>86448</v>
      </c>
    </row>
    <row r="41996" spans="1:2" x14ac:dyDescent="0.2">
      <c r="A41996" s="112" t="s">
        <v>86449</v>
      </c>
      <c r="B41996" s="112" t="s">
        <v>86450</v>
      </c>
    </row>
    <row r="41997" spans="1:2" x14ac:dyDescent="0.2">
      <c r="A41997" s="112" t="s">
        <v>86451</v>
      </c>
      <c r="B41997" s="112" t="s">
        <v>86452</v>
      </c>
    </row>
    <row r="41998" spans="1:2" x14ac:dyDescent="0.2">
      <c r="A41998" s="112" t="s">
        <v>86453</v>
      </c>
      <c r="B41998" s="112" t="s">
        <v>86454</v>
      </c>
    </row>
    <row r="41999" spans="1:2" x14ac:dyDescent="0.2">
      <c r="A41999" s="112" t="s">
        <v>86455</v>
      </c>
      <c r="B41999" s="112" t="s">
        <v>86456</v>
      </c>
    </row>
    <row r="42000" spans="1:2" x14ac:dyDescent="0.2">
      <c r="A42000" s="112" t="s">
        <v>86457</v>
      </c>
      <c r="B42000" s="112" t="s">
        <v>86458</v>
      </c>
    </row>
    <row r="42001" spans="1:2" x14ac:dyDescent="0.2">
      <c r="A42001" s="112" t="s">
        <v>86459</v>
      </c>
      <c r="B42001" s="112" t="s">
        <v>86460</v>
      </c>
    </row>
    <row r="42002" spans="1:2" x14ac:dyDescent="0.2">
      <c r="A42002" s="112" t="s">
        <v>86461</v>
      </c>
      <c r="B42002" s="112" t="s">
        <v>86462</v>
      </c>
    </row>
    <row r="42003" spans="1:2" x14ac:dyDescent="0.2">
      <c r="A42003" s="112" t="s">
        <v>86463</v>
      </c>
      <c r="B42003" s="112" t="s">
        <v>86464</v>
      </c>
    </row>
    <row r="42004" spans="1:2" x14ac:dyDescent="0.2">
      <c r="A42004" s="112" t="s">
        <v>86465</v>
      </c>
      <c r="B42004" s="112" t="s">
        <v>86466</v>
      </c>
    </row>
    <row r="42005" spans="1:2" x14ac:dyDescent="0.2">
      <c r="A42005" s="112" t="s">
        <v>86467</v>
      </c>
      <c r="B42005" s="112" t="s">
        <v>86468</v>
      </c>
    </row>
    <row r="42006" spans="1:2" x14ac:dyDescent="0.2">
      <c r="A42006" s="112" t="s">
        <v>86469</v>
      </c>
      <c r="B42006" s="112" t="s">
        <v>86470</v>
      </c>
    </row>
    <row r="42007" spans="1:2" x14ac:dyDescent="0.2">
      <c r="A42007" s="112" t="s">
        <v>86471</v>
      </c>
      <c r="B42007" s="112" t="s">
        <v>86472</v>
      </c>
    </row>
    <row r="42008" spans="1:2" x14ac:dyDescent="0.2">
      <c r="A42008" s="112" t="s">
        <v>86473</v>
      </c>
      <c r="B42008" s="112" t="s">
        <v>86474</v>
      </c>
    </row>
    <row r="42009" spans="1:2" x14ac:dyDescent="0.2">
      <c r="A42009" s="112" t="s">
        <v>86475</v>
      </c>
      <c r="B42009" s="112" t="s">
        <v>86476</v>
      </c>
    </row>
    <row r="42010" spans="1:2" x14ac:dyDescent="0.2">
      <c r="A42010" s="112" t="s">
        <v>86477</v>
      </c>
      <c r="B42010" s="112" t="s">
        <v>86478</v>
      </c>
    </row>
    <row r="42011" spans="1:2" x14ac:dyDescent="0.2">
      <c r="A42011" s="112" t="s">
        <v>86479</v>
      </c>
      <c r="B42011" s="112" t="s">
        <v>86480</v>
      </c>
    </row>
    <row r="42012" spans="1:2" x14ac:dyDescent="0.2">
      <c r="A42012" s="112" t="s">
        <v>86481</v>
      </c>
      <c r="B42012" s="112" t="s">
        <v>86482</v>
      </c>
    </row>
    <row r="42013" spans="1:2" x14ac:dyDescent="0.2">
      <c r="A42013" s="112" t="s">
        <v>86483</v>
      </c>
      <c r="B42013" s="112" t="s">
        <v>86484</v>
      </c>
    </row>
    <row r="42014" spans="1:2" x14ac:dyDescent="0.2">
      <c r="A42014" s="112" t="s">
        <v>86485</v>
      </c>
      <c r="B42014" s="112" t="s">
        <v>86486</v>
      </c>
    </row>
    <row r="42015" spans="1:2" x14ac:dyDescent="0.2">
      <c r="A42015" s="112" t="s">
        <v>86487</v>
      </c>
      <c r="B42015" s="112" t="s">
        <v>86488</v>
      </c>
    </row>
    <row r="42016" spans="1:2" x14ac:dyDescent="0.2">
      <c r="A42016" s="112" t="s">
        <v>86489</v>
      </c>
      <c r="B42016" s="112" t="s">
        <v>86490</v>
      </c>
    </row>
    <row r="42017" spans="1:2" x14ac:dyDescent="0.2">
      <c r="A42017" s="112" t="s">
        <v>86491</v>
      </c>
      <c r="B42017" s="112" t="s">
        <v>86492</v>
      </c>
    </row>
    <row r="42018" spans="1:2" x14ac:dyDescent="0.2">
      <c r="A42018" s="112" t="s">
        <v>86493</v>
      </c>
      <c r="B42018" s="112" t="s">
        <v>86494</v>
      </c>
    </row>
    <row r="42019" spans="1:2" x14ac:dyDescent="0.2">
      <c r="A42019" s="112" t="s">
        <v>86495</v>
      </c>
      <c r="B42019" s="112" t="s">
        <v>86496</v>
      </c>
    </row>
    <row r="42020" spans="1:2" x14ac:dyDescent="0.2">
      <c r="A42020" s="112" t="s">
        <v>86497</v>
      </c>
      <c r="B42020" s="112" t="s">
        <v>86498</v>
      </c>
    </row>
    <row r="42021" spans="1:2" x14ac:dyDescent="0.2">
      <c r="A42021" s="112" t="s">
        <v>86499</v>
      </c>
      <c r="B42021" s="112" t="s">
        <v>86500</v>
      </c>
    </row>
    <row r="42022" spans="1:2" x14ac:dyDescent="0.2">
      <c r="A42022" s="112" t="s">
        <v>86501</v>
      </c>
      <c r="B42022" s="112" t="s">
        <v>86502</v>
      </c>
    </row>
    <row r="42023" spans="1:2" x14ac:dyDescent="0.2">
      <c r="A42023" s="112" t="s">
        <v>86503</v>
      </c>
      <c r="B42023" s="112" t="s">
        <v>86504</v>
      </c>
    </row>
    <row r="42024" spans="1:2" x14ac:dyDescent="0.2">
      <c r="A42024" s="112" t="s">
        <v>86505</v>
      </c>
      <c r="B42024" s="112" t="s">
        <v>86506</v>
      </c>
    </row>
    <row r="42025" spans="1:2" x14ac:dyDescent="0.2">
      <c r="A42025" s="112" t="s">
        <v>86507</v>
      </c>
      <c r="B42025" s="112" t="s">
        <v>86508</v>
      </c>
    </row>
    <row r="42026" spans="1:2" x14ac:dyDescent="0.2">
      <c r="A42026" s="112" t="s">
        <v>86509</v>
      </c>
      <c r="B42026" s="112" t="s">
        <v>86510</v>
      </c>
    </row>
    <row r="42027" spans="1:2" x14ac:dyDescent="0.2">
      <c r="A42027" s="112" t="s">
        <v>86511</v>
      </c>
      <c r="B42027" s="112" t="s">
        <v>86512</v>
      </c>
    </row>
    <row r="42028" spans="1:2" x14ac:dyDescent="0.2">
      <c r="A42028" s="112" t="s">
        <v>86513</v>
      </c>
      <c r="B42028" s="112" t="s">
        <v>86514</v>
      </c>
    </row>
    <row r="42029" spans="1:2" x14ac:dyDescent="0.2">
      <c r="A42029" s="112" t="s">
        <v>86515</v>
      </c>
      <c r="B42029" s="112" t="s">
        <v>86516</v>
      </c>
    </row>
    <row r="42030" spans="1:2" x14ac:dyDescent="0.2">
      <c r="A42030" s="112" t="s">
        <v>86517</v>
      </c>
      <c r="B42030" s="112" t="s">
        <v>86518</v>
      </c>
    </row>
    <row r="42031" spans="1:2" x14ac:dyDescent="0.2">
      <c r="A42031" s="112" t="s">
        <v>86519</v>
      </c>
      <c r="B42031" s="112" t="s">
        <v>86520</v>
      </c>
    </row>
    <row r="42032" spans="1:2" x14ac:dyDescent="0.2">
      <c r="A42032" s="112" t="s">
        <v>86521</v>
      </c>
      <c r="B42032" s="112" t="s">
        <v>86522</v>
      </c>
    </row>
    <row r="42033" spans="1:2" x14ac:dyDescent="0.2">
      <c r="A42033" s="112" t="s">
        <v>86523</v>
      </c>
      <c r="B42033" s="112" t="s">
        <v>86524</v>
      </c>
    </row>
    <row r="42034" spans="1:2" x14ac:dyDescent="0.2">
      <c r="A42034" s="112" t="s">
        <v>86525</v>
      </c>
      <c r="B42034" s="112" t="s">
        <v>86526</v>
      </c>
    </row>
    <row r="42035" spans="1:2" x14ac:dyDescent="0.2">
      <c r="A42035" s="112" t="s">
        <v>86527</v>
      </c>
      <c r="B42035" s="112" t="s">
        <v>86528</v>
      </c>
    </row>
    <row r="42036" spans="1:2" x14ac:dyDescent="0.2">
      <c r="A42036" s="112" t="s">
        <v>86529</v>
      </c>
      <c r="B42036" s="112" t="s">
        <v>86530</v>
      </c>
    </row>
    <row r="42037" spans="1:2" x14ac:dyDescent="0.2">
      <c r="A42037" s="112" t="s">
        <v>86531</v>
      </c>
      <c r="B42037" s="112" t="s">
        <v>86532</v>
      </c>
    </row>
    <row r="42038" spans="1:2" x14ac:dyDescent="0.2">
      <c r="A42038" s="112" t="s">
        <v>86533</v>
      </c>
      <c r="B42038" s="112" t="s">
        <v>86534</v>
      </c>
    </row>
    <row r="42039" spans="1:2" x14ac:dyDescent="0.2">
      <c r="A42039" s="112" t="s">
        <v>86535</v>
      </c>
      <c r="B42039" s="112" t="s">
        <v>86536</v>
      </c>
    </row>
    <row r="42040" spans="1:2" x14ac:dyDescent="0.2">
      <c r="A42040" s="112" t="s">
        <v>86537</v>
      </c>
      <c r="B42040" s="112" t="s">
        <v>86538</v>
      </c>
    </row>
    <row r="42041" spans="1:2" x14ac:dyDescent="0.2">
      <c r="A42041" s="112" t="s">
        <v>86539</v>
      </c>
      <c r="B42041" s="112" t="s">
        <v>86540</v>
      </c>
    </row>
    <row r="42042" spans="1:2" x14ac:dyDescent="0.2">
      <c r="A42042" s="112" t="s">
        <v>86541</v>
      </c>
      <c r="B42042" s="112" t="s">
        <v>86542</v>
      </c>
    </row>
    <row r="42043" spans="1:2" x14ac:dyDescent="0.2">
      <c r="A42043" s="112" t="s">
        <v>86543</v>
      </c>
      <c r="B42043" s="112" t="s">
        <v>86544</v>
      </c>
    </row>
    <row r="42044" spans="1:2" x14ac:dyDescent="0.2">
      <c r="A42044" s="112" t="s">
        <v>86545</v>
      </c>
      <c r="B42044" s="112" t="s">
        <v>86546</v>
      </c>
    </row>
    <row r="42045" spans="1:2" x14ac:dyDescent="0.2">
      <c r="A42045" s="112" t="s">
        <v>86547</v>
      </c>
      <c r="B42045" s="112" t="s">
        <v>86548</v>
      </c>
    </row>
    <row r="42046" spans="1:2" x14ac:dyDescent="0.2">
      <c r="A42046" s="112" t="s">
        <v>86549</v>
      </c>
      <c r="B42046" s="112" t="s">
        <v>86550</v>
      </c>
    </row>
    <row r="42047" spans="1:2" x14ac:dyDescent="0.2">
      <c r="A42047" s="112" t="s">
        <v>86551</v>
      </c>
      <c r="B42047" s="112" t="s">
        <v>86552</v>
      </c>
    </row>
    <row r="42048" spans="1:2" x14ac:dyDescent="0.2">
      <c r="A42048" s="112" t="s">
        <v>86553</v>
      </c>
      <c r="B42048" s="112" t="s">
        <v>86554</v>
      </c>
    </row>
    <row r="42049" spans="1:2" x14ac:dyDescent="0.2">
      <c r="A42049" s="112" t="s">
        <v>86555</v>
      </c>
      <c r="B42049" s="112" t="s">
        <v>86556</v>
      </c>
    </row>
    <row r="42050" spans="1:2" x14ac:dyDescent="0.2">
      <c r="A42050" s="112" t="s">
        <v>86557</v>
      </c>
      <c r="B42050" s="112" t="s">
        <v>86558</v>
      </c>
    </row>
    <row r="42051" spans="1:2" x14ac:dyDescent="0.2">
      <c r="A42051" s="112" t="s">
        <v>86559</v>
      </c>
      <c r="B42051" s="112" t="s">
        <v>86560</v>
      </c>
    </row>
    <row r="42052" spans="1:2" x14ac:dyDescent="0.2">
      <c r="A42052" s="112" t="s">
        <v>86561</v>
      </c>
      <c r="B42052" s="112" t="s">
        <v>86562</v>
      </c>
    </row>
    <row r="42053" spans="1:2" x14ac:dyDescent="0.2">
      <c r="A42053" s="112" t="s">
        <v>86563</v>
      </c>
      <c r="B42053" s="112" t="s">
        <v>86564</v>
      </c>
    </row>
    <row r="42054" spans="1:2" x14ac:dyDescent="0.2">
      <c r="A42054" s="112" t="s">
        <v>86565</v>
      </c>
      <c r="B42054" s="112" t="s">
        <v>86566</v>
      </c>
    </row>
    <row r="42055" spans="1:2" x14ac:dyDescent="0.2">
      <c r="A42055" s="112" t="s">
        <v>86567</v>
      </c>
      <c r="B42055" s="112" t="s">
        <v>86568</v>
      </c>
    </row>
    <row r="42056" spans="1:2" x14ac:dyDescent="0.2">
      <c r="A42056" s="112" t="s">
        <v>86569</v>
      </c>
      <c r="B42056" s="112" t="s">
        <v>86570</v>
      </c>
    </row>
    <row r="42057" spans="1:2" x14ac:dyDescent="0.2">
      <c r="A42057" s="112" t="s">
        <v>86571</v>
      </c>
      <c r="B42057" s="112" t="s">
        <v>86572</v>
      </c>
    </row>
    <row r="42058" spans="1:2" x14ac:dyDescent="0.2">
      <c r="A42058" s="112" t="s">
        <v>86573</v>
      </c>
      <c r="B42058" s="112" t="s">
        <v>86574</v>
      </c>
    </row>
    <row r="42059" spans="1:2" x14ac:dyDescent="0.2">
      <c r="A42059" s="112" t="s">
        <v>86575</v>
      </c>
      <c r="B42059" s="112" t="s">
        <v>86576</v>
      </c>
    </row>
    <row r="42060" spans="1:2" x14ac:dyDescent="0.2">
      <c r="A42060" s="112" t="s">
        <v>86577</v>
      </c>
      <c r="B42060" s="112" t="s">
        <v>86578</v>
      </c>
    </row>
    <row r="42061" spans="1:2" x14ac:dyDescent="0.2">
      <c r="A42061" s="112" t="s">
        <v>86579</v>
      </c>
      <c r="B42061" s="112" t="s">
        <v>86580</v>
      </c>
    </row>
    <row r="42062" spans="1:2" x14ac:dyDescent="0.2">
      <c r="A42062" s="112" t="s">
        <v>86581</v>
      </c>
      <c r="B42062" s="112" t="s">
        <v>86582</v>
      </c>
    </row>
    <row r="42063" spans="1:2" x14ac:dyDescent="0.2">
      <c r="A42063" s="112" t="s">
        <v>86583</v>
      </c>
      <c r="B42063" s="112" t="s">
        <v>86584</v>
      </c>
    </row>
    <row r="42064" spans="1:2" x14ac:dyDescent="0.2">
      <c r="A42064" s="112" t="s">
        <v>86585</v>
      </c>
      <c r="B42064" s="112" t="s">
        <v>86586</v>
      </c>
    </row>
    <row r="42065" spans="1:2" x14ac:dyDescent="0.2">
      <c r="A42065" s="112" t="s">
        <v>86587</v>
      </c>
      <c r="B42065" s="112" t="s">
        <v>86588</v>
      </c>
    </row>
    <row r="42066" spans="1:2" x14ac:dyDescent="0.2">
      <c r="A42066" s="112" t="s">
        <v>86589</v>
      </c>
      <c r="B42066" s="112" t="s">
        <v>86590</v>
      </c>
    </row>
    <row r="42067" spans="1:2" x14ac:dyDescent="0.2">
      <c r="A42067" s="112" t="s">
        <v>86591</v>
      </c>
      <c r="B42067" s="112" t="s">
        <v>86592</v>
      </c>
    </row>
    <row r="42068" spans="1:2" x14ac:dyDescent="0.2">
      <c r="A42068" s="112" t="s">
        <v>86593</v>
      </c>
      <c r="B42068" s="112" t="s">
        <v>86594</v>
      </c>
    </row>
    <row r="42069" spans="1:2" x14ac:dyDescent="0.2">
      <c r="A42069" s="112" t="s">
        <v>86595</v>
      </c>
      <c r="B42069" s="112" t="s">
        <v>86596</v>
      </c>
    </row>
    <row r="42070" spans="1:2" x14ac:dyDescent="0.2">
      <c r="A42070" s="112" t="s">
        <v>86597</v>
      </c>
      <c r="B42070" s="112" t="s">
        <v>86598</v>
      </c>
    </row>
    <row r="42071" spans="1:2" x14ac:dyDescent="0.2">
      <c r="A42071" s="112" t="s">
        <v>86599</v>
      </c>
      <c r="B42071" s="112" t="s">
        <v>86600</v>
      </c>
    </row>
    <row r="42072" spans="1:2" x14ac:dyDescent="0.2">
      <c r="A42072" s="112" t="s">
        <v>86601</v>
      </c>
      <c r="B42072" s="112" t="s">
        <v>86602</v>
      </c>
    </row>
    <row r="42073" spans="1:2" x14ac:dyDescent="0.2">
      <c r="A42073" s="112" t="s">
        <v>86603</v>
      </c>
      <c r="B42073" s="112" t="s">
        <v>86604</v>
      </c>
    </row>
    <row r="42074" spans="1:2" x14ac:dyDescent="0.2">
      <c r="A42074" s="112" t="s">
        <v>86605</v>
      </c>
      <c r="B42074" s="112" t="s">
        <v>86606</v>
      </c>
    </row>
    <row r="42075" spans="1:2" x14ac:dyDescent="0.2">
      <c r="A42075" s="112" t="s">
        <v>86607</v>
      </c>
      <c r="B42075" s="112" t="s">
        <v>86608</v>
      </c>
    </row>
    <row r="42076" spans="1:2" x14ac:dyDescent="0.2">
      <c r="A42076" s="112" t="s">
        <v>86609</v>
      </c>
      <c r="B42076" s="112" t="s">
        <v>86610</v>
      </c>
    </row>
    <row r="42077" spans="1:2" x14ac:dyDescent="0.2">
      <c r="A42077" s="112" t="s">
        <v>86611</v>
      </c>
      <c r="B42077" s="112" t="s">
        <v>86612</v>
      </c>
    </row>
    <row r="42078" spans="1:2" x14ac:dyDescent="0.2">
      <c r="A42078" s="112" t="s">
        <v>86613</v>
      </c>
      <c r="B42078" s="112" t="s">
        <v>86614</v>
      </c>
    </row>
    <row r="42079" spans="1:2" x14ac:dyDescent="0.2">
      <c r="A42079" s="112" t="s">
        <v>86615</v>
      </c>
      <c r="B42079" s="112" t="s">
        <v>86616</v>
      </c>
    </row>
    <row r="42080" spans="1:2" x14ac:dyDescent="0.2">
      <c r="A42080" s="112" t="s">
        <v>86617</v>
      </c>
      <c r="B42080" s="112" t="s">
        <v>86618</v>
      </c>
    </row>
    <row r="42081" spans="1:2" x14ac:dyDescent="0.2">
      <c r="A42081" s="112" t="s">
        <v>86619</v>
      </c>
      <c r="B42081" s="112" t="s">
        <v>86620</v>
      </c>
    </row>
    <row r="42082" spans="1:2" x14ac:dyDescent="0.2">
      <c r="A42082" s="112" t="s">
        <v>86621</v>
      </c>
      <c r="B42082" s="112" t="s">
        <v>86622</v>
      </c>
    </row>
    <row r="42083" spans="1:2" x14ac:dyDescent="0.2">
      <c r="A42083" s="112" t="s">
        <v>86623</v>
      </c>
      <c r="B42083" s="112" t="s">
        <v>86624</v>
      </c>
    </row>
    <row r="42084" spans="1:2" x14ac:dyDescent="0.2">
      <c r="A42084" s="112" t="s">
        <v>86625</v>
      </c>
      <c r="B42084" s="112" t="s">
        <v>86626</v>
      </c>
    </row>
    <row r="42085" spans="1:2" x14ac:dyDescent="0.2">
      <c r="A42085" s="112" t="s">
        <v>86627</v>
      </c>
      <c r="B42085" s="112" t="s">
        <v>86628</v>
      </c>
    </row>
    <row r="42086" spans="1:2" x14ac:dyDescent="0.2">
      <c r="A42086" s="112" t="s">
        <v>86629</v>
      </c>
      <c r="B42086" s="112" t="s">
        <v>86630</v>
      </c>
    </row>
    <row r="42087" spans="1:2" x14ac:dyDescent="0.2">
      <c r="A42087" s="112" t="s">
        <v>86631</v>
      </c>
      <c r="B42087" s="112" t="s">
        <v>86632</v>
      </c>
    </row>
    <row r="42088" spans="1:2" x14ac:dyDescent="0.2">
      <c r="A42088" s="112" t="s">
        <v>86633</v>
      </c>
      <c r="B42088" s="112" t="s">
        <v>86634</v>
      </c>
    </row>
    <row r="42089" spans="1:2" x14ac:dyDescent="0.2">
      <c r="A42089" s="112" t="s">
        <v>86635</v>
      </c>
      <c r="B42089" s="112" t="s">
        <v>86636</v>
      </c>
    </row>
    <row r="42090" spans="1:2" x14ac:dyDescent="0.2">
      <c r="A42090" s="112" t="s">
        <v>86637</v>
      </c>
      <c r="B42090" s="112" t="s">
        <v>86638</v>
      </c>
    </row>
    <row r="42091" spans="1:2" x14ac:dyDescent="0.2">
      <c r="A42091" s="112" t="s">
        <v>86639</v>
      </c>
      <c r="B42091" s="112" t="s">
        <v>86640</v>
      </c>
    </row>
    <row r="42092" spans="1:2" x14ac:dyDescent="0.2">
      <c r="A42092" s="112" t="s">
        <v>86641</v>
      </c>
      <c r="B42092" s="112" t="s">
        <v>86642</v>
      </c>
    </row>
    <row r="42093" spans="1:2" x14ac:dyDescent="0.2">
      <c r="A42093" s="112" t="s">
        <v>86643</v>
      </c>
      <c r="B42093" s="112" t="s">
        <v>86644</v>
      </c>
    </row>
    <row r="42094" spans="1:2" x14ac:dyDescent="0.2">
      <c r="A42094" s="112" t="s">
        <v>86645</v>
      </c>
      <c r="B42094" s="112" t="s">
        <v>86646</v>
      </c>
    </row>
    <row r="42095" spans="1:2" x14ac:dyDescent="0.2">
      <c r="A42095" s="112" t="s">
        <v>86647</v>
      </c>
      <c r="B42095" s="112" t="s">
        <v>86648</v>
      </c>
    </row>
    <row r="42096" spans="1:2" x14ac:dyDescent="0.2">
      <c r="A42096" s="112" t="s">
        <v>86649</v>
      </c>
      <c r="B42096" s="112" t="s">
        <v>86650</v>
      </c>
    </row>
    <row r="42097" spans="1:2" x14ac:dyDescent="0.2">
      <c r="A42097" s="112" t="s">
        <v>86651</v>
      </c>
      <c r="B42097" s="112" t="s">
        <v>86652</v>
      </c>
    </row>
    <row r="42098" spans="1:2" x14ac:dyDescent="0.2">
      <c r="A42098" s="112" t="s">
        <v>86653</v>
      </c>
      <c r="B42098" s="112" t="s">
        <v>86654</v>
      </c>
    </row>
    <row r="42099" spans="1:2" x14ac:dyDescent="0.2">
      <c r="A42099" s="112" t="s">
        <v>86655</v>
      </c>
      <c r="B42099" s="112" t="s">
        <v>86656</v>
      </c>
    </row>
    <row r="42100" spans="1:2" x14ac:dyDescent="0.2">
      <c r="A42100" s="112" t="s">
        <v>86657</v>
      </c>
      <c r="B42100" s="112" t="s">
        <v>86658</v>
      </c>
    </row>
    <row r="42101" spans="1:2" x14ac:dyDescent="0.2">
      <c r="A42101" s="112" t="s">
        <v>86659</v>
      </c>
      <c r="B42101" s="112" t="s">
        <v>86660</v>
      </c>
    </row>
    <row r="42102" spans="1:2" x14ac:dyDescent="0.2">
      <c r="A42102" s="112" t="s">
        <v>86661</v>
      </c>
      <c r="B42102" s="112" t="s">
        <v>86662</v>
      </c>
    </row>
    <row r="42103" spans="1:2" x14ac:dyDescent="0.2">
      <c r="A42103" s="112" t="s">
        <v>86663</v>
      </c>
      <c r="B42103" s="112" t="s">
        <v>86664</v>
      </c>
    </row>
    <row r="42104" spans="1:2" x14ac:dyDescent="0.2">
      <c r="A42104" s="112" t="s">
        <v>86665</v>
      </c>
      <c r="B42104" s="112" t="s">
        <v>86666</v>
      </c>
    </row>
    <row r="42105" spans="1:2" x14ac:dyDescent="0.2">
      <c r="A42105" s="112" t="s">
        <v>86667</v>
      </c>
      <c r="B42105" s="112" t="s">
        <v>86668</v>
      </c>
    </row>
    <row r="42106" spans="1:2" x14ac:dyDescent="0.2">
      <c r="A42106" s="112" t="s">
        <v>86669</v>
      </c>
      <c r="B42106" s="112" t="s">
        <v>86670</v>
      </c>
    </row>
    <row r="42107" spans="1:2" x14ac:dyDescent="0.2">
      <c r="A42107" s="112" t="s">
        <v>86671</v>
      </c>
      <c r="B42107" s="112" t="s">
        <v>86672</v>
      </c>
    </row>
    <row r="42108" spans="1:2" x14ac:dyDescent="0.2">
      <c r="A42108" s="112" t="s">
        <v>86673</v>
      </c>
      <c r="B42108" s="112" t="s">
        <v>86674</v>
      </c>
    </row>
    <row r="42109" spans="1:2" x14ac:dyDescent="0.2">
      <c r="A42109" s="112" t="s">
        <v>86675</v>
      </c>
      <c r="B42109" s="112" t="s">
        <v>86676</v>
      </c>
    </row>
    <row r="42110" spans="1:2" x14ac:dyDescent="0.2">
      <c r="A42110" s="112" t="s">
        <v>86677</v>
      </c>
      <c r="B42110" s="112" t="s">
        <v>86678</v>
      </c>
    </row>
    <row r="42111" spans="1:2" x14ac:dyDescent="0.2">
      <c r="A42111" s="112" t="s">
        <v>86679</v>
      </c>
      <c r="B42111" s="112" t="s">
        <v>86680</v>
      </c>
    </row>
    <row r="42112" spans="1:2" x14ac:dyDescent="0.2">
      <c r="A42112" s="112" t="s">
        <v>86681</v>
      </c>
      <c r="B42112" s="112" t="s">
        <v>86682</v>
      </c>
    </row>
    <row r="42113" spans="1:2" x14ac:dyDescent="0.2">
      <c r="A42113" s="112" t="s">
        <v>86683</v>
      </c>
      <c r="B42113" s="112" t="s">
        <v>86684</v>
      </c>
    </row>
    <row r="42114" spans="1:2" x14ac:dyDescent="0.2">
      <c r="A42114" s="112" t="s">
        <v>86685</v>
      </c>
      <c r="B42114" s="112" t="s">
        <v>86686</v>
      </c>
    </row>
    <row r="42115" spans="1:2" x14ac:dyDescent="0.2">
      <c r="A42115" s="112" t="s">
        <v>86687</v>
      </c>
      <c r="B42115" s="112" t="s">
        <v>86688</v>
      </c>
    </row>
    <row r="42116" spans="1:2" x14ac:dyDescent="0.2">
      <c r="A42116" s="112" t="s">
        <v>86689</v>
      </c>
      <c r="B42116" s="112" t="s">
        <v>86690</v>
      </c>
    </row>
    <row r="42117" spans="1:2" x14ac:dyDescent="0.2">
      <c r="A42117" s="112" t="s">
        <v>86691</v>
      </c>
      <c r="B42117" s="112" t="s">
        <v>86692</v>
      </c>
    </row>
    <row r="42118" spans="1:2" x14ac:dyDescent="0.2">
      <c r="A42118" s="112" t="s">
        <v>86693</v>
      </c>
      <c r="B42118" s="112" t="s">
        <v>86694</v>
      </c>
    </row>
    <row r="42119" spans="1:2" x14ac:dyDescent="0.2">
      <c r="A42119" s="112" t="s">
        <v>86695</v>
      </c>
      <c r="B42119" s="112" t="s">
        <v>86696</v>
      </c>
    </row>
    <row r="42120" spans="1:2" x14ac:dyDescent="0.2">
      <c r="A42120" s="112" t="s">
        <v>86697</v>
      </c>
      <c r="B42120" s="112" t="s">
        <v>86698</v>
      </c>
    </row>
    <row r="42121" spans="1:2" x14ac:dyDescent="0.2">
      <c r="A42121" s="112" t="s">
        <v>86699</v>
      </c>
      <c r="B42121" s="112" t="s">
        <v>86700</v>
      </c>
    </row>
    <row r="42122" spans="1:2" x14ac:dyDescent="0.2">
      <c r="A42122" s="112" t="s">
        <v>86701</v>
      </c>
      <c r="B42122" s="112" t="s">
        <v>86702</v>
      </c>
    </row>
    <row r="42123" spans="1:2" x14ac:dyDescent="0.2">
      <c r="A42123" s="112" t="s">
        <v>86703</v>
      </c>
      <c r="B42123" s="112" t="s">
        <v>86704</v>
      </c>
    </row>
    <row r="42124" spans="1:2" x14ac:dyDescent="0.2">
      <c r="A42124" s="112" t="s">
        <v>86705</v>
      </c>
      <c r="B42124" s="112" t="s">
        <v>86706</v>
      </c>
    </row>
    <row r="42125" spans="1:2" x14ac:dyDescent="0.2">
      <c r="A42125" s="112" t="s">
        <v>86707</v>
      </c>
      <c r="B42125" s="112" t="s">
        <v>86708</v>
      </c>
    </row>
    <row r="42126" spans="1:2" x14ac:dyDescent="0.2">
      <c r="A42126" s="112" t="s">
        <v>86709</v>
      </c>
      <c r="B42126" s="112" t="s">
        <v>86710</v>
      </c>
    </row>
    <row r="42127" spans="1:2" x14ac:dyDescent="0.2">
      <c r="A42127" s="112" t="s">
        <v>86711</v>
      </c>
      <c r="B42127" s="112" t="s">
        <v>86712</v>
      </c>
    </row>
    <row r="42128" spans="1:2" x14ac:dyDescent="0.2">
      <c r="A42128" s="112" t="s">
        <v>86713</v>
      </c>
      <c r="B42128" s="112" t="s">
        <v>86714</v>
      </c>
    </row>
    <row r="42129" spans="1:2" x14ac:dyDescent="0.2">
      <c r="A42129" s="112" t="s">
        <v>86715</v>
      </c>
      <c r="B42129" s="112" t="s">
        <v>86716</v>
      </c>
    </row>
    <row r="42130" spans="1:2" x14ac:dyDescent="0.2">
      <c r="A42130" s="112" t="s">
        <v>86717</v>
      </c>
      <c r="B42130" s="112" t="s">
        <v>86718</v>
      </c>
    </row>
    <row r="42131" spans="1:2" x14ac:dyDescent="0.2">
      <c r="A42131" s="112" t="s">
        <v>86719</v>
      </c>
      <c r="B42131" s="112" t="s">
        <v>86720</v>
      </c>
    </row>
    <row r="42132" spans="1:2" x14ac:dyDescent="0.2">
      <c r="A42132" s="112" t="s">
        <v>86721</v>
      </c>
      <c r="B42132" s="112" t="s">
        <v>86722</v>
      </c>
    </row>
    <row r="42133" spans="1:2" x14ac:dyDescent="0.2">
      <c r="A42133" s="112" t="s">
        <v>86723</v>
      </c>
      <c r="B42133" s="112" t="s">
        <v>86724</v>
      </c>
    </row>
    <row r="42134" spans="1:2" x14ac:dyDescent="0.2">
      <c r="A42134" s="112" t="s">
        <v>86725</v>
      </c>
      <c r="B42134" s="112" t="s">
        <v>86726</v>
      </c>
    </row>
    <row r="42135" spans="1:2" x14ac:dyDescent="0.2">
      <c r="A42135" s="112" t="s">
        <v>86727</v>
      </c>
      <c r="B42135" s="112" t="s">
        <v>86728</v>
      </c>
    </row>
    <row r="42136" spans="1:2" x14ac:dyDescent="0.2">
      <c r="A42136" s="112" t="s">
        <v>86729</v>
      </c>
      <c r="B42136" s="112" t="s">
        <v>86730</v>
      </c>
    </row>
    <row r="42137" spans="1:2" x14ac:dyDescent="0.2">
      <c r="A42137" s="112" t="s">
        <v>86731</v>
      </c>
      <c r="B42137" s="112" t="s">
        <v>86732</v>
      </c>
    </row>
    <row r="42138" spans="1:2" x14ac:dyDescent="0.2">
      <c r="A42138" s="112" t="s">
        <v>86733</v>
      </c>
      <c r="B42138" s="112" t="s">
        <v>86734</v>
      </c>
    </row>
    <row r="42139" spans="1:2" x14ac:dyDescent="0.2">
      <c r="A42139" s="112" t="s">
        <v>86735</v>
      </c>
      <c r="B42139" s="112" t="s">
        <v>86736</v>
      </c>
    </row>
    <row r="42140" spans="1:2" x14ac:dyDescent="0.2">
      <c r="A42140" s="112" t="s">
        <v>86737</v>
      </c>
      <c r="B42140" s="112" t="s">
        <v>86738</v>
      </c>
    </row>
    <row r="42141" spans="1:2" x14ac:dyDescent="0.2">
      <c r="A42141" s="112" t="s">
        <v>86739</v>
      </c>
      <c r="B42141" s="112" t="s">
        <v>86740</v>
      </c>
    </row>
    <row r="42142" spans="1:2" x14ac:dyDescent="0.2">
      <c r="A42142" s="112" t="s">
        <v>86741</v>
      </c>
      <c r="B42142" s="112" t="s">
        <v>86742</v>
      </c>
    </row>
    <row r="42143" spans="1:2" x14ac:dyDescent="0.2">
      <c r="A42143" s="112" t="s">
        <v>86743</v>
      </c>
      <c r="B42143" s="112" t="s">
        <v>86744</v>
      </c>
    </row>
    <row r="42144" spans="1:2" x14ac:dyDescent="0.2">
      <c r="A42144" s="112" t="s">
        <v>86745</v>
      </c>
      <c r="B42144" s="112" t="s">
        <v>86746</v>
      </c>
    </row>
    <row r="42145" spans="1:2" x14ac:dyDescent="0.2">
      <c r="A42145" s="112" t="s">
        <v>86747</v>
      </c>
      <c r="B42145" s="112" t="s">
        <v>86748</v>
      </c>
    </row>
    <row r="42146" spans="1:2" x14ac:dyDescent="0.2">
      <c r="A42146" s="112" t="s">
        <v>86749</v>
      </c>
      <c r="B42146" s="112" t="s">
        <v>86750</v>
      </c>
    </row>
    <row r="42147" spans="1:2" x14ac:dyDescent="0.2">
      <c r="A42147" s="112" t="s">
        <v>86751</v>
      </c>
      <c r="B42147" s="112" t="s">
        <v>86752</v>
      </c>
    </row>
    <row r="42148" spans="1:2" x14ac:dyDescent="0.2">
      <c r="A42148" s="112" t="s">
        <v>86753</v>
      </c>
      <c r="B42148" s="112" t="s">
        <v>86754</v>
      </c>
    </row>
    <row r="42149" spans="1:2" x14ac:dyDescent="0.2">
      <c r="A42149" s="112" t="s">
        <v>86755</v>
      </c>
      <c r="B42149" s="112" t="s">
        <v>86756</v>
      </c>
    </row>
    <row r="42150" spans="1:2" x14ac:dyDescent="0.2">
      <c r="A42150" s="112" t="s">
        <v>86757</v>
      </c>
      <c r="B42150" s="112" t="s">
        <v>86758</v>
      </c>
    </row>
    <row r="42151" spans="1:2" x14ac:dyDescent="0.2">
      <c r="A42151" s="112" t="s">
        <v>86759</v>
      </c>
      <c r="B42151" s="112" t="s">
        <v>86760</v>
      </c>
    </row>
    <row r="42152" spans="1:2" x14ac:dyDescent="0.2">
      <c r="A42152" s="112" t="s">
        <v>86761</v>
      </c>
      <c r="B42152" s="112" t="s">
        <v>86762</v>
      </c>
    </row>
    <row r="42153" spans="1:2" x14ac:dyDescent="0.2">
      <c r="A42153" s="112" t="s">
        <v>86763</v>
      </c>
      <c r="B42153" s="112" t="s">
        <v>86764</v>
      </c>
    </row>
    <row r="42154" spans="1:2" x14ac:dyDescent="0.2">
      <c r="A42154" s="112" t="s">
        <v>86765</v>
      </c>
      <c r="B42154" s="112" t="s">
        <v>86766</v>
      </c>
    </row>
    <row r="42155" spans="1:2" x14ac:dyDescent="0.2">
      <c r="A42155" s="112" t="s">
        <v>86767</v>
      </c>
      <c r="B42155" s="112" t="s">
        <v>86768</v>
      </c>
    </row>
    <row r="42156" spans="1:2" x14ac:dyDescent="0.2">
      <c r="A42156" s="112" t="s">
        <v>86769</v>
      </c>
      <c r="B42156" s="112" t="s">
        <v>86770</v>
      </c>
    </row>
    <row r="42157" spans="1:2" x14ac:dyDescent="0.2">
      <c r="A42157" s="112" t="s">
        <v>86771</v>
      </c>
      <c r="B42157" s="112" t="s">
        <v>86772</v>
      </c>
    </row>
    <row r="42158" spans="1:2" x14ac:dyDescent="0.2">
      <c r="A42158" s="112" t="s">
        <v>86773</v>
      </c>
      <c r="B42158" s="112" t="s">
        <v>86774</v>
      </c>
    </row>
    <row r="42159" spans="1:2" x14ac:dyDescent="0.2">
      <c r="A42159" s="112" t="s">
        <v>86775</v>
      </c>
      <c r="B42159" s="112" t="s">
        <v>86776</v>
      </c>
    </row>
    <row r="42160" spans="1:2" x14ac:dyDescent="0.2">
      <c r="A42160" s="112" t="s">
        <v>86777</v>
      </c>
      <c r="B42160" s="112" t="s">
        <v>86778</v>
      </c>
    </row>
    <row r="42161" spans="1:2" x14ac:dyDescent="0.2">
      <c r="A42161" s="112" t="s">
        <v>86779</v>
      </c>
      <c r="B42161" s="112" t="s">
        <v>86780</v>
      </c>
    </row>
    <row r="42162" spans="1:2" x14ac:dyDescent="0.2">
      <c r="A42162" s="112" t="s">
        <v>86781</v>
      </c>
      <c r="B42162" s="112" t="s">
        <v>86782</v>
      </c>
    </row>
    <row r="42163" spans="1:2" x14ac:dyDescent="0.2">
      <c r="A42163" s="112" t="s">
        <v>86783</v>
      </c>
      <c r="B42163" s="112" t="s">
        <v>86784</v>
      </c>
    </row>
    <row r="42164" spans="1:2" x14ac:dyDescent="0.2">
      <c r="A42164" s="112" t="s">
        <v>86785</v>
      </c>
      <c r="B42164" s="112" t="s">
        <v>86786</v>
      </c>
    </row>
    <row r="42165" spans="1:2" x14ac:dyDescent="0.2">
      <c r="A42165" s="112" t="s">
        <v>86787</v>
      </c>
      <c r="B42165" s="112" t="s">
        <v>86788</v>
      </c>
    </row>
    <row r="42166" spans="1:2" x14ac:dyDescent="0.2">
      <c r="A42166" s="112" t="s">
        <v>86789</v>
      </c>
      <c r="B42166" s="112" t="s">
        <v>86790</v>
      </c>
    </row>
    <row r="42167" spans="1:2" x14ac:dyDescent="0.2">
      <c r="A42167" s="112" t="s">
        <v>86791</v>
      </c>
      <c r="B42167" s="112" t="s">
        <v>86792</v>
      </c>
    </row>
    <row r="42168" spans="1:2" x14ac:dyDescent="0.2">
      <c r="A42168" s="112" t="s">
        <v>86793</v>
      </c>
      <c r="B42168" s="112" t="s">
        <v>86794</v>
      </c>
    </row>
    <row r="42169" spans="1:2" x14ac:dyDescent="0.2">
      <c r="A42169" s="112" t="s">
        <v>86795</v>
      </c>
      <c r="B42169" s="112" t="s">
        <v>86796</v>
      </c>
    </row>
    <row r="42170" spans="1:2" x14ac:dyDescent="0.2">
      <c r="A42170" s="112" t="s">
        <v>86797</v>
      </c>
      <c r="B42170" s="112" t="s">
        <v>86798</v>
      </c>
    </row>
    <row r="42171" spans="1:2" x14ac:dyDescent="0.2">
      <c r="A42171" s="112" t="s">
        <v>86799</v>
      </c>
      <c r="B42171" s="112" t="s">
        <v>86800</v>
      </c>
    </row>
    <row r="42172" spans="1:2" x14ac:dyDescent="0.2">
      <c r="A42172" s="112" t="s">
        <v>86801</v>
      </c>
      <c r="B42172" s="112" t="s">
        <v>86802</v>
      </c>
    </row>
    <row r="42173" spans="1:2" x14ac:dyDescent="0.2">
      <c r="A42173" s="112" t="s">
        <v>86803</v>
      </c>
      <c r="B42173" s="112" t="s">
        <v>86804</v>
      </c>
    </row>
    <row r="42174" spans="1:2" x14ac:dyDescent="0.2">
      <c r="A42174" s="112" t="s">
        <v>86805</v>
      </c>
      <c r="B42174" s="112" t="s">
        <v>86806</v>
      </c>
    </row>
    <row r="42175" spans="1:2" x14ac:dyDescent="0.2">
      <c r="A42175" s="112" t="s">
        <v>86807</v>
      </c>
      <c r="B42175" s="112" t="s">
        <v>86808</v>
      </c>
    </row>
    <row r="42176" spans="1:2" x14ac:dyDescent="0.2">
      <c r="A42176" s="112" t="s">
        <v>86809</v>
      </c>
      <c r="B42176" s="112" t="s">
        <v>86810</v>
      </c>
    </row>
    <row r="42177" spans="1:2" x14ac:dyDescent="0.2">
      <c r="A42177" s="112" t="s">
        <v>86811</v>
      </c>
      <c r="B42177" s="112" t="s">
        <v>86812</v>
      </c>
    </row>
    <row r="42178" spans="1:2" x14ac:dyDescent="0.2">
      <c r="A42178" s="112" t="s">
        <v>86813</v>
      </c>
      <c r="B42178" s="112" t="s">
        <v>86814</v>
      </c>
    </row>
    <row r="42179" spans="1:2" x14ac:dyDescent="0.2">
      <c r="A42179" s="112" t="s">
        <v>86815</v>
      </c>
      <c r="B42179" s="112" t="s">
        <v>86816</v>
      </c>
    </row>
    <row r="42180" spans="1:2" x14ac:dyDescent="0.2">
      <c r="A42180" s="112" t="s">
        <v>86817</v>
      </c>
      <c r="B42180" s="112" t="s">
        <v>86818</v>
      </c>
    </row>
    <row r="42181" spans="1:2" x14ac:dyDescent="0.2">
      <c r="A42181" s="112" t="s">
        <v>86819</v>
      </c>
      <c r="B42181" s="112" t="s">
        <v>86820</v>
      </c>
    </row>
    <row r="42182" spans="1:2" x14ac:dyDescent="0.2">
      <c r="A42182" s="112" t="s">
        <v>86821</v>
      </c>
      <c r="B42182" s="112" t="s">
        <v>86822</v>
      </c>
    </row>
    <row r="42183" spans="1:2" x14ac:dyDescent="0.2">
      <c r="A42183" s="112" t="s">
        <v>86823</v>
      </c>
      <c r="B42183" s="112" t="s">
        <v>86824</v>
      </c>
    </row>
    <row r="42184" spans="1:2" x14ac:dyDescent="0.2">
      <c r="A42184" s="112" t="s">
        <v>86825</v>
      </c>
      <c r="B42184" s="112" t="s">
        <v>86826</v>
      </c>
    </row>
    <row r="42185" spans="1:2" x14ac:dyDescent="0.2">
      <c r="A42185" s="112" t="s">
        <v>86827</v>
      </c>
      <c r="B42185" s="112" t="s">
        <v>86828</v>
      </c>
    </row>
    <row r="42186" spans="1:2" x14ac:dyDescent="0.2">
      <c r="A42186" s="112" t="s">
        <v>86829</v>
      </c>
      <c r="B42186" s="112" t="s">
        <v>86830</v>
      </c>
    </row>
    <row r="42187" spans="1:2" x14ac:dyDescent="0.2">
      <c r="A42187" s="112" t="s">
        <v>86831</v>
      </c>
      <c r="B42187" s="112" t="s">
        <v>86832</v>
      </c>
    </row>
    <row r="42188" spans="1:2" x14ac:dyDescent="0.2">
      <c r="A42188" s="112" t="s">
        <v>86833</v>
      </c>
      <c r="B42188" s="112" t="s">
        <v>86834</v>
      </c>
    </row>
    <row r="42189" spans="1:2" x14ac:dyDescent="0.2">
      <c r="A42189" s="112" t="s">
        <v>86835</v>
      </c>
      <c r="B42189" s="112" t="s">
        <v>86836</v>
      </c>
    </row>
    <row r="42190" spans="1:2" x14ac:dyDescent="0.2">
      <c r="A42190" s="112" t="s">
        <v>86837</v>
      </c>
      <c r="B42190" s="112" t="s">
        <v>86838</v>
      </c>
    </row>
    <row r="42191" spans="1:2" x14ac:dyDescent="0.2">
      <c r="A42191" s="112" t="s">
        <v>86839</v>
      </c>
      <c r="B42191" s="112" t="s">
        <v>86840</v>
      </c>
    </row>
    <row r="42192" spans="1:2" x14ac:dyDescent="0.2">
      <c r="A42192" s="112" t="s">
        <v>86841</v>
      </c>
      <c r="B42192" s="112" t="s">
        <v>86842</v>
      </c>
    </row>
    <row r="42193" spans="1:2" x14ac:dyDescent="0.2">
      <c r="A42193" s="112" t="s">
        <v>86843</v>
      </c>
      <c r="B42193" s="112" t="s">
        <v>86844</v>
      </c>
    </row>
    <row r="42194" spans="1:2" x14ac:dyDescent="0.2">
      <c r="A42194" s="112" t="s">
        <v>86845</v>
      </c>
      <c r="B42194" s="112" t="s">
        <v>86846</v>
      </c>
    </row>
    <row r="42195" spans="1:2" x14ac:dyDescent="0.2">
      <c r="A42195" s="112" t="s">
        <v>86847</v>
      </c>
      <c r="B42195" s="112" t="s">
        <v>86848</v>
      </c>
    </row>
    <row r="42196" spans="1:2" x14ac:dyDescent="0.2">
      <c r="A42196" s="112" t="s">
        <v>86849</v>
      </c>
      <c r="B42196" s="112" t="s">
        <v>86850</v>
      </c>
    </row>
    <row r="42197" spans="1:2" x14ac:dyDescent="0.2">
      <c r="A42197" s="112" t="s">
        <v>86851</v>
      </c>
      <c r="B42197" s="112" t="s">
        <v>86852</v>
      </c>
    </row>
    <row r="42198" spans="1:2" x14ac:dyDescent="0.2">
      <c r="A42198" s="112" t="s">
        <v>86853</v>
      </c>
      <c r="B42198" s="112" t="s">
        <v>86854</v>
      </c>
    </row>
    <row r="42199" spans="1:2" x14ac:dyDescent="0.2">
      <c r="A42199" s="112" t="s">
        <v>86855</v>
      </c>
      <c r="B42199" s="112" t="s">
        <v>86856</v>
      </c>
    </row>
    <row r="42200" spans="1:2" x14ac:dyDescent="0.2">
      <c r="A42200" s="112" t="s">
        <v>86857</v>
      </c>
      <c r="B42200" s="112" t="s">
        <v>86858</v>
      </c>
    </row>
    <row r="42201" spans="1:2" x14ac:dyDescent="0.2">
      <c r="A42201" s="112" t="s">
        <v>86859</v>
      </c>
      <c r="B42201" s="112" t="s">
        <v>86860</v>
      </c>
    </row>
    <row r="42202" spans="1:2" x14ac:dyDescent="0.2">
      <c r="A42202" s="112" t="s">
        <v>86861</v>
      </c>
      <c r="B42202" s="112" t="s">
        <v>86862</v>
      </c>
    </row>
    <row r="42203" spans="1:2" x14ac:dyDescent="0.2">
      <c r="A42203" s="112" t="s">
        <v>86863</v>
      </c>
      <c r="B42203" s="112" t="s">
        <v>81300</v>
      </c>
    </row>
    <row r="42204" spans="1:2" x14ac:dyDescent="0.2">
      <c r="A42204" s="112" t="s">
        <v>86864</v>
      </c>
      <c r="B42204" s="112" t="s">
        <v>86865</v>
      </c>
    </row>
    <row r="42205" spans="1:2" x14ac:dyDescent="0.2">
      <c r="A42205" s="112" t="s">
        <v>86866</v>
      </c>
      <c r="B42205" s="112" t="s">
        <v>86867</v>
      </c>
    </row>
    <row r="42206" spans="1:2" x14ac:dyDescent="0.2">
      <c r="A42206" s="112" t="s">
        <v>86868</v>
      </c>
      <c r="B42206" s="112" t="s">
        <v>86869</v>
      </c>
    </row>
    <row r="42207" spans="1:2" x14ac:dyDescent="0.2">
      <c r="A42207" s="112" t="s">
        <v>86870</v>
      </c>
      <c r="B42207" s="112" t="s">
        <v>86871</v>
      </c>
    </row>
    <row r="42208" spans="1:2" x14ac:dyDescent="0.2">
      <c r="A42208" s="112" t="s">
        <v>86872</v>
      </c>
      <c r="B42208" s="112" t="s">
        <v>86873</v>
      </c>
    </row>
    <row r="42209" spans="1:2" x14ac:dyDescent="0.2">
      <c r="A42209" s="112" t="s">
        <v>86874</v>
      </c>
      <c r="B42209" s="112" t="s">
        <v>86875</v>
      </c>
    </row>
    <row r="42210" spans="1:2" x14ac:dyDescent="0.2">
      <c r="A42210" s="112" t="s">
        <v>86876</v>
      </c>
      <c r="B42210" s="112" t="s">
        <v>86877</v>
      </c>
    </row>
    <row r="42211" spans="1:2" x14ac:dyDescent="0.2">
      <c r="A42211" s="112" t="s">
        <v>86878</v>
      </c>
      <c r="B42211" s="112" t="s">
        <v>86879</v>
      </c>
    </row>
    <row r="42212" spans="1:2" x14ac:dyDescent="0.2">
      <c r="A42212" s="112" t="s">
        <v>86880</v>
      </c>
      <c r="B42212" s="112" t="s">
        <v>86881</v>
      </c>
    </row>
    <row r="42213" spans="1:2" x14ac:dyDescent="0.2">
      <c r="A42213" s="112" t="s">
        <v>86882</v>
      </c>
      <c r="B42213" s="112" t="s">
        <v>86883</v>
      </c>
    </row>
    <row r="42214" spans="1:2" x14ac:dyDescent="0.2">
      <c r="A42214" s="112" t="s">
        <v>86884</v>
      </c>
      <c r="B42214" s="112" t="s">
        <v>86885</v>
      </c>
    </row>
    <row r="42215" spans="1:2" x14ac:dyDescent="0.2">
      <c r="A42215" s="112" t="s">
        <v>86886</v>
      </c>
      <c r="B42215" s="112" t="s">
        <v>86887</v>
      </c>
    </row>
    <row r="42216" spans="1:2" x14ac:dyDescent="0.2">
      <c r="A42216" s="112" t="s">
        <v>86888</v>
      </c>
      <c r="B42216" s="112" t="s">
        <v>86889</v>
      </c>
    </row>
    <row r="42217" spans="1:2" x14ac:dyDescent="0.2">
      <c r="A42217" s="112" t="s">
        <v>86890</v>
      </c>
      <c r="B42217" s="112" t="s">
        <v>86891</v>
      </c>
    </row>
    <row r="42218" spans="1:2" x14ac:dyDescent="0.2">
      <c r="A42218" s="112" t="s">
        <v>86892</v>
      </c>
      <c r="B42218" s="112" t="s">
        <v>86893</v>
      </c>
    </row>
    <row r="42219" spans="1:2" x14ac:dyDescent="0.2">
      <c r="A42219" s="112" t="s">
        <v>86894</v>
      </c>
      <c r="B42219" s="112" t="s">
        <v>86895</v>
      </c>
    </row>
    <row r="42220" spans="1:2" x14ac:dyDescent="0.2">
      <c r="A42220" s="112" t="s">
        <v>86896</v>
      </c>
      <c r="B42220" s="112" t="s">
        <v>86897</v>
      </c>
    </row>
    <row r="42221" spans="1:2" x14ac:dyDescent="0.2">
      <c r="A42221" s="112" t="s">
        <v>86898</v>
      </c>
      <c r="B42221" s="112" t="s">
        <v>86899</v>
      </c>
    </row>
    <row r="42222" spans="1:2" x14ac:dyDescent="0.2">
      <c r="A42222" s="112" t="s">
        <v>86900</v>
      </c>
      <c r="B42222" s="112" t="s">
        <v>86901</v>
      </c>
    </row>
    <row r="42223" spans="1:2" x14ac:dyDescent="0.2">
      <c r="A42223" s="112" t="s">
        <v>86902</v>
      </c>
      <c r="B42223" s="112" t="s">
        <v>86903</v>
      </c>
    </row>
    <row r="42224" spans="1:2" x14ac:dyDescent="0.2">
      <c r="A42224" s="112" t="s">
        <v>86904</v>
      </c>
      <c r="B42224" s="112" t="s">
        <v>86905</v>
      </c>
    </row>
    <row r="42225" spans="1:2" x14ac:dyDescent="0.2">
      <c r="A42225" s="112" t="s">
        <v>86906</v>
      </c>
      <c r="B42225" s="112" t="s">
        <v>86907</v>
      </c>
    </row>
    <row r="42226" spans="1:2" x14ac:dyDescent="0.2">
      <c r="A42226" s="112" t="s">
        <v>86908</v>
      </c>
      <c r="B42226" s="112" t="s">
        <v>86909</v>
      </c>
    </row>
    <row r="42227" spans="1:2" x14ac:dyDescent="0.2">
      <c r="A42227" s="112" t="s">
        <v>86910</v>
      </c>
      <c r="B42227" s="112" t="s">
        <v>86911</v>
      </c>
    </row>
    <row r="42228" spans="1:2" x14ac:dyDescent="0.2">
      <c r="A42228" s="112" t="s">
        <v>86912</v>
      </c>
      <c r="B42228" s="112" t="s">
        <v>86913</v>
      </c>
    </row>
    <row r="42229" spans="1:2" x14ac:dyDescent="0.2">
      <c r="A42229" s="112" t="s">
        <v>86914</v>
      </c>
      <c r="B42229" s="112" t="s">
        <v>86915</v>
      </c>
    </row>
    <row r="42230" spans="1:2" x14ac:dyDescent="0.2">
      <c r="A42230" s="112" t="s">
        <v>86916</v>
      </c>
      <c r="B42230" s="112" t="s">
        <v>86917</v>
      </c>
    </row>
    <row r="42231" spans="1:2" x14ac:dyDescent="0.2">
      <c r="A42231" s="112" t="s">
        <v>86918</v>
      </c>
      <c r="B42231" s="112" t="s">
        <v>86919</v>
      </c>
    </row>
    <row r="42232" spans="1:2" x14ac:dyDescent="0.2">
      <c r="A42232" s="112" t="s">
        <v>86920</v>
      </c>
      <c r="B42232" s="112" t="s">
        <v>86921</v>
      </c>
    </row>
    <row r="42233" spans="1:2" x14ac:dyDescent="0.2">
      <c r="A42233" s="112" t="s">
        <v>86922</v>
      </c>
      <c r="B42233" s="112" t="s">
        <v>86923</v>
      </c>
    </row>
    <row r="42234" spans="1:2" x14ac:dyDescent="0.2">
      <c r="A42234" s="112" t="s">
        <v>86924</v>
      </c>
      <c r="B42234" s="112" t="s">
        <v>86925</v>
      </c>
    </row>
    <row r="42235" spans="1:2" x14ac:dyDescent="0.2">
      <c r="A42235" s="112" t="s">
        <v>86926</v>
      </c>
      <c r="B42235" s="112" t="s">
        <v>86927</v>
      </c>
    </row>
    <row r="42236" spans="1:2" x14ac:dyDescent="0.2">
      <c r="A42236" s="112" t="s">
        <v>86928</v>
      </c>
      <c r="B42236" s="112" t="s">
        <v>86929</v>
      </c>
    </row>
    <row r="42237" spans="1:2" x14ac:dyDescent="0.2">
      <c r="A42237" s="112" t="s">
        <v>86930</v>
      </c>
      <c r="B42237" s="112" t="s">
        <v>86931</v>
      </c>
    </row>
    <row r="42238" spans="1:2" x14ac:dyDescent="0.2">
      <c r="A42238" s="112" t="s">
        <v>86932</v>
      </c>
      <c r="B42238" s="112" t="s">
        <v>86933</v>
      </c>
    </row>
    <row r="42239" spans="1:2" x14ac:dyDescent="0.2">
      <c r="A42239" s="112" t="s">
        <v>86934</v>
      </c>
      <c r="B42239" s="112" t="s">
        <v>86935</v>
      </c>
    </row>
    <row r="42240" spans="1:2" x14ac:dyDescent="0.2">
      <c r="A42240" s="112" t="s">
        <v>86936</v>
      </c>
      <c r="B42240" s="112" t="s">
        <v>86937</v>
      </c>
    </row>
    <row r="42241" spans="1:2" x14ac:dyDescent="0.2">
      <c r="A42241" s="112" t="s">
        <v>86938</v>
      </c>
      <c r="B42241" s="112" t="s">
        <v>86939</v>
      </c>
    </row>
    <row r="42242" spans="1:2" x14ac:dyDescent="0.2">
      <c r="A42242" s="112" t="s">
        <v>86940</v>
      </c>
      <c r="B42242" s="112" t="s">
        <v>86941</v>
      </c>
    </row>
    <row r="42243" spans="1:2" x14ac:dyDescent="0.2">
      <c r="A42243" s="112" t="s">
        <v>86942</v>
      </c>
      <c r="B42243" s="112" t="s">
        <v>86943</v>
      </c>
    </row>
    <row r="42244" spans="1:2" x14ac:dyDescent="0.2">
      <c r="A42244" s="112" t="s">
        <v>86944</v>
      </c>
      <c r="B42244" s="112" t="s">
        <v>86945</v>
      </c>
    </row>
    <row r="42245" spans="1:2" x14ac:dyDescent="0.2">
      <c r="A42245" s="112" t="s">
        <v>86946</v>
      </c>
      <c r="B42245" s="112" t="s">
        <v>86947</v>
      </c>
    </row>
    <row r="42246" spans="1:2" x14ac:dyDescent="0.2">
      <c r="A42246" s="112" t="s">
        <v>86948</v>
      </c>
      <c r="B42246" s="112" t="s">
        <v>86949</v>
      </c>
    </row>
    <row r="42247" spans="1:2" x14ac:dyDescent="0.2">
      <c r="A42247" s="112" t="s">
        <v>86950</v>
      </c>
      <c r="B42247" s="112" t="s">
        <v>86951</v>
      </c>
    </row>
    <row r="42248" spans="1:2" x14ac:dyDescent="0.2">
      <c r="A42248" s="112" t="s">
        <v>86952</v>
      </c>
      <c r="B42248" s="112" t="s">
        <v>86953</v>
      </c>
    </row>
    <row r="42249" spans="1:2" x14ac:dyDescent="0.2">
      <c r="A42249" s="112" t="s">
        <v>86954</v>
      </c>
      <c r="B42249" s="112" t="s">
        <v>86955</v>
      </c>
    </row>
    <row r="42250" spans="1:2" x14ac:dyDescent="0.2">
      <c r="A42250" s="112" t="s">
        <v>86956</v>
      </c>
      <c r="B42250" s="112" t="s">
        <v>86957</v>
      </c>
    </row>
    <row r="42251" spans="1:2" x14ac:dyDescent="0.2">
      <c r="A42251" s="112" t="s">
        <v>86958</v>
      </c>
      <c r="B42251" s="112" t="s">
        <v>86959</v>
      </c>
    </row>
    <row r="42252" spans="1:2" x14ac:dyDescent="0.2">
      <c r="A42252" s="112" t="s">
        <v>86960</v>
      </c>
      <c r="B42252" s="112" t="s">
        <v>86961</v>
      </c>
    </row>
    <row r="42253" spans="1:2" x14ac:dyDescent="0.2">
      <c r="A42253" s="112" t="s">
        <v>86962</v>
      </c>
      <c r="B42253" s="112" t="s">
        <v>86963</v>
      </c>
    </row>
    <row r="42254" spans="1:2" x14ac:dyDescent="0.2">
      <c r="A42254" s="112" t="s">
        <v>86964</v>
      </c>
      <c r="B42254" s="112" t="s">
        <v>86965</v>
      </c>
    </row>
    <row r="42255" spans="1:2" x14ac:dyDescent="0.2">
      <c r="A42255" s="112" t="s">
        <v>86966</v>
      </c>
      <c r="B42255" s="112" t="s">
        <v>86967</v>
      </c>
    </row>
    <row r="42256" spans="1:2" x14ac:dyDescent="0.2">
      <c r="A42256" s="112" t="s">
        <v>86968</v>
      </c>
      <c r="B42256" s="112" t="s">
        <v>86969</v>
      </c>
    </row>
    <row r="42257" spans="1:2" x14ac:dyDescent="0.2">
      <c r="A42257" s="112" t="s">
        <v>86970</v>
      </c>
      <c r="B42257" s="112" t="s">
        <v>86971</v>
      </c>
    </row>
    <row r="42258" spans="1:2" x14ac:dyDescent="0.2">
      <c r="A42258" s="112" t="s">
        <v>86972</v>
      </c>
      <c r="B42258" s="112" t="s">
        <v>86973</v>
      </c>
    </row>
    <row r="42259" spans="1:2" x14ac:dyDescent="0.2">
      <c r="A42259" s="112" t="s">
        <v>86974</v>
      </c>
      <c r="B42259" s="112" t="s">
        <v>86975</v>
      </c>
    </row>
    <row r="42260" spans="1:2" x14ac:dyDescent="0.2">
      <c r="A42260" s="112" t="s">
        <v>86976</v>
      </c>
      <c r="B42260" s="112" t="s">
        <v>86977</v>
      </c>
    </row>
    <row r="42261" spans="1:2" x14ac:dyDescent="0.2">
      <c r="A42261" s="112" t="s">
        <v>86978</v>
      </c>
      <c r="B42261" s="112" t="s">
        <v>86979</v>
      </c>
    </row>
    <row r="42262" spans="1:2" x14ac:dyDescent="0.2">
      <c r="A42262" s="112" t="s">
        <v>86980</v>
      </c>
      <c r="B42262" s="112" t="s">
        <v>86981</v>
      </c>
    </row>
    <row r="42263" spans="1:2" x14ac:dyDescent="0.2">
      <c r="A42263" s="112" t="s">
        <v>86982</v>
      </c>
      <c r="B42263" s="112" t="s">
        <v>86983</v>
      </c>
    </row>
    <row r="42264" spans="1:2" x14ac:dyDescent="0.2">
      <c r="A42264" s="112" t="s">
        <v>86984</v>
      </c>
      <c r="B42264" s="112" t="s">
        <v>86985</v>
      </c>
    </row>
    <row r="42265" spans="1:2" x14ac:dyDescent="0.2">
      <c r="A42265" s="112" t="s">
        <v>86986</v>
      </c>
      <c r="B42265" s="112" t="s">
        <v>86987</v>
      </c>
    </row>
    <row r="42266" spans="1:2" x14ac:dyDescent="0.2">
      <c r="A42266" s="112" t="s">
        <v>86988</v>
      </c>
      <c r="B42266" s="112" t="s">
        <v>86989</v>
      </c>
    </row>
    <row r="42267" spans="1:2" x14ac:dyDescent="0.2">
      <c r="A42267" s="112" t="s">
        <v>86990</v>
      </c>
      <c r="B42267" s="112" t="s">
        <v>86991</v>
      </c>
    </row>
    <row r="42268" spans="1:2" x14ac:dyDescent="0.2">
      <c r="A42268" s="112" t="s">
        <v>86992</v>
      </c>
      <c r="B42268" s="112" t="s">
        <v>86993</v>
      </c>
    </row>
    <row r="42269" spans="1:2" x14ac:dyDescent="0.2">
      <c r="A42269" s="112" t="s">
        <v>86994</v>
      </c>
      <c r="B42269" s="112" t="s">
        <v>86995</v>
      </c>
    </row>
    <row r="42270" spans="1:2" x14ac:dyDescent="0.2">
      <c r="A42270" s="112" t="s">
        <v>86996</v>
      </c>
      <c r="B42270" s="112" t="s">
        <v>86997</v>
      </c>
    </row>
    <row r="42271" spans="1:2" x14ac:dyDescent="0.2">
      <c r="A42271" s="112" t="s">
        <v>86998</v>
      </c>
      <c r="B42271" s="112" t="s">
        <v>86999</v>
      </c>
    </row>
    <row r="42272" spans="1:2" x14ac:dyDescent="0.2">
      <c r="A42272" s="112" t="s">
        <v>87000</v>
      </c>
      <c r="B42272" s="112" t="s">
        <v>87001</v>
      </c>
    </row>
    <row r="42273" spans="1:2" x14ac:dyDescent="0.2">
      <c r="A42273" s="112" t="s">
        <v>87002</v>
      </c>
      <c r="B42273" s="112" t="s">
        <v>87003</v>
      </c>
    </row>
    <row r="42274" spans="1:2" x14ac:dyDescent="0.2">
      <c r="A42274" s="112" t="s">
        <v>87004</v>
      </c>
      <c r="B42274" s="112" t="s">
        <v>87005</v>
      </c>
    </row>
    <row r="42275" spans="1:2" x14ac:dyDescent="0.2">
      <c r="A42275" s="112" t="s">
        <v>87006</v>
      </c>
      <c r="B42275" s="112" t="s">
        <v>87007</v>
      </c>
    </row>
    <row r="42276" spans="1:2" x14ac:dyDescent="0.2">
      <c r="A42276" s="112" t="s">
        <v>87008</v>
      </c>
      <c r="B42276" s="112" t="s">
        <v>87009</v>
      </c>
    </row>
    <row r="42277" spans="1:2" x14ac:dyDescent="0.2">
      <c r="A42277" s="112" t="s">
        <v>87010</v>
      </c>
      <c r="B42277" s="112" t="s">
        <v>87011</v>
      </c>
    </row>
    <row r="42278" spans="1:2" x14ac:dyDescent="0.2">
      <c r="A42278" s="112" t="s">
        <v>87012</v>
      </c>
      <c r="B42278" s="112" t="s">
        <v>87013</v>
      </c>
    </row>
    <row r="42279" spans="1:2" x14ac:dyDescent="0.2">
      <c r="A42279" s="112" t="s">
        <v>87014</v>
      </c>
      <c r="B42279" s="112" t="s">
        <v>87015</v>
      </c>
    </row>
    <row r="42280" spans="1:2" x14ac:dyDescent="0.2">
      <c r="A42280" s="112" t="s">
        <v>87016</v>
      </c>
      <c r="B42280" s="112" t="s">
        <v>87017</v>
      </c>
    </row>
    <row r="42281" spans="1:2" x14ac:dyDescent="0.2">
      <c r="A42281" s="112" t="s">
        <v>87018</v>
      </c>
      <c r="B42281" s="112" t="s">
        <v>87019</v>
      </c>
    </row>
    <row r="42282" spans="1:2" x14ac:dyDescent="0.2">
      <c r="A42282" s="112" t="s">
        <v>87020</v>
      </c>
      <c r="B42282" s="112" t="s">
        <v>87021</v>
      </c>
    </row>
    <row r="42283" spans="1:2" x14ac:dyDescent="0.2">
      <c r="A42283" s="112" t="s">
        <v>87022</v>
      </c>
      <c r="B42283" s="112" t="s">
        <v>87023</v>
      </c>
    </row>
    <row r="42284" spans="1:2" x14ac:dyDescent="0.2">
      <c r="A42284" s="112" t="s">
        <v>87024</v>
      </c>
      <c r="B42284" s="112" t="s">
        <v>87025</v>
      </c>
    </row>
    <row r="42285" spans="1:2" x14ac:dyDescent="0.2">
      <c r="A42285" s="112" t="s">
        <v>87026</v>
      </c>
      <c r="B42285" s="112" t="s">
        <v>87027</v>
      </c>
    </row>
    <row r="42286" spans="1:2" x14ac:dyDescent="0.2">
      <c r="A42286" s="112" t="s">
        <v>87028</v>
      </c>
      <c r="B42286" s="112" t="s">
        <v>87029</v>
      </c>
    </row>
    <row r="42287" spans="1:2" x14ac:dyDescent="0.2">
      <c r="A42287" s="112" t="s">
        <v>87030</v>
      </c>
      <c r="B42287" s="112" t="s">
        <v>87031</v>
      </c>
    </row>
    <row r="42288" spans="1:2" x14ac:dyDescent="0.2">
      <c r="A42288" s="112" t="s">
        <v>87032</v>
      </c>
      <c r="B42288" s="112" t="s">
        <v>87033</v>
      </c>
    </row>
    <row r="42289" spans="1:2" x14ac:dyDescent="0.2">
      <c r="A42289" s="112" t="s">
        <v>87034</v>
      </c>
      <c r="B42289" s="112" t="s">
        <v>87035</v>
      </c>
    </row>
    <row r="42290" spans="1:2" x14ac:dyDescent="0.2">
      <c r="A42290" s="112" t="s">
        <v>87036</v>
      </c>
      <c r="B42290" s="112" t="s">
        <v>87037</v>
      </c>
    </row>
    <row r="42291" spans="1:2" x14ac:dyDescent="0.2">
      <c r="A42291" s="112" t="s">
        <v>87038</v>
      </c>
      <c r="B42291" s="112" t="s">
        <v>87039</v>
      </c>
    </row>
    <row r="42292" spans="1:2" x14ac:dyDescent="0.2">
      <c r="A42292" s="112" t="s">
        <v>87040</v>
      </c>
      <c r="B42292" s="112" t="s">
        <v>87041</v>
      </c>
    </row>
    <row r="42293" spans="1:2" x14ac:dyDescent="0.2">
      <c r="A42293" s="112" t="s">
        <v>87042</v>
      </c>
      <c r="B42293" s="112" t="s">
        <v>87043</v>
      </c>
    </row>
    <row r="42294" spans="1:2" x14ac:dyDescent="0.2">
      <c r="A42294" s="112" t="s">
        <v>87044</v>
      </c>
      <c r="B42294" s="112" t="s">
        <v>87045</v>
      </c>
    </row>
    <row r="42295" spans="1:2" x14ac:dyDescent="0.2">
      <c r="A42295" s="112" t="s">
        <v>87046</v>
      </c>
      <c r="B42295" s="112" t="s">
        <v>87047</v>
      </c>
    </row>
    <row r="42296" spans="1:2" x14ac:dyDescent="0.2">
      <c r="A42296" s="112" t="s">
        <v>87048</v>
      </c>
      <c r="B42296" s="112" t="s">
        <v>87049</v>
      </c>
    </row>
    <row r="42297" spans="1:2" x14ac:dyDescent="0.2">
      <c r="A42297" s="112" t="s">
        <v>87050</v>
      </c>
      <c r="B42297" s="112" t="s">
        <v>87051</v>
      </c>
    </row>
    <row r="42298" spans="1:2" x14ac:dyDescent="0.2">
      <c r="A42298" s="112" t="s">
        <v>87052</v>
      </c>
      <c r="B42298" s="112" t="s">
        <v>87053</v>
      </c>
    </row>
    <row r="42299" spans="1:2" x14ac:dyDescent="0.2">
      <c r="A42299" s="112" t="s">
        <v>87054</v>
      </c>
      <c r="B42299" s="112" t="s">
        <v>87055</v>
      </c>
    </row>
    <row r="42300" spans="1:2" x14ac:dyDescent="0.2">
      <c r="A42300" s="112" t="s">
        <v>87056</v>
      </c>
      <c r="B42300" s="112" t="s">
        <v>87057</v>
      </c>
    </row>
    <row r="42301" spans="1:2" x14ac:dyDescent="0.2">
      <c r="A42301" s="112" t="s">
        <v>87058</v>
      </c>
      <c r="B42301" s="112" t="s">
        <v>87059</v>
      </c>
    </row>
    <row r="42302" spans="1:2" x14ac:dyDescent="0.2">
      <c r="A42302" s="112" t="s">
        <v>87060</v>
      </c>
      <c r="B42302" s="112" t="s">
        <v>87061</v>
      </c>
    </row>
    <row r="42303" spans="1:2" x14ac:dyDescent="0.2">
      <c r="A42303" s="112" t="s">
        <v>87062</v>
      </c>
      <c r="B42303" s="112" t="s">
        <v>87063</v>
      </c>
    </row>
    <row r="42304" spans="1:2" x14ac:dyDescent="0.2">
      <c r="A42304" s="112" t="s">
        <v>87064</v>
      </c>
      <c r="B42304" s="112" t="s">
        <v>87065</v>
      </c>
    </row>
    <row r="42305" spans="1:2" x14ac:dyDescent="0.2">
      <c r="A42305" s="112" t="s">
        <v>87066</v>
      </c>
      <c r="B42305" s="112" t="s">
        <v>87067</v>
      </c>
    </row>
    <row r="42306" spans="1:2" x14ac:dyDescent="0.2">
      <c r="A42306" s="112" t="s">
        <v>87068</v>
      </c>
      <c r="B42306" s="112" t="s">
        <v>87069</v>
      </c>
    </row>
    <row r="42307" spans="1:2" x14ac:dyDescent="0.2">
      <c r="A42307" s="112" t="s">
        <v>87070</v>
      </c>
      <c r="B42307" s="112" t="s">
        <v>87071</v>
      </c>
    </row>
    <row r="42308" spans="1:2" x14ac:dyDescent="0.2">
      <c r="A42308" s="112" t="s">
        <v>87072</v>
      </c>
      <c r="B42308" s="112" t="s">
        <v>87073</v>
      </c>
    </row>
    <row r="42309" spans="1:2" x14ac:dyDescent="0.2">
      <c r="A42309" s="112" t="s">
        <v>87074</v>
      </c>
      <c r="B42309" s="112" t="s">
        <v>87075</v>
      </c>
    </row>
    <row r="42310" spans="1:2" x14ac:dyDescent="0.2">
      <c r="A42310" s="112" t="s">
        <v>87076</v>
      </c>
      <c r="B42310" s="112" t="s">
        <v>87077</v>
      </c>
    </row>
    <row r="42311" spans="1:2" x14ac:dyDescent="0.2">
      <c r="A42311" s="112" t="s">
        <v>87078</v>
      </c>
      <c r="B42311" s="112" t="s">
        <v>87079</v>
      </c>
    </row>
    <row r="42312" spans="1:2" x14ac:dyDescent="0.2">
      <c r="A42312" s="112" t="s">
        <v>87080</v>
      </c>
      <c r="B42312" s="112" t="s">
        <v>87081</v>
      </c>
    </row>
    <row r="42313" spans="1:2" x14ac:dyDescent="0.2">
      <c r="A42313" s="112" t="s">
        <v>87082</v>
      </c>
      <c r="B42313" s="112" t="s">
        <v>87083</v>
      </c>
    </row>
    <row r="42314" spans="1:2" x14ac:dyDescent="0.2">
      <c r="A42314" s="112" t="s">
        <v>87084</v>
      </c>
      <c r="B42314" s="112" t="s">
        <v>87085</v>
      </c>
    </row>
    <row r="42315" spans="1:2" x14ac:dyDescent="0.2">
      <c r="A42315" s="112" t="s">
        <v>87086</v>
      </c>
      <c r="B42315" s="112" t="s">
        <v>87087</v>
      </c>
    </row>
    <row r="42316" spans="1:2" x14ac:dyDescent="0.2">
      <c r="A42316" s="112" t="s">
        <v>87088</v>
      </c>
      <c r="B42316" s="112" t="s">
        <v>87089</v>
      </c>
    </row>
    <row r="42317" spans="1:2" x14ac:dyDescent="0.2">
      <c r="A42317" s="112" t="s">
        <v>87090</v>
      </c>
      <c r="B42317" s="112" t="s">
        <v>87091</v>
      </c>
    </row>
    <row r="42318" spans="1:2" x14ac:dyDescent="0.2">
      <c r="A42318" s="112" t="s">
        <v>87092</v>
      </c>
      <c r="B42318" s="112" t="s">
        <v>87093</v>
      </c>
    </row>
    <row r="42319" spans="1:2" x14ac:dyDescent="0.2">
      <c r="A42319" s="112" t="s">
        <v>87094</v>
      </c>
      <c r="B42319" s="112" t="s">
        <v>87095</v>
      </c>
    </row>
    <row r="42320" spans="1:2" x14ac:dyDescent="0.2">
      <c r="A42320" s="112" t="s">
        <v>87096</v>
      </c>
      <c r="B42320" s="112" t="s">
        <v>87097</v>
      </c>
    </row>
    <row r="42321" spans="1:2" x14ac:dyDescent="0.2">
      <c r="A42321" s="112" t="s">
        <v>87098</v>
      </c>
      <c r="B42321" s="112" t="s">
        <v>87099</v>
      </c>
    </row>
    <row r="42322" spans="1:2" x14ac:dyDescent="0.2">
      <c r="A42322" s="112" t="s">
        <v>87100</v>
      </c>
      <c r="B42322" s="112" t="s">
        <v>87101</v>
      </c>
    </row>
    <row r="42323" spans="1:2" x14ac:dyDescent="0.2">
      <c r="A42323" s="112" t="s">
        <v>87102</v>
      </c>
      <c r="B42323" s="112" t="s">
        <v>87103</v>
      </c>
    </row>
    <row r="42324" spans="1:2" x14ac:dyDescent="0.2">
      <c r="A42324" s="112" t="s">
        <v>87104</v>
      </c>
      <c r="B42324" s="112" t="s">
        <v>87105</v>
      </c>
    </row>
    <row r="42325" spans="1:2" x14ac:dyDescent="0.2">
      <c r="A42325" s="112" t="s">
        <v>87106</v>
      </c>
      <c r="B42325" s="112" t="s">
        <v>87107</v>
      </c>
    </row>
    <row r="42326" spans="1:2" x14ac:dyDescent="0.2">
      <c r="A42326" s="112" t="s">
        <v>87108</v>
      </c>
      <c r="B42326" s="112" t="s">
        <v>87109</v>
      </c>
    </row>
    <row r="42327" spans="1:2" x14ac:dyDescent="0.2">
      <c r="A42327" s="112" t="s">
        <v>87110</v>
      </c>
      <c r="B42327" s="112" t="s">
        <v>87111</v>
      </c>
    </row>
    <row r="42328" spans="1:2" x14ac:dyDescent="0.2">
      <c r="A42328" s="112" t="s">
        <v>87112</v>
      </c>
      <c r="B42328" s="112" t="s">
        <v>87113</v>
      </c>
    </row>
    <row r="42329" spans="1:2" x14ac:dyDescent="0.2">
      <c r="A42329" s="112" t="s">
        <v>87114</v>
      </c>
      <c r="B42329" s="112" t="s">
        <v>87115</v>
      </c>
    </row>
    <row r="42330" spans="1:2" x14ac:dyDescent="0.2">
      <c r="A42330" s="112" t="s">
        <v>87116</v>
      </c>
      <c r="B42330" s="112" t="s">
        <v>87117</v>
      </c>
    </row>
    <row r="42331" spans="1:2" x14ac:dyDescent="0.2">
      <c r="A42331" s="112" t="s">
        <v>87118</v>
      </c>
      <c r="B42331" s="112" t="s">
        <v>87119</v>
      </c>
    </row>
    <row r="42332" spans="1:2" x14ac:dyDescent="0.2">
      <c r="A42332" s="112" t="s">
        <v>87120</v>
      </c>
      <c r="B42332" s="112" t="s">
        <v>87121</v>
      </c>
    </row>
    <row r="42333" spans="1:2" x14ac:dyDescent="0.2">
      <c r="A42333" s="112" t="s">
        <v>87122</v>
      </c>
      <c r="B42333" s="112" t="s">
        <v>87123</v>
      </c>
    </row>
    <row r="42334" spans="1:2" x14ac:dyDescent="0.2">
      <c r="A42334" s="112" t="s">
        <v>87124</v>
      </c>
      <c r="B42334" s="112" t="s">
        <v>87125</v>
      </c>
    </row>
    <row r="42335" spans="1:2" x14ac:dyDescent="0.2">
      <c r="A42335" s="112" t="s">
        <v>87126</v>
      </c>
      <c r="B42335" s="112" t="s">
        <v>87127</v>
      </c>
    </row>
    <row r="42336" spans="1:2" x14ac:dyDescent="0.2">
      <c r="A42336" s="112" t="s">
        <v>87128</v>
      </c>
      <c r="B42336" s="112" t="s">
        <v>87129</v>
      </c>
    </row>
    <row r="42337" spans="1:2" x14ac:dyDescent="0.2">
      <c r="A42337" s="112" t="s">
        <v>87130</v>
      </c>
      <c r="B42337" s="112" t="s">
        <v>87131</v>
      </c>
    </row>
    <row r="42338" spans="1:2" x14ac:dyDescent="0.2">
      <c r="A42338" s="112" t="s">
        <v>87132</v>
      </c>
      <c r="B42338" s="112" t="s">
        <v>87133</v>
      </c>
    </row>
    <row r="42339" spans="1:2" x14ac:dyDescent="0.2">
      <c r="A42339" s="112" t="s">
        <v>87134</v>
      </c>
      <c r="B42339" s="112" t="s">
        <v>87135</v>
      </c>
    </row>
    <row r="42340" spans="1:2" x14ac:dyDescent="0.2">
      <c r="A42340" s="112" t="s">
        <v>87136</v>
      </c>
      <c r="B42340" s="112" t="s">
        <v>87137</v>
      </c>
    </row>
    <row r="42341" spans="1:2" x14ac:dyDescent="0.2">
      <c r="A42341" s="112" t="s">
        <v>87138</v>
      </c>
      <c r="B42341" s="112" t="s">
        <v>87139</v>
      </c>
    </row>
    <row r="42342" spans="1:2" x14ac:dyDescent="0.2">
      <c r="A42342" s="112" t="s">
        <v>87140</v>
      </c>
      <c r="B42342" s="112" t="s">
        <v>87141</v>
      </c>
    </row>
    <row r="42343" spans="1:2" x14ac:dyDescent="0.2">
      <c r="A42343" s="112" t="s">
        <v>87142</v>
      </c>
      <c r="B42343" s="112" t="s">
        <v>87143</v>
      </c>
    </row>
    <row r="42344" spans="1:2" x14ac:dyDescent="0.2">
      <c r="A42344" s="112" t="s">
        <v>87144</v>
      </c>
      <c r="B42344" s="112" t="s">
        <v>87145</v>
      </c>
    </row>
    <row r="42345" spans="1:2" x14ac:dyDescent="0.2">
      <c r="A42345" s="112" t="s">
        <v>87146</v>
      </c>
      <c r="B42345" s="112" t="s">
        <v>87147</v>
      </c>
    </row>
    <row r="42346" spans="1:2" x14ac:dyDescent="0.2">
      <c r="A42346" s="112" t="s">
        <v>87148</v>
      </c>
      <c r="B42346" s="112" t="s">
        <v>87149</v>
      </c>
    </row>
    <row r="42347" spans="1:2" x14ac:dyDescent="0.2">
      <c r="A42347" s="112" t="s">
        <v>87150</v>
      </c>
      <c r="B42347" s="112" t="s">
        <v>87151</v>
      </c>
    </row>
    <row r="42348" spans="1:2" x14ac:dyDescent="0.2">
      <c r="A42348" s="112" t="s">
        <v>87152</v>
      </c>
      <c r="B42348" s="112" t="s">
        <v>87153</v>
      </c>
    </row>
    <row r="42349" spans="1:2" x14ac:dyDescent="0.2">
      <c r="A42349" s="112" t="s">
        <v>87154</v>
      </c>
      <c r="B42349" s="112" t="s">
        <v>87155</v>
      </c>
    </row>
    <row r="42350" spans="1:2" x14ac:dyDescent="0.2">
      <c r="A42350" s="112" t="s">
        <v>87156</v>
      </c>
      <c r="B42350" s="112" t="s">
        <v>87157</v>
      </c>
    </row>
    <row r="42351" spans="1:2" x14ac:dyDescent="0.2">
      <c r="A42351" s="112" t="s">
        <v>87158</v>
      </c>
      <c r="B42351" s="112" t="s">
        <v>87159</v>
      </c>
    </row>
    <row r="42352" spans="1:2" x14ac:dyDescent="0.2">
      <c r="A42352" s="112" t="s">
        <v>87160</v>
      </c>
      <c r="B42352" s="112" t="s">
        <v>81602</v>
      </c>
    </row>
    <row r="42353" spans="1:2" x14ac:dyDescent="0.2">
      <c r="A42353" s="112" t="s">
        <v>87161</v>
      </c>
      <c r="B42353" s="112" t="s">
        <v>86596</v>
      </c>
    </row>
    <row r="42354" spans="1:2" x14ac:dyDescent="0.2">
      <c r="A42354" s="112" t="s">
        <v>87162</v>
      </c>
      <c r="B42354" s="112" t="s">
        <v>87163</v>
      </c>
    </row>
    <row r="42355" spans="1:2" x14ac:dyDescent="0.2">
      <c r="A42355" s="112" t="s">
        <v>87164</v>
      </c>
      <c r="B42355" s="112" t="s">
        <v>87165</v>
      </c>
    </row>
    <row r="42356" spans="1:2" x14ac:dyDescent="0.2">
      <c r="A42356" s="112" t="s">
        <v>87166</v>
      </c>
      <c r="B42356" s="112" t="s">
        <v>87167</v>
      </c>
    </row>
    <row r="42357" spans="1:2" x14ac:dyDescent="0.2">
      <c r="A42357" s="112" t="s">
        <v>87168</v>
      </c>
      <c r="B42357" s="112" t="s">
        <v>87169</v>
      </c>
    </row>
    <row r="42358" spans="1:2" x14ac:dyDescent="0.2">
      <c r="A42358" s="112" t="s">
        <v>87170</v>
      </c>
      <c r="B42358" s="112" t="s">
        <v>87171</v>
      </c>
    </row>
    <row r="42359" spans="1:2" x14ac:dyDescent="0.2">
      <c r="A42359" s="112" t="s">
        <v>87172</v>
      </c>
      <c r="B42359" s="112" t="s">
        <v>87173</v>
      </c>
    </row>
    <row r="42360" spans="1:2" x14ac:dyDescent="0.2">
      <c r="A42360" s="112" t="s">
        <v>87174</v>
      </c>
      <c r="B42360" s="112" t="s">
        <v>87175</v>
      </c>
    </row>
    <row r="42361" spans="1:2" x14ac:dyDescent="0.2">
      <c r="A42361" s="112" t="s">
        <v>87176</v>
      </c>
      <c r="B42361" s="112" t="s">
        <v>87177</v>
      </c>
    </row>
    <row r="42362" spans="1:2" x14ac:dyDescent="0.2">
      <c r="A42362" s="112" t="s">
        <v>87178</v>
      </c>
      <c r="B42362" s="112" t="s">
        <v>87179</v>
      </c>
    </row>
    <row r="42363" spans="1:2" x14ac:dyDescent="0.2">
      <c r="A42363" s="112" t="s">
        <v>87180</v>
      </c>
      <c r="B42363" s="112" t="s">
        <v>87181</v>
      </c>
    </row>
    <row r="42364" spans="1:2" x14ac:dyDescent="0.2">
      <c r="A42364" s="112" t="s">
        <v>87182</v>
      </c>
      <c r="B42364" s="112" t="s">
        <v>87183</v>
      </c>
    </row>
    <row r="42365" spans="1:2" x14ac:dyDescent="0.2">
      <c r="A42365" s="112" t="s">
        <v>87184</v>
      </c>
      <c r="B42365" s="112" t="s">
        <v>87185</v>
      </c>
    </row>
    <row r="42366" spans="1:2" x14ac:dyDescent="0.2">
      <c r="A42366" s="112" t="s">
        <v>87186</v>
      </c>
      <c r="B42366" s="112" t="s">
        <v>87187</v>
      </c>
    </row>
    <row r="42367" spans="1:2" x14ac:dyDescent="0.2">
      <c r="A42367" s="112" t="s">
        <v>87188</v>
      </c>
      <c r="B42367" s="112" t="s">
        <v>87189</v>
      </c>
    </row>
    <row r="42368" spans="1:2" x14ac:dyDescent="0.2">
      <c r="A42368" s="112" t="s">
        <v>87190</v>
      </c>
      <c r="B42368" s="112" t="s">
        <v>87191</v>
      </c>
    </row>
    <row r="42369" spans="1:2" x14ac:dyDescent="0.2">
      <c r="A42369" s="112" t="s">
        <v>87192</v>
      </c>
      <c r="B42369" s="112" t="s">
        <v>87193</v>
      </c>
    </row>
    <row r="42370" spans="1:2" x14ac:dyDescent="0.2">
      <c r="A42370" s="112" t="s">
        <v>87194</v>
      </c>
      <c r="B42370" s="112" t="s">
        <v>87195</v>
      </c>
    </row>
    <row r="42371" spans="1:2" x14ac:dyDescent="0.2">
      <c r="A42371" s="112" t="s">
        <v>87196</v>
      </c>
      <c r="B42371" s="112" t="s">
        <v>87197</v>
      </c>
    </row>
    <row r="42372" spans="1:2" x14ac:dyDescent="0.2">
      <c r="A42372" s="112" t="s">
        <v>87198</v>
      </c>
      <c r="B42372" s="112" t="s">
        <v>87199</v>
      </c>
    </row>
    <row r="42373" spans="1:2" x14ac:dyDescent="0.2">
      <c r="A42373" s="112" t="s">
        <v>87200</v>
      </c>
      <c r="B42373" s="112" t="s">
        <v>87201</v>
      </c>
    </row>
    <row r="42374" spans="1:2" x14ac:dyDescent="0.2">
      <c r="A42374" s="112" t="s">
        <v>87202</v>
      </c>
      <c r="B42374" s="112" t="s">
        <v>87203</v>
      </c>
    </row>
    <row r="42375" spans="1:2" x14ac:dyDescent="0.2">
      <c r="A42375" s="112" t="s">
        <v>87204</v>
      </c>
      <c r="B42375" s="112" t="s">
        <v>87205</v>
      </c>
    </row>
    <row r="42376" spans="1:2" x14ac:dyDescent="0.2">
      <c r="A42376" s="112" t="s">
        <v>87206</v>
      </c>
      <c r="B42376" s="112" t="s">
        <v>87207</v>
      </c>
    </row>
    <row r="42377" spans="1:2" x14ac:dyDescent="0.2">
      <c r="A42377" s="112" t="s">
        <v>87208</v>
      </c>
      <c r="B42377" s="112" t="s">
        <v>87209</v>
      </c>
    </row>
    <row r="42378" spans="1:2" x14ac:dyDescent="0.2">
      <c r="A42378" s="112" t="s">
        <v>87210</v>
      </c>
      <c r="B42378" s="112" t="s">
        <v>87211</v>
      </c>
    </row>
    <row r="42379" spans="1:2" x14ac:dyDescent="0.2">
      <c r="A42379" s="112" t="s">
        <v>87212</v>
      </c>
      <c r="B42379" s="112" t="s">
        <v>87213</v>
      </c>
    </row>
    <row r="42380" spans="1:2" x14ac:dyDescent="0.2">
      <c r="A42380" s="112" t="s">
        <v>87214</v>
      </c>
      <c r="B42380" s="112" t="s">
        <v>87215</v>
      </c>
    </row>
    <row r="42381" spans="1:2" x14ac:dyDescent="0.2">
      <c r="A42381" s="112" t="s">
        <v>87216</v>
      </c>
      <c r="B42381" s="112" t="s">
        <v>87217</v>
      </c>
    </row>
    <row r="42382" spans="1:2" x14ac:dyDescent="0.2">
      <c r="A42382" s="112" t="s">
        <v>87218</v>
      </c>
      <c r="B42382" s="112" t="s">
        <v>87219</v>
      </c>
    </row>
    <row r="42383" spans="1:2" x14ac:dyDescent="0.2">
      <c r="A42383" s="112" t="s">
        <v>87220</v>
      </c>
      <c r="B42383" s="112" t="s">
        <v>87221</v>
      </c>
    </row>
    <row r="42384" spans="1:2" x14ac:dyDescent="0.2">
      <c r="A42384" s="112" t="s">
        <v>87222</v>
      </c>
      <c r="B42384" s="112" t="s">
        <v>87223</v>
      </c>
    </row>
    <row r="42385" spans="1:2" x14ac:dyDescent="0.2">
      <c r="A42385" s="112" t="s">
        <v>87224</v>
      </c>
      <c r="B42385" s="112" t="s">
        <v>87225</v>
      </c>
    </row>
    <row r="42386" spans="1:2" x14ac:dyDescent="0.2">
      <c r="A42386" s="112" t="s">
        <v>87226</v>
      </c>
      <c r="B42386" s="112" t="s">
        <v>87227</v>
      </c>
    </row>
    <row r="42387" spans="1:2" x14ac:dyDescent="0.2">
      <c r="A42387" s="112" t="s">
        <v>87228</v>
      </c>
      <c r="B42387" s="112" t="s">
        <v>87229</v>
      </c>
    </row>
    <row r="42388" spans="1:2" x14ac:dyDescent="0.2">
      <c r="A42388" s="112" t="s">
        <v>87230</v>
      </c>
      <c r="B42388" s="112" t="s">
        <v>87231</v>
      </c>
    </row>
    <row r="42389" spans="1:2" x14ac:dyDescent="0.2">
      <c r="A42389" s="112" t="s">
        <v>87232</v>
      </c>
      <c r="B42389" s="112" t="s">
        <v>87233</v>
      </c>
    </row>
    <row r="42390" spans="1:2" x14ac:dyDescent="0.2">
      <c r="A42390" s="112" t="s">
        <v>87234</v>
      </c>
      <c r="B42390" s="112" t="s">
        <v>87235</v>
      </c>
    </row>
    <row r="42391" spans="1:2" x14ac:dyDescent="0.2">
      <c r="A42391" s="112" t="s">
        <v>87236</v>
      </c>
      <c r="B42391" s="112" t="s">
        <v>87237</v>
      </c>
    </row>
    <row r="42392" spans="1:2" x14ac:dyDescent="0.2">
      <c r="A42392" s="112" t="s">
        <v>87238</v>
      </c>
      <c r="B42392" s="112" t="s">
        <v>87239</v>
      </c>
    </row>
    <row r="42393" spans="1:2" x14ac:dyDescent="0.2">
      <c r="A42393" s="112" t="s">
        <v>87240</v>
      </c>
      <c r="B42393" s="112" t="s">
        <v>87241</v>
      </c>
    </row>
    <row r="42394" spans="1:2" x14ac:dyDescent="0.2">
      <c r="A42394" s="112" t="s">
        <v>87242</v>
      </c>
      <c r="B42394" s="112" t="s">
        <v>87243</v>
      </c>
    </row>
    <row r="42395" spans="1:2" x14ac:dyDescent="0.2">
      <c r="A42395" s="112" t="s">
        <v>87244</v>
      </c>
      <c r="B42395" s="112" t="s">
        <v>87245</v>
      </c>
    </row>
    <row r="42396" spans="1:2" x14ac:dyDescent="0.2">
      <c r="A42396" s="112" t="s">
        <v>87246</v>
      </c>
      <c r="B42396" s="112" t="s">
        <v>87247</v>
      </c>
    </row>
    <row r="42397" spans="1:2" x14ac:dyDescent="0.2">
      <c r="A42397" s="112" t="s">
        <v>87248</v>
      </c>
      <c r="B42397" s="112" t="s">
        <v>87249</v>
      </c>
    </row>
    <row r="42398" spans="1:2" x14ac:dyDescent="0.2">
      <c r="A42398" s="112" t="s">
        <v>87250</v>
      </c>
      <c r="B42398" s="112" t="s">
        <v>87251</v>
      </c>
    </row>
    <row r="42399" spans="1:2" x14ac:dyDescent="0.2">
      <c r="A42399" s="112" t="s">
        <v>87252</v>
      </c>
      <c r="B42399" s="112" t="s">
        <v>87253</v>
      </c>
    </row>
    <row r="42400" spans="1:2" x14ac:dyDescent="0.2">
      <c r="A42400" s="112" t="s">
        <v>87254</v>
      </c>
      <c r="B42400" s="112" t="s">
        <v>87255</v>
      </c>
    </row>
    <row r="42401" spans="1:2" x14ac:dyDescent="0.2">
      <c r="A42401" s="112" t="s">
        <v>87256</v>
      </c>
      <c r="B42401" s="112" t="s">
        <v>87257</v>
      </c>
    </row>
    <row r="42402" spans="1:2" x14ac:dyDescent="0.2">
      <c r="A42402" s="112" t="s">
        <v>87258</v>
      </c>
      <c r="B42402" s="112" t="s">
        <v>87259</v>
      </c>
    </row>
    <row r="42403" spans="1:2" x14ac:dyDescent="0.2">
      <c r="A42403" s="112" t="s">
        <v>87260</v>
      </c>
      <c r="B42403" s="112" t="s">
        <v>87261</v>
      </c>
    </row>
    <row r="42404" spans="1:2" x14ac:dyDescent="0.2">
      <c r="A42404" s="112" t="s">
        <v>87262</v>
      </c>
      <c r="B42404" s="112" t="s">
        <v>87263</v>
      </c>
    </row>
    <row r="42405" spans="1:2" x14ac:dyDescent="0.2">
      <c r="A42405" s="112" t="s">
        <v>87264</v>
      </c>
      <c r="B42405" s="112" t="s">
        <v>87265</v>
      </c>
    </row>
    <row r="42406" spans="1:2" x14ac:dyDescent="0.2">
      <c r="A42406" s="112" t="s">
        <v>87266</v>
      </c>
      <c r="B42406" s="112" t="s">
        <v>87267</v>
      </c>
    </row>
    <row r="42407" spans="1:2" x14ac:dyDescent="0.2">
      <c r="A42407" s="112" t="s">
        <v>87268</v>
      </c>
      <c r="B42407" s="112" t="s">
        <v>87269</v>
      </c>
    </row>
    <row r="42408" spans="1:2" x14ac:dyDescent="0.2">
      <c r="A42408" s="112" t="s">
        <v>87270</v>
      </c>
      <c r="B42408" s="112" t="s">
        <v>87271</v>
      </c>
    </row>
    <row r="42409" spans="1:2" x14ac:dyDescent="0.2">
      <c r="A42409" s="112" t="s">
        <v>87272</v>
      </c>
      <c r="B42409" s="112" t="s">
        <v>87273</v>
      </c>
    </row>
    <row r="42410" spans="1:2" x14ac:dyDescent="0.2">
      <c r="A42410" s="112" t="s">
        <v>87274</v>
      </c>
      <c r="B42410" s="112" t="s">
        <v>87275</v>
      </c>
    </row>
    <row r="42411" spans="1:2" x14ac:dyDescent="0.2">
      <c r="A42411" s="112" t="s">
        <v>87276</v>
      </c>
      <c r="B42411" s="112" t="s">
        <v>87277</v>
      </c>
    </row>
    <row r="42412" spans="1:2" x14ac:dyDescent="0.2">
      <c r="A42412" s="112" t="s">
        <v>87278</v>
      </c>
      <c r="B42412" s="112" t="s">
        <v>87279</v>
      </c>
    </row>
    <row r="42413" spans="1:2" x14ac:dyDescent="0.2">
      <c r="A42413" s="112" t="s">
        <v>87280</v>
      </c>
      <c r="B42413" s="112" t="s">
        <v>87281</v>
      </c>
    </row>
    <row r="42414" spans="1:2" x14ac:dyDescent="0.2">
      <c r="A42414" s="112" t="s">
        <v>87282</v>
      </c>
      <c r="B42414" s="112" t="s">
        <v>87283</v>
      </c>
    </row>
    <row r="42415" spans="1:2" x14ac:dyDescent="0.2">
      <c r="A42415" s="112" t="s">
        <v>87284</v>
      </c>
      <c r="B42415" s="112" t="s">
        <v>87285</v>
      </c>
    </row>
    <row r="42416" spans="1:2" x14ac:dyDescent="0.2">
      <c r="A42416" s="112" t="s">
        <v>87286</v>
      </c>
      <c r="B42416" s="112" t="s">
        <v>87287</v>
      </c>
    </row>
    <row r="42417" spans="1:2" x14ac:dyDescent="0.2">
      <c r="A42417" s="112" t="s">
        <v>87288</v>
      </c>
      <c r="B42417" s="112" t="s">
        <v>87289</v>
      </c>
    </row>
    <row r="42418" spans="1:2" x14ac:dyDescent="0.2">
      <c r="A42418" s="112" t="s">
        <v>87290</v>
      </c>
      <c r="B42418" s="112" t="s">
        <v>87291</v>
      </c>
    </row>
    <row r="42419" spans="1:2" x14ac:dyDescent="0.2">
      <c r="A42419" s="112" t="s">
        <v>87292</v>
      </c>
      <c r="B42419" s="112" t="s">
        <v>87293</v>
      </c>
    </row>
    <row r="42420" spans="1:2" x14ac:dyDescent="0.2">
      <c r="A42420" s="112" t="s">
        <v>87294</v>
      </c>
      <c r="B42420" s="112" t="s">
        <v>87295</v>
      </c>
    </row>
    <row r="42421" spans="1:2" x14ac:dyDescent="0.2">
      <c r="A42421" s="112" t="s">
        <v>87296</v>
      </c>
      <c r="B42421" s="112" t="s">
        <v>87297</v>
      </c>
    </row>
    <row r="42422" spans="1:2" x14ac:dyDescent="0.2">
      <c r="A42422" s="112" t="s">
        <v>87298</v>
      </c>
      <c r="B42422" s="112" t="s">
        <v>87299</v>
      </c>
    </row>
    <row r="42423" spans="1:2" x14ac:dyDescent="0.2">
      <c r="A42423" s="112" t="s">
        <v>87300</v>
      </c>
      <c r="B42423" s="112" t="s">
        <v>87301</v>
      </c>
    </row>
    <row r="42424" spans="1:2" x14ac:dyDescent="0.2">
      <c r="A42424" s="112" t="s">
        <v>87302</v>
      </c>
      <c r="B42424" s="112" t="s">
        <v>87303</v>
      </c>
    </row>
    <row r="42425" spans="1:2" x14ac:dyDescent="0.2">
      <c r="A42425" s="112" t="s">
        <v>87304</v>
      </c>
      <c r="B42425" s="112" t="s">
        <v>87305</v>
      </c>
    </row>
    <row r="42426" spans="1:2" x14ac:dyDescent="0.2">
      <c r="A42426" s="112" t="s">
        <v>87306</v>
      </c>
      <c r="B42426" s="112" t="s">
        <v>87307</v>
      </c>
    </row>
    <row r="42427" spans="1:2" x14ac:dyDescent="0.2">
      <c r="A42427" s="112" t="s">
        <v>87308</v>
      </c>
      <c r="B42427" s="112" t="s">
        <v>87309</v>
      </c>
    </row>
    <row r="42428" spans="1:2" x14ac:dyDescent="0.2">
      <c r="A42428" s="112" t="s">
        <v>87310</v>
      </c>
      <c r="B42428" s="112" t="s">
        <v>87311</v>
      </c>
    </row>
    <row r="42429" spans="1:2" x14ac:dyDescent="0.2">
      <c r="A42429" s="112" t="s">
        <v>87312</v>
      </c>
      <c r="B42429" s="112" t="s">
        <v>87313</v>
      </c>
    </row>
    <row r="42430" spans="1:2" x14ac:dyDescent="0.2">
      <c r="A42430" s="112" t="s">
        <v>87314</v>
      </c>
      <c r="B42430" s="112" t="s">
        <v>87315</v>
      </c>
    </row>
    <row r="42431" spans="1:2" x14ac:dyDescent="0.2">
      <c r="A42431" s="112" t="s">
        <v>87316</v>
      </c>
      <c r="B42431" s="112" t="s">
        <v>87317</v>
      </c>
    </row>
    <row r="42432" spans="1:2" x14ac:dyDescent="0.2">
      <c r="A42432" s="112" t="s">
        <v>87318</v>
      </c>
      <c r="B42432" s="112" t="s">
        <v>87319</v>
      </c>
    </row>
    <row r="42433" spans="1:2" x14ac:dyDescent="0.2">
      <c r="A42433" s="112" t="s">
        <v>87320</v>
      </c>
      <c r="B42433" s="112" t="s">
        <v>87321</v>
      </c>
    </row>
    <row r="42434" spans="1:2" x14ac:dyDescent="0.2">
      <c r="A42434" s="112" t="s">
        <v>87322</v>
      </c>
      <c r="B42434" s="112" t="s">
        <v>87323</v>
      </c>
    </row>
    <row r="42435" spans="1:2" x14ac:dyDescent="0.2">
      <c r="A42435" s="112" t="s">
        <v>87324</v>
      </c>
      <c r="B42435" s="112" t="s">
        <v>87325</v>
      </c>
    </row>
    <row r="42436" spans="1:2" x14ac:dyDescent="0.2">
      <c r="A42436" s="112" t="s">
        <v>87326</v>
      </c>
      <c r="B42436" s="112" t="s">
        <v>87327</v>
      </c>
    </row>
    <row r="42437" spans="1:2" x14ac:dyDescent="0.2">
      <c r="A42437" s="112" t="s">
        <v>87328</v>
      </c>
      <c r="B42437" s="112" t="s">
        <v>87329</v>
      </c>
    </row>
    <row r="42438" spans="1:2" x14ac:dyDescent="0.2">
      <c r="A42438" s="112" t="s">
        <v>87330</v>
      </c>
      <c r="B42438" s="112" t="s">
        <v>87331</v>
      </c>
    </row>
    <row r="42439" spans="1:2" x14ac:dyDescent="0.2">
      <c r="A42439" s="112" t="s">
        <v>87332</v>
      </c>
      <c r="B42439" s="112" t="s">
        <v>87333</v>
      </c>
    </row>
    <row r="42440" spans="1:2" x14ac:dyDescent="0.2">
      <c r="A42440" s="112" t="s">
        <v>87334</v>
      </c>
      <c r="B42440" s="112" t="s">
        <v>87335</v>
      </c>
    </row>
    <row r="42441" spans="1:2" x14ac:dyDescent="0.2">
      <c r="A42441" s="112" t="s">
        <v>87336</v>
      </c>
      <c r="B42441" s="112" t="s">
        <v>87337</v>
      </c>
    </row>
    <row r="42442" spans="1:2" x14ac:dyDescent="0.2">
      <c r="A42442" s="112" t="s">
        <v>87338</v>
      </c>
      <c r="B42442" s="112" t="s">
        <v>87339</v>
      </c>
    </row>
    <row r="42443" spans="1:2" x14ac:dyDescent="0.2">
      <c r="A42443" s="112" t="s">
        <v>87340</v>
      </c>
      <c r="B42443" s="112" t="s">
        <v>87341</v>
      </c>
    </row>
    <row r="42444" spans="1:2" x14ac:dyDescent="0.2">
      <c r="A42444" s="112" t="s">
        <v>87342</v>
      </c>
      <c r="B42444" s="112" t="s">
        <v>87343</v>
      </c>
    </row>
    <row r="42445" spans="1:2" x14ac:dyDescent="0.2">
      <c r="A42445" s="112" t="s">
        <v>87344</v>
      </c>
      <c r="B42445" s="112" t="s">
        <v>87345</v>
      </c>
    </row>
    <row r="42446" spans="1:2" x14ac:dyDescent="0.2">
      <c r="A42446" s="112" t="s">
        <v>87346</v>
      </c>
      <c r="B42446" s="112" t="s">
        <v>87347</v>
      </c>
    </row>
    <row r="42447" spans="1:2" x14ac:dyDescent="0.2">
      <c r="A42447" s="112" t="s">
        <v>87348</v>
      </c>
      <c r="B42447" s="112" t="s">
        <v>87349</v>
      </c>
    </row>
    <row r="42448" spans="1:2" x14ac:dyDescent="0.2">
      <c r="A42448" s="112" t="s">
        <v>87350</v>
      </c>
      <c r="B42448" s="112" t="s">
        <v>87351</v>
      </c>
    </row>
    <row r="42449" spans="1:2" x14ac:dyDescent="0.2">
      <c r="A42449" s="112" t="s">
        <v>87352</v>
      </c>
      <c r="B42449" s="112" t="s">
        <v>87353</v>
      </c>
    </row>
    <row r="42450" spans="1:2" x14ac:dyDescent="0.2">
      <c r="A42450" s="112" t="s">
        <v>87354</v>
      </c>
      <c r="B42450" s="112" t="s">
        <v>87355</v>
      </c>
    </row>
    <row r="42451" spans="1:2" x14ac:dyDescent="0.2">
      <c r="A42451" s="112" t="s">
        <v>87356</v>
      </c>
      <c r="B42451" s="112" t="s">
        <v>87357</v>
      </c>
    </row>
    <row r="42452" spans="1:2" x14ac:dyDescent="0.2">
      <c r="A42452" s="112" t="s">
        <v>87358</v>
      </c>
      <c r="B42452" s="112" t="s">
        <v>87359</v>
      </c>
    </row>
    <row r="42453" spans="1:2" x14ac:dyDescent="0.2">
      <c r="A42453" s="112" t="s">
        <v>87360</v>
      </c>
      <c r="B42453" s="112" t="s">
        <v>87361</v>
      </c>
    </row>
    <row r="42454" spans="1:2" x14ac:dyDescent="0.2">
      <c r="A42454" s="112" t="s">
        <v>87362</v>
      </c>
      <c r="B42454" s="112" t="s">
        <v>87363</v>
      </c>
    </row>
    <row r="42455" spans="1:2" x14ac:dyDescent="0.2">
      <c r="A42455" s="112" t="s">
        <v>87364</v>
      </c>
      <c r="B42455" s="112" t="s">
        <v>87365</v>
      </c>
    </row>
    <row r="42456" spans="1:2" x14ac:dyDescent="0.2">
      <c r="A42456" s="112" t="s">
        <v>87366</v>
      </c>
      <c r="B42456" s="112" t="s">
        <v>87367</v>
      </c>
    </row>
    <row r="42457" spans="1:2" x14ac:dyDescent="0.2">
      <c r="A42457" s="112" t="s">
        <v>87368</v>
      </c>
      <c r="B42457" s="112" t="s">
        <v>87369</v>
      </c>
    </row>
    <row r="42458" spans="1:2" x14ac:dyDescent="0.2">
      <c r="A42458" s="112" t="s">
        <v>87370</v>
      </c>
      <c r="B42458" s="112" t="s">
        <v>87371</v>
      </c>
    </row>
    <row r="42459" spans="1:2" x14ac:dyDescent="0.2">
      <c r="A42459" s="112" t="s">
        <v>87372</v>
      </c>
      <c r="B42459" s="112" t="s">
        <v>87373</v>
      </c>
    </row>
    <row r="42460" spans="1:2" x14ac:dyDescent="0.2">
      <c r="A42460" s="112" t="s">
        <v>87374</v>
      </c>
      <c r="B42460" s="112" t="s">
        <v>87375</v>
      </c>
    </row>
    <row r="42461" spans="1:2" x14ac:dyDescent="0.2">
      <c r="A42461" s="112" t="s">
        <v>87376</v>
      </c>
      <c r="B42461" s="112" t="s">
        <v>87377</v>
      </c>
    </row>
    <row r="42462" spans="1:2" x14ac:dyDescent="0.2">
      <c r="A42462" s="112" t="s">
        <v>87378</v>
      </c>
      <c r="B42462" s="112" t="s">
        <v>86788</v>
      </c>
    </row>
    <row r="42463" spans="1:2" x14ac:dyDescent="0.2">
      <c r="A42463" s="112" t="s">
        <v>87379</v>
      </c>
      <c r="B42463" s="112" t="s">
        <v>87380</v>
      </c>
    </row>
    <row r="42464" spans="1:2" x14ac:dyDescent="0.2">
      <c r="A42464" s="112" t="s">
        <v>87381</v>
      </c>
      <c r="B42464" s="112" t="s">
        <v>87382</v>
      </c>
    </row>
    <row r="42465" spans="1:2" x14ac:dyDescent="0.2">
      <c r="A42465" s="112" t="s">
        <v>87383</v>
      </c>
      <c r="B42465" s="112" t="s">
        <v>87384</v>
      </c>
    </row>
    <row r="42466" spans="1:2" x14ac:dyDescent="0.2">
      <c r="A42466" s="112" t="s">
        <v>87385</v>
      </c>
      <c r="B42466" s="112" t="s">
        <v>87386</v>
      </c>
    </row>
    <row r="42467" spans="1:2" x14ac:dyDescent="0.2">
      <c r="A42467" s="112" t="s">
        <v>87387</v>
      </c>
      <c r="B42467" s="112" t="s">
        <v>87388</v>
      </c>
    </row>
    <row r="42468" spans="1:2" x14ac:dyDescent="0.2">
      <c r="A42468" s="112" t="s">
        <v>87389</v>
      </c>
      <c r="B42468" s="112" t="s">
        <v>87390</v>
      </c>
    </row>
    <row r="42469" spans="1:2" x14ac:dyDescent="0.2">
      <c r="A42469" s="112" t="s">
        <v>87391</v>
      </c>
      <c r="B42469" s="112" t="s">
        <v>87392</v>
      </c>
    </row>
    <row r="42470" spans="1:2" x14ac:dyDescent="0.2">
      <c r="A42470" s="112" t="s">
        <v>87393</v>
      </c>
      <c r="B42470" s="112" t="s">
        <v>87394</v>
      </c>
    </row>
    <row r="42471" spans="1:2" x14ac:dyDescent="0.2">
      <c r="A42471" s="112" t="s">
        <v>87395</v>
      </c>
      <c r="B42471" s="112" t="s">
        <v>87396</v>
      </c>
    </row>
    <row r="42472" spans="1:2" x14ac:dyDescent="0.2">
      <c r="A42472" s="112" t="s">
        <v>87397</v>
      </c>
      <c r="B42472" s="112" t="s">
        <v>87398</v>
      </c>
    </row>
    <row r="42473" spans="1:2" x14ac:dyDescent="0.2">
      <c r="A42473" s="112" t="s">
        <v>87399</v>
      </c>
      <c r="B42473" s="112" t="s">
        <v>87400</v>
      </c>
    </row>
    <row r="42474" spans="1:2" x14ac:dyDescent="0.2">
      <c r="A42474" s="112" t="s">
        <v>87401</v>
      </c>
      <c r="B42474" s="112" t="s">
        <v>87402</v>
      </c>
    </row>
    <row r="42475" spans="1:2" x14ac:dyDescent="0.2">
      <c r="A42475" s="112" t="s">
        <v>87403</v>
      </c>
      <c r="B42475" s="112" t="s">
        <v>87404</v>
      </c>
    </row>
    <row r="42476" spans="1:2" x14ac:dyDescent="0.2">
      <c r="A42476" s="112" t="s">
        <v>87405</v>
      </c>
      <c r="B42476" s="112" t="s">
        <v>87406</v>
      </c>
    </row>
    <row r="42477" spans="1:2" x14ac:dyDescent="0.2">
      <c r="A42477" s="112" t="s">
        <v>87407</v>
      </c>
      <c r="B42477" s="112" t="s">
        <v>87408</v>
      </c>
    </row>
    <row r="42478" spans="1:2" x14ac:dyDescent="0.2">
      <c r="A42478" s="112" t="s">
        <v>87409</v>
      </c>
      <c r="B42478" s="112" t="s">
        <v>87410</v>
      </c>
    </row>
    <row r="42479" spans="1:2" x14ac:dyDescent="0.2">
      <c r="A42479" s="112" t="s">
        <v>87411</v>
      </c>
      <c r="B42479" s="112" t="s">
        <v>87412</v>
      </c>
    </row>
    <row r="42480" spans="1:2" x14ac:dyDescent="0.2">
      <c r="A42480" s="112" t="s">
        <v>87413</v>
      </c>
      <c r="B42480" s="112" t="s">
        <v>87414</v>
      </c>
    </row>
    <row r="42481" spans="1:2" x14ac:dyDescent="0.2">
      <c r="A42481" s="112" t="s">
        <v>87415</v>
      </c>
      <c r="B42481" s="112" t="s">
        <v>87416</v>
      </c>
    </row>
    <row r="42482" spans="1:2" x14ac:dyDescent="0.2">
      <c r="A42482" s="112" t="s">
        <v>87417</v>
      </c>
      <c r="B42482" s="112" t="s">
        <v>87418</v>
      </c>
    </row>
    <row r="42483" spans="1:2" x14ac:dyDescent="0.2">
      <c r="A42483" s="112" t="s">
        <v>87419</v>
      </c>
      <c r="B42483" s="112" t="s">
        <v>87420</v>
      </c>
    </row>
    <row r="42484" spans="1:2" x14ac:dyDescent="0.2">
      <c r="A42484" s="112" t="s">
        <v>87421</v>
      </c>
      <c r="B42484" s="112" t="s">
        <v>87422</v>
      </c>
    </row>
    <row r="42485" spans="1:2" x14ac:dyDescent="0.2">
      <c r="A42485" s="112" t="s">
        <v>87423</v>
      </c>
      <c r="B42485" s="112" t="s">
        <v>87424</v>
      </c>
    </row>
    <row r="42486" spans="1:2" x14ac:dyDescent="0.2">
      <c r="A42486" s="112" t="s">
        <v>87425</v>
      </c>
      <c r="B42486" s="112" t="s">
        <v>87426</v>
      </c>
    </row>
    <row r="42487" spans="1:2" x14ac:dyDescent="0.2">
      <c r="A42487" s="112" t="s">
        <v>87427</v>
      </c>
      <c r="B42487" s="112" t="s">
        <v>87428</v>
      </c>
    </row>
    <row r="42488" spans="1:2" x14ac:dyDescent="0.2">
      <c r="A42488" s="112" t="s">
        <v>87429</v>
      </c>
      <c r="B42488" s="112" t="s">
        <v>87430</v>
      </c>
    </row>
    <row r="42489" spans="1:2" x14ac:dyDescent="0.2">
      <c r="A42489" s="112" t="s">
        <v>87431</v>
      </c>
      <c r="B42489" s="112" t="s">
        <v>87432</v>
      </c>
    </row>
    <row r="42490" spans="1:2" x14ac:dyDescent="0.2">
      <c r="A42490" s="112" t="s">
        <v>87433</v>
      </c>
      <c r="B42490" s="112" t="s">
        <v>87434</v>
      </c>
    </row>
    <row r="42491" spans="1:2" x14ac:dyDescent="0.2">
      <c r="A42491" s="112" t="s">
        <v>87435</v>
      </c>
      <c r="B42491" s="112" t="s">
        <v>87436</v>
      </c>
    </row>
    <row r="42492" spans="1:2" x14ac:dyDescent="0.2">
      <c r="A42492" s="112" t="s">
        <v>87437</v>
      </c>
      <c r="B42492" s="112" t="s">
        <v>87438</v>
      </c>
    </row>
    <row r="42493" spans="1:2" x14ac:dyDescent="0.2">
      <c r="A42493" s="112" t="s">
        <v>87439</v>
      </c>
      <c r="B42493" s="112" t="s">
        <v>87440</v>
      </c>
    </row>
    <row r="42494" spans="1:2" x14ac:dyDescent="0.2">
      <c r="A42494" s="112" t="s">
        <v>87441</v>
      </c>
      <c r="B42494" s="112" t="s">
        <v>87442</v>
      </c>
    </row>
    <row r="42495" spans="1:2" x14ac:dyDescent="0.2">
      <c r="A42495" s="112" t="s">
        <v>87443</v>
      </c>
      <c r="B42495" s="112" t="s">
        <v>87444</v>
      </c>
    </row>
    <row r="42496" spans="1:2" x14ac:dyDescent="0.2">
      <c r="A42496" s="112" t="s">
        <v>87445</v>
      </c>
      <c r="B42496" s="112" t="s">
        <v>87446</v>
      </c>
    </row>
    <row r="42497" spans="1:2" x14ac:dyDescent="0.2">
      <c r="A42497" s="112" t="s">
        <v>87447</v>
      </c>
      <c r="B42497" s="112" t="s">
        <v>87448</v>
      </c>
    </row>
    <row r="42498" spans="1:2" x14ac:dyDescent="0.2">
      <c r="A42498" s="112" t="s">
        <v>87449</v>
      </c>
      <c r="B42498" s="112" t="s">
        <v>87450</v>
      </c>
    </row>
    <row r="42499" spans="1:2" x14ac:dyDescent="0.2">
      <c r="A42499" s="112" t="s">
        <v>87451</v>
      </c>
      <c r="B42499" s="112" t="s">
        <v>87452</v>
      </c>
    </row>
    <row r="42500" spans="1:2" x14ac:dyDescent="0.2">
      <c r="A42500" s="112" t="s">
        <v>87453</v>
      </c>
      <c r="B42500" s="112" t="s">
        <v>87454</v>
      </c>
    </row>
    <row r="42501" spans="1:2" x14ac:dyDescent="0.2">
      <c r="A42501" s="112" t="s">
        <v>87455</v>
      </c>
      <c r="B42501" s="112" t="s">
        <v>87456</v>
      </c>
    </row>
    <row r="42502" spans="1:2" x14ac:dyDescent="0.2">
      <c r="A42502" s="112" t="s">
        <v>87457</v>
      </c>
      <c r="B42502" s="112" t="s">
        <v>87458</v>
      </c>
    </row>
    <row r="42503" spans="1:2" x14ac:dyDescent="0.2">
      <c r="A42503" s="112" t="s">
        <v>87459</v>
      </c>
      <c r="B42503" s="112" t="s">
        <v>87460</v>
      </c>
    </row>
    <row r="42504" spans="1:2" x14ac:dyDescent="0.2">
      <c r="A42504" s="112" t="s">
        <v>87461</v>
      </c>
      <c r="B42504" s="112" t="s">
        <v>87462</v>
      </c>
    </row>
    <row r="42505" spans="1:2" x14ac:dyDescent="0.2">
      <c r="A42505" s="112" t="s">
        <v>87463</v>
      </c>
      <c r="B42505" s="112" t="s">
        <v>87464</v>
      </c>
    </row>
    <row r="42506" spans="1:2" x14ac:dyDescent="0.2">
      <c r="A42506" s="112" t="s">
        <v>87465</v>
      </c>
      <c r="B42506" s="112" t="s">
        <v>87466</v>
      </c>
    </row>
    <row r="42507" spans="1:2" x14ac:dyDescent="0.2">
      <c r="A42507" s="112" t="s">
        <v>87467</v>
      </c>
      <c r="B42507" s="112" t="s">
        <v>87468</v>
      </c>
    </row>
    <row r="42508" spans="1:2" x14ac:dyDescent="0.2">
      <c r="A42508" s="112" t="s">
        <v>87469</v>
      </c>
      <c r="B42508" s="112" t="s">
        <v>87470</v>
      </c>
    </row>
    <row r="42509" spans="1:2" x14ac:dyDescent="0.2">
      <c r="A42509" s="112" t="s">
        <v>87471</v>
      </c>
      <c r="B42509" s="112" t="s">
        <v>87472</v>
      </c>
    </row>
    <row r="42510" spans="1:2" x14ac:dyDescent="0.2">
      <c r="A42510" s="112" t="s">
        <v>87473</v>
      </c>
      <c r="B42510" s="112" t="s">
        <v>87474</v>
      </c>
    </row>
    <row r="42511" spans="1:2" x14ac:dyDescent="0.2">
      <c r="A42511" s="112" t="s">
        <v>87475</v>
      </c>
      <c r="B42511" s="112" t="s">
        <v>87476</v>
      </c>
    </row>
    <row r="42512" spans="1:2" x14ac:dyDescent="0.2">
      <c r="A42512" s="112" t="s">
        <v>87477</v>
      </c>
      <c r="B42512" s="112" t="s">
        <v>87478</v>
      </c>
    </row>
    <row r="42513" spans="1:2" x14ac:dyDescent="0.2">
      <c r="A42513" s="112" t="s">
        <v>87479</v>
      </c>
      <c r="B42513" s="112" t="s">
        <v>87480</v>
      </c>
    </row>
    <row r="42514" spans="1:2" x14ac:dyDescent="0.2">
      <c r="A42514" s="112" t="s">
        <v>87481</v>
      </c>
      <c r="B42514" s="112" t="s">
        <v>87482</v>
      </c>
    </row>
    <row r="42515" spans="1:2" x14ac:dyDescent="0.2">
      <c r="A42515" s="112" t="s">
        <v>87483</v>
      </c>
      <c r="B42515" s="112" t="s">
        <v>87484</v>
      </c>
    </row>
    <row r="42516" spans="1:2" x14ac:dyDescent="0.2">
      <c r="A42516" s="112" t="s">
        <v>87485</v>
      </c>
      <c r="B42516" s="112" t="s">
        <v>87486</v>
      </c>
    </row>
    <row r="42517" spans="1:2" x14ac:dyDescent="0.2">
      <c r="A42517" s="112" t="s">
        <v>87487</v>
      </c>
      <c r="B42517" s="112" t="s">
        <v>87488</v>
      </c>
    </row>
    <row r="42518" spans="1:2" x14ac:dyDescent="0.2">
      <c r="A42518" s="112" t="s">
        <v>87489</v>
      </c>
      <c r="B42518" s="112" t="s">
        <v>87490</v>
      </c>
    </row>
    <row r="42519" spans="1:2" x14ac:dyDescent="0.2">
      <c r="A42519" s="112" t="s">
        <v>87491</v>
      </c>
      <c r="B42519" s="112" t="s">
        <v>87492</v>
      </c>
    </row>
    <row r="42520" spans="1:2" x14ac:dyDescent="0.2">
      <c r="A42520" s="112" t="s">
        <v>87493</v>
      </c>
      <c r="B42520" s="112" t="s">
        <v>87494</v>
      </c>
    </row>
    <row r="42521" spans="1:2" x14ac:dyDescent="0.2">
      <c r="A42521" s="112" t="s">
        <v>87495</v>
      </c>
      <c r="B42521" s="112" t="s">
        <v>87496</v>
      </c>
    </row>
    <row r="42522" spans="1:2" x14ac:dyDescent="0.2">
      <c r="A42522" s="112" t="s">
        <v>87497</v>
      </c>
      <c r="B42522" s="112" t="s">
        <v>87498</v>
      </c>
    </row>
    <row r="42523" spans="1:2" x14ac:dyDescent="0.2">
      <c r="A42523" s="112" t="s">
        <v>87499</v>
      </c>
      <c r="B42523" s="112" t="s">
        <v>87500</v>
      </c>
    </row>
    <row r="42524" spans="1:2" x14ac:dyDescent="0.2">
      <c r="A42524" s="112" t="s">
        <v>87501</v>
      </c>
      <c r="B42524" s="112" t="s">
        <v>87502</v>
      </c>
    </row>
    <row r="42525" spans="1:2" x14ac:dyDescent="0.2">
      <c r="A42525" s="112" t="s">
        <v>87503</v>
      </c>
      <c r="B42525" s="112" t="s">
        <v>87504</v>
      </c>
    </row>
    <row r="42526" spans="1:2" x14ac:dyDescent="0.2">
      <c r="A42526" s="112" t="s">
        <v>87505</v>
      </c>
      <c r="B42526" s="112" t="s">
        <v>87506</v>
      </c>
    </row>
    <row r="42527" spans="1:2" x14ac:dyDescent="0.2">
      <c r="A42527" s="112" t="s">
        <v>87507</v>
      </c>
      <c r="B42527" s="112" t="s">
        <v>87508</v>
      </c>
    </row>
    <row r="42528" spans="1:2" x14ac:dyDescent="0.2">
      <c r="A42528" s="112" t="s">
        <v>87509</v>
      </c>
      <c r="B42528" s="112" t="s">
        <v>87510</v>
      </c>
    </row>
    <row r="42529" spans="1:2" x14ac:dyDescent="0.2">
      <c r="A42529" s="112" t="s">
        <v>87511</v>
      </c>
      <c r="B42529" s="112" t="s">
        <v>87512</v>
      </c>
    </row>
    <row r="42530" spans="1:2" x14ac:dyDescent="0.2">
      <c r="A42530" s="112" t="s">
        <v>87513</v>
      </c>
      <c r="B42530" s="112" t="s">
        <v>87514</v>
      </c>
    </row>
    <row r="42531" spans="1:2" x14ac:dyDescent="0.2">
      <c r="A42531" s="112" t="s">
        <v>87515</v>
      </c>
      <c r="B42531" s="112" t="s">
        <v>87516</v>
      </c>
    </row>
    <row r="42532" spans="1:2" x14ac:dyDescent="0.2">
      <c r="A42532" s="112" t="s">
        <v>87517</v>
      </c>
      <c r="B42532" s="112" t="s">
        <v>87518</v>
      </c>
    </row>
    <row r="42533" spans="1:2" x14ac:dyDescent="0.2">
      <c r="A42533" s="112" t="s">
        <v>87519</v>
      </c>
      <c r="B42533" s="112" t="s">
        <v>87520</v>
      </c>
    </row>
    <row r="42534" spans="1:2" x14ac:dyDescent="0.2">
      <c r="A42534" s="112" t="s">
        <v>87521</v>
      </c>
      <c r="B42534" s="112" t="s">
        <v>87522</v>
      </c>
    </row>
    <row r="42535" spans="1:2" x14ac:dyDescent="0.2">
      <c r="A42535" s="112" t="s">
        <v>87523</v>
      </c>
      <c r="B42535" s="112" t="s">
        <v>87524</v>
      </c>
    </row>
    <row r="42536" spans="1:2" x14ac:dyDescent="0.2">
      <c r="A42536" s="112" t="s">
        <v>87525</v>
      </c>
      <c r="B42536" s="112" t="s">
        <v>87526</v>
      </c>
    </row>
    <row r="42537" spans="1:2" x14ac:dyDescent="0.2">
      <c r="A42537" s="112" t="s">
        <v>87527</v>
      </c>
      <c r="B42537" s="112" t="s">
        <v>87528</v>
      </c>
    </row>
    <row r="42538" spans="1:2" x14ac:dyDescent="0.2">
      <c r="A42538" s="112" t="s">
        <v>87529</v>
      </c>
      <c r="B42538" s="112" t="s">
        <v>87530</v>
      </c>
    </row>
    <row r="42539" spans="1:2" x14ac:dyDescent="0.2">
      <c r="A42539" s="112" t="s">
        <v>87531</v>
      </c>
      <c r="B42539" s="112" t="s">
        <v>87532</v>
      </c>
    </row>
    <row r="42540" spans="1:2" x14ac:dyDescent="0.2">
      <c r="A42540" s="112" t="s">
        <v>87533</v>
      </c>
      <c r="B42540" s="112" t="s">
        <v>87534</v>
      </c>
    </row>
    <row r="42541" spans="1:2" x14ac:dyDescent="0.2">
      <c r="A42541" s="112" t="s">
        <v>87535</v>
      </c>
      <c r="B42541" s="112" t="s">
        <v>87536</v>
      </c>
    </row>
    <row r="42542" spans="1:2" x14ac:dyDescent="0.2">
      <c r="A42542" s="112" t="s">
        <v>87537</v>
      </c>
      <c r="B42542" s="112" t="s">
        <v>87538</v>
      </c>
    </row>
    <row r="42543" spans="1:2" x14ac:dyDescent="0.2">
      <c r="A42543" s="112" t="s">
        <v>87539</v>
      </c>
      <c r="B42543" s="112" t="s">
        <v>87540</v>
      </c>
    </row>
    <row r="42544" spans="1:2" x14ac:dyDescent="0.2">
      <c r="A42544" s="112" t="s">
        <v>87541</v>
      </c>
      <c r="B42544" s="112" t="s">
        <v>87542</v>
      </c>
    </row>
    <row r="42545" spans="1:2" x14ac:dyDescent="0.2">
      <c r="A42545" s="112" t="s">
        <v>87543</v>
      </c>
      <c r="B42545" s="112" t="s">
        <v>87544</v>
      </c>
    </row>
    <row r="42546" spans="1:2" x14ac:dyDescent="0.2">
      <c r="A42546" s="112" t="s">
        <v>87545</v>
      </c>
      <c r="B42546" s="112" t="s">
        <v>87546</v>
      </c>
    </row>
    <row r="42547" spans="1:2" x14ac:dyDescent="0.2">
      <c r="A42547" s="112" t="s">
        <v>87547</v>
      </c>
      <c r="B42547" s="112" t="s">
        <v>87548</v>
      </c>
    </row>
    <row r="42548" spans="1:2" x14ac:dyDescent="0.2">
      <c r="A42548" s="112" t="s">
        <v>87549</v>
      </c>
      <c r="B42548" s="112" t="s">
        <v>87550</v>
      </c>
    </row>
    <row r="42549" spans="1:2" x14ac:dyDescent="0.2">
      <c r="A42549" s="112" t="s">
        <v>87551</v>
      </c>
      <c r="B42549" s="112" t="s">
        <v>87552</v>
      </c>
    </row>
    <row r="42550" spans="1:2" x14ac:dyDescent="0.2">
      <c r="A42550" s="112" t="s">
        <v>87553</v>
      </c>
      <c r="B42550" s="112" t="s">
        <v>87554</v>
      </c>
    </row>
    <row r="42551" spans="1:2" x14ac:dyDescent="0.2">
      <c r="A42551" s="112" t="s">
        <v>87555</v>
      </c>
      <c r="B42551" s="112" t="s">
        <v>87556</v>
      </c>
    </row>
    <row r="42552" spans="1:2" x14ac:dyDescent="0.2">
      <c r="A42552" s="112" t="s">
        <v>87557</v>
      </c>
      <c r="B42552" s="112" t="s">
        <v>87558</v>
      </c>
    </row>
    <row r="42553" spans="1:2" x14ac:dyDescent="0.2">
      <c r="A42553" s="112" t="s">
        <v>87559</v>
      </c>
      <c r="B42553" s="112" t="s">
        <v>87560</v>
      </c>
    </row>
    <row r="42554" spans="1:2" x14ac:dyDescent="0.2">
      <c r="A42554" s="112" t="s">
        <v>87561</v>
      </c>
      <c r="B42554" s="112" t="s">
        <v>87562</v>
      </c>
    </row>
    <row r="42555" spans="1:2" x14ac:dyDescent="0.2">
      <c r="A42555" s="112" t="s">
        <v>87563</v>
      </c>
      <c r="B42555" s="112" t="s">
        <v>87564</v>
      </c>
    </row>
    <row r="42556" spans="1:2" x14ac:dyDescent="0.2">
      <c r="A42556" s="112" t="s">
        <v>87565</v>
      </c>
      <c r="B42556" s="112" t="s">
        <v>87566</v>
      </c>
    </row>
    <row r="42557" spans="1:2" x14ac:dyDescent="0.2">
      <c r="A42557" s="112" t="s">
        <v>87567</v>
      </c>
      <c r="B42557" s="112" t="s">
        <v>87568</v>
      </c>
    </row>
    <row r="42558" spans="1:2" x14ac:dyDescent="0.2">
      <c r="A42558" s="112" t="s">
        <v>87569</v>
      </c>
      <c r="B42558" s="112" t="s">
        <v>87570</v>
      </c>
    </row>
    <row r="42559" spans="1:2" x14ac:dyDescent="0.2">
      <c r="A42559" s="112" t="s">
        <v>87571</v>
      </c>
      <c r="B42559" s="112" t="s">
        <v>87572</v>
      </c>
    </row>
    <row r="42560" spans="1:2" x14ac:dyDescent="0.2">
      <c r="A42560" s="112" t="s">
        <v>87573</v>
      </c>
      <c r="B42560" s="112" t="s">
        <v>87574</v>
      </c>
    </row>
    <row r="42561" spans="1:2" x14ac:dyDescent="0.2">
      <c r="A42561" s="112" t="s">
        <v>87575</v>
      </c>
      <c r="B42561" s="112" t="s">
        <v>87576</v>
      </c>
    </row>
    <row r="42562" spans="1:2" x14ac:dyDescent="0.2">
      <c r="A42562" s="112" t="s">
        <v>87577</v>
      </c>
      <c r="B42562" s="112" t="s">
        <v>87578</v>
      </c>
    </row>
    <row r="42563" spans="1:2" x14ac:dyDescent="0.2">
      <c r="A42563" s="112" t="s">
        <v>87579</v>
      </c>
      <c r="B42563" s="112" t="s">
        <v>87580</v>
      </c>
    </row>
    <row r="42564" spans="1:2" x14ac:dyDescent="0.2">
      <c r="A42564" s="112" t="s">
        <v>87581</v>
      </c>
      <c r="B42564" s="112" t="s">
        <v>87582</v>
      </c>
    </row>
    <row r="42565" spans="1:2" x14ac:dyDescent="0.2">
      <c r="A42565" s="112" t="s">
        <v>87583</v>
      </c>
      <c r="B42565" s="112" t="s">
        <v>87584</v>
      </c>
    </row>
    <row r="42566" spans="1:2" x14ac:dyDescent="0.2">
      <c r="A42566" s="112" t="s">
        <v>87585</v>
      </c>
      <c r="B42566" s="112" t="s">
        <v>87586</v>
      </c>
    </row>
    <row r="42567" spans="1:2" x14ac:dyDescent="0.2">
      <c r="A42567" s="112" t="s">
        <v>87587</v>
      </c>
      <c r="B42567" s="112" t="s">
        <v>87588</v>
      </c>
    </row>
    <row r="42568" spans="1:2" x14ac:dyDescent="0.2">
      <c r="A42568" s="112" t="s">
        <v>87589</v>
      </c>
      <c r="B42568" s="112" t="s">
        <v>87590</v>
      </c>
    </row>
    <row r="42569" spans="1:2" x14ac:dyDescent="0.2">
      <c r="A42569" s="112" t="s">
        <v>87591</v>
      </c>
      <c r="B42569" s="112" t="s">
        <v>87592</v>
      </c>
    </row>
    <row r="42570" spans="1:2" x14ac:dyDescent="0.2">
      <c r="A42570" s="112" t="s">
        <v>87593</v>
      </c>
      <c r="B42570" s="112" t="s">
        <v>87594</v>
      </c>
    </row>
    <row r="42571" spans="1:2" x14ac:dyDescent="0.2">
      <c r="A42571" s="112" t="s">
        <v>87595</v>
      </c>
      <c r="B42571" s="112" t="s">
        <v>87596</v>
      </c>
    </row>
    <row r="42572" spans="1:2" x14ac:dyDescent="0.2">
      <c r="A42572" s="112" t="s">
        <v>87597</v>
      </c>
      <c r="B42572" s="112" t="s">
        <v>87598</v>
      </c>
    </row>
    <row r="42573" spans="1:2" x14ac:dyDescent="0.2">
      <c r="A42573" s="112" t="s">
        <v>87599</v>
      </c>
      <c r="B42573" s="112" t="s">
        <v>87600</v>
      </c>
    </row>
    <row r="42574" spans="1:2" x14ac:dyDescent="0.2">
      <c r="A42574" s="112" t="s">
        <v>87601</v>
      </c>
      <c r="B42574" s="112" t="s">
        <v>87602</v>
      </c>
    </row>
    <row r="42575" spans="1:2" x14ac:dyDescent="0.2">
      <c r="A42575" s="112" t="s">
        <v>87603</v>
      </c>
      <c r="B42575" s="112" t="s">
        <v>87604</v>
      </c>
    </row>
    <row r="42576" spans="1:2" x14ac:dyDescent="0.2">
      <c r="A42576" s="112" t="s">
        <v>87605</v>
      </c>
      <c r="B42576" s="112" t="s">
        <v>87606</v>
      </c>
    </row>
    <row r="42577" spans="1:2" x14ac:dyDescent="0.2">
      <c r="A42577" s="112" t="s">
        <v>87607</v>
      </c>
      <c r="B42577" s="112" t="s">
        <v>87608</v>
      </c>
    </row>
    <row r="42578" spans="1:2" x14ac:dyDescent="0.2">
      <c r="A42578" s="112" t="s">
        <v>87609</v>
      </c>
      <c r="B42578" s="112" t="s">
        <v>87610</v>
      </c>
    </row>
    <row r="42579" spans="1:2" x14ac:dyDescent="0.2">
      <c r="A42579" s="112" t="s">
        <v>87611</v>
      </c>
      <c r="B42579" s="112" t="s">
        <v>87612</v>
      </c>
    </row>
    <row r="42580" spans="1:2" x14ac:dyDescent="0.2">
      <c r="A42580" s="112" t="s">
        <v>87613</v>
      </c>
      <c r="B42580" s="112" t="s">
        <v>87614</v>
      </c>
    </row>
    <row r="42581" spans="1:2" x14ac:dyDescent="0.2">
      <c r="A42581" s="112" t="s">
        <v>87615</v>
      </c>
      <c r="B42581" s="112" t="s">
        <v>87616</v>
      </c>
    </row>
    <row r="42582" spans="1:2" x14ac:dyDescent="0.2">
      <c r="A42582" s="112" t="s">
        <v>87617</v>
      </c>
      <c r="B42582" s="112" t="s">
        <v>87618</v>
      </c>
    </row>
    <row r="42583" spans="1:2" x14ac:dyDescent="0.2">
      <c r="A42583" s="112" t="s">
        <v>87619</v>
      </c>
      <c r="B42583" s="112" t="s">
        <v>87620</v>
      </c>
    </row>
    <row r="42584" spans="1:2" x14ac:dyDescent="0.2">
      <c r="A42584" s="112" t="s">
        <v>87621</v>
      </c>
      <c r="B42584" s="112" t="s">
        <v>87622</v>
      </c>
    </row>
    <row r="42585" spans="1:2" x14ac:dyDescent="0.2">
      <c r="A42585" s="112" t="s">
        <v>87623</v>
      </c>
      <c r="B42585" s="112" t="s">
        <v>87624</v>
      </c>
    </row>
    <row r="42586" spans="1:2" x14ac:dyDescent="0.2">
      <c r="A42586" s="112" t="s">
        <v>87625</v>
      </c>
      <c r="B42586" s="112" t="s">
        <v>87626</v>
      </c>
    </row>
    <row r="42587" spans="1:2" x14ac:dyDescent="0.2">
      <c r="A42587" s="112" t="s">
        <v>87627</v>
      </c>
      <c r="B42587" s="112" t="s">
        <v>87628</v>
      </c>
    </row>
    <row r="42588" spans="1:2" x14ac:dyDescent="0.2">
      <c r="A42588" s="112" t="s">
        <v>87629</v>
      </c>
      <c r="B42588" s="112" t="s">
        <v>87630</v>
      </c>
    </row>
    <row r="42589" spans="1:2" x14ac:dyDescent="0.2">
      <c r="A42589" s="112" t="s">
        <v>87631</v>
      </c>
      <c r="B42589" s="112" t="s">
        <v>87632</v>
      </c>
    </row>
    <row r="42590" spans="1:2" x14ac:dyDescent="0.2">
      <c r="A42590" s="112" t="s">
        <v>87633</v>
      </c>
      <c r="B42590" s="112" t="s">
        <v>87634</v>
      </c>
    </row>
    <row r="42591" spans="1:2" x14ac:dyDescent="0.2">
      <c r="A42591" s="112" t="s">
        <v>87635</v>
      </c>
      <c r="B42591" s="112" t="s">
        <v>87636</v>
      </c>
    </row>
    <row r="42592" spans="1:2" x14ac:dyDescent="0.2">
      <c r="A42592" s="112" t="s">
        <v>87637</v>
      </c>
      <c r="B42592" s="112" t="s">
        <v>87638</v>
      </c>
    </row>
    <row r="42593" spans="1:2" x14ac:dyDescent="0.2">
      <c r="A42593" s="112" t="s">
        <v>87639</v>
      </c>
      <c r="B42593" s="112" t="s">
        <v>87640</v>
      </c>
    </row>
    <row r="42594" spans="1:2" x14ac:dyDescent="0.2">
      <c r="A42594" s="112" t="s">
        <v>87641</v>
      </c>
      <c r="B42594" s="112" t="s">
        <v>87642</v>
      </c>
    </row>
    <row r="42595" spans="1:2" x14ac:dyDescent="0.2">
      <c r="A42595" s="112" t="s">
        <v>87643</v>
      </c>
      <c r="B42595" s="112" t="s">
        <v>87644</v>
      </c>
    </row>
    <row r="42596" spans="1:2" x14ac:dyDescent="0.2">
      <c r="A42596" s="112" t="s">
        <v>87645</v>
      </c>
      <c r="B42596" s="112" t="s">
        <v>87646</v>
      </c>
    </row>
    <row r="42597" spans="1:2" x14ac:dyDescent="0.2">
      <c r="A42597" s="112" t="s">
        <v>87647</v>
      </c>
      <c r="B42597" s="112" t="s">
        <v>87648</v>
      </c>
    </row>
    <row r="42598" spans="1:2" x14ac:dyDescent="0.2">
      <c r="A42598" s="112" t="s">
        <v>87649</v>
      </c>
      <c r="B42598" s="112" t="s">
        <v>87650</v>
      </c>
    </row>
    <row r="42599" spans="1:2" x14ac:dyDescent="0.2">
      <c r="A42599" s="112" t="s">
        <v>87651</v>
      </c>
      <c r="B42599" s="112" t="s">
        <v>87652</v>
      </c>
    </row>
    <row r="42600" spans="1:2" x14ac:dyDescent="0.2">
      <c r="A42600" s="112" t="s">
        <v>87653</v>
      </c>
      <c r="B42600" s="112" t="s">
        <v>87654</v>
      </c>
    </row>
    <row r="42601" spans="1:2" x14ac:dyDescent="0.2">
      <c r="A42601" s="112" t="s">
        <v>87655</v>
      </c>
      <c r="B42601" s="112" t="s">
        <v>87656</v>
      </c>
    </row>
    <row r="42602" spans="1:2" x14ac:dyDescent="0.2">
      <c r="A42602" s="112" t="s">
        <v>87657</v>
      </c>
      <c r="B42602" s="112" t="s">
        <v>87658</v>
      </c>
    </row>
    <row r="42603" spans="1:2" x14ac:dyDescent="0.2">
      <c r="A42603" s="112" t="s">
        <v>87659</v>
      </c>
      <c r="B42603" s="112" t="s">
        <v>87660</v>
      </c>
    </row>
    <row r="42604" spans="1:2" x14ac:dyDescent="0.2">
      <c r="A42604" s="112" t="s">
        <v>87661</v>
      </c>
      <c r="B42604" s="112" t="s">
        <v>87662</v>
      </c>
    </row>
    <row r="42605" spans="1:2" x14ac:dyDescent="0.2">
      <c r="A42605" s="112" t="s">
        <v>87663</v>
      </c>
      <c r="B42605" s="112" t="s">
        <v>87664</v>
      </c>
    </row>
    <row r="42606" spans="1:2" x14ac:dyDescent="0.2">
      <c r="A42606" s="112" t="s">
        <v>87665</v>
      </c>
      <c r="B42606" s="112" t="s">
        <v>87666</v>
      </c>
    </row>
    <row r="42607" spans="1:2" x14ac:dyDescent="0.2">
      <c r="A42607" s="112" t="s">
        <v>87667</v>
      </c>
      <c r="B42607" s="112" t="s">
        <v>87668</v>
      </c>
    </row>
    <row r="42608" spans="1:2" x14ac:dyDescent="0.2">
      <c r="A42608" s="112" t="s">
        <v>87669</v>
      </c>
      <c r="B42608" s="112" t="s">
        <v>87670</v>
      </c>
    </row>
    <row r="42609" spans="1:2" x14ac:dyDescent="0.2">
      <c r="A42609" s="112" t="s">
        <v>87671</v>
      </c>
      <c r="B42609" s="112" t="s">
        <v>87672</v>
      </c>
    </row>
    <row r="42610" spans="1:2" x14ac:dyDescent="0.2">
      <c r="A42610" s="112" t="s">
        <v>87673</v>
      </c>
      <c r="B42610" s="112" t="s">
        <v>87674</v>
      </c>
    </row>
    <row r="42611" spans="1:2" x14ac:dyDescent="0.2">
      <c r="A42611" s="112" t="s">
        <v>87675</v>
      </c>
      <c r="B42611" s="112" t="s">
        <v>87676</v>
      </c>
    </row>
    <row r="42612" spans="1:2" x14ac:dyDescent="0.2">
      <c r="A42612" s="112" t="s">
        <v>87677</v>
      </c>
      <c r="B42612" s="112" t="s">
        <v>87678</v>
      </c>
    </row>
    <row r="42613" spans="1:2" x14ac:dyDescent="0.2">
      <c r="A42613" s="112" t="s">
        <v>87679</v>
      </c>
      <c r="B42613" s="112" t="s">
        <v>87680</v>
      </c>
    </row>
    <row r="42614" spans="1:2" x14ac:dyDescent="0.2">
      <c r="A42614" s="112" t="s">
        <v>87681</v>
      </c>
      <c r="B42614" s="112" t="s">
        <v>87682</v>
      </c>
    </row>
    <row r="42615" spans="1:2" x14ac:dyDescent="0.2">
      <c r="A42615" s="112" t="s">
        <v>87683</v>
      </c>
      <c r="B42615" s="112" t="s">
        <v>87684</v>
      </c>
    </row>
    <row r="42616" spans="1:2" x14ac:dyDescent="0.2">
      <c r="A42616" s="112" t="s">
        <v>87685</v>
      </c>
      <c r="B42616" s="112" t="s">
        <v>87686</v>
      </c>
    </row>
    <row r="42617" spans="1:2" x14ac:dyDescent="0.2">
      <c r="A42617" s="112" t="s">
        <v>87687</v>
      </c>
      <c r="B42617" s="112" t="s">
        <v>87688</v>
      </c>
    </row>
    <row r="42618" spans="1:2" x14ac:dyDescent="0.2">
      <c r="A42618" s="112" t="s">
        <v>87689</v>
      </c>
      <c r="B42618" s="112" t="s">
        <v>87690</v>
      </c>
    </row>
    <row r="42619" spans="1:2" x14ac:dyDescent="0.2">
      <c r="A42619" s="112" t="s">
        <v>87691</v>
      </c>
      <c r="B42619" s="112" t="s">
        <v>87692</v>
      </c>
    </row>
    <row r="42620" spans="1:2" x14ac:dyDescent="0.2">
      <c r="A42620" s="112" t="s">
        <v>87693</v>
      </c>
      <c r="B42620" s="112" t="s">
        <v>87694</v>
      </c>
    </row>
    <row r="42621" spans="1:2" x14ac:dyDescent="0.2">
      <c r="A42621" s="112" t="s">
        <v>87695</v>
      </c>
      <c r="B42621" s="112" t="s">
        <v>87696</v>
      </c>
    </row>
    <row r="42622" spans="1:2" x14ac:dyDescent="0.2">
      <c r="A42622" s="112" t="s">
        <v>87697</v>
      </c>
      <c r="B42622" s="112" t="s">
        <v>87698</v>
      </c>
    </row>
    <row r="42623" spans="1:2" x14ac:dyDescent="0.2">
      <c r="A42623" s="112" t="s">
        <v>87699</v>
      </c>
      <c r="B42623" s="112" t="s">
        <v>87700</v>
      </c>
    </row>
    <row r="42624" spans="1:2" x14ac:dyDescent="0.2">
      <c r="A42624" s="112" t="s">
        <v>87701</v>
      </c>
      <c r="B42624" s="112" t="s">
        <v>87702</v>
      </c>
    </row>
    <row r="42625" spans="1:2" x14ac:dyDescent="0.2">
      <c r="A42625" s="112" t="s">
        <v>87703</v>
      </c>
      <c r="B42625" s="112" t="s">
        <v>87704</v>
      </c>
    </row>
    <row r="42626" spans="1:2" x14ac:dyDescent="0.2">
      <c r="A42626" s="112" t="s">
        <v>87705</v>
      </c>
      <c r="B42626" s="112" t="s">
        <v>87706</v>
      </c>
    </row>
    <row r="42627" spans="1:2" x14ac:dyDescent="0.2">
      <c r="A42627" s="112" t="s">
        <v>87707</v>
      </c>
      <c r="B42627" s="112" t="s">
        <v>87708</v>
      </c>
    </row>
    <row r="42628" spans="1:2" x14ac:dyDescent="0.2">
      <c r="A42628" s="112" t="s">
        <v>87709</v>
      </c>
      <c r="B42628" s="112" t="s">
        <v>87710</v>
      </c>
    </row>
    <row r="42629" spans="1:2" x14ac:dyDescent="0.2">
      <c r="A42629" s="112" t="s">
        <v>87711</v>
      </c>
      <c r="B42629" s="112" t="s">
        <v>87712</v>
      </c>
    </row>
    <row r="42630" spans="1:2" x14ac:dyDescent="0.2">
      <c r="A42630" s="112" t="s">
        <v>87713</v>
      </c>
      <c r="B42630" s="112" t="s">
        <v>87714</v>
      </c>
    </row>
    <row r="42631" spans="1:2" x14ac:dyDescent="0.2">
      <c r="A42631" s="112" t="s">
        <v>87715</v>
      </c>
      <c r="B42631" s="112" t="s">
        <v>87716</v>
      </c>
    </row>
    <row r="42632" spans="1:2" x14ac:dyDescent="0.2">
      <c r="A42632" s="112" t="s">
        <v>87717</v>
      </c>
      <c r="B42632" s="112" t="s">
        <v>87718</v>
      </c>
    </row>
    <row r="42633" spans="1:2" x14ac:dyDescent="0.2">
      <c r="A42633" s="112" t="s">
        <v>87719</v>
      </c>
      <c r="B42633" s="112" t="s">
        <v>87720</v>
      </c>
    </row>
    <row r="42634" spans="1:2" x14ac:dyDescent="0.2">
      <c r="A42634" s="112" t="s">
        <v>87721</v>
      </c>
      <c r="B42634" s="112" t="s">
        <v>87722</v>
      </c>
    </row>
    <row r="42635" spans="1:2" x14ac:dyDescent="0.2">
      <c r="A42635" s="112" t="s">
        <v>87723</v>
      </c>
      <c r="B42635" s="112" t="s">
        <v>87724</v>
      </c>
    </row>
    <row r="42636" spans="1:2" x14ac:dyDescent="0.2">
      <c r="A42636" s="112" t="s">
        <v>87725</v>
      </c>
      <c r="B42636" s="112" t="s">
        <v>87726</v>
      </c>
    </row>
    <row r="42637" spans="1:2" x14ac:dyDescent="0.2">
      <c r="A42637" s="112" t="s">
        <v>87727</v>
      </c>
      <c r="B42637" s="112" t="s">
        <v>87728</v>
      </c>
    </row>
    <row r="42638" spans="1:2" x14ac:dyDescent="0.2">
      <c r="A42638" s="112" t="s">
        <v>87729</v>
      </c>
      <c r="B42638" s="112" t="s">
        <v>87730</v>
      </c>
    </row>
    <row r="42639" spans="1:2" x14ac:dyDescent="0.2">
      <c r="A42639" s="112" t="s">
        <v>87731</v>
      </c>
      <c r="B42639" s="112" t="s">
        <v>87732</v>
      </c>
    </row>
    <row r="42640" spans="1:2" x14ac:dyDescent="0.2">
      <c r="A42640" s="112" t="s">
        <v>87733</v>
      </c>
      <c r="B42640" s="112" t="s">
        <v>87734</v>
      </c>
    </row>
    <row r="42641" spans="1:2" x14ac:dyDescent="0.2">
      <c r="A42641" s="112" t="s">
        <v>87735</v>
      </c>
      <c r="B42641" s="112" t="s">
        <v>87736</v>
      </c>
    </row>
    <row r="42642" spans="1:2" x14ac:dyDescent="0.2">
      <c r="A42642" s="112" t="s">
        <v>87737</v>
      </c>
      <c r="B42642" s="112" t="s">
        <v>87738</v>
      </c>
    </row>
    <row r="42643" spans="1:2" x14ac:dyDescent="0.2">
      <c r="A42643" s="112" t="s">
        <v>87739</v>
      </c>
      <c r="B42643" s="112" t="s">
        <v>87740</v>
      </c>
    </row>
    <row r="42644" spans="1:2" x14ac:dyDescent="0.2">
      <c r="A42644" s="112" t="s">
        <v>87741</v>
      </c>
      <c r="B42644" s="112" t="s">
        <v>87742</v>
      </c>
    </row>
    <row r="42645" spans="1:2" x14ac:dyDescent="0.2">
      <c r="A42645" s="112" t="s">
        <v>87743</v>
      </c>
      <c r="B42645" s="112" t="s">
        <v>87744</v>
      </c>
    </row>
    <row r="42646" spans="1:2" x14ac:dyDescent="0.2">
      <c r="A42646" s="112" t="s">
        <v>87745</v>
      </c>
      <c r="B42646" s="112" t="s">
        <v>87746</v>
      </c>
    </row>
    <row r="42647" spans="1:2" x14ac:dyDescent="0.2">
      <c r="A42647" s="112" t="s">
        <v>87747</v>
      </c>
      <c r="B42647" s="112" t="s">
        <v>87748</v>
      </c>
    </row>
    <row r="42648" spans="1:2" x14ac:dyDescent="0.2">
      <c r="A42648" s="112" t="s">
        <v>87749</v>
      </c>
      <c r="B42648" s="112" t="s">
        <v>87750</v>
      </c>
    </row>
    <row r="42649" spans="1:2" x14ac:dyDescent="0.2">
      <c r="A42649" s="112" t="s">
        <v>87751</v>
      </c>
      <c r="B42649" s="112" t="s">
        <v>87752</v>
      </c>
    </row>
    <row r="42650" spans="1:2" x14ac:dyDescent="0.2">
      <c r="A42650" s="112" t="s">
        <v>87753</v>
      </c>
      <c r="B42650" s="112" t="s">
        <v>87754</v>
      </c>
    </row>
    <row r="42651" spans="1:2" x14ac:dyDescent="0.2">
      <c r="A42651" s="112" t="s">
        <v>87755</v>
      </c>
      <c r="B42651" s="112" t="s">
        <v>87756</v>
      </c>
    </row>
    <row r="42652" spans="1:2" x14ac:dyDescent="0.2">
      <c r="A42652" s="112" t="s">
        <v>87757</v>
      </c>
      <c r="B42652" s="112" t="s">
        <v>87758</v>
      </c>
    </row>
    <row r="42653" spans="1:2" x14ac:dyDescent="0.2">
      <c r="A42653" s="112" t="s">
        <v>87759</v>
      </c>
      <c r="B42653" s="112" t="s">
        <v>87760</v>
      </c>
    </row>
    <row r="42654" spans="1:2" x14ac:dyDescent="0.2">
      <c r="A42654" s="112" t="s">
        <v>87761</v>
      </c>
      <c r="B42654" s="112" t="s">
        <v>87762</v>
      </c>
    </row>
    <row r="42655" spans="1:2" x14ac:dyDescent="0.2">
      <c r="A42655" s="112" t="s">
        <v>87763</v>
      </c>
      <c r="B42655" s="112" t="s">
        <v>87764</v>
      </c>
    </row>
    <row r="42656" spans="1:2" x14ac:dyDescent="0.2">
      <c r="A42656" s="112" t="s">
        <v>87765</v>
      </c>
      <c r="B42656" s="112" t="s">
        <v>87766</v>
      </c>
    </row>
    <row r="42657" spans="1:2" x14ac:dyDescent="0.2">
      <c r="A42657" s="112" t="s">
        <v>87767</v>
      </c>
      <c r="B42657" s="112" t="s">
        <v>87768</v>
      </c>
    </row>
    <row r="42658" spans="1:2" x14ac:dyDescent="0.2">
      <c r="A42658" s="112" t="s">
        <v>87769</v>
      </c>
      <c r="B42658" s="112" t="s">
        <v>87770</v>
      </c>
    </row>
    <row r="42659" spans="1:2" x14ac:dyDescent="0.2">
      <c r="A42659" s="112" t="s">
        <v>87771</v>
      </c>
      <c r="B42659" s="112" t="s">
        <v>87772</v>
      </c>
    </row>
    <row r="42660" spans="1:2" x14ac:dyDescent="0.2">
      <c r="A42660" s="112" t="s">
        <v>87773</v>
      </c>
      <c r="B42660" s="112" t="s">
        <v>87774</v>
      </c>
    </row>
    <row r="42661" spans="1:2" x14ac:dyDescent="0.2">
      <c r="A42661" s="112" t="s">
        <v>87775</v>
      </c>
      <c r="B42661" s="112" t="s">
        <v>87776</v>
      </c>
    </row>
    <row r="42662" spans="1:2" x14ac:dyDescent="0.2">
      <c r="A42662" s="112" t="s">
        <v>87777</v>
      </c>
      <c r="B42662" s="112" t="s">
        <v>87778</v>
      </c>
    </row>
    <row r="42663" spans="1:2" x14ac:dyDescent="0.2">
      <c r="A42663" s="112" t="s">
        <v>87779</v>
      </c>
      <c r="B42663" s="112" t="s">
        <v>87780</v>
      </c>
    </row>
    <row r="42664" spans="1:2" x14ac:dyDescent="0.2">
      <c r="A42664" s="112" t="s">
        <v>87781</v>
      </c>
      <c r="B42664" s="112" t="s">
        <v>87782</v>
      </c>
    </row>
    <row r="42665" spans="1:2" x14ac:dyDescent="0.2">
      <c r="A42665" s="112" t="s">
        <v>87783</v>
      </c>
      <c r="B42665" s="112" t="s">
        <v>87784</v>
      </c>
    </row>
    <row r="42666" spans="1:2" x14ac:dyDescent="0.2">
      <c r="A42666" s="112" t="s">
        <v>87785</v>
      </c>
      <c r="B42666" s="112" t="s">
        <v>87786</v>
      </c>
    </row>
    <row r="42667" spans="1:2" x14ac:dyDescent="0.2">
      <c r="A42667" s="112" t="s">
        <v>87787</v>
      </c>
      <c r="B42667" s="112" t="s">
        <v>87788</v>
      </c>
    </row>
    <row r="42668" spans="1:2" x14ac:dyDescent="0.2">
      <c r="A42668" s="112" t="s">
        <v>87789</v>
      </c>
      <c r="B42668" s="112" t="s">
        <v>87790</v>
      </c>
    </row>
    <row r="42669" spans="1:2" x14ac:dyDescent="0.2">
      <c r="A42669" s="112" t="s">
        <v>87791</v>
      </c>
      <c r="B42669" s="112" t="s">
        <v>87792</v>
      </c>
    </row>
    <row r="42670" spans="1:2" x14ac:dyDescent="0.2">
      <c r="A42670" s="112" t="s">
        <v>87793</v>
      </c>
      <c r="B42670" s="112" t="s">
        <v>87794</v>
      </c>
    </row>
    <row r="42671" spans="1:2" x14ac:dyDescent="0.2">
      <c r="A42671" s="112" t="s">
        <v>87795</v>
      </c>
      <c r="B42671" s="112" t="s">
        <v>87796</v>
      </c>
    </row>
    <row r="42672" spans="1:2" x14ac:dyDescent="0.2">
      <c r="A42672" s="112" t="s">
        <v>87797</v>
      </c>
      <c r="B42672" s="112" t="s">
        <v>87798</v>
      </c>
    </row>
    <row r="42673" spans="1:2" x14ac:dyDescent="0.2">
      <c r="A42673" s="112" t="s">
        <v>87799</v>
      </c>
      <c r="B42673" s="112" t="s">
        <v>87800</v>
      </c>
    </row>
    <row r="42674" spans="1:2" x14ac:dyDescent="0.2">
      <c r="A42674" s="112" t="s">
        <v>87801</v>
      </c>
      <c r="B42674" s="112" t="s">
        <v>87802</v>
      </c>
    </row>
    <row r="42675" spans="1:2" x14ac:dyDescent="0.2">
      <c r="A42675" s="112" t="s">
        <v>87803</v>
      </c>
      <c r="B42675" s="112" t="s">
        <v>87804</v>
      </c>
    </row>
    <row r="42676" spans="1:2" x14ac:dyDescent="0.2">
      <c r="A42676" s="112" t="s">
        <v>87805</v>
      </c>
      <c r="B42676" s="112" t="s">
        <v>87806</v>
      </c>
    </row>
    <row r="42677" spans="1:2" x14ac:dyDescent="0.2">
      <c r="A42677" s="112" t="s">
        <v>87807</v>
      </c>
      <c r="B42677" s="112" t="s">
        <v>87808</v>
      </c>
    </row>
    <row r="42678" spans="1:2" x14ac:dyDescent="0.2">
      <c r="A42678" s="112" t="s">
        <v>87809</v>
      </c>
      <c r="B42678" s="112" t="s">
        <v>87810</v>
      </c>
    </row>
    <row r="42679" spans="1:2" x14ac:dyDescent="0.2">
      <c r="A42679" s="112" t="s">
        <v>87811</v>
      </c>
      <c r="B42679" s="112" t="s">
        <v>87812</v>
      </c>
    </row>
    <row r="42680" spans="1:2" x14ac:dyDescent="0.2">
      <c r="A42680" s="112" t="s">
        <v>87813</v>
      </c>
      <c r="B42680" s="112" t="s">
        <v>87814</v>
      </c>
    </row>
    <row r="42681" spans="1:2" x14ac:dyDescent="0.2">
      <c r="A42681" s="112" t="s">
        <v>87815</v>
      </c>
      <c r="B42681" s="112" t="s">
        <v>87816</v>
      </c>
    </row>
    <row r="42682" spans="1:2" x14ac:dyDescent="0.2">
      <c r="A42682" s="112" t="s">
        <v>87817</v>
      </c>
      <c r="B42682" s="112" t="s">
        <v>87818</v>
      </c>
    </row>
    <row r="42683" spans="1:2" x14ac:dyDescent="0.2">
      <c r="A42683" s="112" t="s">
        <v>87819</v>
      </c>
      <c r="B42683" s="112" t="s">
        <v>87820</v>
      </c>
    </row>
    <row r="42684" spans="1:2" x14ac:dyDescent="0.2">
      <c r="A42684" s="112" t="s">
        <v>87821</v>
      </c>
      <c r="B42684" s="112" t="s">
        <v>87822</v>
      </c>
    </row>
    <row r="42685" spans="1:2" x14ac:dyDescent="0.2">
      <c r="A42685" s="112" t="s">
        <v>87823</v>
      </c>
      <c r="B42685" s="112" t="s">
        <v>87824</v>
      </c>
    </row>
    <row r="42686" spans="1:2" x14ac:dyDescent="0.2">
      <c r="A42686" s="112" t="s">
        <v>87825</v>
      </c>
      <c r="B42686" s="112" t="s">
        <v>87826</v>
      </c>
    </row>
    <row r="42687" spans="1:2" x14ac:dyDescent="0.2">
      <c r="A42687" s="112" t="s">
        <v>87827</v>
      </c>
      <c r="B42687" s="112" t="s">
        <v>87828</v>
      </c>
    </row>
    <row r="42688" spans="1:2" x14ac:dyDescent="0.2">
      <c r="A42688" s="112" t="s">
        <v>87829</v>
      </c>
      <c r="B42688" s="112" t="s">
        <v>87830</v>
      </c>
    </row>
    <row r="42689" spans="1:2" x14ac:dyDescent="0.2">
      <c r="A42689" s="112" t="s">
        <v>87831</v>
      </c>
      <c r="B42689" s="112" t="s">
        <v>87832</v>
      </c>
    </row>
    <row r="42690" spans="1:2" x14ac:dyDescent="0.2">
      <c r="A42690" s="112" t="s">
        <v>87833</v>
      </c>
      <c r="B42690" s="112" t="s">
        <v>87834</v>
      </c>
    </row>
    <row r="42691" spans="1:2" x14ac:dyDescent="0.2">
      <c r="A42691" s="112" t="s">
        <v>87835</v>
      </c>
      <c r="B42691" s="112" t="s">
        <v>87836</v>
      </c>
    </row>
    <row r="42692" spans="1:2" x14ac:dyDescent="0.2">
      <c r="A42692" s="112" t="s">
        <v>87837</v>
      </c>
      <c r="B42692" s="112" t="s">
        <v>87838</v>
      </c>
    </row>
    <row r="42693" spans="1:2" x14ac:dyDescent="0.2">
      <c r="A42693" s="112" t="s">
        <v>87839</v>
      </c>
      <c r="B42693" s="112" t="s">
        <v>87840</v>
      </c>
    </row>
    <row r="42694" spans="1:2" x14ac:dyDescent="0.2">
      <c r="A42694" s="112" t="s">
        <v>87841</v>
      </c>
      <c r="B42694" s="112" t="s">
        <v>87842</v>
      </c>
    </row>
    <row r="42695" spans="1:2" x14ac:dyDescent="0.2">
      <c r="A42695" s="112" t="s">
        <v>87843</v>
      </c>
      <c r="B42695" s="112" t="s">
        <v>87844</v>
      </c>
    </row>
    <row r="42696" spans="1:2" x14ac:dyDescent="0.2">
      <c r="A42696" s="112" t="s">
        <v>87845</v>
      </c>
      <c r="B42696" s="112" t="s">
        <v>87846</v>
      </c>
    </row>
    <row r="42697" spans="1:2" x14ac:dyDescent="0.2">
      <c r="A42697" s="112" t="s">
        <v>87847</v>
      </c>
      <c r="B42697" s="112" t="s">
        <v>87848</v>
      </c>
    </row>
    <row r="42698" spans="1:2" x14ac:dyDescent="0.2">
      <c r="A42698" s="112" t="s">
        <v>87849</v>
      </c>
      <c r="B42698" s="112" t="s">
        <v>87850</v>
      </c>
    </row>
    <row r="42699" spans="1:2" x14ac:dyDescent="0.2">
      <c r="A42699" s="112" t="s">
        <v>87851</v>
      </c>
      <c r="B42699" s="112" t="s">
        <v>87852</v>
      </c>
    </row>
    <row r="42700" spans="1:2" x14ac:dyDescent="0.2">
      <c r="A42700" s="112" t="s">
        <v>87853</v>
      </c>
      <c r="B42700" s="112" t="s">
        <v>87854</v>
      </c>
    </row>
    <row r="42701" spans="1:2" x14ac:dyDescent="0.2">
      <c r="A42701" s="112" t="s">
        <v>87855</v>
      </c>
      <c r="B42701" s="112" t="s">
        <v>87856</v>
      </c>
    </row>
    <row r="42702" spans="1:2" x14ac:dyDescent="0.2">
      <c r="A42702" s="112" t="s">
        <v>87857</v>
      </c>
      <c r="B42702" s="112" t="s">
        <v>87858</v>
      </c>
    </row>
    <row r="42703" spans="1:2" x14ac:dyDescent="0.2">
      <c r="A42703" s="112" t="s">
        <v>87859</v>
      </c>
      <c r="B42703" s="112" t="s">
        <v>87860</v>
      </c>
    </row>
    <row r="42704" spans="1:2" x14ac:dyDescent="0.2">
      <c r="A42704" s="112" t="s">
        <v>87861</v>
      </c>
      <c r="B42704" s="112" t="s">
        <v>87862</v>
      </c>
    </row>
    <row r="42705" spans="1:2" x14ac:dyDescent="0.2">
      <c r="A42705" s="112" t="s">
        <v>87863</v>
      </c>
      <c r="B42705" s="112" t="s">
        <v>87864</v>
      </c>
    </row>
    <row r="42706" spans="1:2" x14ac:dyDescent="0.2">
      <c r="A42706" s="112" t="s">
        <v>87865</v>
      </c>
      <c r="B42706" s="112" t="s">
        <v>87866</v>
      </c>
    </row>
    <row r="42707" spans="1:2" x14ac:dyDescent="0.2">
      <c r="A42707" s="112" t="s">
        <v>87867</v>
      </c>
      <c r="B42707" s="112" t="s">
        <v>87868</v>
      </c>
    </row>
    <row r="42708" spans="1:2" x14ac:dyDescent="0.2">
      <c r="A42708" s="112" t="s">
        <v>87869</v>
      </c>
      <c r="B42708" s="112" t="s">
        <v>87870</v>
      </c>
    </row>
    <row r="42709" spans="1:2" x14ac:dyDescent="0.2">
      <c r="A42709" s="112" t="s">
        <v>87871</v>
      </c>
      <c r="B42709" s="112" t="s">
        <v>87872</v>
      </c>
    </row>
    <row r="42710" spans="1:2" x14ac:dyDescent="0.2">
      <c r="A42710" s="112" t="s">
        <v>87873</v>
      </c>
      <c r="B42710" s="112" t="s">
        <v>87874</v>
      </c>
    </row>
    <row r="42711" spans="1:2" x14ac:dyDescent="0.2">
      <c r="A42711" s="112" t="s">
        <v>87875</v>
      </c>
      <c r="B42711" s="112" t="s">
        <v>87876</v>
      </c>
    </row>
    <row r="42712" spans="1:2" x14ac:dyDescent="0.2">
      <c r="A42712" s="112" t="s">
        <v>87877</v>
      </c>
      <c r="B42712" s="112" t="s">
        <v>87878</v>
      </c>
    </row>
    <row r="42713" spans="1:2" x14ac:dyDescent="0.2">
      <c r="A42713" s="112" t="s">
        <v>87879</v>
      </c>
      <c r="B42713" s="112" t="s">
        <v>87880</v>
      </c>
    </row>
    <row r="42714" spans="1:2" x14ac:dyDescent="0.2">
      <c r="A42714" s="112" t="s">
        <v>87881</v>
      </c>
      <c r="B42714" s="112" t="s">
        <v>87882</v>
      </c>
    </row>
    <row r="42715" spans="1:2" x14ac:dyDescent="0.2">
      <c r="A42715" s="112" t="s">
        <v>87883</v>
      </c>
      <c r="B42715" s="112" t="s">
        <v>87884</v>
      </c>
    </row>
    <row r="42716" spans="1:2" x14ac:dyDescent="0.2">
      <c r="A42716" s="112" t="s">
        <v>87885</v>
      </c>
      <c r="B42716" s="112" t="s">
        <v>87886</v>
      </c>
    </row>
    <row r="42717" spans="1:2" x14ac:dyDescent="0.2">
      <c r="A42717" s="112" t="s">
        <v>87887</v>
      </c>
      <c r="B42717" s="112" t="s">
        <v>87888</v>
      </c>
    </row>
    <row r="42718" spans="1:2" x14ac:dyDescent="0.2">
      <c r="A42718" s="112" t="s">
        <v>87889</v>
      </c>
      <c r="B42718" s="112" t="s">
        <v>87890</v>
      </c>
    </row>
    <row r="42719" spans="1:2" x14ac:dyDescent="0.2">
      <c r="A42719" s="112" t="s">
        <v>87891</v>
      </c>
      <c r="B42719" s="112" t="s">
        <v>87892</v>
      </c>
    </row>
    <row r="42720" spans="1:2" x14ac:dyDescent="0.2">
      <c r="A42720" s="112" t="s">
        <v>87893</v>
      </c>
      <c r="B42720" s="112" t="s">
        <v>87894</v>
      </c>
    </row>
    <row r="42721" spans="1:2" x14ac:dyDescent="0.2">
      <c r="A42721" s="112" t="s">
        <v>87895</v>
      </c>
      <c r="B42721" s="112" t="s">
        <v>87896</v>
      </c>
    </row>
    <row r="42722" spans="1:2" x14ac:dyDescent="0.2">
      <c r="A42722" s="112" t="s">
        <v>87897</v>
      </c>
      <c r="B42722" s="112" t="s">
        <v>87898</v>
      </c>
    </row>
    <row r="42723" spans="1:2" x14ac:dyDescent="0.2">
      <c r="A42723" s="112" t="s">
        <v>87899</v>
      </c>
      <c r="B42723" s="112" t="s">
        <v>87900</v>
      </c>
    </row>
    <row r="42724" spans="1:2" x14ac:dyDescent="0.2">
      <c r="A42724" s="112" t="s">
        <v>87901</v>
      </c>
      <c r="B42724" s="112" t="s">
        <v>87902</v>
      </c>
    </row>
    <row r="42725" spans="1:2" x14ac:dyDescent="0.2">
      <c r="A42725" s="112" t="s">
        <v>87903</v>
      </c>
      <c r="B42725" s="112" t="s">
        <v>87904</v>
      </c>
    </row>
    <row r="42726" spans="1:2" x14ac:dyDescent="0.2">
      <c r="A42726" s="112" t="s">
        <v>87905</v>
      </c>
      <c r="B42726" s="112" t="s">
        <v>87906</v>
      </c>
    </row>
    <row r="42727" spans="1:2" x14ac:dyDescent="0.2">
      <c r="A42727" s="112" t="s">
        <v>87907</v>
      </c>
      <c r="B42727" s="112" t="s">
        <v>87908</v>
      </c>
    </row>
    <row r="42728" spans="1:2" x14ac:dyDescent="0.2">
      <c r="A42728" s="112" t="s">
        <v>87909</v>
      </c>
      <c r="B42728" s="112" t="s">
        <v>87910</v>
      </c>
    </row>
    <row r="42729" spans="1:2" x14ac:dyDescent="0.2">
      <c r="A42729" s="112" t="s">
        <v>87911</v>
      </c>
      <c r="B42729" s="112" t="s">
        <v>87912</v>
      </c>
    </row>
    <row r="42730" spans="1:2" x14ac:dyDescent="0.2">
      <c r="A42730" s="112" t="s">
        <v>87913</v>
      </c>
      <c r="B42730" s="112" t="s">
        <v>87914</v>
      </c>
    </row>
    <row r="42731" spans="1:2" x14ac:dyDescent="0.2">
      <c r="A42731" s="112" t="s">
        <v>87915</v>
      </c>
      <c r="B42731" s="112" t="s">
        <v>87916</v>
      </c>
    </row>
    <row r="42732" spans="1:2" x14ac:dyDescent="0.2">
      <c r="A42732" s="112" t="s">
        <v>87917</v>
      </c>
      <c r="B42732" s="112" t="s">
        <v>87918</v>
      </c>
    </row>
    <row r="42733" spans="1:2" x14ac:dyDescent="0.2">
      <c r="A42733" s="112" t="s">
        <v>87919</v>
      </c>
      <c r="B42733" s="112" t="s">
        <v>87920</v>
      </c>
    </row>
    <row r="42734" spans="1:2" x14ac:dyDescent="0.2">
      <c r="A42734" s="112" t="s">
        <v>87921</v>
      </c>
      <c r="B42734" s="112" t="s">
        <v>87922</v>
      </c>
    </row>
    <row r="42735" spans="1:2" x14ac:dyDescent="0.2">
      <c r="A42735" s="112" t="s">
        <v>87923</v>
      </c>
      <c r="B42735" s="112" t="s">
        <v>87924</v>
      </c>
    </row>
    <row r="42736" spans="1:2" x14ac:dyDescent="0.2">
      <c r="A42736" s="112" t="s">
        <v>87925</v>
      </c>
      <c r="B42736" s="112" t="s">
        <v>87926</v>
      </c>
    </row>
    <row r="42737" spans="1:2" x14ac:dyDescent="0.2">
      <c r="A42737" s="112" t="s">
        <v>87927</v>
      </c>
      <c r="B42737" s="112" t="s">
        <v>87928</v>
      </c>
    </row>
    <row r="42738" spans="1:2" x14ac:dyDescent="0.2">
      <c r="A42738" s="112" t="s">
        <v>87929</v>
      </c>
      <c r="B42738" s="112" t="s">
        <v>87930</v>
      </c>
    </row>
    <row r="42739" spans="1:2" x14ac:dyDescent="0.2">
      <c r="A42739" s="112" t="s">
        <v>87931</v>
      </c>
      <c r="B42739" s="112" t="s">
        <v>87932</v>
      </c>
    </row>
    <row r="42740" spans="1:2" x14ac:dyDescent="0.2">
      <c r="A42740" s="112" t="s">
        <v>87933</v>
      </c>
      <c r="B42740" s="112" t="s">
        <v>87934</v>
      </c>
    </row>
    <row r="42741" spans="1:2" x14ac:dyDescent="0.2">
      <c r="A42741" s="112" t="s">
        <v>87935</v>
      </c>
      <c r="B42741" s="112" t="s">
        <v>87936</v>
      </c>
    </row>
    <row r="42742" spans="1:2" x14ac:dyDescent="0.2">
      <c r="A42742" s="112" t="s">
        <v>87937</v>
      </c>
      <c r="B42742" s="112" t="s">
        <v>87938</v>
      </c>
    </row>
    <row r="42743" spans="1:2" x14ac:dyDescent="0.2">
      <c r="A42743" s="112" t="s">
        <v>87939</v>
      </c>
      <c r="B42743" s="112" t="s">
        <v>87940</v>
      </c>
    </row>
    <row r="42744" spans="1:2" x14ac:dyDescent="0.2">
      <c r="A42744" s="112" t="s">
        <v>87941</v>
      </c>
      <c r="B42744" s="112" t="s">
        <v>87942</v>
      </c>
    </row>
    <row r="42745" spans="1:2" x14ac:dyDescent="0.2">
      <c r="A42745" s="112" t="s">
        <v>87943</v>
      </c>
      <c r="B42745" s="112" t="s">
        <v>87944</v>
      </c>
    </row>
    <row r="42746" spans="1:2" x14ac:dyDescent="0.2">
      <c r="A42746" s="112" t="s">
        <v>87945</v>
      </c>
      <c r="B42746" s="112" t="s">
        <v>87946</v>
      </c>
    </row>
    <row r="42747" spans="1:2" x14ac:dyDescent="0.2">
      <c r="A42747" s="112" t="s">
        <v>87947</v>
      </c>
      <c r="B42747" s="112" t="s">
        <v>87948</v>
      </c>
    </row>
    <row r="42748" spans="1:2" x14ac:dyDescent="0.2">
      <c r="A42748" s="112" t="s">
        <v>87949</v>
      </c>
      <c r="B42748" s="112" t="s">
        <v>87950</v>
      </c>
    </row>
    <row r="42749" spans="1:2" x14ac:dyDescent="0.2">
      <c r="A42749" s="112" t="s">
        <v>87951</v>
      </c>
      <c r="B42749" s="112" t="s">
        <v>87952</v>
      </c>
    </row>
    <row r="42750" spans="1:2" x14ac:dyDescent="0.2">
      <c r="A42750" s="112" t="s">
        <v>87953</v>
      </c>
      <c r="B42750" s="112" t="s">
        <v>87954</v>
      </c>
    </row>
    <row r="42751" spans="1:2" x14ac:dyDescent="0.2">
      <c r="A42751" s="112" t="s">
        <v>87955</v>
      </c>
      <c r="B42751" s="112" t="s">
        <v>87956</v>
      </c>
    </row>
    <row r="42752" spans="1:2" x14ac:dyDescent="0.2">
      <c r="A42752" s="112" t="s">
        <v>87957</v>
      </c>
      <c r="B42752" s="112" t="s">
        <v>87958</v>
      </c>
    </row>
    <row r="42753" spans="1:2" x14ac:dyDescent="0.2">
      <c r="A42753" s="112" t="s">
        <v>87959</v>
      </c>
      <c r="B42753" s="112" t="s">
        <v>87960</v>
      </c>
    </row>
    <row r="42754" spans="1:2" x14ac:dyDescent="0.2">
      <c r="A42754" s="112" t="s">
        <v>87961</v>
      </c>
      <c r="B42754" s="112" t="s">
        <v>87962</v>
      </c>
    </row>
    <row r="42755" spans="1:2" x14ac:dyDescent="0.2">
      <c r="A42755" s="112" t="s">
        <v>87963</v>
      </c>
      <c r="B42755" s="112" t="s">
        <v>87964</v>
      </c>
    </row>
    <row r="42756" spans="1:2" x14ac:dyDescent="0.2">
      <c r="A42756" s="112" t="s">
        <v>87965</v>
      </c>
      <c r="B42756" s="112" t="s">
        <v>87966</v>
      </c>
    </row>
    <row r="42757" spans="1:2" x14ac:dyDescent="0.2">
      <c r="A42757" s="112" t="s">
        <v>87967</v>
      </c>
      <c r="B42757" s="112" t="s">
        <v>87968</v>
      </c>
    </row>
    <row r="42758" spans="1:2" x14ac:dyDescent="0.2">
      <c r="A42758" s="112" t="s">
        <v>87969</v>
      </c>
      <c r="B42758" s="112" t="s">
        <v>87970</v>
      </c>
    </row>
    <row r="42759" spans="1:2" x14ac:dyDescent="0.2">
      <c r="A42759" s="112" t="s">
        <v>87971</v>
      </c>
      <c r="B42759" s="112" t="s">
        <v>87972</v>
      </c>
    </row>
    <row r="42760" spans="1:2" x14ac:dyDescent="0.2">
      <c r="A42760" s="112" t="s">
        <v>87973</v>
      </c>
      <c r="B42760" s="112" t="s">
        <v>87974</v>
      </c>
    </row>
    <row r="42761" spans="1:2" x14ac:dyDescent="0.2">
      <c r="A42761" s="112" t="s">
        <v>87975</v>
      </c>
      <c r="B42761" s="112" t="s">
        <v>87976</v>
      </c>
    </row>
    <row r="42762" spans="1:2" x14ac:dyDescent="0.2">
      <c r="A42762" s="112" t="s">
        <v>87977</v>
      </c>
      <c r="B42762" s="112" t="s">
        <v>87978</v>
      </c>
    </row>
    <row r="42763" spans="1:2" x14ac:dyDescent="0.2">
      <c r="A42763" s="112" t="s">
        <v>87979</v>
      </c>
      <c r="B42763" s="112" t="s">
        <v>87980</v>
      </c>
    </row>
    <row r="42764" spans="1:2" x14ac:dyDescent="0.2">
      <c r="A42764" s="112" t="s">
        <v>87981</v>
      </c>
      <c r="B42764" s="112" t="s">
        <v>87982</v>
      </c>
    </row>
    <row r="42765" spans="1:2" x14ac:dyDescent="0.2">
      <c r="A42765" s="112" t="s">
        <v>87983</v>
      </c>
      <c r="B42765" s="112" t="s">
        <v>87984</v>
      </c>
    </row>
    <row r="42766" spans="1:2" x14ac:dyDescent="0.2">
      <c r="A42766" s="112" t="s">
        <v>87985</v>
      </c>
      <c r="B42766" s="112" t="s">
        <v>87986</v>
      </c>
    </row>
    <row r="42767" spans="1:2" x14ac:dyDescent="0.2">
      <c r="A42767" s="112" t="s">
        <v>87987</v>
      </c>
      <c r="B42767" s="112" t="s">
        <v>87988</v>
      </c>
    </row>
    <row r="42768" spans="1:2" x14ac:dyDescent="0.2">
      <c r="A42768" s="112" t="s">
        <v>87989</v>
      </c>
      <c r="B42768" s="112" t="s">
        <v>87990</v>
      </c>
    </row>
    <row r="42769" spans="1:2" x14ac:dyDescent="0.2">
      <c r="A42769" s="112" t="s">
        <v>87991</v>
      </c>
      <c r="B42769" s="112" t="s">
        <v>87992</v>
      </c>
    </row>
    <row r="42770" spans="1:2" x14ac:dyDescent="0.2">
      <c r="A42770" s="112" t="s">
        <v>87993</v>
      </c>
      <c r="B42770" s="112" t="s">
        <v>87994</v>
      </c>
    </row>
    <row r="42771" spans="1:2" x14ac:dyDescent="0.2">
      <c r="A42771" s="112" t="s">
        <v>87995</v>
      </c>
      <c r="B42771" s="112" t="s">
        <v>87996</v>
      </c>
    </row>
    <row r="42772" spans="1:2" x14ac:dyDescent="0.2">
      <c r="A42772" s="112" t="s">
        <v>87997</v>
      </c>
      <c r="B42772" s="112" t="s">
        <v>87998</v>
      </c>
    </row>
    <row r="42773" spans="1:2" x14ac:dyDescent="0.2">
      <c r="A42773" s="112" t="s">
        <v>87999</v>
      </c>
      <c r="B42773" s="112" t="s">
        <v>88000</v>
      </c>
    </row>
    <row r="42774" spans="1:2" x14ac:dyDescent="0.2">
      <c r="A42774" s="112" t="s">
        <v>88001</v>
      </c>
      <c r="B42774" s="112" t="s">
        <v>88002</v>
      </c>
    </row>
    <row r="42775" spans="1:2" x14ac:dyDescent="0.2">
      <c r="A42775" s="112" t="s">
        <v>88003</v>
      </c>
      <c r="B42775" s="112" t="s">
        <v>88004</v>
      </c>
    </row>
    <row r="42776" spans="1:2" x14ac:dyDescent="0.2">
      <c r="A42776" s="112" t="s">
        <v>88005</v>
      </c>
      <c r="B42776" s="112" t="s">
        <v>88006</v>
      </c>
    </row>
    <row r="42777" spans="1:2" x14ac:dyDescent="0.2">
      <c r="A42777" s="112" t="s">
        <v>88007</v>
      </c>
      <c r="B42777" s="112" t="s">
        <v>88008</v>
      </c>
    </row>
    <row r="42778" spans="1:2" x14ac:dyDescent="0.2">
      <c r="A42778" s="112" t="s">
        <v>88009</v>
      </c>
      <c r="B42778" s="112" t="s">
        <v>88010</v>
      </c>
    </row>
    <row r="42779" spans="1:2" x14ac:dyDescent="0.2">
      <c r="A42779" s="112" t="s">
        <v>88011</v>
      </c>
      <c r="B42779" s="112" t="s">
        <v>88012</v>
      </c>
    </row>
    <row r="42780" spans="1:2" x14ac:dyDescent="0.2">
      <c r="A42780" s="112" t="s">
        <v>88013</v>
      </c>
      <c r="B42780" s="112" t="s">
        <v>88014</v>
      </c>
    </row>
    <row r="42781" spans="1:2" x14ac:dyDescent="0.2">
      <c r="A42781" s="112" t="s">
        <v>88015</v>
      </c>
      <c r="B42781" s="112" t="s">
        <v>88016</v>
      </c>
    </row>
    <row r="42782" spans="1:2" x14ac:dyDescent="0.2">
      <c r="A42782" s="112" t="s">
        <v>88017</v>
      </c>
      <c r="B42782" s="112" t="s">
        <v>88018</v>
      </c>
    </row>
    <row r="42783" spans="1:2" x14ac:dyDescent="0.2">
      <c r="A42783" s="112" t="s">
        <v>88019</v>
      </c>
      <c r="B42783" s="112" t="s">
        <v>88020</v>
      </c>
    </row>
    <row r="42784" spans="1:2" x14ac:dyDescent="0.2">
      <c r="A42784" s="112" t="s">
        <v>88021</v>
      </c>
      <c r="B42784" s="112" t="s">
        <v>88022</v>
      </c>
    </row>
    <row r="42785" spans="1:2" x14ac:dyDescent="0.2">
      <c r="A42785" s="112" t="s">
        <v>88023</v>
      </c>
      <c r="B42785" s="112" t="s">
        <v>88024</v>
      </c>
    </row>
    <row r="42786" spans="1:2" x14ac:dyDescent="0.2">
      <c r="A42786" s="112" t="s">
        <v>88025</v>
      </c>
      <c r="B42786" s="112" t="s">
        <v>88026</v>
      </c>
    </row>
    <row r="42787" spans="1:2" x14ac:dyDescent="0.2">
      <c r="A42787" s="112" t="s">
        <v>88027</v>
      </c>
      <c r="B42787" s="112" t="s">
        <v>88028</v>
      </c>
    </row>
    <row r="42788" spans="1:2" x14ac:dyDescent="0.2">
      <c r="A42788" s="112" t="s">
        <v>88029</v>
      </c>
      <c r="B42788" s="112" t="s">
        <v>88030</v>
      </c>
    </row>
    <row r="42789" spans="1:2" x14ac:dyDescent="0.2">
      <c r="A42789" s="112" t="s">
        <v>88031</v>
      </c>
      <c r="B42789" s="112" t="s">
        <v>88032</v>
      </c>
    </row>
    <row r="42790" spans="1:2" x14ac:dyDescent="0.2">
      <c r="A42790" s="112" t="s">
        <v>88033</v>
      </c>
      <c r="B42790" s="112" t="s">
        <v>88034</v>
      </c>
    </row>
    <row r="42791" spans="1:2" x14ac:dyDescent="0.2">
      <c r="A42791" s="112" t="s">
        <v>88035</v>
      </c>
      <c r="B42791" s="112" t="s">
        <v>88036</v>
      </c>
    </row>
    <row r="42792" spans="1:2" x14ac:dyDescent="0.2">
      <c r="A42792" s="112" t="s">
        <v>88037</v>
      </c>
      <c r="B42792" s="112" t="s">
        <v>88038</v>
      </c>
    </row>
    <row r="42793" spans="1:2" x14ac:dyDescent="0.2">
      <c r="A42793" s="112" t="s">
        <v>88039</v>
      </c>
      <c r="B42793" s="112" t="s">
        <v>88040</v>
      </c>
    </row>
    <row r="42794" spans="1:2" x14ac:dyDescent="0.2">
      <c r="A42794" s="112" t="s">
        <v>88041</v>
      </c>
      <c r="B42794" s="112" t="s">
        <v>88042</v>
      </c>
    </row>
    <row r="42795" spans="1:2" x14ac:dyDescent="0.2">
      <c r="A42795" s="112" t="s">
        <v>88043</v>
      </c>
      <c r="B42795" s="112" t="s">
        <v>88044</v>
      </c>
    </row>
    <row r="42796" spans="1:2" x14ac:dyDescent="0.2">
      <c r="A42796" s="112" t="s">
        <v>88045</v>
      </c>
      <c r="B42796" s="112" t="s">
        <v>88046</v>
      </c>
    </row>
    <row r="42797" spans="1:2" x14ac:dyDescent="0.2">
      <c r="A42797" s="112" t="s">
        <v>88047</v>
      </c>
      <c r="B42797" s="112" t="s">
        <v>88048</v>
      </c>
    </row>
    <row r="42798" spans="1:2" x14ac:dyDescent="0.2">
      <c r="A42798" s="112" t="s">
        <v>88049</v>
      </c>
      <c r="B42798" s="112" t="s">
        <v>88050</v>
      </c>
    </row>
    <row r="42799" spans="1:2" x14ac:dyDescent="0.2">
      <c r="A42799" s="112" t="s">
        <v>88051</v>
      </c>
      <c r="B42799" s="112" t="s">
        <v>88052</v>
      </c>
    </row>
    <row r="42800" spans="1:2" x14ac:dyDescent="0.2">
      <c r="A42800" s="112" t="s">
        <v>88053</v>
      </c>
      <c r="B42800" s="112" t="s">
        <v>88054</v>
      </c>
    </row>
    <row r="42801" spans="1:2" x14ac:dyDescent="0.2">
      <c r="A42801" s="112" t="s">
        <v>88055</v>
      </c>
      <c r="B42801" s="112" t="s">
        <v>88056</v>
      </c>
    </row>
    <row r="42802" spans="1:2" x14ac:dyDescent="0.2">
      <c r="A42802" s="112" t="s">
        <v>88057</v>
      </c>
      <c r="B42802" s="112" t="s">
        <v>88058</v>
      </c>
    </row>
    <row r="42803" spans="1:2" x14ac:dyDescent="0.2">
      <c r="A42803" s="112" t="s">
        <v>88059</v>
      </c>
      <c r="B42803" s="112" t="s">
        <v>88060</v>
      </c>
    </row>
    <row r="42804" spans="1:2" x14ac:dyDescent="0.2">
      <c r="A42804" s="112" t="s">
        <v>88061</v>
      </c>
      <c r="B42804" s="112" t="s">
        <v>88062</v>
      </c>
    </row>
    <row r="42805" spans="1:2" x14ac:dyDescent="0.2">
      <c r="A42805" s="112" t="s">
        <v>88063</v>
      </c>
      <c r="B42805" s="112" t="s">
        <v>88064</v>
      </c>
    </row>
    <row r="42806" spans="1:2" x14ac:dyDescent="0.2">
      <c r="A42806" s="112" t="s">
        <v>88065</v>
      </c>
      <c r="B42806" s="112" t="s">
        <v>88066</v>
      </c>
    </row>
    <row r="42807" spans="1:2" x14ac:dyDescent="0.2">
      <c r="A42807" s="112" t="s">
        <v>88067</v>
      </c>
      <c r="B42807" s="112" t="s">
        <v>88068</v>
      </c>
    </row>
    <row r="42808" spans="1:2" x14ac:dyDescent="0.2">
      <c r="A42808" s="112" t="s">
        <v>88069</v>
      </c>
      <c r="B42808" s="112" t="s">
        <v>88070</v>
      </c>
    </row>
    <row r="42809" spans="1:2" x14ac:dyDescent="0.2">
      <c r="A42809" s="112" t="s">
        <v>88071</v>
      </c>
      <c r="B42809" s="112" t="s">
        <v>88072</v>
      </c>
    </row>
    <row r="42810" spans="1:2" x14ac:dyDescent="0.2">
      <c r="A42810" s="112" t="s">
        <v>88073</v>
      </c>
      <c r="B42810" s="112" t="s">
        <v>88074</v>
      </c>
    </row>
    <row r="42811" spans="1:2" x14ac:dyDescent="0.2">
      <c r="A42811" s="112" t="s">
        <v>88075</v>
      </c>
      <c r="B42811" s="112" t="s">
        <v>88076</v>
      </c>
    </row>
    <row r="42812" spans="1:2" x14ac:dyDescent="0.2">
      <c r="A42812" s="112" t="s">
        <v>88077</v>
      </c>
      <c r="B42812" s="112" t="s">
        <v>88078</v>
      </c>
    </row>
    <row r="42813" spans="1:2" x14ac:dyDescent="0.2">
      <c r="A42813" s="112" t="s">
        <v>88079</v>
      </c>
      <c r="B42813" s="112" t="s">
        <v>88080</v>
      </c>
    </row>
    <row r="42814" spans="1:2" x14ac:dyDescent="0.2">
      <c r="A42814" s="112" t="s">
        <v>88081</v>
      </c>
      <c r="B42814" s="112" t="s">
        <v>88082</v>
      </c>
    </row>
    <row r="42815" spans="1:2" x14ac:dyDescent="0.2">
      <c r="A42815" s="112" t="s">
        <v>88083</v>
      </c>
      <c r="B42815" s="112" t="s">
        <v>88084</v>
      </c>
    </row>
    <row r="42816" spans="1:2" x14ac:dyDescent="0.2">
      <c r="A42816" s="112" t="s">
        <v>88085</v>
      </c>
      <c r="B42816" s="112" t="s">
        <v>88086</v>
      </c>
    </row>
    <row r="42817" spans="1:2" x14ac:dyDescent="0.2">
      <c r="A42817" s="112" t="s">
        <v>88087</v>
      </c>
      <c r="B42817" s="112" t="s">
        <v>88088</v>
      </c>
    </row>
    <row r="42818" spans="1:2" x14ac:dyDescent="0.2">
      <c r="A42818" s="112" t="s">
        <v>88089</v>
      </c>
      <c r="B42818" s="112" t="s">
        <v>88090</v>
      </c>
    </row>
    <row r="42819" spans="1:2" x14ac:dyDescent="0.2">
      <c r="A42819" s="112" t="s">
        <v>88091</v>
      </c>
      <c r="B42819" s="112" t="s">
        <v>88092</v>
      </c>
    </row>
    <row r="42820" spans="1:2" x14ac:dyDescent="0.2">
      <c r="A42820" s="112" t="s">
        <v>88093</v>
      </c>
      <c r="B42820" s="112" t="s">
        <v>88094</v>
      </c>
    </row>
    <row r="42821" spans="1:2" x14ac:dyDescent="0.2">
      <c r="A42821" s="112" t="s">
        <v>88095</v>
      </c>
      <c r="B42821" s="112" t="s">
        <v>88096</v>
      </c>
    </row>
    <row r="42822" spans="1:2" x14ac:dyDescent="0.2">
      <c r="A42822" s="112" t="s">
        <v>88097</v>
      </c>
      <c r="B42822" s="112" t="s">
        <v>88098</v>
      </c>
    </row>
    <row r="42823" spans="1:2" x14ac:dyDescent="0.2">
      <c r="A42823" s="112" t="s">
        <v>88099</v>
      </c>
      <c r="B42823" s="112" t="s">
        <v>88100</v>
      </c>
    </row>
    <row r="42824" spans="1:2" x14ac:dyDescent="0.2">
      <c r="A42824" s="112" t="s">
        <v>88101</v>
      </c>
      <c r="B42824" s="112" t="s">
        <v>88102</v>
      </c>
    </row>
    <row r="42825" spans="1:2" x14ac:dyDescent="0.2">
      <c r="A42825" s="112" t="s">
        <v>88103</v>
      </c>
      <c r="B42825" s="112" t="s">
        <v>88104</v>
      </c>
    </row>
    <row r="42826" spans="1:2" x14ac:dyDescent="0.2">
      <c r="A42826" s="112" t="s">
        <v>88105</v>
      </c>
      <c r="B42826" s="112" t="s">
        <v>88106</v>
      </c>
    </row>
    <row r="42827" spans="1:2" x14ac:dyDescent="0.2">
      <c r="A42827" s="112" t="s">
        <v>88107</v>
      </c>
      <c r="B42827" s="112" t="s">
        <v>88108</v>
      </c>
    </row>
    <row r="42828" spans="1:2" x14ac:dyDescent="0.2">
      <c r="A42828" s="112" t="s">
        <v>88109</v>
      </c>
      <c r="B42828" s="112" t="s">
        <v>88110</v>
      </c>
    </row>
    <row r="42829" spans="1:2" x14ac:dyDescent="0.2">
      <c r="A42829" s="112" t="s">
        <v>88111</v>
      </c>
      <c r="B42829" s="112" t="s">
        <v>88112</v>
      </c>
    </row>
    <row r="42830" spans="1:2" x14ac:dyDescent="0.2">
      <c r="A42830" s="112" t="s">
        <v>88113</v>
      </c>
      <c r="B42830" s="112" t="s">
        <v>88114</v>
      </c>
    </row>
    <row r="42831" spans="1:2" x14ac:dyDescent="0.2">
      <c r="A42831" s="112" t="s">
        <v>88115</v>
      </c>
      <c r="B42831" s="112" t="s">
        <v>88116</v>
      </c>
    </row>
    <row r="42832" spans="1:2" x14ac:dyDescent="0.2">
      <c r="A42832" s="112" t="s">
        <v>88117</v>
      </c>
      <c r="B42832" s="112" t="s">
        <v>88118</v>
      </c>
    </row>
    <row r="42833" spans="1:2" x14ac:dyDescent="0.2">
      <c r="A42833" s="112" t="s">
        <v>88119</v>
      </c>
      <c r="B42833" s="112" t="s">
        <v>88120</v>
      </c>
    </row>
    <row r="42834" spans="1:2" x14ac:dyDescent="0.2">
      <c r="A42834" s="112" t="s">
        <v>88121</v>
      </c>
      <c r="B42834" s="112" t="s">
        <v>88122</v>
      </c>
    </row>
    <row r="42835" spans="1:2" x14ac:dyDescent="0.2">
      <c r="A42835" s="112" t="s">
        <v>88123</v>
      </c>
      <c r="B42835" s="112" t="s">
        <v>88124</v>
      </c>
    </row>
    <row r="42836" spans="1:2" x14ac:dyDescent="0.2">
      <c r="A42836" s="112" t="s">
        <v>88125</v>
      </c>
      <c r="B42836" s="112" t="s">
        <v>88126</v>
      </c>
    </row>
    <row r="42837" spans="1:2" x14ac:dyDescent="0.2">
      <c r="A42837" s="112" t="s">
        <v>88127</v>
      </c>
      <c r="B42837" s="112" t="s">
        <v>88128</v>
      </c>
    </row>
    <row r="42838" spans="1:2" x14ac:dyDescent="0.2">
      <c r="A42838" s="112" t="s">
        <v>88129</v>
      </c>
      <c r="B42838" s="112" t="s">
        <v>88130</v>
      </c>
    </row>
    <row r="42839" spans="1:2" x14ac:dyDescent="0.2">
      <c r="A42839" s="112" t="s">
        <v>88131</v>
      </c>
      <c r="B42839" s="112" t="s">
        <v>88132</v>
      </c>
    </row>
    <row r="42840" spans="1:2" x14ac:dyDescent="0.2">
      <c r="A42840" s="112" t="s">
        <v>88133</v>
      </c>
      <c r="B42840" s="112" t="s">
        <v>88134</v>
      </c>
    </row>
    <row r="42841" spans="1:2" x14ac:dyDescent="0.2">
      <c r="A42841" s="112" t="s">
        <v>88135</v>
      </c>
      <c r="B42841" s="112" t="s">
        <v>88136</v>
      </c>
    </row>
    <row r="42842" spans="1:2" x14ac:dyDescent="0.2">
      <c r="A42842" s="112" t="s">
        <v>88137</v>
      </c>
      <c r="B42842" s="112" t="s">
        <v>88138</v>
      </c>
    </row>
    <row r="42843" spans="1:2" x14ac:dyDescent="0.2">
      <c r="A42843" s="112" t="s">
        <v>88139</v>
      </c>
      <c r="B42843" s="112" t="s">
        <v>88140</v>
      </c>
    </row>
    <row r="42844" spans="1:2" x14ac:dyDescent="0.2">
      <c r="A42844" s="112" t="s">
        <v>88141</v>
      </c>
      <c r="B42844" s="112" t="s">
        <v>88142</v>
      </c>
    </row>
    <row r="42845" spans="1:2" x14ac:dyDescent="0.2">
      <c r="A42845" s="112" t="s">
        <v>88143</v>
      </c>
      <c r="B42845" s="112" t="s">
        <v>88144</v>
      </c>
    </row>
    <row r="42846" spans="1:2" x14ac:dyDescent="0.2">
      <c r="A42846" s="112" t="s">
        <v>88145</v>
      </c>
      <c r="B42846" s="112" t="s">
        <v>88146</v>
      </c>
    </row>
    <row r="42847" spans="1:2" x14ac:dyDescent="0.2">
      <c r="A42847" s="112" t="s">
        <v>88147</v>
      </c>
      <c r="B42847" s="112" t="s">
        <v>88148</v>
      </c>
    </row>
    <row r="42848" spans="1:2" x14ac:dyDescent="0.2">
      <c r="A42848" s="112" t="s">
        <v>88149</v>
      </c>
      <c r="B42848" s="112" t="s">
        <v>88150</v>
      </c>
    </row>
    <row r="42849" spans="1:2" x14ac:dyDescent="0.2">
      <c r="A42849" s="112" t="s">
        <v>88151</v>
      </c>
      <c r="B42849" s="112" t="s">
        <v>88152</v>
      </c>
    </row>
    <row r="42850" spans="1:2" x14ac:dyDescent="0.2">
      <c r="A42850" s="112" t="s">
        <v>88153</v>
      </c>
      <c r="B42850" s="112" t="s">
        <v>88154</v>
      </c>
    </row>
    <row r="42851" spans="1:2" x14ac:dyDescent="0.2">
      <c r="A42851" s="112" t="s">
        <v>88155</v>
      </c>
      <c r="B42851" s="112" t="s">
        <v>88156</v>
      </c>
    </row>
    <row r="42852" spans="1:2" x14ac:dyDescent="0.2">
      <c r="A42852" s="112" t="s">
        <v>88157</v>
      </c>
      <c r="B42852" s="112" t="s">
        <v>88158</v>
      </c>
    </row>
    <row r="42853" spans="1:2" x14ac:dyDescent="0.2">
      <c r="A42853" s="112" t="s">
        <v>88159</v>
      </c>
      <c r="B42853" s="112" t="s">
        <v>88160</v>
      </c>
    </row>
    <row r="42854" spans="1:2" x14ac:dyDescent="0.2">
      <c r="A42854" s="112" t="s">
        <v>88161</v>
      </c>
      <c r="B42854" s="112" t="s">
        <v>88162</v>
      </c>
    </row>
    <row r="42855" spans="1:2" x14ac:dyDescent="0.2">
      <c r="A42855" s="112" t="s">
        <v>88163</v>
      </c>
      <c r="B42855" s="112" t="s">
        <v>88164</v>
      </c>
    </row>
    <row r="42856" spans="1:2" x14ac:dyDescent="0.2">
      <c r="A42856" s="112" t="s">
        <v>88165</v>
      </c>
      <c r="B42856" s="112" t="s">
        <v>88166</v>
      </c>
    </row>
    <row r="42857" spans="1:2" x14ac:dyDescent="0.2">
      <c r="A42857" s="112" t="s">
        <v>88167</v>
      </c>
      <c r="B42857" s="112" t="s">
        <v>88168</v>
      </c>
    </row>
    <row r="42858" spans="1:2" x14ac:dyDescent="0.2">
      <c r="A42858" s="112" t="s">
        <v>88169</v>
      </c>
      <c r="B42858" s="112" t="s">
        <v>88170</v>
      </c>
    </row>
    <row r="42859" spans="1:2" x14ac:dyDescent="0.2">
      <c r="A42859" s="112" t="s">
        <v>88171</v>
      </c>
      <c r="B42859" s="112" t="s">
        <v>88172</v>
      </c>
    </row>
    <row r="42860" spans="1:2" x14ac:dyDescent="0.2">
      <c r="A42860" s="112" t="s">
        <v>88173</v>
      </c>
      <c r="B42860" s="112" t="s">
        <v>88174</v>
      </c>
    </row>
    <row r="42861" spans="1:2" x14ac:dyDescent="0.2">
      <c r="A42861" s="112" t="s">
        <v>88175</v>
      </c>
      <c r="B42861" s="112" t="s">
        <v>88176</v>
      </c>
    </row>
    <row r="42862" spans="1:2" x14ac:dyDescent="0.2">
      <c r="A42862" s="112" t="s">
        <v>88177</v>
      </c>
      <c r="B42862" s="112" t="s">
        <v>88178</v>
      </c>
    </row>
    <row r="42863" spans="1:2" x14ac:dyDescent="0.2">
      <c r="A42863" s="112" t="s">
        <v>88179</v>
      </c>
      <c r="B42863" s="112" t="s">
        <v>88180</v>
      </c>
    </row>
    <row r="42864" spans="1:2" x14ac:dyDescent="0.2">
      <c r="A42864" s="112" t="s">
        <v>88181</v>
      </c>
      <c r="B42864" s="112" t="s">
        <v>88182</v>
      </c>
    </row>
    <row r="42865" spans="1:2" x14ac:dyDescent="0.2">
      <c r="A42865" s="112" t="s">
        <v>88183</v>
      </c>
      <c r="B42865" s="112" t="s">
        <v>88184</v>
      </c>
    </row>
    <row r="42866" spans="1:2" x14ac:dyDescent="0.2">
      <c r="A42866" s="112" t="s">
        <v>88185</v>
      </c>
      <c r="B42866" s="112" t="s">
        <v>88186</v>
      </c>
    </row>
    <row r="42867" spans="1:2" x14ac:dyDescent="0.2">
      <c r="A42867" s="112" t="s">
        <v>88187</v>
      </c>
      <c r="B42867" s="112" t="s">
        <v>88188</v>
      </c>
    </row>
    <row r="42868" spans="1:2" x14ac:dyDescent="0.2">
      <c r="A42868" s="112" t="s">
        <v>88189</v>
      </c>
      <c r="B42868" s="112" t="s">
        <v>88190</v>
      </c>
    </row>
    <row r="42869" spans="1:2" x14ac:dyDescent="0.2">
      <c r="A42869" s="112" t="s">
        <v>88191</v>
      </c>
      <c r="B42869" s="112" t="s">
        <v>88192</v>
      </c>
    </row>
    <row r="42870" spans="1:2" x14ac:dyDescent="0.2">
      <c r="A42870" s="112" t="s">
        <v>88193</v>
      </c>
      <c r="B42870" s="112" t="s">
        <v>88194</v>
      </c>
    </row>
    <row r="42871" spans="1:2" x14ac:dyDescent="0.2">
      <c r="A42871" s="112" t="s">
        <v>88195</v>
      </c>
      <c r="B42871" s="112" t="s">
        <v>88196</v>
      </c>
    </row>
    <row r="42872" spans="1:2" x14ac:dyDescent="0.2">
      <c r="A42872" s="112" t="s">
        <v>88197</v>
      </c>
      <c r="B42872" s="112" t="s">
        <v>88198</v>
      </c>
    </row>
    <row r="42873" spans="1:2" x14ac:dyDescent="0.2">
      <c r="A42873" s="112" t="s">
        <v>88199</v>
      </c>
      <c r="B42873" s="112" t="s">
        <v>88200</v>
      </c>
    </row>
    <row r="42874" spans="1:2" x14ac:dyDescent="0.2">
      <c r="A42874" s="112" t="s">
        <v>88201</v>
      </c>
      <c r="B42874" s="112" t="s">
        <v>88202</v>
      </c>
    </row>
    <row r="42875" spans="1:2" x14ac:dyDescent="0.2">
      <c r="A42875" s="112" t="s">
        <v>88203</v>
      </c>
      <c r="B42875" s="112" t="s">
        <v>88204</v>
      </c>
    </row>
    <row r="42876" spans="1:2" x14ac:dyDescent="0.2">
      <c r="A42876" s="112" t="s">
        <v>88205</v>
      </c>
      <c r="B42876" s="112" t="s">
        <v>88206</v>
      </c>
    </row>
    <row r="42877" spans="1:2" x14ac:dyDescent="0.2">
      <c r="A42877" s="112" t="s">
        <v>88207</v>
      </c>
      <c r="B42877" s="112" t="s">
        <v>88208</v>
      </c>
    </row>
    <row r="42878" spans="1:2" x14ac:dyDescent="0.2">
      <c r="A42878" s="112" t="s">
        <v>88209</v>
      </c>
      <c r="B42878" s="112" t="s">
        <v>88210</v>
      </c>
    </row>
    <row r="42879" spans="1:2" x14ac:dyDescent="0.2">
      <c r="A42879" s="112" t="s">
        <v>88211</v>
      </c>
      <c r="B42879" s="112" t="s">
        <v>88212</v>
      </c>
    </row>
    <row r="42880" spans="1:2" x14ac:dyDescent="0.2">
      <c r="A42880" s="112" t="s">
        <v>88213</v>
      </c>
      <c r="B42880" s="112" t="s">
        <v>88214</v>
      </c>
    </row>
    <row r="42881" spans="1:2" x14ac:dyDescent="0.2">
      <c r="A42881" s="112" t="s">
        <v>88215</v>
      </c>
      <c r="B42881" s="112" t="s">
        <v>88216</v>
      </c>
    </row>
    <row r="42882" spans="1:2" x14ac:dyDescent="0.2">
      <c r="A42882" s="112" t="s">
        <v>88217</v>
      </c>
      <c r="B42882" s="112" t="s">
        <v>88218</v>
      </c>
    </row>
    <row r="42883" spans="1:2" x14ac:dyDescent="0.2">
      <c r="A42883" s="112" t="s">
        <v>88219</v>
      </c>
      <c r="B42883" s="112" t="s">
        <v>88220</v>
      </c>
    </row>
    <row r="42884" spans="1:2" x14ac:dyDescent="0.2">
      <c r="A42884" s="112" t="s">
        <v>88221</v>
      </c>
      <c r="B42884" s="112" t="s">
        <v>88222</v>
      </c>
    </row>
    <row r="42885" spans="1:2" x14ac:dyDescent="0.2">
      <c r="A42885" s="112" t="s">
        <v>88223</v>
      </c>
      <c r="B42885" s="112" t="s">
        <v>88224</v>
      </c>
    </row>
    <row r="42886" spans="1:2" x14ac:dyDescent="0.2">
      <c r="A42886" s="112" t="s">
        <v>88225</v>
      </c>
      <c r="B42886" s="112" t="s">
        <v>88226</v>
      </c>
    </row>
    <row r="42887" spans="1:2" x14ac:dyDescent="0.2">
      <c r="A42887" s="112" t="s">
        <v>88227</v>
      </c>
      <c r="B42887" s="112" t="s">
        <v>88228</v>
      </c>
    </row>
    <row r="42888" spans="1:2" x14ac:dyDescent="0.2">
      <c r="A42888" s="112" t="s">
        <v>88229</v>
      </c>
      <c r="B42888" s="112" t="s">
        <v>88230</v>
      </c>
    </row>
    <row r="42889" spans="1:2" x14ac:dyDescent="0.2">
      <c r="A42889" s="112" t="s">
        <v>88231</v>
      </c>
      <c r="B42889" s="112" t="s">
        <v>88232</v>
      </c>
    </row>
    <row r="42890" spans="1:2" x14ac:dyDescent="0.2">
      <c r="A42890" s="112" t="s">
        <v>88233</v>
      </c>
      <c r="B42890" s="112" t="s">
        <v>88234</v>
      </c>
    </row>
    <row r="42891" spans="1:2" x14ac:dyDescent="0.2">
      <c r="A42891" s="112" t="s">
        <v>88235</v>
      </c>
      <c r="B42891" s="112" t="s">
        <v>88236</v>
      </c>
    </row>
    <row r="42892" spans="1:2" x14ac:dyDescent="0.2">
      <c r="A42892" s="112" t="s">
        <v>88237</v>
      </c>
      <c r="B42892" s="112" t="s">
        <v>88238</v>
      </c>
    </row>
    <row r="42893" spans="1:2" x14ac:dyDescent="0.2">
      <c r="A42893" s="112" t="s">
        <v>88239</v>
      </c>
      <c r="B42893" s="112" t="s">
        <v>88240</v>
      </c>
    </row>
    <row r="42894" spans="1:2" x14ac:dyDescent="0.2">
      <c r="A42894" s="112" t="s">
        <v>88241</v>
      </c>
      <c r="B42894" s="112" t="s">
        <v>88242</v>
      </c>
    </row>
    <row r="42895" spans="1:2" x14ac:dyDescent="0.2">
      <c r="A42895" s="112" t="s">
        <v>88243</v>
      </c>
      <c r="B42895" s="112" t="s">
        <v>88244</v>
      </c>
    </row>
    <row r="42896" spans="1:2" x14ac:dyDescent="0.2">
      <c r="A42896" s="112" t="s">
        <v>88245</v>
      </c>
      <c r="B42896" s="112" t="s">
        <v>88246</v>
      </c>
    </row>
    <row r="42897" spans="1:2" x14ac:dyDescent="0.2">
      <c r="A42897" s="112" t="s">
        <v>88247</v>
      </c>
      <c r="B42897" s="112" t="s">
        <v>88248</v>
      </c>
    </row>
    <row r="42898" spans="1:2" x14ac:dyDescent="0.2">
      <c r="A42898" s="112" t="s">
        <v>88249</v>
      </c>
      <c r="B42898" s="112" t="s">
        <v>88250</v>
      </c>
    </row>
    <row r="42899" spans="1:2" x14ac:dyDescent="0.2">
      <c r="A42899" s="112" t="s">
        <v>88251</v>
      </c>
      <c r="B42899" s="112" t="s">
        <v>88252</v>
      </c>
    </row>
    <row r="42900" spans="1:2" x14ac:dyDescent="0.2">
      <c r="A42900" s="112" t="s">
        <v>88253</v>
      </c>
      <c r="B42900" s="112" t="s">
        <v>88254</v>
      </c>
    </row>
    <row r="42901" spans="1:2" x14ac:dyDescent="0.2">
      <c r="A42901" s="112" t="s">
        <v>88255</v>
      </c>
      <c r="B42901" s="112" t="s">
        <v>88256</v>
      </c>
    </row>
    <row r="42902" spans="1:2" x14ac:dyDescent="0.2">
      <c r="A42902" s="112" t="s">
        <v>88257</v>
      </c>
      <c r="B42902" s="112" t="s">
        <v>88258</v>
      </c>
    </row>
    <row r="42903" spans="1:2" x14ac:dyDescent="0.2">
      <c r="A42903" s="112" t="s">
        <v>88259</v>
      </c>
      <c r="B42903" s="112" t="s">
        <v>88260</v>
      </c>
    </row>
    <row r="42904" spans="1:2" x14ac:dyDescent="0.2">
      <c r="A42904" s="112" t="s">
        <v>88261</v>
      </c>
      <c r="B42904" s="112" t="s">
        <v>88262</v>
      </c>
    </row>
    <row r="42905" spans="1:2" x14ac:dyDescent="0.2">
      <c r="A42905" s="112" t="s">
        <v>88263</v>
      </c>
      <c r="B42905" s="112" t="s">
        <v>88264</v>
      </c>
    </row>
    <row r="42906" spans="1:2" x14ac:dyDescent="0.2">
      <c r="A42906" s="112" t="s">
        <v>88265</v>
      </c>
      <c r="B42906" s="112" t="s">
        <v>88266</v>
      </c>
    </row>
    <row r="42907" spans="1:2" x14ac:dyDescent="0.2">
      <c r="A42907" s="112" t="s">
        <v>88267</v>
      </c>
      <c r="B42907" s="112" t="s">
        <v>88268</v>
      </c>
    </row>
    <row r="42908" spans="1:2" x14ac:dyDescent="0.2">
      <c r="A42908" s="112" t="s">
        <v>88269</v>
      </c>
      <c r="B42908" s="112" t="s">
        <v>88270</v>
      </c>
    </row>
    <row r="42909" spans="1:2" x14ac:dyDescent="0.2">
      <c r="A42909" s="112" t="s">
        <v>88271</v>
      </c>
      <c r="B42909" s="112" t="s">
        <v>88272</v>
      </c>
    </row>
    <row r="42910" spans="1:2" x14ac:dyDescent="0.2">
      <c r="A42910" s="112" t="s">
        <v>88273</v>
      </c>
      <c r="B42910" s="112" t="s">
        <v>88274</v>
      </c>
    </row>
    <row r="42911" spans="1:2" x14ac:dyDescent="0.2">
      <c r="A42911" s="112" t="s">
        <v>88275</v>
      </c>
      <c r="B42911" s="112" t="s">
        <v>88276</v>
      </c>
    </row>
    <row r="42912" spans="1:2" x14ac:dyDescent="0.2">
      <c r="A42912" s="112" t="s">
        <v>88277</v>
      </c>
      <c r="B42912" s="112" t="s">
        <v>88278</v>
      </c>
    </row>
    <row r="42913" spans="1:2" x14ac:dyDescent="0.2">
      <c r="A42913" s="112" t="s">
        <v>88279</v>
      </c>
      <c r="B42913" s="112" t="s">
        <v>88280</v>
      </c>
    </row>
    <row r="42914" spans="1:2" x14ac:dyDescent="0.2">
      <c r="A42914" s="112" t="s">
        <v>88281</v>
      </c>
      <c r="B42914" s="112" t="s">
        <v>88282</v>
      </c>
    </row>
    <row r="42915" spans="1:2" x14ac:dyDescent="0.2">
      <c r="A42915" s="112" t="s">
        <v>88283</v>
      </c>
      <c r="B42915" s="112" t="s">
        <v>88284</v>
      </c>
    </row>
    <row r="42916" spans="1:2" x14ac:dyDescent="0.2">
      <c r="A42916" s="112" t="s">
        <v>88285</v>
      </c>
      <c r="B42916" s="112" t="s">
        <v>88286</v>
      </c>
    </row>
    <row r="42917" spans="1:2" x14ac:dyDescent="0.2">
      <c r="A42917" s="112" t="s">
        <v>88287</v>
      </c>
      <c r="B42917" s="112" t="s">
        <v>88288</v>
      </c>
    </row>
    <row r="42918" spans="1:2" x14ac:dyDescent="0.2">
      <c r="A42918" s="112" t="s">
        <v>88289</v>
      </c>
      <c r="B42918" s="112" t="s">
        <v>88290</v>
      </c>
    </row>
    <row r="42919" spans="1:2" x14ac:dyDescent="0.2">
      <c r="A42919" s="112" t="s">
        <v>88291</v>
      </c>
      <c r="B42919" s="112" t="s">
        <v>88292</v>
      </c>
    </row>
    <row r="42920" spans="1:2" x14ac:dyDescent="0.2">
      <c r="A42920" s="112" t="s">
        <v>88293</v>
      </c>
      <c r="B42920" s="112" t="s">
        <v>88294</v>
      </c>
    </row>
    <row r="42921" spans="1:2" x14ac:dyDescent="0.2">
      <c r="A42921" s="112" t="s">
        <v>88295</v>
      </c>
      <c r="B42921" s="112" t="s">
        <v>88296</v>
      </c>
    </row>
    <row r="42922" spans="1:2" x14ac:dyDescent="0.2">
      <c r="A42922" s="112" t="s">
        <v>88297</v>
      </c>
      <c r="B42922" s="112" t="s">
        <v>88298</v>
      </c>
    </row>
    <row r="42923" spans="1:2" x14ac:dyDescent="0.2">
      <c r="A42923" s="112" t="s">
        <v>88299</v>
      </c>
      <c r="B42923" s="112" t="s">
        <v>88300</v>
      </c>
    </row>
    <row r="42924" spans="1:2" x14ac:dyDescent="0.2">
      <c r="A42924" s="112" t="s">
        <v>88301</v>
      </c>
      <c r="B42924" s="112" t="s">
        <v>88302</v>
      </c>
    </row>
    <row r="42925" spans="1:2" x14ac:dyDescent="0.2">
      <c r="A42925" s="112" t="s">
        <v>88303</v>
      </c>
      <c r="B42925" s="112" t="s">
        <v>88304</v>
      </c>
    </row>
    <row r="42926" spans="1:2" x14ac:dyDescent="0.2">
      <c r="A42926" s="112" t="s">
        <v>88305</v>
      </c>
      <c r="B42926" s="112" t="s">
        <v>88306</v>
      </c>
    </row>
    <row r="42927" spans="1:2" x14ac:dyDescent="0.2">
      <c r="A42927" s="112" t="s">
        <v>88307</v>
      </c>
      <c r="B42927" s="112" t="s">
        <v>88308</v>
      </c>
    </row>
    <row r="42928" spans="1:2" x14ac:dyDescent="0.2">
      <c r="A42928" s="112" t="s">
        <v>88309</v>
      </c>
      <c r="B42928" s="112" t="s">
        <v>88310</v>
      </c>
    </row>
    <row r="42929" spans="1:2" x14ac:dyDescent="0.2">
      <c r="A42929" s="112" t="s">
        <v>88311</v>
      </c>
      <c r="B42929" s="112" t="s">
        <v>88312</v>
      </c>
    </row>
    <row r="42930" spans="1:2" x14ac:dyDescent="0.2">
      <c r="A42930" s="112" t="s">
        <v>88313</v>
      </c>
      <c r="B42930" s="112" t="s">
        <v>88314</v>
      </c>
    </row>
    <row r="42931" spans="1:2" x14ac:dyDescent="0.2">
      <c r="A42931" s="112" t="s">
        <v>88315</v>
      </c>
      <c r="B42931" s="112" t="s">
        <v>88316</v>
      </c>
    </row>
    <row r="42932" spans="1:2" x14ac:dyDescent="0.2">
      <c r="A42932" s="112" t="s">
        <v>88317</v>
      </c>
      <c r="B42932" s="112" t="s">
        <v>88318</v>
      </c>
    </row>
    <row r="42933" spans="1:2" x14ac:dyDescent="0.2">
      <c r="A42933" s="112" t="s">
        <v>88319</v>
      </c>
      <c r="B42933" s="112" t="s">
        <v>88320</v>
      </c>
    </row>
    <row r="42934" spans="1:2" x14ac:dyDescent="0.2">
      <c r="A42934" s="112" t="s">
        <v>88321</v>
      </c>
      <c r="B42934" s="112" t="s">
        <v>88322</v>
      </c>
    </row>
    <row r="42935" spans="1:2" x14ac:dyDescent="0.2">
      <c r="A42935" s="112" t="s">
        <v>88323</v>
      </c>
      <c r="B42935" s="112" t="s">
        <v>88324</v>
      </c>
    </row>
    <row r="42936" spans="1:2" x14ac:dyDescent="0.2">
      <c r="A42936" s="112" t="s">
        <v>88325</v>
      </c>
      <c r="B42936" s="112" t="s">
        <v>88326</v>
      </c>
    </row>
    <row r="42937" spans="1:2" x14ac:dyDescent="0.2">
      <c r="A42937" s="112" t="s">
        <v>88327</v>
      </c>
      <c r="B42937" s="112" t="s">
        <v>88328</v>
      </c>
    </row>
    <row r="42938" spans="1:2" x14ac:dyDescent="0.2">
      <c r="A42938" s="112" t="s">
        <v>88329</v>
      </c>
      <c r="B42938" s="112" t="s">
        <v>88330</v>
      </c>
    </row>
    <row r="42939" spans="1:2" x14ac:dyDescent="0.2">
      <c r="A42939" s="112" t="s">
        <v>88331</v>
      </c>
      <c r="B42939" s="112" t="s">
        <v>88332</v>
      </c>
    </row>
    <row r="42940" spans="1:2" x14ac:dyDescent="0.2">
      <c r="A42940" s="112" t="s">
        <v>88333</v>
      </c>
      <c r="B42940" s="112" t="s">
        <v>88334</v>
      </c>
    </row>
    <row r="42941" spans="1:2" x14ac:dyDescent="0.2">
      <c r="A42941" s="112" t="s">
        <v>88335</v>
      </c>
      <c r="B42941" s="112" t="s">
        <v>88336</v>
      </c>
    </row>
    <row r="42942" spans="1:2" x14ac:dyDescent="0.2">
      <c r="A42942" s="112" t="s">
        <v>88337</v>
      </c>
      <c r="B42942" s="112" t="s">
        <v>88338</v>
      </c>
    </row>
    <row r="42943" spans="1:2" x14ac:dyDescent="0.2">
      <c r="A42943" s="112" t="s">
        <v>88339</v>
      </c>
      <c r="B42943" s="112" t="s">
        <v>88340</v>
      </c>
    </row>
    <row r="42944" spans="1:2" x14ac:dyDescent="0.2">
      <c r="A42944" s="112" t="s">
        <v>88341</v>
      </c>
      <c r="B42944" s="112" t="s">
        <v>88342</v>
      </c>
    </row>
    <row r="42945" spans="1:2" x14ac:dyDescent="0.2">
      <c r="A42945" s="112" t="s">
        <v>88343</v>
      </c>
      <c r="B42945" s="112" t="s">
        <v>88344</v>
      </c>
    </row>
    <row r="42946" spans="1:2" x14ac:dyDescent="0.2">
      <c r="A42946" s="112" t="s">
        <v>88345</v>
      </c>
      <c r="B42946" s="112" t="s">
        <v>88346</v>
      </c>
    </row>
    <row r="42947" spans="1:2" x14ac:dyDescent="0.2">
      <c r="A42947" s="112" t="s">
        <v>88347</v>
      </c>
      <c r="B42947" s="112" t="s">
        <v>88348</v>
      </c>
    </row>
    <row r="42948" spans="1:2" x14ac:dyDescent="0.2">
      <c r="A42948" s="112" t="s">
        <v>88349</v>
      </c>
      <c r="B42948" s="112" t="s">
        <v>88350</v>
      </c>
    </row>
    <row r="42949" spans="1:2" x14ac:dyDescent="0.2">
      <c r="A42949" s="112" t="s">
        <v>88351</v>
      </c>
      <c r="B42949" s="112" t="s">
        <v>88352</v>
      </c>
    </row>
    <row r="42950" spans="1:2" x14ac:dyDescent="0.2">
      <c r="A42950" s="112" t="s">
        <v>88353</v>
      </c>
      <c r="B42950" s="112" t="s">
        <v>88354</v>
      </c>
    </row>
    <row r="42951" spans="1:2" x14ac:dyDescent="0.2">
      <c r="A42951" s="112" t="s">
        <v>88355</v>
      </c>
      <c r="B42951" s="112" t="s">
        <v>88356</v>
      </c>
    </row>
    <row r="42952" spans="1:2" x14ac:dyDescent="0.2">
      <c r="A42952" s="112" t="s">
        <v>88357</v>
      </c>
      <c r="B42952" s="112" t="s">
        <v>88358</v>
      </c>
    </row>
    <row r="42953" spans="1:2" x14ac:dyDescent="0.2">
      <c r="A42953" s="112" t="s">
        <v>88359</v>
      </c>
      <c r="B42953" s="112" t="s">
        <v>88360</v>
      </c>
    </row>
    <row r="42954" spans="1:2" x14ac:dyDescent="0.2">
      <c r="A42954" s="112" t="s">
        <v>88361</v>
      </c>
      <c r="B42954" s="112" t="s">
        <v>88362</v>
      </c>
    </row>
    <row r="42955" spans="1:2" x14ac:dyDescent="0.2">
      <c r="A42955" s="112" t="s">
        <v>88363</v>
      </c>
      <c r="B42955" s="112" t="s">
        <v>88364</v>
      </c>
    </row>
    <row r="42956" spans="1:2" x14ac:dyDescent="0.2">
      <c r="A42956" s="112" t="s">
        <v>88365</v>
      </c>
      <c r="B42956" s="112" t="s">
        <v>88366</v>
      </c>
    </row>
    <row r="42957" spans="1:2" x14ac:dyDescent="0.2">
      <c r="A42957" s="112" t="s">
        <v>88367</v>
      </c>
      <c r="B42957" s="112" t="s">
        <v>88368</v>
      </c>
    </row>
    <row r="42958" spans="1:2" x14ac:dyDescent="0.2">
      <c r="A42958" s="112" t="s">
        <v>88369</v>
      </c>
      <c r="B42958" s="112" t="s">
        <v>88370</v>
      </c>
    </row>
    <row r="42959" spans="1:2" x14ac:dyDescent="0.2">
      <c r="A42959" s="112" t="s">
        <v>88371</v>
      </c>
      <c r="B42959" s="112" t="s">
        <v>88372</v>
      </c>
    </row>
    <row r="42960" spans="1:2" x14ac:dyDescent="0.2">
      <c r="A42960" s="112" t="s">
        <v>88373</v>
      </c>
      <c r="B42960" s="112" t="s">
        <v>88374</v>
      </c>
    </row>
    <row r="42961" spans="1:2" x14ac:dyDescent="0.2">
      <c r="A42961" s="112" t="s">
        <v>88375</v>
      </c>
      <c r="B42961" s="112" t="s">
        <v>88376</v>
      </c>
    </row>
    <row r="42962" spans="1:2" x14ac:dyDescent="0.2">
      <c r="A42962" s="112" t="s">
        <v>88377</v>
      </c>
      <c r="B42962" s="112" t="s">
        <v>88378</v>
      </c>
    </row>
    <row r="42963" spans="1:2" x14ac:dyDescent="0.2">
      <c r="A42963" s="112" t="s">
        <v>88379</v>
      </c>
      <c r="B42963" s="112" t="s">
        <v>88380</v>
      </c>
    </row>
    <row r="42964" spans="1:2" x14ac:dyDescent="0.2">
      <c r="A42964" s="112" t="s">
        <v>88381</v>
      </c>
      <c r="B42964" s="112" t="s">
        <v>88382</v>
      </c>
    </row>
    <row r="42965" spans="1:2" x14ac:dyDescent="0.2">
      <c r="A42965" s="112" t="s">
        <v>88383</v>
      </c>
      <c r="B42965" s="112" t="s">
        <v>88384</v>
      </c>
    </row>
    <row r="42966" spans="1:2" x14ac:dyDescent="0.2">
      <c r="A42966" s="112" t="s">
        <v>88385</v>
      </c>
      <c r="B42966" s="112" t="s">
        <v>88386</v>
      </c>
    </row>
    <row r="42967" spans="1:2" x14ac:dyDescent="0.2">
      <c r="A42967" s="112" t="s">
        <v>88387</v>
      </c>
      <c r="B42967" s="112" t="s">
        <v>88388</v>
      </c>
    </row>
    <row r="42968" spans="1:2" x14ac:dyDescent="0.2">
      <c r="A42968" s="112" t="s">
        <v>88389</v>
      </c>
      <c r="B42968" s="112" t="s">
        <v>88390</v>
      </c>
    </row>
    <row r="42969" spans="1:2" x14ac:dyDescent="0.2">
      <c r="A42969" s="112" t="s">
        <v>88391</v>
      </c>
      <c r="B42969" s="112" t="s">
        <v>88392</v>
      </c>
    </row>
    <row r="42970" spans="1:2" x14ac:dyDescent="0.2">
      <c r="A42970" s="112" t="s">
        <v>88393</v>
      </c>
      <c r="B42970" s="112" t="s">
        <v>88394</v>
      </c>
    </row>
    <row r="42971" spans="1:2" x14ac:dyDescent="0.2">
      <c r="A42971" s="112" t="s">
        <v>88395</v>
      </c>
      <c r="B42971" s="112" t="s">
        <v>88396</v>
      </c>
    </row>
    <row r="42972" spans="1:2" x14ac:dyDescent="0.2">
      <c r="A42972" s="112" t="s">
        <v>88397</v>
      </c>
      <c r="B42972" s="112" t="s">
        <v>88398</v>
      </c>
    </row>
    <row r="42973" spans="1:2" x14ac:dyDescent="0.2">
      <c r="A42973" s="112" t="s">
        <v>88399</v>
      </c>
      <c r="B42973" s="112" t="s">
        <v>88400</v>
      </c>
    </row>
    <row r="42974" spans="1:2" x14ac:dyDescent="0.2">
      <c r="A42974" s="112" t="s">
        <v>88401</v>
      </c>
      <c r="B42974" s="112" t="s">
        <v>88402</v>
      </c>
    </row>
    <row r="42975" spans="1:2" x14ac:dyDescent="0.2">
      <c r="A42975" s="112" t="s">
        <v>88403</v>
      </c>
      <c r="B42975" s="112" t="s">
        <v>88404</v>
      </c>
    </row>
    <row r="42976" spans="1:2" x14ac:dyDescent="0.2">
      <c r="A42976" s="112" t="s">
        <v>88405</v>
      </c>
      <c r="B42976" s="112" t="s">
        <v>88406</v>
      </c>
    </row>
    <row r="42977" spans="1:2" x14ac:dyDescent="0.2">
      <c r="A42977" s="112" t="s">
        <v>88407</v>
      </c>
      <c r="B42977" s="112" t="s">
        <v>88408</v>
      </c>
    </row>
    <row r="42978" spans="1:2" x14ac:dyDescent="0.2">
      <c r="A42978" s="112" t="s">
        <v>88409</v>
      </c>
      <c r="B42978" s="112" t="s">
        <v>88410</v>
      </c>
    </row>
    <row r="42979" spans="1:2" x14ac:dyDescent="0.2">
      <c r="A42979" s="112" t="s">
        <v>88411</v>
      </c>
      <c r="B42979" s="112" t="s">
        <v>88412</v>
      </c>
    </row>
    <row r="42980" spans="1:2" x14ac:dyDescent="0.2">
      <c r="A42980" s="112" t="s">
        <v>88413</v>
      </c>
      <c r="B42980" s="112" t="s">
        <v>88414</v>
      </c>
    </row>
    <row r="42981" spans="1:2" x14ac:dyDescent="0.2">
      <c r="A42981" s="112" t="s">
        <v>88415</v>
      </c>
      <c r="B42981" s="112" t="s">
        <v>88416</v>
      </c>
    </row>
    <row r="42982" spans="1:2" x14ac:dyDescent="0.2">
      <c r="A42982" s="112" t="s">
        <v>88417</v>
      </c>
      <c r="B42982" s="112" t="s">
        <v>88418</v>
      </c>
    </row>
    <row r="42983" spans="1:2" x14ac:dyDescent="0.2">
      <c r="A42983" s="112" t="s">
        <v>88419</v>
      </c>
      <c r="B42983" s="112" t="s">
        <v>88420</v>
      </c>
    </row>
    <row r="42984" spans="1:2" x14ac:dyDescent="0.2">
      <c r="A42984" s="112" t="s">
        <v>88421</v>
      </c>
      <c r="B42984" s="112" t="s">
        <v>88422</v>
      </c>
    </row>
    <row r="42985" spans="1:2" x14ac:dyDescent="0.2">
      <c r="A42985" s="112" t="s">
        <v>88423</v>
      </c>
      <c r="B42985" s="112" t="s">
        <v>88424</v>
      </c>
    </row>
    <row r="42986" spans="1:2" x14ac:dyDescent="0.2">
      <c r="A42986" s="112" t="s">
        <v>88425</v>
      </c>
      <c r="B42986" s="112" t="s">
        <v>88426</v>
      </c>
    </row>
    <row r="42987" spans="1:2" x14ac:dyDescent="0.2">
      <c r="A42987" s="112" t="s">
        <v>88427</v>
      </c>
      <c r="B42987" s="112" t="s">
        <v>88428</v>
      </c>
    </row>
    <row r="42988" spans="1:2" x14ac:dyDescent="0.2">
      <c r="A42988" s="112" t="s">
        <v>88429</v>
      </c>
      <c r="B42988" s="112" t="s">
        <v>88430</v>
      </c>
    </row>
    <row r="42989" spans="1:2" x14ac:dyDescent="0.2">
      <c r="A42989" s="112" t="s">
        <v>88431</v>
      </c>
      <c r="B42989" s="112" t="s">
        <v>88432</v>
      </c>
    </row>
    <row r="42990" spans="1:2" x14ac:dyDescent="0.2">
      <c r="A42990" s="112" t="s">
        <v>88433</v>
      </c>
      <c r="B42990" s="112" t="s">
        <v>88434</v>
      </c>
    </row>
    <row r="42991" spans="1:2" x14ac:dyDescent="0.2">
      <c r="A42991" s="112" t="s">
        <v>88435</v>
      </c>
      <c r="B42991" s="112" t="s">
        <v>88436</v>
      </c>
    </row>
    <row r="42992" spans="1:2" x14ac:dyDescent="0.2">
      <c r="A42992" s="112" t="s">
        <v>88437</v>
      </c>
      <c r="B42992" s="112" t="s">
        <v>88438</v>
      </c>
    </row>
    <row r="42993" spans="1:2" x14ac:dyDescent="0.2">
      <c r="A42993" s="112" t="s">
        <v>88439</v>
      </c>
      <c r="B42993" s="112" t="s">
        <v>88440</v>
      </c>
    </row>
    <row r="42994" spans="1:2" x14ac:dyDescent="0.2">
      <c r="A42994" s="112" t="s">
        <v>88441</v>
      </c>
      <c r="B42994" s="112" t="s">
        <v>88442</v>
      </c>
    </row>
    <row r="42995" spans="1:2" x14ac:dyDescent="0.2">
      <c r="A42995" s="112" t="s">
        <v>88443</v>
      </c>
      <c r="B42995" s="112" t="s">
        <v>88444</v>
      </c>
    </row>
    <row r="42996" spans="1:2" x14ac:dyDescent="0.2">
      <c r="A42996" s="112" t="s">
        <v>88445</v>
      </c>
      <c r="B42996" s="112" t="s">
        <v>88446</v>
      </c>
    </row>
    <row r="42997" spans="1:2" x14ac:dyDescent="0.2">
      <c r="A42997" s="112" t="s">
        <v>88447</v>
      </c>
      <c r="B42997" s="112" t="s">
        <v>88448</v>
      </c>
    </row>
    <row r="42998" spans="1:2" x14ac:dyDescent="0.2">
      <c r="A42998" s="112" t="s">
        <v>88449</v>
      </c>
      <c r="B42998" s="112" t="s">
        <v>88450</v>
      </c>
    </row>
    <row r="42999" spans="1:2" x14ac:dyDescent="0.2">
      <c r="A42999" s="112" t="s">
        <v>88451</v>
      </c>
      <c r="B42999" s="112" t="s">
        <v>88452</v>
      </c>
    </row>
    <row r="43000" spans="1:2" x14ac:dyDescent="0.2">
      <c r="A43000" s="112" t="s">
        <v>88453</v>
      </c>
      <c r="B43000" s="112" t="s">
        <v>88454</v>
      </c>
    </row>
    <row r="43001" spans="1:2" x14ac:dyDescent="0.2">
      <c r="A43001" s="112" t="s">
        <v>88455</v>
      </c>
      <c r="B43001" s="112" t="s">
        <v>88456</v>
      </c>
    </row>
    <row r="43002" spans="1:2" x14ac:dyDescent="0.2">
      <c r="A43002" s="112" t="s">
        <v>88457</v>
      </c>
      <c r="B43002" s="112" t="s">
        <v>88458</v>
      </c>
    </row>
    <row r="43003" spans="1:2" x14ac:dyDescent="0.2">
      <c r="A43003" s="112" t="s">
        <v>88459</v>
      </c>
      <c r="B43003" s="112" t="s">
        <v>88460</v>
      </c>
    </row>
    <row r="43004" spans="1:2" x14ac:dyDescent="0.2">
      <c r="A43004" s="112" t="s">
        <v>88461</v>
      </c>
      <c r="B43004" s="112" t="s">
        <v>88462</v>
      </c>
    </row>
    <row r="43005" spans="1:2" x14ac:dyDescent="0.2">
      <c r="A43005" s="112" t="s">
        <v>88463</v>
      </c>
      <c r="B43005" s="112" t="s">
        <v>88464</v>
      </c>
    </row>
    <row r="43006" spans="1:2" x14ac:dyDescent="0.2">
      <c r="A43006" s="112" t="s">
        <v>88465</v>
      </c>
      <c r="B43006" s="112" t="s">
        <v>88466</v>
      </c>
    </row>
    <row r="43007" spans="1:2" x14ac:dyDescent="0.2">
      <c r="A43007" s="112" t="s">
        <v>88467</v>
      </c>
      <c r="B43007" s="112" t="s">
        <v>88468</v>
      </c>
    </row>
    <row r="43008" spans="1:2" x14ac:dyDescent="0.2">
      <c r="A43008" s="112" t="s">
        <v>88469</v>
      </c>
      <c r="B43008" s="112" t="s">
        <v>88470</v>
      </c>
    </row>
    <row r="43009" spans="1:2" x14ac:dyDescent="0.2">
      <c r="A43009" s="112" t="s">
        <v>88471</v>
      </c>
      <c r="B43009" s="112" t="s">
        <v>88472</v>
      </c>
    </row>
    <row r="43010" spans="1:2" x14ac:dyDescent="0.2">
      <c r="A43010" s="112" t="s">
        <v>88473</v>
      </c>
      <c r="B43010" s="112" t="s">
        <v>88474</v>
      </c>
    </row>
    <row r="43011" spans="1:2" x14ac:dyDescent="0.2">
      <c r="A43011" s="112" t="s">
        <v>88475</v>
      </c>
      <c r="B43011" s="112" t="s">
        <v>88476</v>
      </c>
    </row>
    <row r="43012" spans="1:2" x14ac:dyDescent="0.2">
      <c r="A43012" s="112" t="s">
        <v>88477</v>
      </c>
      <c r="B43012" s="112" t="s">
        <v>88478</v>
      </c>
    </row>
    <row r="43013" spans="1:2" x14ac:dyDescent="0.2">
      <c r="A43013" s="112" t="s">
        <v>88479</v>
      </c>
      <c r="B43013" s="112" t="s">
        <v>88480</v>
      </c>
    </row>
    <row r="43014" spans="1:2" x14ac:dyDescent="0.2">
      <c r="A43014" s="112" t="s">
        <v>88481</v>
      </c>
      <c r="B43014" s="112" t="s">
        <v>88482</v>
      </c>
    </row>
    <row r="43015" spans="1:2" x14ac:dyDescent="0.2">
      <c r="A43015" s="112" t="s">
        <v>88483</v>
      </c>
      <c r="B43015" s="112" t="s">
        <v>88484</v>
      </c>
    </row>
    <row r="43016" spans="1:2" x14ac:dyDescent="0.2">
      <c r="A43016" s="112" t="s">
        <v>88485</v>
      </c>
      <c r="B43016" s="112" t="s">
        <v>88486</v>
      </c>
    </row>
    <row r="43017" spans="1:2" x14ac:dyDescent="0.2">
      <c r="A43017" s="112" t="s">
        <v>88487</v>
      </c>
      <c r="B43017" s="112" t="s">
        <v>88488</v>
      </c>
    </row>
    <row r="43018" spans="1:2" x14ac:dyDescent="0.2">
      <c r="A43018" s="112" t="s">
        <v>88489</v>
      </c>
      <c r="B43018" s="112" t="s">
        <v>88490</v>
      </c>
    </row>
    <row r="43019" spans="1:2" x14ac:dyDescent="0.2">
      <c r="A43019" s="112" t="s">
        <v>88491</v>
      </c>
      <c r="B43019" s="112" t="s">
        <v>88492</v>
      </c>
    </row>
    <row r="43020" spans="1:2" x14ac:dyDescent="0.2">
      <c r="A43020" s="112" t="s">
        <v>88493</v>
      </c>
      <c r="B43020" s="112" t="s">
        <v>88494</v>
      </c>
    </row>
    <row r="43021" spans="1:2" x14ac:dyDescent="0.2">
      <c r="A43021" s="112" t="s">
        <v>88495</v>
      </c>
      <c r="B43021" s="112" t="s">
        <v>88496</v>
      </c>
    </row>
    <row r="43022" spans="1:2" x14ac:dyDescent="0.2">
      <c r="A43022" s="112" t="s">
        <v>88497</v>
      </c>
      <c r="B43022" s="112" t="s">
        <v>88498</v>
      </c>
    </row>
    <row r="43023" spans="1:2" x14ac:dyDescent="0.2">
      <c r="A43023" s="112" t="s">
        <v>88499</v>
      </c>
      <c r="B43023" s="112" t="s">
        <v>88500</v>
      </c>
    </row>
    <row r="43024" spans="1:2" x14ac:dyDescent="0.2">
      <c r="A43024" s="112" t="s">
        <v>88501</v>
      </c>
      <c r="B43024" s="112" t="s">
        <v>88502</v>
      </c>
    </row>
    <row r="43025" spans="1:2" x14ac:dyDescent="0.2">
      <c r="A43025" s="112" t="s">
        <v>88503</v>
      </c>
      <c r="B43025" s="112" t="s">
        <v>88504</v>
      </c>
    </row>
    <row r="43026" spans="1:2" x14ac:dyDescent="0.2">
      <c r="A43026" s="112" t="s">
        <v>88505</v>
      </c>
      <c r="B43026" s="112" t="s">
        <v>88506</v>
      </c>
    </row>
    <row r="43027" spans="1:2" x14ac:dyDescent="0.2">
      <c r="A43027" s="112" t="s">
        <v>88507</v>
      </c>
      <c r="B43027" s="112" t="s">
        <v>88508</v>
      </c>
    </row>
    <row r="43028" spans="1:2" x14ac:dyDescent="0.2">
      <c r="A43028" s="112" t="s">
        <v>88509</v>
      </c>
      <c r="B43028" s="112" t="s">
        <v>88510</v>
      </c>
    </row>
    <row r="43029" spans="1:2" x14ac:dyDescent="0.2">
      <c r="A43029" s="112" t="s">
        <v>88511</v>
      </c>
      <c r="B43029" s="112" t="s">
        <v>88512</v>
      </c>
    </row>
    <row r="43030" spans="1:2" x14ac:dyDescent="0.2">
      <c r="A43030" s="112" t="s">
        <v>88513</v>
      </c>
      <c r="B43030" s="112" t="s">
        <v>88514</v>
      </c>
    </row>
    <row r="43031" spans="1:2" x14ac:dyDescent="0.2">
      <c r="A43031" s="112" t="s">
        <v>88515</v>
      </c>
      <c r="B43031" s="112" t="s">
        <v>88516</v>
      </c>
    </row>
    <row r="43032" spans="1:2" x14ac:dyDescent="0.2">
      <c r="A43032" s="112" t="s">
        <v>88517</v>
      </c>
      <c r="B43032" s="112" t="s">
        <v>88518</v>
      </c>
    </row>
    <row r="43033" spans="1:2" x14ac:dyDescent="0.2">
      <c r="A43033" s="112" t="s">
        <v>88519</v>
      </c>
      <c r="B43033" s="112" t="s">
        <v>88520</v>
      </c>
    </row>
    <row r="43034" spans="1:2" x14ac:dyDescent="0.2">
      <c r="A43034" s="112" t="s">
        <v>88521</v>
      </c>
      <c r="B43034" s="112" t="s">
        <v>88522</v>
      </c>
    </row>
    <row r="43035" spans="1:2" x14ac:dyDescent="0.2">
      <c r="A43035" s="112" t="s">
        <v>88523</v>
      </c>
      <c r="B43035" s="112" t="s">
        <v>88524</v>
      </c>
    </row>
    <row r="43036" spans="1:2" x14ac:dyDescent="0.2">
      <c r="A43036" s="112" t="s">
        <v>88525</v>
      </c>
      <c r="B43036" s="112" t="s">
        <v>88526</v>
      </c>
    </row>
    <row r="43037" spans="1:2" x14ac:dyDescent="0.2">
      <c r="A43037" s="112" t="s">
        <v>88527</v>
      </c>
      <c r="B43037" s="112" t="s">
        <v>88528</v>
      </c>
    </row>
    <row r="43038" spans="1:2" x14ac:dyDescent="0.2">
      <c r="A43038" s="112" t="s">
        <v>88529</v>
      </c>
      <c r="B43038" s="112" t="s">
        <v>88530</v>
      </c>
    </row>
    <row r="43039" spans="1:2" x14ac:dyDescent="0.2">
      <c r="A43039" s="112" t="s">
        <v>88531</v>
      </c>
      <c r="B43039" s="112" t="s">
        <v>88532</v>
      </c>
    </row>
    <row r="43040" spans="1:2" x14ac:dyDescent="0.2">
      <c r="A43040" s="112" t="s">
        <v>88533</v>
      </c>
      <c r="B43040" s="112" t="s">
        <v>88534</v>
      </c>
    </row>
    <row r="43041" spans="1:2" x14ac:dyDescent="0.2">
      <c r="A43041" s="112" t="s">
        <v>88535</v>
      </c>
      <c r="B43041" s="112" t="s">
        <v>88536</v>
      </c>
    </row>
    <row r="43042" spans="1:2" x14ac:dyDescent="0.2">
      <c r="A43042" s="112" t="s">
        <v>88537</v>
      </c>
      <c r="B43042" s="112" t="s">
        <v>88538</v>
      </c>
    </row>
    <row r="43043" spans="1:2" x14ac:dyDescent="0.2">
      <c r="A43043" s="112" t="s">
        <v>88539</v>
      </c>
      <c r="B43043" s="112" t="s">
        <v>88540</v>
      </c>
    </row>
    <row r="43044" spans="1:2" x14ac:dyDescent="0.2">
      <c r="A43044" s="112" t="s">
        <v>88541</v>
      </c>
      <c r="B43044" s="112" t="s">
        <v>88542</v>
      </c>
    </row>
    <row r="43045" spans="1:2" x14ac:dyDescent="0.2">
      <c r="A43045" s="112" t="s">
        <v>88543</v>
      </c>
      <c r="B43045" s="112" t="s">
        <v>88544</v>
      </c>
    </row>
    <row r="43046" spans="1:2" x14ac:dyDescent="0.2">
      <c r="A43046" s="112" t="s">
        <v>88545</v>
      </c>
      <c r="B43046" s="112" t="s">
        <v>88546</v>
      </c>
    </row>
    <row r="43047" spans="1:2" x14ac:dyDescent="0.2">
      <c r="A43047" s="112" t="s">
        <v>88547</v>
      </c>
      <c r="B43047" s="112" t="s">
        <v>88548</v>
      </c>
    </row>
    <row r="43048" spans="1:2" x14ac:dyDescent="0.2">
      <c r="A43048" s="112" t="s">
        <v>88549</v>
      </c>
      <c r="B43048" s="112" t="s">
        <v>88550</v>
      </c>
    </row>
    <row r="43049" spans="1:2" x14ac:dyDescent="0.2">
      <c r="A43049" s="112" t="s">
        <v>88551</v>
      </c>
      <c r="B43049" s="112" t="s">
        <v>88552</v>
      </c>
    </row>
    <row r="43050" spans="1:2" x14ac:dyDescent="0.2">
      <c r="A43050" s="112" t="s">
        <v>88553</v>
      </c>
      <c r="B43050" s="112" t="s">
        <v>88554</v>
      </c>
    </row>
    <row r="43051" spans="1:2" x14ac:dyDescent="0.2">
      <c r="A43051" s="112" t="s">
        <v>88555</v>
      </c>
      <c r="B43051" s="112" t="s">
        <v>88556</v>
      </c>
    </row>
    <row r="43052" spans="1:2" x14ac:dyDescent="0.2">
      <c r="A43052" s="112" t="s">
        <v>88557</v>
      </c>
      <c r="B43052" s="112" t="s">
        <v>88558</v>
      </c>
    </row>
    <row r="43053" spans="1:2" x14ac:dyDescent="0.2">
      <c r="A43053" s="112" t="s">
        <v>88559</v>
      </c>
      <c r="B43053" s="112" t="s">
        <v>88560</v>
      </c>
    </row>
    <row r="43054" spans="1:2" x14ac:dyDescent="0.2">
      <c r="A43054" s="112" t="s">
        <v>88561</v>
      </c>
      <c r="B43054" s="112" t="s">
        <v>88562</v>
      </c>
    </row>
    <row r="43055" spans="1:2" x14ac:dyDescent="0.2">
      <c r="A43055" s="112" t="s">
        <v>88563</v>
      </c>
      <c r="B43055" s="112" t="s">
        <v>88564</v>
      </c>
    </row>
    <row r="43056" spans="1:2" x14ac:dyDescent="0.2">
      <c r="A43056" s="112" t="s">
        <v>88565</v>
      </c>
      <c r="B43056" s="112" t="s">
        <v>88566</v>
      </c>
    </row>
    <row r="43057" spans="1:2" x14ac:dyDescent="0.2">
      <c r="A43057" s="112" t="s">
        <v>88567</v>
      </c>
      <c r="B43057" s="112" t="s">
        <v>88568</v>
      </c>
    </row>
    <row r="43058" spans="1:2" x14ac:dyDescent="0.2">
      <c r="A43058" s="112" t="s">
        <v>88569</v>
      </c>
      <c r="B43058" s="112" t="s">
        <v>88570</v>
      </c>
    </row>
    <row r="43059" spans="1:2" x14ac:dyDescent="0.2">
      <c r="A43059" s="112" t="s">
        <v>88571</v>
      </c>
      <c r="B43059" s="112" t="s">
        <v>88572</v>
      </c>
    </row>
    <row r="43060" spans="1:2" x14ac:dyDescent="0.2">
      <c r="A43060" s="112" t="s">
        <v>88573</v>
      </c>
      <c r="B43060" s="112" t="s">
        <v>88574</v>
      </c>
    </row>
    <row r="43061" spans="1:2" x14ac:dyDescent="0.2">
      <c r="A43061" s="112" t="s">
        <v>88575</v>
      </c>
      <c r="B43061" s="112" t="s">
        <v>88576</v>
      </c>
    </row>
    <row r="43062" spans="1:2" x14ac:dyDescent="0.2">
      <c r="A43062" s="112" t="s">
        <v>88577</v>
      </c>
      <c r="B43062" s="112" t="s">
        <v>88578</v>
      </c>
    </row>
    <row r="43063" spans="1:2" x14ac:dyDescent="0.2">
      <c r="A43063" s="112" t="s">
        <v>88579</v>
      </c>
      <c r="B43063" s="112" t="s">
        <v>88580</v>
      </c>
    </row>
    <row r="43064" spans="1:2" x14ac:dyDescent="0.2">
      <c r="A43064" s="112" t="s">
        <v>88581</v>
      </c>
      <c r="B43064" s="112" t="s">
        <v>88582</v>
      </c>
    </row>
    <row r="43065" spans="1:2" x14ac:dyDescent="0.2">
      <c r="A43065" s="112" t="s">
        <v>88583</v>
      </c>
      <c r="B43065" s="112" t="s">
        <v>88584</v>
      </c>
    </row>
    <row r="43066" spans="1:2" x14ac:dyDescent="0.2">
      <c r="A43066" s="112" t="s">
        <v>88585</v>
      </c>
      <c r="B43066" s="112" t="s">
        <v>88586</v>
      </c>
    </row>
    <row r="43067" spans="1:2" x14ac:dyDescent="0.2">
      <c r="A43067" s="112" t="s">
        <v>88587</v>
      </c>
      <c r="B43067" s="112" t="s">
        <v>88588</v>
      </c>
    </row>
    <row r="43068" spans="1:2" x14ac:dyDescent="0.2">
      <c r="A43068" s="112" t="s">
        <v>88589</v>
      </c>
      <c r="B43068" s="112" t="s">
        <v>88590</v>
      </c>
    </row>
    <row r="43069" spans="1:2" x14ac:dyDescent="0.2">
      <c r="A43069" s="112" t="s">
        <v>88591</v>
      </c>
      <c r="B43069" s="112" t="s">
        <v>88592</v>
      </c>
    </row>
    <row r="43070" spans="1:2" x14ac:dyDescent="0.2">
      <c r="A43070" s="112" t="s">
        <v>88593</v>
      </c>
      <c r="B43070" s="112" t="s">
        <v>88594</v>
      </c>
    </row>
    <row r="43071" spans="1:2" x14ac:dyDescent="0.2">
      <c r="A43071" s="112" t="s">
        <v>88595</v>
      </c>
      <c r="B43071" s="112" t="s">
        <v>88596</v>
      </c>
    </row>
    <row r="43072" spans="1:2" x14ac:dyDescent="0.2">
      <c r="A43072" s="112" t="s">
        <v>88597</v>
      </c>
      <c r="B43072" s="112" t="s">
        <v>88598</v>
      </c>
    </row>
    <row r="43073" spans="1:2" x14ac:dyDescent="0.2">
      <c r="A43073" s="112" t="s">
        <v>88599</v>
      </c>
      <c r="B43073" s="112" t="s">
        <v>88600</v>
      </c>
    </row>
    <row r="43074" spans="1:2" x14ac:dyDescent="0.2">
      <c r="A43074" s="112" t="s">
        <v>88601</v>
      </c>
      <c r="B43074" s="112" t="s">
        <v>88602</v>
      </c>
    </row>
    <row r="43075" spans="1:2" x14ac:dyDescent="0.2">
      <c r="A43075" s="112" t="s">
        <v>88603</v>
      </c>
      <c r="B43075" s="112" t="s">
        <v>88604</v>
      </c>
    </row>
    <row r="43076" spans="1:2" x14ac:dyDescent="0.2">
      <c r="A43076" s="112" t="s">
        <v>88605</v>
      </c>
      <c r="B43076" s="112" t="s">
        <v>88606</v>
      </c>
    </row>
    <row r="43077" spans="1:2" x14ac:dyDescent="0.2">
      <c r="A43077" s="112" t="s">
        <v>88607</v>
      </c>
      <c r="B43077" s="112" t="s">
        <v>88608</v>
      </c>
    </row>
    <row r="43078" spans="1:2" x14ac:dyDescent="0.2">
      <c r="A43078" s="112" t="s">
        <v>88609</v>
      </c>
      <c r="B43078" s="112" t="s">
        <v>88610</v>
      </c>
    </row>
    <row r="43079" spans="1:2" x14ac:dyDescent="0.2">
      <c r="A43079" s="112" t="s">
        <v>88611</v>
      </c>
      <c r="B43079" s="112" t="s">
        <v>88612</v>
      </c>
    </row>
    <row r="43080" spans="1:2" x14ac:dyDescent="0.2">
      <c r="A43080" s="112" t="s">
        <v>88613</v>
      </c>
      <c r="B43080" s="112" t="s">
        <v>88614</v>
      </c>
    </row>
    <row r="43081" spans="1:2" x14ac:dyDescent="0.2">
      <c r="A43081" s="112" t="s">
        <v>88615</v>
      </c>
      <c r="B43081" s="112" t="s">
        <v>88616</v>
      </c>
    </row>
    <row r="43082" spans="1:2" x14ac:dyDescent="0.2">
      <c r="A43082" s="112" t="s">
        <v>88617</v>
      </c>
      <c r="B43082" s="112" t="s">
        <v>88618</v>
      </c>
    </row>
    <row r="43083" spans="1:2" x14ac:dyDescent="0.2">
      <c r="A43083" s="112" t="s">
        <v>88619</v>
      </c>
      <c r="B43083" s="112" t="s">
        <v>88620</v>
      </c>
    </row>
    <row r="43084" spans="1:2" x14ac:dyDescent="0.2">
      <c r="A43084" s="112" t="s">
        <v>88621</v>
      </c>
      <c r="B43084" s="112" t="s">
        <v>88622</v>
      </c>
    </row>
    <row r="43085" spans="1:2" x14ac:dyDescent="0.2">
      <c r="A43085" s="112" t="s">
        <v>88623</v>
      </c>
      <c r="B43085" s="112" t="s">
        <v>88624</v>
      </c>
    </row>
    <row r="43086" spans="1:2" x14ac:dyDescent="0.2">
      <c r="A43086" s="112" t="s">
        <v>88625</v>
      </c>
      <c r="B43086" s="112" t="s">
        <v>88626</v>
      </c>
    </row>
    <row r="43087" spans="1:2" x14ac:dyDescent="0.2">
      <c r="A43087" s="112" t="s">
        <v>88627</v>
      </c>
      <c r="B43087" s="112" t="s">
        <v>88628</v>
      </c>
    </row>
    <row r="43088" spans="1:2" x14ac:dyDescent="0.2">
      <c r="A43088" s="112" t="s">
        <v>88629</v>
      </c>
      <c r="B43088" s="112" t="s">
        <v>88630</v>
      </c>
    </row>
    <row r="43089" spans="1:2" x14ac:dyDescent="0.2">
      <c r="A43089" s="112" t="s">
        <v>88631</v>
      </c>
      <c r="B43089" s="112" t="s">
        <v>88632</v>
      </c>
    </row>
    <row r="43090" spans="1:2" x14ac:dyDescent="0.2">
      <c r="A43090" s="112" t="s">
        <v>88633</v>
      </c>
      <c r="B43090" s="112" t="s">
        <v>88634</v>
      </c>
    </row>
    <row r="43091" spans="1:2" x14ac:dyDescent="0.2">
      <c r="A43091" s="112" t="s">
        <v>88635</v>
      </c>
      <c r="B43091" s="112" t="s">
        <v>88636</v>
      </c>
    </row>
    <row r="43092" spans="1:2" x14ac:dyDescent="0.2">
      <c r="A43092" s="112" t="s">
        <v>88637</v>
      </c>
      <c r="B43092" s="112" t="s">
        <v>88638</v>
      </c>
    </row>
    <row r="43093" spans="1:2" x14ac:dyDescent="0.2">
      <c r="A43093" s="112" t="s">
        <v>88639</v>
      </c>
      <c r="B43093" s="112" t="s">
        <v>88640</v>
      </c>
    </row>
    <row r="43094" spans="1:2" x14ac:dyDescent="0.2">
      <c r="A43094" s="112" t="s">
        <v>88641</v>
      </c>
      <c r="B43094" s="112" t="s">
        <v>88642</v>
      </c>
    </row>
    <row r="43095" spans="1:2" x14ac:dyDescent="0.2">
      <c r="A43095" s="112" t="s">
        <v>88643</v>
      </c>
      <c r="B43095" s="112" t="s">
        <v>88644</v>
      </c>
    </row>
    <row r="43096" spans="1:2" x14ac:dyDescent="0.2">
      <c r="A43096" s="112" t="s">
        <v>88645</v>
      </c>
      <c r="B43096" s="112" t="s">
        <v>88646</v>
      </c>
    </row>
    <row r="43097" spans="1:2" x14ac:dyDescent="0.2">
      <c r="A43097" s="112" t="s">
        <v>88647</v>
      </c>
      <c r="B43097" s="112" t="s">
        <v>88648</v>
      </c>
    </row>
    <row r="43098" spans="1:2" x14ac:dyDescent="0.2">
      <c r="A43098" s="112" t="s">
        <v>88649</v>
      </c>
      <c r="B43098" s="112" t="s">
        <v>88650</v>
      </c>
    </row>
    <row r="43099" spans="1:2" x14ac:dyDescent="0.2">
      <c r="A43099" s="112" t="s">
        <v>88651</v>
      </c>
      <c r="B43099" s="112" t="s">
        <v>88652</v>
      </c>
    </row>
    <row r="43100" spans="1:2" x14ac:dyDescent="0.2">
      <c r="A43100" s="112" t="s">
        <v>88653</v>
      </c>
      <c r="B43100" s="112" t="s">
        <v>88654</v>
      </c>
    </row>
    <row r="43101" spans="1:2" x14ac:dyDescent="0.2">
      <c r="A43101" s="112" t="s">
        <v>88655</v>
      </c>
      <c r="B43101" s="112" t="s">
        <v>88656</v>
      </c>
    </row>
    <row r="43102" spans="1:2" x14ac:dyDescent="0.2">
      <c r="A43102" s="112" t="s">
        <v>88657</v>
      </c>
      <c r="B43102" s="112" t="s">
        <v>88658</v>
      </c>
    </row>
    <row r="43103" spans="1:2" x14ac:dyDescent="0.2">
      <c r="A43103" s="112" t="s">
        <v>88659</v>
      </c>
      <c r="B43103" s="112" t="s">
        <v>88660</v>
      </c>
    </row>
    <row r="43104" spans="1:2" x14ac:dyDescent="0.2">
      <c r="A43104" s="112" t="s">
        <v>88661</v>
      </c>
      <c r="B43104" s="112" t="s">
        <v>88662</v>
      </c>
    </row>
    <row r="43105" spans="1:2" x14ac:dyDescent="0.2">
      <c r="A43105" s="112" t="s">
        <v>88663</v>
      </c>
      <c r="B43105" s="112" t="s">
        <v>88664</v>
      </c>
    </row>
    <row r="43106" spans="1:2" x14ac:dyDescent="0.2">
      <c r="A43106" s="112" t="s">
        <v>88665</v>
      </c>
      <c r="B43106" s="112" t="s">
        <v>88666</v>
      </c>
    </row>
    <row r="43107" spans="1:2" x14ac:dyDescent="0.2">
      <c r="A43107" s="112" t="s">
        <v>88667</v>
      </c>
      <c r="B43107" s="112" t="s">
        <v>88668</v>
      </c>
    </row>
    <row r="43108" spans="1:2" x14ac:dyDescent="0.2">
      <c r="A43108" s="112" t="s">
        <v>88669</v>
      </c>
      <c r="B43108" s="112" t="s">
        <v>88670</v>
      </c>
    </row>
    <row r="43109" spans="1:2" x14ac:dyDescent="0.2">
      <c r="A43109" s="112" t="s">
        <v>88671</v>
      </c>
      <c r="B43109" s="112" t="s">
        <v>88672</v>
      </c>
    </row>
    <row r="43110" spans="1:2" x14ac:dyDescent="0.2">
      <c r="A43110" s="112" t="s">
        <v>88673</v>
      </c>
      <c r="B43110" s="112" t="s">
        <v>88674</v>
      </c>
    </row>
    <row r="43111" spans="1:2" x14ac:dyDescent="0.2">
      <c r="A43111" s="112" t="s">
        <v>88675</v>
      </c>
      <c r="B43111" s="112" t="s">
        <v>88676</v>
      </c>
    </row>
    <row r="43112" spans="1:2" x14ac:dyDescent="0.2">
      <c r="A43112" s="112" t="s">
        <v>88677</v>
      </c>
      <c r="B43112" s="112" t="s">
        <v>88678</v>
      </c>
    </row>
    <row r="43113" spans="1:2" x14ac:dyDescent="0.2">
      <c r="A43113" s="112" t="s">
        <v>88679</v>
      </c>
      <c r="B43113" s="112" t="s">
        <v>88680</v>
      </c>
    </row>
    <row r="43114" spans="1:2" x14ac:dyDescent="0.2">
      <c r="A43114" s="112" t="s">
        <v>88681</v>
      </c>
      <c r="B43114" s="112" t="s">
        <v>88682</v>
      </c>
    </row>
    <row r="43115" spans="1:2" x14ac:dyDescent="0.2">
      <c r="A43115" s="112" t="s">
        <v>88683</v>
      </c>
      <c r="B43115" s="112" t="s">
        <v>88684</v>
      </c>
    </row>
    <row r="43116" spans="1:2" x14ac:dyDescent="0.2">
      <c r="A43116" s="112" t="s">
        <v>88685</v>
      </c>
      <c r="B43116" s="112" t="s">
        <v>88686</v>
      </c>
    </row>
    <row r="43117" spans="1:2" x14ac:dyDescent="0.2">
      <c r="A43117" s="112" t="s">
        <v>88687</v>
      </c>
      <c r="B43117" s="112" t="s">
        <v>88688</v>
      </c>
    </row>
    <row r="43118" spans="1:2" x14ac:dyDescent="0.2">
      <c r="A43118" s="112" t="s">
        <v>88689</v>
      </c>
      <c r="B43118" s="112" t="s">
        <v>88690</v>
      </c>
    </row>
    <row r="43119" spans="1:2" x14ac:dyDescent="0.2">
      <c r="A43119" s="112" t="s">
        <v>88691</v>
      </c>
      <c r="B43119" s="112" t="s">
        <v>88692</v>
      </c>
    </row>
    <row r="43120" spans="1:2" x14ac:dyDescent="0.2">
      <c r="A43120" s="112" t="s">
        <v>88693</v>
      </c>
      <c r="B43120" s="112" t="s">
        <v>88694</v>
      </c>
    </row>
    <row r="43121" spans="1:2" x14ac:dyDescent="0.2">
      <c r="A43121" s="112" t="s">
        <v>88695</v>
      </c>
      <c r="B43121" s="112" t="s">
        <v>88696</v>
      </c>
    </row>
    <row r="43122" spans="1:2" x14ac:dyDescent="0.2">
      <c r="A43122" s="112" t="s">
        <v>88697</v>
      </c>
      <c r="B43122" s="112" t="s">
        <v>88698</v>
      </c>
    </row>
    <row r="43123" spans="1:2" x14ac:dyDescent="0.2">
      <c r="A43123" s="112" t="s">
        <v>88699</v>
      </c>
      <c r="B43123" s="112" t="s">
        <v>88700</v>
      </c>
    </row>
    <row r="43124" spans="1:2" x14ac:dyDescent="0.2">
      <c r="A43124" s="112" t="s">
        <v>88701</v>
      </c>
      <c r="B43124" s="112" t="s">
        <v>88702</v>
      </c>
    </row>
    <row r="43125" spans="1:2" x14ac:dyDescent="0.2">
      <c r="A43125" s="112" t="s">
        <v>88703</v>
      </c>
      <c r="B43125" s="112" t="s">
        <v>88704</v>
      </c>
    </row>
    <row r="43126" spans="1:2" x14ac:dyDescent="0.2">
      <c r="A43126" s="112" t="s">
        <v>88705</v>
      </c>
      <c r="B43126" s="112" t="s">
        <v>88706</v>
      </c>
    </row>
    <row r="43127" spans="1:2" x14ac:dyDescent="0.2">
      <c r="A43127" s="112" t="s">
        <v>88707</v>
      </c>
      <c r="B43127" s="112" t="s">
        <v>88708</v>
      </c>
    </row>
    <row r="43128" spans="1:2" x14ac:dyDescent="0.2">
      <c r="A43128" s="112" t="s">
        <v>88709</v>
      </c>
      <c r="B43128" s="112" t="s">
        <v>88710</v>
      </c>
    </row>
    <row r="43129" spans="1:2" x14ac:dyDescent="0.2">
      <c r="A43129" s="112" t="s">
        <v>88711</v>
      </c>
      <c r="B43129" s="112" t="s">
        <v>88712</v>
      </c>
    </row>
    <row r="43130" spans="1:2" x14ac:dyDescent="0.2">
      <c r="A43130" s="112" t="s">
        <v>88713</v>
      </c>
      <c r="B43130" s="112" t="s">
        <v>81300</v>
      </c>
    </row>
    <row r="43131" spans="1:2" x14ac:dyDescent="0.2">
      <c r="A43131" s="112" t="s">
        <v>88714</v>
      </c>
      <c r="B43131" s="112" t="s">
        <v>88715</v>
      </c>
    </row>
    <row r="43132" spans="1:2" x14ac:dyDescent="0.2">
      <c r="A43132" s="112" t="s">
        <v>88716</v>
      </c>
      <c r="B43132" s="112" t="s">
        <v>88717</v>
      </c>
    </row>
    <row r="43133" spans="1:2" x14ac:dyDescent="0.2">
      <c r="A43133" s="112" t="s">
        <v>88718</v>
      </c>
      <c r="B43133" s="112" t="s">
        <v>88719</v>
      </c>
    </row>
    <row r="43134" spans="1:2" x14ac:dyDescent="0.2">
      <c r="A43134" s="112" t="s">
        <v>88720</v>
      </c>
      <c r="B43134" s="112" t="s">
        <v>88721</v>
      </c>
    </row>
    <row r="43135" spans="1:2" x14ac:dyDescent="0.2">
      <c r="A43135" s="112" t="s">
        <v>88722</v>
      </c>
      <c r="B43135" s="112" t="s">
        <v>88723</v>
      </c>
    </row>
    <row r="43136" spans="1:2" x14ac:dyDescent="0.2">
      <c r="A43136" s="112" t="s">
        <v>88724</v>
      </c>
      <c r="B43136" s="112" t="s">
        <v>88725</v>
      </c>
    </row>
    <row r="43137" spans="1:2" x14ac:dyDescent="0.2">
      <c r="A43137" s="112" t="s">
        <v>88726</v>
      </c>
      <c r="B43137" s="112" t="s">
        <v>88727</v>
      </c>
    </row>
    <row r="43138" spans="1:2" x14ac:dyDescent="0.2">
      <c r="A43138" s="112" t="s">
        <v>88728</v>
      </c>
      <c r="B43138" s="112" t="s">
        <v>88729</v>
      </c>
    </row>
    <row r="43139" spans="1:2" x14ac:dyDescent="0.2">
      <c r="A43139" s="112" t="s">
        <v>88730</v>
      </c>
      <c r="B43139" s="112" t="s">
        <v>88731</v>
      </c>
    </row>
    <row r="43140" spans="1:2" x14ac:dyDescent="0.2">
      <c r="A43140" s="112" t="s">
        <v>88732</v>
      </c>
      <c r="B43140" s="112" t="s">
        <v>88733</v>
      </c>
    </row>
    <row r="43141" spans="1:2" x14ac:dyDescent="0.2">
      <c r="A43141" s="112" t="s">
        <v>88734</v>
      </c>
      <c r="B43141" s="112" t="s">
        <v>88735</v>
      </c>
    </row>
    <row r="43142" spans="1:2" x14ac:dyDescent="0.2">
      <c r="A43142" s="112" t="s">
        <v>88736</v>
      </c>
      <c r="B43142" s="112" t="s">
        <v>88737</v>
      </c>
    </row>
    <row r="43143" spans="1:2" x14ac:dyDescent="0.2">
      <c r="A43143" s="112" t="s">
        <v>88738</v>
      </c>
      <c r="B43143" s="112" t="s">
        <v>88739</v>
      </c>
    </row>
    <row r="43144" spans="1:2" x14ac:dyDescent="0.2">
      <c r="A43144" s="112" t="s">
        <v>88740</v>
      </c>
      <c r="B43144" s="112" t="s">
        <v>88741</v>
      </c>
    </row>
    <row r="43145" spans="1:2" x14ac:dyDescent="0.2">
      <c r="A43145" s="112" t="s">
        <v>88742</v>
      </c>
      <c r="B43145" s="112" t="s">
        <v>88743</v>
      </c>
    </row>
    <row r="43146" spans="1:2" x14ac:dyDescent="0.2">
      <c r="A43146" s="112" t="s">
        <v>88744</v>
      </c>
      <c r="B43146" s="112" t="s">
        <v>88745</v>
      </c>
    </row>
    <row r="43147" spans="1:2" x14ac:dyDescent="0.2">
      <c r="A43147" s="112" t="s">
        <v>88746</v>
      </c>
      <c r="B43147" s="112" t="s">
        <v>88747</v>
      </c>
    </row>
    <row r="43148" spans="1:2" x14ac:dyDescent="0.2">
      <c r="A43148" s="112" t="s">
        <v>88748</v>
      </c>
      <c r="B43148" s="112" t="s">
        <v>88749</v>
      </c>
    </row>
    <row r="43149" spans="1:2" x14ac:dyDescent="0.2">
      <c r="A43149" s="112" t="s">
        <v>88750</v>
      </c>
      <c r="B43149" s="112" t="s">
        <v>88751</v>
      </c>
    </row>
    <row r="43150" spans="1:2" x14ac:dyDescent="0.2">
      <c r="A43150" s="112" t="s">
        <v>88752</v>
      </c>
      <c r="B43150" s="112" t="s">
        <v>88753</v>
      </c>
    </row>
    <row r="43151" spans="1:2" x14ac:dyDescent="0.2">
      <c r="A43151" s="112" t="s">
        <v>88754</v>
      </c>
      <c r="B43151" s="112" t="s">
        <v>88755</v>
      </c>
    </row>
    <row r="43152" spans="1:2" x14ac:dyDescent="0.2">
      <c r="A43152" s="112" t="s">
        <v>88756</v>
      </c>
      <c r="B43152" s="112" t="s">
        <v>88757</v>
      </c>
    </row>
    <row r="43153" spans="1:2" x14ac:dyDescent="0.2">
      <c r="A43153" s="112" t="s">
        <v>88758</v>
      </c>
      <c r="B43153" s="112" t="s">
        <v>88759</v>
      </c>
    </row>
    <row r="43154" spans="1:2" x14ac:dyDescent="0.2">
      <c r="A43154" s="112" t="s">
        <v>88760</v>
      </c>
      <c r="B43154" s="112" t="s">
        <v>88761</v>
      </c>
    </row>
    <row r="43155" spans="1:2" x14ac:dyDescent="0.2">
      <c r="A43155" s="112" t="s">
        <v>88762</v>
      </c>
      <c r="B43155" s="112" t="s">
        <v>88763</v>
      </c>
    </row>
    <row r="43156" spans="1:2" x14ac:dyDescent="0.2">
      <c r="A43156" s="112" t="s">
        <v>88764</v>
      </c>
      <c r="B43156" s="112" t="s">
        <v>88765</v>
      </c>
    </row>
    <row r="43157" spans="1:2" x14ac:dyDescent="0.2">
      <c r="A43157" s="112" t="s">
        <v>88766</v>
      </c>
      <c r="B43157" s="112" t="s">
        <v>88767</v>
      </c>
    </row>
    <row r="43158" spans="1:2" x14ac:dyDescent="0.2">
      <c r="A43158" s="112" t="s">
        <v>88768</v>
      </c>
      <c r="B43158" s="112" t="s">
        <v>88769</v>
      </c>
    </row>
    <row r="43159" spans="1:2" x14ac:dyDescent="0.2">
      <c r="A43159" s="112" t="s">
        <v>88770</v>
      </c>
      <c r="B43159" s="112" t="s">
        <v>88771</v>
      </c>
    </row>
    <row r="43160" spans="1:2" x14ac:dyDescent="0.2">
      <c r="A43160" s="112" t="s">
        <v>88772</v>
      </c>
      <c r="B43160" s="112" t="s">
        <v>88773</v>
      </c>
    </row>
    <row r="43161" spans="1:2" x14ac:dyDescent="0.2">
      <c r="A43161" s="112" t="s">
        <v>88774</v>
      </c>
      <c r="B43161" s="112" t="s">
        <v>88775</v>
      </c>
    </row>
    <row r="43162" spans="1:2" x14ac:dyDescent="0.2">
      <c r="A43162" s="112" t="s">
        <v>88776</v>
      </c>
      <c r="B43162" s="112" t="s">
        <v>88777</v>
      </c>
    </row>
    <row r="43163" spans="1:2" x14ac:dyDescent="0.2">
      <c r="A43163" s="112" t="s">
        <v>88778</v>
      </c>
      <c r="B43163" s="112" t="s">
        <v>88779</v>
      </c>
    </row>
    <row r="43164" spans="1:2" x14ac:dyDescent="0.2">
      <c r="A43164" s="112" t="s">
        <v>88780</v>
      </c>
      <c r="B43164" s="112" t="s">
        <v>88781</v>
      </c>
    </row>
    <row r="43165" spans="1:2" x14ac:dyDescent="0.2">
      <c r="A43165" s="112" t="s">
        <v>88782</v>
      </c>
      <c r="B43165" s="112" t="s">
        <v>88783</v>
      </c>
    </row>
    <row r="43166" spans="1:2" x14ac:dyDescent="0.2">
      <c r="A43166" s="112" t="s">
        <v>88784</v>
      </c>
      <c r="B43166" s="112" t="s">
        <v>88785</v>
      </c>
    </row>
    <row r="43167" spans="1:2" x14ac:dyDescent="0.2">
      <c r="A43167" s="112" t="s">
        <v>88786</v>
      </c>
      <c r="B43167" s="112" t="s">
        <v>88787</v>
      </c>
    </row>
    <row r="43168" spans="1:2" x14ac:dyDescent="0.2">
      <c r="A43168" s="112" t="s">
        <v>88788</v>
      </c>
      <c r="B43168" s="112" t="s">
        <v>88789</v>
      </c>
    </row>
    <row r="43169" spans="1:2" x14ac:dyDescent="0.2">
      <c r="A43169" s="112" t="s">
        <v>88790</v>
      </c>
      <c r="B43169" s="112" t="s">
        <v>88791</v>
      </c>
    </row>
    <row r="43170" spans="1:2" x14ac:dyDescent="0.2">
      <c r="A43170" s="112" t="s">
        <v>88792</v>
      </c>
      <c r="B43170" s="112" t="s">
        <v>88793</v>
      </c>
    </row>
    <row r="43171" spans="1:2" x14ac:dyDescent="0.2">
      <c r="A43171" s="112" t="s">
        <v>88794</v>
      </c>
      <c r="B43171" s="112" t="s">
        <v>88795</v>
      </c>
    </row>
    <row r="43172" spans="1:2" x14ac:dyDescent="0.2">
      <c r="A43172" s="112" t="s">
        <v>88796</v>
      </c>
      <c r="B43172" s="112" t="s">
        <v>88797</v>
      </c>
    </row>
    <row r="43173" spans="1:2" x14ac:dyDescent="0.2">
      <c r="A43173" s="112" t="s">
        <v>88798</v>
      </c>
      <c r="B43173" s="112" t="s">
        <v>88799</v>
      </c>
    </row>
    <row r="43174" spans="1:2" x14ac:dyDescent="0.2">
      <c r="A43174" s="112" t="s">
        <v>88800</v>
      </c>
      <c r="B43174" s="112" t="s">
        <v>88801</v>
      </c>
    </row>
    <row r="43175" spans="1:2" x14ac:dyDescent="0.2">
      <c r="A43175" s="112" t="s">
        <v>88802</v>
      </c>
      <c r="B43175" s="112" t="s">
        <v>88803</v>
      </c>
    </row>
    <row r="43176" spans="1:2" x14ac:dyDescent="0.2">
      <c r="A43176" s="112" t="s">
        <v>88804</v>
      </c>
      <c r="B43176" s="112" t="s">
        <v>88805</v>
      </c>
    </row>
    <row r="43177" spans="1:2" x14ac:dyDescent="0.2">
      <c r="A43177" s="112" t="s">
        <v>88806</v>
      </c>
      <c r="B43177" s="112" t="s">
        <v>88807</v>
      </c>
    </row>
    <row r="43178" spans="1:2" x14ac:dyDescent="0.2">
      <c r="A43178" s="112" t="s">
        <v>88808</v>
      </c>
      <c r="B43178" s="112" t="s">
        <v>88809</v>
      </c>
    </row>
    <row r="43179" spans="1:2" x14ac:dyDescent="0.2">
      <c r="A43179" s="112" t="s">
        <v>88810</v>
      </c>
      <c r="B43179" s="112" t="s">
        <v>88811</v>
      </c>
    </row>
    <row r="43180" spans="1:2" x14ac:dyDescent="0.2">
      <c r="A43180" s="112" t="s">
        <v>88812</v>
      </c>
      <c r="B43180" s="112" t="s">
        <v>88813</v>
      </c>
    </row>
    <row r="43181" spans="1:2" x14ac:dyDescent="0.2">
      <c r="A43181" s="112" t="s">
        <v>88814</v>
      </c>
      <c r="B43181" s="112" t="s">
        <v>88815</v>
      </c>
    </row>
    <row r="43182" spans="1:2" x14ac:dyDescent="0.2">
      <c r="A43182" s="112" t="s">
        <v>88816</v>
      </c>
      <c r="B43182" s="112" t="s">
        <v>88817</v>
      </c>
    </row>
    <row r="43183" spans="1:2" x14ac:dyDescent="0.2">
      <c r="A43183" s="112" t="s">
        <v>88818</v>
      </c>
      <c r="B43183" s="112" t="s">
        <v>88819</v>
      </c>
    </row>
    <row r="43184" spans="1:2" x14ac:dyDescent="0.2">
      <c r="A43184" s="112" t="s">
        <v>88820</v>
      </c>
      <c r="B43184" s="112" t="s">
        <v>88821</v>
      </c>
    </row>
    <row r="43185" spans="1:2" x14ac:dyDescent="0.2">
      <c r="A43185" s="112" t="s">
        <v>88822</v>
      </c>
      <c r="B43185" s="112" t="s">
        <v>88823</v>
      </c>
    </row>
    <row r="43186" spans="1:2" x14ac:dyDescent="0.2">
      <c r="A43186" s="112" t="s">
        <v>88824</v>
      </c>
      <c r="B43186" s="112" t="s">
        <v>88825</v>
      </c>
    </row>
    <row r="43187" spans="1:2" x14ac:dyDescent="0.2">
      <c r="A43187" s="112" t="s">
        <v>88826</v>
      </c>
      <c r="B43187" s="112" t="s">
        <v>88827</v>
      </c>
    </row>
    <row r="43188" spans="1:2" x14ac:dyDescent="0.2">
      <c r="A43188" s="112" t="s">
        <v>88828</v>
      </c>
      <c r="B43188" s="112" t="s">
        <v>88829</v>
      </c>
    </row>
    <row r="43189" spans="1:2" x14ac:dyDescent="0.2">
      <c r="A43189" s="112" t="s">
        <v>88830</v>
      </c>
      <c r="B43189" s="112" t="s">
        <v>88831</v>
      </c>
    </row>
    <row r="43190" spans="1:2" x14ac:dyDescent="0.2">
      <c r="A43190" s="112" t="s">
        <v>88832</v>
      </c>
      <c r="B43190" s="112" t="s">
        <v>88833</v>
      </c>
    </row>
    <row r="43191" spans="1:2" x14ac:dyDescent="0.2">
      <c r="A43191" s="112" t="s">
        <v>88834</v>
      </c>
      <c r="B43191" s="112" t="s">
        <v>88835</v>
      </c>
    </row>
    <row r="43192" spans="1:2" x14ac:dyDescent="0.2">
      <c r="A43192" s="112" t="s">
        <v>88836</v>
      </c>
      <c r="B43192" s="112" t="s">
        <v>88837</v>
      </c>
    </row>
    <row r="43193" spans="1:2" x14ac:dyDescent="0.2">
      <c r="A43193" s="112" t="s">
        <v>88838</v>
      </c>
      <c r="B43193" s="112" t="s">
        <v>88839</v>
      </c>
    </row>
    <row r="43194" spans="1:2" x14ac:dyDescent="0.2">
      <c r="A43194" s="112" t="s">
        <v>88840</v>
      </c>
      <c r="B43194" s="112" t="s">
        <v>88841</v>
      </c>
    </row>
    <row r="43195" spans="1:2" x14ac:dyDescent="0.2">
      <c r="A43195" s="112" t="s">
        <v>88842</v>
      </c>
      <c r="B43195" s="112" t="s">
        <v>88843</v>
      </c>
    </row>
    <row r="43196" spans="1:2" x14ac:dyDescent="0.2">
      <c r="A43196" s="112" t="s">
        <v>88844</v>
      </c>
      <c r="B43196" s="112" t="s">
        <v>88845</v>
      </c>
    </row>
    <row r="43197" spans="1:2" x14ac:dyDescent="0.2">
      <c r="A43197" s="112" t="s">
        <v>88846</v>
      </c>
      <c r="B43197" s="112" t="s">
        <v>88847</v>
      </c>
    </row>
    <row r="43198" spans="1:2" x14ac:dyDescent="0.2">
      <c r="A43198" s="112" t="s">
        <v>88848</v>
      </c>
      <c r="B43198" s="112" t="s">
        <v>88849</v>
      </c>
    </row>
    <row r="43199" spans="1:2" x14ac:dyDescent="0.2">
      <c r="A43199" s="112" t="s">
        <v>88850</v>
      </c>
      <c r="B43199" s="112" t="s">
        <v>88851</v>
      </c>
    </row>
    <row r="43200" spans="1:2" x14ac:dyDescent="0.2">
      <c r="A43200" s="112" t="s">
        <v>88852</v>
      </c>
      <c r="B43200" s="112" t="s">
        <v>88853</v>
      </c>
    </row>
    <row r="43201" spans="1:2" x14ac:dyDescent="0.2">
      <c r="A43201" s="112" t="s">
        <v>88854</v>
      </c>
      <c r="B43201" s="112" t="s">
        <v>88855</v>
      </c>
    </row>
    <row r="43202" spans="1:2" x14ac:dyDescent="0.2">
      <c r="A43202" s="112" t="s">
        <v>88856</v>
      </c>
      <c r="B43202" s="112" t="s">
        <v>88857</v>
      </c>
    </row>
    <row r="43203" spans="1:2" x14ac:dyDescent="0.2">
      <c r="A43203" s="112" t="s">
        <v>88858</v>
      </c>
      <c r="B43203" s="112" t="s">
        <v>88859</v>
      </c>
    </row>
    <row r="43204" spans="1:2" x14ac:dyDescent="0.2">
      <c r="A43204" s="112" t="s">
        <v>88860</v>
      </c>
      <c r="B43204" s="112" t="s">
        <v>88861</v>
      </c>
    </row>
    <row r="43205" spans="1:2" x14ac:dyDescent="0.2">
      <c r="A43205" s="112" t="s">
        <v>88862</v>
      </c>
      <c r="B43205" s="112" t="s">
        <v>88863</v>
      </c>
    </row>
    <row r="43206" spans="1:2" x14ac:dyDescent="0.2">
      <c r="A43206" s="112" t="s">
        <v>88864</v>
      </c>
      <c r="B43206" s="112" t="s">
        <v>88865</v>
      </c>
    </row>
    <row r="43207" spans="1:2" x14ac:dyDescent="0.2">
      <c r="A43207" s="112" t="s">
        <v>88866</v>
      </c>
      <c r="B43207" s="112" t="s">
        <v>88867</v>
      </c>
    </row>
    <row r="43208" spans="1:2" x14ac:dyDescent="0.2">
      <c r="A43208" s="112" t="s">
        <v>88868</v>
      </c>
      <c r="B43208" s="112" t="s">
        <v>88869</v>
      </c>
    </row>
    <row r="43209" spans="1:2" x14ac:dyDescent="0.2">
      <c r="A43209" s="112" t="s">
        <v>88870</v>
      </c>
      <c r="B43209" s="112" t="s">
        <v>88871</v>
      </c>
    </row>
    <row r="43210" spans="1:2" x14ac:dyDescent="0.2">
      <c r="A43210" s="112" t="s">
        <v>88872</v>
      </c>
      <c r="B43210" s="112" t="s">
        <v>88873</v>
      </c>
    </row>
    <row r="43211" spans="1:2" x14ac:dyDescent="0.2">
      <c r="A43211" s="112" t="s">
        <v>88874</v>
      </c>
      <c r="B43211" s="112" t="s">
        <v>88875</v>
      </c>
    </row>
    <row r="43212" spans="1:2" x14ac:dyDescent="0.2">
      <c r="A43212" s="112" t="s">
        <v>88876</v>
      </c>
      <c r="B43212" s="112" t="s">
        <v>88877</v>
      </c>
    </row>
    <row r="43213" spans="1:2" x14ac:dyDescent="0.2">
      <c r="A43213" s="112" t="s">
        <v>88878</v>
      </c>
      <c r="B43213" s="112" t="s">
        <v>88879</v>
      </c>
    </row>
    <row r="43214" spans="1:2" x14ac:dyDescent="0.2">
      <c r="A43214" s="112" t="s">
        <v>88880</v>
      </c>
      <c r="B43214" s="112" t="s">
        <v>88881</v>
      </c>
    </row>
    <row r="43215" spans="1:2" x14ac:dyDescent="0.2">
      <c r="A43215" s="112" t="s">
        <v>88882</v>
      </c>
      <c r="B43215" s="112" t="s">
        <v>88883</v>
      </c>
    </row>
    <row r="43216" spans="1:2" x14ac:dyDescent="0.2">
      <c r="A43216" s="112" t="s">
        <v>88884</v>
      </c>
      <c r="B43216" s="112" t="s">
        <v>88885</v>
      </c>
    </row>
    <row r="43217" spans="1:2" x14ac:dyDescent="0.2">
      <c r="A43217" s="112" t="s">
        <v>88886</v>
      </c>
      <c r="B43217" s="112" t="s">
        <v>88887</v>
      </c>
    </row>
    <row r="43218" spans="1:2" x14ac:dyDescent="0.2">
      <c r="A43218" s="112" t="s">
        <v>88888</v>
      </c>
      <c r="B43218" s="112" t="s">
        <v>88889</v>
      </c>
    </row>
    <row r="43219" spans="1:2" x14ac:dyDescent="0.2">
      <c r="A43219" s="112" t="s">
        <v>88890</v>
      </c>
      <c r="B43219" s="112" t="s">
        <v>88891</v>
      </c>
    </row>
    <row r="43220" spans="1:2" x14ac:dyDescent="0.2">
      <c r="A43220" s="112" t="s">
        <v>88892</v>
      </c>
      <c r="B43220" s="112" t="s">
        <v>88893</v>
      </c>
    </row>
    <row r="43221" spans="1:2" x14ac:dyDescent="0.2">
      <c r="A43221" s="112" t="s">
        <v>88894</v>
      </c>
      <c r="B43221" s="112" t="s">
        <v>88895</v>
      </c>
    </row>
    <row r="43222" spans="1:2" x14ac:dyDescent="0.2">
      <c r="A43222" s="112" t="s">
        <v>88896</v>
      </c>
      <c r="B43222" s="112" t="s">
        <v>88897</v>
      </c>
    </row>
    <row r="43223" spans="1:2" x14ac:dyDescent="0.2">
      <c r="A43223" s="112" t="s">
        <v>88898</v>
      </c>
      <c r="B43223" s="112" t="s">
        <v>88899</v>
      </c>
    </row>
    <row r="43224" spans="1:2" x14ac:dyDescent="0.2">
      <c r="A43224" s="112" t="s">
        <v>88900</v>
      </c>
      <c r="B43224" s="112" t="s">
        <v>88901</v>
      </c>
    </row>
    <row r="43225" spans="1:2" x14ac:dyDescent="0.2">
      <c r="A43225" s="112" t="s">
        <v>88902</v>
      </c>
      <c r="B43225" s="112" t="s">
        <v>88903</v>
      </c>
    </row>
    <row r="43226" spans="1:2" x14ac:dyDescent="0.2">
      <c r="A43226" s="112" t="s">
        <v>88904</v>
      </c>
      <c r="B43226" s="112" t="s">
        <v>88905</v>
      </c>
    </row>
    <row r="43227" spans="1:2" x14ac:dyDescent="0.2">
      <c r="A43227" s="112" t="s">
        <v>88906</v>
      </c>
      <c r="B43227" s="112" t="s">
        <v>88907</v>
      </c>
    </row>
    <row r="43228" spans="1:2" x14ac:dyDescent="0.2">
      <c r="A43228" s="112" t="s">
        <v>88908</v>
      </c>
      <c r="B43228" s="112" t="s">
        <v>88909</v>
      </c>
    </row>
    <row r="43229" spans="1:2" x14ac:dyDescent="0.2">
      <c r="A43229" s="112" t="s">
        <v>88910</v>
      </c>
      <c r="B43229" s="112" t="s">
        <v>88911</v>
      </c>
    </row>
    <row r="43230" spans="1:2" x14ac:dyDescent="0.2">
      <c r="A43230" s="112" t="s">
        <v>88912</v>
      </c>
      <c r="B43230" s="112" t="s">
        <v>88913</v>
      </c>
    </row>
    <row r="43231" spans="1:2" x14ac:dyDescent="0.2">
      <c r="A43231" s="112" t="s">
        <v>88914</v>
      </c>
      <c r="B43231" s="112" t="s">
        <v>88915</v>
      </c>
    </row>
    <row r="43232" spans="1:2" x14ac:dyDescent="0.2">
      <c r="A43232" s="112" t="s">
        <v>88916</v>
      </c>
      <c r="B43232" s="112" t="s">
        <v>88917</v>
      </c>
    </row>
    <row r="43233" spans="1:2" x14ac:dyDescent="0.2">
      <c r="A43233" s="112" t="s">
        <v>88918</v>
      </c>
      <c r="B43233" s="112" t="s">
        <v>88919</v>
      </c>
    </row>
    <row r="43234" spans="1:2" x14ac:dyDescent="0.2">
      <c r="A43234" s="112" t="s">
        <v>88920</v>
      </c>
      <c r="B43234" s="112" t="s">
        <v>88921</v>
      </c>
    </row>
    <row r="43235" spans="1:2" x14ac:dyDescent="0.2">
      <c r="A43235" s="112" t="s">
        <v>88922</v>
      </c>
      <c r="B43235" s="112" t="s">
        <v>88923</v>
      </c>
    </row>
    <row r="43236" spans="1:2" x14ac:dyDescent="0.2">
      <c r="A43236" s="112" t="s">
        <v>88924</v>
      </c>
      <c r="B43236" s="112" t="s">
        <v>88925</v>
      </c>
    </row>
    <row r="43237" spans="1:2" x14ac:dyDescent="0.2">
      <c r="A43237" s="112" t="s">
        <v>88926</v>
      </c>
      <c r="B43237" s="112" t="s">
        <v>88927</v>
      </c>
    </row>
    <row r="43238" spans="1:2" x14ac:dyDescent="0.2">
      <c r="A43238" s="112" t="s">
        <v>88928</v>
      </c>
      <c r="B43238" s="112" t="s">
        <v>88929</v>
      </c>
    </row>
    <row r="43239" spans="1:2" x14ac:dyDescent="0.2">
      <c r="A43239" s="112" t="s">
        <v>88930</v>
      </c>
      <c r="B43239" s="112" t="s">
        <v>88931</v>
      </c>
    </row>
    <row r="43240" spans="1:2" x14ac:dyDescent="0.2">
      <c r="A43240" s="112" t="s">
        <v>88932</v>
      </c>
      <c r="B43240" s="112" t="s">
        <v>88933</v>
      </c>
    </row>
    <row r="43241" spans="1:2" x14ac:dyDescent="0.2">
      <c r="A43241" s="112" t="s">
        <v>88934</v>
      </c>
      <c r="B43241" s="112" t="s">
        <v>88935</v>
      </c>
    </row>
    <row r="43242" spans="1:2" x14ac:dyDescent="0.2">
      <c r="A43242" s="112" t="s">
        <v>88936</v>
      </c>
      <c r="B43242" s="112" t="s">
        <v>88937</v>
      </c>
    </row>
    <row r="43243" spans="1:2" x14ac:dyDescent="0.2">
      <c r="A43243" s="112" t="s">
        <v>88938</v>
      </c>
      <c r="B43243" s="112" t="s">
        <v>88939</v>
      </c>
    </row>
    <row r="43244" spans="1:2" x14ac:dyDescent="0.2">
      <c r="A43244" s="112" t="s">
        <v>88940</v>
      </c>
      <c r="B43244" s="112" t="s">
        <v>88941</v>
      </c>
    </row>
    <row r="43245" spans="1:2" x14ac:dyDescent="0.2">
      <c r="A43245" s="112" t="s">
        <v>88942</v>
      </c>
      <c r="B43245" s="112" t="s">
        <v>88943</v>
      </c>
    </row>
    <row r="43246" spans="1:2" x14ac:dyDescent="0.2">
      <c r="A43246" s="112" t="s">
        <v>88944</v>
      </c>
      <c r="B43246" s="112" t="s">
        <v>88945</v>
      </c>
    </row>
    <row r="43247" spans="1:2" x14ac:dyDescent="0.2">
      <c r="A43247" s="112" t="s">
        <v>88946</v>
      </c>
      <c r="B43247" s="112" t="s">
        <v>88947</v>
      </c>
    </row>
    <row r="43248" spans="1:2" x14ac:dyDescent="0.2">
      <c r="A43248" s="112" t="s">
        <v>88948</v>
      </c>
      <c r="B43248" s="112" t="s">
        <v>88949</v>
      </c>
    </row>
    <row r="43249" spans="1:2" x14ac:dyDescent="0.2">
      <c r="A43249" s="112" t="s">
        <v>88950</v>
      </c>
      <c r="B43249" s="112" t="s">
        <v>88951</v>
      </c>
    </row>
    <row r="43250" spans="1:2" x14ac:dyDescent="0.2">
      <c r="A43250" s="112" t="s">
        <v>88952</v>
      </c>
      <c r="B43250" s="112" t="s">
        <v>88953</v>
      </c>
    </row>
    <row r="43251" spans="1:2" x14ac:dyDescent="0.2">
      <c r="A43251" s="112" t="s">
        <v>88954</v>
      </c>
      <c r="B43251" s="112" t="s">
        <v>88955</v>
      </c>
    </row>
    <row r="43252" spans="1:2" x14ac:dyDescent="0.2">
      <c r="A43252" s="112" t="s">
        <v>88956</v>
      </c>
      <c r="B43252" s="112" t="s">
        <v>88957</v>
      </c>
    </row>
    <row r="43253" spans="1:2" x14ac:dyDescent="0.2">
      <c r="A43253" s="112" t="s">
        <v>88958</v>
      </c>
      <c r="B43253" s="112" t="s">
        <v>88959</v>
      </c>
    </row>
    <row r="43254" spans="1:2" x14ac:dyDescent="0.2">
      <c r="A43254" s="112" t="s">
        <v>88960</v>
      </c>
      <c r="B43254" s="112" t="s">
        <v>88961</v>
      </c>
    </row>
    <row r="43255" spans="1:2" x14ac:dyDescent="0.2">
      <c r="A43255" s="112" t="s">
        <v>88962</v>
      </c>
      <c r="B43255" s="112" t="s">
        <v>88963</v>
      </c>
    </row>
    <row r="43256" spans="1:2" x14ac:dyDescent="0.2">
      <c r="A43256" s="112" t="s">
        <v>88964</v>
      </c>
      <c r="B43256" s="112" t="s">
        <v>88965</v>
      </c>
    </row>
    <row r="43257" spans="1:2" x14ac:dyDescent="0.2">
      <c r="A43257" s="112" t="s">
        <v>88966</v>
      </c>
      <c r="B43257" s="112" t="s">
        <v>88967</v>
      </c>
    </row>
    <row r="43258" spans="1:2" x14ac:dyDescent="0.2">
      <c r="A43258" s="112" t="s">
        <v>88968</v>
      </c>
      <c r="B43258" s="112" t="s">
        <v>88969</v>
      </c>
    </row>
    <row r="43259" spans="1:2" x14ac:dyDescent="0.2">
      <c r="A43259" s="112" t="s">
        <v>88970</v>
      </c>
      <c r="B43259" s="112" t="s">
        <v>88971</v>
      </c>
    </row>
    <row r="43260" spans="1:2" x14ac:dyDescent="0.2">
      <c r="A43260" s="112" t="s">
        <v>88972</v>
      </c>
      <c r="B43260" s="112" t="s">
        <v>88973</v>
      </c>
    </row>
    <row r="43261" spans="1:2" x14ac:dyDescent="0.2">
      <c r="A43261" s="112" t="s">
        <v>88974</v>
      </c>
      <c r="B43261" s="112" t="s">
        <v>88975</v>
      </c>
    </row>
    <row r="43262" spans="1:2" x14ac:dyDescent="0.2">
      <c r="A43262" s="112" t="s">
        <v>88976</v>
      </c>
      <c r="B43262" s="112" t="s">
        <v>88977</v>
      </c>
    </row>
    <row r="43263" spans="1:2" x14ac:dyDescent="0.2">
      <c r="A43263" s="112" t="s">
        <v>88978</v>
      </c>
      <c r="B43263" s="112" t="s">
        <v>88979</v>
      </c>
    </row>
    <row r="43264" spans="1:2" x14ac:dyDescent="0.2">
      <c r="A43264" s="112" t="s">
        <v>88980</v>
      </c>
      <c r="B43264" s="112" t="s">
        <v>88981</v>
      </c>
    </row>
    <row r="43265" spans="1:2" x14ac:dyDescent="0.2">
      <c r="A43265" s="112" t="s">
        <v>88982</v>
      </c>
      <c r="B43265" s="112" t="s">
        <v>88983</v>
      </c>
    </row>
    <row r="43266" spans="1:2" x14ac:dyDescent="0.2">
      <c r="A43266" s="112" t="s">
        <v>88984</v>
      </c>
      <c r="B43266" s="112" t="s">
        <v>88985</v>
      </c>
    </row>
    <row r="43267" spans="1:2" x14ac:dyDescent="0.2">
      <c r="A43267" s="112" t="s">
        <v>88986</v>
      </c>
      <c r="B43267" s="112" t="s">
        <v>88987</v>
      </c>
    </row>
    <row r="43268" spans="1:2" x14ac:dyDescent="0.2">
      <c r="A43268" s="112" t="s">
        <v>88988</v>
      </c>
      <c r="B43268" s="112" t="s">
        <v>88989</v>
      </c>
    </row>
    <row r="43269" spans="1:2" x14ac:dyDescent="0.2">
      <c r="A43269" s="112" t="s">
        <v>88990</v>
      </c>
      <c r="B43269" s="112" t="s">
        <v>88991</v>
      </c>
    </row>
    <row r="43270" spans="1:2" x14ac:dyDescent="0.2">
      <c r="A43270" s="112" t="s">
        <v>88992</v>
      </c>
      <c r="B43270" s="112" t="s">
        <v>88993</v>
      </c>
    </row>
    <row r="43271" spans="1:2" x14ac:dyDescent="0.2">
      <c r="A43271" s="112" t="s">
        <v>88994</v>
      </c>
      <c r="B43271" s="112" t="s">
        <v>88995</v>
      </c>
    </row>
    <row r="43272" spans="1:2" x14ac:dyDescent="0.2">
      <c r="A43272" s="112" t="s">
        <v>88996</v>
      </c>
      <c r="B43272" s="112" t="s">
        <v>88997</v>
      </c>
    </row>
    <row r="43273" spans="1:2" x14ac:dyDescent="0.2">
      <c r="A43273" s="112" t="s">
        <v>88998</v>
      </c>
      <c r="B43273" s="112" t="s">
        <v>88999</v>
      </c>
    </row>
    <row r="43274" spans="1:2" x14ac:dyDescent="0.2">
      <c r="A43274" s="112" t="s">
        <v>89000</v>
      </c>
      <c r="B43274" s="112" t="s">
        <v>89001</v>
      </c>
    </row>
    <row r="43275" spans="1:2" x14ac:dyDescent="0.2">
      <c r="A43275" s="112" t="s">
        <v>89002</v>
      </c>
      <c r="B43275" s="112" t="s">
        <v>89003</v>
      </c>
    </row>
    <row r="43276" spans="1:2" x14ac:dyDescent="0.2">
      <c r="A43276" s="112" t="s">
        <v>89004</v>
      </c>
      <c r="B43276" s="112" t="s">
        <v>89005</v>
      </c>
    </row>
    <row r="43277" spans="1:2" x14ac:dyDescent="0.2">
      <c r="A43277" s="112" t="s">
        <v>89006</v>
      </c>
      <c r="B43277" s="112" t="s">
        <v>89007</v>
      </c>
    </row>
    <row r="43278" spans="1:2" x14ac:dyDescent="0.2">
      <c r="A43278" s="112" t="s">
        <v>89008</v>
      </c>
      <c r="B43278" s="112" t="s">
        <v>89009</v>
      </c>
    </row>
    <row r="43279" spans="1:2" x14ac:dyDescent="0.2">
      <c r="A43279" s="112" t="s">
        <v>89010</v>
      </c>
      <c r="B43279" s="112" t="s">
        <v>81602</v>
      </c>
    </row>
    <row r="43280" spans="1:2" x14ac:dyDescent="0.2">
      <c r="A43280" s="112" t="s">
        <v>89011</v>
      </c>
      <c r="B43280" s="112" t="s">
        <v>88446</v>
      </c>
    </row>
    <row r="43281" spans="1:2" x14ac:dyDescent="0.2">
      <c r="A43281" s="112" t="s">
        <v>89012</v>
      </c>
      <c r="B43281" s="112" t="s">
        <v>89013</v>
      </c>
    </row>
    <row r="43282" spans="1:2" x14ac:dyDescent="0.2">
      <c r="A43282" s="112" t="s">
        <v>89014</v>
      </c>
      <c r="B43282" s="112" t="s">
        <v>89015</v>
      </c>
    </row>
    <row r="43283" spans="1:2" x14ac:dyDescent="0.2">
      <c r="A43283" s="112" t="s">
        <v>89016</v>
      </c>
      <c r="B43283" s="112" t="s">
        <v>89017</v>
      </c>
    </row>
    <row r="43284" spans="1:2" x14ac:dyDescent="0.2">
      <c r="A43284" s="112" t="s">
        <v>89018</v>
      </c>
      <c r="B43284" s="112" t="s">
        <v>89019</v>
      </c>
    </row>
    <row r="43285" spans="1:2" x14ac:dyDescent="0.2">
      <c r="A43285" s="112" t="s">
        <v>89020</v>
      </c>
      <c r="B43285" s="112" t="s">
        <v>89021</v>
      </c>
    </row>
    <row r="43286" spans="1:2" x14ac:dyDescent="0.2">
      <c r="A43286" s="112" t="s">
        <v>89022</v>
      </c>
      <c r="B43286" s="112" t="s">
        <v>89023</v>
      </c>
    </row>
    <row r="43287" spans="1:2" x14ac:dyDescent="0.2">
      <c r="A43287" s="112" t="s">
        <v>89024</v>
      </c>
      <c r="B43287" s="112" t="s">
        <v>89025</v>
      </c>
    </row>
    <row r="43288" spans="1:2" x14ac:dyDescent="0.2">
      <c r="A43288" s="112" t="s">
        <v>89026</v>
      </c>
      <c r="B43288" s="112" t="s">
        <v>89027</v>
      </c>
    </row>
    <row r="43289" spans="1:2" x14ac:dyDescent="0.2">
      <c r="A43289" s="112" t="s">
        <v>89028</v>
      </c>
      <c r="B43289" s="112" t="s">
        <v>89029</v>
      </c>
    </row>
    <row r="43290" spans="1:2" x14ac:dyDescent="0.2">
      <c r="A43290" s="112" t="s">
        <v>89030</v>
      </c>
      <c r="B43290" s="112" t="s">
        <v>89031</v>
      </c>
    </row>
    <row r="43291" spans="1:2" x14ac:dyDescent="0.2">
      <c r="A43291" s="112" t="s">
        <v>89032</v>
      </c>
      <c r="B43291" s="112" t="s">
        <v>89033</v>
      </c>
    </row>
    <row r="43292" spans="1:2" x14ac:dyDescent="0.2">
      <c r="A43292" s="112" t="s">
        <v>89034</v>
      </c>
      <c r="B43292" s="112" t="s">
        <v>89035</v>
      </c>
    </row>
    <row r="43293" spans="1:2" x14ac:dyDescent="0.2">
      <c r="A43293" s="112" t="s">
        <v>89036</v>
      </c>
      <c r="B43293" s="112" t="s">
        <v>89037</v>
      </c>
    </row>
    <row r="43294" spans="1:2" x14ac:dyDescent="0.2">
      <c r="A43294" s="112" t="s">
        <v>89038</v>
      </c>
      <c r="B43294" s="112" t="s">
        <v>89039</v>
      </c>
    </row>
    <row r="43295" spans="1:2" x14ac:dyDescent="0.2">
      <c r="A43295" s="112" t="s">
        <v>89040</v>
      </c>
      <c r="B43295" s="112" t="s">
        <v>89041</v>
      </c>
    </row>
    <row r="43296" spans="1:2" x14ac:dyDescent="0.2">
      <c r="A43296" s="112" t="s">
        <v>89042</v>
      </c>
      <c r="B43296" s="112" t="s">
        <v>89043</v>
      </c>
    </row>
    <row r="43297" spans="1:2" x14ac:dyDescent="0.2">
      <c r="A43297" s="112" t="s">
        <v>89044</v>
      </c>
      <c r="B43297" s="112" t="s">
        <v>89045</v>
      </c>
    </row>
    <row r="43298" spans="1:2" x14ac:dyDescent="0.2">
      <c r="A43298" s="112" t="s">
        <v>89046</v>
      </c>
      <c r="B43298" s="112" t="s">
        <v>89047</v>
      </c>
    </row>
    <row r="43299" spans="1:2" x14ac:dyDescent="0.2">
      <c r="A43299" s="112" t="s">
        <v>89048</v>
      </c>
      <c r="B43299" s="112" t="s">
        <v>89049</v>
      </c>
    </row>
    <row r="43300" spans="1:2" x14ac:dyDescent="0.2">
      <c r="A43300" s="112" t="s">
        <v>89050</v>
      </c>
      <c r="B43300" s="112" t="s">
        <v>89051</v>
      </c>
    </row>
    <row r="43301" spans="1:2" x14ac:dyDescent="0.2">
      <c r="A43301" s="112" t="s">
        <v>89052</v>
      </c>
      <c r="B43301" s="112" t="s">
        <v>89053</v>
      </c>
    </row>
    <row r="43302" spans="1:2" x14ac:dyDescent="0.2">
      <c r="A43302" s="112" t="s">
        <v>89054</v>
      </c>
      <c r="B43302" s="112" t="s">
        <v>89055</v>
      </c>
    </row>
    <row r="43303" spans="1:2" x14ac:dyDescent="0.2">
      <c r="A43303" s="112" t="s">
        <v>89056</v>
      </c>
      <c r="B43303" s="112" t="s">
        <v>89057</v>
      </c>
    </row>
    <row r="43304" spans="1:2" x14ac:dyDescent="0.2">
      <c r="A43304" s="112" t="s">
        <v>89058</v>
      </c>
      <c r="B43304" s="112" t="s">
        <v>89059</v>
      </c>
    </row>
    <row r="43305" spans="1:2" x14ac:dyDescent="0.2">
      <c r="A43305" s="112" t="s">
        <v>89060</v>
      </c>
      <c r="B43305" s="112" t="s">
        <v>89061</v>
      </c>
    </row>
    <row r="43306" spans="1:2" x14ac:dyDescent="0.2">
      <c r="A43306" s="112" t="s">
        <v>89062</v>
      </c>
      <c r="B43306" s="112" t="s">
        <v>89063</v>
      </c>
    </row>
    <row r="43307" spans="1:2" x14ac:dyDescent="0.2">
      <c r="A43307" s="112" t="s">
        <v>89064</v>
      </c>
      <c r="B43307" s="112" t="s">
        <v>89065</v>
      </c>
    </row>
    <row r="43308" spans="1:2" x14ac:dyDescent="0.2">
      <c r="A43308" s="112" t="s">
        <v>89066</v>
      </c>
      <c r="B43308" s="112" t="s">
        <v>89067</v>
      </c>
    </row>
    <row r="43309" spans="1:2" x14ac:dyDescent="0.2">
      <c r="A43309" s="112" t="s">
        <v>89068</v>
      </c>
      <c r="B43309" s="112" t="s">
        <v>89069</v>
      </c>
    </row>
    <row r="43310" spans="1:2" x14ac:dyDescent="0.2">
      <c r="A43310" s="112" t="s">
        <v>89070</v>
      </c>
      <c r="B43310" s="112" t="s">
        <v>89071</v>
      </c>
    </row>
    <row r="43311" spans="1:2" x14ac:dyDescent="0.2">
      <c r="A43311" s="112" t="s">
        <v>89072</v>
      </c>
      <c r="B43311" s="112" t="s">
        <v>89073</v>
      </c>
    </row>
    <row r="43312" spans="1:2" x14ac:dyDescent="0.2">
      <c r="A43312" s="112" t="s">
        <v>89074</v>
      </c>
      <c r="B43312" s="112" t="s">
        <v>89075</v>
      </c>
    </row>
    <row r="43313" spans="1:2" x14ac:dyDescent="0.2">
      <c r="A43313" s="112" t="s">
        <v>89076</v>
      </c>
      <c r="B43313" s="112" t="s">
        <v>89077</v>
      </c>
    </row>
    <row r="43314" spans="1:2" x14ac:dyDescent="0.2">
      <c r="A43314" s="112" t="s">
        <v>89078</v>
      </c>
      <c r="B43314" s="112" t="s">
        <v>89079</v>
      </c>
    </row>
    <row r="43315" spans="1:2" x14ac:dyDescent="0.2">
      <c r="A43315" s="112" t="s">
        <v>89080</v>
      </c>
      <c r="B43315" s="112" t="s">
        <v>89081</v>
      </c>
    </row>
    <row r="43316" spans="1:2" x14ac:dyDescent="0.2">
      <c r="A43316" s="112" t="s">
        <v>89082</v>
      </c>
      <c r="B43316" s="112" t="s">
        <v>89083</v>
      </c>
    </row>
    <row r="43317" spans="1:2" x14ac:dyDescent="0.2">
      <c r="A43317" s="112" t="s">
        <v>89084</v>
      </c>
      <c r="B43317" s="112" t="s">
        <v>89085</v>
      </c>
    </row>
    <row r="43318" spans="1:2" x14ac:dyDescent="0.2">
      <c r="A43318" s="112" t="s">
        <v>89086</v>
      </c>
      <c r="B43318" s="112" t="s">
        <v>89087</v>
      </c>
    </row>
    <row r="43319" spans="1:2" x14ac:dyDescent="0.2">
      <c r="A43319" s="112" t="s">
        <v>89088</v>
      </c>
      <c r="B43319" s="112" t="s">
        <v>89089</v>
      </c>
    </row>
    <row r="43320" spans="1:2" x14ac:dyDescent="0.2">
      <c r="A43320" s="112" t="s">
        <v>89090</v>
      </c>
      <c r="B43320" s="112" t="s">
        <v>89091</v>
      </c>
    </row>
    <row r="43321" spans="1:2" x14ac:dyDescent="0.2">
      <c r="A43321" s="112" t="s">
        <v>89092</v>
      </c>
      <c r="B43321" s="112" t="s">
        <v>89093</v>
      </c>
    </row>
    <row r="43322" spans="1:2" x14ac:dyDescent="0.2">
      <c r="A43322" s="112" t="s">
        <v>89094</v>
      </c>
      <c r="B43322" s="112" t="s">
        <v>89095</v>
      </c>
    </row>
    <row r="43323" spans="1:2" x14ac:dyDescent="0.2">
      <c r="A43323" s="112" t="s">
        <v>89096</v>
      </c>
      <c r="B43323" s="112" t="s">
        <v>89097</v>
      </c>
    </row>
    <row r="43324" spans="1:2" x14ac:dyDescent="0.2">
      <c r="A43324" s="112" t="s">
        <v>89098</v>
      </c>
      <c r="B43324" s="112" t="s">
        <v>89099</v>
      </c>
    </row>
    <row r="43325" spans="1:2" x14ac:dyDescent="0.2">
      <c r="A43325" s="112" t="s">
        <v>89100</v>
      </c>
      <c r="B43325" s="112" t="s">
        <v>89101</v>
      </c>
    </row>
    <row r="43326" spans="1:2" x14ac:dyDescent="0.2">
      <c r="A43326" s="112" t="s">
        <v>89102</v>
      </c>
      <c r="B43326" s="112" t="s">
        <v>89103</v>
      </c>
    </row>
    <row r="43327" spans="1:2" x14ac:dyDescent="0.2">
      <c r="A43327" s="112" t="s">
        <v>89104</v>
      </c>
      <c r="B43327" s="112" t="s">
        <v>89105</v>
      </c>
    </row>
    <row r="43328" spans="1:2" x14ac:dyDescent="0.2">
      <c r="A43328" s="112" t="s">
        <v>89106</v>
      </c>
      <c r="B43328" s="112" t="s">
        <v>89107</v>
      </c>
    </row>
    <row r="43329" spans="1:2" x14ac:dyDescent="0.2">
      <c r="A43329" s="112" t="s">
        <v>89108</v>
      </c>
      <c r="B43329" s="112" t="s">
        <v>89109</v>
      </c>
    </row>
    <row r="43330" spans="1:2" x14ac:dyDescent="0.2">
      <c r="A43330" s="112" t="s">
        <v>89110</v>
      </c>
      <c r="B43330" s="112" t="s">
        <v>89111</v>
      </c>
    </row>
    <row r="43331" spans="1:2" x14ac:dyDescent="0.2">
      <c r="A43331" s="112" t="s">
        <v>89112</v>
      </c>
      <c r="B43331" s="112" t="s">
        <v>89113</v>
      </c>
    </row>
    <row r="43332" spans="1:2" x14ac:dyDescent="0.2">
      <c r="A43332" s="112" t="s">
        <v>89114</v>
      </c>
      <c r="B43332" s="112" t="s">
        <v>89115</v>
      </c>
    </row>
    <row r="43333" spans="1:2" x14ac:dyDescent="0.2">
      <c r="A43333" s="112" t="s">
        <v>89116</v>
      </c>
      <c r="B43333" s="112" t="s">
        <v>89117</v>
      </c>
    </row>
    <row r="43334" spans="1:2" x14ac:dyDescent="0.2">
      <c r="A43334" s="112" t="s">
        <v>89118</v>
      </c>
      <c r="B43334" s="112" t="s">
        <v>89119</v>
      </c>
    </row>
    <row r="43335" spans="1:2" x14ac:dyDescent="0.2">
      <c r="A43335" s="112" t="s">
        <v>89120</v>
      </c>
      <c r="B43335" s="112" t="s">
        <v>89121</v>
      </c>
    </row>
    <row r="43336" spans="1:2" x14ac:dyDescent="0.2">
      <c r="A43336" s="112" t="s">
        <v>89122</v>
      </c>
      <c r="B43336" s="112" t="s">
        <v>89123</v>
      </c>
    </row>
    <row r="43337" spans="1:2" x14ac:dyDescent="0.2">
      <c r="A43337" s="112" t="s">
        <v>89124</v>
      </c>
      <c r="B43337" s="112" t="s">
        <v>89125</v>
      </c>
    </row>
    <row r="43338" spans="1:2" x14ac:dyDescent="0.2">
      <c r="A43338" s="112" t="s">
        <v>89126</v>
      </c>
      <c r="B43338" s="112" t="s">
        <v>89127</v>
      </c>
    </row>
    <row r="43339" spans="1:2" x14ac:dyDescent="0.2">
      <c r="A43339" s="112" t="s">
        <v>89128</v>
      </c>
      <c r="B43339" s="112" t="s">
        <v>89129</v>
      </c>
    </row>
    <row r="43340" spans="1:2" x14ac:dyDescent="0.2">
      <c r="A43340" s="112" t="s">
        <v>89130</v>
      </c>
      <c r="B43340" s="112" t="s">
        <v>89131</v>
      </c>
    </row>
    <row r="43341" spans="1:2" x14ac:dyDescent="0.2">
      <c r="A43341" s="112" t="s">
        <v>89132</v>
      </c>
      <c r="B43341" s="112" t="s">
        <v>89133</v>
      </c>
    </row>
    <row r="43342" spans="1:2" x14ac:dyDescent="0.2">
      <c r="A43342" s="112" t="s">
        <v>89134</v>
      </c>
      <c r="B43342" s="112" t="s">
        <v>89135</v>
      </c>
    </row>
    <row r="43343" spans="1:2" x14ac:dyDescent="0.2">
      <c r="A43343" s="112" t="s">
        <v>89136</v>
      </c>
      <c r="B43343" s="112" t="s">
        <v>89137</v>
      </c>
    </row>
    <row r="43344" spans="1:2" x14ac:dyDescent="0.2">
      <c r="A43344" s="112" t="s">
        <v>89138</v>
      </c>
      <c r="B43344" s="112" t="s">
        <v>89139</v>
      </c>
    </row>
    <row r="43345" spans="1:2" x14ac:dyDescent="0.2">
      <c r="A43345" s="112" t="s">
        <v>89140</v>
      </c>
      <c r="B43345" s="112" t="s">
        <v>89141</v>
      </c>
    </row>
    <row r="43346" spans="1:2" x14ac:dyDescent="0.2">
      <c r="A43346" s="112" t="s">
        <v>89142</v>
      </c>
      <c r="B43346" s="112" t="s">
        <v>89143</v>
      </c>
    </row>
    <row r="43347" spans="1:2" x14ac:dyDescent="0.2">
      <c r="A43347" s="112" t="s">
        <v>89144</v>
      </c>
      <c r="B43347" s="112" t="s">
        <v>89145</v>
      </c>
    </row>
    <row r="43348" spans="1:2" x14ac:dyDescent="0.2">
      <c r="A43348" s="112" t="s">
        <v>89146</v>
      </c>
      <c r="B43348" s="112" t="s">
        <v>89147</v>
      </c>
    </row>
    <row r="43349" spans="1:2" x14ac:dyDescent="0.2">
      <c r="A43349" s="112" t="s">
        <v>89148</v>
      </c>
      <c r="B43349" s="112" t="s">
        <v>89149</v>
      </c>
    </row>
    <row r="43350" spans="1:2" x14ac:dyDescent="0.2">
      <c r="A43350" s="112" t="s">
        <v>89150</v>
      </c>
      <c r="B43350" s="112" t="s">
        <v>89151</v>
      </c>
    </row>
    <row r="43351" spans="1:2" x14ac:dyDescent="0.2">
      <c r="A43351" s="112" t="s">
        <v>89152</v>
      </c>
      <c r="B43351" s="112" t="s">
        <v>89153</v>
      </c>
    </row>
    <row r="43352" spans="1:2" x14ac:dyDescent="0.2">
      <c r="A43352" s="112" t="s">
        <v>89154</v>
      </c>
      <c r="B43352" s="112" t="s">
        <v>89155</v>
      </c>
    </row>
    <row r="43353" spans="1:2" x14ac:dyDescent="0.2">
      <c r="A43353" s="112" t="s">
        <v>89156</v>
      </c>
      <c r="B43353" s="112" t="s">
        <v>89157</v>
      </c>
    </row>
    <row r="43354" spans="1:2" x14ac:dyDescent="0.2">
      <c r="A43354" s="112" t="s">
        <v>89158</v>
      </c>
      <c r="B43354" s="112" t="s">
        <v>89159</v>
      </c>
    </row>
    <row r="43355" spans="1:2" x14ac:dyDescent="0.2">
      <c r="A43355" s="112" t="s">
        <v>89160</v>
      </c>
      <c r="B43355" s="112" t="s">
        <v>89161</v>
      </c>
    </row>
    <row r="43356" spans="1:2" x14ac:dyDescent="0.2">
      <c r="A43356" s="112" t="s">
        <v>89162</v>
      </c>
      <c r="B43356" s="112" t="s">
        <v>89163</v>
      </c>
    </row>
    <row r="43357" spans="1:2" x14ac:dyDescent="0.2">
      <c r="A43357" s="112" t="s">
        <v>89164</v>
      </c>
      <c r="B43357" s="112" t="s">
        <v>89165</v>
      </c>
    </row>
    <row r="43358" spans="1:2" x14ac:dyDescent="0.2">
      <c r="A43358" s="112" t="s">
        <v>89166</v>
      </c>
      <c r="B43358" s="112" t="s">
        <v>89167</v>
      </c>
    </row>
    <row r="43359" spans="1:2" x14ac:dyDescent="0.2">
      <c r="A43359" s="112" t="s">
        <v>89168</v>
      </c>
      <c r="B43359" s="112" t="s">
        <v>89169</v>
      </c>
    </row>
    <row r="43360" spans="1:2" x14ac:dyDescent="0.2">
      <c r="A43360" s="112" t="s">
        <v>89170</v>
      </c>
      <c r="B43360" s="112" t="s">
        <v>89171</v>
      </c>
    </row>
    <row r="43361" spans="1:2" x14ac:dyDescent="0.2">
      <c r="A43361" s="112" t="s">
        <v>89172</v>
      </c>
      <c r="B43361" s="112" t="s">
        <v>89173</v>
      </c>
    </row>
    <row r="43362" spans="1:2" x14ac:dyDescent="0.2">
      <c r="A43362" s="112" t="s">
        <v>89174</v>
      </c>
      <c r="B43362" s="112" t="s">
        <v>89175</v>
      </c>
    </row>
    <row r="43363" spans="1:2" x14ac:dyDescent="0.2">
      <c r="A43363" s="112" t="s">
        <v>89176</v>
      </c>
      <c r="B43363" s="112" t="s">
        <v>89177</v>
      </c>
    </row>
    <row r="43364" spans="1:2" x14ac:dyDescent="0.2">
      <c r="A43364" s="112" t="s">
        <v>89178</v>
      </c>
      <c r="B43364" s="112" t="s">
        <v>89179</v>
      </c>
    </row>
    <row r="43365" spans="1:2" x14ac:dyDescent="0.2">
      <c r="A43365" s="112" t="s">
        <v>89180</v>
      </c>
      <c r="B43365" s="112" t="s">
        <v>89181</v>
      </c>
    </row>
    <row r="43366" spans="1:2" x14ac:dyDescent="0.2">
      <c r="A43366" s="112" t="s">
        <v>89182</v>
      </c>
      <c r="B43366" s="112" t="s">
        <v>89183</v>
      </c>
    </row>
    <row r="43367" spans="1:2" x14ac:dyDescent="0.2">
      <c r="A43367" s="112" t="s">
        <v>89184</v>
      </c>
      <c r="B43367" s="112" t="s">
        <v>89185</v>
      </c>
    </row>
    <row r="43368" spans="1:2" x14ac:dyDescent="0.2">
      <c r="A43368" s="112" t="s">
        <v>89186</v>
      </c>
      <c r="B43368" s="112" t="s">
        <v>89187</v>
      </c>
    </row>
    <row r="43369" spans="1:2" x14ac:dyDescent="0.2">
      <c r="A43369" s="112" t="s">
        <v>89188</v>
      </c>
      <c r="B43369" s="112" t="s">
        <v>89189</v>
      </c>
    </row>
    <row r="43370" spans="1:2" x14ac:dyDescent="0.2">
      <c r="A43370" s="112" t="s">
        <v>89190</v>
      </c>
      <c r="B43370" s="112" t="s">
        <v>89191</v>
      </c>
    </row>
    <row r="43371" spans="1:2" x14ac:dyDescent="0.2">
      <c r="A43371" s="112" t="s">
        <v>89192</v>
      </c>
      <c r="B43371" s="112" t="s">
        <v>89193</v>
      </c>
    </row>
    <row r="43372" spans="1:2" x14ac:dyDescent="0.2">
      <c r="A43372" s="112" t="s">
        <v>89194</v>
      </c>
      <c r="B43372" s="112" t="s">
        <v>89195</v>
      </c>
    </row>
    <row r="43373" spans="1:2" x14ac:dyDescent="0.2">
      <c r="A43373" s="112" t="s">
        <v>89196</v>
      </c>
      <c r="B43373" s="112" t="s">
        <v>89197</v>
      </c>
    </row>
    <row r="43374" spans="1:2" x14ac:dyDescent="0.2">
      <c r="A43374" s="112" t="s">
        <v>89198</v>
      </c>
      <c r="B43374" s="112" t="s">
        <v>89199</v>
      </c>
    </row>
    <row r="43375" spans="1:2" x14ac:dyDescent="0.2">
      <c r="A43375" s="112" t="s">
        <v>89200</v>
      </c>
      <c r="B43375" s="112" t="s">
        <v>89201</v>
      </c>
    </row>
    <row r="43376" spans="1:2" x14ac:dyDescent="0.2">
      <c r="A43376" s="112" t="s">
        <v>89202</v>
      </c>
      <c r="B43376" s="112" t="s">
        <v>89203</v>
      </c>
    </row>
    <row r="43377" spans="1:2" x14ac:dyDescent="0.2">
      <c r="A43377" s="112" t="s">
        <v>89204</v>
      </c>
      <c r="B43377" s="112" t="s">
        <v>89205</v>
      </c>
    </row>
    <row r="43378" spans="1:2" x14ac:dyDescent="0.2">
      <c r="A43378" s="112" t="s">
        <v>89206</v>
      </c>
      <c r="B43378" s="112" t="s">
        <v>89207</v>
      </c>
    </row>
    <row r="43379" spans="1:2" x14ac:dyDescent="0.2">
      <c r="A43379" s="112" t="s">
        <v>89208</v>
      </c>
      <c r="B43379" s="112" t="s">
        <v>89209</v>
      </c>
    </row>
    <row r="43380" spans="1:2" x14ac:dyDescent="0.2">
      <c r="A43380" s="112" t="s">
        <v>89210</v>
      </c>
      <c r="B43380" s="112" t="s">
        <v>89211</v>
      </c>
    </row>
    <row r="43381" spans="1:2" x14ac:dyDescent="0.2">
      <c r="A43381" s="112" t="s">
        <v>89212</v>
      </c>
      <c r="B43381" s="112" t="s">
        <v>89213</v>
      </c>
    </row>
    <row r="43382" spans="1:2" x14ac:dyDescent="0.2">
      <c r="A43382" s="112" t="s">
        <v>89214</v>
      </c>
      <c r="B43382" s="112" t="s">
        <v>89215</v>
      </c>
    </row>
    <row r="43383" spans="1:2" x14ac:dyDescent="0.2">
      <c r="A43383" s="112" t="s">
        <v>89216</v>
      </c>
      <c r="B43383" s="112" t="s">
        <v>89217</v>
      </c>
    </row>
    <row r="43384" spans="1:2" x14ac:dyDescent="0.2">
      <c r="A43384" s="112" t="s">
        <v>89218</v>
      </c>
      <c r="B43384" s="112" t="s">
        <v>89219</v>
      </c>
    </row>
    <row r="43385" spans="1:2" x14ac:dyDescent="0.2">
      <c r="A43385" s="112" t="s">
        <v>89220</v>
      </c>
      <c r="B43385" s="112" t="s">
        <v>89221</v>
      </c>
    </row>
    <row r="43386" spans="1:2" x14ac:dyDescent="0.2">
      <c r="A43386" s="112" t="s">
        <v>89222</v>
      </c>
      <c r="B43386" s="112" t="s">
        <v>89223</v>
      </c>
    </row>
    <row r="43387" spans="1:2" x14ac:dyDescent="0.2">
      <c r="A43387" s="112" t="s">
        <v>89224</v>
      </c>
      <c r="B43387" s="112" t="s">
        <v>89225</v>
      </c>
    </row>
    <row r="43388" spans="1:2" x14ac:dyDescent="0.2">
      <c r="A43388" s="112" t="s">
        <v>89226</v>
      </c>
      <c r="B43388" s="112" t="s">
        <v>89227</v>
      </c>
    </row>
    <row r="43389" spans="1:2" x14ac:dyDescent="0.2">
      <c r="A43389" s="112" t="s">
        <v>89228</v>
      </c>
      <c r="B43389" s="112" t="s">
        <v>88638</v>
      </c>
    </row>
    <row r="43390" spans="1:2" x14ac:dyDescent="0.2">
      <c r="A43390" s="112" t="s">
        <v>89229</v>
      </c>
      <c r="B43390" s="112" t="s">
        <v>89230</v>
      </c>
    </row>
    <row r="43391" spans="1:2" x14ac:dyDescent="0.2">
      <c r="A43391" s="112" t="s">
        <v>89231</v>
      </c>
      <c r="B43391" s="112" t="s">
        <v>89232</v>
      </c>
    </row>
    <row r="43392" spans="1:2" x14ac:dyDescent="0.2">
      <c r="A43392" s="112" t="s">
        <v>89233</v>
      </c>
      <c r="B43392" s="112" t="s">
        <v>89234</v>
      </c>
    </row>
    <row r="43393" spans="1:2" x14ac:dyDescent="0.2">
      <c r="A43393" s="112" t="s">
        <v>89235</v>
      </c>
      <c r="B43393" s="112" t="s">
        <v>89236</v>
      </c>
    </row>
    <row r="43394" spans="1:2" x14ac:dyDescent="0.2">
      <c r="A43394" s="112" t="s">
        <v>89237</v>
      </c>
      <c r="B43394" s="112" t="s">
        <v>89238</v>
      </c>
    </row>
    <row r="43395" spans="1:2" x14ac:dyDescent="0.2">
      <c r="A43395" s="112" t="s">
        <v>89239</v>
      </c>
      <c r="B43395" s="112" t="s">
        <v>89240</v>
      </c>
    </row>
    <row r="43396" spans="1:2" x14ac:dyDescent="0.2">
      <c r="A43396" s="112" t="s">
        <v>89241</v>
      </c>
      <c r="B43396" s="112" t="s">
        <v>89242</v>
      </c>
    </row>
    <row r="43397" spans="1:2" x14ac:dyDescent="0.2">
      <c r="A43397" s="112" t="s">
        <v>89243</v>
      </c>
      <c r="B43397" s="112" t="s">
        <v>89244</v>
      </c>
    </row>
    <row r="43398" spans="1:2" x14ac:dyDescent="0.2">
      <c r="A43398" s="112" t="s">
        <v>89245</v>
      </c>
      <c r="B43398" s="112" t="s">
        <v>89246</v>
      </c>
    </row>
    <row r="43399" spans="1:2" x14ac:dyDescent="0.2">
      <c r="A43399" s="112" t="s">
        <v>89247</v>
      </c>
      <c r="B43399" s="112" t="s">
        <v>89248</v>
      </c>
    </row>
    <row r="43400" spans="1:2" x14ac:dyDescent="0.2">
      <c r="A43400" s="112" t="s">
        <v>89249</v>
      </c>
      <c r="B43400" s="112" t="s">
        <v>89250</v>
      </c>
    </row>
    <row r="43401" spans="1:2" x14ac:dyDescent="0.2">
      <c r="A43401" s="112" t="s">
        <v>89251</v>
      </c>
      <c r="B43401" s="112" t="s">
        <v>89252</v>
      </c>
    </row>
    <row r="43402" spans="1:2" x14ac:dyDescent="0.2">
      <c r="A43402" s="112" t="s">
        <v>89253</v>
      </c>
      <c r="B43402" s="112" t="s">
        <v>89254</v>
      </c>
    </row>
    <row r="43403" spans="1:2" x14ac:dyDescent="0.2">
      <c r="A43403" s="112" t="s">
        <v>89255</v>
      </c>
      <c r="B43403" s="112" t="s">
        <v>89256</v>
      </c>
    </row>
    <row r="43404" spans="1:2" x14ac:dyDescent="0.2">
      <c r="A43404" s="112" t="s">
        <v>89257</v>
      </c>
      <c r="B43404" s="112" t="s">
        <v>89258</v>
      </c>
    </row>
    <row r="43405" spans="1:2" x14ac:dyDescent="0.2">
      <c r="A43405" s="112" t="s">
        <v>89259</v>
      </c>
      <c r="B43405" s="112" t="s">
        <v>89260</v>
      </c>
    </row>
    <row r="43406" spans="1:2" x14ac:dyDescent="0.2">
      <c r="A43406" s="112" t="s">
        <v>89261</v>
      </c>
      <c r="B43406" s="112" t="s">
        <v>89262</v>
      </c>
    </row>
    <row r="43407" spans="1:2" x14ac:dyDescent="0.2">
      <c r="A43407" s="112" t="s">
        <v>89263</v>
      </c>
      <c r="B43407" s="112" t="s">
        <v>89264</v>
      </c>
    </row>
    <row r="43408" spans="1:2" x14ac:dyDescent="0.2">
      <c r="A43408" s="112" t="s">
        <v>89265</v>
      </c>
      <c r="B43408" s="112" t="s">
        <v>89266</v>
      </c>
    </row>
    <row r="43409" spans="1:2" x14ac:dyDescent="0.2">
      <c r="A43409" s="112" t="s">
        <v>89267</v>
      </c>
      <c r="B43409" s="112" t="s">
        <v>89268</v>
      </c>
    </row>
    <row r="43410" spans="1:2" x14ac:dyDescent="0.2">
      <c r="A43410" s="112" t="s">
        <v>89269</v>
      </c>
      <c r="B43410" s="112" t="s">
        <v>89270</v>
      </c>
    </row>
    <row r="43411" spans="1:2" x14ac:dyDescent="0.2">
      <c r="A43411" s="112" t="s">
        <v>89271</v>
      </c>
      <c r="B43411" s="112" t="s">
        <v>89272</v>
      </c>
    </row>
    <row r="43412" spans="1:2" x14ac:dyDescent="0.2">
      <c r="A43412" s="112" t="s">
        <v>89273</v>
      </c>
      <c r="B43412" s="112" t="s">
        <v>89274</v>
      </c>
    </row>
    <row r="43413" spans="1:2" x14ac:dyDescent="0.2">
      <c r="A43413" s="112" t="s">
        <v>89275</v>
      </c>
      <c r="B43413" s="112" t="s">
        <v>89276</v>
      </c>
    </row>
    <row r="43414" spans="1:2" x14ac:dyDescent="0.2">
      <c r="A43414" s="112" t="s">
        <v>89277</v>
      </c>
      <c r="B43414" s="112" t="s">
        <v>89278</v>
      </c>
    </row>
    <row r="43415" spans="1:2" x14ac:dyDescent="0.2">
      <c r="A43415" s="112" t="s">
        <v>89279</v>
      </c>
      <c r="B43415" s="112" t="s">
        <v>89280</v>
      </c>
    </row>
    <row r="43416" spans="1:2" x14ac:dyDescent="0.2">
      <c r="A43416" s="112" t="s">
        <v>89281</v>
      </c>
      <c r="B43416" s="112" t="s">
        <v>89282</v>
      </c>
    </row>
    <row r="43417" spans="1:2" x14ac:dyDescent="0.2">
      <c r="A43417" s="112" t="s">
        <v>89283</v>
      </c>
      <c r="B43417" s="112" t="s">
        <v>89284</v>
      </c>
    </row>
    <row r="43418" spans="1:2" x14ac:dyDescent="0.2">
      <c r="A43418" s="112" t="s">
        <v>89285</v>
      </c>
      <c r="B43418" s="112" t="s">
        <v>89286</v>
      </c>
    </row>
    <row r="43419" spans="1:2" x14ac:dyDescent="0.2">
      <c r="A43419" s="112" t="s">
        <v>89287</v>
      </c>
      <c r="B43419" s="112" t="s">
        <v>89288</v>
      </c>
    </row>
    <row r="43420" spans="1:2" x14ac:dyDescent="0.2">
      <c r="A43420" s="112" t="s">
        <v>89289</v>
      </c>
      <c r="B43420" s="112" t="s">
        <v>89290</v>
      </c>
    </row>
    <row r="43421" spans="1:2" x14ac:dyDescent="0.2">
      <c r="A43421" s="112" t="s">
        <v>89291</v>
      </c>
      <c r="B43421" s="112" t="s">
        <v>89292</v>
      </c>
    </row>
    <row r="43422" spans="1:2" x14ac:dyDescent="0.2">
      <c r="A43422" s="112" t="s">
        <v>89293</v>
      </c>
      <c r="B43422" s="112" t="s">
        <v>89294</v>
      </c>
    </row>
    <row r="43423" spans="1:2" x14ac:dyDescent="0.2">
      <c r="A43423" s="112" t="s">
        <v>89295</v>
      </c>
      <c r="B43423" s="112" t="s">
        <v>89296</v>
      </c>
    </row>
    <row r="43424" spans="1:2" x14ac:dyDescent="0.2">
      <c r="A43424" s="112" t="s">
        <v>89297</v>
      </c>
      <c r="B43424" s="112" t="s">
        <v>89298</v>
      </c>
    </row>
    <row r="43425" spans="1:2" x14ac:dyDescent="0.2">
      <c r="A43425" s="112" t="s">
        <v>89299</v>
      </c>
      <c r="B43425" s="112" t="s">
        <v>89300</v>
      </c>
    </row>
    <row r="43426" spans="1:2" x14ac:dyDescent="0.2">
      <c r="A43426" s="112" t="s">
        <v>89301</v>
      </c>
      <c r="B43426" s="112" t="s">
        <v>89302</v>
      </c>
    </row>
    <row r="43427" spans="1:2" x14ac:dyDescent="0.2">
      <c r="A43427" s="112" t="s">
        <v>89303</v>
      </c>
      <c r="B43427" s="112" t="s">
        <v>89304</v>
      </c>
    </row>
    <row r="43428" spans="1:2" x14ac:dyDescent="0.2">
      <c r="A43428" s="112" t="s">
        <v>89305</v>
      </c>
      <c r="B43428" s="112" t="s">
        <v>89306</v>
      </c>
    </row>
    <row r="43429" spans="1:2" x14ac:dyDescent="0.2">
      <c r="A43429" s="112" t="s">
        <v>89307</v>
      </c>
      <c r="B43429" s="112" t="s">
        <v>89308</v>
      </c>
    </row>
    <row r="43430" spans="1:2" x14ac:dyDescent="0.2">
      <c r="A43430" s="112" t="s">
        <v>89309</v>
      </c>
      <c r="B43430" s="112" t="s">
        <v>89310</v>
      </c>
    </row>
    <row r="43431" spans="1:2" x14ac:dyDescent="0.2">
      <c r="A43431" s="112" t="s">
        <v>89311</v>
      </c>
      <c r="B43431" s="112" t="s">
        <v>89312</v>
      </c>
    </row>
    <row r="43432" spans="1:2" x14ac:dyDescent="0.2">
      <c r="A43432" s="112" t="s">
        <v>89313</v>
      </c>
      <c r="B43432" s="112" t="s">
        <v>89314</v>
      </c>
    </row>
    <row r="43433" spans="1:2" x14ac:dyDescent="0.2">
      <c r="A43433" s="112" t="s">
        <v>89315</v>
      </c>
      <c r="B43433" s="112" t="s">
        <v>89316</v>
      </c>
    </row>
    <row r="43434" spans="1:2" x14ac:dyDescent="0.2">
      <c r="A43434" s="112" t="s">
        <v>89317</v>
      </c>
      <c r="B43434" s="112" t="s">
        <v>89318</v>
      </c>
    </row>
    <row r="43435" spans="1:2" x14ac:dyDescent="0.2">
      <c r="A43435" s="112" t="s">
        <v>89319</v>
      </c>
      <c r="B43435" s="112" t="s">
        <v>89320</v>
      </c>
    </row>
    <row r="43436" spans="1:2" x14ac:dyDescent="0.2">
      <c r="A43436" s="112" t="s">
        <v>89321</v>
      </c>
      <c r="B43436" s="112" t="s">
        <v>89322</v>
      </c>
    </row>
    <row r="43437" spans="1:2" x14ac:dyDescent="0.2">
      <c r="A43437" s="112" t="s">
        <v>89323</v>
      </c>
      <c r="B43437" s="112" t="s">
        <v>89324</v>
      </c>
    </row>
    <row r="43438" spans="1:2" x14ac:dyDescent="0.2">
      <c r="A43438" s="112" t="s">
        <v>89325</v>
      </c>
      <c r="B43438" s="112" t="s">
        <v>89326</v>
      </c>
    </row>
    <row r="43439" spans="1:2" x14ac:dyDescent="0.2">
      <c r="A43439" s="112" t="s">
        <v>89327</v>
      </c>
      <c r="B43439" s="112" t="s">
        <v>89328</v>
      </c>
    </row>
    <row r="43440" spans="1:2" x14ac:dyDescent="0.2">
      <c r="A43440" s="112" t="s">
        <v>89329</v>
      </c>
      <c r="B43440" s="112" t="s">
        <v>89330</v>
      </c>
    </row>
    <row r="43441" spans="1:2" x14ac:dyDescent="0.2">
      <c r="A43441" s="112" t="s">
        <v>89331</v>
      </c>
      <c r="B43441" s="112" t="s">
        <v>89332</v>
      </c>
    </row>
    <row r="43442" spans="1:2" x14ac:dyDescent="0.2">
      <c r="A43442" s="112" t="s">
        <v>89333</v>
      </c>
      <c r="B43442" s="112" t="s">
        <v>89334</v>
      </c>
    </row>
    <row r="43443" spans="1:2" x14ac:dyDescent="0.2">
      <c r="A43443" s="112" t="s">
        <v>89335</v>
      </c>
      <c r="B43443" s="112" t="s">
        <v>89336</v>
      </c>
    </row>
    <row r="43444" spans="1:2" x14ac:dyDescent="0.2">
      <c r="A43444" s="112" t="s">
        <v>89337</v>
      </c>
      <c r="B43444" s="112" t="s">
        <v>89338</v>
      </c>
    </row>
    <row r="43445" spans="1:2" x14ac:dyDescent="0.2">
      <c r="A43445" s="112" t="s">
        <v>89339</v>
      </c>
      <c r="B43445" s="112" t="s">
        <v>89340</v>
      </c>
    </row>
    <row r="43446" spans="1:2" x14ac:dyDescent="0.2">
      <c r="A43446" s="112" t="s">
        <v>89341</v>
      </c>
      <c r="B43446" s="112" t="s">
        <v>89342</v>
      </c>
    </row>
    <row r="43447" spans="1:2" x14ac:dyDescent="0.2">
      <c r="A43447" s="112" t="s">
        <v>89343</v>
      </c>
      <c r="B43447" s="112" t="s">
        <v>89344</v>
      </c>
    </row>
    <row r="43448" spans="1:2" x14ac:dyDescent="0.2">
      <c r="A43448" s="112" t="s">
        <v>89345</v>
      </c>
      <c r="B43448" s="112" t="s">
        <v>89346</v>
      </c>
    </row>
    <row r="43449" spans="1:2" x14ac:dyDescent="0.2">
      <c r="A43449" s="112" t="s">
        <v>89347</v>
      </c>
      <c r="B43449" s="112" t="s">
        <v>89348</v>
      </c>
    </row>
    <row r="43450" spans="1:2" x14ac:dyDescent="0.2">
      <c r="A43450" s="112" t="s">
        <v>89349</v>
      </c>
      <c r="B43450" s="112" t="s">
        <v>89350</v>
      </c>
    </row>
    <row r="43451" spans="1:2" x14ac:dyDescent="0.2">
      <c r="A43451" s="112" t="s">
        <v>89351</v>
      </c>
      <c r="B43451" s="112" t="s">
        <v>89352</v>
      </c>
    </row>
    <row r="43452" spans="1:2" x14ac:dyDescent="0.2">
      <c r="A43452" s="112" t="s">
        <v>89353</v>
      </c>
      <c r="B43452" s="112" t="s">
        <v>89354</v>
      </c>
    </row>
    <row r="43453" spans="1:2" x14ac:dyDescent="0.2">
      <c r="A43453" s="112" t="s">
        <v>89355</v>
      </c>
      <c r="B43453" s="112" t="s">
        <v>89356</v>
      </c>
    </row>
    <row r="43454" spans="1:2" x14ac:dyDescent="0.2">
      <c r="A43454" s="112" t="s">
        <v>89357</v>
      </c>
      <c r="B43454" s="112" t="s">
        <v>89358</v>
      </c>
    </row>
    <row r="43455" spans="1:2" x14ac:dyDescent="0.2">
      <c r="A43455" s="112" t="s">
        <v>89359</v>
      </c>
      <c r="B43455" s="112" t="s">
        <v>89360</v>
      </c>
    </row>
    <row r="43456" spans="1:2" x14ac:dyDescent="0.2">
      <c r="A43456" s="112" t="s">
        <v>89361</v>
      </c>
      <c r="B43456" s="112" t="s">
        <v>89362</v>
      </c>
    </row>
    <row r="43457" spans="1:2" x14ac:dyDescent="0.2">
      <c r="A43457" s="112" t="s">
        <v>89363</v>
      </c>
      <c r="B43457" s="112" t="s">
        <v>89364</v>
      </c>
    </row>
    <row r="43458" spans="1:2" x14ac:dyDescent="0.2">
      <c r="A43458" s="112" t="s">
        <v>89365</v>
      </c>
      <c r="B43458" s="112" t="s">
        <v>89366</v>
      </c>
    </row>
    <row r="43459" spans="1:2" x14ac:dyDescent="0.2">
      <c r="A43459" s="112" t="s">
        <v>89367</v>
      </c>
      <c r="B43459" s="112" t="s">
        <v>89368</v>
      </c>
    </row>
    <row r="43460" spans="1:2" x14ac:dyDescent="0.2">
      <c r="A43460" s="112" t="s">
        <v>89369</v>
      </c>
      <c r="B43460" s="112" t="s">
        <v>89370</v>
      </c>
    </row>
    <row r="43461" spans="1:2" x14ac:dyDescent="0.2">
      <c r="A43461" s="112" t="s">
        <v>89371</v>
      </c>
      <c r="B43461" s="112" t="s">
        <v>89372</v>
      </c>
    </row>
    <row r="43462" spans="1:2" x14ac:dyDescent="0.2">
      <c r="A43462" s="112" t="s">
        <v>89373</v>
      </c>
      <c r="B43462" s="112" t="s">
        <v>89374</v>
      </c>
    </row>
    <row r="43463" spans="1:2" x14ac:dyDescent="0.2">
      <c r="A43463" s="112" t="s">
        <v>89375</v>
      </c>
      <c r="B43463" s="112" t="s">
        <v>89376</v>
      </c>
    </row>
    <row r="43464" spans="1:2" x14ac:dyDescent="0.2">
      <c r="A43464" s="112" t="s">
        <v>89377</v>
      </c>
      <c r="B43464" s="112" t="s">
        <v>89378</v>
      </c>
    </row>
    <row r="43465" spans="1:2" x14ac:dyDescent="0.2">
      <c r="A43465" s="112" t="s">
        <v>89379</v>
      </c>
      <c r="B43465" s="112" t="s">
        <v>89380</v>
      </c>
    </row>
    <row r="43466" spans="1:2" x14ac:dyDescent="0.2">
      <c r="A43466" s="112" t="s">
        <v>89381</v>
      </c>
      <c r="B43466" s="112" t="s">
        <v>89382</v>
      </c>
    </row>
    <row r="43467" spans="1:2" x14ac:dyDescent="0.2">
      <c r="A43467" s="112" t="s">
        <v>89383</v>
      </c>
      <c r="B43467" s="112" t="s">
        <v>89384</v>
      </c>
    </row>
    <row r="43468" spans="1:2" x14ac:dyDescent="0.2">
      <c r="A43468" s="112" t="s">
        <v>89385</v>
      </c>
      <c r="B43468" s="112" t="s">
        <v>89386</v>
      </c>
    </row>
    <row r="43469" spans="1:2" x14ac:dyDescent="0.2">
      <c r="A43469" s="112" t="s">
        <v>89387</v>
      </c>
      <c r="B43469" s="112" t="s">
        <v>89388</v>
      </c>
    </row>
    <row r="43470" spans="1:2" x14ac:dyDescent="0.2">
      <c r="A43470" s="112" t="s">
        <v>89389</v>
      </c>
      <c r="B43470" s="112" t="s">
        <v>89390</v>
      </c>
    </row>
    <row r="43471" spans="1:2" x14ac:dyDescent="0.2">
      <c r="A43471" s="112" t="s">
        <v>89391</v>
      </c>
      <c r="B43471" s="112" t="s">
        <v>89392</v>
      </c>
    </row>
    <row r="43472" spans="1:2" x14ac:dyDescent="0.2">
      <c r="A43472" s="112" t="s">
        <v>89393</v>
      </c>
      <c r="B43472" s="112" t="s">
        <v>89394</v>
      </c>
    </row>
    <row r="43473" spans="1:2" x14ac:dyDescent="0.2">
      <c r="A43473" s="112" t="s">
        <v>89395</v>
      </c>
      <c r="B43473" s="112" t="s">
        <v>89396</v>
      </c>
    </row>
    <row r="43474" spans="1:2" x14ac:dyDescent="0.2">
      <c r="A43474" s="112" t="s">
        <v>89397</v>
      </c>
      <c r="B43474" s="112" t="s">
        <v>89398</v>
      </c>
    </row>
    <row r="43475" spans="1:2" x14ac:dyDescent="0.2">
      <c r="A43475" s="112" t="s">
        <v>89399</v>
      </c>
      <c r="B43475" s="112" t="s">
        <v>89400</v>
      </c>
    </row>
    <row r="43476" spans="1:2" x14ac:dyDescent="0.2">
      <c r="A43476" s="112" t="s">
        <v>89401</v>
      </c>
      <c r="B43476" s="112" t="s">
        <v>89402</v>
      </c>
    </row>
    <row r="43477" spans="1:2" x14ac:dyDescent="0.2">
      <c r="A43477" s="112" t="s">
        <v>89403</v>
      </c>
      <c r="B43477" s="112" t="s">
        <v>89404</v>
      </c>
    </row>
    <row r="43478" spans="1:2" x14ac:dyDescent="0.2">
      <c r="A43478" s="112" t="s">
        <v>89405</v>
      </c>
      <c r="B43478" s="112" t="s">
        <v>89406</v>
      </c>
    </row>
    <row r="43479" spans="1:2" x14ac:dyDescent="0.2">
      <c r="A43479" s="112" t="s">
        <v>89407</v>
      </c>
      <c r="B43479" s="112" t="s">
        <v>89408</v>
      </c>
    </row>
    <row r="43480" spans="1:2" x14ac:dyDescent="0.2">
      <c r="A43480" s="112" t="s">
        <v>89409</v>
      </c>
      <c r="B43480" s="112" t="s">
        <v>89410</v>
      </c>
    </row>
    <row r="43481" spans="1:2" x14ac:dyDescent="0.2">
      <c r="A43481" s="112" t="s">
        <v>89411</v>
      </c>
      <c r="B43481" s="112" t="s">
        <v>89412</v>
      </c>
    </row>
    <row r="43482" spans="1:2" x14ac:dyDescent="0.2">
      <c r="A43482" s="112" t="s">
        <v>89413</v>
      </c>
      <c r="B43482" s="112" t="s">
        <v>89414</v>
      </c>
    </row>
    <row r="43483" spans="1:2" x14ac:dyDescent="0.2">
      <c r="A43483" s="112" t="s">
        <v>89415</v>
      </c>
      <c r="B43483" s="112" t="s">
        <v>89416</v>
      </c>
    </row>
    <row r="43484" spans="1:2" x14ac:dyDescent="0.2">
      <c r="A43484" s="112" t="s">
        <v>89417</v>
      </c>
      <c r="B43484" s="112" t="s">
        <v>89418</v>
      </c>
    </row>
    <row r="43485" spans="1:2" x14ac:dyDescent="0.2">
      <c r="A43485" s="112" t="s">
        <v>89419</v>
      </c>
      <c r="B43485" s="112" t="s">
        <v>89420</v>
      </c>
    </row>
    <row r="43486" spans="1:2" x14ac:dyDescent="0.2">
      <c r="A43486" s="112" t="s">
        <v>89421</v>
      </c>
      <c r="B43486" s="112" t="s">
        <v>89422</v>
      </c>
    </row>
    <row r="43487" spans="1:2" x14ac:dyDescent="0.2">
      <c r="A43487" s="112" t="s">
        <v>89423</v>
      </c>
      <c r="B43487" s="112" t="s">
        <v>89424</v>
      </c>
    </row>
    <row r="43488" spans="1:2" x14ac:dyDescent="0.2">
      <c r="A43488" s="112" t="s">
        <v>89425</v>
      </c>
      <c r="B43488" s="112" t="s">
        <v>89426</v>
      </c>
    </row>
    <row r="43489" spans="1:2" x14ac:dyDescent="0.2">
      <c r="A43489" s="112" t="s">
        <v>89427</v>
      </c>
      <c r="B43489" s="112" t="s">
        <v>89428</v>
      </c>
    </row>
    <row r="43490" spans="1:2" x14ac:dyDescent="0.2">
      <c r="A43490" s="112" t="s">
        <v>89429</v>
      </c>
      <c r="B43490" s="112" t="s">
        <v>89430</v>
      </c>
    </row>
    <row r="43491" spans="1:2" x14ac:dyDescent="0.2">
      <c r="A43491" s="112" t="s">
        <v>89431</v>
      </c>
      <c r="B43491" s="112" t="s">
        <v>89432</v>
      </c>
    </row>
    <row r="43492" spans="1:2" x14ac:dyDescent="0.2">
      <c r="A43492" s="112" t="s">
        <v>89433</v>
      </c>
      <c r="B43492" s="112" t="s">
        <v>89434</v>
      </c>
    </row>
    <row r="43493" spans="1:2" x14ac:dyDescent="0.2">
      <c r="A43493" s="112" t="s">
        <v>89435</v>
      </c>
      <c r="B43493" s="112" t="s">
        <v>89436</v>
      </c>
    </row>
    <row r="43494" spans="1:2" x14ac:dyDescent="0.2">
      <c r="A43494" s="112" t="s">
        <v>89437</v>
      </c>
      <c r="B43494" s="112" t="s">
        <v>89438</v>
      </c>
    </row>
    <row r="43495" spans="1:2" x14ac:dyDescent="0.2">
      <c r="A43495" s="112" t="s">
        <v>89439</v>
      </c>
      <c r="B43495" s="112" t="s">
        <v>89440</v>
      </c>
    </row>
    <row r="43496" spans="1:2" x14ac:dyDescent="0.2">
      <c r="A43496" s="112" t="s">
        <v>89441</v>
      </c>
      <c r="B43496" s="112" t="s">
        <v>89442</v>
      </c>
    </row>
    <row r="43497" spans="1:2" x14ac:dyDescent="0.2">
      <c r="A43497" s="112" t="s">
        <v>89443</v>
      </c>
      <c r="B43497" s="112" t="s">
        <v>89444</v>
      </c>
    </row>
    <row r="43498" spans="1:2" x14ac:dyDescent="0.2">
      <c r="A43498" s="112" t="s">
        <v>89445</v>
      </c>
      <c r="B43498" s="112" t="s">
        <v>89446</v>
      </c>
    </row>
    <row r="43499" spans="1:2" x14ac:dyDescent="0.2">
      <c r="A43499" s="112" t="s">
        <v>89447</v>
      </c>
      <c r="B43499" s="112" t="s">
        <v>89448</v>
      </c>
    </row>
    <row r="43500" spans="1:2" x14ac:dyDescent="0.2">
      <c r="A43500" s="112" t="s">
        <v>89449</v>
      </c>
      <c r="B43500" s="112" t="s">
        <v>89450</v>
      </c>
    </row>
    <row r="43501" spans="1:2" x14ac:dyDescent="0.2">
      <c r="A43501" s="112" t="s">
        <v>89451</v>
      </c>
      <c r="B43501" s="112" t="s">
        <v>89452</v>
      </c>
    </row>
    <row r="43502" spans="1:2" x14ac:dyDescent="0.2">
      <c r="A43502" s="112" t="s">
        <v>89453</v>
      </c>
      <c r="B43502" s="112" t="s">
        <v>89454</v>
      </c>
    </row>
    <row r="43503" spans="1:2" x14ac:dyDescent="0.2">
      <c r="A43503" s="112" t="s">
        <v>89455</v>
      </c>
      <c r="B43503" s="112" t="s">
        <v>89456</v>
      </c>
    </row>
    <row r="43504" spans="1:2" x14ac:dyDescent="0.2">
      <c r="A43504" s="112" t="s">
        <v>89457</v>
      </c>
      <c r="B43504" s="112" t="s">
        <v>89458</v>
      </c>
    </row>
    <row r="43505" spans="1:2" x14ac:dyDescent="0.2">
      <c r="A43505" s="112" t="s">
        <v>89459</v>
      </c>
      <c r="B43505" s="112" t="s">
        <v>89460</v>
      </c>
    </row>
    <row r="43506" spans="1:2" x14ac:dyDescent="0.2">
      <c r="A43506" s="112" t="s">
        <v>89461</v>
      </c>
      <c r="B43506" s="112" t="s">
        <v>89462</v>
      </c>
    </row>
    <row r="43507" spans="1:2" x14ac:dyDescent="0.2">
      <c r="A43507" s="112" t="s">
        <v>89463</v>
      </c>
      <c r="B43507" s="112" t="s">
        <v>89464</v>
      </c>
    </row>
    <row r="43508" spans="1:2" x14ac:dyDescent="0.2">
      <c r="A43508" s="112" t="s">
        <v>89465</v>
      </c>
      <c r="B43508" s="112" t="s">
        <v>89466</v>
      </c>
    </row>
    <row r="43509" spans="1:2" x14ac:dyDescent="0.2">
      <c r="A43509" s="112" t="s">
        <v>89467</v>
      </c>
      <c r="B43509" s="112" t="s">
        <v>89468</v>
      </c>
    </row>
    <row r="43510" spans="1:2" x14ac:dyDescent="0.2">
      <c r="A43510" s="112" t="s">
        <v>89469</v>
      </c>
      <c r="B43510" s="112" t="s">
        <v>89470</v>
      </c>
    </row>
    <row r="43511" spans="1:2" x14ac:dyDescent="0.2">
      <c r="A43511" s="112" t="s">
        <v>89471</v>
      </c>
      <c r="B43511" s="112" t="s">
        <v>89472</v>
      </c>
    </row>
    <row r="43512" spans="1:2" x14ac:dyDescent="0.2">
      <c r="A43512" s="112" t="s">
        <v>89473</v>
      </c>
      <c r="B43512" s="112" t="s">
        <v>89474</v>
      </c>
    </row>
    <row r="43513" spans="1:2" x14ac:dyDescent="0.2">
      <c r="A43513" s="112" t="s">
        <v>89475</v>
      </c>
      <c r="B43513" s="112" t="s">
        <v>89476</v>
      </c>
    </row>
    <row r="43514" spans="1:2" x14ac:dyDescent="0.2">
      <c r="A43514" s="112" t="s">
        <v>89477</v>
      </c>
      <c r="B43514" s="112" t="s">
        <v>89478</v>
      </c>
    </row>
    <row r="43515" spans="1:2" x14ac:dyDescent="0.2">
      <c r="A43515" s="112" t="s">
        <v>89479</v>
      </c>
      <c r="B43515" s="112" t="s">
        <v>89480</v>
      </c>
    </row>
    <row r="43516" spans="1:2" x14ac:dyDescent="0.2">
      <c r="A43516" s="112" t="s">
        <v>89481</v>
      </c>
      <c r="B43516" s="112" t="s">
        <v>89482</v>
      </c>
    </row>
    <row r="43517" spans="1:2" x14ac:dyDescent="0.2">
      <c r="A43517" s="112" t="s">
        <v>89483</v>
      </c>
      <c r="B43517" s="112" t="s">
        <v>89484</v>
      </c>
    </row>
    <row r="43518" spans="1:2" x14ac:dyDescent="0.2">
      <c r="A43518" s="112" t="s">
        <v>89485</v>
      </c>
      <c r="B43518" s="112" t="s">
        <v>89486</v>
      </c>
    </row>
    <row r="43519" spans="1:2" x14ac:dyDescent="0.2">
      <c r="A43519" s="112" t="s">
        <v>89487</v>
      </c>
      <c r="B43519" s="112" t="s">
        <v>89488</v>
      </c>
    </row>
    <row r="43520" spans="1:2" x14ac:dyDescent="0.2">
      <c r="A43520" s="112" t="s">
        <v>89489</v>
      </c>
      <c r="B43520" s="112" t="s">
        <v>89490</v>
      </c>
    </row>
    <row r="43521" spans="1:2" x14ac:dyDescent="0.2">
      <c r="A43521" s="112" t="s">
        <v>89491</v>
      </c>
      <c r="B43521" s="112" t="s">
        <v>89492</v>
      </c>
    </row>
    <row r="43522" spans="1:2" x14ac:dyDescent="0.2">
      <c r="A43522" s="112" t="s">
        <v>89493</v>
      </c>
      <c r="B43522" s="112" t="s">
        <v>89494</v>
      </c>
    </row>
    <row r="43523" spans="1:2" x14ac:dyDescent="0.2">
      <c r="A43523" s="112" t="s">
        <v>89495</v>
      </c>
      <c r="B43523" s="112" t="s">
        <v>89496</v>
      </c>
    </row>
    <row r="43524" spans="1:2" x14ac:dyDescent="0.2">
      <c r="A43524" s="112" t="s">
        <v>89497</v>
      </c>
      <c r="B43524" s="112" t="s">
        <v>89498</v>
      </c>
    </row>
    <row r="43525" spans="1:2" x14ac:dyDescent="0.2">
      <c r="A43525" s="112" t="s">
        <v>89499</v>
      </c>
      <c r="B43525" s="112" t="s">
        <v>89500</v>
      </c>
    </row>
    <row r="43526" spans="1:2" x14ac:dyDescent="0.2">
      <c r="A43526" s="112" t="s">
        <v>89501</v>
      </c>
      <c r="B43526" s="112" t="s">
        <v>89502</v>
      </c>
    </row>
    <row r="43527" spans="1:2" x14ac:dyDescent="0.2">
      <c r="A43527" s="112" t="s">
        <v>89503</v>
      </c>
      <c r="B43527" s="112" t="s">
        <v>89504</v>
      </c>
    </row>
    <row r="43528" spans="1:2" x14ac:dyDescent="0.2">
      <c r="A43528" s="112" t="s">
        <v>89505</v>
      </c>
      <c r="B43528" s="112" t="s">
        <v>89506</v>
      </c>
    </row>
    <row r="43529" spans="1:2" x14ac:dyDescent="0.2">
      <c r="A43529" s="112" t="s">
        <v>89507</v>
      </c>
      <c r="B43529" s="112" t="s">
        <v>89508</v>
      </c>
    </row>
    <row r="43530" spans="1:2" x14ac:dyDescent="0.2">
      <c r="A43530" s="112" t="s">
        <v>89509</v>
      </c>
      <c r="B43530" s="112" t="s">
        <v>89510</v>
      </c>
    </row>
    <row r="43531" spans="1:2" x14ac:dyDescent="0.2">
      <c r="A43531" s="112" t="s">
        <v>89511</v>
      </c>
      <c r="B43531" s="112" t="s">
        <v>89512</v>
      </c>
    </row>
    <row r="43532" spans="1:2" x14ac:dyDescent="0.2">
      <c r="A43532" s="112" t="s">
        <v>89513</v>
      </c>
      <c r="B43532" s="112" t="s">
        <v>89514</v>
      </c>
    </row>
    <row r="43533" spans="1:2" x14ac:dyDescent="0.2">
      <c r="A43533" s="112" t="s">
        <v>89515</v>
      </c>
      <c r="B43533" s="112" t="s">
        <v>89516</v>
      </c>
    </row>
    <row r="43534" spans="1:2" x14ac:dyDescent="0.2">
      <c r="A43534" s="112" t="s">
        <v>89517</v>
      </c>
      <c r="B43534" s="112" t="s">
        <v>89518</v>
      </c>
    </row>
    <row r="43535" spans="1:2" x14ac:dyDescent="0.2">
      <c r="A43535" s="112" t="s">
        <v>89519</v>
      </c>
      <c r="B43535" s="112" t="s">
        <v>89520</v>
      </c>
    </row>
    <row r="43536" spans="1:2" x14ac:dyDescent="0.2">
      <c r="A43536" s="112" t="s">
        <v>89521</v>
      </c>
      <c r="B43536" s="112" t="s">
        <v>89522</v>
      </c>
    </row>
    <row r="43537" spans="1:2" x14ac:dyDescent="0.2">
      <c r="A43537" s="112" t="s">
        <v>89523</v>
      </c>
      <c r="B43537" s="112" t="s">
        <v>89524</v>
      </c>
    </row>
    <row r="43538" spans="1:2" x14ac:dyDescent="0.2">
      <c r="A43538" s="112" t="s">
        <v>89525</v>
      </c>
      <c r="B43538" s="112" t="s">
        <v>89526</v>
      </c>
    </row>
    <row r="43539" spans="1:2" x14ac:dyDescent="0.2">
      <c r="A43539" s="112" t="s">
        <v>89527</v>
      </c>
      <c r="B43539" s="112" t="s">
        <v>89528</v>
      </c>
    </row>
    <row r="43540" spans="1:2" x14ac:dyDescent="0.2">
      <c r="A43540" s="112" t="s">
        <v>89529</v>
      </c>
      <c r="B43540" s="112" t="s">
        <v>89530</v>
      </c>
    </row>
    <row r="43541" spans="1:2" x14ac:dyDescent="0.2">
      <c r="A43541" s="112" t="s">
        <v>89531</v>
      </c>
      <c r="B43541" s="112" t="s">
        <v>89532</v>
      </c>
    </row>
    <row r="43542" spans="1:2" x14ac:dyDescent="0.2">
      <c r="A43542" s="112" t="s">
        <v>89533</v>
      </c>
      <c r="B43542" s="112" t="s">
        <v>89534</v>
      </c>
    </row>
    <row r="43543" spans="1:2" x14ac:dyDescent="0.2">
      <c r="A43543" s="112" t="s">
        <v>89535</v>
      </c>
      <c r="B43543" s="112" t="s">
        <v>89536</v>
      </c>
    </row>
    <row r="43544" spans="1:2" x14ac:dyDescent="0.2">
      <c r="A43544" s="112" t="s">
        <v>89537</v>
      </c>
      <c r="B43544" s="112" t="s">
        <v>89538</v>
      </c>
    </row>
    <row r="43545" spans="1:2" x14ac:dyDescent="0.2">
      <c r="A43545" s="112" t="s">
        <v>89539</v>
      </c>
      <c r="B43545" s="112" t="s">
        <v>89540</v>
      </c>
    </row>
    <row r="43546" spans="1:2" x14ac:dyDescent="0.2">
      <c r="A43546" s="112" t="s">
        <v>89541</v>
      </c>
      <c r="B43546" s="112" t="s">
        <v>89542</v>
      </c>
    </row>
    <row r="43547" spans="1:2" x14ac:dyDescent="0.2">
      <c r="A43547" s="112" t="s">
        <v>89543</v>
      </c>
      <c r="B43547" s="112" t="s">
        <v>89544</v>
      </c>
    </row>
    <row r="43548" spans="1:2" x14ac:dyDescent="0.2">
      <c r="A43548" s="112" t="s">
        <v>89545</v>
      </c>
      <c r="B43548" s="112" t="s">
        <v>89546</v>
      </c>
    </row>
    <row r="43549" spans="1:2" x14ac:dyDescent="0.2">
      <c r="A43549" s="112" t="s">
        <v>89547</v>
      </c>
      <c r="B43549" s="112" t="s">
        <v>89548</v>
      </c>
    </row>
    <row r="43550" spans="1:2" x14ac:dyDescent="0.2">
      <c r="A43550" s="112" t="s">
        <v>89549</v>
      </c>
      <c r="B43550" s="112" t="s">
        <v>89550</v>
      </c>
    </row>
    <row r="43551" spans="1:2" x14ac:dyDescent="0.2">
      <c r="A43551" s="112" t="s">
        <v>89551</v>
      </c>
      <c r="B43551" s="112" t="s">
        <v>89552</v>
      </c>
    </row>
    <row r="43552" spans="1:2" x14ac:dyDescent="0.2">
      <c r="A43552" s="112" t="s">
        <v>89553</v>
      </c>
      <c r="B43552" s="112" t="s">
        <v>89554</v>
      </c>
    </row>
    <row r="43553" spans="1:2" x14ac:dyDescent="0.2">
      <c r="A43553" s="112" t="s">
        <v>89555</v>
      </c>
      <c r="B43553" s="112" t="s">
        <v>89556</v>
      </c>
    </row>
    <row r="43554" spans="1:2" x14ac:dyDescent="0.2">
      <c r="A43554" s="112" t="s">
        <v>89557</v>
      </c>
      <c r="B43554" s="112" t="s">
        <v>89558</v>
      </c>
    </row>
    <row r="43555" spans="1:2" x14ac:dyDescent="0.2">
      <c r="A43555" s="112" t="s">
        <v>89559</v>
      </c>
      <c r="B43555" s="112" t="s">
        <v>89560</v>
      </c>
    </row>
    <row r="43556" spans="1:2" x14ac:dyDescent="0.2">
      <c r="A43556" s="112" t="s">
        <v>89561</v>
      </c>
      <c r="B43556" s="112" t="s">
        <v>89562</v>
      </c>
    </row>
    <row r="43557" spans="1:2" x14ac:dyDescent="0.2">
      <c r="A43557" s="112" t="s">
        <v>89563</v>
      </c>
      <c r="B43557" s="112" t="s">
        <v>89564</v>
      </c>
    </row>
    <row r="43558" spans="1:2" x14ac:dyDescent="0.2">
      <c r="A43558" s="112" t="s">
        <v>89565</v>
      </c>
      <c r="B43558" s="112" t="s">
        <v>89566</v>
      </c>
    </row>
    <row r="43559" spans="1:2" x14ac:dyDescent="0.2">
      <c r="A43559" s="112" t="s">
        <v>89567</v>
      </c>
      <c r="B43559" s="112" t="s">
        <v>89568</v>
      </c>
    </row>
    <row r="43560" spans="1:2" x14ac:dyDescent="0.2">
      <c r="A43560" s="112" t="s">
        <v>89569</v>
      </c>
      <c r="B43560" s="112" t="s">
        <v>89570</v>
      </c>
    </row>
    <row r="43561" spans="1:2" x14ac:dyDescent="0.2">
      <c r="A43561" s="112" t="s">
        <v>89571</v>
      </c>
      <c r="B43561" s="112" t="s">
        <v>89572</v>
      </c>
    </row>
    <row r="43562" spans="1:2" x14ac:dyDescent="0.2">
      <c r="A43562" s="112" t="s">
        <v>89573</v>
      </c>
      <c r="B43562" s="112" t="s">
        <v>89574</v>
      </c>
    </row>
    <row r="43563" spans="1:2" x14ac:dyDescent="0.2">
      <c r="A43563" s="112" t="s">
        <v>89575</v>
      </c>
      <c r="B43563" s="112" t="s">
        <v>89576</v>
      </c>
    </row>
    <row r="43564" spans="1:2" x14ac:dyDescent="0.2">
      <c r="A43564" s="112" t="s">
        <v>89577</v>
      </c>
      <c r="B43564" s="112" t="s">
        <v>89578</v>
      </c>
    </row>
    <row r="43565" spans="1:2" x14ac:dyDescent="0.2">
      <c r="A43565" s="112" t="s">
        <v>89579</v>
      </c>
      <c r="B43565" s="112" t="s">
        <v>89580</v>
      </c>
    </row>
    <row r="43566" spans="1:2" x14ac:dyDescent="0.2">
      <c r="A43566" s="112" t="s">
        <v>89581</v>
      </c>
      <c r="B43566" s="112" t="s">
        <v>89582</v>
      </c>
    </row>
    <row r="43567" spans="1:2" x14ac:dyDescent="0.2">
      <c r="A43567" s="112" t="s">
        <v>89583</v>
      </c>
      <c r="B43567" s="112" t="s">
        <v>89584</v>
      </c>
    </row>
    <row r="43568" spans="1:2" x14ac:dyDescent="0.2">
      <c r="A43568" s="112" t="s">
        <v>89585</v>
      </c>
      <c r="B43568" s="112" t="s">
        <v>89586</v>
      </c>
    </row>
    <row r="43569" spans="1:2" x14ac:dyDescent="0.2">
      <c r="A43569" s="112" t="s">
        <v>89587</v>
      </c>
      <c r="B43569" s="112" t="s">
        <v>89588</v>
      </c>
    </row>
    <row r="43570" spans="1:2" x14ac:dyDescent="0.2">
      <c r="A43570" s="112" t="s">
        <v>89589</v>
      </c>
      <c r="B43570" s="112" t="s">
        <v>89590</v>
      </c>
    </row>
    <row r="43571" spans="1:2" x14ac:dyDescent="0.2">
      <c r="A43571" s="112" t="s">
        <v>89591</v>
      </c>
      <c r="B43571" s="112" t="s">
        <v>89592</v>
      </c>
    </row>
    <row r="43572" spans="1:2" x14ac:dyDescent="0.2">
      <c r="A43572" s="112" t="s">
        <v>89593</v>
      </c>
      <c r="B43572" s="112" t="s">
        <v>89594</v>
      </c>
    </row>
    <row r="43573" spans="1:2" x14ac:dyDescent="0.2">
      <c r="A43573" s="112" t="s">
        <v>89595</v>
      </c>
      <c r="B43573" s="112" t="s">
        <v>89596</v>
      </c>
    </row>
    <row r="43574" spans="1:2" x14ac:dyDescent="0.2">
      <c r="A43574" s="112" t="s">
        <v>89597</v>
      </c>
      <c r="B43574" s="112" t="s">
        <v>89598</v>
      </c>
    </row>
    <row r="43575" spans="1:2" x14ac:dyDescent="0.2">
      <c r="A43575" s="112" t="s">
        <v>89599</v>
      </c>
      <c r="B43575" s="112" t="s">
        <v>89600</v>
      </c>
    </row>
    <row r="43576" spans="1:2" x14ac:dyDescent="0.2">
      <c r="A43576" s="112" t="s">
        <v>89601</v>
      </c>
      <c r="B43576" s="112" t="s">
        <v>89602</v>
      </c>
    </row>
    <row r="43577" spans="1:2" x14ac:dyDescent="0.2">
      <c r="A43577" s="112" t="s">
        <v>89603</v>
      </c>
      <c r="B43577" s="112" t="s">
        <v>89604</v>
      </c>
    </row>
    <row r="43578" spans="1:2" x14ac:dyDescent="0.2">
      <c r="A43578" s="112" t="s">
        <v>89605</v>
      </c>
      <c r="B43578" s="112" t="s">
        <v>89606</v>
      </c>
    </row>
    <row r="43579" spans="1:2" x14ac:dyDescent="0.2">
      <c r="A43579" s="112" t="s">
        <v>89607</v>
      </c>
      <c r="B43579" s="112" t="s">
        <v>89608</v>
      </c>
    </row>
    <row r="43580" spans="1:2" x14ac:dyDescent="0.2">
      <c r="A43580" s="112" t="s">
        <v>89609</v>
      </c>
      <c r="B43580" s="112" t="s">
        <v>89610</v>
      </c>
    </row>
    <row r="43581" spans="1:2" x14ac:dyDescent="0.2">
      <c r="A43581" s="112" t="s">
        <v>89611</v>
      </c>
      <c r="B43581" s="112" t="s">
        <v>89612</v>
      </c>
    </row>
    <row r="43582" spans="1:2" x14ac:dyDescent="0.2">
      <c r="A43582" s="112" t="s">
        <v>89613</v>
      </c>
      <c r="B43582" s="112" t="s">
        <v>89614</v>
      </c>
    </row>
    <row r="43583" spans="1:2" x14ac:dyDescent="0.2">
      <c r="A43583" s="112" t="s">
        <v>89615</v>
      </c>
      <c r="B43583" s="112" t="s">
        <v>89616</v>
      </c>
    </row>
    <row r="43584" spans="1:2" x14ac:dyDescent="0.2">
      <c r="A43584" s="112" t="s">
        <v>89617</v>
      </c>
      <c r="B43584" s="112" t="s">
        <v>89618</v>
      </c>
    </row>
    <row r="43585" spans="1:2" x14ac:dyDescent="0.2">
      <c r="A43585" s="112" t="s">
        <v>89619</v>
      </c>
      <c r="B43585" s="112" t="s">
        <v>89620</v>
      </c>
    </row>
    <row r="43586" spans="1:2" x14ac:dyDescent="0.2">
      <c r="A43586" s="112" t="s">
        <v>89621</v>
      </c>
      <c r="B43586" s="112" t="s">
        <v>89622</v>
      </c>
    </row>
    <row r="43587" spans="1:2" x14ac:dyDescent="0.2">
      <c r="A43587" s="112" t="s">
        <v>89623</v>
      </c>
      <c r="B43587" s="112" t="s">
        <v>89624</v>
      </c>
    </row>
    <row r="43588" spans="1:2" x14ac:dyDescent="0.2">
      <c r="A43588" s="112" t="s">
        <v>89625</v>
      </c>
      <c r="B43588" s="112" t="s">
        <v>89626</v>
      </c>
    </row>
    <row r="43589" spans="1:2" x14ac:dyDescent="0.2">
      <c r="A43589" s="112" t="s">
        <v>89627</v>
      </c>
      <c r="B43589" s="112" t="s">
        <v>89628</v>
      </c>
    </row>
    <row r="43590" spans="1:2" x14ac:dyDescent="0.2">
      <c r="A43590" s="112" t="s">
        <v>89629</v>
      </c>
      <c r="B43590" s="112" t="s">
        <v>89630</v>
      </c>
    </row>
    <row r="43591" spans="1:2" x14ac:dyDescent="0.2">
      <c r="A43591" s="112" t="s">
        <v>89631</v>
      </c>
      <c r="B43591" s="112" t="s">
        <v>89632</v>
      </c>
    </row>
    <row r="43592" spans="1:2" x14ac:dyDescent="0.2">
      <c r="A43592" s="112" t="s">
        <v>89633</v>
      </c>
      <c r="B43592" s="112" t="s">
        <v>89634</v>
      </c>
    </row>
    <row r="43593" spans="1:2" x14ac:dyDescent="0.2">
      <c r="A43593" s="112" t="s">
        <v>89635</v>
      </c>
      <c r="B43593" s="112" t="s">
        <v>89636</v>
      </c>
    </row>
    <row r="43594" spans="1:2" x14ac:dyDescent="0.2">
      <c r="A43594" s="112" t="s">
        <v>89637</v>
      </c>
      <c r="B43594" s="112" t="s">
        <v>89638</v>
      </c>
    </row>
    <row r="43595" spans="1:2" x14ac:dyDescent="0.2">
      <c r="A43595" s="112" t="s">
        <v>89639</v>
      </c>
      <c r="B43595" s="112" t="s">
        <v>89640</v>
      </c>
    </row>
    <row r="43596" spans="1:2" x14ac:dyDescent="0.2">
      <c r="A43596" s="112" t="s">
        <v>89641</v>
      </c>
      <c r="B43596" s="112" t="s">
        <v>89642</v>
      </c>
    </row>
    <row r="43597" spans="1:2" x14ac:dyDescent="0.2">
      <c r="A43597" s="112" t="s">
        <v>89643</v>
      </c>
      <c r="B43597" s="112" t="s">
        <v>89644</v>
      </c>
    </row>
    <row r="43598" spans="1:2" x14ac:dyDescent="0.2">
      <c r="A43598" s="112" t="s">
        <v>89645</v>
      </c>
      <c r="B43598" s="112" t="s">
        <v>89646</v>
      </c>
    </row>
    <row r="43599" spans="1:2" x14ac:dyDescent="0.2">
      <c r="A43599" s="112" t="s">
        <v>89647</v>
      </c>
      <c r="B43599" s="112" t="s">
        <v>89648</v>
      </c>
    </row>
    <row r="43600" spans="1:2" x14ac:dyDescent="0.2">
      <c r="A43600" s="112" t="s">
        <v>89649</v>
      </c>
      <c r="B43600" s="112" t="s">
        <v>89650</v>
      </c>
    </row>
    <row r="43601" spans="1:2" x14ac:dyDescent="0.2">
      <c r="A43601" s="112" t="s">
        <v>89651</v>
      </c>
      <c r="B43601" s="112" t="s">
        <v>89652</v>
      </c>
    </row>
    <row r="43602" spans="1:2" x14ac:dyDescent="0.2">
      <c r="A43602" s="112" t="s">
        <v>89653</v>
      </c>
      <c r="B43602" s="112" t="s">
        <v>89654</v>
      </c>
    </row>
    <row r="43603" spans="1:2" x14ac:dyDescent="0.2">
      <c r="A43603" s="112" t="s">
        <v>89655</v>
      </c>
      <c r="B43603" s="112" t="s">
        <v>89656</v>
      </c>
    </row>
    <row r="43604" spans="1:2" x14ac:dyDescent="0.2">
      <c r="A43604" s="112" t="s">
        <v>89657</v>
      </c>
      <c r="B43604" s="112" t="s">
        <v>89658</v>
      </c>
    </row>
    <row r="43605" spans="1:2" x14ac:dyDescent="0.2">
      <c r="A43605" s="112" t="s">
        <v>89659</v>
      </c>
      <c r="B43605" s="112" t="s">
        <v>89660</v>
      </c>
    </row>
    <row r="43606" spans="1:2" x14ac:dyDescent="0.2">
      <c r="A43606" s="112" t="s">
        <v>89661</v>
      </c>
      <c r="B43606" s="112" t="s">
        <v>89662</v>
      </c>
    </row>
    <row r="43607" spans="1:2" x14ac:dyDescent="0.2">
      <c r="A43607" s="112" t="s">
        <v>89663</v>
      </c>
      <c r="B43607" s="112" t="s">
        <v>89664</v>
      </c>
    </row>
    <row r="43608" spans="1:2" x14ac:dyDescent="0.2">
      <c r="A43608" s="112" t="s">
        <v>89665</v>
      </c>
      <c r="B43608" s="112" t="s">
        <v>89666</v>
      </c>
    </row>
    <row r="43609" spans="1:2" x14ac:dyDescent="0.2">
      <c r="A43609" s="112" t="s">
        <v>89667</v>
      </c>
      <c r="B43609" s="112" t="s">
        <v>89668</v>
      </c>
    </row>
    <row r="43610" spans="1:2" x14ac:dyDescent="0.2">
      <c r="A43610" s="112" t="s">
        <v>89669</v>
      </c>
      <c r="B43610" s="112" t="s">
        <v>89670</v>
      </c>
    </row>
    <row r="43611" spans="1:2" x14ac:dyDescent="0.2">
      <c r="A43611" s="112" t="s">
        <v>89671</v>
      </c>
      <c r="B43611" s="112" t="s">
        <v>89672</v>
      </c>
    </row>
    <row r="43612" spans="1:2" x14ac:dyDescent="0.2">
      <c r="A43612" s="112" t="s">
        <v>89673</v>
      </c>
      <c r="B43612" s="112" t="s">
        <v>89674</v>
      </c>
    </row>
    <row r="43613" spans="1:2" x14ac:dyDescent="0.2">
      <c r="A43613" s="112" t="s">
        <v>89675</v>
      </c>
      <c r="B43613" s="112" t="s">
        <v>89676</v>
      </c>
    </row>
    <row r="43614" spans="1:2" x14ac:dyDescent="0.2">
      <c r="A43614" s="112" t="s">
        <v>89677</v>
      </c>
      <c r="B43614" s="112" t="s">
        <v>89678</v>
      </c>
    </row>
    <row r="43615" spans="1:2" x14ac:dyDescent="0.2">
      <c r="A43615" s="112" t="s">
        <v>89679</v>
      </c>
      <c r="B43615" s="112" t="s">
        <v>89680</v>
      </c>
    </row>
    <row r="43616" spans="1:2" x14ac:dyDescent="0.2">
      <c r="A43616" s="112" t="s">
        <v>89681</v>
      </c>
      <c r="B43616" s="112" t="s">
        <v>89682</v>
      </c>
    </row>
    <row r="43617" spans="1:2" x14ac:dyDescent="0.2">
      <c r="A43617" s="112" t="s">
        <v>89683</v>
      </c>
      <c r="B43617" s="112" t="s">
        <v>89684</v>
      </c>
    </row>
    <row r="43618" spans="1:2" x14ac:dyDescent="0.2">
      <c r="A43618" s="112" t="s">
        <v>89685</v>
      </c>
      <c r="B43618" s="112" t="s">
        <v>89686</v>
      </c>
    </row>
    <row r="43619" spans="1:2" x14ac:dyDescent="0.2">
      <c r="A43619" s="112" t="s">
        <v>89687</v>
      </c>
      <c r="B43619" s="112" t="s">
        <v>89688</v>
      </c>
    </row>
    <row r="43620" spans="1:2" x14ac:dyDescent="0.2">
      <c r="A43620" s="112" t="s">
        <v>89689</v>
      </c>
      <c r="B43620" s="112" t="s">
        <v>89690</v>
      </c>
    </row>
    <row r="43621" spans="1:2" x14ac:dyDescent="0.2">
      <c r="A43621" s="112" t="s">
        <v>89691</v>
      </c>
      <c r="B43621" s="112" t="s">
        <v>89692</v>
      </c>
    </row>
    <row r="43622" spans="1:2" x14ac:dyDescent="0.2">
      <c r="A43622" s="112" t="s">
        <v>89693</v>
      </c>
      <c r="B43622" s="112" t="s">
        <v>89694</v>
      </c>
    </row>
    <row r="43623" spans="1:2" x14ac:dyDescent="0.2">
      <c r="A43623" s="112" t="s">
        <v>89695</v>
      </c>
      <c r="B43623" s="112" t="s">
        <v>89696</v>
      </c>
    </row>
    <row r="43624" spans="1:2" x14ac:dyDescent="0.2">
      <c r="A43624" s="112" t="s">
        <v>89697</v>
      </c>
      <c r="B43624" s="112" t="s">
        <v>89698</v>
      </c>
    </row>
    <row r="43625" spans="1:2" x14ac:dyDescent="0.2">
      <c r="A43625" s="112" t="s">
        <v>89699</v>
      </c>
      <c r="B43625" s="112" t="s">
        <v>89700</v>
      </c>
    </row>
    <row r="43626" spans="1:2" x14ac:dyDescent="0.2">
      <c r="A43626" s="112" t="s">
        <v>89701</v>
      </c>
      <c r="B43626" s="112" t="s">
        <v>89702</v>
      </c>
    </row>
    <row r="43627" spans="1:2" x14ac:dyDescent="0.2">
      <c r="A43627" s="112" t="s">
        <v>89703</v>
      </c>
      <c r="B43627" s="112" t="s">
        <v>89704</v>
      </c>
    </row>
    <row r="43628" spans="1:2" x14ac:dyDescent="0.2">
      <c r="A43628" s="112" t="s">
        <v>89705</v>
      </c>
      <c r="B43628" s="112" t="s">
        <v>89706</v>
      </c>
    </row>
    <row r="43629" spans="1:2" x14ac:dyDescent="0.2">
      <c r="A43629" s="112" t="s">
        <v>89707</v>
      </c>
      <c r="B43629" s="112" t="s">
        <v>89708</v>
      </c>
    </row>
    <row r="43630" spans="1:2" x14ac:dyDescent="0.2">
      <c r="A43630" s="112" t="s">
        <v>89709</v>
      </c>
      <c r="B43630" s="112" t="s">
        <v>89710</v>
      </c>
    </row>
    <row r="43631" spans="1:2" x14ac:dyDescent="0.2">
      <c r="A43631" s="112" t="s">
        <v>89711</v>
      </c>
      <c r="B43631" s="112" t="s">
        <v>89712</v>
      </c>
    </row>
    <row r="43632" spans="1:2" x14ac:dyDescent="0.2">
      <c r="A43632" s="112" t="s">
        <v>89713</v>
      </c>
      <c r="B43632" s="112" t="s">
        <v>89714</v>
      </c>
    </row>
    <row r="43633" spans="1:2" x14ac:dyDescent="0.2">
      <c r="A43633" s="112" t="s">
        <v>89715</v>
      </c>
      <c r="B43633" s="112" t="s">
        <v>89716</v>
      </c>
    </row>
    <row r="43634" spans="1:2" x14ac:dyDescent="0.2">
      <c r="A43634" s="112" t="s">
        <v>89717</v>
      </c>
      <c r="B43634" s="112" t="s">
        <v>89718</v>
      </c>
    </row>
    <row r="43635" spans="1:2" x14ac:dyDescent="0.2">
      <c r="A43635" s="112" t="s">
        <v>89719</v>
      </c>
      <c r="B43635" s="112" t="s">
        <v>89720</v>
      </c>
    </row>
    <row r="43636" spans="1:2" x14ac:dyDescent="0.2">
      <c r="A43636" s="112" t="s">
        <v>89721</v>
      </c>
      <c r="B43636" s="112" t="s">
        <v>89722</v>
      </c>
    </row>
    <row r="43637" spans="1:2" x14ac:dyDescent="0.2">
      <c r="A43637" s="112" t="s">
        <v>89723</v>
      </c>
      <c r="B43637" s="112" t="s">
        <v>89724</v>
      </c>
    </row>
    <row r="43638" spans="1:2" x14ac:dyDescent="0.2">
      <c r="A43638" s="112" t="s">
        <v>89725</v>
      </c>
      <c r="B43638" s="112" t="s">
        <v>89726</v>
      </c>
    </row>
    <row r="43639" spans="1:2" x14ac:dyDescent="0.2">
      <c r="A43639" s="112" t="s">
        <v>89727</v>
      </c>
      <c r="B43639" s="112" t="s">
        <v>89728</v>
      </c>
    </row>
    <row r="43640" spans="1:2" x14ac:dyDescent="0.2">
      <c r="A43640" s="112" t="s">
        <v>89729</v>
      </c>
      <c r="B43640" s="112" t="s">
        <v>89730</v>
      </c>
    </row>
    <row r="43641" spans="1:2" x14ac:dyDescent="0.2">
      <c r="A43641" s="112" t="s">
        <v>89731</v>
      </c>
      <c r="B43641" s="112" t="s">
        <v>89732</v>
      </c>
    </row>
    <row r="43642" spans="1:2" x14ac:dyDescent="0.2">
      <c r="A43642" s="112" t="s">
        <v>89733</v>
      </c>
      <c r="B43642" s="112" t="s">
        <v>89734</v>
      </c>
    </row>
    <row r="43643" spans="1:2" x14ac:dyDescent="0.2">
      <c r="A43643" s="112" t="s">
        <v>89735</v>
      </c>
      <c r="B43643" s="112" t="s">
        <v>89736</v>
      </c>
    </row>
    <row r="43644" spans="1:2" x14ac:dyDescent="0.2">
      <c r="A43644" s="112" t="s">
        <v>89737</v>
      </c>
      <c r="B43644" s="112" t="s">
        <v>89738</v>
      </c>
    </row>
    <row r="43645" spans="1:2" x14ac:dyDescent="0.2">
      <c r="A43645" s="112" t="s">
        <v>89739</v>
      </c>
      <c r="B43645" s="112" t="s">
        <v>89740</v>
      </c>
    </row>
    <row r="43646" spans="1:2" x14ac:dyDescent="0.2">
      <c r="A43646" s="112" t="s">
        <v>89741</v>
      </c>
      <c r="B43646" s="112" t="s">
        <v>89742</v>
      </c>
    </row>
    <row r="43647" spans="1:2" x14ac:dyDescent="0.2">
      <c r="A43647" s="112" t="s">
        <v>89743</v>
      </c>
      <c r="B43647" s="112" t="s">
        <v>89744</v>
      </c>
    </row>
    <row r="43648" spans="1:2" x14ac:dyDescent="0.2">
      <c r="A43648" s="112" t="s">
        <v>89745</v>
      </c>
      <c r="B43648" s="112" t="s">
        <v>89746</v>
      </c>
    </row>
    <row r="43649" spans="1:2" x14ac:dyDescent="0.2">
      <c r="A43649" s="112" t="s">
        <v>89747</v>
      </c>
      <c r="B43649" s="112" t="s">
        <v>89748</v>
      </c>
    </row>
    <row r="43650" spans="1:2" x14ac:dyDescent="0.2">
      <c r="A43650" s="112" t="s">
        <v>89749</v>
      </c>
      <c r="B43650" s="112" t="s">
        <v>89750</v>
      </c>
    </row>
    <row r="43651" spans="1:2" x14ac:dyDescent="0.2">
      <c r="A43651" s="112" t="s">
        <v>89751</v>
      </c>
      <c r="B43651" s="112" t="s">
        <v>89752</v>
      </c>
    </row>
    <row r="43652" spans="1:2" x14ac:dyDescent="0.2">
      <c r="A43652" s="112" t="s">
        <v>89753</v>
      </c>
      <c r="B43652" s="112" t="s">
        <v>89754</v>
      </c>
    </row>
    <row r="43653" spans="1:2" x14ac:dyDescent="0.2">
      <c r="A43653" s="112" t="s">
        <v>89755</v>
      </c>
      <c r="B43653" s="112" t="s">
        <v>89756</v>
      </c>
    </row>
    <row r="43654" spans="1:2" x14ac:dyDescent="0.2">
      <c r="A43654" s="112" t="s">
        <v>89757</v>
      </c>
      <c r="B43654" s="112" t="s">
        <v>89758</v>
      </c>
    </row>
    <row r="43655" spans="1:2" x14ac:dyDescent="0.2">
      <c r="A43655" s="112" t="s">
        <v>89759</v>
      </c>
      <c r="B43655" s="112" t="s">
        <v>89760</v>
      </c>
    </row>
    <row r="43656" spans="1:2" x14ac:dyDescent="0.2">
      <c r="A43656" s="112" t="s">
        <v>89761</v>
      </c>
      <c r="B43656" s="112" t="s">
        <v>89762</v>
      </c>
    </row>
    <row r="43657" spans="1:2" x14ac:dyDescent="0.2">
      <c r="A43657" s="112" t="s">
        <v>89763</v>
      </c>
      <c r="B43657" s="112" t="s">
        <v>89764</v>
      </c>
    </row>
    <row r="43658" spans="1:2" x14ac:dyDescent="0.2">
      <c r="A43658" s="112" t="s">
        <v>89765</v>
      </c>
      <c r="B43658" s="112" t="s">
        <v>89766</v>
      </c>
    </row>
    <row r="43659" spans="1:2" x14ac:dyDescent="0.2">
      <c r="A43659" s="112" t="s">
        <v>89767</v>
      </c>
      <c r="B43659" s="112" t="s">
        <v>89768</v>
      </c>
    </row>
    <row r="43660" spans="1:2" x14ac:dyDescent="0.2">
      <c r="A43660" s="112" t="s">
        <v>89769</v>
      </c>
      <c r="B43660" s="112" t="s">
        <v>89770</v>
      </c>
    </row>
    <row r="43661" spans="1:2" x14ac:dyDescent="0.2">
      <c r="A43661" s="112" t="s">
        <v>89771</v>
      </c>
      <c r="B43661" s="112" t="s">
        <v>89772</v>
      </c>
    </row>
    <row r="43662" spans="1:2" x14ac:dyDescent="0.2">
      <c r="A43662" s="112" t="s">
        <v>89773</v>
      </c>
      <c r="B43662" s="112" t="s">
        <v>89774</v>
      </c>
    </row>
    <row r="43663" spans="1:2" x14ac:dyDescent="0.2">
      <c r="A43663" s="112" t="s">
        <v>89775</v>
      </c>
      <c r="B43663" s="112" t="s">
        <v>89776</v>
      </c>
    </row>
    <row r="43664" spans="1:2" x14ac:dyDescent="0.2">
      <c r="A43664" s="112" t="s">
        <v>89777</v>
      </c>
      <c r="B43664" s="112" t="s">
        <v>89778</v>
      </c>
    </row>
    <row r="43665" spans="1:2" x14ac:dyDescent="0.2">
      <c r="A43665" s="112" t="s">
        <v>89779</v>
      </c>
      <c r="B43665" s="112" t="s">
        <v>89780</v>
      </c>
    </row>
    <row r="43666" spans="1:2" x14ac:dyDescent="0.2">
      <c r="A43666" s="112" t="s">
        <v>89781</v>
      </c>
      <c r="B43666" s="112" t="s">
        <v>89782</v>
      </c>
    </row>
    <row r="43667" spans="1:2" x14ac:dyDescent="0.2">
      <c r="A43667" s="112" t="s">
        <v>89783</v>
      </c>
      <c r="B43667" s="112" t="s">
        <v>89784</v>
      </c>
    </row>
    <row r="43668" spans="1:2" x14ac:dyDescent="0.2">
      <c r="A43668" s="112" t="s">
        <v>89785</v>
      </c>
      <c r="B43668" s="112" t="s">
        <v>89786</v>
      </c>
    </row>
    <row r="43669" spans="1:2" x14ac:dyDescent="0.2">
      <c r="A43669" s="112" t="s">
        <v>89787</v>
      </c>
      <c r="B43669" s="112" t="s">
        <v>89788</v>
      </c>
    </row>
    <row r="43670" spans="1:2" x14ac:dyDescent="0.2">
      <c r="A43670" s="112" t="s">
        <v>89789</v>
      </c>
      <c r="B43670" s="112" t="s">
        <v>89790</v>
      </c>
    </row>
    <row r="43671" spans="1:2" x14ac:dyDescent="0.2">
      <c r="A43671" s="112" t="s">
        <v>89791</v>
      </c>
      <c r="B43671" s="112" t="s">
        <v>89792</v>
      </c>
    </row>
    <row r="43672" spans="1:2" x14ac:dyDescent="0.2">
      <c r="A43672" s="112" t="s">
        <v>89793</v>
      </c>
      <c r="B43672" s="112" t="s">
        <v>89794</v>
      </c>
    </row>
    <row r="43673" spans="1:2" x14ac:dyDescent="0.2">
      <c r="A43673" s="112" t="s">
        <v>89795</v>
      </c>
      <c r="B43673" s="112" t="s">
        <v>89796</v>
      </c>
    </row>
    <row r="43674" spans="1:2" x14ac:dyDescent="0.2">
      <c r="A43674" s="112" t="s">
        <v>89797</v>
      </c>
      <c r="B43674" s="112" t="s">
        <v>89798</v>
      </c>
    </row>
    <row r="43675" spans="1:2" x14ac:dyDescent="0.2">
      <c r="A43675" s="112" t="s">
        <v>89799</v>
      </c>
      <c r="B43675" s="112" t="s">
        <v>89800</v>
      </c>
    </row>
    <row r="43676" spans="1:2" x14ac:dyDescent="0.2">
      <c r="A43676" s="112" t="s">
        <v>89801</v>
      </c>
      <c r="B43676" s="112" t="s">
        <v>89802</v>
      </c>
    </row>
    <row r="43677" spans="1:2" x14ac:dyDescent="0.2">
      <c r="A43677" s="112" t="s">
        <v>89803</v>
      </c>
      <c r="B43677" s="112" t="s">
        <v>89804</v>
      </c>
    </row>
    <row r="43678" spans="1:2" x14ac:dyDescent="0.2">
      <c r="A43678" s="112" t="s">
        <v>89805</v>
      </c>
      <c r="B43678" s="112" t="s">
        <v>89806</v>
      </c>
    </row>
    <row r="43679" spans="1:2" x14ac:dyDescent="0.2">
      <c r="A43679" s="112" t="s">
        <v>89807</v>
      </c>
      <c r="B43679" s="112" t="s">
        <v>89808</v>
      </c>
    </row>
    <row r="43680" spans="1:2" x14ac:dyDescent="0.2">
      <c r="A43680" s="112" t="s">
        <v>89809</v>
      </c>
      <c r="B43680" s="112" t="s">
        <v>89810</v>
      </c>
    </row>
    <row r="43681" spans="1:2" x14ac:dyDescent="0.2">
      <c r="A43681" s="112" t="s">
        <v>89811</v>
      </c>
      <c r="B43681" s="112" t="s">
        <v>89812</v>
      </c>
    </row>
    <row r="43682" spans="1:2" x14ac:dyDescent="0.2">
      <c r="A43682" s="112" t="s">
        <v>89813</v>
      </c>
      <c r="B43682" s="112" t="s">
        <v>89814</v>
      </c>
    </row>
    <row r="43683" spans="1:2" x14ac:dyDescent="0.2">
      <c r="A43683" s="112" t="s">
        <v>89815</v>
      </c>
      <c r="B43683" s="112" t="s">
        <v>89816</v>
      </c>
    </row>
    <row r="43684" spans="1:2" x14ac:dyDescent="0.2">
      <c r="A43684" s="112" t="s">
        <v>89817</v>
      </c>
      <c r="B43684" s="112" t="s">
        <v>89818</v>
      </c>
    </row>
    <row r="43685" spans="1:2" x14ac:dyDescent="0.2">
      <c r="A43685" s="112" t="s">
        <v>89819</v>
      </c>
      <c r="B43685" s="112" t="s">
        <v>89820</v>
      </c>
    </row>
    <row r="43686" spans="1:2" x14ac:dyDescent="0.2">
      <c r="A43686" s="112" t="s">
        <v>89821</v>
      </c>
      <c r="B43686" s="112" t="s">
        <v>89822</v>
      </c>
    </row>
    <row r="43687" spans="1:2" x14ac:dyDescent="0.2">
      <c r="A43687" s="112" t="s">
        <v>89823</v>
      </c>
      <c r="B43687" s="112" t="s">
        <v>89824</v>
      </c>
    </row>
    <row r="43688" spans="1:2" x14ac:dyDescent="0.2">
      <c r="A43688" s="112" t="s">
        <v>89825</v>
      </c>
      <c r="B43688" s="112" t="s">
        <v>89826</v>
      </c>
    </row>
    <row r="43689" spans="1:2" x14ac:dyDescent="0.2">
      <c r="A43689" s="112" t="s">
        <v>89827</v>
      </c>
      <c r="B43689" s="112" t="s">
        <v>89828</v>
      </c>
    </row>
    <row r="43690" spans="1:2" x14ac:dyDescent="0.2">
      <c r="A43690" s="112" t="s">
        <v>89829</v>
      </c>
      <c r="B43690" s="112" t="s">
        <v>89830</v>
      </c>
    </row>
    <row r="43691" spans="1:2" x14ac:dyDescent="0.2">
      <c r="A43691" s="112" t="s">
        <v>89831</v>
      </c>
      <c r="B43691" s="112" t="s">
        <v>89832</v>
      </c>
    </row>
    <row r="43692" spans="1:2" x14ac:dyDescent="0.2">
      <c r="A43692" s="112" t="s">
        <v>89833</v>
      </c>
      <c r="B43692" s="112" t="s">
        <v>89834</v>
      </c>
    </row>
    <row r="43693" spans="1:2" x14ac:dyDescent="0.2">
      <c r="A43693" s="112" t="s">
        <v>89835</v>
      </c>
      <c r="B43693" s="112" t="s">
        <v>89836</v>
      </c>
    </row>
    <row r="43694" spans="1:2" x14ac:dyDescent="0.2">
      <c r="A43694" s="112" t="s">
        <v>89837</v>
      </c>
      <c r="B43694" s="112" t="s">
        <v>89838</v>
      </c>
    </row>
    <row r="43695" spans="1:2" x14ac:dyDescent="0.2">
      <c r="A43695" s="112" t="s">
        <v>89839</v>
      </c>
      <c r="B43695" s="112" t="s">
        <v>89840</v>
      </c>
    </row>
    <row r="43696" spans="1:2" x14ac:dyDescent="0.2">
      <c r="A43696" s="112" t="s">
        <v>89841</v>
      </c>
      <c r="B43696" s="112" t="s">
        <v>89842</v>
      </c>
    </row>
    <row r="43697" spans="1:2" x14ac:dyDescent="0.2">
      <c r="A43697" s="112" t="s">
        <v>89843</v>
      </c>
      <c r="B43697" s="112" t="s">
        <v>89844</v>
      </c>
    </row>
    <row r="43698" spans="1:2" x14ac:dyDescent="0.2">
      <c r="A43698" s="112" t="s">
        <v>89845</v>
      </c>
      <c r="B43698" s="112" t="s">
        <v>89846</v>
      </c>
    </row>
    <row r="43699" spans="1:2" x14ac:dyDescent="0.2">
      <c r="A43699" s="112" t="s">
        <v>89847</v>
      </c>
      <c r="B43699" s="112" t="s">
        <v>89848</v>
      </c>
    </row>
    <row r="43700" spans="1:2" x14ac:dyDescent="0.2">
      <c r="A43700" s="112" t="s">
        <v>89849</v>
      </c>
      <c r="B43700" s="112" t="s">
        <v>89850</v>
      </c>
    </row>
    <row r="43701" spans="1:2" x14ac:dyDescent="0.2">
      <c r="A43701" s="112" t="s">
        <v>89851</v>
      </c>
      <c r="B43701" s="112" t="s">
        <v>89852</v>
      </c>
    </row>
    <row r="43702" spans="1:2" x14ac:dyDescent="0.2">
      <c r="A43702" s="112" t="s">
        <v>89853</v>
      </c>
      <c r="B43702" s="112" t="s">
        <v>89854</v>
      </c>
    </row>
    <row r="43703" spans="1:2" x14ac:dyDescent="0.2">
      <c r="A43703" s="112" t="s">
        <v>89855</v>
      </c>
      <c r="B43703" s="112" t="s">
        <v>89856</v>
      </c>
    </row>
    <row r="43704" spans="1:2" x14ac:dyDescent="0.2">
      <c r="A43704" s="112" t="s">
        <v>89857</v>
      </c>
      <c r="B43704" s="112" t="s">
        <v>89858</v>
      </c>
    </row>
    <row r="43705" spans="1:2" x14ac:dyDescent="0.2">
      <c r="A43705" s="112" t="s">
        <v>89859</v>
      </c>
      <c r="B43705" s="112" t="s">
        <v>89860</v>
      </c>
    </row>
    <row r="43706" spans="1:2" x14ac:dyDescent="0.2">
      <c r="A43706" s="112" t="s">
        <v>89861</v>
      </c>
      <c r="B43706" s="112" t="s">
        <v>89862</v>
      </c>
    </row>
    <row r="43707" spans="1:2" x14ac:dyDescent="0.2">
      <c r="A43707" s="112" t="s">
        <v>89863</v>
      </c>
      <c r="B43707" s="112" t="s">
        <v>89864</v>
      </c>
    </row>
    <row r="43708" spans="1:2" x14ac:dyDescent="0.2">
      <c r="A43708" s="112" t="s">
        <v>89865</v>
      </c>
      <c r="B43708" s="112" t="s">
        <v>89866</v>
      </c>
    </row>
    <row r="43709" spans="1:2" x14ac:dyDescent="0.2">
      <c r="A43709" s="112" t="s">
        <v>89867</v>
      </c>
      <c r="B43709" s="112" t="s">
        <v>89868</v>
      </c>
    </row>
    <row r="43710" spans="1:2" x14ac:dyDescent="0.2">
      <c r="A43710" s="112" t="s">
        <v>89869</v>
      </c>
      <c r="B43710" s="112" t="s">
        <v>89870</v>
      </c>
    </row>
    <row r="43711" spans="1:2" x14ac:dyDescent="0.2">
      <c r="A43711" s="112" t="s">
        <v>89871</v>
      </c>
      <c r="B43711" s="112" t="s">
        <v>89872</v>
      </c>
    </row>
    <row r="43712" spans="1:2" x14ac:dyDescent="0.2">
      <c r="A43712" s="112" t="s">
        <v>89873</v>
      </c>
      <c r="B43712" s="112" t="s">
        <v>89874</v>
      </c>
    </row>
    <row r="43713" spans="1:2" x14ac:dyDescent="0.2">
      <c r="A43713" s="112" t="s">
        <v>89875</v>
      </c>
      <c r="B43713" s="112" t="s">
        <v>89876</v>
      </c>
    </row>
    <row r="43714" spans="1:2" x14ac:dyDescent="0.2">
      <c r="A43714" s="112" t="s">
        <v>89877</v>
      </c>
      <c r="B43714" s="112" t="s">
        <v>89878</v>
      </c>
    </row>
    <row r="43715" spans="1:2" x14ac:dyDescent="0.2">
      <c r="A43715" s="112" t="s">
        <v>89879</v>
      </c>
      <c r="B43715" s="112" t="s">
        <v>89880</v>
      </c>
    </row>
    <row r="43716" spans="1:2" x14ac:dyDescent="0.2">
      <c r="A43716" s="112" t="s">
        <v>89881</v>
      </c>
      <c r="B43716" s="112" t="s">
        <v>89882</v>
      </c>
    </row>
    <row r="43717" spans="1:2" x14ac:dyDescent="0.2">
      <c r="A43717" s="112" t="s">
        <v>89883</v>
      </c>
      <c r="B43717" s="112" t="s">
        <v>89884</v>
      </c>
    </row>
    <row r="43718" spans="1:2" x14ac:dyDescent="0.2">
      <c r="A43718" s="112" t="s">
        <v>89885</v>
      </c>
      <c r="B43718" s="112" t="s">
        <v>89886</v>
      </c>
    </row>
    <row r="43719" spans="1:2" x14ac:dyDescent="0.2">
      <c r="A43719" s="112" t="s">
        <v>89887</v>
      </c>
      <c r="B43719" s="112" t="s">
        <v>89888</v>
      </c>
    </row>
    <row r="43720" spans="1:2" x14ac:dyDescent="0.2">
      <c r="A43720" s="112" t="s">
        <v>89889</v>
      </c>
      <c r="B43720" s="112" t="s">
        <v>89890</v>
      </c>
    </row>
    <row r="43721" spans="1:2" x14ac:dyDescent="0.2">
      <c r="A43721" s="112" t="s">
        <v>89891</v>
      </c>
      <c r="B43721" s="112" t="s">
        <v>89892</v>
      </c>
    </row>
    <row r="43722" spans="1:2" x14ac:dyDescent="0.2">
      <c r="A43722" s="112" t="s">
        <v>89893</v>
      </c>
      <c r="B43722" s="112" t="s">
        <v>89894</v>
      </c>
    </row>
    <row r="43723" spans="1:2" x14ac:dyDescent="0.2">
      <c r="A43723" s="112" t="s">
        <v>89895</v>
      </c>
      <c r="B43723" s="112" t="s">
        <v>89896</v>
      </c>
    </row>
    <row r="43724" spans="1:2" x14ac:dyDescent="0.2">
      <c r="A43724" s="112" t="s">
        <v>89897</v>
      </c>
      <c r="B43724" s="112" t="s">
        <v>89898</v>
      </c>
    </row>
    <row r="43725" spans="1:2" x14ac:dyDescent="0.2">
      <c r="A43725" s="112" t="s">
        <v>89899</v>
      </c>
      <c r="B43725" s="112" t="s">
        <v>89900</v>
      </c>
    </row>
    <row r="43726" spans="1:2" x14ac:dyDescent="0.2">
      <c r="A43726" s="112" t="s">
        <v>89901</v>
      </c>
      <c r="B43726" s="112" t="s">
        <v>89902</v>
      </c>
    </row>
    <row r="43727" spans="1:2" x14ac:dyDescent="0.2">
      <c r="A43727" s="112" t="s">
        <v>89903</v>
      </c>
      <c r="B43727" s="112" t="s">
        <v>89904</v>
      </c>
    </row>
    <row r="43728" spans="1:2" x14ac:dyDescent="0.2">
      <c r="A43728" s="112" t="s">
        <v>89905</v>
      </c>
      <c r="B43728" s="112" t="s">
        <v>89906</v>
      </c>
    </row>
    <row r="43729" spans="1:2" x14ac:dyDescent="0.2">
      <c r="A43729" s="112" t="s">
        <v>89907</v>
      </c>
      <c r="B43729" s="112" t="s">
        <v>89908</v>
      </c>
    </row>
    <row r="43730" spans="1:2" x14ac:dyDescent="0.2">
      <c r="A43730" s="112" t="s">
        <v>89909</v>
      </c>
      <c r="B43730" s="112" t="s">
        <v>89910</v>
      </c>
    </row>
    <row r="43731" spans="1:2" x14ac:dyDescent="0.2">
      <c r="A43731" s="112" t="s">
        <v>89911</v>
      </c>
      <c r="B43731" s="112" t="s">
        <v>89912</v>
      </c>
    </row>
    <row r="43732" spans="1:2" x14ac:dyDescent="0.2">
      <c r="A43732" s="112" t="s">
        <v>89913</v>
      </c>
      <c r="B43732" s="112" t="s">
        <v>89914</v>
      </c>
    </row>
    <row r="43733" spans="1:2" x14ac:dyDescent="0.2">
      <c r="A43733" s="112" t="s">
        <v>89915</v>
      </c>
      <c r="B43733" s="112" t="s">
        <v>89916</v>
      </c>
    </row>
    <row r="43734" spans="1:2" x14ac:dyDescent="0.2">
      <c r="A43734" s="112" t="s">
        <v>89917</v>
      </c>
      <c r="B43734" s="112" t="s">
        <v>89918</v>
      </c>
    </row>
    <row r="43735" spans="1:2" x14ac:dyDescent="0.2">
      <c r="A43735" s="112" t="s">
        <v>89919</v>
      </c>
      <c r="B43735" s="112" t="s">
        <v>89920</v>
      </c>
    </row>
    <row r="43736" spans="1:2" x14ac:dyDescent="0.2">
      <c r="A43736" s="112" t="s">
        <v>89921</v>
      </c>
      <c r="B43736" s="112" t="s">
        <v>89922</v>
      </c>
    </row>
    <row r="43737" spans="1:2" x14ac:dyDescent="0.2">
      <c r="A43737" s="112" t="s">
        <v>89923</v>
      </c>
      <c r="B43737" s="112" t="s">
        <v>89924</v>
      </c>
    </row>
    <row r="43738" spans="1:2" x14ac:dyDescent="0.2">
      <c r="A43738" s="112" t="s">
        <v>89925</v>
      </c>
      <c r="B43738" s="112" t="s">
        <v>89926</v>
      </c>
    </row>
    <row r="43739" spans="1:2" x14ac:dyDescent="0.2">
      <c r="A43739" s="112" t="s">
        <v>89927</v>
      </c>
      <c r="B43739" s="112" t="s">
        <v>89928</v>
      </c>
    </row>
    <row r="43740" spans="1:2" x14ac:dyDescent="0.2">
      <c r="A43740" s="112" t="s">
        <v>89929</v>
      </c>
      <c r="B43740" s="112" t="s">
        <v>89930</v>
      </c>
    </row>
    <row r="43741" spans="1:2" x14ac:dyDescent="0.2">
      <c r="A43741" s="112" t="s">
        <v>89931</v>
      </c>
      <c r="B43741" s="112" t="s">
        <v>89932</v>
      </c>
    </row>
    <row r="43742" spans="1:2" x14ac:dyDescent="0.2">
      <c r="A43742" s="112" t="s">
        <v>89933</v>
      </c>
      <c r="B43742" s="112" t="s">
        <v>89934</v>
      </c>
    </row>
    <row r="43743" spans="1:2" x14ac:dyDescent="0.2">
      <c r="A43743" s="112" t="s">
        <v>89935</v>
      </c>
      <c r="B43743" s="112" t="s">
        <v>89936</v>
      </c>
    </row>
    <row r="43744" spans="1:2" x14ac:dyDescent="0.2">
      <c r="A43744" s="112" t="s">
        <v>89937</v>
      </c>
      <c r="B43744" s="112" t="s">
        <v>89938</v>
      </c>
    </row>
    <row r="43745" spans="1:2" x14ac:dyDescent="0.2">
      <c r="A43745" s="112" t="s">
        <v>89939</v>
      </c>
      <c r="B43745" s="112" t="s">
        <v>89940</v>
      </c>
    </row>
    <row r="43746" spans="1:2" x14ac:dyDescent="0.2">
      <c r="A43746" s="112" t="s">
        <v>89941</v>
      </c>
      <c r="B43746" s="112" t="s">
        <v>89942</v>
      </c>
    </row>
    <row r="43747" spans="1:2" x14ac:dyDescent="0.2">
      <c r="A43747" s="112" t="s">
        <v>89943</v>
      </c>
      <c r="B43747" s="112" t="s">
        <v>89944</v>
      </c>
    </row>
    <row r="43748" spans="1:2" x14ac:dyDescent="0.2">
      <c r="A43748" s="112" t="s">
        <v>89945</v>
      </c>
      <c r="B43748" s="112" t="s">
        <v>89946</v>
      </c>
    </row>
    <row r="43749" spans="1:2" x14ac:dyDescent="0.2">
      <c r="A43749" s="112" t="s">
        <v>89947</v>
      </c>
      <c r="B43749" s="112" t="s">
        <v>89948</v>
      </c>
    </row>
    <row r="43750" spans="1:2" x14ac:dyDescent="0.2">
      <c r="A43750" s="112" t="s">
        <v>89949</v>
      </c>
      <c r="B43750" s="112" t="s">
        <v>89950</v>
      </c>
    </row>
    <row r="43751" spans="1:2" x14ac:dyDescent="0.2">
      <c r="A43751" s="112" t="s">
        <v>89951</v>
      </c>
      <c r="B43751" s="112" t="s">
        <v>89952</v>
      </c>
    </row>
    <row r="43752" spans="1:2" x14ac:dyDescent="0.2">
      <c r="A43752" s="112" t="s">
        <v>89953</v>
      </c>
      <c r="B43752" s="112" t="s">
        <v>89954</v>
      </c>
    </row>
    <row r="43753" spans="1:2" x14ac:dyDescent="0.2">
      <c r="A43753" s="112" t="s">
        <v>89955</v>
      </c>
      <c r="B43753" s="112" t="s">
        <v>89956</v>
      </c>
    </row>
    <row r="43754" spans="1:2" x14ac:dyDescent="0.2">
      <c r="A43754" s="112" t="s">
        <v>89957</v>
      </c>
      <c r="B43754" s="112" t="s">
        <v>89958</v>
      </c>
    </row>
    <row r="43755" spans="1:2" x14ac:dyDescent="0.2">
      <c r="A43755" s="112" t="s">
        <v>89959</v>
      </c>
      <c r="B43755" s="112" t="s">
        <v>89960</v>
      </c>
    </row>
    <row r="43756" spans="1:2" x14ac:dyDescent="0.2">
      <c r="A43756" s="112" t="s">
        <v>89961</v>
      </c>
      <c r="B43756" s="112" t="s">
        <v>89962</v>
      </c>
    </row>
    <row r="43757" spans="1:2" x14ac:dyDescent="0.2">
      <c r="A43757" s="112" t="s">
        <v>89963</v>
      </c>
      <c r="B43757" s="112" t="s">
        <v>89964</v>
      </c>
    </row>
    <row r="43758" spans="1:2" x14ac:dyDescent="0.2">
      <c r="A43758" s="112" t="s">
        <v>89965</v>
      </c>
      <c r="B43758" s="112" t="s">
        <v>89966</v>
      </c>
    </row>
    <row r="43759" spans="1:2" x14ac:dyDescent="0.2">
      <c r="A43759" s="112" t="s">
        <v>89967</v>
      </c>
      <c r="B43759" s="112" t="s">
        <v>89968</v>
      </c>
    </row>
    <row r="43760" spans="1:2" x14ac:dyDescent="0.2">
      <c r="A43760" s="112" t="s">
        <v>89969</v>
      </c>
      <c r="B43760" s="112" t="s">
        <v>89970</v>
      </c>
    </row>
    <row r="43761" spans="1:2" x14ac:dyDescent="0.2">
      <c r="A43761" s="112" t="s">
        <v>89971</v>
      </c>
      <c r="B43761" s="112" t="s">
        <v>89972</v>
      </c>
    </row>
    <row r="43762" spans="1:2" x14ac:dyDescent="0.2">
      <c r="A43762" s="112" t="s">
        <v>89973</v>
      </c>
      <c r="B43762" s="112" t="s">
        <v>89974</v>
      </c>
    </row>
    <row r="43763" spans="1:2" x14ac:dyDescent="0.2">
      <c r="A43763" s="112" t="s">
        <v>89975</v>
      </c>
      <c r="B43763" s="112" t="s">
        <v>89976</v>
      </c>
    </row>
    <row r="43764" spans="1:2" x14ac:dyDescent="0.2">
      <c r="A43764" s="112" t="s">
        <v>89977</v>
      </c>
      <c r="B43764" s="112" t="s">
        <v>89978</v>
      </c>
    </row>
    <row r="43765" spans="1:2" x14ac:dyDescent="0.2">
      <c r="A43765" s="112" t="s">
        <v>89979</v>
      </c>
      <c r="B43765" s="112" t="s">
        <v>89980</v>
      </c>
    </row>
    <row r="43766" spans="1:2" x14ac:dyDescent="0.2">
      <c r="A43766" s="112" t="s">
        <v>89981</v>
      </c>
      <c r="B43766" s="112" t="s">
        <v>89982</v>
      </c>
    </row>
    <row r="43767" spans="1:2" x14ac:dyDescent="0.2">
      <c r="A43767" s="112" t="s">
        <v>89983</v>
      </c>
      <c r="B43767" s="112" t="s">
        <v>89984</v>
      </c>
    </row>
    <row r="43768" spans="1:2" x14ac:dyDescent="0.2">
      <c r="A43768" s="112" t="s">
        <v>89985</v>
      </c>
      <c r="B43768" s="112" t="s">
        <v>89986</v>
      </c>
    </row>
    <row r="43769" spans="1:2" x14ac:dyDescent="0.2">
      <c r="A43769" s="112" t="s">
        <v>89987</v>
      </c>
      <c r="B43769" s="112" t="s">
        <v>89988</v>
      </c>
    </row>
    <row r="43770" spans="1:2" x14ac:dyDescent="0.2">
      <c r="A43770" s="112" t="s">
        <v>89989</v>
      </c>
      <c r="B43770" s="112" t="s">
        <v>89990</v>
      </c>
    </row>
    <row r="43771" spans="1:2" x14ac:dyDescent="0.2">
      <c r="A43771" s="112" t="s">
        <v>89991</v>
      </c>
      <c r="B43771" s="112" t="s">
        <v>89992</v>
      </c>
    </row>
    <row r="43772" spans="1:2" x14ac:dyDescent="0.2">
      <c r="A43772" s="112" t="s">
        <v>89993</v>
      </c>
      <c r="B43772" s="112" t="s">
        <v>89994</v>
      </c>
    </row>
    <row r="43773" spans="1:2" x14ac:dyDescent="0.2">
      <c r="A43773" s="112" t="s">
        <v>89995</v>
      </c>
      <c r="B43773" s="112" t="s">
        <v>89996</v>
      </c>
    </row>
    <row r="43774" spans="1:2" x14ac:dyDescent="0.2">
      <c r="A43774" s="112" t="s">
        <v>89997</v>
      </c>
      <c r="B43774" s="112" t="s">
        <v>89998</v>
      </c>
    </row>
    <row r="43775" spans="1:2" x14ac:dyDescent="0.2">
      <c r="A43775" s="112" t="s">
        <v>89999</v>
      </c>
      <c r="B43775" s="112" t="s">
        <v>90000</v>
      </c>
    </row>
    <row r="43776" spans="1:2" x14ac:dyDescent="0.2">
      <c r="A43776" s="112" t="s">
        <v>90001</v>
      </c>
      <c r="B43776" s="112" t="s">
        <v>90002</v>
      </c>
    </row>
    <row r="43777" spans="1:2" x14ac:dyDescent="0.2">
      <c r="A43777" s="112" t="s">
        <v>90003</v>
      </c>
      <c r="B43777" s="112" t="s">
        <v>90004</v>
      </c>
    </row>
    <row r="43778" spans="1:2" x14ac:dyDescent="0.2">
      <c r="A43778" s="112" t="s">
        <v>90005</v>
      </c>
      <c r="B43778" s="112" t="s">
        <v>90006</v>
      </c>
    </row>
    <row r="43779" spans="1:2" x14ac:dyDescent="0.2">
      <c r="A43779" s="112" t="s">
        <v>90007</v>
      </c>
      <c r="B43779" s="112" t="s">
        <v>90008</v>
      </c>
    </row>
    <row r="43780" spans="1:2" x14ac:dyDescent="0.2">
      <c r="A43780" s="112" t="s">
        <v>90009</v>
      </c>
      <c r="B43780" s="112" t="s">
        <v>90010</v>
      </c>
    </row>
    <row r="43781" spans="1:2" x14ac:dyDescent="0.2">
      <c r="A43781" s="112" t="s">
        <v>90011</v>
      </c>
      <c r="B43781" s="112" t="s">
        <v>90012</v>
      </c>
    </row>
    <row r="43782" spans="1:2" x14ac:dyDescent="0.2">
      <c r="A43782" s="112" t="s">
        <v>90013</v>
      </c>
      <c r="B43782" s="112" t="s">
        <v>90014</v>
      </c>
    </row>
    <row r="43783" spans="1:2" x14ac:dyDescent="0.2">
      <c r="A43783" s="112" t="s">
        <v>90015</v>
      </c>
      <c r="B43783" s="112" t="s">
        <v>90016</v>
      </c>
    </row>
    <row r="43784" spans="1:2" x14ac:dyDescent="0.2">
      <c r="A43784" s="112" t="s">
        <v>90017</v>
      </c>
      <c r="B43784" s="112" t="s">
        <v>90018</v>
      </c>
    </row>
    <row r="43785" spans="1:2" x14ac:dyDescent="0.2">
      <c r="A43785" s="112" t="s">
        <v>90019</v>
      </c>
      <c r="B43785" s="112" t="s">
        <v>90020</v>
      </c>
    </row>
    <row r="43786" spans="1:2" x14ac:dyDescent="0.2">
      <c r="A43786" s="112" t="s">
        <v>90021</v>
      </c>
      <c r="B43786" s="112" t="s">
        <v>90022</v>
      </c>
    </row>
    <row r="43787" spans="1:2" x14ac:dyDescent="0.2">
      <c r="A43787" s="112" t="s">
        <v>90023</v>
      </c>
      <c r="B43787" s="112" t="s">
        <v>90024</v>
      </c>
    </row>
    <row r="43788" spans="1:2" x14ac:dyDescent="0.2">
      <c r="A43788" s="112" t="s">
        <v>90025</v>
      </c>
      <c r="B43788" s="112" t="s">
        <v>90026</v>
      </c>
    </row>
    <row r="43789" spans="1:2" x14ac:dyDescent="0.2">
      <c r="A43789" s="112" t="s">
        <v>90027</v>
      </c>
      <c r="B43789" s="112" t="s">
        <v>90028</v>
      </c>
    </row>
    <row r="43790" spans="1:2" x14ac:dyDescent="0.2">
      <c r="A43790" s="112" t="s">
        <v>90029</v>
      </c>
      <c r="B43790" s="112" t="s">
        <v>90030</v>
      </c>
    </row>
    <row r="43791" spans="1:2" x14ac:dyDescent="0.2">
      <c r="A43791" s="112" t="s">
        <v>90031</v>
      </c>
      <c r="B43791" s="112" t="s">
        <v>90032</v>
      </c>
    </row>
    <row r="43792" spans="1:2" x14ac:dyDescent="0.2">
      <c r="A43792" s="112" t="s">
        <v>90033</v>
      </c>
      <c r="B43792" s="112" t="s">
        <v>90034</v>
      </c>
    </row>
    <row r="43793" spans="1:2" x14ac:dyDescent="0.2">
      <c r="A43793" s="112" t="s">
        <v>90035</v>
      </c>
      <c r="B43793" s="112" t="s">
        <v>90036</v>
      </c>
    </row>
    <row r="43794" spans="1:2" x14ac:dyDescent="0.2">
      <c r="A43794" s="112" t="s">
        <v>90037</v>
      </c>
      <c r="B43794" s="112" t="s">
        <v>90038</v>
      </c>
    </row>
    <row r="43795" spans="1:2" x14ac:dyDescent="0.2">
      <c r="A43795" s="112" t="s">
        <v>90039</v>
      </c>
      <c r="B43795" s="112" t="s">
        <v>90040</v>
      </c>
    </row>
    <row r="43796" spans="1:2" x14ac:dyDescent="0.2">
      <c r="A43796" s="112" t="s">
        <v>90041</v>
      </c>
      <c r="B43796" s="112" t="s">
        <v>90042</v>
      </c>
    </row>
    <row r="43797" spans="1:2" x14ac:dyDescent="0.2">
      <c r="A43797" s="112" t="s">
        <v>90043</v>
      </c>
      <c r="B43797" s="112" t="s">
        <v>90044</v>
      </c>
    </row>
    <row r="43798" spans="1:2" x14ac:dyDescent="0.2">
      <c r="A43798" s="112" t="s">
        <v>90045</v>
      </c>
      <c r="B43798" s="112" t="s">
        <v>90046</v>
      </c>
    </row>
    <row r="43799" spans="1:2" x14ac:dyDescent="0.2">
      <c r="A43799" s="112" t="s">
        <v>90047</v>
      </c>
      <c r="B43799" s="112" t="s">
        <v>90048</v>
      </c>
    </row>
    <row r="43800" spans="1:2" x14ac:dyDescent="0.2">
      <c r="A43800" s="112" t="s">
        <v>90049</v>
      </c>
      <c r="B43800" s="112" t="s">
        <v>90050</v>
      </c>
    </row>
    <row r="43801" spans="1:2" x14ac:dyDescent="0.2">
      <c r="A43801" s="112" t="s">
        <v>90051</v>
      </c>
      <c r="B43801" s="112" t="s">
        <v>90052</v>
      </c>
    </row>
    <row r="43802" spans="1:2" x14ac:dyDescent="0.2">
      <c r="A43802" s="112" t="s">
        <v>90053</v>
      </c>
      <c r="B43802" s="112" t="s">
        <v>90054</v>
      </c>
    </row>
    <row r="43803" spans="1:2" x14ac:dyDescent="0.2">
      <c r="A43803" s="112" t="s">
        <v>90055</v>
      </c>
      <c r="B43803" s="112" t="s">
        <v>90056</v>
      </c>
    </row>
    <row r="43804" spans="1:2" x14ac:dyDescent="0.2">
      <c r="A43804" s="112" t="s">
        <v>90057</v>
      </c>
      <c r="B43804" s="112" t="s">
        <v>90058</v>
      </c>
    </row>
    <row r="43805" spans="1:2" x14ac:dyDescent="0.2">
      <c r="A43805" s="112" t="s">
        <v>90059</v>
      </c>
      <c r="B43805" s="112" t="s">
        <v>90060</v>
      </c>
    </row>
    <row r="43806" spans="1:2" x14ac:dyDescent="0.2">
      <c r="A43806" s="112" t="s">
        <v>90061</v>
      </c>
      <c r="B43806" s="112" t="s">
        <v>90062</v>
      </c>
    </row>
    <row r="43807" spans="1:2" x14ac:dyDescent="0.2">
      <c r="A43807" s="112" t="s">
        <v>90063</v>
      </c>
      <c r="B43807" s="112" t="s">
        <v>90064</v>
      </c>
    </row>
    <row r="43808" spans="1:2" x14ac:dyDescent="0.2">
      <c r="A43808" s="112" t="s">
        <v>90065</v>
      </c>
      <c r="B43808" s="112" t="s">
        <v>90066</v>
      </c>
    </row>
    <row r="43809" spans="1:2" x14ac:dyDescent="0.2">
      <c r="A43809" s="112" t="s">
        <v>90067</v>
      </c>
      <c r="B43809" s="112" t="s">
        <v>90068</v>
      </c>
    </row>
    <row r="43810" spans="1:2" x14ac:dyDescent="0.2">
      <c r="A43810" s="112" t="s">
        <v>90069</v>
      </c>
      <c r="B43810" s="112" t="s">
        <v>90070</v>
      </c>
    </row>
    <row r="43811" spans="1:2" x14ac:dyDescent="0.2">
      <c r="A43811" s="112" t="s">
        <v>90071</v>
      </c>
      <c r="B43811" s="112" t="s">
        <v>90072</v>
      </c>
    </row>
    <row r="43812" spans="1:2" x14ac:dyDescent="0.2">
      <c r="A43812" s="112" t="s">
        <v>90073</v>
      </c>
      <c r="B43812" s="112" t="s">
        <v>90074</v>
      </c>
    </row>
    <row r="43813" spans="1:2" x14ac:dyDescent="0.2">
      <c r="A43813" s="112" t="s">
        <v>90075</v>
      </c>
      <c r="B43813" s="112" t="s">
        <v>90076</v>
      </c>
    </row>
    <row r="43814" spans="1:2" x14ac:dyDescent="0.2">
      <c r="A43814" s="112" t="s">
        <v>90077</v>
      </c>
      <c r="B43814" s="112" t="s">
        <v>90078</v>
      </c>
    </row>
    <row r="43815" spans="1:2" x14ac:dyDescent="0.2">
      <c r="A43815" s="112" t="s">
        <v>90079</v>
      </c>
      <c r="B43815" s="112" t="s">
        <v>90080</v>
      </c>
    </row>
    <row r="43816" spans="1:2" x14ac:dyDescent="0.2">
      <c r="A43816" s="112" t="s">
        <v>90081</v>
      </c>
      <c r="B43816" s="112" t="s">
        <v>90082</v>
      </c>
    </row>
    <row r="43817" spans="1:2" x14ac:dyDescent="0.2">
      <c r="A43817" s="112" t="s">
        <v>90083</v>
      </c>
      <c r="B43817" s="112" t="s">
        <v>90084</v>
      </c>
    </row>
    <row r="43818" spans="1:2" x14ac:dyDescent="0.2">
      <c r="A43818" s="112" t="s">
        <v>90085</v>
      </c>
      <c r="B43818" s="112" t="s">
        <v>90086</v>
      </c>
    </row>
    <row r="43819" spans="1:2" x14ac:dyDescent="0.2">
      <c r="A43819" s="112" t="s">
        <v>90087</v>
      </c>
      <c r="B43819" s="112" t="s">
        <v>90088</v>
      </c>
    </row>
    <row r="43820" spans="1:2" x14ac:dyDescent="0.2">
      <c r="A43820" s="112" t="s">
        <v>90089</v>
      </c>
      <c r="B43820" s="112" t="s">
        <v>90090</v>
      </c>
    </row>
    <row r="43821" spans="1:2" x14ac:dyDescent="0.2">
      <c r="A43821" s="112" t="s">
        <v>90091</v>
      </c>
      <c r="B43821" s="112" t="s">
        <v>90092</v>
      </c>
    </row>
    <row r="43822" spans="1:2" x14ac:dyDescent="0.2">
      <c r="A43822" s="112" t="s">
        <v>90093</v>
      </c>
      <c r="B43822" s="112" t="s">
        <v>90094</v>
      </c>
    </row>
    <row r="43823" spans="1:2" x14ac:dyDescent="0.2">
      <c r="A43823" s="112" t="s">
        <v>90095</v>
      </c>
      <c r="B43823" s="112" t="s">
        <v>90096</v>
      </c>
    </row>
    <row r="43824" spans="1:2" x14ac:dyDescent="0.2">
      <c r="A43824" s="112" t="s">
        <v>90097</v>
      </c>
      <c r="B43824" s="112" t="s">
        <v>90098</v>
      </c>
    </row>
    <row r="43825" spans="1:2" x14ac:dyDescent="0.2">
      <c r="A43825" s="112" t="s">
        <v>90099</v>
      </c>
      <c r="B43825" s="112" t="s">
        <v>90100</v>
      </c>
    </row>
    <row r="43826" spans="1:2" x14ac:dyDescent="0.2">
      <c r="A43826" s="112" t="s">
        <v>90101</v>
      </c>
      <c r="B43826" s="112" t="s">
        <v>90102</v>
      </c>
    </row>
    <row r="43827" spans="1:2" x14ac:dyDescent="0.2">
      <c r="A43827" s="112" t="s">
        <v>90103</v>
      </c>
      <c r="B43827" s="112" t="s">
        <v>90104</v>
      </c>
    </row>
    <row r="43828" spans="1:2" x14ac:dyDescent="0.2">
      <c r="A43828" s="112" t="s">
        <v>90105</v>
      </c>
      <c r="B43828" s="112" t="s">
        <v>90106</v>
      </c>
    </row>
    <row r="43829" spans="1:2" x14ac:dyDescent="0.2">
      <c r="A43829" s="112" t="s">
        <v>90107</v>
      </c>
      <c r="B43829" s="112" t="s">
        <v>90108</v>
      </c>
    </row>
    <row r="43830" spans="1:2" x14ac:dyDescent="0.2">
      <c r="A43830" s="112" t="s">
        <v>90109</v>
      </c>
      <c r="B43830" s="112" t="s">
        <v>90110</v>
      </c>
    </row>
    <row r="43831" spans="1:2" x14ac:dyDescent="0.2">
      <c r="A43831" s="112" t="s">
        <v>90111</v>
      </c>
      <c r="B43831" s="112" t="s">
        <v>90112</v>
      </c>
    </row>
    <row r="43832" spans="1:2" x14ac:dyDescent="0.2">
      <c r="A43832" s="112" t="s">
        <v>90113</v>
      </c>
      <c r="B43832" s="112" t="s">
        <v>90114</v>
      </c>
    </row>
    <row r="43833" spans="1:2" x14ac:dyDescent="0.2">
      <c r="A43833" s="112" t="s">
        <v>90115</v>
      </c>
      <c r="B43833" s="112" t="s">
        <v>90116</v>
      </c>
    </row>
    <row r="43834" spans="1:2" x14ac:dyDescent="0.2">
      <c r="A43834" s="112" t="s">
        <v>90117</v>
      </c>
      <c r="B43834" s="112" t="s">
        <v>90118</v>
      </c>
    </row>
    <row r="43835" spans="1:2" x14ac:dyDescent="0.2">
      <c r="A43835" s="112" t="s">
        <v>90119</v>
      </c>
      <c r="B43835" s="112" t="s">
        <v>90120</v>
      </c>
    </row>
    <row r="43836" spans="1:2" x14ac:dyDescent="0.2">
      <c r="A43836" s="112" t="s">
        <v>90121</v>
      </c>
      <c r="B43836" s="112" t="s">
        <v>90122</v>
      </c>
    </row>
    <row r="43837" spans="1:2" x14ac:dyDescent="0.2">
      <c r="A43837" s="112" t="s">
        <v>90123</v>
      </c>
      <c r="B43837" s="112" t="s">
        <v>90124</v>
      </c>
    </row>
    <row r="43838" spans="1:2" x14ac:dyDescent="0.2">
      <c r="A43838" s="112" t="s">
        <v>90125</v>
      </c>
      <c r="B43838" s="112" t="s">
        <v>90126</v>
      </c>
    </row>
    <row r="43839" spans="1:2" x14ac:dyDescent="0.2">
      <c r="A43839" s="112" t="s">
        <v>90127</v>
      </c>
      <c r="B43839" s="112" t="s">
        <v>90128</v>
      </c>
    </row>
    <row r="43840" spans="1:2" x14ac:dyDescent="0.2">
      <c r="A43840" s="112" t="s">
        <v>90129</v>
      </c>
      <c r="B43840" s="112" t="s">
        <v>90130</v>
      </c>
    </row>
    <row r="43841" spans="1:2" x14ac:dyDescent="0.2">
      <c r="A43841" s="112" t="s">
        <v>90131</v>
      </c>
      <c r="B43841" s="112" t="s">
        <v>90132</v>
      </c>
    </row>
    <row r="43842" spans="1:2" x14ac:dyDescent="0.2">
      <c r="A43842" s="112" t="s">
        <v>90133</v>
      </c>
      <c r="B43842" s="112" t="s">
        <v>90134</v>
      </c>
    </row>
    <row r="43843" spans="1:2" x14ac:dyDescent="0.2">
      <c r="A43843" s="112" t="s">
        <v>90135</v>
      </c>
      <c r="B43843" s="112" t="s">
        <v>90136</v>
      </c>
    </row>
    <row r="43844" spans="1:2" x14ac:dyDescent="0.2">
      <c r="A43844" s="112" t="s">
        <v>90137</v>
      </c>
      <c r="B43844" s="112" t="s">
        <v>90138</v>
      </c>
    </row>
    <row r="43845" spans="1:2" x14ac:dyDescent="0.2">
      <c r="A43845" s="112" t="s">
        <v>90139</v>
      </c>
      <c r="B43845" s="112" t="s">
        <v>90140</v>
      </c>
    </row>
    <row r="43846" spans="1:2" x14ac:dyDescent="0.2">
      <c r="A43846" s="112" t="s">
        <v>90141</v>
      </c>
      <c r="B43846" s="112" t="s">
        <v>90142</v>
      </c>
    </row>
    <row r="43847" spans="1:2" x14ac:dyDescent="0.2">
      <c r="A43847" s="112" t="s">
        <v>90143</v>
      </c>
      <c r="B43847" s="112" t="s">
        <v>90144</v>
      </c>
    </row>
    <row r="43848" spans="1:2" x14ac:dyDescent="0.2">
      <c r="A43848" s="112" t="s">
        <v>90145</v>
      </c>
      <c r="B43848" s="112" t="s">
        <v>90146</v>
      </c>
    </row>
    <row r="43849" spans="1:2" x14ac:dyDescent="0.2">
      <c r="A43849" s="112" t="s">
        <v>90147</v>
      </c>
      <c r="B43849" s="112" t="s">
        <v>90148</v>
      </c>
    </row>
    <row r="43850" spans="1:2" x14ac:dyDescent="0.2">
      <c r="A43850" s="112" t="s">
        <v>90149</v>
      </c>
      <c r="B43850" s="112" t="s">
        <v>90150</v>
      </c>
    </row>
    <row r="43851" spans="1:2" x14ac:dyDescent="0.2">
      <c r="A43851" s="112" t="s">
        <v>90151</v>
      </c>
      <c r="B43851" s="112" t="s">
        <v>90152</v>
      </c>
    </row>
    <row r="43852" spans="1:2" x14ac:dyDescent="0.2">
      <c r="A43852" s="112" t="s">
        <v>90153</v>
      </c>
      <c r="B43852" s="112" t="s">
        <v>90154</v>
      </c>
    </row>
    <row r="43853" spans="1:2" x14ac:dyDescent="0.2">
      <c r="A43853" s="112" t="s">
        <v>90155</v>
      </c>
      <c r="B43853" s="112" t="s">
        <v>90156</v>
      </c>
    </row>
    <row r="43854" spans="1:2" x14ac:dyDescent="0.2">
      <c r="A43854" s="112" t="s">
        <v>90157</v>
      </c>
      <c r="B43854" s="112" t="s">
        <v>90158</v>
      </c>
    </row>
    <row r="43855" spans="1:2" x14ac:dyDescent="0.2">
      <c r="A43855" s="112" t="s">
        <v>90159</v>
      </c>
      <c r="B43855" s="112" t="s">
        <v>90160</v>
      </c>
    </row>
    <row r="43856" spans="1:2" x14ac:dyDescent="0.2">
      <c r="A43856" s="112" t="s">
        <v>90161</v>
      </c>
      <c r="B43856" s="112" t="s">
        <v>90162</v>
      </c>
    </row>
    <row r="43857" spans="1:2" x14ac:dyDescent="0.2">
      <c r="A43857" s="112" t="s">
        <v>90163</v>
      </c>
      <c r="B43857" s="112" t="s">
        <v>90164</v>
      </c>
    </row>
    <row r="43858" spans="1:2" x14ac:dyDescent="0.2">
      <c r="A43858" s="112" t="s">
        <v>90165</v>
      </c>
      <c r="B43858" s="112" t="s">
        <v>90166</v>
      </c>
    </row>
    <row r="43859" spans="1:2" x14ac:dyDescent="0.2">
      <c r="A43859" s="112" t="s">
        <v>90167</v>
      </c>
      <c r="B43859" s="112" t="s">
        <v>90168</v>
      </c>
    </row>
    <row r="43860" spans="1:2" x14ac:dyDescent="0.2">
      <c r="A43860" s="112" t="s">
        <v>90169</v>
      </c>
      <c r="B43860" s="112" t="s">
        <v>90170</v>
      </c>
    </row>
    <row r="43861" spans="1:2" x14ac:dyDescent="0.2">
      <c r="A43861" s="112" t="s">
        <v>90171</v>
      </c>
      <c r="B43861" s="112" t="s">
        <v>90172</v>
      </c>
    </row>
    <row r="43862" spans="1:2" x14ac:dyDescent="0.2">
      <c r="A43862" s="112" t="s">
        <v>90173</v>
      </c>
      <c r="B43862" s="112" t="s">
        <v>90174</v>
      </c>
    </row>
    <row r="43863" spans="1:2" x14ac:dyDescent="0.2">
      <c r="A43863" s="112" t="s">
        <v>90175</v>
      </c>
      <c r="B43863" s="112" t="s">
        <v>90176</v>
      </c>
    </row>
    <row r="43864" spans="1:2" x14ac:dyDescent="0.2">
      <c r="A43864" s="112" t="s">
        <v>90177</v>
      </c>
      <c r="B43864" s="112" t="s">
        <v>90178</v>
      </c>
    </row>
    <row r="43865" spans="1:2" x14ac:dyDescent="0.2">
      <c r="A43865" s="112" t="s">
        <v>90179</v>
      </c>
      <c r="B43865" s="112" t="s">
        <v>90180</v>
      </c>
    </row>
    <row r="43866" spans="1:2" x14ac:dyDescent="0.2">
      <c r="A43866" s="112" t="s">
        <v>90181</v>
      </c>
      <c r="B43866" s="112" t="s">
        <v>90182</v>
      </c>
    </row>
    <row r="43867" spans="1:2" x14ac:dyDescent="0.2">
      <c r="A43867" s="112" t="s">
        <v>90183</v>
      </c>
      <c r="B43867" s="112" t="s">
        <v>90184</v>
      </c>
    </row>
    <row r="43868" spans="1:2" x14ac:dyDescent="0.2">
      <c r="A43868" s="112" t="s">
        <v>90185</v>
      </c>
      <c r="B43868" s="112" t="s">
        <v>90186</v>
      </c>
    </row>
    <row r="43869" spans="1:2" x14ac:dyDescent="0.2">
      <c r="A43869" s="112" t="s">
        <v>90187</v>
      </c>
      <c r="B43869" s="112" t="s">
        <v>90188</v>
      </c>
    </row>
    <row r="43870" spans="1:2" x14ac:dyDescent="0.2">
      <c r="A43870" s="112" t="s">
        <v>90189</v>
      </c>
      <c r="B43870" s="112" t="s">
        <v>90190</v>
      </c>
    </row>
    <row r="43871" spans="1:2" x14ac:dyDescent="0.2">
      <c r="A43871" s="112" t="s">
        <v>90191</v>
      </c>
      <c r="B43871" s="112" t="s">
        <v>90192</v>
      </c>
    </row>
    <row r="43872" spans="1:2" x14ac:dyDescent="0.2">
      <c r="A43872" s="112" t="s">
        <v>90193</v>
      </c>
      <c r="B43872" s="112" t="s">
        <v>90194</v>
      </c>
    </row>
    <row r="43873" spans="1:2" x14ac:dyDescent="0.2">
      <c r="A43873" s="112" t="s">
        <v>90195</v>
      </c>
      <c r="B43873" s="112" t="s">
        <v>90196</v>
      </c>
    </row>
    <row r="43874" spans="1:2" x14ac:dyDescent="0.2">
      <c r="A43874" s="112" t="s">
        <v>90197</v>
      </c>
      <c r="B43874" s="112" t="s">
        <v>90198</v>
      </c>
    </row>
    <row r="43875" spans="1:2" x14ac:dyDescent="0.2">
      <c r="A43875" s="112" t="s">
        <v>90199</v>
      </c>
      <c r="B43875" s="112" t="s">
        <v>90200</v>
      </c>
    </row>
    <row r="43876" spans="1:2" x14ac:dyDescent="0.2">
      <c r="A43876" s="112" t="s">
        <v>90201</v>
      </c>
      <c r="B43876" s="112" t="s">
        <v>90202</v>
      </c>
    </row>
    <row r="43877" spans="1:2" x14ac:dyDescent="0.2">
      <c r="A43877" s="112" t="s">
        <v>90203</v>
      </c>
      <c r="B43877" s="112" t="s">
        <v>90204</v>
      </c>
    </row>
    <row r="43878" spans="1:2" x14ac:dyDescent="0.2">
      <c r="A43878" s="112" t="s">
        <v>90205</v>
      </c>
      <c r="B43878" s="112" t="s">
        <v>90206</v>
      </c>
    </row>
    <row r="43879" spans="1:2" x14ac:dyDescent="0.2">
      <c r="A43879" s="112" t="s">
        <v>90207</v>
      </c>
      <c r="B43879" s="112" t="s">
        <v>90208</v>
      </c>
    </row>
    <row r="43880" spans="1:2" x14ac:dyDescent="0.2">
      <c r="A43880" s="112" t="s">
        <v>90209</v>
      </c>
      <c r="B43880" s="112" t="s">
        <v>90210</v>
      </c>
    </row>
    <row r="43881" spans="1:2" x14ac:dyDescent="0.2">
      <c r="A43881" s="112" t="s">
        <v>90211</v>
      </c>
      <c r="B43881" s="112" t="s">
        <v>90212</v>
      </c>
    </row>
    <row r="43882" spans="1:2" x14ac:dyDescent="0.2">
      <c r="A43882" s="112" t="s">
        <v>90213</v>
      </c>
      <c r="B43882" s="112" t="s">
        <v>90214</v>
      </c>
    </row>
    <row r="43883" spans="1:2" x14ac:dyDescent="0.2">
      <c r="A43883" s="112" t="s">
        <v>90215</v>
      </c>
      <c r="B43883" s="112" t="s">
        <v>90216</v>
      </c>
    </row>
    <row r="43884" spans="1:2" x14ac:dyDescent="0.2">
      <c r="A43884" s="112" t="s">
        <v>90217</v>
      </c>
      <c r="B43884" s="112" t="s">
        <v>90218</v>
      </c>
    </row>
    <row r="43885" spans="1:2" x14ac:dyDescent="0.2">
      <c r="A43885" s="112" t="s">
        <v>90219</v>
      </c>
      <c r="B43885" s="112" t="s">
        <v>90220</v>
      </c>
    </row>
    <row r="43886" spans="1:2" x14ac:dyDescent="0.2">
      <c r="A43886" s="112" t="s">
        <v>90221</v>
      </c>
      <c r="B43886" s="112" t="s">
        <v>90222</v>
      </c>
    </row>
    <row r="43887" spans="1:2" x14ac:dyDescent="0.2">
      <c r="A43887" s="112" t="s">
        <v>90223</v>
      </c>
      <c r="B43887" s="112" t="s">
        <v>90224</v>
      </c>
    </row>
    <row r="43888" spans="1:2" x14ac:dyDescent="0.2">
      <c r="A43888" s="112" t="s">
        <v>90225</v>
      </c>
      <c r="B43888" s="112" t="s">
        <v>90226</v>
      </c>
    </row>
    <row r="43889" spans="1:2" x14ac:dyDescent="0.2">
      <c r="A43889" s="112" t="s">
        <v>90227</v>
      </c>
      <c r="B43889" s="112" t="s">
        <v>90228</v>
      </c>
    </row>
    <row r="43890" spans="1:2" x14ac:dyDescent="0.2">
      <c r="A43890" s="112" t="s">
        <v>90229</v>
      </c>
      <c r="B43890" s="112" t="s">
        <v>90230</v>
      </c>
    </row>
    <row r="43891" spans="1:2" x14ac:dyDescent="0.2">
      <c r="A43891" s="112" t="s">
        <v>90231</v>
      </c>
      <c r="B43891" s="112" t="s">
        <v>90232</v>
      </c>
    </row>
    <row r="43892" spans="1:2" x14ac:dyDescent="0.2">
      <c r="A43892" s="112" t="s">
        <v>90233</v>
      </c>
      <c r="B43892" s="112" t="s">
        <v>90234</v>
      </c>
    </row>
    <row r="43893" spans="1:2" x14ac:dyDescent="0.2">
      <c r="A43893" s="112" t="s">
        <v>90235</v>
      </c>
      <c r="B43893" s="112" t="s">
        <v>90236</v>
      </c>
    </row>
    <row r="43894" spans="1:2" x14ac:dyDescent="0.2">
      <c r="A43894" s="112" t="s">
        <v>90237</v>
      </c>
      <c r="B43894" s="112" t="s">
        <v>90238</v>
      </c>
    </row>
    <row r="43895" spans="1:2" x14ac:dyDescent="0.2">
      <c r="A43895" s="112" t="s">
        <v>90239</v>
      </c>
      <c r="B43895" s="112" t="s">
        <v>90240</v>
      </c>
    </row>
    <row r="43896" spans="1:2" x14ac:dyDescent="0.2">
      <c r="A43896" s="112" t="s">
        <v>90241</v>
      </c>
      <c r="B43896" s="112" t="s">
        <v>90242</v>
      </c>
    </row>
    <row r="43897" spans="1:2" x14ac:dyDescent="0.2">
      <c r="A43897" s="112" t="s">
        <v>90243</v>
      </c>
      <c r="B43897" s="112" t="s">
        <v>90244</v>
      </c>
    </row>
    <row r="43898" spans="1:2" x14ac:dyDescent="0.2">
      <c r="A43898" s="112" t="s">
        <v>90245</v>
      </c>
      <c r="B43898" s="112" t="s">
        <v>90246</v>
      </c>
    </row>
    <row r="43899" spans="1:2" x14ac:dyDescent="0.2">
      <c r="A43899" s="112" t="s">
        <v>90247</v>
      </c>
      <c r="B43899" s="112" t="s">
        <v>90248</v>
      </c>
    </row>
    <row r="43900" spans="1:2" x14ac:dyDescent="0.2">
      <c r="A43900" s="112" t="s">
        <v>90249</v>
      </c>
      <c r="B43900" s="112" t="s">
        <v>90250</v>
      </c>
    </row>
    <row r="43901" spans="1:2" x14ac:dyDescent="0.2">
      <c r="A43901" s="112" t="s">
        <v>90251</v>
      </c>
      <c r="B43901" s="112" t="s">
        <v>90252</v>
      </c>
    </row>
    <row r="43902" spans="1:2" x14ac:dyDescent="0.2">
      <c r="A43902" s="112" t="s">
        <v>90253</v>
      </c>
      <c r="B43902" s="112" t="s">
        <v>90254</v>
      </c>
    </row>
    <row r="43903" spans="1:2" x14ac:dyDescent="0.2">
      <c r="A43903" s="112" t="s">
        <v>90255</v>
      </c>
      <c r="B43903" s="112" t="s">
        <v>90256</v>
      </c>
    </row>
    <row r="43904" spans="1:2" x14ac:dyDescent="0.2">
      <c r="A43904" s="112" t="s">
        <v>90257</v>
      </c>
      <c r="B43904" s="112" t="s">
        <v>90258</v>
      </c>
    </row>
    <row r="43905" spans="1:2" x14ac:dyDescent="0.2">
      <c r="A43905" s="112" t="s">
        <v>90259</v>
      </c>
      <c r="B43905" s="112" t="s">
        <v>90260</v>
      </c>
    </row>
    <row r="43906" spans="1:2" x14ac:dyDescent="0.2">
      <c r="A43906" s="112" t="s">
        <v>90261</v>
      </c>
      <c r="B43906" s="112" t="s">
        <v>90262</v>
      </c>
    </row>
    <row r="43907" spans="1:2" x14ac:dyDescent="0.2">
      <c r="A43907" s="112" t="s">
        <v>90263</v>
      </c>
      <c r="B43907" s="112" t="s">
        <v>90264</v>
      </c>
    </row>
    <row r="43908" spans="1:2" x14ac:dyDescent="0.2">
      <c r="A43908" s="112" t="s">
        <v>90265</v>
      </c>
      <c r="B43908" s="112" t="s">
        <v>90266</v>
      </c>
    </row>
    <row r="43909" spans="1:2" x14ac:dyDescent="0.2">
      <c r="A43909" s="112" t="s">
        <v>90267</v>
      </c>
      <c r="B43909" s="112" t="s">
        <v>90268</v>
      </c>
    </row>
    <row r="43910" spans="1:2" x14ac:dyDescent="0.2">
      <c r="A43910" s="112" t="s">
        <v>90269</v>
      </c>
      <c r="B43910" s="112" t="s">
        <v>90270</v>
      </c>
    </row>
    <row r="43911" spans="1:2" x14ac:dyDescent="0.2">
      <c r="A43911" s="112" t="s">
        <v>90271</v>
      </c>
      <c r="B43911" s="112" t="s">
        <v>90272</v>
      </c>
    </row>
    <row r="43912" spans="1:2" x14ac:dyDescent="0.2">
      <c r="A43912" s="112" t="s">
        <v>90273</v>
      </c>
      <c r="B43912" s="112" t="s">
        <v>90274</v>
      </c>
    </row>
    <row r="43913" spans="1:2" x14ac:dyDescent="0.2">
      <c r="A43913" s="112" t="s">
        <v>90275</v>
      </c>
      <c r="B43913" s="112" t="s">
        <v>90276</v>
      </c>
    </row>
    <row r="43914" spans="1:2" x14ac:dyDescent="0.2">
      <c r="A43914" s="112" t="s">
        <v>90277</v>
      </c>
      <c r="B43914" s="112" t="s">
        <v>90278</v>
      </c>
    </row>
    <row r="43915" spans="1:2" x14ac:dyDescent="0.2">
      <c r="A43915" s="112" t="s">
        <v>90279</v>
      </c>
      <c r="B43915" s="112" t="s">
        <v>90280</v>
      </c>
    </row>
    <row r="43916" spans="1:2" x14ac:dyDescent="0.2">
      <c r="A43916" s="112" t="s">
        <v>90281</v>
      </c>
      <c r="B43916" s="112" t="s">
        <v>90282</v>
      </c>
    </row>
    <row r="43917" spans="1:2" x14ac:dyDescent="0.2">
      <c r="A43917" s="112" t="s">
        <v>90283</v>
      </c>
      <c r="B43917" s="112" t="s">
        <v>90284</v>
      </c>
    </row>
    <row r="43918" spans="1:2" x14ac:dyDescent="0.2">
      <c r="A43918" s="112" t="s">
        <v>90285</v>
      </c>
      <c r="B43918" s="112" t="s">
        <v>90286</v>
      </c>
    </row>
    <row r="43919" spans="1:2" x14ac:dyDescent="0.2">
      <c r="A43919" s="112" t="s">
        <v>90287</v>
      </c>
      <c r="B43919" s="112" t="s">
        <v>90288</v>
      </c>
    </row>
    <row r="43920" spans="1:2" x14ac:dyDescent="0.2">
      <c r="A43920" s="112" t="s">
        <v>90289</v>
      </c>
      <c r="B43920" s="112" t="s">
        <v>90290</v>
      </c>
    </row>
    <row r="43921" spans="1:2" x14ac:dyDescent="0.2">
      <c r="A43921" s="112" t="s">
        <v>90291</v>
      </c>
      <c r="B43921" s="112" t="s">
        <v>90292</v>
      </c>
    </row>
    <row r="43922" spans="1:2" x14ac:dyDescent="0.2">
      <c r="A43922" s="112" t="s">
        <v>90293</v>
      </c>
      <c r="B43922" s="112" t="s">
        <v>90294</v>
      </c>
    </row>
    <row r="43923" spans="1:2" x14ac:dyDescent="0.2">
      <c r="A43923" s="112" t="s">
        <v>90295</v>
      </c>
      <c r="B43923" s="112" t="s">
        <v>90296</v>
      </c>
    </row>
    <row r="43924" spans="1:2" x14ac:dyDescent="0.2">
      <c r="A43924" s="112" t="s">
        <v>90297</v>
      </c>
      <c r="B43924" s="112" t="s">
        <v>90298</v>
      </c>
    </row>
    <row r="43925" spans="1:2" x14ac:dyDescent="0.2">
      <c r="A43925" s="112" t="s">
        <v>90299</v>
      </c>
      <c r="B43925" s="112" t="s">
        <v>90300</v>
      </c>
    </row>
    <row r="43926" spans="1:2" x14ac:dyDescent="0.2">
      <c r="A43926" s="112" t="s">
        <v>90301</v>
      </c>
      <c r="B43926" s="112" t="s">
        <v>90302</v>
      </c>
    </row>
    <row r="43927" spans="1:2" x14ac:dyDescent="0.2">
      <c r="A43927" s="112" t="s">
        <v>90303</v>
      </c>
      <c r="B43927" s="112" t="s">
        <v>90304</v>
      </c>
    </row>
    <row r="43928" spans="1:2" x14ac:dyDescent="0.2">
      <c r="A43928" s="112" t="s">
        <v>90305</v>
      </c>
      <c r="B43928" s="112" t="s">
        <v>90306</v>
      </c>
    </row>
    <row r="43929" spans="1:2" x14ac:dyDescent="0.2">
      <c r="A43929" s="112" t="s">
        <v>90307</v>
      </c>
      <c r="B43929" s="112" t="s">
        <v>90308</v>
      </c>
    </row>
    <row r="43930" spans="1:2" x14ac:dyDescent="0.2">
      <c r="A43930" s="112" t="s">
        <v>90309</v>
      </c>
      <c r="B43930" s="112" t="s">
        <v>90310</v>
      </c>
    </row>
    <row r="43931" spans="1:2" x14ac:dyDescent="0.2">
      <c r="A43931" s="112" t="s">
        <v>90311</v>
      </c>
      <c r="B43931" s="112" t="s">
        <v>90312</v>
      </c>
    </row>
    <row r="43932" spans="1:2" x14ac:dyDescent="0.2">
      <c r="A43932" s="112" t="s">
        <v>90313</v>
      </c>
      <c r="B43932" s="112" t="s">
        <v>90314</v>
      </c>
    </row>
    <row r="43933" spans="1:2" x14ac:dyDescent="0.2">
      <c r="A43933" s="112" t="s">
        <v>90315</v>
      </c>
      <c r="B43933" s="112" t="s">
        <v>90316</v>
      </c>
    </row>
    <row r="43934" spans="1:2" x14ac:dyDescent="0.2">
      <c r="A43934" s="112" t="s">
        <v>90317</v>
      </c>
      <c r="B43934" s="112" t="s">
        <v>90318</v>
      </c>
    </row>
    <row r="43935" spans="1:2" x14ac:dyDescent="0.2">
      <c r="A43935" s="112" t="s">
        <v>90319</v>
      </c>
      <c r="B43935" s="112" t="s">
        <v>90320</v>
      </c>
    </row>
    <row r="43936" spans="1:2" x14ac:dyDescent="0.2">
      <c r="A43936" s="112" t="s">
        <v>90321</v>
      </c>
      <c r="B43936" s="112" t="s">
        <v>90322</v>
      </c>
    </row>
    <row r="43937" spans="1:2" x14ac:dyDescent="0.2">
      <c r="A43937" s="112" t="s">
        <v>90323</v>
      </c>
      <c r="B43937" s="112" t="s">
        <v>90324</v>
      </c>
    </row>
    <row r="43938" spans="1:2" x14ac:dyDescent="0.2">
      <c r="A43938" s="112" t="s">
        <v>90325</v>
      </c>
      <c r="B43938" s="112" t="s">
        <v>90326</v>
      </c>
    </row>
    <row r="43939" spans="1:2" x14ac:dyDescent="0.2">
      <c r="A43939" s="112" t="s">
        <v>90327</v>
      </c>
      <c r="B43939" s="112" t="s">
        <v>90328</v>
      </c>
    </row>
    <row r="43940" spans="1:2" x14ac:dyDescent="0.2">
      <c r="A43940" s="112" t="s">
        <v>90329</v>
      </c>
      <c r="B43940" s="112" t="s">
        <v>90330</v>
      </c>
    </row>
    <row r="43941" spans="1:2" x14ac:dyDescent="0.2">
      <c r="A43941" s="112" t="s">
        <v>90331</v>
      </c>
      <c r="B43941" s="112" t="s">
        <v>90332</v>
      </c>
    </row>
    <row r="43942" spans="1:2" x14ac:dyDescent="0.2">
      <c r="A43942" s="112" t="s">
        <v>90333</v>
      </c>
      <c r="B43942" s="112" t="s">
        <v>90334</v>
      </c>
    </row>
    <row r="43943" spans="1:2" x14ac:dyDescent="0.2">
      <c r="A43943" s="112" t="s">
        <v>90335</v>
      </c>
      <c r="B43943" s="112" t="s">
        <v>90336</v>
      </c>
    </row>
    <row r="43944" spans="1:2" x14ac:dyDescent="0.2">
      <c r="A43944" s="112" t="s">
        <v>90337</v>
      </c>
      <c r="B43944" s="112" t="s">
        <v>90338</v>
      </c>
    </row>
    <row r="43945" spans="1:2" x14ac:dyDescent="0.2">
      <c r="A43945" s="112" t="s">
        <v>90339</v>
      </c>
      <c r="B43945" s="112" t="s">
        <v>90340</v>
      </c>
    </row>
    <row r="43946" spans="1:2" x14ac:dyDescent="0.2">
      <c r="A43946" s="112" t="s">
        <v>90341</v>
      </c>
      <c r="B43946" s="112" t="s">
        <v>90342</v>
      </c>
    </row>
    <row r="43947" spans="1:2" x14ac:dyDescent="0.2">
      <c r="A43947" s="112" t="s">
        <v>90343</v>
      </c>
      <c r="B43947" s="112" t="s">
        <v>90344</v>
      </c>
    </row>
    <row r="43948" spans="1:2" x14ac:dyDescent="0.2">
      <c r="A43948" s="112" t="s">
        <v>90345</v>
      </c>
      <c r="B43948" s="112" t="s">
        <v>90346</v>
      </c>
    </row>
    <row r="43949" spans="1:2" x14ac:dyDescent="0.2">
      <c r="A43949" s="112" t="s">
        <v>90347</v>
      </c>
      <c r="B43949" s="112" t="s">
        <v>90348</v>
      </c>
    </row>
    <row r="43950" spans="1:2" x14ac:dyDescent="0.2">
      <c r="A43950" s="112" t="s">
        <v>90349</v>
      </c>
      <c r="B43950" s="112" t="s">
        <v>90350</v>
      </c>
    </row>
    <row r="43951" spans="1:2" x14ac:dyDescent="0.2">
      <c r="A43951" s="112" t="s">
        <v>90351</v>
      </c>
      <c r="B43951" s="112" t="s">
        <v>90352</v>
      </c>
    </row>
    <row r="43952" spans="1:2" x14ac:dyDescent="0.2">
      <c r="A43952" s="112" t="s">
        <v>90353</v>
      </c>
      <c r="B43952" s="112" t="s">
        <v>90354</v>
      </c>
    </row>
    <row r="43953" spans="1:2" x14ac:dyDescent="0.2">
      <c r="A43953" s="112" t="s">
        <v>90355</v>
      </c>
      <c r="B43953" s="112" t="s">
        <v>90356</v>
      </c>
    </row>
    <row r="43954" spans="1:2" x14ac:dyDescent="0.2">
      <c r="A43954" s="112" t="s">
        <v>90357</v>
      </c>
      <c r="B43954" s="112" t="s">
        <v>90358</v>
      </c>
    </row>
    <row r="43955" spans="1:2" x14ac:dyDescent="0.2">
      <c r="A43955" s="112" t="s">
        <v>90359</v>
      </c>
      <c r="B43955" s="112" t="s">
        <v>90360</v>
      </c>
    </row>
    <row r="43956" spans="1:2" x14ac:dyDescent="0.2">
      <c r="A43956" s="112" t="s">
        <v>90361</v>
      </c>
      <c r="B43956" s="112" t="s">
        <v>90362</v>
      </c>
    </row>
    <row r="43957" spans="1:2" x14ac:dyDescent="0.2">
      <c r="A43957" s="112" t="s">
        <v>90363</v>
      </c>
      <c r="B43957" s="112" t="s">
        <v>90364</v>
      </c>
    </row>
    <row r="43958" spans="1:2" x14ac:dyDescent="0.2">
      <c r="A43958" s="112" t="s">
        <v>90365</v>
      </c>
      <c r="B43958" s="112" t="s">
        <v>90366</v>
      </c>
    </row>
    <row r="43959" spans="1:2" x14ac:dyDescent="0.2">
      <c r="A43959" s="112" t="s">
        <v>90367</v>
      </c>
      <c r="B43959" s="112" t="s">
        <v>90368</v>
      </c>
    </row>
    <row r="43960" spans="1:2" x14ac:dyDescent="0.2">
      <c r="A43960" s="112" t="s">
        <v>90369</v>
      </c>
      <c r="B43960" s="112" t="s">
        <v>90370</v>
      </c>
    </row>
    <row r="43961" spans="1:2" x14ac:dyDescent="0.2">
      <c r="A43961" s="112" t="s">
        <v>90371</v>
      </c>
      <c r="B43961" s="112" t="s">
        <v>90372</v>
      </c>
    </row>
    <row r="43962" spans="1:2" x14ac:dyDescent="0.2">
      <c r="A43962" s="112" t="s">
        <v>90373</v>
      </c>
      <c r="B43962" s="112" t="s">
        <v>90374</v>
      </c>
    </row>
    <row r="43963" spans="1:2" x14ac:dyDescent="0.2">
      <c r="A43963" s="112" t="s">
        <v>90375</v>
      </c>
      <c r="B43963" s="112" t="s">
        <v>90376</v>
      </c>
    </row>
    <row r="43964" spans="1:2" x14ac:dyDescent="0.2">
      <c r="A43964" s="112" t="s">
        <v>90377</v>
      </c>
      <c r="B43964" s="112" t="s">
        <v>90378</v>
      </c>
    </row>
    <row r="43965" spans="1:2" x14ac:dyDescent="0.2">
      <c r="A43965" s="112" t="s">
        <v>90379</v>
      </c>
      <c r="B43965" s="112" t="s">
        <v>90380</v>
      </c>
    </row>
    <row r="43966" spans="1:2" x14ac:dyDescent="0.2">
      <c r="A43966" s="112" t="s">
        <v>90381</v>
      </c>
      <c r="B43966" s="112" t="s">
        <v>90382</v>
      </c>
    </row>
    <row r="43967" spans="1:2" x14ac:dyDescent="0.2">
      <c r="A43967" s="112" t="s">
        <v>90383</v>
      </c>
      <c r="B43967" s="112" t="s">
        <v>90384</v>
      </c>
    </row>
    <row r="43968" spans="1:2" x14ac:dyDescent="0.2">
      <c r="A43968" s="112" t="s">
        <v>90385</v>
      </c>
      <c r="B43968" s="112" t="s">
        <v>90386</v>
      </c>
    </row>
    <row r="43969" spans="1:2" x14ac:dyDescent="0.2">
      <c r="A43969" s="112" t="s">
        <v>90387</v>
      </c>
      <c r="B43969" s="112" t="s">
        <v>90388</v>
      </c>
    </row>
    <row r="43970" spans="1:2" x14ac:dyDescent="0.2">
      <c r="A43970" s="112" t="s">
        <v>90389</v>
      </c>
      <c r="B43970" s="112" t="s">
        <v>90390</v>
      </c>
    </row>
    <row r="43971" spans="1:2" x14ac:dyDescent="0.2">
      <c r="A43971" s="112" t="s">
        <v>90391</v>
      </c>
      <c r="B43971" s="112" t="s">
        <v>90392</v>
      </c>
    </row>
    <row r="43972" spans="1:2" x14ac:dyDescent="0.2">
      <c r="A43972" s="112" t="s">
        <v>90393</v>
      </c>
      <c r="B43972" s="112" t="s">
        <v>90394</v>
      </c>
    </row>
    <row r="43973" spans="1:2" x14ac:dyDescent="0.2">
      <c r="A43973" s="112" t="s">
        <v>90395</v>
      </c>
      <c r="B43973" s="112" t="s">
        <v>90396</v>
      </c>
    </row>
    <row r="43974" spans="1:2" x14ac:dyDescent="0.2">
      <c r="A43974" s="112" t="s">
        <v>90397</v>
      </c>
      <c r="B43974" s="112" t="s">
        <v>90398</v>
      </c>
    </row>
    <row r="43975" spans="1:2" x14ac:dyDescent="0.2">
      <c r="A43975" s="112" t="s">
        <v>90399</v>
      </c>
      <c r="B43975" s="112" t="s">
        <v>90400</v>
      </c>
    </row>
    <row r="43976" spans="1:2" x14ac:dyDescent="0.2">
      <c r="A43976" s="112" t="s">
        <v>90401</v>
      </c>
      <c r="B43976" s="112" t="s">
        <v>90402</v>
      </c>
    </row>
    <row r="43977" spans="1:2" x14ac:dyDescent="0.2">
      <c r="A43977" s="112" t="s">
        <v>90403</v>
      </c>
      <c r="B43977" s="112" t="s">
        <v>90404</v>
      </c>
    </row>
    <row r="43978" spans="1:2" x14ac:dyDescent="0.2">
      <c r="A43978" s="112" t="s">
        <v>90405</v>
      </c>
      <c r="B43978" s="112" t="s">
        <v>90406</v>
      </c>
    </row>
    <row r="43979" spans="1:2" x14ac:dyDescent="0.2">
      <c r="A43979" s="112" t="s">
        <v>90407</v>
      </c>
      <c r="B43979" s="112" t="s">
        <v>90408</v>
      </c>
    </row>
    <row r="43980" spans="1:2" x14ac:dyDescent="0.2">
      <c r="A43980" s="112" t="s">
        <v>90409</v>
      </c>
      <c r="B43980" s="112" t="s">
        <v>90410</v>
      </c>
    </row>
    <row r="43981" spans="1:2" x14ac:dyDescent="0.2">
      <c r="A43981" s="112" t="s">
        <v>90411</v>
      </c>
      <c r="B43981" s="112" t="s">
        <v>90412</v>
      </c>
    </row>
    <row r="43982" spans="1:2" x14ac:dyDescent="0.2">
      <c r="A43982" s="112" t="s">
        <v>90413</v>
      </c>
      <c r="B43982" s="112" t="s">
        <v>90414</v>
      </c>
    </row>
    <row r="43983" spans="1:2" x14ac:dyDescent="0.2">
      <c r="A43983" s="112" t="s">
        <v>90415</v>
      </c>
      <c r="B43983" s="112" t="s">
        <v>90416</v>
      </c>
    </row>
    <row r="43984" spans="1:2" x14ac:dyDescent="0.2">
      <c r="A43984" s="112" t="s">
        <v>90417</v>
      </c>
      <c r="B43984" s="112" t="s">
        <v>90418</v>
      </c>
    </row>
    <row r="43985" spans="1:2" x14ac:dyDescent="0.2">
      <c r="A43985" s="112" t="s">
        <v>90419</v>
      </c>
      <c r="B43985" s="112" t="s">
        <v>90420</v>
      </c>
    </row>
    <row r="43986" spans="1:2" x14ac:dyDescent="0.2">
      <c r="A43986" s="112" t="s">
        <v>90421</v>
      </c>
      <c r="B43986" s="112" t="s">
        <v>90422</v>
      </c>
    </row>
    <row r="43987" spans="1:2" x14ac:dyDescent="0.2">
      <c r="A43987" s="112" t="s">
        <v>90423</v>
      </c>
      <c r="B43987" s="112" t="s">
        <v>90424</v>
      </c>
    </row>
    <row r="43988" spans="1:2" x14ac:dyDescent="0.2">
      <c r="A43988" s="112" t="s">
        <v>90425</v>
      </c>
      <c r="B43988" s="112" t="s">
        <v>90426</v>
      </c>
    </row>
    <row r="43989" spans="1:2" x14ac:dyDescent="0.2">
      <c r="A43989" s="112" t="s">
        <v>90427</v>
      </c>
      <c r="B43989" s="112" t="s">
        <v>90428</v>
      </c>
    </row>
    <row r="43990" spans="1:2" x14ac:dyDescent="0.2">
      <c r="A43990" s="112" t="s">
        <v>90429</v>
      </c>
      <c r="B43990" s="112" t="s">
        <v>90430</v>
      </c>
    </row>
    <row r="43991" spans="1:2" x14ac:dyDescent="0.2">
      <c r="A43991" s="112" t="s">
        <v>90431</v>
      </c>
      <c r="B43991" s="112" t="s">
        <v>90432</v>
      </c>
    </row>
    <row r="43992" spans="1:2" x14ac:dyDescent="0.2">
      <c r="A43992" s="112" t="s">
        <v>90433</v>
      </c>
      <c r="B43992" s="112" t="s">
        <v>90434</v>
      </c>
    </row>
    <row r="43993" spans="1:2" x14ac:dyDescent="0.2">
      <c r="A43993" s="112" t="s">
        <v>90435</v>
      </c>
      <c r="B43993" s="112" t="s">
        <v>90436</v>
      </c>
    </row>
    <row r="43994" spans="1:2" x14ac:dyDescent="0.2">
      <c r="A43994" s="112" t="s">
        <v>90437</v>
      </c>
      <c r="B43994" s="112" t="s">
        <v>90438</v>
      </c>
    </row>
    <row r="43995" spans="1:2" x14ac:dyDescent="0.2">
      <c r="A43995" s="112" t="s">
        <v>90439</v>
      </c>
      <c r="B43995" s="112" t="s">
        <v>90440</v>
      </c>
    </row>
    <row r="43996" spans="1:2" x14ac:dyDescent="0.2">
      <c r="A43996" s="112" t="s">
        <v>90441</v>
      </c>
      <c r="B43996" s="112" t="s">
        <v>90442</v>
      </c>
    </row>
    <row r="43997" spans="1:2" x14ac:dyDescent="0.2">
      <c r="A43997" s="112" t="s">
        <v>90443</v>
      </c>
      <c r="B43997" s="112" t="s">
        <v>90444</v>
      </c>
    </row>
    <row r="43998" spans="1:2" x14ac:dyDescent="0.2">
      <c r="A43998" s="112" t="s">
        <v>90445</v>
      </c>
      <c r="B43998" s="112" t="s">
        <v>90446</v>
      </c>
    </row>
    <row r="43999" spans="1:2" x14ac:dyDescent="0.2">
      <c r="A43999" s="112" t="s">
        <v>90447</v>
      </c>
      <c r="B43999" s="112" t="s">
        <v>90448</v>
      </c>
    </row>
    <row r="44000" spans="1:2" x14ac:dyDescent="0.2">
      <c r="A44000" s="112" t="s">
        <v>90449</v>
      </c>
      <c r="B44000" s="112" t="s">
        <v>90450</v>
      </c>
    </row>
    <row r="44001" spans="1:2" x14ac:dyDescent="0.2">
      <c r="A44001" s="112" t="s">
        <v>90451</v>
      </c>
      <c r="B44001" s="112" t="s">
        <v>90452</v>
      </c>
    </row>
    <row r="44002" spans="1:2" x14ac:dyDescent="0.2">
      <c r="A44002" s="112" t="s">
        <v>90453</v>
      </c>
      <c r="B44002" s="112" t="s">
        <v>90454</v>
      </c>
    </row>
    <row r="44003" spans="1:2" x14ac:dyDescent="0.2">
      <c r="A44003" s="112" t="s">
        <v>90455</v>
      </c>
      <c r="B44003" s="112" t="s">
        <v>90456</v>
      </c>
    </row>
    <row r="44004" spans="1:2" x14ac:dyDescent="0.2">
      <c r="A44004" s="112" t="s">
        <v>90457</v>
      </c>
      <c r="B44004" s="112" t="s">
        <v>90458</v>
      </c>
    </row>
    <row r="44005" spans="1:2" x14ac:dyDescent="0.2">
      <c r="A44005" s="112" t="s">
        <v>90459</v>
      </c>
      <c r="B44005" s="112" t="s">
        <v>90460</v>
      </c>
    </row>
    <row r="44006" spans="1:2" x14ac:dyDescent="0.2">
      <c r="A44006" s="112" t="s">
        <v>90461</v>
      </c>
      <c r="B44006" s="112" t="s">
        <v>90462</v>
      </c>
    </row>
    <row r="44007" spans="1:2" x14ac:dyDescent="0.2">
      <c r="A44007" s="112" t="s">
        <v>90463</v>
      </c>
      <c r="B44007" s="112" t="s">
        <v>90464</v>
      </c>
    </row>
    <row r="44008" spans="1:2" x14ac:dyDescent="0.2">
      <c r="A44008" s="112" t="s">
        <v>90465</v>
      </c>
      <c r="B44008" s="112" t="s">
        <v>90466</v>
      </c>
    </row>
    <row r="44009" spans="1:2" x14ac:dyDescent="0.2">
      <c r="A44009" s="112" t="s">
        <v>90467</v>
      </c>
      <c r="B44009" s="112" t="s">
        <v>90468</v>
      </c>
    </row>
    <row r="44010" spans="1:2" x14ac:dyDescent="0.2">
      <c r="A44010" s="112" t="s">
        <v>90469</v>
      </c>
      <c r="B44010" s="112" t="s">
        <v>90470</v>
      </c>
    </row>
    <row r="44011" spans="1:2" x14ac:dyDescent="0.2">
      <c r="A44011" s="112" t="s">
        <v>90471</v>
      </c>
      <c r="B44011" s="112" t="s">
        <v>90472</v>
      </c>
    </row>
    <row r="44012" spans="1:2" x14ac:dyDescent="0.2">
      <c r="A44012" s="112" t="s">
        <v>90473</v>
      </c>
      <c r="B44012" s="112" t="s">
        <v>90474</v>
      </c>
    </row>
    <row r="44013" spans="1:2" x14ac:dyDescent="0.2">
      <c r="A44013" s="112" t="s">
        <v>90475</v>
      </c>
      <c r="B44013" s="112" t="s">
        <v>90476</v>
      </c>
    </row>
    <row r="44014" spans="1:2" x14ac:dyDescent="0.2">
      <c r="A44014" s="112" t="s">
        <v>90477</v>
      </c>
      <c r="B44014" s="112" t="s">
        <v>90478</v>
      </c>
    </row>
    <row r="44015" spans="1:2" x14ac:dyDescent="0.2">
      <c r="A44015" s="112" t="s">
        <v>90479</v>
      </c>
      <c r="B44015" s="112" t="s">
        <v>90480</v>
      </c>
    </row>
    <row r="44016" spans="1:2" x14ac:dyDescent="0.2">
      <c r="A44016" s="112" t="s">
        <v>90481</v>
      </c>
      <c r="B44016" s="112" t="s">
        <v>90482</v>
      </c>
    </row>
    <row r="44017" spans="1:2" x14ac:dyDescent="0.2">
      <c r="A44017" s="112" t="s">
        <v>90483</v>
      </c>
      <c r="B44017" s="112" t="s">
        <v>90484</v>
      </c>
    </row>
    <row r="44018" spans="1:2" x14ac:dyDescent="0.2">
      <c r="A44018" s="112" t="s">
        <v>90485</v>
      </c>
      <c r="B44018" s="112" t="s">
        <v>90486</v>
      </c>
    </row>
    <row r="44019" spans="1:2" x14ac:dyDescent="0.2">
      <c r="A44019" s="112" t="s">
        <v>90487</v>
      </c>
      <c r="B44019" s="112" t="s">
        <v>90488</v>
      </c>
    </row>
    <row r="44020" spans="1:2" x14ac:dyDescent="0.2">
      <c r="A44020" s="112" t="s">
        <v>90489</v>
      </c>
      <c r="B44020" s="112" t="s">
        <v>90490</v>
      </c>
    </row>
    <row r="44021" spans="1:2" x14ac:dyDescent="0.2">
      <c r="A44021" s="112" t="s">
        <v>90491</v>
      </c>
      <c r="B44021" s="112" t="s">
        <v>90492</v>
      </c>
    </row>
    <row r="44022" spans="1:2" x14ac:dyDescent="0.2">
      <c r="A44022" s="112" t="s">
        <v>90493</v>
      </c>
      <c r="B44022" s="112" t="s">
        <v>90494</v>
      </c>
    </row>
    <row r="44023" spans="1:2" x14ac:dyDescent="0.2">
      <c r="A44023" s="112" t="s">
        <v>90495</v>
      </c>
      <c r="B44023" s="112" t="s">
        <v>90496</v>
      </c>
    </row>
    <row r="44024" spans="1:2" x14ac:dyDescent="0.2">
      <c r="A44024" s="112" t="s">
        <v>90497</v>
      </c>
      <c r="B44024" s="112" t="s">
        <v>90498</v>
      </c>
    </row>
    <row r="44025" spans="1:2" x14ac:dyDescent="0.2">
      <c r="A44025" s="112" t="s">
        <v>90499</v>
      </c>
      <c r="B44025" s="112" t="s">
        <v>90500</v>
      </c>
    </row>
    <row r="44026" spans="1:2" x14ac:dyDescent="0.2">
      <c r="A44026" s="112" t="s">
        <v>90501</v>
      </c>
      <c r="B44026" s="112" t="s">
        <v>90502</v>
      </c>
    </row>
    <row r="44027" spans="1:2" x14ac:dyDescent="0.2">
      <c r="A44027" s="112" t="s">
        <v>90503</v>
      </c>
      <c r="B44027" s="112" t="s">
        <v>90504</v>
      </c>
    </row>
    <row r="44028" spans="1:2" x14ac:dyDescent="0.2">
      <c r="A44028" s="112" t="s">
        <v>90505</v>
      </c>
      <c r="B44028" s="112" t="s">
        <v>90506</v>
      </c>
    </row>
    <row r="44029" spans="1:2" x14ac:dyDescent="0.2">
      <c r="A44029" s="112" t="s">
        <v>90507</v>
      </c>
      <c r="B44029" s="112" t="s">
        <v>90508</v>
      </c>
    </row>
    <row r="44030" spans="1:2" x14ac:dyDescent="0.2">
      <c r="A44030" s="112" t="s">
        <v>90509</v>
      </c>
      <c r="B44030" s="112" t="s">
        <v>90510</v>
      </c>
    </row>
    <row r="44031" spans="1:2" x14ac:dyDescent="0.2">
      <c r="A44031" s="112" t="s">
        <v>90511</v>
      </c>
      <c r="B44031" s="112" t="s">
        <v>90512</v>
      </c>
    </row>
    <row r="44032" spans="1:2" x14ac:dyDescent="0.2">
      <c r="A44032" s="112" t="s">
        <v>90513</v>
      </c>
      <c r="B44032" s="112" t="s">
        <v>90514</v>
      </c>
    </row>
    <row r="44033" spans="1:2" x14ac:dyDescent="0.2">
      <c r="A44033" s="112" t="s">
        <v>90515</v>
      </c>
      <c r="B44033" s="112" t="s">
        <v>90516</v>
      </c>
    </row>
    <row r="44034" spans="1:2" x14ac:dyDescent="0.2">
      <c r="A44034" s="112" t="s">
        <v>90517</v>
      </c>
      <c r="B44034" s="112" t="s">
        <v>90518</v>
      </c>
    </row>
    <row r="44035" spans="1:2" x14ac:dyDescent="0.2">
      <c r="A44035" s="112" t="s">
        <v>90519</v>
      </c>
      <c r="B44035" s="112" t="s">
        <v>90520</v>
      </c>
    </row>
    <row r="44036" spans="1:2" x14ac:dyDescent="0.2">
      <c r="A44036" s="112" t="s">
        <v>90521</v>
      </c>
      <c r="B44036" s="112" t="s">
        <v>90522</v>
      </c>
    </row>
    <row r="44037" spans="1:2" x14ac:dyDescent="0.2">
      <c r="A44037" s="112" t="s">
        <v>90523</v>
      </c>
      <c r="B44037" s="112" t="s">
        <v>90524</v>
      </c>
    </row>
    <row r="44038" spans="1:2" x14ac:dyDescent="0.2">
      <c r="A44038" s="112" t="s">
        <v>90525</v>
      </c>
      <c r="B44038" s="112" t="s">
        <v>90526</v>
      </c>
    </row>
    <row r="44039" spans="1:2" x14ac:dyDescent="0.2">
      <c r="A44039" s="112" t="s">
        <v>90527</v>
      </c>
      <c r="B44039" s="112" t="s">
        <v>90528</v>
      </c>
    </row>
    <row r="44040" spans="1:2" x14ac:dyDescent="0.2">
      <c r="A44040" s="112" t="s">
        <v>90529</v>
      </c>
      <c r="B44040" s="112" t="s">
        <v>90530</v>
      </c>
    </row>
    <row r="44041" spans="1:2" x14ac:dyDescent="0.2">
      <c r="A44041" s="112" t="s">
        <v>90531</v>
      </c>
      <c r="B44041" s="112" t="s">
        <v>90532</v>
      </c>
    </row>
    <row r="44042" spans="1:2" x14ac:dyDescent="0.2">
      <c r="A44042" s="112" t="s">
        <v>90533</v>
      </c>
      <c r="B44042" s="112" t="s">
        <v>90534</v>
      </c>
    </row>
    <row r="44043" spans="1:2" x14ac:dyDescent="0.2">
      <c r="A44043" s="112" t="s">
        <v>90535</v>
      </c>
      <c r="B44043" s="112" t="s">
        <v>90536</v>
      </c>
    </row>
    <row r="44044" spans="1:2" x14ac:dyDescent="0.2">
      <c r="A44044" s="112" t="s">
        <v>90537</v>
      </c>
      <c r="B44044" s="112" t="s">
        <v>90538</v>
      </c>
    </row>
    <row r="44045" spans="1:2" x14ac:dyDescent="0.2">
      <c r="A44045" s="112" t="s">
        <v>90539</v>
      </c>
      <c r="B44045" s="112" t="s">
        <v>90540</v>
      </c>
    </row>
    <row r="44046" spans="1:2" x14ac:dyDescent="0.2">
      <c r="A44046" s="112" t="s">
        <v>90541</v>
      </c>
      <c r="B44046" s="112" t="s">
        <v>90542</v>
      </c>
    </row>
    <row r="44047" spans="1:2" x14ac:dyDescent="0.2">
      <c r="A44047" s="112" t="s">
        <v>90543</v>
      </c>
      <c r="B44047" s="112" t="s">
        <v>90544</v>
      </c>
    </row>
    <row r="44048" spans="1:2" x14ac:dyDescent="0.2">
      <c r="A44048" s="112" t="s">
        <v>90545</v>
      </c>
      <c r="B44048" s="112" t="s">
        <v>90546</v>
      </c>
    </row>
    <row r="44049" spans="1:2" x14ac:dyDescent="0.2">
      <c r="A44049" s="112" t="s">
        <v>90547</v>
      </c>
      <c r="B44049" s="112" t="s">
        <v>90548</v>
      </c>
    </row>
    <row r="44050" spans="1:2" x14ac:dyDescent="0.2">
      <c r="A44050" s="112" t="s">
        <v>90549</v>
      </c>
      <c r="B44050" s="112" t="s">
        <v>90550</v>
      </c>
    </row>
    <row r="44051" spans="1:2" x14ac:dyDescent="0.2">
      <c r="A44051" s="112" t="s">
        <v>90551</v>
      </c>
      <c r="B44051" s="112" t="s">
        <v>90552</v>
      </c>
    </row>
    <row r="44052" spans="1:2" x14ac:dyDescent="0.2">
      <c r="A44052" s="112" t="s">
        <v>90553</v>
      </c>
      <c r="B44052" s="112" t="s">
        <v>90554</v>
      </c>
    </row>
    <row r="44053" spans="1:2" x14ac:dyDescent="0.2">
      <c r="A44053" s="112" t="s">
        <v>90555</v>
      </c>
      <c r="B44053" s="112" t="s">
        <v>90556</v>
      </c>
    </row>
    <row r="44054" spans="1:2" x14ac:dyDescent="0.2">
      <c r="A44054" s="112" t="s">
        <v>90557</v>
      </c>
      <c r="B44054" s="112" t="s">
        <v>90558</v>
      </c>
    </row>
    <row r="44055" spans="1:2" x14ac:dyDescent="0.2">
      <c r="A44055" s="112" t="s">
        <v>90559</v>
      </c>
      <c r="B44055" s="112" t="s">
        <v>90560</v>
      </c>
    </row>
    <row r="44056" spans="1:2" x14ac:dyDescent="0.2">
      <c r="A44056" s="112" t="s">
        <v>90561</v>
      </c>
      <c r="B44056" s="112" t="s">
        <v>90562</v>
      </c>
    </row>
    <row r="44057" spans="1:2" x14ac:dyDescent="0.2">
      <c r="A44057" s="112" t="s">
        <v>90563</v>
      </c>
      <c r="B44057" s="112" t="s">
        <v>90564</v>
      </c>
    </row>
    <row r="44058" spans="1:2" x14ac:dyDescent="0.2">
      <c r="A44058" s="112" t="s">
        <v>90565</v>
      </c>
      <c r="B44058" s="112" t="s">
        <v>90566</v>
      </c>
    </row>
    <row r="44059" spans="1:2" x14ac:dyDescent="0.2">
      <c r="A44059" s="112" t="s">
        <v>90567</v>
      </c>
      <c r="B44059" s="112" t="s">
        <v>90568</v>
      </c>
    </row>
    <row r="44060" spans="1:2" x14ac:dyDescent="0.2">
      <c r="A44060" s="112" t="s">
        <v>90569</v>
      </c>
      <c r="B44060" s="112" t="s">
        <v>90570</v>
      </c>
    </row>
    <row r="44061" spans="1:2" x14ac:dyDescent="0.2">
      <c r="A44061" s="112" t="s">
        <v>90571</v>
      </c>
      <c r="B44061" s="112" t="s">
        <v>90572</v>
      </c>
    </row>
    <row r="44062" spans="1:2" x14ac:dyDescent="0.2">
      <c r="A44062" s="112" t="s">
        <v>90573</v>
      </c>
      <c r="B44062" s="112" t="s">
        <v>90574</v>
      </c>
    </row>
    <row r="44063" spans="1:2" x14ac:dyDescent="0.2">
      <c r="A44063" s="112" t="s">
        <v>90575</v>
      </c>
      <c r="B44063" s="112" t="s">
        <v>90576</v>
      </c>
    </row>
    <row r="44064" spans="1:2" x14ac:dyDescent="0.2">
      <c r="A44064" s="112" t="s">
        <v>90577</v>
      </c>
      <c r="B44064" s="112" t="s">
        <v>90578</v>
      </c>
    </row>
    <row r="44065" spans="1:2" x14ac:dyDescent="0.2">
      <c r="A44065" s="112" t="s">
        <v>90579</v>
      </c>
      <c r="B44065" s="112" t="s">
        <v>81300</v>
      </c>
    </row>
    <row r="44066" spans="1:2" x14ac:dyDescent="0.2">
      <c r="A44066" s="112" t="s">
        <v>90580</v>
      </c>
      <c r="B44066" s="112" t="s">
        <v>90581</v>
      </c>
    </row>
    <row r="44067" spans="1:2" x14ac:dyDescent="0.2">
      <c r="A44067" s="112" t="s">
        <v>90582</v>
      </c>
      <c r="B44067" s="112" t="s">
        <v>90583</v>
      </c>
    </row>
    <row r="44068" spans="1:2" x14ac:dyDescent="0.2">
      <c r="A44068" s="112" t="s">
        <v>90584</v>
      </c>
      <c r="B44068" s="112" t="s">
        <v>90585</v>
      </c>
    </row>
    <row r="44069" spans="1:2" x14ac:dyDescent="0.2">
      <c r="A44069" s="112" t="s">
        <v>90586</v>
      </c>
      <c r="B44069" s="112" t="s">
        <v>90587</v>
      </c>
    </row>
    <row r="44070" spans="1:2" x14ac:dyDescent="0.2">
      <c r="A44070" s="112" t="s">
        <v>90588</v>
      </c>
      <c r="B44070" s="112" t="s">
        <v>90589</v>
      </c>
    </row>
    <row r="44071" spans="1:2" x14ac:dyDescent="0.2">
      <c r="A44071" s="112" t="s">
        <v>90590</v>
      </c>
      <c r="B44071" s="112" t="s">
        <v>90591</v>
      </c>
    </row>
    <row r="44072" spans="1:2" x14ac:dyDescent="0.2">
      <c r="A44072" s="112" t="s">
        <v>90592</v>
      </c>
      <c r="B44072" s="112" t="s">
        <v>90593</v>
      </c>
    </row>
    <row r="44073" spans="1:2" x14ac:dyDescent="0.2">
      <c r="A44073" s="112" t="s">
        <v>90594</v>
      </c>
      <c r="B44073" s="112" t="s">
        <v>90595</v>
      </c>
    </row>
    <row r="44074" spans="1:2" x14ac:dyDescent="0.2">
      <c r="A44074" s="112" t="s">
        <v>90596</v>
      </c>
      <c r="B44074" s="112" t="s">
        <v>90597</v>
      </c>
    </row>
    <row r="44075" spans="1:2" x14ac:dyDescent="0.2">
      <c r="A44075" s="112" t="s">
        <v>90598</v>
      </c>
      <c r="B44075" s="112" t="s">
        <v>90599</v>
      </c>
    </row>
    <row r="44076" spans="1:2" x14ac:dyDescent="0.2">
      <c r="A44076" s="112" t="s">
        <v>90600</v>
      </c>
      <c r="B44076" s="112" t="s">
        <v>90601</v>
      </c>
    </row>
    <row r="44077" spans="1:2" x14ac:dyDescent="0.2">
      <c r="A44077" s="112" t="s">
        <v>90602</v>
      </c>
      <c r="B44077" s="112" t="s">
        <v>90603</v>
      </c>
    </row>
    <row r="44078" spans="1:2" x14ac:dyDescent="0.2">
      <c r="A44078" s="112" t="s">
        <v>90604</v>
      </c>
      <c r="B44078" s="112" t="s">
        <v>90605</v>
      </c>
    </row>
    <row r="44079" spans="1:2" x14ac:dyDescent="0.2">
      <c r="A44079" s="112" t="s">
        <v>90606</v>
      </c>
      <c r="B44079" s="112" t="s">
        <v>90607</v>
      </c>
    </row>
    <row r="44080" spans="1:2" x14ac:dyDescent="0.2">
      <c r="A44080" s="112" t="s">
        <v>90608</v>
      </c>
      <c r="B44080" s="112" t="s">
        <v>90609</v>
      </c>
    </row>
    <row r="44081" spans="1:2" x14ac:dyDescent="0.2">
      <c r="A44081" s="112" t="s">
        <v>90610</v>
      </c>
      <c r="B44081" s="112" t="s">
        <v>90611</v>
      </c>
    </row>
    <row r="44082" spans="1:2" x14ac:dyDescent="0.2">
      <c r="A44082" s="112" t="s">
        <v>90612</v>
      </c>
      <c r="B44082" s="112" t="s">
        <v>90613</v>
      </c>
    </row>
    <row r="44083" spans="1:2" x14ac:dyDescent="0.2">
      <c r="A44083" s="112" t="s">
        <v>90614</v>
      </c>
      <c r="B44083" s="112" t="s">
        <v>90615</v>
      </c>
    </row>
    <row r="44084" spans="1:2" x14ac:dyDescent="0.2">
      <c r="A44084" s="112" t="s">
        <v>90616</v>
      </c>
      <c r="B44084" s="112" t="s">
        <v>90617</v>
      </c>
    </row>
    <row r="44085" spans="1:2" x14ac:dyDescent="0.2">
      <c r="A44085" s="112" t="s">
        <v>90618</v>
      </c>
      <c r="B44085" s="112" t="s">
        <v>90619</v>
      </c>
    </row>
    <row r="44086" spans="1:2" x14ac:dyDescent="0.2">
      <c r="A44086" s="112" t="s">
        <v>90620</v>
      </c>
      <c r="B44086" s="112" t="s">
        <v>90621</v>
      </c>
    </row>
    <row r="44087" spans="1:2" x14ac:dyDescent="0.2">
      <c r="A44087" s="112" t="s">
        <v>90622</v>
      </c>
      <c r="B44087" s="112" t="s">
        <v>90623</v>
      </c>
    </row>
    <row r="44088" spans="1:2" x14ac:dyDescent="0.2">
      <c r="A44088" s="112" t="s">
        <v>90624</v>
      </c>
      <c r="B44088" s="112" t="s">
        <v>90625</v>
      </c>
    </row>
    <row r="44089" spans="1:2" x14ac:dyDescent="0.2">
      <c r="A44089" s="112" t="s">
        <v>90626</v>
      </c>
      <c r="B44089" s="112" t="s">
        <v>90627</v>
      </c>
    </row>
    <row r="44090" spans="1:2" x14ac:dyDescent="0.2">
      <c r="A44090" s="112" t="s">
        <v>90628</v>
      </c>
      <c r="B44090" s="112" t="s">
        <v>90629</v>
      </c>
    </row>
    <row r="44091" spans="1:2" x14ac:dyDescent="0.2">
      <c r="A44091" s="112" t="s">
        <v>90630</v>
      </c>
      <c r="B44091" s="112" t="s">
        <v>90631</v>
      </c>
    </row>
    <row r="44092" spans="1:2" x14ac:dyDescent="0.2">
      <c r="A44092" s="112" t="s">
        <v>90632</v>
      </c>
      <c r="B44092" s="112" t="s">
        <v>90633</v>
      </c>
    </row>
    <row r="44093" spans="1:2" x14ac:dyDescent="0.2">
      <c r="A44093" s="112" t="s">
        <v>90634</v>
      </c>
      <c r="B44093" s="112" t="s">
        <v>90635</v>
      </c>
    </row>
    <row r="44094" spans="1:2" x14ac:dyDescent="0.2">
      <c r="A44094" s="112" t="s">
        <v>90636</v>
      </c>
      <c r="B44094" s="112" t="s">
        <v>90637</v>
      </c>
    </row>
    <row r="44095" spans="1:2" x14ac:dyDescent="0.2">
      <c r="A44095" s="112" t="s">
        <v>90638</v>
      </c>
      <c r="B44095" s="112" t="s">
        <v>90639</v>
      </c>
    </row>
    <row r="44096" spans="1:2" x14ac:dyDescent="0.2">
      <c r="A44096" s="112" t="s">
        <v>90640</v>
      </c>
      <c r="B44096" s="112" t="s">
        <v>90641</v>
      </c>
    </row>
    <row r="44097" spans="1:2" x14ac:dyDescent="0.2">
      <c r="A44097" s="112" t="s">
        <v>90642</v>
      </c>
      <c r="B44097" s="112" t="s">
        <v>90643</v>
      </c>
    </row>
    <row r="44098" spans="1:2" x14ac:dyDescent="0.2">
      <c r="A44098" s="112" t="s">
        <v>90644</v>
      </c>
      <c r="B44098" s="112" t="s">
        <v>90645</v>
      </c>
    </row>
    <row r="44099" spans="1:2" x14ac:dyDescent="0.2">
      <c r="A44099" s="112" t="s">
        <v>90646</v>
      </c>
      <c r="B44099" s="112" t="s">
        <v>90647</v>
      </c>
    </row>
    <row r="44100" spans="1:2" x14ac:dyDescent="0.2">
      <c r="A44100" s="112" t="s">
        <v>90648</v>
      </c>
      <c r="B44100" s="112" t="s">
        <v>90649</v>
      </c>
    </row>
    <row r="44101" spans="1:2" x14ac:dyDescent="0.2">
      <c r="A44101" s="112" t="s">
        <v>90650</v>
      </c>
      <c r="B44101" s="112" t="s">
        <v>90651</v>
      </c>
    </row>
    <row r="44102" spans="1:2" x14ac:dyDescent="0.2">
      <c r="A44102" s="112" t="s">
        <v>90652</v>
      </c>
      <c r="B44102" s="112" t="s">
        <v>90653</v>
      </c>
    </row>
    <row r="44103" spans="1:2" x14ac:dyDescent="0.2">
      <c r="A44103" s="112" t="s">
        <v>90654</v>
      </c>
      <c r="B44103" s="112" t="s">
        <v>90655</v>
      </c>
    </row>
    <row r="44104" spans="1:2" x14ac:dyDescent="0.2">
      <c r="A44104" s="112" t="s">
        <v>90656</v>
      </c>
      <c r="B44104" s="112" t="s">
        <v>90657</v>
      </c>
    </row>
    <row r="44105" spans="1:2" x14ac:dyDescent="0.2">
      <c r="A44105" s="112" t="s">
        <v>90658</v>
      </c>
      <c r="B44105" s="112" t="s">
        <v>90659</v>
      </c>
    </row>
    <row r="44106" spans="1:2" x14ac:dyDescent="0.2">
      <c r="A44106" s="112" t="s">
        <v>90660</v>
      </c>
      <c r="B44106" s="112" t="s">
        <v>90661</v>
      </c>
    </row>
    <row r="44107" spans="1:2" x14ac:dyDescent="0.2">
      <c r="A44107" s="112" t="s">
        <v>90662</v>
      </c>
      <c r="B44107" s="112" t="s">
        <v>90663</v>
      </c>
    </row>
    <row r="44108" spans="1:2" x14ac:dyDescent="0.2">
      <c r="A44108" s="112" t="s">
        <v>90664</v>
      </c>
      <c r="B44108" s="112" t="s">
        <v>90665</v>
      </c>
    </row>
    <row r="44109" spans="1:2" x14ac:dyDescent="0.2">
      <c r="A44109" s="112" t="s">
        <v>90666</v>
      </c>
      <c r="B44109" s="112" t="s">
        <v>90667</v>
      </c>
    </row>
    <row r="44110" spans="1:2" x14ac:dyDescent="0.2">
      <c r="A44110" s="112" t="s">
        <v>90668</v>
      </c>
      <c r="B44110" s="112" t="s">
        <v>90669</v>
      </c>
    </row>
    <row r="44111" spans="1:2" x14ac:dyDescent="0.2">
      <c r="A44111" s="112" t="s">
        <v>90670</v>
      </c>
      <c r="B44111" s="112" t="s">
        <v>90671</v>
      </c>
    </row>
    <row r="44112" spans="1:2" x14ac:dyDescent="0.2">
      <c r="A44112" s="112" t="s">
        <v>90672</v>
      </c>
      <c r="B44112" s="112" t="s">
        <v>90673</v>
      </c>
    </row>
    <row r="44113" spans="1:2" x14ac:dyDescent="0.2">
      <c r="A44113" s="112" t="s">
        <v>90674</v>
      </c>
      <c r="B44113" s="112" t="s">
        <v>90675</v>
      </c>
    </row>
    <row r="44114" spans="1:2" x14ac:dyDescent="0.2">
      <c r="A44114" s="112" t="s">
        <v>90676</v>
      </c>
      <c r="B44114" s="112" t="s">
        <v>90677</v>
      </c>
    </row>
    <row r="44115" spans="1:2" x14ac:dyDescent="0.2">
      <c r="A44115" s="112" t="s">
        <v>90678</v>
      </c>
      <c r="B44115" s="112" t="s">
        <v>90679</v>
      </c>
    </row>
    <row r="44116" spans="1:2" x14ac:dyDescent="0.2">
      <c r="A44116" s="112" t="s">
        <v>90680</v>
      </c>
      <c r="B44116" s="112" t="s">
        <v>90681</v>
      </c>
    </row>
    <row r="44117" spans="1:2" x14ac:dyDescent="0.2">
      <c r="A44117" s="112" t="s">
        <v>90682</v>
      </c>
      <c r="B44117" s="112" t="s">
        <v>90683</v>
      </c>
    </row>
    <row r="44118" spans="1:2" x14ac:dyDescent="0.2">
      <c r="A44118" s="112" t="s">
        <v>90684</v>
      </c>
      <c r="B44118" s="112" t="s">
        <v>90685</v>
      </c>
    </row>
    <row r="44119" spans="1:2" x14ac:dyDescent="0.2">
      <c r="A44119" s="112" t="s">
        <v>90686</v>
      </c>
      <c r="B44119" s="112" t="s">
        <v>90687</v>
      </c>
    </row>
    <row r="44120" spans="1:2" x14ac:dyDescent="0.2">
      <c r="A44120" s="112" t="s">
        <v>90688</v>
      </c>
      <c r="B44120" s="112" t="s">
        <v>90689</v>
      </c>
    </row>
    <row r="44121" spans="1:2" x14ac:dyDescent="0.2">
      <c r="A44121" s="112" t="s">
        <v>90690</v>
      </c>
      <c r="B44121" s="112" t="s">
        <v>90691</v>
      </c>
    </row>
    <row r="44122" spans="1:2" x14ac:dyDescent="0.2">
      <c r="A44122" s="112" t="s">
        <v>90692</v>
      </c>
      <c r="B44122" s="112" t="s">
        <v>90693</v>
      </c>
    </row>
    <row r="44123" spans="1:2" x14ac:dyDescent="0.2">
      <c r="A44123" s="112" t="s">
        <v>90694</v>
      </c>
      <c r="B44123" s="112" t="s">
        <v>90695</v>
      </c>
    </row>
    <row r="44124" spans="1:2" x14ac:dyDescent="0.2">
      <c r="A44124" s="112" t="s">
        <v>90696</v>
      </c>
      <c r="B44124" s="112" t="s">
        <v>90697</v>
      </c>
    </row>
    <row r="44125" spans="1:2" x14ac:dyDescent="0.2">
      <c r="A44125" s="112" t="s">
        <v>90698</v>
      </c>
      <c r="B44125" s="112" t="s">
        <v>90699</v>
      </c>
    </row>
    <row r="44126" spans="1:2" x14ac:dyDescent="0.2">
      <c r="A44126" s="112" t="s">
        <v>90700</v>
      </c>
      <c r="B44126" s="112" t="s">
        <v>90701</v>
      </c>
    </row>
    <row r="44127" spans="1:2" x14ac:dyDescent="0.2">
      <c r="A44127" s="112" t="s">
        <v>90702</v>
      </c>
      <c r="B44127" s="112" t="s">
        <v>90703</v>
      </c>
    </row>
    <row r="44128" spans="1:2" x14ac:dyDescent="0.2">
      <c r="A44128" s="112" t="s">
        <v>90704</v>
      </c>
      <c r="B44128" s="112" t="s">
        <v>90705</v>
      </c>
    </row>
    <row r="44129" spans="1:2" x14ac:dyDescent="0.2">
      <c r="A44129" s="112" t="s">
        <v>90706</v>
      </c>
      <c r="B44129" s="112" t="s">
        <v>90707</v>
      </c>
    </row>
    <row r="44130" spans="1:2" x14ac:dyDescent="0.2">
      <c r="A44130" s="112" t="s">
        <v>90708</v>
      </c>
      <c r="B44130" s="112" t="s">
        <v>90709</v>
      </c>
    </row>
    <row r="44131" spans="1:2" x14ac:dyDescent="0.2">
      <c r="A44131" s="112" t="s">
        <v>90710</v>
      </c>
      <c r="B44131" s="112" t="s">
        <v>90711</v>
      </c>
    </row>
    <row r="44132" spans="1:2" x14ac:dyDescent="0.2">
      <c r="A44132" s="112" t="s">
        <v>90712</v>
      </c>
      <c r="B44132" s="112" t="s">
        <v>90713</v>
      </c>
    </row>
    <row r="44133" spans="1:2" x14ac:dyDescent="0.2">
      <c r="A44133" s="112" t="s">
        <v>90714</v>
      </c>
      <c r="B44133" s="112" t="s">
        <v>90715</v>
      </c>
    </row>
    <row r="44134" spans="1:2" x14ac:dyDescent="0.2">
      <c r="A44134" s="112" t="s">
        <v>90716</v>
      </c>
      <c r="B44134" s="112" t="s">
        <v>90717</v>
      </c>
    </row>
    <row r="44135" spans="1:2" x14ac:dyDescent="0.2">
      <c r="A44135" s="112" t="s">
        <v>90718</v>
      </c>
      <c r="B44135" s="112" t="s">
        <v>90719</v>
      </c>
    </row>
    <row r="44136" spans="1:2" x14ac:dyDescent="0.2">
      <c r="A44136" s="112" t="s">
        <v>90720</v>
      </c>
      <c r="B44136" s="112" t="s">
        <v>90721</v>
      </c>
    </row>
    <row r="44137" spans="1:2" x14ac:dyDescent="0.2">
      <c r="A44137" s="112" t="s">
        <v>90722</v>
      </c>
      <c r="B44137" s="112" t="s">
        <v>90723</v>
      </c>
    </row>
    <row r="44138" spans="1:2" x14ac:dyDescent="0.2">
      <c r="A44138" s="112" t="s">
        <v>90724</v>
      </c>
      <c r="B44138" s="112" t="s">
        <v>90725</v>
      </c>
    </row>
    <row r="44139" spans="1:2" x14ac:dyDescent="0.2">
      <c r="A44139" s="112" t="s">
        <v>90726</v>
      </c>
      <c r="B44139" s="112" t="s">
        <v>90727</v>
      </c>
    </row>
    <row r="44140" spans="1:2" x14ac:dyDescent="0.2">
      <c r="A44140" s="112" t="s">
        <v>90728</v>
      </c>
      <c r="B44140" s="112" t="s">
        <v>90729</v>
      </c>
    </row>
    <row r="44141" spans="1:2" x14ac:dyDescent="0.2">
      <c r="A44141" s="112" t="s">
        <v>90730</v>
      </c>
      <c r="B44141" s="112" t="s">
        <v>90731</v>
      </c>
    </row>
    <row r="44142" spans="1:2" x14ac:dyDescent="0.2">
      <c r="A44142" s="112" t="s">
        <v>90732</v>
      </c>
      <c r="B44142" s="112" t="s">
        <v>90733</v>
      </c>
    </row>
    <row r="44143" spans="1:2" x14ac:dyDescent="0.2">
      <c r="A44143" s="112" t="s">
        <v>90734</v>
      </c>
      <c r="B44143" s="112" t="s">
        <v>90735</v>
      </c>
    </row>
    <row r="44144" spans="1:2" x14ac:dyDescent="0.2">
      <c r="A44144" s="112" t="s">
        <v>90736</v>
      </c>
      <c r="B44144" s="112" t="s">
        <v>90737</v>
      </c>
    </row>
    <row r="44145" spans="1:2" x14ac:dyDescent="0.2">
      <c r="A44145" s="112" t="s">
        <v>90738</v>
      </c>
      <c r="B44145" s="112" t="s">
        <v>90739</v>
      </c>
    </row>
    <row r="44146" spans="1:2" x14ac:dyDescent="0.2">
      <c r="A44146" s="112" t="s">
        <v>90740</v>
      </c>
      <c r="B44146" s="112" t="s">
        <v>90741</v>
      </c>
    </row>
    <row r="44147" spans="1:2" x14ac:dyDescent="0.2">
      <c r="A44147" s="112" t="s">
        <v>90742</v>
      </c>
      <c r="B44147" s="112" t="s">
        <v>90743</v>
      </c>
    </row>
    <row r="44148" spans="1:2" x14ac:dyDescent="0.2">
      <c r="A44148" s="112" t="s">
        <v>90744</v>
      </c>
      <c r="B44148" s="112" t="s">
        <v>90745</v>
      </c>
    </row>
    <row r="44149" spans="1:2" x14ac:dyDescent="0.2">
      <c r="A44149" s="112" t="s">
        <v>90746</v>
      </c>
      <c r="B44149" s="112" t="s">
        <v>90747</v>
      </c>
    </row>
    <row r="44150" spans="1:2" x14ac:dyDescent="0.2">
      <c r="A44150" s="112" t="s">
        <v>90748</v>
      </c>
      <c r="B44150" s="112" t="s">
        <v>90749</v>
      </c>
    </row>
    <row r="44151" spans="1:2" x14ac:dyDescent="0.2">
      <c r="A44151" s="112" t="s">
        <v>90750</v>
      </c>
      <c r="B44151" s="112" t="s">
        <v>90751</v>
      </c>
    </row>
    <row r="44152" spans="1:2" x14ac:dyDescent="0.2">
      <c r="A44152" s="112" t="s">
        <v>90752</v>
      </c>
      <c r="B44152" s="112" t="s">
        <v>90753</v>
      </c>
    </row>
    <row r="44153" spans="1:2" x14ac:dyDescent="0.2">
      <c r="A44153" s="112" t="s">
        <v>90754</v>
      </c>
      <c r="B44153" s="112" t="s">
        <v>90755</v>
      </c>
    </row>
    <row r="44154" spans="1:2" x14ac:dyDescent="0.2">
      <c r="A44154" s="112" t="s">
        <v>90756</v>
      </c>
      <c r="B44154" s="112" t="s">
        <v>90757</v>
      </c>
    </row>
    <row r="44155" spans="1:2" x14ac:dyDescent="0.2">
      <c r="A44155" s="112" t="s">
        <v>90758</v>
      </c>
      <c r="B44155" s="112" t="s">
        <v>90759</v>
      </c>
    </row>
    <row r="44156" spans="1:2" x14ac:dyDescent="0.2">
      <c r="A44156" s="112" t="s">
        <v>90760</v>
      </c>
      <c r="B44156" s="112" t="s">
        <v>90761</v>
      </c>
    </row>
    <row r="44157" spans="1:2" x14ac:dyDescent="0.2">
      <c r="A44157" s="112" t="s">
        <v>90762</v>
      </c>
      <c r="B44157" s="112" t="s">
        <v>90763</v>
      </c>
    </row>
    <row r="44158" spans="1:2" x14ac:dyDescent="0.2">
      <c r="A44158" s="112" t="s">
        <v>90764</v>
      </c>
      <c r="B44158" s="112" t="s">
        <v>90765</v>
      </c>
    </row>
    <row r="44159" spans="1:2" x14ac:dyDescent="0.2">
      <c r="A44159" s="112" t="s">
        <v>90766</v>
      </c>
      <c r="B44159" s="112" t="s">
        <v>90767</v>
      </c>
    </row>
    <row r="44160" spans="1:2" x14ac:dyDescent="0.2">
      <c r="A44160" s="112" t="s">
        <v>90768</v>
      </c>
      <c r="B44160" s="112" t="s">
        <v>90769</v>
      </c>
    </row>
    <row r="44161" spans="1:2" x14ac:dyDescent="0.2">
      <c r="A44161" s="112" t="s">
        <v>90770</v>
      </c>
      <c r="B44161" s="112" t="s">
        <v>90771</v>
      </c>
    </row>
    <row r="44162" spans="1:2" x14ac:dyDescent="0.2">
      <c r="A44162" s="112" t="s">
        <v>90772</v>
      </c>
      <c r="B44162" s="112" t="s">
        <v>90773</v>
      </c>
    </row>
    <row r="44163" spans="1:2" x14ac:dyDescent="0.2">
      <c r="A44163" s="112" t="s">
        <v>90774</v>
      </c>
      <c r="B44163" s="112" t="s">
        <v>90775</v>
      </c>
    </row>
    <row r="44164" spans="1:2" x14ac:dyDescent="0.2">
      <c r="A44164" s="112" t="s">
        <v>90776</v>
      </c>
      <c r="B44164" s="112" t="s">
        <v>90777</v>
      </c>
    </row>
    <row r="44165" spans="1:2" x14ac:dyDescent="0.2">
      <c r="A44165" s="112" t="s">
        <v>90778</v>
      </c>
      <c r="B44165" s="112" t="s">
        <v>90779</v>
      </c>
    </row>
    <row r="44166" spans="1:2" x14ac:dyDescent="0.2">
      <c r="A44166" s="112" t="s">
        <v>90780</v>
      </c>
      <c r="B44166" s="112" t="s">
        <v>90781</v>
      </c>
    </row>
    <row r="44167" spans="1:2" x14ac:dyDescent="0.2">
      <c r="A44167" s="112" t="s">
        <v>90782</v>
      </c>
      <c r="B44167" s="112" t="s">
        <v>90783</v>
      </c>
    </row>
    <row r="44168" spans="1:2" x14ac:dyDescent="0.2">
      <c r="A44168" s="112" t="s">
        <v>90784</v>
      </c>
      <c r="B44168" s="112" t="s">
        <v>90785</v>
      </c>
    </row>
    <row r="44169" spans="1:2" x14ac:dyDescent="0.2">
      <c r="A44169" s="112" t="s">
        <v>90786</v>
      </c>
      <c r="B44169" s="112" t="s">
        <v>90787</v>
      </c>
    </row>
    <row r="44170" spans="1:2" x14ac:dyDescent="0.2">
      <c r="A44170" s="112" t="s">
        <v>90788</v>
      </c>
      <c r="B44170" s="112" t="s">
        <v>90789</v>
      </c>
    </row>
    <row r="44171" spans="1:2" x14ac:dyDescent="0.2">
      <c r="A44171" s="112" t="s">
        <v>90790</v>
      </c>
      <c r="B44171" s="112" t="s">
        <v>90791</v>
      </c>
    </row>
    <row r="44172" spans="1:2" x14ac:dyDescent="0.2">
      <c r="A44172" s="112" t="s">
        <v>90792</v>
      </c>
      <c r="B44172" s="112" t="s">
        <v>90793</v>
      </c>
    </row>
    <row r="44173" spans="1:2" x14ac:dyDescent="0.2">
      <c r="A44173" s="112" t="s">
        <v>90794</v>
      </c>
      <c r="B44173" s="112" t="s">
        <v>90795</v>
      </c>
    </row>
    <row r="44174" spans="1:2" x14ac:dyDescent="0.2">
      <c r="A44174" s="112" t="s">
        <v>90796</v>
      </c>
      <c r="B44174" s="112" t="s">
        <v>90797</v>
      </c>
    </row>
    <row r="44175" spans="1:2" x14ac:dyDescent="0.2">
      <c r="A44175" s="112" t="s">
        <v>90798</v>
      </c>
      <c r="B44175" s="112" t="s">
        <v>90799</v>
      </c>
    </row>
    <row r="44176" spans="1:2" x14ac:dyDescent="0.2">
      <c r="A44176" s="112" t="s">
        <v>90800</v>
      </c>
      <c r="B44176" s="112" t="s">
        <v>90801</v>
      </c>
    </row>
    <row r="44177" spans="1:2" x14ac:dyDescent="0.2">
      <c r="A44177" s="112" t="s">
        <v>90802</v>
      </c>
      <c r="B44177" s="112" t="s">
        <v>90803</v>
      </c>
    </row>
    <row r="44178" spans="1:2" x14ac:dyDescent="0.2">
      <c r="A44178" s="112" t="s">
        <v>90804</v>
      </c>
      <c r="B44178" s="112" t="s">
        <v>90805</v>
      </c>
    </row>
    <row r="44179" spans="1:2" x14ac:dyDescent="0.2">
      <c r="A44179" s="112" t="s">
        <v>90806</v>
      </c>
      <c r="B44179" s="112" t="s">
        <v>90807</v>
      </c>
    </row>
    <row r="44180" spans="1:2" x14ac:dyDescent="0.2">
      <c r="A44180" s="112" t="s">
        <v>90808</v>
      </c>
      <c r="B44180" s="112" t="s">
        <v>90809</v>
      </c>
    </row>
    <row r="44181" spans="1:2" x14ac:dyDescent="0.2">
      <c r="A44181" s="112" t="s">
        <v>90810</v>
      </c>
      <c r="B44181" s="112" t="s">
        <v>90811</v>
      </c>
    </row>
    <row r="44182" spans="1:2" x14ac:dyDescent="0.2">
      <c r="A44182" s="112" t="s">
        <v>90812</v>
      </c>
      <c r="B44182" s="112" t="s">
        <v>90813</v>
      </c>
    </row>
    <row r="44183" spans="1:2" x14ac:dyDescent="0.2">
      <c r="A44183" s="112" t="s">
        <v>90814</v>
      </c>
      <c r="B44183" s="112" t="s">
        <v>90815</v>
      </c>
    </row>
    <row r="44184" spans="1:2" x14ac:dyDescent="0.2">
      <c r="A44184" s="112" t="s">
        <v>90816</v>
      </c>
      <c r="B44184" s="112" t="s">
        <v>90817</v>
      </c>
    </row>
    <row r="44185" spans="1:2" x14ac:dyDescent="0.2">
      <c r="A44185" s="112" t="s">
        <v>90818</v>
      </c>
      <c r="B44185" s="112" t="s">
        <v>90819</v>
      </c>
    </row>
    <row r="44186" spans="1:2" x14ac:dyDescent="0.2">
      <c r="A44186" s="112" t="s">
        <v>90820</v>
      </c>
      <c r="B44186" s="112" t="s">
        <v>90821</v>
      </c>
    </row>
    <row r="44187" spans="1:2" x14ac:dyDescent="0.2">
      <c r="A44187" s="112" t="s">
        <v>90822</v>
      </c>
      <c r="B44187" s="112" t="s">
        <v>90823</v>
      </c>
    </row>
    <row r="44188" spans="1:2" x14ac:dyDescent="0.2">
      <c r="A44188" s="112" t="s">
        <v>90824</v>
      </c>
      <c r="B44188" s="112" t="s">
        <v>90825</v>
      </c>
    </row>
    <row r="44189" spans="1:2" x14ac:dyDescent="0.2">
      <c r="A44189" s="112" t="s">
        <v>90826</v>
      </c>
      <c r="B44189" s="112" t="s">
        <v>90827</v>
      </c>
    </row>
    <row r="44190" spans="1:2" x14ac:dyDescent="0.2">
      <c r="A44190" s="112" t="s">
        <v>90828</v>
      </c>
      <c r="B44190" s="112" t="s">
        <v>90829</v>
      </c>
    </row>
    <row r="44191" spans="1:2" x14ac:dyDescent="0.2">
      <c r="A44191" s="112" t="s">
        <v>90830</v>
      </c>
      <c r="B44191" s="112" t="s">
        <v>90831</v>
      </c>
    </row>
    <row r="44192" spans="1:2" x14ac:dyDescent="0.2">
      <c r="A44192" s="112" t="s">
        <v>90832</v>
      </c>
      <c r="B44192" s="112" t="s">
        <v>90833</v>
      </c>
    </row>
    <row r="44193" spans="1:2" x14ac:dyDescent="0.2">
      <c r="A44193" s="112" t="s">
        <v>90834</v>
      </c>
      <c r="B44193" s="112" t="s">
        <v>90835</v>
      </c>
    </row>
    <row r="44194" spans="1:2" x14ac:dyDescent="0.2">
      <c r="A44194" s="112" t="s">
        <v>90836</v>
      </c>
      <c r="B44194" s="112" t="s">
        <v>90837</v>
      </c>
    </row>
    <row r="44195" spans="1:2" x14ac:dyDescent="0.2">
      <c r="A44195" s="112" t="s">
        <v>90838</v>
      </c>
      <c r="B44195" s="112" t="s">
        <v>90839</v>
      </c>
    </row>
    <row r="44196" spans="1:2" x14ac:dyDescent="0.2">
      <c r="A44196" s="112" t="s">
        <v>90840</v>
      </c>
      <c r="B44196" s="112" t="s">
        <v>90841</v>
      </c>
    </row>
    <row r="44197" spans="1:2" x14ac:dyDescent="0.2">
      <c r="A44197" s="112" t="s">
        <v>90842</v>
      </c>
      <c r="B44197" s="112" t="s">
        <v>90843</v>
      </c>
    </row>
    <row r="44198" spans="1:2" x14ac:dyDescent="0.2">
      <c r="A44198" s="112" t="s">
        <v>90844</v>
      </c>
      <c r="B44198" s="112" t="s">
        <v>90845</v>
      </c>
    </row>
    <row r="44199" spans="1:2" x14ac:dyDescent="0.2">
      <c r="A44199" s="112" t="s">
        <v>90846</v>
      </c>
      <c r="B44199" s="112" t="s">
        <v>90847</v>
      </c>
    </row>
    <row r="44200" spans="1:2" x14ac:dyDescent="0.2">
      <c r="A44200" s="112" t="s">
        <v>90848</v>
      </c>
      <c r="B44200" s="112" t="s">
        <v>90849</v>
      </c>
    </row>
    <row r="44201" spans="1:2" x14ac:dyDescent="0.2">
      <c r="A44201" s="112" t="s">
        <v>90850</v>
      </c>
      <c r="B44201" s="112" t="s">
        <v>90851</v>
      </c>
    </row>
    <row r="44202" spans="1:2" x14ac:dyDescent="0.2">
      <c r="A44202" s="112" t="s">
        <v>90852</v>
      </c>
      <c r="B44202" s="112" t="s">
        <v>90853</v>
      </c>
    </row>
    <row r="44203" spans="1:2" x14ac:dyDescent="0.2">
      <c r="A44203" s="112" t="s">
        <v>90854</v>
      </c>
      <c r="B44203" s="112" t="s">
        <v>90855</v>
      </c>
    </row>
    <row r="44204" spans="1:2" x14ac:dyDescent="0.2">
      <c r="A44204" s="112" t="s">
        <v>90856</v>
      </c>
      <c r="B44204" s="112" t="s">
        <v>90857</v>
      </c>
    </row>
    <row r="44205" spans="1:2" x14ac:dyDescent="0.2">
      <c r="A44205" s="112" t="s">
        <v>90858</v>
      </c>
      <c r="B44205" s="112" t="s">
        <v>90859</v>
      </c>
    </row>
    <row r="44206" spans="1:2" x14ac:dyDescent="0.2">
      <c r="A44206" s="112" t="s">
        <v>90860</v>
      </c>
      <c r="B44206" s="112" t="s">
        <v>90861</v>
      </c>
    </row>
    <row r="44207" spans="1:2" x14ac:dyDescent="0.2">
      <c r="A44207" s="112" t="s">
        <v>90862</v>
      </c>
      <c r="B44207" s="112" t="s">
        <v>90863</v>
      </c>
    </row>
    <row r="44208" spans="1:2" x14ac:dyDescent="0.2">
      <c r="A44208" s="112" t="s">
        <v>90864</v>
      </c>
      <c r="B44208" s="112" t="s">
        <v>90865</v>
      </c>
    </row>
    <row r="44209" spans="1:2" x14ac:dyDescent="0.2">
      <c r="A44209" s="112" t="s">
        <v>90866</v>
      </c>
      <c r="B44209" s="112" t="s">
        <v>90867</v>
      </c>
    </row>
    <row r="44210" spans="1:2" x14ac:dyDescent="0.2">
      <c r="A44210" s="112" t="s">
        <v>90868</v>
      </c>
      <c r="B44210" s="112" t="s">
        <v>90869</v>
      </c>
    </row>
    <row r="44211" spans="1:2" x14ac:dyDescent="0.2">
      <c r="A44211" s="112" t="s">
        <v>90870</v>
      </c>
      <c r="B44211" s="112" t="s">
        <v>90871</v>
      </c>
    </row>
    <row r="44212" spans="1:2" x14ac:dyDescent="0.2">
      <c r="A44212" s="112" t="s">
        <v>90872</v>
      </c>
      <c r="B44212" s="112" t="s">
        <v>90873</v>
      </c>
    </row>
    <row r="44213" spans="1:2" x14ac:dyDescent="0.2">
      <c r="A44213" s="112" t="s">
        <v>90874</v>
      </c>
      <c r="B44213" s="112" t="s">
        <v>90875</v>
      </c>
    </row>
    <row r="44214" spans="1:2" x14ac:dyDescent="0.2">
      <c r="A44214" s="112" t="s">
        <v>90876</v>
      </c>
      <c r="B44214" s="112" t="s">
        <v>81602</v>
      </c>
    </row>
    <row r="44215" spans="1:2" x14ac:dyDescent="0.2">
      <c r="A44215" s="112" t="s">
        <v>90877</v>
      </c>
      <c r="B44215" s="112" t="s">
        <v>90312</v>
      </c>
    </row>
    <row r="44216" spans="1:2" x14ac:dyDescent="0.2">
      <c r="A44216" s="112" t="s">
        <v>90878</v>
      </c>
      <c r="B44216" s="112" t="s">
        <v>90879</v>
      </c>
    </row>
    <row r="44217" spans="1:2" x14ac:dyDescent="0.2">
      <c r="A44217" s="112" t="s">
        <v>90880</v>
      </c>
      <c r="B44217" s="112" t="s">
        <v>90881</v>
      </c>
    </row>
    <row r="44218" spans="1:2" x14ac:dyDescent="0.2">
      <c r="A44218" s="112" t="s">
        <v>90882</v>
      </c>
      <c r="B44218" s="112" t="s">
        <v>90883</v>
      </c>
    </row>
    <row r="44219" spans="1:2" x14ac:dyDescent="0.2">
      <c r="A44219" s="112" t="s">
        <v>90884</v>
      </c>
      <c r="B44219" s="112" t="s">
        <v>90885</v>
      </c>
    </row>
    <row r="44220" spans="1:2" x14ac:dyDescent="0.2">
      <c r="A44220" s="112" t="s">
        <v>90886</v>
      </c>
      <c r="B44220" s="112" t="s">
        <v>90887</v>
      </c>
    </row>
    <row r="44221" spans="1:2" x14ac:dyDescent="0.2">
      <c r="A44221" s="112" t="s">
        <v>90888</v>
      </c>
      <c r="B44221" s="112" t="s">
        <v>90889</v>
      </c>
    </row>
    <row r="44222" spans="1:2" x14ac:dyDescent="0.2">
      <c r="A44222" s="112" t="s">
        <v>90890</v>
      </c>
      <c r="B44222" s="112" t="s">
        <v>90891</v>
      </c>
    </row>
    <row r="44223" spans="1:2" x14ac:dyDescent="0.2">
      <c r="A44223" s="112" t="s">
        <v>90892</v>
      </c>
      <c r="B44223" s="112" t="s">
        <v>90893</v>
      </c>
    </row>
    <row r="44224" spans="1:2" x14ac:dyDescent="0.2">
      <c r="A44224" s="112" t="s">
        <v>90894</v>
      </c>
      <c r="B44224" s="112" t="s">
        <v>90895</v>
      </c>
    </row>
    <row r="44225" spans="1:2" x14ac:dyDescent="0.2">
      <c r="A44225" s="112" t="s">
        <v>90896</v>
      </c>
      <c r="B44225" s="112" t="s">
        <v>90897</v>
      </c>
    </row>
    <row r="44226" spans="1:2" x14ac:dyDescent="0.2">
      <c r="A44226" s="112" t="s">
        <v>90898</v>
      </c>
      <c r="B44226" s="112" t="s">
        <v>90899</v>
      </c>
    </row>
    <row r="44227" spans="1:2" x14ac:dyDescent="0.2">
      <c r="A44227" s="112" t="s">
        <v>90900</v>
      </c>
      <c r="B44227" s="112" t="s">
        <v>90901</v>
      </c>
    </row>
    <row r="44228" spans="1:2" x14ac:dyDescent="0.2">
      <c r="A44228" s="112" t="s">
        <v>90902</v>
      </c>
      <c r="B44228" s="112" t="s">
        <v>90903</v>
      </c>
    </row>
    <row r="44229" spans="1:2" x14ac:dyDescent="0.2">
      <c r="A44229" s="112" t="s">
        <v>90904</v>
      </c>
      <c r="B44229" s="112" t="s">
        <v>90905</v>
      </c>
    </row>
    <row r="44230" spans="1:2" x14ac:dyDescent="0.2">
      <c r="A44230" s="112" t="s">
        <v>90906</v>
      </c>
      <c r="B44230" s="112" t="s">
        <v>90907</v>
      </c>
    </row>
    <row r="44231" spans="1:2" x14ac:dyDescent="0.2">
      <c r="A44231" s="112" t="s">
        <v>90908</v>
      </c>
      <c r="B44231" s="112" t="s">
        <v>90909</v>
      </c>
    </row>
    <row r="44232" spans="1:2" x14ac:dyDescent="0.2">
      <c r="A44232" s="112" t="s">
        <v>90910</v>
      </c>
      <c r="B44232" s="112" t="s">
        <v>90911</v>
      </c>
    </row>
    <row r="44233" spans="1:2" x14ac:dyDescent="0.2">
      <c r="A44233" s="112" t="s">
        <v>90912</v>
      </c>
      <c r="B44233" s="112" t="s">
        <v>90913</v>
      </c>
    </row>
    <row r="44234" spans="1:2" x14ac:dyDescent="0.2">
      <c r="A44234" s="112" t="s">
        <v>90914</v>
      </c>
      <c r="B44234" s="112" t="s">
        <v>90915</v>
      </c>
    </row>
    <row r="44235" spans="1:2" x14ac:dyDescent="0.2">
      <c r="A44235" s="112" t="s">
        <v>90916</v>
      </c>
      <c r="B44235" s="112" t="s">
        <v>90917</v>
      </c>
    </row>
    <row r="44236" spans="1:2" x14ac:dyDescent="0.2">
      <c r="A44236" s="112" t="s">
        <v>90918</v>
      </c>
      <c r="B44236" s="112" t="s">
        <v>90919</v>
      </c>
    </row>
    <row r="44237" spans="1:2" x14ac:dyDescent="0.2">
      <c r="A44237" s="112" t="s">
        <v>90920</v>
      </c>
      <c r="B44237" s="112" t="s">
        <v>90921</v>
      </c>
    </row>
    <row r="44238" spans="1:2" x14ac:dyDescent="0.2">
      <c r="A44238" s="112" t="s">
        <v>90922</v>
      </c>
      <c r="B44238" s="112" t="s">
        <v>90923</v>
      </c>
    </row>
    <row r="44239" spans="1:2" x14ac:dyDescent="0.2">
      <c r="A44239" s="112" t="s">
        <v>90924</v>
      </c>
      <c r="B44239" s="112" t="s">
        <v>90925</v>
      </c>
    </row>
    <row r="44240" spans="1:2" x14ac:dyDescent="0.2">
      <c r="A44240" s="112" t="s">
        <v>90926</v>
      </c>
      <c r="B44240" s="112" t="s">
        <v>90927</v>
      </c>
    </row>
    <row r="44241" spans="1:2" x14ac:dyDescent="0.2">
      <c r="A44241" s="112" t="s">
        <v>90928</v>
      </c>
      <c r="B44241" s="112" t="s">
        <v>90929</v>
      </c>
    </row>
    <row r="44242" spans="1:2" x14ac:dyDescent="0.2">
      <c r="A44242" s="112" t="s">
        <v>90930</v>
      </c>
      <c r="B44242" s="112" t="s">
        <v>90931</v>
      </c>
    </row>
    <row r="44243" spans="1:2" x14ac:dyDescent="0.2">
      <c r="A44243" s="112" t="s">
        <v>90932</v>
      </c>
      <c r="B44243" s="112" t="s">
        <v>90933</v>
      </c>
    </row>
    <row r="44244" spans="1:2" x14ac:dyDescent="0.2">
      <c r="A44244" s="112" t="s">
        <v>90934</v>
      </c>
      <c r="B44244" s="112" t="s">
        <v>90935</v>
      </c>
    </row>
    <row r="44245" spans="1:2" x14ac:dyDescent="0.2">
      <c r="A44245" s="112" t="s">
        <v>90936</v>
      </c>
      <c r="B44245" s="112" t="s">
        <v>90937</v>
      </c>
    </row>
    <row r="44246" spans="1:2" x14ac:dyDescent="0.2">
      <c r="A44246" s="112" t="s">
        <v>90938</v>
      </c>
      <c r="B44246" s="112" t="s">
        <v>90939</v>
      </c>
    </row>
    <row r="44247" spans="1:2" x14ac:dyDescent="0.2">
      <c r="A44247" s="112" t="s">
        <v>90940</v>
      </c>
      <c r="B44247" s="112" t="s">
        <v>90941</v>
      </c>
    </row>
    <row r="44248" spans="1:2" x14ac:dyDescent="0.2">
      <c r="A44248" s="112" t="s">
        <v>90942</v>
      </c>
      <c r="B44248" s="112" t="s">
        <v>90943</v>
      </c>
    </row>
    <row r="44249" spans="1:2" x14ac:dyDescent="0.2">
      <c r="A44249" s="112" t="s">
        <v>90944</v>
      </c>
      <c r="B44249" s="112" t="s">
        <v>90945</v>
      </c>
    </row>
    <row r="44250" spans="1:2" x14ac:dyDescent="0.2">
      <c r="A44250" s="112" t="s">
        <v>90946</v>
      </c>
      <c r="B44250" s="112" t="s">
        <v>90947</v>
      </c>
    </row>
    <row r="44251" spans="1:2" x14ac:dyDescent="0.2">
      <c r="A44251" s="112" t="s">
        <v>90948</v>
      </c>
      <c r="B44251" s="112" t="s">
        <v>90949</v>
      </c>
    </row>
    <row r="44252" spans="1:2" x14ac:dyDescent="0.2">
      <c r="A44252" s="112" t="s">
        <v>90950</v>
      </c>
      <c r="B44252" s="112" t="s">
        <v>90951</v>
      </c>
    </row>
    <row r="44253" spans="1:2" x14ac:dyDescent="0.2">
      <c r="A44253" s="112" t="s">
        <v>90952</v>
      </c>
      <c r="B44253" s="112" t="s">
        <v>90953</v>
      </c>
    </row>
    <row r="44254" spans="1:2" x14ac:dyDescent="0.2">
      <c r="A44254" s="112" t="s">
        <v>90954</v>
      </c>
      <c r="B44254" s="112" t="s">
        <v>90955</v>
      </c>
    </row>
    <row r="44255" spans="1:2" x14ac:dyDescent="0.2">
      <c r="A44255" s="112" t="s">
        <v>90956</v>
      </c>
      <c r="B44255" s="112" t="s">
        <v>90957</v>
      </c>
    </row>
    <row r="44256" spans="1:2" x14ac:dyDescent="0.2">
      <c r="A44256" s="112" t="s">
        <v>90958</v>
      </c>
      <c r="B44256" s="112" t="s">
        <v>90959</v>
      </c>
    </row>
    <row r="44257" spans="1:2" x14ac:dyDescent="0.2">
      <c r="A44257" s="112" t="s">
        <v>90960</v>
      </c>
      <c r="B44257" s="112" t="s">
        <v>90961</v>
      </c>
    </row>
    <row r="44258" spans="1:2" x14ac:dyDescent="0.2">
      <c r="A44258" s="112" t="s">
        <v>90962</v>
      </c>
      <c r="B44258" s="112" t="s">
        <v>90963</v>
      </c>
    </row>
    <row r="44259" spans="1:2" x14ac:dyDescent="0.2">
      <c r="A44259" s="112" t="s">
        <v>90964</v>
      </c>
      <c r="B44259" s="112" t="s">
        <v>90965</v>
      </c>
    </row>
    <row r="44260" spans="1:2" x14ac:dyDescent="0.2">
      <c r="A44260" s="112" t="s">
        <v>90966</v>
      </c>
      <c r="B44260" s="112" t="s">
        <v>90967</v>
      </c>
    </row>
    <row r="44261" spans="1:2" x14ac:dyDescent="0.2">
      <c r="A44261" s="112" t="s">
        <v>90968</v>
      </c>
      <c r="B44261" s="112" t="s">
        <v>90969</v>
      </c>
    </row>
    <row r="44262" spans="1:2" x14ac:dyDescent="0.2">
      <c r="A44262" s="112" t="s">
        <v>90970</v>
      </c>
      <c r="B44262" s="112" t="s">
        <v>90971</v>
      </c>
    </row>
    <row r="44263" spans="1:2" x14ac:dyDescent="0.2">
      <c r="A44263" s="112" t="s">
        <v>90972</v>
      </c>
      <c r="B44263" s="112" t="s">
        <v>90973</v>
      </c>
    </row>
    <row r="44264" spans="1:2" x14ac:dyDescent="0.2">
      <c r="A44264" s="112" t="s">
        <v>90974</v>
      </c>
      <c r="B44264" s="112" t="s">
        <v>90975</v>
      </c>
    </row>
    <row r="44265" spans="1:2" x14ac:dyDescent="0.2">
      <c r="A44265" s="112" t="s">
        <v>90976</v>
      </c>
      <c r="B44265" s="112" t="s">
        <v>90977</v>
      </c>
    </row>
    <row r="44266" spans="1:2" x14ac:dyDescent="0.2">
      <c r="A44266" s="112" t="s">
        <v>90978</v>
      </c>
      <c r="B44266" s="112" t="s">
        <v>90979</v>
      </c>
    </row>
    <row r="44267" spans="1:2" x14ac:dyDescent="0.2">
      <c r="A44267" s="112" t="s">
        <v>90980</v>
      </c>
      <c r="B44267" s="112" t="s">
        <v>90981</v>
      </c>
    </row>
    <row r="44268" spans="1:2" x14ac:dyDescent="0.2">
      <c r="A44268" s="112" t="s">
        <v>90982</v>
      </c>
      <c r="B44268" s="112" t="s">
        <v>90983</v>
      </c>
    </row>
    <row r="44269" spans="1:2" x14ac:dyDescent="0.2">
      <c r="A44269" s="112" t="s">
        <v>90984</v>
      </c>
      <c r="B44269" s="112" t="s">
        <v>90985</v>
      </c>
    </row>
    <row r="44270" spans="1:2" x14ac:dyDescent="0.2">
      <c r="A44270" s="112" t="s">
        <v>90986</v>
      </c>
      <c r="B44270" s="112" t="s">
        <v>90987</v>
      </c>
    </row>
    <row r="44271" spans="1:2" x14ac:dyDescent="0.2">
      <c r="A44271" s="112" t="s">
        <v>90988</v>
      </c>
      <c r="B44271" s="112" t="s">
        <v>90989</v>
      </c>
    </row>
    <row r="44272" spans="1:2" x14ac:dyDescent="0.2">
      <c r="A44272" s="112" t="s">
        <v>90990</v>
      </c>
      <c r="B44272" s="112" t="s">
        <v>90991</v>
      </c>
    </row>
    <row r="44273" spans="1:2" x14ac:dyDescent="0.2">
      <c r="A44273" s="112" t="s">
        <v>90992</v>
      </c>
      <c r="B44273" s="112" t="s">
        <v>90993</v>
      </c>
    </row>
    <row r="44274" spans="1:2" x14ac:dyDescent="0.2">
      <c r="A44274" s="112" t="s">
        <v>90994</v>
      </c>
      <c r="B44274" s="112" t="s">
        <v>90995</v>
      </c>
    </row>
    <row r="44275" spans="1:2" x14ac:dyDescent="0.2">
      <c r="A44275" s="112" t="s">
        <v>90996</v>
      </c>
      <c r="B44275" s="112" t="s">
        <v>90997</v>
      </c>
    </row>
    <row r="44276" spans="1:2" x14ac:dyDescent="0.2">
      <c r="A44276" s="112" t="s">
        <v>90998</v>
      </c>
      <c r="B44276" s="112" t="s">
        <v>90999</v>
      </c>
    </row>
    <row r="44277" spans="1:2" x14ac:dyDescent="0.2">
      <c r="A44277" s="112" t="s">
        <v>91000</v>
      </c>
      <c r="B44277" s="112" t="s">
        <v>91001</v>
      </c>
    </row>
    <row r="44278" spans="1:2" x14ac:dyDescent="0.2">
      <c r="A44278" s="112" t="s">
        <v>91002</v>
      </c>
      <c r="B44278" s="112" t="s">
        <v>91003</v>
      </c>
    </row>
    <row r="44279" spans="1:2" x14ac:dyDescent="0.2">
      <c r="A44279" s="112" t="s">
        <v>91004</v>
      </c>
      <c r="B44279" s="112" t="s">
        <v>91005</v>
      </c>
    </row>
    <row r="44280" spans="1:2" x14ac:dyDescent="0.2">
      <c r="A44280" s="112" t="s">
        <v>91006</v>
      </c>
      <c r="B44280" s="112" t="s">
        <v>91007</v>
      </c>
    </row>
    <row r="44281" spans="1:2" x14ac:dyDescent="0.2">
      <c r="A44281" s="112" t="s">
        <v>91008</v>
      </c>
      <c r="B44281" s="112" t="s">
        <v>91009</v>
      </c>
    </row>
    <row r="44282" spans="1:2" x14ac:dyDescent="0.2">
      <c r="A44282" s="112" t="s">
        <v>91010</v>
      </c>
      <c r="B44282" s="112" t="s">
        <v>91011</v>
      </c>
    </row>
    <row r="44283" spans="1:2" x14ac:dyDescent="0.2">
      <c r="A44283" s="112" t="s">
        <v>91012</v>
      </c>
      <c r="B44283" s="112" t="s">
        <v>91013</v>
      </c>
    </row>
    <row r="44284" spans="1:2" x14ac:dyDescent="0.2">
      <c r="A44284" s="112" t="s">
        <v>91014</v>
      </c>
      <c r="B44284" s="112" t="s">
        <v>91015</v>
      </c>
    </row>
    <row r="44285" spans="1:2" x14ac:dyDescent="0.2">
      <c r="A44285" s="112" t="s">
        <v>91016</v>
      </c>
      <c r="B44285" s="112" t="s">
        <v>91017</v>
      </c>
    </row>
    <row r="44286" spans="1:2" x14ac:dyDescent="0.2">
      <c r="A44286" s="112" t="s">
        <v>91018</v>
      </c>
      <c r="B44286" s="112" t="s">
        <v>91019</v>
      </c>
    </row>
    <row r="44287" spans="1:2" x14ac:dyDescent="0.2">
      <c r="A44287" s="112" t="s">
        <v>91020</v>
      </c>
      <c r="B44287" s="112" t="s">
        <v>91021</v>
      </c>
    </row>
    <row r="44288" spans="1:2" x14ac:dyDescent="0.2">
      <c r="A44288" s="112" t="s">
        <v>91022</v>
      </c>
      <c r="B44288" s="112" t="s">
        <v>91023</v>
      </c>
    </row>
    <row r="44289" spans="1:2" x14ac:dyDescent="0.2">
      <c r="A44289" s="112" t="s">
        <v>91024</v>
      </c>
      <c r="B44289" s="112" t="s">
        <v>91025</v>
      </c>
    </row>
    <row r="44290" spans="1:2" x14ac:dyDescent="0.2">
      <c r="A44290" s="112" t="s">
        <v>91026</v>
      </c>
      <c r="B44290" s="112" t="s">
        <v>91027</v>
      </c>
    </row>
    <row r="44291" spans="1:2" x14ac:dyDescent="0.2">
      <c r="A44291" s="112" t="s">
        <v>91028</v>
      </c>
      <c r="B44291" s="112" t="s">
        <v>91029</v>
      </c>
    </row>
    <row r="44292" spans="1:2" x14ac:dyDescent="0.2">
      <c r="A44292" s="112" t="s">
        <v>91030</v>
      </c>
      <c r="B44292" s="112" t="s">
        <v>91031</v>
      </c>
    </row>
    <row r="44293" spans="1:2" x14ac:dyDescent="0.2">
      <c r="A44293" s="112" t="s">
        <v>91032</v>
      </c>
      <c r="B44293" s="112" t="s">
        <v>91033</v>
      </c>
    </row>
    <row r="44294" spans="1:2" x14ac:dyDescent="0.2">
      <c r="A44294" s="112" t="s">
        <v>91034</v>
      </c>
      <c r="B44294" s="112" t="s">
        <v>91035</v>
      </c>
    </row>
    <row r="44295" spans="1:2" x14ac:dyDescent="0.2">
      <c r="A44295" s="112" t="s">
        <v>91036</v>
      </c>
      <c r="B44295" s="112" t="s">
        <v>91037</v>
      </c>
    </row>
    <row r="44296" spans="1:2" x14ac:dyDescent="0.2">
      <c r="A44296" s="112" t="s">
        <v>91038</v>
      </c>
      <c r="B44296" s="112" t="s">
        <v>91039</v>
      </c>
    </row>
    <row r="44297" spans="1:2" x14ac:dyDescent="0.2">
      <c r="A44297" s="112" t="s">
        <v>91040</v>
      </c>
      <c r="B44297" s="112" t="s">
        <v>91041</v>
      </c>
    </row>
    <row r="44298" spans="1:2" x14ac:dyDescent="0.2">
      <c r="A44298" s="112" t="s">
        <v>91042</v>
      </c>
      <c r="B44298" s="112" t="s">
        <v>91043</v>
      </c>
    </row>
    <row r="44299" spans="1:2" x14ac:dyDescent="0.2">
      <c r="A44299" s="112" t="s">
        <v>91044</v>
      </c>
      <c r="B44299" s="112" t="s">
        <v>91045</v>
      </c>
    </row>
    <row r="44300" spans="1:2" x14ac:dyDescent="0.2">
      <c r="A44300" s="112" t="s">
        <v>91046</v>
      </c>
      <c r="B44300" s="112" t="s">
        <v>91047</v>
      </c>
    </row>
    <row r="44301" spans="1:2" x14ac:dyDescent="0.2">
      <c r="A44301" s="112" t="s">
        <v>91048</v>
      </c>
      <c r="B44301" s="112" t="s">
        <v>91049</v>
      </c>
    </row>
    <row r="44302" spans="1:2" x14ac:dyDescent="0.2">
      <c r="A44302" s="112" t="s">
        <v>91050</v>
      </c>
      <c r="B44302" s="112" t="s">
        <v>91051</v>
      </c>
    </row>
    <row r="44303" spans="1:2" x14ac:dyDescent="0.2">
      <c r="A44303" s="112" t="s">
        <v>91052</v>
      </c>
      <c r="B44303" s="112" t="s">
        <v>91053</v>
      </c>
    </row>
    <row r="44304" spans="1:2" x14ac:dyDescent="0.2">
      <c r="A44304" s="112" t="s">
        <v>91054</v>
      </c>
      <c r="B44304" s="112" t="s">
        <v>91055</v>
      </c>
    </row>
    <row r="44305" spans="1:2" x14ac:dyDescent="0.2">
      <c r="A44305" s="112" t="s">
        <v>91056</v>
      </c>
      <c r="B44305" s="112" t="s">
        <v>91057</v>
      </c>
    </row>
    <row r="44306" spans="1:2" x14ac:dyDescent="0.2">
      <c r="A44306" s="112" t="s">
        <v>91058</v>
      </c>
      <c r="B44306" s="112" t="s">
        <v>91059</v>
      </c>
    </row>
    <row r="44307" spans="1:2" x14ac:dyDescent="0.2">
      <c r="A44307" s="112" t="s">
        <v>91060</v>
      </c>
      <c r="B44307" s="112" t="s">
        <v>91061</v>
      </c>
    </row>
    <row r="44308" spans="1:2" x14ac:dyDescent="0.2">
      <c r="A44308" s="112" t="s">
        <v>91062</v>
      </c>
      <c r="B44308" s="112" t="s">
        <v>91063</v>
      </c>
    </row>
    <row r="44309" spans="1:2" x14ac:dyDescent="0.2">
      <c r="A44309" s="112" t="s">
        <v>91064</v>
      </c>
      <c r="B44309" s="112" t="s">
        <v>91065</v>
      </c>
    </row>
    <row r="44310" spans="1:2" x14ac:dyDescent="0.2">
      <c r="A44310" s="112" t="s">
        <v>91066</v>
      </c>
      <c r="B44310" s="112" t="s">
        <v>91067</v>
      </c>
    </row>
    <row r="44311" spans="1:2" x14ac:dyDescent="0.2">
      <c r="A44311" s="112" t="s">
        <v>91068</v>
      </c>
      <c r="B44311" s="112" t="s">
        <v>91069</v>
      </c>
    </row>
    <row r="44312" spans="1:2" x14ac:dyDescent="0.2">
      <c r="A44312" s="112" t="s">
        <v>91070</v>
      </c>
      <c r="B44312" s="112" t="s">
        <v>91071</v>
      </c>
    </row>
    <row r="44313" spans="1:2" x14ac:dyDescent="0.2">
      <c r="A44313" s="112" t="s">
        <v>91072</v>
      </c>
      <c r="B44313" s="112" t="s">
        <v>91073</v>
      </c>
    </row>
    <row r="44314" spans="1:2" x14ac:dyDescent="0.2">
      <c r="A44314" s="112" t="s">
        <v>91074</v>
      </c>
      <c r="B44314" s="112" t="s">
        <v>91075</v>
      </c>
    </row>
    <row r="44315" spans="1:2" x14ac:dyDescent="0.2">
      <c r="A44315" s="112" t="s">
        <v>91076</v>
      </c>
      <c r="B44315" s="112" t="s">
        <v>91077</v>
      </c>
    </row>
    <row r="44316" spans="1:2" x14ac:dyDescent="0.2">
      <c r="A44316" s="112" t="s">
        <v>91078</v>
      </c>
      <c r="B44316" s="112" t="s">
        <v>91079</v>
      </c>
    </row>
    <row r="44317" spans="1:2" x14ac:dyDescent="0.2">
      <c r="A44317" s="112" t="s">
        <v>91080</v>
      </c>
      <c r="B44317" s="112" t="s">
        <v>91081</v>
      </c>
    </row>
    <row r="44318" spans="1:2" x14ac:dyDescent="0.2">
      <c r="A44318" s="112" t="s">
        <v>91082</v>
      </c>
      <c r="B44318" s="112" t="s">
        <v>91083</v>
      </c>
    </row>
    <row r="44319" spans="1:2" x14ac:dyDescent="0.2">
      <c r="A44319" s="112" t="s">
        <v>91084</v>
      </c>
      <c r="B44319" s="112" t="s">
        <v>91085</v>
      </c>
    </row>
    <row r="44320" spans="1:2" x14ac:dyDescent="0.2">
      <c r="A44320" s="112" t="s">
        <v>91086</v>
      </c>
      <c r="B44320" s="112" t="s">
        <v>91087</v>
      </c>
    </row>
    <row r="44321" spans="1:2" x14ac:dyDescent="0.2">
      <c r="A44321" s="112" t="s">
        <v>91088</v>
      </c>
      <c r="B44321" s="112" t="s">
        <v>91089</v>
      </c>
    </row>
    <row r="44322" spans="1:2" x14ac:dyDescent="0.2">
      <c r="A44322" s="112" t="s">
        <v>91090</v>
      </c>
      <c r="B44322" s="112" t="s">
        <v>91091</v>
      </c>
    </row>
    <row r="44323" spans="1:2" x14ac:dyDescent="0.2">
      <c r="A44323" s="112" t="s">
        <v>91092</v>
      </c>
      <c r="B44323" s="112" t="s">
        <v>91093</v>
      </c>
    </row>
    <row r="44324" spans="1:2" x14ac:dyDescent="0.2">
      <c r="A44324" s="112" t="s">
        <v>91094</v>
      </c>
      <c r="B44324" s="112" t="s">
        <v>90504</v>
      </c>
    </row>
    <row r="44325" spans="1:2" x14ac:dyDescent="0.2">
      <c r="A44325" s="112" t="s">
        <v>91095</v>
      </c>
      <c r="B44325" s="112" t="s">
        <v>91096</v>
      </c>
    </row>
    <row r="44326" spans="1:2" x14ac:dyDescent="0.2">
      <c r="A44326" s="112" t="s">
        <v>91097</v>
      </c>
      <c r="B44326" s="112" t="s">
        <v>91098</v>
      </c>
    </row>
    <row r="44327" spans="1:2" x14ac:dyDescent="0.2">
      <c r="A44327" s="112" t="s">
        <v>91099</v>
      </c>
      <c r="B44327" s="112" t="s">
        <v>91100</v>
      </c>
    </row>
    <row r="44328" spans="1:2" x14ac:dyDescent="0.2">
      <c r="A44328" s="112" t="s">
        <v>91101</v>
      </c>
      <c r="B44328" s="112" t="s">
        <v>91102</v>
      </c>
    </row>
    <row r="44329" spans="1:2" x14ac:dyDescent="0.2">
      <c r="A44329" s="112" t="s">
        <v>91103</v>
      </c>
      <c r="B44329" s="112" t="s">
        <v>91104</v>
      </c>
    </row>
    <row r="44330" spans="1:2" x14ac:dyDescent="0.2">
      <c r="A44330" s="112" t="s">
        <v>91105</v>
      </c>
      <c r="B44330" s="112" t="s">
        <v>91106</v>
      </c>
    </row>
    <row r="44331" spans="1:2" x14ac:dyDescent="0.2">
      <c r="A44331" s="112" t="s">
        <v>91107</v>
      </c>
      <c r="B44331" s="112" t="s">
        <v>91108</v>
      </c>
    </row>
    <row r="44332" spans="1:2" x14ac:dyDescent="0.2">
      <c r="A44332" s="112" t="s">
        <v>91109</v>
      </c>
      <c r="B44332" s="112" t="s">
        <v>91110</v>
      </c>
    </row>
    <row r="44333" spans="1:2" x14ac:dyDescent="0.2">
      <c r="A44333" s="112" t="s">
        <v>91111</v>
      </c>
      <c r="B44333" s="112" t="s">
        <v>91112</v>
      </c>
    </row>
    <row r="44334" spans="1:2" x14ac:dyDescent="0.2">
      <c r="A44334" s="112" t="s">
        <v>91113</v>
      </c>
      <c r="B44334" s="112" t="s">
        <v>91114</v>
      </c>
    </row>
    <row r="44335" spans="1:2" x14ac:dyDescent="0.2">
      <c r="A44335" s="112" t="s">
        <v>91115</v>
      </c>
      <c r="B44335" s="112" t="s">
        <v>91116</v>
      </c>
    </row>
    <row r="44336" spans="1:2" x14ac:dyDescent="0.2">
      <c r="A44336" s="112" t="s">
        <v>91117</v>
      </c>
      <c r="B44336" s="112" t="s">
        <v>91118</v>
      </c>
    </row>
    <row r="44337" spans="1:2" x14ac:dyDescent="0.2">
      <c r="A44337" s="112" t="s">
        <v>91119</v>
      </c>
      <c r="B44337" s="112" t="s">
        <v>91120</v>
      </c>
    </row>
    <row r="44338" spans="1:2" x14ac:dyDescent="0.2">
      <c r="A44338" s="112" t="s">
        <v>91121</v>
      </c>
      <c r="B44338" s="112" t="s">
        <v>91122</v>
      </c>
    </row>
    <row r="44339" spans="1:2" x14ac:dyDescent="0.2">
      <c r="A44339" s="112" t="s">
        <v>91123</v>
      </c>
      <c r="B44339" s="112" t="s">
        <v>91124</v>
      </c>
    </row>
    <row r="44340" spans="1:2" x14ac:dyDescent="0.2">
      <c r="A44340" s="112" t="s">
        <v>91125</v>
      </c>
      <c r="B44340" s="112" t="s">
        <v>91126</v>
      </c>
    </row>
    <row r="44341" spans="1:2" x14ac:dyDescent="0.2">
      <c r="A44341" s="112" t="s">
        <v>91127</v>
      </c>
      <c r="B44341" s="112" t="s">
        <v>91128</v>
      </c>
    </row>
    <row r="44342" spans="1:2" x14ac:dyDescent="0.2">
      <c r="A44342" s="112" t="s">
        <v>91129</v>
      </c>
      <c r="B44342" s="112" t="s">
        <v>91130</v>
      </c>
    </row>
    <row r="44343" spans="1:2" x14ac:dyDescent="0.2">
      <c r="A44343" s="112" t="s">
        <v>91131</v>
      </c>
      <c r="B44343" s="112" t="s">
        <v>91132</v>
      </c>
    </row>
    <row r="44344" spans="1:2" x14ac:dyDescent="0.2">
      <c r="A44344" s="112" t="s">
        <v>91133</v>
      </c>
      <c r="B44344" s="112" t="s">
        <v>91134</v>
      </c>
    </row>
    <row r="44345" spans="1:2" x14ac:dyDescent="0.2">
      <c r="A44345" s="112" t="s">
        <v>91135</v>
      </c>
      <c r="B44345" s="112" t="s">
        <v>91136</v>
      </c>
    </row>
    <row r="44346" spans="1:2" x14ac:dyDescent="0.2">
      <c r="A44346" s="112" t="s">
        <v>91137</v>
      </c>
      <c r="B44346" s="112" t="s">
        <v>91138</v>
      </c>
    </row>
    <row r="44347" spans="1:2" x14ac:dyDescent="0.2">
      <c r="A44347" s="112" t="s">
        <v>91139</v>
      </c>
      <c r="B44347" s="112" t="s">
        <v>91140</v>
      </c>
    </row>
    <row r="44348" spans="1:2" x14ac:dyDescent="0.2">
      <c r="A44348" s="112" t="s">
        <v>91141</v>
      </c>
      <c r="B44348" s="112" t="s">
        <v>91142</v>
      </c>
    </row>
    <row r="44349" spans="1:2" x14ac:dyDescent="0.2">
      <c r="A44349" s="112" t="s">
        <v>91143</v>
      </c>
      <c r="B44349" s="112" t="s">
        <v>91144</v>
      </c>
    </row>
    <row r="44350" spans="1:2" x14ac:dyDescent="0.2">
      <c r="A44350" s="112" t="s">
        <v>91145</v>
      </c>
      <c r="B44350" s="112" t="s">
        <v>91146</v>
      </c>
    </row>
    <row r="44351" spans="1:2" x14ac:dyDescent="0.2">
      <c r="A44351" s="112" t="s">
        <v>91147</v>
      </c>
      <c r="B44351" s="112" t="s">
        <v>91148</v>
      </c>
    </row>
    <row r="44352" spans="1:2" x14ac:dyDescent="0.2">
      <c r="A44352" s="112" t="s">
        <v>91149</v>
      </c>
      <c r="B44352" s="112" t="s">
        <v>91150</v>
      </c>
    </row>
    <row r="44353" spans="1:2" x14ac:dyDescent="0.2">
      <c r="A44353" s="112" t="s">
        <v>91151</v>
      </c>
      <c r="B44353" s="112" t="s">
        <v>91152</v>
      </c>
    </row>
    <row r="44354" spans="1:2" x14ac:dyDescent="0.2">
      <c r="A44354" s="112" t="s">
        <v>91153</v>
      </c>
      <c r="B44354" s="112" t="s">
        <v>91154</v>
      </c>
    </row>
    <row r="44355" spans="1:2" x14ac:dyDescent="0.2">
      <c r="A44355" s="112" t="s">
        <v>91155</v>
      </c>
      <c r="B44355" s="112" t="s">
        <v>91156</v>
      </c>
    </row>
    <row r="44356" spans="1:2" x14ac:dyDescent="0.2">
      <c r="A44356" s="112" t="s">
        <v>91157</v>
      </c>
      <c r="B44356" s="112" t="s">
        <v>91158</v>
      </c>
    </row>
    <row r="44357" spans="1:2" x14ac:dyDescent="0.2">
      <c r="A44357" s="112" t="s">
        <v>91159</v>
      </c>
      <c r="B44357" s="112" t="s">
        <v>91160</v>
      </c>
    </row>
    <row r="44358" spans="1:2" x14ac:dyDescent="0.2">
      <c r="A44358" s="112" t="s">
        <v>91161</v>
      </c>
      <c r="B44358" s="112" t="s">
        <v>91162</v>
      </c>
    </row>
    <row r="44359" spans="1:2" x14ac:dyDescent="0.2">
      <c r="A44359" s="112" t="s">
        <v>91163</v>
      </c>
      <c r="B44359" s="112" t="s">
        <v>91164</v>
      </c>
    </row>
    <row r="44360" spans="1:2" x14ac:dyDescent="0.2">
      <c r="A44360" s="112" t="s">
        <v>91165</v>
      </c>
      <c r="B44360" s="112" t="s">
        <v>91166</v>
      </c>
    </row>
    <row r="44361" spans="1:2" x14ac:dyDescent="0.2">
      <c r="A44361" s="112" t="s">
        <v>91167</v>
      </c>
      <c r="B44361" s="112" t="s">
        <v>91168</v>
      </c>
    </row>
    <row r="44362" spans="1:2" x14ac:dyDescent="0.2">
      <c r="A44362" s="112" t="s">
        <v>91169</v>
      </c>
      <c r="B44362" s="112" t="s">
        <v>91170</v>
      </c>
    </row>
    <row r="44363" spans="1:2" x14ac:dyDescent="0.2">
      <c r="A44363" s="112" t="s">
        <v>91171</v>
      </c>
      <c r="B44363" s="112" t="s">
        <v>91172</v>
      </c>
    </row>
    <row r="44364" spans="1:2" x14ac:dyDescent="0.2">
      <c r="A44364" s="112" t="s">
        <v>91173</v>
      </c>
      <c r="B44364" s="112" t="s">
        <v>91174</v>
      </c>
    </row>
    <row r="44365" spans="1:2" x14ac:dyDescent="0.2">
      <c r="A44365" s="112" t="s">
        <v>91175</v>
      </c>
      <c r="B44365" s="112" t="s">
        <v>91176</v>
      </c>
    </row>
    <row r="44366" spans="1:2" x14ac:dyDescent="0.2">
      <c r="A44366" s="112" t="s">
        <v>91177</v>
      </c>
      <c r="B44366" s="112" t="s">
        <v>91178</v>
      </c>
    </row>
    <row r="44367" spans="1:2" x14ac:dyDescent="0.2">
      <c r="A44367" s="112" t="s">
        <v>91179</v>
      </c>
      <c r="B44367" s="112" t="s">
        <v>91180</v>
      </c>
    </row>
    <row r="44368" spans="1:2" x14ac:dyDescent="0.2">
      <c r="A44368" s="112" t="s">
        <v>91181</v>
      </c>
      <c r="B44368" s="112" t="s">
        <v>91182</v>
      </c>
    </row>
    <row r="44369" spans="1:2" x14ac:dyDescent="0.2">
      <c r="A44369" s="112" t="s">
        <v>91183</v>
      </c>
      <c r="B44369" s="112" t="s">
        <v>91184</v>
      </c>
    </row>
    <row r="44370" spans="1:2" x14ac:dyDescent="0.2">
      <c r="A44370" s="112" t="s">
        <v>91185</v>
      </c>
      <c r="B44370" s="112" t="s">
        <v>91186</v>
      </c>
    </row>
    <row r="44371" spans="1:2" x14ac:dyDescent="0.2">
      <c r="A44371" s="112" t="s">
        <v>91187</v>
      </c>
      <c r="B44371" s="112" t="s">
        <v>91188</v>
      </c>
    </row>
    <row r="44372" spans="1:2" x14ac:dyDescent="0.2">
      <c r="A44372" s="112" t="s">
        <v>91189</v>
      </c>
      <c r="B44372" s="112" t="s">
        <v>91190</v>
      </c>
    </row>
    <row r="44373" spans="1:2" x14ac:dyDescent="0.2">
      <c r="A44373" s="112" t="s">
        <v>91191</v>
      </c>
      <c r="B44373" s="112" t="s">
        <v>91192</v>
      </c>
    </row>
    <row r="44374" spans="1:2" x14ac:dyDescent="0.2">
      <c r="A44374" s="112" t="s">
        <v>91193</v>
      </c>
      <c r="B44374" s="112" t="s">
        <v>91194</v>
      </c>
    </row>
    <row r="44375" spans="1:2" x14ac:dyDescent="0.2">
      <c r="A44375" s="112" t="s">
        <v>91195</v>
      </c>
      <c r="B44375" s="112" t="s">
        <v>91196</v>
      </c>
    </row>
    <row r="44376" spans="1:2" x14ac:dyDescent="0.2">
      <c r="A44376" s="112" t="s">
        <v>91197</v>
      </c>
      <c r="B44376" s="112" t="s">
        <v>91198</v>
      </c>
    </row>
    <row r="44377" spans="1:2" x14ac:dyDescent="0.2">
      <c r="A44377" s="112" t="s">
        <v>91199</v>
      </c>
      <c r="B44377" s="112" t="s">
        <v>91200</v>
      </c>
    </row>
    <row r="44378" spans="1:2" x14ac:dyDescent="0.2">
      <c r="A44378" s="112" t="s">
        <v>91201</v>
      </c>
      <c r="B44378" s="112" t="s">
        <v>91202</v>
      </c>
    </row>
    <row r="44379" spans="1:2" x14ac:dyDescent="0.2">
      <c r="A44379" s="112" t="s">
        <v>91203</v>
      </c>
      <c r="B44379" s="112" t="s">
        <v>91204</v>
      </c>
    </row>
    <row r="44380" spans="1:2" x14ac:dyDescent="0.2">
      <c r="A44380" s="112" t="s">
        <v>91205</v>
      </c>
      <c r="B44380" s="112" t="s">
        <v>91206</v>
      </c>
    </row>
    <row r="44381" spans="1:2" x14ac:dyDescent="0.2">
      <c r="A44381" s="112" t="s">
        <v>91207</v>
      </c>
      <c r="B44381" s="112" t="s">
        <v>91208</v>
      </c>
    </row>
    <row r="44382" spans="1:2" x14ac:dyDescent="0.2">
      <c r="A44382" s="112" t="s">
        <v>91209</v>
      </c>
      <c r="B44382" s="112" t="s">
        <v>91210</v>
      </c>
    </row>
    <row r="44383" spans="1:2" x14ac:dyDescent="0.2">
      <c r="A44383" s="112" t="s">
        <v>91211</v>
      </c>
      <c r="B44383" s="112" t="s">
        <v>91212</v>
      </c>
    </row>
    <row r="44384" spans="1:2" x14ac:dyDescent="0.2">
      <c r="A44384" s="112" t="s">
        <v>91213</v>
      </c>
      <c r="B44384" s="112" t="s">
        <v>91214</v>
      </c>
    </row>
    <row r="44385" spans="1:2" x14ac:dyDescent="0.2">
      <c r="A44385" s="112" t="s">
        <v>91215</v>
      </c>
      <c r="B44385" s="112" t="s">
        <v>91216</v>
      </c>
    </row>
    <row r="44386" spans="1:2" x14ac:dyDescent="0.2">
      <c r="A44386" s="112" t="s">
        <v>91217</v>
      </c>
      <c r="B44386" s="112" t="s">
        <v>91218</v>
      </c>
    </row>
    <row r="44387" spans="1:2" x14ac:dyDescent="0.2">
      <c r="A44387" s="112" t="s">
        <v>91219</v>
      </c>
      <c r="B44387" s="112" t="s">
        <v>91220</v>
      </c>
    </row>
    <row r="44388" spans="1:2" x14ac:dyDescent="0.2">
      <c r="A44388" s="112" t="s">
        <v>91221</v>
      </c>
      <c r="B44388" s="112" t="s">
        <v>91222</v>
      </c>
    </row>
    <row r="44389" spans="1:2" x14ac:dyDescent="0.2">
      <c r="A44389" s="112" t="s">
        <v>91223</v>
      </c>
      <c r="B44389" s="112" t="s">
        <v>91224</v>
      </c>
    </row>
    <row r="44390" spans="1:2" x14ac:dyDescent="0.2">
      <c r="A44390" s="112" t="s">
        <v>91225</v>
      </c>
      <c r="B44390" s="112" t="s">
        <v>91226</v>
      </c>
    </row>
    <row r="44391" spans="1:2" x14ac:dyDescent="0.2">
      <c r="A44391" s="112" t="s">
        <v>91227</v>
      </c>
      <c r="B44391" s="112" t="s">
        <v>91228</v>
      </c>
    </row>
    <row r="44392" spans="1:2" x14ac:dyDescent="0.2">
      <c r="A44392" s="112" t="s">
        <v>91229</v>
      </c>
      <c r="B44392" s="112" t="s">
        <v>91230</v>
      </c>
    </row>
    <row r="44393" spans="1:2" x14ac:dyDescent="0.2">
      <c r="A44393" s="112" t="s">
        <v>91231</v>
      </c>
      <c r="B44393" s="112" t="s">
        <v>91232</v>
      </c>
    </row>
    <row r="44394" spans="1:2" x14ac:dyDescent="0.2">
      <c r="A44394" s="112" t="s">
        <v>91233</v>
      </c>
      <c r="B44394" s="112" t="s">
        <v>91234</v>
      </c>
    </row>
    <row r="44395" spans="1:2" x14ac:dyDescent="0.2">
      <c r="A44395" s="112" t="s">
        <v>91235</v>
      </c>
      <c r="B44395" s="112" t="s">
        <v>91236</v>
      </c>
    </row>
    <row r="44396" spans="1:2" x14ac:dyDescent="0.2">
      <c r="A44396" s="112" t="s">
        <v>91237</v>
      </c>
      <c r="B44396" s="112" t="s">
        <v>91238</v>
      </c>
    </row>
    <row r="44397" spans="1:2" x14ac:dyDescent="0.2">
      <c r="A44397" s="112" t="s">
        <v>91239</v>
      </c>
      <c r="B44397" s="112" t="s">
        <v>91240</v>
      </c>
    </row>
    <row r="44398" spans="1:2" x14ac:dyDescent="0.2">
      <c r="A44398" s="112" t="s">
        <v>91241</v>
      </c>
      <c r="B44398" s="112" t="s">
        <v>91242</v>
      </c>
    </row>
    <row r="44399" spans="1:2" x14ac:dyDescent="0.2">
      <c r="A44399" s="112" t="s">
        <v>91243</v>
      </c>
      <c r="B44399" s="112" t="s">
        <v>91244</v>
      </c>
    </row>
    <row r="44400" spans="1:2" x14ac:dyDescent="0.2">
      <c r="A44400" s="112" t="s">
        <v>91245</v>
      </c>
      <c r="B44400" s="112" t="s">
        <v>91246</v>
      </c>
    </row>
    <row r="44401" spans="1:2" x14ac:dyDescent="0.2">
      <c r="A44401" s="112" t="s">
        <v>91247</v>
      </c>
      <c r="B44401" s="112" t="s">
        <v>91248</v>
      </c>
    </row>
    <row r="44402" spans="1:2" x14ac:dyDescent="0.2">
      <c r="A44402" s="112" t="s">
        <v>91249</v>
      </c>
      <c r="B44402" s="112" t="s">
        <v>91250</v>
      </c>
    </row>
    <row r="44403" spans="1:2" x14ac:dyDescent="0.2">
      <c r="A44403" s="112" t="s">
        <v>91251</v>
      </c>
      <c r="B44403" s="112" t="s">
        <v>91252</v>
      </c>
    </row>
    <row r="44404" spans="1:2" x14ac:dyDescent="0.2">
      <c r="A44404" s="112" t="s">
        <v>91253</v>
      </c>
      <c r="B44404" s="112" t="s">
        <v>91254</v>
      </c>
    </row>
    <row r="44405" spans="1:2" x14ac:dyDescent="0.2">
      <c r="A44405" s="112" t="s">
        <v>91255</v>
      </c>
      <c r="B44405" s="112" t="s">
        <v>91256</v>
      </c>
    </row>
    <row r="44406" spans="1:2" x14ac:dyDescent="0.2">
      <c r="A44406" s="112" t="s">
        <v>91257</v>
      </c>
      <c r="B44406" s="112" t="s">
        <v>91258</v>
      </c>
    </row>
    <row r="44407" spans="1:2" x14ac:dyDescent="0.2">
      <c r="A44407" s="112" t="s">
        <v>91259</v>
      </c>
      <c r="B44407" s="112" t="s">
        <v>91260</v>
      </c>
    </row>
    <row r="44408" spans="1:2" x14ac:dyDescent="0.2">
      <c r="A44408" s="112" t="s">
        <v>91261</v>
      </c>
      <c r="B44408" s="112" t="s">
        <v>91262</v>
      </c>
    </row>
    <row r="44409" spans="1:2" x14ac:dyDescent="0.2">
      <c r="A44409" s="112" t="s">
        <v>91263</v>
      </c>
      <c r="B44409" s="112" t="s">
        <v>91264</v>
      </c>
    </row>
    <row r="44410" spans="1:2" x14ac:dyDescent="0.2">
      <c r="A44410" s="112" t="s">
        <v>91265</v>
      </c>
      <c r="B44410" s="112" t="s">
        <v>91266</v>
      </c>
    </row>
    <row r="44411" spans="1:2" x14ac:dyDescent="0.2">
      <c r="A44411" s="112" t="s">
        <v>91267</v>
      </c>
      <c r="B44411" s="112" t="s">
        <v>91268</v>
      </c>
    </row>
    <row r="44412" spans="1:2" x14ac:dyDescent="0.2">
      <c r="A44412" s="112" t="s">
        <v>91269</v>
      </c>
      <c r="B44412" s="112" t="s">
        <v>91270</v>
      </c>
    </row>
    <row r="44413" spans="1:2" x14ac:dyDescent="0.2">
      <c r="A44413" s="112" t="s">
        <v>91271</v>
      </c>
      <c r="B44413" s="112" t="s">
        <v>91272</v>
      </c>
    </row>
    <row r="44414" spans="1:2" x14ac:dyDescent="0.2">
      <c r="A44414" s="112" t="s">
        <v>91273</v>
      </c>
      <c r="B44414" s="112" t="s">
        <v>91274</v>
      </c>
    </row>
    <row r="44415" spans="1:2" x14ac:dyDescent="0.2">
      <c r="A44415" s="112" t="s">
        <v>91275</v>
      </c>
      <c r="B44415" s="112" t="s">
        <v>91276</v>
      </c>
    </row>
    <row r="44416" spans="1:2" x14ac:dyDescent="0.2">
      <c r="A44416" s="112" t="s">
        <v>91277</v>
      </c>
      <c r="B44416" s="112" t="s">
        <v>91278</v>
      </c>
    </row>
    <row r="44417" spans="1:2" x14ac:dyDescent="0.2">
      <c r="A44417" s="112" t="s">
        <v>91279</v>
      </c>
      <c r="B44417" s="112" t="s">
        <v>91280</v>
      </c>
    </row>
    <row r="44418" spans="1:2" x14ac:dyDescent="0.2">
      <c r="A44418" s="112" t="s">
        <v>91281</v>
      </c>
      <c r="B44418" s="112" t="s">
        <v>91282</v>
      </c>
    </row>
    <row r="44419" spans="1:2" x14ac:dyDescent="0.2">
      <c r="A44419" s="112" t="s">
        <v>91283</v>
      </c>
      <c r="B44419" s="112" t="s">
        <v>91284</v>
      </c>
    </row>
    <row r="44420" spans="1:2" x14ac:dyDescent="0.2">
      <c r="A44420" s="112" t="s">
        <v>91285</v>
      </c>
      <c r="B44420" s="112" t="s">
        <v>91286</v>
      </c>
    </row>
    <row r="44421" spans="1:2" x14ac:dyDescent="0.2">
      <c r="A44421" s="112" t="s">
        <v>91287</v>
      </c>
      <c r="B44421" s="112" t="s">
        <v>91288</v>
      </c>
    </row>
    <row r="44422" spans="1:2" x14ac:dyDescent="0.2">
      <c r="A44422" s="112" t="s">
        <v>91289</v>
      </c>
      <c r="B44422" s="112" t="s">
        <v>91290</v>
      </c>
    </row>
    <row r="44423" spans="1:2" x14ac:dyDescent="0.2">
      <c r="A44423" s="112" t="s">
        <v>91291</v>
      </c>
      <c r="B44423" s="112" t="s">
        <v>91292</v>
      </c>
    </row>
    <row r="44424" spans="1:2" x14ac:dyDescent="0.2">
      <c r="A44424" s="112" t="s">
        <v>91293</v>
      </c>
      <c r="B44424" s="112" t="s">
        <v>91294</v>
      </c>
    </row>
    <row r="44425" spans="1:2" x14ac:dyDescent="0.2">
      <c r="A44425" s="112" t="s">
        <v>91295</v>
      </c>
      <c r="B44425" s="112" t="s">
        <v>91296</v>
      </c>
    </row>
    <row r="44426" spans="1:2" x14ac:dyDescent="0.2">
      <c r="A44426" s="112" t="s">
        <v>91297</v>
      </c>
      <c r="B44426" s="112" t="s">
        <v>91298</v>
      </c>
    </row>
    <row r="44427" spans="1:2" x14ac:dyDescent="0.2">
      <c r="A44427" s="112" t="s">
        <v>91299</v>
      </c>
      <c r="B44427" s="112" t="s">
        <v>91300</v>
      </c>
    </row>
    <row r="44428" spans="1:2" x14ac:dyDescent="0.2">
      <c r="A44428" s="112" t="s">
        <v>91301</v>
      </c>
      <c r="B44428" s="112" t="s">
        <v>91302</v>
      </c>
    </row>
    <row r="44429" spans="1:2" x14ac:dyDescent="0.2">
      <c r="A44429" s="112" t="s">
        <v>91303</v>
      </c>
      <c r="B44429" s="112" t="s">
        <v>91304</v>
      </c>
    </row>
    <row r="44430" spans="1:2" x14ac:dyDescent="0.2">
      <c r="A44430" s="112" t="s">
        <v>91305</v>
      </c>
      <c r="B44430" s="112" t="s">
        <v>91306</v>
      </c>
    </row>
    <row r="44431" spans="1:2" x14ac:dyDescent="0.2">
      <c r="A44431" s="112" t="s">
        <v>91307</v>
      </c>
      <c r="B44431" s="112" t="s">
        <v>91308</v>
      </c>
    </row>
    <row r="44432" spans="1:2" x14ac:dyDescent="0.2">
      <c r="A44432" s="112" t="s">
        <v>91309</v>
      </c>
      <c r="B44432" s="112" t="s">
        <v>91310</v>
      </c>
    </row>
    <row r="44433" spans="1:2" x14ac:dyDescent="0.2">
      <c r="A44433" s="112" t="s">
        <v>91311</v>
      </c>
      <c r="B44433" s="112" t="s">
        <v>91312</v>
      </c>
    </row>
    <row r="44434" spans="1:2" x14ac:dyDescent="0.2">
      <c r="A44434" s="112" t="s">
        <v>91313</v>
      </c>
      <c r="B44434" s="112" t="s">
        <v>91314</v>
      </c>
    </row>
    <row r="44435" spans="1:2" x14ac:dyDescent="0.2">
      <c r="A44435" s="112" t="s">
        <v>91315</v>
      </c>
      <c r="B44435" s="112" t="s">
        <v>91316</v>
      </c>
    </row>
    <row r="44436" spans="1:2" x14ac:dyDescent="0.2">
      <c r="A44436" s="112" t="s">
        <v>91317</v>
      </c>
      <c r="B44436" s="112" t="s">
        <v>91318</v>
      </c>
    </row>
    <row r="44437" spans="1:2" x14ac:dyDescent="0.2">
      <c r="A44437" s="112" t="s">
        <v>91319</v>
      </c>
      <c r="B44437" s="112" t="s">
        <v>91320</v>
      </c>
    </row>
    <row r="44438" spans="1:2" x14ac:dyDescent="0.2">
      <c r="A44438" s="112" t="s">
        <v>91321</v>
      </c>
      <c r="B44438" s="112" t="s">
        <v>91322</v>
      </c>
    </row>
    <row r="44439" spans="1:2" x14ac:dyDescent="0.2">
      <c r="A44439" s="112" t="s">
        <v>91323</v>
      </c>
      <c r="B44439" s="112" t="s">
        <v>91324</v>
      </c>
    </row>
    <row r="44440" spans="1:2" x14ac:dyDescent="0.2">
      <c r="A44440" s="112" t="s">
        <v>91325</v>
      </c>
      <c r="B44440" s="112" t="s">
        <v>91326</v>
      </c>
    </row>
    <row r="44441" spans="1:2" x14ac:dyDescent="0.2">
      <c r="A44441" s="112" t="s">
        <v>91327</v>
      </c>
      <c r="B44441" s="112" t="s">
        <v>91328</v>
      </c>
    </row>
    <row r="44442" spans="1:2" x14ac:dyDescent="0.2">
      <c r="A44442" s="112" t="s">
        <v>91329</v>
      </c>
      <c r="B44442" s="112" t="s">
        <v>91330</v>
      </c>
    </row>
    <row r="44443" spans="1:2" x14ac:dyDescent="0.2">
      <c r="A44443" s="112" t="s">
        <v>91331</v>
      </c>
      <c r="B44443" s="112" t="s">
        <v>91332</v>
      </c>
    </row>
    <row r="44444" spans="1:2" x14ac:dyDescent="0.2">
      <c r="A44444" s="112" t="s">
        <v>91333</v>
      </c>
      <c r="B44444" s="112" t="s">
        <v>91334</v>
      </c>
    </row>
    <row r="44445" spans="1:2" x14ac:dyDescent="0.2">
      <c r="A44445" s="112" t="s">
        <v>91335</v>
      </c>
      <c r="B44445" s="112" t="s">
        <v>91336</v>
      </c>
    </row>
    <row r="44446" spans="1:2" x14ac:dyDescent="0.2">
      <c r="A44446" s="112" t="s">
        <v>91337</v>
      </c>
      <c r="B44446" s="112" t="s">
        <v>91338</v>
      </c>
    </row>
    <row r="44447" spans="1:2" x14ac:dyDescent="0.2">
      <c r="A44447" s="112" t="s">
        <v>91339</v>
      </c>
      <c r="B44447" s="112" t="s">
        <v>91340</v>
      </c>
    </row>
    <row r="44448" spans="1:2" x14ac:dyDescent="0.2">
      <c r="A44448" s="112" t="s">
        <v>91341</v>
      </c>
      <c r="B44448" s="112" t="s">
        <v>91342</v>
      </c>
    </row>
    <row r="44449" spans="1:2" x14ac:dyDescent="0.2">
      <c r="A44449" s="112" t="s">
        <v>91343</v>
      </c>
      <c r="B44449" s="112" t="s">
        <v>91344</v>
      </c>
    </row>
    <row r="44450" spans="1:2" x14ac:dyDescent="0.2">
      <c r="A44450" s="112" t="s">
        <v>91345</v>
      </c>
      <c r="B44450" s="112" t="s">
        <v>91346</v>
      </c>
    </row>
    <row r="44451" spans="1:2" x14ac:dyDescent="0.2">
      <c r="A44451" s="112" t="s">
        <v>91347</v>
      </c>
      <c r="B44451" s="112" t="s">
        <v>91348</v>
      </c>
    </row>
    <row r="44452" spans="1:2" x14ac:dyDescent="0.2">
      <c r="A44452" s="112" t="s">
        <v>91349</v>
      </c>
      <c r="B44452" s="112" t="s">
        <v>91350</v>
      </c>
    </row>
    <row r="44453" spans="1:2" x14ac:dyDescent="0.2">
      <c r="A44453" s="112" t="s">
        <v>91351</v>
      </c>
      <c r="B44453" s="112" t="s">
        <v>91352</v>
      </c>
    </row>
    <row r="44454" spans="1:2" x14ac:dyDescent="0.2">
      <c r="A44454" s="112" t="s">
        <v>91353</v>
      </c>
      <c r="B44454" s="112" t="s">
        <v>91354</v>
      </c>
    </row>
    <row r="44455" spans="1:2" x14ac:dyDescent="0.2">
      <c r="A44455" s="112" t="s">
        <v>91355</v>
      </c>
      <c r="B44455" s="112" t="s">
        <v>91356</v>
      </c>
    </row>
    <row r="44456" spans="1:2" x14ac:dyDescent="0.2">
      <c r="A44456" s="112" t="s">
        <v>91357</v>
      </c>
      <c r="B44456" s="112" t="s">
        <v>91358</v>
      </c>
    </row>
    <row r="44457" spans="1:2" x14ac:dyDescent="0.2">
      <c r="A44457" s="112" t="s">
        <v>91359</v>
      </c>
      <c r="B44457" s="112" t="s">
        <v>91360</v>
      </c>
    </row>
    <row r="44458" spans="1:2" x14ac:dyDescent="0.2">
      <c r="A44458" s="112" t="s">
        <v>91361</v>
      </c>
      <c r="B44458" s="112" t="s">
        <v>91362</v>
      </c>
    </row>
    <row r="44459" spans="1:2" x14ac:dyDescent="0.2">
      <c r="A44459" s="112" t="s">
        <v>91363</v>
      </c>
      <c r="B44459" s="112" t="s">
        <v>91364</v>
      </c>
    </row>
    <row r="44460" spans="1:2" x14ac:dyDescent="0.2">
      <c r="A44460" s="112" t="s">
        <v>91365</v>
      </c>
      <c r="B44460" s="112" t="s">
        <v>91366</v>
      </c>
    </row>
    <row r="44461" spans="1:2" x14ac:dyDescent="0.2">
      <c r="A44461" s="112" t="s">
        <v>91367</v>
      </c>
      <c r="B44461" s="112" t="s">
        <v>91368</v>
      </c>
    </row>
    <row r="44462" spans="1:2" x14ac:dyDescent="0.2">
      <c r="A44462" s="112" t="s">
        <v>91369</v>
      </c>
      <c r="B44462" s="112" t="s">
        <v>91370</v>
      </c>
    </row>
    <row r="44463" spans="1:2" x14ac:dyDescent="0.2">
      <c r="A44463" s="112" t="s">
        <v>91371</v>
      </c>
      <c r="B44463" s="112" t="s">
        <v>91372</v>
      </c>
    </row>
    <row r="44464" spans="1:2" x14ac:dyDescent="0.2">
      <c r="A44464" s="112" t="s">
        <v>91373</v>
      </c>
      <c r="B44464" s="112" t="s">
        <v>91374</v>
      </c>
    </row>
    <row r="44465" spans="1:2" x14ac:dyDescent="0.2">
      <c r="A44465" s="112" t="s">
        <v>91375</v>
      </c>
      <c r="B44465" s="112" t="s">
        <v>91376</v>
      </c>
    </row>
    <row r="44466" spans="1:2" x14ac:dyDescent="0.2">
      <c r="A44466" s="112" t="s">
        <v>91377</v>
      </c>
      <c r="B44466" s="112" t="s">
        <v>91378</v>
      </c>
    </row>
    <row r="44467" spans="1:2" x14ac:dyDescent="0.2">
      <c r="A44467" s="112" t="s">
        <v>91379</v>
      </c>
      <c r="B44467" s="112" t="s">
        <v>91380</v>
      </c>
    </row>
    <row r="44468" spans="1:2" x14ac:dyDescent="0.2">
      <c r="A44468" s="112" t="s">
        <v>91381</v>
      </c>
      <c r="B44468" s="112" t="s">
        <v>91382</v>
      </c>
    </row>
    <row r="44469" spans="1:2" x14ac:dyDescent="0.2">
      <c r="A44469" s="112" t="s">
        <v>91383</v>
      </c>
      <c r="B44469" s="112" t="s">
        <v>91384</v>
      </c>
    </row>
    <row r="44470" spans="1:2" x14ac:dyDescent="0.2">
      <c r="A44470" s="112" t="s">
        <v>91385</v>
      </c>
      <c r="B44470" s="112" t="s">
        <v>91386</v>
      </c>
    </row>
    <row r="44471" spans="1:2" x14ac:dyDescent="0.2">
      <c r="A44471" s="112" t="s">
        <v>91387</v>
      </c>
      <c r="B44471" s="112" t="s">
        <v>91388</v>
      </c>
    </row>
    <row r="44472" spans="1:2" x14ac:dyDescent="0.2">
      <c r="A44472" s="112" t="s">
        <v>91389</v>
      </c>
      <c r="B44472" s="112" t="s">
        <v>91390</v>
      </c>
    </row>
    <row r="44473" spans="1:2" x14ac:dyDescent="0.2">
      <c r="A44473" s="112" t="s">
        <v>91391</v>
      </c>
      <c r="B44473" s="112" t="s">
        <v>91392</v>
      </c>
    </row>
    <row r="44474" spans="1:2" x14ac:dyDescent="0.2">
      <c r="A44474" s="112" t="s">
        <v>91393</v>
      </c>
      <c r="B44474" s="112" t="s">
        <v>91394</v>
      </c>
    </row>
    <row r="44475" spans="1:2" x14ac:dyDescent="0.2">
      <c r="A44475" s="112" t="s">
        <v>91395</v>
      </c>
      <c r="B44475" s="112" t="s">
        <v>91396</v>
      </c>
    </row>
    <row r="44476" spans="1:2" x14ac:dyDescent="0.2">
      <c r="A44476" s="112" t="s">
        <v>91397</v>
      </c>
      <c r="B44476" s="112" t="s">
        <v>91398</v>
      </c>
    </row>
    <row r="44477" spans="1:2" x14ac:dyDescent="0.2">
      <c r="A44477" s="112" t="s">
        <v>91399</v>
      </c>
      <c r="B44477" s="112" t="s">
        <v>91400</v>
      </c>
    </row>
    <row r="44478" spans="1:2" x14ac:dyDescent="0.2">
      <c r="A44478" s="112" t="s">
        <v>91401</v>
      </c>
      <c r="B44478" s="112" t="s">
        <v>91402</v>
      </c>
    </row>
    <row r="44479" spans="1:2" x14ac:dyDescent="0.2">
      <c r="A44479" s="112" t="s">
        <v>91403</v>
      </c>
      <c r="B44479" s="112" t="s">
        <v>91404</v>
      </c>
    </row>
    <row r="44480" spans="1:2" x14ac:dyDescent="0.2">
      <c r="A44480" s="112" t="s">
        <v>91405</v>
      </c>
      <c r="B44480" s="112" t="s">
        <v>91406</v>
      </c>
    </row>
    <row r="44481" spans="1:2" x14ac:dyDescent="0.2">
      <c r="A44481" s="112" t="s">
        <v>91407</v>
      </c>
      <c r="B44481" s="112" t="s">
        <v>91408</v>
      </c>
    </row>
    <row r="44482" spans="1:2" x14ac:dyDescent="0.2">
      <c r="A44482" s="112" t="s">
        <v>91409</v>
      </c>
      <c r="B44482" s="112" t="s">
        <v>91410</v>
      </c>
    </row>
    <row r="44483" spans="1:2" x14ac:dyDescent="0.2">
      <c r="A44483" s="112" t="s">
        <v>91411</v>
      </c>
      <c r="B44483" s="112" t="s">
        <v>91412</v>
      </c>
    </row>
    <row r="44484" spans="1:2" x14ac:dyDescent="0.2">
      <c r="A44484" s="112" t="s">
        <v>91413</v>
      </c>
      <c r="B44484" s="112" t="s">
        <v>91414</v>
      </c>
    </row>
    <row r="44485" spans="1:2" x14ac:dyDescent="0.2">
      <c r="A44485" s="112" t="s">
        <v>91415</v>
      </c>
      <c r="B44485" s="112" t="s">
        <v>91416</v>
      </c>
    </row>
    <row r="44486" spans="1:2" x14ac:dyDescent="0.2">
      <c r="A44486" s="112" t="s">
        <v>91417</v>
      </c>
      <c r="B44486" s="112" t="s">
        <v>91418</v>
      </c>
    </row>
    <row r="44487" spans="1:2" x14ac:dyDescent="0.2">
      <c r="A44487" s="112" t="s">
        <v>91419</v>
      </c>
      <c r="B44487" s="112" t="s">
        <v>91420</v>
      </c>
    </row>
    <row r="44488" spans="1:2" x14ac:dyDescent="0.2">
      <c r="A44488" s="112" t="s">
        <v>91421</v>
      </c>
      <c r="B44488" s="112" t="s">
        <v>91422</v>
      </c>
    </row>
    <row r="44489" spans="1:2" x14ac:dyDescent="0.2">
      <c r="A44489" s="112" t="s">
        <v>91423</v>
      </c>
      <c r="B44489" s="112" t="s">
        <v>91424</v>
      </c>
    </row>
    <row r="44490" spans="1:2" x14ac:dyDescent="0.2">
      <c r="A44490" s="112" t="s">
        <v>91425</v>
      </c>
      <c r="B44490" s="112" t="s">
        <v>91426</v>
      </c>
    </row>
    <row r="44491" spans="1:2" x14ac:dyDescent="0.2">
      <c r="A44491" s="112" t="s">
        <v>91427</v>
      </c>
      <c r="B44491" s="112" t="s">
        <v>91428</v>
      </c>
    </row>
    <row r="44492" spans="1:2" x14ac:dyDescent="0.2">
      <c r="A44492" s="112" t="s">
        <v>91429</v>
      </c>
      <c r="B44492" s="112" t="s">
        <v>91430</v>
      </c>
    </row>
    <row r="44493" spans="1:2" x14ac:dyDescent="0.2">
      <c r="A44493" s="112" t="s">
        <v>91431</v>
      </c>
      <c r="B44493" s="112" t="s">
        <v>91432</v>
      </c>
    </row>
    <row r="44494" spans="1:2" x14ac:dyDescent="0.2">
      <c r="A44494" s="112" t="s">
        <v>91433</v>
      </c>
      <c r="B44494" s="112" t="s">
        <v>91434</v>
      </c>
    </row>
    <row r="44495" spans="1:2" x14ac:dyDescent="0.2">
      <c r="A44495" s="112" t="s">
        <v>91435</v>
      </c>
      <c r="B44495" s="112" t="s">
        <v>91436</v>
      </c>
    </row>
    <row r="44496" spans="1:2" x14ac:dyDescent="0.2">
      <c r="A44496" s="112" t="s">
        <v>91437</v>
      </c>
      <c r="B44496" s="112" t="s">
        <v>91438</v>
      </c>
    </row>
    <row r="44497" spans="1:2" x14ac:dyDescent="0.2">
      <c r="A44497" s="112" t="s">
        <v>91439</v>
      </c>
      <c r="B44497" s="112" t="s">
        <v>91440</v>
      </c>
    </row>
    <row r="44498" spans="1:2" x14ac:dyDescent="0.2">
      <c r="A44498" s="112" t="s">
        <v>91441</v>
      </c>
      <c r="B44498" s="112" t="s">
        <v>91442</v>
      </c>
    </row>
    <row r="44499" spans="1:2" x14ac:dyDescent="0.2">
      <c r="A44499" s="112" t="s">
        <v>91443</v>
      </c>
      <c r="B44499" s="112" t="s">
        <v>91444</v>
      </c>
    </row>
    <row r="44500" spans="1:2" x14ac:dyDescent="0.2">
      <c r="A44500" s="112" t="s">
        <v>91445</v>
      </c>
      <c r="B44500" s="112" t="s">
        <v>91446</v>
      </c>
    </row>
    <row r="44501" spans="1:2" x14ac:dyDescent="0.2">
      <c r="A44501" s="112" t="s">
        <v>91447</v>
      </c>
      <c r="B44501" s="112" t="s">
        <v>91448</v>
      </c>
    </row>
    <row r="44502" spans="1:2" x14ac:dyDescent="0.2">
      <c r="A44502" s="112" t="s">
        <v>91449</v>
      </c>
      <c r="B44502" s="112" t="s">
        <v>91450</v>
      </c>
    </row>
    <row r="44503" spans="1:2" x14ac:dyDescent="0.2">
      <c r="A44503" s="112" t="s">
        <v>91451</v>
      </c>
      <c r="B44503" s="112" t="s">
        <v>91452</v>
      </c>
    </row>
    <row r="44504" spans="1:2" x14ac:dyDescent="0.2">
      <c r="A44504" s="112" t="s">
        <v>91453</v>
      </c>
      <c r="B44504" s="112" t="s">
        <v>91454</v>
      </c>
    </row>
    <row r="44505" spans="1:2" x14ac:dyDescent="0.2">
      <c r="A44505" s="112" t="s">
        <v>91455</v>
      </c>
      <c r="B44505" s="112" t="s">
        <v>91456</v>
      </c>
    </row>
    <row r="44506" spans="1:2" x14ac:dyDescent="0.2">
      <c r="A44506" s="112" t="s">
        <v>91457</v>
      </c>
      <c r="B44506" s="112" t="s">
        <v>91458</v>
      </c>
    </row>
    <row r="44507" spans="1:2" x14ac:dyDescent="0.2">
      <c r="A44507" s="112" t="s">
        <v>91459</v>
      </c>
      <c r="B44507" s="112" t="s">
        <v>91460</v>
      </c>
    </row>
    <row r="44508" spans="1:2" x14ac:dyDescent="0.2">
      <c r="A44508" s="112" t="s">
        <v>91461</v>
      </c>
      <c r="B44508" s="112" t="s">
        <v>91462</v>
      </c>
    </row>
    <row r="44509" spans="1:2" x14ac:dyDescent="0.2">
      <c r="A44509" s="112" t="s">
        <v>91463</v>
      </c>
      <c r="B44509" s="112" t="s">
        <v>91464</v>
      </c>
    </row>
    <row r="44510" spans="1:2" x14ac:dyDescent="0.2">
      <c r="A44510" s="112" t="s">
        <v>91465</v>
      </c>
      <c r="B44510" s="112" t="s">
        <v>91466</v>
      </c>
    </row>
    <row r="44511" spans="1:2" x14ac:dyDescent="0.2">
      <c r="A44511" s="112" t="s">
        <v>91467</v>
      </c>
      <c r="B44511" s="112" t="s">
        <v>91468</v>
      </c>
    </row>
    <row r="44512" spans="1:2" x14ac:dyDescent="0.2">
      <c r="A44512" s="112" t="s">
        <v>91469</v>
      </c>
      <c r="B44512" s="112" t="s">
        <v>91470</v>
      </c>
    </row>
    <row r="44513" spans="1:2" x14ac:dyDescent="0.2">
      <c r="A44513" s="112" t="s">
        <v>91471</v>
      </c>
      <c r="B44513" s="112" t="s">
        <v>91472</v>
      </c>
    </row>
    <row r="44514" spans="1:2" x14ac:dyDescent="0.2">
      <c r="A44514" s="112" t="s">
        <v>91473</v>
      </c>
      <c r="B44514" s="112" t="s">
        <v>91474</v>
      </c>
    </row>
    <row r="44515" spans="1:2" x14ac:dyDescent="0.2">
      <c r="A44515" s="112" t="s">
        <v>91475</v>
      </c>
      <c r="B44515" s="112" t="s">
        <v>91476</v>
      </c>
    </row>
    <row r="44516" spans="1:2" x14ac:dyDescent="0.2">
      <c r="A44516" s="112" t="s">
        <v>91477</v>
      </c>
      <c r="B44516" s="112" t="s">
        <v>91478</v>
      </c>
    </row>
    <row r="44517" spans="1:2" x14ac:dyDescent="0.2">
      <c r="A44517" s="112" t="s">
        <v>91479</v>
      </c>
      <c r="B44517" s="112" t="s">
        <v>91480</v>
      </c>
    </row>
    <row r="44518" spans="1:2" x14ac:dyDescent="0.2">
      <c r="A44518" s="112" t="s">
        <v>91481</v>
      </c>
      <c r="B44518" s="112" t="s">
        <v>91482</v>
      </c>
    </row>
    <row r="44519" spans="1:2" x14ac:dyDescent="0.2">
      <c r="A44519" s="112" t="s">
        <v>91483</v>
      </c>
      <c r="B44519" s="112" t="s">
        <v>91484</v>
      </c>
    </row>
    <row r="44520" spans="1:2" x14ac:dyDescent="0.2">
      <c r="A44520" s="112" t="s">
        <v>91485</v>
      </c>
      <c r="B44520" s="112" t="s">
        <v>91486</v>
      </c>
    </row>
    <row r="44521" spans="1:2" x14ac:dyDescent="0.2">
      <c r="A44521" s="112" t="s">
        <v>91487</v>
      </c>
      <c r="B44521" s="112" t="s">
        <v>91488</v>
      </c>
    </row>
    <row r="44522" spans="1:2" x14ac:dyDescent="0.2">
      <c r="A44522" s="112" t="s">
        <v>91489</v>
      </c>
      <c r="B44522" s="112" t="s">
        <v>91490</v>
      </c>
    </row>
    <row r="44523" spans="1:2" x14ac:dyDescent="0.2">
      <c r="A44523" s="112" t="s">
        <v>91491</v>
      </c>
      <c r="B44523" s="112" t="s">
        <v>91492</v>
      </c>
    </row>
    <row r="44524" spans="1:2" x14ac:dyDescent="0.2">
      <c r="A44524" s="112" t="s">
        <v>91493</v>
      </c>
      <c r="B44524" s="112" t="s">
        <v>91494</v>
      </c>
    </row>
    <row r="44525" spans="1:2" x14ac:dyDescent="0.2">
      <c r="A44525" s="112" t="s">
        <v>91495</v>
      </c>
      <c r="B44525" s="112" t="s">
        <v>91496</v>
      </c>
    </row>
    <row r="44526" spans="1:2" x14ac:dyDescent="0.2">
      <c r="A44526" s="112" t="s">
        <v>91497</v>
      </c>
      <c r="B44526" s="112" t="s">
        <v>91498</v>
      </c>
    </row>
    <row r="44527" spans="1:2" x14ac:dyDescent="0.2">
      <c r="A44527" s="112" t="s">
        <v>91499</v>
      </c>
      <c r="B44527" s="112" t="s">
        <v>91500</v>
      </c>
    </row>
    <row r="44528" spans="1:2" x14ac:dyDescent="0.2">
      <c r="A44528" s="112" t="s">
        <v>91501</v>
      </c>
      <c r="B44528" s="112" t="s">
        <v>91502</v>
      </c>
    </row>
    <row r="44529" spans="1:2" x14ac:dyDescent="0.2">
      <c r="A44529" s="112" t="s">
        <v>91503</v>
      </c>
      <c r="B44529" s="112" t="s">
        <v>91504</v>
      </c>
    </row>
    <row r="44530" spans="1:2" x14ac:dyDescent="0.2">
      <c r="A44530" s="112" t="s">
        <v>91505</v>
      </c>
      <c r="B44530" s="112" t="s">
        <v>91506</v>
      </c>
    </row>
    <row r="44531" spans="1:2" x14ac:dyDescent="0.2">
      <c r="A44531" s="112" t="s">
        <v>91507</v>
      </c>
      <c r="B44531" s="112" t="s">
        <v>91508</v>
      </c>
    </row>
    <row r="44532" spans="1:2" x14ac:dyDescent="0.2">
      <c r="A44532" s="112" t="s">
        <v>91509</v>
      </c>
      <c r="B44532" s="112" t="s">
        <v>91510</v>
      </c>
    </row>
    <row r="44533" spans="1:2" x14ac:dyDescent="0.2">
      <c r="A44533" s="112" t="s">
        <v>91511</v>
      </c>
      <c r="B44533" s="112" t="s">
        <v>91512</v>
      </c>
    </row>
    <row r="44534" spans="1:2" x14ac:dyDescent="0.2">
      <c r="A44534" s="112" t="s">
        <v>91513</v>
      </c>
      <c r="B44534" s="112" t="s">
        <v>91514</v>
      </c>
    </row>
    <row r="44535" spans="1:2" x14ac:dyDescent="0.2">
      <c r="A44535" s="112" t="s">
        <v>91515</v>
      </c>
      <c r="B44535" s="112" t="s">
        <v>91516</v>
      </c>
    </row>
    <row r="44536" spans="1:2" x14ac:dyDescent="0.2">
      <c r="A44536" s="112" t="s">
        <v>91517</v>
      </c>
      <c r="B44536" s="112" t="s">
        <v>91518</v>
      </c>
    </row>
    <row r="44537" spans="1:2" x14ac:dyDescent="0.2">
      <c r="A44537" s="112" t="s">
        <v>91519</v>
      </c>
      <c r="B44537" s="112" t="s">
        <v>91520</v>
      </c>
    </row>
    <row r="44538" spans="1:2" x14ac:dyDescent="0.2">
      <c r="A44538" s="112" t="s">
        <v>91521</v>
      </c>
      <c r="B44538" s="112" t="s">
        <v>91522</v>
      </c>
    </row>
    <row r="44539" spans="1:2" x14ac:dyDescent="0.2">
      <c r="A44539" s="112" t="s">
        <v>91523</v>
      </c>
      <c r="B44539" s="112" t="s">
        <v>91524</v>
      </c>
    </row>
    <row r="44540" spans="1:2" x14ac:dyDescent="0.2">
      <c r="A44540" s="112" t="s">
        <v>91525</v>
      </c>
      <c r="B44540" s="112" t="s">
        <v>91526</v>
      </c>
    </row>
    <row r="44541" spans="1:2" x14ac:dyDescent="0.2">
      <c r="A44541" s="112" t="s">
        <v>91527</v>
      </c>
      <c r="B44541" s="112" t="s">
        <v>91528</v>
      </c>
    </row>
    <row r="44542" spans="1:2" x14ac:dyDescent="0.2">
      <c r="A44542" s="112" t="s">
        <v>91529</v>
      </c>
      <c r="B44542" s="112" t="s">
        <v>91530</v>
      </c>
    </row>
    <row r="44543" spans="1:2" x14ac:dyDescent="0.2">
      <c r="A44543" s="112" t="s">
        <v>91531</v>
      </c>
      <c r="B44543" s="112" t="s">
        <v>91532</v>
      </c>
    </row>
    <row r="44544" spans="1:2" x14ac:dyDescent="0.2">
      <c r="A44544" s="112" t="s">
        <v>91533</v>
      </c>
      <c r="B44544" s="112" t="s">
        <v>91534</v>
      </c>
    </row>
    <row r="44545" spans="1:2" x14ac:dyDescent="0.2">
      <c r="A44545" s="112" t="s">
        <v>91535</v>
      </c>
      <c r="B44545" s="112" t="s">
        <v>91536</v>
      </c>
    </row>
    <row r="44546" spans="1:2" x14ac:dyDescent="0.2">
      <c r="A44546" s="112" t="s">
        <v>91537</v>
      </c>
      <c r="B44546" s="112" t="s">
        <v>91538</v>
      </c>
    </row>
    <row r="44547" spans="1:2" x14ac:dyDescent="0.2">
      <c r="A44547" s="112" t="s">
        <v>91539</v>
      </c>
      <c r="B44547" s="112" t="s">
        <v>91540</v>
      </c>
    </row>
    <row r="44548" spans="1:2" x14ac:dyDescent="0.2">
      <c r="A44548" s="112" t="s">
        <v>91541</v>
      </c>
      <c r="B44548" s="112" t="s">
        <v>91542</v>
      </c>
    </row>
    <row r="44549" spans="1:2" x14ac:dyDescent="0.2">
      <c r="A44549" s="112" t="s">
        <v>91543</v>
      </c>
      <c r="B44549" s="112" t="s">
        <v>91544</v>
      </c>
    </row>
    <row r="44550" spans="1:2" x14ac:dyDescent="0.2">
      <c r="A44550" s="112" t="s">
        <v>91545</v>
      </c>
      <c r="B44550" s="112" t="s">
        <v>91546</v>
      </c>
    </row>
    <row r="44551" spans="1:2" x14ac:dyDescent="0.2">
      <c r="A44551" s="112" t="s">
        <v>91547</v>
      </c>
      <c r="B44551" s="112" t="s">
        <v>91548</v>
      </c>
    </row>
    <row r="44552" spans="1:2" x14ac:dyDescent="0.2">
      <c r="A44552" s="112" t="s">
        <v>91549</v>
      </c>
      <c r="B44552" s="112" t="s">
        <v>91550</v>
      </c>
    </row>
    <row r="44553" spans="1:2" x14ac:dyDescent="0.2">
      <c r="A44553" s="112" t="s">
        <v>91551</v>
      </c>
      <c r="B44553" s="112" t="s">
        <v>1582</v>
      </c>
    </row>
    <row r="44554" spans="1:2" x14ac:dyDescent="0.2">
      <c r="A44554" s="112" t="s">
        <v>91552</v>
      </c>
      <c r="B44554" s="112" t="s">
        <v>91553</v>
      </c>
    </row>
    <row r="44555" spans="1:2" x14ac:dyDescent="0.2">
      <c r="A44555" s="112" t="s">
        <v>91554</v>
      </c>
      <c r="B44555" s="112" t="s">
        <v>91555</v>
      </c>
    </row>
    <row r="44556" spans="1:2" x14ac:dyDescent="0.2">
      <c r="A44556" s="112" t="s">
        <v>91556</v>
      </c>
      <c r="B44556" s="112" t="s">
        <v>91557</v>
      </c>
    </row>
    <row r="44557" spans="1:2" x14ac:dyDescent="0.2">
      <c r="A44557" s="112" t="s">
        <v>91558</v>
      </c>
      <c r="B44557" s="112" t="s">
        <v>91559</v>
      </c>
    </row>
    <row r="44558" spans="1:2" x14ac:dyDescent="0.2">
      <c r="A44558" s="112" t="s">
        <v>91560</v>
      </c>
      <c r="B44558" s="112" t="s">
        <v>91561</v>
      </c>
    </row>
    <row r="44559" spans="1:2" x14ac:dyDescent="0.2">
      <c r="A44559" s="112" t="s">
        <v>91562</v>
      </c>
      <c r="B44559" s="112" t="s">
        <v>91563</v>
      </c>
    </row>
    <row r="44560" spans="1:2" x14ac:dyDescent="0.2">
      <c r="A44560" s="112" t="s">
        <v>91564</v>
      </c>
      <c r="B44560" s="112" t="s">
        <v>91565</v>
      </c>
    </row>
    <row r="44561" spans="1:2" x14ac:dyDescent="0.2">
      <c r="A44561" s="112" t="s">
        <v>91566</v>
      </c>
      <c r="B44561" s="112" t="s">
        <v>91567</v>
      </c>
    </row>
    <row r="44562" spans="1:2" x14ac:dyDescent="0.2">
      <c r="A44562" s="112" t="s">
        <v>91568</v>
      </c>
      <c r="B44562" s="112" t="s">
        <v>91569</v>
      </c>
    </row>
    <row r="44563" spans="1:2" x14ac:dyDescent="0.2">
      <c r="A44563" s="112" t="s">
        <v>91570</v>
      </c>
      <c r="B44563" s="112" t="s">
        <v>91571</v>
      </c>
    </row>
    <row r="44564" spans="1:2" x14ac:dyDescent="0.2">
      <c r="A44564" s="112" t="s">
        <v>91572</v>
      </c>
      <c r="B44564" s="112" t="s">
        <v>91573</v>
      </c>
    </row>
    <row r="44565" spans="1:2" x14ac:dyDescent="0.2">
      <c r="A44565" s="112" t="s">
        <v>91574</v>
      </c>
      <c r="B44565" s="112" t="s">
        <v>91575</v>
      </c>
    </row>
    <row r="44566" spans="1:2" x14ac:dyDescent="0.2">
      <c r="A44566" s="112" t="s">
        <v>91576</v>
      </c>
      <c r="B44566" s="112" t="s">
        <v>91577</v>
      </c>
    </row>
    <row r="44567" spans="1:2" x14ac:dyDescent="0.2">
      <c r="A44567" s="112" t="s">
        <v>91578</v>
      </c>
      <c r="B44567" s="112" t="s">
        <v>91579</v>
      </c>
    </row>
    <row r="44568" spans="1:2" x14ac:dyDescent="0.2">
      <c r="A44568" s="112" t="s">
        <v>91580</v>
      </c>
      <c r="B44568" s="112" t="s">
        <v>91581</v>
      </c>
    </row>
    <row r="44569" spans="1:2" x14ac:dyDescent="0.2">
      <c r="A44569" s="112" t="s">
        <v>91582</v>
      </c>
      <c r="B44569" s="112" t="s">
        <v>91583</v>
      </c>
    </row>
    <row r="44570" spans="1:2" x14ac:dyDescent="0.2">
      <c r="A44570" s="112" t="s">
        <v>91584</v>
      </c>
      <c r="B44570" s="112" t="s">
        <v>91585</v>
      </c>
    </row>
    <row r="44571" spans="1:2" x14ac:dyDescent="0.2">
      <c r="A44571" s="112" t="s">
        <v>91586</v>
      </c>
      <c r="B44571" s="112" t="s">
        <v>91587</v>
      </c>
    </row>
    <row r="44572" spans="1:2" x14ac:dyDescent="0.2">
      <c r="A44572" s="112" t="s">
        <v>91588</v>
      </c>
      <c r="B44572" s="112" t="s">
        <v>91589</v>
      </c>
    </row>
    <row r="44573" spans="1:2" x14ac:dyDescent="0.2">
      <c r="A44573" s="112" t="s">
        <v>91590</v>
      </c>
      <c r="B44573" s="112" t="s">
        <v>91591</v>
      </c>
    </row>
    <row r="44574" spans="1:2" x14ac:dyDescent="0.2">
      <c r="A44574" s="112" t="s">
        <v>91592</v>
      </c>
      <c r="B44574" s="112" t="s">
        <v>91593</v>
      </c>
    </row>
    <row r="44575" spans="1:2" x14ac:dyDescent="0.2">
      <c r="A44575" s="112" t="s">
        <v>91594</v>
      </c>
      <c r="B44575" s="112" t="s">
        <v>91595</v>
      </c>
    </row>
    <row r="44576" spans="1:2" x14ac:dyDescent="0.2">
      <c r="A44576" s="112" t="s">
        <v>91596</v>
      </c>
      <c r="B44576" s="112" t="s">
        <v>91597</v>
      </c>
    </row>
    <row r="44577" spans="1:2" x14ac:dyDescent="0.2">
      <c r="A44577" s="112" t="s">
        <v>91598</v>
      </c>
      <c r="B44577" s="112" t="s">
        <v>91599</v>
      </c>
    </row>
    <row r="44578" spans="1:2" x14ac:dyDescent="0.2">
      <c r="A44578" s="112" t="s">
        <v>91600</v>
      </c>
      <c r="B44578" s="112" t="s">
        <v>91601</v>
      </c>
    </row>
    <row r="44579" spans="1:2" x14ac:dyDescent="0.2">
      <c r="A44579" s="112" t="s">
        <v>91602</v>
      </c>
      <c r="B44579" s="112" t="s">
        <v>91603</v>
      </c>
    </row>
    <row r="44580" spans="1:2" x14ac:dyDescent="0.2">
      <c r="A44580" s="112" t="s">
        <v>91604</v>
      </c>
      <c r="B44580" s="112" t="s">
        <v>91605</v>
      </c>
    </row>
    <row r="44581" spans="1:2" x14ac:dyDescent="0.2">
      <c r="A44581" s="112" t="s">
        <v>91606</v>
      </c>
      <c r="B44581" s="112" t="s">
        <v>91607</v>
      </c>
    </row>
    <row r="44582" spans="1:2" x14ac:dyDescent="0.2">
      <c r="A44582" s="112" t="s">
        <v>91608</v>
      </c>
      <c r="B44582" s="112" t="s">
        <v>91609</v>
      </c>
    </row>
    <row r="44583" spans="1:2" x14ac:dyDescent="0.2">
      <c r="A44583" s="112" t="s">
        <v>91610</v>
      </c>
      <c r="B44583" s="112" t="s">
        <v>91611</v>
      </c>
    </row>
    <row r="44584" spans="1:2" x14ac:dyDescent="0.2">
      <c r="A44584" s="112" t="s">
        <v>91612</v>
      </c>
      <c r="B44584" s="112" t="s">
        <v>91613</v>
      </c>
    </row>
    <row r="44585" spans="1:2" x14ac:dyDescent="0.2">
      <c r="A44585" s="112" t="s">
        <v>91614</v>
      </c>
      <c r="B44585" s="112" t="s">
        <v>91615</v>
      </c>
    </row>
    <row r="44586" spans="1:2" x14ac:dyDescent="0.2">
      <c r="A44586" s="112" t="s">
        <v>91616</v>
      </c>
      <c r="B44586" s="112" t="s">
        <v>91617</v>
      </c>
    </row>
    <row r="44587" spans="1:2" x14ac:dyDescent="0.2">
      <c r="A44587" s="112" t="s">
        <v>91618</v>
      </c>
      <c r="B44587" s="112" t="s">
        <v>91619</v>
      </c>
    </row>
    <row r="44588" spans="1:2" x14ac:dyDescent="0.2">
      <c r="A44588" s="112" t="s">
        <v>91620</v>
      </c>
      <c r="B44588" s="112" t="s">
        <v>91621</v>
      </c>
    </row>
    <row r="44589" spans="1:2" x14ac:dyDescent="0.2">
      <c r="A44589" s="112" t="s">
        <v>91622</v>
      </c>
      <c r="B44589" s="112" t="s">
        <v>91623</v>
      </c>
    </row>
    <row r="44590" spans="1:2" x14ac:dyDescent="0.2">
      <c r="A44590" s="112" t="s">
        <v>91624</v>
      </c>
      <c r="B44590" s="112" t="s">
        <v>91625</v>
      </c>
    </row>
    <row r="44591" spans="1:2" x14ac:dyDescent="0.2">
      <c r="A44591" s="112" t="s">
        <v>91626</v>
      </c>
      <c r="B44591" s="112" t="s">
        <v>91627</v>
      </c>
    </row>
    <row r="44592" spans="1:2" x14ac:dyDescent="0.2">
      <c r="A44592" s="112" t="s">
        <v>91628</v>
      </c>
      <c r="B44592" s="112" t="s">
        <v>91629</v>
      </c>
    </row>
    <row r="44593" spans="1:2" x14ac:dyDescent="0.2">
      <c r="A44593" s="112" t="s">
        <v>91630</v>
      </c>
      <c r="B44593" s="112" t="s">
        <v>91631</v>
      </c>
    </row>
    <row r="44594" spans="1:2" x14ac:dyDescent="0.2">
      <c r="A44594" s="112" t="s">
        <v>91632</v>
      </c>
      <c r="B44594" s="112" t="s">
        <v>91633</v>
      </c>
    </row>
    <row r="44595" spans="1:2" x14ac:dyDescent="0.2">
      <c r="A44595" s="112" t="s">
        <v>91634</v>
      </c>
      <c r="B44595" s="112" t="s">
        <v>91635</v>
      </c>
    </row>
    <row r="44596" spans="1:2" x14ac:dyDescent="0.2">
      <c r="A44596" s="112" t="s">
        <v>91636</v>
      </c>
      <c r="B44596" s="112" t="s">
        <v>91637</v>
      </c>
    </row>
    <row r="44597" spans="1:2" x14ac:dyDescent="0.2">
      <c r="A44597" s="112" t="s">
        <v>91638</v>
      </c>
      <c r="B44597" s="112" t="s">
        <v>91639</v>
      </c>
    </row>
    <row r="44598" spans="1:2" x14ac:dyDescent="0.2">
      <c r="A44598" s="112" t="s">
        <v>91640</v>
      </c>
      <c r="B44598" s="112" t="s">
        <v>91641</v>
      </c>
    </row>
    <row r="44599" spans="1:2" x14ac:dyDescent="0.2">
      <c r="A44599" s="112" t="s">
        <v>91642</v>
      </c>
      <c r="B44599" s="112" t="s">
        <v>91643</v>
      </c>
    </row>
    <row r="44600" spans="1:2" x14ac:dyDescent="0.2">
      <c r="A44600" s="112" t="s">
        <v>91644</v>
      </c>
      <c r="B44600" s="112" t="s">
        <v>91645</v>
      </c>
    </row>
    <row r="44601" spans="1:2" x14ac:dyDescent="0.2">
      <c r="A44601" s="112" t="s">
        <v>91646</v>
      </c>
      <c r="B44601" s="112" t="s">
        <v>91647</v>
      </c>
    </row>
    <row r="44602" spans="1:2" x14ac:dyDescent="0.2">
      <c r="A44602" s="112" t="s">
        <v>91648</v>
      </c>
      <c r="B44602" s="112" t="s">
        <v>91649</v>
      </c>
    </row>
    <row r="44603" spans="1:2" x14ac:dyDescent="0.2">
      <c r="A44603" s="112" t="s">
        <v>91650</v>
      </c>
      <c r="B44603" s="112" t="s">
        <v>91651</v>
      </c>
    </row>
    <row r="44604" spans="1:2" x14ac:dyDescent="0.2">
      <c r="A44604" s="112" t="s">
        <v>91652</v>
      </c>
      <c r="B44604" s="112" t="s">
        <v>91653</v>
      </c>
    </row>
    <row r="44605" spans="1:2" x14ac:dyDescent="0.2">
      <c r="A44605" s="112" t="s">
        <v>91654</v>
      </c>
      <c r="B44605" s="112" t="s">
        <v>91655</v>
      </c>
    </row>
    <row r="44606" spans="1:2" x14ac:dyDescent="0.2">
      <c r="A44606" s="112" t="s">
        <v>91656</v>
      </c>
      <c r="B44606" s="112" t="s">
        <v>91657</v>
      </c>
    </row>
    <row r="44607" spans="1:2" x14ac:dyDescent="0.2">
      <c r="A44607" s="112" t="s">
        <v>91658</v>
      </c>
      <c r="B44607" s="112" t="s">
        <v>91659</v>
      </c>
    </row>
    <row r="44608" spans="1:2" x14ac:dyDescent="0.2">
      <c r="A44608" s="112" t="s">
        <v>91660</v>
      </c>
      <c r="B44608" s="112" t="s">
        <v>91661</v>
      </c>
    </row>
    <row r="44609" spans="1:2" x14ac:dyDescent="0.2">
      <c r="A44609" s="112" t="s">
        <v>91662</v>
      </c>
      <c r="B44609" s="112" t="s">
        <v>91663</v>
      </c>
    </row>
    <row r="44610" spans="1:2" x14ac:dyDescent="0.2">
      <c r="A44610" s="112" t="s">
        <v>91664</v>
      </c>
      <c r="B44610" s="112" t="s">
        <v>91665</v>
      </c>
    </row>
    <row r="44611" spans="1:2" x14ac:dyDescent="0.2">
      <c r="A44611" s="112" t="s">
        <v>91666</v>
      </c>
      <c r="B44611" s="112" t="s">
        <v>91667</v>
      </c>
    </row>
    <row r="44612" spans="1:2" x14ac:dyDescent="0.2">
      <c r="A44612" s="112" t="s">
        <v>91668</v>
      </c>
      <c r="B44612" s="112" t="s">
        <v>91669</v>
      </c>
    </row>
    <row r="44613" spans="1:2" x14ac:dyDescent="0.2">
      <c r="A44613" s="112" t="s">
        <v>91670</v>
      </c>
      <c r="B44613" s="112" t="s">
        <v>91671</v>
      </c>
    </row>
    <row r="44614" spans="1:2" x14ac:dyDescent="0.2">
      <c r="A44614" s="112" t="s">
        <v>91672</v>
      </c>
      <c r="B44614" s="112" t="s">
        <v>91673</v>
      </c>
    </row>
    <row r="44615" spans="1:2" x14ac:dyDescent="0.2">
      <c r="A44615" s="112" t="s">
        <v>91674</v>
      </c>
      <c r="B44615" s="112" t="s">
        <v>91675</v>
      </c>
    </row>
    <row r="44616" spans="1:2" x14ac:dyDescent="0.2">
      <c r="A44616" s="112" t="s">
        <v>91676</v>
      </c>
      <c r="B44616" s="112" t="s">
        <v>91677</v>
      </c>
    </row>
    <row r="44617" spans="1:2" x14ac:dyDescent="0.2">
      <c r="A44617" s="112" t="s">
        <v>91678</v>
      </c>
      <c r="B44617" s="112" t="s">
        <v>91679</v>
      </c>
    </row>
    <row r="44618" spans="1:2" x14ac:dyDescent="0.2">
      <c r="A44618" s="112" t="s">
        <v>91680</v>
      </c>
      <c r="B44618" s="112" t="s">
        <v>91681</v>
      </c>
    </row>
    <row r="44619" spans="1:2" x14ac:dyDescent="0.2">
      <c r="A44619" s="112" t="s">
        <v>91682</v>
      </c>
      <c r="B44619" s="112" t="s">
        <v>91683</v>
      </c>
    </row>
    <row r="44620" spans="1:2" x14ac:dyDescent="0.2">
      <c r="A44620" s="112" t="s">
        <v>91684</v>
      </c>
      <c r="B44620" s="112" t="s">
        <v>91685</v>
      </c>
    </row>
    <row r="44621" spans="1:2" x14ac:dyDescent="0.2">
      <c r="A44621" s="112" t="s">
        <v>91686</v>
      </c>
      <c r="B44621" s="112" t="s">
        <v>91687</v>
      </c>
    </row>
    <row r="44622" spans="1:2" x14ac:dyDescent="0.2">
      <c r="A44622" s="112" t="s">
        <v>91688</v>
      </c>
      <c r="B44622" s="112" t="s">
        <v>91689</v>
      </c>
    </row>
    <row r="44623" spans="1:2" x14ac:dyDescent="0.2">
      <c r="A44623" s="112" t="s">
        <v>91690</v>
      </c>
      <c r="B44623" s="112" t="s">
        <v>91691</v>
      </c>
    </row>
    <row r="44624" spans="1:2" x14ac:dyDescent="0.2">
      <c r="A44624" s="112" t="s">
        <v>91692</v>
      </c>
      <c r="B44624" s="112" t="s">
        <v>91693</v>
      </c>
    </row>
    <row r="44625" spans="1:2" x14ac:dyDescent="0.2">
      <c r="A44625" s="112" t="s">
        <v>91694</v>
      </c>
      <c r="B44625" s="112" t="s">
        <v>91695</v>
      </c>
    </row>
    <row r="44626" spans="1:2" x14ac:dyDescent="0.2">
      <c r="A44626" s="112" t="s">
        <v>91696</v>
      </c>
      <c r="B44626" s="112" t="s">
        <v>91697</v>
      </c>
    </row>
    <row r="44627" spans="1:2" x14ac:dyDescent="0.2">
      <c r="A44627" s="112" t="s">
        <v>91698</v>
      </c>
      <c r="B44627" s="112" t="s">
        <v>91699</v>
      </c>
    </row>
    <row r="44628" spans="1:2" x14ac:dyDescent="0.2">
      <c r="A44628" s="112" t="s">
        <v>91700</v>
      </c>
      <c r="B44628" s="112" t="s">
        <v>91701</v>
      </c>
    </row>
    <row r="44629" spans="1:2" x14ac:dyDescent="0.2">
      <c r="A44629" s="112" t="s">
        <v>91702</v>
      </c>
      <c r="B44629" s="112" t="s">
        <v>91703</v>
      </c>
    </row>
    <row r="44630" spans="1:2" x14ac:dyDescent="0.2">
      <c r="A44630" s="112" t="s">
        <v>91704</v>
      </c>
      <c r="B44630" s="112" t="s">
        <v>91705</v>
      </c>
    </row>
    <row r="44631" spans="1:2" x14ac:dyDescent="0.2">
      <c r="A44631" s="112" t="s">
        <v>91706</v>
      </c>
      <c r="B44631" s="112" t="s">
        <v>91707</v>
      </c>
    </row>
    <row r="44632" spans="1:2" x14ac:dyDescent="0.2">
      <c r="A44632" s="112" t="s">
        <v>91708</v>
      </c>
      <c r="B44632" s="112" t="s">
        <v>91709</v>
      </c>
    </row>
    <row r="44633" spans="1:2" x14ac:dyDescent="0.2">
      <c r="A44633" s="112" t="s">
        <v>91710</v>
      </c>
      <c r="B44633" s="112" t="s">
        <v>91711</v>
      </c>
    </row>
    <row r="44634" spans="1:2" x14ac:dyDescent="0.2">
      <c r="A44634" s="112" t="s">
        <v>91712</v>
      </c>
      <c r="B44634" s="112" t="s">
        <v>91713</v>
      </c>
    </row>
    <row r="44635" spans="1:2" x14ac:dyDescent="0.2">
      <c r="A44635" s="112" t="s">
        <v>91714</v>
      </c>
      <c r="B44635" s="112" t="s">
        <v>91715</v>
      </c>
    </row>
    <row r="44636" spans="1:2" x14ac:dyDescent="0.2">
      <c r="A44636" s="112" t="s">
        <v>91716</v>
      </c>
      <c r="B44636" s="112" t="s">
        <v>91717</v>
      </c>
    </row>
    <row r="44637" spans="1:2" x14ac:dyDescent="0.2">
      <c r="A44637" s="112" t="s">
        <v>91718</v>
      </c>
      <c r="B44637" s="112" t="s">
        <v>91719</v>
      </c>
    </row>
    <row r="44638" spans="1:2" x14ac:dyDescent="0.2">
      <c r="A44638" s="112" t="s">
        <v>91720</v>
      </c>
      <c r="B44638" s="112" t="s">
        <v>91721</v>
      </c>
    </row>
    <row r="44639" spans="1:2" x14ac:dyDescent="0.2">
      <c r="A44639" s="112" t="s">
        <v>91722</v>
      </c>
      <c r="B44639" s="112" t="s">
        <v>91723</v>
      </c>
    </row>
    <row r="44640" spans="1:2" x14ac:dyDescent="0.2">
      <c r="A44640" s="112" t="s">
        <v>91724</v>
      </c>
      <c r="B44640" s="112" t="s">
        <v>91725</v>
      </c>
    </row>
    <row r="44641" spans="1:2" x14ac:dyDescent="0.2">
      <c r="A44641" s="112" t="s">
        <v>91726</v>
      </c>
      <c r="B44641" s="112" t="s">
        <v>91727</v>
      </c>
    </row>
    <row r="44642" spans="1:2" x14ac:dyDescent="0.2">
      <c r="A44642" s="112" t="s">
        <v>91728</v>
      </c>
      <c r="B44642" s="112" t="s">
        <v>91729</v>
      </c>
    </row>
    <row r="44643" spans="1:2" x14ac:dyDescent="0.2">
      <c r="A44643" s="112" t="s">
        <v>91730</v>
      </c>
      <c r="B44643" s="112" t="s">
        <v>91731</v>
      </c>
    </row>
    <row r="44644" spans="1:2" x14ac:dyDescent="0.2">
      <c r="A44644" s="112" t="s">
        <v>91732</v>
      </c>
      <c r="B44644" s="112" t="s">
        <v>91733</v>
      </c>
    </row>
    <row r="44645" spans="1:2" x14ac:dyDescent="0.2">
      <c r="A44645" s="112" t="s">
        <v>91734</v>
      </c>
      <c r="B44645" s="112" t="s">
        <v>91735</v>
      </c>
    </row>
    <row r="44646" spans="1:2" x14ac:dyDescent="0.2">
      <c r="A44646" s="112" t="s">
        <v>91736</v>
      </c>
      <c r="B44646" s="112" t="s">
        <v>91737</v>
      </c>
    </row>
    <row r="44647" spans="1:2" x14ac:dyDescent="0.2">
      <c r="A44647" s="112" t="s">
        <v>91738</v>
      </c>
      <c r="B44647" s="112" t="s">
        <v>91739</v>
      </c>
    </row>
    <row r="44648" spans="1:2" x14ac:dyDescent="0.2">
      <c r="A44648" s="112" t="s">
        <v>91740</v>
      </c>
      <c r="B44648" s="112" t="s">
        <v>91741</v>
      </c>
    </row>
    <row r="44649" spans="1:2" x14ac:dyDescent="0.2">
      <c r="A44649" s="112" t="s">
        <v>91742</v>
      </c>
      <c r="B44649" s="112" t="s">
        <v>91743</v>
      </c>
    </row>
    <row r="44650" spans="1:2" x14ac:dyDescent="0.2">
      <c r="A44650" s="112" t="s">
        <v>91744</v>
      </c>
      <c r="B44650" s="112" t="s">
        <v>91745</v>
      </c>
    </row>
    <row r="44651" spans="1:2" x14ac:dyDescent="0.2">
      <c r="A44651" s="112" t="s">
        <v>91746</v>
      </c>
      <c r="B44651" s="112" t="s">
        <v>91747</v>
      </c>
    </row>
    <row r="44652" spans="1:2" x14ac:dyDescent="0.2">
      <c r="A44652" s="112" t="s">
        <v>91748</v>
      </c>
      <c r="B44652" s="112" t="s">
        <v>91749</v>
      </c>
    </row>
    <row r="44653" spans="1:2" x14ac:dyDescent="0.2">
      <c r="A44653" s="112" t="s">
        <v>91750</v>
      </c>
      <c r="B44653" s="112" t="s">
        <v>91751</v>
      </c>
    </row>
    <row r="44654" spans="1:2" x14ac:dyDescent="0.2">
      <c r="A44654" s="112" t="s">
        <v>91752</v>
      </c>
      <c r="B44654" s="112" t="s">
        <v>91753</v>
      </c>
    </row>
    <row r="44655" spans="1:2" x14ac:dyDescent="0.2">
      <c r="A44655" s="112" t="s">
        <v>91754</v>
      </c>
      <c r="B44655" s="112" t="s">
        <v>91755</v>
      </c>
    </row>
    <row r="44656" spans="1:2" x14ac:dyDescent="0.2">
      <c r="A44656" s="112" t="s">
        <v>91756</v>
      </c>
      <c r="B44656" s="112" t="s">
        <v>91757</v>
      </c>
    </row>
    <row r="44657" spans="1:2" x14ac:dyDescent="0.2">
      <c r="A44657" s="112" t="s">
        <v>91758</v>
      </c>
      <c r="B44657" s="112" t="s">
        <v>91759</v>
      </c>
    </row>
    <row r="44658" spans="1:2" x14ac:dyDescent="0.2">
      <c r="A44658" s="112" t="s">
        <v>91760</v>
      </c>
      <c r="B44658" s="112" t="s">
        <v>91761</v>
      </c>
    </row>
    <row r="44659" spans="1:2" x14ac:dyDescent="0.2">
      <c r="A44659" s="112" t="s">
        <v>91762</v>
      </c>
      <c r="B44659" s="112" t="s">
        <v>91763</v>
      </c>
    </row>
    <row r="44660" spans="1:2" x14ac:dyDescent="0.2">
      <c r="A44660" s="112" t="s">
        <v>91764</v>
      </c>
      <c r="B44660" s="112" t="s">
        <v>91765</v>
      </c>
    </row>
    <row r="44661" spans="1:2" x14ac:dyDescent="0.2">
      <c r="A44661" s="112" t="s">
        <v>91766</v>
      </c>
      <c r="B44661" s="112" t="s">
        <v>91767</v>
      </c>
    </row>
    <row r="44662" spans="1:2" x14ac:dyDescent="0.2">
      <c r="A44662" s="112" t="s">
        <v>91768</v>
      </c>
      <c r="B44662" s="112" t="s">
        <v>91769</v>
      </c>
    </row>
    <row r="44663" spans="1:2" x14ac:dyDescent="0.2">
      <c r="A44663" s="112" t="s">
        <v>91770</v>
      </c>
      <c r="B44663" s="112" t="s">
        <v>91771</v>
      </c>
    </row>
    <row r="44664" spans="1:2" x14ac:dyDescent="0.2">
      <c r="A44664" s="112" t="s">
        <v>91772</v>
      </c>
      <c r="B44664" s="112" t="s">
        <v>91773</v>
      </c>
    </row>
    <row r="44665" spans="1:2" x14ac:dyDescent="0.2">
      <c r="A44665" s="112" t="s">
        <v>91774</v>
      </c>
      <c r="B44665" s="112" t="s">
        <v>91775</v>
      </c>
    </row>
    <row r="44666" spans="1:2" x14ac:dyDescent="0.2">
      <c r="A44666" s="112" t="s">
        <v>91776</v>
      </c>
      <c r="B44666" s="112" t="s">
        <v>91777</v>
      </c>
    </row>
    <row r="44667" spans="1:2" x14ac:dyDescent="0.2">
      <c r="A44667" s="112" t="s">
        <v>91778</v>
      </c>
      <c r="B44667" s="112" t="s">
        <v>91779</v>
      </c>
    </row>
    <row r="44668" spans="1:2" x14ac:dyDescent="0.2">
      <c r="A44668" s="112" t="s">
        <v>91780</v>
      </c>
      <c r="B44668" s="112" t="s">
        <v>91781</v>
      </c>
    </row>
    <row r="44669" spans="1:2" x14ac:dyDescent="0.2">
      <c r="A44669" s="112" t="s">
        <v>91782</v>
      </c>
      <c r="B44669" s="112" t="s">
        <v>91783</v>
      </c>
    </row>
    <row r="44670" spans="1:2" x14ac:dyDescent="0.2">
      <c r="A44670" s="112" t="s">
        <v>91784</v>
      </c>
      <c r="B44670" s="112" t="s">
        <v>91785</v>
      </c>
    </row>
    <row r="44671" spans="1:2" x14ac:dyDescent="0.2">
      <c r="A44671" s="112" t="s">
        <v>91786</v>
      </c>
      <c r="B44671" s="112" t="s">
        <v>91787</v>
      </c>
    </row>
    <row r="44672" spans="1:2" x14ac:dyDescent="0.2">
      <c r="A44672" s="112" t="s">
        <v>91788</v>
      </c>
      <c r="B44672" s="112" t="s">
        <v>91789</v>
      </c>
    </row>
    <row r="44673" spans="1:2" x14ac:dyDescent="0.2">
      <c r="A44673" s="112" t="s">
        <v>91790</v>
      </c>
      <c r="B44673" s="112" t="s">
        <v>91791</v>
      </c>
    </row>
    <row r="44674" spans="1:2" x14ac:dyDescent="0.2">
      <c r="A44674" s="112" t="s">
        <v>91792</v>
      </c>
      <c r="B44674" s="112" t="s">
        <v>91793</v>
      </c>
    </row>
    <row r="44675" spans="1:2" x14ac:dyDescent="0.2">
      <c r="A44675" s="112" t="s">
        <v>91794</v>
      </c>
      <c r="B44675" s="112" t="s">
        <v>91795</v>
      </c>
    </row>
    <row r="44676" spans="1:2" x14ac:dyDescent="0.2">
      <c r="A44676" s="112" t="s">
        <v>91796</v>
      </c>
      <c r="B44676" s="112" t="s">
        <v>91797</v>
      </c>
    </row>
    <row r="44677" spans="1:2" x14ac:dyDescent="0.2">
      <c r="A44677" s="112" t="s">
        <v>91798</v>
      </c>
      <c r="B44677" s="112" t="s">
        <v>91799</v>
      </c>
    </row>
    <row r="44678" spans="1:2" x14ac:dyDescent="0.2">
      <c r="A44678" s="112" t="s">
        <v>91800</v>
      </c>
      <c r="B44678" s="112" t="s">
        <v>91801</v>
      </c>
    </row>
    <row r="44679" spans="1:2" x14ac:dyDescent="0.2">
      <c r="A44679" s="112" t="s">
        <v>91802</v>
      </c>
      <c r="B44679" s="112" t="s">
        <v>91803</v>
      </c>
    </row>
    <row r="44680" spans="1:2" x14ac:dyDescent="0.2">
      <c r="A44680" s="112" t="s">
        <v>91804</v>
      </c>
      <c r="B44680" s="112" t="s">
        <v>91805</v>
      </c>
    </row>
    <row r="44681" spans="1:2" x14ac:dyDescent="0.2">
      <c r="A44681" s="112" t="s">
        <v>91806</v>
      </c>
      <c r="B44681" s="112" t="s">
        <v>91807</v>
      </c>
    </row>
    <row r="44682" spans="1:2" x14ac:dyDescent="0.2">
      <c r="A44682" s="112" t="s">
        <v>91808</v>
      </c>
      <c r="B44682" s="112" t="s">
        <v>91809</v>
      </c>
    </row>
    <row r="44683" spans="1:2" x14ac:dyDescent="0.2">
      <c r="A44683" s="112" t="s">
        <v>91810</v>
      </c>
      <c r="B44683" s="112" t="s">
        <v>91811</v>
      </c>
    </row>
    <row r="44684" spans="1:2" x14ac:dyDescent="0.2">
      <c r="A44684" s="112" t="s">
        <v>91812</v>
      </c>
      <c r="B44684" s="112" t="s">
        <v>91813</v>
      </c>
    </row>
    <row r="44685" spans="1:2" x14ac:dyDescent="0.2">
      <c r="A44685" s="112" t="s">
        <v>91814</v>
      </c>
      <c r="B44685" s="112" t="s">
        <v>91815</v>
      </c>
    </row>
    <row r="44686" spans="1:2" x14ac:dyDescent="0.2">
      <c r="A44686" s="112" t="s">
        <v>91816</v>
      </c>
      <c r="B44686" s="112" t="s">
        <v>91817</v>
      </c>
    </row>
    <row r="44687" spans="1:2" x14ac:dyDescent="0.2">
      <c r="A44687" s="112" t="s">
        <v>91818</v>
      </c>
      <c r="B44687" s="112" t="s">
        <v>91819</v>
      </c>
    </row>
    <row r="44688" spans="1:2" x14ac:dyDescent="0.2">
      <c r="A44688" s="112" t="s">
        <v>91820</v>
      </c>
      <c r="B44688" s="112" t="s">
        <v>91821</v>
      </c>
    </row>
    <row r="44689" spans="1:2" x14ac:dyDescent="0.2">
      <c r="A44689" s="112" t="s">
        <v>91822</v>
      </c>
      <c r="B44689" s="112" t="s">
        <v>91823</v>
      </c>
    </row>
    <row r="44690" spans="1:2" x14ac:dyDescent="0.2">
      <c r="A44690" s="112" t="s">
        <v>91824</v>
      </c>
      <c r="B44690" s="112" t="s">
        <v>91825</v>
      </c>
    </row>
    <row r="44691" spans="1:2" x14ac:dyDescent="0.2">
      <c r="A44691" s="112" t="s">
        <v>91826</v>
      </c>
      <c r="B44691" s="112" t="s">
        <v>91827</v>
      </c>
    </row>
    <row r="44692" spans="1:2" x14ac:dyDescent="0.2">
      <c r="A44692" s="112" t="s">
        <v>91828</v>
      </c>
      <c r="B44692" s="112" t="s">
        <v>91829</v>
      </c>
    </row>
    <row r="44693" spans="1:2" x14ac:dyDescent="0.2">
      <c r="A44693" s="112" t="s">
        <v>91830</v>
      </c>
      <c r="B44693" s="112" t="s">
        <v>91831</v>
      </c>
    </row>
    <row r="44694" spans="1:2" x14ac:dyDescent="0.2">
      <c r="A44694" s="112" t="s">
        <v>91832</v>
      </c>
      <c r="B44694" s="112" t="s">
        <v>91833</v>
      </c>
    </row>
    <row r="44695" spans="1:2" x14ac:dyDescent="0.2">
      <c r="A44695" s="112" t="s">
        <v>91834</v>
      </c>
      <c r="B44695" s="112" t="s">
        <v>91835</v>
      </c>
    </row>
    <row r="44696" spans="1:2" x14ac:dyDescent="0.2">
      <c r="A44696" s="112" t="s">
        <v>91836</v>
      </c>
      <c r="B44696" s="112" t="s">
        <v>91837</v>
      </c>
    </row>
    <row r="44697" spans="1:2" x14ac:dyDescent="0.2">
      <c r="A44697" s="112" t="s">
        <v>91838</v>
      </c>
      <c r="B44697" s="112" t="s">
        <v>91839</v>
      </c>
    </row>
    <row r="44698" spans="1:2" x14ac:dyDescent="0.2">
      <c r="A44698" s="112" t="s">
        <v>91840</v>
      </c>
      <c r="B44698" s="112" t="s">
        <v>91841</v>
      </c>
    </row>
    <row r="44699" spans="1:2" x14ac:dyDescent="0.2">
      <c r="A44699" s="112" t="s">
        <v>91842</v>
      </c>
      <c r="B44699" s="112" t="s">
        <v>91843</v>
      </c>
    </row>
    <row r="44700" spans="1:2" x14ac:dyDescent="0.2">
      <c r="A44700" s="112" t="s">
        <v>91844</v>
      </c>
      <c r="B44700" s="112" t="s">
        <v>91845</v>
      </c>
    </row>
    <row r="44701" spans="1:2" x14ac:dyDescent="0.2">
      <c r="A44701" s="112" t="s">
        <v>91846</v>
      </c>
      <c r="B44701" s="112" t="s">
        <v>91847</v>
      </c>
    </row>
    <row r="44702" spans="1:2" x14ac:dyDescent="0.2">
      <c r="A44702" s="112" t="s">
        <v>91848</v>
      </c>
      <c r="B44702" s="112" t="s">
        <v>91849</v>
      </c>
    </row>
    <row r="44703" spans="1:2" x14ac:dyDescent="0.2">
      <c r="A44703" s="112" t="s">
        <v>91850</v>
      </c>
      <c r="B44703" s="112" t="s">
        <v>91851</v>
      </c>
    </row>
    <row r="44704" spans="1:2" x14ac:dyDescent="0.2">
      <c r="A44704" s="112" t="s">
        <v>91852</v>
      </c>
      <c r="B44704" s="112" t="s">
        <v>91853</v>
      </c>
    </row>
    <row r="44705" spans="1:2" x14ac:dyDescent="0.2">
      <c r="A44705" s="112" t="s">
        <v>91854</v>
      </c>
      <c r="B44705" s="112" t="s">
        <v>91855</v>
      </c>
    </row>
    <row r="44706" spans="1:2" x14ac:dyDescent="0.2">
      <c r="A44706" s="112" t="s">
        <v>91856</v>
      </c>
      <c r="B44706" s="112" t="s">
        <v>91857</v>
      </c>
    </row>
    <row r="44707" spans="1:2" x14ac:dyDescent="0.2">
      <c r="A44707" s="112" t="s">
        <v>91858</v>
      </c>
      <c r="B44707" s="112" t="s">
        <v>91859</v>
      </c>
    </row>
    <row r="44708" spans="1:2" x14ac:dyDescent="0.2">
      <c r="A44708" s="112" t="s">
        <v>91860</v>
      </c>
      <c r="B44708" s="112" t="s">
        <v>91861</v>
      </c>
    </row>
    <row r="44709" spans="1:2" x14ac:dyDescent="0.2">
      <c r="A44709" s="112" t="s">
        <v>91862</v>
      </c>
      <c r="B44709" s="112" t="s">
        <v>91863</v>
      </c>
    </row>
    <row r="44710" spans="1:2" x14ac:dyDescent="0.2">
      <c r="A44710" s="112" t="s">
        <v>91864</v>
      </c>
      <c r="B44710" s="112" t="s">
        <v>91865</v>
      </c>
    </row>
    <row r="44711" spans="1:2" x14ac:dyDescent="0.2">
      <c r="A44711" s="112" t="s">
        <v>91866</v>
      </c>
      <c r="B44711" s="112" t="s">
        <v>91867</v>
      </c>
    </row>
    <row r="44712" spans="1:2" x14ac:dyDescent="0.2">
      <c r="A44712" s="112" t="s">
        <v>91868</v>
      </c>
      <c r="B44712" s="112" t="s">
        <v>91869</v>
      </c>
    </row>
    <row r="44713" spans="1:2" x14ac:dyDescent="0.2">
      <c r="A44713" s="112" t="s">
        <v>91870</v>
      </c>
      <c r="B44713" s="112" t="s">
        <v>91871</v>
      </c>
    </row>
    <row r="44714" spans="1:2" x14ac:dyDescent="0.2">
      <c r="A44714" s="112" t="s">
        <v>91872</v>
      </c>
      <c r="B44714" s="112" t="s">
        <v>91873</v>
      </c>
    </row>
    <row r="44715" spans="1:2" x14ac:dyDescent="0.2">
      <c r="A44715" s="112" t="s">
        <v>91874</v>
      </c>
      <c r="B44715" s="112" t="s">
        <v>91875</v>
      </c>
    </row>
    <row r="44716" spans="1:2" x14ac:dyDescent="0.2">
      <c r="A44716" s="112" t="s">
        <v>91876</v>
      </c>
      <c r="B44716" s="112" t="s">
        <v>91877</v>
      </c>
    </row>
    <row r="44717" spans="1:2" x14ac:dyDescent="0.2">
      <c r="A44717" s="112" t="s">
        <v>91878</v>
      </c>
      <c r="B44717" s="112" t="s">
        <v>91879</v>
      </c>
    </row>
    <row r="44718" spans="1:2" x14ac:dyDescent="0.2">
      <c r="A44718" s="112" t="s">
        <v>91880</v>
      </c>
      <c r="B44718" s="112" t="s">
        <v>91881</v>
      </c>
    </row>
    <row r="44719" spans="1:2" x14ac:dyDescent="0.2">
      <c r="A44719" s="112" t="s">
        <v>91882</v>
      </c>
      <c r="B44719" s="112" t="s">
        <v>91883</v>
      </c>
    </row>
    <row r="44720" spans="1:2" x14ac:dyDescent="0.2">
      <c r="A44720" s="112" t="s">
        <v>91884</v>
      </c>
      <c r="B44720" s="112" t="s">
        <v>91885</v>
      </c>
    </row>
    <row r="44721" spans="1:2" x14ac:dyDescent="0.2">
      <c r="A44721" s="112" t="s">
        <v>91886</v>
      </c>
      <c r="B44721" s="112" t="s">
        <v>91887</v>
      </c>
    </row>
    <row r="44722" spans="1:2" x14ac:dyDescent="0.2">
      <c r="A44722" s="112" t="s">
        <v>91888</v>
      </c>
      <c r="B44722" s="112" t="s">
        <v>91889</v>
      </c>
    </row>
    <row r="44723" spans="1:2" x14ac:dyDescent="0.2">
      <c r="A44723" s="112" t="s">
        <v>91890</v>
      </c>
      <c r="B44723" s="112" t="s">
        <v>91891</v>
      </c>
    </row>
    <row r="44724" spans="1:2" x14ac:dyDescent="0.2">
      <c r="A44724" s="112" t="s">
        <v>91892</v>
      </c>
      <c r="B44724" s="112" t="s">
        <v>91893</v>
      </c>
    </row>
    <row r="44725" spans="1:2" x14ac:dyDescent="0.2">
      <c r="A44725" s="112" t="s">
        <v>91894</v>
      </c>
      <c r="B44725" s="112" t="s">
        <v>91895</v>
      </c>
    </row>
    <row r="44726" spans="1:2" x14ac:dyDescent="0.2">
      <c r="A44726" s="112" t="s">
        <v>91896</v>
      </c>
      <c r="B44726" s="112" t="s">
        <v>91897</v>
      </c>
    </row>
    <row r="44727" spans="1:2" x14ac:dyDescent="0.2">
      <c r="A44727" s="112" t="s">
        <v>91898</v>
      </c>
      <c r="B44727" s="112" t="s">
        <v>91899</v>
      </c>
    </row>
    <row r="44728" spans="1:2" x14ac:dyDescent="0.2">
      <c r="A44728" s="112" t="s">
        <v>91900</v>
      </c>
      <c r="B44728" s="112" t="s">
        <v>91901</v>
      </c>
    </row>
    <row r="44729" spans="1:2" x14ac:dyDescent="0.2">
      <c r="A44729" s="112" t="s">
        <v>91902</v>
      </c>
      <c r="B44729" s="112" t="s">
        <v>91903</v>
      </c>
    </row>
    <row r="44730" spans="1:2" x14ac:dyDescent="0.2">
      <c r="A44730" s="112" t="s">
        <v>91904</v>
      </c>
      <c r="B44730" s="112" t="s">
        <v>91905</v>
      </c>
    </row>
    <row r="44731" spans="1:2" x14ac:dyDescent="0.2">
      <c r="A44731" s="112" t="s">
        <v>91906</v>
      </c>
      <c r="B44731" s="112" t="s">
        <v>91907</v>
      </c>
    </row>
    <row r="44732" spans="1:2" x14ac:dyDescent="0.2">
      <c r="A44732" s="112" t="s">
        <v>91908</v>
      </c>
      <c r="B44732" s="112" t="s">
        <v>91909</v>
      </c>
    </row>
    <row r="44733" spans="1:2" x14ac:dyDescent="0.2">
      <c r="A44733" s="112" t="s">
        <v>91910</v>
      </c>
      <c r="B44733" s="112" t="s">
        <v>91911</v>
      </c>
    </row>
    <row r="44734" spans="1:2" x14ac:dyDescent="0.2">
      <c r="A44734" s="112" t="s">
        <v>91912</v>
      </c>
      <c r="B44734" s="112" t="s">
        <v>91913</v>
      </c>
    </row>
    <row r="44735" spans="1:2" x14ac:dyDescent="0.2">
      <c r="A44735" s="112" t="s">
        <v>91914</v>
      </c>
      <c r="B44735" s="112" t="s">
        <v>91915</v>
      </c>
    </row>
    <row r="44736" spans="1:2" x14ac:dyDescent="0.2">
      <c r="A44736" s="112" t="s">
        <v>91916</v>
      </c>
      <c r="B44736" s="112" t="s">
        <v>91917</v>
      </c>
    </row>
    <row r="44737" spans="1:2" x14ac:dyDescent="0.2">
      <c r="A44737" s="112" t="s">
        <v>91918</v>
      </c>
      <c r="B44737" s="112" t="s">
        <v>91919</v>
      </c>
    </row>
    <row r="44738" spans="1:2" x14ac:dyDescent="0.2">
      <c r="A44738" s="112" t="s">
        <v>91920</v>
      </c>
      <c r="B44738" s="112" t="s">
        <v>91921</v>
      </c>
    </row>
    <row r="44739" spans="1:2" x14ac:dyDescent="0.2">
      <c r="A44739" s="112" t="s">
        <v>91922</v>
      </c>
      <c r="B44739" s="112" t="s">
        <v>91923</v>
      </c>
    </row>
    <row r="44740" spans="1:2" x14ac:dyDescent="0.2">
      <c r="A44740" s="112" t="s">
        <v>91924</v>
      </c>
      <c r="B44740" s="112" t="s">
        <v>91925</v>
      </c>
    </row>
    <row r="44741" spans="1:2" x14ac:dyDescent="0.2">
      <c r="A44741" s="112" t="s">
        <v>91926</v>
      </c>
      <c r="B44741" s="112" t="s">
        <v>91927</v>
      </c>
    </row>
    <row r="44742" spans="1:2" x14ac:dyDescent="0.2">
      <c r="A44742" s="112" t="s">
        <v>91928</v>
      </c>
      <c r="B44742" s="112" t="s">
        <v>91929</v>
      </c>
    </row>
    <row r="44743" spans="1:2" x14ac:dyDescent="0.2">
      <c r="A44743" s="112" t="s">
        <v>91930</v>
      </c>
      <c r="B44743" s="112" t="s">
        <v>91931</v>
      </c>
    </row>
    <row r="44744" spans="1:2" x14ac:dyDescent="0.2">
      <c r="A44744" s="112" t="s">
        <v>91932</v>
      </c>
      <c r="B44744" s="112" t="s">
        <v>91933</v>
      </c>
    </row>
    <row r="44745" spans="1:2" x14ac:dyDescent="0.2">
      <c r="A44745" s="112" t="s">
        <v>91934</v>
      </c>
      <c r="B44745" s="112" t="s">
        <v>91935</v>
      </c>
    </row>
    <row r="44746" spans="1:2" x14ac:dyDescent="0.2">
      <c r="A44746" s="112" t="s">
        <v>91936</v>
      </c>
      <c r="B44746" s="112" t="s">
        <v>91937</v>
      </c>
    </row>
    <row r="44747" spans="1:2" x14ac:dyDescent="0.2">
      <c r="A44747" s="112" t="s">
        <v>91938</v>
      </c>
      <c r="B44747" s="112" t="s">
        <v>91939</v>
      </c>
    </row>
    <row r="44748" spans="1:2" x14ac:dyDescent="0.2">
      <c r="A44748" s="112" t="s">
        <v>91940</v>
      </c>
      <c r="B44748" s="112" t="s">
        <v>91941</v>
      </c>
    </row>
    <row r="44749" spans="1:2" x14ac:dyDescent="0.2">
      <c r="A44749" s="112" t="s">
        <v>91942</v>
      </c>
      <c r="B44749" s="112" t="s">
        <v>91943</v>
      </c>
    </row>
    <row r="44750" spans="1:2" x14ac:dyDescent="0.2">
      <c r="A44750" s="112" t="s">
        <v>91944</v>
      </c>
      <c r="B44750" s="112" t="s">
        <v>91945</v>
      </c>
    </row>
    <row r="44751" spans="1:2" x14ac:dyDescent="0.2">
      <c r="A44751" s="112" t="s">
        <v>91946</v>
      </c>
      <c r="B44751" s="112" t="s">
        <v>91947</v>
      </c>
    </row>
    <row r="44752" spans="1:2" x14ac:dyDescent="0.2">
      <c r="A44752" s="112" t="s">
        <v>91948</v>
      </c>
      <c r="B44752" s="112" t="s">
        <v>91949</v>
      </c>
    </row>
    <row r="44753" spans="1:2" x14ac:dyDescent="0.2">
      <c r="A44753" s="112" t="s">
        <v>91950</v>
      </c>
      <c r="B44753" s="112" t="s">
        <v>91951</v>
      </c>
    </row>
    <row r="44754" spans="1:2" x14ac:dyDescent="0.2">
      <c r="A44754" s="112" t="s">
        <v>91952</v>
      </c>
      <c r="B44754" s="112" t="s">
        <v>91953</v>
      </c>
    </row>
    <row r="44755" spans="1:2" x14ac:dyDescent="0.2">
      <c r="A44755" s="112" t="s">
        <v>91954</v>
      </c>
      <c r="B44755" s="112" t="s">
        <v>91955</v>
      </c>
    </row>
    <row r="44756" spans="1:2" x14ac:dyDescent="0.2">
      <c r="A44756" s="112" t="s">
        <v>91956</v>
      </c>
      <c r="B44756" s="112" t="s">
        <v>91957</v>
      </c>
    </row>
    <row r="44757" spans="1:2" x14ac:dyDescent="0.2">
      <c r="A44757" s="112" t="s">
        <v>91958</v>
      </c>
      <c r="B44757" s="112" t="s">
        <v>91959</v>
      </c>
    </row>
    <row r="44758" spans="1:2" x14ac:dyDescent="0.2">
      <c r="A44758" s="112" t="s">
        <v>91960</v>
      </c>
      <c r="B44758" s="112" t="s">
        <v>91961</v>
      </c>
    </row>
    <row r="44759" spans="1:2" x14ac:dyDescent="0.2">
      <c r="A44759" s="112" t="s">
        <v>91962</v>
      </c>
      <c r="B44759" s="112" t="s">
        <v>91963</v>
      </c>
    </row>
    <row r="44760" spans="1:2" x14ac:dyDescent="0.2">
      <c r="A44760" s="112" t="s">
        <v>91964</v>
      </c>
      <c r="B44760" s="112" t="s">
        <v>91965</v>
      </c>
    </row>
    <row r="44761" spans="1:2" x14ac:dyDescent="0.2">
      <c r="A44761" s="112" t="s">
        <v>91966</v>
      </c>
      <c r="B44761" s="112" t="s">
        <v>91967</v>
      </c>
    </row>
    <row r="44762" spans="1:2" x14ac:dyDescent="0.2">
      <c r="A44762" s="112" t="s">
        <v>91968</v>
      </c>
      <c r="B44762" s="112" t="s">
        <v>91969</v>
      </c>
    </row>
    <row r="44763" spans="1:2" x14ac:dyDescent="0.2">
      <c r="A44763" s="112" t="s">
        <v>91970</v>
      </c>
      <c r="B44763" s="112" t="s">
        <v>91971</v>
      </c>
    </row>
    <row r="44764" spans="1:2" x14ac:dyDescent="0.2">
      <c r="A44764" s="112" t="s">
        <v>91972</v>
      </c>
      <c r="B44764" s="112" t="s">
        <v>91973</v>
      </c>
    </row>
    <row r="44765" spans="1:2" x14ac:dyDescent="0.2">
      <c r="A44765" s="112" t="s">
        <v>91974</v>
      </c>
      <c r="B44765" s="112" t="s">
        <v>91975</v>
      </c>
    </row>
    <row r="44766" spans="1:2" x14ac:dyDescent="0.2">
      <c r="A44766" s="112" t="s">
        <v>91976</v>
      </c>
      <c r="B44766" s="112" t="s">
        <v>91977</v>
      </c>
    </row>
    <row r="44767" spans="1:2" x14ac:dyDescent="0.2">
      <c r="A44767" s="112" t="s">
        <v>91978</v>
      </c>
      <c r="B44767" s="112" t="s">
        <v>91979</v>
      </c>
    </row>
    <row r="44768" spans="1:2" x14ac:dyDescent="0.2">
      <c r="A44768" s="112" t="s">
        <v>91980</v>
      </c>
      <c r="B44768" s="112" t="s">
        <v>91981</v>
      </c>
    </row>
    <row r="44769" spans="1:2" x14ac:dyDescent="0.2">
      <c r="A44769" s="112" t="s">
        <v>91982</v>
      </c>
      <c r="B44769" s="112" t="s">
        <v>91983</v>
      </c>
    </row>
    <row r="44770" spans="1:2" x14ac:dyDescent="0.2">
      <c r="A44770" s="112" t="s">
        <v>91984</v>
      </c>
      <c r="B44770" s="112" t="s">
        <v>91985</v>
      </c>
    </row>
    <row r="44771" spans="1:2" x14ac:dyDescent="0.2">
      <c r="A44771" s="112" t="s">
        <v>91986</v>
      </c>
      <c r="B44771" s="112" t="s">
        <v>91987</v>
      </c>
    </row>
    <row r="44772" spans="1:2" x14ac:dyDescent="0.2">
      <c r="A44772" s="112" t="s">
        <v>91988</v>
      </c>
      <c r="B44772" s="112" t="s">
        <v>91989</v>
      </c>
    </row>
    <row r="44773" spans="1:2" x14ac:dyDescent="0.2">
      <c r="A44773" s="112" t="s">
        <v>91990</v>
      </c>
      <c r="B44773" s="112" t="s">
        <v>91991</v>
      </c>
    </row>
    <row r="44774" spans="1:2" x14ac:dyDescent="0.2">
      <c r="A44774" s="112" t="s">
        <v>91992</v>
      </c>
      <c r="B44774" s="112" t="s">
        <v>91993</v>
      </c>
    </row>
    <row r="44775" spans="1:2" x14ac:dyDescent="0.2">
      <c r="A44775" s="112" t="s">
        <v>91994</v>
      </c>
      <c r="B44775" s="112" t="s">
        <v>91995</v>
      </c>
    </row>
    <row r="44776" spans="1:2" x14ac:dyDescent="0.2">
      <c r="A44776" s="112" t="s">
        <v>91996</v>
      </c>
      <c r="B44776" s="112" t="s">
        <v>91997</v>
      </c>
    </row>
    <row r="44777" spans="1:2" x14ac:dyDescent="0.2">
      <c r="A44777" s="112" t="s">
        <v>91998</v>
      </c>
      <c r="B44777" s="112" t="s">
        <v>91999</v>
      </c>
    </row>
    <row r="44778" spans="1:2" x14ac:dyDescent="0.2">
      <c r="A44778" s="112" t="s">
        <v>92000</v>
      </c>
      <c r="B44778" s="112" t="s">
        <v>92001</v>
      </c>
    </row>
    <row r="44779" spans="1:2" x14ac:dyDescent="0.2">
      <c r="A44779" s="112" t="s">
        <v>92002</v>
      </c>
      <c r="B44779" s="112" t="s">
        <v>92003</v>
      </c>
    </row>
    <row r="44780" spans="1:2" x14ac:dyDescent="0.2">
      <c r="A44780" s="112" t="s">
        <v>92004</v>
      </c>
      <c r="B44780" s="112" t="s">
        <v>92005</v>
      </c>
    </row>
    <row r="44781" spans="1:2" x14ac:dyDescent="0.2">
      <c r="A44781" s="112" t="s">
        <v>92006</v>
      </c>
      <c r="B44781" s="112" t="s">
        <v>92007</v>
      </c>
    </row>
    <row r="44782" spans="1:2" x14ac:dyDescent="0.2">
      <c r="A44782" s="112" t="s">
        <v>92008</v>
      </c>
      <c r="B44782" s="112" t="s">
        <v>92009</v>
      </c>
    </row>
    <row r="44783" spans="1:2" x14ac:dyDescent="0.2">
      <c r="A44783" s="112" t="s">
        <v>92010</v>
      </c>
      <c r="B44783" s="112" t="s">
        <v>92011</v>
      </c>
    </row>
    <row r="44784" spans="1:2" x14ac:dyDescent="0.2">
      <c r="A44784" s="112" t="s">
        <v>92012</v>
      </c>
      <c r="B44784" s="112" t="s">
        <v>92013</v>
      </c>
    </row>
    <row r="44785" spans="1:2" x14ac:dyDescent="0.2">
      <c r="A44785" s="112" t="s">
        <v>92014</v>
      </c>
      <c r="B44785" s="112" t="s">
        <v>92015</v>
      </c>
    </row>
    <row r="44786" spans="1:2" x14ac:dyDescent="0.2">
      <c r="A44786" s="112" t="s">
        <v>92016</v>
      </c>
      <c r="B44786" s="112" t="s">
        <v>92017</v>
      </c>
    </row>
    <row r="44787" spans="1:2" x14ac:dyDescent="0.2">
      <c r="A44787" s="112" t="s">
        <v>92018</v>
      </c>
      <c r="B44787" s="112" t="s">
        <v>92019</v>
      </c>
    </row>
    <row r="44788" spans="1:2" x14ac:dyDescent="0.2">
      <c r="A44788" s="112" t="s">
        <v>92020</v>
      </c>
      <c r="B44788" s="112" t="s">
        <v>92021</v>
      </c>
    </row>
    <row r="44789" spans="1:2" x14ac:dyDescent="0.2">
      <c r="A44789" s="112" t="s">
        <v>92022</v>
      </c>
      <c r="B44789" s="112" t="s">
        <v>92023</v>
      </c>
    </row>
    <row r="44790" spans="1:2" x14ac:dyDescent="0.2">
      <c r="A44790" s="112" t="s">
        <v>92024</v>
      </c>
      <c r="B44790" s="112" t="s">
        <v>92025</v>
      </c>
    </row>
    <row r="44791" spans="1:2" x14ac:dyDescent="0.2">
      <c r="A44791" s="112" t="s">
        <v>92026</v>
      </c>
      <c r="B44791" s="112" t="s">
        <v>92027</v>
      </c>
    </row>
    <row r="44792" spans="1:2" x14ac:dyDescent="0.2">
      <c r="A44792" s="112" t="s">
        <v>92028</v>
      </c>
      <c r="B44792" s="112" t="s">
        <v>92029</v>
      </c>
    </row>
    <row r="44793" spans="1:2" x14ac:dyDescent="0.2">
      <c r="A44793" s="112" t="s">
        <v>92030</v>
      </c>
      <c r="B44793" s="112" t="s">
        <v>92031</v>
      </c>
    </row>
    <row r="44794" spans="1:2" x14ac:dyDescent="0.2">
      <c r="A44794" s="112" t="s">
        <v>92032</v>
      </c>
      <c r="B44794" s="112" t="s">
        <v>92033</v>
      </c>
    </row>
    <row r="44795" spans="1:2" x14ac:dyDescent="0.2">
      <c r="A44795" s="112" t="s">
        <v>92034</v>
      </c>
      <c r="B44795" s="112" t="s">
        <v>91979</v>
      </c>
    </row>
    <row r="44796" spans="1:2" x14ac:dyDescent="0.2">
      <c r="A44796" s="112" t="s">
        <v>92035</v>
      </c>
      <c r="B44796" s="112" t="s">
        <v>92036</v>
      </c>
    </row>
    <row r="44797" spans="1:2" x14ac:dyDescent="0.2">
      <c r="A44797" s="112" t="s">
        <v>92037</v>
      </c>
      <c r="B44797" s="112" t="s">
        <v>92038</v>
      </c>
    </row>
    <row r="44798" spans="1:2" x14ac:dyDescent="0.2">
      <c r="A44798" s="112" t="s">
        <v>92039</v>
      </c>
      <c r="B44798" s="112" t="s">
        <v>92040</v>
      </c>
    </row>
    <row r="44799" spans="1:2" x14ac:dyDescent="0.2">
      <c r="A44799" s="112" t="s">
        <v>92041</v>
      </c>
      <c r="B44799" s="112" t="s">
        <v>92042</v>
      </c>
    </row>
    <row r="44800" spans="1:2" x14ac:dyDescent="0.2">
      <c r="A44800" s="112" t="s">
        <v>92043</v>
      </c>
      <c r="B44800" s="112" t="s">
        <v>92044</v>
      </c>
    </row>
    <row r="44801" spans="1:2" x14ac:dyDescent="0.2">
      <c r="A44801" s="112" t="s">
        <v>92045</v>
      </c>
      <c r="B44801" s="112" t="s">
        <v>92046</v>
      </c>
    </row>
    <row r="44802" spans="1:2" x14ac:dyDescent="0.2">
      <c r="A44802" s="112" t="s">
        <v>92047</v>
      </c>
      <c r="B44802" s="112" t="s">
        <v>92048</v>
      </c>
    </row>
    <row r="44803" spans="1:2" x14ac:dyDescent="0.2">
      <c r="A44803" s="112" t="s">
        <v>92049</v>
      </c>
      <c r="B44803" s="112" t="s">
        <v>92050</v>
      </c>
    </row>
    <row r="44804" spans="1:2" x14ac:dyDescent="0.2">
      <c r="A44804" s="112" t="s">
        <v>92051</v>
      </c>
      <c r="B44804" s="112" t="s">
        <v>92052</v>
      </c>
    </row>
    <row r="44805" spans="1:2" x14ac:dyDescent="0.2">
      <c r="A44805" s="112" t="s">
        <v>92053</v>
      </c>
      <c r="B44805" s="112" t="s">
        <v>92054</v>
      </c>
    </row>
    <row r="44806" spans="1:2" x14ac:dyDescent="0.2">
      <c r="A44806" s="112" t="s">
        <v>92055</v>
      </c>
      <c r="B44806" s="112" t="s">
        <v>92056</v>
      </c>
    </row>
    <row r="44807" spans="1:2" x14ac:dyDescent="0.2">
      <c r="A44807" s="112" t="s">
        <v>92057</v>
      </c>
      <c r="B44807" s="112" t="s">
        <v>92058</v>
      </c>
    </row>
    <row r="44808" spans="1:2" x14ac:dyDescent="0.2">
      <c r="A44808" s="112" t="s">
        <v>92059</v>
      </c>
      <c r="B44808" s="112" t="s">
        <v>92060</v>
      </c>
    </row>
    <row r="44809" spans="1:2" x14ac:dyDescent="0.2">
      <c r="A44809" s="112" t="s">
        <v>92061</v>
      </c>
      <c r="B44809" s="112" t="s">
        <v>92062</v>
      </c>
    </row>
    <row r="44810" spans="1:2" x14ac:dyDescent="0.2">
      <c r="A44810" s="112" t="s">
        <v>92063</v>
      </c>
      <c r="B44810" s="112" t="s">
        <v>92064</v>
      </c>
    </row>
    <row r="44811" spans="1:2" x14ac:dyDescent="0.2">
      <c r="A44811" s="112" t="s">
        <v>92065</v>
      </c>
      <c r="B44811" s="112" t="s">
        <v>92066</v>
      </c>
    </row>
    <row r="44812" spans="1:2" x14ac:dyDescent="0.2">
      <c r="A44812" s="112" t="s">
        <v>92067</v>
      </c>
      <c r="B44812" s="112" t="s">
        <v>92068</v>
      </c>
    </row>
    <row r="44813" spans="1:2" x14ac:dyDescent="0.2">
      <c r="A44813" s="112" t="s">
        <v>92069</v>
      </c>
      <c r="B44813" s="112" t="s">
        <v>92070</v>
      </c>
    </row>
    <row r="44814" spans="1:2" x14ac:dyDescent="0.2">
      <c r="A44814" s="112" t="s">
        <v>92071</v>
      </c>
      <c r="B44814" s="112" t="s">
        <v>92072</v>
      </c>
    </row>
    <row r="44815" spans="1:2" x14ac:dyDescent="0.2">
      <c r="A44815" s="112" t="s">
        <v>92073</v>
      </c>
      <c r="B44815" s="112" t="s">
        <v>92074</v>
      </c>
    </row>
    <row r="44816" spans="1:2" x14ac:dyDescent="0.2">
      <c r="A44816" s="112" t="s">
        <v>92075</v>
      </c>
      <c r="B44816" s="112" t="s">
        <v>92076</v>
      </c>
    </row>
    <row r="44817" spans="1:2" x14ac:dyDescent="0.2">
      <c r="A44817" s="112" t="s">
        <v>92077</v>
      </c>
      <c r="B44817" s="112" t="s">
        <v>92078</v>
      </c>
    </row>
    <row r="44818" spans="1:2" x14ac:dyDescent="0.2">
      <c r="A44818" s="112" t="s">
        <v>92079</v>
      </c>
      <c r="B44818" s="112" t="s">
        <v>92080</v>
      </c>
    </row>
    <row r="44819" spans="1:2" x14ac:dyDescent="0.2">
      <c r="A44819" s="112" t="s">
        <v>92081</v>
      </c>
      <c r="B44819" s="112" t="s">
        <v>92082</v>
      </c>
    </row>
    <row r="44820" spans="1:2" x14ac:dyDescent="0.2">
      <c r="A44820" s="112" t="s">
        <v>92083</v>
      </c>
      <c r="B44820" s="112" t="s">
        <v>92084</v>
      </c>
    </row>
    <row r="44821" spans="1:2" x14ac:dyDescent="0.2">
      <c r="A44821" s="112" t="s">
        <v>92085</v>
      </c>
      <c r="B44821" s="112" t="s">
        <v>92086</v>
      </c>
    </row>
    <row r="44822" spans="1:2" x14ac:dyDescent="0.2">
      <c r="A44822" s="112" t="s">
        <v>92087</v>
      </c>
      <c r="B44822" s="112" t="s">
        <v>92088</v>
      </c>
    </row>
    <row r="44823" spans="1:2" x14ac:dyDescent="0.2">
      <c r="A44823" s="112" t="s">
        <v>92089</v>
      </c>
      <c r="B44823" s="112" t="s">
        <v>92090</v>
      </c>
    </row>
    <row r="44824" spans="1:2" x14ac:dyDescent="0.2">
      <c r="A44824" s="112" t="s">
        <v>92091</v>
      </c>
      <c r="B44824" s="112" t="s">
        <v>92092</v>
      </c>
    </row>
    <row r="44825" spans="1:2" x14ac:dyDescent="0.2">
      <c r="A44825" s="112" t="s">
        <v>92093</v>
      </c>
      <c r="B44825" s="112" t="s">
        <v>92094</v>
      </c>
    </row>
    <row r="44826" spans="1:2" x14ac:dyDescent="0.2">
      <c r="A44826" s="112" t="s">
        <v>92095</v>
      </c>
      <c r="B44826" s="112" t="s">
        <v>92096</v>
      </c>
    </row>
    <row r="44827" spans="1:2" x14ac:dyDescent="0.2">
      <c r="A44827" s="112" t="s">
        <v>92097</v>
      </c>
      <c r="B44827" s="112" t="s">
        <v>92098</v>
      </c>
    </row>
    <row r="44828" spans="1:2" x14ac:dyDescent="0.2">
      <c r="A44828" s="112" t="s">
        <v>92099</v>
      </c>
      <c r="B44828" s="112" t="s">
        <v>92100</v>
      </c>
    </row>
    <row r="44829" spans="1:2" x14ac:dyDescent="0.2">
      <c r="A44829" s="112" t="s">
        <v>92101</v>
      </c>
      <c r="B44829" s="112" t="s">
        <v>92102</v>
      </c>
    </row>
    <row r="44830" spans="1:2" x14ac:dyDescent="0.2">
      <c r="A44830" s="112" t="s">
        <v>92103</v>
      </c>
      <c r="B44830" s="112" t="s">
        <v>92104</v>
      </c>
    </row>
    <row r="44831" spans="1:2" x14ac:dyDescent="0.2">
      <c r="A44831" s="112" t="s">
        <v>92105</v>
      </c>
      <c r="B44831" s="112" t="s">
        <v>92106</v>
      </c>
    </row>
    <row r="44832" spans="1:2" x14ac:dyDescent="0.2">
      <c r="A44832" s="112" t="s">
        <v>92107</v>
      </c>
      <c r="B44832" s="112" t="s">
        <v>92108</v>
      </c>
    </row>
    <row r="44833" spans="1:2" x14ac:dyDescent="0.2">
      <c r="A44833" s="112" t="s">
        <v>92109</v>
      </c>
      <c r="B44833" s="112" t="s">
        <v>92110</v>
      </c>
    </row>
    <row r="44834" spans="1:2" x14ac:dyDescent="0.2">
      <c r="A44834" s="112" t="s">
        <v>92111</v>
      </c>
      <c r="B44834" s="112" t="s">
        <v>92112</v>
      </c>
    </row>
    <row r="44835" spans="1:2" x14ac:dyDescent="0.2">
      <c r="A44835" s="112" t="s">
        <v>92113</v>
      </c>
      <c r="B44835" s="112" t="s">
        <v>92114</v>
      </c>
    </row>
    <row r="44836" spans="1:2" x14ac:dyDescent="0.2">
      <c r="A44836" s="112" t="s">
        <v>92115</v>
      </c>
      <c r="B44836" s="112" t="s">
        <v>92116</v>
      </c>
    </row>
    <row r="44837" spans="1:2" x14ac:dyDescent="0.2">
      <c r="A44837" s="112" t="s">
        <v>92117</v>
      </c>
      <c r="B44837" s="112" t="s">
        <v>92118</v>
      </c>
    </row>
    <row r="44838" spans="1:2" x14ac:dyDescent="0.2">
      <c r="A44838" s="112" t="s">
        <v>92119</v>
      </c>
      <c r="B44838" s="112" t="s">
        <v>92120</v>
      </c>
    </row>
    <row r="44839" spans="1:2" x14ac:dyDescent="0.2">
      <c r="A44839" s="112" t="s">
        <v>92121</v>
      </c>
      <c r="B44839" s="112" t="s">
        <v>92122</v>
      </c>
    </row>
    <row r="44840" spans="1:2" x14ac:dyDescent="0.2">
      <c r="A44840" s="112" t="s">
        <v>92123</v>
      </c>
      <c r="B44840" s="112" t="s">
        <v>92124</v>
      </c>
    </row>
    <row r="44841" spans="1:2" x14ac:dyDescent="0.2">
      <c r="A44841" s="112" t="s">
        <v>92125</v>
      </c>
      <c r="B44841" s="112" t="s">
        <v>92126</v>
      </c>
    </row>
    <row r="44842" spans="1:2" x14ac:dyDescent="0.2">
      <c r="A44842" s="112" t="s">
        <v>92127</v>
      </c>
      <c r="B44842" s="112" t="s">
        <v>92128</v>
      </c>
    </row>
    <row r="44843" spans="1:2" x14ac:dyDescent="0.2">
      <c r="A44843" s="112" t="s">
        <v>92129</v>
      </c>
      <c r="B44843" s="112" t="s">
        <v>92130</v>
      </c>
    </row>
    <row r="44844" spans="1:2" x14ac:dyDescent="0.2">
      <c r="A44844" s="112" t="s">
        <v>92131</v>
      </c>
      <c r="B44844" s="112" t="s">
        <v>92132</v>
      </c>
    </row>
    <row r="44845" spans="1:2" x14ac:dyDescent="0.2">
      <c r="A44845" s="112" t="s">
        <v>92133</v>
      </c>
      <c r="B44845" s="112" t="s">
        <v>92134</v>
      </c>
    </row>
    <row r="44846" spans="1:2" x14ac:dyDescent="0.2">
      <c r="A44846" s="112" t="s">
        <v>92135</v>
      </c>
      <c r="B44846" s="112" t="s">
        <v>92136</v>
      </c>
    </row>
    <row r="44847" spans="1:2" x14ac:dyDescent="0.2">
      <c r="A44847" s="112" t="s">
        <v>92137</v>
      </c>
      <c r="B44847" s="112" t="s">
        <v>92138</v>
      </c>
    </row>
    <row r="44848" spans="1:2" x14ac:dyDescent="0.2">
      <c r="A44848" s="112" t="s">
        <v>92139</v>
      </c>
      <c r="B44848" s="112" t="s">
        <v>92140</v>
      </c>
    </row>
    <row r="44849" spans="1:2" x14ac:dyDescent="0.2">
      <c r="A44849" s="112" t="s">
        <v>92141</v>
      </c>
      <c r="B44849" s="112" t="s">
        <v>92142</v>
      </c>
    </row>
    <row r="44850" spans="1:2" x14ac:dyDescent="0.2">
      <c r="A44850" s="112" t="s">
        <v>92143</v>
      </c>
      <c r="B44850" s="112" t="s">
        <v>92144</v>
      </c>
    </row>
    <row r="44851" spans="1:2" x14ac:dyDescent="0.2">
      <c r="A44851" s="112" t="s">
        <v>92145</v>
      </c>
      <c r="B44851" s="112" t="s">
        <v>92146</v>
      </c>
    </row>
    <row r="44852" spans="1:2" x14ac:dyDescent="0.2">
      <c r="A44852" s="112" t="s">
        <v>92147</v>
      </c>
      <c r="B44852" s="112" t="s">
        <v>92148</v>
      </c>
    </row>
    <row r="44853" spans="1:2" x14ac:dyDescent="0.2">
      <c r="A44853" s="112" t="s">
        <v>92149</v>
      </c>
      <c r="B44853" s="112" t="s">
        <v>92150</v>
      </c>
    </row>
    <row r="44854" spans="1:2" x14ac:dyDescent="0.2">
      <c r="A44854" s="112" t="s">
        <v>92151</v>
      </c>
      <c r="B44854" s="112" t="s">
        <v>92152</v>
      </c>
    </row>
    <row r="44855" spans="1:2" x14ac:dyDescent="0.2">
      <c r="A44855" s="112" t="s">
        <v>92153</v>
      </c>
      <c r="B44855" s="112" t="s">
        <v>92154</v>
      </c>
    </row>
    <row r="44856" spans="1:2" x14ac:dyDescent="0.2">
      <c r="A44856" s="112" t="s">
        <v>92155</v>
      </c>
      <c r="B44856" s="112" t="s">
        <v>92156</v>
      </c>
    </row>
    <row r="44857" spans="1:2" x14ac:dyDescent="0.2">
      <c r="A44857" s="112" t="s">
        <v>92157</v>
      </c>
      <c r="B44857" s="112" t="s">
        <v>92158</v>
      </c>
    </row>
    <row r="44858" spans="1:2" x14ac:dyDescent="0.2">
      <c r="A44858" s="112" t="s">
        <v>92159</v>
      </c>
      <c r="B44858" s="112" t="s">
        <v>92160</v>
      </c>
    </row>
    <row r="44859" spans="1:2" x14ac:dyDescent="0.2">
      <c r="A44859" s="112" t="s">
        <v>92161</v>
      </c>
      <c r="B44859" s="112" t="s">
        <v>92162</v>
      </c>
    </row>
    <row r="44860" spans="1:2" x14ac:dyDescent="0.2">
      <c r="A44860" s="112" t="s">
        <v>92163</v>
      </c>
      <c r="B44860" s="112" t="s">
        <v>92164</v>
      </c>
    </row>
    <row r="44861" spans="1:2" x14ac:dyDescent="0.2">
      <c r="A44861" s="112" t="s">
        <v>92165</v>
      </c>
      <c r="B44861" s="112" t="s">
        <v>92166</v>
      </c>
    </row>
    <row r="44862" spans="1:2" x14ac:dyDescent="0.2">
      <c r="A44862" s="112" t="s">
        <v>92167</v>
      </c>
      <c r="B44862" s="112" t="s">
        <v>92168</v>
      </c>
    </row>
    <row r="44863" spans="1:2" x14ac:dyDescent="0.2">
      <c r="A44863" s="112" t="s">
        <v>92169</v>
      </c>
      <c r="B44863" s="112" t="s">
        <v>92170</v>
      </c>
    </row>
    <row r="44864" spans="1:2" x14ac:dyDescent="0.2">
      <c r="A44864" s="112" t="s">
        <v>92171</v>
      </c>
      <c r="B44864" s="112" t="s">
        <v>92172</v>
      </c>
    </row>
    <row r="44865" spans="1:2" x14ac:dyDescent="0.2">
      <c r="A44865" s="112" t="s">
        <v>92173</v>
      </c>
      <c r="B44865" s="112" t="s">
        <v>92174</v>
      </c>
    </row>
    <row r="44866" spans="1:2" x14ac:dyDescent="0.2">
      <c r="A44866" s="112" t="s">
        <v>92175</v>
      </c>
      <c r="B44866" s="112" t="s">
        <v>92176</v>
      </c>
    </row>
    <row r="44867" spans="1:2" x14ac:dyDescent="0.2">
      <c r="A44867" s="112" t="s">
        <v>92177</v>
      </c>
      <c r="B44867" s="112" t="s">
        <v>92178</v>
      </c>
    </row>
    <row r="44868" spans="1:2" x14ac:dyDescent="0.2">
      <c r="A44868" s="112" t="s">
        <v>92179</v>
      </c>
      <c r="B44868" s="112" t="s">
        <v>92180</v>
      </c>
    </row>
    <row r="44869" spans="1:2" x14ac:dyDescent="0.2">
      <c r="A44869" s="112" t="s">
        <v>92181</v>
      </c>
      <c r="B44869" s="112" t="s">
        <v>92182</v>
      </c>
    </row>
    <row r="44870" spans="1:2" x14ac:dyDescent="0.2">
      <c r="A44870" s="112" t="s">
        <v>92183</v>
      </c>
      <c r="B44870" s="112" t="s">
        <v>92184</v>
      </c>
    </row>
    <row r="44871" spans="1:2" x14ac:dyDescent="0.2">
      <c r="A44871" s="112" t="s">
        <v>92185</v>
      </c>
      <c r="B44871" s="112" t="s">
        <v>92186</v>
      </c>
    </row>
    <row r="44872" spans="1:2" x14ac:dyDescent="0.2">
      <c r="A44872" s="112" t="s">
        <v>92187</v>
      </c>
      <c r="B44872" s="112" t="s">
        <v>92188</v>
      </c>
    </row>
    <row r="44873" spans="1:2" x14ac:dyDescent="0.2">
      <c r="A44873" s="112" t="s">
        <v>92189</v>
      </c>
      <c r="B44873" s="112" t="s">
        <v>92190</v>
      </c>
    </row>
    <row r="44874" spans="1:2" x14ac:dyDescent="0.2">
      <c r="A44874" s="112" t="s">
        <v>92191</v>
      </c>
      <c r="B44874" s="112" t="s">
        <v>92192</v>
      </c>
    </row>
    <row r="44875" spans="1:2" x14ac:dyDescent="0.2">
      <c r="A44875" s="112" t="s">
        <v>92193</v>
      </c>
      <c r="B44875" s="112" t="s">
        <v>92194</v>
      </c>
    </row>
    <row r="44876" spans="1:2" x14ac:dyDescent="0.2">
      <c r="A44876" s="112" t="s">
        <v>92195</v>
      </c>
      <c r="B44876" s="112" t="s">
        <v>92196</v>
      </c>
    </row>
    <row r="44877" spans="1:2" x14ac:dyDescent="0.2">
      <c r="A44877" s="112" t="s">
        <v>92197</v>
      </c>
      <c r="B44877" s="112" t="s">
        <v>92198</v>
      </c>
    </row>
    <row r="44878" spans="1:2" x14ac:dyDescent="0.2">
      <c r="A44878" s="112" t="s">
        <v>92199</v>
      </c>
      <c r="B44878" s="112" t="s">
        <v>92200</v>
      </c>
    </row>
    <row r="44879" spans="1:2" x14ac:dyDescent="0.2">
      <c r="A44879" s="112" t="s">
        <v>92201</v>
      </c>
      <c r="B44879" s="112" t="s">
        <v>92202</v>
      </c>
    </row>
    <row r="44880" spans="1:2" x14ac:dyDescent="0.2">
      <c r="A44880" s="112" t="s">
        <v>92203</v>
      </c>
      <c r="B44880" s="112" t="s">
        <v>92204</v>
      </c>
    </row>
    <row r="44881" spans="1:2" x14ac:dyDescent="0.2">
      <c r="A44881" s="112" t="s">
        <v>92205</v>
      </c>
      <c r="B44881" s="112" t="s">
        <v>92206</v>
      </c>
    </row>
    <row r="44882" spans="1:2" x14ac:dyDescent="0.2">
      <c r="A44882" s="112" t="s">
        <v>92207</v>
      </c>
      <c r="B44882" s="112" t="s">
        <v>92208</v>
      </c>
    </row>
    <row r="44883" spans="1:2" x14ac:dyDescent="0.2">
      <c r="A44883" s="112" t="s">
        <v>92209</v>
      </c>
      <c r="B44883" s="112" t="s">
        <v>92210</v>
      </c>
    </row>
    <row r="44884" spans="1:2" x14ac:dyDescent="0.2">
      <c r="A44884" s="112" t="s">
        <v>92211</v>
      </c>
      <c r="B44884" s="112" t="s">
        <v>92212</v>
      </c>
    </row>
    <row r="44885" spans="1:2" x14ac:dyDescent="0.2">
      <c r="A44885" s="112" t="s">
        <v>92213</v>
      </c>
      <c r="B44885" s="112" t="s">
        <v>92214</v>
      </c>
    </row>
    <row r="44886" spans="1:2" x14ac:dyDescent="0.2">
      <c r="A44886" s="112" t="s">
        <v>92215</v>
      </c>
      <c r="B44886" s="112" t="s">
        <v>92216</v>
      </c>
    </row>
    <row r="44887" spans="1:2" x14ac:dyDescent="0.2">
      <c r="A44887" s="112" t="s">
        <v>92217</v>
      </c>
      <c r="B44887" s="112" t="s">
        <v>92218</v>
      </c>
    </row>
    <row r="44888" spans="1:2" x14ac:dyDescent="0.2">
      <c r="A44888" s="112" t="s">
        <v>92219</v>
      </c>
      <c r="B44888" s="112" t="s">
        <v>92220</v>
      </c>
    </row>
    <row r="44889" spans="1:2" x14ac:dyDescent="0.2">
      <c r="A44889" s="112" t="s">
        <v>92221</v>
      </c>
      <c r="B44889" s="112" t="s">
        <v>92222</v>
      </c>
    </row>
    <row r="44890" spans="1:2" x14ac:dyDescent="0.2">
      <c r="A44890" s="112" t="s">
        <v>92223</v>
      </c>
      <c r="B44890" s="112" t="s">
        <v>92224</v>
      </c>
    </row>
    <row r="44891" spans="1:2" x14ac:dyDescent="0.2">
      <c r="A44891" s="112" t="s">
        <v>92225</v>
      </c>
      <c r="B44891" s="112" t="s">
        <v>92226</v>
      </c>
    </row>
    <row r="44892" spans="1:2" x14ac:dyDescent="0.2">
      <c r="A44892" s="112" t="s">
        <v>92227</v>
      </c>
      <c r="B44892" s="112" t="s">
        <v>92228</v>
      </c>
    </row>
    <row r="44893" spans="1:2" x14ac:dyDescent="0.2">
      <c r="A44893" s="112" t="s">
        <v>92229</v>
      </c>
      <c r="B44893" s="112" t="s">
        <v>92230</v>
      </c>
    </row>
    <row r="44894" spans="1:2" x14ac:dyDescent="0.2">
      <c r="A44894" s="112" t="s">
        <v>92231</v>
      </c>
      <c r="B44894" s="112" t="s">
        <v>92232</v>
      </c>
    </row>
    <row r="44895" spans="1:2" x14ac:dyDescent="0.2">
      <c r="A44895" s="112" t="s">
        <v>92233</v>
      </c>
      <c r="B44895" s="112" t="s">
        <v>92234</v>
      </c>
    </row>
    <row r="44896" spans="1:2" x14ac:dyDescent="0.2">
      <c r="A44896" s="112" t="s">
        <v>92235</v>
      </c>
      <c r="B44896" s="112" t="s">
        <v>92236</v>
      </c>
    </row>
    <row r="44897" spans="1:2" x14ac:dyDescent="0.2">
      <c r="A44897" s="112" t="s">
        <v>92237</v>
      </c>
      <c r="B44897" s="112" t="s">
        <v>92238</v>
      </c>
    </row>
    <row r="44898" spans="1:2" x14ac:dyDescent="0.2">
      <c r="A44898" s="112" t="s">
        <v>92239</v>
      </c>
      <c r="B44898" s="112" t="s">
        <v>92240</v>
      </c>
    </row>
    <row r="44899" spans="1:2" x14ac:dyDescent="0.2">
      <c r="A44899" s="112" t="s">
        <v>92241</v>
      </c>
      <c r="B44899" s="112" t="s">
        <v>92242</v>
      </c>
    </row>
    <row r="44900" spans="1:2" x14ac:dyDescent="0.2">
      <c r="A44900" s="112" t="s">
        <v>92243</v>
      </c>
      <c r="B44900" s="112" t="s">
        <v>92244</v>
      </c>
    </row>
    <row r="44901" spans="1:2" x14ac:dyDescent="0.2">
      <c r="A44901" s="112" t="s">
        <v>92245</v>
      </c>
      <c r="B44901" s="112" t="s">
        <v>92246</v>
      </c>
    </row>
    <row r="44902" spans="1:2" x14ac:dyDescent="0.2">
      <c r="A44902" s="112" t="s">
        <v>92247</v>
      </c>
      <c r="B44902" s="112" t="s">
        <v>92248</v>
      </c>
    </row>
    <row r="44903" spans="1:2" x14ac:dyDescent="0.2">
      <c r="A44903" s="112" t="s">
        <v>92249</v>
      </c>
      <c r="B44903" s="112" t="s">
        <v>92250</v>
      </c>
    </row>
    <row r="44904" spans="1:2" x14ac:dyDescent="0.2">
      <c r="A44904" s="112" t="s">
        <v>92251</v>
      </c>
      <c r="B44904" s="112" t="s">
        <v>92252</v>
      </c>
    </row>
    <row r="44905" spans="1:2" x14ac:dyDescent="0.2">
      <c r="A44905" s="112" t="s">
        <v>92253</v>
      </c>
      <c r="B44905" s="112" t="s">
        <v>92254</v>
      </c>
    </row>
    <row r="44906" spans="1:2" x14ac:dyDescent="0.2">
      <c r="A44906" s="112" t="s">
        <v>92255</v>
      </c>
      <c r="B44906" s="112" t="s">
        <v>92256</v>
      </c>
    </row>
    <row r="44907" spans="1:2" x14ac:dyDescent="0.2">
      <c r="A44907" s="112" t="s">
        <v>92257</v>
      </c>
      <c r="B44907" s="112" t="s">
        <v>92258</v>
      </c>
    </row>
    <row r="44908" spans="1:2" x14ac:dyDescent="0.2">
      <c r="A44908" s="112" t="s">
        <v>92259</v>
      </c>
      <c r="B44908" s="112" t="s">
        <v>92260</v>
      </c>
    </row>
    <row r="44909" spans="1:2" x14ac:dyDescent="0.2">
      <c r="A44909" s="112" t="s">
        <v>92261</v>
      </c>
      <c r="B44909" s="112" t="s">
        <v>92262</v>
      </c>
    </row>
    <row r="44910" spans="1:2" x14ac:dyDescent="0.2">
      <c r="A44910" s="112" t="s">
        <v>92263</v>
      </c>
      <c r="B44910" s="112" t="s">
        <v>92264</v>
      </c>
    </row>
    <row r="44911" spans="1:2" x14ac:dyDescent="0.2">
      <c r="A44911" s="112" t="s">
        <v>92265</v>
      </c>
      <c r="B44911" s="112" t="s">
        <v>92266</v>
      </c>
    </row>
    <row r="44912" spans="1:2" x14ac:dyDescent="0.2">
      <c r="A44912" s="112" t="s">
        <v>92267</v>
      </c>
      <c r="B44912" s="112" t="s">
        <v>92268</v>
      </c>
    </row>
    <row r="44913" spans="1:2" x14ac:dyDescent="0.2">
      <c r="A44913" s="112" t="s">
        <v>92269</v>
      </c>
      <c r="B44913" s="112" t="s">
        <v>92270</v>
      </c>
    </row>
    <row r="44914" spans="1:2" x14ac:dyDescent="0.2">
      <c r="A44914" s="112" t="s">
        <v>92271</v>
      </c>
      <c r="B44914" s="112" t="s">
        <v>92272</v>
      </c>
    </row>
    <row r="44915" spans="1:2" x14ac:dyDescent="0.2">
      <c r="A44915" s="112" t="s">
        <v>92273</v>
      </c>
      <c r="B44915" s="112" t="s">
        <v>92274</v>
      </c>
    </row>
    <row r="44916" spans="1:2" x14ac:dyDescent="0.2">
      <c r="A44916" s="112" t="s">
        <v>92275</v>
      </c>
      <c r="B44916" s="112" t="s">
        <v>92276</v>
      </c>
    </row>
    <row r="44917" spans="1:2" x14ac:dyDescent="0.2">
      <c r="A44917" s="112" t="s">
        <v>92277</v>
      </c>
      <c r="B44917" s="112" t="s">
        <v>92278</v>
      </c>
    </row>
    <row r="44918" spans="1:2" x14ac:dyDescent="0.2">
      <c r="A44918" s="112" t="s">
        <v>92279</v>
      </c>
      <c r="B44918" s="112" t="s">
        <v>92280</v>
      </c>
    </row>
    <row r="44919" spans="1:2" x14ac:dyDescent="0.2">
      <c r="A44919" s="112" t="s">
        <v>92281</v>
      </c>
      <c r="B44919" s="112" t="s">
        <v>92282</v>
      </c>
    </row>
    <row r="44920" spans="1:2" x14ac:dyDescent="0.2">
      <c r="A44920" s="112" t="s">
        <v>92283</v>
      </c>
      <c r="B44920" s="112" t="s">
        <v>92284</v>
      </c>
    </row>
    <row r="44921" spans="1:2" x14ac:dyDescent="0.2">
      <c r="A44921" s="112" t="s">
        <v>92285</v>
      </c>
      <c r="B44921" s="112" t="s">
        <v>92286</v>
      </c>
    </row>
    <row r="44922" spans="1:2" x14ac:dyDescent="0.2">
      <c r="A44922" s="112" t="s">
        <v>92287</v>
      </c>
      <c r="B44922" s="112" t="s">
        <v>92288</v>
      </c>
    </row>
    <row r="44923" spans="1:2" x14ac:dyDescent="0.2">
      <c r="A44923" s="112" t="s">
        <v>92289</v>
      </c>
      <c r="B44923" s="112" t="s">
        <v>92290</v>
      </c>
    </row>
    <row r="44924" spans="1:2" x14ac:dyDescent="0.2">
      <c r="A44924" s="112" t="s">
        <v>92291</v>
      </c>
      <c r="B44924" s="112" t="s">
        <v>92292</v>
      </c>
    </row>
    <row r="44925" spans="1:2" x14ac:dyDescent="0.2">
      <c r="A44925" s="112" t="s">
        <v>92293</v>
      </c>
      <c r="B44925" s="112" t="s">
        <v>92294</v>
      </c>
    </row>
    <row r="44926" spans="1:2" x14ac:dyDescent="0.2">
      <c r="A44926" s="112" t="s">
        <v>92295</v>
      </c>
      <c r="B44926" s="112" t="s">
        <v>92296</v>
      </c>
    </row>
    <row r="44927" spans="1:2" x14ac:dyDescent="0.2">
      <c r="A44927" s="112" t="s">
        <v>92297</v>
      </c>
      <c r="B44927" s="112" t="s">
        <v>92298</v>
      </c>
    </row>
    <row r="44928" spans="1:2" x14ac:dyDescent="0.2">
      <c r="A44928" s="112" t="s">
        <v>92299</v>
      </c>
      <c r="B44928" s="112" t="s">
        <v>92300</v>
      </c>
    </row>
    <row r="44929" spans="1:2" x14ac:dyDescent="0.2">
      <c r="A44929" s="112" t="s">
        <v>92301</v>
      </c>
      <c r="B44929" s="112" t="s">
        <v>92302</v>
      </c>
    </row>
    <row r="44930" spans="1:2" x14ac:dyDescent="0.2">
      <c r="A44930" s="112" t="s">
        <v>92303</v>
      </c>
      <c r="B44930" s="112" t="s">
        <v>92304</v>
      </c>
    </row>
    <row r="44931" spans="1:2" x14ac:dyDescent="0.2">
      <c r="A44931" s="112" t="s">
        <v>92305</v>
      </c>
      <c r="B44931" s="112" t="s">
        <v>92306</v>
      </c>
    </row>
    <row r="44932" spans="1:2" x14ac:dyDescent="0.2">
      <c r="A44932" s="112" t="s">
        <v>92307</v>
      </c>
      <c r="B44932" s="112" t="s">
        <v>92308</v>
      </c>
    </row>
    <row r="44933" spans="1:2" x14ac:dyDescent="0.2">
      <c r="A44933" s="112" t="s">
        <v>92309</v>
      </c>
      <c r="B44933" s="112" t="s">
        <v>92310</v>
      </c>
    </row>
    <row r="44934" spans="1:2" x14ac:dyDescent="0.2">
      <c r="A44934" s="112" t="s">
        <v>92311</v>
      </c>
      <c r="B44934" s="112" t="s">
        <v>92312</v>
      </c>
    </row>
    <row r="44935" spans="1:2" x14ac:dyDescent="0.2">
      <c r="A44935" s="112" t="s">
        <v>92313</v>
      </c>
      <c r="B44935" s="112" t="s">
        <v>92314</v>
      </c>
    </row>
    <row r="44936" spans="1:2" x14ac:dyDescent="0.2">
      <c r="A44936" s="112" t="s">
        <v>92315</v>
      </c>
      <c r="B44936" s="112" t="s">
        <v>92316</v>
      </c>
    </row>
    <row r="44937" spans="1:2" x14ac:dyDescent="0.2">
      <c r="A44937" s="112" t="s">
        <v>92317</v>
      </c>
      <c r="B44937" s="112" t="s">
        <v>92318</v>
      </c>
    </row>
    <row r="44938" spans="1:2" x14ac:dyDescent="0.2">
      <c r="A44938" s="112" t="s">
        <v>92319</v>
      </c>
      <c r="B44938" s="112" t="s">
        <v>92320</v>
      </c>
    </row>
    <row r="44939" spans="1:2" x14ac:dyDescent="0.2">
      <c r="A44939" s="112" t="s">
        <v>92321</v>
      </c>
      <c r="B44939" s="112" t="s">
        <v>92322</v>
      </c>
    </row>
    <row r="44940" spans="1:2" x14ac:dyDescent="0.2">
      <c r="A44940" s="112" t="s">
        <v>92323</v>
      </c>
      <c r="B44940" s="112" t="s">
        <v>92324</v>
      </c>
    </row>
    <row r="44941" spans="1:2" x14ac:dyDescent="0.2">
      <c r="A44941" s="112" t="s">
        <v>92325</v>
      </c>
      <c r="B44941" s="112" t="s">
        <v>92326</v>
      </c>
    </row>
    <row r="44942" spans="1:2" x14ac:dyDescent="0.2">
      <c r="A44942" s="112" t="s">
        <v>92327</v>
      </c>
      <c r="B44942" s="112" t="s">
        <v>92328</v>
      </c>
    </row>
    <row r="44943" spans="1:2" x14ac:dyDescent="0.2">
      <c r="A44943" s="112" t="s">
        <v>92329</v>
      </c>
      <c r="B44943" s="112" t="s">
        <v>92330</v>
      </c>
    </row>
    <row r="44944" spans="1:2" x14ac:dyDescent="0.2">
      <c r="A44944" s="112" t="s">
        <v>92331</v>
      </c>
      <c r="B44944" s="112" t="s">
        <v>92332</v>
      </c>
    </row>
    <row r="44945" spans="1:2" x14ac:dyDescent="0.2">
      <c r="A44945" s="112" t="s">
        <v>92333</v>
      </c>
      <c r="B44945" s="112" t="s">
        <v>92334</v>
      </c>
    </row>
    <row r="44946" spans="1:2" x14ac:dyDescent="0.2">
      <c r="A44946" s="112" t="s">
        <v>92335</v>
      </c>
      <c r="B44946" s="112" t="s">
        <v>92336</v>
      </c>
    </row>
    <row r="44947" spans="1:2" x14ac:dyDescent="0.2">
      <c r="A44947" s="112" t="s">
        <v>92337</v>
      </c>
      <c r="B44947" s="112" t="s">
        <v>92338</v>
      </c>
    </row>
    <row r="44948" spans="1:2" x14ac:dyDescent="0.2">
      <c r="A44948" s="112" t="s">
        <v>92339</v>
      </c>
      <c r="B44948" s="112" t="s">
        <v>92340</v>
      </c>
    </row>
    <row r="44949" spans="1:2" x14ac:dyDescent="0.2">
      <c r="A44949" s="112" t="s">
        <v>92341</v>
      </c>
      <c r="B44949" s="112" t="s">
        <v>92342</v>
      </c>
    </row>
    <row r="44950" spans="1:2" x14ac:dyDescent="0.2">
      <c r="A44950" s="112" t="s">
        <v>92343</v>
      </c>
      <c r="B44950" s="112" t="s">
        <v>92344</v>
      </c>
    </row>
    <row r="44951" spans="1:2" x14ac:dyDescent="0.2">
      <c r="A44951" s="112" t="s">
        <v>92345</v>
      </c>
      <c r="B44951" s="112" t="s">
        <v>92346</v>
      </c>
    </row>
    <row r="44952" spans="1:2" x14ac:dyDescent="0.2">
      <c r="A44952" s="112" t="s">
        <v>92347</v>
      </c>
      <c r="B44952" s="112" t="s">
        <v>92348</v>
      </c>
    </row>
    <row r="44953" spans="1:2" x14ac:dyDescent="0.2">
      <c r="A44953" s="112" t="s">
        <v>92349</v>
      </c>
      <c r="B44953" s="112" t="s">
        <v>92350</v>
      </c>
    </row>
    <row r="44954" spans="1:2" x14ac:dyDescent="0.2">
      <c r="A44954" s="112" t="s">
        <v>92351</v>
      </c>
      <c r="B44954" s="112" t="s">
        <v>92352</v>
      </c>
    </row>
    <row r="44955" spans="1:2" x14ac:dyDescent="0.2">
      <c r="A44955" s="112" t="s">
        <v>92353</v>
      </c>
      <c r="B44955" s="112" t="s">
        <v>92354</v>
      </c>
    </row>
    <row r="44956" spans="1:2" x14ac:dyDescent="0.2">
      <c r="A44956" s="112" t="s">
        <v>92355</v>
      </c>
      <c r="B44956" s="112" t="s">
        <v>92356</v>
      </c>
    </row>
    <row r="44957" spans="1:2" x14ac:dyDescent="0.2">
      <c r="A44957" s="112" t="s">
        <v>92357</v>
      </c>
      <c r="B44957" s="112" t="s">
        <v>92358</v>
      </c>
    </row>
    <row r="44958" spans="1:2" x14ac:dyDescent="0.2">
      <c r="A44958" s="112" t="s">
        <v>92359</v>
      </c>
      <c r="B44958" s="112" t="s">
        <v>92360</v>
      </c>
    </row>
    <row r="44959" spans="1:2" x14ac:dyDescent="0.2">
      <c r="A44959" s="112" t="s">
        <v>92361</v>
      </c>
      <c r="B44959" s="112" t="s">
        <v>92362</v>
      </c>
    </row>
    <row r="44960" spans="1:2" x14ac:dyDescent="0.2">
      <c r="A44960" s="112" t="s">
        <v>92363</v>
      </c>
      <c r="B44960" s="112" t="s">
        <v>92364</v>
      </c>
    </row>
    <row r="44961" spans="1:2" x14ac:dyDescent="0.2">
      <c r="A44961" s="112" t="s">
        <v>92365</v>
      </c>
      <c r="B44961" s="112" t="s">
        <v>92366</v>
      </c>
    </row>
    <row r="44962" spans="1:2" x14ac:dyDescent="0.2">
      <c r="A44962" s="112" t="s">
        <v>92367</v>
      </c>
      <c r="B44962" s="112" t="s">
        <v>92368</v>
      </c>
    </row>
    <row r="44963" spans="1:2" x14ac:dyDescent="0.2">
      <c r="A44963" s="112" t="s">
        <v>92369</v>
      </c>
      <c r="B44963" s="112" t="s">
        <v>92370</v>
      </c>
    </row>
    <row r="44964" spans="1:2" x14ac:dyDescent="0.2">
      <c r="A44964" s="112" t="s">
        <v>92371</v>
      </c>
      <c r="B44964" s="112" t="s">
        <v>92372</v>
      </c>
    </row>
    <row r="44965" spans="1:2" x14ac:dyDescent="0.2">
      <c r="A44965" s="112" t="s">
        <v>92373</v>
      </c>
      <c r="B44965" s="112" t="s">
        <v>92374</v>
      </c>
    </row>
    <row r="44966" spans="1:2" x14ac:dyDescent="0.2">
      <c r="A44966" s="112" t="s">
        <v>92375</v>
      </c>
      <c r="B44966" s="112" t="s">
        <v>92376</v>
      </c>
    </row>
    <row r="44967" spans="1:2" x14ac:dyDescent="0.2">
      <c r="A44967" s="112" t="s">
        <v>92377</v>
      </c>
      <c r="B44967" s="112" t="s">
        <v>92378</v>
      </c>
    </row>
    <row r="44968" spans="1:2" x14ac:dyDescent="0.2">
      <c r="A44968" s="112" t="s">
        <v>92379</v>
      </c>
      <c r="B44968" s="112" t="s">
        <v>92380</v>
      </c>
    </row>
    <row r="44969" spans="1:2" x14ac:dyDescent="0.2">
      <c r="A44969" s="112" t="s">
        <v>92381</v>
      </c>
      <c r="B44969" s="112" t="s">
        <v>92382</v>
      </c>
    </row>
    <row r="44970" spans="1:2" x14ac:dyDescent="0.2">
      <c r="A44970" s="112" t="s">
        <v>92383</v>
      </c>
      <c r="B44970" s="112" t="s">
        <v>92384</v>
      </c>
    </row>
    <row r="44971" spans="1:2" x14ac:dyDescent="0.2">
      <c r="A44971" s="112" t="s">
        <v>92385</v>
      </c>
      <c r="B44971" s="112" t="s">
        <v>92386</v>
      </c>
    </row>
    <row r="44972" spans="1:2" x14ac:dyDescent="0.2">
      <c r="A44972" s="112" t="s">
        <v>92387</v>
      </c>
      <c r="B44972" s="112" t="s">
        <v>92388</v>
      </c>
    </row>
    <row r="44973" spans="1:2" x14ac:dyDescent="0.2">
      <c r="A44973" s="112" t="s">
        <v>92389</v>
      </c>
      <c r="B44973" s="112" t="s">
        <v>92390</v>
      </c>
    </row>
    <row r="44974" spans="1:2" x14ac:dyDescent="0.2">
      <c r="A44974" s="112" t="s">
        <v>92391</v>
      </c>
      <c r="B44974" s="112" t="s">
        <v>92392</v>
      </c>
    </row>
    <row r="44975" spans="1:2" x14ac:dyDescent="0.2">
      <c r="A44975" s="112" t="s">
        <v>92393</v>
      </c>
      <c r="B44975" s="112" t="s">
        <v>92394</v>
      </c>
    </row>
    <row r="44976" spans="1:2" x14ac:dyDescent="0.2">
      <c r="A44976" s="112" t="s">
        <v>92395</v>
      </c>
      <c r="B44976" s="112" t="s">
        <v>92396</v>
      </c>
    </row>
    <row r="44977" spans="1:2" x14ac:dyDescent="0.2">
      <c r="A44977" s="112" t="s">
        <v>92397</v>
      </c>
      <c r="B44977" s="112" t="s">
        <v>92398</v>
      </c>
    </row>
    <row r="44978" spans="1:2" x14ac:dyDescent="0.2">
      <c r="A44978" s="112" t="s">
        <v>92399</v>
      </c>
      <c r="B44978" s="112" t="s">
        <v>92400</v>
      </c>
    </row>
    <row r="44979" spans="1:2" x14ac:dyDescent="0.2">
      <c r="A44979" s="112" t="s">
        <v>92401</v>
      </c>
      <c r="B44979" s="112" t="s">
        <v>92402</v>
      </c>
    </row>
    <row r="44980" spans="1:2" x14ac:dyDescent="0.2">
      <c r="A44980" s="112" t="s">
        <v>92403</v>
      </c>
      <c r="B44980" s="112" t="s">
        <v>92404</v>
      </c>
    </row>
    <row r="44981" spans="1:2" x14ac:dyDescent="0.2">
      <c r="A44981" s="112" t="s">
        <v>92405</v>
      </c>
      <c r="B44981" s="112" t="s">
        <v>92406</v>
      </c>
    </row>
    <row r="44982" spans="1:2" x14ac:dyDescent="0.2">
      <c r="A44982" s="112" t="s">
        <v>92407</v>
      </c>
      <c r="B44982" s="112" t="s">
        <v>92408</v>
      </c>
    </row>
    <row r="44983" spans="1:2" x14ac:dyDescent="0.2">
      <c r="A44983" s="112" t="s">
        <v>92409</v>
      </c>
      <c r="B44983" s="112" t="s">
        <v>92410</v>
      </c>
    </row>
    <row r="44984" spans="1:2" x14ac:dyDescent="0.2">
      <c r="A44984" s="112" t="s">
        <v>92411</v>
      </c>
      <c r="B44984" s="112" t="s">
        <v>92412</v>
      </c>
    </row>
    <row r="44985" spans="1:2" x14ac:dyDescent="0.2">
      <c r="A44985" s="112" t="s">
        <v>92413</v>
      </c>
      <c r="B44985" s="112" t="s">
        <v>92414</v>
      </c>
    </row>
    <row r="44986" spans="1:2" x14ac:dyDescent="0.2">
      <c r="A44986" s="112" t="s">
        <v>92415</v>
      </c>
      <c r="B44986" s="112" t="s">
        <v>92416</v>
      </c>
    </row>
    <row r="44987" spans="1:2" x14ac:dyDescent="0.2">
      <c r="A44987" s="112" t="s">
        <v>92417</v>
      </c>
      <c r="B44987" s="112" t="s">
        <v>92418</v>
      </c>
    </row>
    <row r="44988" spans="1:2" x14ac:dyDescent="0.2">
      <c r="A44988" s="112" t="s">
        <v>92419</v>
      </c>
      <c r="B44988" s="112" t="s">
        <v>92420</v>
      </c>
    </row>
    <row r="44989" spans="1:2" x14ac:dyDescent="0.2">
      <c r="A44989" s="112" t="s">
        <v>92421</v>
      </c>
      <c r="B44989" s="112" t="s">
        <v>92422</v>
      </c>
    </row>
    <row r="44990" spans="1:2" x14ac:dyDescent="0.2">
      <c r="A44990" s="112" t="s">
        <v>92423</v>
      </c>
      <c r="B44990" s="112" t="s">
        <v>92424</v>
      </c>
    </row>
    <row r="44991" spans="1:2" x14ac:dyDescent="0.2">
      <c r="A44991" s="112" t="s">
        <v>92425</v>
      </c>
      <c r="B44991" s="112" t="s">
        <v>92426</v>
      </c>
    </row>
    <row r="44992" spans="1:2" x14ac:dyDescent="0.2">
      <c r="A44992" s="112" t="s">
        <v>92427</v>
      </c>
      <c r="B44992" s="112" t="s">
        <v>92428</v>
      </c>
    </row>
    <row r="44993" spans="1:2" x14ac:dyDescent="0.2">
      <c r="A44993" s="112" t="s">
        <v>92429</v>
      </c>
      <c r="B44993" s="112" t="s">
        <v>92430</v>
      </c>
    </row>
    <row r="44994" spans="1:2" x14ac:dyDescent="0.2">
      <c r="A44994" s="112" t="s">
        <v>92431</v>
      </c>
      <c r="B44994" s="112" t="s">
        <v>92432</v>
      </c>
    </row>
    <row r="44995" spans="1:2" x14ac:dyDescent="0.2">
      <c r="A44995" s="112" t="s">
        <v>92433</v>
      </c>
      <c r="B44995" s="112" t="s">
        <v>92434</v>
      </c>
    </row>
    <row r="44996" spans="1:2" x14ac:dyDescent="0.2">
      <c r="A44996" s="112" t="s">
        <v>92435</v>
      </c>
      <c r="B44996" s="112" t="s">
        <v>92436</v>
      </c>
    </row>
    <row r="44997" spans="1:2" x14ac:dyDescent="0.2">
      <c r="A44997" s="112" t="s">
        <v>92437</v>
      </c>
      <c r="B44997" s="112" t="s">
        <v>92438</v>
      </c>
    </row>
    <row r="44998" spans="1:2" x14ac:dyDescent="0.2">
      <c r="A44998" s="112" t="s">
        <v>92439</v>
      </c>
      <c r="B44998" s="112" t="s">
        <v>92440</v>
      </c>
    </row>
    <row r="44999" spans="1:2" x14ac:dyDescent="0.2">
      <c r="A44999" s="112" t="s">
        <v>92441</v>
      </c>
      <c r="B44999" s="112" t="s">
        <v>92442</v>
      </c>
    </row>
    <row r="45000" spans="1:2" x14ac:dyDescent="0.2">
      <c r="A45000" s="112" t="s">
        <v>92443</v>
      </c>
      <c r="B45000" s="112" t="s">
        <v>92444</v>
      </c>
    </row>
    <row r="45001" spans="1:2" x14ac:dyDescent="0.2">
      <c r="A45001" s="112" t="s">
        <v>92445</v>
      </c>
      <c r="B45001" s="112" t="s">
        <v>92446</v>
      </c>
    </row>
    <row r="45002" spans="1:2" x14ac:dyDescent="0.2">
      <c r="A45002" s="112" t="s">
        <v>92447</v>
      </c>
      <c r="B45002" s="112" t="s">
        <v>92448</v>
      </c>
    </row>
    <row r="45003" spans="1:2" x14ac:dyDescent="0.2">
      <c r="A45003" s="112" t="s">
        <v>92449</v>
      </c>
      <c r="B45003" s="112" t="s">
        <v>92450</v>
      </c>
    </row>
    <row r="45004" spans="1:2" x14ac:dyDescent="0.2">
      <c r="A45004" s="112" t="s">
        <v>92451</v>
      </c>
      <c r="B45004" s="112" t="s">
        <v>92452</v>
      </c>
    </row>
    <row r="45005" spans="1:2" x14ac:dyDescent="0.2">
      <c r="A45005" s="112" t="s">
        <v>92453</v>
      </c>
      <c r="B45005" s="112" t="s">
        <v>92454</v>
      </c>
    </row>
    <row r="45006" spans="1:2" x14ac:dyDescent="0.2">
      <c r="A45006" s="112" t="s">
        <v>92455</v>
      </c>
      <c r="B45006" s="112" t="s">
        <v>92456</v>
      </c>
    </row>
    <row r="45007" spans="1:2" x14ac:dyDescent="0.2">
      <c r="A45007" s="112" t="s">
        <v>92457</v>
      </c>
      <c r="B45007" s="112" t="s">
        <v>92458</v>
      </c>
    </row>
    <row r="45008" spans="1:2" x14ac:dyDescent="0.2">
      <c r="A45008" s="112" t="s">
        <v>92459</v>
      </c>
      <c r="B45008" s="112" t="s">
        <v>92460</v>
      </c>
    </row>
    <row r="45009" spans="1:2" x14ac:dyDescent="0.2">
      <c r="A45009" s="112" t="s">
        <v>92461</v>
      </c>
      <c r="B45009" s="112" t="s">
        <v>92462</v>
      </c>
    </row>
    <row r="45010" spans="1:2" x14ac:dyDescent="0.2">
      <c r="A45010" s="112" t="s">
        <v>92463</v>
      </c>
      <c r="B45010" s="112" t="s">
        <v>92464</v>
      </c>
    </row>
    <row r="45011" spans="1:2" x14ac:dyDescent="0.2">
      <c r="A45011" s="112" t="s">
        <v>92465</v>
      </c>
      <c r="B45011" s="112" t="s">
        <v>92466</v>
      </c>
    </row>
    <row r="45012" spans="1:2" x14ac:dyDescent="0.2">
      <c r="A45012" s="112" t="s">
        <v>92467</v>
      </c>
      <c r="B45012" s="112" t="s">
        <v>92468</v>
      </c>
    </row>
    <row r="45013" spans="1:2" x14ac:dyDescent="0.2">
      <c r="A45013" s="112" t="s">
        <v>92469</v>
      </c>
      <c r="B45013" s="112" t="s">
        <v>92470</v>
      </c>
    </row>
    <row r="45014" spans="1:2" x14ac:dyDescent="0.2">
      <c r="A45014" s="112" t="s">
        <v>92471</v>
      </c>
      <c r="B45014" s="112" t="s">
        <v>92472</v>
      </c>
    </row>
    <row r="45015" spans="1:2" x14ac:dyDescent="0.2">
      <c r="A45015" s="112" t="s">
        <v>92473</v>
      </c>
      <c r="B45015" s="112" t="s">
        <v>92474</v>
      </c>
    </row>
    <row r="45016" spans="1:2" x14ac:dyDescent="0.2">
      <c r="A45016" s="112" t="s">
        <v>92475</v>
      </c>
      <c r="B45016" s="112" t="s">
        <v>92476</v>
      </c>
    </row>
    <row r="45017" spans="1:2" x14ac:dyDescent="0.2">
      <c r="A45017" s="112" t="s">
        <v>92477</v>
      </c>
      <c r="B45017" s="112" t="s">
        <v>92478</v>
      </c>
    </row>
    <row r="45018" spans="1:2" x14ac:dyDescent="0.2">
      <c r="A45018" s="112" t="s">
        <v>92479</v>
      </c>
      <c r="B45018" s="112" t="s">
        <v>92480</v>
      </c>
    </row>
    <row r="45019" spans="1:2" x14ac:dyDescent="0.2">
      <c r="A45019" s="112" t="s">
        <v>92481</v>
      </c>
      <c r="B45019" s="112" t="s">
        <v>92482</v>
      </c>
    </row>
    <row r="45020" spans="1:2" x14ac:dyDescent="0.2">
      <c r="A45020" s="112" t="s">
        <v>92483</v>
      </c>
      <c r="B45020" s="112" t="s">
        <v>92484</v>
      </c>
    </row>
    <row r="45021" spans="1:2" x14ac:dyDescent="0.2">
      <c r="A45021" s="112" t="s">
        <v>92485</v>
      </c>
      <c r="B45021" s="112" t="s">
        <v>92486</v>
      </c>
    </row>
    <row r="45022" spans="1:2" x14ac:dyDescent="0.2">
      <c r="A45022" s="112" t="s">
        <v>92487</v>
      </c>
      <c r="B45022" s="112" t="s">
        <v>92488</v>
      </c>
    </row>
    <row r="45023" spans="1:2" x14ac:dyDescent="0.2">
      <c r="A45023" s="112" t="s">
        <v>92489</v>
      </c>
      <c r="B45023" s="112" t="s">
        <v>92490</v>
      </c>
    </row>
    <row r="45024" spans="1:2" x14ac:dyDescent="0.2">
      <c r="A45024" s="112" t="s">
        <v>92491</v>
      </c>
      <c r="B45024" s="112" t="s">
        <v>92492</v>
      </c>
    </row>
    <row r="45025" spans="1:2" x14ac:dyDescent="0.2">
      <c r="A45025" s="112" t="s">
        <v>92493</v>
      </c>
      <c r="B45025" s="112" t="s">
        <v>92494</v>
      </c>
    </row>
    <row r="45026" spans="1:2" x14ac:dyDescent="0.2">
      <c r="A45026" s="112" t="s">
        <v>92495</v>
      </c>
      <c r="B45026" s="112" t="s">
        <v>92496</v>
      </c>
    </row>
    <row r="45027" spans="1:2" x14ac:dyDescent="0.2">
      <c r="A45027" s="112" t="s">
        <v>92497</v>
      </c>
      <c r="B45027" s="112" t="s">
        <v>92498</v>
      </c>
    </row>
    <row r="45028" spans="1:2" x14ac:dyDescent="0.2">
      <c r="A45028" s="112" t="s">
        <v>92499</v>
      </c>
      <c r="B45028" s="112" t="s">
        <v>92500</v>
      </c>
    </row>
    <row r="45029" spans="1:2" x14ac:dyDescent="0.2">
      <c r="A45029" s="112" t="s">
        <v>92501</v>
      </c>
      <c r="B45029" s="112" t="s">
        <v>92502</v>
      </c>
    </row>
    <row r="45030" spans="1:2" x14ac:dyDescent="0.2">
      <c r="A45030" s="112" t="s">
        <v>92503</v>
      </c>
      <c r="B45030" s="112" t="s">
        <v>92504</v>
      </c>
    </row>
    <row r="45031" spans="1:2" x14ac:dyDescent="0.2">
      <c r="A45031" s="112" t="s">
        <v>92505</v>
      </c>
      <c r="B45031" s="112" t="s">
        <v>92506</v>
      </c>
    </row>
    <row r="45032" spans="1:2" x14ac:dyDescent="0.2">
      <c r="A45032" s="112" t="s">
        <v>92507</v>
      </c>
      <c r="B45032" s="112" t="s">
        <v>92508</v>
      </c>
    </row>
    <row r="45033" spans="1:2" x14ac:dyDescent="0.2">
      <c r="A45033" s="112" t="s">
        <v>92509</v>
      </c>
      <c r="B45033" s="112" t="s">
        <v>92510</v>
      </c>
    </row>
    <row r="45034" spans="1:2" x14ac:dyDescent="0.2">
      <c r="A45034" s="112" t="s">
        <v>92511</v>
      </c>
      <c r="B45034" s="112" t="s">
        <v>92512</v>
      </c>
    </row>
    <row r="45035" spans="1:2" x14ac:dyDescent="0.2">
      <c r="A45035" s="112" t="s">
        <v>92513</v>
      </c>
      <c r="B45035" s="112" t="s">
        <v>92514</v>
      </c>
    </row>
    <row r="45036" spans="1:2" x14ac:dyDescent="0.2">
      <c r="A45036" s="112" t="s">
        <v>92515</v>
      </c>
      <c r="B45036" s="112" t="s">
        <v>92516</v>
      </c>
    </row>
    <row r="45037" spans="1:2" x14ac:dyDescent="0.2">
      <c r="A45037" s="112" t="s">
        <v>92517</v>
      </c>
      <c r="B45037" s="112" t="s">
        <v>92518</v>
      </c>
    </row>
    <row r="45038" spans="1:2" x14ac:dyDescent="0.2">
      <c r="A45038" s="112" t="s">
        <v>92519</v>
      </c>
      <c r="B45038" s="112" t="s">
        <v>92520</v>
      </c>
    </row>
    <row r="45039" spans="1:2" x14ac:dyDescent="0.2">
      <c r="A45039" s="112" t="s">
        <v>92521</v>
      </c>
      <c r="B45039" s="112" t="s">
        <v>92522</v>
      </c>
    </row>
    <row r="45040" spans="1:2" x14ac:dyDescent="0.2">
      <c r="A45040" s="112" t="s">
        <v>92523</v>
      </c>
      <c r="B45040" s="112" t="s">
        <v>92524</v>
      </c>
    </row>
    <row r="45041" spans="1:2" x14ac:dyDescent="0.2">
      <c r="A45041" s="112" t="s">
        <v>92525</v>
      </c>
      <c r="B45041" s="112" t="s">
        <v>92526</v>
      </c>
    </row>
    <row r="45042" spans="1:2" x14ac:dyDescent="0.2">
      <c r="A45042" s="112" t="s">
        <v>92527</v>
      </c>
      <c r="B45042" s="112" t="s">
        <v>92528</v>
      </c>
    </row>
    <row r="45043" spans="1:2" x14ac:dyDescent="0.2">
      <c r="A45043" s="112" t="s">
        <v>92529</v>
      </c>
      <c r="B45043" s="112" t="s">
        <v>92530</v>
      </c>
    </row>
    <row r="45044" spans="1:2" x14ac:dyDescent="0.2">
      <c r="A45044" s="112" t="s">
        <v>92531</v>
      </c>
      <c r="B45044" s="112" t="s">
        <v>92532</v>
      </c>
    </row>
    <row r="45045" spans="1:2" x14ac:dyDescent="0.2">
      <c r="A45045" s="112" t="s">
        <v>92533</v>
      </c>
      <c r="B45045" s="112" t="s">
        <v>92534</v>
      </c>
    </row>
    <row r="45046" spans="1:2" x14ac:dyDescent="0.2">
      <c r="A45046" s="112" t="s">
        <v>92535</v>
      </c>
      <c r="B45046" s="112" t="s">
        <v>92536</v>
      </c>
    </row>
    <row r="45047" spans="1:2" x14ac:dyDescent="0.2">
      <c r="A45047" s="112" t="s">
        <v>92537</v>
      </c>
      <c r="B45047" s="112" t="s">
        <v>92538</v>
      </c>
    </row>
    <row r="45048" spans="1:2" x14ac:dyDescent="0.2">
      <c r="A45048" s="112" t="s">
        <v>92539</v>
      </c>
      <c r="B45048" s="112" t="s">
        <v>92540</v>
      </c>
    </row>
    <row r="45049" spans="1:2" x14ac:dyDescent="0.2">
      <c r="A45049" s="112" t="s">
        <v>92541</v>
      </c>
      <c r="B45049" s="112" t="s">
        <v>92542</v>
      </c>
    </row>
    <row r="45050" spans="1:2" x14ac:dyDescent="0.2">
      <c r="A45050" s="112" t="s">
        <v>92543</v>
      </c>
      <c r="B45050" s="112" t="s">
        <v>92544</v>
      </c>
    </row>
    <row r="45051" spans="1:2" x14ac:dyDescent="0.2">
      <c r="A45051" s="112" t="s">
        <v>92545</v>
      </c>
      <c r="B45051" s="112" t="s">
        <v>92546</v>
      </c>
    </row>
    <row r="45052" spans="1:2" x14ac:dyDescent="0.2">
      <c r="A45052" s="112" t="s">
        <v>92547</v>
      </c>
      <c r="B45052" s="112" t="s">
        <v>92548</v>
      </c>
    </row>
    <row r="45053" spans="1:2" x14ac:dyDescent="0.2">
      <c r="A45053" s="112" t="s">
        <v>92549</v>
      </c>
      <c r="B45053" s="112" t="s">
        <v>92550</v>
      </c>
    </row>
    <row r="45054" spans="1:2" x14ac:dyDescent="0.2">
      <c r="A45054" s="112" t="s">
        <v>92551</v>
      </c>
      <c r="B45054" s="112" t="s">
        <v>92552</v>
      </c>
    </row>
    <row r="45055" spans="1:2" x14ac:dyDescent="0.2">
      <c r="A45055" s="112" t="s">
        <v>92553</v>
      </c>
      <c r="B45055" s="112" t="s">
        <v>92554</v>
      </c>
    </row>
    <row r="45056" spans="1:2" x14ac:dyDescent="0.2">
      <c r="A45056" s="112" t="s">
        <v>92555</v>
      </c>
      <c r="B45056" s="112" t="s">
        <v>92556</v>
      </c>
    </row>
    <row r="45057" spans="1:2" x14ac:dyDescent="0.2">
      <c r="A45057" s="112" t="s">
        <v>92557</v>
      </c>
      <c r="B45057" s="112" t="s">
        <v>92558</v>
      </c>
    </row>
    <row r="45058" spans="1:2" x14ac:dyDescent="0.2">
      <c r="A45058" s="112" t="s">
        <v>92559</v>
      </c>
      <c r="B45058" s="112" t="s">
        <v>92560</v>
      </c>
    </row>
    <row r="45059" spans="1:2" x14ac:dyDescent="0.2">
      <c r="A45059" s="112" t="s">
        <v>92561</v>
      </c>
      <c r="B45059" s="112" t="s">
        <v>92562</v>
      </c>
    </row>
    <row r="45060" spans="1:2" x14ac:dyDescent="0.2">
      <c r="A45060" s="112" t="s">
        <v>92563</v>
      </c>
      <c r="B45060" s="112" t="s">
        <v>92564</v>
      </c>
    </row>
    <row r="45061" spans="1:2" x14ac:dyDescent="0.2">
      <c r="A45061" s="112" t="s">
        <v>92565</v>
      </c>
      <c r="B45061" s="112" t="s">
        <v>92566</v>
      </c>
    </row>
    <row r="45062" spans="1:2" x14ac:dyDescent="0.2">
      <c r="A45062" s="112" t="s">
        <v>92567</v>
      </c>
      <c r="B45062" s="112" t="s">
        <v>92568</v>
      </c>
    </row>
    <row r="45063" spans="1:2" x14ac:dyDescent="0.2">
      <c r="A45063" s="112" t="s">
        <v>92569</v>
      </c>
      <c r="B45063" s="112" t="s">
        <v>92570</v>
      </c>
    </row>
    <row r="45064" spans="1:2" x14ac:dyDescent="0.2">
      <c r="A45064" s="112" t="s">
        <v>92571</v>
      </c>
      <c r="B45064" s="112" t="s">
        <v>92572</v>
      </c>
    </row>
    <row r="45065" spans="1:2" x14ac:dyDescent="0.2">
      <c r="A45065" s="112" t="s">
        <v>92573</v>
      </c>
      <c r="B45065" s="112" t="s">
        <v>92574</v>
      </c>
    </row>
    <row r="45066" spans="1:2" x14ac:dyDescent="0.2">
      <c r="A45066" s="112" t="s">
        <v>92575</v>
      </c>
      <c r="B45066" s="112" t="s">
        <v>92576</v>
      </c>
    </row>
    <row r="45067" spans="1:2" x14ac:dyDescent="0.2">
      <c r="A45067" s="112" t="s">
        <v>92577</v>
      </c>
      <c r="B45067" s="112" t="s">
        <v>92578</v>
      </c>
    </row>
    <row r="45068" spans="1:2" x14ac:dyDescent="0.2">
      <c r="A45068" s="112" t="s">
        <v>92579</v>
      </c>
      <c r="B45068" s="112" t="s">
        <v>92580</v>
      </c>
    </row>
    <row r="45069" spans="1:2" x14ac:dyDescent="0.2">
      <c r="A45069" s="112" t="s">
        <v>92581</v>
      </c>
      <c r="B45069" s="112" t="s">
        <v>92582</v>
      </c>
    </row>
    <row r="45070" spans="1:2" x14ac:dyDescent="0.2">
      <c r="A45070" s="112" t="s">
        <v>92583</v>
      </c>
      <c r="B45070" s="112" t="s">
        <v>92584</v>
      </c>
    </row>
    <row r="45071" spans="1:2" x14ac:dyDescent="0.2">
      <c r="A45071" s="112" t="s">
        <v>92585</v>
      </c>
      <c r="B45071" s="112" t="s">
        <v>92586</v>
      </c>
    </row>
    <row r="45072" spans="1:2" x14ac:dyDescent="0.2">
      <c r="A45072" s="112" t="s">
        <v>92587</v>
      </c>
      <c r="B45072" s="112" t="s">
        <v>92588</v>
      </c>
    </row>
    <row r="45073" spans="1:2" x14ac:dyDescent="0.2">
      <c r="A45073" s="112" t="s">
        <v>92589</v>
      </c>
      <c r="B45073" s="112" t="s">
        <v>92590</v>
      </c>
    </row>
    <row r="45074" spans="1:2" x14ac:dyDescent="0.2">
      <c r="A45074" s="112" t="s">
        <v>92591</v>
      </c>
      <c r="B45074" s="112" t="s">
        <v>92592</v>
      </c>
    </row>
    <row r="45075" spans="1:2" x14ac:dyDescent="0.2">
      <c r="A45075" s="112" t="s">
        <v>92593</v>
      </c>
      <c r="B45075" s="112" t="s">
        <v>92594</v>
      </c>
    </row>
    <row r="45076" spans="1:2" x14ac:dyDescent="0.2">
      <c r="A45076" s="112" t="s">
        <v>92595</v>
      </c>
      <c r="B45076" s="112" t="s">
        <v>92596</v>
      </c>
    </row>
    <row r="45077" spans="1:2" x14ac:dyDescent="0.2">
      <c r="A45077" s="112" t="s">
        <v>92597</v>
      </c>
      <c r="B45077" s="112" t="s">
        <v>92598</v>
      </c>
    </row>
    <row r="45078" spans="1:2" x14ac:dyDescent="0.2">
      <c r="A45078" s="112" t="s">
        <v>92599</v>
      </c>
      <c r="B45078" s="112" t="s">
        <v>92600</v>
      </c>
    </row>
    <row r="45079" spans="1:2" x14ac:dyDescent="0.2">
      <c r="A45079" s="112" t="s">
        <v>92601</v>
      </c>
      <c r="B45079" s="112" t="s">
        <v>92602</v>
      </c>
    </row>
    <row r="45080" spans="1:2" x14ac:dyDescent="0.2">
      <c r="A45080" s="112" t="s">
        <v>92603</v>
      </c>
      <c r="B45080" s="112" t="s">
        <v>92604</v>
      </c>
    </row>
    <row r="45081" spans="1:2" x14ac:dyDescent="0.2">
      <c r="A45081" s="112" t="s">
        <v>92605</v>
      </c>
      <c r="B45081" s="112" t="s">
        <v>92606</v>
      </c>
    </row>
    <row r="45082" spans="1:2" x14ac:dyDescent="0.2">
      <c r="A45082" s="112" t="s">
        <v>92607</v>
      </c>
      <c r="B45082" s="112" t="s">
        <v>92608</v>
      </c>
    </row>
    <row r="45083" spans="1:2" x14ac:dyDescent="0.2">
      <c r="A45083" s="112" t="s">
        <v>92609</v>
      </c>
      <c r="B45083" s="112" t="s">
        <v>92610</v>
      </c>
    </row>
    <row r="45084" spans="1:2" x14ac:dyDescent="0.2">
      <c r="A45084" s="112" t="s">
        <v>92611</v>
      </c>
      <c r="B45084" s="112" t="s">
        <v>92612</v>
      </c>
    </row>
    <row r="45085" spans="1:2" x14ac:dyDescent="0.2">
      <c r="A45085" s="112" t="s">
        <v>92613</v>
      </c>
      <c r="B45085" s="112" t="s">
        <v>92614</v>
      </c>
    </row>
    <row r="45086" spans="1:2" x14ac:dyDescent="0.2">
      <c r="A45086" s="112" t="s">
        <v>92615</v>
      </c>
      <c r="B45086" s="112" t="s">
        <v>92616</v>
      </c>
    </row>
    <row r="45087" spans="1:2" x14ac:dyDescent="0.2">
      <c r="A45087" s="112" t="s">
        <v>92617</v>
      </c>
      <c r="B45087" s="112" t="s">
        <v>92618</v>
      </c>
    </row>
    <row r="45088" spans="1:2" x14ac:dyDescent="0.2">
      <c r="A45088" s="112" t="s">
        <v>92619</v>
      </c>
      <c r="B45088" s="112" t="s">
        <v>92620</v>
      </c>
    </row>
    <row r="45089" spans="1:2" x14ac:dyDescent="0.2">
      <c r="A45089" s="112" t="s">
        <v>92621</v>
      </c>
      <c r="B45089" s="112" t="s">
        <v>92622</v>
      </c>
    </row>
    <row r="45090" spans="1:2" x14ac:dyDescent="0.2">
      <c r="A45090" s="112" t="s">
        <v>92623</v>
      </c>
      <c r="B45090" s="112" t="s">
        <v>92624</v>
      </c>
    </row>
    <row r="45091" spans="1:2" x14ac:dyDescent="0.2">
      <c r="A45091" s="112" t="s">
        <v>92625</v>
      </c>
      <c r="B45091" s="112" t="s">
        <v>92626</v>
      </c>
    </row>
    <row r="45092" spans="1:2" x14ac:dyDescent="0.2">
      <c r="A45092" s="112" t="s">
        <v>92627</v>
      </c>
      <c r="B45092" s="112" t="s">
        <v>92628</v>
      </c>
    </row>
    <row r="45093" spans="1:2" x14ac:dyDescent="0.2">
      <c r="A45093" s="112" t="s">
        <v>92629</v>
      </c>
      <c r="B45093" s="112" t="s">
        <v>92630</v>
      </c>
    </row>
    <row r="45094" spans="1:2" x14ac:dyDescent="0.2">
      <c r="A45094" s="112" t="s">
        <v>92631</v>
      </c>
      <c r="B45094" s="112" t="s">
        <v>92632</v>
      </c>
    </row>
    <row r="45095" spans="1:2" x14ac:dyDescent="0.2">
      <c r="A45095" s="112" t="s">
        <v>92633</v>
      </c>
      <c r="B45095" s="112" t="s">
        <v>92634</v>
      </c>
    </row>
    <row r="45096" spans="1:2" x14ac:dyDescent="0.2">
      <c r="A45096" s="112" t="s">
        <v>92635</v>
      </c>
      <c r="B45096" s="112" t="s">
        <v>92636</v>
      </c>
    </row>
    <row r="45097" spans="1:2" x14ac:dyDescent="0.2">
      <c r="A45097" s="112" t="s">
        <v>92637</v>
      </c>
      <c r="B45097" s="112" t="s">
        <v>92638</v>
      </c>
    </row>
    <row r="45098" spans="1:2" x14ac:dyDescent="0.2">
      <c r="A45098" s="112" t="s">
        <v>92639</v>
      </c>
      <c r="B45098" s="112" t="s">
        <v>92640</v>
      </c>
    </row>
    <row r="45099" spans="1:2" x14ac:dyDescent="0.2">
      <c r="A45099" s="112" t="s">
        <v>92641</v>
      </c>
      <c r="B45099" s="112" t="s">
        <v>92642</v>
      </c>
    </row>
    <row r="45100" spans="1:2" x14ac:dyDescent="0.2">
      <c r="A45100" s="112" t="s">
        <v>92643</v>
      </c>
      <c r="B45100" s="112" t="s">
        <v>92644</v>
      </c>
    </row>
    <row r="45101" spans="1:2" x14ac:dyDescent="0.2">
      <c r="A45101" s="112" t="s">
        <v>92645</v>
      </c>
      <c r="B45101" s="112" t="s">
        <v>92646</v>
      </c>
    </row>
    <row r="45102" spans="1:2" x14ac:dyDescent="0.2">
      <c r="A45102" s="112" t="s">
        <v>92647</v>
      </c>
      <c r="B45102" s="112" t="s">
        <v>92648</v>
      </c>
    </row>
    <row r="45103" spans="1:2" x14ac:dyDescent="0.2">
      <c r="A45103" s="112" t="s">
        <v>92649</v>
      </c>
      <c r="B45103" s="112" t="s">
        <v>92650</v>
      </c>
    </row>
    <row r="45104" spans="1:2" x14ac:dyDescent="0.2">
      <c r="A45104" s="112" t="s">
        <v>92651</v>
      </c>
      <c r="B45104" s="112" t="s">
        <v>92652</v>
      </c>
    </row>
    <row r="45105" spans="1:2" x14ac:dyDescent="0.2">
      <c r="A45105" s="112" t="s">
        <v>92653</v>
      </c>
      <c r="B45105" s="112" t="s">
        <v>92654</v>
      </c>
    </row>
    <row r="45106" spans="1:2" x14ac:dyDescent="0.2">
      <c r="A45106" s="112" t="s">
        <v>92655</v>
      </c>
      <c r="B45106" s="112" t="s">
        <v>92656</v>
      </c>
    </row>
    <row r="45107" spans="1:2" x14ac:dyDescent="0.2">
      <c r="A45107" s="112" t="s">
        <v>92657</v>
      </c>
      <c r="B45107" s="112" t="s">
        <v>92658</v>
      </c>
    </row>
    <row r="45108" spans="1:2" x14ac:dyDescent="0.2">
      <c r="A45108" s="112" t="s">
        <v>92659</v>
      </c>
      <c r="B45108" s="112" t="s">
        <v>92660</v>
      </c>
    </row>
    <row r="45109" spans="1:2" x14ac:dyDescent="0.2">
      <c r="A45109" s="112" t="s">
        <v>92661</v>
      </c>
      <c r="B45109" s="112" t="s">
        <v>92662</v>
      </c>
    </row>
    <row r="45110" spans="1:2" x14ac:dyDescent="0.2">
      <c r="A45110" s="112" t="s">
        <v>92663</v>
      </c>
      <c r="B45110" s="112" t="s">
        <v>92664</v>
      </c>
    </row>
    <row r="45111" spans="1:2" x14ac:dyDescent="0.2">
      <c r="A45111" s="112" t="s">
        <v>92665</v>
      </c>
      <c r="B45111" s="112" t="s">
        <v>92666</v>
      </c>
    </row>
    <row r="45112" spans="1:2" x14ac:dyDescent="0.2">
      <c r="A45112" s="112" t="s">
        <v>92667</v>
      </c>
      <c r="B45112" s="112" t="s">
        <v>92668</v>
      </c>
    </row>
    <row r="45113" spans="1:2" x14ac:dyDescent="0.2">
      <c r="A45113" s="112" t="s">
        <v>92669</v>
      </c>
      <c r="B45113" s="112" t="s">
        <v>92670</v>
      </c>
    </row>
    <row r="45114" spans="1:2" x14ac:dyDescent="0.2">
      <c r="A45114" s="112" t="s">
        <v>92671</v>
      </c>
      <c r="B45114" s="112" t="s">
        <v>92672</v>
      </c>
    </row>
    <row r="45115" spans="1:2" x14ac:dyDescent="0.2">
      <c r="A45115" s="112" t="s">
        <v>92673</v>
      </c>
      <c r="B45115" s="112" t="s">
        <v>92674</v>
      </c>
    </row>
    <row r="45116" spans="1:2" x14ac:dyDescent="0.2">
      <c r="A45116" s="112" t="s">
        <v>92675</v>
      </c>
      <c r="B45116" s="112" t="s">
        <v>92676</v>
      </c>
    </row>
    <row r="45117" spans="1:2" x14ac:dyDescent="0.2">
      <c r="A45117" s="112" t="s">
        <v>92677</v>
      </c>
      <c r="B45117" s="112" t="s">
        <v>92678</v>
      </c>
    </row>
    <row r="45118" spans="1:2" x14ac:dyDescent="0.2">
      <c r="A45118" s="112" t="s">
        <v>92679</v>
      </c>
      <c r="B45118" s="112" t="s">
        <v>92680</v>
      </c>
    </row>
    <row r="45119" spans="1:2" x14ac:dyDescent="0.2">
      <c r="A45119" s="112" t="s">
        <v>92681</v>
      </c>
      <c r="B45119" s="112" t="s">
        <v>92682</v>
      </c>
    </row>
    <row r="45120" spans="1:2" x14ac:dyDescent="0.2">
      <c r="A45120" s="112" t="s">
        <v>92683</v>
      </c>
      <c r="B45120" s="112" t="s">
        <v>92684</v>
      </c>
    </row>
    <row r="45121" spans="1:2" x14ac:dyDescent="0.2">
      <c r="A45121" s="112" t="s">
        <v>92685</v>
      </c>
      <c r="B45121" s="112" t="s">
        <v>92686</v>
      </c>
    </row>
    <row r="45122" spans="1:2" x14ac:dyDescent="0.2">
      <c r="A45122" s="112" t="s">
        <v>92687</v>
      </c>
      <c r="B45122" s="112" t="s">
        <v>92688</v>
      </c>
    </row>
    <row r="45123" spans="1:2" x14ac:dyDescent="0.2">
      <c r="A45123" s="112" t="s">
        <v>92689</v>
      </c>
      <c r="B45123" s="112" t="s">
        <v>92690</v>
      </c>
    </row>
    <row r="45124" spans="1:2" x14ac:dyDescent="0.2">
      <c r="A45124" s="112" t="s">
        <v>92691</v>
      </c>
      <c r="B45124" s="112" t="s">
        <v>92692</v>
      </c>
    </row>
    <row r="45125" spans="1:2" x14ac:dyDescent="0.2">
      <c r="A45125" s="112" t="s">
        <v>92693</v>
      </c>
      <c r="B45125" s="112" t="s">
        <v>92694</v>
      </c>
    </row>
    <row r="45126" spans="1:2" x14ac:dyDescent="0.2">
      <c r="A45126" s="112" t="s">
        <v>92695</v>
      </c>
      <c r="B45126" s="112" t="s">
        <v>92696</v>
      </c>
    </row>
    <row r="45127" spans="1:2" x14ac:dyDescent="0.2">
      <c r="A45127" s="112" t="s">
        <v>92697</v>
      </c>
      <c r="B45127" s="112" t="s">
        <v>92698</v>
      </c>
    </row>
    <row r="45128" spans="1:2" x14ac:dyDescent="0.2">
      <c r="A45128" s="112" t="s">
        <v>92699</v>
      </c>
      <c r="B45128" s="112" t="s">
        <v>92700</v>
      </c>
    </row>
    <row r="45129" spans="1:2" x14ac:dyDescent="0.2">
      <c r="A45129" s="112" t="s">
        <v>92701</v>
      </c>
      <c r="B45129" s="112" t="s">
        <v>92702</v>
      </c>
    </row>
    <row r="45130" spans="1:2" x14ac:dyDescent="0.2">
      <c r="A45130" s="112" t="s">
        <v>92703</v>
      </c>
      <c r="B45130" s="112" t="s">
        <v>92704</v>
      </c>
    </row>
    <row r="45131" spans="1:2" x14ac:dyDescent="0.2">
      <c r="A45131" s="112" t="s">
        <v>92705</v>
      </c>
      <c r="B45131" s="112" t="s">
        <v>92706</v>
      </c>
    </row>
    <row r="45132" spans="1:2" x14ac:dyDescent="0.2">
      <c r="A45132" s="112" t="s">
        <v>92707</v>
      </c>
      <c r="B45132" s="112" t="s">
        <v>92708</v>
      </c>
    </row>
    <row r="45133" spans="1:2" x14ac:dyDescent="0.2">
      <c r="A45133" s="112" t="s">
        <v>92709</v>
      </c>
      <c r="B45133" s="112" t="s">
        <v>92710</v>
      </c>
    </row>
    <row r="45134" spans="1:2" x14ac:dyDescent="0.2">
      <c r="A45134" s="112" t="s">
        <v>92711</v>
      </c>
      <c r="B45134" s="112" t="s">
        <v>92712</v>
      </c>
    </row>
    <row r="45135" spans="1:2" x14ac:dyDescent="0.2">
      <c r="A45135" s="112" t="s">
        <v>92713</v>
      </c>
      <c r="B45135" s="112" t="s">
        <v>92714</v>
      </c>
    </row>
    <row r="45136" spans="1:2" x14ac:dyDescent="0.2">
      <c r="A45136" s="112" t="s">
        <v>92715</v>
      </c>
      <c r="B45136" s="112" t="s">
        <v>92716</v>
      </c>
    </row>
    <row r="45137" spans="1:2" x14ac:dyDescent="0.2">
      <c r="A45137" s="112" t="s">
        <v>92717</v>
      </c>
      <c r="B45137" s="112" t="s">
        <v>92718</v>
      </c>
    </row>
    <row r="45138" spans="1:2" x14ac:dyDescent="0.2">
      <c r="A45138" s="112" t="s">
        <v>92719</v>
      </c>
      <c r="B45138" s="112" t="s">
        <v>92720</v>
      </c>
    </row>
    <row r="45139" spans="1:2" x14ac:dyDescent="0.2">
      <c r="A45139" s="112" t="s">
        <v>92721</v>
      </c>
      <c r="B45139" s="112" t="s">
        <v>92722</v>
      </c>
    </row>
    <row r="45140" spans="1:2" x14ac:dyDescent="0.2">
      <c r="A45140" s="112" t="s">
        <v>92723</v>
      </c>
      <c r="B45140" s="112" t="s">
        <v>92724</v>
      </c>
    </row>
    <row r="45141" spans="1:2" x14ac:dyDescent="0.2">
      <c r="A45141" s="112" t="s">
        <v>92725</v>
      </c>
      <c r="B45141" s="112" t="s">
        <v>92726</v>
      </c>
    </row>
    <row r="45142" spans="1:2" x14ac:dyDescent="0.2">
      <c r="A45142" s="112" t="s">
        <v>92727</v>
      </c>
      <c r="B45142" s="112" t="s">
        <v>92728</v>
      </c>
    </row>
    <row r="45143" spans="1:2" x14ac:dyDescent="0.2">
      <c r="A45143" s="112" t="s">
        <v>92729</v>
      </c>
      <c r="B45143" s="112" t="s">
        <v>92730</v>
      </c>
    </row>
    <row r="45144" spans="1:2" x14ac:dyDescent="0.2">
      <c r="A45144" s="112" t="s">
        <v>92731</v>
      </c>
      <c r="B45144" s="112" t="s">
        <v>92732</v>
      </c>
    </row>
    <row r="45145" spans="1:2" x14ac:dyDescent="0.2">
      <c r="A45145" s="112" t="s">
        <v>92733</v>
      </c>
      <c r="B45145" s="112" t="s">
        <v>92734</v>
      </c>
    </row>
    <row r="45146" spans="1:2" x14ac:dyDescent="0.2">
      <c r="A45146" s="112" t="s">
        <v>92735</v>
      </c>
      <c r="B45146" s="112" t="s">
        <v>92736</v>
      </c>
    </row>
    <row r="45147" spans="1:2" x14ac:dyDescent="0.2">
      <c r="A45147" s="112" t="s">
        <v>92737</v>
      </c>
      <c r="B45147" s="112" t="s">
        <v>92738</v>
      </c>
    </row>
    <row r="45148" spans="1:2" x14ac:dyDescent="0.2">
      <c r="A45148" s="112" t="s">
        <v>92739</v>
      </c>
      <c r="B45148" s="112" t="s">
        <v>92740</v>
      </c>
    </row>
    <row r="45149" spans="1:2" x14ac:dyDescent="0.2">
      <c r="A45149" s="112" t="s">
        <v>92741</v>
      </c>
      <c r="B45149" s="112" t="s">
        <v>92742</v>
      </c>
    </row>
    <row r="45150" spans="1:2" x14ac:dyDescent="0.2">
      <c r="A45150" s="112" t="s">
        <v>92743</v>
      </c>
      <c r="B45150" s="112" t="s">
        <v>92744</v>
      </c>
    </row>
    <row r="45151" spans="1:2" x14ac:dyDescent="0.2">
      <c r="A45151" s="112" t="s">
        <v>92745</v>
      </c>
      <c r="B45151" s="112" t="s">
        <v>92746</v>
      </c>
    </row>
    <row r="45152" spans="1:2" x14ac:dyDescent="0.2">
      <c r="A45152" s="112" t="s">
        <v>92747</v>
      </c>
      <c r="B45152" s="112" t="s">
        <v>92748</v>
      </c>
    </row>
    <row r="45153" spans="1:2" x14ac:dyDescent="0.2">
      <c r="A45153" s="112" t="s">
        <v>92749</v>
      </c>
      <c r="B45153" s="112" t="s">
        <v>92750</v>
      </c>
    </row>
    <row r="45154" spans="1:2" x14ac:dyDescent="0.2">
      <c r="A45154" s="112" t="s">
        <v>92751</v>
      </c>
      <c r="B45154" s="112" t="s">
        <v>92752</v>
      </c>
    </row>
    <row r="45155" spans="1:2" x14ac:dyDescent="0.2">
      <c r="A45155" s="112" t="s">
        <v>92753</v>
      </c>
      <c r="B45155" s="112" t="s">
        <v>92754</v>
      </c>
    </row>
    <row r="45156" spans="1:2" x14ac:dyDescent="0.2">
      <c r="A45156" s="112" t="s">
        <v>92755</v>
      </c>
      <c r="B45156" s="112" t="s">
        <v>92756</v>
      </c>
    </row>
    <row r="45157" spans="1:2" x14ac:dyDescent="0.2">
      <c r="A45157" s="112" t="s">
        <v>92757</v>
      </c>
      <c r="B45157" s="112" t="s">
        <v>92758</v>
      </c>
    </row>
    <row r="45158" spans="1:2" x14ac:dyDescent="0.2">
      <c r="A45158" s="112" t="s">
        <v>92759</v>
      </c>
      <c r="B45158" s="112" t="s">
        <v>92760</v>
      </c>
    </row>
    <row r="45159" spans="1:2" x14ac:dyDescent="0.2">
      <c r="A45159" s="112" t="s">
        <v>92761</v>
      </c>
      <c r="B45159" s="112" t="s">
        <v>92762</v>
      </c>
    </row>
    <row r="45160" spans="1:2" x14ac:dyDescent="0.2">
      <c r="A45160" s="112" t="s">
        <v>92763</v>
      </c>
      <c r="B45160" s="112" t="s">
        <v>92764</v>
      </c>
    </row>
    <row r="45161" spans="1:2" x14ac:dyDescent="0.2">
      <c r="A45161" s="112" t="s">
        <v>92765</v>
      </c>
      <c r="B45161" s="112" t="s">
        <v>92766</v>
      </c>
    </row>
    <row r="45162" spans="1:2" x14ac:dyDescent="0.2">
      <c r="A45162" s="112" t="s">
        <v>92767</v>
      </c>
      <c r="B45162" s="112" t="s">
        <v>92768</v>
      </c>
    </row>
    <row r="45163" spans="1:2" x14ac:dyDescent="0.2">
      <c r="A45163" s="112" t="s">
        <v>92769</v>
      </c>
      <c r="B45163" s="112" t="s">
        <v>92770</v>
      </c>
    </row>
    <row r="45164" spans="1:2" x14ac:dyDescent="0.2">
      <c r="A45164" s="112" t="s">
        <v>92771</v>
      </c>
      <c r="B45164" s="112" t="s">
        <v>92772</v>
      </c>
    </row>
    <row r="45165" spans="1:2" x14ac:dyDescent="0.2">
      <c r="A45165" s="112" t="s">
        <v>92773</v>
      </c>
      <c r="B45165" s="112" t="s">
        <v>92774</v>
      </c>
    </row>
    <row r="45166" spans="1:2" x14ac:dyDescent="0.2">
      <c r="A45166" s="112" t="s">
        <v>92775</v>
      </c>
      <c r="B45166" s="112" t="s">
        <v>92776</v>
      </c>
    </row>
    <row r="45167" spans="1:2" x14ac:dyDescent="0.2">
      <c r="A45167" s="112" t="s">
        <v>92777</v>
      </c>
      <c r="B45167" s="112" t="s">
        <v>92778</v>
      </c>
    </row>
    <row r="45168" spans="1:2" x14ac:dyDescent="0.2">
      <c r="A45168" s="112" t="s">
        <v>92779</v>
      </c>
      <c r="B45168" s="112" t="s">
        <v>92780</v>
      </c>
    </row>
    <row r="45169" spans="1:2" x14ac:dyDescent="0.2">
      <c r="A45169" s="112" t="s">
        <v>92781</v>
      </c>
      <c r="B45169" s="112" t="s">
        <v>92782</v>
      </c>
    </row>
    <row r="45170" spans="1:2" x14ac:dyDescent="0.2">
      <c r="A45170" s="112" t="s">
        <v>92783</v>
      </c>
      <c r="B45170" s="112" t="s">
        <v>92784</v>
      </c>
    </row>
    <row r="45171" spans="1:2" x14ac:dyDescent="0.2">
      <c r="A45171" s="112" t="s">
        <v>92785</v>
      </c>
      <c r="B45171" s="112" t="s">
        <v>92786</v>
      </c>
    </row>
    <row r="45172" spans="1:2" x14ac:dyDescent="0.2">
      <c r="A45172" s="112" t="s">
        <v>92787</v>
      </c>
      <c r="B45172" s="112" t="s">
        <v>92788</v>
      </c>
    </row>
    <row r="45173" spans="1:2" x14ac:dyDescent="0.2">
      <c r="A45173" s="112" t="s">
        <v>92789</v>
      </c>
      <c r="B45173" s="112" t="s">
        <v>92790</v>
      </c>
    </row>
    <row r="45174" spans="1:2" x14ac:dyDescent="0.2">
      <c r="A45174" s="112" t="s">
        <v>92791</v>
      </c>
      <c r="B45174" s="112" t="s">
        <v>92792</v>
      </c>
    </row>
    <row r="45175" spans="1:2" x14ac:dyDescent="0.2">
      <c r="A45175" s="112" t="s">
        <v>92793</v>
      </c>
      <c r="B45175" s="112" t="s">
        <v>92794</v>
      </c>
    </row>
    <row r="45176" spans="1:2" x14ac:dyDescent="0.2">
      <c r="A45176" s="112" t="s">
        <v>92795</v>
      </c>
      <c r="B45176" s="112" t="s">
        <v>92796</v>
      </c>
    </row>
    <row r="45177" spans="1:2" x14ac:dyDescent="0.2">
      <c r="A45177" s="112" t="s">
        <v>92797</v>
      </c>
      <c r="B45177" s="112" t="s">
        <v>92798</v>
      </c>
    </row>
    <row r="45178" spans="1:2" x14ac:dyDescent="0.2">
      <c r="A45178" s="112" t="s">
        <v>92799</v>
      </c>
      <c r="B45178" s="112" t="s">
        <v>92800</v>
      </c>
    </row>
    <row r="45179" spans="1:2" x14ac:dyDescent="0.2">
      <c r="A45179" s="112" t="s">
        <v>92801</v>
      </c>
      <c r="B45179" s="112" t="s">
        <v>92802</v>
      </c>
    </row>
    <row r="45180" spans="1:2" x14ac:dyDescent="0.2">
      <c r="A45180" s="112" t="s">
        <v>92803</v>
      </c>
      <c r="B45180" s="112" t="s">
        <v>92804</v>
      </c>
    </row>
    <row r="45181" spans="1:2" x14ac:dyDescent="0.2">
      <c r="A45181" s="112" t="s">
        <v>92805</v>
      </c>
      <c r="B45181" s="112" t="s">
        <v>92806</v>
      </c>
    </row>
    <row r="45182" spans="1:2" x14ac:dyDescent="0.2">
      <c r="A45182" s="112" t="s">
        <v>92807</v>
      </c>
      <c r="B45182" s="112" t="s">
        <v>92808</v>
      </c>
    </row>
    <row r="45183" spans="1:2" x14ac:dyDescent="0.2">
      <c r="A45183" s="112" t="s">
        <v>92809</v>
      </c>
      <c r="B45183" s="112" t="s">
        <v>92810</v>
      </c>
    </row>
    <row r="45184" spans="1:2" x14ac:dyDescent="0.2">
      <c r="A45184" s="112" t="s">
        <v>92811</v>
      </c>
      <c r="B45184" s="112" t="s">
        <v>92812</v>
      </c>
    </row>
    <row r="45185" spans="1:2" x14ac:dyDescent="0.2">
      <c r="A45185" s="112" t="s">
        <v>92813</v>
      </c>
      <c r="B45185" s="112" t="s">
        <v>92814</v>
      </c>
    </row>
    <row r="45186" spans="1:2" x14ac:dyDescent="0.2">
      <c r="A45186" s="112" t="s">
        <v>92815</v>
      </c>
      <c r="B45186" s="112" t="s">
        <v>92816</v>
      </c>
    </row>
    <row r="45187" spans="1:2" x14ac:dyDescent="0.2">
      <c r="A45187" s="112" t="s">
        <v>92817</v>
      </c>
      <c r="B45187" s="112" t="s">
        <v>92818</v>
      </c>
    </row>
    <row r="45188" spans="1:2" x14ac:dyDescent="0.2">
      <c r="A45188" s="112" t="s">
        <v>92819</v>
      </c>
      <c r="B45188" s="112" t="s">
        <v>92820</v>
      </c>
    </row>
    <row r="45189" spans="1:2" x14ac:dyDescent="0.2">
      <c r="A45189" s="112" t="s">
        <v>92821</v>
      </c>
      <c r="B45189" s="112" t="s">
        <v>92822</v>
      </c>
    </row>
    <row r="45190" spans="1:2" x14ac:dyDescent="0.2">
      <c r="A45190" s="112" t="s">
        <v>92823</v>
      </c>
      <c r="B45190" s="112" t="s">
        <v>92824</v>
      </c>
    </row>
    <row r="45191" spans="1:2" x14ac:dyDescent="0.2">
      <c r="A45191" s="112" t="s">
        <v>92825</v>
      </c>
      <c r="B45191" s="112" t="s">
        <v>92826</v>
      </c>
    </row>
    <row r="45192" spans="1:2" x14ac:dyDescent="0.2">
      <c r="A45192" s="112" t="s">
        <v>92827</v>
      </c>
      <c r="B45192" s="112" t="s">
        <v>92828</v>
      </c>
    </row>
    <row r="45193" spans="1:2" x14ac:dyDescent="0.2">
      <c r="A45193" s="112" t="s">
        <v>92829</v>
      </c>
      <c r="B45193" s="112" t="s">
        <v>92830</v>
      </c>
    </row>
    <row r="45194" spans="1:2" x14ac:dyDescent="0.2">
      <c r="A45194" s="112" t="s">
        <v>92831</v>
      </c>
      <c r="B45194" s="112" t="s">
        <v>92832</v>
      </c>
    </row>
    <row r="45195" spans="1:2" x14ac:dyDescent="0.2">
      <c r="A45195" s="112" t="s">
        <v>92833</v>
      </c>
      <c r="B45195" s="112" t="s">
        <v>92834</v>
      </c>
    </row>
    <row r="45196" spans="1:2" x14ac:dyDescent="0.2">
      <c r="A45196" s="112" t="s">
        <v>92835</v>
      </c>
      <c r="B45196" s="112" t="s">
        <v>92836</v>
      </c>
    </row>
    <row r="45197" spans="1:2" x14ac:dyDescent="0.2">
      <c r="A45197" s="112" t="s">
        <v>92837</v>
      </c>
      <c r="B45197" s="112" t="s">
        <v>92838</v>
      </c>
    </row>
    <row r="45198" spans="1:2" x14ac:dyDescent="0.2">
      <c r="A45198" s="112" t="s">
        <v>92839</v>
      </c>
      <c r="B45198" s="112" t="s">
        <v>92840</v>
      </c>
    </row>
    <row r="45199" spans="1:2" x14ac:dyDescent="0.2">
      <c r="A45199" s="112" t="s">
        <v>92841</v>
      </c>
      <c r="B45199" s="112" t="s">
        <v>92842</v>
      </c>
    </row>
    <row r="45200" spans="1:2" x14ac:dyDescent="0.2">
      <c r="A45200" s="112" t="s">
        <v>92843</v>
      </c>
      <c r="B45200" s="112" t="s">
        <v>92844</v>
      </c>
    </row>
    <row r="45201" spans="1:2" x14ac:dyDescent="0.2">
      <c r="A45201" s="112" t="s">
        <v>92845</v>
      </c>
      <c r="B45201" s="112" t="s">
        <v>92846</v>
      </c>
    </row>
    <row r="45202" spans="1:2" x14ac:dyDescent="0.2">
      <c r="A45202" s="112" t="s">
        <v>92847</v>
      </c>
      <c r="B45202" s="112" t="s">
        <v>92848</v>
      </c>
    </row>
    <row r="45203" spans="1:2" x14ac:dyDescent="0.2">
      <c r="A45203" s="112" t="s">
        <v>92849</v>
      </c>
      <c r="B45203" s="112" t="s">
        <v>92850</v>
      </c>
    </row>
    <row r="45204" spans="1:2" x14ac:dyDescent="0.2">
      <c r="A45204" s="112" t="s">
        <v>92851</v>
      </c>
      <c r="B45204" s="112" t="s">
        <v>92852</v>
      </c>
    </row>
    <row r="45205" spans="1:2" x14ac:dyDescent="0.2">
      <c r="A45205" s="112" t="s">
        <v>92853</v>
      </c>
      <c r="B45205" s="112" t="s">
        <v>92854</v>
      </c>
    </row>
    <row r="45206" spans="1:2" x14ac:dyDescent="0.2">
      <c r="A45206" s="112" t="s">
        <v>92855</v>
      </c>
      <c r="B45206" s="112" t="s">
        <v>92856</v>
      </c>
    </row>
    <row r="45207" spans="1:2" x14ac:dyDescent="0.2">
      <c r="A45207" s="112" t="s">
        <v>92857</v>
      </c>
      <c r="B45207" s="112" t="s">
        <v>92858</v>
      </c>
    </row>
    <row r="45208" spans="1:2" x14ac:dyDescent="0.2">
      <c r="A45208" s="112" t="s">
        <v>92859</v>
      </c>
      <c r="B45208" s="112" t="s">
        <v>92860</v>
      </c>
    </row>
    <row r="45209" spans="1:2" x14ac:dyDescent="0.2">
      <c r="A45209" s="112" t="s">
        <v>92861</v>
      </c>
      <c r="B45209" s="112" t="s">
        <v>92862</v>
      </c>
    </row>
    <row r="45210" spans="1:2" x14ac:dyDescent="0.2">
      <c r="A45210" s="112" t="s">
        <v>92863</v>
      </c>
      <c r="B45210" s="112" t="s">
        <v>92864</v>
      </c>
    </row>
    <row r="45211" spans="1:2" x14ac:dyDescent="0.2">
      <c r="A45211" s="112" t="s">
        <v>92865</v>
      </c>
      <c r="B45211" s="112" t="s">
        <v>92866</v>
      </c>
    </row>
    <row r="45212" spans="1:2" x14ac:dyDescent="0.2">
      <c r="A45212" s="112" t="s">
        <v>92867</v>
      </c>
      <c r="B45212" s="112" t="s">
        <v>92868</v>
      </c>
    </row>
    <row r="45213" spans="1:2" x14ac:dyDescent="0.2">
      <c r="A45213" s="112" t="s">
        <v>92869</v>
      </c>
      <c r="B45213" s="112" t="s">
        <v>92870</v>
      </c>
    </row>
    <row r="45214" spans="1:2" x14ac:dyDescent="0.2">
      <c r="A45214" s="112" t="s">
        <v>92871</v>
      </c>
      <c r="B45214" s="112" t="s">
        <v>92872</v>
      </c>
    </row>
    <row r="45215" spans="1:2" x14ac:dyDescent="0.2">
      <c r="A45215" s="112" t="s">
        <v>92873</v>
      </c>
      <c r="B45215" s="112" t="s">
        <v>92874</v>
      </c>
    </row>
    <row r="45216" spans="1:2" x14ac:dyDescent="0.2">
      <c r="A45216" s="112" t="s">
        <v>92875</v>
      </c>
      <c r="B45216" s="112" t="s">
        <v>92876</v>
      </c>
    </row>
    <row r="45217" spans="1:2" x14ac:dyDescent="0.2">
      <c r="A45217" s="112" t="s">
        <v>92877</v>
      </c>
      <c r="B45217" s="112" t="s">
        <v>92878</v>
      </c>
    </row>
    <row r="45218" spans="1:2" x14ac:dyDescent="0.2">
      <c r="A45218" s="112" t="s">
        <v>92879</v>
      </c>
      <c r="B45218" s="112" t="s">
        <v>92880</v>
      </c>
    </row>
    <row r="45219" spans="1:2" x14ac:dyDescent="0.2">
      <c r="A45219" s="112" t="s">
        <v>92881</v>
      </c>
      <c r="B45219" s="112" t="s">
        <v>92882</v>
      </c>
    </row>
    <row r="45220" spans="1:2" x14ac:dyDescent="0.2">
      <c r="A45220" s="112" t="s">
        <v>92883</v>
      </c>
      <c r="B45220" s="112" t="s">
        <v>92884</v>
      </c>
    </row>
    <row r="45221" spans="1:2" x14ac:dyDescent="0.2">
      <c r="A45221" s="112" t="s">
        <v>92885</v>
      </c>
      <c r="B45221" s="112" t="s">
        <v>92886</v>
      </c>
    </row>
    <row r="45222" spans="1:2" x14ac:dyDescent="0.2">
      <c r="A45222" s="112" t="s">
        <v>92887</v>
      </c>
      <c r="B45222" s="112" t="s">
        <v>92888</v>
      </c>
    </row>
    <row r="45223" spans="1:2" x14ac:dyDescent="0.2">
      <c r="A45223" s="112" t="s">
        <v>92889</v>
      </c>
      <c r="B45223" s="112" t="s">
        <v>92890</v>
      </c>
    </row>
    <row r="45224" spans="1:2" x14ac:dyDescent="0.2">
      <c r="A45224" s="112" t="s">
        <v>92891</v>
      </c>
      <c r="B45224" s="112" t="s">
        <v>92892</v>
      </c>
    </row>
    <row r="45225" spans="1:2" x14ac:dyDescent="0.2">
      <c r="A45225" s="112" t="s">
        <v>92893</v>
      </c>
      <c r="B45225" s="112" t="s">
        <v>92894</v>
      </c>
    </row>
    <row r="45226" spans="1:2" x14ac:dyDescent="0.2">
      <c r="A45226" s="112" t="s">
        <v>92895</v>
      </c>
      <c r="B45226" s="112" t="s">
        <v>92896</v>
      </c>
    </row>
    <row r="45227" spans="1:2" x14ac:dyDescent="0.2">
      <c r="A45227" s="112" t="s">
        <v>92897</v>
      </c>
      <c r="B45227" s="112" t="s">
        <v>92898</v>
      </c>
    </row>
    <row r="45228" spans="1:2" x14ac:dyDescent="0.2">
      <c r="A45228" s="112" t="s">
        <v>92899</v>
      </c>
      <c r="B45228" s="112" t="s">
        <v>92900</v>
      </c>
    </row>
    <row r="45229" spans="1:2" x14ac:dyDescent="0.2">
      <c r="A45229" s="112" t="s">
        <v>92901</v>
      </c>
      <c r="B45229" s="112" t="s">
        <v>92902</v>
      </c>
    </row>
    <row r="45230" spans="1:2" x14ac:dyDescent="0.2">
      <c r="A45230" s="112" t="s">
        <v>92903</v>
      </c>
      <c r="B45230" s="112" t="s">
        <v>92904</v>
      </c>
    </row>
    <row r="45231" spans="1:2" x14ac:dyDescent="0.2">
      <c r="A45231" s="112" t="s">
        <v>92905</v>
      </c>
      <c r="B45231" s="112" t="s">
        <v>92906</v>
      </c>
    </row>
    <row r="45232" spans="1:2" x14ac:dyDescent="0.2">
      <c r="A45232" s="112" t="s">
        <v>92907</v>
      </c>
      <c r="B45232" s="112" t="s">
        <v>92908</v>
      </c>
    </row>
    <row r="45233" spans="1:2" x14ac:dyDescent="0.2">
      <c r="A45233" s="112" t="s">
        <v>92909</v>
      </c>
      <c r="B45233" s="112" t="s">
        <v>92910</v>
      </c>
    </row>
    <row r="45234" spans="1:2" x14ac:dyDescent="0.2">
      <c r="A45234" s="112" t="s">
        <v>92911</v>
      </c>
      <c r="B45234" s="112" t="s">
        <v>92912</v>
      </c>
    </row>
    <row r="45235" spans="1:2" x14ac:dyDescent="0.2">
      <c r="A45235" s="112" t="s">
        <v>92913</v>
      </c>
      <c r="B45235" s="112" t="s">
        <v>92914</v>
      </c>
    </row>
    <row r="45236" spans="1:2" x14ac:dyDescent="0.2">
      <c r="A45236" s="112" t="s">
        <v>92915</v>
      </c>
      <c r="B45236" s="112" t="s">
        <v>92916</v>
      </c>
    </row>
    <row r="45237" spans="1:2" x14ac:dyDescent="0.2">
      <c r="A45237" s="112" t="s">
        <v>92917</v>
      </c>
      <c r="B45237" s="112" t="s">
        <v>92918</v>
      </c>
    </row>
    <row r="45238" spans="1:2" x14ac:dyDescent="0.2">
      <c r="A45238" s="112" t="s">
        <v>92919</v>
      </c>
      <c r="B45238" s="112" t="s">
        <v>92920</v>
      </c>
    </row>
    <row r="45239" spans="1:2" x14ac:dyDescent="0.2">
      <c r="A45239" s="112" t="s">
        <v>92921</v>
      </c>
      <c r="B45239" s="112" t="s">
        <v>92922</v>
      </c>
    </row>
    <row r="45240" spans="1:2" x14ac:dyDescent="0.2">
      <c r="A45240" s="112" t="s">
        <v>92923</v>
      </c>
      <c r="B45240" s="112" t="s">
        <v>92924</v>
      </c>
    </row>
    <row r="45241" spans="1:2" x14ac:dyDescent="0.2">
      <c r="A45241" s="112" t="s">
        <v>92925</v>
      </c>
      <c r="B45241" s="112" t="s">
        <v>92926</v>
      </c>
    </row>
    <row r="45242" spans="1:2" x14ac:dyDescent="0.2">
      <c r="A45242" s="112" t="s">
        <v>92927</v>
      </c>
      <c r="B45242" s="112" t="s">
        <v>92928</v>
      </c>
    </row>
    <row r="45243" spans="1:2" x14ac:dyDescent="0.2">
      <c r="A45243" s="112" t="s">
        <v>92929</v>
      </c>
      <c r="B45243" s="112" t="s">
        <v>92930</v>
      </c>
    </row>
    <row r="45244" spans="1:2" x14ac:dyDescent="0.2">
      <c r="A45244" s="112" t="s">
        <v>92931</v>
      </c>
      <c r="B45244" s="112" t="s">
        <v>92932</v>
      </c>
    </row>
    <row r="45245" spans="1:2" x14ac:dyDescent="0.2">
      <c r="A45245" s="112" t="s">
        <v>92933</v>
      </c>
      <c r="B45245" s="112" t="s">
        <v>92934</v>
      </c>
    </row>
    <row r="45246" spans="1:2" x14ac:dyDescent="0.2">
      <c r="A45246" s="112" t="s">
        <v>92935</v>
      </c>
      <c r="B45246" s="112" t="s">
        <v>92936</v>
      </c>
    </row>
    <row r="45247" spans="1:2" x14ac:dyDescent="0.2">
      <c r="A45247" s="112" t="s">
        <v>92937</v>
      </c>
      <c r="B45247" s="112" t="s">
        <v>92938</v>
      </c>
    </row>
    <row r="45248" spans="1:2" x14ac:dyDescent="0.2">
      <c r="A45248" s="112" t="s">
        <v>92939</v>
      </c>
      <c r="B45248" s="112" t="s">
        <v>92940</v>
      </c>
    </row>
    <row r="45249" spans="1:2" x14ac:dyDescent="0.2">
      <c r="A45249" s="112" t="s">
        <v>92941</v>
      </c>
      <c r="B45249" s="112" t="s">
        <v>92942</v>
      </c>
    </row>
    <row r="45250" spans="1:2" x14ac:dyDescent="0.2">
      <c r="A45250" s="112" t="s">
        <v>92943</v>
      </c>
      <c r="B45250" s="112" t="s">
        <v>92944</v>
      </c>
    </row>
    <row r="45251" spans="1:2" x14ac:dyDescent="0.2">
      <c r="A45251" s="112" t="s">
        <v>92945</v>
      </c>
      <c r="B45251" s="112" t="s">
        <v>92946</v>
      </c>
    </row>
    <row r="45252" spans="1:2" x14ac:dyDescent="0.2">
      <c r="A45252" s="112" t="s">
        <v>92947</v>
      </c>
      <c r="B45252" s="112" t="s">
        <v>92948</v>
      </c>
    </row>
    <row r="45253" spans="1:2" x14ac:dyDescent="0.2">
      <c r="A45253" s="112" t="s">
        <v>92949</v>
      </c>
      <c r="B45253" s="112" t="s">
        <v>92950</v>
      </c>
    </row>
    <row r="45254" spans="1:2" x14ac:dyDescent="0.2">
      <c r="A45254" s="112" t="s">
        <v>92951</v>
      </c>
      <c r="B45254" s="112" t="s">
        <v>92952</v>
      </c>
    </row>
    <row r="45255" spans="1:2" x14ac:dyDescent="0.2">
      <c r="A45255" s="112" t="s">
        <v>92953</v>
      </c>
      <c r="B45255" s="112" t="s">
        <v>92954</v>
      </c>
    </row>
    <row r="45256" spans="1:2" x14ac:dyDescent="0.2">
      <c r="A45256" s="112" t="s">
        <v>92955</v>
      </c>
      <c r="B45256" s="112" t="s">
        <v>92956</v>
      </c>
    </row>
    <row r="45257" spans="1:2" x14ac:dyDescent="0.2">
      <c r="A45257" s="112" t="s">
        <v>92957</v>
      </c>
      <c r="B45257" s="112" t="s">
        <v>92958</v>
      </c>
    </row>
    <row r="45258" spans="1:2" x14ac:dyDescent="0.2">
      <c r="A45258" s="112" t="s">
        <v>92959</v>
      </c>
      <c r="B45258" s="112" t="s">
        <v>92960</v>
      </c>
    </row>
    <row r="45259" spans="1:2" x14ac:dyDescent="0.2">
      <c r="A45259" s="112" t="s">
        <v>92961</v>
      </c>
      <c r="B45259" s="112" t="s">
        <v>92962</v>
      </c>
    </row>
    <row r="45260" spans="1:2" x14ac:dyDescent="0.2">
      <c r="A45260" s="112" t="s">
        <v>92963</v>
      </c>
      <c r="B45260" s="112" t="s">
        <v>92964</v>
      </c>
    </row>
    <row r="45261" spans="1:2" x14ac:dyDescent="0.2">
      <c r="A45261" s="112" t="s">
        <v>92965</v>
      </c>
      <c r="B45261" s="112" t="s">
        <v>92966</v>
      </c>
    </row>
    <row r="45262" spans="1:2" x14ac:dyDescent="0.2">
      <c r="A45262" s="112" t="s">
        <v>92967</v>
      </c>
      <c r="B45262" s="112" t="s">
        <v>92968</v>
      </c>
    </row>
    <row r="45263" spans="1:2" x14ac:dyDescent="0.2">
      <c r="A45263" s="112" t="s">
        <v>92969</v>
      </c>
      <c r="B45263" s="112" t="s">
        <v>92970</v>
      </c>
    </row>
    <row r="45264" spans="1:2" x14ac:dyDescent="0.2">
      <c r="A45264" s="112" t="s">
        <v>92971</v>
      </c>
      <c r="B45264" s="112" t="s">
        <v>92972</v>
      </c>
    </row>
    <row r="45265" spans="1:2" x14ac:dyDescent="0.2">
      <c r="A45265" s="112" t="s">
        <v>92973</v>
      </c>
      <c r="B45265" s="112" t="s">
        <v>92974</v>
      </c>
    </row>
    <row r="45266" spans="1:2" x14ac:dyDescent="0.2">
      <c r="A45266" s="112" t="s">
        <v>92975</v>
      </c>
      <c r="B45266" s="112" t="s">
        <v>92976</v>
      </c>
    </row>
    <row r="45267" spans="1:2" x14ac:dyDescent="0.2">
      <c r="A45267" s="112" t="s">
        <v>92977</v>
      </c>
      <c r="B45267" s="112" t="s">
        <v>92978</v>
      </c>
    </row>
    <row r="45268" spans="1:2" x14ac:dyDescent="0.2">
      <c r="A45268" s="112" t="s">
        <v>92979</v>
      </c>
      <c r="B45268" s="112" t="s">
        <v>92980</v>
      </c>
    </row>
    <row r="45269" spans="1:2" x14ac:dyDescent="0.2">
      <c r="A45269" s="112" t="s">
        <v>92981</v>
      </c>
      <c r="B45269" s="112" t="s">
        <v>92982</v>
      </c>
    </row>
    <row r="45270" spans="1:2" x14ac:dyDescent="0.2">
      <c r="A45270" s="112" t="s">
        <v>92983</v>
      </c>
      <c r="B45270" s="112" t="s">
        <v>92984</v>
      </c>
    </row>
    <row r="45271" spans="1:2" x14ac:dyDescent="0.2">
      <c r="A45271" s="112" t="s">
        <v>92985</v>
      </c>
      <c r="B45271" s="112" t="s">
        <v>92986</v>
      </c>
    </row>
    <row r="45272" spans="1:2" x14ac:dyDescent="0.2">
      <c r="A45272" s="112" t="s">
        <v>92987</v>
      </c>
      <c r="B45272" s="112" t="s">
        <v>92988</v>
      </c>
    </row>
    <row r="45273" spans="1:2" x14ac:dyDescent="0.2">
      <c r="A45273" s="112" t="s">
        <v>92989</v>
      </c>
      <c r="B45273" s="112" t="s">
        <v>92990</v>
      </c>
    </row>
    <row r="45274" spans="1:2" x14ac:dyDescent="0.2">
      <c r="A45274" s="112" t="s">
        <v>92991</v>
      </c>
      <c r="B45274" s="112" t="s">
        <v>92992</v>
      </c>
    </row>
    <row r="45275" spans="1:2" x14ac:dyDescent="0.2">
      <c r="A45275" s="112" t="s">
        <v>92993</v>
      </c>
      <c r="B45275" s="112" t="s">
        <v>92994</v>
      </c>
    </row>
    <row r="45276" spans="1:2" x14ac:dyDescent="0.2">
      <c r="A45276" s="112" t="s">
        <v>92995</v>
      </c>
      <c r="B45276" s="112" t="s">
        <v>92996</v>
      </c>
    </row>
    <row r="45277" spans="1:2" x14ac:dyDescent="0.2">
      <c r="A45277" s="112" t="s">
        <v>92997</v>
      </c>
      <c r="B45277" s="112" t="s">
        <v>92998</v>
      </c>
    </row>
    <row r="45278" spans="1:2" x14ac:dyDescent="0.2">
      <c r="A45278" s="112" t="s">
        <v>92999</v>
      </c>
      <c r="B45278" s="112" t="s">
        <v>93000</v>
      </c>
    </row>
    <row r="45279" spans="1:2" x14ac:dyDescent="0.2">
      <c r="A45279" s="112" t="s">
        <v>93001</v>
      </c>
      <c r="B45279" s="112" t="s">
        <v>93002</v>
      </c>
    </row>
    <row r="45280" spans="1:2" x14ac:dyDescent="0.2">
      <c r="A45280" s="112" t="s">
        <v>93003</v>
      </c>
      <c r="B45280" s="112" t="s">
        <v>93004</v>
      </c>
    </row>
    <row r="45281" spans="1:2" x14ac:dyDescent="0.2">
      <c r="A45281" s="112" t="s">
        <v>93005</v>
      </c>
      <c r="B45281" s="112" t="s">
        <v>93006</v>
      </c>
    </row>
    <row r="45282" spans="1:2" x14ac:dyDescent="0.2">
      <c r="A45282" s="112" t="s">
        <v>93007</v>
      </c>
      <c r="B45282" s="112" t="s">
        <v>93008</v>
      </c>
    </row>
    <row r="45283" spans="1:2" x14ac:dyDescent="0.2">
      <c r="A45283" s="112" t="s">
        <v>93009</v>
      </c>
      <c r="B45283" s="112" t="s">
        <v>93010</v>
      </c>
    </row>
    <row r="45284" spans="1:2" x14ac:dyDescent="0.2">
      <c r="A45284" s="112" t="s">
        <v>93011</v>
      </c>
      <c r="B45284" s="112" t="s">
        <v>93012</v>
      </c>
    </row>
    <row r="45285" spans="1:2" x14ac:dyDescent="0.2">
      <c r="A45285" s="112" t="s">
        <v>93013</v>
      </c>
      <c r="B45285" s="112" t="s">
        <v>93014</v>
      </c>
    </row>
    <row r="45286" spans="1:2" x14ac:dyDescent="0.2">
      <c r="A45286" s="112" t="s">
        <v>93015</v>
      </c>
      <c r="B45286" s="112" t="s">
        <v>93016</v>
      </c>
    </row>
    <row r="45287" spans="1:2" x14ac:dyDescent="0.2">
      <c r="A45287" s="112" t="s">
        <v>93017</v>
      </c>
      <c r="B45287" s="112" t="s">
        <v>93018</v>
      </c>
    </row>
    <row r="45288" spans="1:2" x14ac:dyDescent="0.2">
      <c r="A45288" s="112" t="s">
        <v>93019</v>
      </c>
      <c r="B45288" s="112" t="s">
        <v>93020</v>
      </c>
    </row>
    <row r="45289" spans="1:2" x14ac:dyDescent="0.2">
      <c r="A45289" s="112" t="s">
        <v>93021</v>
      </c>
      <c r="B45289" s="112" t="s">
        <v>93022</v>
      </c>
    </row>
    <row r="45290" spans="1:2" x14ac:dyDescent="0.2">
      <c r="A45290" s="112" t="s">
        <v>93023</v>
      </c>
      <c r="B45290" s="112" t="s">
        <v>93024</v>
      </c>
    </row>
    <row r="45291" spans="1:2" x14ac:dyDescent="0.2">
      <c r="A45291" s="112" t="s">
        <v>93025</v>
      </c>
      <c r="B45291" s="112" t="s">
        <v>93026</v>
      </c>
    </row>
    <row r="45292" spans="1:2" x14ac:dyDescent="0.2">
      <c r="A45292" s="112" t="s">
        <v>93027</v>
      </c>
      <c r="B45292" s="112" t="s">
        <v>93028</v>
      </c>
    </row>
    <row r="45293" spans="1:2" x14ac:dyDescent="0.2">
      <c r="A45293" s="112" t="s">
        <v>93029</v>
      </c>
      <c r="B45293" s="112" t="s">
        <v>93030</v>
      </c>
    </row>
    <row r="45294" spans="1:2" x14ac:dyDescent="0.2">
      <c r="A45294" s="112" t="s">
        <v>93031</v>
      </c>
      <c r="B45294" s="112" t="s">
        <v>93032</v>
      </c>
    </row>
    <row r="45295" spans="1:2" x14ac:dyDescent="0.2">
      <c r="A45295" s="112" t="s">
        <v>93033</v>
      </c>
      <c r="B45295" s="112" t="s">
        <v>93034</v>
      </c>
    </row>
    <row r="45296" spans="1:2" x14ac:dyDescent="0.2">
      <c r="A45296" s="112" t="s">
        <v>93035</v>
      </c>
      <c r="B45296" s="112" t="s">
        <v>93036</v>
      </c>
    </row>
    <row r="45297" spans="1:2" x14ac:dyDescent="0.2">
      <c r="A45297" s="112" t="s">
        <v>93037</v>
      </c>
      <c r="B45297" s="112" t="s">
        <v>93038</v>
      </c>
    </row>
    <row r="45298" spans="1:2" x14ac:dyDescent="0.2">
      <c r="A45298" s="112" t="s">
        <v>93039</v>
      </c>
      <c r="B45298" s="112" t="s">
        <v>93040</v>
      </c>
    </row>
    <row r="45299" spans="1:2" x14ac:dyDescent="0.2">
      <c r="A45299" s="112" t="s">
        <v>93041</v>
      </c>
      <c r="B45299" s="112" t="s">
        <v>93042</v>
      </c>
    </row>
    <row r="45300" spans="1:2" x14ac:dyDescent="0.2">
      <c r="A45300" s="112" t="s">
        <v>93043</v>
      </c>
      <c r="B45300" s="112" t="s">
        <v>93044</v>
      </c>
    </row>
    <row r="45301" spans="1:2" x14ac:dyDescent="0.2">
      <c r="A45301" s="112" t="s">
        <v>93045</v>
      </c>
      <c r="B45301" s="112" t="s">
        <v>93046</v>
      </c>
    </row>
    <row r="45302" spans="1:2" x14ac:dyDescent="0.2">
      <c r="A45302" s="112" t="s">
        <v>93047</v>
      </c>
      <c r="B45302" s="112" t="s">
        <v>93048</v>
      </c>
    </row>
    <row r="45303" spans="1:2" x14ac:dyDescent="0.2">
      <c r="A45303" s="112" t="s">
        <v>93049</v>
      </c>
      <c r="B45303" s="112" t="s">
        <v>93050</v>
      </c>
    </row>
    <row r="45304" spans="1:2" x14ac:dyDescent="0.2">
      <c r="A45304" s="112" t="s">
        <v>93051</v>
      </c>
      <c r="B45304" s="112" t="s">
        <v>93052</v>
      </c>
    </row>
    <row r="45305" spans="1:2" x14ac:dyDescent="0.2">
      <c r="A45305" s="112" t="s">
        <v>93053</v>
      </c>
      <c r="B45305" s="112" t="s">
        <v>93054</v>
      </c>
    </row>
    <row r="45306" spans="1:2" x14ac:dyDescent="0.2">
      <c r="A45306" s="112" t="s">
        <v>93055</v>
      </c>
      <c r="B45306" s="112" t="s">
        <v>93056</v>
      </c>
    </row>
    <row r="45307" spans="1:2" x14ac:dyDescent="0.2">
      <c r="A45307" s="112" t="s">
        <v>93057</v>
      </c>
      <c r="B45307" s="112" t="s">
        <v>93058</v>
      </c>
    </row>
    <row r="45308" spans="1:2" x14ac:dyDescent="0.2">
      <c r="A45308" s="112" t="s">
        <v>93059</v>
      </c>
      <c r="B45308" s="112" t="s">
        <v>93060</v>
      </c>
    </row>
    <row r="45309" spans="1:2" x14ac:dyDescent="0.2">
      <c r="A45309" s="112" t="s">
        <v>93061</v>
      </c>
      <c r="B45309" s="112" t="s">
        <v>93062</v>
      </c>
    </row>
    <row r="45310" spans="1:2" x14ac:dyDescent="0.2">
      <c r="A45310" s="112" t="s">
        <v>93063</v>
      </c>
      <c r="B45310" s="112" t="s">
        <v>93064</v>
      </c>
    </row>
    <row r="45311" spans="1:2" x14ac:dyDescent="0.2">
      <c r="A45311" s="112" t="s">
        <v>93065</v>
      </c>
      <c r="B45311" s="112" t="s">
        <v>93066</v>
      </c>
    </row>
    <row r="45312" spans="1:2" x14ac:dyDescent="0.2">
      <c r="A45312" s="112" t="s">
        <v>93067</v>
      </c>
      <c r="B45312" s="112" t="s">
        <v>93068</v>
      </c>
    </row>
    <row r="45313" spans="1:2" x14ac:dyDescent="0.2">
      <c r="A45313" s="112" t="s">
        <v>93069</v>
      </c>
      <c r="B45313" s="112" t="s">
        <v>93070</v>
      </c>
    </row>
    <row r="45314" spans="1:2" x14ac:dyDescent="0.2">
      <c r="A45314" s="112" t="s">
        <v>93071</v>
      </c>
      <c r="B45314" s="112" t="s">
        <v>93072</v>
      </c>
    </row>
    <row r="45315" spans="1:2" x14ac:dyDescent="0.2">
      <c r="A45315" s="112" t="s">
        <v>93073</v>
      </c>
      <c r="B45315" s="112" t="s">
        <v>93074</v>
      </c>
    </row>
    <row r="45316" spans="1:2" x14ac:dyDescent="0.2">
      <c r="A45316" s="112" t="s">
        <v>93075</v>
      </c>
      <c r="B45316" s="112" t="s">
        <v>93076</v>
      </c>
    </row>
    <row r="45317" spans="1:2" x14ac:dyDescent="0.2">
      <c r="A45317" s="112" t="s">
        <v>93077</v>
      </c>
      <c r="B45317" s="112" t="s">
        <v>93078</v>
      </c>
    </row>
    <row r="45318" spans="1:2" x14ac:dyDescent="0.2">
      <c r="A45318" s="112" t="s">
        <v>93079</v>
      </c>
      <c r="B45318" s="112" t="s">
        <v>93080</v>
      </c>
    </row>
    <row r="45319" spans="1:2" x14ac:dyDescent="0.2">
      <c r="A45319" s="112" t="s">
        <v>93081</v>
      </c>
      <c r="B45319" s="112" t="s">
        <v>93082</v>
      </c>
    </row>
    <row r="45320" spans="1:2" x14ac:dyDescent="0.2">
      <c r="A45320" s="112" t="s">
        <v>93083</v>
      </c>
      <c r="B45320" s="112" t="s">
        <v>93084</v>
      </c>
    </row>
    <row r="45321" spans="1:2" x14ac:dyDescent="0.2">
      <c r="A45321" s="112" t="s">
        <v>93085</v>
      </c>
      <c r="B45321" s="112" t="s">
        <v>93086</v>
      </c>
    </row>
    <row r="45322" spans="1:2" x14ac:dyDescent="0.2">
      <c r="A45322" s="112" t="s">
        <v>93087</v>
      </c>
      <c r="B45322" s="112" t="s">
        <v>93088</v>
      </c>
    </row>
    <row r="45323" spans="1:2" x14ac:dyDescent="0.2">
      <c r="A45323" s="112" t="s">
        <v>93089</v>
      </c>
      <c r="B45323" s="112" t="s">
        <v>93090</v>
      </c>
    </row>
    <row r="45324" spans="1:2" x14ac:dyDescent="0.2">
      <c r="A45324" s="112" t="s">
        <v>93091</v>
      </c>
      <c r="B45324" s="112" t="s">
        <v>93092</v>
      </c>
    </row>
    <row r="45325" spans="1:2" x14ac:dyDescent="0.2">
      <c r="A45325" s="112" t="s">
        <v>93093</v>
      </c>
      <c r="B45325" s="112" t="s">
        <v>93094</v>
      </c>
    </row>
    <row r="45326" spans="1:2" x14ac:dyDescent="0.2">
      <c r="A45326" s="112" t="s">
        <v>93095</v>
      </c>
      <c r="B45326" s="112" t="s">
        <v>93096</v>
      </c>
    </row>
    <row r="45327" spans="1:2" x14ac:dyDescent="0.2">
      <c r="A45327" s="112" t="s">
        <v>93097</v>
      </c>
      <c r="B45327" s="112" t="s">
        <v>93098</v>
      </c>
    </row>
    <row r="45328" spans="1:2" x14ac:dyDescent="0.2">
      <c r="A45328" s="112" t="s">
        <v>93099</v>
      </c>
      <c r="B45328" s="112" t="s">
        <v>93100</v>
      </c>
    </row>
    <row r="45329" spans="1:2" x14ac:dyDescent="0.2">
      <c r="A45329" s="112" t="s">
        <v>93101</v>
      </c>
      <c r="B45329" s="112" t="s">
        <v>93102</v>
      </c>
    </row>
    <row r="45330" spans="1:2" x14ac:dyDescent="0.2">
      <c r="A45330" s="112" t="s">
        <v>93103</v>
      </c>
      <c r="B45330" s="112" t="s">
        <v>93104</v>
      </c>
    </row>
    <row r="45331" spans="1:2" x14ac:dyDescent="0.2">
      <c r="A45331" s="112" t="s">
        <v>93105</v>
      </c>
      <c r="B45331" s="112" t="s">
        <v>93106</v>
      </c>
    </row>
    <row r="45332" spans="1:2" x14ac:dyDescent="0.2">
      <c r="A45332" s="112" t="s">
        <v>93107</v>
      </c>
      <c r="B45332" s="112" t="s">
        <v>93108</v>
      </c>
    </row>
    <row r="45333" spans="1:2" x14ac:dyDescent="0.2">
      <c r="A45333" s="112" t="s">
        <v>93109</v>
      </c>
      <c r="B45333" s="112" t="s">
        <v>93110</v>
      </c>
    </row>
    <row r="45334" spans="1:2" x14ac:dyDescent="0.2">
      <c r="A45334" s="112" t="s">
        <v>93111</v>
      </c>
      <c r="B45334" s="112" t="s">
        <v>93112</v>
      </c>
    </row>
    <row r="45335" spans="1:2" x14ac:dyDescent="0.2">
      <c r="A45335" s="112" t="s">
        <v>93113</v>
      </c>
      <c r="B45335" s="112" t="s">
        <v>93114</v>
      </c>
    </row>
    <row r="45336" spans="1:2" x14ac:dyDescent="0.2">
      <c r="A45336" s="112" t="s">
        <v>93115</v>
      </c>
      <c r="B45336" s="112" t="s">
        <v>93116</v>
      </c>
    </row>
    <row r="45337" spans="1:2" x14ac:dyDescent="0.2">
      <c r="A45337" s="112" t="s">
        <v>93117</v>
      </c>
      <c r="B45337" s="112" t="s">
        <v>93118</v>
      </c>
    </row>
    <row r="45338" spans="1:2" x14ac:dyDescent="0.2">
      <c r="A45338" s="112" t="s">
        <v>93119</v>
      </c>
      <c r="B45338" s="112" t="s">
        <v>93120</v>
      </c>
    </row>
    <row r="45339" spans="1:2" x14ac:dyDescent="0.2">
      <c r="A45339" s="112" t="s">
        <v>93121</v>
      </c>
      <c r="B45339" s="112" t="s">
        <v>93122</v>
      </c>
    </row>
    <row r="45340" spans="1:2" x14ac:dyDescent="0.2">
      <c r="A45340" s="112" t="s">
        <v>93123</v>
      </c>
      <c r="B45340" s="112" t="s">
        <v>93124</v>
      </c>
    </row>
    <row r="45341" spans="1:2" x14ac:dyDescent="0.2">
      <c r="A45341" s="112" t="s">
        <v>93125</v>
      </c>
      <c r="B45341" s="112" t="s">
        <v>93126</v>
      </c>
    </row>
    <row r="45342" spans="1:2" x14ac:dyDescent="0.2">
      <c r="A45342" s="112" t="s">
        <v>93127</v>
      </c>
      <c r="B45342" s="112" t="s">
        <v>93128</v>
      </c>
    </row>
    <row r="45343" spans="1:2" x14ac:dyDescent="0.2">
      <c r="A45343" s="112" t="s">
        <v>93129</v>
      </c>
      <c r="B45343" s="112" t="s">
        <v>93130</v>
      </c>
    </row>
    <row r="45344" spans="1:2" x14ac:dyDescent="0.2">
      <c r="A45344" s="112" t="s">
        <v>93131</v>
      </c>
      <c r="B45344" s="112" t="s">
        <v>93132</v>
      </c>
    </row>
    <row r="45345" spans="1:2" x14ac:dyDescent="0.2">
      <c r="A45345" s="112" t="s">
        <v>93133</v>
      </c>
      <c r="B45345" s="112" t="s">
        <v>93134</v>
      </c>
    </row>
    <row r="45346" spans="1:2" x14ac:dyDescent="0.2">
      <c r="A45346" s="112" t="s">
        <v>93135</v>
      </c>
      <c r="B45346" s="112" t="s">
        <v>93136</v>
      </c>
    </row>
    <row r="45347" spans="1:2" x14ac:dyDescent="0.2">
      <c r="A45347" s="112" t="s">
        <v>93137</v>
      </c>
      <c r="B45347" s="112" t="s">
        <v>93138</v>
      </c>
    </row>
    <row r="45348" spans="1:2" x14ac:dyDescent="0.2">
      <c r="A45348" s="112" t="s">
        <v>93139</v>
      </c>
      <c r="B45348" s="112" t="s">
        <v>93140</v>
      </c>
    </row>
    <row r="45349" spans="1:2" x14ac:dyDescent="0.2">
      <c r="A45349" s="112" t="s">
        <v>93141</v>
      </c>
      <c r="B45349" s="112" t="s">
        <v>93142</v>
      </c>
    </row>
    <row r="45350" spans="1:2" x14ac:dyDescent="0.2">
      <c r="A45350" s="112" t="s">
        <v>93143</v>
      </c>
      <c r="B45350" s="112" t="s">
        <v>93144</v>
      </c>
    </row>
    <row r="45351" spans="1:2" x14ac:dyDescent="0.2">
      <c r="A45351" s="112" t="s">
        <v>93145</v>
      </c>
      <c r="B45351" s="112" t="s">
        <v>93146</v>
      </c>
    </row>
    <row r="45352" spans="1:2" x14ac:dyDescent="0.2">
      <c r="A45352" s="112" t="s">
        <v>93147</v>
      </c>
      <c r="B45352" s="112" t="s">
        <v>93148</v>
      </c>
    </row>
    <row r="45353" spans="1:2" x14ac:dyDescent="0.2">
      <c r="A45353" s="112" t="s">
        <v>93149</v>
      </c>
      <c r="B45353" s="112" t="s">
        <v>93150</v>
      </c>
    </row>
    <row r="45354" spans="1:2" x14ac:dyDescent="0.2">
      <c r="A45354" s="112" t="s">
        <v>93151</v>
      </c>
      <c r="B45354" s="112" t="s">
        <v>93152</v>
      </c>
    </row>
    <row r="45355" spans="1:2" x14ac:dyDescent="0.2">
      <c r="A45355" s="112" t="s">
        <v>93153</v>
      </c>
      <c r="B45355" s="112" t="s">
        <v>93154</v>
      </c>
    </row>
    <row r="45356" spans="1:2" x14ac:dyDescent="0.2">
      <c r="A45356" s="112" t="s">
        <v>93155</v>
      </c>
      <c r="B45356" s="112" t="s">
        <v>93156</v>
      </c>
    </row>
    <row r="45357" spans="1:2" x14ac:dyDescent="0.2">
      <c r="A45357" s="112" t="s">
        <v>93157</v>
      </c>
      <c r="B45357" s="112" t="s">
        <v>93158</v>
      </c>
    </row>
    <row r="45358" spans="1:2" x14ac:dyDescent="0.2">
      <c r="A45358" s="112" t="s">
        <v>93159</v>
      </c>
      <c r="B45358" s="112" t="s">
        <v>93160</v>
      </c>
    </row>
    <row r="45359" spans="1:2" x14ac:dyDescent="0.2">
      <c r="A45359" s="112" t="s">
        <v>93161</v>
      </c>
      <c r="B45359" s="112" t="s">
        <v>93162</v>
      </c>
    </row>
    <row r="45360" spans="1:2" x14ac:dyDescent="0.2">
      <c r="A45360" s="112" t="s">
        <v>93163</v>
      </c>
      <c r="B45360" s="112" t="s">
        <v>93164</v>
      </c>
    </row>
    <row r="45361" spans="1:2" x14ac:dyDescent="0.2">
      <c r="A45361" s="112" t="s">
        <v>93165</v>
      </c>
      <c r="B45361" s="112" t="s">
        <v>93166</v>
      </c>
    </row>
    <row r="45362" spans="1:2" x14ac:dyDescent="0.2">
      <c r="A45362" s="112" t="s">
        <v>93167</v>
      </c>
      <c r="B45362" s="112" t="s">
        <v>93168</v>
      </c>
    </row>
    <row r="45363" spans="1:2" x14ac:dyDescent="0.2">
      <c r="A45363" s="112" t="s">
        <v>93169</v>
      </c>
      <c r="B45363" s="112" t="s">
        <v>93170</v>
      </c>
    </row>
    <row r="45364" spans="1:2" x14ac:dyDescent="0.2">
      <c r="A45364" s="112" t="s">
        <v>93171</v>
      </c>
      <c r="B45364" s="112" t="s">
        <v>93172</v>
      </c>
    </row>
    <row r="45365" spans="1:2" x14ac:dyDescent="0.2">
      <c r="A45365" s="112" t="s">
        <v>93173</v>
      </c>
      <c r="B45365" s="112" t="s">
        <v>93174</v>
      </c>
    </row>
    <row r="45366" spans="1:2" x14ac:dyDescent="0.2">
      <c r="A45366" s="112" t="s">
        <v>93175</v>
      </c>
      <c r="B45366" s="112" t="s">
        <v>93176</v>
      </c>
    </row>
    <row r="45367" spans="1:2" x14ac:dyDescent="0.2">
      <c r="A45367" s="112" t="s">
        <v>93177</v>
      </c>
      <c r="B45367" s="112" t="s">
        <v>93178</v>
      </c>
    </row>
    <row r="45368" spans="1:2" x14ac:dyDescent="0.2">
      <c r="A45368" s="112" t="s">
        <v>93179</v>
      </c>
      <c r="B45368" s="112" t="s">
        <v>93180</v>
      </c>
    </row>
    <row r="45369" spans="1:2" x14ac:dyDescent="0.2">
      <c r="A45369" s="112" t="s">
        <v>93181</v>
      </c>
      <c r="B45369" s="112" t="s">
        <v>93182</v>
      </c>
    </row>
    <row r="45370" spans="1:2" x14ac:dyDescent="0.2">
      <c r="A45370" s="112" t="s">
        <v>93183</v>
      </c>
      <c r="B45370" s="112" t="s">
        <v>93184</v>
      </c>
    </row>
    <row r="45371" spans="1:2" x14ac:dyDescent="0.2">
      <c r="A45371" s="112" t="s">
        <v>93185</v>
      </c>
      <c r="B45371" s="112" t="s">
        <v>93186</v>
      </c>
    </row>
    <row r="45372" spans="1:2" x14ac:dyDescent="0.2">
      <c r="A45372" s="112" t="s">
        <v>93187</v>
      </c>
      <c r="B45372" s="112" t="s">
        <v>93188</v>
      </c>
    </row>
    <row r="45373" spans="1:2" x14ac:dyDescent="0.2">
      <c r="A45373" s="112" t="s">
        <v>93189</v>
      </c>
      <c r="B45373" s="112" t="s">
        <v>93190</v>
      </c>
    </row>
    <row r="45374" spans="1:2" x14ac:dyDescent="0.2">
      <c r="A45374" s="112" t="s">
        <v>93191</v>
      </c>
      <c r="B45374" s="112" t="s">
        <v>93192</v>
      </c>
    </row>
    <row r="45375" spans="1:2" x14ac:dyDescent="0.2">
      <c r="A45375" s="112" t="s">
        <v>93193</v>
      </c>
      <c r="B45375" s="112" t="s">
        <v>93194</v>
      </c>
    </row>
    <row r="45376" spans="1:2" x14ac:dyDescent="0.2">
      <c r="A45376" s="112" t="s">
        <v>93195</v>
      </c>
      <c r="B45376" s="112" t="s">
        <v>93196</v>
      </c>
    </row>
    <row r="45377" spans="1:2" x14ac:dyDescent="0.2">
      <c r="A45377" s="112" t="s">
        <v>93197</v>
      </c>
      <c r="B45377" s="112" t="s">
        <v>93198</v>
      </c>
    </row>
    <row r="45378" spans="1:2" x14ac:dyDescent="0.2">
      <c r="A45378" s="112" t="s">
        <v>93199</v>
      </c>
      <c r="B45378" s="112" t="s">
        <v>93200</v>
      </c>
    </row>
    <row r="45379" spans="1:2" x14ac:dyDescent="0.2">
      <c r="A45379" s="112" t="s">
        <v>93201</v>
      </c>
      <c r="B45379" s="112" t="s">
        <v>93202</v>
      </c>
    </row>
    <row r="45380" spans="1:2" x14ac:dyDescent="0.2">
      <c r="A45380" s="112" t="s">
        <v>93203</v>
      </c>
      <c r="B45380" s="112" t="s">
        <v>93204</v>
      </c>
    </row>
    <row r="45381" spans="1:2" x14ac:dyDescent="0.2">
      <c r="A45381" s="112" t="s">
        <v>93205</v>
      </c>
      <c r="B45381" s="112" t="s">
        <v>93206</v>
      </c>
    </row>
    <row r="45382" spans="1:2" x14ac:dyDescent="0.2">
      <c r="A45382" s="112" t="s">
        <v>93207</v>
      </c>
      <c r="B45382" s="112" t="s">
        <v>93208</v>
      </c>
    </row>
    <row r="45383" spans="1:2" x14ac:dyDescent="0.2">
      <c r="A45383" s="112" t="s">
        <v>93209</v>
      </c>
      <c r="B45383" s="112" t="s">
        <v>93210</v>
      </c>
    </row>
    <row r="45384" spans="1:2" x14ac:dyDescent="0.2">
      <c r="A45384" s="112" t="s">
        <v>93211</v>
      </c>
      <c r="B45384" s="112" t="s">
        <v>93212</v>
      </c>
    </row>
    <row r="45385" spans="1:2" x14ac:dyDescent="0.2">
      <c r="A45385" s="112" t="s">
        <v>93213</v>
      </c>
      <c r="B45385" s="112" t="s">
        <v>93214</v>
      </c>
    </row>
    <row r="45386" spans="1:2" x14ac:dyDescent="0.2">
      <c r="A45386" s="112" t="s">
        <v>93215</v>
      </c>
      <c r="B45386" s="112" t="s">
        <v>93216</v>
      </c>
    </row>
    <row r="45387" spans="1:2" x14ac:dyDescent="0.2">
      <c r="A45387" s="112" t="s">
        <v>93217</v>
      </c>
      <c r="B45387" s="112" t="s">
        <v>93218</v>
      </c>
    </row>
    <row r="45388" spans="1:2" x14ac:dyDescent="0.2">
      <c r="A45388" s="112" t="s">
        <v>93219</v>
      </c>
      <c r="B45388" s="112" t="s">
        <v>93220</v>
      </c>
    </row>
    <row r="45389" spans="1:2" x14ac:dyDescent="0.2">
      <c r="A45389" s="112" t="s">
        <v>93221</v>
      </c>
      <c r="B45389" s="112" t="s">
        <v>93222</v>
      </c>
    </row>
    <row r="45390" spans="1:2" x14ac:dyDescent="0.2">
      <c r="A45390" s="112" t="s">
        <v>93223</v>
      </c>
      <c r="B45390" s="112" t="s">
        <v>93224</v>
      </c>
    </row>
    <row r="45391" spans="1:2" x14ac:dyDescent="0.2">
      <c r="A45391" s="112" t="s">
        <v>93225</v>
      </c>
      <c r="B45391" s="112" t="s">
        <v>93226</v>
      </c>
    </row>
    <row r="45392" spans="1:2" x14ac:dyDescent="0.2">
      <c r="A45392" s="112" t="s">
        <v>93227</v>
      </c>
      <c r="B45392" s="112" t="s">
        <v>93228</v>
      </c>
    </row>
    <row r="45393" spans="1:2" x14ac:dyDescent="0.2">
      <c r="A45393" s="112" t="s">
        <v>93229</v>
      </c>
      <c r="B45393" s="112" t="s">
        <v>93230</v>
      </c>
    </row>
    <row r="45394" spans="1:2" x14ac:dyDescent="0.2">
      <c r="A45394" s="112" t="s">
        <v>93231</v>
      </c>
      <c r="B45394" s="112" t="s">
        <v>93232</v>
      </c>
    </row>
    <row r="45395" spans="1:2" x14ac:dyDescent="0.2">
      <c r="A45395" s="112" t="s">
        <v>93233</v>
      </c>
      <c r="B45395" s="112" t="s">
        <v>93234</v>
      </c>
    </row>
    <row r="45396" spans="1:2" x14ac:dyDescent="0.2">
      <c r="A45396" s="112" t="s">
        <v>93235</v>
      </c>
      <c r="B45396" s="112" t="s">
        <v>93236</v>
      </c>
    </row>
    <row r="45397" spans="1:2" x14ac:dyDescent="0.2">
      <c r="A45397" s="112" t="s">
        <v>93237</v>
      </c>
      <c r="B45397" s="112" t="s">
        <v>93238</v>
      </c>
    </row>
    <row r="45398" spans="1:2" x14ac:dyDescent="0.2">
      <c r="A45398" s="112" t="s">
        <v>93239</v>
      </c>
      <c r="B45398" s="112" t="s">
        <v>93240</v>
      </c>
    </row>
    <row r="45399" spans="1:2" x14ac:dyDescent="0.2">
      <c r="A45399" s="112" t="s">
        <v>93241</v>
      </c>
      <c r="B45399" s="112" t="s">
        <v>93242</v>
      </c>
    </row>
    <row r="45400" spans="1:2" x14ac:dyDescent="0.2">
      <c r="A45400" s="112" t="s">
        <v>93243</v>
      </c>
      <c r="B45400" s="112" t="s">
        <v>93244</v>
      </c>
    </row>
    <row r="45401" spans="1:2" x14ac:dyDescent="0.2">
      <c r="A45401" s="112" t="s">
        <v>93245</v>
      </c>
      <c r="B45401" s="112" t="s">
        <v>93246</v>
      </c>
    </row>
    <row r="45402" spans="1:2" x14ac:dyDescent="0.2">
      <c r="A45402" s="112" t="s">
        <v>93247</v>
      </c>
      <c r="B45402" s="112" t="s">
        <v>93248</v>
      </c>
    </row>
    <row r="45403" spans="1:2" x14ac:dyDescent="0.2">
      <c r="A45403" s="112" t="s">
        <v>93249</v>
      </c>
      <c r="B45403" s="112" t="s">
        <v>93250</v>
      </c>
    </row>
    <row r="45404" spans="1:2" x14ac:dyDescent="0.2">
      <c r="A45404" s="112" t="s">
        <v>93251</v>
      </c>
      <c r="B45404" s="112" t="s">
        <v>93252</v>
      </c>
    </row>
    <row r="45405" spans="1:2" x14ac:dyDescent="0.2">
      <c r="A45405" s="112" t="s">
        <v>93253</v>
      </c>
      <c r="B45405" s="112" t="s">
        <v>93254</v>
      </c>
    </row>
    <row r="45406" spans="1:2" x14ac:dyDescent="0.2">
      <c r="A45406" s="112" t="s">
        <v>93255</v>
      </c>
      <c r="B45406" s="112" t="s">
        <v>93256</v>
      </c>
    </row>
    <row r="45407" spans="1:2" x14ac:dyDescent="0.2">
      <c r="A45407" s="112" t="s">
        <v>93257</v>
      </c>
      <c r="B45407" s="112" t="s">
        <v>93258</v>
      </c>
    </row>
    <row r="45408" spans="1:2" x14ac:dyDescent="0.2">
      <c r="A45408" s="112" t="s">
        <v>93259</v>
      </c>
      <c r="B45408" s="112" t="s">
        <v>93260</v>
      </c>
    </row>
    <row r="45409" spans="1:2" x14ac:dyDescent="0.2">
      <c r="A45409" s="112" t="s">
        <v>93261</v>
      </c>
      <c r="B45409" s="112" t="s">
        <v>93262</v>
      </c>
    </row>
    <row r="45410" spans="1:2" x14ac:dyDescent="0.2">
      <c r="A45410" s="112" t="s">
        <v>93263</v>
      </c>
      <c r="B45410" s="112" t="s">
        <v>93264</v>
      </c>
    </row>
    <row r="45411" spans="1:2" x14ac:dyDescent="0.2">
      <c r="A45411" s="112" t="s">
        <v>93265</v>
      </c>
      <c r="B45411" s="112" t="s">
        <v>93266</v>
      </c>
    </row>
    <row r="45412" spans="1:2" x14ac:dyDescent="0.2">
      <c r="A45412" s="112" t="s">
        <v>93267</v>
      </c>
      <c r="B45412" s="112" t="s">
        <v>93268</v>
      </c>
    </row>
    <row r="45413" spans="1:2" x14ac:dyDescent="0.2">
      <c r="A45413" s="112" t="s">
        <v>93269</v>
      </c>
      <c r="B45413" s="112" t="s">
        <v>93270</v>
      </c>
    </row>
    <row r="45414" spans="1:2" x14ac:dyDescent="0.2">
      <c r="A45414" s="112" t="s">
        <v>93271</v>
      </c>
      <c r="B45414" s="112" t="s">
        <v>93272</v>
      </c>
    </row>
    <row r="45415" spans="1:2" x14ac:dyDescent="0.2">
      <c r="A45415" s="112" t="s">
        <v>93273</v>
      </c>
      <c r="B45415" s="112" t="s">
        <v>93274</v>
      </c>
    </row>
    <row r="45416" spans="1:2" x14ac:dyDescent="0.2">
      <c r="A45416" s="112" t="s">
        <v>93275</v>
      </c>
      <c r="B45416" s="112" t="s">
        <v>93276</v>
      </c>
    </row>
    <row r="45417" spans="1:2" x14ac:dyDescent="0.2">
      <c r="A45417" s="112" t="s">
        <v>93277</v>
      </c>
      <c r="B45417" s="112" t="s">
        <v>93278</v>
      </c>
    </row>
    <row r="45418" spans="1:2" x14ac:dyDescent="0.2">
      <c r="A45418" s="112" t="s">
        <v>93279</v>
      </c>
      <c r="B45418" s="112" t="s">
        <v>93280</v>
      </c>
    </row>
    <row r="45419" spans="1:2" x14ac:dyDescent="0.2">
      <c r="A45419" s="112" t="s">
        <v>93281</v>
      </c>
      <c r="B45419" s="112" t="s">
        <v>93282</v>
      </c>
    </row>
    <row r="45420" spans="1:2" x14ac:dyDescent="0.2">
      <c r="A45420" s="112" t="s">
        <v>93283</v>
      </c>
      <c r="B45420" s="112" t="s">
        <v>93284</v>
      </c>
    </row>
    <row r="45421" spans="1:2" x14ac:dyDescent="0.2">
      <c r="A45421" s="112" t="s">
        <v>93285</v>
      </c>
      <c r="B45421" s="112" t="s">
        <v>93286</v>
      </c>
    </row>
    <row r="45422" spans="1:2" x14ac:dyDescent="0.2">
      <c r="A45422" s="112" t="s">
        <v>93287</v>
      </c>
      <c r="B45422" s="112" t="s">
        <v>93288</v>
      </c>
    </row>
    <row r="45423" spans="1:2" x14ac:dyDescent="0.2">
      <c r="A45423" s="112" t="s">
        <v>93289</v>
      </c>
      <c r="B45423" s="112" t="s">
        <v>93290</v>
      </c>
    </row>
    <row r="45424" spans="1:2" x14ac:dyDescent="0.2">
      <c r="A45424" s="112" t="s">
        <v>93291</v>
      </c>
      <c r="B45424" s="112" t="s">
        <v>93292</v>
      </c>
    </row>
    <row r="45425" spans="1:2" x14ac:dyDescent="0.2">
      <c r="A45425" s="112" t="s">
        <v>93293</v>
      </c>
      <c r="B45425" s="112" t="s">
        <v>93294</v>
      </c>
    </row>
    <row r="45426" spans="1:2" x14ac:dyDescent="0.2">
      <c r="A45426" s="112" t="s">
        <v>93295</v>
      </c>
      <c r="B45426" s="112" t="s">
        <v>93296</v>
      </c>
    </row>
    <row r="45427" spans="1:2" x14ac:dyDescent="0.2">
      <c r="A45427" s="112" t="s">
        <v>93297</v>
      </c>
      <c r="B45427" s="112" t="s">
        <v>93298</v>
      </c>
    </row>
    <row r="45428" spans="1:2" x14ac:dyDescent="0.2">
      <c r="A45428" s="112" t="s">
        <v>93299</v>
      </c>
      <c r="B45428" s="112" t="s">
        <v>93300</v>
      </c>
    </row>
    <row r="45429" spans="1:2" x14ac:dyDescent="0.2">
      <c r="A45429" s="112" t="s">
        <v>93301</v>
      </c>
      <c r="B45429" s="112" t="s">
        <v>93302</v>
      </c>
    </row>
    <row r="45430" spans="1:2" x14ac:dyDescent="0.2">
      <c r="A45430" s="112" t="s">
        <v>93303</v>
      </c>
      <c r="B45430" s="112" t="s">
        <v>93304</v>
      </c>
    </row>
    <row r="45431" spans="1:2" x14ac:dyDescent="0.2">
      <c r="A45431" s="112" t="s">
        <v>93305</v>
      </c>
      <c r="B45431" s="112" t="s">
        <v>93306</v>
      </c>
    </row>
    <row r="45432" spans="1:2" x14ac:dyDescent="0.2">
      <c r="A45432" s="112" t="s">
        <v>93307</v>
      </c>
      <c r="B45432" s="112" t="s">
        <v>93308</v>
      </c>
    </row>
    <row r="45433" spans="1:2" x14ac:dyDescent="0.2">
      <c r="A45433" s="112" t="s">
        <v>93309</v>
      </c>
      <c r="B45433" s="112" t="s">
        <v>93310</v>
      </c>
    </row>
    <row r="45434" spans="1:2" x14ac:dyDescent="0.2">
      <c r="A45434" s="112" t="s">
        <v>93311</v>
      </c>
      <c r="B45434" s="112" t="s">
        <v>93312</v>
      </c>
    </row>
    <row r="45435" spans="1:2" x14ac:dyDescent="0.2">
      <c r="A45435" s="112" t="s">
        <v>93313</v>
      </c>
      <c r="B45435" s="112" t="s">
        <v>93314</v>
      </c>
    </row>
    <row r="45436" spans="1:2" x14ac:dyDescent="0.2">
      <c r="A45436" s="112" t="s">
        <v>93315</v>
      </c>
      <c r="B45436" s="112" t="s">
        <v>93316</v>
      </c>
    </row>
    <row r="45437" spans="1:2" x14ac:dyDescent="0.2">
      <c r="A45437" s="112" t="s">
        <v>93317</v>
      </c>
      <c r="B45437" s="112" t="s">
        <v>93318</v>
      </c>
    </row>
    <row r="45438" spans="1:2" x14ac:dyDescent="0.2">
      <c r="A45438" s="112" t="s">
        <v>93319</v>
      </c>
      <c r="B45438" s="112" t="s">
        <v>93320</v>
      </c>
    </row>
    <row r="45439" spans="1:2" x14ac:dyDescent="0.2">
      <c r="A45439" s="112" t="s">
        <v>93321</v>
      </c>
      <c r="B45439" s="112" t="s">
        <v>93322</v>
      </c>
    </row>
    <row r="45440" spans="1:2" x14ac:dyDescent="0.2">
      <c r="A45440" s="112" t="s">
        <v>93323</v>
      </c>
      <c r="B45440" s="112" t="s">
        <v>93324</v>
      </c>
    </row>
    <row r="45441" spans="1:2" x14ac:dyDescent="0.2">
      <c r="A45441" s="112" t="s">
        <v>93325</v>
      </c>
      <c r="B45441" s="112" t="s">
        <v>93326</v>
      </c>
    </row>
    <row r="45442" spans="1:2" x14ac:dyDescent="0.2">
      <c r="A45442" s="112" t="s">
        <v>93327</v>
      </c>
      <c r="B45442" s="112" t="s">
        <v>93328</v>
      </c>
    </row>
    <row r="45443" spans="1:2" x14ac:dyDescent="0.2">
      <c r="A45443" s="112" t="s">
        <v>93329</v>
      </c>
      <c r="B45443" s="112" t="s">
        <v>93330</v>
      </c>
    </row>
    <row r="45444" spans="1:2" x14ac:dyDescent="0.2">
      <c r="A45444" s="112" t="s">
        <v>93331</v>
      </c>
      <c r="B45444" s="112" t="s">
        <v>93332</v>
      </c>
    </row>
    <row r="45445" spans="1:2" x14ac:dyDescent="0.2">
      <c r="A45445" s="112" t="s">
        <v>93333</v>
      </c>
      <c r="B45445" s="112" t="s">
        <v>93334</v>
      </c>
    </row>
    <row r="45446" spans="1:2" x14ac:dyDescent="0.2">
      <c r="A45446" s="112" t="s">
        <v>93335</v>
      </c>
      <c r="B45446" s="112" t="s">
        <v>93336</v>
      </c>
    </row>
    <row r="45447" spans="1:2" x14ac:dyDescent="0.2">
      <c r="A45447" s="112" t="s">
        <v>93337</v>
      </c>
      <c r="B45447" s="112" t="s">
        <v>93338</v>
      </c>
    </row>
    <row r="45448" spans="1:2" x14ac:dyDescent="0.2">
      <c r="A45448" s="112" t="s">
        <v>93339</v>
      </c>
      <c r="B45448" s="112" t="s">
        <v>93340</v>
      </c>
    </row>
    <row r="45449" spans="1:2" x14ac:dyDescent="0.2">
      <c r="A45449" s="112" t="s">
        <v>93341</v>
      </c>
      <c r="B45449" s="112" t="s">
        <v>93342</v>
      </c>
    </row>
    <row r="45450" spans="1:2" x14ac:dyDescent="0.2">
      <c r="A45450" s="112" t="s">
        <v>93343</v>
      </c>
      <c r="B45450" s="112" t="s">
        <v>93344</v>
      </c>
    </row>
    <row r="45451" spans="1:2" x14ac:dyDescent="0.2">
      <c r="A45451" s="112" t="s">
        <v>93345</v>
      </c>
      <c r="B45451" s="112" t="s">
        <v>93346</v>
      </c>
    </row>
    <row r="45452" spans="1:2" x14ac:dyDescent="0.2">
      <c r="A45452" s="112" t="s">
        <v>93347</v>
      </c>
      <c r="B45452" s="112" t="s">
        <v>93348</v>
      </c>
    </row>
    <row r="45453" spans="1:2" x14ac:dyDescent="0.2">
      <c r="A45453" s="112" t="s">
        <v>93349</v>
      </c>
      <c r="B45453" s="112" t="s">
        <v>93350</v>
      </c>
    </row>
    <row r="45454" spans="1:2" x14ac:dyDescent="0.2">
      <c r="A45454" s="112" t="s">
        <v>93351</v>
      </c>
      <c r="B45454" s="112" t="s">
        <v>93352</v>
      </c>
    </row>
    <row r="45455" spans="1:2" x14ac:dyDescent="0.2">
      <c r="A45455" s="112" t="s">
        <v>93353</v>
      </c>
      <c r="B45455" s="112" t="s">
        <v>93354</v>
      </c>
    </row>
    <row r="45456" spans="1:2" x14ac:dyDescent="0.2">
      <c r="A45456" s="112" t="s">
        <v>93355</v>
      </c>
      <c r="B45456" s="112" t="s">
        <v>93356</v>
      </c>
    </row>
    <row r="45457" spans="1:2" x14ac:dyDescent="0.2">
      <c r="A45457" s="112" t="s">
        <v>93357</v>
      </c>
      <c r="B45457" s="112" t="s">
        <v>93358</v>
      </c>
    </row>
    <row r="45458" spans="1:2" x14ac:dyDescent="0.2">
      <c r="A45458" s="112" t="s">
        <v>93359</v>
      </c>
      <c r="B45458" s="112" t="s">
        <v>93360</v>
      </c>
    </row>
    <row r="45459" spans="1:2" x14ac:dyDescent="0.2">
      <c r="A45459" s="112" t="s">
        <v>93361</v>
      </c>
      <c r="B45459" s="112" t="s">
        <v>93362</v>
      </c>
    </row>
    <row r="45460" spans="1:2" x14ac:dyDescent="0.2">
      <c r="A45460" s="112" t="s">
        <v>93363</v>
      </c>
      <c r="B45460" s="112" t="s">
        <v>93364</v>
      </c>
    </row>
    <row r="45461" spans="1:2" x14ac:dyDescent="0.2">
      <c r="A45461" s="112" t="s">
        <v>93365</v>
      </c>
      <c r="B45461" s="112" t="s">
        <v>93366</v>
      </c>
    </row>
    <row r="45462" spans="1:2" x14ac:dyDescent="0.2">
      <c r="A45462" s="112" t="s">
        <v>93367</v>
      </c>
      <c r="B45462" s="112" t="s">
        <v>93368</v>
      </c>
    </row>
    <row r="45463" spans="1:2" x14ac:dyDescent="0.2">
      <c r="A45463" s="112" t="s">
        <v>93369</v>
      </c>
      <c r="B45463" s="112" t="s">
        <v>93370</v>
      </c>
    </row>
    <row r="45464" spans="1:2" x14ac:dyDescent="0.2">
      <c r="A45464" s="112" t="s">
        <v>93371</v>
      </c>
      <c r="B45464" s="112" t="s">
        <v>93372</v>
      </c>
    </row>
    <row r="45465" spans="1:2" x14ac:dyDescent="0.2">
      <c r="A45465" s="112" t="s">
        <v>93373</v>
      </c>
      <c r="B45465" s="112" t="s">
        <v>93374</v>
      </c>
    </row>
    <row r="45466" spans="1:2" x14ac:dyDescent="0.2">
      <c r="A45466" s="112" t="s">
        <v>93375</v>
      </c>
      <c r="B45466" s="112" t="s">
        <v>93376</v>
      </c>
    </row>
    <row r="45467" spans="1:2" x14ac:dyDescent="0.2">
      <c r="A45467" s="112" t="s">
        <v>93377</v>
      </c>
      <c r="B45467" s="112" t="s">
        <v>93378</v>
      </c>
    </row>
    <row r="45468" spans="1:2" x14ac:dyDescent="0.2">
      <c r="A45468" s="112" t="s">
        <v>93379</v>
      </c>
      <c r="B45468" s="112" t="s">
        <v>93380</v>
      </c>
    </row>
    <row r="45469" spans="1:2" x14ac:dyDescent="0.2">
      <c r="A45469" s="112" t="s">
        <v>93381</v>
      </c>
      <c r="B45469" s="112" t="s">
        <v>93382</v>
      </c>
    </row>
    <row r="45470" spans="1:2" x14ac:dyDescent="0.2">
      <c r="A45470" s="112" t="s">
        <v>93383</v>
      </c>
      <c r="B45470" s="112" t="s">
        <v>93384</v>
      </c>
    </row>
    <row r="45471" spans="1:2" x14ac:dyDescent="0.2">
      <c r="A45471" s="112" t="s">
        <v>93385</v>
      </c>
      <c r="B45471" s="112" t="s">
        <v>93386</v>
      </c>
    </row>
    <row r="45472" spans="1:2" x14ac:dyDescent="0.2">
      <c r="A45472" s="112" t="s">
        <v>93387</v>
      </c>
      <c r="B45472" s="112" t="s">
        <v>93388</v>
      </c>
    </row>
    <row r="45473" spans="1:2" x14ac:dyDescent="0.2">
      <c r="A45473" s="112" t="s">
        <v>93389</v>
      </c>
      <c r="B45473" s="112" t="s">
        <v>93390</v>
      </c>
    </row>
    <row r="45474" spans="1:2" x14ac:dyDescent="0.2">
      <c r="A45474" s="112" t="s">
        <v>93391</v>
      </c>
      <c r="B45474" s="112" t="s">
        <v>93392</v>
      </c>
    </row>
    <row r="45475" spans="1:2" x14ac:dyDescent="0.2">
      <c r="A45475" s="112" t="s">
        <v>93393</v>
      </c>
      <c r="B45475" s="112" t="s">
        <v>93394</v>
      </c>
    </row>
    <row r="45476" spans="1:2" x14ac:dyDescent="0.2">
      <c r="A45476" s="112" t="s">
        <v>93395</v>
      </c>
      <c r="B45476" s="112" t="s">
        <v>93396</v>
      </c>
    </row>
    <row r="45477" spans="1:2" x14ac:dyDescent="0.2">
      <c r="A45477" s="112" t="s">
        <v>93397</v>
      </c>
      <c r="B45477" s="112" t="s">
        <v>93398</v>
      </c>
    </row>
    <row r="45478" spans="1:2" x14ac:dyDescent="0.2">
      <c r="A45478" s="112" t="s">
        <v>93399</v>
      </c>
      <c r="B45478" s="112" t="s">
        <v>93400</v>
      </c>
    </row>
    <row r="45479" spans="1:2" x14ac:dyDescent="0.2">
      <c r="A45479" s="112" t="s">
        <v>93401</v>
      </c>
      <c r="B45479" s="112" t="s">
        <v>93402</v>
      </c>
    </row>
    <row r="45480" spans="1:2" x14ac:dyDescent="0.2">
      <c r="A45480" s="112" t="s">
        <v>93403</v>
      </c>
      <c r="B45480" s="112" t="s">
        <v>93404</v>
      </c>
    </row>
    <row r="45481" spans="1:2" x14ac:dyDescent="0.2">
      <c r="A45481" s="112" t="s">
        <v>93405</v>
      </c>
      <c r="B45481" s="112" t="s">
        <v>93406</v>
      </c>
    </row>
    <row r="45482" spans="1:2" x14ac:dyDescent="0.2">
      <c r="A45482" s="112" t="s">
        <v>93407</v>
      </c>
      <c r="B45482" s="112" t="s">
        <v>93408</v>
      </c>
    </row>
    <row r="45483" spans="1:2" x14ac:dyDescent="0.2">
      <c r="A45483" s="112" t="s">
        <v>93409</v>
      </c>
      <c r="B45483" s="112" t="s">
        <v>93410</v>
      </c>
    </row>
    <row r="45484" spans="1:2" x14ac:dyDescent="0.2">
      <c r="A45484" s="112" t="s">
        <v>93411</v>
      </c>
      <c r="B45484" s="112" t="s">
        <v>93412</v>
      </c>
    </row>
    <row r="45485" spans="1:2" x14ac:dyDescent="0.2">
      <c r="A45485" s="112" t="s">
        <v>93413</v>
      </c>
      <c r="B45485" s="112" t="s">
        <v>93414</v>
      </c>
    </row>
    <row r="45486" spans="1:2" x14ac:dyDescent="0.2">
      <c r="A45486" s="112" t="s">
        <v>93415</v>
      </c>
      <c r="B45486" s="112" t="s">
        <v>93416</v>
      </c>
    </row>
    <row r="45487" spans="1:2" x14ac:dyDescent="0.2">
      <c r="A45487" s="112" t="s">
        <v>93417</v>
      </c>
      <c r="B45487" s="112" t="s">
        <v>93418</v>
      </c>
    </row>
    <row r="45488" spans="1:2" x14ac:dyDescent="0.2">
      <c r="A45488" s="112" t="s">
        <v>93419</v>
      </c>
      <c r="B45488" s="112" t="s">
        <v>93420</v>
      </c>
    </row>
    <row r="45489" spans="1:2" x14ac:dyDescent="0.2">
      <c r="A45489" s="112" t="s">
        <v>93421</v>
      </c>
      <c r="B45489" s="112" t="s">
        <v>93422</v>
      </c>
    </row>
    <row r="45490" spans="1:2" x14ac:dyDescent="0.2">
      <c r="A45490" s="112" t="s">
        <v>93423</v>
      </c>
      <c r="B45490" s="112" t="s">
        <v>93424</v>
      </c>
    </row>
    <row r="45491" spans="1:2" x14ac:dyDescent="0.2">
      <c r="A45491" s="112" t="s">
        <v>93425</v>
      </c>
      <c r="B45491" s="112" t="s">
        <v>93426</v>
      </c>
    </row>
    <row r="45492" spans="1:2" x14ac:dyDescent="0.2">
      <c r="A45492" s="112" t="s">
        <v>93427</v>
      </c>
      <c r="B45492" s="112" t="s">
        <v>93428</v>
      </c>
    </row>
    <row r="45493" spans="1:2" x14ac:dyDescent="0.2">
      <c r="A45493" s="112" t="s">
        <v>93429</v>
      </c>
      <c r="B45493" s="112" t="s">
        <v>93430</v>
      </c>
    </row>
    <row r="45494" spans="1:2" x14ac:dyDescent="0.2">
      <c r="A45494" s="112" t="s">
        <v>93431</v>
      </c>
      <c r="B45494" s="112" t="s">
        <v>93432</v>
      </c>
    </row>
    <row r="45495" spans="1:2" x14ac:dyDescent="0.2">
      <c r="A45495" s="112" t="s">
        <v>93433</v>
      </c>
      <c r="B45495" s="112" t="s">
        <v>93434</v>
      </c>
    </row>
    <row r="45496" spans="1:2" x14ac:dyDescent="0.2">
      <c r="A45496" s="112" t="s">
        <v>93435</v>
      </c>
      <c r="B45496" s="112" t="s">
        <v>93436</v>
      </c>
    </row>
    <row r="45497" spans="1:2" x14ac:dyDescent="0.2">
      <c r="A45497" s="112" t="s">
        <v>93437</v>
      </c>
      <c r="B45497" s="112" t="s">
        <v>93438</v>
      </c>
    </row>
    <row r="45498" spans="1:2" x14ac:dyDescent="0.2">
      <c r="A45498" s="112" t="s">
        <v>93439</v>
      </c>
      <c r="B45498" s="112" t="s">
        <v>93440</v>
      </c>
    </row>
    <row r="45499" spans="1:2" x14ac:dyDescent="0.2">
      <c r="A45499" s="112" t="s">
        <v>93441</v>
      </c>
      <c r="B45499" s="112" t="s">
        <v>93442</v>
      </c>
    </row>
    <row r="45500" spans="1:2" x14ac:dyDescent="0.2">
      <c r="A45500" s="112" t="s">
        <v>93443</v>
      </c>
      <c r="B45500" s="112" t="s">
        <v>93444</v>
      </c>
    </row>
    <row r="45501" spans="1:2" x14ac:dyDescent="0.2">
      <c r="A45501" s="112" t="s">
        <v>93445</v>
      </c>
      <c r="B45501" s="112" t="s">
        <v>93446</v>
      </c>
    </row>
    <row r="45502" spans="1:2" x14ac:dyDescent="0.2">
      <c r="A45502" s="112" t="s">
        <v>93447</v>
      </c>
      <c r="B45502" s="112" t="s">
        <v>93448</v>
      </c>
    </row>
    <row r="45503" spans="1:2" x14ac:dyDescent="0.2">
      <c r="A45503" s="112" t="s">
        <v>93449</v>
      </c>
      <c r="B45503" s="112" t="s">
        <v>93450</v>
      </c>
    </row>
    <row r="45504" spans="1:2" x14ac:dyDescent="0.2">
      <c r="A45504" s="112" t="s">
        <v>93451</v>
      </c>
      <c r="B45504" s="112" t="s">
        <v>93452</v>
      </c>
    </row>
    <row r="45505" spans="1:2" x14ac:dyDescent="0.2">
      <c r="A45505" s="112" t="s">
        <v>93453</v>
      </c>
      <c r="B45505" s="112" t="s">
        <v>93454</v>
      </c>
    </row>
    <row r="45506" spans="1:2" x14ac:dyDescent="0.2">
      <c r="A45506" s="112" t="s">
        <v>93455</v>
      </c>
      <c r="B45506" s="112" t="s">
        <v>93456</v>
      </c>
    </row>
    <row r="45507" spans="1:2" x14ac:dyDescent="0.2">
      <c r="A45507" s="112" t="s">
        <v>93457</v>
      </c>
      <c r="B45507" s="112" t="s">
        <v>93458</v>
      </c>
    </row>
    <row r="45508" spans="1:2" x14ac:dyDescent="0.2">
      <c r="A45508" s="112" t="s">
        <v>93459</v>
      </c>
      <c r="B45508" s="112" t="s">
        <v>93460</v>
      </c>
    </row>
    <row r="45509" spans="1:2" x14ac:dyDescent="0.2">
      <c r="A45509" s="112" t="s">
        <v>93461</v>
      </c>
      <c r="B45509" s="112" t="s">
        <v>93462</v>
      </c>
    </row>
    <row r="45510" spans="1:2" x14ac:dyDescent="0.2">
      <c r="A45510" s="112" t="s">
        <v>93463</v>
      </c>
      <c r="B45510" s="112" t="s">
        <v>93464</v>
      </c>
    </row>
    <row r="45511" spans="1:2" x14ac:dyDescent="0.2">
      <c r="A45511" s="112" t="s">
        <v>93465</v>
      </c>
      <c r="B45511" s="112" t="s">
        <v>93466</v>
      </c>
    </row>
    <row r="45512" spans="1:2" x14ac:dyDescent="0.2">
      <c r="A45512" s="112" t="s">
        <v>93467</v>
      </c>
      <c r="B45512" s="112" t="s">
        <v>93468</v>
      </c>
    </row>
    <row r="45513" spans="1:2" x14ac:dyDescent="0.2">
      <c r="A45513" s="112" t="s">
        <v>93469</v>
      </c>
      <c r="B45513" s="112" t="s">
        <v>93470</v>
      </c>
    </row>
    <row r="45514" spans="1:2" x14ac:dyDescent="0.2">
      <c r="A45514" s="112" t="s">
        <v>93471</v>
      </c>
      <c r="B45514" s="112" t="s">
        <v>93472</v>
      </c>
    </row>
    <row r="45515" spans="1:2" x14ac:dyDescent="0.2">
      <c r="A45515" s="112" t="s">
        <v>93473</v>
      </c>
      <c r="B45515" s="112" t="s">
        <v>93474</v>
      </c>
    </row>
    <row r="45516" spans="1:2" x14ac:dyDescent="0.2">
      <c r="A45516" s="112" t="s">
        <v>93475</v>
      </c>
      <c r="B45516" s="112" t="s">
        <v>93476</v>
      </c>
    </row>
    <row r="45517" spans="1:2" x14ac:dyDescent="0.2">
      <c r="A45517" s="112" t="s">
        <v>93477</v>
      </c>
      <c r="B45517" s="112" t="s">
        <v>93478</v>
      </c>
    </row>
    <row r="45518" spans="1:2" x14ac:dyDescent="0.2">
      <c r="A45518" s="112" t="s">
        <v>93479</v>
      </c>
      <c r="B45518" s="112" t="s">
        <v>93480</v>
      </c>
    </row>
    <row r="45519" spans="1:2" x14ac:dyDescent="0.2">
      <c r="A45519" s="112" t="s">
        <v>93481</v>
      </c>
      <c r="B45519" s="112" t="s">
        <v>93482</v>
      </c>
    </row>
    <row r="45520" spans="1:2" x14ac:dyDescent="0.2">
      <c r="A45520" s="112" t="s">
        <v>93483</v>
      </c>
      <c r="B45520" s="112" t="s">
        <v>93484</v>
      </c>
    </row>
    <row r="45521" spans="1:2" x14ac:dyDescent="0.2">
      <c r="A45521" s="112" t="s">
        <v>93485</v>
      </c>
      <c r="B45521" s="112" t="s">
        <v>93486</v>
      </c>
    </row>
    <row r="45522" spans="1:2" x14ac:dyDescent="0.2">
      <c r="A45522" s="112" t="s">
        <v>93487</v>
      </c>
      <c r="B45522" s="112" t="s">
        <v>93488</v>
      </c>
    </row>
    <row r="45523" spans="1:2" x14ac:dyDescent="0.2">
      <c r="A45523" s="112" t="s">
        <v>93489</v>
      </c>
      <c r="B45523" s="112" t="s">
        <v>93490</v>
      </c>
    </row>
    <row r="45524" spans="1:2" x14ac:dyDescent="0.2">
      <c r="A45524" s="112" t="s">
        <v>93491</v>
      </c>
      <c r="B45524" s="112" t="s">
        <v>93492</v>
      </c>
    </row>
    <row r="45525" spans="1:2" x14ac:dyDescent="0.2">
      <c r="A45525" s="112" t="s">
        <v>93493</v>
      </c>
      <c r="B45525" s="112" t="s">
        <v>93494</v>
      </c>
    </row>
    <row r="45526" spans="1:2" x14ac:dyDescent="0.2">
      <c r="A45526" s="112" t="s">
        <v>93495</v>
      </c>
      <c r="B45526" s="112" t="s">
        <v>93496</v>
      </c>
    </row>
    <row r="45527" spans="1:2" x14ac:dyDescent="0.2">
      <c r="A45527" s="112" t="s">
        <v>93497</v>
      </c>
      <c r="B45527" s="112" t="s">
        <v>93498</v>
      </c>
    </row>
    <row r="45528" spans="1:2" x14ac:dyDescent="0.2">
      <c r="A45528" s="112" t="s">
        <v>93499</v>
      </c>
      <c r="B45528" s="112" t="s">
        <v>93500</v>
      </c>
    </row>
    <row r="45529" spans="1:2" x14ac:dyDescent="0.2">
      <c r="A45529" s="112" t="s">
        <v>93501</v>
      </c>
      <c r="B45529" s="112" t="s">
        <v>93502</v>
      </c>
    </row>
    <row r="45530" spans="1:2" x14ac:dyDescent="0.2">
      <c r="A45530" s="112" t="s">
        <v>93503</v>
      </c>
      <c r="B45530" s="112" t="s">
        <v>93504</v>
      </c>
    </row>
    <row r="45531" spans="1:2" x14ac:dyDescent="0.2">
      <c r="A45531" s="112" t="s">
        <v>93505</v>
      </c>
      <c r="B45531" s="112" t="s">
        <v>93506</v>
      </c>
    </row>
    <row r="45532" spans="1:2" x14ac:dyDescent="0.2">
      <c r="A45532" s="112" t="s">
        <v>93507</v>
      </c>
      <c r="B45532" s="112" t="s">
        <v>93508</v>
      </c>
    </row>
    <row r="45533" spans="1:2" x14ac:dyDescent="0.2">
      <c r="A45533" s="112" t="s">
        <v>93509</v>
      </c>
      <c r="B45533" s="112" t="s">
        <v>93510</v>
      </c>
    </row>
    <row r="45534" spans="1:2" x14ac:dyDescent="0.2">
      <c r="A45534" s="112" t="s">
        <v>93511</v>
      </c>
      <c r="B45534" s="112" t="s">
        <v>93512</v>
      </c>
    </row>
    <row r="45535" spans="1:2" x14ac:dyDescent="0.2">
      <c r="A45535" s="112" t="s">
        <v>93513</v>
      </c>
      <c r="B45535" s="112" t="s">
        <v>93514</v>
      </c>
    </row>
    <row r="45536" spans="1:2" x14ac:dyDescent="0.2">
      <c r="A45536" s="112" t="s">
        <v>93515</v>
      </c>
      <c r="B45536" s="112" t="s">
        <v>93516</v>
      </c>
    </row>
    <row r="45537" spans="1:2" x14ac:dyDescent="0.2">
      <c r="A45537" s="112" t="s">
        <v>93517</v>
      </c>
      <c r="B45537" s="112" t="s">
        <v>93518</v>
      </c>
    </row>
    <row r="45538" spans="1:2" x14ac:dyDescent="0.2">
      <c r="A45538" s="112" t="s">
        <v>93519</v>
      </c>
      <c r="B45538" s="112" t="s">
        <v>93520</v>
      </c>
    </row>
    <row r="45539" spans="1:2" x14ac:dyDescent="0.2">
      <c r="A45539" s="112" t="s">
        <v>93521</v>
      </c>
      <c r="B45539" s="112" t="s">
        <v>93522</v>
      </c>
    </row>
    <row r="45540" spans="1:2" x14ac:dyDescent="0.2">
      <c r="A45540" s="112" t="s">
        <v>93523</v>
      </c>
      <c r="B45540" s="112" t="s">
        <v>93524</v>
      </c>
    </row>
    <row r="45541" spans="1:2" x14ac:dyDescent="0.2">
      <c r="A45541" s="112" t="s">
        <v>93525</v>
      </c>
      <c r="B45541" s="112" t="s">
        <v>93526</v>
      </c>
    </row>
    <row r="45542" spans="1:2" x14ac:dyDescent="0.2">
      <c r="A45542" s="112" t="s">
        <v>93527</v>
      </c>
      <c r="B45542" s="112" t="s">
        <v>93528</v>
      </c>
    </row>
    <row r="45543" spans="1:2" x14ac:dyDescent="0.2">
      <c r="A45543" s="112" t="s">
        <v>93529</v>
      </c>
      <c r="B45543" s="112" t="s">
        <v>93530</v>
      </c>
    </row>
    <row r="45544" spans="1:2" x14ac:dyDescent="0.2">
      <c r="A45544" s="112" t="s">
        <v>93531</v>
      </c>
      <c r="B45544" s="112" t="s">
        <v>93532</v>
      </c>
    </row>
    <row r="45545" spans="1:2" x14ac:dyDescent="0.2">
      <c r="A45545" s="112" t="s">
        <v>93533</v>
      </c>
      <c r="B45545" s="112" t="s">
        <v>93534</v>
      </c>
    </row>
    <row r="45546" spans="1:2" x14ac:dyDescent="0.2">
      <c r="A45546" s="112" t="s">
        <v>93535</v>
      </c>
      <c r="B45546" s="112" t="s">
        <v>93536</v>
      </c>
    </row>
    <row r="45547" spans="1:2" x14ac:dyDescent="0.2">
      <c r="A45547" s="112" t="s">
        <v>93537</v>
      </c>
      <c r="B45547" s="112" t="s">
        <v>93538</v>
      </c>
    </row>
    <row r="45548" spans="1:2" x14ac:dyDescent="0.2">
      <c r="A45548" s="112" t="s">
        <v>93539</v>
      </c>
      <c r="B45548" s="112" t="s">
        <v>93540</v>
      </c>
    </row>
    <row r="45549" spans="1:2" x14ac:dyDescent="0.2">
      <c r="A45549" s="112" t="s">
        <v>93541</v>
      </c>
      <c r="B45549" s="112" t="s">
        <v>93542</v>
      </c>
    </row>
    <row r="45550" spans="1:2" x14ac:dyDescent="0.2">
      <c r="A45550" s="112" t="s">
        <v>93543</v>
      </c>
      <c r="B45550" s="112" t="s">
        <v>93544</v>
      </c>
    </row>
    <row r="45551" spans="1:2" x14ac:dyDescent="0.2">
      <c r="A45551" s="112" t="s">
        <v>93545</v>
      </c>
      <c r="B45551" s="112" t="s">
        <v>93546</v>
      </c>
    </row>
    <row r="45552" spans="1:2" x14ac:dyDescent="0.2">
      <c r="A45552" s="112" t="s">
        <v>93547</v>
      </c>
      <c r="B45552" s="112" t="s">
        <v>93548</v>
      </c>
    </row>
    <row r="45553" spans="1:2" x14ac:dyDescent="0.2">
      <c r="A45553" s="112" t="s">
        <v>93549</v>
      </c>
      <c r="B45553" s="112" t="s">
        <v>93550</v>
      </c>
    </row>
    <row r="45554" spans="1:2" x14ac:dyDescent="0.2">
      <c r="A45554" s="112" t="s">
        <v>93551</v>
      </c>
      <c r="B45554" s="112" t="s">
        <v>93552</v>
      </c>
    </row>
    <row r="45555" spans="1:2" x14ac:dyDescent="0.2">
      <c r="A45555" s="112" t="s">
        <v>93553</v>
      </c>
      <c r="B45555" s="112" t="s">
        <v>93554</v>
      </c>
    </row>
    <row r="45556" spans="1:2" x14ac:dyDescent="0.2">
      <c r="A45556" s="112" t="s">
        <v>93555</v>
      </c>
      <c r="B45556" s="112" t="s">
        <v>93556</v>
      </c>
    </row>
    <row r="45557" spans="1:2" x14ac:dyDescent="0.2">
      <c r="A45557" s="112" t="s">
        <v>93557</v>
      </c>
      <c r="B45557" s="112" t="s">
        <v>93558</v>
      </c>
    </row>
    <row r="45558" spans="1:2" x14ac:dyDescent="0.2">
      <c r="A45558" s="112" t="s">
        <v>93559</v>
      </c>
      <c r="B45558" s="112" t="s">
        <v>93560</v>
      </c>
    </row>
    <row r="45559" spans="1:2" x14ac:dyDescent="0.2">
      <c r="A45559" s="112" t="s">
        <v>93561</v>
      </c>
      <c r="B45559" s="112" t="s">
        <v>93562</v>
      </c>
    </row>
    <row r="45560" spans="1:2" x14ac:dyDescent="0.2">
      <c r="A45560" s="112" t="s">
        <v>93563</v>
      </c>
      <c r="B45560" s="112" t="s">
        <v>93564</v>
      </c>
    </row>
    <row r="45561" spans="1:2" x14ac:dyDescent="0.2">
      <c r="A45561" s="112" t="s">
        <v>93565</v>
      </c>
      <c r="B45561" s="112" t="s">
        <v>93566</v>
      </c>
    </row>
    <row r="45562" spans="1:2" x14ac:dyDescent="0.2">
      <c r="A45562" s="112" t="s">
        <v>93567</v>
      </c>
      <c r="B45562" s="112" t="s">
        <v>93568</v>
      </c>
    </row>
    <row r="45563" spans="1:2" x14ac:dyDescent="0.2">
      <c r="A45563" s="112" t="s">
        <v>93569</v>
      </c>
      <c r="B45563" s="112" t="s">
        <v>93570</v>
      </c>
    </row>
    <row r="45564" spans="1:2" x14ac:dyDescent="0.2">
      <c r="A45564" s="112" t="s">
        <v>93571</v>
      </c>
      <c r="B45564" s="112" t="s">
        <v>93572</v>
      </c>
    </row>
    <row r="45565" spans="1:2" x14ac:dyDescent="0.2">
      <c r="A45565" s="112" t="s">
        <v>93573</v>
      </c>
      <c r="B45565" s="112" t="s">
        <v>93574</v>
      </c>
    </row>
    <row r="45566" spans="1:2" x14ac:dyDescent="0.2">
      <c r="A45566" s="112" t="s">
        <v>93575</v>
      </c>
      <c r="B45566" s="112" t="s">
        <v>93576</v>
      </c>
    </row>
    <row r="45567" spans="1:2" x14ac:dyDescent="0.2">
      <c r="A45567" s="112" t="s">
        <v>93577</v>
      </c>
      <c r="B45567" s="112" t="s">
        <v>93578</v>
      </c>
    </row>
    <row r="45568" spans="1:2" x14ac:dyDescent="0.2">
      <c r="A45568" s="112" t="s">
        <v>93579</v>
      </c>
      <c r="B45568" s="112" t="s">
        <v>93580</v>
      </c>
    </row>
    <row r="45569" spans="1:2" x14ac:dyDescent="0.2">
      <c r="A45569" s="112" t="s">
        <v>93581</v>
      </c>
      <c r="B45569" s="112" t="s">
        <v>93582</v>
      </c>
    </row>
    <row r="45570" spans="1:2" x14ac:dyDescent="0.2">
      <c r="A45570" s="112" t="s">
        <v>93583</v>
      </c>
      <c r="B45570" s="112" t="s">
        <v>93584</v>
      </c>
    </row>
    <row r="45571" spans="1:2" x14ac:dyDescent="0.2">
      <c r="A45571" s="112" t="s">
        <v>93585</v>
      </c>
      <c r="B45571" s="112" t="s">
        <v>93586</v>
      </c>
    </row>
    <row r="45572" spans="1:2" x14ac:dyDescent="0.2">
      <c r="A45572" s="112" t="s">
        <v>93587</v>
      </c>
      <c r="B45572" s="112" t="s">
        <v>93588</v>
      </c>
    </row>
    <row r="45573" spans="1:2" x14ac:dyDescent="0.2">
      <c r="A45573" s="112" t="s">
        <v>93589</v>
      </c>
      <c r="B45573" s="112" t="s">
        <v>93590</v>
      </c>
    </row>
    <row r="45574" spans="1:2" x14ac:dyDescent="0.2">
      <c r="A45574" s="112" t="s">
        <v>93591</v>
      </c>
      <c r="B45574" s="112" t="s">
        <v>93592</v>
      </c>
    </row>
    <row r="45575" spans="1:2" x14ac:dyDescent="0.2">
      <c r="A45575" s="112" t="s">
        <v>93593</v>
      </c>
      <c r="B45575" s="112" t="s">
        <v>93594</v>
      </c>
    </row>
    <row r="45576" spans="1:2" x14ac:dyDescent="0.2">
      <c r="A45576" s="112" t="s">
        <v>93595</v>
      </c>
      <c r="B45576" s="112" t="s">
        <v>93596</v>
      </c>
    </row>
    <row r="45577" spans="1:2" x14ac:dyDescent="0.2">
      <c r="A45577" s="112" t="s">
        <v>93597</v>
      </c>
      <c r="B45577" s="112" t="s">
        <v>93598</v>
      </c>
    </row>
    <row r="45578" spans="1:2" x14ac:dyDescent="0.2">
      <c r="A45578" s="112" t="s">
        <v>93599</v>
      </c>
      <c r="B45578" s="112" t="s">
        <v>93600</v>
      </c>
    </row>
    <row r="45579" spans="1:2" x14ac:dyDescent="0.2">
      <c r="A45579" s="112" t="s">
        <v>93601</v>
      </c>
      <c r="B45579" s="112" t="s">
        <v>93602</v>
      </c>
    </row>
    <row r="45580" spans="1:2" x14ac:dyDescent="0.2">
      <c r="A45580" s="112" t="s">
        <v>93603</v>
      </c>
      <c r="B45580" s="112" t="s">
        <v>93604</v>
      </c>
    </row>
    <row r="45581" spans="1:2" x14ac:dyDescent="0.2">
      <c r="A45581" s="112" t="s">
        <v>93605</v>
      </c>
      <c r="B45581" s="112" t="s">
        <v>93606</v>
      </c>
    </row>
    <row r="45582" spans="1:2" x14ac:dyDescent="0.2">
      <c r="A45582" s="112" t="s">
        <v>93607</v>
      </c>
      <c r="B45582" s="112" t="s">
        <v>93608</v>
      </c>
    </row>
    <row r="45583" spans="1:2" x14ac:dyDescent="0.2">
      <c r="A45583" s="112" t="s">
        <v>93609</v>
      </c>
      <c r="B45583" s="112" t="s">
        <v>93610</v>
      </c>
    </row>
    <row r="45584" spans="1:2" x14ac:dyDescent="0.2">
      <c r="A45584" s="112" t="s">
        <v>93611</v>
      </c>
      <c r="B45584" s="112" t="s">
        <v>93612</v>
      </c>
    </row>
    <row r="45585" spans="1:2" x14ac:dyDescent="0.2">
      <c r="A45585" s="112" t="s">
        <v>93613</v>
      </c>
      <c r="B45585" s="112" t="s">
        <v>93614</v>
      </c>
    </row>
    <row r="45586" spans="1:2" x14ac:dyDescent="0.2">
      <c r="A45586" s="112" t="s">
        <v>93615</v>
      </c>
      <c r="B45586" s="112" t="s">
        <v>93616</v>
      </c>
    </row>
    <row r="45587" spans="1:2" x14ac:dyDescent="0.2">
      <c r="A45587" s="112" t="s">
        <v>93617</v>
      </c>
      <c r="B45587" s="112" t="s">
        <v>93618</v>
      </c>
    </row>
    <row r="45588" spans="1:2" x14ac:dyDescent="0.2">
      <c r="A45588" s="112" t="s">
        <v>93619</v>
      </c>
      <c r="B45588" s="112" t="s">
        <v>93620</v>
      </c>
    </row>
    <row r="45589" spans="1:2" x14ac:dyDescent="0.2">
      <c r="A45589" s="112" t="s">
        <v>93621</v>
      </c>
      <c r="B45589" s="112" t="s">
        <v>93622</v>
      </c>
    </row>
    <row r="45590" spans="1:2" x14ac:dyDescent="0.2">
      <c r="A45590" s="112" t="s">
        <v>93623</v>
      </c>
      <c r="B45590" s="112" t="s">
        <v>93616</v>
      </c>
    </row>
    <row r="45591" spans="1:2" x14ac:dyDescent="0.2">
      <c r="A45591" s="112" t="s">
        <v>93624</v>
      </c>
      <c r="B45591" s="112" t="s">
        <v>93625</v>
      </c>
    </row>
    <row r="45592" spans="1:2" x14ac:dyDescent="0.2">
      <c r="A45592" s="112" t="s">
        <v>93626</v>
      </c>
      <c r="B45592" s="112" t="s">
        <v>93627</v>
      </c>
    </row>
    <row r="45593" spans="1:2" x14ac:dyDescent="0.2">
      <c r="A45593" s="112" t="s">
        <v>93628</v>
      </c>
      <c r="B45593" s="112" t="s">
        <v>93629</v>
      </c>
    </row>
    <row r="45594" spans="1:2" x14ac:dyDescent="0.2">
      <c r="A45594" s="112" t="s">
        <v>93630</v>
      </c>
      <c r="B45594" s="112" t="s">
        <v>93631</v>
      </c>
    </row>
    <row r="45595" spans="1:2" x14ac:dyDescent="0.2">
      <c r="A45595" s="112" t="s">
        <v>93632</v>
      </c>
      <c r="B45595" s="112" t="s">
        <v>93633</v>
      </c>
    </row>
    <row r="45596" spans="1:2" x14ac:dyDescent="0.2">
      <c r="A45596" s="112" t="s">
        <v>93634</v>
      </c>
      <c r="B45596" s="112" t="s">
        <v>93635</v>
      </c>
    </row>
    <row r="45597" spans="1:2" x14ac:dyDescent="0.2">
      <c r="A45597" s="112" t="s">
        <v>93636</v>
      </c>
      <c r="B45597" s="112" t="s">
        <v>93637</v>
      </c>
    </row>
    <row r="45598" spans="1:2" x14ac:dyDescent="0.2">
      <c r="A45598" s="112" t="s">
        <v>93638</v>
      </c>
      <c r="B45598" s="112" t="s">
        <v>93639</v>
      </c>
    </row>
    <row r="45599" spans="1:2" x14ac:dyDescent="0.2">
      <c r="A45599" s="112" t="s">
        <v>93640</v>
      </c>
      <c r="B45599" s="112" t="s">
        <v>93641</v>
      </c>
    </row>
    <row r="45600" spans="1:2" x14ac:dyDescent="0.2">
      <c r="A45600" s="112" t="s">
        <v>93642</v>
      </c>
      <c r="B45600" s="112" t="s">
        <v>93643</v>
      </c>
    </row>
    <row r="45601" spans="1:2" x14ac:dyDescent="0.2">
      <c r="A45601" s="112" t="s">
        <v>93644</v>
      </c>
      <c r="B45601" s="112" t="s">
        <v>93645</v>
      </c>
    </row>
    <row r="45602" spans="1:2" x14ac:dyDescent="0.2">
      <c r="A45602" s="112" t="s">
        <v>93646</v>
      </c>
      <c r="B45602" s="112" t="s">
        <v>93647</v>
      </c>
    </row>
    <row r="45603" spans="1:2" x14ac:dyDescent="0.2">
      <c r="A45603" s="112" t="s">
        <v>93648</v>
      </c>
      <c r="B45603" s="112" t="s">
        <v>93649</v>
      </c>
    </row>
    <row r="45604" spans="1:2" x14ac:dyDescent="0.2">
      <c r="A45604" s="112" t="s">
        <v>93650</v>
      </c>
      <c r="B45604" s="112" t="s">
        <v>93651</v>
      </c>
    </row>
    <row r="45605" spans="1:2" x14ac:dyDescent="0.2">
      <c r="A45605" s="112" t="s">
        <v>93652</v>
      </c>
      <c r="B45605" s="112" t="s">
        <v>93653</v>
      </c>
    </row>
    <row r="45606" spans="1:2" x14ac:dyDescent="0.2">
      <c r="A45606" s="112" t="s">
        <v>93654</v>
      </c>
      <c r="B45606" s="112" t="s">
        <v>93655</v>
      </c>
    </row>
    <row r="45607" spans="1:2" x14ac:dyDescent="0.2">
      <c r="A45607" s="112" t="s">
        <v>93656</v>
      </c>
      <c r="B45607" s="112" t="s">
        <v>93657</v>
      </c>
    </row>
    <row r="45608" spans="1:2" x14ac:dyDescent="0.2">
      <c r="A45608" s="112" t="s">
        <v>93658</v>
      </c>
      <c r="B45608" s="112" t="s">
        <v>93659</v>
      </c>
    </row>
    <row r="45609" spans="1:2" x14ac:dyDescent="0.2">
      <c r="A45609" s="112" t="s">
        <v>93660</v>
      </c>
      <c r="B45609" s="112" t="s">
        <v>93661</v>
      </c>
    </row>
    <row r="45610" spans="1:2" x14ac:dyDescent="0.2">
      <c r="A45610" s="112" t="s">
        <v>93662</v>
      </c>
      <c r="B45610" s="112" t="s">
        <v>93663</v>
      </c>
    </row>
    <row r="45611" spans="1:2" x14ac:dyDescent="0.2">
      <c r="A45611" s="112" t="s">
        <v>93664</v>
      </c>
      <c r="B45611" s="112" t="s">
        <v>93665</v>
      </c>
    </row>
    <row r="45612" spans="1:2" x14ac:dyDescent="0.2">
      <c r="A45612" s="112" t="s">
        <v>93666</v>
      </c>
      <c r="B45612" s="112" t="s">
        <v>93667</v>
      </c>
    </row>
    <row r="45613" spans="1:2" x14ac:dyDescent="0.2">
      <c r="A45613" s="112" t="s">
        <v>93668</v>
      </c>
      <c r="B45613" s="112" t="s">
        <v>93669</v>
      </c>
    </row>
    <row r="45614" spans="1:2" x14ac:dyDescent="0.2">
      <c r="A45614" s="112" t="s">
        <v>93670</v>
      </c>
      <c r="B45614" s="112" t="s">
        <v>93671</v>
      </c>
    </row>
    <row r="45615" spans="1:2" x14ac:dyDescent="0.2">
      <c r="A45615" s="112" t="s">
        <v>93672</v>
      </c>
      <c r="B45615" s="112" t="s">
        <v>93673</v>
      </c>
    </row>
    <row r="45616" spans="1:2" x14ac:dyDescent="0.2">
      <c r="A45616" s="112" t="s">
        <v>93674</v>
      </c>
      <c r="B45616" s="112" t="s">
        <v>93675</v>
      </c>
    </row>
    <row r="45617" spans="1:2" x14ac:dyDescent="0.2">
      <c r="A45617" s="112" t="s">
        <v>93676</v>
      </c>
      <c r="B45617" s="112" t="s">
        <v>93677</v>
      </c>
    </row>
    <row r="45618" spans="1:2" x14ac:dyDescent="0.2">
      <c r="A45618" s="112" t="s">
        <v>93678</v>
      </c>
      <c r="B45618" s="112" t="s">
        <v>93679</v>
      </c>
    </row>
    <row r="45619" spans="1:2" x14ac:dyDescent="0.2">
      <c r="A45619" s="112" t="s">
        <v>93680</v>
      </c>
      <c r="B45619" s="112" t="s">
        <v>93681</v>
      </c>
    </row>
    <row r="45620" spans="1:2" x14ac:dyDescent="0.2">
      <c r="A45620" s="112" t="s">
        <v>93682</v>
      </c>
      <c r="B45620" s="112" t="s">
        <v>93683</v>
      </c>
    </row>
    <row r="45621" spans="1:2" x14ac:dyDescent="0.2">
      <c r="A45621" s="112" t="s">
        <v>93684</v>
      </c>
      <c r="B45621" s="112" t="s">
        <v>93685</v>
      </c>
    </row>
    <row r="45622" spans="1:2" x14ac:dyDescent="0.2">
      <c r="A45622" s="112" t="s">
        <v>93686</v>
      </c>
      <c r="B45622" s="112" t="s">
        <v>93687</v>
      </c>
    </row>
    <row r="45623" spans="1:2" x14ac:dyDescent="0.2">
      <c r="A45623" s="112" t="s">
        <v>93688</v>
      </c>
      <c r="B45623" s="112" t="s">
        <v>93689</v>
      </c>
    </row>
    <row r="45624" spans="1:2" x14ac:dyDescent="0.2">
      <c r="A45624" s="112" t="s">
        <v>93690</v>
      </c>
      <c r="B45624" s="112" t="s">
        <v>93691</v>
      </c>
    </row>
    <row r="45625" spans="1:2" x14ac:dyDescent="0.2">
      <c r="A45625" s="112" t="s">
        <v>93692</v>
      </c>
      <c r="B45625" s="112" t="s">
        <v>93693</v>
      </c>
    </row>
    <row r="45626" spans="1:2" x14ac:dyDescent="0.2">
      <c r="A45626" s="112" t="s">
        <v>93694</v>
      </c>
      <c r="B45626" s="112" t="s">
        <v>93625</v>
      </c>
    </row>
    <row r="45627" spans="1:2" x14ac:dyDescent="0.2">
      <c r="A45627" s="112" t="s">
        <v>93695</v>
      </c>
      <c r="B45627" s="112" t="s">
        <v>93696</v>
      </c>
    </row>
    <row r="45628" spans="1:2" x14ac:dyDescent="0.2">
      <c r="A45628" s="112" t="s">
        <v>93697</v>
      </c>
      <c r="B45628" s="112" t="s">
        <v>93698</v>
      </c>
    </row>
    <row r="45629" spans="1:2" x14ac:dyDescent="0.2">
      <c r="A45629" s="112" t="s">
        <v>93699</v>
      </c>
      <c r="B45629" s="112" t="s">
        <v>93700</v>
      </c>
    </row>
    <row r="45630" spans="1:2" x14ac:dyDescent="0.2">
      <c r="A45630" s="112" t="s">
        <v>93701</v>
      </c>
      <c r="B45630" s="112" t="s">
        <v>93702</v>
      </c>
    </row>
    <row r="45631" spans="1:2" x14ac:dyDescent="0.2">
      <c r="A45631" s="112" t="s">
        <v>93703</v>
      </c>
      <c r="B45631" s="112" t="s">
        <v>93704</v>
      </c>
    </row>
    <row r="45632" spans="1:2" x14ac:dyDescent="0.2">
      <c r="A45632" s="112" t="s">
        <v>93705</v>
      </c>
      <c r="B45632" s="112" t="s">
        <v>93706</v>
      </c>
    </row>
    <row r="45633" spans="1:2" x14ac:dyDescent="0.2">
      <c r="A45633" s="112" t="s">
        <v>93707</v>
      </c>
      <c r="B45633" s="112" t="s">
        <v>93708</v>
      </c>
    </row>
    <row r="45634" spans="1:2" x14ac:dyDescent="0.2">
      <c r="A45634" s="112" t="s">
        <v>93709</v>
      </c>
      <c r="B45634" s="112" t="s">
        <v>93710</v>
      </c>
    </row>
    <row r="45635" spans="1:2" x14ac:dyDescent="0.2">
      <c r="A45635" s="112" t="s">
        <v>93711</v>
      </c>
      <c r="B45635" s="112" t="s">
        <v>93712</v>
      </c>
    </row>
    <row r="45636" spans="1:2" x14ac:dyDescent="0.2">
      <c r="A45636" s="112" t="s">
        <v>93713</v>
      </c>
      <c r="B45636" s="112" t="s">
        <v>93714</v>
      </c>
    </row>
    <row r="45637" spans="1:2" x14ac:dyDescent="0.2">
      <c r="A45637" s="112" t="s">
        <v>93715</v>
      </c>
      <c r="B45637" s="112" t="s">
        <v>93716</v>
      </c>
    </row>
    <row r="45638" spans="1:2" x14ac:dyDescent="0.2">
      <c r="A45638" s="112" t="s">
        <v>93717</v>
      </c>
      <c r="B45638" s="112" t="s">
        <v>93718</v>
      </c>
    </row>
    <row r="45639" spans="1:2" x14ac:dyDescent="0.2">
      <c r="A45639" s="112" t="s">
        <v>93719</v>
      </c>
      <c r="B45639" s="112" t="s">
        <v>93720</v>
      </c>
    </row>
    <row r="45640" spans="1:2" x14ac:dyDescent="0.2">
      <c r="A45640" s="112" t="s">
        <v>93721</v>
      </c>
      <c r="B45640" s="112" t="s">
        <v>93722</v>
      </c>
    </row>
    <row r="45641" spans="1:2" x14ac:dyDescent="0.2">
      <c r="A45641" s="112" t="s">
        <v>93723</v>
      </c>
      <c r="B45641" s="112" t="s">
        <v>93724</v>
      </c>
    </row>
    <row r="45642" spans="1:2" x14ac:dyDescent="0.2">
      <c r="A45642" s="112" t="s">
        <v>93725</v>
      </c>
      <c r="B45642" s="112" t="s">
        <v>93726</v>
      </c>
    </row>
    <row r="45643" spans="1:2" x14ac:dyDescent="0.2">
      <c r="A45643" s="112" t="s">
        <v>93727</v>
      </c>
      <c r="B45643" s="112" t="s">
        <v>93728</v>
      </c>
    </row>
    <row r="45644" spans="1:2" x14ac:dyDescent="0.2">
      <c r="A45644" s="112" t="s">
        <v>93729</v>
      </c>
      <c r="B45644" s="112" t="s">
        <v>93730</v>
      </c>
    </row>
    <row r="45645" spans="1:2" x14ac:dyDescent="0.2">
      <c r="A45645" s="112" t="s">
        <v>93731</v>
      </c>
      <c r="B45645" s="112" t="s">
        <v>93732</v>
      </c>
    </row>
    <row r="45646" spans="1:2" x14ac:dyDescent="0.2">
      <c r="A45646" s="112" t="s">
        <v>93733</v>
      </c>
      <c r="B45646" s="112" t="s">
        <v>93734</v>
      </c>
    </row>
    <row r="45647" spans="1:2" x14ac:dyDescent="0.2">
      <c r="A45647" s="112" t="s">
        <v>93735</v>
      </c>
      <c r="B45647" s="112" t="s">
        <v>93736</v>
      </c>
    </row>
    <row r="45648" spans="1:2" x14ac:dyDescent="0.2">
      <c r="A45648" s="112" t="s">
        <v>93737</v>
      </c>
      <c r="B45648" s="112" t="s">
        <v>93738</v>
      </c>
    </row>
    <row r="45649" spans="1:2" x14ac:dyDescent="0.2">
      <c r="A45649" s="112" t="s">
        <v>93739</v>
      </c>
      <c r="B45649" s="112" t="s">
        <v>93740</v>
      </c>
    </row>
    <row r="45650" spans="1:2" x14ac:dyDescent="0.2">
      <c r="A45650" s="112" t="s">
        <v>93741</v>
      </c>
      <c r="B45650" s="112" t="s">
        <v>93742</v>
      </c>
    </row>
    <row r="45651" spans="1:2" x14ac:dyDescent="0.2">
      <c r="A45651" s="112" t="s">
        <v>93743</v>
      </c>
      <c r="B45651" s="112" t="s">
        <v>93744</v>
      </c>
    </row>
    <row r="45652" spans="1:2" x14ac:dyDescent="0.2">
      <c r="A45652" s="112" t="s">
        <v>93745</v>
      </c>
      <c r="B45652" s="112" t="s">
        <v>93746</v>
      </c>
    </row>
    <row r="45653" spans="1:2" x14ac:dyDescent="0.2">
      <c r="A45653" s="112" t="s">
        <v>93747</v>
      </c>
      <c r="B45653" s="112" t="s">
        <v>93748</v>
      </c>
    </row>
    <row r="45654" spans="1:2" x14ac:dyDescent="0.2">
      <c r="A45654" s="112" t="s">
        <v>93749</v>
      </c>
      <c r="B45654" s="112" t="s">
        <v>93750</v>
      </c>
    </row>
    <row r="45655" spans="1:2" x14ac:dyDescent="0.2">
      <c r="A45655" s="112" t="s">
        <v>93751</v>
      </c>
      <c r="B45655" s="112" t="s">
        <v>93752</v>
      </c>
    </row>
    <row r="45656" spans="1:2" x14ac:dyDescent="0.2">
      <c r="A45656" s="112" t="s">
        <v>93753</v>
      </c>
      <c r="B45656" s="112" t="s">
        <v>93754</v>
      </c>
    </row>
    <row r="45657" spans="1:2" x14ac:dyDescent="0.2">
      <c r="A45657" s="112" t="s">
        <v>93755</v>
      </c>
      <c r="B45657" s="112" t="s">
        <v>93756</v>
      </c>
    </row>
    <row r="45658" spans="1:2" x14ac:dyDescent="0.2">
      <c r="A45658" s="112" t="s">
        <v>93757</v>
      </c>
      <c r="B45658" s="112" t="s">
        <v>93758</v>
      </c>
    </row>
    <row r="45659" spans="1:2" x14ac:dyDescent="0.2">
      <c r="A45659" s="112" t="s">
        <v>93759</v>
      </c>
      <c r="B45659" s="112" t="s">
        <v>93760</v>
      </c>
    </row>
    <row r="45660" spans="1:2" x14ac:dyDescent="0.2">
      <c r="A45660" s="112" t="s">
        <v>93761</v>
      </c>
      <c r="B45660" s="112" t="s">
        <v>93762</v>
      </c>
    </row>
    <row r="45661" spans="1:2" x14ac:dyDescent="0.2">
      <c r="A45661" s="112" t="s">
        <v>93763</v>
      </c>
      <c r="B45661" s="112" t="s">
        <v>93764</v>
      </c>
    </row>
    <row r="45662" spans="1:2" x14ac:dyDescent="0.2">
      <c r="A45662" s="112" t="s">
        <v>93765</v>
      </c>
      <c r="B45662" s="112" t="s">
        <v>93766</v>
      </c>
    </row>
    <row r="45663" spans="1:2" x14ac:dyDescent="0.2">
      <c r="A45663" s="112" t="s">
        <v>93767</v>
      </c>
      <c r="B45663" s="112" t="s">
        <v>93768</v>
      </c>
    </row>
    <row r="45664" spans="1:2" x14ac:dyDescent="0.2">
      <c r="A45664" s="112" t="s">
        <v>93769</v>
      </c>
      <c r="B45664" s="112" t="s">
        <v>93770</v>
      </c>
    </row>
    <row r="45665" spans="1:2" x14ac:dyDescent="0.2">
      <c r="A45665" s="112" t="s">
        <v>93771</v>
      </c>
      <c r="B45665" s="112" t="s">
        <v>93772</v>
      </c>
    </row>
    <row r="45666" spans="1:2" x14ac:dyDescent="0.2">
      <c r="A45666" s="112" t="s">
        <v>93773</v>
      </c>
      <c r="B45666" s="112" t="s">
        <v>93774</v>
      </c>
    </row>
    <row r="45667" spans="1:2" x14ac:dyDescent="0.2">
      <c r="A45667" s="112" t="s">
        <v>93775</v>
      </c>
      <c r="B45667" s="112" t="s">
        <v>93776</v>
      </c>
    </row>
    <row r="45668" spans="1:2" x14ac:dyDescent="0.2">
      <c r="A45668" s="112" t="s">
        <v>93777</v>
      </c>
      <c r="B45668" s="112" t="s">
        <v>93778</v>
      </c>
    </row>
    <row r="45669" spans="1:2" x14ac:dyDescent="0.2">
      <c r="A45669" s="112" t="s">
        <v>93779</v>
      </c>
      <c r="B45669" s="112" t="s">
        <v>93780</v>
      </c>
    </row>
    <row r="45670" spans="1:2" x14ac:dyDescent="0.2">
      <c r="A45670" s="112" t="s">
        <v>93781</v>
      </c>
      <c r="B45670" s="112" t="s">
        <v>93782</v>
      </c>
    </row>
    <row r="45671" spans="1:2" x14ac:dyDescent="0.2">
      <c r="A45671" s="112" t="s">
        <v>93783</v>
      </c>
      <c r="B45671" s="112" t="s">
        <v>93784</v>
      </c>
    </row>
    <row r="45672" spans="1:2" x14ac:dyDescent="0.2">
      <c r="A45672" s="112" t="s">
        <v>93785</v>
      </c>
      <c r="B45672" s="112" t="s">
        <v>93786</v>
      </c>
    </row>
    <row r="45673" spans="1:2" x14ac:dyDescent="0.2">
      <c r="A45673" s="112" t="s">
        <v>93787</v>
      </c>
      <c r="B45673" s="112" t="s">
        <v>93788</v>
      </c>
    </row>
    <row r="45674" spans="1:2" x14ac:dyDescent="0.2">
      <c r="A45674" s="112" t="s">
        <v>93789</v>
      </c>
      <c r="B45674" s="112" t="s">
        <v>93790</v>
      </c>
    </row>
    <row r="45675" spans="1:2" x14ac:dyDescent="0.2">
      <c r="A45675" s="112" t="s">
        <v>93791</v>
      </c>
      <c r="B45675" s="112" t="s">
        <v>93792</v>
      </c>
    </row>
    <row r="45676" spans="1:2" x14ac:dyDescent="0.2">
      <c r="A45676" s="112" t="s">
        <v>93793</v>
      </c>
      <c r="B45676" s="112" t="s">
        <v>93794</v>
      </c>
    </row>
    <row r="45677" spans="1:2" x14ac:dyDescent="0.2">
      <c r="A45677" s="112" t="s">
        <v>93795</v>
      </c>
      <c r="B45677" s="112" t="s">
        <v>93796</v>
      </c>
    </row>
    <row r="45678" spans="1:2" x14ac:dyDescent="0.2">
      <c r="A45678" s="112" t="s">
        <v>93797</v>
      </c>
      <c r="B45678" s="112" t="s">
        <v>93798</v>
      </c>
    </row>
    <row r="45679" spans="1:2" x14ac:dyDescent="0.2">
      <c r="A45679" s="112" t="s">
        <v>93799</v>
      </c>
      <c r="B45679" s="112" t="s">
        <v>93800</v>
      </c>
    </row>
    <row r="45680" spans="1:2" x14ac:dyDescent="0.2">
      <c r="A45680" s="112" t="s">
        <v>93801</v>
      </c>
      <c r="B45680" s="112" t="s">
        <v>93802</v>
      </c>
    </row>
    <row r="45681" spans="1:2" x14ac:dyDescent="0.2">
      <c r="A45681" s="112" t="s">
        <v>93803</v>
      </c>
      <c r="B45681" s="112" t="s">
        <v>93804</v>
      </c>
    </row>
    <row r="45682" spans="1:2" x14ac:dyDescent="0.2">
      <c r="A45682" s="112" t="s">
        <v>93805</v>
      </c>
      <c r="B45682" s="112" t="s">
        <v>93806</v>
      </c>
    </row>
    <row r="45683" spans="1:2" x14ac:dyDescent="0.2">
      <c r="A45683" s="112" t="s">
        <v>93807</v>
      </c>
      <c r="B45683" s="112" t="s">
        <v>93808</v>
      </c>
    </row>
    <row r="45684" spans="1:2" x14ac:dyDescent="0.2">
      <c r="A45684" s="112" t="s">
        <v>93809</v>
      </c>
      <c r="B45684" s="112" t="s">
        <v>93810</v>
      </c>
    </row>
    <row r="45685" spans="1:2" x14ac:dyDescent="0.2">
      <c r="A45685" s="112" t="s">
        <v>93811</v>
      </c>
      <c r="B45685" s="112" t="s">
        <v>93812</v>
      </c>
    </row>
    <row r="45686" spans="1:2" x14ac:dyDescent="0.2">
      <c r="A45686" s="112" t="s">
        <v>93813</v>
      </c>
      <c r="B45686" s="112" t="s">
        <v>93814</v>
      </c>
    </row>
    <row r="45687" spans="1:2" x14ac:dyDescent="0.2">
      <c r="A45687" s="112" t="s">
        <v>93815</v>
      </c>
      <c r="B45687" s="112" t="s">
        <v>93816</v>
      </c>
    </row>
    <row r="45688" spans="1:2" x14ac:dyDescent="0.2">
      <c r="A45688" s="112" t="s">
        <v>93817</v>
      </c>
      <c r="B45688" s="112" t="s">
        <v>93818</v>
      </c>
    </row>
    <row r="45689" spans="1:2" x14ac:dyDescent="0.2">
      <c r="A45689" s="112" t="s">
        <v>93819</v>
      </c>
      <c r="B45689" s="112" t="s">
        <v>93820</v>
      </c>
    </row>
    <row r="45690" spans="1:2" x14ac:dyDescent="0.2">
      <c r="A45690" s="112" t="s">
        <v>93821</v>
      </c>
      <c r="B45690" s="112" t="s">
        <v>93822</v>
      </c>
    </row>
    <row r="45691" spans="1:2" x14ac:dyDescent="0.2">
      <c r="A45691" s="112" t="s">
        <v>93823</v>
      </c>
      <c r="B45691" s="112" t="s">
        <v>93824</v>
      </c>
    </row>
    <row r="45692" spans="1:2" x14ac:dyDescent="0.2">
      <c r="A45692" s="112" t="s">
        <v>93825</v>
      </c>
      <c r="B45692" s="112" t="s">
        <v>93826</v>
      </c>
    </row>
    <row r="45693" spans="1:2" x14ac:dyDescent="0.2">
      <c r="A45693" s="112" t="s">
        <v>93827</v>
      </c>
      <c r="B45693" s="112" t="s">
        <v>93828</v>
      </c>
    </row>
    <row r="45694" spans="1:2" x14ac:dyDescent="0.2">
      <c r="A45694" s="112" t="s">
        <v>93829</v>
      </c>
      <c r="B45694" s="112" t="s">
        <v>93830</v>
      </c>
    </row>
    <row r="45695" spans="1:2" x14ac:dyDescent="0.2">
      <c r="A45695" s="112" t="s">
        <v>93831</v>
      </c>
      <c r="B45695" s="112" t="s">
        <v>93832</v>
      </c>
    </row>
    <row r="45696" spans="1:2" x14ac:dyDescent="0.2">
      <c r="A45696" s="112" t="s">
        <v>93833</v>
      </c>
      <c r="B45696" s="112" t="s">
        <v>93834</v>
      </c>
    </row>
    <row r="45697" spans="1:2" x14ac:dyDescent="0.2">
      <c r="A45697" s="112" t="s">
        <v>93835</v>
      </c>
      <c r="B45697" s="112" t="s">
        <v>93836</v>
      </c>
    </row>
    <row r="45698" spans="1:2" x14ac:dyDescent="0.2">
      <c r="A45698" s="112" t="s">
        <v>93837</v>
      </c>
      <c r="B45698" s="112" t="s">
        <v>93838</v>
      </c>
    </row>
    <row r="45699" spans="1:2" x14ac:dyDescent="0.2">
      <c r="A45699" s="112" t="s">
        <v>93839</v>
      </c>
      <c r="B45699" s="112" t="s">
        <v>93840</v>
      </c>
    </row>
    <row r="45700" spans="1:2" x14ac:dyDescent="0.2">
      <c r="A45700" s="112" t="s">
        <v>93841</v>
      </c>
      <c r="B45700" s="112" t="s">
        <v>93842</v>
      </c>
    </row>
    <row r="45701" spans="1:2" x14ac:dyDescent="0.2">
      <c r="A45701" s="112" t="s">
        <v>93843</v>
      </c>
      <c r="B45701" s="112" t="s">
        <v>93844</v>
      </c>
    </row>
    <row r="45702" spans="1:2" x14ac:dyDescent="0.2">
      <c r="A45702" s="112" t="s">
        <v>93845</v>
      </c>
      <c r="B45702" s="112" t="s">
        <v>93846</v>
      </c>
    </row>
    <row r="45703" spans="1:2" x14ac:dyDescent="0.2">
      <c r="A45703" s="112" t="s">
        <v>93847</v>
      </c>
      <c r="B45703" s="112" t="s">
        <v>93848</v>
      </c>
    </row>
    <row r="45704" spans="1:2" x14ac:dyDescent="0.2">
      <c r="A45704" s="112" t="s">
        <v>93849</v>
      </c>
      <c r="B45704" s="112" t="s">
        <v>93850</v>
      </c>
    </row>
    <row r="45705" spans="1:2" x14ac:dyDescent="0.2">
      <c r="A45705" s="112" t="s">
        <v>93851</v>
      </c>
      <c r="B45705" s="112" t="s">
        <v>93852</v>
      </c>
    </row>
    <row r="45706" spans="1:2" x14ac:dyDescent="0.2">
      <c r="A45706" s="112" t="s">
        <v>93853</v>
      </c>
      <c r="B45706" s="112" t="s">
        <v>93854</v>
      </c>
    </row>
    <row r="45707" spans="1:2" x14ac:dyDescent="0.2">
      <c r="A45707" s="112" t="s">
        <v>93855</v>
      </c>
      <c r="B45707" s="112" t="s">
        <v>93856</v>
      </c>
    </row>
    <row r="45708" spans="1:2" x14ac:dyDescent="0.2">
      <c r="A45708" s="112" t="s">
        <v>93857</v>
      </c>
      <c r="B45708" s="112" t="s">
        <v>93858</v>
      </c>
    </row>
    <row r="45709" spans="1:2" x14ac:dyDescent="0.2">
      <c r="A45709" s="112" t="s">
        <v>93859</v>
      </c>
      <c r="B45709" s="112" t="s">
        <v>93860</v>
      </c>
    </row>
    <row r="45710" spans="1:2" x14ac:dyDescent="0.2">
      <c r="A45710" s="112" t="s">
        <v>93861</v>
      </c>
      <c r="B45710" s="112" t="s">
        <v>93862</v>
      </c>
    </row>
    <row r="45711" spans="1:2" x14ac:dyDescent="0.2">
      <c r="A45711" s="112" t="s">
        <v>93863</v>
      </c>
      <c r="B45711" s="112" t="s">
        <v>93864</v>
      </c>
    </row>
    <row r="45712" spans="1:2" x14ac:dyDescent="0.2">
      <c r="A45712" s="112" t="s">
        <v>93865</v>
      </c>
      <c r="B45712" s="112" t="s">
        <v>93866</v>
      </c>
    </row>
    <row r="45713" spans="1:2" x14ac:dyDescent="0.2">
      <c r="A45713" s="112" t="s">
        <v>93867</v>
      </c>
      <c r="B45713" s="112" t="s">
        <v>93868</v>
      </c>
    </row>
    <row r="45714" spans="1:2" x14ac:dyDescent="0.2">
      <c r="A45714" s="112" t="s">
        <v>93869</v>
      </c>
      <c r="B45714" s="112" t="s">
        <v>93870</v>
      </c>
    </row>
    <row r="45715" spans="1:2" x14ac:dyDescent="0.2">
      <c r="A45715" s="112" t="s">
        <v>93871</v>
      </c>
      <c r="B45715" s="112" t="s">
        <v>93872</v>
      </c>
    </row>
    <row r="45716" spans="1:2" x14ac:dyDescent="0.2">
      <c r="A45716" s="112" t="s">
        <v>93873</v>
      </c>
      <c r="B45716" s="112" t="s">
        <v>93874</v>
      </c>
    </row>
    <row r="45717" spans="1:2" x14ac:dyDescent="0.2">
      <c r="A45717" s="112" t="s">
        <v>93875</v>
      </c>
      <c r="B45717" s="112" t="s">
        <v>93876</v>
      </c>
    </row>
    <row r="45718" spans="1:2" x14ac:dyDescent="0.2">
      <c r="A45718" s="112" t="s">
        <v>93877</v>
      </c>
      <c r="B45718" s="112" t="s">
        <v>93878</v>
      </c>
    </row>
    <row r="45719" spans="1:2" x14ac:dyDescent="0.2">
      <c r="A45719" s="112" t="s">
        <v>93879</v>
      </c>
      <c r="B45719" s="112" t="s">
        <v>93880</v>
      </c>
    </row>
    <row r="45720" spans="1:2" x14ac:dyDescent="0.2">
      <c r="A45720" s="112" t="s">
        <v>93881</v>
      </c>
      <c r="B45720" s="112" t="s">
        <v>93882</v>
      </c>
    </row>
    <row r="45721" spans="1:2" x14ac:dyDescent="0.2">
      <c r="A45721" s="112" t="s">
        <v>93883</v>
      </c>
      <c r="B45721" s="112" t="s">
        <v>93884</v>
      </c>
    </row>
    <row r="45722" spans="1:2" x14ac:dyDescent="0.2">
      <c r="A45722" s="112" t="s">
        <v>93885</v>
      </c>
      <c r="B45722" s="112" t="s">
        <v>93886</v>
      </c>
    </row>
    <row r="45723" spans="1:2" x14ac:dyDescent="0.2">
      <c r="A45723" s="112" t="s">
        <v>93887</v>
      </c>
      <c r="B45723" s="112" t="s">
        <v>93888</v>
      </c>
    </row>
    <row r="45724" spans="1:2" x14ac:dyDescent="0.2">
      <c r="A45724" s="112" t="s">
        <v>93889</v>
      </c>
      <c r="B45724" s="112" t="s">
        <v>93890</v>
      </c>
    </row>
    <row r="45725" spans="1:2" x14ac:dyDescent="0.2">
      <c r="A45725" s="112" t="s">
        <v>93891</v>
      </c>
      <c r="B45725" s="112" t="s">
        <v>93892</v>
      </c>
    </row>
    <row r="45726" spans="1:2" x14ac:dyDescent="0.2">
      <c r="A45726" s="112" t="s">
        <v>93893</v>
      </c>
      <c r="B45726" s="112" t="s">
        <v>93894</v>
      </c>
    </row>
    <row r="45727" spans="1:2" x14ac:dyDescent="0.2">
      <c r="A45727" s="112" t="s">
        <v>93895</v>
      </c>
      <c r="B45727" s="112" t="s">
        <v>93896</v>
      </c>
    </row>
    <row r="45728" spans="1:2" x14ac:dyDescent="0.2">
      <c r="A45728" s="112" t="s">
        <v>93897</v>
      </c>
      <c r="B45728" s="112" t="s">
        <v>93898</v>
      </c>
    </row>
    <row r="45729" spans="1:2" x14ac:dyDescent="0.2">
      <c r="A45729" s="112" t="s">
        <v>93899</v>
      </c>
      <c r="B45729" s="112" t="s">
        <v>93900</v>
      </c>
    </row>
    <row r="45730" spans="1:2" x14ac:dyDescent="0.2">
      <c r="A45730" s="112" t="s">
        <v>93901</v>
      </c>
      <c r="B45730" s="112" t="s">
        <v>93902</v>
      </c>
    </row>
    <row r="45731" spans="1:2" x14ac:dyDescent="0.2">
      <c r="A45731" s="112" t="s">
        <v>93903</v>
      </c>
      <c r="B45731" s="112" t="s">
        <v>93904</v>
      </c>
    </row>
    <row r="45732" spans="1:2" x14ac:dyDescent="0.2">
      <c r="A45732" s="112" t="s">
        <v>93905</v>
      </c>
      <c r="B45732" s="112" t="s">
        <v>93906</v>
      </c>
    </row>
    <row r="45733" spans="1:2" x14ac:dyDescent="0.2">
      <c r="A45733" s="112" t="s">
        <v>93907</v>
      </c>
      <c r="B45733" s="112" t="s">
        <v>93908</v>
      </c>
    </row>
    <row r="45734" spans="1:2" x14ac:dyDescent="0.2">
      <c r="A45734" s="112" t="s">
        <v>93909</v>
      </c>
      <c r="B45734" s="112" t="s">
        <v>93910</v>
      </c>
    </row>
    <row r="45735" spans="1:2" x14ac:dyDescent="0.2">
      <c r="A45735" s="112" t="s">
        <v>93911</v>
      </c>
      <c r="B45735" s="112" t="s">
        <v>93912</v>
      </c>
    </row>
    <row r="45736" spans="1:2" x14ac:dyDescent="0.2">
      <c r="A45736" s="112" t="s">
        <v>93913</v>
      </c>
      <c r="B45736" s="112" t="s">
        <v>93914</v>
      </c>
    </row>
    <row r="45737" spans="1:2" x14ac:dyDescent="0.2">
      <c r="A45737" s="112" t="s">
        <v>93915</v>
      </c>
      <c r="B45737" s="112" t="s">
        <v>93916</v>
      </c>
    </row>
    <row r="45738" spans="1:2" x14ac:dyDescent="0.2">
      <c r="A45738" s="112" t="s">
        <v>93917</v>
      </c>
      <c r="B45738" s="112" t="s">
        <v>93918</v>
      </c>
    </row>
    <row r="45739" spans="1:2" x14ac:dyDescent="0.2">
      <c r="A45739" s="112" t="s">
        <v>93919</v>
      </c>
      <c r="B45739" s="112" t="s">
        <v>93920</v>
      </c>
    </row>
    <row r="45740" spans="1:2" x14ac:dyDescent="0.2">
      <c r="A45740" s="112" t="s">
        <v>93921</v>
      </c>
      <c r="B45740" s="112" t="s">
        <v>93922</v>
      </c>
    </row>
    <row r="45741" spans="1:2" x14ac:dyDescent="0.2">
      <c r="A45741" s="112" t="s">
        <v>93923</v>
      </c>
      <c r="B45741" s="112" t="s">
        <v>93924</v>
      </c>
    </row>
    <row r="45742" spans="1:2" x14ac:dyDescent="0.2">
      <c r="A45742" s="112" t="s">
        <v>93925</v>
      </c>
      <c r="B45742" s="112" t="s">
        <v>93926</v>
      </c>
    </row>
    <row r="45743" spans="1:2" x14ac:dyDescent="0.2">
      <c r="A45743" s="112" t="s">
        <v>93927</v>
      </c>
      <c r="B45743" s="112" t="s">
        <v>93928</v>
      </c>
    </row>
    <row r="45744" spans="1:2" x14ac:dyDescent="0.2">
      <c r="A45744" s="112" t="s">
        <v>93929</v>
      </c>
      <c r="B45744" s="112" t="s">
        <v>93930</v>
      </c>
    </row>
    <row r="45745" spans="1:2" x14ac:dyDescent="0.2">
      <c r="A45745" s="112" t="s">
        <v>93931</v>
      </c>
      <c r="B45745" s="112" t="s">
        <v>93932</v>
      </c>
    </row>
    <row r="45746" spans="1:2" x14ac:dyDescent="0.2">
      <c r="A45746" s="112" t="s">
        <v>93933</v>
      </c>
      <c r="B45746" s="112" t="s">
        <v>93934</v>
      </c>
    </row>
    <row r="45747" spans="1:2" x14ac:dyDescent="0.2">
      <c r="A45747" s="112" t="s">
        <v>93935</v>
      </c>
      <c r="B45747" s="112" t="s">
        <v>93936</v>
      </c>
    </row>
    <row r="45748" spans="1:2" x14ac:dyDescent="0.2">
      <c r="A45748" s="112" t="s">
        <v>93937</v>
      </c>
      <c r="B45748" s="112" t="s">
        <v>93938</v>
      </c>
    </row>
    <row r="45749" spans="1:2" x14ac:dyDescent="0.2">
      <c r="A45749" s="112" t="s">
        <v>93939</v>
      </c>
      <c r="B45749" s="112" t="s">
        <v>93940</v>
      </c>
    </row>
    <row r="45750" spans="1:2" x14ac:dyDescent="0.2">
      <c r="A45750" s="112" t="s">
        <v>93941</v>
      </c>
      <c r="B45750" s="112" t="s">
        <v>93942</v>
      </c>
    </row>
    <row r="45751" spans="1:2" x14ac:dyDescent="0.2">
      <c r="A45751" s="112" t="s">
        <v>93943</v>
      </c>
      <c r="B45751" s="112" t="s">
        <v>93944</v>
      </c>
    </row>
    <row r="45752" spans="1:2" x14ac:dyDescent="0.2">
      <c r="A45752" s="112" t="s">
        <v>93945</v>
      </c>
      <c r="B45752" s="112" t="s">
        <v>93946</v>
      </c>
    </row>
    <row r="45753" spans="1:2" x14ac:dyDescent="0.2">
      <c r="A45753" s="112" t="s">
        <v>93947</v>
      </c>
      <c r="B45753" s="112" t="s">
        <v>93948</v>
      </c>
    </row>
    <row r="45754" spans="1:2" x14ac:dyDescent="0.2">
      <c r="A45754" s="112" t="s">
        <v>93949</v>
      </c>
      <c r="B45754" s="112" t="s">
        <v>93950</v>
      </c>
    </row>
    <row r="45755" spans="1:2" x14ac:dyDescent="0.2">
      <c r="A45755" s="112" t="s">
        <v>93951</v>
      </c>
      <c r="B45755" s="112" t="s">
        <v>93952</v>
      </c>
    </row>
    <row r="45756" spans="1:2" x14ac:dyDescent="0.2">
      <c r="A45756" s="112" t="s">
        <v>93953</v>
      </c>
      <c r="B45756" s="112" t="s">
        <v>93954</v>
      </c>
    </row>
    <row r="45757" spans="1:2" x14ac:dyDescent="0.2">
      <c r="A45757" s="112" t="s">
        <v>93955</v>
      </c>
      <c r="B45757" s="112" t="s">
        <v>93956</v>
      </c>
    </row>
    <row r="45758" spans="1:2" x14ac:dyDescent="0.2">
      <c r="A45758" s="112" t="s">
        <v>93957</v>
      </c>
      <c r="B45758" s="112" t="s">
        <v>93958</v>
      </c>
    </row>
    <row r="45759" spans="1:2" x14ac:dyDescent="0.2">
      <c r="A45759" s="112" t="s">
        <v>93959</v>
      </c>
      <c r="B45759" s="112" t="s">
        <v>93960</v>
      </c>
    </row>
    <row r="45760" spans="1:2" x14ac:dyDescent="0.2">
      <c r="A45760" s="112" t="s">
        <v>93961</v>
      </c>
      <c r="B45760" s="112" t="s">
        <v>93962</v>
      </c>
    </row>
    <row r="45761" spans="1:2" x14ac:dyDescent="0.2">
      <c r="A45761" s="112" t="s">
        <v>93963</v>
      </c>
      <c r="B45761" s="112" t="s">
        <v>93964</v>
      </c>
    </row>
    <row r="45762" spans="1:2" x14ac:dyDescent="0.2">
      <c r="A45762" s="112" t="s">
        <v>93965</v>
      </c>
      <c r="B45762" s="112" t="s">
        <v>93966</v>
      </c>
    </row>
    <row r="45763" spans="1:2" x14ac:dyDescent="0.2">
      <c r="A45763" s="112" t="s">
        <v>93967</v>
      </c>
      <c r="B45763" s="112" t="s">
        <v>93968</v>
      </c>
    </row>
    <row r="45764" spans="1:2" x14ac:dyDescent="0.2">
      <c r="A45764" s="112" t="s">
        <v>93969</v>
      </c>
      <c r="B45764" s="112" t="s">
        <v>93970</v>
      </c>
    </row>
    <row r="45765" spans="1:2" x14ac:dyDescent="0.2">
      <c r="A45765" s="112" t="s">
        <v>93971</v>
      </c>
      <c r="B45765" s="112" t="s">
        <v>93972</v>
      </c>
    </row>
    <row r="45766" spans="1:2" x14ac:dyDescent="0.2">
      <c r="A45766" s="112" t="s">
        <v>93973</v>
      </c>
      <c r="B45766" s="112" t="s">
        <v>93974</v>
      </c>
    </row>
    <row r="45767" spans="1:2" x14ac:dyDescent="0.2">
      <c r="A45767" s="112" t="s">
        <v>93975</v>
      </c>
      <c r="B45767" s="112" t="s">
        <v>93976</v>
      </c>
    </row>
    <row r="45768" spans="1:2" x14ac:dyDescent="0.2">
      <c r="A45768" s="112" t="s">
        <v>93977</v>
      </c>
      <c r="B45768" s="112" t="s">
        <v>93978</v>
      </c>
    </row>
    <row r="45769" spans="1:2" x14ac:dyDescent="0.2">
      <c r="A45769" s="112" t="s">
        <v>93979</v>
      </c>
      <c r="B45769" s="112" t="s">
        <v>93980</v>
      </c>
    </row>
    <row r="45770" spans="1:2" x14ac:dyDescent="0.2">
      <c r="A45770" s="112" t="s">
        <v>93981</v>
      </c>
      <c r="B45770" s="112" t="s">
        <v>93982</v>
      </c>
    </row>
    <row r="45771" spans="1:2" x14ac:dyDescent="0.2">
      <c r="A45771" s="112" t="s">
        <v>93983</v>
      </c>
      <c r="B45771" s="112" t="s">
        <v>93984</v>
      </c>
    </row>
    <row r="45772" spans="1:2" x14ac:dyDescent="0.2">
      <c r="A45772" s="112" t="s">
        <v>93985</v>
      </c>
      <c r="B45772" s="112" t="s">
        <v>93986</v>
      </c>
    </row>
    <row r="45773" spans="1:2" x14ac:dyDescent="0.2">
      <c r="A45773" s="112" t="s">
        <v>93987</v>
      </c>
      <c r="B45773" s="112" t="s">
        <v>93988</v>
      </c>
    </row>
    <row r="45774" spans="1:2" x14ac:dyDescent="0.2">
      <c r="A45774" s="112" t="s">
        <v>93989</v>
      </c>
      <c r="B45774" s="112" t="s">
        <v>93990</v>
      </c>
    </row>
    <row r="45775" spans="1:2" x14ac:dyDescent="0.2">
      <c r="A45775" s="112" t="s">
        <v>93991</v>
      </c>
      <c r="B45775" s="112" t="s">
        <v>93992</v>
      </c>
    </row>
    <row r="45776" spans="1:2" x14ac:dyDescent="0.2">
      <c r="A45776" s="112" t="s">
        <v>93993</v>
      </c>
      <c r="B45776" s="112" t="s">
        <v>93994</v>
      </c>
    </row>
    <row r="45777" spans="1:2" x14ac:dyDescent="0.2">
      <c r="A45777" s="112" t="s">
        <v>93995</v>
      </c>
      <c r="B45777" s="112" t="s">
        <v>93996</v>
      </c>
    </row>
    <row r="45778" spans="1:2" x14ac:dyDescent="0.2">
      <c r="A45778" s="112" t="s">
        <v>93997</v>
      </c>
      <c r="B45778" s="112" t="s">
        <v>93998</v>
      </c>
    </row>
    <row r="45779" spans="1:2" x14ac:dyDescent="0.2">
      <c r="A45779" s="112" t="s">
        <v>93999</v>
      </c>
      <c r="B45779" s="112" t="s">
        <v>94000</v>
      </c>
    </row>
    <row r="45780" spans="1:2" x14ac:dyDescent="0.2">
      <c r="A45780" s="112" t="s">
        <v>94001</v>
      </c>
      <c r="B45780" s="112" t="s">
        <v>94002</v>
      </c>
    </row>
    <row r="45781" spans="1:2" x14ac:dyDescent="0.2">
      <c r="A45781" s="112" t="s">
        <v>94003</v>
      </c>
      <c r="B45781" s="112" t="s">
        <v>94004</v>
      </c>
    </row>
    <row r="45782" spans="1:2" x14ac:dyDescent="0.2">
      <c r="A45782" s="112" t="s">
        <v>94005</v>
      </c>
      <c r="B45782" s="112" t="s">
        <v>94006</v>
      </c>
    </row>
    <row r="45783" spans="1:2" x14ac:dyDescent="0.2">
      <c r="A45783" s="112" t="s">
        <v>94007</v>
      </c>
      <c r="B45783" s="112" t="s">
        <v>94008</v>
      </c>
    </row>
    <row r="45784" spans="1:2" x14ac:dyDescent="0.2">
      <c r="A45784" s="112" t="s">
        <v>94009</v>
      </c>
      <c r="B45784" s="112" t="s">
        <v>94010</v>
      </c>
    </row>
    <row r="45785" spans="1:2" x14ac:dyDescent="0.2">
      <c r="A45785" s="112" t="s">
        <v>94011</v>
      </c>
      <c r="B45785" s="112" t="s">
        <v>94012</v>
      </c>
    </row>
    <row r="45786" spans="1:2" x14ac:dyDescent="0.2">
      <c r="A45786" s="112" t="s">
        <v>94013</v>
      </c>
      <c r="B45786" s="112" t="s">
        <v>94014</v>
      </c>
    </row>
    <row r="45787" spans="1:2" x14ac:dyDescent="0.2">
      <c r="A45787" s="112" t="s">
        <v>94015</v>
      </c>
      <c r="B45787" s="112" t="s">
        <v>94016</v>
      </c>
    </row>
    <row r="45788" spans="1:2" x14ac:dyDescent="0.2">
      <c r="A45788" s="112" t="s">
        <v>94017</v>
      </c>
      <c r="B45788" s="112" t="s">
        <v>94018</v>
      </c>
    </row>
    <row r="45789" spans="1:2" x14ac:dyDescent="0.2">
      <c r="A45789" s="112" t="s">
        <v>94019</v>
      </c>
      <c r="B45789" s="112" t="s">
        <v>94020</v>
      </c>
    </row>
    <row r="45790" spans="1:2" x14ac:dyDescent="0.2">
      <c r="A45790" s="112" t="s">
        <v>94021</v>
      </c>
      <c r="B45790" s="112" t="s">
        <v>94022</v>
      </c>
    </row>
    <row r="45791" spans="1:2" x14ac:dyDescent="0.2">
      <c r="A45791" s="112" t="s">
        <v>94023</v>
      </c>
      <c r="B45791" s="112" t="s">
        <v>94024</v>
      </c>
    </row>
    <row r="45792" spans="1:2" x14ac:dyDescent="0.2">
      <c r="A45792" s="112" t="s">
        <v>94025</v>
      </c>
      <c r="B45792" s="112" t="s">
        <v>94026</v>
      </c>
    </row>
    <row r="45793" spans="1:2" x14ac:dyDescent="0.2">
      <c r="A45793" s="112" t="s">
        <v>94027</v>
      </c>
      <c r="B45793" s="112" t="s">
        <v>94028</v>
      </c>
    </row>
    <row r="45794" spans="1:2" x14ac:dyDescent="0.2">
      <c r="A45794" s="112" t="s">
        <v>94029</v>
      </c>
      <c r="B45794" s="112" t="s">
        <v>94030</v>
      </c>
    </row>
    <row r="45795" spans="1:2" x14ac:dyDescent="0.2">
      <c r="A45795" s="112" t="s">
        <v>94031</v>
      </c>
      <c r="B45795" s="112" t="s">
        <v>94032</v>
      </c>
    </row>
    <row r="45796" spans="1:2" x14ac:dyDescent="0.2">
      <c r="A45796" s="112" t="s">
        <v>94033</v>
      </c>
      <c r="B45796" s="112" t="s">
        <v>94034</v>
      </c>
    </row>
    <row r="45797" spans="1:2" x14ac:dyDescent="0.2">
      <c r="A45797" s="112" t="s">
        <v>94035</v>
      </c>
      <c r="B45797" s="112" t="s">
        <v>94036</v>
      </c>
    </row>
    <row r="45798" spans="1:2" x14ac:dyDescent="0.2">
      <c r="A45798" s="112" t="s">
        <v>94037</v>
      </c>
      <c r="B45798" s="112" t="s">
        <v>94038</v>
      </c>
    </row>
    <row r="45799" spans="1:2" x14ac:dyDescent="0.2">
      <c r="A45799" s="112" t="s">
        <v>94039</v>
      </c>
      <c r="B45799" s="112" t="s">
        <v>94040</v>
      </c>
    </row>
    <row r="45800" spans="1:2" x14ac:dyDescent="0.2">
      <c r="A45800" s="112" t="s">
        <v>94041</v>
      </c>
      <c r="B45800" s="112" t="s">
        <v>94042</v>
      </c>
    </row>
    <row r="45801" spans="1:2" x14ac:dyDescent="0.2">
      <c r="A45801" s="112" t="s">
        <v>94043</v>
      </c>
      <c r="B45801" s="112" t="s">
        <v>94044</v>
      </c>
    </row>
    <row r="45802" spans="1:2" x14ac:dyDescent="0.2">
      <c r="A45802" s="112" t="s">
        <v>94045</v>
      </c>
      <c r="B45802" s="112" t="s">
        <v>94046</v>
      </c>
    </row>
    <row r="45803" spans="1:2" x14ac:dyDescent="0.2">
      <c r="A45803" s="112" t="s">
        <v>94047</v>
      </c>
      <c r="B45803" s="112" t="s">
        <v>94048</v>
      </c>
    </row>
    <row r="45804" spans="1:2" x14ac:dyDescent="0.2">
      <c r="A45804" s="112" t="s">
        <v>94049</v>
      </c>
      <c r="B45804" s="112" t="s">
        <v>94050</v>
      </c>
    </row>
    <row r="45805" spans="1:2" x14ac:dyDescent="0.2">
      <c r="A45805" s="112" t="s">
        <v>94051</v>
      </c>
      <c r="B45805" s="112" t="s">
        <v>94052</v>
      </c>
    </row>
    <row r="45806" spans="1:2" x14ac:dyDescent="0.2">
      <c r="A45806" s="112" t="s">
        <v>94053</v>
      </c>
      <c r="B45806" s="112" t="s">
        <v>94054</v>
      </c>
    </row>
    <row r="45807" spans="1:2" x14ac:dyDescent="0.2">
      <c r="A45807" s="112" t="s">
        <v>94055</v>
      </c>
      <c r="B45807" s="112" t="s">
        <v>94056</v>
      </c>
    </row>
    <row r="45808" spans="1:2" x14ac:dyDescent="0.2">
      <c r="A45808" s="112" t="s">
        <v>94057</v>
      </c>
      <c r="B45808" s="112" t="s">
        <v>94058</v>
      </c>
    </row>
    <row r="45809" spans="1:2" x14ac:dyDescent="0.2">
      <c r="A45809" s="112" t="s">
        <v>94059</v>
      </c>
      <c r="B45809" s="112" t="s">
        <v>94060</v>
      </c>
    </row>
    <row r="45810" spans="1:2" x14ac:dyDescent="0.2">
      <c r="A45810" s="112" t="s">
        <v>94061</v>
      </c>
      <c r="B45810" s="112" t="s">
        <v>94062</v>
      </c>
    </row>
    <row r="45811" spans="1:2" x14ac:dyDescent="0.2">
      <c r="A45811" s="112" t="s">
        <v>94063</v>
      </c>
      <c r="B45811" s="112" t="s">
        <v>94064</v>
      </c>
    </row>
    <row r="45812" spans="1:2" x14ac:dyDescent="0.2">
      <c r="A45812" s="112" t="s">
        <v>94065</v>
      </c>
      <c r="B45812" s="112" t="s">
        <v>94066</v>
      </c>
    </row>
    <row r="45813" spans="1:2" x14ac:dyDescent="0.2">
      <c r="A45813" s="112" t="s">
        <v>94067</v>
      </c>
      <c r="B45813" s="112" t="s">
        <v>94068</v>
      </c>
    </row>
    <row r="45814" spans="1:2" x14ac:dyDescent="0.2">
      <c r="A45814" s="112" t="s">
        <v>94069</v>
      </c>
      <c r="B45814" s="112" t="s">
        <v>94070</v>
      </c>
    </row>
    <row r="45815" spans="1:2" x14ac:dyDescent="0.2">
      <c r="A45815" s="112" t="s">
        <v>94071</v>
      </c>
      <c r="B45815" s="112" t="s">
        <v>94072</v>
      </c>
    </row>
    <row r="45816" spans="1:2" x14ac:dyDescent="0.2">
      <c r="A45816" s="112" t="s">
        <v>94073</v>
      </c>
      <c r="B45816" s="112" t="s">
        <v>94074</v>
      </c>
    </row>
    <row r="45817" spans="1:2" x14ac:dyDescent="0.2">
      <c r="A45817" s="112" t="s">
        <v>94075</v>
      </c>
      <c r="B45817" s="112" t="s">
        <v>94076</v>
      </c>
    </row>
    <row r="45818" spans="1:2" x14ac:dyDescent="0.2">
      <c r="A45818" s="112" t="s">
        <v>94077</v>
      </c>
      <c r="B45818" s="112" t="s">
        <v>94078</v>
      </c>
    </row>
    <row r="45819" spans="1:2" x14ac:dyDescent="0.2">
      <c r="A45819" s="112" t="s">
        <v>94079</v>
      </c>
      <c r="B45819" s="112" t="s">
        <v>94080</v>
      </c>
    </row>
    <row r="45820" spans="1:2" x14ac:dyDescent="0.2">
      <c r="A45820" s="112" t="s">
        <v>94081</v>
      </c>
      <c r="B45820" s="112" t="s">
        <v>94082</v>
      </c>
    </row>
    <row r="45821" spans="1:2" x14ac:dyDescent="0.2">
      <c r="A45821" s="112" t="s">
        <v>94083</v>
      </c>
      <c r="B45821" s="112" t="s">
        <v>94084</v>
      </c>
    </row>
    <row r="45822" spans="1:2" x14ac:dyDescent="0.2">
      <c r="A45822" s="112" t="s">
        <v>94085</v>
      </c>
      <c r="B45822" s="112" t="s">
        <v>94086</v>
      </c>
    </row>
    <row r="45823" spans="1:2" x14ac:dyDescent="0.2">
      <c r="A45823" s="112" t="s">
        <v>94087</v>
      </c>
      <c r="B45823" s="112" t="s">
        <v>94088</v>
      </c>
    </row>
    <row r="45824" spans="1:2" x14ac:dyDescent="0.2">
      <c r="A45824" s="112" t="s">
        <v>94089</v>
      </c>
      <c r="B45824" s="112" t="s">
        <v>94090</v>
      </c>
    </row>
    <row r="45825" spans="1:2" x14ac:dyDescent="0.2">
      <c r="A45825" s="112" t="s">
        <v>94091</v>
      </c>
      <c r="B45825" s="112" t="s">
        <v>94092</v>
      </c>
    </row>
    <row r="45826" spans="1:2" x14ac:dyDescent="0.2">
      <c r="A45826" s="112" t="s">
        <v>94093</v>
      </c>
      <c r="B45826" s="112" t="s">
        <v>94094</v>
      </c>
    </row>
    <row r="45827" spans="1:2" x14ac:dyDescent="0.2">
      <c r="A45827" s="112" t="s">
        <v>94095</v>
      </c>
      <c r="B45827" s="112" t="s">
        <v>94096</v>
      </c>
    </row>
    <row r="45828" spans="1:2" x14ac:dyDescent="0.2">
      <c r="A45828" s="112" t="s">
        <v>94097</v>
      </c>
      <c r="B45828" s="112" t="s">
        <v>94098</v>
      </c>
    </row>
    <row r="45829" spans="1:2" x14ac:dyDescent="0.2">
      <c r="A45829" s="112" t="s">
        <v>94099</v>
      </c>
      <c r="B45829" s="112" t="s">
        <v>94100</v>
      </c>
    </row>
    <row r="45830" spans="1:2" x14ac:dyDescent="0.2">
      <c r="A45830" s="112" t="s">
        <v>94101</v>
      </c>
      <c r="B45830" s="112" t="s">
        <v>94102</v>
      </c>
    </row>
    <row r="45831" spans="1:2" x14ac:dyDescent="0.2">
      <c r="A45831" s="112" t="s">
        <v>94103</v>
      </c>
      <c r="B45831" s="112" t="s">
        <v>94104</v>
      </c>
    </row>
    <row r="45832" spans="1:2" x14ac:dyDescent="0.2">
      <c r="A45832" s="112" t="s">
        <v>94105</v>
      </c>
      <c r="B45832" s="112" t="s">
        <v>94106</v>
      </c>
    </row>
    <row r="45833" spans="1:2" x14ac:dyDescent="0.2">
      <c r="A45833" s="112" t="s">
        <v>94107</v>
      </c>
      <c r="B45833" s="112" t="s">
        <v>94108</v>
      </c>
    </row>
    <row r="45834" spans="1:2" x14ac:dyDescent="0.2">
      <c r="A45834" s="112" t="s">
        <v>94109</v>
      </c>
      <c r="B45834" s="112" t="s">
        <v>94110</v>
      </c>
    </row>
    <row r="45835" spans="1:2" x14ac:dyDescent="0.2">
      <c r="A45835" s="112" t="s">
        <v>94111</v>
      </c>
      <c r="B45835" s="112" t="s">
        <v>94112</v>
      </c>
    </row>
    <row r="45836" spans="1:2" x14ac:dyDescent="0.2">
      <c r="A45836" s="112" t="s">
        <v>94113</v>
      </c>
      <c r="B45836" s="112" t="s">
        <v>94114</v>
      </c>
    </row>
    <row r="45837" spans="1:2" x14ac:dyDescent="0.2">
      <c r="A45837" s="112" t="s">
        <v>94115</v>
      </c>
      <c r="B45837" s="112" t="s">
        <v>94116</v>
      </c>
    </row>
    <row r="45838" spans="1:2" x14ac:dyDescent="0.2">
      <c r="A45838" s="112" t="s">
        <v>94117</v>
      </c>
      <c r="B45838" s="112" t="s">
        <v>94118</v>
      </c>
    </row>
    <row r="45839" spans="1:2" x14ac:dyDescent="0.2">
      <c r="A45839" s="112" t="s">
        <v>94119</v>
      </c>
      <c r="B45839" s="112" t="s">
        <v>94120</v>
      </c>
    </row>
    <row r="45840" spans="1:2" x14ac:dyDescent="0.2">
      <c r="A45840" s="112" t="s">
        <v>94121</v>
      </c>
      <c r="B45840" s="112" t="s">
        <v>94122</v>
      </c>
    </row>
    <row r="45841" spans="1:2" x14ac:dyDescent="0.2">
      <c r="A45841" s="112" t="s">
        <v>94123</v>
      </c>
      <c r="B45841" s="112" t="s">
        <v>94124</v>
      </c>
    </row>
    <row r="45842" spans="1:2" x14ac:dyDescent="0.2">
      <c r="A45842" s="112" t="s">
        <v>94125</v>
      </c>
      <c r="B45842" s="112" t="s">
        <v>94126</v>
      </c>
    </row>
    <row r="45843" spans="1:2" x14ac:dyDescent="0.2">
      <c r="A45843" s="112" t="s">
        <v>94127</v>
      </c>
      <c r="B45843" s="112" t="s">
        <v>94128</v>
      </c>
    </row>
    <row r="45844" spans="1:2" x14ac:dyDescent="0.2">
      <c r="A45844" s="112" t="s">
        <v>94129</v>
      </c>
      <c r="B45844" s="112" t="s">
        <v>94130</v>
      </c>
    </row>
    <row r="45845" spans="1:2" x14ac:dyDescent="0.2">
      <c r="A45845" s="112" t="s">
        <v>94131</v>
      </c>
      <c r="B45845" s="112" t="s">
        <v>94132</v>
      </c>
    </row>
    <row r="45846" spans="1:2" x14ac:dyDescent="0.2">
      <c r="A45846" s="112" t="s">
        <v>94133</v>
      </c>
      <c r="B45846" s="112" t="s">
        <v>94134</v>
      </c>
    </row>
    <row r="45847" spans="1:2" x14ac:dyDescent="0.2">
      <c r="A45847" s="112" t="s">
        <v>94135</v>
      </c>
      <c r="B45847" s="112" t="s">
        <v>94136</v>
      </c>
    </row>
    <row r="45848" spans="1:2" x14ac:dyDescent="0.2">
      <c r="A45848" s="112" t="s">
        <v>94137</v>
      </c>
      <c r="B45848" s="112" t="s">
        <v>94138</v>
      </c>
    </row>
    <row r="45849" spans="1:2" x14ac:dyDescent="0.2">
      <c r="A45849" s="112" t="s">
        <v>94139</v>
      </c>
      <c r="B45849" s="112" t="s">
        <v>94140</v>
      </c>
    </row>
    <row r="45850" spans="1:2" x14ac:dyDescent="0.2">
      <c r="A45850" s="112" t="s">
        <v>94141</v>
      </c>
      <c r="B45850" s="112" t="s">
        <v>94142</v>
      </c>
    </row>
    <row r="45851" spans="1:2" x14ac:dyDescent="0.2">
      <c r="A45851" s="112" t="s">
        <v>94143</v>
      </c>
      <c r="B45851" s="112" t="s">
        <v>94144</v>
      </c>
    </row>
    <row r="45852" spans="1:2" x14ac:dyDescent="0.2">
      <c r="A45852" s="112" t="s">
        <v>94145</v>
      </c>
      <c r="B45852" s="112" t="s">
        <v>94146</v>
      </c>
    </row>
    <row r="45853" spans="1:2" x14ac:dyDescent="0.2">
      <c r="A45853" s="112" t="s">
        <v>94147</v>
      </c>
      <c r="B45853" s="112" t="s">
        <v>94148</v>
      </c>
    </row>
    <row r="45854" spans="1:2" x14ac:dyDescent="0.2">
      <c r="A45854" s="112" t="s">
        <v>94149</v>
      </c>
      <c r="B45854" s="112" t="s">
        <v>94150</v>
      </c>
    </row>
    <row r="45855" spans="1:2" x14ac:dyDescent="0.2">
      <c r="A45855" s="112" t="s">
        <v>94151</v>
      </c>
      <c r="B45855" s="112" t="s">
        <v>94152</v>
      </c>
    </row>
    <row r="45856" spans="1:2" x14ac:dyDescent="0.2">
      <c r="A45856" s="112" t="s">
        <v>94153</v>
      </c>
      <c r="B45856" s="112" t="s">
        <v>94154</v>
      </c>
    </row>
    <row r="45857" spans="1:2" x14ac:dyDescent="0.2">
      <c r="A45857" s="112" t="s">
        <v>94155</v>
      </c>
      <c r="B45857" s="112" t="s">
        <v>94156</v>
      </c>
    </row>
    <row r="45858" spans="1:2" x14ac:dyDescent="0.2">
      <c r="A45858" s="112" t="s">
        <v>94157</v>
      </c>
      <c r="B45858" s="112" t="s">
        <v>94158</v>
      </c>
    </row>
    <row r="45859" spans="1:2" x14ac:dyDescent="0.2">
      <c r="A45859" s="112" t="s">
        <v>94159</v>
      </c>
      <c r="B45859" s="112" t="s">
        <v>94160</v>
      </c>
    </row>
    <row r="45860" spans="1:2" x14ac:dyDescent="0.2">
      <c r="A45860" s="112" t="s">
        <v>94161</v>
      </c>
      <c r="B45860" s="112" t="s">
        <v>94162</v>
      </c>
    </row>
    <row r="45861" spans="1:2" x14ac:dyDescent="0.2">
      <c r="A45861" s="112" t="s">
        <v>94163</v>
      </c>
      <c r="B45861" s="112" t="s">
        <v>94164</v>
      </c>
    </row>
    <row r="45862" spans="1:2" x14ac:dyDescent="0.2">
      <c r="A45862" s="112" t="s">
        <v>94165</v>
      </c>
      <c r="B45862" s="112" t="s">
        <v>94166</v>
      </c>
    </row>
    <row r="45863" spans="1:2" x14ac:dyDescent="0.2">
      <c r="A45863" s="112" t="s">
        <v>94167</v>
      </c>
      <c r="B45863" s="112" t="s">
        <v>94168</v>
      </c>
    </row>
    <row r="45864" spans="1:2" x14ac:dyDescent="0.2">
      <c r="A45864" s="112" t="s">
        <v>94169</v>
      </c>
      <c r="B45864" s="112" t="s">
        <v>94170</v>
      </c>
    </row>
    <row r="45865" spans="1:2" x14ac:dyDescent="0.2">
      <c r="A45865" s="112" t="s">
        <v>94171</v>
      </c>
      <c r="B45865" s="112" t="s">
        <v>94172</v>
      </c>
    </row>
    <row r="45866" spans="1:2" x14ac:dyDescent="0.2">
      <c r="A45866" s="112" t="s">
        <v>94173</v>
      </c>
      <c r="B45866" s="112" t="s">
        <v>94174</v>
      </c>
    </row>
    <row r="45867" spans="1:2" x14ac:dyDescent="0.2">
      <c r="A45867" s="112" t="s">
        <v>94175</v>
      </c>
      <c r="B45867" s="112" t="s">
        <v>94176</v>
      </c>
    </row>
    <row r="45868" spans="1:2" x14ac:dyDescent="0.2">
      <c r="A45868" s="112" t="s">
        <v>94177</v>
      </c>
      <c r="B45868" s="112" t="s">
        <v>94178</v>
      </c>
    </row>
    <row r="45869" spans="1:2" x14ac:dyDescent="0.2">
      <c r="A45869" s="112" t="s">
        <v>94179</v>
      </c>
      <c r="B45869" s="112" t="s">
        <v>94180</v>
      </c>
    </row>
    <row r="45870" spans="1:2" x14ac:dyDescent="0.2">
      <c r="A45870" s="112" t="s">
        <v>94181</v>
      </c>
      <c r="B45870" s="112" t="s">
        <v>94182</v>
      </c>
    </row>
    <row r="45871" spans="1:2" x14ac:dyDescent="0.2">
      <c r="A45871" s="112" t="s">
        <v>94183</v>
      </c>
      <c r="B45871" s="112" t="s">
        <v>94184</v>
      </c>
    </row>
    <row r="45872" spans="1:2" x14ac:dyDescent="0.2">
      <c r="A45872" s="112" t="s">
        <v>94185</v>
      </c>
      <c r="B45872" s="112" t="s">
        <v>94186</v>
      </c>
    </row>
    <row r="45873" spans="1:2" x14ac:dyDescent="0.2">
      <c r="A45873" s="112" t="s">
        <v>94187</v>
      </c>
      <c r="B45873" s="112" t="s">
        <v>94188</v>
      </c>
    </row>
    <row r="45874" spans="1:2" x14ac:dyDescent="0.2">
      <c r="A45874" s="112" t="s">
        <v>94189</v>
      </c>
      <c r="B45874" s="112" t="s">
        <v>94190</v>
      </c>
    </row>
    <row r="45875" spans="1:2" x14ac:dyDescent="0.2">
      <c r="A45875" s="112" t="s">
        <v>94191</v>
      </c>
      <c r="B45875" s="112" t="s">
        <v>94192</v>
      </c>
    </row>
    <row r="45876" spans="1:2" x14ac:dyDescent="0.2">
      <c r="A45876" s="112" t="s">
        <v>94193</v>
      </c>
      <c r="B45876" s="112" t="s">
        <v>94194</v>
      </c>
    </row>
    <row r="45877" spans="1:2" x14ac:dyDescent="0.2">
      <c r="A45877" s="112" t="s">
        <v>94195</v>
      </c>
      <c r="B45877" s="112" t="s">
        <v>94196</v>
      </c>
    </row>
    <row r="45878" spans="1:2" x14ac:dyDescent="0.2">
      <c r="A45878" s="112" t="s">
        <v>94197</v>
      </c>
      <c r="B45878" s="112" t="s">
        <v>94198</v>
      </c>
    </row>
    <row r="45879" spans="1:2" x14ac:dyDescent="0.2">
      <c r="A45879" s="112" t="s">
        <v>94199</v>
      </c>
      <c r="B45879" s="112" t="s">
        <v>94200</v>
      </c>
    </row>
    <row r="45880" spans="1:2" x14ac:dyDescent="0.2">
      <c r="A45880" s="112" t="s">
        <v>94201</v>
      </c>
      <c r="B45880" s="112" t="s">
        <v>94202</v>
      </c>
    </row>
    <row r="45881" spans="1:2" x14ac:dyDescent="0.2">
      <c r="A45881" s="112" t="s">
        <v>94203</v>
      </c>
      <c r="B45881" s="112" t="s">
        <v>94204</v>
      </c>
    </row>
    <row r="45882" spans="1:2" x14ac:dyDescent="0.2">
      <c r="A45882" s="112" t="s">
        <v>94205</v>
      </c>
      <c r="B45882" s="112" t="s">
        <v>94206</v>
      </c>
    </row>
    <row r="45883" spans="1:2" x14ac:dyDescent="0.2">
      <c r="A45883" s="112" t="s">
        <v>94207</v>
      </c>
      <c r="B45883" s="112" t="s">
        <v>94208</v>
      </c>
    </row>
    <row r="45884" spans="1:2" x14ac:dyDescent="0.2">
      <c r="A45884" s="112" t="s">
        <v>94209</v>
      </c>
      <c r="B45884" s="112" t="s">
        <v>94210</v>
      </c>
    </row>
    <row r="45885" spans="1:2" x14ac:dyDescent="0.2">
      <c r="A45885" s="112" t="s">
        <v>94211</v>
      </c>
      <c r="B45885" s="112" t="s">
        <v>94212</v>
      </c>
    </row>
    <row r="45886" spans="1:2" x14ac:dyDescent="0.2">
      <c r="A45886" s="112" t="s">
        <v>94213</v>
      </c>
      <c r="B45886" s="112" t="s">
        <v>94214</v>
      </c>
    </row>
    <row r="45887" spans="1:2" x14ac:dyDescent="0.2">
      <c r="A45887" s="112" t="s">
        <v>94215</v>
      </c>
      <c r="B45887" s="112" t="s">
        <v>94216</v>
      </c>
    </row>
    <row r="45888" spans="1:2" x14ac:dyDescent="0.2">
      <c r="A45888" s="112" t="s">
        <v>94217</v>
      </c>
      <c r="B45888" s="112" t="s">
        <v>94218</v>
      </c>
    </row>
    <row r="45889" spans="1:2" x14ac:dyDescent="0.2">
      <c r="A45889" s="112" t="s">
        <v>94219</v>
      </c>
      <c r="B45889" s="112" t="s">
        <v>94220</v>
      </c>
    </row>
    <row r="45890" spans="1:2" x14ac:dyDescent="0.2">
      <c r="A45890" s="112" t="s">
        <v>94221</v>
      </c>
      <c r="B45890" s="112" t="s">
        <v>94222</v>
      </c>
    </row>
    <row r="45891" spans="1:2" x14ac:dyDescent="0.2">
      <c r="A45891" s="112" t="s">
        <v>94223</v>
      </c>
      <c r="B45891" s="112" t="s">
        <v>94224</v>
      </c>
    </row>
    <row r="45892" spans="1:2" x14ac:dyDescent="0.2">
      <c r="A45892" s="112" t="s">
        <v>94225</v>
      </c>
      <c r="B45892" s="112" t="s">
        <v>94226</v>
      </c>
    </row>
    <row r="45893" spans="1:2" x14ac:dyDescent="0.2">
      <c r="A45893" s="112" t="s">
        <v>94227</v>
      </c>
      <c r="B45893" s="112" t="s">
        <v>94228</v>
      </c>
    </row>
    <row r="45894" spans="1:2" x14ac:dyDescent="0.2">
      <c r="A45894" s="112" t="s">
        <v>94229</v>
      </c>
      <c r="B45894" s="112" t="s">
        <v>94230</v>
      </c>
    </row>
    <row r="45895" spans="1:2" x14ac:dyDescent="0.2">
      <c r="A45895" s="112" t="s">
        <v>94231</v>
      </c>
      <c r="B45895" s="112" t="s">
        <v>94232</v>
      </c>
    </row>
    <row r="45896" spans="1:2" x14ac:dyDescent="0.2">
      <c r="A45896" s="112" t="s">
        <v>94233</v>
      </c>
      <c r="B45896" s="112" t="s">
        <v>94234</v>
      </c>
    </row>
    <row r="45897" spans="1:2" x14ac:dyDescent="0.2">
      <c r="A45897" s="112" t="s">
        <v>94235</v>
      </c>
      <c r="B45897" s="112" t="s">
        <v>94236</v>
      </c>
    </row>
    <row r="45898" spans="1:2" x14ac:dyDescent="0.2">
      <c r="A45898" s="112" t="s">
        <v>94237</v>
      </c>
      <c r="B45898" s="112" t="s">
        <v>94238</v>
      </c>
    </row>
    <row r="45899" spans="1:2" x14ac:dyDescent="0.2">
      <c r="A45899" s="112" t="s">
        <v>94239</v>
      </c>
      <c r="B45899" s="112" t="s">
        <v>94240</v>
      </c>
    </row>
    <row r="45900" spans="1:2" x14ac:dyDescent="0.2">
      <c r="A45900" s="112" t="s">
        <v>94241</v>
      </c>
      <c r="B45900" s="112" t="s">
        <v>94242</v>
      </c>
    </row>
    <row r="45901" spans="1:2" x14ac:dyDescent="0.2">
      <c r="A45901" s="112" t="s">
        <v>94243</v>
      </c>
      <c r="B45901" s="112" t="s">
        <v>94244</v>
      </c>
    </row>
    <row r="45902" spans="1:2" x14ac:dyDescent="0.2">
      <c r="A45902" s="112" t="s">
        <v>94245</v>
      </c>
      <c r="B45902" s="112" t="s">
        <v>94246</v>
      </c>
    </row>
    <row r="45903" spans="1:2" x14ac:dyDescent="0.2">
      <c r="A45903" s="112" t="s">
        <v>94247</v>
      </c>
      <c r="B45903" s="112" t="s">
        <v>94248</v>
      </c>
    </row>
    <row r="45904" spans="1:2" x14ac:dyDescent="0.2">
      <c r="A45904" s="112" t="s">
        <v>94249</v>
      </c>
      <c r="B45904" s="112" t="s">
        <v>94250</v>
      </c>
    </row>
    <row r="45905" spans="1:2" x14ac:dyDescent="0.2">
      <c r="A45905" s="112" t="s">
        <v>94251</v>
      </c>
      <c r="B45905" s="112" t="s">
        <v>94252</v>
      </c>
    </row>
    <row r="45906" spans="1:2" x14ac:dyDescent="0.2">
      <c r="A45906" s="112" t="s">
        <v>94253</v>
      </c>
      <c r="B45906" s="112" t="s">
        <v>94254</v>
      </c>
    </row>
    <row r="45907" spans="1:2" x14ac:dyDescent="0.2">
      <c r="A45907" s="112" t="s">
        <v>94255</v>
      </c>
      <c r="B45907" s="112" t="s">
        <v>94256</v>
      </c>
    </row>
    <row r="45908" spans="1:2" x14ac:dyDescent="0.2">
      <c r="A45908" s="112" t="s">
        <v>94257</v>
      </c>
      <c r="B45908" s="112" t="s">
        <v>94258</v>
      </c>
    </row>
    <row r="45909" spans="1:2" x14ac:dyDescent="0.2">
      <c r="A45909" s="112" t="s">
        <v>94259</v>
      </c>
      <c r="B45909" s="112" t="s">
        <v>94260</v>
      </c>
    </row>
    <row r="45910" spans="1:2" x14ac:dyDescent="0.2">
      <c r="A45910" s="112" t="s">
        <v>94261</v>
      </c>
      <c r="B45910" s="112" t="s">
        <v>94262</v>
      </c>
    </row>
    <row r="45911" spans="1:2" x14ac:dyDescent="0.2">
      <c r="A45911" s="112" t="s">
        <v>94263</v>
      </c>
      <c r="B45911" s="112" t="s">
        <v>94264</v>
      </c>
    </row>
    <row r="45912" spans="1:2" x14ac:dyDescent="0.2">
      <c r="A45912" s="112" t="s">
        <v>94265</v>
      </c>
      <c r="B45912" s="112" t="s">
        <v>94266</v>
      </c>
    </row>
    <row r="45913" spans="1:2" x14ac:dyDescent="0.2">
      <c r="A45913" s="112" t="s">
        <v>94267</v>
      </c>
      <c r="B45913" s="112" t="s">
        <v>94268</v>
      </c>
    </row>
    <row r="45914" spans="1:2" x14ac:dyDescent="0.2">
      <c r="A45914" s="112" t="s">
        <v>94269</v>
      </c>
      <c r="B45914" s="112" t="s">
        <v>94270</v>
      </c>
    </row>
    <row r="45915" spans="1:2" x14ac:dyDescent="0.2">
      <c r="A45915" s="112" t="s">
        <v>94271</v>
      </c>
      <c r="B45915" s="112" t="s">
        <v>94272</v>
      </c>
    </row>
    <row r="45916" spans="1:2" x14ac:dyDescent="0.2">
      <c r="A45916" s="112" t="s">
        <v>94273</v>
      </c>
      <c r="B45916" s="112" t="s">
        <v>94274</v>
      </c>
    </row>
    <row r="45917" spans="1:2" x14ac:dyDescent="0.2">
      <c r="A45917" s="112" t="s">
        <v>94275</v>
      </c>
      <c r="B45917" s="112" t="s">
        <v>94276</v>
      </c>
    </row>
    <row r="45918" spans="1:2" x14ac:dyDescent="0.2">
      <c r="A45918" s="112" t="s">
        <v>94277</v>
      </c>
      <c r="B45918" s="112" t="s">
        <v>94278</v>
      </c>
    </row>
    <row r="45919" spans="1:2" x14ac:dyDescent="0.2">
      <c r="A45919" s="112" t="s">
        <v>94279</v>
      </c>
      <c r="B45919" s="112" t="s">
        <v>94280</v>
      </c>
    </row>
    <row r="45920" spans="1:2" x14ac:dyDescent="0.2">
      <c r="A45920" s="112" t="s">
        <v>94281</v>
      </c>
      <c r="B45920" s="112" t="s">
        <v>94282</v>
      </c>
    </row>
    <row r="45921" spans="1:2" x14ac:dyDescent="0.2">
      <c r="A45921" s="112" t="s">
        <v>94283</v>
      </c>
      <c r="B45921" s="112" t="s">
        <v>94284</v>
      </c>
    </row>
    <row r="45922" spans="1:2" x14ac:dyDescent="0.2">
      <c r="A45922" s="112" t="s">
        <v>94285</v>
      </c>
      <c r="B45922" s="112" t="s">
        <v>94286</v>
      </c>
    </row>
    <row r="45923" spans="1:2" x14ac:dyDescent="0.2">
      <c r="A45923" s="112" t="s">
        <v>94287</v>
      </c>
      <c r="B45923" s="112" t="s">
        <v>94288</v>
      </c>
    </row>
    <row r="45924" spans="1:2" x14ac:dyDescent="0.2">
      <c r="A45924" s="112" t="s">
        <v>94289</v>
      </c>
      <c r="B45924" s="112" t="s">
        <v>94290</v>
      </c>
    </row>
    <row r="45925" spans="1:2" x14ac:dyDescent="0.2">
      <c r="A45925" s="112" t="s">
        <v>94291</v>
      </c>
      <c r="B45925" s="112" t="s">
        <v>94292</v>
      </c>
    </row>
    <row r="45926" spans="1:2" x14ac:dyDescent="0.2">
      <c r="A45926" s="112" t="s">
        <v>94293</v>
      </c>
      <c r="B45926" s="112" t="s">
        <v>94294</v>
      </c>
    </row>
    <row r="45927" spans="1:2" x14ac:dyDescent="0.2">
      <c r="A45927" s="112" t="s">
        <v>94295</v>
      </c>
      <c r="B45927" s="112" t="s">
        <v>94296</v>
      </c>
    </row>
    <row r="45928" spans="1:2" x14ac:dyDescent="0.2">
      <c r="A45928" s="112" t="s">
        <v>94297</v>
      </c>
      <c r="B45928" s="112" t="s">
        <v>94298</v>
      </c>
    </row>
    <row r="45929" spans="1:2" x14ac:dyDescent="0.2">
      <c r="A45929" s="112" t="s">
        <v>94299</v>
      </c>
      <c r="B45929" s="112" t="s">
        <v>94300</v>
      </c>
    </row>
    <row r="45930" spans="1:2" x14ac:dyDescent="0.2">
      <c r="A45930" s="112" t="s">
        <v>94301</v>
      </c>
      <c r="B45930" s="112" t="s">
        <v>94302</v>
      </c>
    </row>
    <row r="45931" spans="1:2" x14ac:dyDescent="0.2">
      <c r="A45931" s="112" t="s">
        <v>94303</v>
      </c>
      <c r="B45931" s="112" t="s">
        <v>94304</v>
      </c>
    </row>
    <row r="45932" spans="1:2" x14ac:dyDescent="0.2">
      <c r="A45932" s="112" t="s">
        <v>94305</v>
      </c>
      <c r="B45932" s="112" t="s">
        <v>94306</v>
      </c>
    </row>
    <row r="45933" spans="1:2" x14ac:dyDescent="0.2">
      <c r="A45933" s="112" t="s">
        <v>94307</v>
      </c>
      <c r="B45933" s="112" t="s">
        <v>94308</v>
      </c>
    </row>
    <row r="45934" spans="1:2" x14ac:dyDescent="0.2">
      <c r="A45934" s="112" t="s">
        <v>94309</v>
      </c>
      <c r="B45934" s="112" t="s">
        <v>94310</v>
      </c>
    </row>
    <row r="45935" spans="1:2" x14ac:dyDescent="0.2">
      <c r="A45935" s="112" t="s">
        <v>94311</v>
      </c>
      <c r="B45935" s="112" t="s">
        <v>94312</v>
      </c>
    </row>
    <row r="45936" spans="1:2" x14ac:dyDescent="0.2">
      <c r="A45936" s="112" t="s">
        <v>94313</v>
      </c>
      <c r="B45936" s="112" t="s">
        <v>94314</v>
      </c>
    </row>
    <row r="45937" spans="1:2" x14ac:dyDescent="0.2">
      <c r="A45937" s="112" t="s">
        <v>94315</v>
      </c>
      <c r="B45937" s="112" t="s">
        <v>94316</v>
      </c>
    </row>
    <row r="45938" spans="1:2" x14ac:dyDescent="0.2">
      <c r="A45938" s="112" t="s">
        <v>94317</v>
      </c>
      <c r="B45938" s="112" t="s">
        <v>94318</v>
      </c>
    </row>
    <row r="45939" spans="1:2" x14ac:dyDescent="0.2">
      <c r="A45939" s="112" t="s">
        <v>94319</v>
      </c>
      <c r="B45939" s="112" t="s">
        <v>94320</v>
      </c>
    </row>
    <row r="45940" spans="1:2" x14ac:dyDescent="0.2">
      <c r="A45940" s="112" t="s">
        <v>94321</v>
      </c>
      <c r="B45940" s="112" t="s">
        <v>94322</v>
      </c>
    </row>
    <row r="45941" spans="1:2" x14ac:dyDescent="0.2">
      <c r="A45941" s="112" t="s">
        <v>94323</v>
      </c>
      <c r="B45941" s="112" t="s">
        <v>94324</v>
      </c>
    </row>
    <row r="45942" spans="1:2" x14ac:dyDescent="0.2">
      <c r="A45942" s="112" t="s">
        <v>94325</v>
      </c>
      <c r="B45942" s="112" t="s">
        <v>94326</v>
      </c>
    </row>
    <row r="45943" spans="1:2" x14ac:dyDescent="0.2">
      <c r="A45943" s="112" t="s">
        <v>94327</v>
      </c>
      <c r="B45943" s="112" t="s">
        <v>94328</v>
      </c>
    </row>
    <row r="45944" spans="1:2" x14ac:dyDescent="0.2">
      <c r="A45944" s="112" t="s">
        <v>94329</v>
      </c>
      <c r="B45944" s="112" t="s">
        <v>94330</v>
      </c>
    </row>
    <row r="45945" spans="1:2" x14ac:dyDescent="0.2">
      <c r="A45945" s="112" t="s">
        <v>94331</v>
      </c>
      <c r="B45945" s="112" t="s">
        <v>94332</v>
      </c>
    </row>
    <row r="45946" spans="1:2" x14ac:dyDescent="0.2">
      <c r="A45946" s="112" t="s">
        <v>94333</v>
      </c>
      <c r="B45946" s="112" t="s">
        <v>94334</v>
      </c>
    </row>
    <row r="45947" spans="1:2" x14ac:dyDescent="0.2">
      <c r="A45947" s="112" t="s">
        <v>94335</v>
      </c>
      <c r="B45947" s="112" t="s">
        <v>94336</v>
      </c>
    </row>
    <row r="45948" spans="1:2" x14ac:dyDescent="0.2">
      <c r="A45948" s="112" t="s">
        <v>94337</v>
      </c>
      <c r="B45948" s="112" t="s">
        <v>94338</v>
      </c>
    </row>
    <row r="45949" spans="1:2" x14ac:dyDescent="0.2">
      <c r="A45949" s="112" t="s">
        <v>94339</v>
      </c>
      <c r="B45949" s="112" t="s">
        <v>94340</v>
      </c>
    </row>
    <row r="45950" spans="1:2" x14ac:dyDescent="0.2">
      <c r="A45950" s="112" t="s">
        <v>94341</v>
      </c>
      <c r="B45950" s="112" t="s">
        <v>94342</v>
      </c>
    </row>
    <row r="45951" spans="1:2" x14ac:dyDescent="0.2">
      <c r="A45951" s="112" t="s">
        <v>94343</v>
      </c>
      <c r="B45951" s="112" t="s">
        <v>94344</v>
      </c>
    </row>
    <row r="45952" spans="1:2" x14ac:dyDescent="0.2">
      <c r="A45952" s="112" t="s">
        <v>94345</v>
      </c>
      <c r="B45952" s="112" t="s">
        <v>94346</v>
      </c>
    </row>
    <row r="45953" spans="1:2" x14ac:dyDescent="0.2">
      <c r="A45953" s="112" t="s">
        <v>94347</v>
      </c>
      <c r="B45953" s="112" t="s">
        <v>94348</v>
      </c>
    </row>
    <row r="45954" spans="1:2" x14ac:dyDescent="0.2">
      <c r="A45954" s="112" t="s">
        <v>94349</v>
      </c>
      <c r="B45954" s="112" t="s">
        <v>94350</v>
      </c>
    </row>
    <row r="45955" spans="1:2" x14ac:dyDescent="0.2">
      <c r="A45955" s="112" t="s">
        <v>94351</v>
      </c>
      <c r="B45955" s="112" t="s">
        <v>94352</v>
      </c>
    </row>
    <row r="45956" spans="1:2" x14ac:dyDescent="0.2">
      <c r="A45956" s="112" t="s">
        <v>94353</v>
      </c>
      <c r="B45956" s="112" t="s">
        <v>94354</v>
      </c>
    </row>
    <row r="45957" spans="1:2" x14ac:dyDescent="0.2">
      <c r="A45957" s="112" t="s">
        <v>94355</v>
      </c>
      <c r="B45957" s="112" t="s">
        <v>94356</v>
      </c>
    </row>
    <row r="45958" spans="1:2" x14ac:dyDescent="0.2">
      <c r="A45958" s="112" t="s">
        <v>94357</v>
      </c>
      <c r="B45958" s="112" t="s">
        <v>94358</v>
      </c>
    </row>
    <row r="45959" spans="1:2" x14ac:dyDescent="0.2">
      <c r="A45959" s="112" t="s">
        <v>94359</v>
      </c>
      <c r="B45959" s="112" t="s">
        <v>94360</v>
      </c>
    </row>
    <row r="45960" spans="1:2" x14ac:dyDescent="0.2">
      <c r="A45960" s="112" t="s">
        <v>94361</v>
      </c>
      <c r="B45960" s="112" t="s">
        <v>94362</v>
      </c>
    </row>
    <row r="45961" spans="1:2" x14ac:dyDescent="0.2">
      <c r="A45961" s="112" t="s">
        <v>94363</v>
      </c>
      <c r="B45961" s="112" t="s">
        <v>94364</v>
      </c>
    </row>
    <row r="45962" spans="1:2" x14ac:dyDescent="0.2">
      <c r="A45962" s="112" t="s">
        <v>94365</v>
      </c>
      <c r="B45962" s="112" t="s">
        <v>94366</v>
      </c>
    </row>
    <row r="45963" spans="1:2" x14ac:dyDescent="0.2">
      <c r="A45963" s="112" t="s">
        <v>94367</v>
      </c>
      <c r="B45963" s="112" t="s">
        <v>94368</v>
      </c>
    </row>
    <row r="45964" spans="1:2" x14ac:dyDescent="0.2">
      <c r="A45964" s="112" t="s">
        <v>94369</v>
      </c>
      <c r="B45964" s="112" t="s">
        <v>94370</v>
      </c>
    </row>
    <row r="45965" spans="1:2" x14ac:dyDescent="0.2">
      <c r="A45965" s="112" t="s">
        <v>94371</v>
      </c>
      <c r="B45965" s="112" t="s">
        <v>94372</v>
      </c>
    </row>
    <row r="45966" spans="1:2" x14ac:dyDescent="0.2">
      <c r="A45966" s="112" t="s">
        <v>94373</v>
      </c>
      <c r="B45966" s="112" t="s">
        <v>94374</v>
      </c>
    </row>
    <row r="45967" spans="1:2" x14ac:dyDescent="0.2">
      <c r="A45967" s="112" t="s">
        <v>94375</v>
      </c>
      <c r="B45967" s="112" t="s">
        <v>94376</v>
      </c>
    </row>
    <row r="45968" spans="1:2" x14ac:dyDescent="0.2">
      <c r="A45968" s="112" t="s">
        <v>94377</v>
      </c>
      <c r="B45968" s="112" t="s">
        <v>94378</v>
      </c>
    </row>
    <row r="45969" spans="1:2" x14ac:dyDescent="0.2">
      <c r="A45969" s="112" t="s">
        <v>94379</v>
      </c>
      <c r="B45969" s="112" t="s">
        <v>94380</v>
      </c>
    </row>
    <row r="45970" spans="1:2" x14ac:dyDescent="0.2">
      <c r="A45970" s="112" t="s">
        <v>94381</v>
      </c>
      <c r="B45970" s="112" t="s">
        <v>94382</v>
      </c>
    </row>
    <row r="45971" spans="1:2" x14ac:dyDescent="0.2">
      <c r="A45971" s="112" t="s">
        <v>94383</v>
      </c>
      <c r="B45971" s="112" t="s">
        <v>94384</v>
      </c>
    </row>
    <row r="45972" spans="1:2" x14ac:dyDescent="0.2">
      <c r="A45972" s="112" t="s">
        <v>94385</v>
      </c>
      <c r="B45972" s="112" t="s">
        <v>94386</v>
      </c>
    </row>
    <row r="45973" spans="1:2" x14ac:dyDescent="0.2">
      <c r="A45973" s="112" t="s">
        <v>94387</v>
      </c>
      <c r="B45973" s="112" t="s">
        <v>94388</v>
      </c>
    </row>
    <row r="45974" spans="1:2" x14ac:dyDescent="0.2">
      <c r="A45974" s="112" t="s">
        <v>94389</v>
      </c>
      <c r="B45974" s="112" t="s">
        <v>94390</v>
      </c>
    </row>
    <row r="45975" spans="1:2" x14ac:dyDescent="0.2">
      <c r="A45975" s="112" t="s">
        <v>94391</v>
      </c>
      <c r="B45975" s="112" t="s">
        <v>94392</v>
      </c>
    </row>
    <row r="45976" spans="1:2" x14ac:dyDescent="0.2">
      <c r="A45976" s="112" t="s">
        <v>94393</v>
      </c>
      <c r="B45976" s="112" t="s">
        <v>94394</v>
      </c>
    </row>
    <row r="45977" spans="1:2" x14ac:dyDescent="0.2">
      <c r="A45977" s="112" t="s">
        <v>94395</v>
      </c>
      <c r="B45977" s="112" t="s">
        <v>94396</v>
      </c>
    </row>
    <row r="45978" spans="1:2" x14ac:dyDescent="0.2">
      <c r="A45978" s="112" t="s">
        <v>94397</v>
      </c>
      <c r="B45978" s="112" t="s">
        <v>94398</v>
      </c>
    </row>
    <row r="45979" spans="1:2" x14ac:dyDescent="0.2">
      <c r="A45979" s="112" t="s">
        <v>94399</v>
      </c>
      <c r="B45979" s="112" t="s">
        <v>94400</v>
      </c>
    </row>
    <row r="45980" spans="1:2" x14ac:dyDescent="0.2">
      <c r="A45980" s="112" t="s">
        <v>94401</v>
      </c>
      <c r="B45980" s="112" t="s">
        <v>94402</v>
      </c>
    </row>
    <row r="45981" spans="1:2" x14ac:dyDescent="0.2">
      <c r="A45981" s="112" t="s">
        <v>94403</v>
      </c>
      <c r="B45981" s="112" t="s">
        <v>94404</v>
      </c>
    </row>
    <row r="45982" spans="1:2" x14ac:dyDescent="0.2">
      <c r="A45982" s="112" t="s">
        <v>94405</v>
      </c>
      <c r="B45982" s="112" t="s">
        <v>94406</v>
      </c>
    </row>
    <row r="45983" spans="1:2" x14ac:dyDescent="0.2">
      <c r="A45983" s="112" t="s">
        <v>94407</v>
      </c>
      <c r="B45983" s="112" t="s">
        <v>94408</v>
      </c>
    </row>
    <row r="45984" spans="1:2" x14ac:dyDescent="0.2">
      <c r="A45984" s="112" t="s">
        <v>94409</v>
      </c>
      <c r="B45984" s="112" t="s">
        <v>94410</v>
      </c>
    </row>
    <row r="45985" spans="1:2" x14ac:dyDescent="0.2">
      <c r="A45985" s="112" t="s">
        <v>94411</v>
      </c>
      <c r="B45985" s="112" t="s">
        <v>94412</v>
      </c>
    </row>
    <row r="45986" spans="1:2" x14ac:dyDescent="0.2">
      <c r="A45986" s="112" t="s">
        <v>94413</v>
      </c>
      <c r="B45986" s="112" t="s">
        <v>94414</v>
      </c>
    </row>
    <row r="45987" spans="1:2" x14ac:dyDescent="0.2">
      <c r="A45987" s="112" t="s">
        <v>94415</v>
      </c>
      <c r="B45987" s="112" t="s">
        <v>94416</v>
      </c>
    </row>
    <row r="45988" spans="1:2" x14ac:dyDescent="0.2">
      <c r="A45988" s="112" t="s">
        <v>94417</v>
      </c>
      <c r="B45988" s="112" t="s">
        <v>94418</v>
      </c>
    </row>
    <row r="45989" spans="1:2" x14ac:dyDescent="0.2">
      <c r="A45989" s="112" t="s">
        <v>94419</v>
      </c>
      <c r="B45989" s="112" t="s">
        <v>94420</v>
      </c>
    </row>
    <row r="45990" spans="1:2" x14ac:dyDescent="0.2">
      <c r="A45990" s="112" t="s">
        <v>94421</v>
      </c>
      <c r="B45990" s="112" t="s">
        <v>94422</v>
      </c>
    </row>
    <row r="45991" spans="1:2" x14ac:dyDescent="0.2">
      <c r="A45991" s="112" t="s">
        <v>94423</v>
      </c>
      <c r="B45991" s="112" t="s">
        <v>94424</v>
      </c>
    </row>
    <row r="45992" spans="1:2" x14ac:dyDescent="0.2">
      <c r="A45992" s="112" t="s">
        <v>94425</v>
      </c>
      <c r="B45992" s="112" t="s">
        <v>94426</v>
      </c>
    </row>
    <row r="45993" spans="1:2" x14ac:dyDescent="0.2">
      <c r="A45993" s="112" t="s">
        <v>94427</v>
      </c>
      <c r="B45993" s="112" t="s">
        <v>94428</v>
      </c>
    </row>
    <row r="45994" spans="1:2" x14ac:dyDescent="0.2">
      <c r="A45994" s="112" t="s">
        <v>94429</v>
      </c>
      <c r="B45994" s="112" t="s">
        <v>94430</v>
      </c>
    </row>
    <row r="45995" spans="1:2" x14ac:dyDescent="0.2">
      <c r="A45995" s="112" t="s">
        <v>94431</v>
      </c>
      <c r="B45995" s="112" t="s">
        <v>94432</v>
      </c>
    </row>
    <row r="45996" spans="1:2" x14ac:dyDescent="0.2">
      <c r="A45996" s="112" t="s">
        <v>94433</v>
      </c>
      <c r="B45996" s="112" t="s">
        <v>94434</v>
      </c>
    </row>
    <row r="45997" spans="1:2" x14ac:dyDescent="0.2">
      <c r="A45997" s="112" t="s">
        <v>94435</v>
      </c>
      <c r="B45997" s="112" t="s">
        <v>94436</v>
      </c>
    </row>
    <row r="45998" spans="1:2" x14ac:dyDescent="0.2">
      <c r="A45998" s="112" t="s">
        <v>94437</v>
      </c>
      <c r="B45998" s="112" t="s">
        <v>94438</v>
      </c>
    </row>
    <row r="45999" spans="1:2" x14ac:dyDescent="0.2">
      <c r="A45999" s="112" t="s">
        <v>94439</v>
      </c>
      <c r="B45999" s="112" t="s">
        <v>94440</v>
      </c>
    </row>
    <row r="46000" spans="1:2" x14ac:dyDescent="0.2">
      <c r="A46000" s="112" t="s">
        <v>94441</v>
      </c>
      <c r="B46000" s="112" t="s">
        <v>94442</v>
      </c>
    </row>
    <row r="46001" spans="1:2" x14ac:dyDescent="0.2">
      <c r="A46001" s="112" t="s">
        <v>94443</v>
      </c>
      <c r="B46001" s="112" t="s">
        <v>94444</v>
      </c>
    </row>
    <row r="46002" spans="1:2" x14ac:dyDescent="0.2">
      <c r="A46002" s="112" t="s">
        <v>94445</v>
      </c>
      <c r="B46002" s="112" t="s">
        <v>94446</v>
      </c>
    </row>
    <row r="46003" spans="1:2" x14ac:dyDescent="0.2">
      <c r="A46003" s="112" t="s">
        <v>94447</v>
      </c>
      <c r="B46003" s="112" t="s">
        <v>94448</v>
      </c>
    </row>
    <row r="46004" spans="1:2" x14ac:dyDescent="0.2">
      <c r="A46004" s="112" t="s">
        <v>94449</v>
      </c>
      <c r="B46004" s="112" t="s">
        <v>94450</v>
      </c>
    </row>
    <row r="46005" spans="1:2" x14ac:dyDescent="0.2">
      <c r="A46005" s="112" t="s">
        <v>94451</v>
      </c>
      <c r="B46005" s="112" t="s">
        <v>94452</v>
      </c>
    </row>
    <row r="46006" spans="1:2" x14ac:dyDescent="0.2">
      <c r="A46006" s="112" t="s">
        <v>94453</v>
      </c>
      <c r="B46006" s="112" t="s">
        <v>94454</v>
      </c>
    </row>
    <row r="46007" spans="1:2" x14ac:dyDescent="0.2">
      <c r="A46007" s="112" t="s">
        <v>94455</v>
      </c>
      <c r="B46007" s="112" t="s">
        <v>94456</v>
      </c>
    </row>
    <row r="46008" spans="1:2" x14ac:dyDescent="0.2">
      <c r="A46008" s="112" t="s">
        <v>94457</v>
      </c>
      <c r="B46008" s="112" t="s">
        <v>94458</v>
      </c>
    </row>
    <row r="46009" spans="1:2" x14ac:dyDescent="0.2">
      <c r="A46009" s="112" t="s">
        <v>94459</v>
      </c>
      <c r="B46009" s="112" t="s">
        <v>94460</v>
      </c>
    </row>
    <row r="46010" spans="1:2" x14ac:dyDescent="0.2">
      <c r="A46010" s="112" t="s">
        <v>94461</v>
      </c>
      <c r="B46010" s="112" t="s">
        <v>94462</v>
      </c>
    </row>
    <row r="46011" spans="1:2" x14ac:dyDescent="0.2">
      <c r="A46011" s="112" t="s">
        <v>94463</v>
      </c>
      <c r="B46011" s="112" t="s">
        <v>94464</v>
      </c>
    </row>
    <row r="46012" spans="1:2" x14ac:dyDescent="0.2">
      <c r="A46012" s="112" t="s">
        <v>94465</v>
      </c>
      <c r="B46012" s="112" t="s">
        <v>94466</v>
      </c>
    </row>
    <row r="46013" spans="1:2" x14ac:dyDescent="0.2">
      <c r="A46013" s="112" t="s">
        <v>94467</v>
      </c>
      <c r="B46013" s="112" t="s">
        <v>94468</v>
      </c>
    </row>
    <row r="46014" spans="1:2" x14ac:dyDescent="0.2">
      <c r="A46014" s="112" t="s">
        <v>94469</v>
      </c>
      <c r="B46014" s="112" t="s">
        <v>94470</v>
      </c>
    </row>
    <row r="46015" spans="1:2" x14ac:dyDescent="0.2">
      <c r="A46015" s="112" t="s">
        <v>94471</v>
      </c>
      <c r="B46015" s="112" t="s">
        <v>94472</v>
      </c>
    </row>
    <row r="46016" spans="1:2" x14ac:dyDescent="0.2">
      <c r="A46016" s="112" t="s">
        <v>94473</v>
      </c>
      <c r="B46016" s="112" t="s">
        <v>94474</v>
      </c>
    </row>
    <row r="46017" spans="1:2" x14ac:dyDescent="0.2">
      <c r="A46017" s="112" t="s">
        <v>94475</v>
      </c>
      <c r="B46017" s="112" t="s">
        <v>94476</v>
      </c>
    </row>
    <row r="46018" spans="1:2" x14ac:dyDescent="0.2">
      <c r="A46018" s="112" t="s">
        <v>94477</v>
      </c>
      <c r="B46018" s="112" t="s">
        <v>94478</v>
      </c>
    </row>
    <row r="46019" spans="1:2" x14ac:dyDescent="0.2">
      <c r="A46019" s="112" t="s">
        <v>94479</v>
      </c>
      <c r="B46019" s="112" t="s">
        <v>94480</v>
      </c>
    </row>
    <row r="46020" spans="1:2" x14ac:dyDescent="0.2">
      <c r="A46020" s="112" t="s">
        <v>94481</v>
      </c>
      <c r="B46020" s="112" t="s">
        <v>94482</v>
      </c>
    </row>
    <row r="46021" spans="1:2" x14ac:dyDescent="0.2">
      <c r="A46021" s="112" t="s">
        <v>94483</v>
      </c>
      <c r="B46021" s="112" t="s">
        <v>94484</v>
      </c>
    </row>
    <row r="46022" spans="1:2" x14ac:dyDescent="0.2">
      <c r="A46022" s="112" t="s">
        <v>94485</v>
      </c>
      <c r="B46022" s="112" t="s">
        <v>94486</v>
      </c>
    </row>
    <row r="46023" spans="1:2" x14ac:dyDescent="0.2">
      <c r="A46023" s="112" t="s">
        <v>94487</v>
      </c>
      <c r="B46023" s="112" t="s">
        <v>94488</v>
      </c>
    </row>
    <row r="46024" spans="1:2" x14ac:dyDescent="0.2">
      <c r="A46024" s="112" t="s">
        <v>94489</v>
      </c>
      <c r="B46024" s="112" t="s">
        <v>94490</v>
      </c>
    </row>
    <row r="46025" spans="1:2" x14ac:dyDescent="0.2">
      <c r="A46025" s="112" t="s">
        <v>94491</v>
      </c>
      <c r="B46025" s="112" t="s">
        <v>94492</v>
      </c>
    </row>
    <row r="46026" spans="1:2" x14ac:dyDescent="0.2">
      <c r="A46026" s="112" t="s">
        <v>94493</v>
      </c>
      <c r="B46026" s="112" t="s">
        <v>94494</v>
      </c>
    </row>
    <row r="46027" spans="1:2" x14ac:dyDescent="0.2">
      <c r="A46027" s="112" t="s">
        <v>94495</v>
      </c>
      <c r="B46027" s="112" t="s">
        <v>94496</v>
      </c>
    </row>
    <row r="46028" spans="1:2" x14ac:dyDescent="0.2">
      <c r="A46028" s="112" t="s">
        <v>94497</v>
      </c>
      <c r="B46028" s="112" t="s">
        <v>94498</v>
      </c>
    </row>
    <row r="46029" spans="1:2" x14ac:dyDescent="0.2">
      <c r="A46029" s="112" t="s">
        <v>94499</v>
      </c>
      <c r="B46029" s="112" t="s">
        <v>94500</v>
      </c>
    </row>
    <row r="46030" spans="1:2" x14ac:dyDescent="0.2">
      <c r="A46030" s="112" t="s">
        <v>94501</v>
      </c>
      <c r="B46030" s="112" t="s">
        <v>94502</v>
      </c>
    </row>
    <row r="46031" spans="1:2" x14ac:dyDescent="0.2">
      <c r="A46031" s="112" t="s">
        <v>94503</v>
      </c>
      <c r="B46031" s="112" t="s">
        <v>94504</v>
      </c>
    </row>
    <row r="46032" spans="1:2" x14ac:dyDescent="0.2">
      <c r="A46032" s="112" t="s">
        <v>94505</v>
      </c>
      <c r="B46032" s="112" t="s">
        <v>94506</v>
      </c>
    </row>
    <row r="46033" spans="1:2" x14ac:dyDescent="0.2">
      <c r="A46033" s="112" t="s">
        <v>94507</v>
      </c>
      <c r="B46033" s="112" t="s">
        <v>94508</v>
      </c>
    </row>
    <row r="46034" spans="1:2" x14ac:dyDescent="0.2">
      <c r="A46034" s="112" t="s">
        <v>94509</v>
      </c>
      <c r="B46034" s="112" t="s">
        <v>94510</v>
      </c>
    </row>
    <row r="46035" spans="1:2" x14ac:dyDescent="0.2">
      <c r="A46035" s="112" t="s">
        <v>94511</v>
      </c>
      <c r="B46035" s="112" t="s">
        <v>94512</v>
      </c>
    </row>
    <row r="46036" spans="1:2" x14ac:dyDescent="0.2">
      <c r="A46036" s="112" t="s">
        <v>94513</v>
      </c>
      <c r="B46036" s="112" t="s">
        <v>94514</v>
      </c>
    </row>
    <row r="46037" spans="1:2" x14ac:dyDescent="0.2">
      <c r="A46037" s="112" t="s">
        <v>94515</v>
      </c>
      <c r="B46037" s="112" t="s">
        <v>94516</v>
      </c>
    </row>
    <row r="46038" spans="1:2" x14ac:dyDescent="0.2">
      <c r="A46038" s="112" t="s">
        <v>94517</v>
      </c>
      <c r="B46038" s="112" t="s">
        <v>94518</v>
      </c>
    </row>
    <row r="46039" spans="1:2" x14ac:dyDescent="0.2">
      <c r="A46039" s="112" t="s">
        <v>94519</v>
      </c>
      <c r="B46039" s="112" t="s">
        <v>94520</v>
      </c>
    </row>
    <row r="46040" spans="1:2" x14ac:dyDescent="0.2">
      <c r="A46040" s="112" t="s">
        <v>94521</v>
      </c>
      <c r="B46040" s="112" t="s">
        <v>94522</v>
      </c>
    </row>
    <row r="46041" spans="1:2" x14ac:dyDescent="0.2">
      <c r="A46041" s="112" t="s">
        <v>94523</v>
      </c>
      <c r="B46041" s="112" t="s">
        <v>94524</v>
      </c>
    </row>
    <row r="46042" spans="1:2" x14ac:dyDescent="0.2">
      <c r="A46042" s="112" t="s">
        <v>94525</v>
      </c>
      <c r="B46042" s="112" t="s">
        <v>94526</v>
      </c>
    </row>
    <row r="46043" spans="1:2" x14ac:dyDescent="0.2">
      <c r="A46043" s="112" t="s">
        <v>94527</v>
      </c>
      <c r="B46043" s="112" t="s">
        <v>94528</v>
      </c>
    </row>
    <row r="46044" spans="1:2" x14ac:dyDescent="0.2">
      <c r="A46044" s="112" t="s">
        <v>94529</v>
      </c>
      <c r="B46044" s="112" t="s">
        <v>94530</v>
      </c>
    </row>
    <row r="46045" spans="1:2" x14ac:dyDescent="0.2">
      <c r="A46045" s="112" t="s">
        <v>94531</v>
      </c>
      <c r="B46045" s="112" t="s">
        <v>94532</v>
      </c>
    </row>
    <row r="46046" spans="1:2" x14ac:dyDescent="0.2">
      <c r="A46046" s="112" t="s">
        <v>94533</v>
      </c>
      <c r="B46046" s="112" t="s">
        <v>94534</v>
      </c>
    </row>
    <row r="46047" spans="1:2" x14ac:dyDescent="0.2">
      <c r="A46047" s="112" t="s">
        <v>94535</v>
      </c>
      <c r="B46047" s="112" t="s">
        <v>94536</v>
      </c>
    </row>
    <row r="46048" spans="1:2" x14ac:dyDescent="0.2">
      <c r="A46048" s="112" t="s">
        <v>94537</v>
      </c>
      <c r="B46048" s="112" t="s">
        <v>94538</v>
      </c>
    </row>
    <row r="46049" spans="1:2" x14ac:dyDescent="0.2">
      <c r="A46049" s="112" t="s">
        <v>94539</v>
      </c>
      <c r="B46049" s="112" t="s">
        <v>94540</v>
      </c>
    </row>
    <row r="46050" spans="1:2" x14ac:dyDescent="0.2">
      <c r="A46050" s="112" t="s">
        <v>94541</v>
      </c>
      <c r="B46050" s="112" t="s">
        <v>94542</v>
      </c>
    </row>
    <row r="46051" spans="1:2" x14ac:dyDescent="0.2">
      <c r="A46051" s="112" t="s">
        <v>94543</v>
      </c>
      <c r="B46051" s="112" t="s">
        <v>94544</v>
      </c>
    </row>
    <row r="46052" spans="1:2" x14ac:dyDescent="0.2">
      <c r="A46052" s="112" t="s">
        <v>94545</v>
      </c>
      <c r="B46052" s="112" t="s">
        <v>94546</v>
      </c>
    </row>
    <row r="46053" spans="1:2" x14ac:dyDescent="0.2">
      <c r="A46053" s="112" t="s">
        <v>94547</v>
      </c>
      <c r="B46053" s="112" t="s">
        <v>94548</v>
      </c>
    </row>
    <row r="46054" spans="1:2" x14ac:dyDescent="0.2">
      <c r="A46054" s="112" t="s">
        <v>94549</v>
      </c>
      <c r="B46054" s="112" t="s">
        <v>94550</v>
      </c>
    </row>
    <row r="46055" spans="1:2" x14ac:dyDescent="0.2">
      <c r="A46055" s="112" t="s">
        <v>94551</v>
      </c>
      <c r="B46055" s="112" t="s">
        <v>94552</v>
      </c>
    </row>
    <row r="46056" spans="1:2" x14ac:dyDescent="0.2">
      <c r="A46056" s="112" t="s">
        <v>94553</v>
      </c>
      <c r="B46056" s="112" t="s">
        <v>94554</v>
      </c>
    </row>
    <row r="46057" spans="1:2" x14ac:dyDescent="0.2">
      <c r="A46057" s="112" t="s">
        <v>94555</v>
      </c>
      <c r="B46057" s="112" t="s">
        <v>94556</v>
      </c>
    </row>
    <row r="46058" spans="1:2" x14ac:dyDescent="0.2">
      <c r="A46058" s="112" t="s">
        <v>94557</v>
      </c>
      <c r="B46058" s="112" t="s">
        <v>94558</v>
      </c>
    </row>
    <row r="46059" spans="1:2" x14ac:dyDescent="0.2">
      <c r="A46059" s="112" t="s">
        <v>94559</v>
      </c>
      <c r="B46059" s="112" t="s">
        <v>94560</v>
      </c>
    </row>
    <row r="46060" spans="1:2" x14ac:dyDescent="0.2">
      <c r="A46060" s="112" t="s">
        <v>94561</v>
      </c>
      <c r="B46060" s="112" t="s">
        <v>94562</v>
      </c>
    </row>
    <row r="46061" spans="1:2" x14ac:dyDescent="0.2">
      <c r="A46061" s="112" t="s">
        <v>94563</v>
      </c>
      <c r="B46061" s="112" t="s">
        <v>94564</v>
      </c>
    </row>
    <row r="46062" spans="1:2" x14ac:dyDescent="0.2">
      <c r="A46062" s="112" t="s">
        <v>94565</v>
      </c>
      <c r="B46062" s="112" t="s">
        <v>94566</v>
      </c>
    </row>
    <row r="46063" spans="1:2" x14ac:dyDescent="0.2">
      <c r="A46063" s="112" t="s">
        <v>94567</v>
      </c>
      <c r="B46063" s="112" t="s">
        <v>94568</v>
      </c>
    </row>
    <row r="46064" spans="1:2" x14ac:dyDescent="0.2">
      <c r="A46064" s="112" t="s">
        <v>94569</v>
      </c>
      <c r="B46064" s="112" t="s">
        <v>94570</v>
      </c>
    </row>
    <row r="46065" spans="1:2" x14ac:dyDescent="0.2">
      <c r="A46065" s="112" t="s">
        <v>94571</v>
      </c>
      <c r="B46065" s="112" t="s">
        <v>94572</v>
      </c>
    </row>
    <row r="46066" spans="1:2" x14ac:dyDescent="0.2">
      <c r="A46066" s="112" t="s">
        <v>94573</v>
      </c>
      <c r="B46066" s="112" t="s">
        <v>94574</v>
      </c>
    </row>
    <row r="46067" spans="1:2" x14ac:dyDescent="0.2">
      <c r="A46067" s="112" t="s">
        <v>94575</v>
      </c>
      <c r="B46067" s="112" t="s">
        <v>94576</v>
      </c>
    </row>
    <row r="46068" spans="1:2" x14ac:dyDescent="0.2">
      <c r="A46068" s="112" t="s">
        <v>94577</v>
      </c>
      <c r="B46068" s="112" t="s">
        <v>94578</v>
      </c>
    </row>
    <row r="46069" spans="1:2" x14ac:dyDescent="0.2">
      <c r="A46069" s="112" t="s">
        <v>94579</v>
      </c>
      <c r="B46069" s="112" t="s">
        <v>94580</v>
      </c>
    </row>
    <row r="46070" spans="1:2" x14ac:dyDescent="0.2">
      <c r="A46070" s="112" t="s">
        <v>94581</v>
      </c>
      <c r="B46070" s="112" t="s">
        <v>94582</v>
      </c>
    </row>
    <row r="46071" spans="1:2" x14ac:dyDescent="0.2">
      <c r="A46071" s="112" t="s">
        <v>94583</v>
      </c>
      <c r="B46071" s="112" t="s">
        <v>94584</v>
      </c>
    </row>
    <row r="46072" spans="1:2" x14ac:dyDescent="0.2">
      <c r="A46072" s="112" t="s">
        <v>94585</v>
      </c>
      <c r="B46072" s="112" t="s">
        <v>94586</v>
      </c>
    </row>
    <row r="46073" spans="1:2" x14ac:dyDescent="0.2">
      <c r="A46073" s="112" t="s">
        <v>94587</v>
      </c>
      <c r="B46073" s="112" t="s">
        <v>94588</v>
      </c>
    </row>
    <row r="46074" spans="1:2" x14ac:dyDescent="0.2">
      <c r="A46074" s="112" t="s">
        <v>94589</v>
      </c>
      <c r="B46074" s="112" t="s">
        <v>94590</v>
      </c>
    </row>
    <row r="46075" spans="1:2" x14ac:dyDescent="0.2">
      <c r="A46075" s="112" t="s">
        <v>94591</v>
      </c>
      <c r="B46075" s="112" t="s">
        <v>94592</v>
      </c>
    </row>
    <row r="46076" spans="1:2" x14ac:dyDescent="0.2">
      <c r="A46076" s="112" t="s">
        <v>94593</v>
      </c>
      <c r="B46076" s="112" t="s">
        <v>94594</v>
      </c>
    </row>
    <row r="46077" spans="1:2" x14ac:dyDescent="0.2">
      <c r="A46077" s="112" t="s">
        <v>94595</v>
      </c>
      <c r="B46077" s="112" t="s">
        <v>94596</v>
      </c>
    </row>
    <row r="46078" spans="1:2" x14ac:dyDescent="0.2">
      <c r="A46078" s="112" t="s">
        <v>94597</v>
      </c>
      <c r="B46078" s="112" t="s">
        <v>94598</v>
      </c>
    </row>
    <row r="46079" spans="1:2" x14ac:dyDescent="0.2">
      <c r="A46079" s="112" t="s">
        <v>94599</v>
      </c>
      <c r="B46079" s="112" t="s">
        <v>94600</v>
      </c>
    </row>
    <row r="46080" spans="1:2" x14ac:dyDescent="0.2">
      <c r="A46080" s="112" t="s">
        <v>94601</v>
      </c>
      <c r="B46080" s="112" t="s">
        <v>94602</v>
      </c>
    </row>
    <row r="46081" spans="1:2" x14ac:dyDescent="0.2">
      <c r="A46081" s="112" t="s">
        <v>94603</v>
      </c>
      <c r="B46081" s="112" t="s">
        <v>94604</v>
      </c>
    </row>
    <row r="46082" spans="1:2" x14ac:dyDescent="0.2">
      <c r="A46082" s="112" t="s">
        <v>94605</v>
      </c>
      <c r="B46082" s="112" t="s">
        <v>94606</v>
      </c>
    </row>
    <row r="46083" spans="1:2" x14ac:dyDescent="0.2">
      <c r="A46083" s="112" t="s">
        <v>94607</v>
      </c>
      <c r="B46083" s="112" t="s">
        <v>94608</v>
      </c>
    </row>
    <row r="46084" spans="1:2" x14ac:dyDescent="0.2">
      <c r="A46084" s="112" t="s">
        <v>94609</v>
      </c>
      <c r="B46084" s="112" t="s">
        <v>94610</v>
      </c>
    </row>
    <row r="46085" spans="1:2" x14ac:dyDescent="0.2">
      <c r="A46085" s="112" t="s">
        <v>94611</v>
      </c>
      <c r="B46085" s="112" t="s">
        <v>94612</v>
      </c>
    </row>
    <row r="46086" spans="1:2" x14ac:dyDescent="0.2">
      <c r="A46086" s="112" t="s">
        <v>94613</v>
      </c>
      <c r="B46086" s="112" t="s">
        <v>94614</v>
      </c>
    </row>
    <row r="46087" spans="1:2" x14ac:dyDescent="0.2">
      <c r="A46087" s="112" t="s">
        <v>94615</v>
      </c>
      <c r="B46087" s="112" t="s">
        <v>94616</v>
      </c>
    </row>
    <row r="46088" spans="1:2" x14ac:dyDescent="0.2">
      <c r="A46088" s="112" t="s">
        <v>94617</v>
      </c>
      <c r="B46088" s="112" t="s">
        <v>94618</v>
      </c>
    </row>
    <row r="46089" spans="1:2" x14ac:dyDescent="0.2">
      <c r="A46089" s="112" t="s">
        <v>94619</v>
      </c>
      <c r="B46089" s="112" t="s">
        <v>94620</v>
      </c>
    </row>
    <row r="46090" spans="1:2" x14ac:dyDescent="0.2">
      <c r="A46090" s="112" t="s">
        <v>94621</v>
      </c>
      <c r="B46090" s="112" t="s">
        <v>94622</v>
      </c>
    </row>
    <row r="46091" spans="1:2" x14ac:dyDescent="0.2">
      <c r="A46091" s="112" t="s">
        <v>94623</v>
      </c>
      <c r="B46091" s="112" t="s">
        <v>94624</v>
      </c>
    </row>
    <row r="46092" spans="1:2" x14ac:dyDescent="0.2">
      <c r="A46092" s="112" t="s">
        <v>94625</v>
      </c>
      <c r="B46092" s="112" t="s">
        <v>94626</v>
      </c>
    </row>
    <row r="46093" spans="1:2" x14ac:dyDescent="0.2">
      <c r="A46093" s="112" t="s">
        <v>94627</v>
      </c>
      <c r="B46093" s="112" t="s">
        <v>94628</v>
      </c>
    </row>
    <row r="46094" spans="1:2" x14ac:dyDescent="0.2">
      <c r="A46094" s="112" t="s">
        <v>94629</v>
      </c>
      <c r="B46094" s="112" t="s">
        <v>94630</v>
      </c>
    </row>
    <row r="46095" spans="1:2" x14ac:dyDescent="0.2">
      <c r="A46095" s="112" t="s">
        <v>94631</v>
      </c>
      <c r="B46095" s="112" t="s">
        <v>94632</v>
      </c>
    </row>
    <row r="46096" spans="1:2" x14ac:dyDescent="0.2">
      <c r="A46096" s="112" t="s">
        <v>94633</v>
      </c>
      <c r="B46096" s="112" t="s">
        <v>94634</v>
      </c>
    </row>
    <row r="46097" spans="1:2" x14ac:dyDescent="0.2">
      <c r="A46097" s="112" t="s">
        <v>94635</v>
      </c>
      <c r="B46097" s="112" t="s">
        <v>94636</v>
      </c>
    </row>
    <row r="46098" spans="1:2" x14ac:dyDescent="0.2">
      <c r="A46098" s="112" t="s">
        <v>94637</v>
      </c>
      <c r="B46098" s="112" t="s">
        <v>94638</v>
      </c>
    </row>
    <row r="46099" spans="1:2" x14ac:dyDescent="0.2">
      <c r="A46099" s="112" t="s">
        <v>94639</v>
      </c>
      <c r="B46099" s="112" t="s">
        <v>94640</v>
      </c>
    </row>
    <row r="46100" spans="1:2" x14ac:dyDescent="0.2">
      <c r="A46100" s="112" t="s">
        <v>94641</v>
      </c>
      <c r="B46100" s="112" t="s">
        <v>94642</v>
      </c>
    </row>
    <row r="46101" spans="1:2" x14ac:dyDescent="0.2">
      <c r="A46101" s="112" t="s">
        <v>94643</v>
      </c>
      <c r="B46101" s="112" t="s">
        <v>94644</v>
      </c>
    </row>
    <row r="46102" spans="1:2" x14ac:dyDescent="0.2">
      <c r="A46102" s="112" t="s">
        <v>94645</v>
      </c>
      <c r="B46102" s="112" t="s">
        <v>94646</v>
      </c>
    </row>
    <row r="46103" spans="1:2" x14ac:dyDescent="0.2">
      <c r="A46103" s="112" t="s">
        <v>94647</v>
      </c>
      <c r="B46103" s="112" t="s">
        <v>94648</v>
      </c>
    </row>
    <row r="46104" spans="1:2" x14ac:dyDescent="0.2">
      <c r="A46104" s="112" t="s">
        <v>94649</v>
      </c>
      <c r="B46104" s="112" t="s">
        <v>94650</v>
      </c>
    </row>
    <row r="46105" spans="1:2" x14ac:dyDescent="0.2">
      <c r="A46105" s="112" t="s">
        <v>94651</v>
      </c>
      <c r="B46105" s="112" t="s">
        <v>94652</v>
      </c>
    </row>
    <row r="46106" spans="1:2" x14ac:dyDescent="0.2">
      <c r="A46106" s="112" t="s">
        <v>94653</v>
      </c>
      <c r="B46106" s="112" t="s">
        <v>94654</v>
      </c>
    </row>
    <row r="46107" spans="1:2" x14ac:dyDescent="0.2">
      <c r="A46107" s="112" t="s">
        <v>94655</v>
      </c>
      <c r="B46107" s="112" t="s">
        <v>94656</v>
      </c>
    </row>
    <row r="46108" spans="1:2" x14ac:dyDescent="0.2">
      <c r="A46108" s="112" t="s">
        <v>94657</v>
      </c>
      <c r="B46108" s="112" t="s">
        <v>94658</v>
      </c>
    </row>
    <row r="46109" spans="1:2" x14ac:dyDescent="0.2">
      <c r="A46109" s="112" t="s">
        <v>94659</v>
      </c>
      <c r="B46109" s="112" t="s">
        <v>94660</v>
      </c>
    </row>
    <row r="46110" spans="1:2" x14ac:dyDescent="0.2">
      <c r="A46110" s="112" t="s">
        <v>94661</v>
      </c>
      <c r="B46110" s="112" t="s">
        <v>94662</v>
      </c>
    </row>
    <row r="46111" spans="1:2" x14ac:dyDescent="0.2">
      <c r="A46111" s="112" t="s">
        <v>94663</v>
      </c>
      <c r="B46111" s="112" t="s">
        <v>94664</v>
      </c>
    </row>
    <row r="46112" spans="1:2" x14ac:dyDescent="0.2">
      <c r="A46112" s="112" t="s">
        <v>94665</v>
      </c>
      <c r="B46112" s="112" t="s">
        <v>94666</v>
      </c>
    </row>
    <row r="46113" spans="1:2" x14ac:dyDescent="0.2">
      <c r="A46113" s="112" t="s">
        <v>94667</v>
      </c>
      <c r="B46113" s="112" t="s">
        <v>94668</v>
      </c>
    </row>
    <row r="46114" spans="1:2" x14ac:dyDescent="0.2">
      <c r="A46114" s="112" t="s">
        <v>94669</v>
      </c>
      <c r="B46114" s="112" t="s">
        <v>94670</v>
      </c>
    </row>
    <row r="46115" spans="1:2" x14ac:dyDescent="0.2">
      <c r="A46115" s="112" t="s">
        <v>94671</v>
      </c>
      <c r="B46115" s="112" t="s">
        <v>94672</v>
      </c>
    </row>
    <row r="46116" spans="1:2" x14ac:dyDescent="0.2">
      <c r="A46116" s="112" t="s">
        <v>94673</v>
      </c>
      <c r="B46116" s="112" t="s">
        <v>94674</v>
      </c>
    </row>
    <row r="46117" spans="1:2" x14ac:dyDescent="0.2">
      <c r="A46117" s="112" t="s">
        <v>94675</v>
      </c>
      <c r="B46117" s="112" t="s">
        <v>94676</v>
      </c>
    </row>
    <row r="46118" spans="1:2" x14ac:dyDescent="0.2">
      <c r="A46118" s="112" t="s">
        <v>94677</v>
      </c>
      <c r="B46118" s="112" t="s">
        <v>94678</v>
      </c>
    </row>
    <row r="46119" spans="1:2" x14ac:dyDescent="0.2">
      <c r="A46119" s="112" t="s">
        <v>94679</v>
      </c>
      <c r="B46119" s="112" t="s">
        <v>94680</v>
      </c>
    </row>
    <row r="46120" spans="1:2" x14ac:dyDescent="0.2">
      <c r="A46120" s="112" t="s">
        <v>94681</v>
      </c>
      <c r="B46120" s="112" t="s">
        <v>94682</v>
      </c>
    </row>
    <row r="46121" spans="1:2" x14ac:dyDescent="0.2">
      <c r="A46121" s="112" t="s">
        <v>94683</v>
      </c>
      <c r="B46121" s="112" t="s">
        <v>94684</v>
      </c>
    </row>
    <row r="46122" spans="1:2" x14ac:dyDescent="0.2">
      <c r="A46122" s="112" t="s">
        <v>94685</v>
      </c>
      <c r="B46122" s="112" t="s">
        <v>94686</v>
      </c>
    </row>
    <row r="46123" spans="1:2" x14ac:dyDescent="0.2">
      <c r="A46123" s="112" t="s">
        <v>94687</v>
      </c>
      <c r="B46123" s="112" t="s">
        <v>94688</v>
      </c>
    </row>
    <row r="46124" spans="1:2" x14ac:dyDescent="0.2">
      <c r="A46124" s="112" t="s">
        <v>94689</v>
      </c>
      <c r="B46124" s="112" t="s">
        <v>94690</v>
      </c>
    </row>
    <row r="46125" spans="1:2" x14ac:dyDescent="0.2">
      <c r="A46125" s="112" t="s">
        <v>94691</v>
      </c>
      <c r="B46125" s="112" t="s">
        <v>94692</v>
      </c>
    </row>
    <row r="46126" spans="1:2" x14ac:dyDescent="0.2">
      <c r="A46126" s="112" t="s">
        <v>94693</v>
      </c>
      <c r="B46126" s="112" t="s">
        <v>94694</v>
      </c>
    </row>
    <row r="46127" spans="1:2" x14ac:dyDescent="0.2">
      <c r="A46127" s="112" t="s">
        <v>94695</v>
      </c>
      <c r="B46127" s="112" t="s">
        <v>94696</v>
      </c>
    </row>
    <row r="46128" spans="1:2" x14ac:dyDescent="0.2">
      <c r="A46128" s="112" t="s">
        <v>94697</v>
      </c>
      <c r="B46128" s="112" t="s">
        <v>94698</v>
      </c>
    </row>
    <row r="46129" spans="1:2" x14ac:dyDescent="0.2">
      <c r="A46129" s="112" t="s">
        <v>94699</v>
      </c>
      <c r="B46129" s="112" t="s">
        <v>94700</v>
      </c>
    </row>
    <row r="46130" spans="1:2" x14ac:dyDescent="0.2">
      <c r="A46130" s="112" t="s">
        <v>94701</v>
      </c>
      <c r="B46130" s="112" t="s">
        <v>94702</v>
      </c>
    </row>
    <row r="46131" spans="1:2" x14ac:dyDescent="0.2">
      <c r="A46131" s="112" t="s">
        <v>94703</v>
      </c>
      <c r="B46131" s="112" t="s">
        <v>94704</v>
      </c>
    </row>
    <row r="46132" spans="1:2" x14ac:dyDescent="0.2">
      <c r="A46132" s="112" t="s">
        <v>94705</v>
      </c>
      <c r="B46132" s="112" t="s">
        <v>94706</v>
      </c>
    </row>
    <row r="46133" spans="1:2" x14ac:dyDescent="0.2">
      <c r="A46133" s="112" t="s">
        <v>94707</v>
      </c>
      <c r="B46133" s="112" t="s">
        <v>94708</v>
      </c>
    </row>
    <row r="46134" spans="1:2" x14ac:dyDescent="0.2">
      <c r="A46134" s="112" t="s">
        <v>94709</v>
      </c>
      <c r="B46134" s="112" t="s">
        <v>94710</v>
      </c>
    </row>
    <row r="46135" spans="1:2" x14ac:dyDescent="0.2">
      <c r="A46135" s="112" t="s">
        <v>94711</v>
      </c>
      <c r="B46135" s="112" t="s">
        <v>94712</v>
      </c>
    </row>
    <row r="46136" spans="1:2" x14ac:dyDescent="0.2">
      <c r="A46136" s="112" t="s">
        <v>94713</v>
      </c>
      <c r="B46136" s="112" t="s">
        <v>94714</v>
      </c>
    </row>
    <row r="46137" spans="1:2" x14ac:dyDescent="0.2">
      <c r="A46137" s="112" t="s">
        <v>94715</v>
      </c>
      <c r="B46137" s="112" t="s">
        <v>94716</v>
      </c>
    </row>
    <row r="46138" spans="1:2" x14ac:dyDescent="0.2">
      <c r="A46138" s="112" t="s">
        <v>94717</v>
      </c>
      <c r="B46138" s="112" t="s">
        <v>94718</v>
      </c>
    </row>
    <row r="46139" spans="1:2" x14ac:dyDescent="0.2">
      <c r="A46139" s="112" t="s">
        <v>94719</v>
      </c>
      <c r="B46139" s="112" t="s">
        <v>94720</v>
      </c>
    </row>
    <row r="46140" spans="1:2" x14ac:dyDescent="0.2">
      <c r="A46140" s="112" t="s">
        <v>94721</v>
      </c>
      <c r="B46140" s="112" t="s">
        <v>94722</v>
      </c>
    </row>
    <row r="46141" spans="1:2" x14ac:dyDescent="0.2">
      <c r="A46141" s="112" t="s">
        <v>94723</v>
      </c>
      <c r="B46141" s="112" t="s">
        <v>94724</v>
      </c>
    </row>
    <row r="46142" spans="1:2" x14ac:dyDescent="0.2">
      <c r="A46142" s="112" t="s">
        <v>94725</v>
      </c>
      <c r="B46142" s="112" t="s">
        <v>94726</v>
      </c>
    </row>
    <row r="46143" spans="1:2" x14ac:dyDescent="0.2">
      <c r="A46143" s="112" t="s">
        <v>94727</v>
      </c>
      <c r="B46143" s="112" t="s">
        <v>94728</v>
      </c>
    </row>
    <row r="46144" spans="1:2" x14ac:dyDescent="0.2">
      <c r="A46144" s="112" t="s">
        <v>94729</v>
      </c>
      <c r="B46144" s="112" t="s">
        <v>94730</v>
      </c>
    </row>
    <row r="46145" spans="1:2" x14ac:dyDescent="0.2">
      <c r="A46145" s="112" t="s">
        <v>94731</v>
      </c>
      <c r="B46145" s="112" t="s">
        <v>94732</v>
      </c>
    </row>
    <row r="46146" spans="1:2" x14ac:dyDescent="0.2">
      <c r="A46146" s="112" t="s">
        <v>94733</v>
      </c>
      <c r="B46146" s="112" t="s">
        <v>94734</v>
      </c>
    </row>
    <row r="46147" spans="1:2" x14ac:dyDescent="0.2">
      <c r="A46147" s="112" t="s">
        <v>94735</v>
      </c>
      <c r="B46147" s="112" t="s">
        <v>94736</v>
      </c>
    </row>
    <row r="46148" spans="1:2" x14ac:dyDescent="0.2">
      <c r="A46148" s="112" t="s">
        <v>94737</v>
      </c>
      <c r="B46148" s="112" t="s">
        <v>94738</v>
      </c>
    </row>
    <row r="46149" spans="1:2" x14ac:dyDescent="0.2">
      <c r="A46149" s="112" t="s">
        <v>94739</v>
      </c>
      <c r="B46149" s="112" t="s">
        <v>94740</v>
      </c>
    </row>
    <row r="46150" spans="1:2" x14ac:dyDescent="0.2">
      <c r="A46150" s="112" t="s">
        <v>94741</v>
      </c>
      <c r="B46150" s="112" t="s">
        <v>94742</v>
      </c>
    </row>
    <row r="46151" spans="1:2" x14ac:dyDescent="0.2">
      <c r="A46151" s="112" t="s">
        <v>94743</v>
      </c>
      <c r="B46151" s="112" t="s">
        <v>94744</v>
      </c>
    </row>
    <row r="46152" spans="1:2" x14ac:dyDescent="0.2">
      <c r="A46152" s="112" t="s">
        <v>94745</v>
      </c>
      <c r="B46152" s="112" t="s">
        <v>94746</v>
      </c>
    </row>
    <row r="46153" spans="1:2" x14ac:dyDescent="0.2">
      <c r="A46153" s="112" t="s">
        <v>94747</v>
      </c>
      <c r="B46153" s="112" t="s">
        <v>94748</v>
      </c>
    </row>
    <row r="46154" spans="1:2" x14ac:dyDescent="0.2">
      <c r="A46154" s="112" t="s">
        <v>94749</v>
      </c>
      <c r="B46154" s="112" t="s">
        <v>94750</v>
      </c>
    </row>
    <row r="46155" spans="1:2" x14ac:dyDescent="0.2">
      <c r="A46155" s="112" t="s">
        <v>94751</v>
      </c>
      <c r="B46155" s="112" t="s">
        <v>94752</v>
      </c>
    </row>
    <row r="46156" spans="1:2" x14ac:dyDescent="0.2">
      <c r="A46156" s="112" t="s">
        <v>94753</v>
      </c>
      <c r="B46156" s="112" t="s">
        <v>94754</v>
      </c>
    </row>
    <row r="46157" spans="1:2" x14ac:dyDescent="0.2">
      <c r="A46157" s="112" t="s">
        <v>94755</v>
      </c>
      <c r="B46157" s="112" t="s">
        <v>94756</v>
      </c>
    </row>
    <row r="46158" spans="1:2" x14ac:dyDescent="0.2">
      <c r="A46158" s="112" t="s">
        <v>94757</v>
      </c>
      <c r="B46158" s="112" t="s">
        <v>94758</v>
      </c>
    </row>
    <row r="46159" spans="1:2" x14ac:dyDescent="0.2">
      <c r="A46159" s="112" t="s">
        <v>94759</v>
      </c>
      <c r="B46159" s="112" t="s">
        <v>94760</v>
      </c>
    </row>
    <row r="46160" spans="1:2" x14ac:dyDescent="0.2">
      <c r="A46160" s="112" t="s">
        <v>94761</v>
      </c>
      <c r="B46160" s="112" t="s">
        <v>94762</v>
      </c>
    </row>
    <row r="46161" spans="1:2" x14ac:dyDescent="0.2">
      <c r="A46161" s="112" t="s">
        <v>94763</v>
      </c>
      <c r="B46161" s="112" t="s">
        <v>94764</v>
      </c>
    </row>
    <row r="46162" spans="1:2" x14ac:dyDescent="0.2">
      <c r="A46162" s="112" t="s">
        <v>94765</v>
      </c>
      <c r="B46162" s="112" t="s">
        <v>94766</v>
      </c>
    </row>
    <row r="46163" spans="1:2" x14ac:dyDescent="0.2">
      <c r="A46163" s="112" t="s">
        <v>94767</v>
      </c>
      <c r="B46163" s="112" t="s">
        <v>94768</v>
      </c>
    </row>
    <row r="46164" spans="1:2" x14ac:dyDescent="0.2">
      <c r="A46164" s="112" t="s">
        <v>94769</v>
      </c>
      <c r="B46164" s="112" t="s">
        <v>94770</v>
      </c>
    </row>
    <row r="46165" spans="1:2" x14ac:dyDescent="0.2">
      <c r="A46165" s="112" t="s">
        <v>94771</v>
      </c>
      <c r="B46165" s="112" t="s">
        <v>94772</v>
      </c>
    </row>
    <row r="46166" spans="1:2" x14ac:dyDescent="0.2">
      <c r="A46166" s="112" t="s">
        <v>94773</v>
      </c>
      <c r="B46166" s="112" t="s">
        <v>94774</v>
      </c>
    </row>
    <row r="46167" spans="1:2" x14ac:dyDescent="0.2">
      <c r="A46167" s="112" t="s">
        <v>94775</v>
      </c>
      <c r="B46167" s="112" t="s">
        <v>94776</v>
      </c>
    </row>
    <row r="46168" spans="1:2" x14ac:dyDescent="0.2">
      <c r="A46168" s="112" t="s">
        <v>94777</v>
      </c>
      <c r="B46168" s="112" t="s">
        <v>94778</v>
      </c>
    </row>
    <row r="46169" spans="1:2" x14ac:dyDescent="0.2">
      <c r="A46169" s="112" t="s">
        <v>94779</v>
      </c>
      <c r="B46169" s="112" t="s">
        <v>94780</v>
      </c>
    </row>
    <row r="46170" spans="1:2" x14ac:dyDescent="0.2">
      <c r="A46170" s="112" t="s">
        <v>94781</v>
      </c>
      <c r="B46170" s="112" t="s">
        <v>94782</v>
      </c>
    </row>
    <row r="46171" spans="1:2" x14ac:dyDescent="0.2">
      <c r="A46171" s="112" t="s">
        <v>94783</v>
      </c>
      <c r="B46171" s="112" t="s">
        <v>94784</v>
      </c>
    </row>
    <row r="46172" spans="1:2" x14ac:dyDescent="0.2">
      <c r="A46172" s="112" t="s">
        <v>94785</v>
      </c>
      <c r="B46172" s="112" t="s">
        <v>94786</v>
      </c>
    </row>
    <row r="46173" spans="1:2" x14ac:dyDescent="0.2">
      <c r="A46173" s="112" t="s">
        <v>94787</v>
      </c>
      <c r="B46173" s="112" t="s">
        <v>94788</v>
      </c>
    </row>
    <row r="46174" spans="1:2" x14ac:dyDescent="0.2">
      <c r="A46174" s="112" t="s">
        <v>94789</v>
      </c>
      <c r="B46174" s="112" t="s">
        <v>94790</v>
      </c>
    </row>
    <row r="46175" spans="1:2" x14ac:dyDescent="0.2">
      <c r="A46175" s="112" t="s">
        <v>94791</v>
      </c>
      <c r="B46175" s="112" t="s">
        <v>94792</v>
      </c>
    </row>
    <row r="46176" spans="1:2" x14ac:dyDescent="0.2">
      <c r="A46176" s="112" t="s">
        <v>94793</v>
      </c>
      <c r="B46176" s="112" t="s">
        <v>94794</v>
      </c>
    </row>
    <row r="46177" spans="1:2" x14ac:dyDescent="0.2">
      <c r="A46177" s="112" t="s">
        <v>94795</v>
      </c>
      <c r="B46177" s="112" t="s">
        <v>94796</v>
      </c>
    </row>
    <row r="46178" spans="1:2" x14ac:dyDescent="0.2">
      <c r="A46178" s="112" t="s">
        <v>94797</v>
      </c>
      <c r="B46178" s="112" t="s">
        <v>94798</v>
      </c>
    </row>
    <row r="46179" spans="1:2" x14ac:dyDescent="0.2">
      <c r="A46179" s="112" t="s">
        <v>94799</v>
      </c>
      <c r="B46179" s="112" t="s">
        <v>94800</v>
      </c>
    </row>
    <row r="46180" spans="1:2" x14ac:dyDescent="0.2">
      <c r="A46180" s="112" t="s">
        <v>94801</v>
      </c>
      <c r="B46180" s="112" t="s">
        <v>94802</v>
      </c>
    </row>
    <row r="46181" spans="1:2" x14ac:dyDescent="0.2">
      <c r="A46181" s="112" t="s">
        <v>94803</v>
      </c>
      <c r="B46181" s="112" t="s">
        <v>94804</v>
      </c>
    </row>
    <row r="46182" spans="1:2" x14ac:dyDescent="0.2">
      <c r="A46182" s="112" t="s">
        <v>94805</v>
      </c>
      <c r="B46182" s="112" t="s">
        <v>94806</v>
      </c>
    </row>
    <row r="46183" spans="1:2" x14ac:dyDescent="0.2">
      <c r="A46183" s="112" t="s">
        <v>94807</v>
      </c>
      <c r="B46183" s="112" t="s">
        <v>94808</v>
      </c>
    </row>
    <row r="46184" spans="1:2" x14ac:dyDescent="0.2">
      <c r="A46184" s="112" t="s">
        <v>94809</v>
      </c>
      <c r="B46184" s="112" t="s">
        <v>94810</v>
      </c>
    </row>
    <row r="46185" spans="1:2" x14ac:dyDescent="0.2">
      <c r="A46185" s="112" t="s">
        <v>94811</v>
      </c>
      <c r="B46185" s="112" t="s">
        <v>77339</v>
      </c>
    </row>
    <row r="46186" spans="1:2" x14ac:dyDescent="0.2">
      <c r="A46186" s="112" t="s">
        <v>94812</v>
      </c>
      <c r="B46186" s="112" t="s">
        <v>94813</v>
      </c>
    </row>
    <row r="46187" spans="1:2" x14ac:dyDescent="0.2">
      <c r="A46187" s="112" t="s">
        <v>94814</v>
      </c>
      <c r="B46187" s="112" t="s">
        <v>94815</v>
      </c>
    </row>
    <row r="46188" spans="1:2" x14ac:dyDescent="0.2">
      <c r="A46188" s="112" t="s">
        <v>94816</v>
      </c>
      <c r="B46188" s="112" t="s">
        <v>94817</v>
      </c>
    </row>
    <row r="46189" spans="1:2" x14ac:dyDescent="0.2">
      <c r="A46189" s="112" t="s">
        <v>94818</v>
      </c>
      <c r="B46189" s="112" t="s">
        <v>94819</v>
      </c>
    </row>
    <row r="46190" spans="1:2" x14ac:dyDescent="0.2">
      <c r="A46190" s="112" t="s">
        <v>94820</v>
      </c>
      <c r="B46190" s="112" t="s">
        <v>94821</v>
      </c>
    </row>
    <row r="46191" spans="1:2" x14ac:dyDescent="0.2">
      <c r="A46191" s="112" t="s">
        <v>94822</v>
      </c>
      <c r="B46191" s="112" t="s">
        <v>94823</v>
      </c>
    </row>
    <row r="46192" spans="1:2" x14ac:dyDescent="0.2">
      <c r="A46192" s="112" t="s">
        <v>94824</v>
      </c>
      <c r="B46192" s="112" t="s">
        <v>94825</v>
      </c>
    </row>
    <row r="46193" spans="1:2" x14ac:dyDescent="0.2">
      <c r="A46193" s="112" t="s">
        <v>94826</v>
      </c>
      <c r="B46193" s="112" t="s">
        <v>94827</v>
      </c>
    </row>
    <row r="46194" spans="1:2" x14ac:dyDescent="0.2">
      <c r="A46194" s="112" t="s">
        <v>94828</v>
      </c>
      <c r="B46194" s="112" t="s">
        <v>94829</v>
      </c>
    </row>
    <row r="46195" spans="1:2" x14ac:dyDescent="0.2">
      <c r="A46195" s="112" t="s">
        <v>94830</v>
      </c>
      <c r="B46195" s="112" t="s">
        <v>94831</v>
      </c>
    </row>
    <row r="46196" spans="1:2" x14ac:dyDescent="0.2">
      <c r="A46196" s="112" t="s">
        <v>94832</v>
      </c>
      <c r="B46196" s="112" t="s">
        <v>94833</v>
      </c>
    </row>
    <row r="46197" spans="1:2" x14ac:dyDescent="0.2">
      <c r="A46197" s="112" t="s">
        <v>94834</v>
      </c>
      <c r="B46197" s="112" t="s">
        <v>94835</v>
      </c>
    </row>
    <row r="46198" spans="1:2" x14ac:dyDescent="0.2">
      <c r="A46198" s="112" t="s">
        <v>94836</v>
      </c>
      <c r="B46198" s="112" t="s">
        <v>94837</v>
      </c>
    </row>
    <row r="46199" spans="1:2" x14ac:dyDescent="0.2">
      <c r="A46199" s="112" t="s">
        <v>94838</v>
      </c>
      <c r="B46199" s="112" t="s">
        <v>94839</v>
      </c>
    </row>
    <row r="46200" spans="1:2" x14ac:dyDescent="0.2">
      <c r="A46200" s="112" t="s">
        <v>94840</v>
      </c>
      <c r="B46200" s="112" t="s">
        <v>94841</v>
      </c>
    </row>
    <row r="46201" spans="1:2" x14ac:dyDescent="0.2">
      <c r="A46201" s="112" t="s">
        <v>94842</v>
      </c>
      <c r="B46201" s="112" t="s">
        <v>94843</v>
      </c>
    </row>
    <row r="46202" spans="1:2" x14ac:dyDescent="0.2">
      <c r="A46202" s="112" t="s">
        <v>94844</v>
      </c>
      <c r="B46202" s="112" t="s">
        <v>94845</v>
      </c>
    </row>
    <row r="46203" spans="1:2" x14ac:dyDescent="0.2">
      <c r="A46203" s="112" t="s">
        <v>94846</v>
      </c>
      <c r="B46203" s="112" t="s">
        <v>94847</v>
      </c>
    </row>
    <row r="46204" spans="1:2" x14ac:dyDescent="0.2">
      <c r="A46204" s="112" t="s">
        <v>94848</v>
      </c>
      <c r="B46204" s="112" t="s">
        <v>94849</v>
      </c>
    </row>
    <row r="46205" spans="1:2" x14ac:dyDescent="0.2">
      <c r="A46205" s="112" t="s">
        <v>94850</v>
      </c>
      <c r="B46205" s="112" t="s">
        <v>94851</v>
      </c>
    </row>
    <row r="46206" spans="1:2" x14ac:dyDescent="0.2">
      <c r="A46206" s="112" t="s">
        <v>94852</v>
      </c>
      <c r="B46206" s="112" t="s">
        <v>94853</v>
      </c>
    </row>
    <row r="46207" spans="1:2" x14ac:dyDescent="0.2">
      <c r="A46207" s="112" t="s">
        <v>94854</v>
      </c>
      <c r="B46207" s="112" t="s">
        <v>94855</v>
      </c>
    </row>
    <row r="46208" spans="1:2" x14ac:dyDescent="0.2">
      <c r="A46208" s="112" t="s">
        <v>94856</v>
      </c>
      <c r="B46208" s="112" t="s">
        <v>94857</v>
      </c>
    </row>
    <row r="46209" spans="1:2" x14ac:dyDescent="0.2">
      <c r="A46209" s="112" t="s">
        <v>94858</v>
      </c>
      <c r="B46209" s="112" t="s">
        <v>94859</v>
      </c>
    </row>
    <row r="46210" spans="1:2" x14ac:dyDescent="0.2">
      <c r="A46210" s="112" t="s">
        <v>94860</v>
      </c>
      <c r="B46210" s="112" t="s">
        <v>94861</v>
      </c>
    </row>
    <row r="46211" spans="1:2" x14ac:dyDescent="0.2">
      <c r="A46211" s="112" t="s">
        <v>94862</v>
      </c>
      <c r="B46211" s="112" t="s">
        <v>94863</v>
      </c>
    </row>
    <row r="46212" spans="1:2" x14ac:dyDescent="0.2">
      <c r="A46212" s="112" t="s">
        <v>94864</v>
      </c>
      <c r="B46212" s="112" t="s">
        <v>94865</v>
      </c>
    </row>
    <row r="46213" spans="1:2" x14ac:dyDescent="0.2">
      <c r="A46213" s="112" t="s">
        <v>94866</v>
      </c>
      <c r="B46213" s="112" t="s">
        <v>94867</v>
      </c>
    </row>
    <row r="46214" spans="1:2" x14ac:dyDescent="0.2">
      <c r="A46214" s="112" t="s">
        <v>94868</v>
      </c>
      <c r="B46214" s="112" t="s">
        <v>94869</v>
      </c>
    </row>
    <row r="46215" spans="1:2" x14ac:dyDescent="0.2">
      <c r="A46215" s="112" t="s">
        <v>94870</v>
      </c>
      <c r="B46215" s="112" t="s">
        <v>94871</v>
      </c>
    </row>
    <row r="46216" spans="1:2" x14ac:dyDescent="0.2">
      <c r="A46216" s="112" t="s">
        <v>94872</v>
      </c>
      <c r="B46216" s="112" t="s">
        <v>94873</v>
      </c>
    </row>
    <row r="46217" spans="1:2" x14ac:dyDescent="0.2">
      <c r="A46217" s="112" t="s">
        <v>94874</v>
      </c>
      <c r="B46217" s="112" t="s">
        <v>94875</v>
      </c>
    </row>
    <row r="46218" spans="1:2" x14ac:dyDescent="0.2">
      <c r="A46218" s="112" t="s">
        <v>94876</v>
      </c>
      <c r="B46218" s="112" t="s">
        <v>94877</v>
      </c>
    </row>
    <row r="46219" spans="1:2" x14ac:dyDescent="0.2">
      <c r="A46219" s="112" t="s">
        <v>94878</v>
      </c>
      <c r="B46219" s="112" t="s">
        <v>94879</v>
      </c>
    </row>
    <row r="46220" spans="1:2" x14ac:dyDescent="0.2">
      <c r="A46220" s="112" t="s">
        <v>94880</v>
      </c>
      <c r="B46220" s="112" t="s">
        <v>94881</v>
      </c>
    </row>
    <row r="46221" spans="1:2" x14ac:dyDescent="0.2">
      <c r="A46221" s="112" t="s">
        <v>94882</v>
      </c>
      <c r="B46221" s="112" t="s">
        <v>94883</v>
      </c>
    </row>
    <row r="46222" spans="1:2" x14ac:dyDescent="0.2">
      <c r="A46222" s="112" t="s">
        <v>94884</v>
      </c>
      <c r="B46222" s="112" t="s">
        <v>94885</v>
      </c>
    </row>
    <row r="46223" spans="1:2" x14ac:dyDescent="0.2">
      <c r="A46223" s="112" t="s">
        <v>94886</v>
      </c>
      <c r="B46223" s="112" t="s">
        <v>94887</v>
      </c>
    </row>
    <row r="46224" spans="1:2" x14ac:dyDescent="0.2">
      <c r="A46224" s="112" t="s">
        <v>94888</v>
      </c>
      <c r="B46224" s="112" t="s">
        <v>94889</v>
      </c>
    </row>
    <row r="46225" spans="1:2" x14ac:dyDescent="0.2">
      <c r="A46225" s="112" t="s">
        <v>94890</v>
      </c>
      <c r="B46225" s="112" t="s">
        <v>94891</v>
      </c>
    </row>
    <row r="46226" spans="1:2" x14ac:dyDescent="0.2">
      <c r="A46226" s="112" t="s">
        <v>94892</v>
      </c>
      <c r="B46226" s="112" t="s">
        <v>94893</v>
      </c>
    </row>
    <row r="46227" spans="1:2" x14ac:dyDescent="0.2">
      <c r="A46227" s="112" t="s">
        <v>94894</v>
      </c>
      <c r="B46227" s="112" t="s">
        <v>94895</v>
      </c>
    </row>
    <row r="46228" spans="1:2" x14ac:dyDescent="0.2">
      <c r="A46228" s="112" t="s">
        <v>94896</v>
      </c>
      <c r="B46228" s="112" t="s">
        <v>94897</v>
      </c>
    </row>
    <row r="46229" spans="1:2" x14ac:dyDescent="0.2">
      <c r="A46229" s="112" t="s">
        <v>94898</v>
      </c>
      <c r="B46229" s="112" t="s">
        <v>94899</v>
      </c>
    </row>
    <row r="46230" spans="1:2" x14ac:dyDescent="0.2">
      <c r="A46230" s="112" t="s">
        <v>94900</v>
      </c>
      <c r="B46230" s="112" t="s">
        <v>94901</v>
      </c>
    </row>
    <row r="46231" spans="1:2" x14ac:dyDescent="0.2">
      <c r="A46231" s="112" t="s">
        <v>94902</v>
      </c>
      <c r="B46231" s="112" t="s">
        <v>94903</v>
      </c>
    </row>
    <row r="46232" spans="1:2" x14ac:dyDescent="0.2">
      <c r="A46232" s="112" t="s">
        <v>94904</v>
      </c>
      <c r="B46232" s="112" t="s">
        <v>94905</v>
      </c>
    </row>
    <row r="46233" spans="1:2" x14ac:dyDescent="0.2">
      <c r="A46233" s="112" t="s">
        <v>94906</v>
      </c>
      <c r="B46233" s="112" t="s">
        <v>94907</v>
      </c>
    </row>
    <row r="46234" spans="1:2" x14ac:dyDescent="0.2">
      <c r="A46234" s="112" t="s">
        <v>94908</v>
      </c>
      <c r="B46234" s="112" t="s">
        <v>94909</v>
      </c>
    </row>
    <row r="46235" spans="1:2" x14ac:dyDescent="0.2">
      <c r="A46235" s="112" t="s">
        <v>94910</v>
      </c>
      <c r="B46235" s="112" t="s">
        <v>94911</v>
      </c>
    </row>
    <row r="46236" spans="1:2" x14ac:dyDescent="0.2">
      <c r="A46236" s="112" t="s">
        <v>94912</v>
      </c>
      <c r="B46236" s="112" t="s">
        <v>94913</v>
      </c>
    </row>
    <row r="46237" spans="1:2" x14ac:dyDescent="0.2">
      <c r="A46237" s="112" t="s">
        <v>94914</v>
      </c>
      <c r="B46237" s="112" t="s">
        <v>94915</v>
      </c>
    </row>
    <row r="46238" spans="1:2" x14ac:dyDescent="0.2">
      <c r="A46238" s="112" t="s">
        <v>94916</v>
      </c>
      <c r="B46238" s="112" t="s">
        <v>94917</v>
      </c>
    </row>
    <row r="46239" spans="1:2" x14ac:dyDescent="0.2">
      <c r="A46239" s="112" t="s">
        <v>94918</v>
      </c>
      <c r="B46239" s="112" t="s">
        <v>94919</v>
      </c>
    </row>
    <row r="46240" spans="1:2" x14ac:dyDescent="0.2">
      <c r="A46240" s="112" t="s">
        <v>94920</v>
      </c>
      <c r="B46240" s="112" t="s">
        <v>94921</v>
      </c>
    </row>
    <row r="46241" spans="1:2" x14ac:dyDescent="0.2">
      <c r="A46241" s="112" t="s">
        <v>94922</v>
      </c>
      <c r="B46241" s="112" t="s">
        <v>94923</v>
      </c>
    </row>
    <row r="46242" spans="1:2" x14ac:dyDescent="0.2">
      <c r="A46242" s="112" t="s">
        <v>94924</v>
      </c>
      <c r="B46242" s="112" t="s">
        <v>94925</v>
      </c>
    </row>
    <row r="46243" spans="1:2" x14ac:dyDescent="0.2">
      <c r="A46243" s="112" t="s">
        <v>94926</v>
      </c>
      <c r="B46243" s="112" t="s">
        <v>94927</v>
      </c>
    </row>
    <row r="46244" spans="1:2" x14ac:dyDescent="0.2">
      <c r="A46244" s="112" t="s">
        <v>94928</v>
      </c>
      <c r="B46244" s="112" t="s">
        <v>94929</v>
      </c>
    </row>
    <row r="46245" spans="1:2" x14ac:dyDescent="0.2">
      <c r="A46245" s="112" t="s">
        <v>94930</v>
      </c>
      <c r="B46245" s="112" t="s">
        <v>94931</v>
      </c>
    </row>
    <row r="46246" spans="1:2" x14ac:dyDescent="0.2">
      <c r="A46246" s="112" t="s">
        <v>94932</v>
      </c>
      <c r="B46246" s="112" t="s">
        <v>94933</v>
      </c>
    </row>
    <row r="46247" spans="1:2" x14ac:dyDescent="0.2">
      <c r="A46247" s="112" t="s">
        <v>94934</v>
      </c>
      <c r="B46247" s="112" t="s">
        <v>94935</v>
      </c>
    </row>
    <row r="46248" spans="1:2" x14ac:dyDescent="0.2">
      <c r="A46248" s="112" t="s">
        <v>94936</v>
      </c>
      <c r="B46248" s="112" t="s">
        <v>94937</v>
      </c>
    </row>
    <row r="46249" spans="1:2" x14ac:dyDescent="0.2">
      <c r="A46249" s="112" t="s">
        <v>94938</v>
      </c>
      <c r="B46249" s="112" t="s">
        <v>94939</v>
      </c>
    </row>
    <row r="46250" spans="1:2" x14ac:dyDescent="0.2">
      <c r="A46250" s="112" t="s">
        <v>94940</v>
      </c>
      <c r="B46250" s="112" t="s">
        <v>94941</v>
      </c>
    </row>
    <row r="46251" spans="1:2" x14ac:dyDescent="0.2">
      <c r="A46251" s="112" t="s">
        <v>94942</v>
      </c>
      <c r="B46251" s="112" t="s">
        <v>94943</v>
      </c>
    </row>
    <row r="46252" spans="1:2" x14ac:dyDescent="0.2">
      <c r="A46252" s="112" t="s">
        <v>94944</v>
      </c>
      <c r="B46252" s="112" t="s">
        <v>94945</v>
      </c>
    </row>
    <row r="46253" spans="1:2" x14ac:dyDescent="0.2">
      <c r="A46253" s="112" t="s">
        <v>94946</v>
      </c>
      <c r="B46253" s="112" t="s">
        <v>94947</v>
      </c>
    </row>
    <row r="46254" spans="1:2" x14ac:dyDescent="0.2">
      <c r="A46254" s="112" t="s">
        <v>94948</v>
      </c>
      <c r="B46254" s="112" t="s">
        <v>94949</v>
      </c>
    </row>
    <row r="46255" spans="1:2" x14ac:dyDescent="0.2">
      <c r="A46255" s="112" t="s">
        <v>94950</v>
      </c>
      <c r="B46255" s="112" t="s">
        <v>94951</v>
      </c>
    </row>
    <row r="46256" spans="1:2" x14ac:dyDescent="0.2">
      <c r="A46256" s="112" t="s">
        <v>94952</v>
      </c>
      <c r="B46256" s="112" t="s">
        <v>94953</v>
      </c>
    </row>
    <row r="46257" spans="1:2" x14ac:dyDescent="0.2">
      <c r="A46257" s="112" t="s">
        <v>94954</v>
      </c>
      <c r="B46257" s="112" t="s">
        <v>94955</v>
      </c>
    </row>
    <row r="46258" spans="1:2" x14ac:dyDescent="0.2">
      <c r="A46258" s="112" t="s">
        <v>94956</v>
      </c>
      <c r="B46258" s="112" t="s">
        <v>94957</v>
      </c>
    </row>
    <row r="46259" spans="1:2" x14ac:dyDescent="0.2">
      <c r="A46259" s="112" t="s">
        <v>94958</v>
      </c>
      <c r="B46259" s="112" t="s">
        <v>94959</v>
      </c>
    </row>
    <row r="46260" spans="1:2" x14ac:dyDescent="0.2">
      <c r="A46260" s="112" t="s">
        <v>94960</v>
      </c>
      <c r="B46260" s="112" t="s">
        <v>94961</v>
      </c>
    </row>
    <row r="46261" spans="1:2" x14ac:dyDescent="0.2">
      <c r="A46261" s="112" t="s">
        <v>94962</v>
      </c>
      <c r="B46261" s="112" t="s">
        <v>94963</v>
      </c>
    </row>
    <row r="46262" spans="1:2" x14ac:dyDescent="0.2">
      <c r="A46262" s="112" t="s">
        <v>94964</v>
      </c>
      <c r="B46262" s="112" t="s">
        <v>94965</v>
      </c>
    </row>
    <row r="46263" spans="1:2" x14ac:dyDescent="0.2">
      <c r="A46263" s="112" t="s">
        <v>94966</v>
      </c>
      <c r="B46263" s="112" t="s">
        <v>94967</v>
      </c>
    </row>
    <row r="46264" spans="1:2" x14ac:dyDescent="0.2">
      <c r="A46264" s="112" t="s">
        <v>94968</v>
      </c>
      <c r="B46264" s="112" t="s">
        <v>94969</v>
      </c>
    </row>
    <row r="46265" spans="1:2" x14ac:dyDescent="0.2">
      <c r="A46265" s="112" t="s">
        <v>94970</v>
      </c>
      <c r="B46265" s="112" t="s">
        <v>94971</v>
      </c>
    </row>
    <row r="46266" spans="1:2" x14ac:dyDescent="0.2">
      <c r="A46266" s="112" t="s">
        <v>94972</v>
      </c>
      <c r="B46266" s="112" t="s">
        <v>94973</v>
      </c>
    </row>
    <row r="46267" spans="1:2" x14ac:dyDescent="0.2">
      <c r="A46267" s="112" t="s">
        <v>94974</v>
      </c>
      <c r="B46267" s="112" t="s">
        <v>94975</v>
      </c>
    </row>
    <row r="46268" spans="1:2" x14ac:dyDescent="0.2">
      <c r="A46268" s="112" t="s">
        <v>94976</v>
      </c>
      <c r="B46268" s="112" t="s">
        <v>94977</v>
      </c>
    </row>
    <row r="46269" spans="1:2" x14ac:dyDescent="0.2">
      <c r="A46269" s="112" t="s">
        <v>94978</v>
      </c>
      <c r="B46269" s="112" t="s">
        <v>94979</v>
      </c>
    </row>
    <row r="46270" spans="1:2" x14ac:dyDescent="0.2">
      <c r="A46270" s="112" t="s">
        <v>94980</v>
      </c>
      <c r="B46270" s="112" t="s">
        <v>94981</v>
      </c>
    </row>
    <row r="46271" spans="1:2" x14ac:dyDescent="0.2">
      <c r="A46271" s="112" t="s">
        <v>94982</v>
      </c>
      <c r="B46271" s="112" t="s">
        <v>94983</v>
      </c>
    </row>
    <row r="46272" spans="1:2" x14ac:dyDescent="0.2">
      <c r="A46272" s="112" t="s">
        <v>94984</v>
      </c>
      <c r="B46272" s="112" t="s">
        <v>94985</v>
      </c>
    </row>
    <row r="46273" spans="1:2" x14ac:dyDescent="0.2">
      <c r="A46273" s="112" t="s">
        <v>94986</v>
      </c>
      <c r="B46273" s="112" t="s">
        <v>94987</v>
      </c>
    </row>
    <row r="46274" spans="1:2" x14ac:dyDescent="0.2">
      <c r="A46274" s="112" t="s">
        <v>94988</v>
      </c>
      <c r="B46274" s="112" t="s">
        <v>94989</v>
      </c>
    </row>
    <row r="46275" spans="1:2" x14ac:dyDescent="0.2">
      <c r="A46275" s="112" t="s">
        <v>94990</v>
      </c>
      <c r="B46275" s="112" t="s">
        <v>94991</v>
      </c>
    </row>
    <row r="46276" spans="1:2" x14ac:dyDescent="0.2">
      <c r="A46276" s="112" t="s">
        <v>94992</v>
      </c>
      <c r="B46276" s="112" t="s">
        <v>94993</v>
      </c>
    </row>
    <row r="46277" spans="1:2" x14ac:dyDescent="0.2">
      <c r="A46277" s="112" t="s">
        <v>94994</v>
      </c>
      <c r="B46277" s="112" t="s">
        <v>94995</v>
      </c>
    </row>
    <row r="46278" spans="1:2" x14ac:dyDescent="0.2">
      <c r="A46278" s="112" t="s">
        <v>94996</v>
      </c>
      <c r="B46278" s="112" t="s">
        <v>94997</v>
      </c>
    </row>
    <row r="46279" spans="1:2" x14ac:dyDescent="0.2">
      <c r="A46279" s="112" t="s">
        <v>94998</v>
      </c>
      <c r="B46279" s="112" t="s">
        <v>94999</v>
      </c>
    </row>
    <row r="46280" spans="1:2" x14ac:dyDescent="0.2">
      <c r="A46280" s="112" t="s">
        <v>95000</v>
      </c>
      <c r="B46280" s="112" t="s">
        <v>95001</v>
      </c>
    </row>
    <row r="46281" spans="1:2" x14ac:dyDescent="0.2">
      <c r="A46281" s="112" t="s">
        <v>95002</v>
      </c>
      <c r="B46281" s="112" t="s">
        <v>95003</v>
      </c>
    </row>
    <row r="46282" spans="1:2" x14ac:dyDescent="0.2">
      <c r="A46282" s="112" t="s">
        <v>95004</v>
      </c>
      <c r="B46282" s="112" t="s">
        <v>95005</v>
      </c>
    </row>
    <row r="46283" spans="1:2" x14ac:dyDescent="0.2">
      <c r="A46283" s="112" t="s">
        <v>95006</v>
      </c>
      <c r="B46283" s="112" t="s">
        <v>95007</v>
      </c>
    </row>
    <row r="46284" spans="1:2" x14ac:dyDescent="0.2">
      <c r="A46284" s="112" t="s">
        <v>95008</v>
      </c>
      <c r="B46284" s="112" t="s">
        <v>95009</v>
      </c>
    </row>
    <row r="46285" spans="1:2" x14ac:dyDescent="0.2">
      <c r="A46285" s="112" t="s">
        <v>95010</v>
      </c>
      <c r="B46285" s="112" t="s">
        <v>95011</v>
      </c>
    </row>
    <row r="46286" spans="1:2" x14ac:dyDescent="0.2">
      <c r="A46286" s="112" t="s">
        <v>95012</v>
      </c>
      <c r="B46286" s="112" t="s">
        <v>95013</v>
      </c>
    </row>
    <row r="46287" spans="1:2" x14ac:dyDescent="0.2">
      <c r="A46287" s="112" t="s">
        <v>95014</v>
      </c>
      <c r="B46287" s="112" t="s">
        <v>95015</v>
      </c>
    </row>
    <row r="46288" spans="1:2" x14ac:dyDescent="0.2">
      <c r="A46288" s="112" t="s">
        <v>95016</v>
      </c>
      <c r="B46288" s="112" t="s">
        <v>95017</v>
      </c>
    </row>
    <row r="46289" spans="1:2" x14ac:dyDescent="0.2">
      <c r="A46289" s="112" t="s">
        <v>95018</v>
      </c>
      <c r="B46289" s="112" t="s">
        <v>95019</v>
      </c>
    </row>
    <row r="46290" spans="1:2" x14ac:dyDescent="0.2">
      <c r="A46290" s="112" t="s">
        <v>95020</v>
      </c>
      <c r="B46290" s="112" t="s">
        <v>95021</v>
      </c>
    </row>
    <row r="46291" spans="1:2" x14ac:dyDescent="0.2">
      <c r="A46291" s="112" t="s">
        <v>95022</v>
      </c>
      <c r="B46291" s="112" t="s">
        <v>95023</v>
      </c>
    </row>
    <row r="46292" spans="1:2" x14ac:dyDescent="0.2">
      <c r="A46292" s="112" t="s">
        <v>95024</v>
      </c>
      <c r="B46292" s="112" t="s">
        <v>95025</v>
      </c>
    </row>
    <row r="46293" spans="1:2" x14ac:dyDescent="0.2">
      <c r="A46293" s="112" t="s">
        <v>95026</v>
      </c>
      <c r="B46293" s="112" t="s">
        <v>95027</v>
      </c>
    </row>
    <row r="46294" spans="1:2" x14ac:dyDescent="0.2">
      <c r="A46294" s="112" t="s">
        <v>95028</v>
      </c>
      <c r="B46294" s="112" t="s">
        <v>95029</v>
      </c>
    </row>
    <row r="46295" spans="1:2" x14ac:dyDescent="0.2">
      <c r="A46295" s="112" t="s">
        <v>95030</v>
      </c>
      <c r="B46295" s="112" t="s">
        <v>95031</v>
      </c>
    </row>
    <row r="46296" spans="1:2" x14ac:dyDescent="0.2">
      <c r="A46296" s="112" t="s">
        <v>95032</v>
      </c>
      <c r="B46296" s="112" t="s">
        <v>95033</v>
      </c>
    </row>
    <row r="46297" spans="1:2" x14ac:dyDescent="0.2">
      <c r="A46297" s="112" t="s">
        <v>95034</v>
      </c>
      <c r="B46297" s="112" t="s">
        <v>95035</v>
      </c>
    </row>
    <row r="46298" spans="1:2" x14ac:dyDescent="0.2">
      <c r="A46298" s="112" t="s">
        <v>95036</v>
      </c>
      <c r="B46298" s="112" t="s">
        <v>95037</v>
      </c>
    </row>
    <row r="46299" spans="1:2" x14ac:dyDescent="0.2">
      <c r="A46299" s="112" t="s">
        <v>95038</v>
      </c>
      <c r="B46299" s="112" t="s">
        <v>95039</v>
      </c>
    </row>
    <row r="46300" spans="1:2" x14ac:dyDescent="0.2">
      <c r="A46300" s="112" t="s">
        <v>95040</v>
      </c>
      <c r="B46300" s="112" t="s">
        <v>95041</v>
      </c>
    </row>
    <row r="46301" spans="1:2" x14ac:dyDescent="0.2">
      <c r="A46301" s="112" t="s">
        <v>95042</v>
      </c>
      <c r="B46301" s="112" t="s">
        <v>95043</v>
      </c>
    </row>
    <row r="46302" spans="1:2" x14ac:dyDescent="0.2">
      <c r="A46302" s="112" t="s">
        <v>95044</v>
      </c>
      <c r="B46302" s="112" t="s">
        <v>95045</v>
      </c>
    </row>
    <row r="46303" spans="1:2" x14ac:dyDescent="0.2">
      <c r="A46303" s="112" t="s">
        <v>95046</v>
      </c>
      <c r="B46303" s="112" t="s">
        <v>95047</v>
      </c>
    </row>
    <row r="46304" spans="1:2" x14ac:dyDescent="0.2">
      <c r="A46304" s="112" t="s">
        <v>95048</v>
      </c>
      <c r="B46304" s="112" t="s">
        <v>95049</v>
      </c>
    </row>
    <row r="46305" spans="1:2" x14ac:dyDescent="0.2">
      <c r="A46305" s="112" t="s">
        <v>95050</v>
      </c>
      <c r="B46305" s="112" t="s">
        <v>95051</v>
      </c>
    </row>
    <row r="46306" spans="1:2" x14ac:dyDescent="0.2">
      <c r="A46306" s="112" t="s">
        <v>95052</v>
      </c>
      <c r="B46306" s="112" t="s">
        <v>95053</v>
      </c>
    </row>
    <row r="46307" spans="1:2" x14ac:dyDescent="0.2">
      <c r="A46307" s="112" t="s">
        <v>95054</v>
      </c>
      <c r="B46307" s="112" t="s">
        <v>95055</v>
      </c>
    </row>
    <row r="46308" spans="1:2" x14ac:dyDescent="0.2">
      <c r="A46308" s="112" t="s">
        <v>95056</v>
      </c>
      <c r="B46308" s="112" t="s">
        <v>95057</v>
      </c>
    </row>
    <row r="46309" spans="1:2" x14ac:dyDescent="0.2">
      <c r="A46309" s="112" t="s">
        <v>95058</v>
      </c>
      <c r="B46309" s="112" t="s">
        <v>95059</v>
      </c>
    </row>
    <row r="46310" spans="1:2" x14ac:dyDescent="0.2">
      <c r="A46310" s="112" t="s">
        <v>95060</v>
      </c>
      <c r="B46310" s="112" t="s">
        <v>95061</v>
      </c>
    </row>
    <row r="46311" spans="1:2" x14ac:dyDescent="0.2">
      <c r="A46311" s="112" t="s">
        <v>95062</v>
      </c>
      <c r="B46311" s="112" t="s">
        <v>95063</v>
      </c>
    </row>
    <row r="46312" spans="1:2" x14ac:dyDescent="0.2">
      <c r="A46312" s="112" t="s">
        <v>95064</v>
      </c>
      <c r="B46312" s="112" t="s">
        <v>95065</v>
      </c>
    </row>
    <row r="46313" spans="1:2" x14ac:dyDescent="0.2">
      <c r="A46313" s="112" t="s">
        <v>95066</v>
      </c>
      <c r="B46313" s="112" t="s">
        <v>95067</v>
      </c>
    </row>
    <row r="46314" spans="1:2" x14ac:dyDescent="0.2">
      <c r="A46314" s="112" t="s">
        <v>95068</v>
      </c>
      <c r="B46314" s="112" t="s">
        <v>95069</v>
      </c>
    </row>
    <row r="46315" spans="1:2" x14ac:dyDescent="0.2">
      <c r="A46315" s="112" t="s">
        <v>95070</v>
      </c>
      <c r="B46315" s="112" t="s">
        <v>95071</v>
      </c>
    </row>
    <row r="46316" spans="1:2" x14ac:dyDescent="0.2">
      <c r="A46316" s="112" t="s">
        <v>95072</v>
      </c>
      <c r="B46316" s="112" t="s">
        <v>95073</v>
      </c>
    </row>
    <row r="46317" spans="1:2" x14ac:dyDescent="0.2">
      <c r="A46317" s="112" t="s">
        <v>95074</v>
      </c>
      <c r="B46317" s="112" t="s">
        <v>95075</v>
      </c>
    </row>
    <row r="46318" spans="1:2" x14ac:dyDescent="0.2">
      <c r="A46318" s="112" t="s">
        <v>95076</v>
      </c>
      <c r="B46318" s="112" t="s">
        <v>95077</v>
      </c>
    </row>
    <row r="46319" spans="1:2" x14ac:dyDescent="0.2">
      <c r="A46319" s="112" t="s">
        <v>95078</v>
      </c>
      <c r="B46319" s="112" t="s">
        <v>95079</v>
      </c>
    </row>
    <row r="46320" spans="1:2" x14ac:dyDescent="0.2">
      <c r="A46320" s="112" t="s">
        <v>95080</v>
      </c>
      <c r="B46320" s="112" t="s">
        <v>95081</v>
      </c>
    </row>
    <row r="46321" spans="1:2" x14ac:dyDescent="0.2">
      <c r="A46321" s="112" t="s">
        <v>95082</v>
      </c>
      <c r="B46321" s="112" t="s">
        <v>95083</v>
      </c>
    </row>
    <row r="46322" spans="1:2" x14ac:dyDescent="0.2">
      <c r="A46322" s="112" t="s">
        <v>95084</v>
      </c>
      <c r="B46322" s="112" t="s">
        <v>95085</v>
      </c>
    </row>
    <row r="46323" spans="1:2" x14ac:dyDescent="0.2">
      <c r="A46323" s="112" t="s">
        <v>95086</v>
      </c>
      <c r="B46323" s="112" t="s">
        <v>95087</v>
      </c>
    </row>
    <row r="46324" spans="1:2" x14ac:dyDescent="0.2">
      <c r="A46324" s="112" t="s">
        <v>95088</v>
      </c>
      <c r="B46324" s="112" t="s">
        <v>95089</v>
      </c>
    </row>
    <row r="46325" spans="1:2" x14ac:dyDescent="0.2">
      <c r="A46325" s="112" t="s">
        <v>95090</v>
      </c>
      <c r="B46325" s="112" t="s">
        <v>95091</v>
      </c>
    </row>
    <row r="46326" spans="1:2" x14ac:dyDescent="0.2">
      <c r="A46326" s="112" t="s">
        <v>95092</v>
      </c>
      <c r="B46326" s="112" t="s">
        <v>95093</v>
      </c>
    </row>
    <row r="46327" spans="1:2" x14ac:dyDescent="0.2">
      <c r="A46327" s="112" t="s">
        <v>95094</v>
      </c>
      <c r="B46327" s="112" t="s">
        <v>95095</v>
      </c>
    </row>
    <row r="46328" spans="1:2" x14ac:dyDescent="0.2">
      <c r="A46328" s="112" t="s">
        <v>95096</v>
      </c>
      <c r="B46328" s="112" t="s">
        <v>95097</v>
      </c>
    </row>
    <row r="46329" spans="1:2" x14ac:dyDescent="0.2">
      <c r="A46329" s="112" t="s">
        <v>95098</v>
      </c>
      <c r="B46329" s="112" t="s">
        <v>95099</v>
      </c>
    </row>
    <row r="46330" spans="1:2" x14ac:dyDescent="0.2">
      <c r="A46330" s="112" t="s">
        <v>95100</v>
      </c>
      <c r="B46330" s="112" t="s">
        <v>95101</v>
      </c>
    </row>
    <row r="46331" spans="1:2" x14ac:dyDescent="0.2">
      <c r="A46331" s="112" t="s">
        <v>95102</v>
      </c>
      <c r="B46331" s="112" t="s">
        <v>95103</v>
      </c>
    </row>
    <row r="46332" spans="1:2" x14ac:dyDescent="0.2">
      <c r="A46332" s="112" t="s">
        <v>95104</v>
      </c>
      <c r="B46332" s="112" t="s">
        <v>95105</v>
      </c>
    </row>
    <row r="46333" spans="1:2" x14ac:dyDescent="0.2">
      <c r="A46333" s="112" t="s">
        <v>95106</v>
      </c>
      <c r="B46333" s="112" t="s">
        <v>95107</v>
      </c>
    </row>
    <row r="46334" spans="1:2" x14ac:dyDescent="0.2">
      <c r="A46334" s="112" t="s">
        <v>95108</v>
      </c>
      <c r="B46334" s="112" t="s">
        <v>95109</v>
      </c>
    </row>
    <row r="46335" spans="1:2" x14ac:dyDescent="0.2">
      <c r="A46335" s="112" t="s">
        <v>95110</v>
      </c>
      <c r="B46335" s="112" t="s">
        <v>95111</v>
      </c>
    </row>
    <row r="46336" spans="1:2" x14ac:dyDescent="0.2">
      <c r="A46336" s="112" t="s">
        <v>95112</v>
      </c>
      <c r="B46336" s="112" t="s">
        <v>95113</v>
      </c>
    </row>
    <row r="46337" spans="1:2" x14ac:dyDescent="0.2">
      <c r="A46337" s="112" t="s">
        <v>95114</v>
      </c>
      <c r="B46337" s="112" t="s">
        <v>95115</v>
      </c>
    </row>
    <row r="46338" spans="1:2" x14ac:dyDescent="0.2">
      <c r="A46338" s="112" t="s">
        <v>95116</v>
      </c>
      <c r="B46338" s="112" t="s">
        <v>95117</v>
      </c>
    </row>
    <row r="46339" spans="1:2" x14ac:dyDescent="0.2">
      <c r="A46339" s="112" t="s">
        <v>95118</v>
      </c>
      <c r="B46339" s="112" t="s">
        <v>95119</v>
      </c>
    </row>
    <row r="46340" spans="1:2" x14ac:dyDescent="0.2">
      <c r="A46340" s="112" t="s">
        <v>95120</v>
      </c>
      <c r="B46340" s="112" t="s">
        <v>95121</v>
      </c>
    </row>
    <row r="46341" spans="1:2" x14ac:dyDescent="0.2">
      <c r="A46341" s="112" t="s">
        <v>95122</v>
      </c>
      <c r="B46341" s="112" t="s">
        <v>95123</v>
      </c>
    </row>
    <row r="46342" spans="1:2" x14ac:dyDescent="0.2">
      <c r="A46342" s="112" t="s">
        <v>95124</v>
      </c>
      <c r="B46342" s="112" t="s">
        <v>95125</v>
      </c>
    </row>
    <row r="46343" spans="1:2" x14ac:dyDescent="0.2">
      <c r="A46343" s="112" t="s">
        <v>95126</v>
      </c>
      <c r="B46343" s="112" t="s">
        <v>95127</v>
      </c>
    </row>
    <row r="46344" spans="1:2" x14ac:dyDescent="0.2">
      <c r="A46344" s="112" t="s">
        <v>95128</v>
      </c>
      <c r="B46344" s="112" t="s">
        <v>95129</v>
      </c>
    </row>
    <row r="46345" spans="1:2" x14ac:dyDescent="0.2">
      <c r="A46345" s="112" t="s">
        <v>95130</v>
      </c>
      <c r="B46345" s="112" t="s">
        <v>95131</v>
      </c>
    </row>
    <row r="46346" spans="1:2" x14ac:dyDescent="0.2">
      <c r="A46346" s="112" t="s">
        <v>95132</v>
      </c>
      <c r="B46346" s="112" t="s">
        <v>95133</v>
      </c>
    </row>
    <row r="46347" spans="1:2" x14ac:dyDescent="0.2">
      <c r="A46347" s="112" t="s">
        <v>95134</v>
      </c>
      <c r="B46347" s="112" t="s">
        <v>95135</v>
      </c>
    </row>
    <row r="46348" spans="1:2" x14ac:dyDescent="0.2">
      <c r="A46348" s="112" t="s">
        <v>95136</v>
      </c>
      <c r="B46348" s="112" t="s">
        <v>95137</v>
      </c>
    </row>
    <row r="46349" spans="1:2" x14ac:dyDescent="0.2">
      <c r="A46349" s="112" t="s">
        <v>95138</v>
      </c>
      <c r="B46349" s="112" t="s">
        <v>95139</v>
      </c>
    </row>
    <row r="46350" spans="1:2" x14ac:dyDescent="0.2">
      <c r="A46350" s="112" t="s">
        <v>95140</v>
      </c>
      <c r="B46350" s="112" t="s">
        <v>95141</v>
      </c>
    </row>
    <row r="46351" spans="1:2" x14ac:dyDescent="0.2">
      <c r="A46351" s="112" t="s">
        <v>95142</v>
      </c>
      <c r="B46351" s="112" t="s">
        <v>95143</v>
      </c>
    </row>
    <row r="46352" spans="1:2" x14ac:dyDescent="0.2">
      <c r="A46352" s="112" t="s">
        <v>95144</v>
      </c>
      <c r="B46352" s="112" t="s">
        <v>95145</v>
      </c>
    </row>
    <row r="46353" spans="1:2" x14ac:dyDescent="0.2">
      <c r="A46353" s="112" t="s">
        <v>95146</v>
      </c>
      <c r="B46353" s="112" t="s">
        <v>95147</v>
      </c>
    </row>
    <row r="46354" spans="1:2" x14ac:dyDescent="0.2">
      <c r="A46354" s="112" t="s">
        <v>95148</v>
      </c>
      <c r="B46354" s="112" t="s">
        <v>95149</v>
      </c>
    </row>
    <row r="46355" spans="1:2" x14ac:dyDescent="0.2">
      <c r="A46355" s="112" t="s">
        <v>95150</v>
      </c>
      <c r="B46355" s="112" t="s">
        <v>95151</v>
      </c>
    </row>
    <row r="46356" spans="1:2" x14ac:dyDescent="0.2">
      <c r="A46356" s="112" t="s">
        <v>95152</v>
      </c>
      <c r="B46356" s="112" t="s">
        <v>95153</v>
      </c>
    </row>
    <row r="46357" spans="1:2" x14ac:dyDescent="0.2">
      <c r="A46357" s="112" t="s">
        <v>95154</v>
      </c>
      <c r="B46357" s="112" t="s">
        <v>95155</v>
      </c>
    </row>
    <row r="46358" spans="1:2" x14ac:dyDescent="0.2">
      <c r="A46358" s="112" t="s">
        <v>95156</v>
      </c>
      <c r="B46358" s="112" t="s">
        <v>95157</v>
      </c>
    </row>
    <row r="46359" spans="1:2" x14ac:dyDescent="0.2">
      <c r="A46359" s="112" t="s">
        <v>95158</v>
      </c>
      <c r="B46359" s="112" t="s">
        <v>95159</v>
      </c>
    </row>
    <row r="46360" spans="1:2" x14ac:dyDescent="0.2">
      <c r="A46360" s="112" t="s">
        <v>95160</v>
      </c>
      <c r="B46360" s="112" t="s">
        <v>95161</v>
      </c>
    </row>
    <row r="46361" spans="1:2" x14ac:dyDescent="0.2">
      <c r="A46361" s="112" t="s">
        <v>95162</v>
      </c>
      <c r="B46361" s="112" t="s">
        <v>95163</v>
      </c>
    </row>
    <row r="46362" spans="1:2" x14ac:dyDescent="0.2">
      <c r="A46362" s="112" t="s">
        <v>95164</v>
      </c>
      <c r="B46362" s="112" t="s">
        <v>95165</v>
      </c>
    </row>
    <row r="46363" spans="1:2" x14ac:dyDescent="0.2">
      <c r="A46363" s="112" t="s">
        <v>95166</v>
      </c>
      <c r="B46363" s="112" t="s">
        <v>95167</v>
      </c>
    </row>
    <row r="46364" spans="1:2" x14ac:dyDescent="0.2">
      <c r="A46364" s="112" t="s">
        <v>95168</v>
      </c>
      <c r="B46364" s="112" t="s">
        <v>95169</v>
      </c>
    </row>
    <row r="46365" spans="1:2" x14ac:dyDescent="0.2">
      <c r="A46365" s="112" t="s">
        <v>95170</v>
      </c>
      <c r="B46365" s="112" t="s">
        <v>95171</v>
      </c>
    </row>
    <row r="46366" spans="1:2" x14ac:dyDescent="0.2">
      <c r="A46366" s="112" t="s">
        <v>95172</v>
      </c>
      <c r="B46366" s="112" t="s">
        <v>95173</v>
      </c>
    </row>
    <row r="46367" spans="1:2" x14ac:dyDescent="0.2">
      <c r="A46367" s="112" t="s">
        <v>95174</v>
      </c>
      <c r="B46367" s="112" t="s">
        <v>95175</v>
      </c>
    </row>
    <row r="46368" spans="1:2" x14ac:dyDescent="0.2">
      <c r="A46368" s="112" t="s">
        <v>95176</v>
      </c>
      <c r="B46368" s="112" t="s">
        <v>95177</v>
      </c>
    </row>
    <row r="46369" spans="1:2" x14ac:dyDescent="0.2">
      <c r="A46369" s="112" t="s">
        <v>95178</v>
      </c>
      <c r="B46369" s="112" t="s">
        <v>95179</v>
      </c>
    </row>
    <row r="46370" spans="1:2" x14ac:dyDescent="0.2">
      <c r="A46370" s="112" t="s">
        <v>95180</v>
      </c>
      <c r="B46370" s="112" t="s">
        <v>95181</v>
      </c>
    </row>
    <row r="46371" spans="1:2" x14ac:dyDescent="0.2">
      <c r="A46371" s="112" t="s">
        <v>95182</v>
      </c>
      <c r="B46371" s="112" t="s">
        <v>95183</v>
      </c>
    </row>
    <row r="46372" spans="1:2" x14ac:dyDescent="0.2">
      <c r="A46372" s="112" t="s">
        <v>95184</v>
      </c>
      <c r="B46372" s="112" t="s">
        <v>95185</v>
      </c>
    </row>
    <row r="46373" spans="1:2" x14ac:dyDescent="0.2">
      <c r="A46373" s="112" t="s">
        <v>95186</v>
      </c>
      <c r="B46373" s="112" t="s">
        <v>95187</v>
      </c>
    </row>
    <row r="46374" spans="1:2" x14ac:dyDescent="0.2">
      <c r="A46374" s="112" t="s">
        <v>95188</v>
      </c>
      <c r="B46374" s="112" t="s">
        <v>95189</v>
      </c>
    </row>
    <row r="46375" spans="1:2" x14ac:dyDescent="0.2">
      <c r="A46375" s="112" t="s">
        <v>95190</v>
      </c>
      <c r="B46375" s="112" t="s">
        <v>95191</v>
      </c>
    </row>
    <row r="46376" spans="1:2" x14ac:dyDescent="0.2">
      <c r="A46376" s="112" t="s">
        <v>95192</v>
      </c>
      <c r="B46376" s="112" t="s">
        <v>95193</v>
      </c>
    </row>
    <row r="46377" spans="1:2" x14ac:dyDescent="0.2">
      <c r="A46377" s="112" t="s">
        <v>95194</v>
      </c>
      <c r="B46377" s="112" t="s">
        <v>95195</v>
      </c>
    </row>
    <row r="46378" spans="1:2" x14ac:dyDescent="0.2">
      <c r="A46378" s="112" t="s">
        <v>95196</v>
      </c>
      <c r="B46378" s="112" t="s">
        <v>95197</v>
      </c>
    </row>
    <row r="46379" spans="1:2" x14ac:dyDescent="0.2">
      <c r="A46379" s="112" t="s">
        <v>95198</v>
      </c>
      <c r="B46379" s="112" t="s">
        <v>95199</v>
      </c>
    </row>
    <row r="46380" spans="1:2" x14ac:dyDescent="0.2">
      <c r="A46380" s="112" t="s">
        <v>95200</v>
      </c>
      <c r="B46380" s="112" t="s">
        <v>95201</v>
      </c>
    </row>
    <row r="46381" spans="1:2" x14ac:dyDescent="0.2">
      <c r="A46381" s="112" t="s">
        <v>95202</v>
      </c>
      <c r="B46381" s="112" t="s">
        <v>95203</v>
      </c>
    </row>
    <row r="46382" spans="1:2" x14ac:dyDescent="0.2">
      <c r="A46382" s="112" t="s">
        <v>95204</v>
      </c>
      <c r="B46382" s="112" t="s">
        <v>95205</v>
      </c>
    </row>
    <row r="46383" spans="1:2" x14ac:dyDescent="0.2">
      <c r="A46383" s="112" t="s">
        <v>95206</v>
      </c>
      <c r="B46383" s="112" t="s">
        <v>95207</v>
      </c>
    </row>
    <row r="46384" spans="1:2" x14ac:dyDescent="0.2">
      <c r="A46384" s="112" t="s">
        <v>95208</v>
      </c>
      <c r="B46384" s="112" t="s">
        <v>95209</v>
      </c>
    </row>
    <row r="46385" spans="1:2" x14ac:dyDescent="0.2">
      <c r="A46385" s="112" t="s">
        <v>95210</v>
      </c>
      <c r="B46385" s="112" t="s">
        <v>95211</v>
      </c>
    </row>
    <row r="46386" spans="1:2" x14ac:dyDescent="0.2">
      <c r="A46386" s="112" t="s">
        <v>95212</v>
      </c>
      <c r="B46386" s="112" t="s">
        <v>95213</v>
      </c>
    </row>
    <row r="46387" spans="1:2" x14ac:dyDescent="0.2">
      <c r="A46387" s="112" t="s">
        <v>95214</v>
      </c>
      <c r="B46387" s="112" t="s">
        <v>95215</v>
      </c>
    </row>
    <row r="46388" spans="1:2" x14ac:dyDescent="0.2">
      <c r="A46388" s="112" t="s">
        <v>95216</v>
      </c>
      <c r="B46388" s="112" t="s">
        <v>95217</v>
      </c>
    </row>
    <row r="46389" spans="1:2" x14ac:dyDescent="0.2">
      <c r="A46389" s="112" t="s">
        <v>95218</v>
      </c>
      <c r="B46389" s="112" t="s">
        <v>95219</v>
      </c>
    </row>
    <row r="46390" spans="1:2" x14ac:dyDescent="0.2">
      <c r="A46390" s="112" t="s">
        <v>95220</v>
      </c>
      <c r="B46390" s="112" t="s">
        <v>95221</v>
      </c>
    </row>
    <row r="46391" spans="1:2" x14ac:dyDescent="0.2">
      <c r="A46391" s="112" t="s">
        <v>95222</v>
      </c>
      <c r="B46391" s="112" t="s">
        <v>95223</v>
      </c>
    </row>
    <row r="46392" spans="1:2" x14ac:dyDescent="0.2">
      <c r="A46392" s="112" t="s">
        <v>95224</v>
      </c>
      <c r="B46392" s="112" t="s">
        <v>95225</v>
      </c>
    </row>
    <row r="46393" spans="1:2" x14ac:dyDescent="0.2">
      <c r="A46393" s="112" t="s">
        <v>95226</v>
      </c>
      <c r="B46393" s="112" t="s">
        <v>95227</v>
      </c>
    </row>
    <row r="46394" spans="1:2" x14ac:dyDescent="0.2">
      <c r="A46394" s="112" t="s">
        <v>95228</v>
      </c>
      <c r="B46394" s="112" t="s">
        <v>95229</v>
      </c>
    </row>
    <row r="46395" spans="1:2" x14ac:dyDescent="0.2">
      <c r="A46395" s="112" t="s">
        <v>95230</v>
      </c>
      <c r="B46395" s="112" t="s">
        <v>95231</v>
      </c>
    </row>
    <row r="46396" spans="1:2" x14ac:dyDescent="0.2">
      <c r="A46396" s="112" t="s">
        <v>95232</v>
      </c>
      <c r="B46396" s="112" t="s">
        <v>95233</v>
      </c>
    </row>
    <row r="46397" spans="1:2" x14ac:dyDescent="0.2">
      <c r="A46397" s="112" t="s">
        <v>95234</v>
      </c>
      <c r="B46397" s="112" t="s">
        <v>95235</v>
      </c>
    </row>
    <row r="46398" spans="1:2" x14ac:dyDescent="0.2">
      <c r="A46398" s="112" t="s">
        <v>95236</v>
      </c>
      <c r="B46398" s="112" t="s">
        <v>95237</v>
      </c>
    </row>
    <row r="46399" spans="1:2" x14ac:dyDescent="0.2">
      <c r="A46399" s="112" t="s">
        <v>95238</v>
      </c>
      <c r="B46399" s="112" t="s">
        <v>95239</v>
      </c>
    </row>
    <row r="46400" spans="1:2" x14ac:dyDescent="0.2">
      <c r="A46400" s="112" t="s">
        <v>95240</v>
      </c>
      <c r="B46400" s="112" t="s">
        <v>95241</v>
      </c>
    </row>
    <row r="46401" spans="1:2" x14ac:dyDescent="0.2">
      <c r="A46401" s="112" t="s">
        <v>95242</v>
      </c>
      <c r="B46401" s="112" t="s">
        <v>95243</v>
      </c>
    </row>
    <row r="46402" spans="1:2" x14ac:dyDescent="0.2">
      <c r="A46402" s="112" t="s">
        <v>95244</v>
      </c>
      <c r="B46402" s="112" t="s">
        <v>95245</v>
      </c>
    </row>
    <row r="46403" spans="1:2" x14ac:dyDescent="0.2">
      <c r="A46403" s="112" t="s">
        <v>95246</v>
      </c>
      <c r="B46403" s="112" t="s">
        <v>95247</v>
      </c>
    </row>
    <row r="46404" spans="1:2" x14ac:dyDescent="0.2">
      <c r="A46404" s="112" t="s">
        <v>95248</v>
      </c>
      <c r="B46404" s="112" t="s">
        <v>95249</v>
      </c>
    </row>
    <row r="46405" spans="1:2" x14ac:dyDescent="0.2">
      <c r="A46405" s="112" t="s">
        <v>95250</v>
      </c>
      <c r="B46405" s="112" t="s">
        <v>95251</v>
      </c>
    </row>
    <row r="46406" spans="1:2" x14ac:dyDescent="0.2">
      <c r="A46406" s="112" t="s">
        <v>95252</v>
      </c>
      <c r="B46406" s="112" t="s">
        <v>95253</v>
      </c>
    </row>
    <row r="46407" spans="1:2" x14ac:dyDescent="0.2">
      <c r="A46407" s="112" t="s">
        <v>95254</v>
      </c>
      <c r="B46407" s="112" t="s">
        <v>95255</v>
      </c>
    </row>
    <row r="46408" spans="1:2" x14ac:dyDescent="0.2">
      <c r="A46408" s="112" t="s">
        <v>95256</v>
      </c>
      <c r="B46408" s="112" t="s">
        <v>95257</v>
      </c>
    </row>
    <row r="46409" spans="1:2" x14ac:dyDescent="0.2">
      <c r="A46409" s="112" t="s">
        <v>95258</v>
      </c>
      <c r="B46409" s="112" t="s">
        <v>95259</v>
      </c>
    </row>
    <row r="46410" spans="1:2" x14ac:dyDescent="0.2">
      <c r="A46410" s="112" t="s">
        <v>95260</v>
      </c>
      <c r="B46410" s="112" t="s">
        <v>95261</v>
      </c>
    </row>
    <row r="46411" spans="1:2" x14ac:dyDescent="0.2">
      <c r="A46411" s="112" t="s">
        <v>95262</v>
      </c>
      <c r="B46411" s="112" t="s">
        <v>95263</v>
      </c>
    </row>
    <row r="46412" spans="1:2" x14ac:dyDescent="0.2">
      <c r="A46412" s="112" t="s">
        <v>95264</v>
      </c>
      <c r="B46412" s="112" t="s">
        <v>95265</v>
      </c>
    </row>
    <row r="46413" spans="1:2" x14ac:dyDescent="0.2">
      <c r="A46413" s="112" t="s">
        <v>95266</v>
      </c>
      <c r="B46413" s="112" t="s">
        <v>95267</v>
      </c>
    </row>
    <row r="46414" spans="1:2" x14ac:dyDescent="0.2">
      <c r="A46414" s="112" t="s">
        <v>95268</v>
      </c>
      <c r="B46414" s="112" t="s">
        <v>95269</v>
      </c>
    </row>
    <row r="46415" spans="1:2" x14ac:dyDescent="0.2">
      <c r="A46415" s="112" t="s">
        <v>95270</v>
      </c>
      <c r="B46415" s="112" t="s">
        <v>95271</v>
      </c>
    </row>
    <row r="46416" spans="1:2" x14ac:dyDescent="0.2">
      <c r="A46416" s="112" t="s">
        <v>95272</v>
      </c>
      <c r="B46416" s="112" t="s">
        <v>95273</v>
      </c>
    </row>
    <row r="46417" spans="1:2" x14ac:dyDescent="0.2">
      <c r="A46417" s="112" t="s">
        <v>95274</v>
      </c>
      <c r="B46417" s="112" t="s">
        <v>95275</v>
      </c>
    </row>
    <row r="46418" spans="1:2" x14ac:dyDescent="0.2">
      <c r="A46418" s="112" t="s">
        <v>95276</v>
      </c>
      <c r="B46418" s="112" t="s">
        <v>95277</v>
      </c>
    </row>
    <row r="46419" spans="1:2" x14ac:dyDescent="0.2">
      <c r="A46419" s="112" t="s">
        <v>95278</v>
      </c>
      <c r="B46419" s="112" t="s">
        <v>95279</v>
      </c>
    </row>
    <row r="46420" spans="1:2" x14ac:dyDescent="0.2">
      <c r="A46420" s="112" t="s">
        <v>95280</v>
      </c>
      <c r="B46420" s="112" t="s">
        <v>95281</v>
      </c>
    </row>
    <row r="46421" spans="1:2" x14ac:dyDescent="0.2">
      <c r="A46421" s="112" t="s">
        <v>95282</v>
      </c>
      <c r="B46421" s="112" t="s">
        <v>95283</v>
      </c>
    </row>
    <row r="46422" spans="1:2" x14ac:dyDescent="0.2">
      <c r="A46422" s="112" t="s">
        <v>95284</v>
      </c>
      <c r="B46422" s="112" t="s">
        <v>95285</v>
      </c>
    </row>
    <row r="46423" spans="1:2" x14ac:dyDescent="0.2">
      <c r="A46423" s="112" t="s">
        <v>95286</v>
      </c>
      <c r="B46423" s="112" t="s">
        <v>95287</v>
      </c>
    </row>
    <row r="46424" spans="1:2" x14ac:dyDescent="0.2">
      <c r="A46424" s="112" t="s">
        <v>95288</v>
      </c>
      <c r="B46424" s="112" t="s">
        <v>95289</v>
      </c>
    </row>
    <row r="46425" spans="1:2" x14ac:dyDescent="0.2">
      <c r="A46425" s="112" t="s">
        <v>95290</v>
      </c>
      <c r="B46425" s="112" t="s">
        <v>95291</v>
      </c>
    </row>
    <row r="46426" spans="1:2" x14ac:dyDescent="0.2">
      <c r="A46426" s="112" t="s">
        <v>95292</v>
      </c>
      <c r="B46426" s="112" t="s">
        <v>95293</v>
      </c>
    </row>
    <row r="46427" spans="1:2" x14ac:dyDescent="0.2">
      <c r="A46427" s="112" t="s">
        <v>95294</v>
      </c>
      <c r="B46427" s="112" t="s">
        <v>95295</v>
      </c>
    </row>
    <row r="46428" spans="1:2" x14ac:dyDescent="0.2">
      <c r="A46428" s="112" t="s">
        <v>95296</v>
      </c>
      <c r="B46428" s="112" t="s">
        <v>95297</v>
      </c>
    </row>
    <row r="46429" spans="1:2" x14ac:dyDescent="0.2">
      <c r="A46429" s="112" t="s">
        <v>95298</v>
      </c>
      <c r="B46429" s="112" t="s">
        <v>95299</v>
      </c>
    </row>
    <row r="46430" spans="1:2" x14ac:dyDescent="0.2">
      <c r="A46430" s="112" t="s">
        <v>95300</v>
      </c>
      <c r="B46430" s="112" t="s">
        <v>95301</v>
      </c>
    </row>
    <row r="46431" spans="1:2" x14ac:dyDescent="0.2">
      <c r="A46431" s="112" t="s">
        <v>95302</v>
      </c>
      <c r="B46431" s="112" t="s">
        <v>95303</v>
      </c>
    </row>
    <row r="46432" spans="1:2" x14ac:dyDescent="0.2">
      <c r="A46432" s="112" t="s">
        <v>95304</v>
      </c>
      <c r="B46432" s="112" t="s">
        <v>95305</v>
      </c>
    </row>
    <row r="46433" spans="1:2" x14ac:dyDescent="0.2">
      <c r="A46433" s="112" t="s">
        <v>95306</v>
      </c>
      <c r="B46433" s="112" t="s">
        <v>95307</v>
      </c>
    </row>
    <row r="46434" spans="1:2" x14ac:dyDescent="0.2">
      <c r="A46434" s="112" t="s">
        <v>95308</v>
      </c>
      <c r="B46434" s="112" t="s">
        <v>95309</v>
      </c>
    </row>
    <row r="46435" spans="1:2" x14ac:dyDescent="0.2">
      <c r="A46435" s="112" t="s">
        <v>95310</v>
      </c>
      <c r="B46435" s="112" t="s">
        <v>95311</v>
      </c>
    </row>
    <row r="46436" spans="1:2" x14ac:dyDescent="0.2">
      <c r="A46436" s="112" t="s">
        <v>95312</v>
      </c>
      <c r="B46436" s="112" t="s">
        <v>95313</v>
      </c>
    </row>
    <row r="46437" spans="1:2" x14ac:dyDescent="0.2">
      <c r="A46437" s="112" t="s">
        <v>95314</v>
      </c>
      <c r="B46437" s="112" t="s">
        <v>95315</v>
      </c>
    </row>
    <row r="46438" spans="1:2" x14ac:dyDescent="0.2">
      <c r="A46438" s="112" t="s">
        <v>95316</v>
      </c>
      <c r="B46438" s="112" t="s">
        <v>95317</v>
      </c>
    </row>
    <row r="46439" spans="1:2" x14ac:dyDescent="0.2">
      <c r="A46439" s="112" t="s">
        <v>95318</v>
      </c>
      <c r="B46439" s="112" t="s">
        <v>95319</v>
      </c>
    </row>
    <row r="46440" spans="1:2" x14ac:dyDescent="0.2">
      <c r="A46440" s="112" t="s">
        <v>95320</v>
      </c>
      <c r="B46440" s="112" t="s">
        <v>95321</v>
      </c>
    </row>
    <row r="46441" spans="1:2" x14ac:dyDescent="0.2">
      <c r="A46441" s="112" t="s">
        <v>95322</v>
      </c>
      <c r="B46441" s="112" t="s">
        <v>95323</v>
      </c>
    </row>
    <row r="46442" spans="1:2" x14ac:dyDescent="0.2">
      <c r="A46442" s="112" t="s">
        <v>95324</v>
      </c>
      <c r="B46442" s="112" t="s">
        <v>95325</v>
      </c>
    </row>
    <row r="46443" spans="1:2" x14ac:dyDescent="0.2">
      <c r="A46443" s="112" t="s">
        <v>95326</v>
      </c>
      <c r="B46443" s="112" t="s">
        <v>95327</v>
      </c>
    </row>
    <row r="46444" spans="1:2" x14ac:dyDescent="0.2">
      <c r="A46444" s="112" t="s">
        <v>95328</v>
      </c>
      <c r="B46444" s="112" t="s">
        <v>95329</v>
      </c>
    </row>
    <row r="46445" spans="1:2" x14ac:dyDescent="0.2">
      <c r="A46445" s="112" t="s">
        <v>95330</v>
      </c>
      <c r="B46445" s="112" t="s">
        <v>95331</v>
      </c>
    </row>
    <row r="46446" spans="1:2" x14ac:dyDescent="0.2">
      <c r="A46446" s="112" t="s">
        <v>95332</v>
      </c>
      <c r="B46446" s="112" t="s">
        <v>95333</v>
      </c>
    </row>
    <row r="46447" spans="1:2" x14ac:dyDescent="0.2">
      <c r="A46447" s="112" t="s">
        <v>95334</v>
      </c>
      <c r="B46447" s="112" t="s">
        <v>95335</v>
      </c>
    </row>
    <row r="46448" spans="1:2" x14ac:dyDescent="0.2">
      <c r="A46448" s="112" t="s">
        <v>95336</v>
      </c>
      <c r="B46448" s="112" t="s">
        <v>95337</v>
      </c>
    </row>
    <row r="46449" spans="1:2" x14ac:dyDescent="0.2">
      <c r="A46449" s="112" t="s">
        <v>95338</v>
      </c>
      <c r="B46449" s="112" t="s">
        <v>95339</v>
      </c>
    </row>
    <row r="46450" spans="1:2" x14ac:dyDescent="0.2">
      <c r="A46450" s="112" t="s">
        <v>95340</v>
      </c>
      <c r="B46450" s="112" t="s">
        <v>95341</v>
      </c>
    </row>
    <row r="46451" spans="1:2" x14ac:dyDescent="0.2">
      <c r="A46451" s="112" t="s">
        <v>95342</v>
      </c>
      <c r="B46451" s="112" t="s">
        <v>95343</v>
      </c>
    </row>
    <row r="46452" spans="1:2" x14ac:dyDescent="0.2">
      <c r="A46452" s="112" t="s">
        <v>95344</v>
      </c>
      <c r="B46452" s="112" t="s">
        <v>95345</v>
      </c>
    </row>
    <row r="46453" spans="1:2" x14ac:dyDescent="0.2">
      <c r="A46453" s="112" t="s">
        <v>95346</v>
      </c>
      <c r="B46453" s="112" t="s">
        <v>95347</v>
      </c>
    </row>
    <row r="46454" spans="1:2" x14ac:dyDescent="0.2">
      <c r="A46454" s="112" t="s">
        <v>95348</v>
      </c>
      <c r="B46454" s="112" t="s">
        <v>95349</v>
      </c>
    </row>
    <row r="46455" spans="1:2" x14ac:dyDescent="0.2">
      <c r="A46455" s="112" t="s">
        <v>95350</v>
      </c>
      <c r="B46455" s="112" t="s">
        <v>95351</v>
      </c>
    </row>
    <row r="46456" spans="1:2" x14ac:dyDescent="0.2">
      <c r="A46456" s="112" t="s">
        <v>95352</v>
      </c>
      <c r="B46456" s="112" t="s">
        <v>95353</v>
      </c>
    </row>
    <row r="46457" spans="1:2" x14ac:dyDescent="0.2">
      <c r="A46457" s="112" t="s">
        <v>95354</v>
      </c>
      <c r="B46457" s="112" t="s">
        <v>95355</v>
      </c>
    </row>
    <row r="46458" spans="1:2" x14ac:dyDescent="0.2">
      <c r="A46458" s="112" t="s">
        <v>95356</v>
      </c>
      <c r="B46458" s="112" t="s">
        <v>95357</v>
      </c>
    </row>
    <row r="46459" spans="1:2" x14ac:dyDescent="0.2">
      <c r="A46459" s="112" t="s">
        <v>95358</v>
      </c>
      <c r="B46459" s="112" t="s">
        <v>95359</v>
      </c>
    </row>
    <row r="46460" spans="1:2" x14ac:dyDescent="0.2">
      <c r="A46460" s="112" t="s">
        <v>95360</v>
      </c>
      <c r="B46460" s="112" t="s">
        <v>95361</v>
      </c>
    </row>
    <row r="46461" spans="1:2" x14ac:dyDescent="0.2">
      <c r="A46461" s="112" t="s">
        <v>95362</v>
      </c>
      <c r="B46461" s="112" t="s">
        <v>95363</v>
      </c>
    </row>
    <row r="46462" spans="1:2" x14ac:dyDescent="0.2">
      <c r="A46462" s="112" t="s">
        <v>95364</v>
      </c>
      <c r="B46462" s="112" t="s">
        <v>95365</v>
      </c>
    </row>
    <row r="46463" spans="1:2" x14ac:dyDescent="0.2">
      <c r="A46463" s="112" t="s">
        <v>95366</v>
      </c>
      <c r="B46463" s="112" t="s">
        <v>95367</v>
      </c>
    </row>
    <row r="46464" spans="1:2" x14ac:dyDescent="0.2">
      <c r="A46464" s="112" t="s">
        <v>95368</v>
      </c>
      <c r="B46464" s="112" t="s">
        <v>95369</v>
      </c>
    </row>
    <row r="46465" spans="1:2" x14ac:dyDescent="0.2">
      <c r="A46465" s="112" t="s">
        <v>95370</v>
      </c>
      <c r="B46465" s="112" t="s">
        <v>95371</v>
      </c>
    </row>
    <row r="46466" spans="1:2" x14ac:dyDescent="0.2">
      <c r="A46466" s="112" t="s">
        <v>95372</v>
      </c>
      <c r="B46466" s="112" t="s">
        <v>95373</v>
      </c>
    </row>
    <row r="46467" spans="1:2" x14ac:dyDescent="0.2">
      <c r="A46467" s="112" t="s">
        <v>95374</v>
      </c>
      <c r="B46467" s="112" t="s">
        <v>95375</v>
      </c>
    </row>
    <row r="46468" spans="1:2" x14ac:dyDescent="0.2">
      <c r="A46468" s="112" t="s">
        <v>95376</v>
      </c>
      <c r="B46468" s="112" t="s">
        <v>95377</v>
      </c>
    </row>
    <row r="46469" spans="1:2" x14ac:dyDescent="0.2">
      <c r="A46469" s="112" t="s">
        <v>95378</v>
      </c>
      <c r="B46469" s="112" t="s">
        <v>95379</v>
      </c>
    </row>
    <row r="46470" spans="1:2" x14ac:dyDescent="0.2">
      <c r="A46470" s="112" t="s">
        <v>95380</v>
      </c>
      <c r="B46470" s="112" t="s">
        <v>95381</v>
      </c>
    </row>
    <row r="46471" spans="1:2" x14ac:dyDescent="0.2">
      <c r="A46471" s="112" t="s">
        <v>95382</v>
      </c>
      <c r="B46471" s="112" t="s">
        <v>95383</v>
      </c>
    </row>
    <row r="46472" spans="1:2" x14ac:dyDescent="0.2">
      <c r="A46472" s="112" t="s">
        <v>95384</v>
      </c>
      <c r="B46472" s="112" t="s">
        <v>95385</v>
      </c>
    </row>
    <row r="46473" spans="1:2" x14ac:dyDescent="0.2">
      <c r="A46473" s="112" t="s">
        <v>95386</v>
      </c>
      <c r="B46473" s="112" t="s">
        <v>95387</v>
      </c>
    </row>
    <row r="46474" spans="1:2" x14ac:dyDescent="0.2">
      <c r="A46474" s="112" t="s">
        <v>95388</v>
      </c>
      <c r="B46474" s="112" t="s">
        <v>95389</v>
      </c>
    </row>
    <row r="46475" spans="1:2" x14ac:dyDescent="0.2">
      <c r="A46475" s="112" t="s">
        <v>95390</v>
      </c>
      <c r="B46475" s="112" t="s">
        <v>95391</v>
      </c>
    </row>
    <row r="46476" spans="1:2" x14ac:dyDescent="0.2">
      <c r="A46476" s="112" t="s">
        <v>95392</v>
      </c>
      <c r="B46476" s="112" t="s">
        <v>95393</v>
      </c>
    </row>
    <row r="46477" spans="1:2" x14ac:dyDescent="0.2">
      <c r="A46477" s="112" t="s">
        <v>95394</v>
      </c>
      <c r="B46477" s="112" t="s">
        <v>95395</v>
      </c>
    </row>
    <row r="46478" spans="1:2" x14ac:dyDescent="0.2">
      <c r="A46478" s="112" t="s">
        <v>95396</v>
      </c>
      <c r="B46478" s="112" t="s">
        <v>95397</v>
      </c>
    </row>
    <row r="46479" spans="1:2" x14ac:dyDescent="0.2">
      <c r="A46479" s="112" t="s">
        <v>95398</v>
      </c>
      <c r="B46479" s="112" t="s">
        <v>95399</v>
      </c>
    </row>
    <row r="46480" spans="1:2" x14ac:dyDescent="0.2">
      <c r="A46480" s="112" t="s">
        <v>95400</v>
      </c>
      <c r="B46480" s="112" t="s">
        <v>95401</v>
      </c>
    </row>
    <row r="46481" spans="1:2" x14ac:dyDescent="0.2">
      <c r="A46481" s="112" t="s">
        <v>95402</v>
      </c>
      <c r="B46481" s="112" t="s">
        <v>95403</v>
      </c>
    </row>
    <row r="46482" spans="1:2" x14ac:dyDescent="0.2">
      <c r="A46482" s="112" t="s">
        <v>95404</v>
      </c>
      <c r="B46482" s="112" t="s">
        <v>95405</v>
      </c>
    </row>
    <row r="46483" spans="1:2" x14ac:dyDescent="0.2">
      <c r="A46483" s="112" t="s">
        <v>95406</v>
      </c>
      <c r="B46483" s="112" t="s">
        <v>95407</v>
      </c>
    </row>
    <row r="46484" spans="1:2" x14ac:dyDescent="0.2">
      <c r="A46484" s="112" t="s">
        <v>95408</v>
      </c>
      <c r="B46484" s="112" t="s">
        <v>95409</v>
      </c>
    </row>
    <row r="46485" spans="1:2" x14ac:dyDescent="0.2">
      <c r="A46485" s="112" t="s">
        <v>95410</v>
      </c>
      <c r="B46485" s="112" t="s">
        <v>95411</v>
      </c>
    </row>
    <row r="46486" spans="1:2" x14ac:dyDescent="0.2">
      <c r="A46486" s="112" t="s">
        <v>95412</v>
      </c>
      <c r="B46486" s="112" t="s">
        <v>95413</v>
      </c>
    </row>
    <row r="46487" spans="1:2" x14ac:dyDescent="0.2">
      <c r="A46487" s="112" t="s">
        <v>95414</v>
      </c>
      <c r="B46487" s="112" t="s">
        <v>95415</v>
      </c>
    </row>
    <row r="46488" spans="1:2" x14ac:dyDescent="0.2">
      <c r="A46488" s="112" t="s">
        <v>95416</v>
      </c>
      <c r="B46488" s="112" t="s">
        <v>95417</v>
      </c>
    </row>
    <row r="46489" spans="1:2" x14ac:dyDescent="0.2">
      <c r="A46489" s="112" t="s">
        <v>95418</v>
      </c>
      <c r="B46489" s="112" t="s">
        <v>95419</v>
      </c>
    </row>
    <row r="46490" spans="1:2" x14ac:dyDescent="0.2">
      <c r="A46490" s="112" t="s">
        <v>95420</v>
      </c>
      <c r="B46490" s="112" t="s">
        <v>95421</v>
      </c>
    </row>
    <row r="46491" spans="1:2" x14ac:dyDescent="0.2">
      <c r="A46491" s="112" t="s">
        <v>95422</v>
      </c>
      <c r="B46491" s="112" t="s">
        <v>95423</v>
      </c>
    </row>
    <row r="46492" spans="1:2" x14ac:dyDescent="0.2">
      <c r="A46492" s="112" t="s">
        <v>95424</v>
      </c>
      <c r="B46492" s="112" t="s">
        <v>95425</v>
      </c>
    </row>
    <row r="46493" spans="1:2" x14ac:dyDescent="0.2">
      <c r="A46493" s="112" t="s">
        <v>95426</v>
      </c>
      <c r="B46493" s="112" t="s">
        <v>95427</v>
      </c>
    </row>
    <row r="46494" spans="1:2" x14ac:dyDescent="0.2">
      <c r="A46494" s="112" t="s">
        <v>95428</v>
      </c>
      <c r="B46494" s="112" t="s">
        <v>95429</v>
      </c>
    </row>
    <row r="46495" spans="1:2" x14ac:dyDescent="0.2">
      <c r="A46495" s="112" t="s">
        <v>95430</v>
      </c>
      <c r="B46495" s="112" t="s">
        <v>95431</v>
      </c>
    </row>
    <row r="46496" spans="1:2" x14ac:dyDescent="0.2">
      <c r="A46496" s="112" t="s">
        <v>95432</v>
      </c>
      <c r="B46496" s="112" t="s">
        <v>95433</v>
      </c>
    </row>
    <row r="46497" spans="1:2" x14ac:dyDescent="0.2">
      <c r="A46497" s="112" t="s">
        <v>95434</v>
      </c>
      <c r="B46497" s="112" t="s">
        <v>95435</v>
      </c>
    </row>
    <row r="46498" spans="1:2" x14ac:dyDescent="0.2">
      <c r="A46498" s="112" t="s">
        <v>95436</v>
      </c>
      <c r="B46498" s="112" t="s">
        <v>95437</v>
      </c>
    </row>
    <row r="46499" spans="1:2" x14ac:dyDescent="0.2">
      <c r="A46499" s="112" t="s">
        <v>95438</v>
      </c>
      <c r="B46499" s="112" t="s">
        <v>95439</v>
      </c>
    </row>
    <row r="46500" spans="1:2" x14ac:dyDescent="0.2">
      <c r="A46500" s="112" t="s">
        <v>95440</v>
      </c>
      <c r="B46500" s="112" t="s">
        <v>95441</v>
      </c>
    </row>
    <row r="46501" spans="1:2" x14ac:dyDescent="0.2">
      <c r="A46501" s="112" t="s">
        <v>95442</v>
      </c>
      <c r="B46501" s="112" t="s">
        <v>95443</v>
      </c>
    </row>
    <row r="46502" spans="1:2" x14ac:dyDescent="0.2">
      <c r="A46502" s="112" t="s">
        <v>95444</v>
      </c>
      <c r="B46502" s="112" t="s">
        <v>95445</v>
      </c>
    </row>
    <row r="46503" spans="1:2" x14ac:dyDescent="0.2">
      <c r="A46503" s="112" t="s">
        <v>95446</v>
      </c>
      <c r="B46503" s="112" t="s">
        <v>95447</v>
      </c>
    </row>
    <row r="46504" spans="1:2" x14ac:dyDescent="0.2">
      <c r="A46504" s="112" t="s">
        <v>95448</v>
      </c>
      <c r="B46504" s="112" t="s">
        <v>95449</v>
      </c>
    </row>
    <row r="46505" spans="1:2" x14ac:dyDescent="0.2">
      <c r="A46505" s="112" t="s">
        <v>95450</v>
      </c>
      <c r="B46505" s="112" t="s">
        <v>95451</v>
      </c>
    </row>
    <row r="46506" spans="1:2" x14ac:dyDescent="0.2">
      <c r="A46506" s="112" t="s">
        <v>95452</v>
      </c>
      <c r="B46506" s="112" t="s">
        <v>95453</v>
      </c>
    </row>
    <row r="46507" spans="1:2" x14ac:dyDescent="0.2">
      <c r="A46507" s="112" t="s">
        <v>95454</v>
      </c>
      <c r="B46507" s="112" t="s">
        <v>95455</v>
      </c>
    </row>
    <row r="46508" spans="1:2" x14ac:dyDescent="0.2">
      <c r="A46508" s="112" t="s">
        <v>95456</v>
      </c>
      <c r="B46508" s="112" t="s">
        <v>95457</v>
      </c>
    </row>
    <row r="46509" spans="1:2" x14ac:dyDescent="0.2">
      <c r="A46509" s="112" t="s">
        <v>95458</v>
      </c>
      <c r="B46509" s="112" t="s">
        <v>95459</v>
      </c>
    </row>
    <row r="46510" spans="1:2" x14ac:dyDescent="0.2">
      <c r="A46510" s="112" t="s">
        <v>95460</v>
      </c>
      <c r="B46510" s="112" t="s">
        <v>95461</v>
      </c>
    </row>
    <row r="46511" spans="1:2" x14ac:dyDescent="0.2">
      <c r="A46511" s="112" t="s">
        <v>95462</v>
      </c>
      <c r="B46511" s="112" t="s">
        <v>95463</v>
      </c>
    </row>
    <row r="46512" spans="1:2" x14ac:dyDescent="0.2">
      <c r="A46512" s="112" t="s">
        <v>95464</v>
      </c>
      <c r="B46512" s="112" t="s">
        <v>95465</v>
      </c>
    </row>
    <row r="46513" spans="1:2" x14ac:dyDescent="0.2">
      <c r="A46513" s="112" t="s">
        <v>95466</v>
      </c>
      <c r="B46513" s="112" t="s">
        <v>95467</v>
      </c>
    </row>
    <row r="46514" spans="1:2" x14ac:dyDescent="0.2">
      <c r="A46514" s="112" t="s">
        <v>95468</v>
      </c>
      <c r="B46514" s="112" t="s">
        <v>95469</v>
      </c>
    </row>
    <row r="46515" spans="1:2" x14ac:dyDescent="0.2">
      <c r="A46515" s="112" t="s">
        <v>95470</v>
      </c>
      <c r="B46515" s="112" t="s">
        <v>95471</v>
      </c>
    </row>
    <row r="46516" spans="1:2" x14ac:dyDescent="0.2">
      <c r="A46516" s="112" t="s">
        <v>95472</v>
      </c>
      <c r="B46516" s="112" t="s">
        <v>95473</v>
      </c>
    </row>
    <row r="46517" spans="1:2" x14ac:dyDescent="0.2">
      <c r="A46517" s="112" t="s">
        <v>95474</v>
      </c>
      <c r="B46517" s="112" t="s">
        <v>95475</v>
      </c>
    </row>
    <row r="46518" spans="1:2" x14ac:dyDescent="0.2">
      <c r="A46518" s="112" t="s">
        <v>95476</v>
      </c>
      <c r="B46518" s="112" t="s">
        <v>95477</v>
      </c>
    </row>
    <row r="46519" spans="1:2" x14ac:dyDescent="0.2">
      <c r="A46519" s="112" t="s">
        <v>95478</v>
      </c>
      <c r="B46519" s="112" t="s">
        <v>95479</v>
      </c>
    </row>
    <row r="46520" spans="1:2" x14ac:dyDescent="0.2">
      <c r="A46520" s="112" t="s">
        <v>95480</v>
      </c>
      <c r="B46520" s="112" t="s">
        <v>95481</v>
      </c>
    </row>
    <row r="46521" spans="1:2" x14ac:dyDescent="0.2">
      <c r="A46521" s="112" t="s">
        <v>95482</v>
      </c>
      <c r="B46521" s="112" t="s">
        <v>95483</v>
      </c>
    </row>
    <row r="46522" spans="1:2" x14ac:dyDescent="0.2">
      <c r="A46522" s="112" t="s">
        <v>95484</v>
      </c>
      <c r="B46522" s="112" t="s">
        <v>95485</v>
      </c>
    </row>
    <row r="46523" spans="1:2" x14ac:dyDescent="0.2">
      <c r="A46523" s="112" t="s">
        <v>95486</v>
      </c>
      <c r="B46523" s="112" t="s">
        <v>95487</v>
      </c>
    </row>
    <row r="46524" spans="1:2" x14ac:dyDescent="0.2">
      <c r="A46524" s="112" t="s">
        <v>95488</v>
      </c>
      <c r="B46524" s="112" t="s">
        <v>95489</v>
      </c>
    </row>
    <row r="46525" spans="1:2" x14ac:dyDescent="0.2">
      <c r="A46525" s="112" t="s">
        <v>95490</v>
      </c>
      <c r="B46525" s="112" t="s">
        <v>95491</v>
      </c>
    </row>
    <row r="46526" spans="1:2" x14ac:dyDescent="0.2">
      <c r="A46526" s="112" t="s">
        <v>95492</v>
      </c>
      <c r="B46526" s="112" t="s">
        <v>95493</v>
      </c>
    </row>
    <row r="46527" spans="1:2" x14ac:dyDescent="0.2">
      <c r="A46527" s="112" t="s">
        <v>95494</v>
      </c>
      <c r="B46527" s="112" t="s">
        <v>95495</v>
      </c>
    </row>
    <row r="46528" spans="1:2" x14ac:dyDescent="0.2">
      <c r="A46528" s="112" t="s">
        <v>95496</v>
      </c>
      <c r="B46528" s="112" t="s">
        <v>95497</v>
      </c>
    </row>
    <row r="46529" spans="1:2" x14ac:dyDescent="0.2">
      <c r="A46529" s="112" t="s">
        <v>95498</v>
      </c>
      <c r="B46529" s="112" t="s">
        <v>95499</v>
      </c>
    </row>
    <row r="46530" spans="1:2" x14ac:dyDescent="0.2">
      <c r="A46530" s="112" t="s">
        <v>95500</v>
      </c>
      <c r="B46530" s="112" t="s">
        <v>95501</v>
      </c>
    </row>
    <row r="46531" spans="1:2" x14ac:dyDescent="0.2">
      <c r="A46531" s="112" t="s">
        <v>95502</v>
      </c>
      <c r="B46531" s="112" t="s">
        <v>95503</v>
      </c>
    </row>
    <row r="46532" spans="1:2" x14ac:dyDescent="0.2">
      <c r="A46532" s="112" t="s">
        <v>95504</v>
      </c>
      <c r="B46532" s="112" t="s">
        <v>95505</v>
      </c>
    </row>
    <row r="46533" spans="1:2" x14ac:dyDescent="0.2">
      <c r="A46533" s="112" t="s">
        <v>95506</v>
      </c>
      <c r="B46533" s="112" t="s">
        <v>95507</v>
      </c>
    </row>
    <row r="46534" spans="1:2" x14ac:dyDescent="0.2">
      <c r="A46534" s="112" t="s">
        <v>95508</v>
      </c>
      <c r="B46534" s="112" t="s">
        <v>95509</v>
      </c>
    </row>
    <row r="46535" spans="1:2" x14ac:dyDescent="0.2">
      <c r="A46535" s="112" t="s">
        <v>95510</v>
      </c>
      <c r="B46535" s="112" t="s">
        <v>95511</v>
      </c>
    </row>
    <row r="46536" spans="1:2" x14ac:dyDescent="0.2">
      <c r="A46536" s="112" t="s">
        <v>95512</v>
      </c>
      <c r="B46536" s="112" t="s">
        <v>95513</v>
      </c>
    </row>
    <row r="46537" spans="1:2" x14ac:dyDescent="0.2">
      <c r="A46537" s="112" t="s">
        <v>95514</v>
      </c>
      <c r="B46537" s="112" t="s">
        <v>95515</v>
      </c>
    </row>
    <row r="46538" spans="1:2" x14ac:dyDescent="0.2">
      <c r="A46538" s="112" t="s">
        <v>95516</v>
      </c>
      <c r="B46538" s="112" t="s">
        <v>95517</v>
      </c>
    </row>
    <row r="46539" spans="1:2" x14ac:dyDescent="0.2">
      <c r="A46539" s="112" t="s">
        <v>95518</v>
      </c>
      <c r="B46539" s="112" t="s">
        <v>95519</v>
      </c>
    </row>
    <row r="46540" spans="1:2" x14ac:dyDescent="0.2">
      <c r="A46540" s="112" t="s">
        <v>95520</v>
      </c>
      <c r="B46540" s="112" t="s">
        <v>95521</v>
      </c>
    </row>
    <row r="46541" spans="1:2" x14ac:dyDescent="0.2">
      <c r="A46541" s="112" t="s">
        <v>95522</v>
      </c>
      <c r="B46541" s="112" t="s">
        <v>95523</v>
      </c>
    </row>
    <row r="46542" spans="1:2" x14ac:dyDescent="0.2">
      <c r="A46542" s="112" t="s">
        <v>95524</v>
      </c>
      <c r="B46542" s="112" t="s">
        <v>95525</v>
      </c>
    </row>
    <row r="46543" spans="1:2" x14ac:dyDescent="0.2">
      <c r="A46543" s="112" t="s">
        <v>95526</v>
      </c>
      <c r="B46543" s="112" t="s">
        <v>95527</v>
      </c>
    </row>
    <row r="46544" spans="1:2" x14ac:dyDescent="0.2">
      <c r="A46544" s="112" t="s">
        <v>95528</v>
      </c>
      <c r="B46544" s="112" t="s">
        <v>95529</v>
      </c>
    </row>
    <row r="46545" spans="1:2" x14ac:dyDescent="0.2">
      <c r="A46545" s="112" t="s">
        <v>95530</v>
      </c>
      <c r="B46545" s="112" t="s">
        <v>95531</v>
      </c>
    </row>
    <row r="46546" spans="1:2" x14ac:dyDescent="0.2">
      <c r="A46546" s="112" t="s">
        <v>95532</v>
      </c>
      <c r="B46546" s="112" t="s">
        <v>95533</v>
      </c>
    </row>
    <row r="46547" spans="1:2" x14ac:dyDescent="0.2">
      <c r="A46547" s="112" t="s">
        <v>95534</v>
      </c>
      <c r="B46547" s="112" t="s">
        <v>95535</v>
      </c>
    </row>
    <row r="46548" spans="1:2" x14ac:dyDescent="0.2">
      <c r="A46548" s="112" t="s">
        <v>95536</v>
      </c>
      <c r="B46548" s="112" t="s">
        <v>95537</v>
      </c>
    </row>
    <row r="46549" spans="1:2" x14ac:dyDescent="0.2">
      <c r="A46549" s="112" t="s">
        <v>95538</v>
      </c>
      <c r="B46549" s="112" t="s">
        <v>95539</v>
      </c>
    </row>
    <row r="46550" spans="1:2" x14ac:dyDescent="0.2">
      <c r="A46550" s="112" t="s">
        <v>95540</v>
      </c>
      <c r="B46550" s="112" t="s">
        <v>95541</v>
      </c>
    </row>
    <row r="46551" spans="1:2" x14ac:dyDescent="0.2">
      <c r="A46551" s="112" t="s">
        <v>95542</v>
      </c>
      <c r="B46551" s="112" t="s">
        <v>95543</v>
      </c>
    </row>
    <row r="46552" spans="1:2" x14ac:dyDescent="0.2">
      <c r="A46552" s="112" t="s">
        <v>95544</v>
      </c>
      <c r="B46552" s="112" t="s">
        <v>95545</v>
      </c>
    </row>
    <row r="46553" spans="1:2" x14ac:dyDescent="0.2">
      <c r="A46553" s="112" t="s">
        <v>95546</v>
      </c>
      <c r="B46553" s="112" t="s">
        <v>95547</v>
      </c>
    </row>
    <row r="46554" spans="1:2" x14ac:dyDescent="0.2">
      <c r="A46554" s="112" t="s">
        <v>95548</v>
      </c>
      <c r="B46554" s="112" t="s">
        <v>95549</v>
      </c>
    </row>
    <row r="46555" spans="1:2" x14ac:dyDescent="0.2">
      <c r="A46555" s="112" t="s">
        <v>95550</v>
      </c>
      <c r="B46555" s="112" t="s">
        <v>95551</v>
      </c>
    </row>
    <row r="46556" spans="1:2" x14ac:dyDescent="0.2">
      <c r="A46556" s="112" t="s">
        <v>95552</v>
      </c>
      <c r="B46556" s="112" t="s">
        <v>95553</v>
      </c>
    </row>
    <row r="46557" spans="1:2" x14ac:dyDescent="0.2">
      <c r="A46557" s="112" t="s">
        <v>95554</v>
      </c>
      <c r="B46557" s="112" t="s">
        <v>95555</v>
      </c>
    </row>
    <row r="46558" spans="1:2" x14ac:dyDescent="0.2">
      <c r="A46558" s="112" t="s">
        <v>95556</v>
      </c>
      <c r="B46558" s="112" t="s">
        <v>95557</v>
      </c>
    </row>
    <row r="46559" spans="1:2" x14ac:dyDescent="0.2">
      <c r="A46559" s="112" t="s">
        <v>95558</v>
      </c>
      <c r="B46559" s="112" t="s">
        <v>95559</v>
      </c>
    </row>
    <row r="46560" spans="1:2" x14ac:dyDescent="0.2">
      <c r="A46560" s="112" t="s">
        <v>95560</v>
      </c>
      <c r="B46560" s="112" t="s">
        <v>95561</v>
      </c>
    </row>
    <row r="46561" spans="1:2" x14ac:dyDescent="0.2">
      <c r="A46561" s="112" t="s">
        <v>95562</v>
      </c>
      <c r="B46561" s="112" t="s">
        <v>95563</v>
      </c>
    </row>
    <row r="46562" spans="1:2" x14ac:dyDescent="0.2">
      <c r="A46562" s="112" t="s">
        <v>95564</v>
      </c>
      <c r="B46562" s="112" t="s">
        <v>95565</v>
      </c>
    </row>
    <row r="46563" spans="1:2" x14ac:dyDescent="0.2">
      <c r="A46563" s="112" t="s">
        <v>95566</v>
      </c>
      <c r="B46563" s="112" t="s">
        <v>95567</v>
      </c>
    </row>
    <row r="46564" spans="1:2" x14ac:dyDescent="0.2">
      <c r="A46564" s="112" t="s">
        <v>95568</v>
      </c>
      <c r="B46564" s="112" t="s">
        <v>95569</v>
      </c>
    </row>
    <row r="46565" spans="1:2" x14ac:dyDescent="0.2">
      <c r="A46565" s="112" t="s">
        <v>95570</v>
      </c>
      <c r="B46565" s="112" t="s">
        <v>95571</v>
      </c>
    </row>
    <row r="46566" spans="1:2" x14ac:dyDescent="0.2">
      <c r="A46566" s="112" t="s">
        <v>95572</v>
      </c>
      <c r="B46566" s="112" t="s">
        <v>95573</v>
      </c>
    </row>
    <row r="46567" spans="1:2" x14ac:dyDescent="0.2">
      <c r="A46567" s="112" t="s">
        <v>95574</v>
      </c>
      <c r="B46567" s="112" t="s">
        <v>95575</v>
      </c>
    </row>
    <row r="46568" spans="1:2" x14ac:dyDescent="0.2">
      <c r="A46568" s="112" t="s">
        <v>95576</v>
      </c>
      <c r="B46568" s="112" t="s">
        <v>95577</v>
      </c>
    </row>
    <row r="46569" spans="1:2" x14ac:dyDescent="0.2">
      <c r="A46569" s="112" t="s">
        <v>95578</v>
      </c>
      <c r="B46569" s="112" t="s">
        <v>95579</v>
      </c>
    </row>
    <row r="46570" spans="1:2" x14ac:dyDescent="0.2">
      <c r="A46570" s="112" t="s">
        <v>95580</v>
      </c>
      <c r="B46570" s="112" t="s">
        <v>95581</v>
      </c>
    </row>
    <row r="46571" spans="1:2" x14ac:dyDescent="0.2">
      <c r="A46571" s="112" t="s">
        <v>95582</v>
      </c>
      <c r="B46571" s="112" t="s">
        <v>95583</v>
      </c>
    </row>
    <row r="46572" spans="1:2" x14ac:dyDescent="0.2">
      <c r="A46572" s="112" t="s">
        <v>95584</v>
      </c>
      <c r="B46572" s="112" t="s">
        <v>95585</v>
      </c>
    </row>
    <row r="46573" spans="1:2" x14ac:dyDescent="0.2">
      <c r="A46573" s="112" t="s">
        <v>95586</v>
      </c>
      <c r="B46573" s="112" t="s">
        <v>95587</v>
      </c>
    </row>
    <row r="46574" spans="1:2" x14ac:dyDescent="0.2">
      <c r="A46574" s="112" t="s">
        <v>95588</v>
      </c>
      <c r="B46574" s="112" t="s">
        <v>95589</v>
      </c>
    </row>
    <row r="46575" spans="1:2" x14ac:dyDescent="0.2">
      <c r="A46575" s="112" t="s">
        <v>95590</v>
      </c>
      <c r="B46575" s="112" t="s">
        <v>95591</v>
      </c>
    </row>
    <row r="46576" spans="1:2" x14ac:dyDescent="0.2">
      <c r="A46576" s="112" t="s">
        <v>95592</v>
      </c>
      <c r="B46576" s="112" t="s">
        <v>95593</v>
      </c>
    </row>
    <row r="46577" spans="1:2" x14ac:dyDescent="0.2">
      <c r="A46577" s="112" t="s">
        <v>95594</v>
      </c>
      <c r="B46577" s="112" t="s">
        <v>95595</v>
      </c>
    </row>
    <row r="46578" spans="1:2" x14ac:dyDescent="0.2">
      <c r="A46578" s="112" t="s">
        <v>95596</v>
      </c>
      <c r="B46578" s="112" t="s">
        <v>95597</v>
      </c>
    </row>
    <row r="46579" spans="1:2" x14ac:dyDescent="0.2">
      <c r="A46579" s="112" t="s">
        <v>95598</v>
      </c>
      <c r="B46579" s="112" t="s">
        <v>95599</v>
      </c>
    </row>
    <row r="46580" spans="1:2" x14ac:dyDescent="0.2">
      <c r="A46580" s="112" t="s">
        <v>95600</v>
      </c>
      <c r="B46580" s="112" t="s">
        <v>95601</v>
      </c>
    </row>
    <row r="46581" spans="1:2" x14ac:dyDescent="0.2">
      <c r="A46581" s="112" t="s">
        <v>95602</v>
      </c>
      <c r="B46581" s="112" t="s">
        <v>95603</v>
      </c>
    </row>
    <row r="46582" spans="1:2" x14ac:dyDescent="0.2">
      <c r="A46582" s="112" t="s">
        <v>95604</v>
      </c>
      <c r="B46582" s="112" t="s">
        <v>95605</v>
      </c>
    </row>
    <row r="46583" spans="1:2" x14ac:dyDescent="0.2">
      <c r="A46583" s="112" t="s">
        <v>95606</v>
      </c>
      <c r="B46583" s="112" t="s">
        <v>95607</v>
      </c>
    </row>
    <row r="46584" spans="1:2" x14ac:dyDescent="0.2">
      <c r="A46584" s="112" t="s">
        <v>95608</v>
      </c>
      <c r="B46584" s="112" t="s">
        <v>95609</v>
      </c>
    </row>
    <row r="46585" spans="1:2" x14ac:dyDescent="0.2">
      <c r="A46585" s="112" t="s">
        <v>95610</v>
      </c>
      <c r="B46585" s="112" t="s">
        <v>95611</v>
      </c>
    </row>
    <row r="46586" spans="1:2" x14ac:dyDescent="0.2">
      <c r="A46586" s="112" t="s">
        <v>95612</v>
      </c>
      <c r="B46586" s="112" t="s">
        <v>95613</v>
      </c>
    </row>
    <row r="46587" spans="1:2" x14ac:dyDescent="0.2">
      <c r="A46587" s="112" t="s">
        <v>95614</v>
      </c>
      <c r="B46587" s="112" t="s">
        <v>95615</v>
      </c>
    </row>
    <row r="46588" spans="1:2" x14ac:dyDescent="0.2">
      <c r="A46588" s="112" t="s">
        <v>95616</v>
      </c>
      <c r="B46588" s="112" t="s">
        <v>95617</v>
      </c>
    </row>
    <row r="46589" spans="1:2" x14ac:dyDescent="0.2">
      <c r="A46589" s="112" t="s">
        <v>95618</v>
      </c>
      <c r="B46589" s="112" t="s">
        <v>95619</v>
      </c>
    </row>
    <row r="46590" spans="1:2" x14ac:dyDescent="0.2">
      <c r="A46590" s="112" t="s">
        <v>95620</v>
      </c>
      <c r="B46590" s="112" t="s">
        <v>95621</v>
      </c>
    </row>
    <row r="46591" spans="1:2" x14ac:dyDescent="0.2">
      <c r="A46591" s="112" t="s">
        <v>95622</v>
      </c>
      <c r="B46591" s="112" t="s">
        <v>95623</v>
      </c>
    </row>
    <row r="46592" spans="1:2" x14ac:dyDescent="0.2">
      <c r="A46592" s="112" t="s">
        <v>95624</v>
      </c>
      <c r="B46592" s="112" t="s">
        <v>95625</v>
      </c>
    </row>
    <row r="46593" spans="1:2" x14ac:dyDescent="0.2">
      <c r="A46593" s="112" t="s">
        <v>95626</v>
      </c>
      <c r="B46593" s="112" t="s">
        <v>95627</v>
      </c>
    </row>
    <row r="46594" spans="1:2" x14ac:dyDescent="0.2">
      <c r="A46594" s="112" t="s">
        <v>95628</v>
      </c>
      <c r="B46594" s="112" t="s">
        <v>95629</v>
      </c>
    </row>
    <row r="46595" spans="1:2" x14ac:dyDescent="0.2">
      <c r="A46595" s="112" t="s">
        <v>95630</v>
      </c>
      <c r="B46595" s="112" t="s">
        <v>95631</v>
      </c>
    </row>
    <row r="46596" spans="1:2" x14ac:dyDescent="0.2">
      <c r="A46596" s="112" t="s">
        <v>95632</v>
      </c>
      <c r="B46596" s="112" t="s">
        <v>95633</v>
      </c>
    </row>
    <row r="46597" spans="1:2" x14ac:dyDescent="0.2">
      <c r="A46597" s="112" t="s">
        <v>95634</v>
      </c>
      <c r="B46597" s="112" t="s">
        <v>95635</v>
      </c>
    </row>
    <row r="46598" spans="1:2" x14ac:dyDescent="0.2">
      <c r="A46598" s="112" t="s">
        <v>95636</v>
      </c>
      <c r="B46598" s="112" t="s">
        <v>95637</v>
      </c>
    </row>
    <row r="46599" spans="1:2" x14ac:dyDescent="0.2">
      <c r="A46599" s="112" t="s">
        <v>95638</v>
      </c>
      <c r="B46599" s="112" t="s">
        <v>95639</v>
      </c>
    </row>
    <row r="46600" spans="1:2" x14ac:dyDescent="0.2">
      <c r="A46600" s="112" t="s">
        <v>95640</v>
      </c>
      <c r="B46600" s="112" t="s">
        <v>95641</v>
      </c>
    </row>
    <row r="46601" spans="1:2" x14ac:dyDescent="0.2">
      <c r="A46601" s="112" t="s">
        <v>95642</v>
      </c>
      <c r="B46601" s="112" t="s">
        <v>95643</v>
      </c>
    </row>
    <row r="46602" spans="1:2" x14ac:dyDescent="0.2">
      <c r="A46602" s="112" t="s">
        <v>95644</v>
      </c>
      <c r="B46602" s="112" t="s">
        <v>95645</v>
      </c>
    </row>
    <row r="46603" spans="1:2" x14ac:dyDescent="0.2">
      <c r="A46603" s="112" t="s">
        <v>95646</v>
      </c>
      <c r="B46603" s="112" t="s">
        <v>95647</v>
      </c>
    </row>
    <row r="46604" spans="1:2" x14ac:dyDescent="0.2">
      <c r="A46604" s="112" t="s">
        <v>95648</v>
      </c>
      <c r="B46604" s="112" t="s">
        <v>95649</v>
      </c>
    </row>
    <row r="46605" spans="1:2" x14ac:dyDescent="0.2">
      <c r="A46605" s="112" t="s">
        <v>95650</v>
      </c>
      <c r="B46605" s="112" t="s">
        <v>95651</v>
      </c>
    </row>
    <row r="46606" spans="1:2" x14ac:dyDescent="0.2">
      <c r="A46606" s="112" t="s">
        <v>95652</v>
      </c>
      <c r="B46606" s="112" t="s">
        <v>95653</v>
      </c>
    </row>
    <row r="46607" spans="1:2" x14ac:dyDescent="0.2">
      <c r="A46607" s="112" t="s">
        <v>95654</v>
      </c>
      <c r="B46607" s="112" t="s">
        <v>95655</v>
      </c>
    </row>
    <row r="46608" spans="1:2" x14ac:dyDescent="0.2">
      <c r="A46608" s="112" t="s">
        <v>95656</v>
      </c>
      <c r="B46608" s="112" t="s">
        <v>95657</v>
      </c>
    </row>
    <row r="46609" spans="1:2" x14ac:dyDescent="0.2">
      <c r="A46609" s="112" t="s">
        <v>95658</v>
      </c>
      <c r="B46609" s="112" t="s">
        <v>95659</v>
      </c>
    </row>
    <row r="46610" spans="1:2" x14ac:dyDescent="0.2">
      <c r="A46610" s="112" t="s">
        <v>95660</v>
      </c>
      <c r="B46610" s="112" t="s">
        <v>95661</v>
      </c>
    </row>
    <row r="46611" spans="1:2" x14ac:dyDescent="0.2">
      <c r="A46611" s="112" t="s">
        <v>95662</v>
      </c>
      <c r="B46611" s="112" t="s">
        <v>95663</v>
      </c>
    </row>
    <row r="46612" spans="1:2" x14ac:dyDescent="0.2">
      <c r="A46612" s="112" t="s">
        <v>95664</v>
      </c>
      <c r="B46612" s="112" t="s">
        <v>95665</v>
      </c>
    </row>
    <row r="46613" spans="1:2" x14ac:dyDescent="0.2">
      <c r="A46613" s="112" t="s">
        <v>95666</v>
      </c>
      <c r="B46613" s="112" t="s">
        <v>95667</v>
      </c>
    </row>
    <row r="46614" spans="1:2" x14ac:dyDescent="0.2">
      <c r="A46614" s="112" t="s">
        <v>95668</v>
      </c>
      <c r="B46614" s="112" t="s">
        <v>95669</v>
      </c>
    </row>
    <row r="46615" spans="1:2" x14ac:dyDescent="0.2">
      <c r="A46615" s="112" t="s">
        <v>95670</v>
      </c>
      <c r="B46615" s="112" t="s">
        <v>95671</v>
      </c>
    </row>
    <row r="46616" spans="1:2" x14ac:dyDescent="0.2">
      <c r="A46616" s="112" t="s">
        <v>95672</v>
      </c>
      <c r="B46616" s="112" t="s">
        <v>95673</v>
      </c>
    </row>
    <row r="46617" spans="1:2" x14ac:dyDescent="0.2">
      <c r="A46617" s="112" t="s">
        <v>95674</v>
      </c>
      <c r="B46617" s="112" t="s">
        <v>95675</v>
      </c>
    </row>
    <row r="46618" spans="1:2" x14ac:dyDescent="0.2">
      <c r="A46618" s="112" t="s">
        <v>95676</v>
      </c>
      <c r="B46618" s="112" t="s">
        <v>95677</v>
      </c>
    </row>
    <row r="46619" spans="1:2" x14ac:dyDescent="0.2">
      <c r="A46619" s="112" t="s">
        <v>95678</v>
      </c>
      <c r="B46619" s="112" t="s">
        <v>95679</v>
      </c>
    </row>
    <row r="46620" spans="1:2" x14ac:dyDescent="0.2">
      <c r="A46620" s="112" t="s">
        <v>95680</v>
      </c>
      <c r="B46620" s="112" t="s">
        <v>95681</v>
      </c>
    </row>
    <row r="46621" spans="1:2" x14ac:dyDescent="0.2">
      <c r="A46621" s="112" t="s">
        <v>95682</v>
      </c>
      <c r="B46621" s="112" t="s">
        <v>95683</v>
      </c>
    </row>
    <row r="46622" spans="1:2" x14ac:dyDescent="0.2">
      <c r="A46622" s="112" t="s">
        <v>95684</v>
      </c>
      <c r="B46622" s="112" t="s">
        <v>95685</v>
      </c>
    </row>
    <row r="46623" spans="1:2" x14ac:dyDescent="0.2">
      <c r="A46623" s="112" t="s">
        <v>95686</v>
      </c>
      <c r="B46623" s="112" t="s">
        <v>95687</v>
      </c>
    </row>
    <row r="46624" spans="1:2" x14ac:dyDescent="0.2">
      <c r="A46624" s="112" t="s">
        <v>95688</v>
      </c>
      <c r="B46624" s="112" t="s">
        <v>95689</v>
      </c>
    </row>
    <row r="46625" spans="1:2" x14ac:dyDescent="0.2">
      <c r="A46625" s="112" t="s">
        <v>95690</v>
      </c>
      <c r="B46625" s="112" t="s">
        <v>95691</v>
      </c>
    </row>
    <row r="46626" spans="1:2" x14ac:dyDescent="0.2">
      <c r="A46626" s="112" t="s">
        <v>95692</v>
      </c>
      <c r="B46626" s="112" t="s">
        <v>95693</v>
      </c>
    </row>
    <row r="46627" spans="1:2" x14ac:dyDescent="0.2">
      <c r="A46627" s="112" t="s">
        <v>95694</v>
      </c>
      <c r="B46627" s="112" t="s">
        <v>95695</v>
      </c>
    </row>
    <row r="46628" spans="1:2" x14ac:dyDescent="0.2">
      <c r="A46628" s="112" t="s">
        <v>95696</v>
      </c>
      <c r="B46628" s="112" t="s">
        <v>95697</v>
      </c>
    </row>
    <row r="46629" spans="1:2" x14ac:dyDescent="0.2">
      <c r="A46629" s="112" t="s">
        <v>95698</v>
      </c>
      <c r="B46629" s="112" t="s">
        <v>95699</v>
      </c>
    </row>
    <row r="46630" spans="1:2" x14ac:dyDescent="0.2">
      <c r="A46630" s="112" t="s">
        <v>95700</v>
      </c>
      <c r="B46630" s="112" t="s">
        <v>95701</v>
      </c>
    </row>
    <row r="46631" spans="1:2" x14ac:dyDescent="0.2">
      <c r="A46631" s="112" t="s">
        <v>95702</v>
      </c>
      <c r="B46631" s="112" t="s">
        <v>95703</v>
      </c>
    </row>
    <row r="46632" spans="1:2" x14ac:dyDescent="0.2">
      <c r="A46632" s="112" t="s">
        <v>95704</v>
      </c>
      <c r="B46632" s="112" t="s">
        <v>95705</v>
      </c>
    </row>
    <row r="46633" spans="1:2" x14ac:dyDescent="0.2">
      <c r="A46633" s="112" t="s">
        <v>95706</v>
      </c>
      <c r="B46633" s="112" t="s">
        <v>95707</v>
      </c>
    </row>
    <row r="46634" spans="1:2" x14ac:dyDescent="0.2">
      <c r="A46634" s="112" t="s">
        <v>95708</v>
      </c>
      <c r="B46634" s="112" t="s">
        <v>95709</v>
      </c>
    </row>
    <row r="46635" spans="1:2" x14ac:dyDescent="0.2">
      <c r="A46635" s="112" t="s">
        <v>95710</v>
      </c>
      <c r="B46635" s="112" t="s">
        <v>95711</v>
      </c>
    </row>
    <row r="46636" spans="1:2" x14ac:dyDescent="0.2">
      <c r="A46636" s="112" t="s">
        <v>95712</v>
      </c>
      <c r="B46636" s="112" t="s">
        <v>95713</v>
      </c>
    </row>
    <row r="46637" spans="1:2" x14ac:dyDescent="0.2">
      <c r="A46637" s="112" t="s">
        <v>95714</v>
      </c>
      <c r="B46637" s="112" t="s">
        <v>95715</v>
      </c>
    </row>
    <row r="46638" spans="1:2" x14ac:dyDescent="0.2">
      <c r="A46638" s="112" t="s">
        <v>95716</v>
      </c>
      <c r="B46638" s="112" t="s">
        <v>95717</v>
      </c>
    </row>
    <row r="46639" spans="1:2" x14ac:dyDescent="0.2">
      <c r="A46639" s="112" t="s">
        <v>95718</v>
      </c>
      <c r="B46639" s="112" t="s">
        <v>95719</v>
      </c>
    </row>
    <row r="46640" spans="1:2" x14ac:dyDescent="0.2">
      <c r="A46640" s="112" t="s">
        <v>95720</v>
      </c>
      <c r="B46640" s="112" t="s">
        <v>95721</v>
      </c>
    </row>
    <row r="46641" spans="1:2" x14ac:dyDescent="0.2">
      <c r="A46641" s="112" t="s">
        <v>95722</v>
      </c>
      <c r="B46641" s="112" t="s">
        <v>95723</v>
      </c>
    </row>
    <row r="46642" spans="1:2" x14ac:dyDescent="0.2">
      <c r="A46642" s="112" t="s">
        <v>95724</v>
      </c>
      <c r="B46642" s="112" t="s">
        <v>95725</v>
      </c>
    </row>
    <row r="46643" spans="1:2" x14ac:dyDescent="0.2">
      <c r="A46643" s="112" t="s">
        <v>95726</v>
      </c>
      <c r="B46643" s="112" t="s">
        <v>95727</v>
      </c>
    </row>
    <row r="46644" spans="1:2" x14ac:dyDescent="0.2">
      <c r="A46644" s="112" t="s">
        <v>95728</v>
      </c>
      <c r="B46644" s="112" t="s">
        <v>95729</v>
      </c>
    </row>
    <row r="46645" spans="1:2" x14ac:dyDescent="0.2">
      <c r="A46645" s="112" t="s">
        <v>95730</v>
      </c>
      <c r="B46645" s="112" t="s">
        <v>95731</v>
      </c>
    </row>
    <row r="46646" spans="1:2" x14ac:dyDescent="0.2">
      <c r="A46646" s="112" t="s">
        <v>95732</v>
      </c>
      <c r="B46646" s="112" t="s">
        <v>95733</v>
      </c>
    </row>
    <row r="46647" spans="1:2" x14ac:dyDescent="0.2">
      <c r="A46647" s="112" t="s">
        <v>95734</v>
      </c>
      <c r="B46647" s="112" t="s">
        <v>95735</v>
      </c>
    </row>
    <row r="46648" spans="1:2" x14ac:dyDescent="0.2">
      <c r="A46648" s="112" t="s">
        <v>95736</v>
      </c>
      <c r="B46648" s="112" t="s">
        <v>95737</v>
      </c>
    </row>
    <row r="46649" spans="1:2" x14ac:dyDescent="0.2">
      <c r="A46649" s="112" t="s">
        <v>95738</v>
      </c>
      <c r="B46649" s="112" t="s">
        <v>95739</v>
      </c>
    </row>
    <row r="46650" spans="1:2" x14ac:dyDescent="0.2">
      <c r="A46650" s="112" t="s">
        <v>95740</v>
      </c>
      <c r="B46650" s="112" t="s">
        <v>95741</v>
      </c>
    </row>
    <row r="46651" spans="1:2" x14ac:dyDescent="0.2">
      <c r="A46651" s="112" t="s">
        <v>95742</v>
      </c>
      <c r="B46651" s="112" t="s">
        <v>95743</v>
      </c>
    </row>
    <row r="46652" spans="1:2" x14ac:dyDescent="0.2">
      <c r="A46652" s="112" t="s">
        <v>95744</v>
      </c>
      <c r="B46652" s="112" t="s">
        <v>95745</v>
      </c>
    </row>
    <row r="46653" spans="1:2" x14ac:dyDescent="0.2">
      <c r="A46653" s="112" t="s">
        <v>95746</v>
      </c>
      <c r="B46653" s="112" t="s">
        <v>95747</v>
      </c>
    </row>
    <row r="46654" spans="1:2" x14ac:dyDescent="0.2">
      <c r="A46654" s="112" t="s">
        <v>95748</v>
      </c>
      <c r="B46654" s="112" t="s">
        <v>95749</v>
      </c>
    </row>
    <row r="46655" spans="1:2" x14ac:dyDescent="0.2">
      <c r="A46655" s="112" t="s">
        <v>95750</v>
      </c>
      <c r="B46655" s="112" t="s">
        <v>95751</v>
      </c>
    </row>
    <row r="46656" spans="1:2" x14ac:dyDescent="0.2">
      <c r="A46656" s="112" t="s">
        <v>95752</v>
      </c>
      <c r="B46656" s="112" t="s">
        <v>95753</v>
      </c>
    </row>
    <row r="46657" spans="1:2" x14ac:dyDescent="0.2">
      <c r="A46657" s="112" t="s">
        <v>95754</v>
      </c>
      <c r="B46657" s="112" t="s">
        <v>95755</v>
      </c>
    </row>
    <row r="46658" spans="1:2" x14ac:dyDescent="0.2">
      <c r="A46658" s="112" t="s">
        <v>95756</v>
      </c>
      <c r="B46658" s="112" t="s">
        <v>95757</v>
      </c>
    </row>
    <row r="46659" spans="1:2" x14ac:dyDescent="0.2">
      <c r="A46659" s="112" t="s">
        <v>95758</v>
      </c>
      <c r="B46659" s="112" t="s">
        <v>95759</v>
      </c>
    </row>
    <row r="46660" spans="1:2" x14ac:dyDescent="0.2">
      <c r="A46660" s="112" t="s">
        <v>95760</v>
      </c>
      <c r="B46660" s="112" t="s">
        <v>95761</v>
      </c>
    </row>
    <row r="46661" spans="1:2" x14ac:dyDescent="0.2">
      <c r="A46661" s="112" t="s">
        <v>95762</v>
      </c>
      <c r="B46661" s="112" t="s">
        <v>95763</v>
      </c>
    </row>
    <row r="46662" spans="1:2" x14ac:dyDescent="0.2">
      <c r="A46662" s="112" t="s">
        <v>95764</v>
      </c>
      <c r="B46662" s="112" t="s">
        <v>95765</v>
      </c>
    </row>
    <row r="46663" spans="1:2" x14ac:dyDescent="0.2">
      <c r="A46663" s="112" t="s">
        <v>95766</v>
      </c>
      <c r="B46663" s="112" t="s">
        <v>95767</v>
      </c>
    </row>
    <row r="46664" spans="1:2" x14ac:dyDescent="0.2">
      <c r="A46664" s="112" t="s">
        <v>95768</v>
      </c>
      <c r="B46664" s="112" t="s">
        <v>95769</v>
      </c>
    </row>
    <row r="46665" spans="1:2" x14ac:dyDescent="0.2">
      <c r="A46665" s="112" t="s">
        <v>95770</v>
      </c>
      <c r="B46665" s="112" t="s">
        <v>95771</v>
      </c>
    </row>
    <row r="46666" spans="1:2" x14ac:dyDescent="0.2">
      <c r="A46666" s="112" t="s">
        <v>95772</v>
      </c>
      <c r="B46666" s="112" t="s">
        <v>95773</v>
      </c>
    </row>
    <row r="46667" spans="1:2" x14ac:dyDescent="0.2">
      <c r="A46667" s="112" t="s">
        <v>95774</v>
      </c>
      <c r="B46667" s="112" t="s">
        <v>95775</v>
      </c>
    </row>
    <row r="46668" spans="1:2" x14ac:dyDescent="0.2">
      <c r="A46668" s="112" t="s">
        <v>95776</v>
      </c>
      <c r="B46668" s="112" t="s">
        <v>95777</v>
      </c>
    </row>
    <row r="46669" spans="1:2" x14ac:dyDescent="0.2">
      <c r="A46669" s="112" t="s">
        <v>95778</v>
      </c>
      <c r="B46669" s="112" t="s">
        <v>95779</v>
      </c>
    </row>
    <row r="46670" spans="1:2" x14ac:dyDescent="0.2">
      <c r="A46670" s="112" t="s">
        <v>95780</v>
      </c>
      <c r="B46670" s="112" t="s">
        <v>95781</v>
      </c>
    </row>
    <row r="46671" spans="1:2" x14ac:dyDescent="0.2">
      <c r="A46671" s="112" t="s">
        <v>95782</v>
      </c>
      <c r="B46671" s="112" t="s">
        <v>95783</v>
      </c>
    </row>
    <row r="46672" spans="1:2" x14ac:dyDescent="0.2">
      <c r="A46672" s="112" t="s">
        <v>95784</v>
      </c>
      <c r="B46672" s="112" t="s">
        <v>95785</v>
      </c>
    </row>
    <row r="46673" spans="1:2" x14ac:dyDescent="0.2">
      <c r="A46673" s="112" t="s">
        <v>95786</v>
      </c>
      <c r="B46673" s="112" t="s">
        <v>95787</v>
      </c>
    </row>
    <row r="46674" spans="1:2" x14ac:dyDescent="0.2">
      <c r="A46674" s="112" t="s">
        <v>95788</v>
      </c>
      <c r="B46674" s="112" t="s">
        <v>95789</v>
      </c>
    </row>
    <row r="46675" spans="1:2" x14ac:dyDescent="0.2">
      <c r="A46675" s="112" t="s">
        <v>95790</v>
      </c>
      <c r="B46675" s="112" t="s">
        <v>95791</v>
      </c>
    </row>
    <row r="46676" spans="1:2" x14ac:dyDescent="0.2">
      <c r="A46676" s="112" t="s">
        <v>95792</v>
      </c>
      <c r="B46676" s="112" t="s">
        <v>95793</v>
      </c>
    </row>
    <row r="46677" spans="1:2" x14ac:dyDescent="0.2">
      <c r="A46677" s="112" t="s">
        <v>95794</v>
      </c>
      <c r="B46677" s="112" t="s">
        <v>95795</v>
      </c>
    </row>
    <row r="46678" spans="1:2" x14ac:dyDescent="0.2">
      <c r="A46678" s="112" t="s">
        <v>95796</v>
      </c>
      <c r="B46678" s="112" t="s">
        <v>95797</v>
      </c>
    </row>
    <row r="46679" spans="1:2" x14ac:dyDescent="0.2">
      <c r="A46679" s="112" t="s">
        <v>95798</v>
      </c>
      <c r="B46679" s="112" t="s">
        <v>95799</v>
      </c>
    </row>
    <row r="46680" spans="1:2" x14ac:dyDescent="0.2">
      <c r="A46680" s="112" t="s">
        <v>95800</v>
      </c>
      <c r="B46680" s="112" t="s">
        <v>95801</v>
      </c>
    </row>
    <row r="46681" spans="1:2" x14ac:dyDescent="0.2">
      <c r="A46681" s="112" t="s">
        <v>95802</v>
      </c>
      <c r="B46681" s="112" t="s">
        <v>95803</v>
      </c>
    </row>
    <row r="46682" spans="1:2" x14ac:dyDescent="0.2">
      <c r="A46682" s="112" t="s">
        <v>95804</v>
      </c>
      <c r="B46682" s="112" t="s">
        <v>95805</v>
      </c>
    </row>
    <row r="46683" spans="1:2" x14ac:dyDescent="0.2">
      <c r="A46683" s="112" t="s">
        <v>95806</v>
      </c>
      <c r="B46683" s="112" t="s">
        <v>95807</v>
      </c>
    </row>
    <row r="46684" spans="1:2" x14ac:dyDescent="0.2">
      <c r="A46684" s="112" t="s">
        <v>95808</v>
      </c>
      <c r="B46684" s="112" t="s">
        <v>95809</v>
      </c>
    </row>
    <row r="46685" spans="1:2" x14ac:dyDescent="0.2">
      <c r="A46685" s="112" t="s">
        <v>95810</v>
      </c>
      <c r="B46685" s="112" t="s">
        <v>95811</v>
      </c>
    </row>
    <row r="46686" spans="1:2" x14ac:dyDescent="0.2">
      <c r="A46686" s="112" t="s">
        <v>95812</v>
      </c>
      <c r="B46686" s="112" t="s">
        <v>95813</v>
      </c>
    </row>
    <row r="46687" spans="1:2" x14ac:dyDescent="0.2">
      <c r="A46687" s="112" t="s">
        <v>95814</v>
      </c>
      <c r="B46687" s="112" t="s">
        <v>95815</v>
      </c>
    </row>
    <row r="46688" spans="1:2" x14ac:dyDescent="0.2">
      <c r="A46688" s="112" t="s">
        <v>95816</v>
      </c>
      <c r="B46688" s="112" t="s">
        <v>95817</v>
      </c>
    </row>
    <row r="46689" spans="1:2" x14ac:dyDescent="0.2">
      <c r="A46689" s="112" t="s">
        <v>95818</v>
      </c>
      <c r="B46689" s="112" t="s">
        <v>95819</v>
      </c>
    </row>
    <row r="46690" spans="1:2" x14ac:dyDescent="0.2">
      <c r="A46690" s="112" t="s">
        <v>95820</v>
      </c>
      <c r="B46690" s="112" t="s">
        <v>95821</v>
      </c>
    </row>
    <row r="46691" spans="1:2" x14ac:dyDescent="0.2">
      <c r="A46691" s="112" t="s">
        <v>95822</v>
      </c>
      <c r="B46691" s="112" t="s">
        <v>95823</v>
      </c>
    </row>
    <row r="46692" spans="1:2" x14ac:dyDescent="0.2">
      <c r="A46692" s="112" t="s">
        <v>95824</v>
      </c>
      <c r="B46692" s="112" t="s">
        <v>95825</v>
      </c>
    </row>
    <row r="46693" spans="1:2" x14ac:dyDescent="0.2">
      <c r="A46693" s="112" t="s">
        <v>95826</v>
      </c>
      <c r="B46693" s="112" t="s">
        <v>95827</v>
      </c>
    </row>
    <row r="46694" spans="1:2" x14ac:dyDescent="0.2">
      <c r="A46694" s="112" t="s">
        <v>95828</v>
      </c>
      <c r="B46694" s="112" t="s">
        <v>95829</v>
      </c>
    </row>
    <row r="46695" spans="1:2" x14ac:dyDescent="0.2">
      <c r="A46695" s="112" t="s">
        <v>95830</v>
      </c>
      <c r="B46695" s="112" t="s">
        <v>95831</v>
      </c>
    </row>
    <row r="46696" spans="1:2" x14ac:dyDescent="0.2">
      <c r="A46696" s="112" t="s">
        <v>95832</v>
      </c>
      <c r="B46696" s="112" t="s">
        <v>95833</v>
      </c>
    </row>
    <row r="46697" spans="1:2" x14ac:dyDescent="0.2">
      <c r="A46697" s="112" t="s">
        <v>95834</v>
      </c>
      <c r="B46697" s="112" t="s">
        <v>95835</v>
      </c>
    </row>
    <row r="46698" spans="1:2" x14ac:dyDescent="0.2">
      <c r="A46698" s="112" t="s">
        <v>95836</v>
      </c>
      <c r="B46698" s="112" t="s">
        <v>95837</v>
      </c>
    </row>
    <row r="46699" spans="1:2" x14ac:dyDescent="0.2">
      <c r="A46699" s="112" t="s">
        <v>95838</v>
      </c>
      <c r="B46699" s="112" t="s">
        <v>95839</v>
      </c>
    </row>
    <row r="46700" spans="1:2" x14ac:dyDescent="0.2">
      <c r="A46700" s="112" t="s">
        <v>95840</v>
      </c>
      <c r="B46700" s="112" t="s">
        <v>95841</v>
      </c>
    </row>
    <row r="46701" spans="1:2" x14ac:dyDescent="0.2">
      <c r="A46701" s="112" t="s">
        <v>95842</v>
      </c>
      <c r="B46701" s="112" t="s">
        <v>95843</v>
      </c>
    </row>
    <row r="46702" spans="1:2" x14ac:dyDescent="0.2">
      <c r="A46702" s="112" t="s">
        <v>95844</v>
      </c>
      <c r="B46702" s="112" t="s">
        <v>95845</v>
      </c>
    </row>
    <row r="46703" spans="1:2" x14ac:dyDescent="0.2">
      <c r="A46703" s="112" t="s">
        <v>95846</v>
      </c>
      <c r="B46703" s="112" t="s">
        <v>95847</v>
      </c>
    </row>
    <row r="46704" spans="1:2" x14ac:dyDescent="0.2">
      <c r="A46704" s="112" t="s">
        <v>95848</v>
      </c>
      <c r="B46704" s="112" t="s">
        <v>95849</v>
      </c>
    </row>
    <row r="46705" spans="1:2" x14ac:dyDescent="0.2">
      <c r="A46705" s="112" t="s">
        <v>95850</v>
      </c>
      <c r="B46705" s="112" t="s">
        <v>95851</v>
      </c>
    </row>
    <row r="46706" spans="1:2" x14ac:dyDescent="0.2">
      <c r="A46706" s="112" t="s">
        <v>95852</v>
      </c>
      <c r="B46706" s="112" t="s">
        <v>95853</v>
      </c>
    </row>
    <row r="46707" spans="1:2" x14ac:dyDescent="0.2">
      <c r="A46707" s="112" t="s">
        <v>95854</v>
      </c>
      <c r="B46707" s="112" t="s">
        <v>95855</v>
      </c>
    </row>
    <row r="46708" spans="1:2" x14ac:dyDescent="0.2">
      <c r="A46708" s="112" t="s">
        <v>95856</v>
      </c>
      <c r="B46708" s="112" t="s">
        <v>95857</v>
      </c>
    </row>
    <row r="46709" spans="1:2" x14ac:dyDescent="0.2">
      <c r="A46709" s="112" t="s">
        <v>95858</v>
      </c>
      <c r="B46709" s="112" t="s">
        <v>95859</v>
      </c>
    </row>
    <row r="46710" spans="1:2" x14ac:dyDescent="0.2">
      <c r="A46710" s="112" t="s">
        <v>95860</v>
      </c>
      <c r="B46710" s="112" t="s">
        <v>95861</v>
      </c>
    </row>
    <row r="46711" spans="1:2" x14ac:dyDescent="0.2">
      <c r="A46711" s="112" t="s">
        <v>95862</v>
      </c>
      <c r="B46711" s="112" t="s">
        <v>95863</v>
      </c>
    </row>
    <row r="46712" spans="1:2" x14ac:dyDescent="0.2">
      <c r="A46712" s="112" t="s">
        <v>95864</v>
      </c>
      <c r="B46712" s="112" t="s">
        <v>95865</v>
      </c>
    </row>
    <row r="46713" spans="1:2" x14ac:dyDescent="0.2">
      <c r="A46713" s="112" t="s">
        <v>95866</v>
      </c>
      <c r="B46713" s="112" t="s">
        <v>95867</v>
      </c>
    </row>
    <row r="46714" spans="1:2" x14ac:dyDescent="0.2">
      <c r="A46714" s="112" t="s">
        <v>95868</v>
      </c>
      <c r="B46714" s="112" t="s">
        <v>95869</v>
      </c>
    </row>
    <row r="46715" spans="1:2" x14ac:dyDescent="0.2">
      <c r="A46715" s="112" t="s">
        <v>95870</v>
      </c>
      <c r="B46715" s="112" t="s">
        <v>95871</v>
      </c>
    </row>
    <row r="46716" spans="1:2" x14ac:dyDescent="0.2">
      <c r="A46716" s="112" t="s">
        <v>95872</v>
      </c>
      <c r="B46716" s="112" t="s">
        <v>95873</v>
      </c>
    </row>
    <row r="46717" spans="1:2" x14ac:dyDescent="0.2">
      <c r="A46717" s="112" t="s">
        <v>95874</v>
      </c>
      <c r="B46717" s="112" t="s">
        <v>95875</v>
      </c>
    </row>
    <row r="46718" spans="1:2" x14ac:dyDescent="0.2">
      <c r="A46718" s="112" t="s">
        <v>95876</v>
      </c>
      <c r="B46718" s="112" t="s">
        <v>95877</v>
      </c>
    </row>
    <row r="46719" spans="1:2" x14ac:dyDescent="0.2">
      <c r="A46719" s="112" t="s">
        <v>95878</v>
      </c>
      <c r="B46719" s="112" t="s">
        <v>95879</v>
      </c>
    </row>
    <row r="46720" spans="1:2" x14ac:dyDescent="0.2">
      <c r="A46720" s="112" t="s">
        <v>95880</v>
      </c>
      <c r="B46720" s="112" t="s">
        <v>95881</v>
      </c>
    </row>
    <row r="46721" spans="1:2" x14ac:dyDescent="0.2">
      <c r="A46721" s="112" t="s">
        <v>95882</v>
      </c>
      <c r="B46721" s="112" t="s">
        <v>95883</v>
      </c>
    </row>
    <row r="46722" spans="1:2" x14ac:dyDescent="0.2">
      <c r="A46722" s="112" t="s">
        <v>95884</v>
      </c>
      <c r="B46722" s="112" t="s">
        <v>95885</v>
      </c>
    </row>
    <row r="46723" spans="1:2" x14ac:dyDescent="0.2">
      <c r="A46723" s="112" t="s">
        <v>95886</v>
      </c>
      <c r="B46723" s="112" t="s">
        <v>95887</v>
      </c>
    </row>
    <row r="46724" spans="1:2" x14ac:dyDescent="0.2">
      <c r="A46724" s="112" t="s">
        <v>95888</v>
      </c>
      <c r="B46724" s="112" t="s">
        <v>95889</v>
      </c>
    </row>
    <row r="46725" spans="1:2" x14ac:dyDescent="0.2">
      <c r="A46725" s="112" t="s">
        <v>95890</v>
      </c>
      <c r="B46725" s="112" t="s">
        <v>95891</v>
      </c>
    </row>
    <row r="46726" spans="1:2" x14ac:dyDescent="0.2">
      <c r="A46726" s="112" t="s">
        <v>95892</v>
      </c>
      <c r="B46726" s="112" t="s">
        <v>95893</v>
      </c>
    </row>
    <row r="46727" spans="1:2" x14ac:dyDescent="0.2">
      <c r="A46727" s="112" t="s">
        <v>95894</v>
      </c>
      <c r="B46727" s="112" t="s">
        <v>95895</v>
      </c>
    </row>
    <row r="46728" spans="1:2" x14ac:dyDescent="0.2">
      <c r="A46728" s="112" t="s">
        <v>95896</v>
      </c>
      <c r="B46728" s="112" t="s">
        <v>95897</v>
      </c>
    </row>
    <row r="46729" spans="1:2" x14ac:dyDescent="0.2">
      <c r="A46729" s="112" t="s">
        <v>95898</v>
      </c>
      <c r="B46729" s="112" t="s">
        <v>95899</v>
      </c>
    </row>
    <row r="46730" spans="1:2" x14ac:dyDescent="0.2">
      <c r="A46730" s="112" t="s">
        <v>95900</v>
      </c>
      <c r="B46730" s="112" t="s">
        <v>95901</v>
      </c>
    </row>
    <row r="46731" spans="1:2" x14ac:dyDescent="0.2">
      <c r="A46731" s="112" t="s">
        <v>95902</v>
      </c>
      <c r="B46731" s="112" t="s">
        <v>95903</v>
      </c>
    </row>
    <row r="46732" spans="1:2" x14ac:dyDescent="0.2">
      <c r="A46732" s="112" t="s">
        <v>95904</v>
      </c>
      <c r="B46732" s="112" t="s">
        <v>95905</v>
      </c>
    </row>
    <row r="46733" spans="1:2" x14ac:dyDescent="0.2">
      <c r="A46733" s="112" t="s">
        <v>95906</v>
      </c>
      <c r="B46733" s="112" t="s">
        <v>95907</v>
      </c>
    </row>
    <row r="46734" spans="1:2" x14ac:dyDescent="0.2">
      <c r="A46734" s="112" t="s">
        <v>95908</v>
      </c>
      <c r="B46734" s="112" t="s">
        <v>95909</v>
      </c>
    </row>
    <row r="46735" spans="1:2" x14ac:dyDescent="0.2">
      <c r="A46735" s="112" t="s">
        <v>95910</v>
      </c>
      <c r="B46735" s="112" t="s">
        <v>95911</v>
      </c>
    </row>
    <row r="46736" spans="1:2" x14ac:dyDescent="0.2">
      <c r="A46736" s="112" t="s">
        <v>95912</v>
      </c>
      <c r="B46736" s="112" t="s">
        <v>95913</v>
      </c>
    </row>
    <row r="46737" spans="1:2" x14ac:dyDescent="0.2">
      <c r="A46737" s="112" t="s">
        <v>95914</v>
      </c>
      <c r="B46737" s="112" t="s">
        <v>95915</v>
      </c>
    </row>
    <row r="46738" spans="1:2" x14ac:dyDescent="0.2">
      <c r="A46738" s="112" t="s">
        <v>95916</v>
      </c>
      <c r="B46738" s="112" t="s">
        <v>95917</v>
      </c>
    </row>
    <row r="46739" spans="1:2" x14ac:dyDescent="0.2">
      <c r="A46739" s="112" t="s">
        <v>95918</v>
      </c>
      <c r="B46739" s="112" t="s">
        <v>95919</v>
      </c>
    </row>
    <row r="46740" spans="1:2" x14ac:dyDescent="0.2">
      <c r="A46740" s="112" t="s">
        <v>95920</v>
      </c>
      <c r="B46740" s="112" t="s">
        <v>95921</v>
      </c>
    </row>
    <row r="46741" spans="1:2" x14ac:dyDescent="0.2">
      <c r="A46741" s="112" t="s">
        <v>95922</v>
      </c>
      <c r="B46741" s="112" t="s">
        <v>95923</v>
      </c>
    </row>
    <row r="46742" spans="1:2" x14ac:dyDescent="0.2">
      <c r="A46742" s="112" t="s">
        <v>95924</v>
      </c>
      <c r="B46742" s="112" t="s">
        <v>95925</v>
      </c>
    </row>
    <row r="46743" spans="1:2" x14ac:dyDescent="0.2">
      <c r="A46743" s="112" t="s">
        <v>95926</v>
      </c>
      <c r="B46743" s="112" t="s">
        <v>95927</v>
      </c>
    </row>
    <row r="46744" spans="1:2" x14ac:dyDescent="0.2">
      <c r="A46744" s="112" t="s">
        <v>95928</v>
      </c>
      <c r="B46744" s="112" t="s">
        <v>95929</v>
      </c>
    </row>
    <row r="46745" spans="1:2" x14ac:dyDescent="0.2">
      <c r="A46745" s="112" t="s">
        <v>95930</v>
      </c>
      <c r="B46745" s="112" t="s">
        <v>95931</v>
      </c>
    </row>
    <row r="46746" spans="1:2" x14ac:dyDescent="0.2">
      <c r="A46746" s="112" t="s">
        <v>95932</v>
      </c>
      <c r="B46746" s="112" t="s">
        <v>95933</v>
      </c>
    </row>
    <row r="46747" spans="1:2" x14ac:dyDescent="0.2">
      <c r="A46747" s="112" t="s">
        <v>95934</v>
      </c>
      <c r="B46747" s="112" t="s">
        <v>95935</v>
      </c>
    </row>
    <row r="46748" spans="1:2" x14ac:dyDescent="0.2">
      <c r="A46748" s="112" t="s">
        <v>95936</v>
      </c>
      <c r="B46748" s="112" t="s">
        <v>95937</v>
      </c>
    </row>
    <row r="46749" spans="1:2" x14ac:dyDescent="0.2">
      <c r="A46749" s="112" t="s">
        <v>95938</v>
      </c>
      <c r="B46749" s="112" t="s">
        <v>95939</v>
      </c>
    </row>
    <row r="46750" spans="1:2" x14ac:dyDescent="0.2">
      <c r="A46750" s="112" t="s">
        <v>95940</v>
      </c>
      <c r="B46750" s="112" t="s">
        <v>95941</v>
      </c>
    </row>
    <row r="46751" spans="1:2" x14ac:dyDescent="0.2">
      <c r="A46751" s="112" t="s">
        <v>95942</v>
      </c>
      <c r="B46751" s="112" t="s">
        <v>95943</v>
      </c>
    </row>
    <row r="46752" spans="1:2" x14ac:dyDescent="0.2">
      <c r="A46752" s="112" t="s">
        <v>95944</v>
      </c>
      <c r="B46752" s="112" t="s">
        <v>95945</v>
      </c>
    </row>
    <row r="46753" spans="1:2" x14ac:dyDescent="0.2">
      <c r="A46753" s="112" t="s">
        <v>95946</v>
      </c>
      <c r="B46753" s="112" t="s">
        <v>95947</v>
      </c>
    </row>
    <row r="46754" spans="1:2" x14ac:dyDescent="0.2">
      <c r="A46754" s="112" t="s">
        <v>95948</v>
      </c>
      <c r="B46754" s="112" t="s">
        <v>95949</v>
      </c>
    </row>
    <row r="46755" spans="1:2" x14ac:dyDescent="0.2">
      <c r="A46755" s="112" t="s">
        <v>95950</v>
      </c>
      <c r="B46755" s="112" t="s">
        <v>95951</v>
      </c>
    </row>
    <row r="46756" spans="1:2" x14ac:dyDescent="0.2">
      <c r="A46756" s="112" t="s">
        <v>95952</v>
      </c>
      <c r="B46756" s="112" t="s">
        <v>95953</v>
      </c>
    </row>
    <row r="46757" spans="1:2" x14ac:dyDescent="0.2">
      <c r="A46757" s="112" t="s">
        <v>95954</v>
      </c>
      <c r="B46757" s="112" t="s">
        <v>95955</v>
      </c>
    </row>
    <row r="46758" spans="1:2" x14ac:dyDescent="0.2">
      <c r="A46758" s="112" t="s">
        <v>95956</v>
      </c>
      <c r="B46758" s="112" t="s">
        <v>95957</v>
      </c>
    </row>
    <row r="46759" spans="1:2" x14ac:dyDescent="0.2">
      <c r="A46759" s="112" t="s">
        <v>95958</v>
      </c>
      <c r="B46759" s="112" t="s">
        <v>95959</v>
      </c>
    </row>
    <row r="46760" spans="1:2" x14ac:dyDescent="0.2">
      <c r="A46760" s="112" t="s">
        <v>95960</v>
      </c>
      <c r="B46760" s="112" t="s">
        <v>95961</v>
      </c>
    </row>
    <row r="46761" spans="1:2" x14ac:dyDescent="0.2">
      <c r="A46761" s="112" t="s">
        <v>95962</v>
      </c>
      <c r="B46761" s="112" t="s">
        <v>95963</v>
      </c>
    </row>
    <row r="46762" spans="1:2" x14ac:dyDescent="0.2">
      <c r="A46762" s="112" t="s">
        <v>95964</v>
      </c>
      <c r="B46762" s="112" t="s">
        <v>95965</v>
      </c>
    </row>
    <row r="46763" spans="1:2" x14ac:dyDescent="0.2">
      <c r="A46763" s="112" t="s">
        <v>95966</v>
      </c>
      <c r="B46763" s="112" t="s">
        <v>95967</v>
      </c>
    </row>
    <row r="46764" spans="1:2" x14ac:dyDescent="0.2">
      <c r="A46764" s="112" t="s">
        <v>95968</v>
      </c>
      <c r="B46764" s="112" t="s">
        <v>95969</v>
      </c>
    </row>
    <row r="46765" spans="1:2" x14ac:dyDescent="0.2">
      <c r="A46765" s="112" t="s">
        <v>95970</v>
      </c>
      <c r="B46765" s="112" t="s">
        <v>95971</v>
      </c>
    </row>
    <row r="46766" spans="1:2" x14ac:dyDescent="0.2">
      <c r="A46766" s="112" t="s">
        <v>95972</v>
      </c>
      <c r="B46766" s="112" t="s">
        <v>95973</v>
      </c>
    </row>
    <row r="46767" spans="1:2" x14ac:dyDescent="0.2">
      <c r="A46767" s="112" t="s">
        <v>95974</v>
      </c>
      <c r="B46767" s="112" t="s">
        <v>95975</v>
      </c>
    </row>
    <row r="46768" spans="1:2" x14ac:dyDescent="0.2">
      <c r="A46768" s="112" t="s">
        <v>95976</v>
      </c>
      <c r="B46768" s="112" t="s">
        <v>95977</v>
      </c>
    </row>
    <row r="46769" spans="1:2" x14ac:dyDescent="0.2">
      <c r="A46769" s="112" t="s">
        <v>95978</v>
      </c>
      <c r="B46769" s="112" t="s">
        <v>95979</v>
      </c>
    </row>
    <row r="46770" spans="1:2" x14ac:dyDescent="0.2">
      <c r="A46770" s="112" t="s">
        <v>95980</v>
      </c>
      <c r="B46770" s="112" t="s">
        <v>95981</v>
      </c>
    </row>
    <row r="46771" spans="1:2" x14ac:dyDescent="0.2">
      <c r="A46771" s="112" t="s">
        <v>95982</v>
      </c>
      <c r="B46771" s="112" t="s">
        <v>95983</v>
      </c>
    </row>
    <row r="46772" spans="1:2" x14ac:dyDescent="0.2">
      <c r="A46772" s="112" t="s">
        <v>95984</v>
      </c>
      <c r="B46772" s="112" t="s">
        <v>95985</v>
      </c>
    </row>
    <row r="46773" spans="1:2" x14ac:dyDescent="0.2">
      <c r="A46773" s="112" t="s">
        <v>95986</v>
      </c>
      <c r="B46773" s="112" t="s">
        <v>95987</v>
      </c>
    </row>
    <row r="46774" spans="1:2" x14ac:dyDescent="0.2">
      <c r="A46774" s="112" t="s">
        <v>95988</v>
      </c>
      <c r="B46774" s="112" t="s">
        <v>95989</v>
      </c>
    </row>
    <row r="46775" spans="1:2" x14ac:dyDescent="0.2">
      <c r="A46775" s="112" t="s">
        <v>95990</v>
      </c>
      <c r="B46775" s="112" t="s">
        <v>95991</v>
      </c>
    </row>
    <row r="46776" spans="1:2" x14ac:dyDescent="0.2">
      <c r="A46776" s="112" t="s">
        <v>95992</v>
      </c>
      <c r="B46776" s="112" t="s">
        <v>95993</v>
      </c>
    </row>
    <row r="46777" spans="1:2" x14ac:dyDescent="0.2">
      <c r="A46777" s="112" t="s">
        <v>95994</v>
      </c>
      <c r="B46777" s="112" t="s">
        <v>95995</v>
      </c>
    </row>
    <row r="46778" spans="1:2" x14ac:dyDescent="0.2">
      <c r="A46778" s="112" t="s">
        <v>95996</v>
      </c>
      <c r="B46778" s="112" t="s">
        <v>95997</v>
      </c>
    </row>
    <row r="46779" spans="1:2" x14ac:dyDescent="0.2">
      <c r="A46779" s="112" t="s">
        <v>95998</v>
      </c>
      <c r="B46779" s="112" t="s">
        <v>95999</v>
      </c>
    </row>
    <row r="46780" spans="1:2" x14ac:dyDescent="0.2">
      <c r="A46780" s="112" t="s">
        <v>96000</v>
      </c>
      <c r="B46780" s="112" t="s">
        <v>96001</v>
      </c>
    </row>
    <row r="46781" spans="1:2" x14ac:dyDescent="0.2">
      <c r="A46781" s="112" t="s">
        <v>96002</v>
      </c>
      <c r="B46781" s="112" t="s">
        <v>96003</v>
      </c>
    </row>
    <row r="46782" spans="1:2" x14ac:dyDescent="0.2">
      <c r="A46782" s="112" t="s">
        <v>96004</v>
      </c>
      <c r="B46782" s="112" t="s">
        <v>96005</v>
      </c>
    </row>
    <row r="46783" spans="1:2" x14ac:dyDescent="0.2">
      <c r="A46783" s="112" t="s">
        <v>96006</v>
      </c>
      <c r="B46783" s="112" t="s">
        <v>96007</v>
      </c>
    </row>
    <row r="46784" spans="1:2" x14ac:dyDescent="0.2">
      <c r="A46784" s="112" t="s">
        <v>96008</v>
      </c>
      <c r="B46784" s="112" t="s">
        <v>96009</v>
      </c>
    </row>
    <row r="46785" spans="1:2" x14ac:dyDescent="0.2">
      <c r="A46785" s="112" t="s">
        <v>96010</v>
      </c>
      <c r="B46785" s="112" t="s">
        <v>96011</v>
      </c>
    </row>
    <row r="46786" spans="1:2" x14ac:dyDescent="0.2">
      <c r="A46786" s="112" t="s">
        <v>96012</v>
      </c>
      <c r="B46786" s="112" t="s">
        <v>96013</v>
      </c>
    </row>
    <row r="46787" spans="1:2" x14ac:dyDescent="0.2">
      <c r="A46787" s="112" t="s">
        <v>96014</v>
      </c>
      <c r="B46787" s="112" t="s">
        <v>96015</v>
      </c>
    </row>
    <row r="46788" spans="1:2" x14ac:dyDescent="0.2">
      <c r="A46788" s="112" t="s">
        <v>96016</v>
      </c>
      <c r="B46788" s="112" t="s">
        <v>96017</v>
      </c>
    </row>
    <row r="46789" spans="1:2" x14ac:dyDescent="0.2">
      <c r="A46789" s="112" t="s">
        <v>96018</v>
      </c>
      <c r="B46789" s="112" t="s">
        <v>96019</v>
      </c>
    </row>
    <row r="46790" spans="1:2" x14ac:dyDescent="0.2">
      <c r="A46790" s="112" t="s">
        <v>96020</v>
      </c>
      <c r="B46790" s="112" t="s">
        <v>96021</v>
      </c>
    </row>
    <row r="46791" spans="1:2" x14ac:dyDescent="0.2">
      <c r="A46791" s="112" t="s">
        <v>96022</v>
      </c>
      <c r="B46791" s="112" t="s">
        <v>96023</v>
      </c>
    </row>
    <row r="46792" spans="1:2" x14ac:dyDescent="0.2">
      <c r="A46792" s="112" t="s">
        <v>96024</v>
      </c>
      <c r="B46792" s="112" t="s">
        <v>96025</v>
      </c>
    </row>
    <row r="46793" spans="1:2" x14ac:dyDescent="0.2">
      <c r="A46793" s="112" t="s">
        <v>96026</v>
      </c>
      <c r="B46793" s="112" t="s">
        <v>96027</v>
      </c>
    </row>
    <row r="46794" spans="1:2" x14ac:dyDescent="0.2">
      <c r="A46794" s="112" t="s">
        <v>96028</v>
      </c>
      <c r="B46794" s="112" t="s">
        <v>96029</v>
      </c>
    </row>
    <row r="46795" spans="1:2" x14ac:dyDescent="0.2">
      <c r="A46795" s="112" t="s">
        <v>96030</v>
      </c>
      <c r="B46795" s="112" t="s">
        <v>96031</v>
      </c>
    </row>
    <row r="46796" spans="1:2" x14ac:dyDescent="0.2">
      <c r="A46796" s="112" t="s">
        <v>96032</v>
      </c>
      <c r="B46796" s="112" t="s">
        <v>96033</v>
      </c>
    </row>
    <row r="46797" spans="1:2" x14ac:dyDescent="0.2">
      <c r="A46797" s="112" t="s">
        <v>96034</v>
      </c>
      <c r="B46797" s="112" t="s">
        <v>96035</v>
      </c>
    </row>
    <row r="46798" spans="1:2" x14ac:dyDescent="0.2">
      <c r="A46798" s="112" t="s">
        <v>96036</v>
      </c>
      <c r="B46798" s="112" t="s">
        <v>96037</v>
      </c>
    </row>
    <row r="46799" spans="1:2" x14ac:dyDescent="0.2">
      <c r="A46799" s="112" t="s">
        <v>96038</v>
      </c>
      <c r="B46799" s="112" t="s">
        <v>96039</v>
      </c>
    </row>
    <row r="46800" spans="1:2" x14ac:dyDescent="0.2">
      <c r="A46800" s="112" t="s">
        <v>96040</v>
      </c>
      <c r="B46800" s="112" t="s">
        <v>96041</v>
      </c>
    </row>
    <row r="46801" spans="1:2" x14ac:dyDescent="0.2">
      <c r="A46801" s="112" t="s">
        <v>96042</v>
      </c>
      <c r="B46801" s="112" t="s">
        <v>96043</v>
      </c>
    </row>
    <row r="46802" spans="1:2" x14ac:dyDescent="0.2">
      <c r="A46802" s="112" t="s">
        <v>96044</v>
      </c>
      <c r="B46802" s="112" t="s">
        <v>96045</v>
      </c>
    </row>
    <row r="46803" spans="1:2" x14ac:dyDescent="0.2">
      <c r="A46803" s="112" t="s">
        <v>96046</v>
      </c>
      <c r="B46803" s="112" t="s">
        <v>96047</v>
      </c>
    </row>
    <row r="46804" spans="1:2" x14ac:dyDescent="0.2">
      <c r="A46804" s="112" t="s">
        <v>96048</v>
      </c>
      <c r="B46804" s="112" t="s">
        <v>96049</v>
      </c>
    </row>
    <row r="46805" spans="1:2" x14ac:dyDescent="0.2">
      <c r="A46805" s="112" t="s">
        <v>96050</v>
      </c>
      <c r="B46805" s="112" t="s">
        <v>96051</v>
      </c>
    </row>
    <row r="46806" spans="1:2" x14ac:dyDescent="0.2">
      <c r="A46806" s="112" t="s">
        <v>96052</v>
      </c>
      <c r="B46806" s="112" t="s">
        <v>96053</v>
      </c>
    </row>
    <row r="46807" spans="1:2" x14ac:dyDescent="0.2">
      <c r="A46807" s="112" t="s">
        <v>96054</v>
      </c>
      <c r="B46807" s="112" t="s">
        <v>96055</v>
      </c>
    </row>
    <row r="46808" spans="1:2" x14ac:dyDescent="0.2">
      <c r="A46808" s="112" t="s">
        <v>96056</v>
      </c>
      <c r="B46808" s="112" t="s">
        <v>96057</v>
      </c>
    </row>
    <row r="46809" spans="1:2" x14ac:dyDescent="0.2">
      <c r="A46809" s="112" t="s">
        <v>96058</v>
      </c>
      <c r="B46809" s="112" t="s">
        <v>96059</v>
      </c>
    </row>
    <row r="46810" spans="1:2" x14ac:dyDescent="0.2">
      <c r="A46810" s="112" t="s">
        <v>96060</v>
      </c>
      <c r="B46810" s="112" t="s">
        <v>96061</v>
      </c>
    </row>
    <row r="46811" spans="1:2" x14ac:dyDescent="0.2">
      <c r="A46811" s="112" t="s">
        <v>96062</v>
      </c>
      <c r="B46811" s="112" t="s">
        <v>96063</v>
      </c>
    </row>
    <row r="46812" spans="1:2" x14ac:dyDescent="0.2">
      <c r="A46812" s="112" t="s">
        <v>96064</v>
      </c>
      <c r="B46812" s="112" t="s">
        <v>96065</v>
      </c>
    </row>
    <row r="46813" spans="1:2" x14ac:dyDescent="0.2">
      <c r="A46813" s="112" t="s">
        <v>96066</v>
      </c>
      <c r="B46813" s="112" t="s">
        <v>96067</v>
      </c>
    </row>
    <row r="46814" spans="1:2" x14ac:dyDescent="0.2">
      <c r="A46814" s="112" t="s">
        <v>96068</v>
      </c>
      <c r="B46814" s="112" t="s">
        <v>96069</v>
      </c>
    </row>
    <row r="46815" spans="1:2" x14ac:dyDescent="0.2">
      <c r="A46815" s="112" t="s">
        <v>96070</v>
      </c>
      <c r="B46815" s="112" t="s">
        <v>96071</v>
      </c>
    </row>
    <row r="46816" spans="1:2" x14ac:dyDescent="0.2">
      <c r="A46816" s="112" t="s">
        <v>96072</v>
      </c>
      <c r="B46816" s="112" t="s">
        <v>96073</v>
      </c>
    </row>
    <row r="46817" spans="1:2" x14ac:dyDescent="0.2">
      <c r="A46817" s="112" t="s">
        <v>96074</v>
      </c>
      <c r="B46817" s="112" t="s">
        <v>96075</v>
      </c>
    </row>
    <row r="46818" spans="1:2" x14ac:dyDescent="0.2">
      <c r="A46818" s="112" t="s">
        <v>96076</v>
      </c>
      <c r="B46818" s="112" t="s">
        <v>96077</v>
      </c>
    </row>
    <row r="46819" spans="1:2" x14ac:dyDescent="0.2">
      <c r="A46819" s="112" t="s">
        <v>96078</v>
      </c>
      <c r="B46819" s="112" t="s">
        <v>96079</v>
      </c>
    </row>
    <row r="46820" spans="1:2" x14ac:dyDescent="0.2">
      <c r="A46820" s="112" t="s">
        <v>96080</v>
      </c>
      <c r="B46820" s="112" t="s">
        <v>96081</v>
      </c>
    </row>
    <row r="46821" spans="1:2" x14ac:dyDescent="0.2">
      <c r="A46821" s="112" t="s">
        <v>96082</v>
      </c>
      <c r="B46821" s="112" t="s">
        <v>96083</v>
      </c>
    </row>
    <row r="46822" spans="1:2" x14ac:dyDescent="0.2">
      <c r="A46822" s="112" t="s">
        <v>96084</v>
      </c>
      <c r="B46822" s="112" t="s">
        <v>96085</v>
      </c>
    </row>
    <row r="46823" spans="1:2" x14ac:dyDescent="0.2">
      <c r="A46823" s="112" t="s">
        <v>96086</v>
      </c>
      <c r="B46823" s="112" t="s">
        <v>96087</v>
      </c>
    </row>
    <row r="46824" spans="1:2" x14ac:dyDescent="0.2">
      <c r="A46824" s="112" t="s">
        <v>96088</v>
      </c>
      <c r="B46824" s="112" t="s">
        <v>96089</v>
      </c>
    </row>
    <row r="46825" spans="1:2" x14ac:dyDescent="0.2">
      <c r="A46825" s="112" t="s">
        <v>96090</v>
      </c>
      <c r="B46825" s="112" t="s">
        <v>96091</v>
      </c>
    </row>
    <row r="46826" spans="1:2" x14ac:dyDescent="0.2">
      <c r="A46826" s="112" t="s">
        <v>96092</v>
      </c>
      <c r="B46826" s="112" t="s">
        <v>96093</v>
      </c>
    </row>
    <row r="46827" spans="1:2" x14ac:dyDescent="0.2">
      <c r="A46827" s="112" t="s">
        <v>96094</v>
      </c>
      <c r="B46827" s="112" t="s">
        <v>96095</v>
      </c>
    </row>
    <row r="46828" spans="1:2" x14ac:dyDescent="0.2">
      <c r="A46828" s="112" t="s">
        <v>96096</v>
      </c>
      <c r="B46828" s="112" t="s">
        <v>96097</v>
      </c>
    </row>
    <row r="46829" spans="1:2" x14ac:dyDescent="0.2">
      <c r="A46829" s="112" t="s">
        <v>96098</v>
      </c>
      <c r="B46829" s="112" t="s">
        <v>96099</v>
      </c>
    </row>
    <row r="46830" spans="1:2" x14ac:dyDescent="0.2">
      <c r="A46830" s="112" t="s">
        <v>96100</v>
      </c>
      <c r="B46830" s="112" t="s">
        <v>96101</v>
      </c>
    </row>
    <row r="46831" spans="1:2" x14ac:dyDescent="0.2">
      <c r="A46831" s="112" t="s">
        <v>96102</v>
      </c>
      <c r="B46831" s="112" t="s">
        <v>96103</v>
      </c>
    </row>
    <row r="46832" spans="1:2" x14ac:dyDescent="0.2">
      <c r="A46832" s="112" t="s">
        <v>96104</v>
      </c>
      <c r="B46832" s="112" t="s">
        <v>96105</v>
      </c>
    </row>
    <row r="46833" spans="1:2" x14ac:dyDescent="0.2">
      <c r="A46833" s="112" t="s">
        <v>96106</v>
      </c>
      <c r="B46833" s="112" t="s">
        <v>96107</v>
      </c>
    </row>
    <row r="46834" spans="1:2" x14ac:dyDescent="0.2">
      <c r="A46834" s="112" t="s">
        <v>96108</v>
      </c>
      <c r="B46834" s="112" t="s">
        <v>96109</v>
      </c>
    </row>
    <row r="46835" spans="1:2" x14ac:dyDescent="0.2">
      <c r="A46835" s="112" t="s">
        <v>96110</v>
      </c>
      <c r="B46835" s="112" t="s">
        <v>96111</v>
      </c>
    </row>
    <row r="46836" spans="1:2" x14ac:dyDescent="0.2">
      <c r="A46836" s="112" t="s">
        <v>96112</v>
      </c>
      <c r="B46836" s="112" t="s">
        <v>96113</v>
      </c>
    </row>
    <row r="46837" spans="1:2" x14ac:dyDescent="0.2">
      <c r="A46837" s="112" t="s">
        <v>96114</v>
      </c>
      <c r="B46837" s="112" t="s">
        <v>96115</v>
      </c>
    </row>
    <row r="46838" spans="1:2" x14ac:dyDescent="0.2">
      <c r="A46838" s="112" t="s">
        <v>96116</v>
      </c>
      <c r="B46838" s="112" t="s">
        <v>96117</v>
      </c>
    </row>
    <row r="46839" spans="1:2" x14ac:dyDescent="0.2">
      <c r="A46839" s="112" t="s">
        <v>96118</v>
      </c>
      <c r="B46839" s="112" t="s">
        <v>96119</v>
      </c>
    </row>
    <row r="46840" spans="1:2" x14ac:dyDescent="0.2">
      <c r="A46840" s="112" t="s">
        <v>96120</v>
      </c>
      <c r="B46840" s="112" t="s">
        <v>96121</v>
      </c>
    </row>
    <row r="46841" spans="1:2" x14ac:dyDescent="0.2">
      <c r="A46841" s="112" t="s">
        <v>96122</v>
      </c>
      <c r="B46841" s="112" t="s">
        <v>96123</v>
      </c>
    </row>
    <row r="46842" spans="1:2" x14ac:dyDescent="0.2">
      <c r="A46842" s="112" t="s">
        <v>96124</v>
      </c>
      <c r="B46842" s="112" t="s">
        <v>96125</v>
      </c>
    </row>
    <row r="46843" spans="1:2" x14ac:dyDescent="0.2">
      <c r="A46843" s="112" t="s">
        <v>96126</v>
      </c>
      <c r="B46843" s="112" t="s">
        <v>96127</v>
      </c>
    </row>
    <row r="46844" spans="1:2" x14ac:dyDescent="0.2">
      <c r="A46844" s="112" t="s">
        <v>96128</v>
      </c>
      <c r="B46844" s="112" t="s">
        <v>96129</v>
      </c>
    </row>
    <row r="46845" spans="1:2" x14ac:dyDescent="0.2">
      <c r="A46845" s="112" t="s">
        <v>96130</v>
      </c>
      <c r="B46845" s="112" t="s">
        <v>96131</v>
      </c>
    </row>
    <row r="46846" spans="1:2" x14ac:dyDescent="0.2">
      <c r="A46846" s="112" t="s">
        <v>96132</v>
      </c>
      <c r="B46846" s="112" t="s">
        <v>96133</v>
      </c>
    </row>
    <row r="46847" spans="1:2" x14ac:dyDescent="0.2">
      <c r="A46847" s="112" t="s">
        <v>96134</v>
      </c>
      <c r="B46847" s="112" t="s">
        <v>96135</v>
      </c>
    </row>
    <row r="46848" spans="1:2" x14ac:dyDescent="0.2">
      <c r="A46848" s="112" t="s">
        <v>96136</v>
      </c>
      <c r="B46848" s="112" t="s">
        <v>96137</v>
      </c>
    </row>
    <row r="46849" spans="1:2" x14ac:dyDescent="0.2">
      <c r="A46849" s="112" t="s">
        <v>96138</v>
      </c>
      <c r="B46849" s="112" t="s">
        <v>96139</v>
      </c>
    </row>
    <row r="46850" spans="1:2" x14ac:dyDescent="0.2">
      <c r="A46850" s="112" t="s">
        <v>96140</v>
      </c>
      <c r="B46850" s="112" t="s">
        <v>96141</v>
      </c>
    </row>
    <row r="46851" spans="1:2" x14ac:dyDescent="0.2">
      <c r="A46851" s="112" t="s">
        <v>96142</v>
      </c>
      <c r="B46851" s="112" t="s">
        <v>96143</v>
      </c>
    </row>
    <row r="46852" spans="1:2" x14ac:dyDescent="0.2">
      <c r="A46852" s="112" t="s">
        <v>96144</v>
      </c>
      <c r="B46852" s="112" t="s">
        <v>96145</v>
      </c>
    </row>
    <row r="46853" spans="1:2" x14ac:dyDescent="0.2">
      <c r="A46853" s="112" t="s">
        <v>96146</v>
      </c>
      <c r="B46853" s="112" t="s">
        <v>96147</v>
      </c>
    </row>
    <row r="46854" spans="1:2" x14ac:dyDescent="0.2">
      <c r="A46854" s="112" t="s">
        <v>96148</v>
      </c>
      <c r="B46854" s="112" t="s">
        <v>96149</v>
      </c>
    </row>
    <row r="46855" spans="1:2" x14ac:dyDescent="0.2">
      <c r="A46855" s="112" t="s">
        <v>96150</v>
      </c>
      <c r="B46855" s="112" t="s">
        <v>96151</v>
      </c>
    </row>
    <row r="46856" spans="1:2" x14ac:dyDescent="0.2">
      <c r="A46856" s="112" t="s">
        <v>96152</v>
      </c>
      <c r="B46856" s="112" t="s">
        <v>96153</v>
      </c>
    </row>
    <row r="46857" spans="1:2" x14ac:dyDescent="0.2">
      <c r="A46857" s="112" t="s">
        <v>96154</v>
      </c>
      <c r="B46857" s="112" t="s">
        <v>96155</v>
      </c>
    </row>
    <row r="46858" spans="1:2" x14ac:dyDescent="0.2">
      <c r="A46858" s="112" t="s">
        <v>96156</v>
      </c>
      <c r="B46858" s="112" t="s">
        <v>96157</v>
      </c>
    </row>
    <row r="46859" spans="1:2" x14ac:dyDescent="0.2">
      <c r="A46859" s="112" t="s">
        <v>96158</v>
      </c>
      <c r="B46859" s="112" t="s">
        <v>96159</v>
      </c>
    </row>
    <row r="46860" spans="1:2" x14ac:dyDescent="0.2">
      <c r="A46860" s="112" t="s">
        <v>96160</v>
      </c>
      <c r="B46860" s="112" t="s">
        <v>96161</v>
      </c>
    </row>
    <row r="46861" spans="1:2" x14ac:dyDescent="0.2">
      <c r="A46861" s="112" t="s">
        <v>96162</v>
      </c>
      <c r="B46861" s="112" t="s">
        <v>96163</v>
      </c>
    </row>
    <row r="46862" spans="1:2" x14ac:dyDescent="0.2">
      <c r="A46862" s="112" t="s">
        <v>96164</v>
      </c>
      <c r="B46862" s="112" t="s">
        <v>96165</v>
      </c>
    </row>
    <row r="46863" spans="1:2" x14ac:dyDescent="0.2">
      <c r="A46863" s="112" t="s">
        <v>96166</v>
      </c>
      <c r="B46863" s="112" t="s">
        <v>96167</v>
      </c>
    </row>
    <row r="46864" spans="1:2" x14ac:dyDescent="0.2">
      <c r="A46864" s="112" t="s">
        <v>96168</v>
      </c>
      <c r="B46864" s="112" t="s">
        <v>96169</v>
      </c>
    </row>
    <row r="46865" spans="1:2" x14ac:dyDescent="0.2">
      <c r="A46865" s="112" t="s">
        <v>96170</v>
      </c>
      <c r="B46865" s="112" t="s">
        <v>96171</v>
      </c>
    </row>
    <row r="46866" spans="1:2" x14ac:dyDescent="0.2">
      <c r="A46866" s="112" t="s">
        <v>96172</v>
      </c>
      <c r="B46866" s="112" t="s">
        <v>96173</v>
      </c>
    </row>
    <row r="46867" spans="1:2" x14ac:dyDescent="0.2">
      <c r="A46867" s="112" t="s">
        <v>96174</v>
      </c>
      <c r="B46867" s="112" t="s">
        <v>96175</v>
      </c>
    </row>
    <row r="46868" spans="1:2" x14ac:dyDescent="0.2">
      <c r="A46868" s="112" t="s">
        <v>96176</v>
      </c>
      <c r="B46868" s="112" t="s">
        <v>96177</v>
      </c>
    </row>
    <row r="46869" spans="1:2" x14ac:dyDescent="0.2">
      <c r="A46869" s="112" t="s">
        <v>96178</v>
      </c>
      <c r="B46869" s="112" t="s">
        <v>96179</v>
      </c>
    </row>
    <row r="46870" spans="1:2" x14ac:dyDescent="0.2">
      <c r="A46870" s="112" t="s">
        <v>96180</v>
      </c>
      <c r="B46870" s="112" t="s">
        <v>54285</v>
      </c>
    </row>
    <row r="46871" spans="1:2" x14ac:dyDescent="0.2">
      <c r="A46871" s="112" t="s">
        <v>96181</v>
      </c>
      <c r="B46871" s="112" t="s">
        <v>96182</v>
      </c>
    </row>
    <row r="46872" spans="1:2" x14ac:dyDescent="0.2">
      <c r="A46872" s="112" t="s">
        <v>96183</v>
      </c>
      <c r="B46872" s="112" t="s">
        <v>96184</v>
      </c>
    </row>
    <row r="46873" spans="1:2" x14ac:dyDescent="0.2">
      <c r="A46873" s="112" t="s">
        <v>96185</v>
      </c>
      <c r="B46873" s="112" t="s">
        <v>96186</v>
      </c>
    </row>
    <row r="46874" spans="1:2" x14ac:dyDescent="0.2">
      <c r="A46874" s="112" t="s">
        <v>96187</v>
      </c>
      <c r="B46874" s="112" t="s">
        <v>96188</v>
      </c>
    </row>
    <row r="46875" spans="1:2" x14ac:dyDescent="0.2">
      <c r="A46875" s="112" t="s">
        <v>96189</v>
      </c>
      <c r="B46875" s="112" t="s">
        <v>96190</v>
      </c>
    </row>
    <row r="46876" spans="1:2" x14ac:dyDescent="0.2">
      <c r="A46876" s="112" t="s">
        <v>96191</v>
      </c>
      <c r="B46876" s="112" t="s">
        <v>96192</v>
      </c>
    </row>
    <row r="46877" spans="1:2" x14ac:dyDescent="0.2">
      <c r="A46877" s="112" t="s">
        <v>96193</v>
      </c>
      <c r="B46877" s="112" t="s">
        <v>96194</v>
      </c>
    </row>
    <row r="46878" spans="1:2" x14ac:dyDescent="0.2">
      <c r="A46878" s="112" t="s">
        <v>96195</v>
      </c>
      <c r="B46878" s="112" t="s">
        <v>96196</v>
      </c>
    </row>
    <row r="46879" spans="1:2" x14ac:dyDescent="0.2">
      <c r="A46879" s="112" t="s">
        <v>96197</v>
      </c>
      <c r="B46879" s="112" t="s">
        <v>96198</v>
      </c>
    </row>
    <row r="46880" spans="1:2" x14ac:dyDescent="0.2">
      <c r="A46880" s="112" t="s">
        <v>96199</v>
      </c>
      <c r="B46880" s="112" t="s">
        <v>96200</v>
      </c>
    </row>
    <row r="46881" spans="1:2" x14ac:dyDescent="0.2">
      <c r="A46881" s="112" t="s">
        <v>96201</v>
      </c>
      <c r="B46881" s="112" t="s">
        <v>96202</v>
      </c>
    </row>
    <row r="46882" spans="1:2" x14ac:dyDescent="0.2">
      <c r="A46882" s="112" t="s">
        <v>96203</v>
      </c>
      <c r="B46882" s="112" t="s">
        <v>96204</v>
      </c>
    </row>
    <row r="46883" spans="1:2" x14ac:dyDescent="0.2">
      <c r="A46883" s="112" t="s">
        <v>96205</v>
      </c>
      <c r="B46883" s="112" t="s">
        <v>96206</v>
      </c>
    </row>
    <row r="46884" spans="1:2" x14ac:dyDescent="0.2">
      <c r="A46884" s="112" t="s">
        <v>96207</v>
      </c>
      <c r="B46884" s="112" t="s">
        <v>96208</v>
      </c>
    </row>
    <row r="46885" spans="1:2" x14ac:dyDescent="0.2">
      <c r="A46885" s="112" t="s">
        <v>96209</v>
      </c>
      <c r="B46885" s="112" t="s">
        <v>96210</v>
      </c>
    </row>
    <row r="46886" spans="1:2" x14ac:dyDescent="0.2">
      <c r="A46886" s="112" t="s">
        <v>96211</v>
      </c>
      <c r="B46886" s="112" t="s">
        <v>96212</v>
      </c>
    </row>
    <row r="46887" spans="1:2" x14ac:dyDescent="0.2">
      <c r="A46887" s="112" t="s">
        <v>96213</v>
      </c>
      <c r="B46887" s="112" t="s">
        <v>96214</v>
      </c>
    </row>
    <row r="46888" spans="1:2" x14ac:dyDescent="0.2">
      <c r="A46888" s="112" t="s">
        <v>96215</v>
      </c>
      <c r="B46888" s="112" t="s">
        <v>96216</v>
      </c>
    </row>
    <row r="46889" spans="1:2" x14ac:dyDescent="0.2">
      <c r="A46889" s="112" t="s">
        <v>96217</v>
      </c>
      <c r="B46889" s="112" t="s">
        <v>96218</v>
      </c>
    </row>
    <row r="46890" spans="1:2" x14ac:dyDescent="0.2">
      <c r="A46890" s="112" t="s">
        <v>96219</v>
      </c>
      <c r="B46890" s="112" t="s">
        <v>96220</v>
      </c>
    </row>
    <row r="46891" spans="1:2" x14ac:dyDescent="0.2">
      <c r="A46891" s="112" t="s">
        <v>96221</v>
      </c>
      <c r="B46891" s="112" t="s">
        <v>96222</v>
      </c>
    </row>
    <row r="46892" spans="1:2" x14ac:dyDescent="0.2">
      <c r="A46892" s="112" t="s">
        <v>96223</v>
      </c>
      <c r="B46892" s="112" t="s">
        <v>96224</v>
      </c>
    </row>
    <row r="46893" spans="1:2" x14ac:dyDescent="0.2">
      <c r="A46893" s="112" t="s">
        <v>96225</v>
      </c>
      <c r="B46893" s="112" t="s">
        <v>96226</v>
      </c>
    </row>
    <row r="46894" spans="1:2" x14ac:dyDescent="0.2">
      <c r="A46894" s="112" t="s">
        <v>96227</v>
      </c>
      <c r="B46894" s="112" t="s">
        <v>96228</v>
      </c>
    </row>
    <row r="46895" spans="1:2" x14ac:dyDescent="0.2">
      <c r="A46895" s="112" t="s">
        <v>96229</v>
      </c>
      <c r="B46895" s="112" t="s">
        <v>96230</v>
      </c>
    </row>
    <row r="46896" spans="1:2" x14ac:dyDescent="0.2">
      <c r="A46896" s="112" t="s">
        <v>96231</v>
      </c>
      <c r="B46896" s="112" t="s">
        <v>96232</v>
      </c>
    </row>
    <row r="46897" spans="1:2" x14ac:dyDescent="0.2">
      <c r="A46897" s="112" t="s">
        <v>96233</v>
      </c>
      <c r="B46897" s="112" t="s">
        <v>96234</v>
      </c>
    </row>
    <row r="46898" spans="1:2" x14ac:dyDescent="0.2">
      <c r="A46898" s="112" t="s">
        <v>96235</v>
      </c>
      <c r="B46898" s="112" t="s">
        <v>96236</v>
      </c>
    </row>
    <row r="46899" spans="1:2" x14ac:dyDescent="0.2">
      <c r="A46899" s="112" t="s">
        <v>96237</v>
      </c>
      <c r="B46899" s="112" t="s">
        <v>96238</v>
      </c>
    </row>
    <row r="46900" spans="1:2" x14ac:dyDescent="0.2">
      <c r="A46900" s="112" t="s">
        <v>96239</v>
      </c>
      <c r="B46900" s="112" t="s">
        <v>96240</v>
      </c>
    </row>
    <row r="46901" spans="1:2" x14ac:dyDescent="0.2">
      <c r="A46901" s="112" t="s">
        <v>96241</v>
      </c>
      <c r="B46901" s="112" t="s">
        <v>96242</v>
      </c>
    </row>
    <row r="46902" spans="1:2" x14ac:dyDescent="0.2">
      <c r="A46902" s="112" t="s">
        <v>96243</v>
      </c>
      <c r="B46902" s="112" t="s">
        <v>96244</v>
      </c>
    </row>
    <row r="46903" spans="1:2" x14ac:dyDescent="0.2">
      <c r="A46903" s="112" t="s">
        <v>96245</v>
      </c>
      <c r="B46903" s="112" t="s">
        <v>96246</v>
      </c>
    </row>
    <row r="46904" spans="1:2" x14ac:dyDescent="0.2">
      <c r="A46904" s="112" t="s">
        <v>96247</v>
      </c>
      <c r="B46904" s="112" t="s">
        <v>96248</v>
      </c>
    </row>
    <row r="46905" spans="1:2" x14ac:dyDescent="0.2">
      <c r="A46905" s="112" t="s">
        <v>96249</v>
      </c>
      <c r="B46905" s="112" t="s">
        <v>96250</v>
      </c>
    </row>
    <row r="46906" spans="1:2" x14ac:dyDescent="0.2">
      <c r="A46906" s="112" t="s">
        <v>96251</v>
      </c>
      <c r="B46906" s="112" t="s">
        <v>96252</v>
      </c>
    </row>
    <row r="46907" spans="1:2" x14ac:dyDescent="0.2">
      <c r="A46907" s="112" t="s">
        <v>96253</v>
      </c>
      <c r="B46907" s="112" t="s">
        <v>96254</v>
      </c>
    </row>
    <row r="46908" spans="1:2" x14ac:dyDescent="0.2">
      <c r="A46908" s="112" t="s">
        <v>96255</v>
      </c>
      <c r="B46908" s="112" t="s">
        <v>96256</v>
      </c>
    </row>
    <row r="46909" spans="1:2" x14ac:dyDescent="0.2">
      <c r="A46909" s="112" t="s">
        <v>96257</v>
      </c>
      <c r="B46909" s="112" t="s">
        <v>96258</v>
      </c>
    </row>
    <row r="46910" spans="1:2" x14ac:dyDescent="0.2">
      <c r="A46910" s="112" t="s">
        <v>96259</v>
      </c>
      <c r="B46910" s="112" t="s">
        <v>96260</v>
      </c>
    </row>
    <row r="46911" spans="1:2" x14ac:dyDescent="0.2">
      <c r="A46911" s="112" t="s">
        <v>96261</v>
      </c>
      <c r="B46911" s="112" t="s">
        <v>96262</v>
      </c>
    </row>
    <row r="46912" spans="1:2" x14ac:dyDescent="0.2">
      <c r="A46912" s="112" t="s">
        <v>96263</v>
      </c>
      <c r="B46912" s="112" t="s">
        <v>96264</v>
      </c>
    </row>
    <row r="46913" spans="1:2" x14ac:dyDescent="0.2">
      <c r="A46913" s="112" t="s">
        <v>96265</v>
      </c>
      <c r="B46913" s="112" t="s">
        <v>96266</v>
      </c>
    </row>
    <row r="46914" spans="1:2" x14ac:dyDescent="0.2">
      <c r="A46914" s="112" t="s">
        <v>96267</v>
      </c>
      <c r="B46914" s="112" t="s">
        <v>96268</v>
      </c>
    </row>
    <row r="46915" spans="1:2" x14ac:dyDescent="0.2">
      <c r="A46915" s="112" t="s">
        <v>96269</v>
      </c>
      <c r="B46915" s="112" t="s">
        <v>96270</v>
      </c>
    </row>
    <row r="46916" spans="1:2" x14ac:dyDescent="0.2">
      <c r="A46916" s="112" t="s">
        <v>96271</v>
      </c>
      <c r="B46916" s="112" t="s">
        <v>96272</v>
      </c>
    </row>
    <row r="46917" spans="1:2" x14ac:dyDescent="0.2">
      <c r="A46917" s="112" t="s">
        <v>96273</v>
      </c>
      <c r="B46917" s="112" t="s">
        <v>96274</v>
      </c>
    </row>
    <row r="46918" spans="1:2" x14ac:dyDescent="0.2">
      <c r="A46918" s="112" t="s">
        <v>96275</v>
      </c>
      <c r="B46918" s="112" t="s">
        <v>96276</v>
      </c>
    </row>
    <row r="46919" spans="1:2" x14ac:dyDescent="0.2">
      <c r="A46919" s="112" t="s">
        <v>96277</v>
      </c>
      <c r="B46919" s="112" t="s">
        <v>96278</v>
      </c>
    </row>
    <row r="46920" spans="1:2" x14ac:dyDescent="0.2">
      <c r="A46920" s="112" t="s">
        <v>96279</v>
      </c>
      <c r="B46920" s="112" t="s">
        <v>96280</v>
      </c>
    </row>
    <row r="46921" spans="1:2" x14ac:dyDescent="0.2">
      <c r="A46921" s="112" t="s">
        <v>96281</v>
      </c>
      <c r="B46921" s="112" t="s">
        <v>96282</v>
      </c>
    </row>
    <row r="46922" spans="1:2" x14ac:dyDescent="0.2">
      <c r="A46922" s="112" t="s">
        <v>96283</v>
      </c>
      <c r="B46922" s="112" t="s">
        <v>96284</v>
      </c>
    </row>
    <row r="46923" spans="1:2" x14ac:dyDescent="0.2">
      <c r="A46923" s="112" t="s">
        <v>96285</v>
      </c>
      <c r="B46923" s="112" t="s">
        <v>96286</v>
      </c>
    </row>
    <row r="46924" spans="1:2" x14ac:dyDescent="0.2">
      <c r="A46924" s="112" t="s">
        <v>96287</v>
      </c>
      <c r="B46924" s="112" t="s">
        <v>96288</v>
      </c>
    </row>
    <row r="46925" spans="1:2" x14ac:dyDescent="0.2">
      <c r="A46925" s="112" t="s">
        <v>96289</v>
      </c>
      <c r="B46925" s="112" t="s">
        <v>96290</v>
      </c>
    </row>
    <row r="46926" spans="1:2" x14ac:dyDescent="0.2">
      <c r="A46926" s="112" t="s">
        <v>96291</v>
      </c>
      <c r="B46926" s="112" t="s">
        <v>96292</v>
      </c>
    </row>
    <row r="46927" spans="1:2" x14ac:dyDescent="0.2">
      <c r="A46927" s="112" t="s">
        <v>96293</v>
      </c>
      <c r="B46927" s="112" t="s">
        <v>96294</v>
      </c>
    </row>
    <row r="46928" spans="1:2" x14ac:dyDescent="0.2">
      <c r="A46928" s="112" t="s">
        <v>96295</v>
      </c>
      <c r="B46928" s="112" t="s">
        <v>96296</v>
      </c>
    </row>
    <row r="46929" spans="1:2" x14ac:dyDescent="0.2">
      <c r="A46929" s="112" t="s">
        <v>96297</v>
      </c>
      <c r="B46929" s="112" t="s">
        <v>96298</v>
      </c>
    </row>
    <row r="46930" spans="1:2" x14ac:dyDescent="0.2">
      <c r="A46930" s="112" t="s">
        <v>96299</v>
      </c>
      <c r="B46930" s="112" t="s">
        <v>96300</v>
      </c>
    </row>
    <row r="46931" spans="1:2" x14ac:dyDescent="0.2">
      <c r="A46931" s="112" t="s">
        <v>96301</v>
      </c>
      <c r="B46931" s="112" t="s">
        <v>96302</v>
      </c>
    </row>
    <row r="46932" spans="1:2" x14ac:dyDescent="0.2">
      <c r="A46932" s="112" t="s">
        <v>96303</v>
      </c>
      <c r="B46932" s="112" t="s">
        <v>96304</v>
      </c>
    </row>
    <row r="46933" spans="1:2" x14ac:dyDescent="0.2">
      <c r="A46933" s="112" t="s">
        <v>96305</v>
      </c>
      <c r="B46933" s="112" t="s">
        <v>96306</v>
      </c>
    </row>
    <row r="46934" spans="1:2" x14ac:dyDescent="0.2">
      <c r="A46934" s="112" t="s">
        <v>96307</v>
      </c>
      <c r="B46934" s="112" t="s">
        <v>96308</v>
      </c>
    </row>
    <row r="46935" spans="1:2" x14ac:dyDescent="0.2">
      <c r="A46935" s="112" t="s">
        <v>96309</v>
      </c>
      <c r="B46935" s="112" t="s">
        <v>96310</v>
      </c>
    </row>
    <row r="46936" spans="1:2" x14ac:dyDescent="0.2">
      <c r="A46936" s="112" t="s">
        <v>96311</v>
      </c>
      <c r="B46936" s="112" t="s">
        <v>96312</v>
      </c>
    </row>
    <row r="46937" spans="1:2" x14ac:dyDescent="0.2">
      <c r="A46937" s="112" t="s">
        <v>96313</v>
      </c>
      <c r="B46937" s="112" t="s">
        <v>96314</v>
      </c>
    </row>
    <row r="46938" spans="1:2" x14ac:dyDescent="0.2">
      <c r="A46938" s="112" t="s">
        <v>96315</v>
      </c>
      <c r="B46938" s="112" t="s">
        <v>96316</v>
      </c>
    </row>
    <row r="46939" spans="1:2" x14ac:dyDescent="0.2">
      <c r="A46939" s="112" t="s">
        <v>96317</v>
      </c>
      <c r="B46939" s="112" t="s">
        <v>96318</v>
      </c>
    </row>
    <row r="46940" spans="1:2" x14ac:dyDescent="0.2">
      <c r="A46940" s="112" t="s">
        <v>96319</v>
      </c>
      <c r="B46940" s="112" t="s">
        <v>20499</v>
      </c>
    </row>
    <row r="46941" spans="1:2" x14ac:dyDescent="0.2">
      <c r="A46941" s="112" t="s">
        <v>96320</v>
      </c>
      <c r="B46941" s="112" t="s">
        <v>96321</v>
      </c>
    </row>
    <row r="46942" spans="1:2" x14ac:dyDescent="0.2">
      <c r="A46942" s="112" t="s">
        <v>96322</v>
      </c>
      <c r="B46942" s="112" t="s">
        <v>96323</v>
      </c>
    </row>
    <row r="46943" spans="1:2" x14ac:dyDescent="0.2">
      <c r="A46943" s="112" t="s">
        <v>96324</v>
      </c>
      <c r="B46943" s="112" t="s">
        <v>96325</v>
      </c>
    </row>
    <row r="46944" spans="1:2" x14ac:dyDescent="0.2">
      <c r="A46944" s="112" t="s">
        <v>96326</v>
      </c>
      <c r="B46944" s="112" t="s">
        <v>96327</v>
      </c>
    </row>
    <row r="46945" spans="1:2" x14ac:dyDescent="0.2">
      <c r="A46945" s="112" t="s">
        <v>96328</v>
      </c>
      <c r="B46945" s="112" t="s">
        <v>96329</v>
      </c>
    </row>
    <row r="46946" spans="1:2" x14ac:dyDescent="0.2">
      <c r="A46946" s="112" t="s">
        <v>96330</v>
      </c>
      <c r="B46946" s="112" t="s">
        <v>96331</v>
      </c>
    </row>
    <row r="46947" spans="1:2" x14ac:dyDescent="0.2">
      <c r="A46947" s="112" t="s">
        <v>96332</v>
      </c>
      <c r="B46947" s="112" t="s">
        <v>96333</v>
      </c>
    </row>
    <row r="46948" spans="1:2" x14ac:dyDescent="0.2">
      <c r="A46948" s="112" t="s">
        <v>96334</v>
      </c>
      <c r="B46948" s="112" t="s">
        <v>96335</v>
      </c>
    </row>
    <row r="46949" spans="1:2" x14ac:dyDescent="0.2">
      <c r="A46949" s="112" t="s">
        <v>96336</v>
      </c>
      <c r="B46949" s="112" t="s">
        <v>96337</v>
      </c>
    </row>
    <row r="46950" spans="1:2" x14ac:dyDescent="0.2">
      <c r="A46950" s="112" t="s">
        <v>96338</v>
      </c>
      <c r="B46950" s="112" t="s">
        <v>96339</v>
      </c>
    </row>
    <row r="46951" spans="1:2" x14ac:dyDescent="0.2">
      <c r="A46951" s="112" t="s">
        <v>96340</v>
      </c>
      <c r="B46951" s="112" t="s">
        <v>96341</v>
      </c>
    </row>
    <row r="46952" spans="1:2" x14ac:dyDescent="0.2">
      <c r="A46952" s="112" t="s">
        <v>96342</v>
      </c>
      <c r="B46952" s="112" t="s">
        <v>96343</v>
      </c>
    </row>
    <row r="46953" spans="1:2" x14ac:dyDescent="0.2">
      <c r="A46953" s="112" t="s">
        <v>96344</v>
      </c>
      <c r="B46953" s="112" t="s">
        <v>96345</v>
      </c>
    </row>
    <row r="46954" spans="1:2" x14ac:dyDescent="0.2">
      <c r="A46954" s="112" t="s">
        <v>96346</v>
      </c>
      <c r="B46954" s="112" t="s">
        <v>96347</v>
      </c>
    </row>
    <row r="46955" spans="1:2" x14ac:dyDescent="0.2">
      <c r="A46955" s="112" t="s">
        <v>96348</v>
      </c>
      <c r="B46955" s="112" t="s">
        <v>96349</v>
      </c>
    </row>
    <row r="46956" spans="1:2" x14ac:dyDescent="0.2">
      <c r="A46956" s="112" t="s">
        <v>96350</v>
      </c>
      <c r="B46956" s="112" t="s">
        <v>96351</v>
      </c>
    </row>
    <row r="46957" spans="1:2" x14ac:dyDescent="0.2">
      <c r="A46957" s="112" t="s">
        <v>96352</v>
      </c>
      <c r="B46957" s="112" t="s">
        <v>96353</v>
      </c>
    </row>
    <row r="46958" spans="1:2" x14ac:dyDescent="0.2">
      <c r="A46958" s="112" t="s">
        <v>96354</v>
      </c>
      <c r="B46958" s="112" t="s">
        <v>96355</v>
      </c>
    </row>
    <row r="46959" spans="1:2" x14ac:dyDescent="0.2">
      <c r="A46959" s="112" t="s">
        <v>96356</v>
      </c>
      <c r="B46959" s="112" t="s">
        <v>96357</v>
      </c>
    </row>
    <row r="46960" spans="1:2" x14ac:dyDescent="0.2">
      <c r="A46960" s="112" t="s">
        <v>96358</v>
      </c>
      <c r="B46960" s="112" t="s">
        <v>96359</v>
      </c>
    </row>
    <row r="46961" spans="1:2" x14ac:dyDescent="0.2">
      <c r="A46961" s="112" t="s">
        <v>96360</v>
      </c>
      <c r="B46961" s="112" t="s">
        <v>96361</v>
      </c>
    </row>
    <row r="46962" spans="1:2" x14ac:dyDescent="0.2">
      <c r="A46962" s="112" t="s">
        <v>96362</v>
      </c>
      <c r="B46962" s="112" t="s">
        <v>96363</v>
      </c>
    </row>
    <row r="46963" spans="1:2" x14ac:dyDescent="0.2">
      <c r="A46963" s="112" t="s">
        <v>96364</v>
      </c>
      <c r="B46963" s="112" t="s">
        <v>96365</v>
      </c>
    </row>
    <row r="46964" spans="1:2" x14ac:dyDescent="0.2">
      <c r="A46964" s="112" t="s">
        <v>96366</v>
      </c>
      <c r="B46964" s="112" t="s">
        <v>96367</v>
      </c>
    </row>
    <row r="46965" spans="1:2" x14ac:dyDescent="0.2">
      <c r="A46965" s="112" t="s">
        <v>96368</v>
      </c>
      <c r="B46965" s="112" t="s">
        <v>96369</v>
      </c>
    </row>
    <row r="46966" spans="1:2" x14ac:dyDescent="0.2">
      <c r="A46966" s="112" t="s">
        <v>96370</v>
      </c>
      <c r="B46966" s="112" t="s">
        <v>96371</v>
      </c>
    </row>
    <row r="46967" spans="1:2" x14ac:dyDescent="0.2">
      <c r="A46967" s="112" t="s">
        <v>96372</v>
      </c>
      <c r="B46967" s="112" t="s">
        <v>96373</v>
      </c>
    </row>
    <row r="46968" spans="1:2" x14ac:dyDescent="0.2">
      <c r="A46968" s="112" t="s">
        <v>96374</v>
      </c>
      <c r="B46968" s="112" t="s">
        <v>96375</v>
      </c>
    </row>
    <row r="46969" spans="1:2" x14ac:dyDescent="0.2">
      <c r="A46969" s="112" t="s">
        <v>96376</v>
      </c>
      <c r="B46969" s="112" t="s">
        <v>96377</v>
      </c>
    </row>
    <row r="46970" spans="1:2" x14ac:dyDescent="0.2">
      <c r="A46970" s="112" t="s">
        <v>96378</v>
      </c>
      <c r="B46970" s="112" t="s">
        <v>96379</v>
      </c>
    </row>
    <row r="46971" spans="1:2" x14ac:dyDescent="0.2">
      <c r="A46971" s="112" t="s">
        <v>96380</v>
      </c>
      <c r="B46971" s="112" t="s">
        <v>96381</v>
      </c>
    </row>
    <row r="46972" spans="1:2" x14ac:dyDescent="0.2">
      <c r="A46972" s="112" t="s">
        <v>96382</v>
      </c>
      <c r="B46972" s="112" t="s">
        <v>96383</v>
      </c>
    </row>
    <row r="46973" spans="1:2" x14ac:dyDescent="0.2">
      <c r="A46973" s="112" t="s">
        <v>96384</v>
      </c>
      <c r="B46973" s="112" t="s">
        <v>96385</v>
      </c>
    </row>
    <row r="46974" spans="1:2" x14ac:dyDescent="0.2">
      <c r="A46974" s="112" t="s">
        <v>96386</v>
      </c>
      <c r="B46974" s="112" t="s">
        <v>96387</v>
      </c>
    </row>
    <row r="46975" spans="1:2" x14ac:dyDescent="0.2">
      <c r="A46975" s="112" t="s">
        <v>96388</v>
      </c>
      <c r="B46975" s="112" t="s">
        <v>96389</v>
      </c>
    </row>
    <row r="46976" spans="1:2" x14ac:dyDescent="0.2">
      <c r="A46976" s="112" t="s">
        <v>96390</v>
      </c>
      <c r="B46976" s="112" t="s">
        <v>96391</v>
      </c>
    </row>
    <row r="46977" spans="1:2" x14ac:dyDescent="0.2">
      <c r="A46977" s="112" t="s">
        <v>96392</v>
      </c>
      <c r="B46977" s="112" t="s">
        <v>96393</v>
      </c>
    </row>
    <row r="46978" spans="1:2" x14ac:dyDescent="0.2">
      <c r="A46978" s="112" t="s">
        <v>96394</v>
      </c>
      <c r="B46978" s="112" t="s">
        <v>96395</v>
      </c>
    </row>
    <row r="46979" spans="1:2" x14ac:dyDescent="0.2">
      <c r="A46979" s="112" t="s">
        <v>96396</v>
      </c>
      <c r="B46979" s="112" t="s">
        <v>96397</v>
      </c>
    </row>
    <row r="46980" spans="1:2" x14ac:dyDescent="0.2">
      <c r="A46980" s="112" t="s">
        <v>96398</v>
      </c>
      <c r="B46980" s="112" t="s">
        <v>96399</v>
      </c>
    </row>
    <row r="46981" spans="1:2" x14ac:dyDescent="0.2">
      <c r="A46981" s="112" t="s">
        <v>96400</v>
      </c>
      <c r="B46981" s="112" t="s">
        <v>96401</v>
      </c>
    </row>
    <row r="46982" spans="1:2" x14ac:dyDescent="0.2">
      <c r="A46982" s="112" t="s">
        <v>96402</v>
      </c>
      <c r="B46982" s="112" t="s">
        <v>96403</v>
      </c>
    </row>
    <row r="46983" spans="1:2" x14ac:dyDescent="0.2">
      <c r="A46983" s="112" t="s">
        <v>96404</v>
      </c>
      <c r="B46983" s="112" t="s">
        <v>96405</v>
      </c>
    </row>
    <row r="46984" spans="1:2" x14ac:dyDescent="0.2">
      <c r="A46984" s="112" t="s">
        <v>96406</v>
      </c>
      <c r="B46984" s="112" t="s">
        <v>96407</v>
      </c>
    </row>
    <row r="46985" spans="1:2" x14ac:dyDescent="0.2">
      <c r="A46985" s="112" t="s">
        <v>96408</v>
      </c>
      <c r="B46985" s="112" t="s">
        <v>96409</v>
      </c>
    </row>
    <row r="46986" spans="1:2" x14ac:dyDescent="0.2">
      <c r="A46986" s="112" t="s">
        <v>96410</v>
      </c>
      <c r="B46986" s="112" t="s">
        <v>96411</v>
      </c>
    </row>
    <row r="46987" spans="1:2" x14ac:dyDescent="0.2">
      <c r="A46987" s="112" t="s">
        <v>96412</v>
      </c>
      <c r="B46987" s="112" t="s">
        <v>96413</v>
      </c>
    </row>
    <row r="46988" spans="1:2" x14ac:dyDescent="0.2">
      <c r="A46988" s="112" t="s">
        <v>96414</v>
      </c>
      <c r="B46988" s="112" t="s">
        <v>96415</v>
      </c>
    </row>
    <row r="46989" spans="1:2" x14ac:dyDescent="0.2">
      <c r="A46989" s="112" t="s">
        <v>96416</v>
      </c>
      <c r="B46989" s="112" t="s">
        <v>96417</v>
      </c>
    </row>
    <row r="46990" spans="1:2" x14ac:dyDescent="0.2">
      <c r="A46990" s="112" t="s">
        <v>96418</v>
      </c>
      <c r="B46990" s="112" t="s">
        <v>96419</v>
      </c>
    </row>
    <row r="46991" spans="1:2" x14ac:dyDescent="0.2">
      <c r="A46991" s="112" t="s">
        <v>96420</v>
      </c>
      <c r="B46991" s="112" t="s">
        <v>96421</v>
      </c>
    </row>
    <row r="46992" spans="1:2" x14ac:dyDescent="0.2">
      <c r="A46992" s="112" t="s">
        <v>96422</v>
      </c>
      <c r="B46992" s="112" t="s">
        <v>96423</v>
      </c>
    </row>
    <row r="46993" spans="1:2" x14ac:dyDescent="0.2">
      <c r="A46993" s="112" t="s">
        <v>96424</v>
      </c>
      <c r="B46993" s="112" t="s">
        <v>96425</v>
      </c>
    </row>
    <row r="46994" spans="1:2" x14ac:dyDescent="0.2">
      <c r="A46994" s="112" t="s">
        <v>96426</v>
      </c>
      <c r="B46994" s="112" t="s">
        <v>96427</v>
      </c>
    </row>
    <row r="46995" spans="1:2" x14ac:dyDescent="0.2">
      <c r="A46995" s="112" t="s">
        <v>96428</v>
      </c>
      <c r="B46995" s="112" t="s">
        <v>96429</v>
      </c>
    </row>
    <row r="46996" spans="1:2" x14ac:dyDescent="0.2">
      <c r="A46996" s="112" t="s">
        <v>96430</v>
      </c>
      <c r="B46996" s="112" t="s">
        <v>96431</v>
      </c>
    </row>
    <row r="46997" spans="1:2" x14ac:dyDescent="0.2">
      <c r="A46997" s="112" t="s">
        <v>96432</v>
      </c>
      <c r="B46997" s="112" t="s">
        <v>96433</v>
      </c>
    </row>
    <row r="46998" spans="1:2" x14ac:dyDescent="0.2">
      <c r="A46998" s="112" t="s">
        <v>96434</v>
      </c>
      <c r="B46998" s="112" t="s">
        <v>96435</v>
      </c>
    </row>
    <row r="46999" spans="1:2" x14ac:dyDescent="0.2">
      <c r="A46999" s="112" t="s">
        <v>96436</v>
      </c>
      <c r="B46999" s="112" t="s">
        <v>96437</v>
      </c>
    </row>
    <row r="47000" spans="1:2" x14ac:dyDescent="0.2">
      <c r="A47000" s="112" t="s">
        <v>96438</v>
      </c>
      <c r="B47000" s="112" t="s">
        <v>96439</v>
      </c>
    </row>
    <row r="47001" spans="1:2" x14ac:dyDescent="0.2">
      <c r="A47001" s="112" t="s">
        <v>96440</v>
      </c>
      <c r="B47001" s="112" t="s">
        <v>96441</v>
      </c>
    </row>
    <row r="47002" spans="1:2" x14ac:dyDescent="0.2">
      <c r="A47002" s="112" t="s">
        <v>96442</v>
      </c>
      <c r="B47002" s="112" t="s">
        <v>96443</v>
      </c>
    </row>
    <row r="47003" spans="1:2" x14ac:dyDescent="0.2">
      <c r="A47003" s="112" t="s">
        <v>96444</v>
      </c>
      <c r="B47003" s="112" t="s">
        <v>96445</v>
      </c>
    </row>
    <row r="47004" spans="1:2" x14ac:dyDescent="0.2">
      <c r="A47004" s="112" t="s">
        <v>96446</v>
      </c>
      <c r="B47004" s="112" t="s">
        <v>96447</v>
      </c>
    </row>
    <row r="47005" spans="1:2" x14ac:dyDescent="0.2">
      <c r="A47005" s="112" t="s">
        <v>96448</v>
      </c>
      <c r="B47005" s="112" t="s">
        <v>96449</v>
      </c>
    </row>
    <row r="47006" spans="1:2" x14ac:dyDescent="0.2">
      <c r="A47006" s="112" t="s">
        <v>96450</v>
      </c>
      <c r="B47006" s="112" t="s">
        <v>96451</v>
      </c>
    </row>
    <row r="47007" spans="1:2" x14ac:dyDescent="0.2">
      <c r="A47007" s="112" t="s">
        <v>96452</v>
      </c>
      <c r="B47007" s="112" t="s">
        <v>96453</v>
      </c>
    </row>
    <row r="47008" spans="1:2" x14ac:dyDescent="0.2">
      <c r="A47008" s="112" t="s">
        <v>96454</v>
      </c>
      <c r="B47008" s="112" t="s">
        <v>96455</v>
      </c>
    </row>
    <row r="47009" spans="1:2" x14ac:dyDescent="0.2">
      <c r="A47009" s="112" t="s">
        <v>96456</v>
      </c>
      <c r="B47009" s="112" t="s">
        <v>96457</v>
      </c>
    </row>
    <row r="47010" spans="1:2" x14ac:dyDescent="0.2">
      <c r="A47010" s="112" t="s">
        <v>96458</v>
      </c>
      <c r="B47010" s="112" t="s">
        <v>96459</v>
      </c>
    </row>
    <row r="47011" spans="1:2" x14ac:dyDescent="0.2">
      <c r="A47011" s="112" t="s">
        <v>96460</v>
      </c>
      <c r="B47011" s="112" t="s">
        <v>96461</v>
      </c>
    </row>
    <row r="47012" spans="1:2" x14ac:dyDescent="0.2">
      <c r="A47012" s="112" t="s">
        <v>96462</v>
      </c>
      <c r="B47012" s="112" t="s">
        <v>96463</v>
      </c>
    </row>
    <row r="47013" spans="1:2" x14ac:dyDescent="0.2">
      <c r="A47013" s="112" t="s">
        <v>96464</v>
      </c>
      <c r="B47013" s="112" t="s">
        <v>96465</v>
      </c>
    </row>
    <row r="47014" spans="1:2" x14ac:dyDescent="0.2">
      <c r="A47014" s="112" t="s">
        <v>96466</v>
      </c>
      <c r="B47014" s="112" t="s">
        <v>18385</v>
      </c>
    </row>
    <row r="47015" spans="1:2" x14ac:dyDescent="0.2">
      <c r="A47015" s="112" t="s">
        <v>96467</v>
      </c>
      <c r="B47015" s="112" t="s">
        <v>96468</v>
      </c>
    </row>
    <row r="47016" spans="1:2" x14ac:dyDescent="0.2">
      <c r="A47016" s="112" t="s">
        <v>96469</v>
      </c>
      <c r="B47016" s="112" t="s">
        <v>96470</v>
      </c>
    </row>
    <row r="47017" spans="1:2" x14ac:dyDescent="0.2">
      <c r="A47017" s="112" t="s">
        <v>96471</v>
      </c>
      <c r="B47017" s="112" t="s">
        <v>96472</v>
      </c>
    </row>
    <row r="47018" spans="1:2" x14ac:dyDescent="0.2">
      <c r="A47018" s="112" t="s">
        <v>96473</v>
      </c>
      <c r="B47018" s="112" t="s">
        <v>96474</v>
      </c>
    </row>
    <row r="47019" spans="1:2" x14ac:dyDescent="0.2">
      <c r="A47019" s="112" t="s">
        <v>96475</v>
      </c>
      <c r="B47019" s="112" t="s">
        <v>96476</v>
      </c>
    </row>
    <row r="47020" spans="1:2" x14ac:dyDescent="0.2">
      <c r="A47020" s="112" t="s">
        <v>96477</v>
      </c>
      <c r="B47020" s="112" t="s">
        <v>96478</v>
      </c>
    </row>
    <row r="47021" spans="1:2" x14ac:dyDescent="0.2">
      <c r="A47021" s="112" t="s">
        <v>96479</v>
      </c>
      <c r="B47021" s="112" t="s">
        <v>96480</v>
      </c>
    </row>
    <row r="47022" spans="1:2" x14ac:dyDescent="0.2">
      <c r="A47022" s="112" t="s">
        <v>96481</v>
      </c>
      <c r="B47022" s="112" t="s">
        <v>96482</v>
      </c>
    </row>
    <row r="47023" spans="1:2" x14ac:dyDescent="0.2">
      <c r="A47023" s="112" t="s">
        <v>96483</v>
      </c>
      <c r="B47023" s="112" t="s">
        <v>96484</v>
      </c>
    </row>
    <row r="47024" spans="1:2" x14ac:dyDescent="0.2">
      <c r="A47024" s="112" t="s">
        <v>96485</v>
      </c>
      <c r="B47024" s="112" t="s">
        <v>96486</v>
      </c>
    </row>
    <row r="47025" spans="1:2" x14ac:dyDescent="0.2">
      <c r="A47025" s="112" t="s">
        <v>96487</v>
      </c>
      <c r="B47025" s="112" t="s">
        <v>96488</v>
      </c>
    </row>
    <row r="47026" spans="1:2" x14ac:dyDescent="0.2">
      <c r="A47026" s="112" t="s">
        <v>96489</v>
      </c>
      <c r="B47026" s="112" t="s">
        <v>96490</v>
      </c>
    </row>
    <row r="47027" spans="1:2" x14ac:dyDescent="0.2">
      <c r="A47027" s="112" t="s">
        <v>96491</v>
      </c>
      <c r="B47027" s="112" t="s">
        <v>96492</v>
      </c>
    </row>
    <row r="47028" spans="1:2" x14ac:dyDescent="0.2">
      <c r="A47028" s="112" t="s">
        <v>96493</v>
      </c>
      <c r="B47028" s="112" t="s">
        <v>96494</v>
      </c>
    </row>
    <row r="47029" spans="1:2" x14ac:dyDescent="0.2">
      <c r="A47029" s="112" t="s">
        <v>96495</v>
      </c>
      <c r="B47029" s="112" t="s">
        <v>96496</v>
      </c>
    </row>
    <row r="47030" spans="1:2" x14ac:dyDescent="0.2">
      <c r="A47030" s="112" t="s">
        <v>96497</v>
      </c>
      <c r="B47030" s="112" t="s">
        <v>96498</v>
      </c>
    </row>
    <row r="47031" spans="1:2" x14ac:dyDescent="0.2">
      <c r="A47031" s="112" t="s">
        <v>96499</v>
      </c>
      <c r="B47031" s="112" t="s">
        <v>96500</v>
      </c>
    </row>
    <row r="47032" spans="1:2" x14ac:dyDescent="0.2">
      <c r="A47032" s="112" t="s">
        <v>96501</v>
      </c>
      <c r="B47032" s="112" t="s">
        <v>96502</v>
      </c>
    </row>
    <row r="47033" spans="1:2" x14ac:dyDescent="0.2">
      <c r="A47033" s="112" t="s">
        <v>96503</v>
      </c>
      <c r="B47033" s="112" t="s">
        <v>96504</v>
      </c>
    </row>
    <row r="47034" spans="1:2" x14ac:dyDescent="0.2">
      <c r="A47034" s="112" t="s">
        <v>96505</v>
      </c>
      <c r="B47034" s="112" t="s">
        <v>96506</v>
      </c>
    </row>
    <row r="47035" spans="1:2" x14ac:dyDescent="0.2">
      <c r="A47035" s="112" t="s">
        <v>96507</v>
      </c>
      <c r="B47035" s="112" t="s">
        <v>96508</v>
      </c>
    </row>
    <row r="47036" spans="1:2" x14ac:dyDescent="0.2">
      <c r="A47036" s="112" t="s">
        <v>96509</v>
      </c>
      <c r="B47036" s="112" t="s">
        <v>96510</v>
      </c>
    </row>
    <row r="47037" spans="1:2" x14ac:dyDescent="0.2">
      <c r="A47037" s="112" t="s">
        <v>96511</v>
      </c>
      <c r="B47037" s="112" t="s">
        <v>96512</v>
      </c>
    </row>
    <row r="47038" spans="1:2" x14ac:dyDescent="0.2">
      <c r="A47038" s="112" t="s">
        <v>96513</v>
      </c>
      <c r="B47038" s="112" t="s">
        <v>96514</v>
      </c>
    </row>
    <row r="47039" spans="1:2" x14ac:dyDescent="0.2">
      <c r="A47039" s="112" t="s">
        <v>96515</v>
      </c>
      <c r="B47039" s="112" t="s">
        <v>96516</v>
      </c>
    </row>
    <row r="47040" spans="1:2" x14ac:dyDescent="0.2">
      <c r="A47040" s="112" t="s">
        <v>96517</v>
      </c>
      <c r="B47040" s="112" t="s">
        <v>96518</v>
      </c>
    </row>
    <row r="47041" spans="1:2" x14ac:dyDescent="0.2">
      <c r="A47041" s="112" t="s">
        <v>96519</v>
      </c>
      <c r="B47041" s="112" t="s">
        <v>96520</v>
      </c>
    </row>
    <row r="47042" spans="1:2" x14ac:dyDescent="0.2">
      <c r="A47042" s="112" t="s">
        <v>96521</v>
      </c>
      <c r="B47042" s="112" t="s">
        <v>96522</v>
      </c>
    </row>
    <row r="47043" spans="1:2" x14ac:dyDescent="0.2">
      <c r="A47043" s="112" t="s">
        <v>96523</v>
      </c>
      <c r="B47043" s="112" t="s">
        <v>96524</v>
      </c>
    </row>
    <row r="47044" spans="1:2" x14ac:dyDescent="0.2">
      <c r="A47044" s="112" t="s">
        <v>96525</v>
      </c>
      <c r="B47044" s="112" t="s">
        <v>96526</v>
      </c>
    </row>
    <row r="47045" spans="1:2" x14ac:dyDescent="0.2">
      <c r="A47045" s="112" t="s">
        <v>96527</v>
      </c>
      <c r="B47045" s="112" t="s">
        <v>96528</v>
      </c>
    </row>
    <row r="47046" spans="1:2" x14ac:dyDescent="0.2">
      <c r="A47046" s="112" t="s">
        <v>96529</v>
      </c>
      <c r="B47046" s="112" t="s">
        <v>96530</v>
      </c>
    </row>
    <row r="47047" spans="1:2" x14ac:dyDescent="0.2">
      <c r="A47047" s="112" t="s">
        <v>96531</v>
      </c>
      <c r="B47047" s="112" t="s">
        <v>96532</v>
      </c>
    </row>
    <row r="47048" spans="1:2" x14ac:dyDescent="0.2">
      <c r="A47048" s="112" t="s">
        <v>96533</v>
      </c>
      <c r="B47048" s="112" t="s">
        <v>96534</v>
      </c>
    </row>
    <row r="47049" spans="1:2" x14ac:dyDescent="0.2">
      <c r="A47049" s="112" t="s">
        <v>96535</v>
      </c>
      <c r="B47049" s="112" t="s">
        <v>96536</v>
      </c>
    </row>
    <row r="47050" spans="1:2" x14ac:dyDescent="0.2">
      <c r="A47050" s="112" t="s">
        <v>96537</v>
      </c>
      <c r="B47050" s="112" t="s">
        <v>96538</v>
      </c>
    </row>
    <row r="47051" spans="1:2" x14ac:dyDescent="0.2">
      <c r="A47051" s="112" t="s">
        <v>96539</v>
      </c>
      <c r="B47051" s="112" t="s">
        <v>96540</v>
      </c>
    </row>
    <row r="47052" spans="1:2" x14ac:dyDescent="0.2">
      <c r="A47052" s="112" t="s">
        <v>96541</v>
      </c>
      <c r="B47052" s="112" t="s">
        <v>96542</v>
      </c>
    </row>
    <row r="47053" spans="1:2" x14ac:dyDescent="0.2">
      <c r="A47053" s="112" t="s">
        <v>96543</v>
      </c>
      <c r="B47053" s="112" t="s">
        <v>96544</v>
      </c>
    </row>
    <row r="47054" spans="1:2" x14ac:dyDescent="0.2">
      <c r="A47054" s="112" t="s">
        <v>96545</v>
      </c>
      <c r="B47054" s="112" t="s">
        <v>96546</v>
      </c>
    </row>
    <row r="47055" spans="1:2" x14ac:dyDescent="0.2">
      <c r="A47055" s="112" t="s">
        <v>96547</v>
      </c>
      <c r="B47055" s="112" t="s">
        <v>96548</v>
      </c>
    </row>
    <row r="47056" spans="1:2" x14ac:dyDescent="0.2">
      <c r="A47056" s="112" t="s">
        <v>96549</v>
      </c>
      <c r="B47056" s="112" t="s">
        <v>96550</v>
      </c>
    </row>
    <row r="47057" spans="1:2" x14ac:dyDescent="0.2">
      <c r="A47057" s="112" t="s">
        <v>96551</v>
      </c>
      <c r="B47057" s="112" t="s">
        <v>96552</v>
      </c>
    </row>
    <row r="47058" spans="1:2" x14ac:dyDescent="0.2">
      <c r="A47058" s="112" t="s">
        <v>96553</v>
      </c>
      <c r="B47058" s="112" t="s">
        <v>96554</v>
      </c>
    </row>
    <row r="47059" spans="1:2" x14ac:dyDescent="0.2">
      <c r="A47059" s="112" t="s">
        <v>96555</v>
      </c>
      <c r="B47059" s="112" t="s">
        <v>96556</v>
      </c>
    </row>
    <row r="47060" spans="1:2" x14ac:dyDescent="0.2">
      <c r="A47060" s="112" t="s">
        <v>96557</v>
      </c>
      <c r="B47060" s="112" t="s">
        <v>96558</v>
      </c>
    </row>
    <row r="47061" spans="1:2" x14ac:dyDescent="0.2">
      <c r="A47061" s="112" t="s">
        <v>96559</v>
      </c>
      <c r="B47061" s="112" t="s">
        <v>96560</v>
      </c>
    </row>
    <row r="47062" spans="1:2" x14ac:dyDescent="0.2">
      <c r="A47062" s="112" t="s">
        <v>96561</v>
      </c>
      <c r="B47062" s="112" t="s">
        <v>96562</v>
      </c>
    </row>
    <row r="47063" spans="1:2" x14ac:dyDescent="0.2">
      <c r="A47063" s="112" t="s">
        <v>96563</v>
      </c>
      <c r="B47063" s="112" t="s">
        <v>96564</v>
      </c>
    </row>
    <row r="47064" spans="1:2" x14ac:dyDescent="0.2">
      <c r="A47064" s="112" t="s">
        <v>96565</v>
      </c>
      <c r="B47064" s="112" t="s">
        <v>96566</v>
      </c>
    </row>
    <row r="47065" spans="1:2" x14ac:dyDescent="0.2">
      <c r="A47065" s="112" t="s">
        <v>96567</v>
      </c>
      <c r="B47065" s="112" t="s">
        <v>96568</v>
      </c>
    </row>
    <row r="47066" spans="1:2" x14ac:dyDescent="0.2">
      <c r="A47066" s="112" t="s">
        <v>96569</v>
      </c>
      <c r="B47066" s="112" t="s">
        <v>96570</v>
      </c>
    </row>
    <row r="47067" spans="1:2" x14ac:dyDescent="0.2">
      <c r="A47067" s="112" t="s">
        <v>96571</v>
      </c>
      <c r="B47067" s="112" t="s">
        <v>96572</v>
      </c>
    </row>
    <row r="47068" spans="1:2" x14ac:dyDescent="0.2">
      <c r="A47068" s="112" t="s">
        <v>96573</v>
      </c>
      <c r="B47068" s="112" t="s">
        <v>96574</v>
      </c>
    </row>
    <row r="47069" spans="1:2" x14ac:dyDescent="0.2">
      <c r="A47069" s="112" t="s">
        <v>96575</v>
      </c>
      <c r="B47069" s="112" t="s">
        <v>96576</v>
      </c>
    </row>
    <row r="47070" spans="1:2" x14ac:dyDescent="0.2">
      <c r="A47070" s="112" t="s">
        <v>96577</v>
      </c>
      <c r="B47070" s="112" t="s">
        <v>96578</v>
      </c>
    </row>
    <row r="47071" spans="1:2" x14ac:dyDescent="0.2">
      <c r="A47071" s="112" t="s">
        <v>96579</v>
      </c>
      <c r="B47071" s="112" t="s">
        <v>96580</v>
      </c>
    </row>
    <row r="47072" spans="1:2" x14ac:dyDescent="0.2">
      <c r="A47072" s="112" t="s">
        <v>96581</v>
      </c>
      <c r="B47072" s="112" t="s">
        <v>96582</v>
      </c>
    </row>
    <row r="47073" spans="1:2" x14ac:dyDescent="0.2">
      <c r="A47073" s="112" t="s">
        <v>96583</v>
      </c>
      <c r="B47073" s="112" t="s">
        <v>96584</v>
      </c>
    </row>
    <row r="47074" spans="1:2" x14ac:dyDescent="0.2">
      <c r="A47074" s="112" t="s">
        <v>96585</v>
      </c>
      <c r="B47074" s="112" t="s">
        <v>96586</v>
      </c>
    </row>
    <row r="47075" spans="1:2" x14ac:dyDescent="0.2">
      <c r="A47075" s="112" t="s">
        <v>96587</v>
      </c>
      <c r="B47075" s="112" t="s">
        <v>96588</v>
      </c>
    </row>
    <row r="47076" spans="1:2" x14ac:dyDescent="0.2">
      <c r="A47076" s="112" t="s">
        <v>96589</v>
      </c>
      <c r="B47076" s="112" t="s">
        <v>96590</v>
      </c>
    </row>
    <row r="47077" spans="1:2" x14ac:dyDescent="0.2">
      <c r="A47077" s="112" t="s">
        <v>96591</v>
      </c>
      <c r="B47077" s="112" t="s">
        <v>96592</v>
      </c>
    </row>
    <row r="47078" spans="1:2" x14ac:dyDescent="0.2">
      <c r="A47078" s="112" t="s">
        <v>96593</v>
      </c>
      <c r="B47078" s="112" t="s">
        <v>96594</v>
      </c>
    </row>
    <row r="47079" spans="1:2" x14ac:dyDescent="0.2">
      <c r="A47079" s="112" t="s">
        <v>96595</v>
      </c>
      <c r="B47079" s="112" t="s">
        <v>96596</v>
      </c>
    </row>
    <row r="47080" spans="1:2" x14ac:dyDescent="0.2">
      <c r="A47080" s="112" t="s">
        <v>96597</v>
      </c>
      <c r="B47080" s="112" t="s">
        <v>96598</v>
      </c>
    </row>
    <row r="47081" spans="1:2" x14ac:dyDescent="0.2">
      <c r="A47081" s="112" t="s">
        <v>96599</v>
      </c>
      <c r="B47081" s="112" t="s">
        <v>96600</v>
      </c>
    </row>
    <row r="47082" spans="1:2" x14ac:dyDescent="0.2">
      <c r="A47082" s="112" t="s">
        <v>96601</v>
      </c>
      <c r="B47082" s="112" t="s">
        <v>96602</v>
      </c>
    </row>
    <row r="47083" spans="1:2" x14ac:dyDescent="0.2">
      <c r="A47083" s="112" t="s">
        <v>96603</v>
      </c>
      <c r="B47083" s="112" t="s">
        <v>96604</v>
      </c>
    </row>
    <row r="47084" spans="1:2" x14ac:dyDescent="0.2">
      <c r="A47084" s="112" t="s">
        <v>96605</v>
      </c>
      <c r="B47084" s="112" t="s">
        <v>96606</v>
      </c>
    </row>
    <row r="47085" spans="1:2" x14ac:dyDescent="0.2">
      <c r="A47085" s="112" t="s">
        <v>96607</v>
      </c>
      <c r="B47085" s="112" t="s">
        <v>96608</v>
      </c>
    </row>
    <row r="47086" spans="1:2" x14ac:dyDescent="0.2">
      <c r="A47086" s="112" t="s">
        <v>96609</v>
      </c>
      <c r="B47086" s="112" t="s">
        <v>96610</v>
      </c>
    </row>
    <row r="47087" spans="1:2" x14ac:dyDescent="0.2">
      <c r="A47087" s="112" t="s">
        <v>96611</v>
      </c>
      <c r="B47087" s="112" t="s">
        <v>96612</v>
      </c>
    </row>
    <row r="47088" spans="1:2" x14ac:dyDescent="0.2">
      <c r="A47088" s="112" t="s">
        <v>96613</v>
      </c>
      <c r="B47088" s="112" t="s">
        <v>96614</v>
      </c>
    </row>
    <row r="47089" spans="1:2" x14ac:dyDescent="0.2">
      <c r="A47089" s="112" t="s">
        <v>96615</v>
      </c>
      <c r="B47089" s="112" t="s">
        <v>96616</v>
      </c>
    </row>
    <row r="47090" spans="1:2" x14ac:dyDescent="0.2">
      <c r="A47090" s="112" t="s">
        <v>96617</v>
      </c>
      <c r="B47090" s="112" t="s">
        <v>96618</v>
      </c>
    </row>
    <row r="47091" spans="1:2" x14ac:dyDescent="0.2">
      <c r="A47091" s="112" t="s">
        <v>96619</v>
      </c>
      <c r="B47091" s="112" t="s">
        <v>96620</v>
      </c>
    </row>
    <row r="47092" spans="1:2" x14ac:dyDescent="0.2">
      <c r="A47092" s="112" t="s">
        <v>96621</v>
      </c>
      <c r="B47092" s="112" t="s">
        <v>96622</v>
      </c>
    </row>
    <row r="47093" spans="1:2" x14ac:dyDescent="0.2">
      <c r="A47093" s="112" t="s">
        <v>96623</v>
      </c>
      <c r="B47093" s="112" t="s">
        <v>96624</v>
      </c>
    </row>
    <row r="47094" spans="1:2" x14ac:dyDescent="0.2">
      <c r="A47094" s="112" t="s">
        <v>96625</v>
      </c>
      <c r="B47094" s="112" t="s">
        <v>96626</v>
      </c>
    </row>
    <row r="47095" spans="1:2" x14ac:dyDescent="0.2">
      <c r="A47095" s="112" t="s">
        <v>96627</v>
      </c>
      <c r="B47095" s="112" t="s">
        <v>96628</v>
      </c>
    </row>
    <row r="47096" spans="1:2" x14ac:dyDescent="0.2">
      <c r="A47096" s="112" t="s">
        <v>96629</v>
      </c>
      <c r="B47096" s="112" t="s">
        <v>96630</v>
      </c>
    </row>
    <row r="47097" spans="1:2" x14ac:dyDescent="0.2">
      <c r="A47097" s="112" t="s">
        <v>96631</v>
      </c>
      <c r="B47097" s="112" t="s">
        <v>96632</v>
      </c>
    </row>
    <row r="47098" spans="1:2" x14ac:dyDescent="0.2">
      <c r="A47098" s="112" t="s">
        <v>96633</v>
      </c>
      <c r="B47098" s="112" t="s">
        <v>96634</v>
      </c>
    </row>
    <row r="47099" spans="1:2" x14ac:dyDescent="0.2">
      <c r="A47099" s="112" t="s">
        <v>96635</v>
      </c>
      <c r="B47099" s="112" t="s">
        <v>96636</v>
      </c>
    </row>
    <row r="47100" spans="1:2" x14ac:dyDescent="0.2">
      <c r="A47100" s="112" t="s">
        <v>96637</v>
      </c>
      <c r="B47100" s="112" t="s">
        <v>96638</v>
      </c>
    </row>
    <row r="47101" spans="1:2" x14ac:dyDescent="0.2">
      <c r="A47101" s="112" t="s">
        <v>96639</v>
      </c>
      <c r="B47101" s="112" t="s">
        <v>96640</v>
      </c>
    </row>
    <row r="47102" spans="1:2" x14ac:dyDescent="0.2">
      <c r="A47102" s="112" t="s">
        <v>96641</v>
      </c>
      <c r="B47102" s="112" t="s">
        <v>96642</v>
      </c>
    </row>
    <row r="47103" spans="1:2" x14ac:dyDescent="0.2">
      <c r="A47103" s="112" t="s">
        <v>96643</v>
      </c>
      <c r="B47103" s="112" t="s">
        <v>96644</v>
      </c>
    </row>
    <row r="47104" spans="1:2" x14ac:dyDescent="0.2">
      <c r="A47104" s="112" t="s">
        <v>96645</v>
      </c>
      <c r="B47104" s="112" t="s">
        <v>96646</v>
      </c>
    </row>
    <row r="47105" spans="1:2" x14ac:dyDescent="0.2">
      <c r="A47105" s="112" t="s">
        <v>96647</v>
      </c>
      <c r="B47105" s="112" t="s">
        <v>96648</v>
      </c>
    </row>
    <row r="47106" spans="1:2" x14ac:dyDescent="0.2">
      <c r="A47106" s="112" t="s">
        <v>96649</v>
      </c>
      <c r="B47106" s="112" t="s">
        <v>96650</v>
      </c>
    </row>
    <row r="47107" spans="1:2" x14ac:dyDescent="0.2">
      <c r="A47107" s="112" t="s">
        <v>96651</v>
      </c>
      <c r="B47107" s="112" t="s">
        <v>96652</v>
      </c>
    </row>
    <row r="47108" spans="1:2" x14ac:dyDescent="0.2">
      <c r="A47108" s="112" t="s">
        <v>96653</v>
      </c>
      <c r="B47108" s="112" t="s">
        <v>96654</v>
      </c>
    </row>
    <row r="47109" spans="1:2" x14ac:dyDescent="0.2">
      <c r="A47109" s="112" t="s">
        <v>96655</v>
      </c>
      <c r="B47109" s="112" t="s">
        <v>96656</v>
      </c>
    </row>
    <row r="47110" spans="1:2" x14ac:dyDescent="0.2">
      <c r="A47110" s="112" t="s">
        <v>96657</v>
      </c>
      <c r="B47110" s="112" t="s">
        <v>96658</v>
      </c>
    </row>
    <row r="47111" spans="1:2" x14ac:dyDescent="0.2">
      <c r="A47111" s="112" t="s">
        <v>96659</v>
      </c>
      <c r="B47111" s="112" t="s">
        <v>96660</v>
      </c>
    </row>
    <row r="47112" spans="1:2" x14ac:dyDescent="0.2">
      <c r="A47112" s="112" t="s">
        <v>96661</v>
      </c>
      <c r="B47112" s="112" t="s">
        <v>96662</v>
      </c>
    </row>
    <row r="47113" spans="1:2" x14ac:dyDescent="0.2">
      <c r="A47113" s="112" t="s">
        <v>96663</v>
      </c>
      <c r="B47113" s="112" t="s">
        <v>96664</v>
      </c>
    </row>
    <row r="47114" spans="1:2" x14ac:dyDescent="0.2">
      <c r="A47114" s="112" t="s">
        <v>96665</v>
      </c>
      <c r="B47114" s="112" t="s">
        <v>96666</v>
      </c>
    </row>
    <row r="47115" spans="1:2" x14ac:dyDescent="0.2">
      <c r="A47115" s="112" t="s">
        <v>96667</v>
      </c>
      <c r="B47115" s="112" t="s">
        <v>96668</v>
      </c>
    </row>
    <row r="47116" spans="1:2" x14ac:dyDescent="0.2">
      <c r="A47116" s="112" t="s">
        <v>96669</v>
      </c>
      <c r="B47116" s="112" t="s">
        <v>96670</v>
      </c>
    </row>
    <row r="47117" spans="1:2" x14ac:dyDescent="0.2">
      <c r="A47117" s="112" t="s">
        <v>96671</v>
      </c>
      <c r="B47117" s="112" t="s">
        <v>96672</v>
      </c>
    </row>
    <row r="47118" spans="1:2" x14ac:dyDescent="0.2">
      <c r="A47118" s="112" t="s">
        <v>96673</v>
      </c>
      <c r="B47118" s="112" t="s">
        <v>96674</v>
      </c>
    </row>
    <row r="47119" spans="1:2" x14ac:dyDescent="0.2">
      <c r="A47119" s="112" t="s">
        <v>96675</v>
      </c>
      <c r="B47119" s="112" t="s">
        <v>96676</v>
      </c>
    </row>
    <row r="47120" spans="1:2" x14ac:dyDescent="0.2">
      <c r="A47120" s="112" t="s">
        <v>96677</v>
      </c>
      <c r="B47120" s="112" t="s">
        <v>96678</v>
      </c>
    </row>
    <row r="47121" spans="1:2" x14ac:dyDescent="0.2">
      <c r="A47121" s="112" t="s">
        <v>96679</v>
      </c>
      <c r="B47121" s="112" t="s">
        <v>96680</v>
      </c>
    </row>
    <row r="47122" spans="1:2" x14ac:dyDescent="0.2">
      <c r="A47122" s="112" t="s">
        <v>96681</v>
      </c>
      <c r="B47122" s="112" t="s">
        <v>96682</v>
      </c>
    </row>
    <row r="47123" spans="1:2" x14ac:dyDescent="0.2">
      <c r="A47123" s="112" t="s">
        <v>96683</v>
      </c>
      <c r="B47123" s="112" t="s">
        <v>96684</v>
      </c>
    </row>
    <row r="47124" spans="1:2" x14ac:dyDescent="0.2">
      <c r="A47124" s="112" t="s">
        <v>96685</v>
      </c>
      <c r="B47124" s="112" t="s">
        <v>21</v>
      </c>
    </row>
    <row r="47125" spans="1:2" x14ac:dyDescent="0.2">
      <c r="A47125" s="112" t="s">
        <v>96686</v>
      </c>
      <c r="B47125" s="112" t="s">
        <v>96687</v>
      </c>
    </row>
    <row r="47126" spans="1:2" x14ac:dyDescent="0.2">
      <c r="A47126" s="112" t="s">
        <v>96688</v>
      </c>
      <c r="B47126" s="112" t="s">
        <v>96689</v>
      </c>
    </row>
    <row r="47127" spans="1:2" x14ac:dyDescent="0.2">
      <c r="A47127" s="112" t="s">
        <v>96690</v>
      </c>
      <c r="B47127" s="112" t="s">
        <v>96691</v>
      </c>
    </row>
    <row r="47128" spans="1:2" x14ac:dyDescent="0.2">
      <c r="A47128" s="112" t="s">
        <v>96692</v>
      </c>
      <c r="B47128" s="112" t="s">
        <v>96693</v>
      </c>
    </row>
    <row r="47129" spans="1:2" x14ac:dyDescent="0.2">
      <c r="A47129" s="112" t="s">
        <v>96694</v>
      </c>
      <c r="B47129" s="112" t="s">
        <v>96695</v>
      </c>
    </row>
    <row r="47130" spans="1:2" x14ac:dyDescent="0.2">
      <c r="A47130" s="112" t="s">
        <v>96696</v>
      </c>
      <c r="B47130" s="112" t="s">
        <v>96697</v>
      </c>
    </row>
    <row r="47131" spans="1:2" x14ac:dyDescent="0.2">
      <c r="A47131" s="112" t="s">
        <v>96698</v>
      </c>
      <c r="B47131" s="112" t="s">
        <v>96699</v>
      </c>
    </row>
    <row r="47132" spans="1:2" x14ac:dyDescent="0.2">
      <c r="A47132" s="112" t="s">
        <v>96700</v>
      </c>
      <c r="B47132" s="112" t="s">
        <v>96701</v>
      </c>
    </row>
    <row r="47133" spans="1:2" x14ac:dyDescent="0.2">
      <c r="A47133" s="112" t="s">
        <v>96702</v>
      </c>
      <c r="B47133" s="112" t="s">
        <v>96703</v>
      </c>
    </row>
    <row r="47134" spans="1:2" x14ac:dyDescent="0.2">
      <c r="A47134" s="112" t="s">
        <v>96704</v>
      </c>
      <c r="B47134" s="112" t="s">
        <v>96705</v>
      </c>
    </row>
    <row r="47135" spans="1:2" x14ac:dyDescent="0.2">
      <c r="A47135" s="112" t="s">
        <v>96706</v>
      </c>
      <c r="B47135" s="112" t="s">
        <v>96707</v>
      </c>
    </row>
    <row r="47136" spans="1:2" x14ac:dyDescent="0.2">
      <c r="A47136" s="112" t="s">
        <v>96708</v>
      </c>
      <c r="B47136" s="112" t="s">
        <v>96709</v>
      </c>
    </row>
    <row r="47137" spans="1:2" x14ac:dyDescent="0.2">
      <c r="A47137" s="112" t="s">
        <v>96710</v>
      </c>
      <c r="B47137" s="112" t="s">
        <v>96711</v>
      </c>
    </row>
    <row r="47138" spans="1:2" x14ac:dyDescent="0.2">
      <c r="A47138" s="112" t="s">
        <v>96712</v>
      </c>
      <c r="B47138" s="112" t="s">
        <v>96713</v>
      </c>
    </row>
    <row r="47139" spans="1:2" x14ac:dyDescent="0.2">
      <c r="A47139" s="112" t="s">
        <v>96714</v>
      </c>
      <c r="B47139" s="112" t="s">
        <v>96715</v>
      </c>
    </row>
    <row r="47140" spans="1:2" x14ac:dyDescent="0.2">
      <c r="A47140" s="112" t="s">
        <v>96716</v>
      </c>
      <c r="B47140" s="112" t="s">
        <v>96717</v>
      </c>
    </row>
    <row r="47141" spans="1:2" x14ac:dyDescent="0.2">
      <c r="A47141" s="112" t="s">
        <v>96718</v>
      </c>
      <c r="B47141" s="112" t="s">
        <v>96719</v>
      </c>
    </row>
    <row r="47142" spans="1:2" x14ac:dyDescent="0.2">
      <c r="A47142" s="112" t="s">
        <v>96720</v>
      </c>
      <c r="B47142" s="112" t="s">
        <v>96721</v>
      </c>
    </row>
    <row r="47143" spans="1:2" x14ac:dyDescent="0.2">
      <c r="A47143" s="112" t="s">
        <v>96722</v>
      </c>
      <c r="B47143" s="112" t="s">
        <v>96723</v>
      </c>
    </row>
    <row r="47144" spans="1:2" x14ac:dyDescent="0.2">
      <c r="A47144" s="112" t="s">
        <v>96724</v>
      </c>
      <c r="B47144" s="112" t="s">
        <v>96725</v>
      </c>
    </row>
    <row r="47145" spans="1:2" x14ac:dyDescent="0.2">
      <c r="A47145" s="112" t="s">
        <v>96726</v>
      </c>
      <c r="B47145" s="112" t="s">
        <v>96727</v>
      </c>
    </row>
    <row r="47146" spans="1:2" x14ac:dyDescent="0.2">
      <c r="A47146" s="112" t="s">
        <v>96728</v>
      </c>
      <c r="B47146" s="112" t="s">
        <v>96729</v>
      </c>
    </row>
    <row r="47147" spans="1:2" x14ac:dyDescent="0.2">
      <c r="A47147" s="112" t="s">
        <v>96730</v>
      </c>
      <c r="B47147" s="112" t="s">
        <v>96731</v>
      </c>
    </row>
    <row r="47148" spans="1:2" x14ac:dyDescent="0.2">
      <c r="A47148" s="112" t="s">
        <v>96732</v>
      </c>
      <c r="B47148" s="112" t="s">
        <v>96733</v>
      </c>
    </row>
    <row r="47149" spans="1:2" x14ac:dyDescent="0.2">
      <c r="A47149" s="112" t="s">
        <v>96734</v>
      </c>
      <c r="B47149" s="112" t="s">
        <v>96735</v>
      </c>
    </row>
    <row r="47150" spans="1:2" x14ac:dyDescent="0.2">
      <c r="A47150" s="112" t="s">
        <v>96736</v>
      </c>
      <c r="B47150" s="112" t="s">
        <v>96737</v>
      </c>
    </row>
    <row r="47151" spans="1:2" x14ac:dyDescent="0.2">
      <c r="A47151" s="112" t="s">
        <v>96738</v>
      </c>
      <c r="B47151" s="112" t="s">
        <v>96739</v>
      </c>
    </row>
    <row r="47152" spans="1:2" x14ac:dyDescent="0.2">
      <c r="A47152" s="112" t="s">
        <v>96740</v>
      </c>
      <c r="B47152" s="112" t="s">
        <v>96741</v>
      </c>
    </row>
    <row r="47153" spans="1:2" x14ac:dyDescent="0.2">
      <c r="A47153" s="112" t="s">
        <v>96742</v>
      </c>
      <c r="B47153" s="112" t="s">
        <v>96743</v>
      </c>
    </row>
    <row r="47154" spans="1:2" x14ac:dyDescent="0.2">
      <c r="A47154" s="112" t="s">
        <v>96744</v>
      </c>
      <c r="B47154" s="112" t="s">
        <v>96745</v>
      </c>
    </row>
    <row r="47155" spans="1:2" x14ac:dyDescent="0.2">
      <c r="A47155" s="112" t="s">
        <v>96746</v>
      </c>
      <c r="B47155" s="112" t="s">
        <v>96747</v>
      </c>
    </row>
    <row r="47156" spans="1:2" x14ac:dyDescent="0.2">
      <c r="A47156" s="112" t="s">
        <v>96748</v>
      </c>
      <c r="B47156" s="112" t="s">
        <v>96749</v>
      </c>
    </row>
    <row r="47157" spans="1:2" x14ac:dyDescent="0.2">
      <c r="A47157" s="112" t="s">
        <v>96750</v>
      </c>
      <c r="B47157" s="112" t="s">
        <v>96751</v>
      </c>
    </row>
    <row r="47158" spans="1:2" x14ac:dyDescent="0.2">
      <c r="A47158" s="112" t="s">
        <v>96752</v>
      </c>
      <c r="B47158" s="112" t="s">
        <v>96753</v>
      </c>
    </row>
    <row r="47159" spans="1:2" x14ac:dyDescent="0.2">
      <c r="A47159" s="112" t="s">
        <v>96754</v>
      </c>
      <c r="B47159" s="112" t="s">
        <v>96755</v>
      </c>
    </row>
    <row r="47160" spans="1:2" x14ac:dyDescent="0.2">
      <c r="A47160" s="112" t="s">
        <v>96756</v>
      </c>
      <c r="B47160" s="112" t="s">
        <v>96757</v>
      </c>
    </row>
    <row r="47161" spans="1:2" x14ac:dyDescent="0.2">
      <c r="A47161" s="112" t="s">
        <v>96758</v>
      </c>
      <c r="B47161" s="112" t="s">
        <v>96759</v>
      </c>
    </row>
    <row r="47162" spans="1:2" x14ac:dyDescent="0.2">
      <c r="A47162" s="112" t="s">
        <v>96760</v>
      </c>
      <c r="B47162" s="112" t="s">
        <v>96761</v>
      </c>
    </row>
    <row r="47163" spans="1:2" x14ac:dyDescent="0.2">
      <c r="A47163" s="112" t="s">
        <v>96762</v>
      </c>
      <c r="B47163" s="112" t="s">
        <v>96763</v>
      </c>
    </row>
    <row r="47164" spans="1:2" x14ac:dyDescent="0.2">
      <c r="A47164" s="112" t="s">
        <v>96764</v>
      </c>
      <c r="B47164" s="112" t="s">
        <v>96765</v>
      </c>
    </row>
    <row r="47165" spans="1:2" x14ac:dyDescent="0.2">
      <c r="A47165" s="112" t="s">
        <v>96766</v>
      </c>
      <c r="B47165" s="112" t="s">
        <v>96767</v>
      </c>
    </row>
    <row r="47166" spans="1:2" x14ac:dyDescent="0.2">
      <c r="A47166" s="112" t="s">
        <v>96768</v>
      </c>
      <c r="B47166" s="112" t="s">
        <v>96769</v>
      </c>
    </row>
    <row r="47167" spans="1:2" x14ac:dyDescent="0.2">
      <c r="A47167" s="112" t="s">
        <v>96770</v>
      </c>
      <c r="B47167" s="112" t="s">
        <v>96771</v>
      </c>
    </row>
    <row r="47168" spans="1:2" x14ac:dyDescent="0.2">
      <c r="A47168" s="112" t="s">
        <v>96772</v>
      </c>
      <c r="B47168" s="112" t="s">
        <v>96773</v>
      </c>
    </row>
    <row r="47169" spans="1:2" x14ac:dyDescent="0.2">
      <c r="A47169" s="112" t="s">
        <v>96774</v>
      </c>
      <c r="B47169" s="112" t="s">
        <v>96775</v>
      </c>
    </row>
    <row r="47170" spans="1:2" x14ac:dyDescent="0.2">
      <c r="A47170" s="112" t="s">
        <v>96776</v>
      </c>
      <c r="B47170" s="112" t="s">
        <v>96777</v>
      </c>
    </row>
    <row r="47171" spans="1:2" x14ac:dyDescent="0.2">
      <c r="A47171" s="112" t="s">
        <v>96778</v>
      </c>
      <c r="B47171" s="112" t="s">
        <v>96779</v>
      </c>
    </row>
    <row r="47172" spans="1:2" x14ac:dyDescent="0.2">
      <c r="A47172" s="112" t="s">
        <v>96780</v>
      </c>
      <c r="B47172" s="112" t="s">
        <v>96781</v>
      </c>
    </row>
    <row r="47173" spans="1:2" x14ac:dyDescent="0.2">
      <c r="A47173" s="112" t="s">
        <v>96782</v>
      </c>
      <c r="B47173" s="112" t="s">
        <v>96783</v>
      </c>
    </row>
    <row r="47174" spans="1:2" x14ac:dyDescent="0.2">
      <c r="A47174" s="112" t="s">
        <v>96784</v>
      </c>
      <c r="B47174" s="112" t="s">
        <v>96785</v>
      </c>
    </row>
    <row r="47175" spans="1:2" x14ac:dyDescent="0.2">
      <c r="A47175" s="112" t="s">
        <v>96786</v>
      </c>
      <c r="B47175" s="112" t="s">
        <v>96787</v>
      </c>
    </row>
    <row r="47176" spans="1:2" x14ac:dyDescent="0.2">
      <c r="A47176" s="112" t="s">
        <v>96788</v>
      </c>
      <c r="B47176" s="112" t="s">
        <v>96789</v>
      </c>
    </row>
    <row r="47177" spans="1:2" x14ac:dyDescent="0.2">
      <c r="A47177" s="112" t="s">
        <v>96790</v>
      </c>
      <c r="B47177" s="112" t="s">
        <v>96791</v>
      </c>
    </row>
    <row r="47178" spans="1:2" x14ac:dyDescent="0.2">
      <c r="A47178" s="112" t="s">
        <v>96792</v>
      </c>
      <c r="B47178" s="112" t="s">
        <v>96793</v>
      </c>
    </row>
    <row r="47179" spans="1:2" x14ac:dyDescent="0.2">
      <c r="A47179" s="112" t="s">
        <v>96794</v>
      </c>
      <c r="B47179" s="112" t="s">
        <v>96795</v>
      </c>
    </row>
    <row r="47180" spans="1:2" x14ac:dyDescent="0.2">
      <c r="A47180" s="112" t="s">
        <v>96796</v>
      </c>
      <c r="B47180" s="112" t="s">
        <v>96797</v>
      </c>
    </row>
    <row r="47181" spans="1:2" x14ac:dyDescent="0.2">
      <c r="A47181" s="112" t="s">
        <v>96798</v>
      </c>
      <c r="B47181" s="112" t="s">
        <v>96799</v>
      </c>
    </row>
    <row r="47182" spans="1:2" x14ac:dyDescent="0.2">
      <c r="A47182" s="112" t="s">
        <v>96800</v>
      </c>
      <c r="B47182" s="112" t="s">
        <v>96801</v>
      </c>
    </row>
    <row r="47183" spans="1:2" x14ac:dyDescent="0.2">
      <c r="A47183" s="112" t="s">
        <v>96802</v>
      </c>
      <c r="B47183" s="112" t="s">
        <v>96803</v>
      </c>
    </row>
    <row r="47184" spans="1:2" x14ac:dyDescent="0.2">
      <c r="A47184" s="112" t="s">
        <v>96804</v>
      </c>
      <c r="B47184" s="112" t="s">
        <v>96805</v>
      </c>
    </row>
    <row r="47185" spans="1:2" x14ac:dyDescent="0.2">
      <c r="A47185" s="112" t="s">
        <v>96806</v>
      </c>
      <c r="B47185" s="112" t="s">
        <v>96807</v>
      </c>
    </row>
    <row r="47186" spans="1:2" x14ac:dyDescent="0.2">
      <c r="A47186" s="112" t="s">
        <v>96808</v>
      </c>
      <c r="B47186" s="112" t="s">
        <v>96809</v>
      </c>
    </row>
    <row r="47187" spans="1:2" x14ac:dyDescent="0.2">
      <c r="A47187" s="112" t="s">
        <v>96810</v>
      </c>
      <c r="B47187" s="112" t="s">
        <v>96811</v>
      </c>
    </row>
    <row r="47188" spans="1:2" x14ac:dyDescent="0.2">
      <c r="A47188" s="112" t="s">
        <v>96812</v>
      </c>
      <c r="B47188" s="112" t="s">
        <v>34339</v>
      </c>
    </row>
    <row r="47189" spans="1:2" x14ac:dyDescent="0.2">
      <c r="A47189" s="112" t="s">
        <v>96813</v>
      </c>
      <c r="B47189" s="112" t="s">
        <v>96814</v>
      </c>
    </row>
    <row r="47190" spans="1:2" x14ac:dyDescent="0.2">
      <c r="A47190" s="112" t="s">
        <v>96815</v>
      </c>
      <c r="B47190" s="112" t="s">
        <v>96816</v>
      </c>
    </row>
    <row r="47191" spans="1:2" x14ac:dyDescent="0.2">
      <c r="A47191" s="112" t="s">
        <v>96817</v>
      </c>
      <c r="B47191" s="112" t="s">
        <v>96818</v>
      </c>
    </row>
    <row r="47192" spans="1:2" x14ac:dyDescent="0.2">
      <c r="A47192" s="112" t="s">
        <v>96819</v>
      </c>
      <c r="B47192" s="112" t="s">
        <v>96820</v>
      </c>
    </row>
    <row r="47193" spans="1:2" x14ac:dyDescent="0.2">
      <c r="A47193" s="112" t="s">
        <v>96821</v>
      </c>
      <c r="B47193" s="112" t="s">
        <v>96822</v>
      </c>
    </row>
    <row r="47194" spans="1:2" x14ac:dyDescent="0.2">
      <c r="A47194" s="112" t="s">
        <v>96823</v>
      </c>
      <c r="B47194" s="112" t="s">
        <v>96824</v>
      </c>
    </row>
    <row r="47195" spans="1:2" x14ac:dyDescent="0.2">
      <c r="A47195" s="112" t="s">
        <v>96825</v>
      </c>
      <c r="B47195" s="112" t="s">
        <v>96826</v>
      </c>
    </row>
    <row r="47196" spans="1:2" x14ac:dyDescent="0.2">
      <c r="A47196" s="112" t="s">
        <v>96827</v>
      </c>
      <c r="B47196" s="112" t="s">
        <v>96828</v>
      </c>
    </row>
    <row r="47197" spans="1:2" x14ac:dyDescent="0.2">
      <c r="A47197" s="112" t="s">
        <v>96829</v>
      </c>
      <c r="B47197" s="112" t="s">
        <v>96830</v>
      </c>
    </row>
    <row r="47198" spans="1:2" x14ac:dyDescent="0.2">
      <c r="A47198" s="112" t="s">
        <v>96831</v>
      </c>
      <c r="B47198" s="112" t="s">
        <v>96832</v>
      </c>
    </row>
    <row r="47199" spans="1:2" x14ac:dyDescent="0.2">
      <c r="A47199" s="112" t="s">
        <v>96833</v>
      </c>
      <c r="B47199" s="112" t="s">
        <v>96834</v>
      </c>
    </row>
    <row r="47200" spans="1:2" x14ac:dyDescent="0.2">
      <c r="A47200" s="112" t="s">
        <v>96835</v>
      </c>
      <c r="B47200" s="112" t="s">
        <v>96836</v>
      </c>
    </row>
    <row r="47201" spans="1:2" x14ac:dyDescent="0.2">
      <c r="A47201" s="112" t="s">
        <v>96837</v>
      </c>
      <c r="B47201" s="112" t="s">
        <v>96838</v>
      </c>
    </row>
    <row r="47202" spans="1:2" x14ac:dyDescent="0.2">
      <c r="A47202" s="112" t="s">
        <v>96839</v>
      </c>
      <c r="B47202" s="112" t="s">
        <v>96840</v>
      </c>
    </row>
    <row r="47203" spans="1:2" x14ac:dyDescent="0.2">
      <c r="A47203" s="112" t="s">
        <v>96841</v>
      </c>
      <c r="B47203" s="112" t="s">
        <v>96842</v>
      </c>
    </row>
    <row r="47204" spans="1:2" x14ac:dyDescent="0.2">
      <c r="A47204" s="112" t="s">
        <v>96843</v>
      </c>
      <c r="B47204" s="112" t="s">
        <v>96844</v>
      </c>
    </row>
    <row r="47205" spans="1:2" x14ac:dyDescent="0.2">
      <c r="A47205" s="112" t="s">
        <v>96845</v>
      </c>
      <c r="B47205" s="112" t="s">
        <v>96846</v>
      </c>
    </row>
    <row r="47206" spans="1:2" x14ac:dyDescent="0.2">
      <c r="A47206" s="112" t="s">
        <v>96847</v>
      </c>
      <c r="B47206" s="112" t="s">
        <v>96848</v>
      </c>
    </row>
    <row r="47207" spans="1:2" x14ac:dyDescent="0.2">
      <c r="A47207" s="112" t="s">
        <v>96849</v>
      </c>
      <c r="B47207" s="112" t="s">
        <v>96850</v>
      </c>
    </row>
    <row r="47208" spans="1:2" x14ac:dyDescent="0.2">
      <c r="A47208" s="112" t="s">
        <v>96851</v>
      </c>
      <c r="B47208" s="112" t="s">
        <v>96852</v>
      </c>
    </row>
    <row r="47209" spans="1:2" x14ac:dyDescent="0.2">
      <c r="A47209" s="112" t="s">
        <v>96853</v>
      </c>
      <c r="B47209" s="112" t="s">
        <v>96854</v>
      </c>
    </row>
    <row r="47210" spans="1:2" x14ac:dyDescent="0.2">
      <c r="A47210" s="112" t="s">
        <v>96855</v>
      </c>
      <c r="B47210" s="112" t="s">
        <v>96856</v>
      </c>
    </row>
    <row r="47211" spans="1:2" x14ac:dyDescent="0.2">
      <c r="A47211" s="112" t="s">
        <v>96857</v>
      </c>
      <c r="B47211" s="112" t="s">
        <v>96858</v>
      </c>
    </row>
    <row r="47212" spans="1:2" x14ac:dyDescent="0.2">
      <c r="A47212" s="112" t="s">
        <v>96859</v>
      </c>
      <c r="B47212" s="112" t="s">
        <v>96860</v>
      </c>
    </row>
    <row r="47213" spans="1:2" x14ac:dyDescent="0.2">
      <c r="A47213" s="112" t="s">
        <v>96861</v>
      </c>
      <c r="B47213" s="112" t="s">
        <v>96862</v>
      </c>
    </row>
    <row r="47214" spans="1:2" x14ac:dyDescent="0.2">
      <c r="A47214" s="112" t="s">
        <v>96863</v>
      </c>
      <c r="B47214" s="112" t="s">
        <v>96864</v>
      </c>
    </row>
    <row r="47215" spans="1:2" x14ac:dyDescent="0.2">
      <c r="A47215" s="112" t="s">
        <v>96865</v>
      </c>
      <c r="B47215" s="112" t="s">
        <v>96866</v>
      </c>
    </row>
    <row r="47216" spans="1:2" x14ac:dyDescent="0.2">
      <c r="A47216" s="112" t="s">
        <v>96867</v>
      </c>
      <c r="B47216" s="112" t="s">
        <v>96868</v>
      </c>
    </row>
    <row r="47217" spans="1:2" x14ac:dyDescent="0.2">
      <c r="A47217" s="112" t="s">
        <v>96869</v>
      </c>
      <c r="B47217" s="112" t="s">
        <v>96870</v>
      </c>
    </row>
    <row r="47218" spans="1:2" x14ac:dyDescent="0.2">
      <c r="A47218" s="112" t="s">
        <v>96871</v>
      </c>
      <c r="B47218" s="112" t="s">
        <v>96872</v>
      </c>
    </row>
    <row r="47219" spans="1:2" x14ac:dyDescent="0.2">
      <c r="A47219" s="112" t="s">
        <v>96873</v>
      </c>
      <c r="B47219" s="112" t="s">
        <v>96874</v>
      </c>
    </row>
    <row r="47220" spans="1:2" x14ac:dyDescent="0.2">
      <c r="A47220" s="112" t="s">
        <v>96875</v>
      </c>
      <c r="B47220" s="112" t="s">
        <v>96876</v>
      </c>
    </row>
    <row r="47221" spans="1:2" x14ac:dyDescent="0.2">
      <c r="A47221" s="112" t="s">
        <v>96877</v>
      </c>
      <c r="B47221" s="112" t="s">
        <v>96878</v>
      </c>
    </row>
    <row r="47222" spans="1:2" x14ac:dyDescent="0.2">
      <c r="A47222" s="112" t="s">
        <v>96879</v>
      </c>
      <c r="B47222" s="112" t="s">
        <v>96880</v>
      </c>
    </row>
    <row r="47223" spans="1:2" x14ac:dyDescent="0.2">
      <c r="A47223" s="112" t="s">
        <v>96881</v>
      </c>
      <c r="B47223" s="112" t="s">
        <v>96882</v>
      </c>
    </row>
    <row r="47224" spans="1:2" x14ac:dyDescent="0.2">
      <c r="A47224" s="112" t="s">
        <v>96883</v>
      </c>
      <c r="B47224" s="112" t="s">
        <v>96884</v>
      </c>
    </row>
    <row r="47225" spans="1:2" x14ac:dyDescent="0.2">
      <c r="A47225" s="112" t="s">
        <v>96885</v>
      </c>
      <c r="B47225" s="112" t="s">
        <v>96886</v>
      </c>
    </row>
    <row r="47226" spans="1:2" x14ac:dyDescent="0.2">
      <c r="A47226" s="112" t="s">
        <v>96887</v>
      </c>
      <c r="B47226" s="112" t="s">
        <v>96888</v>
      </c>
    </row>
    <row r="47227" spans="1:2" x14ac:dyDescent="0.2">
      <c r="A47227" s="112" t="s">
        <v>96889</v>
      </c>
      <c r="B47227" s="112" t="s">
        <v>96890</v>
      </c>
    </row>
    <row r="47228" spans="1:2" x14ac:dyDescent="0.2">
      <c r="A47228" s="112" t="s">
        <v>96891</v>
      </c>
      <c r="B47228" s="112" t="s">
        <v>96892</v>
      </c>
    </row>
    <row r="47229" spans="1:2" x14ac:dyDescent="0.2">
      <c r="A47229" s="112" t="s">
        <v>96893</v>
      </c>
      <c r="B47229" s="112" t="s">
        <v>96894</v>
      </c>
    </row>
    <row r="47230" spans="1:2" x14ac:dyDescent="0.2">
      <c r="A47230" s="112" t="s">
        <v>96895</v>
      </c>
      <c r="B47230" s="112" t="s">
        <v>96896</v>
      </c>
    </row>
    <row r="47231" spans="1:2" x14ac:dyDescent="0.2">
      <c r="A47231" s="112" t="s">
        <v>96897</v>
      </c>
      <c r="B47231" s="112" t="s">
        <v>96898</v>
      </c>
    </row>
    <row r="47232" spans="1:2" x14ac:dyDescent="0.2">
      <c r="A47232" s="112" t="s">
        <v>96899</v>
      </c>
      <c r="B47232" s="112" t="s">
        <v>96900</v>
      </c>
    </row>
    <row r="47233" spans="1:2" x14ac:dyDescent="0.2">
      <c r="A47233" s="112" t="s">
        <v>96901</v>
      </c>
      <c r="B47233" s="112" t="s">
        <v>96902</v>
      </c>
    </row>
    <row r="47234" spans="1:2" x14ac:dyDescent="0.2">
      <c r="A47234" s="112" t="s">
        <v>96903</v>
      </c>
      <c r="B47234" s="112" t="s">
        <v>96904</v>
      </c>
    </row>
    <row r="47235" spans="1:2" x14ac:dyDescent="0.2">
      <c r="A47235" s="112" t="s">
        <v>96905</v>
      </c>
      <c r="B47235" s="112" t="s">
        <v>96906</v>
      </c>
    </row>
    <row r="47236" spans="1:2" x14ac:dyDescent="0.2">
      <c r="A47236" s="112" t="s">
        <v>96907</v>
      </c>
      <c r="B47236" s="112" t="s">
        <v>96908</v>
      </c>
    </row>
    <row r="47237" spans="1:2" x14ac:dyDescent="0.2">
      <c r="A47237" s="112" t="s">
        <v>96909</v>
      </c>
      <c r="B47237" s="112" t="s">
        <v>96910</v>
      </c>
    </row>
    <row r="47238" spans="1:2" x14ac:dyDescent="0.2">
      <c r="A47238" s="112" t="s">
        <v>96911</v>
      </c>
      <c r="B47238" s="112" t="s">
        <v>96912</v>
      </c>
    </row>
    <row r="47239" spans="1:2" x14ac:dyDescent="0.2">
      <c r="A47239" s="112" t="s">
        <v>96913</v>
      </c>
      <c r="B47239" s="112" t="s">
        <v>96914</v>
      </c>
    </row>
    <row r="47240" spans="1:2" x14ac:dyDescent="0.2">
      <c r="A47240" s="112" t="s">
        <v>96915</v>
      </c>
      <c r="B47240" s="112" t="s">
        <v>96916</v>
      </c>
    </row>
    <row r="47241" spans="1:2" x14ac:dyDescent="0.2">
      <c r="A47241" s="112" t="s">
        <v>96917</v>
      </c>
      <c r="B47241" s="112" t="s">
        <v>96918</v>
      </c>
    </row>
    <row r="47242" spans="1:2" x14ac:dyDescent="0.2">
      <c r="A47242" s="112" t="s">
        <v>96919</v>
      </c>
      <c r="B47242" s="112" t="s">
        <v>96920</v>
      </c>
    </row>
    <row r="47243" spans="1:2" x14ac:dyDescent="0.2">
      <c r="A47243" s="112" t="s">
        <v>96921</v>
      </c>
      <c r="B47243" s="112" t="s">
        <v>96922</v>
      </c>
    </row>
    <row r="47244" spans="1:2" x14ac:dyDescent="0.2">
      <c r="A47244" s="112" t="s">
        <v>96923</v>
      </c>
      <c r="B47244" s="112" t="s">
        <v>96924</v>
      </c>
    </row>
    <row r="47245" spans="1:2" x14ac:dyDescent="0.2">
      <c r="A47245" s="112" t="s">
        <v>96925</v>
      </c>
      <c r="B47245" s="112" t="s">
        <v>96926</v>
      </c>
    </row>
    <row r="47246" spans="1:2" x14ac:dyDescent="0.2">
      <c r="A47246" s="112" t="s">
        <v>96927</v>
      </c>
      <c r="B47246" s="112" t="s">
        <v>96928</v>
      </c>
    </row>
    <row r="47247" spans="1:2" x14ac:dyDescent="0.2">
      <c r="A47247" s="112" t="s">
        <v>96929</v>
      </c>
      <c r="B47247" s="112" t="s">
        <v>96930</v>
      </c>
    </row>
    <row r="47248" spans="1:2" x14ac:dyDescent="0.2">
      <c r="A47248" s="112" t="s">
        <v>96931</v>
      </c>
      <c r="B47248" s="112" t="s">
        <v>96932</v>
      </c>
    </row>
    <row r="47249" spans="1:2" x14ac:dyDescent="0.2">
      <c r="A47249" s="112" t="s">
        <v>96933</v>
      </c>
      <c r="B47249" s="112" t="s">
        <v>96934</v>
      </c>
    </row>
    <row r="47250" spans="1:2" x14ac:dyDescent="0.2">
      <c r="A47250" s="112" t="s">
        <v>96935</v>
      </c>
      <c r="B47250" s="112" t="s">
        <v>96936</v>
      </c>
    </row>
    <row r="47251" spans="1:2" x14ac:dyDescent="0.2">
      <c r="A47251" s="112" t="s">
        <v>96937</v>
      </c>
      <c r="B47251" s="112" t="s">
        <v>96938</v>
      </c>
    </row>
    <row r="47252" spans="1:2" x14ac:dyDescent="0.2">
      <c r="A47252" s="112" t="s">
        <v>96939</v>
      </c>
      <c r="B47252" s="112" t="s">
        <v>96940</v>
      </c>
    </row>
    <row r="47253" spans="1:2" x14ac:dyDescent="0.2">
      <c r="A47253" s="112" t="s">
        <v>96941</v>
      </c>
      <c r="B47253" s="112" t="s">
        <v>96942</v>
      </c>
    </row>
    <row r="47254" spans="1:2" x14ac:dyDescent="0.2">
      <c r="A47254" s="112" t="s">
        <v>96943</v>
      </c>
      <c r="B47254" s="112" t="s">
        <v>96944</v>
      </c>
    </row>
    <row r="47255" spans="1:2" x14ac:dyDescent="0.2">
      <c r="A47255" s="112" t="s">
        <v>96945</v>
      </c>
      <c r="B47255" s="112" t="s">
        <v>96946</v>
      </c>
    </row>
    <row r="47256" spans="1:2" x14ac:dyDescent="0.2">
      <c r="A47256" s="112" t="s">
        <v>96947</v>
      </c>
      <c r="B47256" s="112" t="s">
        <v>96948</v>
      </c>
    </row>
    <row r="47257" spans="1:2" x14ac:dyDescent="0.2">
      <c r="A47257" s="112" t="s">
        <v>96949</v>
      </c>
      <c r="B47257" s="112" t="s">
        <v>96950</v>
      </c>
    </row>
    <row r="47258" spans="1:2" x14ac:dyDescent="0.2">
      <c r="A47258" s="112" t="s">
        <v>96951</v>
      </c>
      <c r="B47258" s="112" t="s">
        <v>96952</v>
      </c>
    </row>
    <row r="47259" spans="1:2" x14ac:dyDescent="0.2">
      <c r="A47259" s="112" t="s">
        <v>96953</v>
      </c>
      <c r="B47259" s="112" t="s">
        <v>96954</v>
      </c>
    </row>
    <row r="47260" spans="1:2" x14ac:dyDescent="0.2">
      <c r="A47260" s="112" t="s">
        <v>96955</v>
      </c>
      <c r="B47260" s="112" t="s">
        <v>96956</v>
      </c>
    </row>
    <row r="47261" spans="1:2" x14ac:dyDescent="0.2">
      <c r="A47261" s="112" t="s">
        <v>96957</v>
      </c>
      <c r="B47261" s="112" t="s">
        <v>96958</v>
      </c>
    </row>
    <row r="47262" spans="1:2" x14ac:dyDescent="0.2">
      <c r="A47262" s="112" t="s">
        <v>96959</v>
      </c>
      <c r="B47262" s="112" t="s">
        <v>96960</v>
      </c>
    </row>
    <row r="47263" spans="1:2" x14ac:dyDescent="0.2">
      <c r="A47263" s="112" t="s">
        <v>96961</v>
      </c>
      <c r="B47263" s="112" t="s">
        <v>96962</v>
      </c>
    </row>
    <row r="47264" spans="1:2" x14ac:dyDescent="0.2">
      <c r="A47264" s="112" t="s">
        <v>96963</v>
      </c>
      <c r="B47264" s="112" t="s">
        <v>96964</v>
      </c>
    </row>
    <row r="47265" spans="1:2" x14ac:dyDescent="0.2">
      <c r="A47265" s="112" t="s">
        <v>96965</v>
      </c>
      <c r="B47265" s="112" t="s">
        <v>96966</v>
      </c>
    </row>
    <row r="47266" spans="1:2" x14ac:dyDescent="0.2">
      <c r="A47266" s="112" t="s">
        <v>96967</v>
      </c>
      <c r="B47266" s="112" t="s">
        <v>96968</v>
      </c>
    </row>
    <row r="47267" spans="1:2" x14ac:dyDescent="0.2">
      <c r="A47267" s="112" t="s">
        <v>96969</v>
      </c>
      <c r="B47267" s="112" t="s">
        <v>96970</v>
      </c>
    </row>
    <row r="47268" spans="1:2" x14ac:dyDescent="0.2">
      <c r="A47268" s="112" t="s">
        <v>96971</v>
      </c>
      <c r="B47268" s="112" t="s">
        <v>96972</v>
      </c>
    </row>
    <row r="47269" spans="1:2" x14ac:dyDescent="0.2">
      <c r="A47269" s="112" t="s">
        <v>96973</v>
      </c>
      <c r="B47269" s="112" t="s">
        <v>96974</v>
      </c>
    </row>
    <row r="47270" spans="1:2" x14ac:dyDescent="0.2">
      <c r="A47270" s="112" t="s">
        <v>96975</v>
      </c>
      <c r="B47270" s="112" t="s">
        <v>96976</v>
      </c>
    </row>
    <row r="47271" spans="1:2" x14ac:dyDescent="0.2">
      <c r="A47271" s="112" t="s">
        <v>96977</v>
      </c>
      <c r="B47271" s="112" t="s">
        <v>96978</v>
      </c>
    </row>
    <row r="47272" spans="1:2" x14ac:dyDescent="0.2">
      <c r="A47272" s="112" t="s">
        <v>96979</v>
      </c>
      <c r="B47272" s="112" t="s">
        <v>96980</v>
      </c>
    </row>
    <row r="47273" spans="1:2" x14ac:dyDescent="0.2">
      <c r="A47273" s="112" t="s">
        <v>96981</v>
      </c>
      <c r="B47273" s="112" t="s">
        <v>96982</v>
      </c>
    </row>
    <row r="47274" spans="1:2" x14ac:dyDescent="0.2">
      <c r="A47274" s="112" t="s">
        <v>96983</v>
      </c>
      <c r="B47274" s="112" t="s">
        <v>96984</v>
      </c>
    </row>
    <row r="47275" spans="1:2" x14ac:dyDescent="0.2">
      <c r="A47275" s="112" t="s">
        <v>96985</v>
      </c>
      <c r="B47275" s="112" t="s">
        <v>96986</v>
      </c>
    </row>
    <row r="47276" spans="1:2" x14ac:dyDescent="0.2">
      <c r="A47276" s="112" t="s">
        <v>96987</v>
      </c>
      <c r="B47276" s="112" t="s">
        <v>96988</v>
      </c>
    </row>
    <row r="47277" spans="1:2" x14ac:dyDescent="0.2">
      <c r="A47277" s="112" t="s">
        <v>96989</v>
      </c>
      <c r="B47277" s="112" t="s">
        <v>96990</v>
      </c>
    </row>
    <row r="47278" spans="1:2" x14ac:dyDescent="0.2">
      <c r="A47278" s="112" t="s">
        <v>96991</v>
      </c>
      <c r="B47278" s="112" t="s">
        <v>96992</v>
      </c>
    </row>
    <row r="47279" spans="1:2" x14ac:dyDescent="0.2">
      <c r="A47279" s="112" t="s">
        <v>96993</v>
      </c>
      <c r="B47279" s="112" t="s">
        <v>96994</v>
      </c>
    </row>
    <row r="47280" spans="1:2" x14ac:dyDescent="0.2">
      <c r="A47280" s="112" t="s">
        <v>96995</v>
      </c>
      <c r="B47280" s="112" t="s">
        <v>96996</v>
      </c>
    </row>
    <row r="47281" spans="1:2" x14ac:dyDescent="0.2">
      <c r="A47281" s="112" t="s">
        <v>96997</v>
      </c>
      <c r="B47281" s="112" t="s">
        <v>96998</v>
      </c>
    </row>
    <row r="47282" spans="1:2" x14ac:dyDescent="0.2">
      <c r="A47282" s="112" t="s">
        <v>96999</v>
      </c>
      <c r="B47282" s="112" t="s">
        <v>97000</v>
      </c>
    </row>
    <row r="47283" spans="1:2" x14ac:dyDescent="0.2">
      <c r="A47283" s="112" t="s">
        <v>97001</v>
      </c>
      <c r="B47283" s="112" t="s">
        <v>97002</v>
      </c>
    </row>
    <row r="47284" spans="1:2" x14ac:dyDescent="0.2">
      <c r="A47284" s="112" t="s">
        <v>97003</v>
      </c>
      <c r="B47284" s="112" t="s">
        <v>97004</v>
      </c>
    </row>
    <row r="47285" spans="1:2" x14ac:dyDescent="0.2">
      <c r="A47285" s="112" t="s">
        <v>97005</v>
      </c>
      <c r="B47285" s="112" t="s">
        <v>97006</v>
      </c>
    </row>
    <row r="47286" spans="1:2" x14ac:dyDescent="0.2">
      <c r="A47286" s="112" t="s">
        <v>97007</v>
      </c>
      <c r="B47286" s="112" t="s">
        <v>97008</v>
      </c>
    </row>
    <row r="47287" spans="1:2" x14ac:dyDescent="0.2">
      <c r="A47287" s="112" t="s">
        <v>97009</v>
      </c>
      <c r="B47287" s="112" t="s">
        <v>97010</v>
      </c>
    </row>
    <row r="47288" spans="1:2" x14ac:dyDescent="0.2">
      <c r="A47288" s="112" t="s">
        <v>97011</v>
      </c>
      <c r="B47288" s="112" t="s">
        <v>97012</v>
      </c>
    </row>
    <row r="47289" spans="1:2" x14ac:dyDescent="0.2">
      <c r="A47289" s="112" t="s">
        <v>97013</v>
      </c>
      <c r="B47289" s="112" t="s">
        <v>97014</v>
      </c>
    </row>
    <row r="47290" spans="1:2" x14ac:dyDescent="0.2">
      <c r="A47290" s="112" t="s">
        <v>97015</v>
      </c>
      <c r="B47290" s="112" t="s">
        <v>97016</v>
      </c>
    </row>
    <row r="47291" spans="1:2" x14ac:dyDescent="0.2">
      <c r="A47291" s="112" t="s">
        <v>97017</v>
      </c>
      <c r="B47291" s="112" t="s">
        <v>96741</v>
      </c>
    </row>
    <row r="47292" spans="1:2" x14ac:dyDescent="0.2">
      <c r="A47292" s="112" t="s">
        <v>97018</v>
      </c>
      <c r="B47292" s="112" t="s">
        <v>97019</v>
      </c>
    </row>
    <row r="47293" spans="1:2" x14ac:dyDescent="0.2">
      <c r="A47293" s="112" t="s">
        <v>97020</v>
      </c>
      <c r="B47293" s="112" t="s">
        <v>97021</v>
      </c>
    </row>
    <row r="47294" spans="1:2" x14ac:dyDescent="0.2">
      <c r="A47294" s="112" t="s">
        <v>97022</v>
      </c>
      <c r="B47294" s="112" t="s">
        <v>97023</v>
      </c>
    </row>
    <row r="47295" spans="1:2" x14ac:dyDescent="0.2">
      <c r="A47295" s="112" t="s">
        <v>97024</v>
      </c>
      <c r="B47295" s="112" t="s">
        <v>97025</v>
      </c>
    </row>
    <row r="47296" spans="1:2" x14ac:dyDescent="0.2">
      <c r="A47296" s="112" t="s">
        <v>97026</v>
      </c>
      <c r="B47296" s="112" t="s">
        <v>97027</v>
      </c>
    </row>
    <row r="47297" spans="1:2" x14ac:dyDescent="0.2">
      <c r="A47297" s="112" t="s">
        <v>97028</v>
      </c>
      <c r="B47297" s="112" t="s">
        <v>97029</v>
      </c>
    </row>
    <row r="47298" spans="1:2" x14ac:dyDescent="0.2">
      <c r="A47298" s="112" t="s">
        <v>97030</v>
      </c>
      <c r="B47298" s="112" t="s">
        <v>97031</v>
      </c>
    </row>
    <row r="47299" spans="1:2" x14ac:dyDescent="0.2">
      <c r="A47299" s="112" t="s">
        <v>97032</v>
      </c>
      <c r="B47299" s="112" t="s">
        <v>97033</v>
      </c>
    </row>
    <row r="47300" spans="1:2" x14ac:dyDescent="0.2">
      <c r="A47300" s="112" t="s">
        <v>97034</v>
      </c>
      <c r="B47300" s="112" t="s">
        <v>97035</v>
      </c>
    </row>
    <row r="47301" spans="1:2" x14ac:dyDescent="0.2">
      <c r="A47301" s="112" t="s">
        <v>97036</v>
      </c>
      <c r="B47301" s="112" t="s">
        <v>97037</v>
      </c>
    </row>
    <row r="47302" spans="1:2" x14ac:dyDescent="0.2">
      <c r="A47302" s="112" t="s">
        <v>97038</v>
      </c>
      <c r="B47302" s="112" t="s">
        <v>97039</v>
      </c>
    </row>
    <row r="47303" spans="1:2" x14ac:dyDescent="0.2">
      <c r="A47303" s="112" t="s">
        <v>97040</v>
      </c>
      <c r="B47303" s="112" t="s">
        <v>97041</v>
      </c>
    </row>
    <row r="47304" spans="1:2" x14ac:dyDescent="0.2">
      <c r="A47304" s="112" t="s">
        <v>97042</v>
      </c>
      <c r="B47304" s="112" t="s">
        <v>97043</v>
      </c>
    </row>
    <row r="47305" spans="1:2" x14ac:dyDescent="0.2">
      <c r="A47305" s="112" t="s">
        <v>97044</v>
      </c>
      <c r="B47305" s="112" t="s">
        <v>97045</v>
      </c>
    </row>
    <row r="47306" spans="1:2" x14ac:dyDescent="0.2">
      <c r="A47306" s="112" t="s">
        <v>97046</v>
      </c>
      <c r="B47306" s="112" t="s">
        <v>97047</v>
      </c>
    </row>
    <row r="47307" spans="1:2" x14ac:dyDescent="0.2">
      <c r="A47307" s="112" t="s">
        <v>97048</v>
      </c>
      <c r="B47307" s="112" t="s">
        <v>97049</v>
      </c>
    </row>
    <row r="47308" spans="1:2" x14ac:dyDescent="0.2">
      <c r="A47308" s="112" t="s">
        <v>97050</v>
      </c>
      <c r="B47308" s="112" t="s">
        <v>97051</v>
      </c>
    </row>
    <row r="47309" spans="1:2" x14ac:dyDescent="0.2">
      <c r="A47309" s="112" t="s">
        <v>97052</v>
      </c>
      <c r="B47309" s="112" t="s">
        <v>97053</v>
      </c>
    </row>
    <row r="47310" spans="1:2" x14ac:dyDescent="0.2">
      <c r="A47310" s="112" t="s">
        <v>97054</v>
      </c>
      <c r="B47310" s="112" t="s">
        <v>97055</v>
      </c>
    </row>
    <row r="47311" spans="1:2" x14ac:dyDescent="0.2">
      <c r="A47311" s="112" t="s">
        <v>97056</v>
      </c>
      <c r="B47311" s="112" t="s">
        <v>97057</v>
      </c>
    </row>
    <row r="47312" spans="1:2" x14ac:dyDescent="0.2">
      <c r="A47312" s="112" t="s">
        <v>97058</v>
      </c>
      <c r="B47312" s="112" t="s">
        <v>97059</v>
      </c>
    </row>
    <row r="47313" spans="1:2" x14ac:dyDescent="0.2">
      <c r="A47313" s="112" t="s">
        <v>97060</v>
      </c>
      <c r="B47313" s="112" t="s">
        <v>97061</v>
      </c>
    </row>
    <row r="47314" spans="1:2" x14ac:dyDescent="0.2">
      <c r="A47314" s="112" t="s">
        <v>97062</v>
      </c>
      <c r="B47314" s="112" t="s">
        <v>97063</v>
      </c>
    </row>
    <row r="47315" spans="1:2" x14ac:dyDescent="0.2">
      <c r="A47315" s="112" t="s">
        <v>97064</v>
      </c>
      <c r="B47315" s="112" t="s">
        <v>97065</v>
      </c>
    </row>
    <row r="47316" spans="1:2" x14ac:dyDescent="0.2">
      <c r="A47316" s="112" t="s">
        <v>97066</v>
      </c>
      <c r="B47316" s="112" t="s">
        <v>97067</v>
      </c>
    </row>
    <row r="47317" spans="1:2" x14ac:dyDescent="0.2">
      <c r="A47317" s="112" t="s">
        <v>97068</v>
      </c>
      <c r="B47317" s="112" t="s">
        <v>97069</v>
      </c>
    </row>
    <row r="47318" spans="1:2" x14ac:dyDescent="0.2">
      <c r="A47318" s="112" t="s">
        <v>97070</v>
      </c>
      <c r="B47318" s="112" t="s">
        <v>97071</v>
      </c>
    </row>
    <row r="47319" spans="1:2" x14ac:dyDescent="0.2">
      <c r="A47319" s="112" t="s">
        <v>97072</v>
      </c>
      <c r="B47319" s="112" t="s">
        <v>97073</v>
      </c>
    </row>
    <row r="47320" spans="1:2" x14ac:dyDescent="0.2">
      <c r="A47320" s="112" t="s">
        <v>97074</v>
      </c>
      <c r="B47320" s="112" t="s">
        <v>97075</v>
      </c>
    </row>
    <row r="47321" spans="1:2" x14ac:dyDescent="0.2">
      <c r="A47321" s="112" t="s">
        <v>97076</v>
      </c>
      <c r="B47321" s="112" t="s">
        <v>97077</v>
      </c>
    </row>
    <row r="47322" spans="1:2" x14ac:dyDescent="0.2">
      <c r="A47322" s="112" t="s">
        <v>97078</v>
      </c>
      <c r="B47322" s="112" t="s">
        <v>97079</v>
      </c>
    </row>
    <row r="47323" spans="1:2" x14ac:dyDescent="0.2">
      <c r="A47323" s="112" t="s">
        <v>97080</v>
      </c>
      <c r="B47323" s="112" t="s">
        <v>97081</v>
      </c>
    </row>
    <row r="47324" spans="1:2" x14ac:dyDescent="0.2">
      <c r="A47324" s="112" t="s">
        <v>97082</v>
      </c>
      <c r="B47324" s="112" t="s">
        <v>97083</v>
      </c>
    </row>
    <row r="47325" spans="1:2" x14ac:dyDescent="0.2">
      <c r="A47325" s="112" t="s">
        <v>97084</v>
      </c>
      <c r="B47325" s="112" t="s">
        <v>97085</v>
      </c>
    </row>
    <row r="47326" spans="1:2" x14ac:dyDescent="0.2">
      <c r="A47326" s="112" t="s">
        <v>97086</v>
      </c>
      <c r="B47326" s="112" t="s">
        <v>97087</v>
      </c>
    </row>
    <row r="47327" spans="1:2" x14ac:dyDescent="0.2">
      <c r="A47327" s="112" t="s">
        <v>97088</v>
      </c>
      <c r="B47327" s="112" t="s">
        <v>97089</v>
      </c>
    </row>
    <row r="47328" spans="1:2" x14ac:dyDescent="0.2">
      <c r="A47328" s="112" t="s">
        <v>97090</v>
      </c>
      <c r="B47328" s="112" t="s">
        <v>97091</v>
      </c>
    </row>
    <row r="47329" spans="1:2" x14ac:dyDescent="0.2">
      <c r="A47329" s="112" t="s">
        <v>97092</v>
      </c>
      <c r="B47329" s="112" t="s">
        <v>97093</v>
      </c>
    </row>
    <row r="47330" spans="1:2" x14ac:dyDescent="0.2">
      <c r="A47330" s="112" t="s">
        <v>97094</v>
      </c>
      <c r="B47330" s="112" t="s">
        <v>97095</v>
      </c>
    </row>
    <row r="47331" spans="1:2" x14ac:dyDescent="0.2">
      <c r="A47331" s="112" t="s">
        <v>97096</v>
      </c>
      <c r="B47331" s="112" t="s">
        <v>97097</v>
      </c>
    </row>
    <row r="47332" spans="1:2" x14ac:dyDescent="0.2">
      <c r="A47332" s="112" t="s">
        <v>97098</v>
      </c>
      <c r="B47332" s="112" t="s">
        <v>97099</v>
      </c>
    </row>
    <row r="47333" spans="1:2" x14ac:dyDescent="0.2">
      <c r="A47333" s="112" t="s">
        <v>97100</v>
      </c>
      <c r="B47333" s="112" t="s">
        <v>97101</v>
      </c>
    </row>
    <row r="47334" spans="1:2" x14ac:dyDescent="0.2">
      <c r="A47334" s="112" t="s">
        <v>97102</v>
      </c>
      <c r="B47334" s="112" t="s">
        <v>97103</v>
      </c>
    </row>
    <row r="47335" spans="1:2" x14ac:dyDescent="0.2">
      <c r="A47335" s="112" t="s">
        <v>97104</v>
      </c>
      <c r="B47335" s="112" t="s">
        <v>97105</v>
      </c>
    </row>
    <row r="47336" spans="1:2" x14ac:dyDescent="0.2">
      <c r="A47336" s="112" t="s">
        <v>97106</v>
      </c>
      <c r="B47336" s="112" t="s">
        <v>97107</v>
      </c>
    </row>
    <row r="47337" spans="1:2" x14ac:dyDescent="0.2">
      <c r="A47337" s="112" t="s">
        <v>97108</v>
      </c>
      <c r="B47337" s="112" t="s">
        <v>97109</v>
      </c>
    </row>
    <row r="47338" spans="1:2" x14ac:dyDescent="0.2">
      <c r="A47338" s="112" t="s">
        <v>97110</v>
      </c>
      <c r="B47338" s="112" t="s">
        <v>97111</v>
      </c>
    </row>
    <row r="47339" spans="1:2" x14ac:dyDescent="0.2">
      <c r="A47339" s="112" t="s">
        <v>97112</v>
      </c>
      <c r="B47339" s="112" t="s">
        <v>97113</v>
      </c>
    </row>
    <row r="47340" spans="1:2" x14ac:dyDescent="0.2">
      <c r="A47340" s="112" t="s">
        <v>97114</v>
      </c>
      <c r="B47340" s="112" t="s">
        <v>97115</v>
      </c>
    </row>
    <row r="47341" spans="1:2" x14ac:dyDescent="0.2">
      <c r="A47341" s="112" t="s">
        <v>97116</v>
      </c>
      <c r="B47341" s="112" t="s">
        <v>97117</v>
      </c>
    </row>
    <row r="47342" spans="1:2" x14ac:dyDescent="0.2">
      <c r="A47342" s="112" t="s">
        <v>97118</v>
      </c>
      <c r="B47342" s="112" t="s">
        <v>97119</v>
      </c>
    </row>
    <row r="47343" spans="1:2" x14ac:dyDescent="0.2">
      <c r="A47343" s="112" t="s">
        <v>97120</v>
      </c>
      <c r="B47343" s="112" t="s">
        <v>97121</v>
      </c>
    </row>
    <row r="47344" spans="1:2" x14ac:dyDescent="0.2">
      <c r="A47344" s="112" t="s">
        <v>97122</v>
      </c>
      <c r="B47344" s="112" t="s">
        <v>97123</v>
      </c>
    </row>
    <row r="47345" spans="1:2" x14ac:dyDescent="0.2">
      <c r="A47345" s="112" t="s">
        <v>97124</v>
      </c>
      <c r="B47345" s="112" t="s">
        <v>97125</v>
      </c>
    </row>
    <row r="47346" spans="1:2" x14ac:dyDescent="0.2">
      <c r="A47346" s="112" t="s">
        <v>97126</v>
      </c>
      <c r="B47346" s="112" t="s">
        <v>97127</v>
      </c>
    </row>
    <row r="47347" spans="1:2" x14ac:dyDescent="0.2">
      <c r="A47347" s="112" t="s">
        <v>97128</v>
      </c>
      <c r="B47347" s="112" t="s">
        <v>97129</v>
      </c>
    </row>
    <row r="47348" spans="1:2" x14ac:dyDescent="0.2">
      <c r="A47348" s="112" t="s">
        <v>97130</v>
      </c>
      <c r="B47348" s="112" t="s">
        <v>97131</v>
      </c>
    </row>
    <row r="47349" spans="1:2" x14ac:dyDescent="0.2">
      <c r="A47349" s="112" t="s">
        <v>97132</v>
      </c>
      <c r="B47349" s="112" t="s">
        <v>97133</v>
      </c>
    </row>
    <row r="47350" spans="1:2" x14ac:dyDescent="0.2">
      <c r="A47350" s="112" t="s">
        <v>97134</v>
      </c>
      <c r="B47350" s="112" t="s">
        <v>97135</v>
      </c>
    </row>
    <row r="47351" spans="1:2" x14ac:dyDescent="0.2">
      <c r="A47351" s="112" t="s">
        <v>97136</v>
      </c>
      <c r="B47351" s="112" t="s">
        <v>97137</v>
      </c>
    </row>
    <row r="47352" spans="1:2" x14ac:dyDescent="0.2">
      <c r="A47352" s="112" t="s">
        <v>97138</v>
      </c>
      <c r="B47352" s="112" t="s">
        <v>97139</v>
      </c>
    </row>
    <row r="47353" spans="1:2" x14ac:dyDescent="0.2">
      <c r="A47353" s="112" t="s">
        <v>97140</v>
      </c>
      <c r="B47353" s="112" t="s">
        <v>97141</v>
      </c>
    </row>
    <row r="47354" spans="1:2" x14ac:dyDescent="0.2">
      <c r="A47354" s="112" t="s">
        <v>97142</v>
      </c>
      <c r="B47354" s="112" t="s">
        <v>97143</v>
      </c>
    </row>
    <row r="47355" spans="1:2" x14ac:dyDescent="0.2">
      <c r="A47355" s="112" t="s">
        <v>97144</v>
      </c>
      <c r="B47355" s="112" t="s">
        <v>97145</v>
      </c>
    </row>
    <row r="47356" spans="1:2" x14ac:dyDescent="0.2">
      <c r="A47356" s="112" t="s">
        <v>97146</v>
      </c>
      <c r="B47356" s="112" t="s">
        <v>97147</v>
      </c>
    </row>
    <row r="47357" spans="1:2" x14ac:dyDescent="0.2">
      <c r="A47357" s="112" t="s">
        <v>97148</v>
      </c>
      <c r="B47357" s="112" t="s">
        <v>97149</v>
      </c>
    </row>
    <row r="47358" spans="1:2" x14ac:dyDescent="0.2">
      <c r="A47358" s="112" t="s">
        <v>97150</v>
      </c>
      <c r="B47358" s="112" t="s">
        <v>97151</v>
      </c>
    </row>
    <row r="47359" spans="1:2" x14ac:dyDescent="0.2">
      <c r="A47359" s="112" t="s">
        <v>97152</v>
      </c>
      <c r="B47359" s="112" t="s">
        <v>97153</v>
      </c>
    </row>
    <row r="47360" spans="1:2" x14ac:dyDescent="0.2">
      <c r="A47360" s="112" t="s">
        <v>97154</v>
      </c>
      <c r="B47360" s="112" t="s">
        <v>97155</v>
      </c>
    </row>
    <row r="47361" spans="1:2" x14ac:dyDescent="0.2">
      <c r="A47361" s="112" t="s">
        <v>97156</v>
      </c>
      <c r="B47361" s="112" t="s">
        <v>97157</v>
      </c>
    </row>
    <row r="47362" spans="1:2" x14ac:dyDescent="0.2">
      <c r="A47362" s="112" t="s">
        <v>97158</v>
      </c>
      <c r="B47362" s="112" t="s">
        <v>97159</v>
      </c>
    </row>
    <row r="47363" spans="1:2" x14ac:dyDescent="0.2">
      <c r="A47363" s="112" t="s">
        <v>97160</v>
      </c>
      <c r="B47363" s="112" t="s">
        <v>97161</v>
      </c>
    </row>
    <row r="47364" spans="1:2" x14ac:dyDescent="0.2">
      <c r="A47364" s="112" t="s">
        <v>97162</v>
      </c>
      <c r="B47364" s="112" t="s">
        <v>97163</v>
      </c>
    </row>
    <row r="47365" spans="1:2" x14ac:dyDescent="0.2">
      <c r="A47365" s="112" t="s">
        <v>97164</v>
      </c>
      <c r="B47365" s="112" t="s">
        <v>97165</v>
      </c>
    </row>
    <row r="47366" spans="1:2" x14ac:dyDescent="0.2">
      <c r="A47366" s="112" t="s">
        <v>97166</v>
      </c>
      <c r="B47366" s="112" t="s">
        <v>97167</v>
      </c>
    </row>
    <row r="47367" spans="1:2" x14ac:dyDescent="0.2">
      <c r="A47367" s="112" t="s">
        <v>97168</v>
      </c>
      <c r="B47367" s="112" t="s">
        <v>97169</v>
      </c>
    </row>
    <row r="47368" spans="1:2" x14ac:dyDescent="0.2">
      <c r="A47368" s="112" t="s">
        <v>97170</v>
      </c>
      <c r="B47368" s="112" t="s">
        <v>97171</v>
      </c>
    </row>
    <row r="47369" spans="1:2" x14ac:dyDescent="0.2">
      <c r="A47369" s="112" t="s">
        <v>97172</v>
      </c>
      <c r="B47369" s="112" t="s">
        <v>97173</v>
      </c>
    </row>
    <row r="47370" spans="1:2" x14ac:dyDescent="0.2">
      <c r="A47370" s="112" t="s">
        <v>97174</v>
      </c>
      <c r="B47370" s="112" t="s">
        <v>97175</v>
      </c>
    </row>
    <row r="47371" spans="1:2" x14ac:dyDescent="0.2">
      <c r="A47371" s="112" t="s">
        <v>97176</v>
      </c>
      <c r="B47371" s="112" t="s">
        <v>97177</v>
      </c>
    </row>
    <row r="47372" spans="1:2" x14ac:dyDescent="0.2">
      <c r="A47372" s="112" t="s">
        <v>97178</v>
      </c>
      <c r="B47372" s="112" t="s">
        <v>97179</v>
      </c>
    </row>
    <row r="47373" spans="1:2" x14ac:dyDescent="0.2">
      <c r="A47373" s="112" t="s">
        <v>97180</v>
      </c>
      <c r="B47373" s="112" t="s">
        <v>97181</v>
      </c>
    </row>
    <row r="47374" spans="1:2" x14ac:dyDescent="0.2">
      <c r="A47374" s="112" t="s">
        <v>97182</v>
      </c>
      <c r="B47374" s="112" t="s">
        <v>97183</v>
      </c>
    </row>
    <row r="47375" spans="1:2" x14ac:dyDescent="0.2">
      <c r="A47375" s="112" t="s">
        <v>97184</v>
      </c>
      <c r="B47375" s="112" t="s">
        <v>97185</v>
      </c>
    </row>
    <row r="47376" spans="1:2" x14ac:dyDescent="0.2">
      <c r="A47376" s="112" t="s">
        <v>97186</v>
      </c>
      <c r="B47376" s="112" t="s">
        <v>97187</v>
      </c>
    </row>
    <row r="47377" spans="1:2" x14ac:dyDescent="0.2">
      <c r="A47377" s="112" t="s">
        <v>97188</v>
      </c>
      <c r="B47377" s="112" t="s">
        <v>97189</v>
      </c>
    </row>
    <row r="47378" spans="1:2" x14ac:dyDescent="0.2">
      <c r="A47378" s="112" t="s">
        <v>97190</v>
      </c>
      <c r="B47378" s="112" t="s">
        <v>97191</v>
      </c>
    </row>
    <row r="47379" spans="1:2" x14ac:dyDescent="0.2">
      <c r="A47379" s="112" t="s">
        <v>97192</v>
      </c>
      <c r="B47379" s="112" t="s">
        <v>97193</v>
      </c>
    </row>
    <row r="47380" spans="1:2" x14ac:dyDescent="0.2">
      <c r="A47380" s="112" t="s">
        <v>97194</v>
      </c>
      <c r="B47380" s="112" t="s">
        <v>97195</v>
      </c>
    </row>
    <row r="47381" spans="1:2" x14ac:dyDescent="0.2">
      <c r="A47381" s="112" t="s">
        <v>97196</v>
      </c>
      <c r="B47381" s="112" t="s">
        <v>97197</v>
      </c>
    </row>
    <row r="47382" spans="1:2" x14ac:dyDescent="0.2">
      <c r="A47382" s="112" t="s">
        <v>97198</v>
      </c>
      <c r="B47382" s="112" t="s">
        <v>97199</v>
      </c>
    </row>
    <row r="47383" spans="1:2" x14ac:dyDescent="0.2">
      <c r="A47383" s="112" t="s">
        <v>97200</v>
      </c>
      <c r="B47383" s="112" t="s">
        <v>97201</v>
      </c>
    </row>
    <row r="47384" spans="1:2" x14ac:dyDescent="0.2">
      <c r="A47384" s="112" t="s">
        <v>97202</v>
      </c>
      <c r="B47384" s="112" t="s">
        <v>97203</v>
      </c>
    </row>
    <row r="47385" spans="1:2" x14ac:dyDescent="0.2">
      <c r="A47385" s="112" t="s">
        <v>97204</v>
      </c>
      <c r="B47385" s="112" t="s">
        <v>97205</v>
      </c>
    </row>
    <row r="47386" spans="1:2" x14ac:dyDescent="0.2">
      <c r="A47386" s="112" t="s">
        <v>97206</v>
      </c>
      <c r="B47386" s="112" t="s">
        <v>97207</v>
      </c>
    </row>
    <row r="47387" spans="1:2" x14ac:dyDescent="0.2">
      <c r="A47387" s="112" t="s">
        <v>97208</v>
      </c>
      <c r="B47387" s="112" t="s">
        <v>97209</v>
      </c>
    </row>
    <row r="47388" spans="1:2" x14ac:dyDescent="0.2">
      <c r="A47388" s="112" t="s">
        <v>97210</v>
      </c>
      <c r="B47388" s="112" t="s">
        <v>97211</v>
      </c>
    </row>
    <row r="47389" spans="1:2" x14ac:dyDescent="0.2">
      <c r="A47389" s="112" t="s">
        <v>97212</v>
      </c>
      <c r="B47389" s="112" t="s">
        <v>97213</v>
      </c>
    </row>
    <row r="47390" spans="1:2" x14ac:dyDescent="0.2">
      <c r="A47390" s="112" t="s">
        <v>97214</v>
      </c>
      <c r="B47390" s="112" t="s">
        <v>97215</v>
      </c>
    </row>
    <row r="47391" spans="1:2" x14ac:dyDescent="0.2">
      <c r="A47391" s="112" t="s">
        <v>97216</v>
      </c>
      <c r="B47391" s="112" t="s">
        <v>97217</v>
      </c>
    </row>
    <row r="47392" spans="1:2" x14ac:dyDescent="0.2">
      <c r="A47392" s="112" t="s">
        <v>97218</v>
      </c>
      <c r="B47392" s="112" t="s">
        <v>97219</v>
      </c>
    </row>
    <row r="47393" spans="1:2" x14ac:dyDescent="0.2">
      <c r="A47393" s="112" t="s">
        <v>97220</v>
      </c>
      <c r="B47393" s="112" t="s">
        <v>97221</v>
      </c>
    </row>
    <row r="47394" spans="1:2" x14ac:dyDescent="0.2">
      <c r="A47394" s="112" t="s">
        <v>97222</v>
      </c>
      <c r="B47394" s="112" t="s">
        <v>97223</v>
      </c>
    </row>
    <row r="47395" spans="1:2" x14ac:dyDescent="0.2">
      <c r="A47395" s="112" t="s">
        <v>97224</v>
      </c>
      <c r="B47395" s="112" t="s">
        <v>97225</v>
      </c>
    </row>
    <row r="47396" spans="1:2" x14ac:dyDescent="0.2">
      <c r="A47396" s="112" t="s">
        <v>97226</v>
      </c>
      <c r="B47396" s="112" t="s">
        <v>97227</v>
      </c>
    </row>
    <row r="47397" spans="1:2" x14ac:dyDescent="0.2">
      <c r="A47397" s="112" t="s">
        <v>97228</v>
      </c>
      <c r="B47397" s="112" t="s">
        <v>97229</v>
      </c>
    </row>
    <row r="47398" spans="1:2" x14ac:dyDescent="0.2">
      <c r="A47398" s="112" t="s">
        <v>97230</v>
      </c>
      <c r="B47398" s="112" t="s">
        <v>97231</v>
      </c>
    </row>
    <row r="47399" spans="1:2" x14ac:dyDescent="0.2">
      <c r="A47399" s="112" t="s">
        <v>97232</v>
      </c>
      <c r="B47399" s="112" t="s">
        <v>97233</v>
      </c>
    </row>
    <row r="47400" spans="1:2" x14ac:dyDescent="0.2">
      <c r="A47400" s="112" t="s">
        <v>97234</v>
      </c>
      <c r="B47400" s="112" t="s">
        <v>97235</v>
      </c>
    </row>
    <row r="47401" spans="1:2" x14ac:dyDescent="0.2">
      <c r="A47401" s="112" t="s">
        <v>97236</v>
      </c>
      <c r="B47401" s="112" t="s">
        <v>97237</v>
      </c>
    </row>
    <row r="47402" spans="1:2" x14ac:dyDescent="0.2">
      <c r="A47402" s="112" t="s">
        <v>97238</v>
      </c>
      <c r="B47402" s="112" t="s">
        <v>97239</v>
      </c>
    </row>
    <row r="47403" spans="1:2" x14ac:dyDescent="0.2">
      <c r="A47403" s="112" t="s">
        <v>97240</v>
      </c>
      <c r="B47403" s="112" t="s">
        <v>97241</v>
      </c>
    </row>
    <row r="47404" spans="1:2" x14ac:dyDescent="0.2">
      <c r="A47404" s="112" t="s">
        <v>97242</v>
      </c>
      <c r="B47404" s="112" t="s">
        <v>97243</v>
      </c>
    </row>
    <row r="47405" spans="1:2" x14ac:dyDescent="0.2">
      <c r="A47405" s="112" t="s">
        <v>97244</v>
      </c>
      <c r="B47405" s="112" t="s">
        <v>97245</v>
      </c>
    </row>
    <row r="47406" spans="1:2" x14ac:dyDescent="0.2">
      <c r="A47406" s="112" t="s">
        <v>97246</v>
      </c>
      <c r="B47406" s="112" t="s">
        <v>97247</v>
      </c>
    </row>
    <row r="47407" spans="1:2" x14ac:dyDescent="0.2">
      <c r="A47407" s="112" t="s">
        <v>97248</v>
      </c>
      <c r="B47407" s="112" t="s">
        <v>97249</v>
      </c>
    </row>
    <row r="47408" spans="1:2" x14ac:dyDescent="0.2">
      <c r="A47408" s="112" t="s">
        <v>97250</v>
      </c>
      <c r="B47408" s="112" t="s">
        <v>97251</v>
      </c>
    </row>
    <row r="47409" spans="1:2" x14ac:dyDescent="0.2">
      <c r="A47409" s="112" t="s">
        <v>97252</v>
      </c>
      <c r="B47409" s="112" t="s">
        <v>97253</v>
      </c>
    </row>
    <row r="47410" spans="1:2" x14ac:dyDescent="0.2">
      <c r="A47410" s="112" t="s">
        <v>97254</v>
      </c>
      <c r="B47410" s="112" t="s">
        <v>97255</v>
      </c>
    </row>
    <row r="47411" spans="1:2" x14ac:dyDescent="0.2">
      <c r="A47411" s="112" t="s">
        <v>97256</v>
      </c>
      <c r="B47411" s="112" t="s">
        <v>97257</v>
      </c>
    </row>
    <row r="47412" spans="1:2" x14ac:dyDescent="0.2">
      <c r="A47412" s="112" t="s">
        <v>97258</v>
      </c>
      <c r="B47412" s="112" t="s">
        <v>97259</v>
      </c>
    </row>
    <row r="47413" spans="1:2" x14ac:dyDescent="0.2">
      <c r="A47413" s="112" t="s">
        <v>97260</v>
      </c>
      <c r="B47413" s="112" t="s">
        <v>97261</v>
      </c>
    </row>
    <row r="47414" spans="1:2" x14ac:dyDescent="0.2">
      <c r="A47414" s="112" t="s">
        <v>97262</v>
      </c>
      <c r="B47414" s="112" t="s">
        <v>97263</v>
      </c>
    </row>
    <row r="47415" spans="1:2" x14ac:dyDescent="0.2">
      <c r="A47415" s="112" t="s">
        <v>97264</v>
      </c>
      <c r="B47415" s="112" t="s">
        <v>97265</v>
      </c>
    </row>
    <row r="47416" spans="1:2" x14ac:dyDescent="0.2">
      <c r="A47416" s="112" t="s">
        <v>97266</v>
      </c>
      <c r="B47416" s="112" t="s">
        <v>97267</v>
      </c>
    </row>
    <row r="47417" spans="1:2" x14ac:dyDescent="0.2">
      <c r="A47417" s="112" t="s">
        <v>97268</v>
      </c>
      <c r="B47417" s="112" t="s">
        <v>97269</v>
      </c>
    </row>
    <row r="47418" spans="1:2" x14ac:dyDescent="0.2">
      <c r="A47418" s="112" t="s">
        <v>97270</v>
      </c>
      <c r="B47418" s="112" t="s">
        <v>97271</v>
      </c>
    </row>
    <row r="47419" spans="1:2" x14ac:dyDescent="0.2">
      <c r="A47419" s="112" t="s">
        <v>97272</v>
      </c>
      <c r="B47419" s="112" t="s">
        <v>97273</v>
      </c>
    </row>
    <row r="47420" spans="1:2" x14ac:dyDescent="0.2">
      <c r="A47420" s="112" t="s">
        <v>97274</v>
      </c>
      <c r="B47420" s="112" t="s">
        <v>97275</v>
      </c>
    </row>
    <row r="47421" spans="1:2" x14ac:dyDescent="0.2">
      <c r="A47421" s="112" t="s">
        <v>97276</v>
      </c>
      <c r="B47421" s="112" t="s">
        <v>97277</v>
      </c>
    </row>
    <row r="47422" spans="1:2" x14ac:dyDescent="0.2">
      <c r="A47422" s="112" t="s">
        <v>97278</v>
      </c>
      <c r="B47422" s="112" t="s">
        <v>97279</v>
      </c>
    </row>
    <row r="47423" spans="1:2" x14ac:dyDescent="0.2">
      <c r="A47423" s="112" t="s">
        <v>97280</v>
      </c>
      <c r="B47423" s="112" t="s">
        <v>97281</v>
      </c>
    </row>
    <row r="47424" spans="1:2" x14ac:dyDescent="0.2">
      <c r="A47424" s="112" t="s">
        <v>97282</v>
      </c>
      <c r="B47424" s="112" t="s">
        <v>97283</v>
      </c>
    </row>
    <row r="47425" spans="1:2" x14ac:dyDescent="0.2">
      <c r="A47425" s="112" t="s">
        <v>97284</v>
      </c>
      <c r="B47425" s="112" t="s">
        <v>97285</v>
      </c>
    </row>
    <row r="47426" spans="1:2" x14ac:dyDescent="0.2">
      <c r="A47426" s="112" t="s">
        <v>97286</v>
      </c>
      <c r="B47426" s="112" t="s">
        <v>97287</v>
      </c>
    </row>
    <row r="47427" spans="1:2" x14ac:dyDescent="0.2">
      <c r="A47427" s="112" t="s">
        <v>97288</v>
      </c>
      <c r="B47427" s="112" t="s">
        <v>97289</v>
      </c>
    </row>
    <row r="47428" spans="1:2" x14ac:dyDescent="0.2">
      <c r="A47428" s="112" t="s">
        <v>97290</v>
      </c>
      <c r="B47428" s="112" t="s">
        <v>97291</v>
      </c>
    </row>
    <row r="47429" spans="1:2" x14ac:dyDescent="0.2">
      <c r="A47429" s="112" t="s">
        <v>97292</v>
      </c>
      <c r="B47429" s="112" t="s">
        <v>97293</v>
      </c>
    </row>
    <row r="47430" spans="1:2" x14ac:dyDescent="0.2">
      <c r="A47430" s="112" t="s">
        <v>97294</v>
      </c>
      <c r="B47430" s="112" t="s">
        <v>97295</v>
      </c>
    </row>
    <row r="47431" spans="1:2" x14ac:dyDescent="0.2">
      <c r="A47431" s="112" t="s">
        <v>97296</v>
      </c>
      <c r="B47431" s="112" t="s">
        <v>97297</v>
      </c>
    </row>
    <row r="47432" spans="1:2" x14ac:dyDescent="0.2">
      <c r="A47432" s="112" t="s">
        <v>97298</v>
      </c>
      <c r="B47432" s="112" t="s">
        <v>97299</v>
      </c>
    </row>
    <row r="47433" spans="1:2" x14ac:dyDescent="0.2">
      <c r="A47433" s="112" t="s">
        <v>97300</v>
      </c>
      <c r="B47433" s="112" t="s">
        <v>97301</v>
      </c>
    </row>
    <row r="47434" spans="1:2" x14ac:dyDescent="0.2">
      <c r="A47434" s="112" t="s">
        <v>97302</v>
      </c>
      <c r="B47434" s="112" t="s">
        <v>97303</v>
      </c>
    </row>
    <row r="47435" spans="1:2" x14ac:dyDescent="0.2">
      <c r="A47435" s="112" t="s">
        <v>97304</v>
      </c>
      <c r="B47435" s="112" t="s">
        <v>97305</v>
      </c>
    </row>
    <row r="47436" spans="1:2" x14ac:dyDescent="0.2">
      <c r="A47436" s="112" t="s">
        <v>97306</v>
      </c>
      <c r="B47436" s="112" t="s">
        <v>97307</v>
      </c>
    </row>
    <row r="47437" spans="1:2" x14ac:dyDescent="0.2">
      <c r="A47437" s="112" t="s">
        <v>97308</v>
      </c>
      <c r="B47437" s="112" t="s">
        <v>97309</v>
      </c>
    </row>
    <row r="47438" spans="1:2" x14ac:dyDescent="0.2">
      <c r="A47438" s="112" t="s">
        <v>97310</v>
      </c>
      <c r="B47438" s="112" t="s">
        <v>97311</v>
      </c>
    </row>
    <row r="47439" spans="1:2" x14ac:dyDescent="0.2">
      <c r="A47439" s="112" t="s">
        <v>97312</v>
      </c>
      <c r="B47439" s="112" t="s">
        <v>97313</v>
      </c>
    </row>
    <row r="47440" spans="1:2" x14ac:dyDescent="0.2">
      <c r="A47440" s="112" t="s">
        <v>97314</v>
      </c>
      <c r="B47440" s="112" t="s">
        <v>97315</v>
      </c>
    </row>
    <row r="47441" spans="1:2" x14ac:dyDescent="0.2">
      <c r="A47441" s="112" t="s">
        <v>97316</v>
      </c>
      <c r="B47441" s="112" t="s">
        <v>97317</v>
      </c>
    </row>
    <row r="47442" spans="1:2" x14ac:dyDescent="0.2">
      <c r="A47442" s="112" t="s">
        <v>97318</v>
      </c>
      <c r="B47442" s="112" t="s">
        <v>97319</v>
      </c>
    </row>
    <row r="47443" spans="1:2" x14ac:dyDescent="0.2">
      <c r="A47443" s="112" t="s">
        <v>97320</v>
      </c>
      <c r="B47443" s="112" t="s">
        <v>97321</v>
      </c>
    </row>
    <row r="47444" spans="1:2" x14ac:dyDescent="0.2">
      <c r="A47444" s="112" t="s">
        <v>97322</v>
      </c>
      <c r="B47444" s="112" t="s">
        <v>97323</v>
      </c>
    </row>
    <row r="47445" spans="1:2" x14ac:dyDescent="0.2">
      <c r="A47445" s="112" t="s">
        <v>97324</v>
      </c>
      <c r="B47445" s="112" t="s">
        <v>97325</v>
      </c>
    </row>
    <row r="47446" spans="1:2" x14ac:dyDescent="0.2">
      <c r="A47446" s="112" t="s">
        <v>97326</v>
      </c>
      <c r="B47446" s="112" t="s">
        <v>97327</v>
      </c>
    </row>
    <row r="47447" spans="1:2" x14ac:dyDescent="0.2">
      <c r="A47447" s="112" t="s">
        <v>97328</v>
      </c>
      <c r="B47447" s="112" t="s">
        <v>97329</v>
      </c>
    </row>
    <row r="47448" spans="1:2" x14ac:dyDescent="0.2">
      <c r="A47448" s="112" t="s">
        <v>97330</v>
      </c>
      <c r="B47448" s="112" t="s">
        <v>97331</v>
      </c>
    </row>
    <row r="47449" spans="1:2" x14ac:dyDescent="0.2">
      <c r="A47449" s="112" t="s">
        <v>97332</v>
      </c>
      <c r="B47449" s="112" t="s">
        <v>97333</v>
      </c>
    </row>
    <row r="47450" spans="1:2" x14ac:dyDescent="0.2">
      <c r="A47450" s="112" t="s">
        <v>97334</v>
      </c>
      <c r="B47450" s="112" t="s">
        <v>97335</v>
      </c>
    </row>
    <row r="47451" spans="1:2" x14ac:dyDescent="0.2">
      <c r="A47451" s="112" t="s">
        <v>97336</v>
      </c>
      <c r="B47451" s="112" t="s">
        <v>97337</v>
      </c>
    </row>
    <row r="47452" spans="1:2" x14ac:dyDescent="0.2">
      <c r="A47452" s="112" t="s">
        <v>97338</v>
      </c>
      <c r="B47452" s="112" t="s">
        <v>97339</v>
      </c>
    </row>
    <row r="47453" spans="1:2" x14ac:dyDescent="0.2">
      <c r="A47453" s="112" t="s">
        <v>97340</v>
      </c>
      <c r="B47453" s="112" t="s">
        <v>97341</v>
      </c>
    </row>
    <row r="47454" spans="1:2" x14ac:dyDescent="0.2">
      <c r="A47454" s="112" t="s">
        <v>97342</v>
      </c>
      <c r="B47454" s="112" t="s">
        <v>97343</v>
      </c>
    </row>
    <row r="47455" spans="1:2" x14ac:dyDescent="0.2">
      <c r="A47455" s="112" t="s">
        <v>97344</v>
      </c>
      <c r="B47455" s="112" t="s">
        <v>97345</v>
      </c>
    </row>
    <row r="47456" spans="1:2" x14ac:dyDescent="0.2">
      <c r="A47456" s="112" t="s">
        <v>97346</v>
      </c>
      <c r="B47456" s="112" t="s">
        <v>97347</v>
      </c>
    </row>
    <row r="47457" spans="1:2" x14ac:dyDescent="0.2">
      <c r="A47457" s="112" t="s">
        <v>97348</v>
      </c>
      <c r="B47457" s="112" t="s">
        <v>97349</v>
      </c>
    </row>
    <row r="47458" spans="1:2" x14ac:dyDescent="0.2">
      <c r="A47458" s="112" t="s">
        <v>97350</v>
      </c>
      <c r="B47458" s="112" t="s">
        <v>97351</v>
      </c>
    </row>
    <row r="47459" spans="1:2" x14ac:dyDescent="0.2">
      <c r="A47459" s="112" t="s">
        <v>97352</v>
      </c>
      <c r="B47459" s="112" t="s">
        <v>97353</v>
      </c>
    </row>
    <row r="47460" spans="1:2" x14ac:dyDescent="0.2">
      <c r="A47460" s="112" t="s">
        <v>97354</v>
      </c>
      <c r="B47460" s="112" t="s">
        <v>97355</v>
      </c>
    </row>
    <row r="47461" spans="1:2" x14ac:dyDescent="0.2">
      <c r="A47461" s="112" t="s">
        <v>97356</v>
      </c>
      <c r="B47461" s="112" t="s">
        <v>97357</v>
      </c>
    </row>
    <row r="47462" spans="1:2" x14ac:dyDescent="0.2">
      <c r="A47462" s="112" t="s">
        <v>97358</v>
      </c>
      <c r="B47462" s="112" t="s">
        <v>97359</v>
      </c>
    </row>
    <row r="47463" spans="1:2" x14ac:dyDescent="0.2">
      <c r="A47463" s="112" t="s">
        <v>97360</v>
      </c>
      <c r="B47463" s="112" t="s">
        <v>97361</v>
      </c>
    </row>
    <row r="47464" spans="1:2" x14ac:dyDescent="0.2">
      <c r="A47464" s="112" t="s">
        <v>97362</v>
      </c>
      <c r="B47464" s="112" t="s">
        <v>97363</v>
      </c>
    </row>
    <row r="47465" spans="1:2" x14ac:dyDescent="0.2">
      <c r="A47465" s="112" t="s">
        <v>97364</v>
      </c>
      <c r="B47465" s="112" t="s">
        <v>97365</v>
      </c>
    </row>
    <row r="47466" spans="1:2" x14ac:dyDescent="0.2">
      <c r="A47466" s="112" t="s">
        <v>97366</v>
      </c>
      <c r="B47466" s="112" t="s">
        <v>97367</v>
      </c>
    </row>
    <row r="47467" spans="1:2" x14ac:dyDescent="0.2">
      <c r="A47467" s="112" t="s">
        <v>97368</v>
      </c>
      <c r="B47467" s="112" t="s">
        <v>97369</v>
      </c>
    </row>
    <row r="47468" spans="1:2" x14ac:dyDescent="0.2">
      <c r="A47468" s="112" t="s">
        <v>97370</v>
      </c>
      <c r="B47468" s="112" t="s">
        <v>97371</v>
      </c>
    </row>
    <row r="47469" spans="1:2" x14ac:dyDescent="0.2">
      <c r="A47469" s="112" t="s">
        <v>97372</v>
      </c>
      <c r="B47469" s="112" t="s">
        <v>97373</v>
      </c>
    </row>
    <row r="47470" spans="1:2" x14ac:dyDescent="0.2">
      <c r="A47470" s="112" t="s">
        <v>97374</v>
      </c>
      <c r="B47470" s="112" t="s">
        <v>97375</v>
      </c>
    </row>
    <row r="47471" spans="1:2" x14ac:dyDescent="0.2">
      <c r="A47471" s="112" t="s">
        <v>97376</v>
      </c>
      <c r="B47471" s="112" t="s">
        <v>97377</v>
      </c>
    </row>
    <row r="47472" spans="1:2" x14ac:dyDescent="0.2">
      <c r="A47472" s="112" t="s">
        <v>97378</v>
      </c>
      <c r="B47472" s="112" t="s">
        <v>97379</v>
      </c>
    </row>
    <row r="47473" spans="1:2" x14ac:dyDescent="0.2">
      <c r="A47473" s="112" t="s">
        <v>97380</v>
      </c>
      <c r="B47473" s="112" t="s">
        <v>97381</v>
      </c>
    </row>
    <row r="47474" spans="1:2" x14ac:dyDescent="0.2">
      <c r="A47474" s="112" t="s">
        <v>97382</v>
      </c>
      <c r="B47474" s="112" t="s">
        <v>97383</v>
      </c>
    </row>
    <row r="47475" spans="1:2" x14ac:dyDescent="0.2">
      <c r="A47475" s="112" t="s">
        <v>97384</v>
      </c>
      <c r="B47475" s="112" t="s">
        <v>97385</v>
      </c>
    </row>
    <row r="47476" spans="1:2" x14ac:dyDescent="0.2">
      <c r="A47476" s="112" t="s">
        <v>97386</v>
      </c>
      <c r="B47476" s="112" t="s">
        <v>97387</v>
      </c>
    </row>
    <row r="47477" spans="1:2" x14ac:dyDescent="0.2">
      <c r="A47477" s="112" t="s">
        <v>97388</v>
      </c>
      <c r="B47477" s="112" t="s">
        <v>97389</v>
      </c>
    </row>
    <row r="47478" spans="1:2" x14ac:dyDescent="0.2">
      <c r="A47478" s="112" t="s">
        <v>97390</v>
      </c>
      <c r="B47478" s="112" t="s">
        <v>97391</v>
      </c>
    </row>
    <row r="47479" spans="1:2" x14ac:dyDescent="0.2">
      <c r="A47479" s="112" t="s">
        <v>97392</v>
      </c>
      <c r="B47479" s="112" t="s">
        <v>97393</v>
      </c>
    </row>
    <row r="47480" spans="1:2" x14ac:dyDescent="0.2">
      <c r="A47480" s="112" t="s">
        <v>97394</v>
      </c>
      <c r="B47480" s="112" t="s">
        <v>97395</v>
      </c>
    </row>
    <row r="47481" spans="1:2" x14ac:dyDescent="0.2">
      <c r="A47481" s="112" t="s">
        <v>97396</v>
      </c>
      <c r="B47481" s="112" t="s">
        <v>97397</v>
      </c>
    </row>
    <row r="47482" spans="1:2" x14ac:dyDescent="0.2">
      <c r="A47482" s="112" t="s">
        <v>97398</v>
      </c>
      <c r="B47482" s="112" t="s">
        <v>97399</v>
      </c>
    </row>
    <row r="47483" spans="1:2" x14ac:dyDescent="0.2">
      <c r="A47483" s="112" t="s">
        <v>97400</v>
      </c>
      <c r="B47483" s="112" t="s">
        <v>97401</v>
      </c>
    </row>
    <row r="47484" spans="1:2" x14ac:dyDescent="0.2">
      <c r="A47484" s="112" t="s">
        <v>97402</v>
      </c>
      <c r="B47484" s="112" t="s">
        <v>97403</v>
      </c>
    </row>
    <row r="47485" spans="1:2" x14ac:dyDescent="0.2">
      <c r="A47485" s="112" t="s">
        <v>97404</v>
      </c>
      <c r="B47485" s="112" t="s">
        <v>97405</v>
      </c>
    </row>
    <row r="47486" spans="1:2" x14ac:dyDescent="0.2">
      <c r="A47486" s="112" t="s">
        <v>97406</v>
      </c>
      <c r="B47486" s="112" t="s">
        <v>97407</v>
      </c>
    </row>
    <row r="47487" spans="1:2" x14ac:dyDescent="0.2">
      <c r="A47487" s="112" t="s">
        <v>97408</v>
      </c>
      <c r="B47487" s="112" t="s">
        <v>97409</v>
      </c>
    </row>
    <row r="47488" spans="1:2" x14ac:dyDescent="0.2">
      <c r="A47488" s="112" t="s">
        <v>97410</v>
      </c>
      <c r="B47488" s="112" t="s">
        <v>97411</v>
      </c>
    </row>
    <row r="47489" spans="1:2" x14ac:dyDescent="0.2">
      <c r="A47489" s="112" t="s">
        <v>97412</v>
      </c>
      <c r="B47489" s="112" t="s">
        <v>97413</v>
      </c>
    </row>
    <row r="47490" spans="1:2" x14ac:dyDescent="0.2">
      <c r="A47490" s="112" t="s">
        <v>97414</v>
      </c>
      <c r="B47490" s="112" t="s">
        <v>97415</v>
      </c>
    </row>
    <row r="47491" spans="1:2" x14ac:dyDescent="0.2">
      <c r="A47491" s="112" t="s">
        <v>97416</v>
      </c>
      <c r="B47491" s="112" t="s">
        <v>97417</v>
      </c>
    </row>
    <row r="47492" spans="1:2" x14ac:dyDescent="0.2">
      <c r="A47492" s="112" t="s">
        <v>97418</v>
      </c>
      <c r="B47492" s="112" t="s">
        <v>97419</v>
      </c>
    </row>
    <row r="47493" spans="1:2" x14ac:dyDescent="0.2">
      <c r="A47493" s="112" t="s">
        <v>97420</v>
      </c>
      <c r="B47493" s="112" t="s">
        <v>97421</v>
      </c>
    </row>
    <row r="47494" spans="1:2" x14ac:dyDescent="0.2">
      <c r="A47494" s="112" t="s">
        <v>97422</v>
      </c>
      <c r="B47494" s="112" t="s">
        <v>97423</v>
      </c>
    </row>
    <row r="47495" spans="1:2" x14ac:dyDescent="0.2">
      <c r="A47495" s="112" t="s">
        <v>97424</v>
      </c>
      <c r="B47495" s="112" t="s">
        <v>97425</v>
      </c>
    </row>
    <row r="47496" spans="1:2" x14ac:dyDescent="0.2">
      <c r="A47496" s="112" t="s">
        <v>97426</v>
      </c>
      <c r="B47496" s="112" t="s">
        <v>97427</v>
      </c>
    </row>
    <row r="47497" spans="1:2" x14ac:dyDescent="0.2">
      <c r="A47497" s="112" t="s">
        <v>97428</v>
      </c>
      <c r="B47497" s="112" t="s">
        <v>97429</v>
      </c>
    </row>
    <row r="47498" spans="1:2" x14ac:dyDescent="0.2">
      <c r="A47498" s="112" t="s">
        <v>97430</v>
      </c>
      <c r="B47498" s="112" t="s">
        <v>97431</v>
      </c>
    </row>
    <row r="47499" spans="1:2" x14ac:dyDescent="0.2">
      <c r="A47499" s="112" t="s">
        <v>97432</v>
      </c>
      <c r="B47499" s="112" t="s">
        <v>97433</v>
      </c>
    </row>
    <row r="47500" spans="1:2" x14ac:dyDescent="0.2">
      <c r="A47500" s="112" t="s">
        <v>97434</v>
      </c>
      <c r="B47500" s="112" t="s">
        <v>97435</v>
      </c>
    </row>
    <row r="47501" spans="1:2" x14ac:dyDescent="0.2">
      <c r="A47501" s="112" t="s">
        <v>97436</v>
      </c>
      <c r="B47501" s="112" t="s">
        <v>97437</v>
      </c>
    </row>
    <row r="47502" spans="1:2" x14ac:dyDescent="0.2">
      <c r="A47502" s="112" t="s">
        <v>97438</v>
      </c>
      <c r="B47502" s="112" t="s">
        <v>97439</v>
      </c>
    </row>
    <row r="47503" spans="1:2" x14ac:dyDescent="0.2">
      <c r="A47503" s="112" t="s">
        <v>97440</v>
      </c>
      <c r="B47503" s="112" t="s">
        <v>97441</v>
      </c>
    </row>
    <row r="47504" spans="1:2" x14ac:dyDescent="0.2">
      <c r="A47504" s="112" t="s">
        <v>97442</v>
      </c>
      <c r="B47504" s="112" t="s">
        <v>97443</v>
      </c>
    </row>
    <row r="47505" spans="1:2" x14ac:dyDescent="0.2">
      <c r="A47505" s="112" t="s">
        <v>97444</v>
      </c>
      <c r="B47505" s="112" t="s">
        <v>97445</v>
      </c>
    </row>
    <row r="47506" spans="1:2" x14ac:dyDescent="0.2">
      <c r="A47506" s="112" t="s">
        <v>97446</v>
      </c>
      <c r="B47506" s="112" t="s">
        <v>97447</v>
      </c>
    </row>
    <row r="47507" spans="1:2" x14ac:dyDescent="0.2">
      <c r="A47507" s="112" t="s">
        <v>97448</v>
      </c>
      <c r="B47507" s="112" t="s">
        <v>97449</v>
      </c>
    </row>
    <row r="47508" spans="1:2" x14ac:dyDescent="0.2">
      <c r="A47508" s="112" t="s">
        <v>97450</v>
      </c>
      <c r="B47508" s="112" t="s">
        <v>97451</v>
      </c>
    </row>
    <row r="47509" spans="1:2" x14ac:dyDescent="0.2">
      <c r="A47509" s="112" t="s">
        <v>97452</v>
      </c>
      <c r="B47509" s="112" t="s">
        <v>97453</v>
      </c>
    </row>
    <row r="47510" spans="1:2" x14ac:dyDescent="0.2">
      <c r="A47510" s="112" t="s">
        <v>97454</v>
      </c>
      <c r="B47510" s="112" t="s">
        <v>97455</v>
      </c>
    </row>
    <row r="47511" spans="1:2" x14ac:dyDescent="0.2">
      <c r="A47511" s="112" t="s">
        <v>97456</v>
      </c>
      <c r="B47511" s="112" t="s">
        <v>97457</v>
      </c>
    </row>
    <row r="47512" spans="1:2" x14ac:dyDescent="0.2">
      <c r="A47512" s="112" t="s">
        <v>97458</v>
      </c>
      <c r="B47512" s="112" t="s">
        <v>97459</v>
      </c>
    </row>
    <row r="47513" spans="1:2" x14ac:dyDescent="0.2">
      <c r="A47513" s="112" t="s">
        <v>97460</v>
      </c>
      <c r="B47513" s="112" t="s">
        <v>97461</v>
      </c>
    </row>
    <row r="47514" spans="1:2" x14ac:dyDescent="0.2">
      <c r="A47514" s="112" t="s">
        <v>97462</v>
      </c>
      <c r="B47514" s="112" t="s">
        <v>97463</v>
      </c>
    </row>
    <row r="47515" spans="1:2" x14ac:dyDescent="0.2">
      <c r="A47515" s="112" t="s">
        <v>97464</v>
      </c>
      <c r="B47515" s="112" t="s">
        <v>97465</v>
      </c>
    </row>
    <row r="47516" spans="1:2" x14ac:dyDescent="0.2">
      <c r="A47516" s="112" t="s">
        <v>97466</v>
      </c>
      <c r="B47516" s="112" t="s">
        <v>97467</v>
      </c>
    </row>
    <row r="47517" spans="1:2" x14ac:dyDescent="0.2">
      <c r="A47517" s="112" t="s">
        <v>97468</v>
      </c>
      <c r="B47517" s="112" t="s">
        <v>97469</v>
      </c>
    </row>
    <row r="47518" spans="1:2" x14ac:dyDescent="0.2">
      <c r="A47518" s="112" t="s">
        <v>97470</v>
      </c>
      <c r="B47518" s="112" t="s">
        <v>97471</v>
      </c>
    </row>
    <row r="47519" spans="1:2" x14ac:dyDescent="0.2">
      <c r="A47519" s="112" t="s">
        <v>97472</v>
      </c>
      <c r="B47519" s="112" t="s">
        <v>97473</v>
      </c>
    </row>
    <row r="47520" spans="1:2" x14ac:dyDescent="0.2">
      <c r="A47520" s="112" t="s">
        <v>97474</v>
      </c>
      <c r="B47520" s="112" t="s">
        <v>97475</v>
      </c>
    </row>
    <row r="47521" spans="1:2" x14ac:dyDescent="0.2">
      <c r="A47521" s="112" t="s">
        <v>97476</v>
      </c>
      <c r="B47521" s="112" t="s">
        <v>97477</v>
      </c>
    </row>
    <row r="47522" spans="1:2" x14ac:dyDescent="0.2">
      <c r="A47522" s="112" t="s">
        <v>97478</v>
      </c>
      <c r="B47522" s="112" t="s">
        <v>97479</v>
      </c>
    </row>
    <row r="47523" spans="1:2" x14ac:dyDescent="0.2">
      <c r="A47523" s="112" t="s">
        <v>97480</v>
      </c>
      <c r="B47523" s="112" t="s">
        <v>97481</v>
      </c>
    </row>
    <row r="47524" spans="1:2" x14ac:dyDescent="0.2">
      <c r="A47524" s="112" t="s">
        <v>97482</v>
      </c>
      <c r="B47524" s="112" t="s">
        <v>97483</v>
      </c>
    </row>
    <row r="47525" spans="1:2" x14ac:dyDescent="0.2">
      <c r="A47525" s="112" t="s">
        <v>97484</v>
      </c>
      <c r="B47525" s="112" t="s">
        <v>97485</v>
      </c>
    </row>
    <row r="47526" spans="1:2" x14ac:dyDescent="0.2">
      <c r="A47526" s="112" t="s">
        <v>97486</v>
      </c>
      <c r="B47526" s="112" t="s">
        <v>97487</v>
      </c>
    </row>
    <row r="47527" spans="1:2" x14ac:dyDescent="0.2">
      <c r="A47527" s="112" t="s">
        <v>97488</v>
      </c>
      <c r="B47527" s="112" t="s">
        <v>97489</v>
      </c>
    </row>
    <row r="47528" spans="1:2" x14ac:dyDescent="0.2">
      <c r="A47528" s="112" t="s">
        <v>97490</v>
      </c>
      <c r="B47528" s="112" t="s">
        <v>97491</v>
      </c>
    </row>
    <row r="47529" spans="1:2" x14ac:dyDescent="0.2">
      <c r="A47529" s="112" t="s">
        <v>97492</v>
      </c>
      <c r="B47529" s="112" t="s">
        <v>97493</v>
      </c>
    </row>
    <row r="47530" spans="1:2" x14ac:dyDescent="0.2">
      <c r="A47530" s="112" t="s">
        <v>97494</v>
      </c>
      <c r="B47530" s="112" t="s">
        <v>97495</v>
      </c>
    </row>
    <row r="47531" spans="1:2" x14ac:dyDescent="0.2">
      <c r="A47531" s="112" t="s">
        <v>97496</v>
      </c>
      <c r="B47531" s="112" t="s">
        <v>97497</v>
      </c>
    </row>
    <row r="47532" spans="1:2" x14ac:dyDescent="0.2">
      <c r="A47532" s="112" t="s">
        <v>97498</v>
      </c>
      <c r="B47532" s="112" t="s">
        <v>97499</v>
      </c>
    </row>
    <row r="47533" spans="1:2" x14ac:dyDescent="0.2">
      <c r="A47533" s="112" t="s">
        <v>97500</v>
      </c>
      <c r="B47533" s="112" t="s">
        <v>97501</v>
      </c>
    </row>
    <row r="47534" spans="1:2" x14ac:dyDescent="0.2">
      <c r="A47534" s="112" t="s">
        <v>97502</v>
      </c>
      <c r="B47534" s="112" t="s">
        <v>97503</v>
      </c>
    </row>
    <row r="47535" spans="1:2" x14ac:dyDescent="0.2">
      <c r="A47535" s="112" t="s">
        <v>97504</v>
      </c>
      <c r="B47535" s="112" t="s">
        <v>97505</v>
      </c>
    </row>
    <row r="47536" spans="1:2" x14ac:dyDescent="0.2">
      <c r="A47536" s="112" t="s">
        <v>97506</v>
      </c>
      <c r="B47536" s="112" t="s">
        <v>97507</v>
      </c>
    </row>
    <row r="47537" spans="1:2" x14ac:dyDescent="0.2">
      <c r="A47537" s="112" t="s">
        <v>97508</v>
      </c>
      <c r="B47537" s="112" t="s">
        <v>97509</v>
      </c>
    </row>
    <row r="47538" spans="1:2" x14ac:dyDescent="0.2">
      <c r="A47538" s="112" t="s">
        <v>97510</v>
      </c>
      <c r="B47538" s="112" t="s">
        <v>97511</v>
      </c>
    </row>
    <row r="47539" spans="1:2" x14ac:dyDescent="0.2">
      <c r="A47539" s="112" t="s">
        <v>97512</v>
      </c>
      <c r="B47539" s="112" t="s">
        <v>97513</v>
      </c>
    </row>
    <row r="47540" spans="1:2" x14ac:dyDescent="0.2">
      <c r="A47540" s="112" t="s">
        <v>97514</v>
      </c>
      <c r="B47540" s="112" t="s">
        <v>97515</v>
      </c>
    </row>
    <row r="47541" spans="1:2" x14ac:dyDescent="0.2">
      <c r="A47541" s="112" t="s">
        <v>97516</v>
      </c>
      <c r="B47541" s="112" t="s">
        <v>97517</v>
      </c>
    </row>
    <row r="47542" spans="1:2" x14ac:dyDescent="0.2">
      <c r="A47542" s="112" t="s">
        <v>97518</v>
      </c>
      <c r="B47542" s="112" t="s">
        <v>97519</v>
      </c>
    </row>
    <row r="47543" spans="1:2" x14ac:dyDescent="0.2">
      <c r="A47543" s="112" t="s">
        <v>97520</v>
      </c>
      <c r="B47543" s="112" t="s">
        <v>97521</v>
      </c>
    </row>
    <row r="47544" spans="1:2" x14ac:dyDescent="0.2">
      <c r="A47544" s="112" t="s">
        <v>97522</v>
      </c>
      <c r="B47544" s="112" t="s">
        <v>97523</v>
      </c>
    </row>
    <row r="47545" spans="1:2" x14ac:dyDescent="0.2">
      <c r="A47545" s="112" t="s">
        <v>97524</v>
      </c>
      <c r="B47545" s="112" t="s">
        <v>97525</v>
      </c>
    </row>
    <row r="47546" spans="1:2" x14ac:dyDescent="0.2">
      <c r="A47546" s="112" t="s">
        <v>97526</v>
      </c>
      <c r="B47546" s="112" t="s">
        <v>97527</v>
      </c>
    </row>
    <row r="47547" spans="1:2" x14ac:dyDescent="0.2">
      <c r="A47547" s="112" t="s">
        <v>97528</v>
      </c>
      <c r="B47547" s="112" t="s">
        <v>97529</v>
      </c>
    </row>
    <row r="47548" spans="1:2" x14ac:dyDescent="0.2">
      <c r="A47548" s="112" t="s">
        <v>97530</v>
      </c>
      <c r="B47548" s="112" t="s">
        <v>97531</v>
      </c>
    </row>
    <row r="47549" spans="1:2" x14ac:dyDescent="0.2">
      <c r="A47549" s="112" t="s">
        <v>97532</v>
      </c>
      <c r="B47549" s="112" t="s">
        <v>97533</v>
      </c>
    </row>
    <row r="47550" spans="1:2" x14ac:dyDescent="0.2">
      <c r="A47550" s="112" t="s">
        <v>97534</v>
      </c>
      <c r="B47550" s="112" t="s">
        <v>97535</v>
      </c>
    </row>
    <row r="47551" spans="1:2" x14ac:dyDescent="0.2">
      <c r="A47551" s="112" t="s">
        <v>97536</v>
      </c>
      <c r="B47551" s="112" t="s">
        <v>97537</v>
      </c>
    </row>
    <row r="47552" spans="1:2" x14ac:dyDescent="0.2">
      <c r="A47552" s="112" t="s">
        <v>97538</v>
      </c>
      <c r="B47552" s="112" t="s">
        <v>97539</v>
      </c>
    </row>
    <row r="47553" spans="1:2" x14ac:dyDescent="0.2">
      <c r="A47553" s="112" t="s">
        <v>97540</v>
      </c>
      <c r="B47553" s="112" t="s">
        <v>97541</v>
      </c>
    </row>
    <row r="47554" spans="1:2" x14ac:dyDescent="0.2">
      <c r="A47554" s="112" t="s">
        <v>97542</v>
      </c>
      <c r="B47554" s="112" t="s">
        <v>97543</v>
      </c>
    </row>
    <row r="47555" spans="1:2" x14ac:dyDescent="0.2">
      <c r="A47555" s="112" t="s">
        <v>97544</v>
      </c>
      <c r="B47555" s="112" t="s">
        <v>97545</v>
      </c>
    </row>
    <row r="47556" spans="1:2" x14ac:dyDescent="0.2">
      <c r="A47556" s="112" t="s">
        <v>97546</v>
      </c>
      <c r="B47556" s="112" t="s">
        <v>97547</v>
      </c>
    </row>
    <row r="47557" spans="1:2" x14ac:dyDescent="0.2">
      <c r="A47557" s="112" t="s">
        <v>97548</v>
      </c>
      <c r="B47557" s="112" t="s">
        <v>97549</v>
      </c>
    </row>
    <row r="47558" spans="1:2" x14ac:dyDescent="0.2">
      <c r="A47558" s="112" t="s">
        <v>97550</v>
      </c>
      <c r="B47558" s="112" t="s">
        <v>97551</v>
      </c>
    </row>
    <row r="47559" spans="1:2" x14ac:dyDescent="0.2">
      <c r="A47559" s="112" t="s">
        <v>97552</v>
      </c>
      <c r="B47559" s="112" t="s">
        <v>97553</v>
      </c>
    </row>
    <row r="47560" spans="1:2" x14ac:dyDescent="0.2">
      <c r="A47560" s="112" t="s">
        <v>97554</v>
      </c>
      <c r="B47560" s="112" t="s">
        <v>97555</v>
      </c>
    </row>
    <row r="47561" spans="1:2" x14ac:dyDescent="0.2">
      <c r="A47561" s="112" t="s">
        <v>97556</v>
      </c>
      <c r="B47561" s="112" t="s">
        <v>97557</v>
      </c>
    </row>
    <row r="47562" spans="1:2" x14ac:dyDescent="0.2">
      <c r="A47562" s="112" t="s">
        <v>97558</v>
      </c>
      <c r="B47562" s="112" t="s">
        <v>97559</v>
      </c>
    </row>
    <row r="47563" spans="1:2" x14ac:dyDescent="0.2">
      <c r="A47563" s="112" t="s">
        <v>97560</v>
      </c>
      <c r="B47563" s="112" t="s">
        <v>97561</v>
      </c>
    </row>
    <row r="47564" spans="1:2" x14ac:dyDescent="0.2">
      <c r="A47564" s="112" t="s">
        <v>97562</v>
      </c>
      <c r="B47564" s="112" t="s">
        <v>97563</v>
      </c>
    </row>
    <row r="47565" spans="1:2" x14ac:dyDescent="0.2">
      <c r="A47565" s="112" t="s">
        <v>97564</v>
      </c>
      <c r="B47565" s="112" t="s">
        <v>97565</v>
      </c>
    </row>
    <row r="47566" spans="1:2" x14ac:dyDescent="0.2">
      <c r="A47566" s="112" t="s">
        <v>97566</v>
      </c>
      <c r="B47566" s="112" t="s">
        <v>97567</v>
      </c>
    </row>
    <row r="47567" spans="1:2" x14ac:dyDescent="0.2">
      <c r="A47567" s="112" t="s">
        <v>97568</v>
      </c>
      <c r="B47567" s="112" t="s">
        <v>97569</v>
      </c>
    </row>
    <row r="47568" spans="1:2" x14ac:dyDescent="0.2">
      <c r="A47568" s="112" t="s">
        <v>97570</v>
      </c>
      <c r="B47568" s="112" t="s">
        <v>97571</v>
      </c>
    </row>
    <row r="47569" spans="1:2" x14ac:dyDescent="0.2">
      <c r="A47569" s="112" t="s">
        <v>97572</v>
      </c>
      <c r="B47569" s="112" t="s">
        <v>97573</v>
      </c>
    </row>
    <row r="47570" spans="1:2" x14ac:dyDescent="0.2">
      <c r="A47570" s="112" t="s">
        <v>97574</v>
      </c>
      <c r="B47570" s="112" t="s">
        <v>97575</v>
      </c>
    </row>
    <row r="47571" spans="1:2" x14ac:dyDescent="0.2">
      <c r="A47571" s="112" t="s">
        <v>97576</v>
      </c>
      <c r="B47571" s="112" t="s">
        <v>97577</v>
      </c>
    </row>
    <row r="47572" spans="1:2" x14ac:dyDescent="0.2">
      <c r="A47572" s="112" t="s">
        <v>97578</v>
      </c>
      <c r="B47572" s="112" t="s">
        <v>97579</v>
      </c>
    </row>
    <row r="47573" spans="1:2" x14ac:dyDescent="0.2">
      <c r="A47573" s="112" t="s">
        <v>97580</v>
      </c>
      <c r="B47573" s="112" t="s">
        <v>97581</v>
      </c>
    </row>
    <row r="47574" spans="1:2" x14ac:dyDescent="0.2">
      <c r="A47574" s="112" t="s">
        <v>97582</v>
      </c>
      <c r="B47574" s="112" t="s">
        <v>97583</v>
      </c>
    </row>
    <row r="47575" spans="1:2" x14ac:dyDescent="0.2">
      <c r="A47575" s="112" t="s">
        <v>97584</v>
      </c>
      <c r="B47575" s="112" t="s">
        <v>97585</v>
      </c>
    </row>
    <row r="47576" spans="1:2" x14ac:dyDescent="0.2">
      <c r="A47576" s="112" t="s">
        <v>97586</v>
      </c>
      <c r="B47576" s="112" t="s">
        <v>97587</v>
      </c>
    </row>
    <row r="47577" spans="1:2" x14ac:dyDescent="0.2">
      <c r="A47577" s="112" t="s">
        <v>97588</v>
      </c>
      <c r="B47577" s="112" t="s">
        <v>97589</v>
      </c>
    </row>
    <row r="47578" spans="1:2" x14ac:dyDescent="0.2">
      <c r="A47578" s="112" t="s">
        <v>97590</v>
      </c>
      <c r="B47578" s="112" t="s">
        <v>97591</v>
      </c>
    </row>
    <row r="47579" spans="1:2" x14ac:dyDescent="0.2">
      <c r="A47579" s="112" t="s">
        <v>97592</v>
      </c>
      <c r="B47579" s="112" t="s">
        <v>97593</v>
      </c>
    </row>
    <row r="47580" spans="1:2" x14ac:dyDescent="0.2">
      <c r="A47580" s="112" t="s">
        <v>97594</v>
      </c>
      <c r="B47580" s="112" t="s">
        <v>97595</v>
      </c>
    </row>
    <row r="47581" spans="1:2" x14ac:dyDescent="0.2">
      <c r="A47581" s="112" t="s">
        <v>97596</v>
      </c>
      <c r="B47581" s="112" t="s">
        <v>97597</v>
      </c>
    </row>
    <row r="47582" spans="1:2" x14ac:dyDescent="0.2">
      <c r="A47582" s="112" t="s">
        <v>97598</v>
      </c>
      <c r="B47582" s="112" t="s">
        <v>97599</v>
      </c>
    </row>
    <row r="47583" spans="1:2" x14ac:dyDescent="0.2">
      <c r="A47583" s="112" t="s">
        <v>97600</v>
      </c>
      <c r="B47583" s="112" t="s">
        <v>97601</v>
      </c>
    </row>
    <row r="47584" spans="1:2" x14ac:dyDescent="0.2">
      <c r="A47584" s="112" t="s">
        <v>97602</v>
      </c>
      <c r="B47584" s="112" t="s">
        <v>97603</v>
      </c>
    </row>
    <row r="47585" spans="1:2" x14ac:dyDescent="0.2">
      <c r="A47585" s="112" t="s">
        <v>97604</v>
      </c>
      <c r="B47585" s="112" t="s">
        <v>97605</v>
      </c>
    </row>
    <row r="47586" spans="1:2" x14ac:dyDescent="0.2">
      <c r="A47586" s="112" t="s">
        <v>97606</v>
      </c>
      <c r="B47586" s="112" t="s">
        <v>97607</v>
      </c>
    </row>
    <row r="47587" spans="1:2" x14ac:dyDescent="0.2">
      <c r="A47587" s="112" t="s">
        <v>97608</v>
      </c>
      <c r="B47587" s="112" t="s">
        <v>97609</v>
      </c>
    </row>
    <row r="47588" spans="1:2" x14ac:dyDescent="0.2">
      <c r="A47588" s="112" t="s">
        <v>97610</v>
      </c>
      <c r="B47588" s="112" t="s">
        <v>97611</v>
      </c>
    </row>
    <row r="47589" spans="1:2" x14ac:dyDescent="0.2">
      <c r="A47589" s="112" t="s">
        <v>97612</v>
      </c>
      <c r="B47589" s="112" t="s">
        <v>97613</v>
      </c>
    </row>
    <row r="47590" spans="1:2" x14ac:dyDescent="0.2">
      <c r="A47590" s="112" t="s">
        <v>97614</v>
      </c>
      <c r="B47590" s="112" t="s">
        <v>97615</v>
      </c>
    </row>
    <row r="47591" spans="1:2" x14ac:dyDescent="0.2">
      <c r="A47591" s="112" t="s">
        <v>97616</v>
      </c>
      <c r="B47591" s="112" t="s">
        <v>97617</v>
      </c>
    </row>
    <row r="47592" spans="1:2" x14ac:dyDescent="0.2">
      <c r="A47592" s="112" t="s">
        <v>97618</v>
      </c>
      <c r="B47592" s="112" t="s">
        <v>97619</v>
      </c>
    </row>
    <row r="47593" spans="1:2" x14ac:dyDescent="0.2">
      <c r="A47593" s="112" t="s">
        <v>97620</v>
      </c>
      <c r="B47593" s="112" t="s">
        <v>97621</v>
      </c>
    </row>
    <row r="47594" spans="1:2" x14ac:dyDescent="0.2">
      <c r="A47594" s="112" t="s">
        <v>97622</v>
      </c>
      <c r="B47594" s="112" t="s">
        <v>97623</v>
      </c>
    </row>
    <row r="47595" spans="1:2" x14ac:dyDescent="0.2">
      <c r="A47595" s="112" t="s">
        <v>97624</v>
      </c>
      <c r="B47595" s="112" t="s">
        <v>97625</v>
      </c>
    </row>
    <row r="47596" spans="1:2" x14ac:dyDescent="0.2">
      <c r="A47596" s="112" t="s">
        <v>97626</v>
      </c>
      <c r="B47596" s="112" t="s">
        <v>97627</v>
      </c>
    </row>
    <row r="47597" spans="1:2" x14ac:dyDescent="0.2">
      <c r="A47597" s="112" t="s">
        <v>97628</v>
      </c>
      <c r="B47597" s="112" t="s">
        <v>97629</v>
      </c>
    </row>
    <row r="47598" spans="1:2" x14ac:dyDescent="0.2">
      <c r="A47598" s="112" t="s">
        <v>97630</v>
      </c>
      <c r="B47598" s="112" t="s">
        <v>97631</v>
      </c>
    </row>
    <row r="47599" spans="1:2" x14ac:dyDescent="0.2">
      <c r="A47599" s="112" t="s">
        <v>97632</v>
      </c>
      <c r="B47599" s="112" t="s">
        <v>97633</v>
      </c>
    </row>
    <row r="47600" spans="1:2" x14ac:dyDescent="0.2">
      <c r="A47600" s="112" t="s">
        <v>97634</v>
      </c>
      <c r="B47600" s="112" t="s">
        <v>97635</v>
      </c>
    </row>
    <row r="47601" spans="1:2" x14ac:dyDescent="0.2">
      <c r="A47601" s="112" t="s">
        <v>97636</v>
      </c>
      <c r="B47601" s="112" t="s">
        <v>97637</v>
      </c>
    </row>
    <row r="47602" spans="1:2" x14ac:dyDescent="0.2">
      <c r="A47602" s="112" t="s">
        <v>97638</v>
      </c>
      <c r="B47602" s="112" t="s">
        <v>97639</v>
      </c>
    </row>
    <row r="47603" spans="1:2" x14ac:dyDescent="0.2">
      <c r="A47603" s="112" t="s">
        <v>97640</v>
      </c>
      <c r="B47603" s="112" t="s">
        <v>97641</v>
      </c>
    </row>
    <row r="47604" spans="1:2" x14ac:dyDescent="0.2">
      <c r="A47604" s="112" t="s">
        <v>97642</v>
      </c>
      <c r="B47604" s="112" t="s">
        <v>97643</v>
      </c>
    </row>
    <row r="47605" spans="1:2" x14ac:dyDescent="0.2">
      <c r="A47605" s="112" t="s">
        <v>97644</v>
      </c>
      <c r="B47605" s="112" t="s">
        <v>97645</v>
      </c>
    </row>
    <row r="47606" spans="1:2" x14ac:dyDescent="0.2">
      <c r="A47606" s="112" t="s">
        <v>97646</v>
      </c>
      <c r="B47606" s="112" t="s">
        <v>97647</v>
      </c>
    </row>
    <row r="47607" spans="1:2" x14ac:dyDescent="0.2">
      <c r="A47607" s="112" t="s">
        <v>97648</v>
      </c>
      <c r="B47607" s="112" t="s">
        <v>97649</v>
      </c>
    </row>
    <row r="47608" spans="1:2" x14ac:dyDescent="0.2">
      <c r="A47608" s="112" t="s">
        <v>97650</v>
      </c>
      <c r="B47608" s="112" t="s">
        <v>97651</v>
      </c>
    </row>
    <row r="47609" spans="1:2" x14ac:dyDescent="0.2">
      <c r="A47609" s="112" t="s">
        <v>97652</v>
      </c>
      <c r="B47609" s="112" t="s">
        <v>97653</v>
      </c>
    </row>
    <row r="47610" spans="1:2" x14ac:dyDescent="0.2">
      <c r="A47610" s="112" t="s">
        <v>97654</v>
      </c>
      <c r="B47610" s="112" t="s">
        <v>97655</v>
      </c>
    </row>
    <row r="47611" spans="1:2" x14ac:dyDescent="0.2">
      <c r="A47611" s="112" t="s">
        <v>97656</v>
      </c>
      <c r="B47611" s="112" t="s">
        <v>97657</v>
      </c>
    </row>
    <row r="47612" spans="1:2" x14ac:dyDescent="0.2">
      <c r="A47612" s="112" t="s">
        <v>97658</v>
      </c>
      <c r="B47612" s="112" t="s">
        <v>97659</v>
      </c>
    </row>
    <row r="47613" spans="1:2" x14ac:dyDescent="0.2">
      <c r="A47613" s="112" t="s">
        <v>97660</v>
      </c>
      <c r="B47613" s="112" t="s">
        <v>97661</v>
      </c>
    </row>
    <row r="47614" spans="1:2" x14ac:dyDescent="0.2">
      <c r="A47614" s="112" t="s">
        <v>97662</v>
      </c>
      <c r="B47614" s="112" t="s">
        <v>97663</v>
      </c>
    </row>
    <row r="47615" spans="1:2" x14ac:dyDescent="0.2">
      <c r="A47615" s="112" t="s">
        <v>97664</v>
      </c>
      <c r="B47615" s="112" t="s">
        <v>97665</v>
      </c>
    </row>
    <row r="47616" spans="1:2" x14ac:dyDescent="0.2">
      <c r="A47616" s="112" t="s">
        <v>97666</v>
      </c>
      <c r="B47616" s="112" t="s">
        <v>97667</v>
      </c>
    </row>
    <row r="47617" spans="1:2" x14ac:dyDescent="0.2">
      <c r="A47617" s="112" t="s">
        <v>97668</v>
      </c>
      <c r="B47617" s="112" t="s">
        <v>97669</v>
      </c>
    </row>
    <row r="47618" spans="1:2" x14ac:dyDescent="0.2">
      <c r="A47618" s="112" t="s">
        <v>97670</v>
      </c>
      <c r="B47618" s="112" t="s">
        <v>97671</v>
      </c>
    </row>
    <row r="47619" spans="1:2" x14ac:dyDescent="0.2">
      <c r="A47619" s="112" t="s">
        <v>97672</v>
      </c>
      <c r="B47619" s="112" t="s">
        <v>97673</v>
      </c>
    </row>
    <row r="47620" spans="1:2" x14ac:dyDescent="0.2">
      <c r="A47620" s="112" t="s">
        <v>97674</v>
      </c>
      <c r="B47620" s="112" t="s">
        <v>97675</v>
      </c>
    </row>
    <row r="47621" spans="1:2" x14ac:dyDescent="0.2">
      <c r="A47621" s="112" t="s">
        <v>97676</v>
      </c>
      <c r="B47621" s="112" t="s">
        <v>97677</v>
      </c>
    </row>
    <row r="47622" spans="1:2" x14ac:dyDescent="0.2">
      <c r="A47622" s="112" t="s">
        <v>97678</v>
      </c>
      <c r="B47622" s="112" t="s">
        <v>97679</v>
      </c>
    </row>
    <row r="47623" spans="1:2" x14ac:dyDescent="0.2">
      <c r="A47623" s="112" t="s">
        <v>97680</v>
      </c>
      <c r="B47623" s="112" t="s">
        <v>97681</v>
      </c>
    </row>
    <row r="47624" spans="1:2" x14ac:dyDescent="0.2">
      <c r="A47624" s="112" t="s">
        <v>97682</v>
      </c>
      <c r="B47624" s="112" t="s">
        <v>97683</v>
      </c>
    </row>
    <row r="47625" spans="1:2" x14ac:dyDescent="0.2">
      <c r="A47625" s="112" t="s">
        <v>97684</v>
      </c>
      <c r="B47625" s="112" t="s">
        <v>97685</v>
      </c>
    </row>
    <row r="47626" spans="1:2" x14ac:dyDescent="0.2">
      <c r="A47626" s="112" t="s">
        <v>97686</v>
      </c>
      <c r="B47626" s="112" t="s">
        <v>97687</v>
      </c>
    </row>
    <row r="47627" spans="1:2" x14ac:dyDescent="0.2">
      <c r="A47627" s="112" t="s">
        <v>97688</v>
      </c>
      <c r="B47627" s="112" t="s">
        <v>97689</v>
      </c>
    </row>
    <row r="47628" spans="1:2" x14ac:dyDescent="0.2">
      <c r="A47628" s="112" t="s">
        <v>97690</v>
      </c>
      <c r="B47628" s="112" t="s">
        <v>97691</v>
      </c>
    </row>
    <row r="47629" spans="1:2" x14ac:dyDescent="0.2">
      <c r="A47629" s="112" t="s">
        <v>97692</v>
      </c>
      <c r="B47629" s="112" t="s">
        <v>97693</v>
      </c>
    </row>
    <row r="47630" spans="1:2" x14ac:dyDescent="0.2">
      <c r="A47630" s="112" t="s">
        <v>97694</v>
      </c>
      <c r="B47630" s="112" t="s">
        <v>97695</v>
      </c>
    </row>
    <row r="47631" spans="1:2" x14ac:dyDescent="0.2">
      <c r="A47631" s="112" t="s">
        <v>97696</v>
      </c>
      <c r="B47631" s="112" t="s">
        <v>97697</v>
      </c>
    </row>
    <row r="47632" spans="1:2" x14ac:dyDescent="0.2">
      <c r="A47632" s="112" t="s">
        <v>97698</v>
      </c>
      <c r="B47632" s="112" t="s">
        <v>97699</v>
      </c>
    </row>
    <row r="47633" spans="1:2" x14ac:dyDescent="0.2">
      <c r="A47633" s="112" t="s">
        <v>97700</v>
      </c>
      <c r="B47633" s="112" t="s">
        <v>97701</v>
      </c>
    </row>
    <row r="47634" spans="1:2" x14ac:dyDescent="0.2">
      <c r="A47634" s="112" t="s">
        <v>97702</v>
      </c>
      <c r="B47634" s="112" t="s">
        <v>97703</v>
      </c>
    </row>
    <row r="47635" spans="1:2" x14ac:dyDescent="0.2">
      <c r="A47635" s="112" t="s">
        <v>97704</v>
      </c>
      <c r="B47635" s="112" t="s">
        <v>97705</v>
      </c>
    </row>
    <row r="47636" spans="1:2" x14ac:dyDescent="0.2">
      <c r="A47636" s="112" t="s">
        <v>97706</v>
      </c>
      <c r="B47636" s="112" t="s">
        <v>97707</v>
      </c>
    </row>
    <row r="47637" spans="1:2" x14ac:dyDescent="0.2">
      <c r="A47637" s="112" t="s">
        <v>97708</v>
      </c>
      <c r="B47637" s="112" t="s">
        <v>97709</v>
      </c>
    </row>
    <row r="47638" spans="1:2" x14ac:dyDescent="0.2">
      <c r="A47638" s="112" t="s">
        <v>97710</v>
      </c>
      <c r="B47638" s="112" t="s">
        <v>97711</v>
      </c>
    </row>
    <row r="47639" spans="1:2" x14ac:dyDescent="0.2">
      <c r="A47639" s="112" t="s">
        <v>97712</v>
      </c>
      <c r="B47639" s="112" t="s">
        <v>97713</v>
      </c>
    </row>
    <row r="47640" spans="1:2" x14ac:dyDescent="0.2">
      <c r="A47640" s="112" t="s">
        <v>97714</v>
      </c>
      <c r="B47640" s="112" t="s">
        <v>97715</v>
      </c>
    </row>
    <row r="47641" spans="1:2" x14ac:dyDescent="0.2">
      <c r="A47641" s="112" t="s">
        <v>97716</v>
      </c>
      <c r="B47641" s="112" t="s">
        <v>97717</v>
      </c>
    </row>
    <row r="47642" spans="1:2" x14ac:dyDescent="0.2">
      <c r="A47642" s="112" t="s">
        <v>97718</v>
      </c>
      <c r="B47642" s="112" t="s">
        <v>97719</v>
      </c>
    </row>
    <row r="47643" spans="1:2" x14ac:dyDescent="0.2">
      <c r="A47643" s="112" t="s">
        <v>97720</v>
      </c>
      <c r="B47643" s="112" t="s">
        <v>97721</v>
      </c>
    </row>
    <row r="47644" spans="1:2" x14ac:dyDescent="0.2">
      <c r="A47644" s="112" t="s">
        <v>97722</v>
      </c>
      <c r="B47644" s="112" t="s">
        <v>97723</v>
      </c>
    </row>
    <row r="47645" spans="1:2" x14ac:dyDescent="0.2">
      <c r="A47645" s="112" t="s">
        <v>97724</v>
      </c>
      <c r="B47645" s="112" t="s">
        <v>97725</v>
      </c>
    </row>
    <row r="47646" spans="1:2" x14ac:dyDescent="0.2">
      <c r="A47646" s="112" t="s">
        <v>97726</v>
      </c>
      <c r="B47646" s="112" t="s">
        <v>97727</v>
      </c>
    </row>
    <row r="47647" spans="1:2" x14ac:dyDescent="0.2">
      <c r="A47647" s="112" t="s">
        <v>97728</v>
      </c>
      <c r="B47647" s="112" t="s">
        <v>97729</v>
      </c>
    </row>
    <row r="47648" spans="1:2" x14ac:dyDescent="0.2">
      <c r="A47648" s="112" t="s">
        <v>97730</v>
      </c>
      <c r="B47648" s="112" t="s">
        <v>97731</v>
      </c>
    </row>
    <row r="47649" spans="1:2" x14ac:dyDescent="0.2">
      <c r="A47649" s="112" t="s">
        <v>97732</v>
      </c>
      <c r="B47649" s="112" t="s">
        <v>97733</v>
      </c>
    </row>
    <row r="47650" spans="1:2" x14ac:dyDescent="0.2">
      <c r="A47650" s="112" t="s">
        <v>97734</v>
      </c>
      <c r="B47650" s="112" t="s">
        <v>97735</v>
      </c>
    </row>
    <row r="47651" spans="1:2" x14ac:dyDescent="0.2">
      <c r="A47651" s="112" t="s">
        <v>97736</v>
      </c>
      <c r="B47651" s="112" t="s">
        <v>97737</v>
      </c>
    </row>
    <row r="47652" spans="1:2" x14ac:dyDescent="0.2">
      <c r="A47652" s="112" t="s">
        <v>97738</v>
      </c>
      <c r="B47652" s="112" t="s">
        <v>97739</v>
      </c>
    </row>
    <row r="47653" spans="1:2" x14ac:dyDescent="0.2">
      <c r="A47653" s="112" t="s">
        <v>97740</v>
      </c>
      <c r="B47653" s="112" t="s">
        <v>97741</v>
      </c>
    </row>
    <row r="47654" spans="1:2" x14ac:dyDescent="0.2">
      <c r="A47654" s="112" t="s">
        <v>97742</v>
      </c>
      <c r="B47654" s="112" t="s">
        <v>97743</v>
      </c>
    </row>
    <row r="47655" spans="1:2" x14ac:dyDescent="0.2">
      <c r="A47655" s="112" t="s">
        <v>97744</v>
      </c>
      <c r="B47655" s="112" t="s">
        <v>97745</v>
      </c>
    </row>
    <row r="47656" spans="1:2" x14ac:dyDescent="0.2">
      <c r="A47656" s="112" t="s">
        <v>97746</v>
      </c>
      <c r="B47656" s="112" t="s">
        <v>97747</v>
      </c>
    </row>
    <row r="47657" spans="1:2" x14ac:dyDescent="0.2">
      <c r="A47657" s="112" t="s">
        <v>97748</v>
      </c>
      <c r="B47657" s="112" t="s">
        <v>97749</v>
      </c>
    </row>
    <row r="47658" spans="1:2" x14ac:dyDescent="0.2">
      <c r="A47658" s="112" t="s">
        <v>97750</v>
      </c>
      <c r="B47658" s="112" t="s">
        <v>97751</v>
      </c>
    </row>
    <row r="47659" spans="1:2" x14ac:dyDescent="0.2">
      <c r="A47659" s="112" t="s">
        <v>97752</v>
      </c>
      <c r="B47659" s="112" t="s">
        <v>97753</v>
      </c>
    </row>
    <row r="47660" spans="1:2" x14ac:dyDescent="0.2">
      <c r="A47660" s="112" t="s">
        <v>97754</v>
      </c>
      <c r="B47660" s="112" t="s">
        <v>97755</v>
      </c>
    </row>
    <row r="47661" spans="1:2" x14ac:dyDescent="0.2">
      <c r="A47661" s="112" t="s">
        <v>97756</v>
      </c>
      <c r="B47661" s="112" t="s">
        <v>97757</v>
      </c>
    </row>
    <row r="47662" spans="1:2" x14ac:dyDescent="0.2">
      <c r="A47662" s="112" t="s">
        <v>97758</v>
      </c>
      <c r="B47662" s="112" t="s">
        <v>97759</v>
      </c>
    </row>
    <row r="47663" spans="1:2" x14ac:dyDescent="0.2">
      <c r="A47663" s="112" t="s">
        <v>97760</v>
      </c>
      <c r="B47663" s="112" t="s">
        <v>97761</v>
      </c>
    </row>
    <row r="47664" spans="1:2" x14ac:dyDescent="0.2">
      <c r="A47664" s="112" t="s">
        <v>97762</v>
      </c>
      <c r="B47664" s="112" t="s">
        <v>97763</v>
      </c>
    </row>
    <row r="47665" spans="1:2" x14ac:dyDescent="0.2">
      <c r="A47665" s="112" t="s">
        <v>97764</v>
      </c>
      <c r="B47665" s="112" t="s">
        <v>97765</v>
      </c>
    </row>
    <row r="47666" spans="1:2" x14ac:dyDescent="0.2">
      <c r="A47666" s="112" t="s">
        <v>97766</v>
      </c>
      <c r="B47666" s="112" t="s">
        <v>97767</v>
      </c>
    </row>
    <row r="47667" spans="1:2" x14ac:dyDescent="0.2">
      <c r="A47667" s="112" t="s">
        <v>97768</v>
      </c>
      <c r="B47667" s="112" t="s">
        <v>97769</v>
      </c>
    </row>
    <row r="47668" spans="1:2" x14ac:dyDescent="0.2">
      <c r="A47668" s="112" t="s">
        <v>97770</v>
      </c>
      <c r="B47668" s="112" t="s">
        <v>97771</v>
      </c>
    </row>
    <row r="47669" spans="1:2" x14ac:dyDescent="0.2">
      <c r="A47669" s="112" t="s">
        <v>97772</v>
      </c>
      <c r="B47669" s="112" t="s">
        <v>97773</v>
      </c>
    </row>
    <row r="47670" spans="1:2" x14ac:dyDescent="0.2">
      <c r="A47670" s="112" t="s">
        <v>97774</v>
      </c>
      <c r="B47670" s="112" t="s">
        <v>97775</v>
      </c>
    </row>
    <row r="47671" spans="1:2" x14ac:dyDescent="0.2">
      <c r="A47671" s="112" t="s">
        <v>97776</v>
      </c>
      <c r="B47671" s="112" t="s">
        <v>97777</v>
      </c>
    </row>
    <row r="47672" spans="1:2" x14ac:dyDescent="0.2">
      <c r="A47672" s="112" t="s">
        <v>97778</v>
      </c>
      <c r="B47672" s="112" t="s">
        <v>97779</v>
      </c>
    </row>
    <row r="47673" spans="1:2" x14ac:dyDescent="0.2">
      <c r="A47673" s="112" t="s">
        <v>97780</v>
      </c>
      <c r="B47673" s="112" t="s">
        <v>97781</v>
      </c>
    </row>
    <row r="47674" spans="1:2" x14ac:dyDescent="0.2">
      <c r="A47674" s="112" t="s">
        <v>97782</v>
      </c>
      <c r="B47674" s="112" t="s">
        <v>97783</v>
      </c>
    </row>
    <row r="47675" spans="1:2" x14ac:dyDescent="0.2">
      <c r="A47675" s="112" t="s">
        <v>97784</v>
      </c>
      <c r="B47675" s="112" t="s">
        <v>97785</v>
      </c>
    </row>
    <row r="47676" spans="1:2" x14ac:dyDescent="0.2">
      <c r="A47676" s="112" t="s">
        <v>97786</v>
      </c>
      <c r="B47676" s="112" t="s">
        <v>97787</v>
      </c>
    </row>
    <row r="47677" spans="1:2" x14ac:dyDescent="0.2">
      <c r="A47677" s="112" t="s">
        <v>97788</v>
      </c>
      <c r="B47677" s="112" t="s">
        <v>97789</v>
      </c>
    </row>
    <row r="47678" spans="1:2" x14ac:dyDescent="0.2">
      <c r="A47678" s="112" t="s">
        <v>97790</v>
      </c>
      <c r="B47678" s="112" t="s">
        <v>97791</v>
      </c>
    </row>
    <row r="47679" spans="1:2" x14ac:dyDescent="0.2">
      <c r="A47679" s="112" t="s">
        <v>97792</v>
      </c>
      <c r="B47679" s="112" t="s">
        <v>97793</v>
      </c>
    </row>
    <row r="47680" spans="1:2" x14ac:dyDescent="0.2">
      <c r="A47680" s="112" t="s">
        <v>97794</v>
      </c>
      <c r="B47680" s="112" t="s">
        <v>97795</v>
      </c>
    </row>
    <row r="47681" spans="1:2" x14ac:dyDescent="0.2">
      <c r="A47681" s="112" t="s">
        <v>97796</v>
      </c>
      <c r="B47681" s="112" t="s">
        <v>97797</v>
      </c>
    </row>
    <row r="47682" spans="1:2" x14ac:dyDescent="0.2">
      <c r="A47682" s="112" t="s">
        <v>97798</v>
      </c>
      <c r="B47682" s="112" t="s">
        <v>97799</v>
      </c>
    </row>
    <row r="47683" spans="1:2" x14ac:dyDescent="0.2">
      <c r="A47683" s="112" t="s">
        <v>97800</v>
      </c>
      <c r="B47683" s="112" t="s">
        <v>97801</v>
      </c>
    </row>
    <row r="47684" spans="1:2" x14ac:dyDescent="0.2">
      <c r="A47684" s="112" t="s">
        <v>97802</v>
      </c>
      <c r="B47684" s="112" t="s">
        <v>97803</v>
      </c>
    </row>
    <row r="47685" spans="1:2" x14ac:dyDescent="0.2">
      <c r="A47685" s="112" t="s">
        <v>97804</v>
      </c>
      <c r="B47685" s="112" t="s">
        <v>97805</v>
      </c>
    </row>
    <row r="47686" spans="1:2" x14ac:dyDescent="0.2">
      <c r="A47686" s="112" t="s">
        <v>97806</v>
      </c>
      <c r="B47686" s="112" t="s">
        <v>97807</v>
      </c>
    </row>
    <row r="47687" spans="1:2" x14ac:dyDescent="0.2">
      <c r="A47687" s="112" t="s">
        <v>97808</v>
      </c>
      <c r="B47687" s="112" t="s">
        <v>97809</v>
      </c>
    </row>
    <row r="47688" spans="1:2" x14ac:dyDescent="0.2">
      <c r="A47688" s="112" t="s">
        <v>97810</v>
      </c>
      <c r="B47688" s="112" t="s">
        <v>97811</v>
      </c>
    </row>
    <row r="47689" spans="1:2" x14ac:dyDescent="0.2">
      <c r="A47689" s="112" t="s">
        <v>97812</v>
      </c>
      <c r="B47689" s="112" t="s">
        <v>97813</v>
      </c>
    </row>
    <row r="47690" spans="1:2" x14ac:dyDescent="0.2">
      <c r="A47690" s="112" t="s">
        <v>97814</v>
      </c>
      <c r="B47690" s="112" t="s">
        <v>97815</v>
      </c>
    </row>
    <row r="47691" spans="1:2" x14ac:dyDescent="0.2">
      <c r="A47691" s="112" t="s">
        <v>97816</v>
      </c>
      <c r="B47691" s="112" t="s">
        <v>97817</v>
      </c>
    </row>
    <row r="47692" spans="1:2" x14ac:dyDescent="0.2">
      <c r="A47692" s="112" t="s">
        <v>97818</v>
      </c>
      <c r="B47692" s="112" t="s">
        <v>97819</v>
      </c>
    </row>
    <row r="47693" spans="1:2" x14ac:dyDescent="0.2">
      <c r="A47693" s="112" t="s">
        <v>97820</v>
      </c>
      <c r="B47693" s="112" t="s">
        <v>97821</v>
      </c>
    </row>
    <row r="47694" spans="1:2" x14ac:dyDescent="0.2">
      <c r="A47694" s="112" t="s">
        <v>97822</v>
      </c>
      <c r="B47694" s="112" t="s">
        <v>97823</v>
      </c>
    </row>
    <row r="47695" spans="1:2" x14ac:dyDescent="0.2">
      <c r="A47695" s="112" t="s">
        <v>97824</v>
      </c>
      <c r="B47695" s="112" t="s">
        <v>97825</v>
      </c>
    </row>
    <row r="47696" spans="1:2" x14ac:dyDescent="0.2">
      <c r="A47696" s="112" t="s">
        <v>97826</v>
      </c>
      <c r="B47696" s="112" t="s">
        <v>97827</v>
      </c>
    </row>
    <row r="47697" spans="1:2" x14ac:dyDescent="0.2">
      <c r="A47697" s="112" t="s">
        <v>97828</v>
      </c>
      <c r="B47697" s="112" t="s">
        <v>97829</v>
      </c>
    </row>
    <row r="47698" spans="1:2" x14ac:dyDescent="0.2">
      <c r="A47698" s="112" t="s">
        <v>97830</v>
      </c>
      <c r="B47698" s="112" t="s">
        <v>97831</v>
      </c>
    </row>
    <row r="47699" spans="1:2" x14ac:dyDescent="0.2">
      <c r="A47699" s="112" t="s">
        <v>97832</v>
      </c>
      <c r="B47699" s="112" t="s">
        <v>97833</v>
      </c>
    </row>
    <row r="47700" spans="1:2" x14ac:dyDescent="0.2">
      <c r="A47700" s="112" t="s">
        <v>97834</v>
      </c>
      <c r="B47700" s="112" t="s">
        <v>97835</v>
      </c>
    </row>
    <row r="47701" spans="1:2" x14ac:dyDescent="0.2">
      <c r="A47701" s="112" t="s">
        <v>97836</v>
      </c>
      <c r="B47701" s="112" t="s">
        <v>97837</v>
      </c>
    </row>
    <row r="47702" spans="1:2" x14ac:dyDescent="0.2">
      <c r="A47702" s="112" t="s">
        <v>97838</v>
      </c>
      <c r="B47702" s="112" t="s">
        <v>97839</v>
      </c>
    </row>
    <row r="47703" spans="1:2" x14ac:dyDescent="0.2">
      <c r="A47703" s="112" t="s">
        <v>97840</v>
      </c>
      <c r="B47703" s="112" t="s">
        <v>97841</v>
      </c>
    </row>
    <row r="47704" spans="1:2" x14ac:dyDescent="0.2">
      <c r="A47704" s="112" t="s">
        <v>97842</v>
      </c>
      <c r="B47704" s="112" t="s">
        <v>97843</v>
      </c>
    </row>
    <row r="47705" spans="1:2" x14ac:dyDescent="0.2">
      <c r="A47705" s="112" t="s">
        <v>97844</v>
      </c>
      <c r="B47705" s="112" t="s">
        <v>97845</v>
      </c>
    </row>
    <row r="47706" spans="1:2" x14ac:dyDescent="0.2">
      <c r="A47706" s="112" t="s">
        <v>97846</v>
      </c>
      <c r="B47706" s="112" t="s">
        <v>97847</v>
      </c>
    </row>
    <row r="47707" spans="1:2" x14ac:dyDescent="0.2">
      <c r="A47707" s="112" t="s">
        <v>97848</v>
      </c>
      <c r="B47707" s="112" t="s">
        <v>97849</v>
      </c>
    </row>
    <row r="47708" spans="1:2" x14ac:dyDescent="0.2">
      <c r="A47708" s="112" t="s">
        <v>97850</v>
      </c>
      <c r="B47708" s="112" t="s">
        <v>97851</v>
      </c>
    </row>
    <row r="47709" spans="1:2" x14ac:dyDescent="0.2">
      <c r="A47709" s="112" t="s">
        <v>97852</v>
      </c>
      <c r="B47709" s="112" t="s">
        <v>97853</v>
      </c>
    </row>
    <row r="47710" spans="1:2" x14ac:dyDescent="0.2">
      <c r="A47710" s="112" t="s">
        <v>97854</v>
      </c>
      <c r="B47710" s="112" t="s">
        <v>97855</v>
      </c>
    </row>
    <row r="47711" spans="1:2" x14ac:dyDescent="0.2">
      <c r="A47711" s="112" t="s">
        <v>97856</v>
      </c>
      <c r="B47711" s="112" t="s">
        <v>97857</v>
      </c>
    </row>
    <row r="47712" spans="1:2" x14ac:dyDescent="0.2">
      <c r="A47712" s="112" t="s">
        <v>97858</v>
      </c>
      <c r="B47712" s="112" t="s">
        <v>97859</v>
      </c>
    </row>
    <row r="47713" spans="1:2" x14ac:dyDescent="0.2">
      <c r="A47713" s="112" t="s">
        <v>97860</v>
      </c>
      <c r="B47713" s="112" t="s">
        <v>97861</v>
      </c>
    </row>
    <row r="47714" spans="1:2" x14ac:dyDescent="0.2">
      <c r="A47714" s="112" t="s">
        <v>97862</v>
      </c>
      <c r="B47714" s="112" t="s">
        <v>97863</v>
      </c>
    </row>
    <row r="47715" spans="1:2" x14ac:dyDescent="0.2">
      <c r="A47715" s="112" t="s">
        <v>97864</v>
      </c>
      <c r="B47715" s="112" t="s">
        <v>97865</v>
      </c>
    </row>
    <row r="47716" spans="1:2" x14ac:dyDescent="0.2">
      <c r="A47716" s="112" t="s">
        <v>97866</v>
      </c>
      <c r="B47716" s="112" t="s">
        <v>97867</v>
      </c>
    </row>
    <row r="47717" spans="1:2" x14ac:dyDescent="0.2">
      <c r="A47717" s="112" t="s">
        <v>97868</v>
      </c>
      <c r="B47717" s="112" t="s">
        <v>97869</v>
      </c>
    </row>
    <row r="47718" spans="1:2" x14ac:dyDescent="0.2">
      <c r="A47718" s="112" t="s">
        <v>97870</v>
      </c>
      <c r="B47718" s="112" t="s">
        <v>97871</v>
      </c>
    </row>
    <row r="47719" spans="1:2" x14ac:dyDescent="0.2">
      <c r="A47719" s="112" t="s">
        <v>97872</v>
      </c>
      <c r="B47719" s="112" t="s">
        <v>97873</v>
      </c>
    </row>
    <row r="47720" spans="1:2" x14ac:dyDescent="0.2">
      <c r="A47720" s="112" t="s">
        <v>97874</v>
      </c>
      <c r="B47720" s="112" t="s">
        <v>97875</v>
      </c>
    </row>
    <row r="47721" spans="1:2" x14ac:dyDescent="0.2">
      <c r="A47721" s="112" t="s">
        <v>97876</v>
      </c>
      <c r="B47721" s="112" t="s">
        <v>97877</v>
      </c>
    </row>
    <row r="47722" spans="1:2" x14ac:dyDescent="0.2">
      <c r="A47722" s="112" t="s">
        <v>97878</v>
      </c>
      <c r="B47722" s="112" t="s">
        <v>97879</v>
      </c>
    </row>
    <row r="47723" spans="1:2" x14ac:dyDescent="0.2">
      <c r="A47723" s="112" t="s">
        <v>97880</v>
      </c>
      <c r="B47723" s="112" t="s">
        <v>97881</v>
      </c>
    </row>
    <row r="47724" spans="1:2" x14ac:dyDescent="0.2">
      <c r="A47724" s="112" t="s">
        <v>97882</v>
      </c>
      <c r="B47724" s="112" t="s">
        <v>97883</v>
      </c>
    </row>
    <row r="47725" spans="1:2" x14ac:dyDescent="0.2">
      <c r="A47725" s="112" t="s">
        <v>97884</v>
      </c>
      <c r="B47725" s="112" t="s">
        <v>97885</v>
      </c>
    </row>
    <row r="47726" spans="1:2" x14ac:dyDescent="0.2">
      <c r="A47726" s="112" t="s">
        <v>97886</v>
      </c>
      <c r="B47726" s="112" t="s">
        <v>97887</v>
      </c>
    </row>
    <row r="47727" spans="1:2" x14ac:dyDescent="0.2">
      <c r="A47727" s="112" t="s">
        <v>97888</v>
      </c>
      <c r="B47727" s="112" t="s">
        <v>97889</v>
      </c>
    </row>
    <row r="47728" spans="1:2" x14ac:dyDescent="0.2">
      <c r="A47728" s="112" t="s">
        <v>97890</v>
      </c>
      <c r="B47728" s="112" t="s">
        <v>97891</v>
      </c>
    </row>
    <row r="47729" spans="1:2" x14ac:dyDescent="0.2">
      <c r="A47729" s="112" t="s">
        <v>97892</v>
      </c>
      <c r="B47729" s="112" t="s">
        <v>97893</v>
      </c>
    </row>
    <row r="47730" spans="1:2" x14ac:dyDescent="0.2">
      <c r="A47730" s="112" t="s">
        <v>97894</v>
      </c>
      <c r="B47730" s="112" t="s">
        <v>97895</v>
      </c>
    </row>
    <row r="47731" spans="1:2" x14ac:dyDescent="0.2">
      <c r="A47731" s="112" t="s">
        <v>97896</v>
      </c>
      <c r="B47731" s="112" t="s">
        <v>97897</v>
      </c>
    </row>
    <row r="47732" spans="1:2" x14ac:dyDescent="0.2">
      <c r="A47732" s="112" t="s">
        <v>97898</v>
      </c>
      <c r="B47732" s="112" t="s">
        <v>97899</v>
      </c>
    </row>
    <row r="47733" spans="1:2" x14ac:dyDescent="0.2">
      <c r="A47733" s="112" t="s">
        <v>97900</v>
      </c>
      <c r="B47733" s="112" t="s">
        <v>97901</v>
      </c>
    </row>
    <row r="47734" spans="1:2" x14ac:dyDescent="0.2">
      <c r="A47734" s="112" t="s">
        <v>97902</v>
      </c>
      <c r="B47734" s="112" t="s">
        <v>97903</v>
      </c>
    </row>
    <row r="47735" spans="1:2" x14ac:dyDescent="0.2">
      <c r="A47735" s="112" t="s">
        <v>97904</v>
      </c>
      <c r="B47735" s="112" t="s">
        <v>97905</v>
      </c>
    </row>
    <row r="47736" spans="1:2" x14ac:dyDescent="0.2">
      <c r="A47736" s="112" t="s">
        <v>97906</v>
      </c>
      <c r="B47736" s="112" t="s">
        <v>97907</v>
      </c>
    </row>
    <row r="47737" spans="1:2" x14ac:dyDescent="0.2">
      <c r="A47737" s="112" t="s">
        <v>97908</v>
      </c>
      <c r="B47737" s="112" t="s">
        <v>97909</v>
      </c>
    </row>
    <row r="47738" spans="1:2" x14ac:dyDescent="0.2">
      <c r="A47738" s="112" t="s">
        <v>97910</v>
      </c>
      <c r="B47738" s="112" t="s">
        <v>97911</v>
      </c>
    </row>
    <row r="47739" spans="1:2" x14ac:dyDescent="0.2">
      <c r="A47739" s="112" t="s">
        <v>97912</v>
      </c>
      <c r="B47739" s="112" t="s">
        <v>97913</v>
      </c>
    </row>
    <row r="47740" spans="1:2" x14ac:dyDescent="0.2">
      <c r="A47740" s="112" t="s">
        <v>97914</v>
      </c>
      <c r="B47740" s="112" t="s">
        <v>97915</v>
      </c>
    </row>
    <row r="47741" spans="1:2" x14ac:dyDescent="0.2">
      <c r="A47741" s="112" t="s">
        <v>97916</v>
      </c>
      <c r="B47741" s="112" t="s">
        <v>97917</v>
      </c>
    </row>
    <row r="47742" spans="1:2" x14ac:dyDescent="0.2">
      <c r="A47742" s="112" t="s">
        <v>97918</v>
      </c>
      <c r="B47742" s="112" t="s">
        <v>97919</v>
      </c>
    </row>
    <row r="47743" spans="1:2" x14ac:dyDescent="0.2">
      <c r="A47743" s="112" t="s">
        <v>97920</v>
      </c>
      <c r="B47743" s="112" t="s">
        <v>97921</v>
      </c>
    </row>
    <row r="47744" spans="1:2" x14ac:dyDescent="0.2">
      <c r="A47744" s="112" t="s">
        <v>97922</v>
      </c>
      <c r="B47744" s="112" t="s">
        <v>97923</v>
      </c>
    </row>
    <row r="47745" spans="1:2" x14ac:dyDescent="0.2">
      <c r="A47745" s="112" t="s">
        <v>97924</v>
      </c>
      <c r="B47745" s="112" t="s">
        <v>97925</v>
      </c>
    </row>
    <row r="47746" spans="1:2" x14ac:dyDescent="0.2">
      <c r="A47746" s="112" t="s">
        <v>97926</v>
      </c>
      <c r="B47746" s="112" t="s">
        <v>97927</v>
      </c>
    </row>
    <row r="47747" spans="1:2" x14ac:dyDescent="0.2">
      <c r="A47747" s="112" t="s">
        <v>97928</v>
      </c>
      <c r="B47747" s="112" t="s">
        <v>97929</v>
      </c>
    </row>
    <row r="47748" spans="1:2" x14ac:dyDescent="0.2">
      <c r="A47748" s="112" t="s">
        <v>97930</v>
      </c>
      <c r="B47748" s="112" t="s">
        <v>97931</v>
      </c>
    </row>
    <row r="47749" spans="1:2" x14ac:dyDescent="0.2">
      <c r="A47749" s="112" t="s">
        <v>97932</v>
      </c>
      <c r="B47749" s="112" t="s">
        <v>97933</v>
      </c>
    </row>
    <row r="47750" spans="1:2" x14ac:dyDescent="0.2">
      <c r="A47750" s="112" t="s">
        <v>97934</v>
      </c>
      <c r="B47750" s="112" t="s">
        <v>97935</v>
      </c>
    </row>
    <row r="47751" spans="1:2" x14ac:dyDescent="0.2">
      <c r="A47751" s="112" t="s">
        <v>97936</v>
      </c>
      <c r="B47751" s="112" t="s">
        <v>97937</v>
      </c>
    </row>
    <row r="47752" spans="1:2" x14ac:dyDescent="0.2">
      <c r="A47752" s="112" t="s">
        <v>97938</v>
      </c>
      <c r="B47752" s="112" t="s">
        <v>97939</v>
      </c>
    </row>
    <row r="47753" spans="1:2" x14ac:dyDescent="0.2">
      <c r="A47753" s="112" t="s">
        <v>97940</v>
      </c>
      <c r="B47753" s="112" t="s">
        <v>97941</v>
      </c>
    </row>
    <row r="47754" spans="1:2" x14ac:dyDescent="0.2">
      <c r="A47754" s="112" t="s">
        <v>97942</v>
      </c>
      <c r="B47754" s="112" t="s">
        <v>97943</v>
      </c>
    </row>
    <row r="47755" spans="1:2" x14ac:dyDescent="0.2">
      <c r="A47755" s="112" t="s">
        <v>97944</v>
      </c>
      <c r="B47755" s="112" t="s">
        <v>97945</v>
      </c>
    </row>
    <row r="47756" spans="1:2" x14ac:dyDescent="0.2">
      <c r="A47756" s="112" t="s">
        <v>97946</v>
      </c>
      <c r="B47756" s="112" t="s">
        <v>97947</v>
      </c>
    </row>
    <row r="47757" spans="1:2" x14ac:dyDescent="0.2">
      <c r="A47757" s="112" t="s">
        <v>97948</v>
      </c>
      <c r="B47757" s="112" t="s">
        <v>97949</v>
      </c>
    </row>
    <row r="47758" spans="1:2" x14ac:dyDescent="0.2">
      <c r="A47758" s="112" t="s">
        <v>97950</v>
      </c>
      <c r="B47758" s="112" t="s">
        <v>97951</v>
      </c>
    </row>
    <row r="47759" spans="1:2" x14ac:dyDescent="0.2">
      <c r="A47759" s="112" t="s">
        <v>97952</v>
      </c>
      <c r="B47759" s="112" t="s">
        <v>97953</v>
      </c>
    </row>
    <row r="47760" spans="1:2" x14ac:dyDescent="0.2">
      <c r="A47760" s="112" t="s">
        <v>97954</v>
      </c>
      <c r="B47760" s="112" t="s">
        <v>97955</v>
      </c>
    </row>
    <row r="47761" spans="1:2" x14ac:dyDescent="0.2">
      <c r="A47761" s="112" t="s">
        <v>97956</v>
      </c>
      <c r="B47761" s="112" t="s">
        <v>97957</v>
      </c>
    </row>
    <row r="47762" spans="1:2" x14ac:dyDescent="0.2">
      <c r="A47762" s="112" t="s">
        <v>97958</v>
      </c>
      <c r="B47762" s="112" t="s">
        <v>97959</v>
      </c>
    </row>
    <row r="47763" spans="1:2" x14ac:dyDescent="0.2">
      <c r="A47763" s="112" t="s">
        <v>97960</v>
      </c>
      <c r="B47763" s="112" t="s">
        <v>97961</v>
      </c>
    </row>
    <row r="47764" spans="1:2" x14ac:dyDescent="0.2">
      <c r="A47764" s="112" t="s">
        <v>97962</v>
      </c>
      <c r="B47764" s="112" t="s">
        <v>97963</v>
      </c>
    </row>
    <row r="47765" spans="1:2" x14ac:dyDescent="0.2">
      <c r="A47765" s="112" t="s">
        <v>97964</v>
      </c>
      <c r="B47765" s="112" t="s">
        <v>97965</v>
      </c>
    </row>
    <row r="47766" spans="1:2" x14ac:dyDescent="0.2">
      <c r="A47766" s="112" t="s">
        <v>97966</v>
      </c>
      <c r="B47766" s="112" t="s">
        <v>97967</v>
      </c>
    </row>
    <row r="47767" spans="1:2" x14ac:dyDescent="0.2">
      <c r="A47767" s="112" t="s">
        <v>97968</v>
      </c>
      <c r="B47767" s="112" t="s">
        <v>97969</v>
      </c>
    </row>
    <row r="47768" spans="1:2" x14ac:dyDescent="0.2">
      <c r="A47768" s="112" t="s">
        <v>97970</v>
      </c>
      <c r="B47768" s="112" t="s">
        <v>97971</v>
      </c>
    </row>
    <row r="47769" spans="1:2" x14ac:dyDescent="0.2">
      <c r="A47769" s="112" t="s">
        <v>97972</v>
      </c>
      <c r="B47769" s="112" t="s">
        <v>97973</v>
      </c>
    </row>
    <row r="47770" spans="1:2" x14ac:dyDescent="0.2">
      <c r="A47770" s="112" t="s">
        <v>97974</v>
      </c>
      <c r="B47770" s="112" t="s">
        <v>97975</v>
      </c>
    </row>
    <row r="47771" spans="1:2" x14ac:dyDescent="0.2">
      <c r="A47771" s="112" t="s">
        <v>97976</v>
      </c>
      <c r="B47771" s="112" t="s">
        <v>97977</v>
      </c>
    </row>
    <row r="47772" spans="1:2" x14ac:dyDescent="0.2">
      <c r="A47772" s="112" t="s">
        <v>97978</v>
      </c>
      <c r="B47772" s="112" t="s">
        <v>97979</v>
      </c>
    </row>
    <row r="47773" spans="1:2" x14ac:dyDescent="0.2">
      <c r="A47773" s="112" t="s">
        <v>97980</v>
      </c>
      <c r="B47773" s="112" t="s">
        <v>97981</v>
      </c>
    </row>
    <row r="47774" spans="1:2" x14ac:dyDescent="0.2">
      <c r="A47774" s="112" t="s">
        <v>97982</v>
      </c>
      <c r="B47774" s="112" t="s">
        <v>97983</v>
      </c>
    </row>
    <row r="47775" spans="1:2" x14ac:dyDescent="0.2">
      <c r="A47775" s="112" t="s">
        <v>97984</v>
      </c>
      <c r="B47775" s="112" t="s">
        <v>97985</v>
      </c>
    </row>
    <row r="47776" spans="1:2" x14ac:dyDescent="0.2">
      <c r="A47776" s="112" t="s">
        <v>97986</v>
      </c>
      <c r="B47776" s="112" t="s">
        <v>97987</v>
      </c>
    </row>
    <row r="47777" spans="1:2" x14ac:dyDescent="0.2">
      <c r="A47777" s="112" t="s">
        <v>97988</v>
      </c>
      <c r="B47777" s="112" t="s">
        <v>97989</v>
      </c>
    </row>
    <row r="47778" spans="1:2" x14ac:dyDescent="0.2">
      <c r="A47778" s="112" t="s">
        <v>97990</v>
      </c>
      <c r="B47778" s="112" t="s">
        <v>97991</v>
      </c>
    </row>
    <row r="47779" spans="1:2" x14ac:dyDescent="0.2">
      <c r="A47779" s="112" t="s">
        <v>97992</v>
      </c>
      <c r="B47779" s="112" t="s">
        <v>97993</v>
      </c>
    </row>
    <row r="47780" spans="1:2" x14ac:dyDescent="0.2">
      <c r="A47780" s="112" t="s">
        <v>97994</v>
      </c>
      <c r="B47780" s="112" t="s">
        <v>97995</v>
      </c>
    </row>
    <row r="47781" spans="1:2" x14ac:dyDescent="0.2">
      <c r="A47781" s="112" t="s">
        <v>97996</v>
      </c>
      <c r="B47781" s="112" t="s">
        <v>97997</v>
      </c>
    </row>
    <row r="47782" spans="1:2" x14ac:dyDescent="0.2">
      <c r="A47782" s="112" t="s">
        <v>97998</v>
      </c>
      <c r="B47782" s="112" t="s">
        <v>97999</v>
      </c>
    </row>
    <row r="47783" spans="1:2" x14ac:dyDescent="0.2">
      <c r="A47783" s="112" t="s">
        <v>98000</v>
      </c>
      <c r="B47783" s="112" t="s">
        <v>98001</v>
      </c>
    </row>
    <row r="47784" spans="1:2" x14ac:dyDescent="0.2">
      <c r="A47784" s="112" t="s">
        <v>98002</v>
      </c>
      <c r="B47784" s="112" t="s">
        <v>98003</v>
      </c>
    </row>
    <row r="47785" spans="1:2" x14ac:dyDescent="0.2">
      <c r="A47785" s="112" t="s">
        <v>98004</v>
      </c>
      <c r="B47785" s="112" t="s">
        <v>98005</v>
      </c>
    </row>
    <row r="47786" spans="1:2" x14ac:dyDescent="0.2">
      <c r="A47786" s="112" t="s">
        <v>98006</v>
      </c>
      <c r="B47786" s="112" t="s">
        <v>98007</v>
      </c>
    </row>
    <row r="47787" spans="1:2" x14ac:dyDescent="0.2">
      <c r="A47787" s="112" t="s">
        <v>98008</v>
      </c>
      <c r="B47787" s="112" t="s">
        <v>98009</v>
      </c>
    </row>
    <row r="47788" spans="1:2" x14ac:dyDescent="0.2">
      <c r="A47788" s="112" t="s">
        <v>98010</v>
      </c>
      <c r="B47788" s="112" t="s">
        <v>98011</v>
      </c>
    </row>
    <row r="47789" spans="1:2" x14ac:dyDescent="0.2">
      <c r="A47789" s="112" t="s">
        <v>98012</v>
      </c>
      <c r="B47789" s="112" t="s">
        <v>98013</v>
      </c>
    </row>
    <row r="47790" spans="1:2" x14ac:dyDescent="0.2">
      <c r="A47790" s="112" t="s">
        <v>98014</v>
      </c>
      <c r="B47790" s="112" t="s">
        <v>98015</v>
      </c>
    </row>
    <row r="47791" spans="1:2" x14ac:dyDescent="0.2">
      <c r="A47791" s="112" t="s">
        <v>98016</v>
      </c>
      <c r="B47791" s="112" t="s">
        <v>98017</v>
      </c>
    </row>
    <row r="47792" spans="1:2" x14ac:dyDescent="0.2">
      <c r="A47792" s="112" t="s">
        <v>98018</v>
      </c>
      <c r="B47792" s="112" t="s">
        <v>98019</v>
      </c>
    </row>
    <row r="47793" spans="1:2" x14ac:dyDescent="0.2">
      <c r="A47793" s="112" t="s">
        <v>98020</v>
      </c>
      <c r="B47793" s="112" t="s">
        <v>98021</v>
      </c>
    </row>
    <row r="47794" spans="1:2" x14ac:dyDescent="0.2">
      <c r="A47794" s="112" t="s">
        <v>98022</v>
      </c>
      <c r="B47794" s="112" t="s">
        <v>98023</v>
      </c>
    </row>
    <row r="47795" spans="1:2" x14ac:dyDescent="0.2">
      <c r="A47795" s="112" t="s">
        <v>98024</v>
      </c>
      <c r="B47795" s="112" t="s">
        <v>98025</v>
      </c>
    </row>
    <row r="47796" spans="1:2" x14ac:dyDescent="0.2">
      <c r="A47796" s="112" t="s">
        <v>98026</v>
      </c>
      <c r="B47796" s="112" t="s">
        <v>98027</v>
      </c>
    </row>
    <row r="47797" spans="1:2" x14ac:dyDescent="0.2">
      <c r="A47797" s="112" t="s">
        <v>98028</v>
      </c>
      <c r="B47797" s="112" t="s">
        <v>98029</v>
      </c>
    </row>
    <row r="47798" spans="1:2" x14ac:dyDescent="0.2">
      <c r="A47798" s="112" t="s">
        <v>98030</v>
      </c>
      <c r="B47798" s="112" t="s">
        <v>98031</v>
      </c>
    </row>
    <row r="47799" spans="1:2" x14ac:dyDescent="0.2">
      <c r="A47799" s="112" t="s">
        <v>98032</v>
      </c>
      <c r="B47799" s="112" t="s">
        <v>98033</v>
      </c>
    </row>
    <row r="47800" spans="1:2" x14ac:dyDescent="0.2">
      <c r="A47800" s="112" t="s">
        <v>98034</v>
      </c>
      <c r="B47800" s="112" t="s">
        <v>98035</v>
      </c>
    </row>
    <row r="47801" spans="1:2" x14ac:dyDescent="0.2">
      <c r="A47801" s="112" t="s">
        <v>98036</v>
      </c>
      <c r="B47801" s="112" t="s">
        <v>98037</v>
      </c>
    </row>
    <row r="47802" spans="1:2" x14ac:dyDescent="0.2">
      <c r="A47802" s="112" t="s">
        <v>98038</v>
      </c>
      <c r="B47802" s="112" t="s">
        <v>98039</v>
      </c>
    </row>
    <row r="47803" spans="1:2" x14ac:dyDescent="0.2">
      <c r="A47803" s="112" t="s">
        <v>98040</v>
      </c>
      <c r="B47803" s="112" t="s">
        <v>98041</v>
      </c>
    </row>
    <row r="47804" spans="1:2" x14ac:dyDescent="0.2">
      <c r="A47804" s="112" t="s">
        <v>98042</v>
      </c>
      <c r="B47804" s="112" t="s">
        <v>98043</v>
      </c>
    </row>
    <row r="47805" spans="1:2" x14ac:dyDescent="0.2">
      <c r="A47805" s="112" t="s">
        <v>98044</v>
      </c>
      <c r="B47805" s="112" t="s">
        <v>98045</v>
      </c>
    </row>
    <row r="47806" spans="1:2" x14ac:dyDescent="0.2">
      <c r="A47806" s="112" t="s">
        <v>98046</v>
      </c>
      <c r="B47806" s="112" t="s">
        <v>98047</v>
      </c>
    </row>
    <row r="47807" spans="1:2" x14ac:dyDescent="0.2">
      <c r="A47807" s="112" t="s">
        <v>98048</v>
      </c>
      <c r="B47807" s="112" t="s">
        <v>98049</v>
      </c>
    </row>
    <row r="47808" spans="1:2" x14ac:dyDescent="0.2">
      <c r="A47808" s="112" t="s">
        <v>98050</v>
      </c>
      <c r="B47808" s="112" t="s">
        <v>98051</v>
      </c>
    </row>
    <row r="47809" spans="1:2" x14ac:dyDescent="0.2">
      <c r="A47809" s="112" t="s">
        <v>98052</v>
      </c>
      <c r="B47809" s="112" t="s">
        <v>98053</v>
      </c>
    </row>
    <row r="47810" spans="1:2" x14ac:dyDescent="0.2">
      <c r="A47810" s="112" t="s">
        <v>98054</v>
      </c>
      <c r="B47810" s="112" t="s">
        <v>98055</v>
      </c>
    </row>
    <row r="47811" spans="1:2" x14ac:dyDescent="0.2">
      <c r="A47811" s="112" t="s">
        <v>98056</v>
      </c>
      <c r="B47811" s="112" t="s">
        <v>98057</v>
      </c>
    </row>
    <row r="47812" spans="1:2" x14ac:dyDescent="0.2">
      <c r="A47812" s="112" t="s">
        <v>98058</v>
      </c>
      <c r="B47812" s="112" t="s">
        <v>98059</v>
      </c>
    </row>
    <row r="47813" spans="1:2" x14ac:dyDescent="0.2">
      <c r="A47813" s="112" t="s">
        <v>98060</v>
      </c>
      <c r="B47813" s="112" t="s">
        <v>98061</v>
      </c>
    </row>
    <row r="47814" spans="1:2" x14ac:dyDescent="0.2">
      <c r="A47814" s="112" t="s">
        <v>98062</v>
      </c>
      <c r="B47814" s="112" t="s">
        <v>98063</v>
      </c>
    </row>
    <row r="47815" spans="1:2" x14ac:dyDescent="0.2">
      <c r="A47815" s="112" t="s">
        <v>98064</v>
      </c>
      <c r="B47815" s="112" t="s">
        <v>98065</v>
      </c>
    </row>
    <row r="47816" spans="1:2" x14ac:dyDescent="0.2">
      <c r="A47816" s="112" t="s">
        <v>98066</v>
      </c>
      <c r="B47816" s="112" t="s">
        <v>98067</v>
      </c>
    </row>
    <row r="47817" spans="1:2" x14ac:dyDescent="0.2">
      <c r="A47817" s="112" t="s">
        <v>98068</v>
      </c>
      <c r="B47817" s="112" t="s">
        <v>98069</v>
      </c>
    </row>
    <row r="47818" spans="1:2" x14ac:dyDescent="0.2">
      <c r="A47818" s="112" t="s">
        <v>98070</v>
      </c>
      <c r="B47818" s="112" t="s">
        <v>98071</v>
      </c>
    </row>
    <row r="47819" spans="1:2" x14ac:dyDescent="0.2">
      <c r="A47819" s="112" t="s">
        <v>98072</v>
      </c>
      <c r="B47819" s="112" t="s">
        <v>98073</v>
      </c>
    </row>
    <row r="47820" spans="1:2" x14ac:dyDescent="0.2">
      <c r="A47820" s="112" t="s">
        <v>98074</v>
      </c>
      <c r="B47820" s="112" t="s">
        <v>98075</v>
      </c>
    </row>
    <row r="47821" spans="1:2" x14ac:dyDescent="0.2">
      <c r="A47821" s="112" t="s">
        <v>98076</v>
      </c>
      <c r="B47821" s="112" t="s">
        <v>98077</v>
      </c>
    </row>
    <row r="47822" spans="1:2" x14ac:dyDescent="0.2">
      <c r="A47822" s="112" t="s">
        <v>98078</v>
      </c>
      <c r="B47822" s="112" t="s">
        <v>98079</v>
      </c>
    </row>
    <row r="47823" spans="1:2" x14ac:dyDescent="0.2">
      <c r="A47823" s="112" t="s">
        <v>98080</v>
      </c>
      <c r="B47823" s="112" t="s">
        <v>98081</v>
      </c>
    </row>
    <row r="47824" spans="1:2" x14ac:dyDescent="0.2">
      <c r="A47824" s="112" t="s">
        <v>98082</v>
      </c>
      <c r="B47824" s="112" t="s">
        <v>98083</v>
      </c>
    </row>
    <row r="47825" spans="1:2" x14ac:dyDescent="0.2">
      <c r="A47825" s="112" t="s">
        <v>98084</v>
      </c>
      <c r="B47825" s="112" t="s">
        <v>98085</v>
      </c>
    </row>
    <row r="47826" spans="1:2" x14ac:dyDescent="0.2">
      <c r="A47826" s="112" t="s">
        <v>98086</v>
      </c>
      <c r="B47826" s="112" t="s">
        <v>98087</v>
      </c>
    </row>
    <row r="47827" spans="1:2" x14ac:dyDescent="0.2">
      <c r="A47827" s="112" t="s">
        <v>98088</v>
      </c>
      <c r="B47827" s="112" t="s">
        <v>98089</v>
      </c>
    </row>
    <row r="47828" spans="1:2" x14ac:dyDescent="0.2">
      <c r="A47828" s="112" t="s">
        <v>98090</v>
      </c>
      <c r="B47828" s="112" t="s">
        <v>98091</v>
      </c>
    </row>
    <row r="47829" spans="1:2" x14ac:dyDescent="0.2">
      <c r="A47829" s="112" t="s">
        <v>98092</v>
      </c>
      <c r="B47829" s="112" t="s">
        <v>98093</v>
      </c>
    </row>
    <row r="47830" spans="1:2" x14ac:dyDescent="0.2">
      <c r="A47830" s="112" t="s">
        <v>98094</v>
      </c>
      <c r="B47830" s="112" t="s">
        <v>98095</v>
      </c>
    </row>
    <row r="47831" spans="1:2" x14ac:dyDescent="0.2">
      <c r="A47831" s="112" t="s">
        <v>98096</v>
      </c>
      <c r="B47831" s="112" t="s">
        <v>98097</v>
      </c>
    </row>
    <row r="47832" spans="1:2" x14ac:dyDescent="0.2">
      <c r="A47832" s="112" t="s">
        <v>98098</v>
      </c>
      <c r="B47832" s="112" t="s">
        <v>98099</v>
      </c>
    </row>
    <row r="47833" spans="1:2" x14ac:dyDescent="0.2">
      <c r="A47833" s="112" t="s">
        <v>98100</v>
      </c>
      <c r="B47833" s="112" t="s">
        <v>98101</v>
      </c>
    </row>
    <row r="47834" spans="1:2" x14ac:dyDescent="0.2">
      <c r="A47834" s="112" t="s">
        <v>98102</v>
      </c>
      <c r="B47834" s="112" t="s">
        <v>98103</v>
      </c>
    </row>
    <row r="47835" spans="1:2" x14ac:dyDescent="0.2">
      <c r="A47835" s="112" t="s">
        <v>98104</v>
      </c>
      <c r="B47835" s="112" t="s">
        <v>98105</v>
      </c>
    </row>
    <row r="47836" spans="1:2" x14ac:dyDescent="0.2">
      <c r="A47836" s="112" t="s">
        <v>98106</v>
      </c>
      <c r="B47836" s="112" t="s">
        <v>98107</v>
      </c>
    </row>
    <row r="47837" spans="1:2" x14ac:dyDescent="0.2">
      <c r="A47837" s="112" t="s">
        <v>98108</v>
      </c>
      <c r="B47837" s="112" t="s">
        <v>98109</v>
      </c>
    </row>
    <row r="47838" spans="1:2" x14ac:dyDescent="0.2">
      <c r="A47838" s="112" t="s">
        <v>98110</v>
      </c>
      <c r="B47838" s="112" t="s">
        <v>98111</v>
      </c>
    </row>
    <row r="47839" spans="1:2" x14ac:dyDescent="0.2">
      <c r="A47839" s="112" t="s">
        <v>98112</v>
      </c>
      <c r="B47839" s="112" t="s">
        <v>98113</v>
      </c>
    </row>
    <row r="47840" spans="1:2" x14ac:dyDescent="0.2">
      <c r="A47840" s="112" t="s">
        <v>98114</v>
      </c>
      <c r="B47840" s="112" t="s">
        <v>98115</v>
      </c>
    </row>
    <row r="47841" spans="1:2" x14ac:dyDescent="0.2">
      <c r="A47841" s="112" t="s">
        <v>98116</v>
      </c>
      <c r="B47841" s="112" t="s">
        <v>98117</v>
      </c>
    </row>
    <row r="47842" spans="1:2" x14ac:dyDescent="0.2">
      <c r="A47842" s="112" t="s">
        <v>98118</v>
      </c>
      <c r="B47842" s="112" t="s">
        <v>98119</v>
      </c>
    </row>
    <row r="47843" spans="1:2" x14ac:dyDescent="0.2">
      <c r="A47843" s="112" t="s">
        <v>98120</v>
      </c>
      <c r="B47843" s="112" t="s">
        <v>98121</v>
      </c>
    </row>
    <row r="47844" spans="1:2" x14ac:dyDescent="0.2">
      <c r="A47844" s="112" t="s">
        <v>98122</v>
      </c>
      <c r="B47844" s="112" t="s">
        <v>98123</v>
      </c>
    </row>
    <row r="47845" spans="1:2" x14ac:dyDescent="0.2">
      <c r="A47845" s="112" t="s">
        <v>98124</v>
      </c>
      <c r="B47845" s="112" t="s">
        <v>98125</v>
      </c>
    </row>
    <row r="47846" spans="1:2" x14ac:dyDescent="0.2">
      <c r="A47846" s="112" t="s">
        <v>98126</v>
      </c>
      <c r="B47846" s="112" t="s">
        <v>98127</v>
      </c>
    </row>
    <row r="47847" spans="1:2" x14ac:dyDescent="0.2">
      <c r="A47847" s="112" t="s">
        <v>98128</v>
      </c>
      <c r="B47847" s="112" t="s">
        <v>98129</v>
      </c>
    </row>
    <row r="47848" spans="1:2" x14ac:dyDescent="0.2">
      <c r="A47848" s="112" t="s">
        <v>98130</v>
      </c>
      <c r="B47848" s="112" t="s">
        <v>98131</v>
      </c>
    </row>
    <row r="47849" spans="1:2" x14ac:dyDescent="0.2">
      <c r="A47849" s="112" t="s">
        <v>98132</v>
      </c>
      <c r="B47849" s="112" t="s">
        <v>98133</v>
      </c>
    </row>
    <row r="47850" spans="1:2" x14ac:dyDescent="0.2">
      <c r="A47850" s="112" t="s">
        <v>98134</v>
      </c>
      <c r="B47850" s="112" t="s">
        <v>98135</v>
      </c>
    </row>
    <row r="47851" spans="1:2" x14ac:dyDescent="0.2">
      <c r="A47851" s="112" t="s">
        <v>98136</v>
      </c>
      <c r="B47851" s="112" t="s">
        <v>98137</v>
      </c>
    </row>
    <row r="47852" spans="1:2" x14ac:dyDescent="0.2">
      <c r="A47852" s="112" t="s">
        <v>98138</v>
      </c>
      <c r="B47852" s="112" t="s">
        <v>98139</v>
      </c>
    </row>
    <row r="47853" spans="1:2" x14ac:dyDescent="0.2">
      <c r="A47853" s="112" t="s">
        <v>98140</v>
      </c>
      <c r="B47853" s="112" t="s">
        <v>98141</v>
      </c>
    </row>
    <row r="47854" spans="1:2" x14ac:dyDescent="0.2">
      <c r="A47854" s="112" t="s">
        <v>98142</v>
      </c>
      <c r="B47854" s="112" t="s">
        <v>98143</v>
      </c>
    </row>
    <row r="47855" spans="1:2" x14ac:dyDescent="0.2">
      <c r="A47855" s="112" t="s">
        <v>98144</v>
      </c>
      <c r="B47855" s="112" t="s">
        <v>41240</v>
      </c>
    </row>
    <row r="47856" spans="1:2" x14ac:dyDescent="0.2">
      <c r="A47856" s="112" t="s">
        <v>98145</v>
      </c>
      <c r="B47856" s="112" t="s">
        <v>98146</v>
      </c>
    </row>
    <row r="47857" spans="1:2" x14ac:dyDescent="0.2">
      <c r="A47857" s="112" t="s">
        <v>98147</v>
      </c>
      <c r="B47857" s="112" t="s">
        <v>98148</v>
      </c>
    </row>
    <row r="47858" spans="1:2" x14ac:dyDescent="0.2">
      <c r="A47858" s="112" t="s">
        <v>98149</v>
      </c>
      <c r="B47858" s="112" t="s">
        <v>98150</v>
      </c>
    </row>
    <row r="47859" spans="1:2" x14ac:dyDescent="0.2">
      <c r="A47859" s="112" t="s">
        <v>98151</v>
      </c>
      <c r="B47859" s="112" t="s">
        <v>98152</v>
      </c>
    </row>
    <row r="47860" spans="1:2" x14ac:dyDescent="0.2">
      <c r="A47860" s="112" t="s">
        <v>98153</v>
      </c>
      <c r="B47860" s="112" t="s">
        <v>98154</v>
      </c>
    </row>
    <row r="47861" spans="1:2" x14ac:dyDescent="0.2">
      <c r="A47861" s="112" t="s">
        <v>98155</v>
      </c>
      <c r="B47861" s="112" t="s">
        <v>98156</v>
      </c>
    </row>
    <row r="47862" spans="1:2" x14ac:dyDescent="0.2">
      <c r="A47862" s="112" t="s">
        <v>98157</v>
      </c>
      <c r="B47862" s="112" t="s">
        <v>98158</v>
      </c>
    </row>
    <row r="47863" spans="1:2" x14ac:dyDescent="0.2">
      <c r="A47863" s="112" t="s">
        <v>98159</v>
      </c>
      <c r="B47863" s="112" t="s">
        <v>98160</v>
      </c>
    </row>
    <row r="47864" spans="1:2" x14ac:dyDescent="0.2">
      <c r="A47864" s="112" t="s">
        <v>98161</v>
      </c>
      <c r="B47864" s="112" t="s">
        <v>98162</v>
      </c>
    </row>
    <row r="47865" spans="1:2" x14ac:dyDescent="0.2">
      <c r="A47865" s="112" t="s">
        <v>98163</v>
      </c>
      <c r="B47865" s="112" t="s">
        <v>98164</v>
      </c>
    </row>
    <row r="47866" spans="1:2" x14ac:dyDescent="0.2">
      <c r="A47866" s="112" t="s">
        <v>98165</v>
      </c>
      <c r="B47866" s="112" t="s">
        <v>98166</v>
      </c>
    </row>
    <row r="47867" spans="1:2" x14ac:dyDescent="0.2">
      <c r="A47867" s="112" t="s">
        <v>98167</v>
      </c>
      <c r="B47867" s="112" t="s">
        <v>98168</v>
      </c>
    </row>
    <row r="47868" spans="1:2" x14ac:dyDescent="0.2">
      <c r="A47868" s="112" t="s">
        <v>98169</v>
      </c>
      <c r="B47868" s="112" t="s">
        <v>98170</v>
      </c>
    </row>
    <row r="47869" spans="1:2" x14ac:dyDescent="0.2">
      <c r="A47869" s="112" t="s">
        <v>98171</v>
      </c>
      <c r="B47869" s="112" t="s">
        <v>98172</v>
      </c>
    </row>
    <row r="47870" spans="1:2" x14ac:dyDescent="0.2">
      <c r="A47870" s="112" t="s">
        <v>98173</v>
      </c>
      <c r="B47870" s="112" t="s">
        <v>98174</v>
      </c>
    </row>
    <row r="47871" spans="1:2" x14ac:dyDescent="0.2">
      <c r="A47871" s="112" t="s">
        <v>98175</v>
      </c>
      <c r="B47871" s="112" t="s">
        <v>98176</v>
      </c>
    </row>
    <row r="47872" spans="1:2" x14ac:dyDescent="0.2">
      <c r="A47872" s="112" t="s">
        <v>98177</v>
      </c>
      <c r="B47872" s="112" t="s">
        <v>98178</v>
      </c>
    </row>
    <row r="47873" spans="1:2" x14ac:dyDescent="0.2">
      <c r="A47873" s="112" t="s">
        <v>98179</v>
      </c>
      <c r="B47873" s="112" t="s">
        <v>98180</v>
      </c>
    </row>
    <row r="47874" spans="1:2" x14ac:dyDescent="0.2">
      <c r="A47874" s="112" t="s">
        <v>98181</v>
      </c>
      <c r="B47874" s="112" t="s">
        <v>98182</v>
      </c>
    </row>
    <row r="47875" spans="1:2" x14ac:dyDescent="0.2">
      <c r="A47875" s="112" t="s">
        <v>98183</v>
      </c>
      <c r="B47875" s="112" t="s">
        <v>98184</v>
      </c>
    </row>
    <row r="47876" spans="1:2" x14ac:dyDescent="0.2">
      <c r="A47876" s="112" t="s">
        <v>98185</v>
      </c>
      <c r="B47876" s="112" t="s">
        <v>98186</v>
      </c>
    </row>
    <row r="47877" spans="1:2" x14ac:dyDescent="0.2">
      <c r="A47877" s="112" t="s">
        <v>98187</v>
      </c>
      <c r="B47877" s="112" t="s">
        <v>98188</v>
      </c>
    </row>
    <row r="47878" spans="1:2" x14ac:dyDescent="0.2">
      <c r="A47878" s="112" t="s">
        <v>98189</v>
      </c>
      <c r="B47878" s="112" t="s">
        <v>98190</v>
      </c>
    </row>
    <row r="47879" spans="1:2" x14ac:dyDescent="0.2">
      <c r="A47879" s="112" t="s">
        <v>98191</v>
      </c>
      <c r="B47879" s="112" t="s">
        <v>98192</v>
      </c>
    </row>
    <row r="47880" spans="1:2" x14ac:dyDescent="0.2">
      <c r="A47880" s="112" t="s">
        <v>98193</v>
      </c>
      <c r="B47880" s="112" t="s">
        <v>98194</v>
      </c>
    </row>
    <row r="47881" spans="1:2" x14ac:dyDescent="0.2">
      <c r="A47881" s="112" t="s">
        <v>98195</v>
      </c>
      <c r="B47881" s="112" t="s">
        <v>98196</v>
      </c>
    </row>
    <row r="47882" spans="1:2" x14ac:dyDescent="0.2">
      <c r="A47882" s="112" t="s">
        <v>98197</v>
      </c>
      <c r="B47882" s="112" t="s">
        <v>98198</v>
      </c>
    </row>
    <row r="47883" spans="1:2" x14ac:dyDescent="0.2">
      <c r="A47883" s="112" t="s">
        <v>98199</v>
      </c>
      <c r="B47883" s="112" t="s">
        <v>98200</v>
      </c>
    </row>
    <row r="47884" spans="1:2" x14ac:dyDescent="0.2">
      <c r="A47884" s="112" t="s">
        <v>98201</v>
      </c>
      <c r="B47884" s="112" t="s">
        <v>98202</v>
      </c>
    </row>
    <row r="47885" spans="1:2" x14ac:dyDescent="0.2">
      <c r="A47885" s="112" t="s">
        <v>98203</v>
      </c>
      <c r="B47885" s="112" t="s">
        <v>98204</v>
      </c>
    </row>
    <row r="47886" spans="1:2" x14ac:dyDescent="0.2">
      <c r="A47886" s="112" t="s">
        <v>98205</v>
      </c>
      <c r="B47886" s="112" t="s">
        <v>98206</v>
      </c>
    </row>
    <row r="47887" spans="1:2" x14ac:dyDescent="0.2">
      <c r="A47887" s="112" t="s">
        <v>98207</v>
      </c>
      <c r="B47887" s="112" t="s">
        <v>98208</v>
      </c>
    </row>
    <row r="47888" spans="1:2" x14ac:dyDescent="0.2">
      <c r="A47888" s="112" t="s">
        <v>98209</v>
      </c>
      <c r="B47888" s="112" t="s">
        <v>98210</v>
      </c>
    </row>
    <row r="47889" spans="1:2" x14ac:dyDescent="0.2">
      <c r="A47889" s="112" t="s">
        <v>98211</v>
      </c>
      <c r="B47889" s="112" t="s">
        <v>98212</v>
      </c>
    </row>
    <row r="47890" spans="1:2" x14ac:dyDescent="0.2">
      <c r="A47890" s="112" t="s">
        <v>98213</v>
      </c>
      <c r="B47890" s="112" t="s">
        <v>98214</v>
      </c>
    </row>
    <row r="47891" spans="1:2" x14ac:dyDescent="0.2">
      <c r="A47891" s="112" t="s">
        <v>98215</v>
      </c>
      <c r="B47891" s="112" t="s">
        <v>98216</v>
      </c>
    </row>
    <row r="47892" spans="1:2" x14ac:dyDescent="0.2">
      <c r="A47892" s="112" t="s">
        <v>98217</v>
      </c>
      <c r="B47892" s="112" t="s">
        <v>98218</v>
      </c>
    </row>
    <row r="47893" spans="1:2" x14ac:dyDescent="0.2">
      <c r="A47893" s="112" t="s">
        <v>98219</v>
      </c>
      <c r="B47893" s="112" t="s">
        <v>98220</v>
      </c>
    </row>
    <row r="47894" spans="1:2" x14ac:dyDescent="0.2">
      <c r="A47894" s="112" t="s">
        <v>98221</v>
      </c>
      <c r="B47894" s="112" t="s">
        <v>98222</v>
      </c>
    </row>
    <row r="47895" spans="1:2" x14ac:dyDescent="0.2">
      <c r="A47895" s="112" t="s">
        <v>98223</v>
      </c>
      <c r="B47895" s="112" t="s">
        <v>98224</v>
      </c>
    </row>
    <row r="47896" spans="1:2" x14ac:dyDescent="0.2">
      <c r="A47896" s="112" t="s">
        <v>98225</v>
      </c>
      <c r="B47896" s="112" t="s">
        <v>98226</v>
      </c>
    </row>
    <row r="47897" spans="1:2" x14ac:dyDescent="0.2">
      <c r="A47897" s="112" t="s">
        <v>98227</v>
      </c>
      <c r="B47897" s="112" t="s">
        <v>98228</v>
      </c>
    </row>
    <row r="47898" spans="1:2" x14ac:dyDescent="0.2">
      <c r="A47898" s="112" t="s">
        <v>98229</v>
      </c>
      <c r="B47898" s="112" t="s">
        <v>98230</v>
      </c>
    </row>
    <row r="47899" spans="1:2" x14ac:dyDescent="0.2">
      <c r="A47899" s="112" t="s">
        <v>98231</v>
      </c>
      <c r="B47899" s="112" t="s">
        <v>98232</v>
      </c>
    </row>
    <row r="47900" spans="1:2" x14ac:dyDescent="0.2">
      <c r="A47900" s="112" t="s">
        <v>98233</v>
      </c>
      <c r="B47900" s="112" t="s">
        <v>98234</v>
      </c>
    </row>
    <row r="47901" spans="1:2" x14ac:dyDescent="0.2">
      <c r="A47901" s="112" t="s">
        <v>98235</v>
      </c>
      <c r="B47901" s="112" t="s">
        <v>98236</v>
      </c>
    </row>
    <row r="47902" spans="1:2" x14ac:dyDescent="0.2">
      <c r="A47902" s="112" t="s">
        <v>98237</v>
      </c>
      <c r="B47902" s="112" t="s">
        <v>98238</v>
      </c>
    </row>
    <row r="47903" spans="1:2" x14ac:dyDescent="0.2">
      <c r="A47903" s="112" t="s">
        <v>98239</v>
      </c>
      <c r="B47903" s="112" t="s">
        <v>98240</v>
      </c>
    </row>
    <row r="47904" spans="1:2" x14ac:dyDescent="0.2">
      <c r="A47904" s="112" t="s">
        <v>98241</v>
      </c>
      <c r="B47904" s="112" t="s">
        <v>98242</v>
      </c>
    </row>
    <row r="47905" spans="1:2" x14ac:dyDescent="0.2">
      <c r="A47905" s="112" t="s">
        <v>98243</v>
      </c>
      <c r="B47905" s="112" t="s">
        <v>98244</v>
      </c>
    </row>
    <row r="47906" spans="1:2" x14ac:dyDescent="0.2">
      <c r="A47906" s="112" t="s">
        <v>98245</v>
      </c>
      <c r="B47906" s="112" t="s">
        <v>98246</v>
      </c>
    </row>
    <row r="47907" spans="1:2" x14ac:dyDescent="0.2">
      <c r="A47907" s="112" t="s">
        <v>98247</v>
      </c>
      <c r="B47907" s="112" t="s">
        <v>98248</v>
      </c>
    </row>
    <row r="47908" spans="1:2" x14ac:dyDescent="0.2">
      <c r="A47908" s="112" t="s">
        <v>98249</v>
      </c>
      <c r="B47908" s="112" t="s">
        <v>98250</v>
      </c>
    </row>
    <row r="47909" spans="1:2" x14ac:dyDescent="0.2">
      <c r="A47909" s="112" t="s">
        <v>98251</v>
      </c>
      <c r="B47909" s="112" t="s">
        <v>98252</v>
      </c>
    </row>
    <row r="47910" spans="1:2" x14ac:dyDescent="0.2">
      <c r="A47910" s="112" t="s">
        <v>98253</v>
      </c>
      <c r="B47910" s="112" t="s">
        <v>98254</v>
      </c>
    </row>
    <row r="47911" spans="1:2" x14ac:dyDescent="0.2">
      <c r="A47911" s="112" t="s">
        <v>98255</v>
      </c>
      <c r="B47911" s="112" t="s">
        <v>98256</v>
      </c>
    </row>
    <row r="47912" spans="1:2" x14ac:dyDescent="0.2">
      <c r="A47912" s="112" t="s">
        <v>98257</v>
      </c>
      <c r="B47912" s="112" t="s">
        <v>98258</v>
      </c>
    </row>
    <row r="47913" spans="1:2" x14ac:dyDescent="0.2">
      <c r="A47913" s="112" t="s">
        <v>98259</v>
      </c>
      <c r="B47913" s="112" t="s">
        <v>98260</v>
      </c>
    </row>
    <row r="47914" spans="1:2" x14ac:dyDescent="0.2">
      <c r="A47914" s="112" t="s">
        <v>98261</v>
      </c>
      <c r="B47914" s="112" t="s">
        <v>98262</v>
      </c>
    </row>
    <row r="47915" spans="1:2" x14ac:dyDescent="0.2">
      <c r="A47915" s="112" t="s">
        <v>98263</v>
      </c>
      <c r="B47915" s="112" t="s">
        <v>98264</v>
      </c>
    </row>
    <row r="47916" spans="1:2" x14ac:dyDescent="0.2">
      <c r="A47916" s="112" t="s">
        <v>98265</v>
      </c>
      <c r="B47916" s="112" t="s">
        <v>98266</v>
      </c>
    </row>
    <row r="47917" spans="1:2" x14ac:dyDescent="0.2">
      <c r="A47917" s="112" t="s">
        <v>98267</v>
      </c>
      <c r="B47917" s="112" t="s">
        <v>98268</v>
      </c>
    </row>
    <row r="47918" spans="1:2" x14ac:dyDescent="0.2">
      <c r="A47918" s="112" t="s">
        <v>98269</v>
      </c>
      <c r="B47918" s="112" t="s">
        <v>98270</v>
      </c>
    </row>
    <row r="47919" spans="1:2" x14ac:dyDescent="0.2">
      <c r="A47919" s="112" t="s">
        <v>98271</v>
      </c>
      <c r="B47919" s="112" t="s">
        <v>98272</v>
      </c>
    </row>
    <row r="47920" spans="1:2" x14ac:dyDescent="0.2">
      <c r="A47920" s="112" t="s">
        <v>98273</v>
      </c>
      <c r="B47920" s="112" t="s">
        <v>98274</v>
      </c>
    </row>
    <row r="47921" spans="1:2" x14ac:dyDescent="0.2">
      <c r="A47921" s="112" t="s">
        <v>98275</v>
      </c>
      <c r="B47921" s="112" t="s">
        <v>98276</v>
      </c>
    </row>
    <row r="47922" spans="1:2" x14ac:dyDescent="0.2">
      <c r="A47922" s="112" t="s">
        <v>98277</v>
      </c>
      <c r="B47922" s="112" t="s">
        <v>98278</v>
      </c>
    </row>
    <row r="47923" spans="1:2" x14ac:dyDescent="0.2">
      <c r="A47923" s="112" t="s">
        <v>98279</v>
      </c>
      <c r="B47923" s="112" t="s">
        <v>98280</v>
      </c>
    </row>
    <row r="47924" spans="1:2" x14ac:dyDescent="0.2">
      <c r="A47924" s="112" t="s">
        <v>98281</v>
      </c>
      <c r="B47924" s="112" t="s">
        <v>98282</v>
      </c>
    </row>
    <row r="47925" spans="1:2" x14ac:dyDescent="0.2">
      <c r="A47925" s="112" t="s">
        <v>98283</v>
      </c>
      <c r="B47925" s="112" t="s">
        <v>98284</v>
      </c>
    </row>
    <row r="47926" spans="1:2" x14ac:dyDescent="0.2">
      <c r="A47926" s="112" t="s">
        <v>98285</v>
      </c>
      <c r="B47926" s="112" t="s">
        <v>98286</v>
      </c>
    </row>
    <row r="47927" spans="1:2" x14ac:dyDescent="0.2">
      <c r="A47927" s="112" t="s">
        <v>98287</v>
      </c>
      <c r="B47927" s="112" t="s">
        <v>98288</v>
      </c>
    </row>
    <row r="47928" spans="1:2" x14ac:dyDescent="0.2">
      <c r="A47928" s="112" t="s">
        <v>98289</v>
      </c>
      <c r="B47928" s="112" t="s">
        <v>98290</v>
      </c>
    </row>
    <row r="47929" spans="1:2" x14ac:dyDescent="0.2">
      <c r="A47929" s="112" t="s">
        <v>98291</v>
      </c>
      <c r="B47929" s="112" t="s">
        <v>98292</v>
      </c>
    </row>
    <row r="47930" spans="1:2" x14ac:dyDescent="0.2">
      <c r="A47930" s="112" t="s">
        <v>98293</v>
      </c>
      <c r="B47930" s="112" t="s">
        <v>98294</v>
      </c>
    </row>
    <row r="47931" spans="1:2" x14ac:dyDescent="0.2">
      <c r="A47931" s="112" t="s">
        <v>98295</v>
      </c>
      <c r="B47931" s="112" t="s">
        <v>98296</v>
      </c>
    </row>
    <row r="47932" spans="1:2" x14ac:dyDescent="0.2">
      <c r="A47932" s="112" t="s">
        <v>98297</v>
      </c>
      <c r="B47932" s="112" t="s">
        <v>98298</v>
      </c>
    </row>
    <row r="47933" spans="1:2" x14ac:dyDescent="0.2">
      <c r="A47933" s="112" t="s">
        <v>98299</v>
      </c>
      <c r="B47933" s="112" t="s">
        <v>98300</v>
      </c>
    </row>
    <row r="47934" spans="1:2" x14ac:dyDescent="0.2">
      <c r="A47934" s="112" t="s">
        <v>98301</v>
      </c>
      <c r="B47934" s="112" t="s">
        <v>98302</v>
      </c>
    </row>
    <row r="47935" spans="1:2" x14ac:dyDescent="0.2">
      <c r="A47935" s="112" t="s">
        <v>98303</v>
      </c>
      <c r="B47935" s="112" t="s">
        <v>98304</v>
      </c>
    </row>
    <row r="47936" spans="1:2" x14ac:dyDescent="0.2">
      <c r="A47936" s="112" t="s">
        <v>98305</v>
      </c>
      <c r="B47936" s="112" t="s">
        <v>98306</v>
      </c>
    </row>
    <row r="47937" spans="1:2" x14ac:dyDescent="0.2">
      <c r="A47937" s="112" t="s">
        <v>98307</v>
      </c>
      <c r="B47937" s="112" t="s">
        <v>98308</v>
      </c>
    </row>
    <row r="47938" spans="1:2" x14ac:dyDescent="0.2">
      <c r="A47938" s="112" t="s">
        <v>98309</v>
      </c>
      <c r="B47938" s="112" t="s">
        <v>98310</v>
      </c>
    </row>
    <row r="47939" spans="1:2" x14ac:dyDescent="0.2">
      <c r="A47939" s="112" t="s">
        <v>98311</v>
      </c>
      <c r="B47939" s="112" t="s">
        <v>98312</v>
      </c>
    </row>
    <row r="47940" spans="1:2" x14ac:dyDescent="0.2">
      <c r="A47940" s="112" t="s">
        <v>98313</v>
      </c>
      <c r="B47940" s="112" t="s">
        <v>98314</v>
      </c>
    </row>
    <row r="47941" spans="1:2" x14ac:dyDescent="0.2">
      <c r="A47941" s="112" t="s">
        <v>98315</v>
      </c>
      <c r="B47941" s="112" t="s">
        <v>98316</v>
      </c>
    </row>
    <row r="47942" spans="1:2" x14ac:dyDescent="0.2">
      <c r="A47942" s="112" t="s">
        <v>98317</v>
      </c>
      <c r="B47942" s="112" t="s">
        <v>98318</v>
      </c>
    </row>
    <row r="47943" spans="1:2" x14ac:dyDescent="0.2">
      <c r="A47943" s="112" t="s">
        <v>98319</v>
      </c>
      <c r="B47943" s="112" t="s">
        <v>98320</v>
      </c>
    </row>
    <row r="47944" spans="1:2" x14ac:dyDescent="0.2">
      <c r="A47944" s="112" t="s">
        <v>98321</v>
      </c>
      <c r="B47944" s="112" t="s">
        <v>98322</v>
      </c>
    </row>
    <row r="47945" spans="1:2" x14ac:dyDescent="0.2">
      <c r="A47945" s="112" t="s">
        <v>98323</v>
      </c>
      <c r="B47945" s="112" t="s">
        <v>98324</v>
      </c>
    </row>
    <row r="47946" spans="1:2" x14ac:dyDescent="0.2">
      <c r="A47946" s="112" t="s">
        <v>98325</v>
      </c>
      <c r="B47946" s="112" t="s">
        <v>98326</v>
      </c>
    </row>
    <row r="47947" spans="1:2" x14ac:dyDescent="0.2">
      <c r="A47947" s="112" t="s">
        <v>98327</v>
      </c>
      <c r="B47947" s="112" t="s">
        <v>98328</v>
      </c>
    </row>
    <row r="47948" spans="1:2" x14ac:dyDescent="0.2">
      <c r="A47948" s="112" t="s">
        <v>98329</v>
      </c>
      <c r="B47948" s="112" t="s">
        <v>98330</v>
      </c>
    </row>
    <row r="47949" spans="1:2" x14ac:dyDescent="0.2">
      <c r="A47949" s="112" t="s">
        <v>98331</v>
      </c>
      <c r="B47949" s="112" t="s">
        <v>98332</v>
      </c>
    </row>
    <row r="47950" spans="1:2" x14ac:dyDescent="0.2">
      <c r="A47950" s="112" t="s">
        <v>98333</v>
      </c>
      <c r="B47950" s="112" t="s">
        <v>98334</v>
      </c>
    </row>
    <row r="47951" spans="1:2" x14ac:dyDescent="0.2">
      <c r="A47951" s="112" t="s">
        <v>98335</v>
      </c>
      <c r="B47951" s="112" t="s">
        <v>98336</v>
      </c>
    </row>
    <row r="47952" spans="1:2" x14ac:dyDescent="0.2">
      <c r="A47952" s="112" t="s">
        <v>98337</v>
      </c>
      <c r="B47952" s="112" t="s">
        <v>98338</v>
      </c>
    </row>
    <row r="47953" spans="1:2" x14ac:dyDescent="0.2">
      <c r="A47953" s="112" t="s">
        <v>98339</v>
      </c>
      <c r="B47953" s="112" t="s">
        <v>98340</v>
      </c>
    </row>
    <row r="47954" spans="1:2" x14ac:dyDescent="0.2">
      <c r="A47954" s="112" t="s">
        <v>98341</v>
      </c>
      <c r="B47954" s="112" t="s">
        <v>98342</v>
      </c>
    </row>
    <row r="47955" spans="1:2" x14ac:dyDescent="0.2">
      <c r="A47955" s="112" t="s">
        <v>98343</v>
      </c>
      <c r="B47955" s="112" t="s">
        <v>98344</v>
      </c>
    </row>
    <row r="47956" spans="1:2" x14ac:dyDescent="0.2">
      <c r="A47956" s="112" t="s">
        <v>98345</v>
      </c>
      <c r="B47956" s="112" t="s">
        <v>98346</v>
      </c>
    </row>
    <row r="47957" spans="1:2" x14ac:dyDescent="0.2">
      <c r="A47957" s="112" t="s">
        <v>98347</v>
      </c>
      <c r="B47957" s="112" t="s">
        <v>98348</v>
      </c>
    </row>
    <row r="47958" spans="1:2" x14ac:dyDescent="0.2">
      <c r="A47958" s="112" t="s">
        <v>98349</v>
      </c>
      <c r="B47958" s="112" t="s">
        <v>98350</v>
      </c>
    </row>
    <row r="47959" spans="1:2" x14ac:dyDescent="0.2">
      <c r="A47959" s="112" t="s">
        <v>98351</v>
      </c>
      <c r="B47959" s="112" t="s">
        <v>98352</v>
      </c>
    </row>
    <row r="47960" spans="1:2" x14ac:dyDescent="0.2">
      <c r="A47960" s="112" t="s">
        <v>98353</v>
      </c>
      <c r="B47960" s="112" t="s">
        <v>98354</v>
      </c>
    </row>
    <row r="47961" spans="1:2" x14ac:dyDescent="0.2">
      <c r="A47961" s="112" t="s">
        <v>98355</v>
      </c>
      <c r="B47961" s="112" t="s">
        <v>98356</v>
      </c>
    </row>
    <row r="47962" spans="1:2" x14ac:dyDescent="0.2">
      <c r="A47962" s="112" t="s">
        <v>98357</v>
      </c>
      <c r="B47962" s="112" t="s">
        <v>98358</v>
      </c>
    </row>
    <row r="47963" spans="1:2" x14ac:dyDescent="0.2">
      <c r="A47963" s="112" t="s">
        <v>98359</v>
      </c>
      <c r="B47963" s="112" t="s">
        <v>98360</v>
      </c>
    </row>
    <row r="47964" spans="1:2" x14ac:dyDescent="0.2">
      <c r="A47964" s="112" t="s">
        <v>98361</v>
      </c>
      <c r="B47964" s="112" t="s">
        <v>98362</v>
      </c>
    </row>
    <row r="47965" spans="1:2" x14ac:dyDescent="0.2">
      <c r="A47965" s="112" t="s">
        <v>98363</v>
      </c>
      <c r="B47965" s="112" t="s">
        <v>98364</v>
      </c>
    </row>
    <row r="47966" spans="1:2" x14ac:dyDescent="0.2">
      <c r="A47966" s="112" t="s">
        <v>98365</v>
      </c>
      <c r="B47966" s="112" t="s">
        <v>98366</v>
      </c>
    </row>
    <row r="47967" spans="1:2" x14ac:dyDescent="0.2">
      <c r="A47967" s="112" t="s">
        <v>98367</v>
      </c>
      <c r="B47967" s="112" t="s">
        <v>98368</v>
      </c>
    </row>
    <row r="47968" spans="1:2" x14ac:dyDescent="0.2">
      <c r="A47968" s="112" t="s">
        <v>98369</v>
      </c>
      <c r="B47968" s="112" t="s">
        <v>98370</v>
      </c>
    </row>
    <row r="47969" spans="1:2" x14ac:dyDescent="0.2">
      <c r="A47969" s="112" t="s">
        <v>98371</v>
      </c>
      <c r="B47969" s="112" t="s">
        <v>98372</v>
      </c>
    </row>
    <row r="47970" spans="1:2" x14ac:dyDescent="0.2">
      <c r="A47970" s="112" t="s">
        <v>98373</v>
      </c>
      <c r="B47970" s="112" t="s">
        <v>98374</v>
      </c>
    </row>
    <row r="47971" spans="1:2" x14ac:dyDescent="0.2">
      <c r="A47971" s="112" t="s">
        <v>98375</v>
      </c>
      <c r="B47971" s="112" t="s">
        <v>98376</v>
      </c>
    </row>
    <row r="47972" spans="1:2" x14ac:dyDescent="0.2">
      <c r="A47972" s="112" t="s">
        <v>98377</v>
      </c>
      <c r="B47972" s="112" t="s">
        <v>98378</v>
      </c>
    </row>
    <row r="47973" spans="1:2" x14ac:dyDescent="0.2">
      <c r="A47973" s="112" t="s">
        <v>98379</v>
      </c>
      <c r="B47973" s="112" t="s">
        <v>98380</v>
      </c>
    </row>
    <row r="47974" spans="1:2" x14ac:dyDescent="0.2">
      <c r="A47974" s="112" t="s">
        <v>98381</v>
      </c>
      <c r="B47974" s="112" t="s">
        <v>98382</v>
      </c>
    </row>
    <row r="47975" spans="1:2" x14ac:dyDescent="0.2">
      <c r="A47975" s="112" t="s">
        <v>98383</v>
      </c>
      <c r="B47975" s="112" t="s">
        <v>98384</v>
      </c>
    </row>
    <row r="47976" spans="1:2" x14ac:dyDescent="0.2">
      <c r="A47976" s="112" t="s">
        <v>98385</v>
      </c>
      <c r="B47976" s="112" t="s">
        <v>98386</v>
      </c>
    </row>
    <row r="47977" spans="1:2" x14ac:dyDescent="0.2">
      <c r="A47977" s="112" t="s">
        <v>98387</v>
      </c>
      <c r="B47977" s="112" t="s">
        <v>98388</v>
      </c>
    </row>
    <row r="47978" spans="1:2" x14ac:dyDescent="0.2">
      <c r="A47978" s="112" t="s">
        <v>98389</v>
      </c>
      <c r="B47978" s="112" t="s">
        <v>98390</v>
      </c>
    </row>
    <row r="47979" spans="1:2" x14ac:dyDescent="0.2">
      <c r="A47979" s="112" t="s">
        <v>98391</v>
      </c>
      <c r="B47979" s="112" t="s">
        <v>98392</v>
      </c>
    </row>
    <row r="47980" spans="1:2" x14ac:dyDescent="0.2">
      <c r="A47980" s="112" t="s">
        <v>98393</v>
      </c>
      <c r="B47980" s="112" t="s">
        <v>98394</v>
      </c>
    </row>
    <row r="47981" spans="1:2" x14ac:dyDescent="0.2">
      <c r="A47981" s="112" t="s">
        <v>98395</v>
      </c>
      <c r="B47981" s="112" t="s">
        <v>98396</v>
      </c>
    </row>
    <row r="47982" spans="1:2" x14ac:dyDescent="0.2">
      <c r="A47982" s="112" t="s">
        <v>98397</v>
      </c>
      <c r="B47982" s="112" t="s">
        <v>98398</v>
      </c>
    </row>
    <row r="47983" spans="1:2" x14ac:dyDescent="0.2">
      <c r="A47983" s="112" t="s">
        <v>98399</v>
      </c>
      <c r="B47983" s="112" t="s">
        <v>98400</v>
      </c>
    </row>
    <row r="47984" spans="1:2" x14ac:dyDescent="0.2">
      <c r="A47984" s="112" t="s">
        <v>98401</v>
      </c>
      <c r="B47984" s="112" t="s">
        <v>98402</v>
      </c>
    </row>
    <row r="47985" spans="1:2" x14ac:dyDescent="0.2">
      <c r="A47985" s="112" t="s">
        <v>98403</v>
      </c>
      <c r="B47985" s="112" t="s">
        <v>98404</v>
      </c>
    </row>
    <row r="47986" spans="1:2" x14ac:dyDescent="0.2">
      <c r="A47986" s="112" t="s">
        <v>98405</v>
      </c>
      <c r="B47986" s="112" t="s">
        <v>98406</v>
      </c>
    </row>
    <row r="47987" spans="1:2" x14ac:dyDescent="0.2">
      <c r="A47987" s="112" t="s">
        <v>98407</v>
      </c>
      <c r="B47987" s="112" t="s">
        <v>98408</v>
      </c>
    </row>
    <row r="47988" spans="1:2" x14ac:dyDescent="0.2">
      <c r="A47988" s="112" t="s">
        <v>98409</v>
      </c>
      <c r="B47988" s="112" t="s">
        <v>98410</v>
      </c>
    </row>
    <row r="47989" spans="1:2" x14ac:dyDescent="0.2">
      <c r="A47989" s="112" t="s">
        <v>98411</v>
      </c>
      <c r="B47989" s="112" t="s">
        <v>98412</v>
      </c>
    </row>
    <row r="47990" spans="1:2" x14ac:dyDescent="0.2">
      <c r="A47990" s="112" t="s">
        <v>98413</v>
      </c>
      <c r="B47990" s="112" t="s">
        <v>98414</v>
      </c>
    </row>
    <row r="47991" spans="1:2" x14ac:dyDescent="0.2">
      <c r="A47991" s="112" t="s">
        <v>98415</v>
      </c>
      <c r="B47991" s="112" t="s">
        <v>98416</v>
      </c>
    </row>
    <row r="47992" spans="1:2" x14ac:dyDescent="0.2">
      <c r="A47992" s="112" t="s">
        <v>98417</v>
      </c>
      <c r="B47992" s="112" t="s">
        <v>98418</v>
      </c>
    </row>
    <row r="47993" spans="1:2" x14ac:dyDescent="0.2">
      <c r="A47993" s="112" t="s">
        <v>98419</v>
      </c>
      <c r="B47993" s="112" t="s">
        <v>98420</v>
      </c>
    </row>
    <row r="47994" spans="1:2" x14ac:dyDescent="0.2">
      <c r="A47994" s="112" t="s">
        <v>98421</v>
      </c>
      <c r="B47994" s="112" t="s">
        <v>98422</v>
      </c>
    </row>
    <row r="47995" spans="1:2" x14ac:dyDescent="0.2">
      <c r="A47995" s="112" t="s">
        <v>98423</v>
      </c>
      <c r="B47995" s="112" t="s">
        <v>98424</v>
      </c>
    </row>
    <row r="47996" spans="1:2" x14ac:dyDescent="0.2">
      <c r="A47996" s="112" t="s">
        <v>98425</v>
      </c>
      <c r="B47996" s="112" t="s">
        <v>98426</v>
      </c>
    </row>
    <row r="47997" spans="1:2" x14ac:dyDescent="0.2">
      <c r="A47997" s="112" t="s">
        <v>98427</v>
      </c>
      <c r="B47997" s="112" t="s">
        <v>98428</v>
      </c>
    </row>
    <row r="47998" spans="1:2" x14ac:dyDescent="0.2">
      <c r="A47998" s="112" t="s">
        <v>98429</v>
      </c>
      <c r="B47998" s="112" t="s">
        <v>98430</v>
      </c>
    </row>
    <row r="47999" spans="1:2" x14ac:dyDescent="0.2">
      <c r="A47999" s="112" t="s">
        <v>98431</v>
      </c>
      <c r="B47999" s="112" t="s">
        <v>98432</v>
      </c>
    </row>
    <row r="48000" spans="1:2" x14ac:dyDescent="0.2">
      <c r="A48000" s="112" t="s">
        <v>98433</v>
      </c>
      <c r="B48000" s="112" t="s">
        <v>98434</v>
      </c>
    </row>
    <row r="48001" spans="1:2" x14ac:dyDescent="0.2">
      <c r="A48001" s="112" t="s">
        <v>98435</v>
      </c>
      <c r="B48001" s="112" t="s">
        <v>98436</v>
      </c>
    </row>
    <row r="48002" spans="1:2" x14ac:dyDescent="0.2">
      <c r="A48002" s="112" t="s">
        <v>98437</v>
      </c>
      <c r="B48002" s="112" t="s">
        <v>98438</v>
      </c>
    </row>
    <row r="48003" spans="1:2" x14ac:dyDescent="0.2">
      <c r="A48003" s="112" t="s">
        <v>98439</v>
      </c>
      <c r="B48003" s="112" t="s">
        <v>98440</v>
      </c>
    </row>
    <row r="48004" spans="1:2" x14ac:dyDescent="0.2">
      <c r="A48004" s="112" t="s">
        <v>98441</v>
      </c>
      <c r="B48004" s="112" t="s">
        <v>98442</v>
      </c>
    </row>
    <row r="48005" spans="1:2" x14ac:dyDescent="0.2">
      <c r="A48005" s="112" t="s">
        <v>98443</v>
      </c>
      <c r="B48005" s="112" t="s">
        <v>98444</v>
      </c>
    </row>
    <row r="48006" spans="1:2" x14ac:dyDescent="0.2">
      <c r="A48006" s="112" t="s">
        <v>98445</v>
      </c>
      <c r="B48006" s="112" t="s">
        <v>98446</v>
      </c>
    </row>
    <row r="48007" spans="1:2" x14ac:dyDescent="0.2">
      <c r="A48007" s="112" t="s">
        <v>98447</v>
      </c>
      <c r="B48007" s="112" t="s">
        <v>98448</v>
      </c>
    </row>
    <row r="48008" spans="1:2" x14ac:dyDescent="0.2">
      <c r="A48008" s="112" t="s">
        <v>98449</v>
      </c>
      <c r="B48008" s="112" t="s">
        <v>98450</v>
      </c>
    </row>
    <row r="48009" spans="1:2" x14ac:dyDescent="0.2">
      <c r="A48009" s="112" t="s">
        <v>98451</v>
      </c>
      <c r="B48009" s="112" t="s">
        <v>98452</v>
      </c>
    </row>
    <row r="48010" spans="1:2" x14ac:dyDescent="0.2">
      <c r="A48010" s="112" t="s">
        <v>98453</v>
      </c>
      <c r="B48010" s="112" t="s">
        <v>98454</v>
      </c>
    </row>
    <row r="48011" spans="1:2" x14ac:dyDescent="0.2">
      <c r="A48011" s="112" t="s">
        <v>98455</v>
      </c>
      <c r="B48011" s="112" t="s">
        <v>98456</v>
      </c>
    </row>
    <row r="48012" spans="1:2" x14ac:dyDescent="0.2">
      <c r="A48012" s="112" t="s">
        <v>98457</v>
      </c>
      <c r="B48012" s="112" t="s">
        <v>98458</v>
      </c>
    </row>
    <row r="48013" spans="1:2" x14ac:dyDescent="0.2">
      <c r="A48013" s="112" t="s">
        <v>98459</v>
      </c>
      <c r="B48013" s="112" t="s">
        <v>98460</v>
      </c>
    </row>
    <row r="48014" spans="1:2" x14ac:dyDescent="0.2">
      <c r="A48014" s="112" t="s">
        <v>98461</v>
      </c>
      <c r="B48014" s="112" t="s">
        <v>98462</v>
      </c>
    </row>
    <row r="48015" spans="1:2" x14ac:dyDescent="0.2">
      <c r="A48015" s="112" t="s">
        <v>98463</v>
      </c>
      <c r="B48015" s="112" t="s">
        <v>98464</v>
      </c>
    </row>
    <row r="48016" spans="1:2" x14ac:dyDescent="0.2">
      <c r="A48016" s="112" t="s">
        <v>98465</v>
      </c>
      <c r="B48016" s="112" t="s">
        <v>98466</v>
      </c>
    </row>
    <row r="48017" spans="1:2" x14ac:dyDescent="0.2">
      <c r="A48017" s="112" t="s">
        <v>98467</v>
      </c>
      <c r="B48017" s="112" t="s">
        <v>98468</v>
      </c>
    </row>
    <row r="48018" spans="1:2" x14ac:dyDescent="0.2">
      <c r="A48018" s="112" t="s">
        <v>98469</v>
      </c>
      <c r="B48018" s="112" t="s">
        <v>98470</v>
      </c>
    </row>
    <row r="48019" spans="1:2" x14ac:dyDescent="0.2">
      <c r="A48019" s="112" t="s">
        <v>98471</v>
      </c>
      <c r="B48019" s="112" t="s">
        <v>98472</v>
      </c>
    </row>
    <row r="48020" spans="1:2" x14ac:dyDescent="0.2">
      <c r="A48020" s="112" t="s">
        <v>98473</v>
      </c>
      <c r="B48020" s="112" t="s">
        <v>98474</v>
      </c>
    </row>
    <row r="48021" spans="1:2" x14ac:dyDescent="0.2">
      <c r="A48021" s="112" t="s">
        <v>98475</v>
      </c>
      <c r="B48021" s="112" t="s">
        <v>98476</v>
      </c>
    </row>
    <row r="48022" spans="1:2" x14ac:dyDescent="0.2">
      <c r="A48022" s="112" t="s">
        <v>98477</v>
      </c>
      <c r="B48022" s="112" t="s">
        <v>98478</v>
      </c>
    </row>
    <row r="48023" spans="1:2" x14ac:dyDescent="0.2">
      <c r="A48023" s="112" t="s">
        <v>98479</v>
      </c>
      <c r="B48023" s="112" t="s">
        <v>98480</v>
      </c>
    </row>
    <row r="48024" spans="1:2" x14ac:dyDescent="0.2">
      <c r="A48024" s="112" t="s">
        <v>98481</v>
      </c>
      <c r="B48024" s="112" t="s">
        <v>98482</v>
      </c>
    </row>
    <row r="48025" spans="1:2" x14ac:dyDescent="0.2">
      <c r="A48025" s="112" t="s">
        <v>98483</v>
      </c>
      <c r="B48025" s="112" t="s">
        <v>98484</v>
      </c>
    </row>
    <row r="48026" spans="1:2" x14ac:dyDescent="0.2">
      <c r="A48026" s="112" t="s">
        <v>98485</v>
      </c>
      <c r="B48026" s="112" t="s">
        <v>98486</v>
      </c>
    </row>
    <row r="48027" spans="1:2" x14ac:dyDescent="0.2">
      <c r="A48027" s="112" t="s">
        <v>98487</v>
      </c>
      <c r="B48027" s="112" t="s">
        <v>98488</v>
      </c>
    </row>
    <row r="48028" spans="1:2" x14ac:dyDescent="0.2">
      <c r="A48028" s="112" t="s">
        <v>98489</v>
      </c>
      <c r="B48028" s="112" t="s">
        <v>98490</v>
      </c>
    </row>
    <row r="48029" spans="1:2" x14ac:dyDescent="0.2">
      <c r="A48029" s="112" t="s">
        <v>98491</v>
      </c>
      <c r="B48029" s="112" t="s">
        <v>98492</v>
      </c>
    </row>
    <row r="48030" spans="1:2" x14ac:dyDescent="0.2">
      <c r="A48030" s="112" t="s">
        <v>98493</v>
      </c>
      <c r="B48030" s="112" t="s">
        <v>98494</v>
      </c>
    </row>
    <row r="48031" spans="1:2" x14ac:dyDescent="0.2">
      <c r="A48031" s="112" t="s">
        <v>98495</v>
      </c>
      <c r="B48031" s="112" t="s">
        <v>98496</v>
      </c>
    </row>
    <row r="48032" spans="1:2" x14ac:dyDescent="0.2">
      <c r="A48032" s="112" t="s">
        <v>98497</v>
      </c>
      <c r="B48032" s="112" t="s">
        <v>98498</v>
      </c>
    </row>
    <row r="48033" spans="1:2" x14ac:dyDescent="0.2">
      <c r="A48033" s="112" t="s">
        <v>98499</v>
      </c>
      <c r="B48033" s="112" t="s">
        <v>98500</v>
      </c>
    </row>
    <row r="48034" spans="1:2" x14ac:dyDescent="0.2">
      <c r="A48034" s="112" t="s">
        <v>98501</v>
      </c>
      <c r="B48034" s="112" t="s">
        <v>98502</v>
      </c>
    </row>
    <row r="48035" spans="1:2" x14ac:dyDescent="0.2">
      <c r="A48035" s="112" t="s">
        <v>98503</v>
      </c>
      <c r="B48035" s="112" t="s">
        <v>98504</v>
      </c>
    </row>
    <row r="48036" spans="1:2" x14ac:dyDescent="0.2">
      <c r="A48036" s="112" t="s">
        <v>98505</v>
      </c>
      <c r="B48036" s="112" t="s">
        <v>98506</v>
      </c>
    </row>
    <row r="48037" spans="1:2" x14ac:dyDescent="0.2">
      <c r="A48037" s="112" t="s">
        <v>98507</v>
      </c>
      <c r="B48037" s="112" t="s">
        <v>98508</v>
      </c>
    </row>
    <row r="48038" spans="1:2" x14ac:dyDescent="0.2">
      <c r="A48038" s="112" t="s">
        <v>98509</v>
      </c>
      <c r="B48038" s="112" t="s">
        <v>98510</v>
      </c>
    </row>
    <row r="48039" spans="1:2" x14ac:dyDescent="0.2">
      <c r="A48039" s="112" t="s">
        <v>98511</v>
      </c>
      <c r="B48039" s="112" t="s">
        <v>98512</v>
      </c>
    </row>
    <row r="48040" spans="1:2" x14ac:dyDescent="0.2">
      <c r="A48040" s="112" t="s">
        <v>98513</v>
      </c>
      <c r="B48040" s="112" t="s">
        <v>98514</v>
      </c>
    </row>
    <row r="48041" spans="1:2" x14ac:dyDescent="0.2">
      <c r="A48041" s="112" t="s">
        <v>98515</v>
      </c>
      <c r="B48041" s="112" t="s">
        <v>98516</v>
      </c>
    </row>
    <row r="48042" spans="1:2" x14ac:dyDescent="0.2">
      <c r="A48042" s="112" t="s">
        <v>98517</v>
      </c>
      <c r="B48042" s="112" t="s">
        <v>98518</v>
      </c>
    </row>
    <row r="48043" spans="1:2" x14ac:dyDescent="0.2">
      <c r="A48043" s="112" t="s">
        <v>98519</v>
      </c>
      <c r="B48043" s="112" t="s">
        <v>98520</v>
      </c>
    </row>
    <row r="48044" spans="1:2" x14ac:dyDescent="0.2">
      <c r="A48044" s="112" t="s">
        <v>98521</v>
      </c>
      <c r="B48044" s="112" t="s">
        <v>98522</v>
      </c>
    </row>
    <row r="48045" spans="1:2" x14ac:dyDescent="0.2">
      <c r="A48045" s="112" t="s">
        <v>98523</v>
      </c>
      <c r="B48045" s="112" t="s">
        <v>98524</v>
      </c>
    </row>
    <row r="48046" spans="1:2" x14ac:dyDescent="0.2">
      <c r="A48046" s="112" t="s">
        <v>98525</v>
      </c>
      <c r="B48046" s="112" t="s">
        <v>98526</v>
      </c>
    </row>
    <row r="48047" spans="1:2" x14ac:dyDescent="0.2">
      <c r="A48047" s="112" t="s">
        <v>98527</v>
      </c>
      <c r="B48047" s="112" t="s">
        <v>98528</v>
      </c>
    </row>
    <row r="48048" spans="1:2" x14ac:dyDescent="0.2">
      <c r="A48048" s="112" t="s">
        <v>98529</v>
      </c>
      <c r="B48048" s="112" t="s">
        <v>98530</v>
      </c>
    </row>
    <row r="48049" spans="1:2" x14ac:dyDescent="0.2">
      <c r="A48049" s="112" t="s">
        <v>98531</v>
      </c>
      <c r="B48049" s="112" t="s">
        <v>98532</v>
      </c>
    </row>
    <row r="48050" spans="1:2" x14ac:dyDescent="0.2">
      <c r="A48050" s="112" t="s">
        <v>98533</v>
      </c>
      <c r="B48050" s="112" t="s">
        <v>98534</v>
      </c>
    </row>
    <row r="48051" spans="1:2" x14ac:dyDescent="0.2">
      <c r="A48051" s="112" t="s">
        <v>98535</v>
      </c>
      <c r="B48051" s="112" t="s">
        <v>98536</v>
      </c>
    </row>
    <row r="48052" spans="1:2" x14ac:dyDescent="0.2">
      <c r="A48052" s="112" t="s">
        <v>98537</v>
      </c>
      <c r="B48052" s="112" t="s">
        <v>98538</v>
      </c>
    </row>
    <row r="48053" spans="1:2" x14ac:dyDescent="0.2">
      <c r="A48053" s="112" t="s">
        <v>98539</v>
      </c>
      <c r="B48053" s="112" t="s">
        <v>98540</v>
      </c>
    </row>
    <row r="48054" spans="1:2" x14ac:dyDescent="0.2">
      <c r="A48054" s="112" t="s">
        <v>98541</v>
      </c>
      <c r="B48054" s="112" t="s">
        <v>98542</v>
      </c>
    </row>
    <row r="48055" spans="1:2" x14ac:dyDescent="0.2">
      <c r="A48055" s="112" t="s">
        <v>98543</v>
      </c>
      <c r="B48055" s="112" t="s">
        <v>98544</v>
      </c>
    </row>
    <row r="48056" spans="1:2" x14ac:dyDescent="0.2">
      <c r="A48056" s="112" t="s">
        <v>98545</v>
      </c>
      <c r="B48056" s="112" t="s">
        <v>98546</v>
      </c>
    </row>
    <row r="48057" spans="1:2" x14ac:dyDescent="0.2">
      <c r="A48057" s="112" t="s">
        <v>98547</v>
      </c>
      <c r="B48057" s="112" t="s">
        <v>98548</v>
      </c>
    </row>
    <row r="48058" spans="1:2" x14ac:dyDescent="0.2">
      <c r="A48058" s="112" t="s">
        <v>98549</v>
      </c>
      <c r="B48058" s="112" t="s">
        <v>98550</v>
      </c>
    </row>
    <row r="48059" spans="1:2" x14ac:dyDescent="0.2">
      <c r="A48059" s="112" t="s">
        <v>98551</v>
      </c>
      <c r="B48059" s="112" t="s">
        <v>98552</v>
      </c>
    </row>
    <row r="48060" spans="1:2" x14ac:dyDescent="0.2">
      <c r="A48060" s="112" t="s">
        <v>98553</v>
      </c>
      <c r="B48060" s="112" t="s">
        <v>98554</v>
      </c>
    </row>
    <row r="48061" spans="1:2" x14ac:dyDescent="0.2">
      <c r="A48061" s="112" t="s">
        <v>98555</v>
      </c>
      <c r="B48061" s="112" t="s">
        <v>98556</v>
      </c>
    </row>
    <row r="48062" spans="1:2" x14ac:dyDescent="0.2">
      <c r="A48062" s="112" t="s">
        <v>98557</v>
      </c>
      <c r="B48062" s="112" t="s">
        <v>98558</v>
      </c>
    </row>
    <row r="48063" spans="1:2" x14ac:dyDescent="0.2">
      <c r="A48063" s="112" t="s">
        <v>98559</v>
      </c>
      <c r="B48063" s="112" t="s">
        <v>98560</v>
      </c>
    </row>
    <row r="48064" spans="1:2" x14ac:dyDescent="0.2">
      <c r="A48064" s="112" t="s">
        <v>98561</v>
      </c>
      <c r="B48064" s="112" t="s">
        <v>98562</v>
      </c>
    </row>
    <row r="48065" spans="1:2" x14ac:dyDescent="0.2">
      <c r="A48065" s="112" t="s">
        <v>98563</v>
      </c>
      <c r="B48065" s="112" t="s">
        <v>98564</v>
      </c>
    </row>
    <row r="48066" spans="1:2" x14ac:dyDescent="0.2">
      <c r="A48066" s="112" t="s">
        <v>98565</v>
      </c>
      <c r="B48066" s="112" t="s">
        <v>98566</v>
      </c>
    </row>
    <row r="48067" spans="1:2" x14ac:dyDescent="0.2">
      <c r="A48067" s="112" t="s">
        <v>98567</v>
      </c>
      <c r="B48067" s="112" t="s">
        <v>98568</v>
      </c>
    </row>
    <row r="48068" spans="1:2" x14ac:dyDescent="0.2">
      <c r="A48068" s="112" t="s">
        <v>98569</v>
      </c>
      <c r="B48068" s="112" t="s">
        <v>98570</v>
      </c>
    </row>
    <row r="48069" spans="1:2" x14ac:dyDescent="0.2">
      <c r="A48069" s="112" t="s">
        <v>98571</v>
      </c>
      <c r="B48069" s="112" t="s">
        <v>98572</v>
      </c>
    </row>
    <row r="48070" spans="1:2" x14ac:dyDescent="0.2">
      <c r="A48070" s="112" t="s">
        <v>98573</v>
      </c>
      <c r="B48070" s="112" t="s">
        <v>98574</v>
      </c>
    </row>
    <row r="48071" spans="1:2" x14ac:dyDescent="0.2">
      <c r="A48071" s="112" t="s">
        <v>98575</v>
      </c>
      <c r="B48071" s="112" t="s">
        <v>98576</v>
      </c>
    </row>
    <row r="48072" spans="1:2" x14ac:dyDescent="0.2">
      <c r="A48072" s="112" t="s">
        <v>98577</v>
      </c>
      <c r="B48072" s="112" t="s">
        <v>98578</v>
      </c>
    </row>
    <row r="48073" spans="1:2" x14ac:dyDescent="0.2">
      <c r="A48073" s="112" t="s">
        <v>98579</v>
      </c>
      <c r="B48073" s="112" t="s">
        <v>98580</v>
      </c>
    </row>
    <row r="48074" spans="1:2" x14ac:dyDescent="0.2">
      <c r="A48074" s="112" t="s">
        <v>98581</v>
      </c>
      <c r="B48074" s="112" t="s">
        <v>98582</v>
      </c>
    </row>
    <row r="48075" spans="1:2" x14ac:dyDescent="0.2">
      <c r="A48075" s="112" t="s">
        <v>98583</v>
      </c>
      <c r="B48075" s="112" t="s">
        <v>98584</v>
      </c>
    </row>
    <row r="48076" spans="1:2" x14ac:dyDescent="0.2">
      <c r="A48076" s="112" t="s">
        <v>98585</v>
      </c>
      <c r="B48076" s="112" t="s">
        <v>98586</v>
      </c>
    </row>
    <row r="48077" spans="1:2" x14ac:dyDescent="0.2">
      <c r="A48077" s="112" t="s">
        <v>98587</v>
      </c>
      <c r="B48077" s="112" t="s">
        <v>98588</v>
      </c>
    </row>
    <row r="48078" spans="1:2" x14ac:dyDescent="0.2">
      <c r="A48078" s="112" t="s">
        <v>98589</v>
      </c>
      <c r="B48078" s="112" t="s">
        <v>98590</v>
      </c>
    </row>
    <row r="48079" spans="1:2" x14ac:dyDescent="0.2">
      <c r="A48079" s="112" t="s">
        <v>98591</v>
      </c>
      <c r="B48079" s="112" t="s">
        <v>98592</v>
      </c>
    </row>
    <row r="48080" spans="1:2" x14ac:dyDescent="0.2">
      <c r="A48080" s="112" t="s">
        <v>98593</v>
      </c>
      <c r="B48080" s="112" t="s">
        <v>98594</v>
      </c>
    </row>
    <row r="48081" spans="1:2" x14ac:dyDescent="0.2">
      <c r="A48081" s="112" t="s">
        <v>98595</v>
      </c>
      <c r="B48081" s="112" t="s">
        <v>98596</v>
      </c>
    </row>
    <row r="48082" spans="1:2" x14ac:dyDescent="0.2">
      <c r="A48082" s="112" t="s">
        <v>98597</v>
      </c>
      <c r="B48082" s="112" t="s">
        <v>98598</v>
      </c>
    </row>
    <row r="48083" spans="1:2" x14ac:dyDescent="0.2">
      <c r="A48083" s="112" t="s">
        <v>98599</v>
      </c>
      <c r="B48083" s="112" t="s">
        <v>98600</v>
      </c>
    </row>
    <row r="48084" spans="1:2" x14ac:dyDescent="0.2">
      <c r="A48084" s="112" t="s">
        <v>98601</v>
      </c>
      <c r="B48084" s="112" t="s">
        <v>98602</v>
      </c>
    </row>
    <row r="48085" spans="1:2" x14ac:dyDescent="0.2">
      <c r="A48085" s="112" t="s">
        <v>98603</v>
      </c>
      <c r="B48085" s="112" t="s">
        <v>98604</v>
      </c>
    </row>
    <row r="48086" spans="1:2" x14ac:dyDescent="0.2">
      <c r="A48086" s="112" t="s">
        <v>98605</v>
      </c>
      <c r="B48086" s="112" t="s">
        <v>98606</v>
      </c>
    </row>
    <row r="48087" spans="1:2" x14ac:dyDescent="0.2">
      <c r="A48087" s="112" t="s">
        <v>98607</v>
      </c>
      <c r="B48087" s="112" t="s">
        <v>98608</v>
      </c>
    </row>
    <row r="48088" spans="1:2" x14ac:dyDescent="0.2">
      <c r="A48088" s="112" t="s">
        <v>98609</v>
      </c>
      <c r="B48088" s="112" t="s">
        <v>98610</v>
      </c>
    </row>
    <row r="48089" spans="1:2" x14ac:dyDescent="0.2">
      <c r="A48089" s="112" t="s">
        <v>98611</v>
      </c>
      <c r="B48089" s="112" t="s">
        <v>98612</v>
      </c>
    </row>
    <row r="48090" spans="1:2" x14ac:dyDescent="0.2">
      <c r="A48090" s="112" t="s">
        <v>98613</v>
      </c>
      <c r="B48090" s="112" t="s">
        <v>98614</v>
      </c>
    </row>
    <row r="48091" spans="1:2" x14ac:dyDescent="0.2">
      <c r="A48091" s="112" t="s">
        <v>98615</v>
      </c>
      <c r="B48091" s="112" t="s">
        <v>98616</v>
      </c>
    </row>
    <row r="48092" spans="1:2" x14ac:dyDescent="0.2">
      <c r="A48092" s="112" t="s">
        <v>98617</v>
      </c>
      <c r="B48092" s="112" t="s">
        <v>98618</v>
      </c>
    </row>
    <row r="48093" spans="1:2" x14ac:dyDescent="0.2">
      <c r="A48093" s="112" t="s">
        <v>98619</v>
      </c>
      <c r="B48093" s="112" t="s">
        <v>98620</v>
      </c>
    </row>
    <row r="48094" spans="1:2" x14ac:dyDescent="0.2">
      <c r="A48094" s="112" t="s">
        <v>98621</v>
      </c>
      <c r="B48094" s="112" t="s">
        <v>98622</v>
      </c>
    </row>
    <row r="48095" spans="1:2" x14ac:dyDescent="0.2">
      <c r="A48095" s="112" t="s">
        <v>98623</v>
      </c>
      <c r="B48095" s="112" t="s">
        <v>98624</v>
      </c>
    </row>
    <row r="48096" spans="1:2" x14ac:dyDescent="0.2">
      <c r="A48096" s="112" t="s">
        <v>98625</v>
      </c>
      <c r="B48096" s="112" t="s">
        <v>98626</v>
      </c>
    </row>
    <row r="48097" spans="1:2" x14ac:dyDescent="0.2">
      <c r="A48097" s="112" t="s">
        <v>98627</v>
      </c>
      <c r="B48097" s="112" t="s">
        <v>98628</v>
      </c>
    </row>
    <row r="48098" spans="1:2" x14ac:dyDescent="0.2">
      <c r="A48098" s="112" t="s">
        <v>98629</v>
      </c>
      <c r="B48098" s="112" t="s">
        <v>98630</v>
      </c>
    </row>
    <row r="48099" spans="1:2" x14ac:dyDescent="0.2">
      <c r="A48099" s="112" t="s">
        <v>98631</v>
      </c>
      <c r="B48099" s="112" t="s">
        <v>98632</v>
      </c>
    </row>
    <row r="48100" spans="1:2" x14ac:dyDescent="0.2">
      <c r="A48100" s="112" t="s">
        <v>98633</v>
      </c>
      <c r="B48100" s="112" t="s">
        <v>98634</v>
      </c>
    </row>
    <row r="48101" spans="1:2" x14ac:dyDescent="0.2">
      <c r="A48101" s="112" t="s">
        <v>98635</v>
      </c>
      <c r="B48101" s="112" t="s">
        <v>98636</v>
      </c>
    </row>
    <row r="48102" spans="1:2" x14ac:dyDescent="0.2">
      <c r="A48102" s="112" t="s">
        <v>98637</v>
      </c>
      <c r="B48102" s="112" t="s">
        <v>98638</v>
      </c>
    </row>
    <row r="48103" spans="1:2" x14ac:dyDescent="0.2">
      <c r="A48103" s="112" t="s">
        <v>98639</v>
      </c>
      <c r="B48103" s="112" t="s">
        <v>98640</v>
      </c>
    </row>
    <row r="48104" spans="1:2" x14ac:dyDescent="0.2">
      <c r="A48104" s="112" t="s">
        <v>98641</v>
      </c>
      <c r="B48104" s="112" t="s">
        <v>98642</v>
      </c>
    </row>
    <row r="48105" spans="1:2" x14ac:dyDescent="0.2">
      <c r="A48105" s="112" t="s">
        <v>98643</v>
      </c>
      <c r="B48105" s="112" t="s">
        <v>98644</v>
      </c>
    </row>
    <row r="48106" spans="1:2" x14ac:dyDescent="0.2">
      <c r="A48106" s="112" t="s">
        <v>98645</v>
      </c>
      <c r="B48106" s="112" t="s">
        <v>98646</v>
      </c>
    </row>
    <row r="48107" spans="1:2" x14ac:dyDescent="0.2">
      <c r="A48107" s="112" t="s">
        <v>98647</v>
      </c>
      <c r="B48107" s="112" t="s">
        <v>98648</v>
      </c>
    </row>
    <row r="48108" spans="1:2" x14ac:dyDescent="0.2">
      <c r="A48108" s="112" t="s">
        <v>98649</v>
      </c>
      <c r="B48108" s="112" t="s">
        <v>98650</v>
      </c>
    </row>
    <row r="48109" spans="1:2" x14ac:dyDescent="0.2">
      <c r="A48109" s="112" t="s">
        <v>98651</v>
      </c>
      <c r="B48109" s="112" t="s">
        <v>98652</v>
      </c>
    </row>
    <row r="48110" spans="1:2" x14ac:dyDescent="0.2">
      <c r="A48110" s="112" t="s">
        <v>98653</v>
      </c>
      <c r="B48110" s="112" t="s">
        <v>98654</v>
      </c>
    </row>
    <row r="48111" spans="1:2" x14ac:dyDescent="0.2">
      <c r="A48111" s="112" t="s">
        <v>98655</v>
      </c>
      <c r="B48111" s="112" t="s">
        <v>98656</v>
      </c>
    </row>
    <row r="48112" spans="1:2" x14ac:dyDescent="0.2">
      <c r="A48112" s="112" t="s">
        <v>98657</v>
      </c>
      <c r="B48112" s="112" t="s">
        <v>98658</v>
      </c>
    </row>
    <row r="48113" spans="1:2" x14ac:dyDescent="0.2">
      <c r="A48113" s="112" t="s">
        <v>98659</v>
      </c>
      <c r="B48113" s="112" t="s">
        <v>98660</v>
      </c>
    </row>
    <row r="48114" spans="1:2" x14ac:dyDescent="0.2">
      <c r="A48114" s="112" t="s">
        <v>98661</v>
      </c>
      <c r="B48114" s="112" t="s">
        <v>98662</v>
      </c>
    </row>
    <row r="48115" spans="1:2" x14ac:dyDescent="0.2">
      <c r="A48115" s="112" t="s">
        <v>98663</v>
      </c>
      <c r="B48115" s="112" t="s">
        <v>98664</v>
      </c>
    </row>
    <row r="48116" spans="1:2" x14ac:dyDescent="0.2">
      <c r="A48116" s="112" t="s">
        <v>98665</v>
      </c>
      <c r="B48116" s="112" t="s">
        <v>98666</v>
      </c>
    </row>
    <row r="48117" spans="1:2" x14ac:dyDescent="0.2">
      <c r="A48117" s="112" t="s">
        <v>98667</v>
      </c>
      <c r="B48117" s="112" t="s">
        <v>98668</v>
      </c>
    </row>
    <row r="48118" spans="1:2" x14ac:dyDescent="0.2">
      <c r="A48118" s="112" t="s">
        <v>98669</v>
      </c>
      <c r="B48118" s="112" t="s">
        <v>98670</v>
      </c>
    </row>
    <row r="48119" spans="1:2" x14ac:dyDescent="0.2">
      <c r="A48119" s="112" t="s">
        <v>98671</v>
      </c>
      <c r="B48119" s="112" t="s">
        <v>98672</v>
      </c>
    </row>
    <row r="48120" spans="1:2" x14ac:dyDescent="0.2">
      <c r="A48120" s="112" t="s">
        <v>98673</v>
      </c>
      <c r="B48120" s="112" t="s">
        <v>98674</v>
      </c>
    </row>
    <row r="48121" spans="1:2" x14ac:dyDescent="0.2">
      <c r="A48121" s="112" t="s">
        <v>98675</v>
      </c>
      <c r="B48121" s="112" t="s">
        <v>98676</v>
      </c>
    </row>
    <row r="48122" spans="1:2" x14ac:dyDescent="0.2">
      <c r="A48122" s="112" t="s">
        <v>98677</v>
      </c>
      <c r="B48122" s="112" t="s">
        <v>98678</v>
      </c>
    </row>
    <row r="48123" spans="1:2" x14ac:dyDescent="0.2">
      <c r="A48123" s="112" t="s">
        <v>98679</v>
      </c>
      <c r="B48123" s="112" t="s">
        <v>98680</v>
      </c>
    </row>
    <row r="48124" spans="1:2" x14ac:dyDescent="0.2">
      <c r="A48124" s="112" t="s">
        <v>98681</v>
      </c>
      <c r="B48124" s="112" t="s">
        <v>98682</v>
      </c>
    </row>
    <row r="48125" spans="1:2" x14ac:dyDescent="0.2">
      <c r="A48125" s="112" t="s">
        <v>98683</v>
      </c>
      <c r="B48125" s="112" t="s">
        <v>98684</v>
      </c>
    </row>
    <row r="48126" spans="1:2" x14ac:dyDescent="0.2">
      <c r="A48126" s="112" t="s">
        <v>98685</v>
      </c>
      <c r="B48126" s="112" t="s">
        <v>98686</v>
      </c>
    </row>
    <row r="48127" spans="1:2" x14ac:dyDescent="0.2">
      <c r="A48127" s="112" t="s">
        <v>98687</v>
      </c>
      <c r="B48127" s="112" t="s">
        <v>98688</v>
      </c>
    </row>
    <row r="48128" spans="1:2" x14ac:dyDescent="0.2">
      <c r="A48128" s="112" t="s">
        <v>98689</v>
      </c>
      <c r="B48128" s="112" t="s">
        <v>98690</v>
      </c>
    </row>
    <row r="48129" spans="1:2" x14ac:dyDescent="0.2">
      <c r="A48129" s="112" t="s">
        <v>98691</v>
      </c>
      <c r="B48129" s="112" t="s">
        <v>98692</v>
      </c>
    </row>
    <row r="48130" spans="1:2" x14ac:dyDescent="0.2">
      <c r="A48130" s="112" t="s">
        <v>98693</v>
      </c>
      <c r="B48130" s="112" t="s">
        <v>98694</v>
      </c>
    </row>
    <row r="48131" spans="1:2" x14ac:dyDescent="0.2">
      <c r="A48131" s="112" t="s">
        <v>98695</v>
      </c>
      <c r="B48131" s="112" t="s">
        <v>98696</v>
      </c>
    </row>
    <row r="48132" spans="1:2" x14ac:dyDescent="0.2">
      <c r="A48132" s="112" t="s">
        <v>98697</v>
      </c>
      <c r="B48132" s="112" t="s">
        <v>98698</v>
      </c>
    </row>
    <row r="48133" spans="1:2" x14ac:dyDescent="0.2">
      <c r="A48133" s="112" t="s">
        <v>98699</v>
      </c>
      <c r="B48133" s="112" t="s">
        <v>98700</v>
      </c>
    </row>
    <row r="48134" spans="1:2" x14ac:dyDescent="0.2">
      <c r="A48134" s="112" t="s">
        <v>98701</v>
      </c>
      <c r="B48134" s="112" t="s">
        <v>98702</v>
      </c>
    </row>
    <row r="48135" spans="1:2" x14ac:dyDescent="0.2">
      <c r="A48135" s="112" t="s">
        <v>98703</v>
      </c>
      <c r="B48135" s="112" t="s">
        <v>98704</v>
      </c>
    </row>
    <row r="48136" spans="1:2" x14ac:dyDescent="0.2">
      <c r="A48136" s="112" t="s">
        <v>98705</v>
      </c>
      <c r="B48136" s="112" t="s">
        <v>98706</v>
      </c>
    </row>
    <row r="48137" spans="1:2" x14ac:dyDescent="0.2">
      <c r="A48137" s="112" t="s">
        <v>98707</v>
      </c>
      <c r="B48137" s="112" t="s">
        <v>98708</v>
      </c>
    </row>
    <row r="48138" spans="1:2" x14ac:dyDescent="0.2">
      <c r="A48138" s="112" t="s">
        <v>98709</v>
      </c>
      <c r="B48138" s="112" t="s">
        <v>98710</v>
      </c>
    </row>
    <row r="48139" spans="1:2" x14ac:dyDescent="0.2">
      <c r="A48139" s="112" t="s">
        <v>98711</v>
      </c>
      <c r="B48139" s="112" t="s">
        <v>98712</v>
      </c>
    </row>
    <row r="48140" spans="1:2" x14ac:dyDescent="0.2">
      <c r="A48140" s="112" t="s">
        <v>98713</v>
      </c>
      <c r="B48140" s="112" t="s">
        <v>98714</v>
      </c>
    </row>
    <row r="48141" spans="1:2" x14ac:dyDescent="0.2">
      <c r="A48141" s="112" t="s">
        <v>98715</v>
      </c>
      <c r="B48141" s="112" t="s">
        <v>98716</v>
      </c>
    </row>
    <row r="48142" spans="1:2" x14ac:dyDescent="0.2">
      <c r="A48142" s="112" t="s">
        <v>98717</v>
      </c>
      <c r="B48142" s="112" t="s">
        <v>98718</v>
      </c>
    </row>
    <row r="48143" spans="1:2" x14ac:dyDescent="0.2">
      <c r="A48143" s="112" t="s">
        <v>98719</v>
      </c>
      <c r="B48143" s="112" t="s">
        <v>98720</v>
      </c>
    </row>
    <row r="48144" spans="1:2" x14ac:dyDescent="0.2">
      <c r="A48144" s="112" t="s">
        <v>98721</v>
      </c>
      <c r="B48144" s="112" t="s">
        <v>98722</v>
      </c>
    </row>
    <row r="48145" spans="1:2" x14ac:dyDescent="0.2">
      <c r="A48145" s="112" t="s">
        <v>98723</v>
      </c>
      <c r="B48145" s="112" t="s">
        <v>98724</v>
      </c>
    </row>
    <row r="48146" spans="1:2" x14ac:dyDescent="0.2">
      <c r="A48146" s="112" t="s">
        <v>98725</v>
      </c>
      <c r="B48146" s="112" t="s">
        <v>98726</v>
      </c>
    </row>
    <row r="48147" spans="1:2" x14ac:dyDescent="0.2">
      <c r="A48147" s="112" t="s">
        <v>98727</v>
      </c>
      <c r="B48147" s="112" t="s">
        <v>98728</v>
      </c>
    </row>
    <row r="48148" spans="1:2" x14ac:dyDescent="0.2">
      <c r="A48148" s="112" t="s">
        <v>98729</v>
      </c>
      <c r="B48148" s="112" t="s">
        <v>98730</v>
      </c>
    </row>
    <row r="48149" spans="1:2" x14ac:dyDescent="0.2">
      <c r="A48149" s="112" t="s">
        <v>98731</v>
      </c>
      <c r="B48149" s="112" t="s">
        <v>98732</v>
      </c>
    </row>
    <row r="48150" spans="1:2" x14ac:dyDescent="0.2">
      <c r="A48150" s="112" t="s">
        <v>98733</v>
      </c>
      <c r="B48150" s="112" t="s">
        <v>98734</v>
      </c>
    </row>
    <row r="48151" spans="1:2" x14ac:dyDescent="0.2">
      <c r="A48151" s="112" t="s">
        <v>98735</v>
      </c>
      <c r="B48151" s="112" t="s">
        <v>98736</v>
      </c>
    </row>
    <row r="48152" spans="1:2" x14ac:dyDescent="0.2">
      <c r="A48152" s="112" t="s">
        <v>98737</v>
      </c>
      <c r="B48152" s="112" t="s">
        <v>98738</v>
      </c>
    </row>
    <row r="48153" spans="1:2" x14ac:dyDescent="0.2">
      <c r="A48153" s="112" t="s">
        <v>98739</v>
      </c>
      <c r="B48153" s="112" t="s">
        <v>98740</v>
      </c>
    </row>
    <row r="48154" spans="1:2" x14ac:dyDescent="0.2">
      <c r="A48154" s="112" t="s">
        <v>98741</v>
      </c>
      <c r="B48154" s="112" t="s">
        <v>98742</v>
      </c>
    </row>
    <row r="48155" spans="1:2" x14ac:dyDescent="0.2">
      <c r="A48155" s="112" t="s">
        <v>98743</v>
      </c>
      <c r="B48155" s="112" t="s">
        <v>98744</v>
      </c>
    </row>
    <row r="48156" spans="1:2" x14ac:dyDescent="0.2">
      <c r="A48156" s="112" t="s">
        <v>98745</v>
      </c>
      <c r="B48156" s="112" t="s">
        <v>98746</v>
      </c>
    </row>
    <row r="48157" spans="1:2" x14ac:dyDescent="0.2">
      <c r="A48157" s="112" t="s">
        <v>98747</v>
      </c>
      <c r="B48157" s="112" t="s">
        <v>98748</v>
      </c>
    </row>
    <row r="48158" spans="1:2" x14ac:dyDescent="0.2">
      <c r="A48158" s="112" t="s">
        <v>98749</v>
      </c>
      <c r="B48158" s="112" t="s">
        <v>98750</v>
      </c>
    </row>
    <row r="48159" spans="1:2" x14ac:dyDescent="0.2">
      <c r="A48159" s="112" t="s">
        <v>98751</v>
      </c>
      <c r="B48159" s="112" t="s">
        <v>98752</v>
      </c>
    </row>
    <row r="48160" spans="1:2" x14ac:dyDescent="0.2">
      <c r="A48160" s="112" t="s">
        <v>98753</v>
      </c>
      <c r="B48160" s="112" t="s">
        <v>98754</v>
      </c>
    </row>
    <row r="48161" spans="1:2" x14ac:dyDescent="0.2">
      <c r="A48161" s="112" t="s">
        <v>98755</v>
      </c>
      <c r="B48161" s="112" t="s">
        <v>98756</v>
      </c>
    </row>
    <row r="48162" spans="1:2" x14ac:dyDescent="0.2">
      <c r="A48162" s="112" t="s">
        <v>98757</v>
      </c>
      <c r="B48162" s="112" t="s">
        <v>98758</v>
      </c>
    </row>
    <row r="48163" spans="1:2" x14ac:dyDescent="0.2">
      <c r="A48163" s="112" t="s">
        <v>98759</v>
      </c>
      <c r="B48163" s="112" t="s">
        <v>98760</v>
      </c>
    </row>
    <row r="48164" spans="1:2" x14ac:dyDescent="0.2">
      <c r="A48164" s="112" t="s">
        <v>98761</v>
      </c>
      <c r="B48164" s="112" t="s">
        <v>98762</v>
      </c>
    </row>
    <row r="48165" spans="1:2" x14ac:dyDescent="0.2">
      <c r="A48165" s="112" t="s">
        <v>98763</v>
      </c>
      <c r="B48165" s="112" t="s">
        <v>98764</v>
      </c>
    </row>
    <row r="48166" spans="1:2" x14ac:dyDescent="0.2">
      <c r="A48166" s="112" t="s">
        <v>98765</v>
      </c>
      <c r="B48166" s="112" t="s">
        <v>98766</v>
      </c>
    </row>
    <row r="48167" spans="1:2" x14ac:dyDescent="0.2">
      <c r="A48167" s="112" t="s">
        <v>98767</v>
      </c>
      <c r="B48167" s="112" t="s">
        <v>98768</v>
      </c>
    </row>
    <row r="48168" spans="1:2" x14ac:dyDescent="0.2">
      <c r="A48168" s="112" t="s">
        <v>98769</v>
      </c>
      <c r="B48168" s="112" t="s">
        <v>98770</v>
      </c>
    </row>
    <row r="48169" spans="1:2" x14ac:dyDescent="0.2">
      <c r="A48169" s="112" t="s">
        <v>98771</v>
      </c>
      <c r="B48169" s="112" t="s">
        <v>98772</v>
      </c>
    </row>
    <row r="48170" spans="1:2" x14ac:dyDescent="0.2">
      <c r="A48170" s="112" t="s">
        <v>98773</v>
      </c>
      <c r="B48170" s="112" t="s">
        <v>98774</v>
      </c>
    </row>
    <row r="48171" spans="1:2" x14ac:dyDescent="0.2">
      <c r="A48171" s="112" t="s">
        <v>98775</v>
      </c>
      <c r="B48171" s="112" t="s">
        <v>98776</v>
      </c>
    </row>
    <row r="48172" spans="1:2" x14ac:dyDescent="0.2">
      <c r="A48172" s="112" t="s">
        <v>98777</v>
      </c>
      <c r="B48172" s="112" t="s">
        <v>98778</v>
      </c>
    </row>
    <row r="48173" spans="1:2" x14ac:dyDescent="0.2">
      <c r="A48173" s="112" t="s">
        <v>98779</v>
      </c>
      <c r="B48173" s="112" t="s">
        <v>98780</v>
      </c>
    </row>
    <row r="48174" spans="1:2" x14ac:dyDescent="0.2">
      <c r="A48174" s="112" t="s">
        <v>98781</v>
      </c>
      <c r="B48174" s="112" t="s">
        <v>98782</v>
      </c>
    </row>
    <row r="48175" spans="1:2" x14ac:dyDescent="0.2">
      <c r="A48175" s="112" t="s">
        <v>98783</v>
      </c>
      <c r="B48175" s="112" t="s">
        <v>98784</v>
      </c>
    </row>
    <row r="48176" spans="1:2" x14ac:dyDescent="0.2">
      <c r="A48176" s="112" t="s">
        <v>98785</v>
      </c>
      <c r="B48176" s="112" t="s">
        <v>98786</v>
      </c>
    </row>
    <row r="48177" spans="1:2" x14ac:dyDescent="0.2">
      <c r="A48177" s="112" t="s">
        <v>98787</v>
      </c>
      <c r="B48177" s="112" t="s">
        <v>98788</v>
      </c>
    </row>
    <row r="48178" spans="1:2" x14ac:dyDescent="0.2">
      <c r="A48178" s="112" t="s">
        <v>98789</v>
      </c>
      <c r="B48178" s="112" t="s">
        <v>98790</v>
      </c>
    </row>
    <row r="48179" spans="1:2" x14ac:dyDescent="0.2">
      <c r="A48179" s="112" t="s">
        <v>98791</v>
      </c>
      <c r="B48179" s="112" t="s">
        <v>98792</v>
      </c>
    </row>
    <row r="48180" spans="1:2" x14ac:dyDescent="0.2">
      <c r="A48180" s="112" t="s">
        <v>98793</v>
      </c>
      <c r="B48180" s="112" t="s">
        <v>98794</v>
      </c>
    </row>
    <row r="48181" spans="1:2" x14ac:dyDescent="0.2">
      <c r="A48181" s="112" t="s">
        <v>98795</v>
      </c>
      <c r="B48181" s="112" t="s">
        <v>98796</v>
      </c>
    </row>
    <row r="48182" spans="1:2" x14ac:dyDescent="0.2">
      <c r="A48182" s="112" t="s">
        <v>98797</v>
      </c>
      <c r="B48182" s="112" t="s">
        <v>98798</v>
      </c>
    </row>
    <row r="48183" spans="1:2" x14ac:dyDescent="0.2">
      <c r="A48183" s="112" t="s">
        <v>98799</v>
      </c>
      <c r="B48183" s="112" t="s">
        <v>98800</v>
      </c>
    </row>
    <row r="48184" spans="1:2" x14ac:dyDescent="0.2">
      <c r="A48184" s="112" t="s">
        <v>98801</v>
      </c>
      <c r="B48184" s="112" t="s">
        <v>98802</v>
      </c>
    </row>
    <row r="48185" spans="1:2" x14ac:dyDescent="0.2">
      <c r="A48185" s="112" t="s">
        <v>98803</v>
      </c>
      <c r="B48185" s="112" t="s">
        <v>98804</v>
      </c>
    </row>
    <row r="48186" spans="1:2" x14ac:dyDescent="0.2">
      <c r="A48186" s="112" t="s">
        <v>98805</v>
      </c>
      <c r="B48186" s="112" t="s">
        <v>98806</v>
      </c>
    </row>
    <row r="48187" spans="1:2" x14ac:dyDescent="0.2">
      <c r="A48187" s="112" t="s">
        <v>98807</v>
      </c>
      <c r="B48187" s="112" t="s">
        <v>98808</v>
      </c>
    </row>
    <row r="48188" spans="1:2" x14ac:dyDescent="0.2">
      <c r="A48188" s="112" t="s">
        <v>98809</v>
      </c>
      <c r="B48188" s="112" t="s">
        <v>98810</v>
      </c>
    </row>
    <row r="48189" spans="1:2" x14ac:dyDescent="0.2">
      <c r="A48189" s="112" t="s">
        <v>98811</v>
      </c>
      <c r="B48189" s="112" t="s">
        <v>98812</v>
      </c>
    </row>
    <row r="48190" spans="1:2" x14ac:dyDescent="0.2">
      <c r="A48190" s="112" t="s">
        <v>98813</v>
      </c>
      <c r="B48190" s="112" t="s">
        <v>98814</v>
      </c>
    </row>
    <row r="48191" spans="1:2" x14ac:dyDescent="0.2">
      <c r="A48191" s="112" t="s">
        <v>98815</v>
      </c>
      <c r="B48191" s="112" t="s">
        <v>98816</v>
      </c>
    </row>
    <row r="48192" spans="1:2" x14ac:dyDescent="0.2">
      <c r="A48192" s="112" t="s">
        <v>98817</v>
      </c>
      <c r="B48192" s="112" t="s">
        <v>98818</v>
      </c>
    </row>
    <row r="48193" spans="1:2" x14ac:dyDescent="0.2">
      <c r="A48193" s="112" t="s">
        <v>98819</v>
      </c>
      <c r="B48193" s="112" t="s">
        <v>98820</v>
      </c>
    </row>
    <row r="48194" spans="1:2" x14ac:dyDescent="0.2">
      <c r="A48194" s="112" t="s">
        <v>98821</v>
      </c>
      <c r="B48194" s="112" t="s">
        <v>98822</v>
      </c>
    </row>
    <row r="48195" spans="1:2" x14ac:dyDescent="0.2">
      <c r="A48195" s="112" t="s">
        <v>98823</v>
      </c>
      <c r="B48195" s="112" t="s">
        <v>98824</v>
      </c>
    </row>
    <row r="48196" spans="1:2" x14ac:dyDescent="0.2">
      <c r="A48196" s="112" t="s">
        <v>98825</v>
      </c>
      <c r="B48196" s="112" t="s">
        <v>98826</v>
      </c>
    </row>
    <row r="48197" spans="1:2" x14ac:dyDescent="0.2">
      <c r="A48197" s="112" t="s">
        <v>98827</v>
      </c>
      <c r="B48197" s="112" t="s">
        <v>98828</v>
      </c>
    </row>
    <row r="48198" spans="1:2" x14ac:dyDescent="0.2">
      <c r="A48198" s="112" t="s">
        <v>98829</v>
      </c>
      <c r="B48198" s="112" t="s">
        <v>98830</v>
      </c>
    </row>
    <row r="48199" spans="1:2" x14ac:dyDescent="0.2">
      <c r="A48199" s="112" t="s">
        <v>98831</v>
      </c>
      <c r="B48199" s="112" t="s">
        <v>98832</v>
      </c>
    </row>
    <row r="48200" spans="1:2" x14ac:dyDescent="0.2">
      <c r="A48200" s="112" t="s">
        <v>98833</v>
      </c>
      <c r="B48200" s="112" t="s">
        <v>98834</v>
      </c>
    </row>
    <row r="48201" spans="1:2" x14ac:dyDescent="0.2">
      <c r="A48201" s="112" t="s">
        <v>98835</v>
      </c>
      <c r="B48201" s="112" t="s">
        <v>98836</v>
      </c>
    </row>
    <row r="48202" spans="1:2" x14ac:dyDescent="0.2">
      <c r="A48202" s="112" t="s">
        <v>98837</v>
      </c>
      <c r="B48202" s="112" t="s">
        <v>98838</v>
      </c>
    </row>
    <row r="48203" spans="1:2" x14ac:dyDescent="0.2">
      <c r="A48203" s="112" t="s">
        <v>98839</v>
      </c>
      <c r="B48203" s="112" t="s">
        <v>98840</v>
      </c>
    </row>
    <row r="48204" spans="1:2" x14ac:dyDescent="0.2">
      <c r="A48204" s="112" t="s">
        <v>98841</v>
      </c>
      <c r="B48204" s="112" t="s">
        <v>98842</v>
      </c>
    </row>
    <row r="48205" spans="1:2" x14ac:dyDescent="0.2">
      <c r="A48205" s="112" t="s">
        <v>98843</v>
      </c>
      <c r="B48205" s="112" t="s">
        <v>98844</v>
      </c>
    </row>
    <row r="48206" spans="1:2" x14ac:dyDescent="0.2">
      <c r="A48206" s="112" t="s">
        <v>98845</v>
      </c>
      <c r="B48206" s="112" t="s">
        <v>98846</v>
      </c>
    </row>
    <row r="48207" spans="1:2" x14ac:dyDescent="0.2">
      <c r="A48207" s="112" t="s">
        <v>98847</v>
      </c>
      <c r="B48207" s="112" t="s">
        <v>98848</v>
      </c>
    </row>
    <row r="48208" spans="1:2" x14ac:dyDescent="0.2">
      <c r="A48208" s="112" t="s">
        <v>98849</v>
      </c>
      <c r="B48208" s="112" t="s">
        <v>98850</v>
      </c>
    </row>
    <row r="48209" spans="1:2" x14ac:dyDescent="0.2">
      <c r="A48209" s="112" t="s">
        <v>98851</v>
      </c>
      <c r="B48209" s="112" t="s">
        <v>98852</v>
      </c>
    </row>
    <row r="48210" spans="1:2" x14ac:dyDescent="0.2">
      <c r="A48210" s="112" t="s">
        <v>98853</v>
      </c>
      <c r="B48210" s="112" t="s">
        <v>98854</v>
      </c>
    </row>
    <row r="48211" spans="1:2" x14ac:dyDescent="0.2">
      <c r="A48211" s="112" t="s">
        <v>98855</v>
      </c>
      <c r="B48211" s="112" t="s">
        <v>98856</v>
      </c>
    </row>
    <row r="48212" spans="1:2" x14ac:dyDescent="0.2">
      <c r="A48212" s="112" t="s">
        <v>98857</v>
      </c>
      <c r="B48212" s="112" t="s">
        <v>98858</v>
      </c>
    </row>
    <row r="48213" spans="1:2" x14ac:dyDescent="0.2">
      <c r="A48213" s="112" t="s">
        <v>98859</v>
      </c>
      <c r="B48213" s="112" t="s">
        <v>98860</v>
      </c>
    </row>
    <row r="48214" spans="1:2" x14ac:dyDescent="0.2">
      <c r="A48214" s="112" t="s">
        <v>98861</v>
      </c>
      <c r="B48214" s="112" t="s">
        <v>98862</v>
      </c>
    </row>
    <row r="48215" spans="1:2" x14ac:dyDescent="0.2">
      <c r="A48215" s="112" t="s">
        <v>98863</v>
      </c>
      <c r="B48215" s="112" t="s">
        <v>98864</v>
      </c>
    </row>
    <row r="48216" spans="1:2" x14ac:dyDescent="0.2">
      <c r="A48216" s="112" t="s">
        <v>98865</v>
      </c>
      <c r="B48216" s="112" t="s">
        <v>98866</v>
      </c>
    </row>
    <row r="48217" spans="1:2" x14ac:dyDescent="0.2">
      <c r="A48217" s="112" t="s">
        <v>98867</v>
      </c>
      <c r="B48217" s="112" t="s">
        <v>98868</v>
      </c>
    </row>
    <row r="48218" spans="1:2" x14ac:dyDescent="0.2">
      <c r="A48218" s="112" t="s">
        <v>98869</v>
      </c>
      <c r="B48218" s="112" t="s">
        <v>98870</v>
      </c>
    </row>
    <row r="48219" spans="1:2" x14ac:dyDescent="0.2">
      <c r="A48219" s="112" t="s">
        <v>98871</v>
      </c>
      <c r="B48219" s="112" t="s">
        <v>98872</v>
      </c>
    </row>
    <row r="48220" spans="1:2" x14ac:dyDescent="0.2">
      <c r="A48220" s="112" t="s">
        <v>98873</v>
      </c>
      <c r="B48220" s="112" t="s">
        <v>98874</v>
      </c>
    </row>
    <row r="48221" spans="1:2" x14ac:dyDescent="0.2">
      <c r="A48221" s="112" t="s">
        <v>98875</v>
      </c>
      <c r="B48221" s="112" t="s">
        <v>98876</v>
      </c>
    </row>
    <row r="48222" spans="1:2" x14ac:dyDescent="0.2">
      <c r="A48222" s="112" t="s">
        <v>98877</v>
      </c>
      <c r="B48222" s="112" t="s">
        <v>98878</v>
      </c>
    </row>
    <row r="48223" spans="1:2" x14ac:dyDescent="0.2">
      <c r="A48223" s="112" t="s">
        <v>98879</v>
      </c>
      <c r="B48223" s="112" t="s">
        <v>98880</v>
      </c>
    </row>
    <row r="48224" spans="1:2" x14ac:dyDescent="0.2">
      <c r="A48224" s="112" t="s">
        <v>98881</v>
      </c>
      <c r="B48224" s="112" t="s">
        <v>98882</v>
      </c>
    </row>
    <row r="48225" spans="1:2" x14ac:dyDescent="0.2">
      <c r="A48225" s="112" t="s">
        <v>98883</v>
      </c>
      <c r="B48225" s="112" t="s">
        <v>20557</v>
      </c>
    </row>
    <row r="48226" spans="1:2" x14ac:dyDescent="0.2">
      <c r="A48226" s="112" t="s">
        <v>98884</v>
      </c>
      <c r="B48226" s="112" t="s">
        <v>98885</v>
      </c>
    </row>
    <row r="48227" spans="1:2" x14ac:dyDescent="0.2">
      <c r="A48227" s="112" t="s">
        <v>98886</v>
      </c>
      <c r="B48227" s="112" t="s">
        <v>98887</v>
      </c>
    </row>
    <row r="48228" spans="1:2" x14ac:dyDescent="0.2">
      <c r="A48228" s="112" t="s">
        <v>98888</v>
      </c>
      <c r="B48228" s="112" t="s">
        <v>98889</v>
      </c>
    </row>
    <row r="48229" spans="1:2" x14ac:dyDescent="0.2">
      <c r="A48229" s="112" t="s">
        <v>98890</v>
      </c>
      <c r="B48229" s="112" t="s">
        <v>98891</v>
      </c>
    </row>
    <row r="48230" spans="1:2" x14ac:dyDescent="0.2">
      <c r="A48230" s="112" t="s">
        <v>98892</v>
      </c>
      <c r="B48230" s="112" t="s">
        <v>98893</v>
      </c>
    </row>
    <row r="48231" spans="1:2" x14ac:dyDescent="0.2">
      <c r="A48231" s="112" t="s">
        <v>98894</v>
      </c>
      <c r="B48231" s="112" t="s">
        <v>98895</v>
      </c>
    </row>
    <row r="48232" spans="1:2" x14ac:dyDescent="0.2">
      <c r="A48232" s="112" t="s">
        <v>98896</v>
      </c>
      <c r="B48232" s="112" t="s">
        <v>98897</v>
      </c>
    </row>
    <row r="48233" spans="1:2" x14ac:dyDescent="0.2">
      <c r="A48233" s="112" t="s">
        <v>98898</v>
      </c>
      <c r="B48233" s="112" t="s">
        <v>98899</v>
      </c>
    </row>
    <row r="48234" spans="1:2" x14ac:dyDescent="0.2">
      <c r="A48234" s="112" t="s">
        <v>98900</v>
      </c>
      <c r="B48234" s="112" t="s">
        <v>98901</v>
      </c>
    </row>
    <row r="48235" spans="1:2" x14ac:dyDescent="0.2">
      <c r="A48235" s="112" t="s">
        <v>98902</v>
      </c>
      <c r="B48235" s="112" t="s">
        <v>98903</v>
      </c>
    </row>
    <row r="48236" spans="1:2" x14ac:dyDescent="0.2">
      <c r="A48236" s="112" t="s">
        <v>98904</v>
      </c>
      <c r="B48236" s="112" t="s">
        <v>98905</v>
      </c>
    </row>
    <row r="48237" spans="1:2" x14ac:dyDescent="0.2">
      <c r="A48237" s="112" t="s">
        <v>98906</v>
      </c>
      <c r="B48237" s="112" t="s">
        <v>98907</v>
      </c>
    </row>
    <row r="48238" spans="1:2" x14ac:dyDescent="0.2">
      <c r="A48238" s="112" t="s">
        <v>98908</v>
      </c>
      <c r="B48238" s="112" t="s">
        <v>98909</v>
      </c>
    </row>
    <row r="48239" spans="1:2" x14ac:dyDescent="0.2">
      <c r="A48239" s="112" t="s">
        <v>98910</v>
      </c>
      <c r="B48239" s="112" t="s">
        <v>98911</v>
      </c>
    </row>
    <row r="48240" spans="1:2" x14ac:dyDescent="0.2">
      <c r="A48240" s="112" t="s">
        <v>98912</v>
      </c>
      <c r="B48240" s="112" t="s">
        <v>98913</v>
      </c>
    </row>
    <row r="48241" spans="1:2" x14ac:dyDescent="0.2">
      <c r="A48241" s="112" t="s">
        <v>98914</v>
      </c>
      <c r="B48241" s="112" t="s">
        <v>98915</v>
      </c>
    </row>
    <row r="48242" spans="1:2" x14ac:dyDescent="0.2">
      <c r="A48242" s="112" t="s">
        <v>98916</v>
      </c>
      <c r="B48242" s="112" t="s">
        <v>98917</v>
      </c>
    </row>
    <row r="48243" spans="1:2" x14ac:dyDescent="0.2">
      <c r="A48243" s="112" t="s">
        <v>98918</v>
      </c>
      <c r="B48243" s="112" t="s">
        <v>98919</v>
      </c>
    </row>
    <row r="48244" spans="1:2" x14ac:dyDescent="0.2">
      <c r="A48244" s="112" t="s">
        <v>98920</v>
      </c>
      <c r="B48244" s="112" t="s">
        <v>98921</v>
      </c>
    </row>
    <row r="48245" spans="1:2" x14ac:dyDescent="0.2">
      <c r="A48245" s="112" t="s">
        <v>98922</v>
      </c>
      <c r="B48245" s="112" t="s">
        <v>98923</v>
      </c>
    </row>
    <row r="48246" spans="1:2" x14ac:dyDescent="0.2">
      <c r="A48246" s="112" t="s">
        <v>98924</v>
      </c>
      <c r="B48246" s="112" t="s">
        <v>98925</v>
      </c>
    </row>
    <row r="48247" spans="1:2" x14ac:dyDescent="0.2">
      <c r="A48247" s="112" t="s">
        <v>98926</v>
      </c>
      <c r="B48247" s="112" t="s">
        <v>98927</v>
      </c>
    </row>
    <row r="48248" spans="1:2" x14ac:dyDescent="0.2">
      <c r="A48248" s="112" t="s">
        <v>98928</v>
      </c>
      <c r="B48248" s="112" t="s">
        <v>98929</v>
      </c>
    </row>
    <row r="48249" spans="1:2" x14ac:dyDescent="0.2">
      <c r="A48249" s="112" t="s">
        <v>98930</v>
      </c>
      <c r="B48249" s="112" t="s">
        <v>98931</v>
      </c>
    </row>
    <row r="48250" spans="1:2" x14ac:dyDescent="0.2">
      <c r="A48250" s="112" t="s">
        <v>98932</v>
      </c>
      <c r="B48250" s="112" t="s">
        <v>98933</v>
      </c>
    </row>
    <row r="48251" spans="1:2" x14ac:dyDescent="0.2">
      <c r="A48251" s="112" t="s">
        <v>98934</v>
      </c>
      <c r="B48251" s="112" t="s">
        <v>98935</v>
      </c>
    </row>
    <row r="48252" spans="1:2" x14ac:dyDescent="0.2">
      <c r="A48252" s="112" t="s">
        <v>98936</v>
      </c>
      <c r="B48252" s="112" t="s">
        <v>98937</v>
      </c>
    </row>
    <row r="48253" spans="1:2" x14ac:dyDescent="0.2">
      <c r="A48253" s="112" t="s">
        <v>98938</v>
      </c>
      <c r="B48253" s="112" t="s">
        <v>98939</v>
      </c>
    </row>
    <row r="48254" spans="1:2" x14ac:dyDescent="0.2">
      <c r="A48254" s="112" t="s">
        <v>98940</v>
      </c>
      <c r="B48254" s="112" t="s">
        <v>98941</v>
      </c>
    </row>
    <row r="48255" spans="1:2" x14ac:dyDescent="0.2">
      <c r="A48255" s="112" t="s">
        <v>98942</v>
      </c>
      <c r="B48255" s="112" t="s">
        <v>98943</v>
      </c>
    </row>
    <row r="48256" spans="1:2" x14ac:dyDescent="0.2">
      <c r="A48256" s="112" t="s">
        <v>98944</v>
      </c>
      <c r="B48256" s="112" t="s">
        <v>98945</v>
      </c>
    </row>
    <row r="48257" spans="1:2" x14ac:dyDescent="0.2">
      <c r="A48257" s="112" t="s">
        <v>98946</v>
      </c>
      <c r="B48257" s="112" t="s">
        <v>98947</v>
      </c>
    </row>
    <row r="48258" spans="1:2" x14ac:dyDescent="0.2">
      <c r="A48258" s="112" t="s">
        <v>98948</v>
      </c>
      <c r="B48258" s="112" t="s">
        <v>98949</v>
      </c>
    </row>
    <row r="48259" spans="1:2" x14ac:dyDescent="0.2">
      <c r="A48259" s="112" t="s">
        <v>98950</v>
      </c>
      <c r="B48259" s="112" t="s">
        <v>98951</v>
      </c>
    </row>
    <row r="48260" spans="1:2" x14ac:dyDescent="0.2">
      <c r="A48260" s="112" t="s">
        <v>98952</v>
      </c>
      <c r="B48260" s="112" t="s">
        <v>98953</v>
      </c>
    </row>
    <row r="48261" spans="1:2" x14ac:dyDescent="0.2">
      <c r="A48261" s="112" t="s">
        <v>98954</v>
      </c>
      <c r="B48261" s="112" t="s">
        <v>98955</v>
      </c>
    </row>
    <row r="48262" spans="1:2" x14ac:dyDescent="0.2">
      <c r="A48262" s="112" t="s">
        <v>98956</v>
      </c>
      <c r="B48262" s="112" t="s">
        <v>98957</v>
      </c>
    </row>
    <row r="48263" spans="1:2" x14ac:dyDescent="0.2">
      <c r="A48263" s="112" t="s">
        <v>98958</v>
      </c>
      <c r="B48263" s="112" t="s">
        <v>98959</v>
      </c>
    </row>
    <row r="48264" spans="1:2" x14ac:dyDescent="0.2">
      <c r="A48264" s="112" t="s">
        <v>98960</v>
      </c>
      <c r="B48264" s="112" t="s">
        <v>98961</v>
      </c>
    </row>
    <row r="48265" spans="1:2" x14ac:dyDescent="0.2">
      <c r="A48265" s="112" t="s">
        <v>98962</v>
      </c>
      <c r="B48265" s="112" t="s">
        <v>98963</v>
      </c>
    </row>
    <row r="48266" spans="1:2" x14ac:dyDescent="0.2">
      <c r="A48266" s="112" t="s">
        <v>98964</v>
      </c>
      <c r="B48266" s="112" t="s">
        <v>98965</v>
      </c>
    </row>
    <row r="48267" spans="1:2" x14ac:dyDescent="0.2">
      <c r="A48267" s="112" t="s">
        <v>98966</v>
      </c>
      <c r="B48267" s="112" t="s">
        <v>98967</v>
      </c>
    </row>
    <row r="48268" spans="1:2" x14ac:dyDescent="0.2">
      <c r="A48268" s="112" t="s">
        <v>98968</v>
      </c>
      <c r="B48268" s="112" t="s">
        <v>98969</v>
      </c>
    </row>
    <row r="48269" spans="1:2" x14ac:dyDescent="0.2">
      <c r="A48269" s="112" t="s">
        <v>98970</v>
      </c>
      <c r="B48269" s="112" t="s">
        <v>98971</v>
      </c>
    </row>
    <row r="48270" spans="1:2" x14ac:dyDescent="0.2">
      <c r="A48270" s="112" t="s">
        <v>98972</v>
      </c>
      <c r="B48270" s="112" t="s">
        <v>98973</v>
      </c>
    </row>
    <row r="48271" spans="1:2" x14ac:dyDescent="0.2">
      <c r="A48271" s="112" t="s">
        <v>98974</v>
      </c>
      <c r="B48271" s="112" t="s">
        <v>98975</v>
      </c>
    </row>
    <row r="48272" spans="1:2" x14ac:dyDescent="0.2">
      <c r="A48272" s="112" t="s">
        <v>98976</v>
      </c>
      <c r="B48272" s="112" t="s">
        <v>98977</v>
      </c>
    </row>
    <row r="48273" spans="1:2" x14ac:dyDescent="0.2">
      <c r="A48273" s="112" t="s">
        <v>98978</v>
      </c>
      <c r="B48273" s="112" t="s">
        <v>98979</v>
      </c>
    </row>
    <row r="48274" spans="1:2" x14ac:dyDescent="0.2">
      <c r="A48274" s="112" t="s">
        <v>98980</v>
      </c>
      <c r="B48274" s="112" t="s">
        <v>98981</v>
      </c>
    </row>
    <row r="48275" spans="1:2" x14ac:dyDescent="0.2">
      <c r="A48275" s="112" t="s">
        <v>98982</v>
      </c>
      <c r="B48275" s="112" t="s">
        <v>98983</v>
      </c>
    </row>
    <row r="48276" spans="1:2" x14ac:dyDescent="0.2">
      <c r="A48276" s="112" t="s">
        <v>98984</v>
      </c>
      <c r="B48276" s="112" t="s">
        <v>98985</v>
      </c>
    </row>
    <row r="48277" spans="1:2" x14ac:dyDescent="0.2">
      <c r="A48277" s="112" t="s">
        <v>98986</v>
      </c>
      <c r="B48277" s="112" t="s">
        <v>98987</v>
      </c>
    </row>
    <row r="48278" spans="1:2" x14ac:dyDescent="0.2">
      <c r="A48278" s="112" t="s">
        <v>98988</v>
      </c>
      <c r="B48278" s="112" t="s">
        <v>98989</v>
      </c>
    </row>
    <row r="48279" spans="1:2" x14ac:dyDescent="0.2">
      <c r="A48279" s="112" t="s">
        <v>98990</v>
      </c>
      <c r="B48279" s="112" t="s">
        <v>98991</v>
      </c>
    </row>
    <row r="48280" spans="1:2" x14ac:dyDescent="0.2">
      <c r="A48280" s="112" t="s">
        <v>98992</v>
      </c>
      <c r="B48280" s="112" t="s">
        <v>98993</v>
      </c>
    </row>
    <row r="48281" spans="1:2" x14ac:dyDescent="0.2">
      <c r="A48281" s="112" t="s">
        <v>98994</v>
      </c>
      <c r="B48281" s="112" t="s">
        <v>98995</v>
      </c>
    </row>
    <row r="48282" spans="1:2" x14ac:dyDescent="0.2">
      <c r="A48282" s="112" t="s">
        <v>98996</v>
      </c>
      <c r="B48282" s="112" t="s">
        <v>98997</v>
      </c>
    </row>
    <row r="48283" spans="1:2" x14ac:dyDescent="0.2">
      <c r="A48283" s="112" t="s">
        <v>98998</v>
      </c>
      <c r="B48283" s="112" t="s">
        <v>98999</v>
      </c>
    </row>
    <row r="48284" spans="1:2" x14ac:dyDescent="0.2">
      <c r="A48284" s="112" t="s">
        <v>99000</v>
      </c>
      <c r="B48284" s="112" t="s">
        <v>99001</v>
      </c>
    </row>
    <row r="48285" spans="1:2" x14ac:dyDescent="0.2">
      <c r="A48285" s="112" t="s">
        <v>99002</v>
      </c>
      <c r="B48285" s="112" t="s">
        <v>99003</v>
      </c>
    </row>
    <row r="48286" spans="1:2" x14ac:dyDescent="0.2">
      <c r="A48286" s="112" t="s">
        <v>99004</v>
      </c>
      <c r="B48286" s="112" t="s">
        <v>99005</v>
      </c>
    </row>
    <row r="48287" spans="1:2" x14ac:dyDescent="0.2">
      <c r="A48287" s="112" t="s">
        <v>99006</v>
      </c>
      <c r="B48287" s="112" t="s">
        <v>99007</v>
      </c>
    </row>
    <row r="48288" spans="1:2" x14ac:dyDescent="0.2">
      <c r="A48288" s="112" t="s">
        <v>99008</v>
      </c>
      <c r="B48288" s="112" t="s">
        <v>99009</v>
      </c>
    </row>
    <row r="48289" spans="1:2" x14ac:dyDescent="0.2">
      <c r="A48289" s="112" t="s">
        <v>99010</v>
      </c>
      <c r="B48289" s="112" t="s">
        <v>99011</v>
      </c>
    </row>
    <row r="48290" spans="1:2" x14ac:dyDescent="0.2">
      <c r="A48290" s="112" t="s">
        <v>99012</v>
      </c>
      <c r="B48290" s="112" t="s">
        <v>99013</v>
      </c>
    </row>
    <row r="48291" spans="1:2" x14ac:dyDescent="0.2">
      <c r="A48291" s="112" t="s">
        <v>99014</v>
      </c>
      <c r="B48291" s="112" t="s">
        <v>99015</v>
      </c>
    </row>
    <row r="48292" spans="1:2" x14ac:dyDescent="0.2">
      <c r="A48292" s="112" t="s">
        <v>99016</v>
      </c>
      <c r="B48292" s="112" t="s">
        <v>99017</v>
      </c>
    </row>
    <row r="48293" spans="1:2" x14ac:dyDescent="0.2">
      <c r="A48293" s="112" t="s">
        <v>99018</v>
      </c>
      <c r="B48293" s="112" t="s">
        <v>99019</v>
      </c>
    </row>
    <row r="48294" spans="1:2" x14ac:dyDescent="0.2">
      <c r="A48294" s="112" t="s">
        <v>99020</v>
      </c>
      <c r="B48294" s="112" t="s">
        <v>99021</v>
      </c>
    </row>
    <row r="48295" spans="1:2" x14ac:dyDescent="0.2">
      <c r="A48295" s="112" t="s">
        <v>99022</v>
      </c>
      <c r="B48295" s="112" t="s">
        <v>99023</v>
      </c>
    </row>
    <row r="48296" spans="1:2" x14ac:dyDescent="0.2">
      <c r="A48296" s="112" t="s">
        <v>99024</v>
      </c>
      <c r="B48296" s="112" t="s">
        <v>99025</v>
      </c>
    </row>
    <row r="48297" spans="1:2" x14ac:dyDescent="0.2">
      <c r="A48297" s="112" t="s">
        <v>99026</v>
      </c>
      <c r="B48297" s="112" t="s">
        <v>99027</v>
      </c>
    </row>
    <row r="48298" spans="1:2" x14ac:dyDescent="0.2">
      <c r="A48298" s="112" t="s">
        <v>99028</v>
      </c>
      <c r="B48298" s="112" t="s">
        <v>99029</v>
      </c>
    </row>
    <row r="48299" spans="1:2" x14ac:dyDescent="0.2">
      <c r="A48299" s="112" t="s">
        <v>99030</v>
      </c>
      <c r="B48299" s="112" t="s">
        <v>99031</v>
      </c>
    </row>
    <row r="48300" spans="1:2" x14ac:dyDescent="0.2">
      <c r="A48300" s="112" t="s">
        <v>99032</v>
      </c>
      <c r="B48300" s="112" t="s">
        <v>99033</v>
      </c>
    </row>
    <row r="48301" spans="1:2" x14ac:dyDescent="0.2">
      <c r="A48301" s="112" t="s">
        <v>99034</v>
      </c>
      <c r="B48301" s="112" t="s">
        <v>99035</v>
      </c>
    </row>
    <row r="48302" spans="1:2" x14ac:dyDescent="0.2">
      <c r="A48302" s="112" t="s">
        <v>99036</v>
      </c>
      <c r="B48302" s="112" t="s">
        <v>99037</v>
      </c>
    </row>
    <row r="48303" spans="1:2" x14ac:dyDescent="0.2">
      <c r="A48303" s="112" t="s">
        <v>99038</v>
      </c>
      <c r="B48303" s="112" t="s">
        <v>99039</v>
      </c>
    </row>
    <row r="48304" spans="1:2" x14ac:dyDescent="0.2">
      <c r="A48304" s="112" t="s">
        <v>99040</v>
      </c>
      <c r="B48304" s="112" t="s">
        <v>99041</v>
      </c>
    </row>
    <row r="48305" spans="1:2" x14ac:dyDescent="0.2">
      <c r="A48305" s="112" t="s">
        <v>99042</v>
      </c>
      <c r="B48305" s="112" t="s">
        <v>99043</v>
      </c>
    </row>
    <row r="48306" spans="1:2" x14ac:dyDescent="0.2">
      <c r="A48306" s="112" t="s">
        <v>99044</v>
      </c>
      <c r="B48306" s="112" t="s">
        <v>99045</v>
      </c>
    </row>
    <row r="48307" spans="1:2" x14ac:dyDescent="0.2">
      <c r="A48307" s="112" t="s">
        <v>99046</v>
      </c>
      <c r="B48307" s="112" t="s">
        <v>99047</v>
      </c>
    </row>
    <row r="48308" spans="1:2" x14ac:dyDescent="0.2">
      <c r="A48308" s="112" t="s">
        <v>99048</v>
      </c>
      <c r="B48308" s="112" t="s">
        <v>99049</v>
      </c>
    </row>
    <row r="48309" spans="1:2" x14ac:dyDescent="0.2">
      <c r="A48309" s="112" t="s">
        <v>99050</v>
      </c>
      <c r="B48309" s="112" t="s">
        <v>99051</v>
      </c>
    </row>
    <row r="48310" spans="1:2" x14ac:dyDescent="0.2">
      <c r="A48310" s="112" t="s">
        <v>99052</v>
      </c>
      <c r="B48310" s="112" t="s">
        <v>99053</v>
      </c>
    </row>
    <row r="48311" spans="1:2" x14ac:dyDescent="0.2">
      <c r="A48311" s="112" t="s">
        <v>99054</v>
      </c>
      <c r="B48311" s="112" t="s">
        <v>99055</v>
      </c>
    </row>
    <row r="48312" spans="1:2" x14ac:dyDescent="0.2">
      <c r="A48312" s="112" t="s">
        <v>99056</v>
      </c>
      <c r="B48312" s="112" t="s">
        <v>99057</v>
      </c>
    </row>
    <row r="48313" spans="1:2" x14ac:dyDescent="0.2">
      <c r="A48313" s="112" t="s">
        <v>99058</v>
      </c>
      <c r="B48313" s="112" t="s">
        <v>99059</v>
      </c>
    </row>
    <row r="48314" spans="1:2" x14ac:dyDescent="0.2">
      <c r="A48314" s="112" t="s">
        <v>99060</v>
      </c>
      <c r="B48314" s="112" t="s">
        <v>99061</v>
      </c>
    </row>
    <row r="48315" spans="1:2" x14ac:dyDescent="0.2">
      <c r="A48315" s="112" t="s">
        <v>99062</v>
      </c>
      <c r="B48315" s="112" t="s">
        <v>99063</v>
      </c>
    </row>
    <row r="48316" spans="1:2" x14ac:dyDescent="0.2">
      <c r="A48316" s="112" t="s">
        <v>99064</v>
      </c>
      <c r="B48316" s="112" t="s">
        <v>99065</v>
      </c>
    </row>
    <row r="48317" spans="1:2" x14ac:dyDescent="0.2">
      <c r="A48317" s="112" t="s">
        <v>99066</v>
      </c>
      <c r="B48317" s="112" t="s">
        <v>99067</v>
      </c>
    </row>
    <row r="48318" spans="1:2" x14ac:dyDescent="0.2">
      <c r="A48318" s="112" t="s">
        <v>99068</v>
      </c>
      <c r="B48318" s="112" t="s">
        <v>99069</v>
      </c>
    </row>
    <row r="48319" spans="1:2" x14ac:dyDescent="0.2">
      <c r="A48319" s="112" t="s">
        <v>99070</v>
      </c>
      <c r="B48319" s="112" t="s">
        <v>99071</v>
      </c>
    </row>
    <row r="48320" spans="1:2" x14ac:dyDescent="0.2">
      <c r="A48320" s="112" t="s">
        <v>99072</v>
      </c>
      <c r="B48320" s="112" t="s">
        <v>99073</v>
      </c>
    </row>
    <row r="48321" spans="1:2" x14ac:dyDescent="0.2">
      <c r="A48321" s="112" t="s">
        <v>99074</v>
      </c>
      <c r="B48321" s="112" t="s">
        <v>99075</v>
      </c>
    </row>
    <row r="48322" spans="1:2" x14ac:dyDescent="0.2">
      <c r="A48322" s="112" t="s">
        <v>99076</v>
      </c>
      <c r="B48322" s="112" t="s">
        <v>99077</v>
      </c>
    </row>
    <row r="48323" spans="1:2" x14ac:dyDescent="0.2">
      <c r="A48323" s="112" t="s">
        <v>99078</v>
      </c>
      <c r="B48323" s="112" t="s">
        <v>99079</v>
      </c>
    </row>
    <row r="48324" spans="1:2" x14ac:dyDescent="0.2">
      <c r="A48324" s="112" t="s">
        <v>99080</v>
      </c>
      <c r="B48324" s="112" t="s">
        <v>99081</v>
      </c>
    </row>
    <row r="48325" spans="1:2" x14ac:dyDescent="0.2">
      <c r="A48325" s="112" t="s">
        <v>99082</v>
      </c>
      <c r="B48325" s="112" t="s">
        <v>99083</v>
      </c>
    </row>
    <row r="48326" spans="1:2" x14ac:dyDescent="0.2">
      <c r="A48326" s="112" t="s">
        <v>99084</v>
      </c>
      <c r="B48326" s="112" t="s">
        <v>99085</v>
      </c>
    </row>
    <row r="48327" spans="1:2" x14ac:dyDescent="0.2">
      <c r="A48327" s="112" t="s">
        <v>99086</v>
      </c>
      <c r="B48327" s="112" t="s">
        <v>99087</v>
      </c>
    </row>
    <row r="48328" spans="1:2" x14ac:dyDescent="0.2">
      <c r="A48328" s="112" t="s">
        <v>99088</v>
      </c>
      <c r="B48328" s="112" t="s">
        <v>99089</v>
      </c>
    </row>
    <row r="48329" spans="1:2" x14ac:dyDescent="0.2">
      <c r="A48329" s="112" t="s">
        <v>99090</v>
      </c>
      <c r="B48329" s="112" t="s">
        <v>99091</v>
      </c>
    </row>
    <row r="48330" spans="1:2" x14ac:dyDescent="0.2">
      <c r="A48330" s="112" t="s">
        <v>99092</v>
      </c>
      <c r="B48330" s="112" t="s">
        <v>99093</v>
      </c>
    </row>
    <row r="48331" spans="1:2" x14ac:dyDescent="0.2">
      <c r="A48331" s="112" t="s">
        <v>99094</v>
      </c>
      <c r="B48331" s="112" t="s">
        <v>99095</v>
      </c>
    </row>
    <row r="48332" spans="1:2" x14ac:dyDescent="0.2">
      <c r="A48332" s="112" t="s">
        <v>99096</v>
      </c>
      <c r="B48332" s="112" t="s">
        <v>99097</v>
      </c>
    </row>
    <row r="48333" spans="1:2" x14ac:dyDescent="0.2">
      <c r="A48333" s="112" t="s">
        <v>99098</v>
      </c>
      <c r="B48333" s="112" t="s">
        <v>99099</v>
      </c>
    </row>
    <row r="48334" spans="1:2" x14ac:dyDescent="0.2">
      <c r="A48334" s="112" t="s">
        <v>99100</v>
      </c>
      <c r="B48334" s="112" t="s">
        <v>99101</v>
      </c>
    </row>
    <row r="48335" spans="1:2" x14ac:dyDescent="0.2">
      <c r="A48335" s="112" t="s">
        <v>99102</v>
      </c>
      <c r="B48335" s="112" t="s">
        <v>99103</v>
      </c>
    </row>
    <row r="48336" spans="1:2" x14ac:dyDescent="0.2">
      <c r="A48336" s="112" t="s">
        <v>99104</v>
      </c>
      <c r="B48336" s="112" t="s">
        <v>99105</v>
      </c>
    </row>
    <row r="48337" spans="1:2" x14ac:dyDescent="0.2">
      <c r="A48337" s="112" t="s">
        <v>99106</v>
      </c>
      <c r="B48337" s="112" t="s">
        <v>99107</v>
      </c>
    </row>
    <row r="48338" spans="1:2" x14ac:dyDescent="0.2">
      <c r="A48338" s="112" t="s">
        <v>99108</v>
      </c>
      <c r="B48338" s="112" t="s">
        <v>99109</v>
      </c>
    </row>
    <row r="48339" spans="1:2" x14ac:dyDescent="0.2">
      <c r="A48339" s="112" t="s">
        <v>99110</v>
      </c>
      <c r="B48339" s="112" t="s">
        <v>99111</v>
      </c>
    </row>
    <row r="48340" spans="1:2" x14ac:dyDescent="0.2">
      <c r="A48340" s="112" t="s">
        <v>99112</v>
      </c>
      <c r="B48340" s="112" t="s">
        <v>99113</v>
      </c>
    </row>
    <row r="48341" spans="1:2" x14ac:dyDescent="0.2">
      <c r="A48341" s="112" t="s">
        <v>99114</v>
      </c>
      <c r="B48341" s="112" t="s">
        <v>99115</v>
      </c>
    </row>
    <row r="48342" spans="1:2" x14ac:dyDescent="0.2">
      <c r="A48342" s="112" t="s">
        <v>99116</v>
      </c>
      <c r="B48342" s="112" t="s">
        <v>99117</v>
      </c>
    </row>
    <row r="48343" spans="1:2" x14ac:dyDescent="0.2">
      <c r="A48343" s="112" t="s">
        <v>99118</v>
      </c>
      <c r="B48343" s="112" t="s">
        <v>99119</v>
      </c>
    </row>
    <row r="48344" spans="1:2" x14ac:dyDescent="0.2">
      <c r="A48344" s="112" t="s">
        <v>99120</v>
      </c>
      <c r="B48344" s="112" t="s">
        <v>99121</v>
      </c>
    </row>
    <row r="48345" spans="1:2" x14ac:dyDescent="0.2">
      <c r="A48345" s="112" t="s">
        <v>99122</v>
      </c>
      <c r="B48345" s="112" t="s">
        <v>99123</v>
      </c>
    </row>
    <row r="48346" spans="1:2" x14ac:dyDescent="0.2">
      <c r="A48346" s="112" t="s">
        <v>99124</v>
      </c>
      <c r="B48346" s="112" t="s">
        <v>99125</v>
      </c>
    </row>
    <row r="48347" spans="1:2" x14ac:dyDescent="0.2">
      <c r="A48347" s="112" t="s">
        <v>99126</v>
      </c>
      <c r="B48347" s="112" t="s">
        <v>99127</v>
      </c>
    </row>
    <row r="48348" spans="1:2" x14ac:dyDescent="0.2">
      <c r="A48348" s="112" t="s">
        <v>99128</v>
      </c>
      <c r="B48348" s="112" t="s">
        <v>99129</v>
      </c>
    </row>
    <row r="48349" spans="1:2" x14ac:dyDescent="0.2">
      <c r="A48349" s="112" t="s">
        <v>99130</v>
      </c>
      <c r="B48349" s="112" t="s">
        <v>99131</v>
      </c>
    </row>
    <row r="48350" spans="1:2" x14ac:dyDescent="0.2">
      <c r="A48350" s="112" t="s">
        <v>99132</v>
      </c>
      <c r="B48350" s="112" t="s">
        <v>99133</v>
      </c>
    </row>
    <row r="48351" spans="1:2" x14ac:dyDescent="0.2">
      <c r="A48351" s="112" t="s">
        <v>99134</v>
      </c>
      <c r="B48351" s="112" t="s">
        <v>99135</v>
      </c>
    </row>
    <row r="48352" spans="1:2" x14ac:dyDescent="0.2">
      <c r="A48352" s="112" t="s">
        <v>99136</v>
      </c>
      <c r="B48352" s="112" t="s">
        <v>99137</v>
      </c>
    </row>
    <row r="48353" spans="1:2" x14ac:dyDescent="0.2">
      <c r="A48353" s="112" t="s">
        <v>99138</v>
      </c>
      <c r="B48353" s="112" t="s">
        <v>99139</v>
      </c>
    </row>
    <row r="48354" spans="1:2" x14ac:dyDescent="0.2">
      <c r="A48354" s="112" t="s">
        <v>99140</v>
      </c>
      <c r="B48354" s="112" t="s">
        <v>99141</v>
      </c>
    </row>
    <row r="48355" spans="1:2" x14ac:dyDescent="0.2">
      <c r="A48355" s="112" t="s">
        <v>99142</v>
      </c>
      <c r="B48355" s="112" t="s">
        <v>99143</v>
      </c>
    </row>
    <row r="48356" spans="1:2" x14ac:dyDescent="0.2">
      <c r="A48356" s="112" t="s">
        <v>99144</v>
      </c>
      <c r="B48356" s="112" t="s">
        <v>99145</v>
      </c>
    </row>
    <row r="48357" spans="1:2" x14ac:dyDescent="0.2">
      <c r="A48357" s="112" t="s">
        <v>99146</v>
      </c>
      <c r="B48357" s="112" t="s">
        <v>99147</v>
      </c>
    </row>
    <row r="48358" spans="1:2" x14ac:dyDescent="0.2">
      <c r="A48358" s="112" t="s">
        <v>99148</v>
      </c>
      <c r="B48358" s="112" t="s">
        <v>99149</v>
      </c>
    </row>
    <row r="48359" spans="1:2" x14ac:dyDescent="0.2">
      <c r="A48359" s="112" t="s">
        <v>99150</v>
      </c>
      <c r="B48359" s="112" t="s">
        <v>99151</v>
      </c>
    </row>
    <row r="48360" spans="1:2" x14ac:dyDescent="0.2">
      <c r="A48360" s="112" t="s">
        <v>99152</v>
      </c>
      <c r="B48360" s="112" t="s">
        <v>99153</v>
      </c>
    </row>
    <row r="48361" spans="1:2" x14ac:dyDescent="0.2">
      <c r="A48361" s="112" t="s">
        <v>99154</v>
      </c>
      <c r="B48361" s="112" t="s">
        <v>99155</v>
      </c>
    </row>
    <row r="48362" spans="1:2" x14ac:dyDescent="0.2">
      <c r="A48362" s="112" t="s">
        <v>99156</v>
      </c>
      <c r="B48362" s="112" t="s">
        <v>99157</v>
      </c>
    </row>
    <row r="48363" spans="1:2" x14ac:dyDescent="0.2">
      <c r="A48363" s="112" t="s">
        <v>99158</v>
      </c>
      <c r="B48363" s="112" t="s">
        <v>99159</v>
      </c>
    </row>
    <row r="48364" spans="1:2" x14ac:dyDescent="0.2">
      <c r="A48364" s="112" t="s">
        <v>99160</v>
      </c>
      <c r="B48364" s="112" t="s">
        <v>99161</v>
      </c>
    </row>
    <row r="48365" spans="1:2" x14ac:dyDescent="0.2">
      <c r="A48365" s="112" t="s">
        <v>99162</v>
      </c>
      <c r="B48365" s="112" t="s">
        <v>99163</v>
      </c>
    </row>
    <row r="48366" spans="1:2" x14ac:dyDescent="0.2">
      <c r="A48366" s="112" t="s">
        <v>99164</v>
      </c>
      <c r="B48366" s="112" t="s">
        <v>99165</v>
      </c>
    </row>
    <row r="48367" spans="1:2" x14ac:dyDescent="0.2">
      <c r="A48367" s="112" t="s">
        <v>99166</v>
      </c>
      <c r="B48367" s="112" t="s">
        <v>99167</v>
      </c>
    </row>
    <row r="48368" spans="1:2" x14ac:dyDescent="0.2">
      <c r="A48368" s="112" t="s">
        <v>99168</v>
      </c>
      <c r="B48368" s="112" t="s">
        <v>99169</v>
      </c>
    </row>
    <row r="48369" spans="1:2" x14ac:dyDescent="0.2">
      <c r="A48369" s="112" t="s">
        <v>99170</v>
      </c>
      <c r="B48369" s="112" t="s">
        <v>99171</v>
      </c>
    </row>
    <row r="48370" spans="1:2" x14ac:dyDescent="0.2">
      <c r="A48370" s="112" t="s">
        <v>99172</v>
      </c>
      <c r="B48370" s="112" t="s">
        <v>99173</v>
      </c>
    </row>
    <row r="48371" spans="1:2" x14ac:dyDescent="0.2">
      <c r="A48371" s="112" t="s">
        <v>99174</v>
      </c>
      <c r="B48371" s="112" t="s">
        <v>99175</v>
      </c>
    </row>
    <row r="48372" spans="1:2" x14ac:dyDescent="0.2">
      <c r="A48372" s="112" t="s">
        <v>99176</v>
      </c>
      <c r="B48372" s="112" t="s">
        <v>99177</v>
      </c>
    </row>
    <row r="48373" spans="1:2" x14ac:dyDescent="0.2">
      <c r="A48373" s="112" t="s">
        <v>99178</v>
      </c>
      <c r="B48373" s="112" t="s">
        <v>99179</v>
      </c>
    </row>
    <row r="48374" spans="1:2" x14ac:dyDescent="0.2">
      <c r="A48374" s="112" t="s">
        <v>99180</v>
      </c>
      <c r="B48374" s="112" t="s">
        <v>99181</v>
      </c>
    </row>
    <row r="48375" spans="1:2" x14ac:dyDescent="0.2">
      <c r="A48375" s="112" t="s">
        <v>99182</v>
      </c>
      <c r="B48375" s="112" t="s">
        <v>99183</v>
      </c>
    </row>
    <row r="48376" spans="1:2" x14ac:dyDescent="0.2">
      <c r="A48376" s="112" t="s">
        <v>99184</v>
      </c>
      <c r="B48376" s="112" t="s">
        <v>99185</v>
      </c>
    </row>
    <row r="48377" spans="1:2" x14ac:dyDescent="0.2">
      <c r="A48377" s="112" t="s">
        <v>99186</v>
      </c>
      <c r="B48377" s="112" t="s">
        <v>99187</v>
      </c>
    </row>
    <row r="48378" spans="1:2" x14ac:dyDescent="0.2">
      <c r="A48378" s="112" t="s">
        <v>99188</v>
      </c>
      <c r="B48378" s="112" t="s">
        <v>99189</v>
      </c>
    </row>
    <row r="48379" spans="1:2" x14ac:dyDescent="0.2">
      <c r="A48379" s="112" t="s">
        <v>99190</v>
      </c>
      <c r="B48379" s="112" t="s">
        <v>99191</v>
      </c>
    </row>
    <row r="48380" spans="1:2" x14ac:dyDescent="0.2">
      <c r="A48380" s="112" t="s">
        <v>99192</v>
      </c>
      <c r="B48380" s="112" t="s">
        <v>99193</v>
      </c>
    </row>
    <row r="48381" spans="1:2" x14ac:dyDescent="0.2">
      <c r="A48381" s="112" t="s">
        <v>99194</v>
      </c>
      <c r="B48381" s="112" t="s">
        <v>99195</v>
      </c>
    </row>
    <row r="48382" spans="1:2" x14ac:dyDescent="0.2">
      <c r="A48382" s="112" t="s">
        <v>99196</v>
      </c>
      <c r="B48382" s="112" t="s">
        <v>99197</v>
      </c>
    </row>
    <row r="48383" spans="1:2" x14ac:dyDescent="0.2">
      <c r="A48383" s="112" t="s">
        <v>99198</v>
      </c>
      <c r="B48383" s="112" t="s">
        <v>99199</v>
      </c>
    </row>
    <row r="48384" spans="1:2" x14ac:dyDescent="0.2">
      <c r="A48384" s="112" t="s">
        <v>99200</v>
      </c>
      <c r="B48384" s="112" t="s">
        <v>99201</v>
      </c>
    </row>
    <row r="48385" spans="1:2" x14ac:dyDescent="0.2">
      <c r="A48385" s="112" t="s">
        <v>99202</v>
      </c>
      <c r="B48385" s="112" t="s">
        <v>99203</v>
      </c>
    </row>
    <row r="48386" spans="1:2" x14ac:dyDescent="0.2">
      <c r="A48386" s="112" t="s">
        <v>99204</v>
      </c>
      <c r="B48386" s="112" t="s">
        <v>99205</v>
      </c>
    </row>
    <row r="48387" spans="1:2" x14ac:dyDescent="0.2">
      <c r="A48387" s="112" t="s">
        <v>99206</v>
      </c>
      <c r="B48387" s="112" t="s">
        <v>99207</v>
      </c>
    </row>
    <row r="48388" spans="1:2" x14ac:dyDescent="0.2">
      <c r="A48388" s="112" t="s">
        <v>99208</v>
      </c>
      <c r="B48388" s="112" t="s">
        <v>99209</v>
      </c>
    </row>
    <row r="48389" spans="1:2" x14ac:dyDescent="0.2">
      <c r="A48389" s="112" t="s">
        <v>99210</v>
      </c>
      <c r="B48389" s="112" t="s">
        <v>99211</v>
      </c>
    </row>
    <row r="48390" spans="1:2" x14ac:dyDescent="0.2">
      <c r="A48390" s="112" t="s">
        <v>99212</v>
      </c>
      <c r="B48390" s="112" t="s">
        <v>99213</v>
      </c>
    </row>
    <row r="48391" spans="1:2" x14ac:dyDescent="0.2">
      <c r="A48391" s="112" t="s">
        <v>99214</v>
      </c>
      <c r="B48391" s="112" t="s">
        <v>99215</v>
      </c>
    </row>
    <row r="48392" spans="1:2" x14ac:dyDescent="0.2">
      <c r="A48392" s="112" t="s">
        <v>99216</v>
      </c>
      <c r="B48392" s="112" t="s">
        <v>99217</v>
      </c>
    </row>
    <row r="48393" spans="1:2" x14ac:dyDescent="0.2">
      <c r="A48393" s="112" t="s">
        <v>99218</v>
      </c>
      <c r="B48393" s="112" t="s">
        <v>99219</v>
      </c>
    </row>
    <row r="48394" spans="1:2" x14ac:dyDescent="0.2">
      <c r="A48394" s="112" t="s">
        <v>99220</v>
      </c>
      <c r="B48394" s="112" t="s">
        <v>99221</v>
      </c>
    </row>
    <row r="48395" spans="1:2" x14ac:dyDescent="0.2">
      <c r="A48395" s="112" t="s">
        <v>99222</v>
      </c>
      <c r="B48395" s="112" t="s">
        <v>99223</v>
      </c>
    </row>
    <row r="48396" spans="1:2" x14ac:dyDescent="0.2">
      <c r="A48396" s="112" t="s">
        <v>99224</v>
      </c>
      <c r="B48396" s="112" t="s">
        <v>99225</v>
      </c>
    </row>
    <row r="48397" spans="1:2" x14ac:dyDescent="0.2">
      <c r="A48397" s="112" t="s">
        <v>99226</v>
      </c>
      <c r="B48397" s="112" t="s">
        <v>99227</v>
      </c>
    </row>
    <row r="48398" spans="1:2" x14ac:dyDescent="0.2">
      <c r="A48398" s="112" t="s">
        <v>99228</v>
      </c>
      <c r="B48398" s="112" t="s">
        <v>99229</v>
      </c>
    </row>
    <row r="48399" spans="1:2" x14ac:dyDescent="0.2">
      <c r="A48399" s="112" t="s">
        <v>99230</v>
      </c>
      <c r="B48399" s="112" t="s">
        <v>99231</v>
      </c>
    </row>
    <row r="48400" spans="1:2" x14ac:dyDescent="0.2">
      <c r="A48400" s="112" t="s">
        <v>99232</v>
      </c>
      <c r="B48400" s="112" t="s">
        <v>99233</v>
      </c>
    </row>
    <row r="48401" spans="1:2" x14ac:dyDescent="0.2">
      <c r="A48401" s="112" t="s">
        <v>99234</v>
      </c>
      <c r="B48401" s="112" t="s">
        <v>99235</v>
      </c>
    </row>
    <row r="48402" spans="1:2" x14ac:dyDescent="0.2">
      <c r="A48402" s="112" t="s">
        <v>99236</v>
      </c>
      <c r="B48402" s="112" t="s">
        <v>99237</v>
      </c>
    </row>
    <row r="48403" spans="1:2" x14ac:dyDescent="0.2">
      <c r="A48403" s="112" t="s">
        <v>99238</v>
      </c>
      <c r="B48403" s="112" t="s">
        <v>99239</v>
      </c>
    </row>
    <row r="48404" spans="1:2" x14ac:dyDescent="0.2">
      <c r="A48404" s="112" t="s">
        <v>99240</v>
      </c>
      <c r="B48404" s="112" t="s">
        <v>99241</v>
      </c>
    </row>
    <row r="48405" spans="1:2" x14ac:dyDescent="0.2">
      <c r="A48405" s="112" t="s">
        <v>99242</v>
      </c>
      <c r="B48405" s="112" t="s">
        <v>99243</v>
      </c>
    </row>
    <row r="48406" spans="1:2" x14ac:dyDescent="0.2">
      <c r="A48406" s="112" t="s">
        <v>99244</v>
      </c>
      <c r="B48406" s="112" t="s">
        <v>99245</v>
      </c>
    </row>
    <row r="48407" spans="1:2" x14ac:dyDescent="0.2">
      <c r="A48407" s="112" t="s">
        <v>99246</v>
      </c>
      <c r="B48407" s="112" t="s">
        <v>99247</v>
      </c>
    </row>
    <row r="48408" spans="1:2" x14ac:dyDescent="0.2">
      <c r="A48408" s="112" t="s">
        <v>99248</v>
      </c>
      <c r="B48408" s="112" t="s">
        <v>99249</v>
      </c>
    </row>
    <row r="48409" spans="1:2" x14ac:dyDescent="0.2">
      <c r="A48409" s="112" t="s">
        <v>99250</v>
      </c>
      <c r="B48409" s="112" t="s">
        <v>30066</v>
      </c>
    </row>
    <row r="48410" spans="1:2" x14ac:dyDescent="0.2">
      <c r="A48410" s="112" t="s">
        <v>99251</v>
      </c>
      <c r="B48410" s="112" t="s">
        <v>99252</v>
      </c>
    </row>
    <row r="48411" spans="1:2" x14ac:dyDescent="0.2">
      <c r="A48411" s="112" t="s">
        <v>99253</v>
      </c>
      <c r="B48411" s="112" t="s">
        <v>99254</v>
      </c>
    </row>
    <row r="48412" spans="1:2" x14ac:dyDescent="0.2">
      <c r="A48412" s="112" t="s">
        <v>99255</v>
      </c>
      <c r="B48412" s="112" t="s">
        <v>99256</v>
      </c>
    </row>
    <row r="48413" spans="1:2" x14ac:dyDescent="0.2">
      <c r="A48413" s="112" t="s">
        <v>99257</v>
      </c>
      <c r="B48413" s="112" t="s">
        <v>99258</v>
      </c>
    </row>
    <row r="48414" spans="1:2" x14ac:dyDescent="0.2">
      <c r="A48414" s="112" t="s">
        <v>99259</v>
      </c>
      <c r="B48414" s="112" t="s">
        <v>99260</v>
      </c>
    </row>
    <row r="48415" spans="1:2" x14ac:dyDescent="0.2">
      <c r="A48415" s="112" t="s">
        <v>99261</v>
      </c>
      <c r="B48415" s="112" t="s">
        <v>99262</v>
      </c>
    </row>
    <row r="48416" spans="1:2" x14ac:dyDescent="0.2">
      <c r="A48416" s="112" t="s">
        <v>99263</v>
      </c>
      <c r="B48416" s="112" t="s">
        <v>99264</v>
      </c>
    </row>
    <row r="48417" spans="1:2" x14ac:dyDescent="0.2">
      <c r="A48417" s="112" t="s">
        <v>99265</v>
      </c>
      <c r="B48417" s="112" t="s">
        <v>99266</v>
      </c>
    </row>
    <row r="48418" spans="1:2" x14ac:dyDescent="0.2">
      <c r="A48418" s="112" t="s">
        <v>99267</v>
      </c>
      <c r="B48418" s="112" t="s">
        <v>99268</v>
      </c>
    </row>
    <row r="48419" spans="1:2" x14ac:dyDescent="0.2">
      <c r="A48419" s="112" t="s">
        <v>99269</v>
      </c>
      <c r="B48419" s="112" t="s">
        <v>99270</v>
      </c>
    </row>
    <row r="48420" spans="1:2" x14ac:dyDescent="0.2">
      <c r="A48420" s="112" t="s">
        <v>99271</v>
      </c>
      <c r="B48420" s="112" t="s">
        <v>99272</v>
      </c>
    </row>
    <row r="48421" spans="1:2" x14ac:dyDescent="0.2">
      <c r="A48421" s="112" t="s">
        <v>99273</v>
      </c>
      <c r="B48421" s="112" t="s">
        <v>99274</v>
      </c>
    </row>
    <row r="48422" spans="1:2" x14ac:dyDescent="0.2">
      <c r="A48422" s="112" t="s">
        <v>99275</v>
      </c>
      <c r="B48422" s="112" t="s">
        <v>99276</v>
      </c>
    </row>
    <row r="48423" spans="1:2" x14ac:dyDescent="0.2">
      <c r="A48423" s="112" t="s">
        <v>99277</v>
      </c>
      <c r="B48423" s="112" t="s">
        <v>99278</v>
      </c>
    </row>
    <row r="48424" spans="1:2" x14ac:dyDescent="0.2">
      <c r="A48424" s="112" t="s">
        <v>99279</v>
      </c>
      <c r="B48424" s="112" t="s">
        <v>99280</v>
      </c>
    </row>
    <row r="48425" spans="1:2" x14ac:dyDescent="0.2">
      <c r="A48425" s="112" t="s">
        <v>99281</v>
      </c>
      <c r="B48425" s="112" t="s">
        <v>99282</v>
      </c>
    </row>
    <row r="48426" spans="1:2" x14ac:dyDescent="0.2">
      <c r="A48426" s="112" t="s">
        <v>99283</v>
      </c>
      <c r="B48426" s="112" t="s">
        <v>99284</v>
      </c>
    </row>
    <row r="48427" spans="1:2" x14ac:dyDescent="0.2">
      <c r="A48427" s="112" t="s">
        <v>99285</v>
      </c>
      <c r="B48427" s="112" t="s">
        <v>99286</v>
      </c>
    </row>
    <row r="48428" spans="1:2" x14ac:dyDescent="0.2">
      <c r="A48428" s="112" t="s">
        <v>99287</v>
      </c>
      <c r="B48428" s="112" t="s">
        <v>99288</v>
      </c>
    </row>
    <row r="48429" spans="1:2" x14ac:dyDescent="0.2">
      <c r="A48429" s="112" t="s">
        <v>99289</v>
      </c>
      <c r="B48429" s="112" t="s">
        <v>99290</v>
      </c>
    </row>
    <row r="48430" spans="1:2" x14ac:dyDescent="0.2">
      <c r="A48430" s="112" t="s">
        <v>99291</v>
      </c>
      <c r="B48430" s="112" t="s">
        <v>99292</v>
      </c>
    </row>
    <row r="48431" spans="1:2" x14ac:dyDescent="0.2">
      <c r="A48431" s="112" t="s">
        <v>99293</v>
      </c>
      <c r="B48431" s="112" t="s">
        <v>99294</v>
      </c>
    </row>
    <row r="48432" spans="1:2" x14ac:dyDescent="0.2">
      <c r="A48432" s="112" t="s">
        <v>99295</v>
      </c>
      <c r="B48432" s="112" t="s">
        <v>99296</v>
      </c>
    </row>
    <row r="48433" spans="1:2" x14ac:dyDescent="0.2">
      <c r="A48433" s="112" t="s">
        <v>99297</v>
      </c>
      <c r="B48433" s="112" t="s">
        <v>99298</v>
      </c>
    </row>
    <row r="48434" spans="1:2" x14ac:dyDescent="0.2">
      <c r="A48434" s="112" t="s">
        <v>99299</v>
      </c>
      <c r="B48434" s="112" t="s">
        <v>99300</v>
      </c>
    </row>
    <row r="48435" spans="1:2" x14ac:dyDescent="0.2">
      <c r="A48435" s="112" t="s">
        <v>99301</v>
      </c>
      <c r="B48435" s="112" t="s">
        <v>99302</v>
      </c>
    </row>
    <row r="48436" spans="1:2" x14ac:dyDescent="0.2">
      <c r="A48436" s="112" t="s">
        <v>99303</v>
      </c>
      <c r="B48436" s="112" t="s">
        <v>99304</v>
      </c>
    </row>
    <row r="48437" spans="1:2" x14ac:dyDescent="0.2">
      <c r="A48437" s="112" t="s">
        <v>99305</v>
      </c>
      <c r="B48437" s="112" t="s">
        <v>99306</v>
      </c>
    </row>
    <row r="48438" spans="1:2" x14ac:dyDescent="0.2">
      <c r="A48438" s="112" t="s">
        <v>99307</v>
      </c>
      <c r="B48438" s="112" t="s">
        <v>99308</v>
      </c>
    </row>
    <row r="48439" spans="1:2" x14ac:dyDescent="0.2">
      <c r="A48439" s="112" t="s">
        <v>99309</v>
      </c>
      <c r="B48439" s="112" t="s">
        <v>99310</v>
      </c>
    </row>
    <row r="48440" spans="1:2" x14ac:dyDescent="0.2">
      <c r="A48440" s="112" t="s">
        <v>99311</v>
      </c>
      <c r="B48440" s="112" t="s">
        <v>99312</v>
      </c>
    </row>
    <row r="48441" spans="1:2" x14ac:dyDescent="0.2">
      <c r="A48441" s="112" t="s">
        <v>99313</v>
      </c>
      <c r="B48441" s="112" t="s">
        <v>99314</v>
      </c>
    </row>
    <row r="48442" spans="1:2" x14ac:dyDescent="0.2">
      <c r="A48442" s="112" t="s">
        <v>99315</v>
      </c>
      <c r="B48442" s="112" t="s">
        <v>99316</v>
      </c>
    </row>
    <row r="48443" spans="1:2" x14ac:dyDescent="0.2">
      <c r="A48443" s="112" t="s">
        <v>99317</v>
      </c>
      <c r="B48443" s="112" t="s">
        <v>99318</v>
      </c>
    </row>
    <row r="48444" spans="1:2" x14ac:dyDescent="0.2">
      <c r="A48444" s="112" t="s">
        <v>99319</v>
      </c>
      <c r="B48444" s="112" t="s">
        <v>99320</v>
      </c>
    </row>
    <row r="48445" spans="1:2" x14ac:dyDescent="0.2">
      <c r="A48445" s="112" t="s">
        <v>99321</v>
      </c>
      <c r="B48445" s="112" t="s">
        <v>99322</v>
      </c>
    </row>
    <row r="48446" spans="1:2" x14ac:dyDescent="0.2">
      <c r="A48446" s="112" t="s">
        <v>99323</v>
      </c>
      <c r="B48446" s="112" t="s">
        <v>99324</v>
      </c>
    </row>
    <row r="48447" spans="1:2" x14ac:dyDescent="0.2">
      <c r="A48447" s="112" t="s">
        <v>99325</v>
      </c>
      <c r="B48447" s="112" t="s">
        <v>33908</v>
      </c>
    </row>
    <row r="48448" spans="1:2" x14ac:dyDescent="0.2">
      <c r="A48448" s="112" t="s">
        <v>99326</v>
      </c>
      <c r="B48448" s="112" t="s">
        <v>99327</v>
      </c>
    </row>
    <row r="48449" spans="1:2" x14ac:dyDescent="0.2">
      <c r="A48449" s="112" t="s">
        <v>99328</v>
      </c>
      <c r="B48449" s="112" t="s">
        <v>99329</v>
      </c>
    </row>
    <row r="48450" spans="1:2" x14ac:dyDescent="0.2">
      <c r="A48450" s="112" t="s">
        <v>99330</v>
      </c>
      <c r="B48450" s="112" t="s">
        <v>99331</v>
      </c>
    </row>
    <row r="48451" spans="1:2" x14ac:dyDescent="0.2">
      <c r="A48451" s="112" t="s">
        <v>99332</v>
      </c>
      <c r="B48451" s="112" t="s">
        <v>99333</v>
      </c>
    </row>
    <row r="48452" spans="1:2" x14ac:dyDescent="0.2">
      <c r="A48452" s="112" t="s">
        <v>99334</v>
      </c>
      <c r="B48452" s="112" t="s">
        <v>99335</v>
      </c>
    </row>
    <row r="48453" spans="1:2" x14ac:dyDescent="0.2">
      <c r="A48453" s="112" t="s">
        <v>99336</v>
      </c>
      <c r="B48453" s="112" t="s">
        <v>99337</v>
      </c>
    </row>
    <row r="48454" spans="1:2" x14ac:dyDescent="0.2">
      <c r="A48454" s="112" t="s">
        <v>99338</v>
      </c>
      <c r="B48454" s="112" t="s">
        <v>99339</v>
      </c>
    </row>
    <row r="48455" spans="1:2" x14ac:dyDescent="0.2">
      <c r="A48455" s="112" t="s">
        <v>99340</v>
      </c>
      <c r="B48455" s="112" t="s">
        <v>99341</v>
      </c>
    </row>
    <row r="48456" spans="1:2" x14ac:dyDescent="0.2">
      <c r="A48456" s="112" t="s">
        <v>99342</v>
      </c>
      <c r="B48456" s="112" t="s">
        <v>99343</v>
      </c>
    </row>
    <row r="48457" spans="1:2" x14ac:dyDescent="0.2">
      <c r="A48457" s="112" t="s">
        <v>99344</v>
      </c>
      <c r="B48457" s="112" t="s">
        <v>99345</v>
      </c>
    </row>
    <row r="48458" spans="1:2" x14ac:dyDescent="0.2">
      <c r="A48458" s="112" t="s">
        <v>99346</v>
      </c>
      <c r="B48458" s="112" t="s">
        <v>99347</v>
      </c>
    </row>
    <row r="48459" spans="1:2" x14ac:dyDescent="0.2">
      <c r="A48459" s="112" t="s">
        <v>99348</v>
      </c>
      <c r="B48459" s="112" t="s">
        <v>99349</v>
      </c>
    </row>
    <row r="48460" spans="1:2" x14ac:dyDescent="0.2">
      <c r="A48460" s="112" t="s">
        <v>99350</v>
      </c>
      <c r="B48460" s="112" t="s">
        <v>99351</v>
      </c>
    </row>
    <row r="48461" spans="1:2" x14ac:dyDescent="0.2">
      <c r="A48461" s="112" t="s">
        <v>99352</v>
      </c>
      <c r="B48461" s="112" t="s">
        <v>99353</v>
      </c>
    </row>
    <row r="48462" spans="1:2" x14ac:dyDescent="0.2">
      <c r="A48462" s="112" t="s">
        <v>99354</v>
      </c>
      <c r="B48462" s="112" t="s">
        <v>99355</v>
      </c>
    </row>
    <row r="48463" spans="1:2" x14ac:dyDescent="0.2">
      <c r="A48463" s="112" t="s">
        <v>99356</v>
      </c>
      <c r="B48463" s="112" t="s">
        <v>99357</v>
      </c>
    </row>
    <row r="48464" spans="1:2" x14ac:dyDescent="0.2">
      <c r="A48464" s="112" t="s">
        <v>99358</v>
      </c>
      <c r="B48464" s="112" t="s">
        <v>99359</v>
      </c>
    </row>
    <row r="48465" spans="1:2" x14ac:dyDescent="0.2">
      <c r="A48465" s="112" t="s">
        <v>99360</v>
      </c>
      <c r="B48465" s="112" t="s">
        <v>99361</v>
      </c>
    </row>
    <row r="48466" spans="1:2" x14ac:dyDescent="0.2">
      <c r="A48466" s="112" t="s">
        <v>99362</v>
      </c>
      <c r="B48466" s="112" t="s">
        <v>99363</v>
      </c>
    </row>
    <row r="48467" spans="1:2" x14ac:dyDescent="0.2">
      <c r="A48467" s="112" t="s">
        <v>99364</v>
      </c>
      <c r="B48467" s="112" t="s">
        <v>99365</v>
      </c>
    </row>
    <row r="48468" spans="1:2" x14ac:dyDescent="0.2">
      <c r="A48468" s="112" t="s">
        <v>99366</v>
      </c>
      <c r="B48468" s="112" t="s">
        <v>99367</v>
      </c>
    </row>
    <row r="48469" spans="1:2" x14ac:dyDescent="0.2">
      <c r="A48469" s="112" t="s">
        <v>99368</v>
      </c>
      <c r="B48469" s="112" t="s">
        <v>99369</v>
      </c>
    </row>
    <row r="48470" spans="1:2" x14ac:dyDescent="0.2">
      <c r="A48470" s="112" t="s">
        <v>99370</v>
      </c>
      <c r="B48470" s="112" t="s">
        <v>99371</v>
      </c>
    </row>
    <row r="48471" spans="1:2" x14ac:dyDescent="0.2">
      <c r="A48471" s="112" t="s">
        <v>99372</v>
      </c>
      <c r="B48471" s="112" t="s">
        <v>99373</v>
      </c>
    </row>
    <row r="48472" spans="1:2" x14ac:dyDescent="0.2">
      <c r="A48472" s="112" t="s">
        <v>99374</v>
      </c>
      <c r="B48472" s="112" t="s">
        <v>99375</v>
      </c>
    </row>
    <row r="48473" spans="1:2" x14ac:dyDescent="0.2">
      <c r="A48473" s="112" t="s">
        <v>99376</v>
      </c>
      <c r="B48473" s="112" t="s">
        <v>99377</v>
      </c>
    </row>
    <row r="48474" spans="1:2" x14ac:dyDescent="0.2">
      <c r="A48474" s="112" t="s">
        <v>99378</v>
      </c>
      <c r="B48474" s="112" t="s">
        <v>99379</v>
      </c>
    </row>
    <row r="48475" spans="1:2" x14ac:dyDescent="0.2">
      <c r="A48475" s="112" t="s">
        <v>99380</v>
      </c>
      <c r="B48475" s="112" t="s">
        <v>99381</v>
      </c>
    </row>
    <row r="48476" spans="1:2" x14ac:dyDescent="0.2">
      <c r="A48476" s="112" t="s">
        <v>99382</v>
      </c>
      <c r="B48476" s="112" t="s">
        <v>99383</v>
      </c>
    </row>
    <row r="48477" spans="1:2" x14ac:dyDescent="0.2">
      <c r="A48477" s="112" t="s">
        <v>99384</v>
      </c>
      <c r="B48477" s="112" t="s">
        <v>99385</v>
      </c>
    </row>
    <row r="48478" spans="1:2" x14ac:dyDescent="0.2">
      <c r="A48478" s="112" t="s">
        <v>99386</v>
      </c>
      <c r="B48478" s="112" t="s">
        <v>99387</v>
      </c>
    </row>
    <row r="48479" spans="1:2" x14ac:dyDescent="0.2">
      <c r="A48479" s="112" t="s">
        <v>99388</v>
      </c>
      <c r="B48479" s="112" t="s">
        <v>99389</v>
      </c>
    </row>
    <row r="48480" spans="1:2" x14ac:dyDescent="0.2">
      <c r="A48480" s="112" t="s">
        <v>99390</v>
      </c>
      <c r="B48480" s="112" t="s">
        <v>99391</v>
      </c>
    </row>
    <row r="48481" spans="1:2" x14ac:dyDescent="0.2">
      <c r="A48481" s="112" t="s">
        <v>99392</v>
      </c>
      <c r="B48481" s="112" t="s">
        <v>99393</v>
      </c>
    </row>
    <row r="48482" spans="1:2" x14ac:dyDescent="0.2">
      <c r="A48482" s="112" t="s">
        <v>99394</v>
      </c>
      <c r="B48482" s="112" t="s">
        <v>99395</v>
      </c>
    </row>
    <row r="48483" spans="1:2" x14ac:dyDescent="0.2">
      <c r="A48483" s="112" t="s">
        <v>99396</v>
      </c>
      <c r="B48483" s="112" t="s">
        <v>99397</v>
      </c>
    </row>
    <row r="48484" spans="1:2" x14ac:dyDescent="0.2">
      <c r="A48484" s="112" t="s">
        <v>99398</v>
      </c>
      <c r="B48484" s="112" t="s">
        <v>99399</v>
      </c>
    </row>
    <row r="48485" spans="1:2" x14ac:dyDescent="0.2">
      <c r="A48485" s="112" t="s">
        <v>99400</v>
      </c>
      <c r="B48485" s="112" t="s">
        <v>99401</v>
      </c>
    </row>
    <row r="48486" spans="1:2" x14ac:dyDescent="0.2">
      <c r="A48486" s="112" t="s">
        <v>99402</v>
      </c>
      <c r="B48486" s="112" t="s">
        <v>99403</v>
      </c>
    </row>
    <row r="48487" spans="1:2" x14ac:dyDescent="0.2">
      <c r="A48487" s="112" t="s">
        <v>99404</v>
      </c>
      <c r="B48487" s="112" t="s">
        <v>99405</v>
      </c>
    </row>
    <row r="48488" spans="1:2" x14ac:dyDescent="0.2">
      <c r="A48488" s="112" t="s">
        <v>99406</v>
      </c>
      <c r="B48488" s="112" t="s">
        <v>99407</v>
      </c>
    </row>
    <row r="48489" spans="1:2" x14ac:dyDescent="0.2">
      <c r="A48489" s="112" t="s">
        <v>99408</v>
      </c>
      <c r="B48489" s="112" t="s">
        <v>99409</v>
      </c>
    </row>
    <row r="48490" spans="1:2" x14ac:dyDescent="0.2">
      <c r="A48490" s="112" t="s">
        <v>99410</v>
      </c>
      <c r="B48490" s="112" t="s">
        <v>99411</v>
      </c>
    </row>
    <row r="48491" spans="1:2" x14ac:dyDescent="0.2">
      <c r="A48491" s="112" t="s">
        <v>99412</v>
      </c>
      <c r="B48491" s="112" t="s">
        <v>99413</v>
      </c>
    </row>
    <row r="48492" spans="1:2" x14ac:dyDescent="0.2">
      <c r="A48492" s="112" t="s">
        <v>99414</v>
      </c>
      <c r="B48492" s="112" t="s">
        <v>99415</v>
      </c>
    </row>
    <row r="48493" spans="1:2" x14ac:dyDescent="0.2">
      <c r="A48493" s="112" t="s">
        <v>99416</v>
      </c>
      <c r="B48493" s="112" t="s">
        <v>99417</v>
      </c>
    </row>
    <row r="48494" spans="1:2" x14ac:dyDescent="0.2">
      <c r="A48494" s="112" t="s">
        <v>99418</v>
      </c>
      <c r="B48494" s="112" t="s">
        <v>99419</v>
      </c>
    </row>
    <row r="48495" spans="1:2" x14ac:dyDescent="0.2">
      <c r="A48495" s="112" t="s">
        <v>99420</v>
      </c>
      <c r="B48495" s="112" t="s">
        <v>99421</v>
      </c>
    </row>
    <row r="48496" spans="1:2" x14ac:dyDescent="0.2">
      <c r="A48496" s="112" t="s">
        <v>99422</v>
      </c>
      <c r="B48496" s="112" t="s">
        <v>99423</v>
      </c>
    </row>
    <row r="48497" spans="1:2" x14ac:dyDescent="0.2">
      <c r="A48497" s="112" t="s">
        <v>99424</v>
      </c>
      <c r="B48497" s="112" t="s">
        <v>99425</v>
      </c>
    </row>
    <row r="48498" spans="1:2" x14ac:dyDescent="0.2">
      <c r="A48498" s="112" t="s">
        <v>99426</v>
      </c>
      <c r="B48498" s="112" t="s">
        <v>99427</v>
      </c>
    </row>
    <row r="48499" spans="1:2" x14ac:dyDescent="0.2">
      <c r="A48499" s="112" t="s">
        <v>99428</v>
      </c>
      <c r="B48499" s="112" t="s">
        <v>99429</v>
      </c>
    </row>
    <row r="48500" spans="1:2" x14ac:dyDescent="0.2">
      <c r="A48500" s="112" t="s">
        <v>99430</v>
      </c>
      <c r="B48500" s="112" t="s">
        <v>99431</v>
      </c>
    </row>
    <row r="48501" spans="1:2" x14ac:dyDescent="0.2">
      <c r="A48501" s="112" t="s">
        <v>99432</v>
      </c>
      <c r="B48501" s="112" t="s">
        <v>99433</v>
      </c>
    </row>
    <row r="48502" spans="1:2" x14ac:dyDescent="0.2">
      <c r="A48502" s="112" t="s">
        <v>99434</v>
      </c>
      <c r="B48502" s="112" t="s">
        <v>99435</v>
      </c>
    </row>
    <row r="48503" spans="1:2" x14ac:dyDescent="0.2">
      <c r="A48503" s="112" t="s">
        <v>99436</v>
      </c>
      <c r="B48503" s="112" t="s">
        <v>99437</v>
      </c>
    </row>
    <row r="48504" spans="1:2" x14ac:dyDescent="0.2">
      <c r="A48504" s="112" t="s">
        <v>99438</v>
      </c>
      <c r="B48504" s="112" t="s">
        <v>99439</v>
      </c>
    </row>
    <row r="48505" spans="1:2" x14ac:dyDescent="0.2">
      <c r="A48505" s="112" t="s">
        <v>99440</v>
      </c>
      <c r="B48505" s="112" t="s">
        <v>99441</v>
      </c>
    </row>
    <row r="48506" spans="1:2" x14ac:dyDescent="0.2">
      <c r="A48506" s="112" t="s">
        <v>99442</v>
      </c>
      <c r="B48506" s="112" t="s">
        <v>99443</v>
      </c>
    </row>
    <row r="48507" spans="1:2" x14ac:dyDescent="0.2">
      <c r="A48507" s="112" t="s">
        <v>99444</v>
      </c>
      <c r="B48507" s="112" t="s">
        <v>99445</v>
      </c>
    </row>
    <row r="48508" spans="1:2" x14ac:dyDescent="0.2">
      <c r="A48508" s="112" t="s">
        <v>99446</v>
      </c>
      <c r="B48508" s="112" t="s">
        <v>99447</v>
      </c>
    </row>
    <row r="48509" spans="1:2" x14ac:dyDescent="0.2">
      <c r="A48509" s="112" t="s">
        <v>99448</v>
      </c>
      <c r="B48509" s="112" t="s">
        <v>99449</v>
      </c>
    </row>
    <row r="48510" spans="1:2" x14ac:dyDescent="0.2">
      <c r="A48510" s="112" t="s">
        <v>99450</v>
      </c>
      <c r="B48510" s="112" t="s">
        <v>99451</v>
      </c>
    </row>
    <row r="48511" spans="1:2" x14ac:dyDescent="0.2">
      <c r="A48511" s="112" t="s">
        <v>99452</v>
      </c>
      <c r="B48511" s="112" t="s">
        <v>99453</v>
      </c>
    </row>
    <row r="48512" spans="1:2" x14ac:dyDescent="0.2">
      <c r="A48512" s="112" t="s">
        <v>99454</v>
      </c>
      <c r="B48512" s="112" t="s">
        <v>99455</v>
      </c>
    </row>
    <row r="48513" spans="1:2" x14ac:dyDescent="0.2">
      <c r="A48513" s="112" t="s">
        <v>99456</v>
      </c>
      <c r="B48513" s="112" t="s">
        <v>99457</v>
      </c>
    </row>
    <row r="48514" spans="1:2" x14ac:dyDescent="0.2">
      <c r="A48514" s="112" t="s">
        <v>99458</v>
      </c>
      <c r="B48514" s="112" t="s">
        <v>99459</v>
      </c>
    </row>
    <row r="48515" spans="1:2" x14ac:dyDescent="0.2">
      <c r="A48515" s="112" t="s">
        <v>99460</v>
      </c>
      <c r="B48515" s="112" t="s">
        <v>99461</v>
      </c>
    </row>
    <row r="48516" spans="1:2" x14ac:dyDescent="0.2">
      <c r="A48516" s="112" t="s">
        <v>99462</v>
      </c>
      <c r="B48516" s="112" t="s">
        <v>99463</v>
      </c>
    </row>
    <row r="48517" spans="1:2" x14ac:dyDescent="0.2">
      <c r="A48517" s="112" t="s">
        <v>99464</v>
      </c>
      <c r="B48517" s="112" t="s">
        <v>99465</v>
      </c>
    </row>
    <row r="48518" spans="1:2" x14ac:dyDescent="0.2">
      <c r="A48518" s="112" t="s">
        <v>99466</v>
      </c>
      <c r="B48518" s="112" t="s">
        <v>99467</v>
      </c>
    </row>
    <row r="48519" spans="1:2" x14ac:dyDescent="0.2">
      <c r="A48519" s="112" t="s">
        <v>99468</v>
      </c>
      <c r="B48519" s="112" t="s">
        <v>99469</v>
      </c>
    </row>
    <row r="48520" spans="1:2" x14ac:dyDescent="0.2">
      <c r="A48520" s="112" t="s">
        <v>99470</v>
      </c>
      <c r="B48520" s="112" t="s">
        <v>99471</v>
      </c>
    </row>
    <row r="48521" spans="1:2" x14ac:dyDescent="0.2">
      <c r="A48521" s="112" t="s">
        <v>99472</v>
      </c>
      <c r="B48521" s="112" t="s">
        <v>99473</v>
      </c>
    </row>
    <row r="48522" spans="1:2" x14ac:dyDescent="0.2">
      <c r="A48522" s="112" t="s">
        <v>99474</v>
      </c>
      <c r="B48522" s="112" t="s">
        <v>99475</v>
      </c>
    </row>
    <row r="48523" spans="1:2" x14ac:dyDescent="0.2">
      <c r="A48523" s="112" t="s">
        <v>99476</v>
      </c>
      <c r="B48523" s="112" t="s">
        <v>99477</v>
      </c>
    </row>
    <row r="48524" spans="1:2" x14ac:dyDescent="0.2">
      <c r="A48524" s="112" t="s">
        <v>99478</v>
      </c>
      <c r="B48524" s="112" t="s">
        <v>99479</v>
      </c>
    </row>
    <row r="48525" spans="1:2" x14ac:dyDescent="0.2">
      <c r="A48525" s="112" t="s">
        <v>99480</v>
      </c>
      <c r="B48525" s="112" t="s">
        <v>99481</v>
      </c>
    </row>
    <row r="48526" spans="1:2" x14ac:dyDescent="0.2">
      <c r="A48526" s="112" t="s">
        <v>99482</v>
      </c>
      <c r="B48526" s="112" t="s">
        <v>99483</v>
      </c>
    </row>
    <row r="48527" spans="1:2" x14ac:dyDescent="0.2">
      <c r="A48527" s="112" t="s">
        <v>99484</v>
      </c>
      <c r="B48527" s="112" t="s">
        <v>31009</v>
      </c>
    </row>
    <row r="48528" spans="1:2" x14ac:dyDescent="0.2">
      <c r="A48528" s="112" t="s">
        <v>99485</v>
      </c>
      <c r="B48528" s="112" t="s">
        <v>99486</v>
      </c>
    </row>
    <row r="48529" spans="1:2" x14ac:dyDescent="0.2">
      <c r="A48529" s="112" t="s">
        <v>99487</v>
      </c>
      <c r="B48529" s="112" t="s">
        <v>99488</v>
      </c>
    </row>
    <row r="48530" spans="1:2" x14ac:dyDescent="0.2">
      <c r="A48530" s="112" t="s">
        <v>99489</v>
      </c>
      <c r="B48530" s="112" t="s">
        <v>99490</v>
      </c>
    </row>
    <row r="48531" spans="1:2" x14ac:dyDescent="0.2">
      <c r="A48531" s="112" t="s">
        <v>99491</v>
      </c>
      <c r="B48531" s="112" t="s">
        <v>99492</v>
      </c>
    </row>
    <row r="48532" spans="1:2" x14ac:dyDescent="0.2">
      <c r="A48532" s="112" t="s">
        <v>99493</v>
      </c>
      <c r="B48532" s="112" t="s">
        <v>99494</v>
      </c>
    </row>
    <row r="48533" spans="1:2" x14ac:dyDescent="0.2">
      <c r="A48533" s="112" t="s">
        <v>99495</v>
      </c>
      <c r="B48533" s="112" t="s">
        <v>99496</v>
      </c>
    </row>
    <row r="48534" spans="1:2" x14ac:dyDescent="0.2">
      <c r="A48534" s="112" t="s">
        <v>99497</v>
      </c>
      <c r="B48534" s="112" t="s">
        <v>99498</v>
      </c>
    </row>
    <row r="48535" spans="1:2" x14ac:dyDescent="0.2">
      <c r="A48535" s="112" t="s">
        <v>99499</v>
      </c>
      <c r="B48535" s="112" t="s">
        <v>99500</v>
      </c>
    </row>
    <row r="48536" spans="1:2" x14ac:dyDescent="0.2">
      <c r="A48536" s="112" t="s">
        <v>99501</v>
      </c>
      <c r="B48536" s="112" t="s">
        <v>99502</v>
      </c>
    </row>
    <row r="48537" spans="1:2" x14ac:dyDescent="0.2">
      <c r="A48537" s="112" t="s">
        <v>99503</v>
      </c>
      <c r="B48537" s="112" t="s">
        <v>99504</v>
      </c>
    </row>
    <row r="48538" spans="1:2" x14ac:dyDescent="0.2">
      <c r="A48538" s="112" t="s">
        <v>99505</v>
      </c>
      <c r="B48538" s="112" t="s">
        <v>99506</v>
      </c>
    </row>
    <row r="48539" spans="1:2" x14ac:dyDescent="0.2">
      <c r="A48539" s="112" t="s">
        <v>99507</v>
      </c>
      <c r="B48539" s="112" t="s">
        <v>99508</v>
      </c>
    </row>
    <row r="48540" spans="1:2" x14ac:dyDescent="0.2">
      <c r="A48540" s="112" t="s">
        <v>99509</v>
      </c>
      <c r="B48540" s="112" t="s">
        <v>99510</v>
      </c>
    </row>
    <row r="48541" spans="1:2" x14ac:dyDescent="0.2">
      <c r="A48541" s="112" t="s">
        <v>99511</v>
      </c>
      <c r="B48541" s="112" t="s">
        <v>99512</v>
      </c>
    </row>
    <row r="48542" spans="1:2" x14ac:dyDescent="0.2">
      <c r="A48542" s="112" t="s">
        <v>99513</v>
      </c>
      <c r="B48542" s="112" t="s">
        <v>99514</v>
      </c>
    </row>
    <row r="48543" spans="1:2" x14ac:dyDescent="0.2">
      <c r="A48543" s="112" t="s">
        <v>99515</v>
      </c>
      <c r="B48543" s="112" t="s">
        <v>99516</v>
      </c>
    </row>
    <row r="48544" spans="1:2" x14ac:dyDescent="0.2">
      <c r="A48544" s="112" t="s">
        <v>99517</v>
      </c>
      <c r="B48544" s="112" t="s">
        <v>99518</v>
      </c>
    </row>
    <row r="48545" spans="1:2" x14ac:dyDescent="0.2">
      <c r="A48545" s="112" t="s">
        <v>99519</v>
      </c>
      <c r="B48545" s="112" t="s">
        <v>99520</v>
      </c>
    </row>
    <row r="48546" spans="1:2" x14ac:dyDescent="0.2">
      <c r="A48546" s="112" t="s">
        <v>99521</v>
      </c>
      <c r="B48546" s="112" t="s">
        <v>99522</v>
      </c>
    </row>
    <row r="48547" spans="1:2" x14ac:dyDescent="0.2">
      <c r="A48547" s="112" t="s">
        <v>99523</v>
      </c>
      <c r="B48547" s="112" t="s">
        <v>99524</v>
      </c>
    </row>
    <row r="48548" spans="1:2" x14ac:dyDescent="0.2">
      <c r="A48548" s="112" t="s">
        <v>99525</v>
      </c>
      <c r="B48548" s="112" t="s">
        <v>99526</v>
      </c>
    </row>
    <row r="48549" spans="1:2" x14ac:dyDescent="0.2">
      <c r="A48549" s="112" t="s">
        <v>99527</v>
      </c>
      <c r="B48549" s="112" t="s">
        <v>99528</v>
      </c>
    </row>
    <row r="48550" spans="1:2" x14ac:dyDescent="0.2">
      <c r="A48550" s="112" t="s">
        <v>99529</v>
      </c>
      <c r="B48550" s="112" t="s">
        <v>99530</v>
      </c>
    </row>
    <row r="48551" spans="1:2" x14ac:dyDescent="0.2">
      <c r="A48551" s="112" t="s">
        <v>99531</v>
      </c>
      <c r="B48551" s="112" t="s">
        <v>99532</v>
      </c>
    </row>
    <row r="48552" spans="1:2" x14ac:dyDescent="0.2">
      <c r="A48552" s="112" t="s">
        <v>99533</v>
      </c>
      <c r="B48552" s="112" t="s">
        <v>99534</v>
      </c>
    </row>
    <row r="48553" spans="1:2" x14ac:dyDescent="0.2">
      <c r="A48553" s="112" t="s">
        <v>99535</v>
      </c>
      <c r="B48553" s="112" t="s">
        <v>99536</v>
      </c>
    </row>
    <row r="48554" spans="1:2" x14ac:dyDescent="0.2">
      <c r="A48554" s="112" t="s">
        <v>99537</v>
      </c>
      <c r="B48554" s="112" t="s">
        <v>99538</v>
      </c>
    </row>
    <row r="48555" spans="1:2" x14ac:dyDescent="0.2">
      <c r="A48555" s="112" t="s">
        <v>99539</v>
      </c>
      <c r="B48555" s="112" t="s">
        <v>99540</v>
      </c>
    </row>
    <row r="48556" spans="1:2" x14ac:dyDescent="0.2">
      <c r="A48556" s="112" t="s">
        <v>99541</v>
      </c>
      <c r="B48556" s="112" t="s">
        <v>99542</v>
      </c>
    </row>
    <row r="48557" spans="1:2" x14ac:dyDescent="0.2">
      <c r="A48557" s="112" t="s">
        <v>99543</v>
      </c>
      <c r="B48557" s="112" t="s">
        <v>99544</v>
      </c>
    </row>
    <row r="48558" spans="1:2" x14ac:dyDescent="0.2">
      <c r="A48558" s="112" t="s">
        <v>99545</v>
      </c>
      <c r="B48558" s="112" t="s">
        <v>99546</v>
      </c>
    </row>
    <row r="48559" spans="1:2" x14ac:dyDescent="0.2">
      <c r="A48559" s="112" t="s">
        <v>99547</v>
      </c>
      <c r="B48559" s="112" t="s">
        <v>99548</v>
      </c>
    </row>
    <row r="48560" spans="1:2" x14ac:dyDescent="0.2">
      <c r="A48560" s="112" t="s">
        <v>99549</v>
      </c>
      <c r="B48560" s="112" t="s">
        <v>99550</v>
      </c>
    </row>
    <row r="48561" spans="1:2" x14ac:dyDescent="0.2">
      <c r="A48561" s="112" t="s">
        <v>99551</v>
      </c>
      <c r="B48561" s="112" t="s">
        <v>99552</v>
      </c>
    </row>
    <row r="48562" spans="1:2" x14ac:dyDescent="0.2">
      <c r="A48562" s="112" t="s">
        <v>99553</v>
      </c>
      <c r="B48562" s="112" t="s">
        <v>99554</v>
      </c>
    </row>
    <row r="48563" spans="1:2" x14ac:dyDescent="0.2">
      <c r="A48563" s="112" t="s">
        <v>99555</v>
      </c>
      <c r="B48563" s="112" t="s">
        <v>99556</v>
      </c>
    </row>
    <row r="48564" spans="1:2" x14ac:dyDescent="0.2">
      <c r="A48564" s="112" t="s">
        <v>99557</v>
      </c>
      <c r="B48564" s="112" t="s">
        <v>99558</v>
      </c>
    </row>
    <row r="48565" spans="1:2" x14ac:dyDescent="0.2">
      <c r="A48565" s="112" t="s">
        <v>99559</v>
      </c>
      <c r="B48565" s="112" t="s">
        <v>99560</v>
      </c>
    </row>
    <row r="48566" spans="1:2" x14ac:dyDescent="0.2">
      <c r="A48566" s="112" t="s">
        <v>99561</v>
      </c>
      <c r="B48566" s="112" t="s">
        <v>99562</v>
      </c>
    </row>
    <row r="48567" spans="1:2" x14ac:dyDescent="0.2">
      <c r="A48567" s="112" t="s">
        <v>99563</v>
      </c>
      <c r="B48567" s="112" t="s">
        <v>99564</v>
      </c>
    </row>
    <row r="48568" spans="1:2" x14ac:dyDescent="0.2">
      <c r="A48568" s="112" t="s">
        <v>99565</v>
      </c>
      <c r="B48568" s="112" t="s">
        <v>99566</v>
      </c>
    </row>
    <row r="48569" spans="1:2" x14ac:dyDescent="0.2">
      <c r="A48569" s="112" t="s">
        <v>99567</v>
      </c>
      <c r="B48569" s="112" t="s">
        <v>99568</v>
      </c>
    </row>
    <row r="48570" spans="1:2" x14ac:dyDescent="0.2">
      <c r="A48570" s="112" t="s">
        <v>99569</v>
      </c>
      <c r="B48570" s="112" t="s">
        <v>99570</v>
      </c>
    </row>
    <row r="48571" spans="1:2" x14ac:dyDescent="0.2">
      <c r="A48571" s="112" t="s">
        <v>99571</v>
      </c>
      <c r="B48571" s="112" t="s">
        <v>99572</v>
      </c>
    </row>
    <row r="48572" spans="1:2" x14ac:dyDescent="0.2">
      <c r="A48572" s="112" t="s">
        <v>99573</v>
      </c>
      <c r="B48572" s="112" t="s">
        <v>99574</v>
      </c>
    </row>
    <row r="48573" spans="1:2" x14ac:dyDescent="0.2">
      <c r="A48573" s="112" t="s">
        <v>99575</v>
      </c>
      <c r="B48573" s="112" t="s">
        <v>99576</v>
      </c>
    </row>
    <row r="48574" spans="1:2" x14ac:dyDescent="0.2">
      <c r="A48574" s="112" t="s">
        <v>99577</v>
      </c>
      <c r="B48574" s="112" t="s">
        <v>99578</v>
      </c>
    </row>
    <row r="48575" spans="1:2" x14ac:dyDescent="0.2">
      <c r="A48575" s="112" t="s">
        <v>99579</v>
      </c>
      <c r="B48575" s="112" t="s">
        <v>99580</v>
      </c>
    </row>
    <row r="48576" spans="1:2" x14ac:dyDescent="0.2">
      <c r="A48576" s="112" t="s">
        <v>99581</v>
      </c>
      <c r="B48576" s="112" t="s">
        <v>99582</v>
      </c>
    </row>
    <row r="48577" spans="1:2" x14ac:dyDescent="0.2">
      <c r="A48577" s="112" t="s">
        <v>99583</v>
      </c>
      <c r="B48577" s="112" t="s">
        <v>99584</v>
      </c>
    </row>
    <row r="48578" spans="1:2" x14ac:dyDescent="0.2">
      <c r="A48578" s="112" t="s">
        <v>99585</v>
      </c>
      <c r="B48578" s="112" t="s">
        <v>99586</v>
      </c>
    </row>
    <row r="48579" spans="1:2" x14ac:dyDescent="0.2">
      <c r="A48579" s="112" t="s">
        <v>99587</v>
      </c>
      <c r="B48579" s="112" t="s">
        <v>99588</v>
      </c>
    </row>
    <row r="48580" spans="1:2" x14ac:dyDescent="0.2">
      <c r="A48580" s="112" t="s">
        <v>99589</v>
      </c>
      <c r="B48580" s="112" t="s">
        <v>99590</v>
      </c>
    </row>
    <row r="48581" spans="1:2" x14ac:dyDescent="0.2">
      <c r="A48581" s="112" t="s">
        <v>99591</v>
      </c>
      <c r="B48581" s="112" t="s">
        <v>99592</v>
      </c>
    </row>
    <row r="48582" spans="1:2" x14ac:dyDescent="0.2">
      <c r="A48582" s="112" t="s">
        <v>99593</v>
      </c>
      <c r="B48582" s="112" t="s">
        <v>99594</v>
      </c>
    </row>
    <row r="48583" spans="1:2" x14ac:dyDescent="0.2">
      <c r="A48583" s="112" t="s">
        <v>99595</v>
      </c>
      <c r="B48583" s="112" t="s">
        <v>99596</v>
      </c>
    </row>
    <row r="48584" spans="1:2" x14ac:dyDescent="0.2">
      <c r="A48584" s="112" t="s">
        <v>99597</v>
      </c>
      <c r="B48584" s="112" t="s">
        <v>99598</v>
      </c>
    </row>
    <row r="48585" spans="1:2" x14ac:dyDescent="0.2">
      <c r="A48585" s="112" t="s">
        <v>99599</v>
      </c>
      <c r="B48585" s="112" t="s">
        <v>99600</v>
      </c>
    </row>
    <row r="48586" spans="1:2" x14ac:dyDescent="0.2">
      <c r="A48586" s="112" t="s">
        <v>99601</v>
      </c>
      <c r="B48586" s="112" t="s">
        <v>99602</v>
      </c>
    </row>
    <row r="48587" spans="1:2" x14ac:dyDescent="0.2">
      <c r="A48587" s="112" t="s">
        <v>99603</v>
      </c>
      <c r="B48587" s="112" t="s">
        <v>99604</v>
      </c>
    </row>
    <row r="48588" spans="1:2" x14ac:dyDescent="0.2">
      <c r="A48588" s="112" t="s">
        <v>99605</v>
      </c>
      <c r="B48588" s="112" t="s">
        <v>99606</v>
      </c>
    </row>
    <row r="48589" spans="1:2" x14ac:dyDescent="0.2">
      <c r="A48589" s="112" t="s">
        <v>99607</v>
      </c>
      <c r="B48589" s="112" t="s">
        <v>99608</v>
      </c>
    </row>
    <row r="48590" spans="1:2" x14ac:dyDescent="0.2">
      <c r="A48590" s="112" t="s">
        <v>99609</v>
      </c>
      <c r="B48590" s="112" t="s">
        <v>99610</v>
      </c>
    </row>
    <row r="48591" spans="1:2" x14ac:dyDescent="0.2">
      <c r="A48591" s="112" t="s">
        <v>99611</v>
      </c>
      <c r="B48591" s="112" t="s">
        <v>99612</v>
      </c>
    </row>
    <row r="48592" spans="1:2" x14ac:dyDescent="0.2">
      <c r="A48592" s="112" t="s">
        <v>99613</v>
      </c>
      <c r="B48592" s="112" t="s">
        <v>99614</v>
      </c>
    </row>
    <row r="48593" spans="1:2" x14ac:dyDescent="0.2">
      <c r="A48593" s="112" t="s">
        <v>99615</v>
      </c>
      <c r="B48593" s="112" t="s">
        <v>99616</v>
      </c>
    </row>
    <row r="48594" spans="1:2" x14ac:dyDescent="0.2">
      <c r="A48594" s="112" t="s">
        <v>99617</v>
      </c>
      <c r="B48594" s="112" t="s">
        <v>99618</v>
      </c>
    </row>
    <row r="48595" spans="1:2" x14ac:dyDescent="0.2">
      <c r="A48595" s="112" t="s">
        <v>99619</v>
      </c>
      <c r="B48595" s="112" t="s">
        <v>99620</v>
      </c>
    </row>
    <row r="48596" spans="1:2" x14ac:dyDescent="0.2">
      <c r="A48596" s="112" t="s">
        <v>99621</v>
      </c>
      <c r="B48596" s="112" t="s">
        <v>99622</v>
      </c>
    </row>
    <row r="48597" spans="1:2" x14ac:dyDescent="0.2">
      <c r="A48597" s="112" t="s">
        <v>99623</v>
      </c>
      <c r="B48597" s="112" t="s">
        <v>99624</v>
      </c>
    </row>
    <row r="48598" spans="1:2" x14ac:dyDescent="0.2">
      <c r="A48598" s="112" t="s">
        <v>99625</v>
      </c>
      <c r="B48598" s="112" t="s">
        <v>99626</v>
      </c>
    </row>
    <row r="48599" spans="1:2" x14ac:dyDescent="0.2">
      <c r="A48599" s="112" t="s">
        <v>99627</v>
      </c>
      <c r="B48599" s="112" t="s">
        <v>99628</v>
      </c>
    </row>
    <row r="48600" spans="1:2" x14ac:dyDescent="0.2">
      <c r="A48600" s="112" t="s">
        <v>99629</v>
      </c>
      <c r="B48600" s="112" t="s">
        <v>99630</v>
      </c>
    </row>
    <row r="48601" spans="1:2" x14ac:dyDescent="0.2">
      <c r="A48601" s="112" t="s">
        <v>99631</v>
      </c>
      <c r="B48601" s="112" t="s">
        <v>99632</v>
      </c>
    </row>
    <row r="48602" spans="1:2" x14ac:dyDescent="0.2">
      <c r="A48602" s="112" t="s">
        <v>99633</v>
      </c>
      <c r="B48602" s="112" t="s">
        <v>99634</v>
      </c>
    </row>
    <row r="48603" spans="1:2" x14ac:dyDescent="0.2">
      <c r="A48603" s="112" t="s">
        <v>99635</v>
      </c>
      <c r="B48603" s="112" t="s">
        <v>99636</v>
      </c>
    </row>
    <row r="48604" spans="1:2" x14ac:dyDescent="0.2">
      <c r="A48604" s="112" t="s">
        <v>99637</v>
      </c>
      <c r="B48604" s="112" t="s">
        <v>99638</v>
      </c>
    </row>
    <row r="48605" spans="1:2" x14ac:dyDescent="0.2">
      <c r="A48605" s="112" t="s">
        <v>99639</v>
      </c>
      <c r="B48605" s="112" t="s">
        <v>99640</v>
      </c>
    </row>
    <row r="48606" spans="1:2" x14ac:dyDescent="0.2">
      <c r="A48606" s="112" t="s">
        <v>99641</v>
      </c>
      <c r="B48606" s="112" t="s">
        <v>99642</v>
      </c>
    </row>
    <row r="48607" spans="1:2" x14ac:dyDescent="0.2">
      <c r="A48607" s="112" t="s">
        <v>99643</v>
      </c>
      <c r="B48607" s="112" t="s">
        <v>99644</v>
      </c>
    </row>
    <row r="48608" spans="1:2" x14ac:dyDescent="0.2">
      <c r="A48608" s="112" t="s">
        <v>99645</v>
      </c>
      <c r="B48608" s="112" t="s">
        <v>99646</v>
      </c>
    </row>
    <row r="48609" spans="1:2" x14ac:dyDescent="0.2">
      <c r="A48609" s="112" t="s">
        <v>99647</v>
      </c>
      <c r="B48609" s="112" t="s">
        <v>99648</v>
      </c>
    </row>
    <row r="48610" spans="1:2" x14ac:dyDescent="0.2">
      <c r="A48610" s="112" t="s">
        <v>99649</v>
      </c>
      <c r="B48610" s="112" t="s">
        <v>99650</v>
      </c>
    </row>
    <row r="48611" spans="1:2" x14ac:dyDescent="0.2">
      <c r="A48611" s="112" t="s">
        <v>99651</v>
      </c>
      <c r="B48611" s="112" t="s">
        <v>99652</v>
      </c>
    </row>
    <row r="48612" spans="1:2" x14ac:dyDescent="0.2">
      <c r="A48612" s="112" t="s">
        <v>99653</v>
      </c>
      <c r="B48612" s="112" t="s">
        <v>99654</v>
      </c>
    </row>
    <row r="48613" spans="1:2" x14ac:dyDescent="0.2">
      <c r="A48613" s="112" t="s">
        <v>99655</v>
      </c>
      <c r="B48613" s="112" t="s">
        <v>99656</v>
      </c>
    </row>
    <row r="48614" spans="1:2" x14ac:dyDescent="0.2">
      <c r="A48614" s="112" t="s">
        <v>99657</v>
      </c>
      <c r="B48614" s="112" t="s">
        <v>99658</v>
      </c>
    </row>
    <row r="48615" spans="1:2" x14ac:dyDescent="0.2">
      <c r="A48615" s="112" t="s">
        <v>99659</v>
      </c>
      <c r="B48615" s="112" t="s">
        <v>99660</v>
      </c>
    </row>
    <row r="48616" spans="1:2" x14ac:dyDescent="0.2">
      <c r="A48616" s="112" t="s">
        <v>99661</v>
      </c>
      <c r="B48616" s="112" t="s">
        <v>99662</v>
      </c>
    </row>
    <row r="48617" spans="1:2" x14ac:dyDescent="0.2">
      <c r="A48617" s="112" t="s">
        <v>99663</v>
      </c>
      <c r="B48617" s="112" t="s">
        <v>99664</v>
      </c>
    </row>
    <row r="48618" spans="1:2" x14ac:dyDescent="0.2">
      <c r="A48618" s="112" t="s">
        <v>99665</v>
      </c>
      <c r="B48618" s="112" t="s">
        <v>99666</v>
      </c>
    </row>
    <row r="48619" spans="1:2" x14ac:dyDescent="0.2">
      <c r="A48619" s="112" t="s">
        <v>99667</v>
      </c>
      <c r="B48619" s="112" t="s">
        <v>99668</v>
      </c>
    </row>
    <row r="48620" spans="1:2" x14ac:dyDescent="0.2">
      <c r="A48620" s="112" t="s">
        <v>99669</v>
      </c>
      <c r="B48620" s="112" t="s">
        <v>99670</v>
      </c>
    </row>
    <row r="48621" spans="1:2" x14ac:dyDescent="0.2">
      <c r="A48621" s="112" t="s">
        <v>99671</v>
      </c>
      <c r="B48621" s="112" t="s">
        <v>99672</v>
      </c>
    </row>
    <row r="48622" spans="1:2" x14ac:dyDescent="0.2">
      <c r="A48622" s="112" t="s">
        <v>99673</v>
      </c>
      <c r="B48622" s="112" t="s">
        <v>99674</v>
      </c>
    </row>
    <row r="48623" spans="1:2" x14ac:dyDescent="0.2">
      <c r="A48623" s="112" t="s">
        <v>99675</v>
      </c>
      <c r="B48623" s="112" t="s">
        <v>99676</v>
      </c>
    </row>
    <row r="48624" spans="1:2" x14ac:dyDescent="0.2">
      <c r="A48624" s="112" t="s">
        <v>99677</v>
      </c>
      <c r="B48624" s="112" t="s">
        <v>99678</v>
      </c>
    </row>
    <row r="48625" spans="1:2" x14ac:dyDescent="0.2">
      <c r="A48625" s="112" t="s">
        <v>99679</v>
      </c>
      <c r="B48625" s="112" t="s">
        <v>99680</v>
      </c>
    </row>
    <row r="48626" spans="1:2" x14ac:dyDescent="0.2">
      <c r="A48626" s="112" t="s">
        <v>99681</v>
      </c>
      <c r="B48626" s="112" t="s">
        <v>99682</v>
      </c>
    </row>
    <row r="48627" spans="1:2" x14ac:dyDescent="0.2">
      <c r="A48627" s="112" t="s">
        <v>99683</v>
      </c>
      <c r="B48627" s="112" t="s">
        <v>99684</v>
      </c>
    </row>
    <row r="48628" spans="1:2" x14ac:dyDescent="0.2">
      <c r="A48628" s="112" t="s">
        <v>99685</v>
      </c>
      <c r="B48628" s="112" t="s">
        <v>99686</v>
      </c>
    </row>
    <row r="48629" spans="1:2" x14ac:dyDescent="0.2">
      <c r="A48629" s="112" t="s">
        <v>99687</v>
      </c>
      <c r="B48629" s="112" t="s">
        <v>99688</v>
      </c>
    </row>
    <row r="48630" spans="1:2" x14ac:dyDescent="0.2">
      <c r="A48630" s="112" t="s">
        <v>99689</v>
      </c>
      <c r="B48630" s="112" t="s">
        <v>99690</v>
      </c>
    </row>
    <row r="48631" spans="1:2" x14ac:dyDescent="0.2">
      <c r="A48631" s="112" t="s">
        <v>99691</v>
      </c>
      <c r="B48631" s="112" t="s">
        <v>99692</v>
      </c>
    </row>
    <row r="48632" spans="1:2" x14ac:dyDescent="0.2">
      <c r="A48632" s="112" t="s">
        <v>99693</v>
      </c>
      <c r="B48632" s="112" t="s">
        <v>99694</v>
      </c>
    </row>
    <row r="48633" spans="1:2" x14ac:dyDescent="0.2">
      <c r="A48633" s="112" t="s">
        <v>99695</v>
      </c>
      <c r="B48633" s="112" t="s">
        <v>99696</v>
      </c>
    </row>
    <row r="48634" spans="1:2" x14ac:dyDescent="0.2">
      <c r="A48634" s="112" t="s">
        <v>99697</v>
      </c>
      <c r="B48634" s="112" t="s">
        <v>99698</v>
      </c>
    </row>
    <row r="48635" spans="1:2" x14ac:dyDescent="0.2">
      <c r="A48635" s="112" t="s">
        <v>99699</v>
      </c>
      <c r="B48635" s="112" t="s">
        <v>99700</v>
      </c>
    </row>
    <row r="48636" spans="1:2" x14ac:dyDescent="0.2">
      <c r="A48636" s="112" t="s">
        <v>99701</v>
      </c>
      <c r="B48636" s="112" t="s">
        <v>99702</v>
      </c>
    </row>
    <row r="48637" spans="1:2" x14ac:dyDescent="0.2">
      <c r="A48637" s="112" t="s">
        <v>99703</v>
      </c>
      <c r="B48637" s="112" t="s">
        <v>99704</v>
      </c>
    </row>
    <row r="48638" spans="1:2" x14ac:dyDescent="0.2">
      <c r="A48638" s="112" t="s">
        <v>99705</v>
      </c>
      <c r="B48638" s="112" t="s">
        <v>99706</v>
      </c>
    </row>
    <row r="48639" spans="1:2" x14ac:dyDescent="0.2">
      <c r="A48639" s="112" t="s">
        <v>99707</v>
      </c>
      <c r="B48639" s="112" t="s">
        <v>99708</v>
      </c>
    </row>
    <row r="48640" spans="1:2" x14ac:dyDescent="0.2">
      <c r="A48640" s="112" t="s">
        <v>99709</v>
      </c>
      <c r="B48640" s="112" t="s">
        <v>99710</v>
      </c>
    </row>
    <row r="48641" spans="1:2" x14ac:dyDescent="0.2">
      <c r="A48641" s="112" t="s">
        <v>99711</v>
      </c>
      <c r="B48641" s="112" t="s">
        <v>99712</v>
      </c>
    </row>
    <row r="48642" spans="1:2" x14ac:dyDescent="0.2">
      <c r="A48642" s="112" t="s">
        <v>99713</v>
      </c>
      <c r="B48642" s="112" t="s">
        <v>99714</v>
      </c>
    </row>
    <row r="48643" spans="1:2" x14ac:dyDescent="0.2">
      <c r="A48643" s="112" t="s">
        <v>99715</v>
      </c>
      <c r="B48643" s="112" t="s">
        <v>99716</v>
      </c>
    </row>
    <row r="48644" spans="1:2" x14ac:dyDescent="0.2">
      <c r="A48644" s="112" t="s">
        <v>99717</v>
      </c>
      <c r="B48644" s="112" t="s">
        <v>99718</v>
      </c>
    </row>
    <row r="48645" spans="1:2" x14ac:dyDescent="0.2">
      <c r="A48645" s="112" t="s">
        <v>99719</v>
      </c>
      <c r="B48645" s="112" t="s">
        <v>99720</v>
      </c>
    </row>
    <row r="48646" spans="1:2" x14ac:dyDescent="0.2">
      <c r="A48646" s="112" t="s">
        <v>99721</v>
      </c>
      <c r="B48646" s="112" t="s">
        <v>99722</v>
      </c>
    </row>
    <row r="48647" spans="1:2" x14ac:dyDescent="0.2">
      <c r="A48647" s="112" t="s">
        <v>99723</v>
      </c>
      <c r="B48647" s="112" t="s">
        <v>99724</v>
      </c>
    </row>
    <row r="48648" spans="1:2" x14ac:dyDescent="0.2">
      <c r="A48648" s="112" t="s">
        <v>99725</v>
      </c>
      <c r="B48648" s="112" t="s">
        <v>99726</v>
      </c>
    </row>
    <row r="48649" spans="1:2" x14ac:dyDescent="0.2">
      <c r="A48649" s="112" t="s">
        <v>99727</v>
      </c>
      <c r="B48649" s="112" t="s">
        <v>99728</v>
      </c>
    </row>
    <row r="48650" spans="1:2" x14ac:dyDescent="0.2">
      <c r="A48650" s="112" t="s">
        <v>99729</v>
      </c>
      <c r="B48650" s="112" t="s">
        <v>99730</v>
      </c>
    </row>
    <row r="48651" spans="1:2" x14ac:dyDescent="0.2">
      <c r="A48651" s="112" t="s">
        <v>99731</v>
      </c>
      <c r="B48651" s="112" t="s">
        <v>99732</v>
      </c>
    </row>
    <row r="48652" spans="1:2" x14ac:dyDescent="0.2">
      <c r="A48652" s="112" t="s">
        <v>99733</v>
      </c>
      <c r="B48652" s="112" t="s">
        <v>99734</v>
      </c>
    </row>
    <row r="48653" spans="1:2" x14ac:dyDescent="0.2">
      <c r="A48653" s="112" t="s">
        <v>99735</v>
      </c>
      <c r="B48653" s="112" t="s">
        <v>99736</v>
      </c>
    </row>
    <row r="48654" spans="1:2" x14ac:dyDescent="0.2">
      <c r="A48654" s="112" t="s">
        <v>99737</v>
      </c>
      <c r="B48654" s="112" t="s">
        <v>99738</v>
      </c>
    </row>
    <row r="48655" spans="1:2" x14ac:dyDescent="0.2">
      <c r="A48655" s="112" t="s">
        <v>99739</v>
      </c>
      <c r="B48655" s="112" t="s">
        <v>99740</v>
      </c>
    </row>
    <row r="48656" spans="1:2" x14ac:dyDescent="0.2">
      <c r="A48656" s="112" t="s">
        <v>99741</v>
      </c>
      <c r="B48656" s="112" t="s">
        <v>99742</v>
      </c>
    </row>
    <row r="48657" spans="1:2" x14ac:dyDescent="0.2">
      <c r="A48657" s="112" t="s">
        <v>99743</v>
      </c>
      <c r="B48657" s="112" t="s">
        <v>99744</v>
      </c>
    </row>
    <row r="48658" spans="1:2" x14ac:dyDescent="0.2">
      <c r="A48658" s="112" t="s">
        <v>99745</v>
      </c>
      <c r="B48658" s="112" t="s">
        <v>99746</v>
      </c>
    </row>
    <row r="48659" spans="1:2" x14ac:dyDescent="0.2">
      <c r="A48659" s="112" t="s">
        <v>99747</v>
      </c>
      <c r="B48659" s="112" t="s">
        <v>99748</v>
      </c>
    </row>
    <row r="48660" spans="1:2" x14ac:dyDescent="0.2">
      <c r="A48660" s="112" t="s">
        <v>99749</v>
      </c>
      <c r="B48660" s="112" t="s">
        <v>99750</v>
      </c>
    </row>
    <row r="48661" spans="1:2" x14ac:dyDescent="0.2">
      <c r="A48661" s="112" t="s">
        <v>99751</v>
      </c>
      <c r="B48661" s="112" t="s">
        <v>99752</v>
      </c>
    </row>
    <row r="48662" spans="1:2" x14ac:dyDescent="0.2">
      <c r="A48662" s="112" t="s">
        <v>99753</v>
      </c>
      <c r="B48662" s="112" t="s">
        <v>99754</v>
      </c>
    </row>
    <row r="48663" spans="1:2" x14ac:dyDescent="0.2">
      <c r="A48663" s="112" t="s">
        <v>99755</v>
      </c>
      <c r="B48663" s="112" t="s">
        <v>99756</v>
      </c>
    </row>
    <row r="48664" spans="1:2" x14ac:dyDescent="0.2">
      <c r="A48664" s="112" t="s">
        <v>99757</v>
      </c>
      <c r="B48664" s="112" t="s">
        <v>99758</v>
      </c>
    </row>
    <row r="48665" spans="1:2" x14ac:dyDescent="0.2">
      <c r="A48665" s="112" t="s">
        <v>99759</v>
      </c>
      <c r="B48665" s="112" t="s">
        <v>99760</v>
      </c>
    </row>
    <row r="48666" spans="1:2" x14ac:dyDescent="0.2">
      <c r="A48666" s="112" t="s">
        <v>99761</v>
      </c>
      <c r="B48666" s="112" t="s">
        <v>99762</v>
      </c>
    </row>
    <row r="48667" spans="1:2" x14ac:dyDescent="0.2">
      <c r="A48667" s="112" t="s">
        <v>99763</v>
      </c>
      <c r="B48667" s="112" t="s">
        <v>99764</v>
      </c>
    </row>
    <row r="48668" spans="1:2" x14ac:dyDescent="0.2">
      <c r="A48668" s="112" t="s">
        <v>99765</v>
      </c>
      <c r="B48668" s="112" t="s">
        <v>99766</v>
      </c>
    </row>
    <row r="48669" spans="1:2" x14ac:dyDescent="0.2">
      <c r="A48669" s="112" t="s">
        <v>99767</v>
      </c>
      <c r="B48669" s="112" t="s">
        <v>99768</v>
      </c>
    </row>
    <row r="48670" spans="1:2" x14ac:dyDescent="0.2">
      <c r="A48670" s="112" t="s">
        <v>99769</v>
      </c>
      <c r="B48670" s="112" t="s">
        <v>99770</v>
      </c>
    </row>
    <row r="48671" spans="1:2" x14ac:dyDescent="0.2">
      <c r="A48671" s="112" t="s">
        <v>99771</v>
      </c>
      <c r="B48671" s="112" t="s">
        <v>99772</v>
      </c>
    </row>
    <row r="48672" spans="1:2" x14ac:dyDescent="0.2">
      <c r="A48672" s="112" t="s">
        <v>99773</v>
      </c>
      <c r="B48672" s="112" t="s">
        <v>99774</v>
      </c>
    </row>
    <row r="48673" spans="1:2" x14ac:dyDescent="0.2">
      <c r="A48673" s="112" t="s">
        <v>99775</v>
      </c>
      <c r="B48673" s="112" t="s">
        <v>99776</v>
      </c>
    </row>
    <row r="48674" spans="1:2" x14ac:dyDescent="0.2">
      <c r="A48674" s="112" t="s">
        <v>99777</v>
      </c>
      <c r="B48674" s="112" t="s">
        <v>99778</v>
      </c>
    </row>
    <row r="48675" spans="1:2" x14ac:dyDescent="0.2">
      <c r="A48675" s="112" t="s">
        <v>99779</v>
      </c>
      <c r="B48675" s="112" t="s">
        <v>99780</v>
      </c>
    </row>
    <row r="48676" spans="1:2" x14ac:dyDescent="0.2">
      <c r="A48676" s="112" t="s">
        <v>99781</v>
      </c>
      <c r="B48676" s="112" t="s">
        <v>99782</v>
      </c>
    </row>
    <row r="48677" spans="1:2" x14ac:dyDescent="0.2">
      <c r="A48677" s="112" t="s">
        <v>99783</v>
      </c>
      <c r="B48677" s="112" t="s">
        <v>99784</v>
      </c>
    </row>
    <row r="48678" spans="1:2" x14ac:dyDescent="0.2">
      <c r="A48678" s="112" t="s">
        <v>99785</v>
      </c>
      <c r="B48678" s="112" t="s">
        <v>99786</v>
      </c>
    </row>
    <row r="48679" spans="1:2" x14ac:dyDescent="0.2">
      <c r="A48679" s="112" t="s">
        <v>99787</v>
      </c>
      <c r="B48679" s="112" t="s">
        <v>99788</v>
      </c>
    </row>
    <row r="48680" spans="1:2" x14ac:dyDescent="0.2">
      <c r="A48680" s="112" t="s">
        <v>99789</v>
      </c>
      <c r="B48680" s="112" t="s">
        <v>99790</v>
      </c>
    </row>
    <row r="48681" spans="1:2" x14ac:dyDescent="0.2">
      <c r="A48681" s="112" t="s">
        <v>99791</v>
      </c>
      <c r="B48681" s="112" t="s">
        <v>99792</v>
      </c>
    </row>
    <row r="48682" spans="1:2" x14ac:dyDescent="0.2">
      <c r="A48682" s="112" t="s">
        <v>99793</v>
      </c>
      <c r="B48682" s="112" t="s">
        <v>99794</v>
      </c>
    </row>
    <row r="48683" spans="1:2" x14ac:dyDescent="0.2">
      <c r="A48683" s="112" t="s">
        <v>99795</v>
      </c>
      <c r="B48683" s="112" t="s">
        <v>99796</v>
      </c>
    </row>
    <row r="48684" spans="1:2" x14ac:dyDescent="0.2">
      <c r="A48684" s="112" t="s">
        <v>99797</v>
      </c>
      <c r="B48684" s="112" t="s">
        <v>99798</v>
      </c>
    </row>
    <row r="48685" spans="1:2" x14ac:dyDescent="0.2">
      <c r="A48685" s="112" t="s">
        <v>99799</v>
      </c>
      <c r="B48685" s="112" t="s">
        <v>99800</v>
      </c>
    </row>
    <row r="48686" spans="1:2" x14ac:dyDescent="0.2">
      <c r="A48686" s="112" t="s">
        <v>99801</v>
      </c>
      <c r="B48686" s="112" t="s">
        <v>99802</v>
      </c>
    </row>
    <row r="48687" spans="1:2" x14ac:dyDescent="0.2">
      <c r="A48687" s="112" t="s">
        <v>99803</v>
      </c>
      <c r="B48687" s="112" t="s">
        <v>99804</v>
      </c>
    </row>
    <row r="48688" spans="1:2" x14ac:dyDescent="0.2">
      <c r="A48688" s="112" t="s">
        <v>99805</v>
      </c>
      <c r="B48688" s="112" t="s">
        <v>99806</v>
      </c>
    </row>
    <row r="48689" spans="1:2" x14ac:dyDescent="0.2">
      <c r="A48689" s="112" t="s">
        <v>99807</v>
      </c>
      <c r="B48689" s="112" t="s">
        <v>99808</v>
      </c>
    </row>
    <row r="48690" spans="1:2" x14ac:dyDescent="0.2">
      <c r="A48690" s="112" t="s">
        <v>99809</v>
      </c>
      <c r="B48690" s="112" t="s">
        <v>99810</v>
      </c>
    </row>
    <row r="48691" spans="1:2" x14ac:dyDescent="0.2">
      <c r="A48691" s="112" t="s">
        <v>99811</v>
      </c>
      <c r="B48691" s="112" t="s">
        <v>99812</v>
      </c>
    </row>
    <row r="48692" spans="1:2" x14ac:dyDescent="0.2">
      <c r="A48692" s="112" t="s">
        <v>99813</v>
      </c>
      <c r="B48692" s="112" t="s">
        <v>99814</v>
      </c>
    </row>
    <row r="48693" spans="1:2" x14ac:dyDescent="0.2">
      <c r="A48693" s="112" t="s">
        <v>99815</v>
      </c>
      <c r="B48693" s="112" t="s">
        <v>99816</v>
      </c>
    </row>
    <row r="48694" spans="1:2" x14ac:dyDescent="0.2">
      <c r="A48694" s="112" t="s">
        <v>99817</v>
      </c>
      <c r="B48694" s="112" t="s">
        <v>99818</v>
      </c>
    </row>
    <row r="48695" spans="1:2" x14ac:dyDescent="0.2">
      <c r="A48695" s="112" t="s">
        <v>99819</v>
      </c>
      <c r="B48695" s="112" t="s">
        <v>99804</v>
      </c>
    </row>
    <row r="48696" spans="1:2" x14ac:dyDescent="0.2">
      <c r="A48696" s="112" t="s">
        <v>99820</v>
      </c>
      <c r="B48696" s="112" t="s">
        <v>99821</v>
      </c>
    </row>
    <row r="48697" spans="1:2" x14ac:dyDescent="0.2">
      <c r="A48697" s="112" t="s">
        <v>99822</v>
      </c>
      <c r="B48697" s="112" t="s">
        <v>99823</v>
      </c>
    </row>
    <row r="48698" spans="1:2" x14ac:dyDescent="0.2">
      <c r="A48698" s="112" t="s">
        <v>99824</v>
      </c>
      <c r="B48698" s="112" t="s">
        <v>99825</v>
      </c>
    </row>
    <row r="48699" spans="1:2" x14ac:dyDescent="0.2">
      <c r="A48699" s="112" t="s">
        <v>99826</v>
      </c>
      <c r="B48699" s="112" t="s">
        <v>99827</v>
      </c>
    </row>
    <row r="48700" spans="1:2" x14ac:dyDescent="0.2">
      <c r="A48700" s="112" t="s">
        <v>99828</v>
      </c>
      <c r="B48700" s="112" t="s">
        <v>99829</v>
      </c>
    </row>
    <row r="48701" spans="1:2" x14ac:dyDescent="0.2">
      <c r="A48701" s="112" t="s">
        <v>99830</v>
      </c>
      <c r="B48701" s="112" t="s">
        <v>99831</v>
      </c>
    </row>
    <row r="48702" spans="1:2" x14ac:dyDescent="0.2">
      <c r="A48702" s="112" t="s">
        <v>99832</v>
      </c>
      <c r="B48702" s="112" t="s">
        <v>99833</v>
      </c>
    </row>
    <row r="48703" spans="1:2" x14ac:dyDescent="0.2">
      <c r="A48703" s="112" t="s">
        <v>99834</v>
      </c>
      <c r="B48703" s="112" t="s">
        <v>99835</v>
      </c>
    </row>
    <row r="48704" spans="1:2" x14ac:dyDescent="0.2">
      <c r="A48704" s="112" t="s">
        <v>99836</v>
      </c>
      <c r="B48704" s="112" t="s">
        <v>99837</v>
      </c>
    </row>
    <row r="48705" spans="1:2" x14ac:dyDescent="0.2">
      <c r="A48705" s="112" t="s">
        <v>99838</v>
      </c>
      <c r="B48705" s="112" t="s">
        <v>99839</v>
      </c>
    </row>
    <row r="48706" spans="1:2" x14ac:dyDescent="0.2">
      <c r="A48706" s="112" t="s">
        <v>99840</v>
      </c>
      <c r="B48706" s="112" t="s">
        <v>99841</v>
      </c>
    </row>
    <row r="48707" spans="1:2" x14ac:dyDescent="0.2">
      <c r="A48707" s="112" t="s">
        <v>99842</v>
      </c>
      <c r="B48707" s="112" t="s">
        <v>99843</v>
      </c>
    </row>
    <row r="48708" spans="1:2" x14ac:dyDescent="0.2">
      <c r="A48708" s="112" t="s">
        <v>99844</v>
      </c>
      <c r="B48708" s="112" t="s">
        <v>99845</v>
      </c>
    </row>
    <row r="48709" spans="1:2" x14ac:dyDescent="0.2">
      <c r="A48709" s="112" t="s">
        <v>99846</v>
      </c>
      <c r="B48709" s="112" t="s">
        <v>99847</v>
      </c>
    </row>
    <row r="48710" spans="1:2" x14ac:dyDescent="0.2">
      <c r="A48710" s="112" t="s">
        <v>99848</v>
      </c>
      <c r="B48710" s="112" t="s">
        <v>99849</v>
      </c>
    </row>
    <row r="48711" spans="1:2" x14ac:dyDescent="0.2">
      <c r="A48711" s="112" t="s">
        <v>99850</v>
      </c>
      <c r="B48711" s="112" t="s">
        <v>99851</v>
      </c>
    </row>
    <row r="48712" spans="1:2" x14ac:dyDescent="0.2">
      <c r="A48712" s="112" t="s">
        <v>99852</v>
      </c>
      <c r="B48712" s="112" t="s">
        <v>99853</v>
      </c>
    </row>
    <row r="48713" spans="1:2" x14ac:dyDescent="0.2">
      <c r="A48713" s="112" t="s">
        <v>99854</v>
      </c>
      <c r="B48713" s="112" t="s">
        <v>99855</v>
      </c>
    </row>
    <row r="48714" spans="1:2" x14ac:dyDescent="0.2">
      <c r="A48714" s="112" t="s">
        <v>99856</v>
      </c>
      <c r="B48714" s="112" t="s">
        <v>99857</v>
      </c>
    </row>
    <row r="48715" spans="1:2" x14ac:dyDescent="0.2">
      <c r="A48715" s="112" t="s">
        <v>99858</v>
      </c>
      <c r="B48715" s="112" t="s">
        <v>39277</v>
      </c>
    </row>
    <row r="48716" spans="1:2" x14ac:dyDescent="0.2">
      <c r="A48716" s="112" t="s">
        <v>99859</v>
      </c>
      <c r="B48716" s="112" t="s">
        <v>99860</v>
      </c>
    </row>
    <row r="48717" spans="1:2" x14ac:dyDescent="0.2">
      <c r="A48717" s="112" t="s">
        <v>99861</v>
      </c>
      <c r="B48717" s="112" t="s">
        <v>99862</v>
      </c>
    </row>
    <row r="48718" spans="1:2" x14ac:dyDescent="0.2">
      <c r="A48718" s="112" t="s">
        <v>99863</v>
      </c>
      <c r="B48718" s="112" t="s">
        <v>99864</v>
      </c>
    </row>
    <row r="48719" spans="1:2" x14ac:dyDescent="0.2">
      <c r="A48719" s="112" t="s">
        <v>99865</v>
      </c>
      <c r="B48719" s="112" t="s">
        <v>99866</v>
      </c>
    </row>
    <row r="48720" spans="1:2" x14ac:dyDescent="0.2">
      <c r="A48720" s="112" t="s">
        <v>99867</v>
      </c>
      <c r="B48720" s="112" t="s">
        <v>99868</v>
      </c>
    </row>
    <row r="48721" spans="1:2" x14ac:dyDescent="0.2">
      <c r="A48721" s="112" t="s">
        <v>99869</v>
      </c>
      <c r="B48721" s="112" t="s">
        <v>99870</v>
      </c>
    </row>
    <row r="48722" spans="1:2" x14ac:dyDescent="0.2">
      <c r="A48722" s="112" t="s">
        <v>99871</v>
      </c>
      <c r="B48722" s="112" t="s">
        <v>99872</v>
      </c>
    </row>
    <row r="48723" spans="1:2" x14ac:dyDescent="0.2">
      <c r="A48723" s="112" t="s">
        <v>99873</v>
      </c>
      <c r="B48723" s="112" t="s">
        <v>99874</v>
      </c>
    </row>
    <row r="48724" spans="1:2" x14ac:dyDescent="0.2">
      <c r="A48724" s="112" t="s">
        <v>99875</v>
      </c>
      <c r="B48724" s="112" t="s">
        <v>99876</v>
      </c>
    </row>
    <row r="48725" spans="1:2" x14ac:dyDescent="0.2">
      <c r="A48725" s="112" t="s">
        <v>99877</v>
      </c>
      <c r="B48725" s="112" t="s">
        <v>99878</v>
      </c>
    </row>
    <row r="48726" spans="1:2" x14ac:dyDescent="0.2">
      <c r="A48726" s="112" t="s">
        <v>99879</v>
      </c>
      <c r="B48726" s="112" t="s">
        <v>99880</v>
      </c>
    </row>
    <row r="48727" spans="1:2" x14ac:dyDescent="0.2">
      <c r="A48727" s="112" t="s">
        <v>99881</v>
      </c>
      <c r="B48727" s="112" t="s">
        <v>99882</v>
      </c>
    </row>
    <row r="48728" spans="1:2" x14ac:dyDescent="0.2">
      <c r="A48728" s="112" t="s">
        <v>99883</v>
      </c>
      <c r="B48728" s="112" t="s">
        <v>99884</v>
      </c>
    </row>
    <row r="48729" spans="1:2" x14ac:dyDescent="0.2">
      <c r="A48729" s="112" t="s">
        <v>99885</v>
      </c>
      <c r="B48729" s="112" t="s">
        <v>99886</v>
      </c>
    </row>
    <row r="48730" spans="1:2" x14ac:dyDescent="0.2">
      <c r="A48730" s="112" t="s">
        <v>99887</v>
      </c>
      <c r="B48730" s="112" t="s">
        <v>99888</v>
      </c>
    </row>
    <row r="48731" spans="1:2" x14ac:dyDescent="0.2">
      <c r="A48731" s="112" t="s">
        <v>99889</v>
      </c>
      <c r="B48731" s="112" t="s">
        <v>99890</v>
      </c>
    </row>
    <row r="48732" spans="1:2" x14ac:dyDescent="0.2">
      <c r="A48732" s="112" t="s">
        <v>99891</v>
      </c>
      <c r="B48732" s="112" t="s">
        <v>99892</v>
      </c>
    </row>
    <row r="48733" spans="1:2" x14ac:dyDescent="0.2">
      <c r="A48733" s="112" t="s">
        <v>99893</v>
      </c>
      <c r="B48733" s="112" t="s">
        <v>99894</v>
      </c>
    </row>
    <row r="48734" spans="1:2" x14ac:dyDescent="0.2">
      <c r="A48734" s="112" t="s">
        <v>99895</v>
      </c>
      <c r="B48734" s="112" t="s">
        <v>99896</v>
      </c>
    </row>
    <row r="48735" spans="1:2" x14ac:dyDescent="0.2">
      <c r="A48735" s="112" t="s">
        <v>99897</v>
      </c>
      <c r="B48735" s="112" t="s">
        <v>99898</v>
      </c>
    </row>
    <row r="48736" spans="1:2" x14ac:dyDescent="0.2">
      <c r="A48736" s="112" t="s">
        <v>99899</v>
      </c>
      <c r="B48736" s="112" t="s">
        <v>99900</v>
      </c>
    </row>
    <row r="48737" spans="1:2" x14ac:dyDescent="0.2">
      <c r="A48737" s="112" t="s">
        <v>99901</v>
      </c>
      <c r="B48737" s="112" t="s">
        <v>99902</v>
      </c>
    </row>
    <row r="48738" spans="1:2" x14ac:dyDescent="0.2">
      <c r="A48738" s="112" t="s">
        <v>99903</v>
      </c>
      <c r="B48738" s="112" t="s">
        <v>99904</v>
      </c>
    </row>
    <row r="48739" spans="1:2" x14ac:dyDescent="0.2">
      <c r="A48739" s="112" t="s">
        <v>99905</v>
      </c>
      <c r="B48739" s="112" t="s">
        <v>99906</v>
      </c>
    </row>
    <row r="48740" spans="1:2" x14ac:dyDescent="0.2">
      <c r="A48740" s="112" t="s">
        <v>99907</v>
      </c>
      <c r="B48740" s="112" t="s">
        <v>99908</v>
      </c>
    </row>
    <row r="48741" spans="1:2" x14ac:dyDescent="0.2">
      <c r="A48741" s="112" t="s">
        <v>99909</v>
      </c>
      <c r="B48741" s="112" t="s">
        <v>99910</v>
      </c>
    </row>
    <row r="48742" spans="1:2" x14ac:dyDescent="0.2">
      <c r="A48742" s="112" t="s">
        <v>99911</v>
      </c>
      <c r="B48742" s="112" t="s">
        <v>99912</v>
      </c>
    </row>
    <row r="48743" spans="1:2" x14ac:dyDescent="0.2">
      <c r="A48743" s="112" t="s">
        <v>99913</v>
      </c>
      <c r="B48743" s="112" t="s">
        <v>99914</v>
      </c>
    </row>
    <row r="48744" spans="1:2" x14ac:dyDescent="0.2">
      <c r="A48744" s="112" t="s">
        <v>99915</v>
      </c>
      <c r="B48744" s="112" t="s">
        <v>99916</v>
      </c>
    </row>
    <row r="48745" spans="1:2" x14ac:dyDescent="0.2">
      <c r="A48745" s="112" t="s">
        <v>99917</v>
      </c>
      <c r="B48745" s="112" t="s">
        <v>99918</v>
      </c>
    </row>
    <row r="48746" spans="1:2" x14ac:dyDescent="0.2">
      <c r="A48746" s="112" t="s">
        <v>99919</v>
      </c>
      <c r="B48746" s="112" t="s">
        <v>99920</v>
      </c>
    </row>
    <row r="48747" spans="1:2" x14ac:dyDescent="0.2">
      <c r="A48747" s="112" t="s">
        <v>99921</v>
      </c>
      <c r="B48747" s="112" t="s">
        <v>99922</v>
      </c>
    </row>
    <row r="48748" spans="1:2" x14ac:dyDescent="0.2">
      <c r="A48748" s="112" t="s">
        <v>99923</v>
      </c>
      <c r="B48748" s="112" t="s">
        <v>99924</v>
      </c>
    </row>
    <row r="48749" spans="1:2" x14ac:dyDescent="0.2">
      <c r="A48749" s="112" t="s">
        <v>99925</v>
      </c>
      <c r="B48749" s="112" t="s">
        <v>99926</v>
      </c>
    </row>
    <row r="48750" spans="1:2" x14ac:dyDescent="0.2">
      <c r="A48750" s="112" t="s">
        <v>99927</v>
      </c>
      <c r="B48750" s="112" t="s">
        <v>99928</v>
      </c>
    </row>
    <row r="48751" spans="1:2" x14ac:dyDescent="0.2">
      <c r="A48751" s="112" t="s">
        <v>99929</v>
      </c>
      <c r="B48751" s="112" t="s">
        <v>99930</v>
      </c>
    </row>
    <row r="48752" spans="1:2" x14ac:dyDescent="0.2">
      <c r="A48752" s="112" t="s">
        <v>99931</v>
      </c>
      <c r="B48752" s="112" t="s">
        <v>99932</v>
      </c>
    </row>
    <row r="48753" spans="1:2" x14ac:dyDescent="0.2">
      <c r="A48753" s="112" t="s">
        <v>99933</v>
      </c>
      <c r="B48753" s="112" t="s">
        <v>99934</v>
      </c>
    </row>
    <row r="48754" spans="1:2" x14ac:dyDescent="0.2">
      <c r="A48754" s="112" t="s">
        <v>99935</v>
      </c>
      <c r="B48754" s="112" t="s">
        <v>99936</v>
      </c>
    </row>
    <row r="48755" spans="1:2" x14ac:dyDescent="0.2">
      <c r="A48755" s="112" t="s">
        <v>99937</v>
      </c>
      <c r="B48755" s="112" t="s">
        <v>99938</v>
      </c>
    </row>
    <row r="48756" spans="1:2" x14ac:dyDescent="0.2">
      <c r="A48756" s="112" t="s">
        <v>99939</v>
      </c>
      <c r="B48756" s="112" t="s">
        <v>99940</v>
      </c>
    </row>
    <row r="48757" spans="1:2" x14ac:dyDescent="0.2">
      <c r="A48757" s="112" t="s">
        <v>99941</v>
      </c>
      <c r="B48757" s="112" t="s">
        <v>99942</v>
      </c>
    </row>
    <row r="48758" spans="1:2" x14ac:dyDescent="0.2">
      <c r="A48758" s="112" t="s">
        <v>99943</v>
      </c>
      <c r="B48758" s="112" t="s">
        <v>99944</v>
      </c>
    </row>
    <row r="48759" spans="1:2" x14ac:dyDescent="0.2">
      <c r="A48759" s="112" t="s">
        <v>99945</v>
      </c>
      <c r="B48759" s="112" t="s">
        <v>99946</v>
      </c>
    </row>
    <row r="48760" spans="1:2" x14ac:dyDescent="0.2">
      <c r="A48760" s="112" t="s">
        <v>99947</v>
      </c>
      <c r="B48760" s="112" t="s">
        <v>99948</v>
      </c>
    </row>
    <row r="48761" spans="1:2" x14ac:dyDescent="0.2">
      <c r="A48761" s="112" t="s">
        <v>99949</v>
      </c>
      <c r="B48761" s="112" t="s">
        <v>99950</v>
      </c>
    </row>
    <row r="48762" spans="1:2" x14ac:dyDescent="0.2">
      <c r="A48762" s="112" t="s">
        <v>99951</v>
      </c>
      <c r="B48762" s="112" t="s">
        <v>99952</v>
      </c>
    </row>
    <row r="48763" spans="1:2" x14ac:dyDescent="0.2">
      <c r="A48763" s="112" t="s">
        <v>99953</v>
      </c>
      <c r="B48763" s="112" t="s">
        <v>99954</v>
      </c>
    </row>
    <row r="48764" spans="1:2" x14ac:dyDescent="0.2">
      <c r="A48764" s="112" t="s">
        <v>99955</v>
      </c>
      <c r="B48764" s="112" t="s">
        <v>99956</v>
      </c>
    </row>
    <row r="48765" spans="1:2" x14ac:dyDescent="0.2">
      <c r="A48765" s="112" t="s">
        <v>99957</v>
      </c>
      <c r="B48765" s="112" t="s">
        <v>99958</v>
      </c>
    </row>
    <row r="48766" spans="1:2" x14ac:dyDescent="0.2">
      <c r="A48766" s="112" t="s">
        <v>99959</v>
      </c>
      <c r="B48766" s="112" t="s">
        <v>99960</v>
      </c>
    </row>
    <row r="48767" spans="1:2" x14ac:dyDescent="0.2">
      <c r="A48767" s="112" t="s">
        <v>99961</v>
      </c>
      <c r="B48767" s="112" t="s">
        <v>99962</v>
      </c>
    </row>
    <row r="48768" spans="1:2" x14ac:dyDescent="0.2">
      <c r="A48768" s="112" t="s">
        <v>99963</v>
      </c>
      <c r="B48768" s="112" t="s">
        <v>99964</v>
      </c>
    </row>
    <row r="48769" spans="1:2" x14ac:dyDescent="0.2">
      <c r="A48769" s="112" t="s">
        <v>99965</v>
      </c>
      <c r="B48769" s="112" t="s">
        <v>99966</v>
      </c>
    </row>
    <row r="48770" spans="1:2" x14ac:dyDescent="0.2">
      <c r="A48770" s="112" t="s">
        <v>99967</v>
      </c>
      <c r="B48770" s="112" t="s">
        <v>99968</v>
      </c>
    </row>
    <row r="48771" spans="1:2" x14ac:dyDescent="0.2">
      <c r="A48771" s="112" t="s">
        <v>99969</v>
      </c>
      <c r="B48771" s="112" t="s">
        <v>99970</v>
      </c>
    </row>
    <row r="48772" spans="1:2" x14ac:dyDescent="0.2">
      <c r="A48772" s="112" t="s">
        <v>99971</v>
      </c>
      <c r="B48772" s="112" t="s">
        <v>99972</v>
      </c>
    </row>
    <row r="48773" spans="1:2" x14ac:dyDescent="0.2">
      <c r="A48773" s="112" t="s">
        <v>99973</v>
      </c>
      <c r="B48773" s="112" t="s">
        <v>99974</v>
      </c>
    </row>
    <row r="48774" spans="1:2" x14ac:dyDescent="0.2">
      <c r="A48774" s="112" t="s">
        <v>99975</v>
      </c>
      <c r="B48774" s="112" t="s">
        <v>99976</v>
      </c>
    </row>
    <row r="48775" spans="1:2" x14ac:dyDescent="0.2">
      <c r="A48775" s="112" t="s">
        <v>99977</v>
      </c>
      <c r="B48775" s="112" t="s">
        <v>99978</v>
      </c>
    </row>
    <row r="48776" spans="1:2" x14ac:dyDescent="0.2">
      <c r="A48776" s="112" t="s">
        <v>99979</v>
      </c>
      <c r="B48776" s="112" t="s">
        <v>99980</v>
      </c>
    </row>
    <row r="48777" spans="1:2" x14ac:dyDescent="0.2">
      <c r="A48777" s="112" t="s">
        <v>99981</v>
      </c>
      <c r="B48777" s="112" t="s">
        <v>99982</v>
      </c>
    </row>
    <row r="48778" spans="1:2" x14ac:dyDescent="0.2">
      <c r="A48778" s="112" t="s">
        <v>99983</v>
      </c>
      <c r="B48778" s="112" t="s">
        <v>99984</v>
      </c>
    </row>
    <row r="48779" spans="1:2" x14ac:dyDescent="0.2">
      <c r="A48779" s="112" t="s">
        <v>99985</v>
      </c>
      <c r="B48779" s="112" t="s">
        <v>99986</v>
      </c>
    </row>
    <row r="48780" spans="1:2" x14ac:dyDescent="0.2">
      <c r="A48780" s="112" t="s">
        <v>99987</v>
      </c>
      <c r="B48780" s="112" t="s">
        <v>99988</v>
      </c>
    </row>
    <row r="48781" spans="1:2" x14ac:dyDescent="0.2">
      <c r="A48781" s="112" t="s">
        <v>99989</v>
      </c>
      <c r="B48781" s="112" t="s">
        <v>99990</v>
      </c>
    </row>
    <row r="48782" spans="1:2" x14ac:dyDescent="0.2">
      <c r="A48782" s="112" t="s">
        <v>99991</v>
      </c>
      <c r="B48782" s="112" t="s">
        <v>99992</v>
      </c>
    </row>
    <row r="48783" spans="1:2" x14ac:dyDescent="0.2">
      <c r="A48783" s="112" t="s">
        <v>99993</v>
      </c>
      <c r="B48783" s="112" t="s">
        <v>99994</v>
      </c>
    </row>
    <row r="48784" spans="1:2" x14ac:dyDescent="0.2">
      <c r="A48784" s="112" t="s">
        <v>99995</v>
      </c>
      <c r="B48784" s="112" t="s">
        <v>99996</v>
      </c>
    </row>
    <row r="48785" spans="1:2" x14ac:dyDescent="0.2">
      <c r="A48785" s="112" t="s">
        <v>99997</v>
      </c>
      <c r="B48785" s="112" t="s">
        <v>99998</v>
      </c>
    </row>
    <row r="48786" spans="1:2" x14ac:dyDescent="0.2">
      <c r="A48786" s="112" t="s">
        <v>99999</v>
      </c>
      <c r="B48786" s="112" t="s">
        <v>100000</v>
      </c>
    </row>
    <row r="48787" spans="1:2" x14ac:dyDescent="0.2">
      <c r="A48787" s="112" t="s">
        <v>100001</v>
      </c>
      <c r="B48787" s="112" t="s">
        <v>100002</v>
      </c>
    </row>
    <row r="48788" spans="1:2" x14ac:dyDescent="0.2">
      <c r="A48788" s="112" t="s">
        <v>100003</v>
      </c>
      <c r="B48788" s="112" t="s">
        <v>100004</v>
      </c>
    </row>
    <row r="48789" spans="1:2" x14ac:dyDescent="0.2">
      <c r="A48789" s="112" t="s">
        <v>100005</v>
      </c>
      <c r="B48789" s="112" t="s">
        <v>100006</v>
      </c>
    </row>
    <row r="48790" spans="1:2" x14ac:dyDescent="0.2">
      <c r="A48790" s="112" t="s">
        <v>100007</v>
      </c>
      <c r="B48790" s="112" t="s">
        <v>100008</v>
      </c>
    </row>
    <row r="48791" spans="1:2" x14ac:dyDescent="0.2">
      <c r="A48791" s="112" t="s">
        <v>100009</v>
      </c>
      <c r="B48791" s="112" t="s">
        <v>100010</v>
      </c>
    </row>
    <row r="48792" spans="1:2" x14ac:dyDescent="0.2">
      <c r="A48792" s="112" t="s">
        <v>100011</v>
      </c>
      <c r="B48792" s="112" t="s">
        <v>100012</v>
      </c>
    </row>
    <row r="48793" spans="1:2" x14ac:dyDescent="0.2">
      <c r="A48793" s="112" t="s">
        <v>100013</v>
      </c>
      <c r="B48793" s="112" t="s">
        <v>100014</v>
      </c>
    </row>
    <row r="48794" spans="1:2" x14ac:dyDescent="0.2">
      <c r="A48794" s="112" t="s">
        <v>100015</v>
      </c>
      <c r="B48794" s="112" t="s">
        <v>100016</v>
      </c>
    </row>
    <row r="48795" spans="1:2" x14ac:dyDescent="0.2">
      <c r="A48795" s="112" t="s">
        <v>100017</v>
      </c>
      <c r="B48795" s="112" t="s">
        <v>100018</v>
      </c>
    </row>
    <row r="48796" spans="1:2" x14ac:dyDescent="0.2">
      <c r="A48796" s="112" t="s">
        <v>100019</v>
      </c>
      <c r="B48796" s="112" t="s">
        <v>100020</v>
      </c>
    </row>
    <row r="48797" spans="1:2" x14ac:dyDescent="0.2">
      <c r="A48797" s="112" t="s">
        <v>100021</v>
      </c>
      <c r="B48797" s="112" t="s">
        <v>100022</v>
      </c>
    </row>
    <row r="48798" spans="1:2" x14ac:dyDescent="0.2">
      <c r="A48798" s="112" t="s">
        <v>100023</v>
      </c>
      <c r="B48798" s="112" t="s">
        <v>100024</v>
      </c>
    </row>
    <row r="48799" spans="1:2" x14ac:dyDescent="0.2">
      <c r="A48799" s="112" t="s">
        <v>100025</v>
      </c>
      <c r="B48799" s="112" t="s">
        <v>100026</v>
      </c>
    </row>
    <row r="48800" spans="1:2" x14ac:dyDescent="0.2">
      <c r="A48800" s="112" t="s">
        <v>100027</v>
      </c>
      <c r="B48800" s="112" t="s">
        <v>100028</v>
      </c>
    </row>
    <row r="48801" spans="1:2" x14ac:dyDescent="0.2">
      <c r="A48801" s="112" t="s">
        <v>100029</v>
      </c>
      <c r="B48801" s="112" t="s">
        <v>100030</v>
      </c>
    </row>
    <row r="48802" spans="1:2" x14ac:dyDescent="0.2">
      <c r="A48802" s="112" t="s">
        <v>100031</v>
      </c>
      <c r="B48802" s="112" t="s">
        <v>100032</v>
      </c>
    </row>
    <row r="48803" spans="1:2" x14ac:dyDescent="0.2">
      <c r="A48803" s="112" t="s">
        <v>100033</v>
      </c>
      <c r="B48803" s="112" t="s">
        <v>100034</v>
      </c>
    </row>
    <row r="48804" spans="1:2" x14ac:dyDescent="0.2">
      <c r="A48804" s="112" t="s">
        <v>100035</v>
      </c>
      <c r="B48804" s="112" t="s">
        <v>100036</v>
      </c>
    </row>
    <row r="48805" spans="1:2" x14ac:dyDescent="0.2">
      <c r="A48805" s="112" t="s">
        <v>100037</v>
      </c>
      <c r="B48805" s="112" t="s">
        <v>100038</v>
      </c>
    </row>
    <row r="48806" spans="1:2" x14ac:dyDescent="0.2">
      <c r="A48806" s="112" t="s">
        <v>100039</v>
      </c>
      <c r="B48806" s="112" t="s">
        <v>100040</v>
      </c>
    </row>
    <row r="48807" spans="1:2" x14ac:dyDescent="0.2">
      <c r="A48807" s="112" t="s">
        <v>100041</v>
      </c>
      <c r="B48807" s="112" t="s">
        <v>100042</v>
      </c>
    </row>
    <row r="48808" spans="1:2" x14ac:dyDescent="0.2">
      <c r="A48808" s="112" t="s">
        <v>100043</v>
      </c>
      <c r="B48808" s="112" t="s">
        <v>100044</v>
      </c>
    </row>
    <row r="48809" spans="1:2" x14ac:dyDescent="0.2">
      <c r="A48809" s="112" t="s">
        <v>100045</v>
      </c>
      <c r="B48809" s="112" t="s">
        <v>100046</v>
      </c>
    </row>
    <row r="48810" spans="1:2" x14ac:dyDescent="0.2">
      <c r="A48810" s="112" t="s">
        <v>100047</v>
      </c>
      <c r="B48810" s="112" t="s">
        <v>100048</v>
      </c>
    </row>
    <row r="48811" spans="1:2" x14ac:dyDescent="0.2">
      <c r="A48811" s="112" t="s">
        <v>100049</v>
      </c>
      <c r="B48811" s="112" t="s">
        <v>100050</v>
      </c>
    </row>
    <row r="48812" spans="1:2" x14ac:dyDescent="0.2">
      <c r="A48812" s="112" t="s">
        <v>100051</v>
      </c>
      <c r="B48812" s="112" t="s">
        <v>100052</v>
      </c>
    </row>
    <row r="48813" spans="1:2" x14ac:dyDescent="0.2">
      <c r="A48813" s="112" t="s">
        <v>100053</v>
      </c>
      <c r="B48813" s="112" t="s">
        <v>100054</v>
      </c>
    </row>
    <row r="48814" spans="1:2" x14ac:dyDescent="0.2">
      <c r="A48814" s="112" t="s">
        <v>100055</v>
      </c>
      <c r="B48814" s="112" t="s">
        <v>100056</v>
      </c>
    </row>
    <row r="48815" spans="1:2" x14ac:dyDescent="0.2">
      <c r="A48815" s="112" t="s">
        <v>100057</v>
      </c>
      <c r="B48815" s="112" t="s">
        <v>100058</v>
      </c>
    </row>
    <row r="48816" spans="1:2" x14ac:dyDescent="0.2">
      <c r="A48816" s="112" t="s">
        <v>100059</v>
      </c>
      <c r="B48816" s="112" t="s">
        <v>100060</v>
      </c>
    </row>
    <row r="48817" spans="1:2" x14ac:dyDescent="0.2">
      <c r="A48817" s="112" t="s">
        <v>100061</v>
      </c>
      <c r="B48817" s="112" t="s">
        <v>100062</v>
      </c>
    </row>
    <row r="48818" spans="1:2" x14ac:dyDescent="0.2">
      <c r="A48818" s="112" t="s">
        <v>100063</v>
      </c>
      <c r="B48818" s="112" t="s">
        <v>100064</v>
      </c>
    </row>
    <row r="48819" spans="1:2" x14ac:dyDescent="0.2">
      <c r="A48819" s="112" t="s">
        <v>100065</v>
      </c>
      <c r="B48819" s="112" t="s">
        <v>100066</v>
      </c>
    </row>
    <row r="48820" spans="1:2" x14ac:dyDescent="0.2">
      <c r="A48820" s="112" t="s">
        <v>100067</v>
      </c>
      <c r="B48820" s="112" t="s">
        <v>100068</v>
      </c>
    </row>
    <row r="48821" spans="1:2" x14ac:dyDescent="0.2">
      <c r="A48821" s="112" t="s">
        <v>100069</v>
      </c>
      <c r="B48821" s="112" t="s">
        <v>100070</v>
      </c>
    </row>
    <row r="48822" spans="1:2" x14ac:dyDescent="0.2">
      <c r="A48822" s="112" t="s">
        <v>100071</v>
      </c>
      <c r="B48822" s="112" t="s">
        <v>100072</v>
      </c>
    </row>
    <row r="48823" spans="1:2" x14ac:dyDescent="0.2">
      <c r="A48823" s="112" t="s">
        <v>100073</v>
      </c>
      <c r="B48823" s="112" t="s">
        <v>100074</v>
      </c>
    </row>
    <row r="48824" spans="1:2" x14ac:dyDescent="0.2">
      <c r="A48824" s="112" t="s">
        <v>100075</v>
      </c>
      <c r="B48824" s="112" t="s">
        <v>100076</v>
      </c>
    </row>
    <row r="48825" spans="1:2" x14ac:dyDescent="0.2">
      <c r="A48825" s="112" t="s">
        <v>100077</v>
      </c>
      <c r="B48825" s="112" t="s">
        <v>100078</v>
      </c>
    </row>
    <row r="48826" spans="1:2" x14ac:dyDescent="0.2">
      <c r="A48826" s="112" t="s">
        <v>100079</v>
      </c>
      <c r="B48826" s="112" t="s">
        <v>100080</v>
      </c>
    </row>
    <row r="48827" spans="1:2" x14ac:dyDescent="0.2">
      <c r="A48827" s="112" t="s">
        <v>100081</v>
      </c>
      <c r="B48827" s="112" t="s">
        <v>100082</v>
      </c>
    </row>
    <row r="48828" spans="1:2" x14ac:dyDescent="0.2">
      <c r="A48828" s="112" t="s">
        <v>100083</v>
      </c>
      <c r="B48828" s="112" t="s">
        <v>100084</v>
      </c>
    </row>
    <row r="48829" spans="1:2" x14ac:dyDescent="0.2">
      <c r="A48829" s="112" t="s">
        <v>100085</v>
      </c>
      <c r="B48829" s="112" t="s">
        <v>100086</v>
      </c>
    </row>
    <row r="48830" spans="1:2" x14ac:dyDescent="0.2">
      <c r="A48830" s="112" t="s">
        <v>100087</v>
      </c>
      <c r="B48830" s="112" t="s">
        <v>100088</v>
      </c>
    </row>
    <row r="48831" spans="1:2" x14ac:dyDescent="0.2">
      <c r="A48831" s="112" t="s">
        <v>100089</v>
      </c>
      <c r="B48831" s="112" t="s">
        <v>100090</v>
      </c>
    </row>
    <row r="48832" spans="1:2" x14ac:dyDescent="0.2">
      <c r="A48832" s="112" t="s">
        <v>100091</v>
      </c>
      <c r="B48832" s="112" t="s">
        <v>100092</v>
      </c>
    </row>
    <row r="48833" spans="1:2" x14ac:dyDescent="0.2">
      <c r="A48833" s="112" t="s">
        <v>100093</v>
      </c>
      <c r="B48833" s="112" t="s">
        <v>100094</v>
      </c>
    </row>
    <row r="48834" spans="1:2" x14ac:dyDescent="0.2">
      <c r="A48834" s="112" t="s">
        <v>100095</v>
      </c>
      <c r="B48834" s="112" t="s">
        <v>100096</v>
      </c>
    </row>
    <row r="48835" spans="1:2" x14ac:dyDescent="0.2">
      <c r="A48835" s="112" t="s">
        <v>100097</v>
      </c>
      <c r="B48835" s="112" t="s">
        <v>100098</v>
      </c>
    </row>
    <row r="48836" spans="1:2" x14ac:dyDescent="0.2">
      <c r="A48836" s="112" t="s">
        <v>100099</v>
      </c>
      <c r="B48836" s="112" t="s">
        <v>100100</v>
      </c>
    </row>
    <row r="48837" spans="1:2" x14ac:dyDescent="0.2">
      <c r="A48837" s="112" t="s">
        <v>100101</v>
      </c>
      <c r="B48837" s="112" t="s">
        <v>100102</v>
      </c>
    </row>
    <row r="48838" spans="1:2" x14ac:dyDescent="0.2">
      <c r="A48838" s="112" t="s">
        <v>100103</v>
      </c>
      <c r="B48838" s="112" t="s">
        <v>100104</v>
      </c>
    </row>
    <row r="48839" spans="1:2" x14ac:dyDescent="0.2">
      <c r="A48839" s="112" t="s">
        <v>100105</v>
      </c>
      <c r="B48839" s="112" t="s">
        <v>100106</v>
      </c>
    </row>
    <row r="48840" spans="1:2" x14ac:dyDescent="0.2">
      <c r="A48840" s="112" t="s">
        <v>100107</v>
      </c>
      <c r="B48840" s="112" t="s">
        <v>100108</v>
      </c>
    </row>
    <row r="48841" spans="1:2" x14ac:dyDescent="0.2">
      <c r="A48841" s="112" t="s">
        <v>100109</v>
      </c>
      <c r="B48841" s="112" t="s">
        <v>100110</v>
      </c>
    </row>
    <row r="48842" spans="1:2" x14ac:dyDescent="0.2">
      <c r="A48842" s="112" t="s">
        <v>100111</v>
      </c>
      <c r="B48842" s="112" t="s">
        <v>100112</v>
      </c>
    </row>
    <row r="48843" spans="1:2" x14ac:dyDescent="0.2">
      <c r="A48843" s="112" t="s">
        <v>100113</v>
      </c>
      <c r="B48843" s="112" t="s">
        <v>100114</v>
      </c>
    </row>
    <row r="48844" spans="1:2" x14ac:dyDescent="0.2">
      <c r="A48844" s="112" t="s">
        <v>100115</v>
      </c>
      <c r="B48844" s="112" t="s">
        <v>100116</v>
      </c>
    </row>
    <row r="48845" spans="1:2" x14ac:dyDescent="0.2">
      <c r="A48845" s="112" t="s">
        <v>100117</v>
      </c>
      <c r="B48845" s="112" t="s">
        <v>100118</v>
      </c>
    </row>
    <row r="48846" spans="1:2" x14ac:dyDescent="0.2">
      <c r="A48846" s="112" t="s">
        <v>100119</v>
      </c>
      <c r="B48846" s="112" t="s">
        <v>100120</v>
      </c>
    </row>
    <row r="48847" spans="1:2" x14ac:dyDescent="0.2">
      <c r="A48847" s="112" t="s">
        <v>100121</v>
      </c>
      <c r="B48847" s="112" t="s">
        <v>100122</v>
      </c>
    </row>
    <row r="48848" spans="1:2" x14ac:dyDescent="0.2">
      <c r="A48848" s="112" t="s">
        <v>100123</v>
      </c>
      <c r="B48848" s="112" t="s">
        <v>100124</v>
      </c>
    </row>
    <row r="48849" spans="1:2" x14ac:dyDescent="0.2">
      <c r="A48849" s="112" t="s">
        <v>100125</v>
      </c>
      <c r="B48849" s="112" t="s">
        <v>100126</v>
      </c>
    </row>
    <row r="48850" spans="1:2" x14ac:dyDescent="0.2">
      <c r="A48850" s="112" t="s">
        <v>100127</v>
      </c>
      <c r="B48850" s="112" t="s">
        <v>100128</v>
      </c>
    </row>
    <row r="48851" spans="1:2" x14ac:dyDescent="0.2">
      <c r="A48851" s="112" t="s">
        <v>100129</v>
      </c>
      <c r="B48851" s="112" t="s">
        <v>100130</v>
      </c>
    </row>
    <row r="48852" spans="1:2" x14ac:dyDescent="0.2">
      <c r="A48852" s="112" t="s">
        <v>100131</v>
      </c>
      <c r="B48852" s="112" t="s">
        <v>100132</v>
      </c>
    </row>
    <row r="48853" spans="1:2" x14ac:dyDescent="0.2">
      <c r="A48853" s="112" t="s">
        <v>100133</v>
      </c>
      <c r="B48853" s="112" t="s">
        <v>100134</v>
      </c>
    </row>
    <row r="48854" spans="1:2" x14ac:dyDescent="0.2">
      <c r="A48854" s="112" t="s">
        <v>100135</v>
      </c>
      <c r="B48854" s="112" t="s">
        <v>100136</v>
      </c>
    </row>
    <row r="48855" spans="1:2" x14ac:dyDescent="0.2">
      <c r="A48855" s="112" t="s">
        <v>100137</v>
      </c>
      <c r="B48855" s="112" t="s">
        <v>100138</v>
      </c>
    </row>
    <row r="48856" spans="1:2" x14ac:dyDescent="0.2">
      <c r="A48856" s="112" t="s">
        <v>100139</v>
      </c>
      <c r="B48856" s="112" t="s">
        <v>100140</v>
      </c>
    </row>
    <row r="48857" spans="1:2" x14ac:dyDescent="0.2">
      <c r="A48857" s="112" t="s">
        <v>100141</v>
      </c>
      <c r="B48857" s="112" t="s">
        <v>100142</v>
      </c>
    </row>
    <row r="48858" spans="1:2" x14ac:dyDescent="0.2">
      <c r="A48858" s="112" t="s">
        <v>100143</v>
      </c>
      <c r="B48858" s="112" t="s">
        <v>100144</v>
      </c>
    </row>
    <row r="48859" spans="1:2" x14ac:dyDescent="0.2">
      <c r="A48859" s="112" t="s">
        <v>100145</v>
      </c>
      <c r="B48859" s="112" t="s">
        <v>100146</v>
      </c>
    </row>
    <row r="48860" spans="1:2" x14ac:dyDescent="0.2">
      <c r="A48860" s="112" t="s">
        <v>100147</v>
      </c>
      <c r="B48860" s="112" t="s">
        <v>100148</v>
      </c>
    </row>
    <row r="48861" spans="1:2" x14ac:dyDescent="0.2">
      <c r="A48861" s="112" t="s">
        <v>100149</v>
      </c>
      <c r="B48861" s="112" t="s">
        <v>100150</v>
      </c>
    </row>
    <row r="48862" spans="1:2" x14ac:dyDescent="0.2">
      <c r="A48862" s="112" t="s">
        <v>100151</v>
      </c>
      <c r="B48862" s="112" t="s">
        <v>100152</v>
      </c>
    </row>
    <row r="48863" spans="1:2" x14ac:dyDescent="0.2">
      <c r="A48863" s="112" t="s">
        <v>100153</v>
      </c>
      <c r="B48863" s="112" t="s">
        <v>100154</v>
      </c>
    </row>
    <row r="48864" spans="1:2" x14ac:dyDescent="0.2">
      <c r="A48864" s="112" t="s">
        <v>100155</v>
      </c>
      <c r="B48864" s="112" t="s">
        <v>100156</v>
      </c>
    </row>
    <row r="48865" spans="1:2" x14ac:dyDescent="0.2">
      <c r="A48865" s="112" t="s">
        <v>100157</v>
      </c>
      <c r="B48865" s="112" t="s">
        <v>100158</v>
      </c>
    </row>
    <row r="48866" spans="1:2" x14ac:dyDescent="0.2">
      <c r="A48866" s="112" t="s">
        <v>100159</v>
      </c>
      <c r="B48866" s="112" t="s">
        <v>100160</v>
      </c>
    </row>
    <row r="48867" spans="1:2" x14ac:dyDescent="0.2">
      <c r="A48867" s="112" t="s">
        <v>100161</v>
      </c>
      <c r="B48867" s="112" t="s">
        <v>100162</v>
      </c>
    </row>
    <row r="48868" spans="1:2" x14ac:dyDescent="0.2">
      <c r="A48868" s="112" t="s">
        <v>100163</v>
      </c>
      <c r="B48868" s="112" t="s">
        <v>100164</v>
      </c>
    </row>
    <row r="48869" spans="1:2" x14ac:dyDescent="0.2">
      <c r="A48869" s="112" t="s">
        <v>100165</v>
      </c>
      <c r="B48869" s="112" t="s">
        <v>100166</v>
      </c>
    </row>
    <row r="48870" spans="1:2" x14ac:dyDescent="0.2">
      <c r="A48870" s="112" t="s">
        <v>100167</v>
      </c>
      <c r="B48870" s="112" t="s">
        <v>100168</v>
      </c>
    </row>
    <row r="48871" spans="1:2" x14ac:dyDescent="0.2">
      <c r="A48871" s="112" t="s">
        <v>100169</v>
      </c>
      <c r="B48871" s="112" t="s">
        <v>100170</v>
      </c>
    </row>
    <row r="48872" spans="1:2" x14ac:dyDescent="0.2">
      <c r="A48872" s="112" t="s">
        <v>100171</v>
      </c>
      <c r="B48872" s="112" t="s">
        <v>100172</v>
      </c>
    </row>
    <row r="48873" spans="1:2" x14ac:dyDescent="0.2">
      <c r="A48873" s="112" t="s">
        <v>100173</v>
      </c>
      <c r="B48873" s="112" t="s">
        <v>100174</v>
      </c>
    </row>
    <row r="48874" spans="1:2" x14ac:dyDescent="0.2">
      <c r="A48874" s="112" t="s">
        <v>100175</v>
      </c>
      <c r="B48874" s="112" t="s">
        <v>100176</v>
      </c>
    </row>
    <row r="48875" spans="1:2" x14ac:dyDescent="0.2">
      <c r="A48875" s="112" t="s">
        <v>100177</v>
      </c>
      <c r="B48875" s="112" t="s">
        <v>100178</v>
      </c>
    </row>
    <row r="48876" spans="1:2" x14ac:dyDescent="0.2">
      <c r="A48876" s="112" t="s">
        <v>100179</v>
      </c>
      <c r="B48876" s="112" t="s">
        <v>100180</v>
      </c>
    </row>
    <row r="48877" spans="1:2" x14ac:dyDescent="0.2">
      <c r="A48877" s="112" t="s">
        <v>100181</v>
      </c>
      <c r="B48877" s="112" t="s">
        <v>100182</v>
      </c>
    </row>
    <row r="48878" spans="1:2" x14ac:dyDescent="0.2">
      <c r="A48878" s="112" t="s">
        <v>100183</v>
      </c>
      <c r="B48878" s="112" t="s">
        <v>100184</v>
      </c>
    </row>
    <row r="48879" spans="1:2" x14ac:dyDescent="0.2">
      <c r="A48879" s="112" t="s">
        <v>100185</v>
      </c>
      <c r="B48879" s="112" t="s">
        <v>100186</v>
      </c>
    </row>
    <row r="48880" spans="1:2" x14ac:dyDescent="0.2">
      <c r="A48880" s="112" t="s">
        <v>100187</v>
      </c>
      <c r="B48880" s="112" t="s">
        <v>100188</v>
      </c>
    </row>
    <row r="48881" spans="1:2" x14ac:dyDescent="0.2">
      <c r="A48881" s="112" t="s">
        <v>100189</v>
      </c>
      <c r="B48881" s="112" t="s">
        <v>100190</v>
      </c>
    </row>
    <row r="48882" spans="1:2" x14ac:dyDescent="0.2">
      <c r="A48882" s="112" t="s">
        <v>100191</v>
      </c>
      <c r="B48882" s="112" t="s">
        <v>100192</v>
      </c>
    </row>
    <row r="48883" spans="1:2" x14ac:dyDescent="0.2">
      <c r="A48883" s="112" t="s">
        <v>100193</v>
      </c>
      <c r="B48883" s="112" t="s">
        <v>100194</v>
      </c>
    </row>
    <row r="48884" spans="1:2" x14ac:dyDescent="0.2">
      <c r="A48884" s="112" t="s">
        <v>100195</v>
      </c>
      <c r="B48884" s="112" t="s">
        <v>100196</v>
      </c>
    </row>
    <row r="48885" spans="1:2" x14ac:dyDescent="0.2">
      <c r="A48885" s="112" t="s">
        <v>100197</v>
      </c>
      <c r="B48885" s="112" t="s">
        <v>100198</v>
      </c>
    </row>
    <row r="48886" spans="1:2" x14ac:dyDescent="0.2">
      <c r="A48886" s="112" t="s">
        <v>100199</v>
      </c>
      <c r="B48886" s="112" t="s">
        <v>100200</v>
      </c>
    </row>
    <row r="48887" spans="1:2" x14ac:dyDescent="0.2">
      <c r="A48887" s="112" t="s">
        <v>100201</v>
      </c>
      <c r="B48887" s="112" t="s">
        <v>100202</v>
      </c>
    </row>
    <row r="48888" spans="1:2" x14ac:dyDescent="0.2">
      <c r="A48888" s="112" t="s">
        <v>100203</v>
      </c>
      <c r="B48888" s="112" t="s">
        <v>100204</v>
      </c>
    </row>
    <row r="48889" spans="1:2" x14ac:dyDescent="0.2">
      <c r="A48889" s="112" t="s">
        <v>100205</v>
      </c>
      <c r="B48889" s="112" t="s">
        <v>100206</v>
      </c>
    </row>
    <row r="48890" spans="1:2" x14ac:dyDescent="0.2">
      <c r="A48890" s="112" t="s">
        <v>100207</v>
      </c>
      <c r="B48890" s="112" t="s">
        <v>100208</v>
      </c>
    </row>
    <row r="48891" spans="1:2" x14ac:dyDescent="0.2">
      <c r="A48891" s="112" t="s">
        <v>100209</v>
      </c>
      <c r="B48891" s="112" t="s">
        <v>100210</v>
      </c>
    </row>
    <row r="48892" spans="1:2" x14ac:dyDescent="0.2">
      <c r="A48892" s="112" t="s">
        <v>100211</v>
      </c>
      <c r="B48892" s="112" t="s">
        <v>100212</v>
      </c>
    </row>
    <row r="48893" spans="1:2" x14ac:dyDescent="0.2">
      <c r="A48893" s="112" t="s">
        <v>100213</v>
      </c>
      <c r="B48893" s="112" t="s">
        <v>100214</v>
      </c>
    </row>
    <row r="48894" spans="1:2" x14ac:dyDescent="0.2">
      <c r="A48894" s="112" t="s">
        <v>100215</v>
      </c>
      <c r="B48894" s="112" t="s">
        <v>100216</v>
      </c>
    </row>
    <row r="48895" spans="1:2" x14ac:dyDescent="0.2">
      <c r="A48895" s="112" t="s">
        <v>100217</v>
      </c>
      <c r="B48895" s="112" t="s">
        <v>100218</v>
      </c>
    </row>
    <row r="48896" spans="1:2" x14ac:dyDescent="0.2">
      <c r="A48896" s="112" t="s">
        <v>100219</v>
      </c>
      <c r="B48896" s="112" t="s">
        <v>100220</v>
      </c>
    </row>
    <row r="48897" spans="1:2" x14ac:dyDescent="0.2">
      <c r="A48897" s="112" t="s">
        <v>100221</v>
      </c>
      <c r="B48897" s="112" t="s">
        <v>100222</v>
      </c>
    </row>
    <row r="48898" spans="1:2" x14ac:dyDescent="0.2">
      <c r="A48898" s="112" t="s">
        <v>100223</v>
      </c>
      <c r="B48898" s="112" t="s">
        <v>100224</v>
      </c>
    </row>
    <row r="48899" spans="1:2" x14ac:dyDescent="0.2">
      <c r="A48899" s="112" t="s">
        <v>100225</v>
      </c>
      <c r="B48899" s="112" t="s">
        <v>100226</v>
      </c>
    </row>
    <row r="48900" spans="1:2" x14ac:dyDescent="0.2">
      <c r="A48900" s="112" t="s">
        <v>100227</v>
      </c>
      <c r="B48900" s="112" t="s">
        <v>100228</v>
      </c>
    </row>
    <row r="48901" spans="1:2" x14ac:dyDescent="0.2">
      <c r="A48901" s="112" t="s">
        <v>100229</v>
      </c>
      <c r="B48901" s="112" t="s">
        <v>100230</v>
      </c>
    </row>
    <row r="48902" spans="1:2" x14ac:dyDescent="0.2">
      <c r="A48902" s="112" t="s">
        <v>100231</v>
      </c>
      <c r="B48902" s="112" t="s">
        <v>100232</v>
      </c>
    </row>
    <row r="48903" spans="1:2" x14ac:dyDescent="0.2">
      <c r="A48903" s="112" t="s">
        <v>100233</v>
      </c>
      <c r="B48903" s="112" t="s">
        <v>100234</v>
      </c>
    </row>
    <row r="48904" spans="1:2" x14ac:dyDescent="0.2">
      <c r="A48904" s="112" t="s">
        <v>100235</v>
      </c>
      <c r="B48904" s="112" t="s">
        <v>100236</v>
      </c>
    </row>
    <row r="48905" spans="1:2" x14ac:dyDescent="0.2">
      <c r="A48905" s="112" t="s">
        <v>100237</v>
      </c>
      <c r="B48905" s="112" t="s">
        <v>100238</v>
      </c>
    </row>
    <row r="48906" spans="1:2" x14ac:dyDescent="0.2">
      <c r="A48906" s="112" t="s">
        <v>100239</v>
      </c>
      <c r="B48906" s="112" t="s">
        <v>100240</v>
      </c>
    </row>
    <row r="48907" spans="1:2" x14ac:dyDescent="0.2">
      <c r="A48907" s="112" t="s">
        <v>100241</v>
      </c>
      <c r="B48907" s="112" t="s">
        <v>100242</v>
      </c>
    </row>
    <row r="48908" spans="1:2" x14ac:dyDescent="0.2">
      <c r="A48908" s="112" t="s">
        <v>100243</v>
      </c>
      <c r="B48908" s="112" t="s">
        <v>100244</v>
      </c>
    </row>
    <row r="48909" spans="1:2" x14ac:dyDescent="0.2">
      <c r="A48909" s="112" t="s">
        <v>100245</v>
      </c>
      <c r="B48909" s="112" t="s">
        <v>100246</v>
      </c>
    </row>
    <row r="48910" spans="1:2" x14ac:dyDescent="0.2">
      <c r="A48910" s="112" t="s">
        <v>100247</v>
      </c>
      <c r="B48910" s="112" t="s">
        <v>100248</v>
      </c>
    </row>
    <row r="48911" spans="1:2" x14ac:dyDescent="0.2">
      <c r="A48911" s="112" t="s">
        <v>100249</v>
      </c>
      <c r="B48911" s="112" t="s">
        <v>100250</v>
      </c>
    </row>
    <row r="48912" spans="1:2" x14ac:dyDescent="0.2">
      <c r="A48912" s="112" t="s">
        <v>100251</v>
      </c>
      <c r="B48912" s="112" t="s">
        <v>100252</v>
      </c>
    </row>
    <row r="48913" spans="1:2" x14ac:dyDescent="0.2">
      <c r="A48913" s="112" t="s">
        <v>100253</v>
      </c>
      <c r="B48913" s="112" t="s">
        <v>100254</v>
      </c>
    </row>
    <row r="48914" spans="1:2" x14ac:dyDescent="0.2">
      <c r="A48914" s="112" t="s">
        <v>100255</v>
      </c>
      <c r="B48914" s="112" t="s">
        <v>100256</v>
      </c>
    </row>
    <row r="48915" spans="1:2" x14ac:dyDescent="0.2">
      <c r="A48915" s="112" t="s">
        <v>100257</v>
      </c>
      <c r="B48915" s="112" t="s">
        <v>100258</v>
      </c>
    </row>
    <row r="48916" spans="1:2" x14ac:dyDescent="0.2">
      <c r="A48916" s="112" t="s">
        <v>100259</v>
      </c>
      <c r="B48916" s="112" t="s">
        <v>100260</v>
      </c>
    </row>
    <row r="48917" spans="1:2" x14ac:dyDescent="0.2">
      <c r="A48917" s="112" t="s">
        <v>100261</v>
      </c>
      <c r="B48917" s="112" t="s">
        <v>100262</v>
      </c>
    </row>
    <row r="48918" spans="1:2" x14ac:dyDescent="0.2">
      <c r="A48918" s="112" t="s">
        <v>100263</v>
      </c>
      <c r="B48918" s="112" t="s">
        <v>100264</v>
      </c>
    </row>
    <row r="48919" spans="1:2" x14ac:dyDescent="0.2">
      <c r="A48919" s="112" t="s">
        <v>100265</v>
      </c>
      <c r="B48919" s="112" t="s">
        <v>100266</v>
      </c>
    </row>
    <row r="48920" spans="1:2" x14ac:dyDescent="0.2">
      <c r="A48920" s="112" t="s">
        <v>100267</v>
      </c>
      <c r="B48920" s="112" t="s">
        <v>100268</v>
      </c>
    </row>
    <row r="48921" spans="1:2" x14ac:dyDescent="0.2">
      <c r="A48921" s="112" t="s">
        <v>100269</v>
      </c>
      <c r="B48921" s="112" t="s">
        <v>100270</v>
      </c>
    </row>
    <row r="48922" spans="1:2" x14ac:dyDescent="0.2">
      <c r="A48922" s="112" t="s">
        <v>100271</v>
      </c>
      <c r="B48922" s="112" t="s">
        <v>100272</v>
      </c>
    </row>
    <row r="48923" spans="1:2" x14ac:dyDescent="0.2">
      <c r="A48923" s="112" t="s">
        <v>100273</v>
      </c>
      <c r="B48923" s="112" t="s">
        <v>100274</v>
      </c>
    </row>
    <row r="48924" spans="1:2" x14ac:dyDescent="0.2">
      <c r="A48924" s="112" t="s">
        <v>100275</v>
      </c>
      <c r="B48924" s="112" t="s">
        <v>100276</v>
      </c>
    </row>
    <row r="48925" spans="1:2" x14ac:dyDescent="0.2">
      <c r="A48925" s="112" t="s">
        <v>100277</v>
      </c>
      <c r="B48925" s="112" t="s">
        <v>100278</v>
      </c>
    </row>
    <row r="48926" spans="1:2" x14ac:dyDescent="0.2">
      <c r="A48926" s="112" t="s">
        <v>100279</v>
      </c>
      <c r="B48926" s="112" t="s">
        <v>100280</v>
      </c>
    </row>
    <row r="48927" spans="1:2" x14ac:dyDescent="0.2">
      <c r="A48927" s="112" t="s">
        <v>100281</v>
      </c>
      <c r="B48927" s="112" t="s">
        <v>100282</v>
      </c>
    </row>
    <row r="48928" spans="1:2" x14ac:dyDescent="0.2">
      <c r="A48928" s="112" t="s">
        <v>100283</v>
      </c>
      <c r="B48928" s="112" t="s">
        <v>100284</v>
      </c>
    </row>
    <row r="48929" spans="1:2" x14ac:dyDescent="0.2">
      <c r="A48929" s="112" t="s">
        <v>100285</v>
      </c>
      <c r="B48929" s="112" t="s">
        <v>100286</v>
      </c>
    </row>
    <row r="48930" spans="1:2" x14ac:dyDescent="0.2">
      <c r="A48930" s="112" t="s">
        <v>100287</v>
      </c>
      <c r="B48930" s="112" t="s">
        <v>100288</v>
      </c>
    </row>
    <row r="48931" spans="1:2" x14ac:dyDescent="0.2">
      <c r="A48931" s="112" t="s">
        <v>100289</v>
      </c>
      <c r="B48931" s="112" t="s">
        <v>100290</v>
      </c>
    </row>
    <row r="48932" spans="1:2" x14ac:dyDescent="0.2">
      <c r="A48932" s="112" t="s">
        <v>100291</v>
      </c>
      <c r="B48932" s="112" t="s">
        <v>100292</v>
      </c>
    </row>
    <row r="48933" spans="1:2" x14ac:dyDescent="0.2">
      <c r="A48933" s="112" t="s">
        <v>100293</v>
      </c>
      <c r="B48933" s="112" t="s">
        <v>100294</v>
      </c>
    </row>
    <row r="48934" spans="1:2" x14ac:dyDescent="0.2">
      <c r="A48934" s="112" t="s">
        <v>100295</v>
      </c>
      <c r="B48934" s="112" t="s">
        <v>100296</v>
      </c>
    </row>
    <row r="48935" spans="1:2" x14ac:dyDescent="0.2">
      <c r="A48935" s="112" t="s">
        <v>100297</v>
      </c>
      <c r="B48935" s="112" t="s">
        <v>100298</v>
      </c>
    </row>
    <row r="48936" spans="1:2" x14ac:dyDescent="0.2">
      <c r="A48936" s="112" t="s">
        <v>100299</v>
      </c>
      <c r="B48936" s="112" t="s">
        <v>100300</v>
      </c>
    </row>
    <row r="48937" spans="1:2" x14ac:dyDescent="0.2">
      <c r="A48937" s="112" t="s">
        <v>100301</v>
      </c>
      <c r="B48937" s="112" t="s">
        <v>100302</v>
      </c>
    </row>
    <row r="48938" spans="1:2" x14ac:dyDescent="0.2">
      <c r="A48938" s="112" t="s">
        <v>100303</v>
      </c>
      <c r="B48938" s="112" t="s">
        <v>100304</v>
      </c>
    </row>
    <row r="48939" spans="1:2" x14ac:dyDescent="0.2">
      <c r="A48939" s="112" t="s">
        <v>100305</v>
      </c>
      <c r="B48939" s="112" t="s">
        <v>100306</v>
      </c>
    </row>
    <row r="48940" spans="1:2" x14ac:dyDescent="0.2">
      <c r="A48940" s="112" t="s">
        <v>100307</v>
      </c>
      <c r="B48940" s="112" t="s">
        <v>100308</v>
      </c>
    </row>
    <row r="48941" spans="1:2" x14ac:dyDescent="0.2">
      <c r="A48941" s="112" t="s">
        <v>100309</v>
      </c>
      <c r="B48941" s="112" t="s">
        <v>100310</v>
      </c>
    </row>
    <row r="48942" spans="1:2" x14ac:dyDescent="0.2">
      <c r="A48942" s="112" t="s">
        <v>100311</v>
      </c>
      <c r="B48942" s="112" t="s">
        <v>100312</v>
      </c>
    </row>
    <row r="48943" spans="1:2" x14ac:dyDescent="0.2">
      <c r="A48943" s="112" t="s">
        <v>100313</v>
      </c>
      <c r="B48943" s="112" t="s">
        <v>100314</v>
      </c>
    </row>
    <row r="48944" spans="1:2" x14ac:dyDescent="0.2">
      <c r="A48944" s="112" t="s">
        <v>100315</v>
      </c>
      <c r="B48944" s="112" t="s">
        <v>100316</v>
      </c>
    </row>
    <row r="48945" spans="1:2" x14ac:dyDescent="0.2">
      <c r="A48945" s="112" t="s">
        <v>100317</v>
      </c>
      <c r="B48945" s="112" t="s">
        <v>100318</v>
      </c>
    </row>
    <row r="48946" spans="1:2" x14ac:dyDescent="0.2">
      <c r="A48946" s="112" t="s">
        <v>100319</v>
      </c>
      <c r="B48946" s="112" t="s">
        <v>100320</v>
      </c>
    </row>
    <row r="48947" spans="1:2" x14ac:dyDescent="0.2">
      <c r="A48947" s="112" t="s">
        <v>100321</v>
      </c>
      <c r="B48947" s="112" t="s">
        <v>100322</v>
      </c>
    </row>
    <row r="48948" spans="1:2" x14ac:dyDescent="0.2">
      <c r="A48948" s="112" t="s">
        <v>100323</v>
      </c>
      <c r="B48948" s="112" t="s">
        <v>100324</v>
      </c>
    </row>
    <row r="48949" spans="1:2" x14ac:dyDescent="0.2">
      <c r="A48949" s="112" t="s">
        <v>100325</v>
      </c>
      <c r="B48949" s="112" t="s">
        <v>100326</v>
      </c>
    </row>
    <row r="48950" spans="1:2" x14ac:dyDescent="0.2">
      <c r="A48950" s="112" t="s">
        <v>100327</v>
      </c>
      <c r="B48950" s="112" t="s">
        <v>100328</v>
      </c>
    </row>
    <row r="48951" spans="1:2" x14ac:dyDescent="0.2">
      <c r="A48951" s="112" t="s">
        <v>100329</v>
      </c>
      <c r="B48951" s="112" t="s">
        <v>100330</v>
      </c>
    </row>
    <row r="48952" spans="1:2" x14ac:dyDescent="0.2">
      <c r="A48952" s="112" t="s">
        <v>100331</v>
      </c>
      <c r="B48952" s="112" t="s">
        <v>100332</v>
      </c>
    </row>
    <row r="48953" spans="1:2" x14ac:dyDescent="0.2">
      <c r="A48953" s="112" t="s">
        <v>100333</v>
      </c>
      <c r="B48953" s="112" t="s">
        <v>100334</v>
      </c>
    </row>
    <row r="48954" spans="1:2" x14ac:dyDescent="0.2">
      <c r="A48954" s="112" t="s">
        <v>100335</v>
      </c>
      <c r="B48954" s="112" t="s">
        <v>100336</v>
      </c>
    </row>
    <row r="48955" spans="1:2" x14ac:dyDescent="0.2">
      <c r="A48955" s="112" t="s">
        <v>100337</v>
      </c>
      <c r="B48955" s="112" t="s">
        <v>100338</v>
      </c>
    </row>
    <row r="48956" spans="1:2" x14ac:dyDescent="0.2">
      <c r="A48956" s="112" t="s">
        <v>100339</v>
      </c>
      <c r="B48956" s="112" t="s">
        <v>100340</v>
      </c>
    </row>
    <row r="48957" spans="1:2" x14ac:dyDescent="0.2">
      <c r="A48957" s="112" t="s">
        <v>100341</v>
      </c>
      <c r="B48957" s="112" t="s">
        <v>100342</v>
      </c>
    </row>
    <row r="48958" spans="1:2" x14ac:dyDescent="0.2">
      <c r="A48958" s="112" t="s">
        <v>100343</v>
      </c>
      <c r="B48958" s="112" t="s">
        <v>100344</v>
      </c>
    </row>
    <row r="48959" spans="1:2" x14ac:dyDescent="0.2">
      <c r="A48959" s="112" t="s">
        <v>100345</v>
      </c>
      <c r="B48959" s="112" t="s">
        <v>100346</v>
      </c>
    </row>
    <row r="48960" spans="1:2" x14ac:dyDescent="0.2">
      <c r="A48960" s="112" t="s">
        <v>100347</v>
      </c>
      <c r="B48960" s="112" t="s">
        <v>100348</v>
      </c>
    </row>
    <row r="48961" spans="1:2" x14ac:dyDescent="0.2">
      <c r="A48961" s="112" t="s">
        <v>100349</v>
      </c>
      <c r="B48961" s="112" t="s">
        <v>100350</v>
      </c>
    </row>
    <row r="48962" spans="1:2" x14ac:dyDescent="0.2">
      <c r="A48962" s="112" t="s">
        <v>100351</v>
      </c>
      <c r="B48962" s="112" t="s">
        <v>100352</v>
      </c>
    </row>
    <row r="48963" spans="1:2" x14ac:dyDescent="0.2">
      <c r="A48963" s="112" t="s">
        <v>100353</v>
      </c>
      <c r="B48963" s="112" t="s">
        <v>100354</v>
      </c>
    </row>
    <row r="48964" spans="1:2" x14ac:dyDescent="0.2">
      <c r="A48964" s="112" t="s">
        <v>100355</v>
      </c>
      <c r="B48964" s="112" t="s">
        <v>100356</v>
      </c>
    </row>
    <row r="48965" spans="1:2" x14ac:dyDescent="0.2">
      <c r="A48965" s="112" t="s">
        <v>100357</v>
      </c>
      <c r="B48965" s="112" t="s">
        <v>100358</v>
      </c>
    </row>
    <row r="48966" spans="1:2" x14ac:dyDescent="0.2">
      <c r="A48966" s="112" t="s">
        <v>100359</v>
      </c>
      <c r="B48966" s="112" t="s">
        <v>100360</v>
      </c>
    </row>
    <row r="48967" spans="1:2" x14ac:dyDescent="0.2">
      <c r="A48967" s="112" t="s">
        <v>100361</v>
      </c>
      <c r="B48967" s="112" t="s">
        <v>100362</v>
      </c>
    </row>
    <row r="48968" spans="1:2" x14ac:dyDescent="0.2">
      <c r="A48968" s="112" t="s">
        <v>100363</v>
      </c>
      <c r="B48968" s="112" t="s">
        <v>100364</v>
      </c>
    </row>
    <row r="48969" spans="1:2" x14ac:dyDescent="0.2">
      <c r="A48969" s="112" t="s">
        <v>100365</v>
      </c>
      <c r="B48969" s="112" t="s">
        <v>100366</v>
      </c>
    </row>
    <row r="48970" spans="1:2" x14ac:dyDescent="0.2">
      <c r="A48970" s="112" t="s">
        <v>100367</v>
      </c>
      <c r="B48970" s="112" t="s">
        <v>100368</v>
      </c>
    </row>
    <row r="48971" spans="1:2" x14ac:dyDescent="0.2">
      <c r="A48971" s="112" t="s">
        <v>100369</v>
      </c>
      <c r="B48971" s="112" t="s">
        <v>100370</v>
      </c>
    </row>
    <row r="48972" spans="1:2" x14ac:dyDescent="0.2">
      <c r="A48972" s="112" t="s">
        <v>100371</v>
      </c>
      <c r="B48972" s="112" t="s">
        <v>100372</v>
      </c>
    </row>
    <row r="48973" spans="1:2" x14ac:dyDescent="0.2">
      <c r="A48973" s="112" t="s">
        <v>100373</v>
      </c>
      <c r="B48973" s="112" t="s">
        <v>100374</v>
      </c>
    </row>
    <row r="48974" spans="1:2" x14ac:dyDescent="0.2">
      <c r="A48974" s="112" t="s">
        <v>100375</v>
      </c>
      <c r="B48974" s="112" t="s">
        <v>100376</v>
      </c>
    </row>
    <row r="48975" spans="1:2" x14ac:dyDescent="0.2">
      <c r="A48975" s="112" t="s">
        <v>100377</v>
      </c>
      <c r="B48975" s="112" t="s">
        <v>100378</v>
      </c>
    </row>
    <row r="48976" spans="1:2" x14ac:dyDescent="0.2">
      <c r="A48976" s="112" t="s">
        <v>100379</v>
      </c>
      <c r="B48976" s="112" t="s">
        <v>100380</v>
      </c>
    </row>
    <row r="48977" spans="1:2" x14ac:dyDescent="0.2">
      <c r="A48977" s="112" t="s">
        <v>100381</v>
      </c>
      <c r="B48977" s="112" t="s">
        <v>100382</v>
      </c>
    </row>
    <row r="48978" spans="1:2" x14ac:dyDescent="0.2">
      <c r="A48978" s="112" t="s">
        <v>100383</v>
      </c>
      <c r="B48978" s="112" t="s">
        <v>100384</v>
      </c>
    </row>
    <row r="48979" spans="1:2" x14ac:dyDescent="0.2">
      <c r="A48979" s="112" t="s">
        <v>100385</v>
      </c>
      <c r="B48979" s="112" t="s">
        <v>100386</v>
      </c>
    </row>
    <row r="48980" spans="1:2" x14ac:dyDescent="0.2">
      <c r="A48980" s="112" t="s">
        <v>100387</v>
      </c>
      <c r="B48980" s="112" t="s">
        <v>100388</v>
      </c>
    </row>
    <row r="48981" spans="1:2" x14ac:dyDescent="0.2">
      <c r="A48981" s="112" t="s">
        <v>100389</v>
      </c>
      <c r="B48981" s="112" t="s">
        <v>100390</v>
      </c>
    </row>
    <row r="48982" spans="1:2" x14ac:dyDescent="0.2">
      <c r="A48982" s="112" t="s">
        <v>100391</v>
      </c>
      <c r="B48982" s="112" t="s">
        <v>100392</v>
      </c>
    </row>
    <row r="48983" spans="1:2" x14ac:dyDescent="0.2">
      <c r="A48983" s="112" t="s">
        <v>100393</v>
      </c>
      <c r="B48983" s="112" t="s">
        <v>100394</v>
      </c>
    </row>
    <row r="48984" spans="1:2" x14ac:dyDescent="0.2">
      <c r="A48984" s="112" t="s">
        <v>100395</v>
      </c>
      <c r="B48984" s="112" t="s">
        <v>100396</v>
      </c>
    </row>
    <row r="48985" spans="1:2" x14ac:dyDescent="0.2">
      <c r="A48985" s="112" t="s">
        <v>100397</v>
      </c>
      <c r="B48985" s="112" t="s">
        <v>100398</v>
      </c>
    </row>
    <row r="48986" spans="1:2" x14ac:dyDescent="0.2">
      <c r="A48986" s="112" t="s">
        <v>100399</v>
      </c>
      <c r="B48986" s="112" t="s">
        <v>100400</v>
      </c>
    </row>
    <row r="48987" spans="1:2" x14ac:dyDescent="0.2">
      <c r="A48987" s="112" t="s">
        <v>100401</v>
      </c>
      <c r="B48987" s="112" t="s">
        <v>100402</v>
      </c>
    </row>
    <row r="48988" spans="1:2" x14ac:dyDescent="0.2">
      <c r="A48988" s="112" t="s">
        <v>100403</v>
      </c>
      <c r="B48988" s="112" t="s">
        <v>100404</v>
      </c>
    </row>
    <row r="48989" spans="1:2" x14ac:dyDescent="0.2">
      <c r="A48989" s="112" t="s">
        <v>100405</v>
      </c>
      <c r="B48989" s="112" t="s">
        <v>100406</v>
      </c>
    </row>
    <row r="48990" spans="1:2" x14ac:dyDescent="0.2">
      <c r="A48990" s="112" t="s">
        <v>100407</v>
      </c>
      <c r="B48990" s="112" t="s">
        <v>100408</v>
      </c>
    </row>
    <row r="48991" spans="1:2" x14ac:dyDescent="0.2">
      <c r="A48991" s="112" t="s">
        <v>100409</v>
      </c>
      <c r="B48991" s="112" t="s">
        <v>100410</v>
      </c>
    </row>
    <row r="48992" spans="1:2" x14ac:dyDescent="0.2">
      <c r="A48992" s="112" t="s">
        <v>100411</v>
      </c>
      <c r="B48992" s="112" t="s">
        <v>100412</v>
      </c>
    </row>
    <row r="48993" spans="1:2" x14ac:dyDescent="0.2">
      <c r="A48993" s="112" t="s">
        <v>100413</v>
      </c>
      <c r="B48993" s="112" t="s">
        <v>100414</v>
      </c>
    </row>
    <row r="48994" spans="1:2" x14ac:dyDescent="0.2">
      <c r="A48994" s="112" t="s">
        <v>100415</v>
      </c>
      <c r="B48994" s="112" t="s">
        <v>100416</v>
      </c>
    </row>
    <row r="48995" spans="1:2" x14ac:dyDescent="0.2">
      <c r="A48995" s="112" t="s">
        <v>100417</v>
      </c>
      <c r="B48995" s="112" t="s">
        <v>100418</v>
      </c>
    </row>
    <row r="48996" spans="1:2" x14ac:dyDescent="0.2">
      <c r="A48996" s="112" t="s">
        <v>100419</v>
      </c>
      <c r="B48996" s="112" t="s">
        <v>100420</v>
      </c>
    </row>
    <row r="48997" spans="1:2" x14ac:dyDescent="0.2">
      <c r="A48997" s="112" t="s">
        <v>100421</v>
      </c>
      <c r="B48997" s="112" t="s">
        <v>100422</v>
      </c>
    </row>
    <row r="48998" spans="1:2" x14ac:dyDescent="0.2">
      <c r="A48998" s="112" t="s">
        <v>100423</v>
      </c>
      <c r="B48998" s="112" t="s">
        <v>100424</v>
      </c>
    </row>
    <row r="48999" spans="1:2" x14ac:dyDescent="0.2">
      <c r="A48999" s="112" t="s">
        <v>100425</v>
      </c>
      <c r="B48999" s="112" t="s">
        <v>100426</v>
      </c>
    </row>
    <row r="49000" spans="1:2" x14ac:dyDescent="0.2">
      <c r="A49000" s="112" t="s">
        <v>100427</v>
      </c>
      <c r="B49000" s="112" t="s">
        <v>100428</v>
      </c>
    </row>
    <row r="49001" spans="1:2" x14ac:dyDescent="0.2">
      <c r="A49001" s="112" t="s">
        <v>100429</v>
      </c>
      <c r="B49001" s="112" t="s">
        <v>100430</v>
      </c>
    </row>
    <row r="49002" spans="1:2" x14ac:dyDescent="0.2">
      <c r="A49002" s="112" t="s">
        <v>100431</v>
      </c>
      <c r="B49002" s="112" t="s">
        <v>100432</v>
      </c>
    </row>
    <row r="49003" spans="1:2" x14ac:dyDescent="0.2">
      <c r="A49003" s="112" t="s">
        <v>100433</v>
      </c>
      <c r="B49003" s="112" t="s">
        <v>100434</v>
      </c>
    </row>
    <row r="49004" spans="1:2" x14ac:dyDescent="0.2">
      <c r="A49004" s="112" t="s">
        <v>100435</v>
      </c>
      <c r="B49004" s="112" t="s">
        <v>100436</v>
      </c>
    </row>
    <row r="49005" spans="1:2" x14ac:dyDescent="0.2">
      <c r="A49005" s="112" t="s">
        <v>100437</v>
      </c>
      <c r="B49005" s="112" t="s">
        <v>100438</v>
      </c>
    </row>
    <row r="49006" spans="1:2" x14ac:dyDescent="0.2">
      <c r="A49006" s="112" t="s">
        <v>100439</v>
      </c>
      <c r="B49006" s="112" t="s">
        <v>100440</v>
      </c>
    </row>
    <row r="49007" spans="1:2" x14ac:dyDescent="0.2">
      <c r="A49007" s="112" t="s">
        <v>100441</v>
      </c>
      <c r="B49007" s="112" t="s">
        <v>100442</v>
      </c>
    </row>
    <row r="49008" spans="1:2" x14ac:dyDescent="0.2">
      <c r="A49008" s="112" t="s">
        <v>100443</v>
      </c>
      <c r="B49008" s="112" t="s">
        <v>100444</v>
      </c>
    </row>
    <row r="49009" spans="1:2" x14ac:dyDescent="0.2">
      <c r="A49009" s="112" t="s">
        <v>100445</v>
      </c>
      <c r="B49009" s="112" t="s">
        <v>100446</v>
      </c>
    </row>
    <row r="49010" spans="1:2" x14ac:dyDescent="0.2">
      <c r="A49010" s="112" t="s">
        <v>100447</v>
      </c>
      <c r="B49010" s="112" t="s">
        <v>100448</v>
      </c>
    </row>
    <row r="49011" spans="1:2" x14ac:dyDescent="0.2">
      <c r="A49011" s="112" t="s">
        <v>100449</v>
      </c>
      <c r="B49011" s="112" t="s">
        <v>100450</v>
      </c>
    </row>
    <row r="49012" spans="1:2" x14ac:dyDescent="0.2">
      <c r="A49012" s="112" t="s">
        <v>100451</v>
      </c>
      <c r="B49012" s="112" t="s">
        <v>100452</v>
      </c>
    </row>
    <row r="49013" spans="1:2" x14ac:dyDescent="0.2">
      <c r="A49013" s="112" t="s">
        <v>100453</v>
      </c>
      <c r="B49013" s="112" t="s">
        <v>100454</v>
      </c>
    </row>
    <row r="49014" spans="1:2" x14ac:dyDescent="0.2">
      <c r="A49014" s="112" t="s">
        <v>100455</v>
      </c>
      <c r="B49014" s="112" t="s">
        <v>100456</v>
      </c>
    </row>
    <row r="49015" spans="1:2" x14ac:dyDescent="0.2">
      <c r="A49015" s="112" t="s">
        <v>100457</v>
      </c>
      <c r="B49015" s="112" t="s">
        <v>100458</v>
      </c>
    </row>
    <row r="49016" spans="1:2" x14ac:dyDescent="0.2">
      <c r="A49016" s="112" t="s">
        <v>100459</v>
      </c>
      <c r="B49016" s="112" t="s">
        <v>100460</v>
      </c>
    </row>
    <row r="49017" spans="1:2" x14ac:dyDescent="0.2">
      <c r="A49017" s="112" t="s">
        <v>100461</v>
      </c>
      <c r="B49017" s="112" t="s">
        <v>100462</v>
      </c>
    </row>
    <row r="49018" spans="1:2" x14ac:dyDescent="0.2">
      <c r="A49018" s="112" t="s">
        <v>100463</v>
      </c>
      <c r="B49018" s="112" t="s">
        <v>100464</v>
      </c>
    </row>
    <row r="49019" spans="1:2" x14ac:dyDescent="0.2">
      <c r="A49019" s="112" t="s">
        <v>100465</v>
      </c>
      <c r="B49019" s="112" t="s">
        <v>100466</v>
      </c>
    </row>
    <row r="49020" spans="1:2" x14ac:dyDescent="0.2">
      <c r="A49020" s="112" t="s">
        <v>100467</v>
      </c>
      <c r="B49020" s="112" t="s">
        <v>100468</v>
      </c>
    </row>
    <row r="49021" spans="1:2" x14ac:dyDescent="0.2">
      <c r="A49021" s="112" t="s">
        <v>100469</v>
      </c>
      <c r="B49021" s="112" t="s">
        <v>100470</v>
      </c>
    </row>
    <row r="49022" spans="1:2" x14ac:dyDescent="0.2">
      <c r="A49022" s="112" t="s">
        <v>100471</v>
      </c>
      <c r="B49022" s="112" t="s">
        <v>100472</v>
      </c>
    </row>
    <row r="49023" spans="1:2" x14ac:dyDescent="0.2">
      <c r="A49023" s="112" t="s">
        <v>100473</v>
      </c>
      <c r="B49023" s="112" t="s">
        <v>100474</v>
      </c>
    </row>
    <row r="49024" spans="1:2" x14ac:dyDescent="0.2">
      <c r="A49024" s="112" t="s">
        <v>100475</v>
      </c>
      <c r="B49024" s="112" t="s">
        <v>100476</v>
      </c>
    </row>
    <row r="49025" spans="1:2" x14ac:dyDescent="0.2">
      <c r="A49025" s="112" t="s">
        <v>100477</v>
      </c>
      <c r="B49025" s="112" t="s">
        <v>100478</v>
      </c>
    </row>
    <row r="49026" spans="1:2" x14ac:dyDescent="0.2">
      <c r="A49026" s="112" t="s">
        <v>100479</v>
      </c>
      <c r="B49026" s="112" t="s">
        <v>100480</v>
      </c>
    </row>
    <row r="49027" spans="1:2" x14ac:dyDescent="0.2">
      <c r="A49027" s="112" t="s">
        <v>100481</v>
      </c>
      <c r="B49027" s="112" t="s">
        <v>100482</v>
      </c>
    </row>
    <row r="49028" spans="1:2" x14ac:dyDescent="0.2">
      <c r="A49028" s="112" t="s">
        <v>100483</v>
      </c>
      <c r="B49028" s="112" t="s">
        <v>100484</v>
      </c>
    </row>
    <row r="49029" spans="1:2" x14ac:dyDescent="0.2">
      <c r="A49029" s="112" t="s">
        <v>100485</v>
      </c>
      <c r="B49029" s="112" t="s">
        <v>100486</v>
      </c>
    </row>
    <row r="49030" spans="1:2" x14ac:dyDescent="0.2">
      <c r="A49030" s="112" t="s">
        <v>100487</v>
      </c>
      <c r="B49030" s="112" t="s">
        <v>100488</v>
      </c>
    </row>
    <row r="49031" spans="1:2" x14ac:dyDescent="0.2">
      <c r="A49031" s="112" t="s">
        <v>100489</v>
      </c>
      <c r="B49031" s="112" t="s">
        <v>100490</v>
      </c>
    </row>
    <row r="49032" spans="1:2" x14ac:dyDescent="0.2">
      <c r="A49032" s="112" t="s">
        <v>100491</v>
      </c>
      <c r="B49032" s="112" t="s">
        <v>100492</v>
      </c>
    </row>
    <row r="49033" spans="1:2" x14ac:dyDescent="0.2">
      <c r="A49033" s="112" t="s">
        <v>100493</v>
      </c>
      <c r="B49033" s="112" t="s">
        <v>100494</v>
      </c>
    </row>
    <row r="49034" spans="1:2" x14ac:dyDescent="0.2">
      <c r="A49034" s="112" t="s">
        <v>100495</v>
      </c>
      <c r="B49034" s="112" t="s">
        <v>100496</v>
      </c>
    </row>
    <row r="49035" spans="1:2" x14ac:dyDescent="0.2">
      <c r="A49035" s="112" t="s">
        <v>100497</v>
      </c>
      <c r="B49035" s="112" t="s">
        <v>100498</v>
      </c>
    </row>
    <row r="49036" spans="1:2" x14ac:dyDescent="0.2">
      <c r="A49036" s="112" t="s">
        <v>100499</v>
      </c>
      <c r="B49036" s="112" t="s">
        <v>100500</v>
      </c>
    </row>
    <row r="49037" spans="1:2" x14ac:dyDescent="0.2">
      <c r="A49037" s="112" t="s">
        <v>100501</v>
      </c>
      <c r="B49037" s="112" t="s">
        <v>100502</v>
      </c>
    </row>
    <row r="49038" spans="1:2" x14ac:dyDescent="0.2">
      <c r="A49038" s="112" t="s">
        <v>100503</v>
      </c>
      <c r="B49038" s="112" t="s">
        <v>100504</v>
      </c>
    </row>
    <row r="49039" spans="1:2" x14ac:dyDescent="0.2">
      <c r="A49039" s="112" t="s">
        <v>100505</v>
      </c>
      <c r="B49039" s="112" t="s">
        <v>100506</v>
      </c>
    </row>
    <row r="49040" spans="1:2" x14ac:dyDescent="0.2">
      <c r="A49040" s="112" t="s">
        <v>100507</v>
      </c>
      <c r="B49040" s="112" t="s">
        <v>100508</v>
      </c>
    </row>
    <row r="49041" spans="1:2" x14ac:dyDescent="0.2">
      <c r="A49041" s="112" t="s">
        <v>100509</v>
      </c>
      <c r="B49041" s="112" t="s">
        <v>100510</v>
      </c>
    </row>
    <row r="49042" spans="1:2" x14ac:dyDescent="0.2">
      <c r="A49042" s="112" t="s">
        <v>100511</v>
      </c>
      <c r="B49042" s="112" t="s">
        <v>100512</v>
      </c>
    </row>
    <row r="49043" spans="1:2" x14ac:dyDescent="0.2">
      <c r="A49043" s="112" t="s">
        <v>100513</v>
      </c>
      <c r="B49043" s="112" t="s">
        <v>100514</v>
      </c>
    </row>
    <row r="49044" spans="1:2" x14ac:dyDescent="0.2">
      <c r="A49044" s="112" t="s">
        <v>100515</v>
      </c>
      <c r="B49044" s="112" t="s">
        <v>100516</v>
      </c>
    </row>
    <row r="49045" spans="1:2" x14ac:dyDescent="0.2">
      <c r="A49045" s="112" t="s">
        <v>100517</v>
      </c>
      <c r="B49045" s="112" t="s">
        <v>100518</v>
      </c>
    </row>
    <row r="49046" spans="1:2" x14ac:dyDescent="0.2">
      <c r="A49046" s="112" t="s">
        <v>100519</v>
      </c>
      <c r="B49046" s="112" t="s">
        <v>100520</v>
      </c>
    </row>
    <row r="49047" spans="1:2" x14ac:dyDescent="0.2">
      <c r="A49047" s="112" t="s">
        <v>100521</v>
      </c>
      <c r="B49047" s="112" t="s">
        <v>100522</v>
      </c>
    </row>
    <row r="49048" spans="1:2" x14ac:dyDescent="0.2">
      <c r="A49048" s="112" t="s">
        <v>100523</v>
      </c>
      <c r="B49048" s="112" t="s">
        <v>100524</v>
      </c>
    </row>
    <row r="49049" spans="1:2" x14ac:dyDescent="0.2">
      <c r="A49049" s="112" t="s">
        <v>100525</v>
      </c>
      <c r="B49049" s="112" t="s">
        <v>100526</v>
      </c>
    </row>
    <row r="49050" spans="1:2" x14ac:dyDescent="0.2">
      <c r="A49050" s="112" t="s">
        <v>100527</v>
      </c>
      <c r="B49050" s="112" t="s">
        <v>100528</v>
      </c>
    </row>
    <row r="49051" spans="1:2" x14ac:dyDescent="0.2">
      <c r="A49051" s="112" t="s">
        <v>100529</v>
      </c>
      <c r="B49051" s="112" t="s">
        <v>100530</v>
      </c>
    </row>
    <row r="49052" spans="1:2" x14ac:dyDescent="0.2">
      <c r="A49052" s="112" t="s">
        <v>100531</v>
      </c>
      <c r="B49052" s="112" t="s">
        <v>100532</v>
      </c>
    </row>
    <row r="49053" spans="1:2" x14ac:dyDescent="0.2">
      <c r="A49053" s="112" t="s">
        <v>100533</v>
      </c>
      <c r="B49053" s="112" t="s">
        <v>100534</v>
      </c>
    </row>
    <row r="49054" spans="1:2" x14ac:dyDescent="0.2">
      <c r="A49054" s="112" t="s">
        <v>100535</v>
      </c>
      <c r="B49054" s="112" t="s">
        <v>100536</v>
      </c>
    </row>
    <row r="49055" spans="1:2" x14ac:dyDescent="0.2">
      <c r="A49055" s="112" t="s">
        <v>100537</v>
      </c>
      <c r="B49055" s="112" t="s">
        <v>100538</v>
      </c>
    </row>
    <row r="49056" spans="1:2" x14ac:dyDescent="0.2">
      <c r="A49056" s="112" t="s">
        <v>100539</v>
      </c>
      <c r="B49056" s="112" t="s">
        <v>100540</v>
      </c>
    </row>
    <row r="49057" spans="1:2" x14ac:dyDescent="0.2">
      <c r="A49057" s="112" t="s">
        <v>100541</v>
      </c>
      <c r="B49057" s="112" t="s">
        <v>100542</v>
      </c>
    </row>
    <row r="49058" spans="1:2" x14ac:dyDescent="0.2">
      <c r="A49058" s="112" t="s">
        <v>100543</v>
      </c>
      <c r="B49058" s="112" t="s">
        <v>100544</v>
      </c>
    </row>
    <row r="49059" spans="1:2" x14ac:dyDescent="0.2">
      <c r="A49059" s="112" t="s">
        <v>100545</v>
      </c>
      <c r="B49059" s="112" t="s">
        <v>100546</v>
      </c>
    </row>
    <row r="49060" spans="1:2" x14ac:dyDescent="0.2">
      <c r="A49060" s="112" t="s">
        <v>100547</v>
      </c>
      <c r="B49060" s="112" t="s">
        <v>100548</v>
      </c>
    </row>
    <row r="49061" spans="1:2" x14ac:dyDescent="0.2">
      <c r="A49061" s="112" t="s">
        <v>100549</v>
      </c>
      <c r="B49061" s="112" t="s">
        <v>100550</v>
      </c>
    </row>
    <row r="49062" spans="1:2" x14ac:dyDescent="0.2">
      <c r="A49062" s="112" t="s">
        <v>100551</v>
      </c>
      <c r="B49062" s="112" t="s">
        <v>100552</v>
      </c>
    </row>
    <row r="49063" spans="1:2" x14ac:dyDescent="0.2">
      <c r="A49063" s="112" t="s">
        <v>100553</v>
      </c>
      <c r="B49063" s="112" t="s">
        <v>100554</v>
      </c>
    </row>
    <row r="49064" spans="1:2" x14ac:dyDescent="0.2">
      <c r="A49064" s="112" t="s">
        <v>100555</v>
      </c>
      <c r="B49064" s="112" t="s">
        <v>100556</v>
      </c>
    </row>
    <row r="49065" spans="1:2" x14ac:dyDescent="0.2">
      <c r="A49065" s="112" t="s">
        <v>100557</v>
      </c>
      <c r="B49065" s="112" t="s">
        <v>100558</v>
      </c>
    </row>
    <row r="49066" spans="1:2" x14ac:dyDescent="0.2">
      <c r="A49066" s="112" t="s">
        <v>100559</v>
      </c>
      <c r="B49066" s="112" t="s">
        <v>100560</v>
      </c>
    </row>
    <row r="49067" spans="1:2" x14ac:dyDescent="0.2">
      <c r="A49067" s="112" t="s">
        <v>100561</v>
      </c>
      <c r="B49067" s="112" t="s">
        <v>100562</v>
      </c>
    </row>
    <row r="49068" spans="1:2" x14ac:dyDescent="0.2">
      <c r="A49068" s="112" t="s">
        <v>100563</v>
      </c>
      <c r="B49068" s="112" t="s">
        <v>100564</v>
      </c>
    </row>
    <row r="49069" spans="1:2" x14ac:dyDescent="0.2">
      <c r="A49069" s="112" t="s">
        <v>100565</v>
      </c>
      <c r="B49069" s="112" t="s">
        <v>100566</v>
      </c>
    </row>
    <row r="49070" spans="1:2" x14ac:dyDescent="0.2">
      <c r="A49070" s="112" t="s">
        <v>100567</v>
      </c>
      <c r="B49070" s="112" t="s">
        <v>100568</v>
      </c>
    </row>
    <row r="49071" spans="1:2" x14ac:dyDescent="0.2">
      <c r="A49071" s="112" t="s">
        <v>100569</v>
      </c>
      <c r="B49071" s="112" t="s">
        <v>100570</v>
      </c>
    </row>
    <row r="49072" spans="1:2" x14ac:dyDescent="0.2">
      <c r="A49072" s="112" t="s">
        <v>100571</v>
      </c>
      <c r="B49072" s="112" t="s">
        <v>100572</v>
      </c>
    </row>
    <row r="49073" spans="1:2" x14ac:dyDescent="0.2">
      <c r="A49073" s="112" t="s">
        <v>100573</v>
      </c>
      <c r="B49073" s="112" t="s">
        <v>100574</v>
      </c>
    </row>
    <row r="49074" spans="1:2" x14ac:dyDescent="0.2">
      <c r="A49074" s="112" t="s">
        <v>100575</v>
      </c>
      <c r="B49074" s="112" t="s">
        <v>100576</v>
      </c>
    </row>
    <row r="49075" spans="1:2" x14ac:dyDescent="0.2">
      <c r="A49075" s="112" t="s">
        <v>100577</v>
      </c>
      <c r="B49075" s="112" t="s">
        <v>100578</v>
      </c>
    </row>
    <row r="49076" spans="1:2" x14ac:dyDescent="0.2">
      <c r="A49076" s="112" t="s">
        <v>100579</v>
      </c>
      <c r="B49076" s="112" t="s">
        <v>100580</v>
      </c>
    </row>
    <row r="49077" spans="1:2" x14ac:dyDescent="0.2">
      <c r="A49077" s="112" t="s">
        <v>100581</v>
      </c>
      <c r="B49077" s="112" t="s">
        <v>100582</v>
      </c>
    </row>
    <row r="49078" spans="1:2" x14ac:dyDescent="0.2">
      <c r="A49078" s="112" t="s">
        <v>100583</v>
      </c>
      <c r="B49078" s="112" t="s">
        <v>100584</v>
      </c>
    </row>
    <row r="49079" spans="1:2" x14ac:dyDescent="0.2">
      <c r="A49079" s="112" t="s">
        <v>100585</v>
      </c>
      <c r="B49079" s="112" t="s">
        <v>100586</v>
      </c>
    </row>
    <row r="49080" spans="1:2" x14ac:dyDescent="0.2">
      <c r="A49080" s="112" t="s">
        <v>100587</v>
      </c>
      <c r="B49080" s="112" t="s">
        <v>100588</v>
      </c>
    </row>
    <row r="49081" spans="1:2" x14ac:dyDescent="0.2">
      <c r="A49081" s="112" t="s">
        <v>100589</v>
      </c>
      <c r="B49081" s="112" t="s">
        <v>100590</v>
      </c>
    </row>
    <row r="49082" spans="1:2" x14ac:dyDescent="0.2">
      <c r="A49082" s="112" t="s">
        <v>100591</v>
      </c>
      <c r="B49082" s="112" t="s">
        <v>100592</v>
      </c>
    </row>
    <row r="49083" spans="1:2" x14ac:dyDescent="0.2">
      <c r="A49083" s="112" t="s">
        <v>100593</v>
      </c>
      <c r="B49083" s="112" t="s">
        <v>100594</v>
      </c>
    </row>
    <row r="49084" spans="1:2" x14ac:dyDescent="0.2">
      <c r="A49084" s="112" t="s">
        <v>100595</v>
      </c>
      <c r="B49084" s="112" t="s">
        <v>100596</v>
      </c>
    </row>
    <row r="49085" spans="1:2" x14ac:dyDescent="0.2">
      <c r="A49085" s="112" t="s">
        <v>100597</v>
      </c>
      <c r="B49085" s="112" t="s">
        <v>100598</v>
      </c>
    </row>
    <row r="49086" spans="1:2" x14ac:dyDescent="0.2">
      <c r="A49086" s="112" t="s">
        <v>100599</v>
      </c>
      <c r="B49086" s="112" t="s">
        <v>100600</v>
      </c>
    </row>
    <row r="49087" spans="1:2" x14ac:dyDescent="0.2">
      <c r="A49087" s="112" t="s">
        <v>100601</v>
      </c>
      <c r="B49087" s="112" t="s">
        <v>100602</v>
      </c>
    </row>
    <row r="49088" spans="1:2" x14ac:dyDescent="0.2">
      <c r="A49088" s="112" t="s">
        <v>100603</v>
      </c>
      <c r="B49088" s="112" t="s">
        <v>100604</v>
      </c>
    </row>
    <row r="49089" spans="1:2" x14ac:dyDescent="0.2">
      <c r="A49089" s="112" t="s">
        <v>100605</v>
      </c>
      <c r="B49089" s="112" t="s">
        <v>100606</v>
      </c>
    </row>
    <row r="49090" spans="1:2" x14ac:dyDescent="0.2">
      <c r="A49090" s="112" t="s">
        <v>100607</v>
      </c>
      <c r="B49090" s="112" t="s">
        <v>100608</v>
      </c>
    </row>
    <row r="49091" spans="1:2" x14ac:dyDescent="0.2">
      <c r="A49091" s="112" t="s">
        <v>100609</v>
      </c>
      <c r="B49091" s="112" t="s">
        <v>100610</v>
      </c>
    </row>
    <row r="49092" spans="1:2" x14ac:dyDescent="0.2">
      <c r="A49092" s="112" t="s">
        <v>100611</v>
      </c>
      <c r="B49092" s="112" t="s">
        <v>100612</v>
      </c>
    </row>
    <row r="49093" spans="1:2" x14ac:dyDescent="0.2">
      <c r="A49093" s="112" t="s">
        <v>100613</v>
      </c>
      <c r="B49093" s="112" t="s">
        <v>100614</v>
      </c>
    </row>
    <row r="49094" spans="1:2" x14ac:dyDescent="0.2">
      <c r="A49094" s="112" t="s">
        <v>100615</v>
      </c>
      <c r="B49094" s="112" t="s">
        <v>100616</v>
      </c>
    </row>
    <row r="49095" spans="1:2" x14ac:dyDescent="0.2">
      <c r="A49095" s="112" t="s">
        <v>100617</v>
      </c>
      <c r="B49095" s="112" t="s">
        <v>100618</v>
      </c>
    </row>
    <row r="49096" spans="1:2" x14ac:dyDescent="0.2">
      <c r="A49096" s="112" t="s">
        <v>100619</v>
      </c>
      <c r="B49096" s="112" t="s">
        <v>100620</v>
      </c>
    </row>
    <row r="49097" spans="1:2" x14ac:dyDescent="0.2">
      <c r="A49097" s="112" t="s">
        <v>100621</v>
      </c>
      <c r="B49097" s="112" t="s">
        <v>100622</v>
      </c>
    </row>
    <row r="49098" spans="1:2" x14ac:dyDescent="0.2">
      <c r="A49098" s="112" t="s">
        <v>100623</v>
      </c>
      <c r="B49098" s="112" t="s">
        <v>100624</v>
      </c>
    </row>
    <row r="49099" spans="1:2" x14ac:dyDescent="0.2">
      <c r="A49099" s="112" t="s">
        <v>100625</v>
      </c>
      <c r="B49099" s="112" t="s">
        <v>100626</v>
      </c>
    </row>
    <row r="49100" spans="1:2" x14ac:dyDescent="0.2">
      <c r="A49100" s="112" t="s">
        <v>100627</v>
      </c>
      <c r="B49100" s="112" t="s">
        <v>100628</v>
      </c>
    </row>
    <row r="49101" spans="1:2" x14ac:dyDescent="0.2">
      <c r="A49101" s="112" t="s">
        <v>100629</v>
      </c>
      <c r="B49101" s="112" t="s">
        <v>100630</v>
      </c>
    </row>
    <row r="49102" spans="1:2" x14ac:dyDescent="0.2">
      <c r="A49102" s="112" t="s">
        <v>100631</v>
      </c>
      <c r="B49102" s="112" t="s">
        <v>100632</v>
      </c>
    </row>
    <row r="49103" spans="1:2" x14ac:dyDescent="0.2">
      <c r="A49103" s="112" t="s">
        <v>100633</v>
      </c>
      <c r="B49103" s="112" t="s">
        <v>100634</v>
      </c>
    </row>
    <row r="49104" spans="1:2" x14ac:dyDescent="0.2">
      <c r="A49104" s="112" t="s">
        <v>100635</v>
      </c>
      <c r="B49104" s="112" t="s">
        <v>100636</v>
      </c>
    </row>
    <row r="49105" spans="1:2" x14ac:dyDescent="0.2">
      <c r="A49105" s="112" t="s">
        <v>100637</v>
      </c>
      <c r="B49105" s="112" t="s">
        <v>100638</v>
      </c>
    </row>
    <row r="49106" spans="1:2" x14ac:dyDescent="0.2">
      <c r="A49106" s="112" t="s">
        <v>100639</v>
      </c>
      <c r="B49106" s="112" t="s">
        <v>100640</v>
      </c>
    </row>
    <row r="49107" spans="1:2" x14ac:dyDescent="0.2">
      <c r="A49107" s="112" t="s">
        <v>100641</v>
      </c>
      <c r="B49107" s="112" t="s">
        <v>100642</v>
      </c>
    </row>
    <row r="49108" spans="1:2" x14ac:dyDescent="0.2">
      <c r="A49108" s="112" t="s">
        <v>100643</v>
      </c>
      <c r="B49108" s="112" t="s">
        <v>100644</v>
      </c>
    </row>
    <row r="49109" spans="1:2" x14ac:dyDescent="0.2">
      <c r="A49109" s="112" t="s">
        <v>100645</v>
      </c>
      <c r="B49109" s="112" t="s">
        <v>100646</v>
      </c>
    </row>
    <row r="49110" spans="1:2" x14ac:dyDescent="0.2">
      <c r="A49110" s="112" t="s">
        <v>100647</v>
      </c>
      <c r="B49110" s="112" t="s">
        <v>100648</v>
      </c>
    </row>
    <row r="49111" spans="1:2" x14ac:dyDescent="0.2">
      <c r="A49111" s="112" t="s">
        <v>100649</v>
      </c>
      <c r="B49111" s="112" t="s">
        <v>100650</v>
      </c>
    </row>
    <row r="49112" spans="1:2" x14ac:dyDescent="0.2">
      <c r="A49112" s="112" t="s">
        <v>100651</v>
      </c>
      <c r="B49112" s="112" t="s">
        <v>100652</v>
      </c>
    </row>
    <row r="49113" spans="1:2" x14ac:dyDescent="0.2">
      <c r="A49113" s="112" t="s">
        <v>100653</v>
      </c>
      <c r="B49113" s="112" t="s">
        <v>100654</v>
      </c>
    </row>
    <row r="49114" spans="1:2" x14ac:dyDescent="0.2">
      <c r="A49114" s="112" t="s">
        <v>100655</v>
      </c>
      <c r="B49114" s="112" t="s">
        <v>100656</v>
      </c>
    </row>
    <row r="49115" spans="1:2" x14ac:dyDescent="0.2">
      <c r="A49115" s="112" t="s">
        <v>100657</v>
      </c>
      <c r="B49115" s="112" t="s">
        <v>100658</v>
      </c>
    </row>
    <row r="49116" spans="1:2" x14ac:dyDescent="0.2">
      <c r="A49116" s="112" t="s">
        <v>100659</v>
      </c>
      <c r="B49116" s="112" t="s">
        <v>100660</v>
      </c>
    </row>
    <row r="49117" spans="1:2" x14ac:dyDescent="0.2">
      <c r="A49117" s="112" t="s">
        <v>100661</v>
      </c>
      <c r="B49117" s="112" t="s">
        <v>100662</v>
      </c>
    </row>
    <row r="49118" spans="1:2" x14ac:dyDescent="0.2">
      <c r="A49118" s="112" t="s">
        <v>100663</v>
      </c>
      <c r="B49118" s="112" t="s">
        <v>100664</v>
      </c>
    </row>
    <row r="49119" spans="1:2" x14ac:dyDescent="0.2">
      <c r="A49119" s="112" t="s">
        <v>100665</v>
      </c>
      <c r="B49119" s="112" t="s">
        <v>100666</v>
      </c>
    </row>
    <row r="49120" spans="1:2" x14ac:dyDescent="0.2">
      <c r="A49120" s="112" t="s">
        <v>100667</v>
      </c>
      <c r="B49120" s="112" t="s">
        <v>100668</v>
      </c>
    </row>
    <row r="49121" spans="1:2" x14ac:dyDescent="0.2">
      <c r="A49121" s="112" t="s">
        <v>100669</v>
      </c>
      <c r="B49121" s="112" t="s">
        <v>100670</v>
      </c>
    </row>
    <row r="49122" spans="1:2" x14ac:dyDescent="0.2">
      <c r="A49122" s="112" t="s">
        <v>100671</v>
      </c>
      <c r="B49122" s="112" t="s">
        <v>100672</v>
      </c>
    </row>
    <row r="49123" spans="1:2" x14ac:dyDescent="0.2">
      <c r="A49123" s="112" t="s">
        <v>100673</v>
      </c>
      <c r="B49123" s="112" t="s">
        <v>100674</v>
      </c>
    </row>
    <row r="49124" spans="1:2" x14ac:dyDescent="0.2">
      <c r="A49124" s="112" t="s">
        <v>100675</v>
      </c>
      <c r="B49124" s="112" t="s">
        <v>100676</v>
      </c>
    </row>
    <row r="49125" spans="1:2" x14ac:dyDescent="0.2">
      <c r="A49125" s="112" t="s">
        <v>100677</v>
      </c>
      <c r="B49125" s="112" t="s">
        <v>100678</v>
      </c>
    </row>
    <row r="49126" spans="1:2" x14ac:dyDescent="0.2">
      <c r="A49126" s="112" t="s">
        <v>100679</v>
      </c>
      <c r="B49126" s="112" t="s">
        <v>100680</v>
      </c>
    </row>
    <row r="49127" spans="1:2" x14ac:dyDescent="0.2">
      <c r="A49127" s="112" t="s">
        <v>100681</v>
      </c>
      <c r="B49127" s="112" t="s">
        <v>100682</v>
      </c>
    </row>
    <row r="49128" spans="1:2" x14ac:dyDescent="0.2">
      <c r="A49128" s="112" t="s">
        <v>100683</v>
      </c>
      <c r="B49128" s="112" t="s">
        <v>100684</v>
      </c>
    </row>
    <row r="49129" spans="1:2" x14ac:dyDescent="0.2">
      <c r="A49129" s="112" t="s">
        <v>100685</v>
      </c>
      <c r="B49129" s="112" t="s">
        <v>100686</v>
      </c>
    </row>
    <row r="49130" spans="1:2" x14ac:dyDescent="0.2">
      <c r="A49130" s="112" t="s">
        <v>100687</v>
      </c>
      <c r="B49130" s="112" t="s">
        <v>100688</v>
      </c>
    </row>
    <row r="49131" spans="1:2" x14ac:dyDescent="0.2">
      <c r="A49131" s="112" t="s">
        <v>100689</v>
      </c>
      <c r="B49131" s="112" t="s">
        <v>100690</v>
      </c>
    </row>
    <row r="49132" spans="1:2" x14ac:dyDescent="0.2">
      <c r="A49132" s="112" t="s">
        <v>100691</v>
      </c>
      <c r="B49132" s="112" t="s">
        <v>100692</v>
      </c>
    </row>
    <row r="49133" spans="1:2" x14ac:dyDescent="0.2">
      <c r="A49133" s="112" t="s">
        <v>100693</v>
      </c>
      <c r="B49133" s="112" t="s">
        <v>100694</v>
      </c>
    </row>
    <row r="49134" spans="1:2" x14ac:dyDescent="0.2">
      <c r="A49134" s="112" t="s">
        <v>100695</v>
      </c>
      <c r="B49134" s="112" t="s">
        <v>100696</v>
      </c>
    </row>
    <row r="49135" spans="1:2" x14ac:dyDescent="0.2">
      <c r="A49135" s="112" t="s">
        <v>100697</v>
      </c>
      <c r="B49135" s="112" t="s">
        <v>100698</v>
      </c>
    </row>
    <row r="49136" spans="1:2" x14ac:dyDescent="0.2">
      <c r="A49136" s="112" t="s">
        <v>100699</v>
      </c>
      <c r="B49136" s="112" t="s">
        <v>100700</v>
      </c>
    </row>
    <row r="49137" spans="1:2" x14ac:dyDescent="0.2">
      <c r="A49137" s="112" t="s">
        <v>100701</v>
      </c>
      <c r="B49137" s="112" t="s">
        <v>100702</v>
      </c>
    </row>
    <row r="49138" spans="1:2" x14ac:dyDescent="0.2">
      <c r="A49138" s="112" t="s">
        <v>100703</v>
      </c>
      <c r="B49138" s="112" t="s">
        <v>100704</v>
      </c>
    </row>
    <row r="49139" spans="1:2" x14ac:dyDescent="0.2">
      <c r="A49139" s="112" t="s">
        <v>100705</v>
      </c>
      <c r="B49139" s="112" t="s">
        <v>100706</v>
      </c>
    </row>
    <row r="49140" spans="1:2" x14ac:dyDescent="0.2">
      <c r="A49140" s="112" t="s">
        <v>100707</v>
      </c>
      <c r="B49140" s="112" t="s">
        <v>100708</v>
      </c>
    </row>
    <row r="49141" spans="1:2" x14ac:dyDescent="0.2">
      <c r="A49141" s="112" t="s">
        <v>100709</v>
      </c>
      <c r="B49141" s="112" t="s">
        <v>100710</v>
      </c>
    </row>
    <row r="49142" spans="1:2" x14ac:dyDescent="0.2">
      <c r="A49142" s="112" t="s">
        <v>100711</v>
      </c>
      <c r="B49142" s="112" t="s">
        <v>100712</v>
      </c>
    </row>
    <row r="49143" spans="1:2" x14ac:dyDescent="0.2">
      <c r="A49143" s="112" t="s">
        <v>100713</v>
      </c>
      <c r="B49143" s="112" t="s">
        <v>100714</v>
      </c>
    </row>
    <row r="49144" spans="1:2" x14ac:dyDescent="0.2">
      <c r="A49144" s="112" t="s">
        <v>100715</v>
      </c>
      <c r="B49144" s="112" t="s">
        <v>100716</v>
      </c>
    </row>
    <row r="49145" spans="1:2" x14ac:dyDescent="0.2">
      <c r="A49145" s="112" t="s">
        <v>100717</v>
      </c>
      <c r="B49145" s="112" t="s">
        <v>100718</v>
      </c>
    </row>
    <row r="49146" spans="1:2" x14ac:dyDescent="0.2">
      <c r="A49146" s="112" t="s">
        <v>100719</v>
      </c>
      <c r="B49146" s="112" t="s">
        <v>100720</v>
      </c>
    </row>
    <row r="49147" spans="1:2" x14ac:dyDescent="0.2">
      <c r="A49147" s="112" t="s">
        <v>100721</v>
      </c>
      <c r="B49147" s="112" t="s">
        <v>100722</v>
      </c>
    </row>
    <row r="49148" spans="1:2" x14ac:dyDescent="0.2">
      <c r="A49148" s="112" t="s">
        <v>100723</v>
      </c>
      <c r="B49148" s="112" t="s">
        <v>100724</v>
      </c>
    </row>
    <row r="49149" spans="1:2" x14ac:dyDescent="0.2">
      <c r="A49149" s="112" t="s">
        <v>100725</v>
      </c>
      <c r="B49149" s="112" t="s">
        <v>100726</v>
      </c>
    </row>
    <row r="49150" spans="1:2" x14ac:dyDescent="0.2">
      <c r="A49150" s="112" t="s">
        <v>100727</v>
      </c>
      <c r="B49150" s="112" t="s">
        <v>100728</v>
      </c>
    </row>
    <row r="49151" spans="1:2" x14ac:dyDescent="0.2">
      <c r="A49151" s="112" t="s">
        <v>100729</v>
      </c>
      <c r="B49151" s="112" t="s">
        <v>100730</v>
      </c>
    </row>
    <row r="49152" spans="1:2" x14ac:dyDescent="0.2">
      <c r="A49152" s="112" t="s">
        <v>100731</v>
      </c>
      <c r="B49152" s="112" t="s">
        <v>100732</v>
      </c>
    </row>
    <row r="49153" spans="1:2" x14ac:dyDescent="0.2">
      <c r="A49153" s="112" t="s">
        <v>100733</v>
      </c>
      <c r="B49153" s="112" t="s">
        <v>100734</v>
      </c>
    </row>
    <row r="49154" spans="1:2" x14ac:dyDescent="0.2">
      <c r="A49154" s="112" t="s">
        <v>100735</v>
      </c>
      <c r="B49154" s="112" t="s">
        <v>100736</v>
      </c>
    </row>
    <row r="49155" spans="1:2" x14ac:dyDescent="0.2">
      <c r="A49155" s="112" t="s">
        <v>100737</v>
      </c>
      <c r="B49155" s="112" t="s">
        <v>100738</v>
      </c>
    </row>
    <row r="49156" spans="1:2" x14ac:dyDescent="0.2">
      <c r="A49156" s="112" t="s">
        <v>100739</v>
      </c>
      <c r="B49156" s="112" t="s">
        <v>100740</v>
      </c>
    </row>
    <row r="49157" spans="1:2" x14ac:dyDescent="0.2">
      <c r="A49157" s="112" t="s">
        <v>100741</v>
      </c>
      <c r="B49157" s="112" t="s">
        <v>100742</v>
      </c>
    </row>
    <row r="49158" spans="1:2" x14ac:dyDescent="0.2">
      <c r="A49158" s="112" t="s">
        <v>100743</v>
      </c>
      <c r="B49158" s="112" t="s">
        <v>100744</v>
      </c>
    </row>
    <row r="49159" spans="1:2" x14ac:dyDescent="0.2">
      <c r="A49159" s="112" t="s">
        <v>100745</v>
      </c>
      <c r="B49159" s="112" t="s">
        <v>100746</v>
      </c>
    </row>
    <row r="49160" spans="1:2" x14ac:dyDescent="0.2">
      <c r="A49160" s="112" t="s">
        <v>100747</v>
      </c>
      <c r="B49160" s="112" t="s">
        <v>100748</v>
      </c>
    </row>
    <row r="49161" spans="1:2" x14ac:dyDescent="0.2">
      <c r="A49161" s="112" t="s">
        <v>100749</v>
      </c>
      <c r="B49161" s="112" t="s">
        <v>100750</v>
      </c>
    </row>
    <row r="49162" spans="1:2" x14ac:dyDescent="0.2">
      <c r="A49162" s="112" t="s">
        <v>100751</v>
      </c>
      <c r="B49162" s="112" t="s">
        <v>100752</v>
      </c>
    </row>
    <row r="49163" spans="1:2" x14ac:dyDescent="0.2">
      <c r="A49163" s="112" t="s">
        <v>100753</v>
      </c>
      <c r="B49163" s="112" t="s">
        <v>100754</v>
      </c>
    </row>
    <row r="49164" spans="1:2" x14ac:dyDescent="0.2">
      <c r="A49164" s="112" t="s">
        <v>100755</v>
      </c>
      <c r="B49164" s="112" t="s">
        <v>100756</v>
      </c>
    </row>
    <row r="49165" spans="1:2" x14ac:dyDescent="0.2">
      <c r="A49165" s="112" t="s">
        <v>100757</v>
      </c>
      <c r="B49165" s="112" t="s">
        <v>100758</v>
      </c>
    </row>
    <row r="49166" spans="1:2" x14ac:dyDescent="0.2">
      <c r="A49166" s="112" t="s">
        <v>100759</v>
      </c>
      <c r="B49166" s="112" t="s">
        <v>100760</v>
      </c>
    </row>
    <row r="49167" spans="1:2" x14ac:dyDescent="0.2">
      <c r="A49167" s="112" t="s">
        <v>100761</v>
      </c>
      <c r="B49167" s="112" t="s">
        <v>100762</v>
      </c>
    </row>
    <row r="49168" spans="1:2" x14ac:dyDescent="0.2">
      <c r="A49168" s="112" t="s">
        <v>100763</v>
      </c>
      <c r="B49168" s="112" t="s">
        <v>100764</v>
      </c>
    </row>
    <row r="49169" spans="1:2" x14ac:dyDescent="0.2">
      <c r="A49169" s="112" t="s">
        <v>100765</v>
      </c>
      <c r="B49169" s="112" t="s">
        <v>100766</v>
      </c>
    </row>
    <row r="49170" spans="1:2" x14ac:dyDescent="0.2">
      <c r="A49170" s="112" t="s">
        <v>100767</v>
      </c>
      <c r="B49170" s="112" t="s">
        <v>100768</v>
      </c>
    </row>
    <row r="49171" spans="1:2" x14ac:dyDescent="0.2">
      <c r="A49171" s="112" t="s">
        <v>100769</v>
      </c>
      <c r="B49171" s="112" t="s">
        <v>100770</v>
      </c>
    </row>
    <row r="49172" spans="1:2" x14ac:dyDescent="0.2">
      <c r="A49172" s="112" t="s">
        <v>100771</v>
      </c>
      <c r="B49172" s="112" t="s">
        <v>100772</v>
      </c>
    </row>
    <row r="49173" spans="1:2" x14ac:dyDescent="0.2">
      <c r="A49173" s="112" t="s">
        <v>100773</v>
      </c>
      <c r="B49173" s="112" t="s">
        <v>100774</v>
      </c>
    </row>
    <row r="49174" spans="1:2" x14ac:dyDescent="0.2">
      <c r="A49174" s="112" t="s">
        <v>100775</v>
      </c>
      <c r="B49174" s="112" t="s">
        <v>100776</v>
      </c>
    </row>
    <row r="49175" spans="1:2" x14ac:dyDescent="0.2">
      <c r="A49175" s="112" t="s">
        <v>100777</v>
      </c>
      <c r="B49175" s="112" t="s">
        <v>100778</v>
      </c>
    </row>
    <row r="49176" spans="1:2" x14ac:dyDescent="0.2">
      <c r="A49176" s="112" t="s">
        <v>100779</v>
      </c>
      <c r="B49176" s="112" t="s">
        <v>100780</v>
      </c>
    </row>
    <row r="49177" spans="1:2" x14ac:dyDescent="0.2">
      <c r="A49177" s="112" t="s">
        <v>100781</v>
      </c>
      <c r="B49177" s="112" t="s">
        <v>100782</v>
      </c>
    </row>
    <row r="49178" spans="1:2" x14ac:dyDescent="0.2">
      <c r="A49178" s="112" t="s">
        <v>100783</v>
      </c>
      <c r="B49178" s="112" t="s">
        <v>100784</v>
      </c>
    </row>
    <row r="49179" spans="1:2" x14ac:dyDescent="0.2">
      <c r="A49179" s="112" t="s">
        <v>100785</v>
      </c>
      <c r="B49179" s="112" t="s">
        <v>100786</v>
      </c>
    </row>
    <row r="49180" spans="1:2" x14ac:dyDescent="0.2">
      <c r="A49180" s="112" t="s">
        <v>100787</v>
      </c>
      <c r="B49180" s="112" t="s">
        <v>100788</v>
      </c>
    </row>
    <row r="49181" spans="1:2" x14ac:dyDescent="0.2">
      <c r="A49181" s="112" t="s">
        <v>100789</v>
      </c>
      <c r="B49181" s="112" t="s">
        <v>100790</v>
      </c>
    </row>
    <row r="49182" spans="1:2" x14ac:dyDescent="0.2">
      <c r="A49182" s="112" t="s">
        <v>100791</v>
      </c>
      <c r="B49182" s="112" t="s">
        <v>100792</v>
      </c>
    </row>
    <row r="49183" spans="1:2" x14ac:dyDescent="0.2">
      <c r="A49183" s="112" t="s">
        <v>100793</v>
      </c>
      <c r="B49183" s="112" t="s">
        <v>100794</v>
      </c>
    </row>
    <row r="49184" spans="1:2" x14ac:dyDescent="0.2">
      <c r="A49184" s="112" t="s">
        <v>100795</v>
      </c>
      <c r="B49184" s="112" t="s">
        <v>100796</v>
      </c>
    </row>
    <row r="49185" spans="1:2" x14ac:dyDescent="0.2">
      <c r="A49185" s="112" t="s">
        <v>100797</v>
      </c>
      <c r="B49185" s="112" t="s">
        <v>100798</v>
      </c>
    </row>
    <row r="49186" spans="1:2" x14ac:dyDescent="0.2">
      <c r="A49186" s="112" t="s">
        <v>100799</v>
      </c>
      <c r="B49186" s="112" t="s">
        <v>100800</v>
      </c>
    </row>
    <row r="49187" spans="1:2" x14ac:dyDescent="0.2">
      <c r="A49187" s="112" t="s">
        <v>100801</v>
      </c>
      <c r="B49187" s="112" t="s">
        <v>100802</v>
      </c>
    </row>
    <row r="49188" spans="1:2" x14ac:dyDescent="0.2">
      <c r="A49188" s="112" t="s">
        <v>100803</v>
      </c>
      <c r="B49188" s="112" t="s">
        <v>100804</v>
      </c>
    </row>
    <row r="49189" spans="1:2" x14ac:dyDescent="0.2">
      <c r="A49189" s="112" t="s">
        <v>100805</v>
      </c>
      <c r="B49189" s="112" t="s">
        <v>100806</v>
      </c>
    </row>
    <row r="49190" spans="1:2" x14ac:dyDescent="0.2">
      <c r="A49190" s="112" t="s">
        <v>100807</v>
      </c>
      <c r="B49190" s="112" t="s">
        <v>100808</v>
      </c>
    </row>
    <row r="49191" spans="1:2" x14ac:dyDescent="0.2">
      <c r="A49191" s="112" t="s">
        <v>100809</v>
      </c>
      <c r="B49191" s="112" t="s">
        <v>100810</v>
      </c>
    </row>
    <row r="49192" spans="1:2" x14ac:dyDescent="0.2">
      <c r="A49192" s="112" t="s">
        <v>100811</v>
      </c>
      <c r="B49192" s="112" t="s">
        <v>100812</v>
      </c>
    </row>
    <row r="49193" spans="1:2" x14ac:dyDescent="0.2">
      <c r="A49193" s="112" t="s">
        <v>100813</v>
      </c>
      <c r="B49193" s="112" t="s">
        <v>100814</v>
      </c>
    </row>
    <row r="49194" spans="1:2" x14ac:dyDescent="0.2">
      <c r="A49194" s="112" t="s">
        <v>100815</v>
      </c>
      <c r="B49194" s="112" t="s">
        <v>100816</v>
      </c>
    </row>
    <row r="49195" spans="1:2" x14ac:dyDescent="0.2">
      <c r="A49195" s="112" t="s">
        <v>100817</v>
      </c>
      <c r="B49195" s="112" t="s">
        <v>100818</v>
      </c>
    </row>
    <row r="49196" spans="1:2" x14ac:dyDescent="0.2">
      <c r="A49196" s="112" t="s">
        <v>100819</v>
      </c>
      <c r="B49196" s="112" t="s">
        <v>100820</v>
      </c>
    </row>
    <row r="49197" spans="1:2" x14ac:dyDescent="0.2">
      <c r="A49197" s="112" t="s">
        <v>100821</v>
      </c>
      <c r="B49197" s="112" t="s">
        <v>100822</v>
      </c>
    </row>
    <row r="49198" spans="1:2" x14ac:dyDescent="0.2">
      <c r="A49198" s="112" t="s">
        <v>100823</v>
      </c>
      <c r="B49198" s="112" t="s">
        <v>100824</v>
      </c>
    </row>
    <row r="49199" spans="1:2" x14ac:dyDescent="0.2">
      <c r="A49199" s="112" t="s">
        <v>100825</v>
      </c>
      <c r="B49199" s="112" t="s">
        <v>100826</v>
      </c>
    </row>
    <row r="49200" spans="1:2" x14ac:dyDescent="0.2">
      <c r="A49200" s="112" t="s">
        <v>100827</v>
      </c>
      <c r="B49200" s="112" t="s">
        <v>100828</v>
      </c>
    </row>
    <row r="49201" spans="1:2" x14ac:dyDescent="0.2">
      <c r="A49201" s="112" t="s">
        <v>100829</v>
      </c>
      <c r="B49201" s="112" t="s">
        <v>100830</v>
      </c>
    </row>
    <row r="49202" spans="1:2" x14ac:dyDescent="0.2">
      <c r="A49202" s="112" t="s">
        <v>100831</v>
      </c>
      <c r="B49202" s="112" t="s">
        <v>100832</v>
      </c>
    </row>
    <row r="49203" spans="1:2" x14ac:dyDescent="0.2">
      <c r="A49203" s="112" t="s">
        <v>100833</v>
      </c>
      <c r="B49203" s="112" t="s">
        <v>100834</v>
      </c>
    </row>
    <row r="49204" spans="1:2" x14ac:dyDescent="0.2">
      <c r="A49204" s="112" t="s">
        <v>100835</v>
      </c>
      <c r="B49204" s="112" t="s">
        <v>100836</v>
      </c>
    </row>
    <row r="49205" spans="1:2" x14ac:dyDescent="0.2">
      <c r="A49205" s="112" t="s">
        <v>100837</v>
      </c>
      <c r="B49205" s="112" t="s">
        <v>100838</v>
      </c>
    </row>
    <row r="49206" spans="1:2" x14ac:dyDescent="0.2">
      <c r="A49206" s="112" t="s">
        <v>100839</v>
      </c>
      <c r="B49206" s="112" t="s">
        <v>100840</v>
      </c>
    </row>
    <row r="49207" spans="1:2" x14ac:dyDescent="0.2">
      <c r="A49207" s="112" t="s">
        <v>100841</v>
      </c>
      <c r="B49207" s="112" t="s">
        <v>100842</v>
      </c>
    </row>
    <row r="49208" spans="1:2" x14ac:dyDescent="0.2">
      <c r="A49208" s="112" t="s">
        <v>100843</v>
      </c>
      <c r="B49208" s="112" t="s">
        <v>100844</v>
      </c>
    </row>
    <row r="49209" spans="1:2" x14ac:dyDescent="0.2">
      <c r="A49209" s="112" t="s">
        <v>100845</v>
      </c>
      <c r="B49209" s="112" t="s">
        <v>100846</v>
      </c>
    </row>
    <row r="49210" spans="1:2" x14ac:dyDescent="0.2">
      <c r="A49210" s="112" t="s">
        <v>100847</v>
      </c>
      <c r="B49210" s="112" t="s">
        <v>100848</v>
      </c>
    </row>
    <row r="49211" spans="1:2" x14ac:dyDescent="0.2">
      <c r="A49211" s="112" t="s">
        <v>100849</v>
      </c>
      <c r="B49211" s="112" t="s">
        <v>100850</v>
      </c>
    </row>
    <row r="49212" spans="1:2" x14ac:dyDescent="0.2">
      <c r="A49212" s="112" t="s">
        <v>100851</v>
      </c>
      <c r="B49212" s="112" t="s">
        <v>100852</v>
      </c>
    </row>
    <row r="49213" spans="1:2" x14ac:dyDescent="0.2">
      <c r="A49213" s="112" t="s">
        <v>100853</v>
      </c>
      <c r="B49213" s="112" t="s">
        <v>100854</v>
      </c>
    </row>
    <row r="49214" spans="1:2" x14ac:dyDescent="0.2">
      <c r="A49214" s="112" t="s">
        <v>100855</v>
      </c>
      <c r="B49214" s="112" t="s">
        <v>100856</v>
      </c>
    </row>
    <row r="49215" spans="1:2" x14ac:dyDescent="0.2">
      <c r="A49215" s="112" t="s">
        <v>100857</v>
      </c>
      <c r="B49215" s="112" t="s">
        <v>100858</v>
      </c>
    </row>
    <row r="49216" spans="1:2" x14ac:dyDescent="0.2">
      <c r="A49216" s="112" t="s">
        <v>100859</v>
      </c>
      <c r="B49216" s="112" t="s">
        <v>100860</v>
      </c>
    </row>
    <row r="49217" spans="1:2" x14ac:dyDescent="0.2">
      <c r="A49217" s="112" t="s">
        <v>100861</v>
      </c>
      <c r="B49217" s="112" t="s">
        <v>100862</v>
      </c>
    </row>
    <row r="49218" spans="1:2" x14ac:dyDescent="0.2">
      <c r="A49218" s="112" t="s">
        <v>100863</v>
      </c>
      <c r="B49218" s="112" t="s">
        <v>100864</v>
      </c>
    </row>
    <row r="49219" spans="1:2" x14ac:dyDescent="0.2">
      <c r="A49219" s="112" t="s">
        <v>100865</v>
      </c>
      <c r="B49219" s="112" t="s">
        <v>100866</v>
      </c>
    </row>
    <row r="49220" spans="1:2" x14ac:dyDescent="0.2">
      <c r="A49220" s="112" t="s">
        <v>100867</v>
      </c>
      <c r="B49220" s="112" t="s">
        <v>100868</v>
      </c>
    </row>
    <row r="49221" spans="1:2" x14ac:dyDescent="0.2">
      <c r="A49221" s="112" t="s">
        <v>100869</v>
      </c>
      <c r="B49221" s="112" t="s">
        <v>100870</v>
      </c>
    </row>
    <row r="49222" spans="1:2" x14ac:dyDescent="0.2">
      <c r="A49222" s="112" t="s">
        <v>100871</v>
      </c>
      <c r="B49222" s="112" t="s">
        <v>100872</v>
      </c>
    </row>
    <row r="49223" spans="1:2" x14ac:dyDescent="0.2">
      <c r="A49223" s="112" t="s">
        <v>100873</v>
      </c>
      <c r="B49223" s="112" t="s">
        <v>100874</v>
      </c>
    </row>
    <row r="49224" spans="1:2" x14ac:dyDescent="0.2">
      <c r="A49224" s="112" t="s">
        <v>100875</v>
      </c>
      <c r="B49224" s="112" t="s">
        <v>100876</v>
      </c>
    </row>
    <row r="49225" spans="1:2" x14ac:dyDescent="0.2">
      <c r="A49225" s="112" t="s">
        <v>100877</v>
      </c>
      <c r="B49225" s="112" t="s">
        <v>100878</v>
      </c>
    </row>
    <row r="49226" spans="1:2" x14ac:dyDescent="0.2">
      <c r="A49226" s="112" t="s">
        <v>100879</v>
      </c>
      <c r="B49226" s="112" t="s">
        <v>100880</v>
      </c>
    </row>
    <row r="49227" spans="1:2" x14ac:dyDescent="0.2">
      <c r="A49227" s="112" t="s">
        <v>100881</v>
      </c>
      <c r="B49227" s="112" t="s">
        <v>100882</v>
      </c>
    </row>
    <row r="49228" spans="1:2" x14ac:dyDescent="0.2">
      <c r="A49228" s="112" t="s">
        <v>100883</v>
      </c>
      <c r="B49228" s="112" t="s">
        <v>100884</v>
      </c>
    </row>
    <row r="49229" spans="1:2" x14ac:dyDescent="0.2">
      <c r="A49229" s="112" t="s">
        <v>100885</v>
      </c>
      <c r="B49229" s="112" t="s">
        <v>100886</v>
      </c>
    </row>
    <row r="49230" spans="1:2" x14ac:dyDescent="0.2">
      <c r="A49230" s="112" t="s">
        <v>100887</v>
      </c>
      <c r="B49230" s="112" t="s">
        <v>100888</v>
      </c>
    </row>
    <row r="49231" spans="1:2" x14ac:dyDescent="0.2">
      <c r="A49231" s="112" t="s">
        <v>100889</v>
      </c>
      <c r="B49231" s="112" t="s">
        <v>100890</v>
      </c>
    </row>
    <row r="49232" spans="1:2" x14ac:dyDescent="0.2">
      <c r="A49232" s="112" t="s">
        <v>100891</v>
      </c>
      <c r="B49232" s="112" t="s">
        <v>100892</v>
      </c>
    </row>
    <row r="49233" spans="1:2" x14ac:dyDescent="0.2">
      <c r="A49233" s="112" t="s">
        <v>100893</v>
      </c>
      <c r="B49233" s="112" t="s">
        <v>100894</v>
      </c>
    </row>
    <row r="49234" spans="1:2" x14ac:dyDescent="0.2">
      <c r="A49234" s="112" t="s">
        <v>100895</v>
      </c>
      <c r="B49234" s="112" t="s">
        <v>100896</v>
      </c>
    </row>
    <row r="49235" spans="1:2" x14ac:dyDescent="0.2">
      <c r="A49235" s="112" t="s">
        <v>100897</v>
      </c>
      <c r="B49235" s="112" t="s">
        <v>100898</v>
      </c>
    </row>
    <row r="49236" spans="1:2" x14ac:dyDescent="0.2">
      <c r="A49236" s="112" t="s">
        <v>100899</v>
      </c>
      <c r="B49236" s="112" t="s">
        <v>100900</v>
      </c>
    </row>
    <row r="49237" spans="1:2" x14ac:dyDescent="0.2">
      <c r="A49237" s="112" t="s">
        <v>100901</v>
      </c>
      <c r="B49237" s="112" t="s">
        <v>100902</v>
      </c>
    </row>
    <row r="49238" spans="1:2" x14ac:dyDescent="0.2">
      <c r="A49238" s="112" t="s">
        <v>100903</v>
      </c>
      <c r="B49238" s="112" t="s">
        <v>100904</v>
      </c>
    </row>
    <row r="49239" spans="1:2" x14ac:dyDescent="0.2">
      <c r="A49239" s="112" t="s">
        <v>100905</v>
      </c>
      <c r="B49239" s="112" t="s">
        <v>100906</v>
      </c>
    </row>
    <row r="49240" spans="1:2" x14ac:dyDescent="0.2">
      <c r="A49240" s="112" t="s">
        <v>100907</v>
      </c>
      <c r="B49240" s="112" t="s">
        <v>100908</v>
      </c>
    </row>
    <row r="49241" spans="1:2" x14ac:dyDescent="0.2">
      <c r="A49241" s="112" t="s">
        <v>100909</v>
      </c>
      <c r="B49241" s="112" t="s">
        <v>100910</v>
      </c>
    </row>
    <row r="49242" spans="1:2" x14ac:dyDescent="0.2">
      <c r="A49242" s="112" t="s">
        <v>100911</v>
      </c>
      <c r="B49242" s="112" t="s">
        <v>100912</v>
      </c>
    </row>
    <row r="49243" spans="1:2" x14ac:dyDescent="0.2">
      <c r="A49243" s="112" t="s">
        <v>100913</v>
      </c>
      <c r="B49243" s="112" t="s">
        <v>100914</v>
      </c>
    </row>
    <row r="49244" spans="1:2" x14ac:dyDescent="0.2">
      <c r="A49244" s="112" t="s">
        <v>100915</v>
      </c>
      <c r="B49244" s="112" t="s">
        <v>100916</v>
      </c>
    </row>
    <row r="49245" spans="1:2" x14ac:dyDescent="0.2">
      <c r="A49245" s="112" t="s">
        <v>100917</v>
      </c>
      <c r="B49245" s="112" t="s">
        <v>100918</v>
      </c>
    </row>
    <row r="49246" spans="1:2" x14ac:dyDescent="0.2">
      <c r="A49246" s="112" t="s">
        <v>100919</v>
      </c>
      <c r="B49246" s="112" t="s">
        <v>100920</v>
      </c>
    </row>
    <row r="49247" spans="1:2" x14ac:dyDescent="0.2">
      <c r="A49247" s="112" t="s">
        <v>100921</v>
      </c>
      <c r="B49247" s="112" t="s">
        <v>100922</v>
      </c>
    </row>
    <row r="49248" spans="1:2" x14ac:dyDescent="0.2">
      <c r="A49248" s="112" t="s">
        <v>100923</v>
      </c>
      <c r="B49248" s="112" t="s">
        <v>100924</v>
      </c>
    </row>
    <row r="49249" spans="1:2" x14ac:dyDescent="0.2">
      <c r="A49249" s="112" t="s">
        <v>100925</v>
      </c>
      <c r="B49249" s="112" t="s">
        <v>100926</v>
      </c>
    </row>
    <row r="49250" spans="1:2" x14ac:dyDescent="0.2">
      <c r="A49250" s="112" t="s">
        <v>100927</v>
      </c>
      <c r="B49250" s="112" t="s">
        <v>100928</v>
      </c>
    </row>
    <row r="49251" spans="1:2" x14ac:dyDescent="0.2">
      <c r="A49251" s="112" t="s">
        <v>100929</v>
      </c>
      <c r="B49251" s="112" t="s">
        <v>100930</v>
      </c>
    </row>
    <row r="49252" spans="1:2" x14ac:dyDescent="0.2">
      <c r="A49252" s="112" t="s">
        <v>100931</v>
      </c>
      <c r="B49252" s="112" t="s">
        <v>100932</v>
      </c>
    </row>
    <row r="49253" spans="1:2" x14ac:dyDescent="0.2">
      <c r="A49253" s="112" t="s">
        <v>100933</v>
      </c>
      <c r="B49253" s="112" t="s">
        <v>100934</v>
      </c>
    </row>
    <row r="49254" spans="1:2" x14ac:dyDescent="0.2">
      <c r="A49254" s="112" t="s">
        <v>100935</v>
      </c>
      <c r="B49254" s="112" t="s">
        <v>100936</v>
      </c>
    </row>
    <row r="49255" spans="1:2" x14ac:dyDescent="0.2">
      <c r="A49255" s="112" t="s">
        <v>100937</v>
      </c>
      <c r="B49255" s="112" t="s">
        <v>100938</v>
      </c>
    </row>
    <row r="49256" spans="1:2" x14ac:dyDescent="0.2">
      <c r="A49256" s="112" t="s">
        <v>100939</v>
      </c>
      <c r="B49256" s="112" t="s">
        <v>100940</v>
      </c>
    </row>
    <row r="49257" spans="1:2" x14ac:dyDescent="0.2">
      <c r="A49257" s="112" t="s">
        <v>100941</v>
      </c>
      <c r="B49257" s="112" t="s">
        <v>100942</v>
      </c>
    </row>
    <row r="49258" spans="1:2" x14ac:dyDescent="0.2">
      <c r="A49258" s="112" t="s">
        <v>100943</v>
      </c>
      <c r="B49258" s="112" t="s">
        <v>100944</v>
      </c>
    </row>
    <row r="49259" spans="1:2" x14ac:dyDescent="0.2">
      <c r="A49259" s="112" t="s">
        <v>100945</v>
      </c>
      <c r="B49259" s="112" t="s">
        <v>100946</v>
      </c>
    </row>
    <row r="49260" spans="1:2" x14ac:dyDescent="0.2">
      <c r="A49260" s="112" t="s">
        <v>100947</v>
      </c>
      <c r="B49260" s="112" t="s">
        <v>100948</v>
      </c>
    </row>
    <row r="49261" spans="1:2" x14ac:dyDescent="0.2">
      <c r="A49261" s="112" t="s">
        <v>100949</v>
      </c>
      <c r="B49261" s="112" t="s">
        <v>100950</v>
      </c>
    </row>
    <row r="49262" spans="1:2" x14ac:dyDescent="0.2">
      <c r="A49262" s="112" t="s">
        <v>100951</v>
      </c>
      <c r="B49262" s="112" t="s">
        <v>100952</v>
      </c>
    </row>
    <row r="49263" spans="1:2" x14ac:dyDescent="0.2">
      <c r="A49263" s="112" t="s">
        <v>100953</v>
      </c>
      <c r="B49263" s="112" t="s">
        <v>100954</v>
      </c>
    </row>
    <row r="49264" spans="1:2" x14ac:dyDescent="0.2">
      <c r="A49264" s="112" t="s">
        <v>100955</v>
      </c>
      <c r="B49264" s="112" t="s">
        <v>100956</v>
      </c>
    </row>
    <row r="49265" spans="1:2" x14ac:dyDescent="0.2">
      <c r="A49265" s="112" t="s">
        <v>100957</v>
      </c>
      <c r="B49265" s="112" t="s">
        <v>100958</v>
      </c>
    </row>
    <row r="49266" spans="1:2" x14ac:dyDescent="0.2">
      <c r="A49266" s="112" t="s">
        <v>100959</v>
      </c>
      <c r="B49266" s="112" t="s">
        <v>100960</v>
      </c>
    </row>
    <row r="49267" spans="1:2" x14ac:dyDescent="0.2">
      <c r="A49267" s="112" t="s">
        <v>100961</v>
      </c>
      <c r="B49267" s="112" t="s">
        <v>100962</v>
      </c>
    </row>
    <row r="49268" spans="1:2" x14ac:dyDescent="0.2">
      <c r="A49268" s="112" t="s">
        <v>100963</v>
      </c>
      <c r="B49268" s="112" t="s">
        <v>100964</v>
      </c>
    </row>
    <row r="49269" spans="1:2" x14ac:dyDescent="0.2">
      <c r="A49269" s="112" t="s">
        <v>100965</v>
      </c>
      <c r="B49269" s="112" t="s">
        <v>100966</v>
      </c>
    </row>
    <row r="49270" spans="1:2" x14ac:dyDescent="0.2">
      <c r="A49270" s="112" t="s">
        <v>100967</v>
      </c>
      <c r="B49270" s="112" t="s">
        <v>100968</v>
      </c>
    </row>
    <row r="49271" spans="1:2" x14ac:dyDescent="0.2">
      <c r="A49271" s="112" t="s">
        <v>100969</v>
      </c>
      <c r="B49271" s="112" t="s">
        <v>100970</v>
      </c>
    </row>
    <row r="49272" spans="1:2" x14ac:dyDescent="0.2">
      <c r="A49272" s="112" t="s">
        <v>100971</v>
      </c>
      <c r="B49272" s="112" t="s">
        <v>100972</v>
      </c>
    </row>
    <row r="49273" spans="1:2" x14ac:dyDescent="0.2">
      <c r="A49273" s="112" t="s">
        <v>100973</v>
      </c>
      <c r="B49273" s="112" t="s">
        <v>100974</v>
      </c>
    </row>
    <row r="49274" spans="1:2" x14ac:dyDescent="0.2">
      <c r="A49274" s="112" t="s">
        <v>100975</v>
      </c>
      <c r="B49274" s="112" t="s">
        <v>100976</v>
      </c>
    </row>
    <row r="49275" spans="1:2" x14ac:dyDescent="0.2">
      <c r="A49275" s="112" t="s">
        <v>100977</v>
      </c>
      <c r="B49275" s="112" t="s">
        <v>100978</v>
      </c>
    </row>
    <row r="49276" spans="1:2" x14ac:dyDescent="0.2">
      <c r="A49276" s="112" t="s">
        <v>100979</v>
      </c>
      <c r="B49276" s="112" t="s">
        <v>100980</v>
      </c>
    </row>
    <row r="49277" spans="1:2" x14ac:dyDescent="0.2">
      <c r="A49277" s="112" t="s">
        <v>100981</v>
      </c>
      <c r="B49277" s="112" t="s">
        <v>100982</v>
      </c>
    </row>
    <row r="49278" spans="1:2" x14ac:dyDescent="0.2">
      <c r="A49278" s="112" t="s">
        <v>100983</v>
      </c>
      <c r="B49278" s="112" t="s">
        <v>100984</v>
      </c>
    </row>
    <row r="49279" spans="1:2" x14ac:dyDescent="0.2">
      <c r="A49279" s="112" t="s">
        <v>100985</v>
      </c>
      <c r="B49279" s="112" t="s">
        <v>100986</v>
      </c>
    </row>
    <row r="49280" spans="1:2" x14ac:dyDescent="0.2">
      <c r="A49280" s="112" t="s">
        <v>100987</v>
      </c>
      <c r="B49280" s="112" t="s">
        <v>100988</v>
      </c>
    </row>
    <row r="49281" spans="1:2" x14ac:dyDescent="0.2">
      <c r="A49281" s="112" t="s">
        <v>100989</v>
      </c>
      <c r="B49281" s="112" t="s">
        <v>100990</v>
      </c>
    </row>
    <row r="49282" spans="1:2" x14ac:dyDescent="0.2">
      <c r="A49282" s="112" t="s">
        <v>100991</v>
      </c>
      <c r="B49282" s="112" t="s">
        <v>100992</v>
      </c>
    </row>
    <row r="49283" spans="1:2" x14ac:dyDescent="0.2">
      <c r="A49283" s="112" t="s">
        <v>100993</v>
      </c>
      <c r="B49283" s="112" t="s">
        <v>100994</v>
      </c>
    </row>
    <row r="49284" spans="1:2" x14ac:dyDescent="0.2">
      <c r="A49284" s="112" t="s">
        <v>100995</v>
      </c>
      <c r="B49284" s="112" t="s">
        <v>100996</v>
      </c>
    </row>
    <row r="49285" spans="1:2" x14ac:dyDescent="0.2">
      <c r="A49285" s="112" t="s">
        <v>100997</v>
      </c>
      <c r="B49285" s="112" t="s">
        <v>100998</v>
      </c>
    </row>
    <row r="49286" spans="1:2" x14ac:dyDescent="0.2">
      <c r="A49286" s="112" t="s">
        <v>100999</v>
      </c>
      <c r="B49286" s="112" t="s">
        <v>101000</v>
      </c>
    </row>
    <row r="49287" spans="1:2" x14ac:dyDescent="0.2">
      <c r="A49287" s="112" t="s">
        <v>101001</v>
      </c>
      <c r="B49287" s="112" t="s">
        <v>101002</v>
      </c>
    </row>
    <row r="49288" spans="1:2" x14ac:dyDescent="0.2">
      <c r="A49288" s="112" t="s">
        <v>101003</v>
      </c>
      <c r="B49288" s="112" t="s">
        <v>101004</v>
      </c>
    </row>
    <row r="49289" spans="1:2" x14ac:dyDescent="0.2">
      <c r="A49289" s="112" t="s">
        <v>101005</v>
      </c>
      <c r="B49289" s="112" t="s">
        <v>101006</v>
      </c>
    </row>
    <row r="49290" spans="1:2" x14ac:dyDescent="0.2">
      <c r="A49290" s="112" t="s">
        <v>101007</v>
      </c>
      <c r="B49290" s="112" t="s">
        <v>101008</v>
      </c>
    </row>
    <row r="49291" spans="1:2" x14ac:dyDescent="0.2">
      <c r="A49291" s="112" t="s">
        <v>101009</v>
      </c>
      <c r="B49291" s="112" t="s">
        <v>101010</v>
      </c>
    </row>
    <row r="49292" spans="1:2" x14ac:dyDescent="0.2">
      <c r="A49292" s="112" t="s">
        <v>101011</v>
      </c>
      <c r="B49292" s="112" t="s">
        <v>101012</v>
      </c>
    </row>
    <row r="49293" spans="1:2" x14ac:dyDescent="0.2">
      <c r="A49293" s="112" t="s">
        <v>101013</v>
      </c>
      <c r="B49293" s="112" t="s">
        <v>101014</v>
      </c>
    </row>
    <row r="49294" spans="1:2" x14ac:dyDescent="0.2">
      <c r="A49294" s="112" t="s">
        <v>101015</v>
      </c>
      <c r="B49294" s="112" t="s">
        <v>101016</v>
      </c>
    </row>
    <row r="49295" spans="1:2" x14ac:dyDescent="0.2">
      <c r="A49295" s="112" t="s">
        <v>101017</v>
      </c>
      <c r="B49295" s="112" t="s">
        <v>101018</v>
      </c>
    </row>
    <row r="49296" spans="1:2" x14ac:dyDescent="0.2">
      <c r="A49296" s="112" t="s">
        <v>101019</v>
      </c>
      <c r="B49296" s="112" t="s">
        <v>101020</v>
      </c>
    </row>
    <row r="49297" spans="1:2" x14ac:dyDescent="0.2">
      <c r="A49297" s="112" t="s">
        <v>101021</v>
      </c>
      <c r="B49297" s="112" t="s">
        <v>101022</v>
      </c>
    </row>
    <row r="49298" spans="1:2" x14ac:dyDescent="0.2">
      <c r="A49298" s="112" t="s">
        <v>101023</v>
      </c>
      <c r="B49298" s="112" t="s">
        <v>101024</v>
      </c>
    </row>
    <row r="49299" spans="1:2" x14ac:dyDescent="0.2">
      <c r="A49299" s="112" t="s">
        <v>101025</v>
      </c>
      <c r="B49299" s="112" t="s">
        <v>101026</v>
      </c>
    </row>
    <row r="49300" spans="1:2" x14ac:dyDescent="0.2">
      <c r="A49300" s="112" t="s">
        <v>101027</v>
      </c>
      <c r="B49300" s="112" t="s">
        <v>101028</v>
      </c>
    </row>
    <row r="49301" spans="1:2" x14ac:dyDescent="0.2">
      <c r="A49301" s="112" t="s">
        <v>101029</v>
      </c>
      <c r="B49301" s="112" t="s">
        <v>101030</v>
      </c>
    </row>
    <row r="49302" spans="1:2" x14ac:dyDescent="0.2">
      <c r="A49302" s="112" t="s">
        <v>101031</v>
      </c>
      <c r="B49302" s="112" t="s">
        <v>101032</v>
      </c>
    </row>
    <row r="49303" spans="1:2" x14ac:dyDescent="0.2">
      <c r="A49303" s="112" t="s">
        <v>101033</v>
      </c>
      <c r="B49303" s="112" t="s">
        <v>101034</v>
      </c>
    </row>
    <row r="49304" spans="1:2" x14ac:dyDescent="0.2">
      <c r="A49304" s="112" t="s">
        <v>101035</v>
      </c>
      <c r="B49304" s="112" t="s">
        <v>101036</v>
      </c>
    </row>
    <row r="49305" spans="1:2" x14ac:dyDescent="0.2">
      <c r="A49305" s="112" t="s">
        <v>101037</v>
      </c>
      <c r="B49305" s="112" t="s">
        <v>101038</v>
      </c>
    </row>
    <row r="49306" spans="1:2" x14ac:dyDescent="0.2">
      <c r="A49306" s="112" t="s">
        <v>101039</v>
      </c>
      <c r="B49306" s="112" t="s">
        <v>101040</v>
      </c>
    </row>
    <row r="49307" spans="1:2" x14ac:dyDescent="0.2">
      <c r="A49307" s="112" t="s">
        <v>101041</v>
      </c>
      <c r="B49307" s="112" t="s">
        <v>101042</v>
      </c>
    </row>
    <row r="49308" spans="1:2" x14ac:dyDescent="0.2">
      <c r="A49308" s="112" t="s">
        <v>101043</v>
      </c>
      <c r="B49308" s="112" t="s">
        <v>101044</v>
      </c>
    </row>
    <row r="49309" spans="1:2" x14ac:dyDescent="0.2">
      <c r="A49309" s="112" t="s">
        <v>101045</v>
      </c>
      <c r="B49309" s="112" t="s">
        <v>101046</v>
      </c>
    </row>
    <row r="49310" spans="1:2" x14ac:dyDescent="0.2">
      <c r="A49310" s="112" t="s">
        <v>101047</v>
      </c>
      <c r="B49310" s="112" t="s">
        <v>101048</v>
      </c>
    </row>
    <row r="49311" spans="1:2" x14ac:dyDescent="0.2">
      <c r="A49311" s="112" t="s">
        <v>101049</v>
      </c>
      <c r="B49311" s="112" t="s">
        <v>101050</v>
      </c>
    </row>
    <row r="49312" spans="1:2" x14ac:dyDescent="0.2">
      <c r="A49312" s="112" t="s">
        <v>101051</v>
      </c>
      <c r="B49312" s="112" t="s">
        <v>101052</v>
      </c>
    </row>
    <row r="49313" spans="1:2" x14ac:dyDescent="0.2">
      <c r="A49313" s="112" t="s">
        <v>101053</v>
      </c>
      <c r="B49313" s="112" t="s">
        <v>101054</v>
      </c>
    </row>
    <row r="49314" spans="1:2" x14ac:dyDescent="0.2">
      <c r="A49314" s="112" t="s">
        <v>101055</v>
      </c>
      <c r="B49314" s="112" t="s">
        <v>101056</v>
      </c>
    </row>
    <row r="49315" spans="1:2" x14ac:dyDescent="0.2">
      <c r="A49315" s="112" t="s">
        <v>101057</v>
      </c>
      <c r="B49315" s="112" t="s">
        <v>101058</v>
      </c>
    </row>
    <row r="49316" spans="1:2" x14ac:dyDescent="0.2">
      <c r="A49316" s="112" t="s">
        <v>101059</v>
      </c>
      <c r="B49316" s="112" t="s">
        <v>101060</v>
      </c>
    </row>
    <row r="49317" spans="1:2" x14ac:dyDescent="0.2">
      <c r="A49317" s="112" t="s">
        <v>101061</v>
      </c>
      <c r="B49317" s="112" t="s">
        <v>101062</v>
      </c>
    </row>
    <row r="49318" spans="1:2" x14ac:dyDescent="0.2">
      <c r="A49318" s="112" t="s">
        <v>101063</v>
      </c>
      <c r="B49318" s="112" t="s">
        <v>101064</v>
      </c>
    </row>
    <row r="49319" spans="1:2" x14ac:dyDescent="0.2">
      <c r="A49319" s="112" t="s">
        <v>101065</v>
      </c>
      <c r="B49319" s="112" t="s">
        <v>101066</v>
      </c>
    </row>
    <row r="49320" spans="1:2" x14ac:dyDescent="0.2">
      <c r="A49320" s="112" t="s">
        <v>101067</v>
      </c>
      <c r="B49320" s="112" t="s">
        <v>101068</v>
      </c>
    </row>
    <row r="49321" spans="1:2" x14ac:dyDescent="0.2">
      <c r="A49321" s="112" t="s">
        <v>101069</v>
      </c>
      <c r="B49321" s="112" t="s">
        <v>101070</v>
      </c>
    </row>
    <row r="49322" spans="1:2" x14ac:dyDescent="0.2">
      <c r="A49322" s="112" t="s">
        <v>101071</v>
      </c>
      <c r="B49322" s="112" t="s">
        <v>101072</v>
      </c>
    </row>
    <row r="49323" spans="1:2" x14ac:dyDescent="0.2">
      <c r="A49323" s="112" t="s">
        <v>101073</v>
      </c>
      <c r="B49323" s="112" t="s">
        <v>101074</v>
      </c>
    </row>
    <row r="49324" spans="1:2" x14ac:dyDescent="0.2">
      <c r="A49324" s="112" t="s">
        <v>101075</v>
      </c>
      <c r="B49324" s="112" t="s">
        <v>101076</v>
      </c>
    </row>
    <row r="49325" spans="1:2" x14ac:dyDescent="0.2">
      <c r="A49325" s="112" t="s">
        <v>101077</v>
      </c>
      <c r="B49325" s="112" t="s">
        <v>101078</v>
      </c>
    </row>
    <row r="49326" spans="1:2" x14ac:dyDescent="0.2">
      <c r="A49326" s="112" t="s">
        <v>101079</v>
      </c>
      <c r="B49326" s="112" t="s">
        <v>101080</v>
      </c>
    </row>
    <row r="49327" spans="1:2" x14ac:dyDescent="0.2">
      <c r="A49327" s="112" t="s">
        <v>101081</v>
      </c>
      <c r="B49327" s="112" t="s">
        <v>101082</v>
      </c>
    </row>
    <row r="49328" spans="1:2" x14ac:dyDescent="0.2">
      <c r="A49328" s="112" t="s">
        <v>101083</v>
      </c>
      <c r="B49328" s="112" t="s">
        <v>101084</v>
      </c>
    </row>
    <row r="49329" spans="1:2" x14ac:dyDescent="0.2">
      <c r="A49329" s="112" t="s">
        <v>101085</v>
      </c>
      <c r="B49329" s="112" t="s">
        <v>101086</v>
      </c>
    </row>
    <row r="49330" spans="1:2" x14ac:dyDescent="0.2">
      <c r="A49330" s="112" t="s">
        <v>101087</v>
      </c>
      <c r="B49330" s="112" t="s">
        <v>101088</v>
      </c>
    </row>
    <row r="49331" spans="1:2" x14ac:dyDescent="0.2">
      <c r="A49331" s="112" t="s">
        <v>101089</v>
      </c>
      <c r="B49331" s="112" t="s">
        <v>101090</v>
      </c>
    </row>
    <row r="49332" spans="1:2" x14ac:dyDescent="0.2">
      <c r="A49332" s="112" t="s">
        <v>101091</v>
      </c>
      <c r="B49332" s="112" t="s">
        <v>101092</v>
      </c>
    </row>
    <row r="49333" spans="1:2" x14ac:dyDescent="0.2">
      <c r="A49333" s="112" t="s">
        <v>101093</v>
      </c>
      <c r="B49333" s="112" t="s">
        <v>101094</v>
      </c>
    </row>
    <row r="49334" spans="1:2" x14ac:dyDescent="0.2">
      <c r="A49334" s="112" t="s">
        <v>101095</v>
      </c>
      <c r="B49334" s="112" t="s">
        <v>101096</v>
      </c>
    </row>
    <row r="49335" spans="1:2" x14ac:dyDescent="0.2">
      <c r="A49335" s="112" t="s">
        <v>101097</v>
      </c>
      <c r="B49335" s="112" t="s">
        <v>101098</v>
      </c>
    </row>
    <row r="49336" spans="1:2" x14ac:dyDescent="0.2">
      <c r="A49336" s="112" t="s">
        <v>101099</v>
      </c>
      <c r="B49336" s="112" t="s">
        <v>101100</v>
      </c>
    </row>
    <row r="49337" spans="1:2" x14ac:dyDescent="0.2">
      <c r="A49337" s="112" t="s">
        <v>101101</v>
      </c>
      <c r="B49337" s="112" t="s">
        <v>101102</v>
      </c>
    </row>
    <row r="49338" spans="1:2" x14ac:dyDescent="0.2">
      <c r="A49338" s="112" t="s">
        <v>101103</v>
      </c>
      <c r="B49338" s="112" t="s">
        <v>101104</v>
      </c>
    </row>
    <row r="49339" spans="1:2" x14ac:dyDescent="0.2">
      <c r="A49339" s="112" t="s">
        <v>101105</v>
      </c>
      <c r="B49339" s="112" t="s">
        <v>101106</v>
      </c>
    </row>
    <row r="49340" spans="1:2" x14ac:dyDescent="0.2">
      <c r="A49340" s="112" t="s">
        <v>101107</v>
      </c>
      <c r="B49340" s="112" t="s">
        <v>101108</v>
      </c>
    </row>
    <row r="49341" spans="1:2" x14ac:dyDescent="0.2">
      <c r="A49341" s="112" t="s">
        <v>101109</v>
      </c>
      <c r="B49341" s="112" t="s">
        <v>101110</v>
      </c>
    </row>
    <row r="49342" spans="1:2" x14ac:dyDescent="0.2">
      <c r="A49342" s="112" t="s">
        <v>101111</v>
      </c>
      <c r="B49342" s="112" t="s">
        <v>101112</v>
      </c>
    </row>
    <row r="49343" spans="1:2" x14ac:dyDescent="0.2">
      <c r="A49343" s="112" t="s">
        <v>101113</v>
      </c>
      <c r="B49343" s="112" t="s">
        <v>101114</v>
      </c>
    </row>
    <row r="49344" spans="1:2" x14ac:dyDescent="0.2">
      <c r="A49344" s="112" t="s">
        <v>101115</v>
      </c>
      <c r="B49344" s="112" t="s">
        <v>101116</v>
      </c>
    </row>
    <row r="49345" spans="1:2" x14ac:dyDescent="0.2">
      <c r="A49345" s="112" t="s">
        <v>101117</v>
      </c>
      <c r="B49345" s="112" t="s">
        <v>101118</v>
      </c>
    </row>
    <row r="49346" spans="1:2" x14ac:dyDescent="0.2">
      <c r="A49346" s="112" t="s">
        <v>101119</v>
      </c>
      <c r="B49346" s="112" t="s">
        <v>101120</v>
      </c>
    </row>
    <row r="49347" spans="1:2" x14ac:dyDescent="0.2">
      <c r="A49347" s="112" t="s">
        <v>101121</v>
      </c>
      <c r="B49347" s="112" t="s">
        <v>101122</v>
      </c>
    </row>
    <row r="49348" spans="1:2" x14ac:dyDescent="0.2">
      <c r="A49348" s="112" t="s">
        <v>101123</v>
      </c>
      <c r="B49348" s="112" t="s">
        <v>101124</v>
      </c>
    </row>
    <row r="49349" spans="1:2" x14ac:dyDescent="0.2">
      <c r="A49349" s="112" t="s">
        <v>101125</v>
      </c>
      <c r="B49349" s="112" t="s">
        <v>101126</v>
      </c>
    </row>
    <row r="49350" spans="1:2" x14ac:dyDescent="0.2">
      <c r="A49350" s="112" t="s">
        <v>101127</v>
      </c>
      <c r="B49350" s="112" t="s">
        <v>101128</v>
      </c>
    </row>
    <row r="49351" spans="1:2" x14ac:dyDescent="0.2">
      <c r="A49351" s="112" t="s">
        <v>101129</v>
      </c>
      <c r="B49351" s="112" t="s">
        <v>101130</v>
      </c>
    </row>
    <row r="49352" spans="1:2" x14ac:dyDescent="0.2">
      <c r="A49352" s="112" t="s">
        <v>101131</v>
      </c>
      <c r="B49352" s="112" t="s">
        <v>101132</v>
      </c>
    </row>
    <row r="49353" spans="1:2" x14ac:dyDescent="0.2">
      <c r="A49353" s="112" t="s">
        <v>101133</v>
      </c>
      <c r="B49353" s="112" t="s">
        <v>101134</v>
      </c>
    </row>
    <row r="49354" spans="1:2" x14ac:dyDescent="0.2">
      <c r="A49354" s="112" t="s">
        <v>101135</v>
      </c>
      <c r="B49354" s="112" t="s">
        <v>101136</v>
      </c>
    </row>
    <row r="49355" spans="1:2" x14ac:dyDescent="0.2">
      <c r="A49355" s="112" t="s">
        <v>101137</v>
      </c>
      <c r="B49355" s="112" t="s">
        <v>101138</v>
      </c>
    </row>
    <row r="49356" spans="1:2" x14ac:dyDescent="0.2">
      <c r="A49356" s="112" t="s">
        <v>101139</v>
      </c>
      <c r="B49356" s="112" t="s">
        <v>101140</v>
      </c>
    </row>
    <row r="49357" spans="1:2" x14ac:dyDescent="0.2">
      <c r="A49357" s="112" t="s">
        <v>101141</v>
      </c>
      <c r="B49357" s="112" t="s">
        <v>101142</v>
      </c>
    </row>
    <row r="49358" spans="1:2" x14ac:dyDescent="0.2">
      <c r="A49358" s="112" t="s">
        <v>101143</v>
      </c>
      <c r="B49358" s="112" t="s">
        <v>101144</v>
      </c>
    </row>
    <row r="49359" spans="1:2" x14ac:dyDescent="0.2">
      <c r="A49359" s="112" t="s">
        <v>101145</v>
      </c>
      <c r="B49359" s="112" t="s">
        <v>101146</v>
      </c>
    </row>
    <row r="49360" spans="1:2" x14ac:dyDescent="0.2">
      <c r="A49360" s="112" t="s">
        <v>101147</v>
      </c>
      <c r="B49360" s="112" t="s">
        <v>101148</v>
      </c>
    </row>
    <row r="49361" spans="1:2" x14ac:dyDescent="0.2">
      <c r="A49361" s="112" t="s">
        <v>101149</v>
      </c>
      <c r="B49361" s="112" t="s">
        <v>101150</v>
      </c>
    </row>
    <row r="49362" spans="1:2" x14ac:dyDescent="0.2">
      <c r="A49362" s="112" t="s">
        <v>101151</v>
      </c>
      <c r="B49362" s="112" t="s">
        <v>101152</v>
      </c>
    </row>
    <row r="49363" spans="1:2" x14ac:dyDescent="0.2">
      <c r="A49363" s="112" t="s">
        <v>101153</v>
      </c>
      <c r="B49363" s="112" t="s">
        <v>101154</v>
      </c>
    </row>
    <row r="49364" spans="1:2" x14ac:dyDescent="0.2">
      <c r="A49364" s="112" t="s">
        <v>101155</v>
      </c>
      <c r="B49364" s="112" t="s">
        <v>101156</v>
      </c>
    </row>
    <row r="49365" spans="1:2" x14ac:dyDescent="0.2">
      <c r="A49365" s="112" t="s">
        <v>101157</v>
      </c>
      <c r="B49365" s="112" t="s">
        <v>101158</v>
      </c>
    </row>
    <row r="49366" spans="1:2" x14ac:dyDescent="0.2">
      <c r="A49366" s="112" t="s">
        <v>101159</v>
      </c>
      <c r="B49366" s="112" t="s">
        <v>101160</v>
      </c>
    </row>
    <row r="49367" spans="1:2" x14ac:dyDescent="0.2">
      <c r="A49367" s="112" t="s">
        <v>101161</v>
      </c>
      <c r="B49367" s="112" t="s">
        <v>101162</v>
      </c>
    </row>
    <row r="49368" spans="1:2" x14ac:dyDescent="0.2">
      <c r="A49368" s="112" t="s">
        <v>101163</v>
      </c>
      <c r="B49368" s="112" t="s">
        <v>101164</v>
      </c>
    </row>
    <row r="49369" spans="1:2" x14ac:dyDescent="0.2">
      <c r="A49369" s="112" t="s">
        <v>101165</v>
      </c>
      <c r="B49369" s="112" t="s">
        <v>101166</v>
      </c>
    </row>
    <row r="49370" spans="1:2" x14ac:dyDescent="0.2">
      <c r="A49370" s="112" t="s">
        <v>101167</v>
      </c>
      <c r="B49370" s="112" t="s">
        <v>101168</v>
      </c>
    </row>
    <row r="49371" spans="1:2" x14ac:dyDescent="0.2">
      <c r="A49371" s="112" t="s">
        <v>101169</v>
      </c>
      <c r="B49371" s="112" t="s">
        <v>101170</v>
      </c>
    </row>
    <row r="49372" spans="1:2" x14ac:dyDescent="0.2">
      <c r="A49372" s="112" t="s">
        <v>101171</v>
      </c>
      <c r="B49372" s="112" t="s">
        <v>101172</v>
      </c>
    </row>
    <row r="49373" spans="1:2" x14ac:dyDescent="0.2">
      <c r="A49373" s="112" t="s">
        <v>101173</v>
      </c>
      <c r="B49373" s="112" t="s">
        <v>101174</v>
      </c>
    </row>
    <row r="49374" spans="1:2" x14ac:dyDescent="0.2">
      <c r="A49374" s="112" t="s">
        <v>101175</v>
      </c>
      <c r="B49374" s="112" t="s">
        <v>101176</v>
      </c>
    </row>
    <row r="49375" spans="1:2" x14ac:dyDescent="0.2">
      <c r="A49375" s="112" t="s">
        <v>101177</v>
      </c>
      <c r="B49375" s="112" t="s">
        <v>101178</v>
      </c>
    </row>
    <row r="49376" spans="1:2" x14ac:dyDescent="0.2">
      <c r="A49376" s="112" t="s">
        <v>101179</v>
      </c>
      <c r="B49376" s="112" t="s">
        <v>101180</v>
      </c>
    </row>
    <row r="49377" spans="1:2" x14ac:dyDescent="0.2">
      <c r="A49377" s="112" t="s">
        <v>101181</v>
      </c>
      <c r="B49377" s="112" t="s">
        <v>101182</v>
      </c>
    </row>
    <row r="49378" spans="1:2" x14ac:dyDescent="0.2">
      <c r="A49378" s="112" t="s">
        <v>101183</v>
      </c>
      <c r="B49378" s="112" t="s">
        <v>101184</v>
      </c>
    </row>
    <row r="49379" spans="1:2" x14ac:dyDescent="0.2">
      <c r="A49379" s="112" t="s">
        <v>101185</v>
      </c>
      <c r="B49379" s="112" t="s">
        <v>101186</v>
      </c>
    </row>
    <row r="49380" spans="1:2" x14ac:dyDescent="0.2">
      <c r="A49380" s="112" t="s">
        <v>101187</v>
      </c>
      <c r="B49380" s="112" t="s">
        <v>101188</v>
      </c>
    </row>
    <row r="49381" spans="1:2" x14ac:dyDescent="0.2">
      <c r="A49381" s="112" t="s">
        <v>101189</v>
      </c>
      <c r="B49381" s="112" t="s">
        <v>101190</v>
      </c>
    </row>
    <row r="49382" spans="1:2" x14ac:dyDescent="0.2">
      <c r="A49382" s="112" t="s">
        <v>101191</v>
      </c>
      <c r="B49382" s="112" t="s">
        <v>101192</v>
      </c>
    </row>
    <row r="49383" spans="1:2" x14ac:dyDescent="0.2">
      <c r="A49383" s="112" t="s">
        <v>101193</v>
      </c>
      <c r="B49383" s="112" t="s">
        <v>101194</v>
      </c>
    </row>
    <row r="49384" spans="1:2" x14ac:dyDescent="0.2">
      <c r="A49384" s="112" t="s">
        <v>101195</v>
      </c>
      <c r="B49384" s="112" t="s">
        <v>101196</v>
      </c>
    </row>
    <row r="49385" spans="1:2" x14ac:dyDescent="0.2">
      <c r="A49385" s="112" t="s">
        <v>101197</v>
      </c>
      <c r="B49385" s="112" t="s">
        <v>101198</v>
      </c>
    </row>
    <row r="49386" spans="1:2" x14ac:dyDescent="0.2">
      <c r="A49386" s="112" t="s">
        <v>101199</v>
      </c>
      <c r="B49386" s="112" t="s">
        <v>101200</v>
      </c>
    </row>
    <row r="49387" spans="1:2" x14ac:dyDescent="0.2">
      <c r="A49387" s="112" t="s">
        <v>101201</v>
      </c>
      <c r="B49387" s="112" t="s">
        <v>101202</v>
      </c>
    </row>
    <row r="49388" spans="1:2" x14ac:dyDescent="0.2">
      <c r="A49388" s="112" t="s">
        <v>101203</v>
      </c>
      <c r="B49388" s="112" t="s">
        <v>101204</v>
      </c>
    </row>
    <row r="49389" spans="1:2" x14ac:dyDescent="0.2">
      <c r="A49389" s="112" t="s">
        <v>101205</v>
      </c>
      <c r="B49389" s="112" t="s">
        <v>101206</v>
      </c>
    </row>
    <row r="49390" spans="1:2" x14ac:dyDescent="0.2">
      <c r="A49390" s="112" t="s">
        <v>101207</v>
      </c>
      <c r="B49390" s="112" t="s">
        <v>101208</v>
      </c>
    </row>
    <row r="49391" spans="1:2" x14ac:dyDescent="0.2">
      <c r="A49391" s="112" t="s">
        <v>101209</v>
      </c>
      <c r="B49391" s="112" t="s">
        <v>101210</v>
      </c>
    </row>
    <row r="49392" spans="1:2" x14ac:dyDescent="0.2">
      <c r="A49392" s="112" t="s">
        <v>101211</v>
      </c>
      <c r="B49392" s="112" t="s">
        <v>101212</v>
      </c>
    </row>
    <row r="49393" spans="1:2" x14ac:dyDescent="0.2">
      <c r="A49393" s="112" t="s">
        <v>101213</v>
      </c>
      <c r="B49393" s="112" t="s">
        <v>101214</v>
      </c>
    </row>
    <row r="49394" spans="1:2" x14ac:dyDescent="0.2">
      <c r="A49394" s="112" t="s">
        <v>101215</v>
      </c>
      <c r="B49394" s="112" t="s">
        <v>101216</v>
      </c>
    </row>
    <row r="49395" spans="1:2" x14ac:dyDescent="0.2">
      <c r="A49395" s="112" t="s">
        <v>101217</v>
      </c>
      <c r="B49395" s="112" t="s">
        <v>101218</v>
      </c>
    </row>
    <row r="49396" spans="1:2" x14ac:dyDescent="0.2">
      <c r="A49396" s="112" t="s">
        <v>101219</v>
      </c>
      <c r="B49396" s="112" t="s">
        <v>101220</v>
      </c>
    </row>
    <row r="49397" spans="1:2" x14ac:dyDescent="0.2">
      <c r="A49397" s="112" t="s">
        <v>101221</v>
      </c>
      <c r="B49397" s="112" t="s">
        <v>101222</v>
      </c>
    </row>
    <row r="49398" spans="1:2" x14ac:dyDescent="0.2">
      <c r="A49398" s="112" t="s">
        <v>101223</v>
      </c>
      <c r="B49398" s="112" t="s">
        <v>101224</v>
      </c>
    </row>
    <row r="49399" spans="1:2" x14ac:dyDescent="0.2">
      <c r="A49399" s="112" t="s">
        <v>101225</v>
      </c>
      <c r="B49399" s="112" t="s">
        <v>101226</v>
      </c>
    </row>
    <row r="49400" spans="1:2" x14ac:dyDescent="0.2">
      <c r="A49400" s="112" t="s">
        <v>101227</v>
      </c>
      <c r="B49400" s="112" t="s">
        <v>101228</v>
      </c>
    </row>
    <row r="49401" spans="1:2" x14ac:dyDescent="0.2">
      <c r="A49401" s="112" t="s">
        <v>101229</v>
      </c>
      <c r="B49401" s="112" t="s">
        <v>101230</v>
      </c>
    </row>
    <row r="49402" spans="1:2" x14ac:dyDescent="0.2">
      <c r="A49402" s="112" t="s">
        <v>101231</v>
      </c>
      <c r="B49402" s="112" t="s">
        <v>101232</v>
      </c>
    </row>
    <row r="49403" spans="1:2" x14ac:dyDescent="0.2">
      <c r="A49403" s="112" t="s">
        <v>101233</v>
      </c>
      <c r="B49403" s="112" t="s">
        <v>101234</v>
      </c>
    </row>
    <row r="49404" spans="1:2" x14ac:dyDescent="0.2">
      <c r="A49404" s="112" t="s">
        <v>101235</v>
      </c>
      <c r="B49404" s="112" t="s">
        <v>101236</v>
      </c>
    </row>
    <row r="49405" spans="1:2" x14ac:dyDescent="0.2">
      <c r="A49405" s="112" t="s">
        <v>101237</v>
      </c>
      <c r="B49405" s="112" t="s">
        <v>101238</v>
      </c>
    </row>
    <row r="49406" spans="1:2" x14ac:dyDescent="0.2">
      <c r="A49406" s="112" t="s">
        <v>101239</v>
      </c>
      <c r="B49406" s="112" t="s">
        <v>101240</v>
      </c>
    </row>
    <row r="49407" spans="1:2" x14ac:dyDescent="0.2">
      <c r="A49407" s="112" t="s">
        <v>101241</v>
      </c>
      <c r="B49407" s="112" t="s">
        <v>101242</v>
      </c>
    </row>
    <row r="49408" spans="1:2" x14ac:dyDescent="0.2">
      <c r="A49408" s="112" t="s">
        <v>101243</v>
      </c>
      <c r="B49408" s="112" t="s">
        <v>101244</v>
      </c>
    </row>
    <row r="49409" spans="1:2" x14ac:dyDescent="0.2">
      <c r="A49409" s="112" t="s">
        <v>101245</v>
      </c>
      <c r="B49409" s="112" t="s">
        <v>101246</v>
      </c>
    </row>
    <row r="49410" spans="1:2" x14ac:dyDescent="0.2">
      <c r="A49410" s="112" t="s">
        <v>101247</v>
      </c>
      <c r="B49410" s="112" t="s">
        <v>101248</v>
      </c>
    </row>
    <row r="49411" spans="1:2" x14ac:dyDescent="0.2">
      <c r="A49411" s="112" t="s">
        <v>101249</v>
      </c>
      <c r="B49411" s="112" t="s">
        <v>101250</v>
      </c>
    </row>
    <row r="49412" spans="1:2" x14ac:dyDescent="0.2">
      <c r="A49412" s="112" t="s">
        <v>101251</v>
      </c>
      <c r="B49412" s="112" t="s">
        <v>101252</v>
      </c>
    </row>
    <row r="49413" spans="1:2" x14ac:dyDescent="0.2">
      <c r="A49413" s="112" t="s">
        <v>101253</v>
      </c>
      <c r="B49413" s="112" t="s">
        <v>101254</v>
      </c>
    </row>
    <row r="49414" spans="1:2" x14ac:dyDescent="0.2">
      <c r="A49414" s="112" t="s">
        <v>101255</v>
      </c>
      <c r="B49414" s="112" t="s">
        <v>101256</v>
      </c>
    </row>
    <row r="49415" spans="1:2" x14ac:dyDescent="0.2">
      <c r="A49415" s="112" t="s">
        <v>101257</v>
      </c>
      <c r="B49415" s="112" t="s">
        <v>101258</v>
      </c>
    </row>
    <row r="49416" spans="1:2" x14ac:dyDescent="0.2">
      <c r="A49416" s="112" t="s">
        <v>101259</v>
      </c>
      <c r="B49416" s="112" t="s">
        <v>101260</v>
      </c>
    </row>
    <row r="49417" spans="1:2" x14ac:dyDescent="0.2">
      <c r="A49417" s="112" t="s">
        <v>101261</v>
      </c>
      <c r="B49417" s="112" t="s">
        <v>101262</v>
      </c>
    </row>
    <row r="49418" spans="1:2" x14ac:dyDescent="0.2">
      <c r="A49418" s="112" t="s">
        <v>101263</v>
      </c>
      <c r="B49418" s="112" t="s">
        <v>101264</v>
      </c>
    </row>
    <row r="49419" spans="1:2" x14ac:dyDescent="0.2">
      <c r="A49419" s="112" t="s">
        <v>101265</v>
      </c>
      <c r="B49419" s="112" t="s">
        <v>101266</v>
      </c>
    </row>
    <row r="49420" spans="1:2" x14ac:dyDescent="0.2">
      <c r="A49420" s="112" t="s">
        <v>101267</v>
      </c>
      <c r="B49420" s="112" t="s">
        <v>101268</v>
      </c>
    </row>
    <row r="49421" spans="1:2" x14ac:dyDescent="0.2">
      <c r="A49421" s="112" t="s">
        <v>101269</v>
      </c>
      <c r="B49421" s="112" t="s">
        <v>101270</v>
      </c>
    </row>
    <row r="49422" spans="1:2" x14ac:dyDescent="0.2">
      <c r="A49422" s="112" t="s">
        <v>101271</v>
      </c>
      <c r="B49422" s="112" t="s">
        <v>101272</v>
      </c>
    </row>
    <row r="49423" spans="1:2" x14ac:dyDescent="0.2">
      <c r="A49423" s="112" t="s">
        <v>101273</v>
      </c>
      <c r="B49423" s="112" t="s">
        <v>101274</v>
      </c>
    </row>
    <row r="49424" spans="1:2" x14ac:dyDescent="0.2">
      <c r="A49424" s="112" t="s">
        <v>101275</v>
      </c>
      <c r="B49424" s="112" t="s">
        <v>101276</v>
      </c>
    </row>
    <row r="49425" spans="1:2" x14ac:dyDescent="0.2">
      <c r="A49425" s="112" t="s">
        <v>101277</v>
      </c>
      <c r="B49425" s="112" t="s">
        <v>101278</v>
      </c>
    </row>
    <row r="49426" spans="1:2" x14ac:dyDescent="0.2">
      <c r="A49426" s="112" t="s">
        <v>101279</v>
      </c>
      <c r="B49426" s="112" t="s">
        <v>101280</v>
      </c>
    </row>
    <row r="49427" spans="1:2" x14ac:dyDescent="0.2">
      <c r="A49427" s="112" t="s">
        <v>101281</v>
      </c>
      <c r="B49427" s="112" t="s">
        <v>101282</v>
      </c>
    </row>
    <row r="49428" spans="1:2" x14ac:dyDescent="0.2">
      <c r="A49428" s="112" t="s">
        <v>101283</v>
      </c>
      <c r="B49428" s="112" t="s">
        <v>101284</v>
      </c>
    </row>
    <row r="49429" spans="1:2" x14ac:dyDescent="0.2">
      <c r="A49429" s="112" t="s">
        <v>101285</v>
      </c>
      <c r="B49429" s="112" t="s">
        <v>101286</v>
      </c>
    </row>
    <row r="49430" spans="1:2" x14ac:dyDescent="0.2">
      <c r="A49430" s="112" t="s">
        <v>101287</v>
      </c>
      <c r="B49430" s="112" t="s">
        <v>101288</v>
      </c>
    </row>
    <row r="49431" spans="1:2" x14ac:dyDescent="0.2">
      <c r="A49431" s="112" t="s">
        <v>101289</v>
      </c>
      <c r="B49431" s="112" t="s">
        <v>101290</v>
      </c>
    </row>
    <row r="49432" spans="1:2" x14ac:dyDescent="0.2">
      <c r="A49432" s="112" t="s">
        <v>101291</v>
      </c>
      <c r="B49432" s="112" t="s">
        <v>101292</v>
      </c>
    </row>
    <row r="49433" spans="1:2" x14ac:dyDescent="0.2">
      <c r="A49433" s="112" t="s">
        <v>101293</v>
      </c>
      <c r="B49433" s="112" t="s">
        <v>101294</v>
      </c>
    </row>
    <row r="49434" spans="1:2" x14ac:dyDescent="0.2">
      <c r="A49434" s="112" t="s">
        <v>101295</v>
      </c>
      <c r="B49434" s="112" t="s">
        <v>101296</v>
      </c>
    </row>
    <row r="49435" spans="1:2" x14ac:dyDescent="0.2">
      <c r="A49435" s="112" t="s">
        <v>101297</v>
      </c>
      <c r="B49435" s="112" t="s">
        <v>101298</v>
      </c>
    </row>
    <row r="49436" spans="1:2" x14ac:dyDescent="0.2">
      <c r="A49436" s="112" t="s">
        <v>101299</v>
      </c>
      <c r="B49436" s="112" t="s">
        <v>101300</v>
      </c>
    </row>
    <row r="49437" spans="1:2" x14ac:dyDescent="0.2">
      <c r="A49437" s="112" t="s">
        <v>101301</v>
      </c>
      <c r="B49437" s="112" t="s">
        <v>101302</v>
      </c>
    </row>
    <row r="49438" spans="1:2" x14ac:dyDescent="0.2">
      <c r="A49438" s="112" t="s">
        <v>101303</v>
      </c>
      <c r="B49438" s="112" t="s">
        <v>101304</v>
      </c>
    </row>
    <row r="49439" spans="1:2" x14ac:dyDescent="0.2">
      <c r="A49439" s="112" t="s">
        <v>101305</v>
      </c>
      <c r="B49439" s="112" t="s">
        <v>101306</v>
      </c>
    </row>
    <row r="49440" spans="1:2" x14ac:dyDescent="0.2">
      <c r="A49440" s="112" t="s">
        <v>101307</v>
      </c>
      <c r="B49440" s="112" t="s">
        <v>101308</v>
      </c>
    </row>
    <row r="49441" spans="1:2" x14ac:dyDescent="0.2">
      <c r="A49441" s="112" t="s">
        <v>101309</v>
      </c>
      <c r="B49441" s="112" t="s">
        <v>101310</v>
      </c>
    </row>
    <row r="49442" spans="1:2" x14ac:dyDescent="0.2">
      <c r="A49442" s="112" t="s">
        <v>101311</v>
      </c>
      <c r="B49442" s="112" t="s">
        <v>101312</v>
      </c>
    </row>
    <row r="49443" spans="1:2" x14ac:dyDescent="0.2">
      <c r="A49443" s="112" t="s">
        <v>101313</v>
      </c>
      <c r="B49443" s="112" t="s">
        <v>101314</v>
      </c>
    </row>
    <row r="49444" spans="1:2" x14ac:dyDescent="0.2">
      <c r="A49444" s="112" t="s">
        <v>101315</v>
      </c>
      <c r="B49444" s="112" t="s">
        <v>101316</v>
      </c>
    </row>
    <row r="49445" spans="1:2" x14ac:dyDescent="0.2">
      <c r="A49445" s="112" t="s">
        <v>101317</v>
      </c>
      <c r="B49445" s="112" t="s">
        <v>101318</v>
      </c>
    </row>
    <row r="49446" spans="1:2" x14ac:dyDescent="0.2">
      <c r="A49446" s="112" t="s">
        <v>101319</v>
      </c>
      <c r="B49446" s="112" t="s">
        <v>101320</v>
      </c>
    </row>
    <row r="49447" spans="1:2" x14ac:dyDescent="0.2">
      <c r="A49447" s="112" t="s">
        <v>101321</v>
      </c>
      <c r="B49447" s="112" t="s">
        <v>101322</v>
      </c>
    </row>
    <row r="49448" spans="1:2" x14ac:dyDescent="0.2">
      <c r="A49448" s="112" t="s">
        <v>101323</v>
      </c>
      <c r="B49448" s="112" t="s">
        <v>101324</v>
      </c>
    </row>
    <row r="49449" spans="1:2" x14ac:dyDescent="0.2">
      <c r="A49449" s="112" t="s">
        <v>101325</v>
      </c>
      <c r="B49449" s="112" t="s">
        <v>101326</v>
      </c>
    </row>
    <row r="49450" spans="1:2" x14ac:dyDescent="0.2">
      <c r="A49450" s="112" t="s">
        <v>101327</v>
      </c>
      <c r="B49450" s="112" t="s">
        <v>101328</v>
      </c>
    </row>
    <row r="49451" spans="1:2" x14ac:dyDescent="0.2">
      <c r="A49451" s="112" t="s">
        <v>101329</v>
      </c>
      <c r="B49451" s="112" t="s">
        <v>101330</v>
      </c>
    </row>
    <row r="49452" spans="1:2" x14ac:dyDescent="0.2">
      <c r="A49452" s="112" t="s">
        <v>101331</v>
      </c>
      <c r="B49452" s="112" t="s">
        <v>101332</v>
      </c>
    </row>
    <row r="49453" spans="1:2" x14ac:dyDescent="0.2">
      <c r="A49453" s="112" t="s">
        <v>101333</v>
      </c>
      <c r="B49453" s="112" t="s">
        <v>101334</v>
      </c>
    </row>
    <row r="49454" spans="1:2" x14ac:dyDescent="0.2">
      <c r="A49454" s="112" t="s">
        <v>101335</v>
      </c>
      <c r="B49454" s="112" t="s">
        <v>101336</v>
      </c>
    </row>
    <row r="49455" spans="1:2" x14ac:dyDescent="0.2">
      <c r="A49455" s="112" t="s">
        <v>101337</v>
      </c>
      <c r="B49455" s="112" t="s">
        <v>101338</v>
      </c>
    </row>
    <row r="49456" spans="1:2" x14ac:dyDescent="0.2">
      <c r="A49456" s="112" t="s">
        <v>101339</v>
      </c>
      <c r="B49456" s="112" t="s">
        <v>101340</v>
      </c>
    </row>
    <row r="49457" spans="1:2" x14ac:dyDescent="0.2">
      <c r="A49457" s="112" t="s">
        <v>101341</v>
      </c>
      <c r="B49457" s="112" t="s">
        <v>101342</v>
      </c>
    </row>
    <row r="49458" spans="1:2" x14ac:dyDescent="0.2">
      <c r="A49458" s="112" t="s">
        <v>101343</v>
      </c>
      <c r="B49458" s="112" t="s">
        <v>101344</v>
      </c>
    </row>
    <row r="49459" spans="1:2" x14ac:dyDescent="0.2">
      <c r="A49459" s="112" t="s">
        <v>101345</v>
      </c>
      <c r="B49459" s="112" t="s">
        <v>101346</v>
      </c>
    </row>
    <row r="49460" spans="1:2" x14ac:dyDescent="0.2">
      <c r="A49460" s="112" t="s">
        <v>101347</v>
      </c>
      <c r="B49460" s="112" t="s">
        <v>101348</v>
      </c>
    </row>
    <row r="49461" spans="1:2" x14ac:dyDescent="0.2">
      <c r="A49461" s="112" t="s">
        <v>101349</v>
      </c>
      <c r="B49461" s="112" t="s">
        <v>101350</v>
      </c>
    </row>
    <row r="49462" spans="1:2" x14ac:dyDescent="0.2">
      <c r="A49462" s="112" t="s">
        <v>101351</v>
      </c>
      <c r="B49462" s="112" t="s">
        <v>101352</v>
      </c>
    </row>
    <row r="49463" spans="1:2" x14ac:dyDescent="0.2">
      <c r="A49463" s="112" t="s">
        <v>101353</v>
      </c>
      <c r="B49463" s="112" t="s">
        <v>101354</v>
      </c>
    </row>
    <row r="49464" spans="1:2" x14ac:dyDescent="0.2">
      <c r="A49464" s="112" t="s">
        <v>101355</v>
      </c>
      <c r="B49464" s="112" t="s">
        <v>101356</v>
      </c>
    </row>
    <row r="49465" spans="1:2" x14ac:dyDescent="0.2">
      <c r="A49465" s="112" t="s">
        <v>101357</v>
      </c>
      <c r="B49465" s="112" t="s">
        <v>101358</v>
      </c>
    </row>
    <row r="49466" spans="1:2" x14ac:dyDescent="0.2">
      <c r="A49466" s="112" t="s">
        <v>101359</v>
      </c>
      <c r="B49466" s="112" t="s">
        <v>101360</v>
      </c>
    </row>
    <row r="49467" spans="1:2" x14ac:dyDescent="0.2">
      <c r="A49467" s="112" t="s">
        <v>101361</v>
      </c>
      <c r="B49467" s="112" t="s">
        <v>101362</v>
      </c>
    </row>
    <row r="49468" spans="1:2" x14ac:dyDescent="0.2">
      <c r="A49468" s="112" t="s">
        <v>101363</v>
      </c>
      <c r="B49468" s="112" t="s">
        <v>101364</v>
      </c>
    </row>
    <row r="49469" spans="1:2" x14ac:dyDescent="0.2">
      <c r="A49469" s="112" t="s">
        <v>101365</v>
      </c>
      <c r="B49469" s="112" t="s">
        <v>101366</v>
      </c>
    </row>
    <row r="49470" spans="1:2" x14ac:dyDescent="0.2">
      <c r="A49470" s="112" t="s">
        <v>101367</v>
      </c>
      <c r="B49470" s="112" t="s">
        <v>101368</v>
      </c>
    </row>
    <row r="49471" spans="1:2" x14ac:dyDescent="0.2">
      <c r="A49471" s="112" t="s">
        <v>101369</v>
      </c>
      <c r="B49471" s="112" t="s">
        <v>101370</v>
      </c>
    </row>
    <row r="49472" spans="1:2" x14ac:dyDescent="0.2">
      <c r="A49472" s="112" t="s">
        <v>101371</v>
      </c>
      <c r="B49472" s="112" t="s">
        <v>101372</v>
      </c>
    </row>
    <row r="49473" spans="1:2" x14ac:dyDescent="0.2">
      <c r="A49473" s="112" t="s">
        <v>101373</v>
      </c>
      <c r="B49473" s="112" t="s">
        <v>101374</v>
      </c>
    </row>
    <row r="49474" spans="1:2" x14ac:dyDescent="0.2">
      <c r="A49474" s="112" t="s">
        <v>101375</v>
      </c>
      <c r="B49474" s="112" t="s">
        <v>101376</v>
      </c>
    </row>
    <row r="49475" spans="1:2" x14ac:dyDescent="0.2">
      <c r="A49475" s="112" t="s">
        <v>101377</v>
      </c>
      <c r="B49475" s="112" t="s">
        <v>101378</v>
      </c>
    </row>
    <row r="49476" spans="1:2" x14ac:dyDescent="0.2">
      <c r="A49476" s="112" t="s">
        <v>101379</v>
      </c>
      <c r="B49476" s="112" t="s">
        <v>101380</v>
      </c>
    </row>
    <row r="49477" spans="1:2" x14ac:dyDescent="0.2">
      <c r="A49477" s="112" t="s">
        <v>101381</v>
      </c>
      <c r="B49477" s="112" t="s">
        <v>101382</v>
      </c>
    </row>
    <row r="49478" spans="1:2" x14ac:dyDescent="0.2">
      <c r="A49478" s="112" t="s">
        <v>101383</v>
      </c>
      <c r="B49478" s="112" t="s">
        <v>101384</v>
      </c>
    </row>
    <row r="49479" spans="1:2" x14ac:dyDescent="0.2">
      <c r="A49479" s="112" t="s">
        <v>101385</v>
      </c>
      <c r="B49479" s="112" t="s">
        <v>101386</v>
      </c>
    </row>
    <row r="49480" spans="1:2" x14ac:dyDescent="0.2">
      <c r="A49480" s="112" t="s">
        <v>101387</v>
      </c>
      <c r="B49480" s="112" t="s">
        <v>101388</v>
      </c>
    </row>
    <row r="49481" spans="1:2" x14ac:dyDescent="0.2">
      <c r="A49481" s="112" t="s">
        <v>101389</v>
      </c>
      <c r="B49481" s="112" t="s">
        <v>101390</v>
      </c>
    </row>
    <row r="49482" spans="1:2" x14ac:dyDescent="0.2">
      <c r="A49482" s="112" t="s">
        <v>101391</v>
      </c>
      <c r="B49482" s="112" t="s">
        <v>101392</v>
      </c>
    </row>
    <row r="49483" spans="1:2" x14ac:dyDescent="0.2">
      <c r="A49483" s="112" t="s">
        <v>101393</v>
      </c>
      <c r="B49483" s="112" t="s">
        <v>101394</v>
      </c>
    </row>
    <row r="49484" spans="1:2" x14ac:dyDescent="0.2">
      <c r="A49484" s="112" t="s">
        <v>101395</v>
      </c>
      <c r="B49484" s="112" t="s">
        <v>101396</v>
      </c>
    </row>
    <row r="49485" spans="1:2" x14ac:dyDescent="0.2">
      <c r="A49485" s="112" t="s">
        <v>101397</v>
      </c>
      <c r="B49485" s="112" t="s">
        <v>101398</v>
      </c>
    </row>
    <row r="49486" spans="1:2" x14ac:dyDescent="0.2">
      <c r="A49486" s="112" t="s">
        <v>101399</v>
      </c>
      <c r="B49486" s="112" t="s">
        <v>101400</v>
      </c>
    </row>
    <row r="49487" spans="1:2" x14ac:dyDescent="0.2">
      <c r="A49487" s="112" t="s">
        <v>101401</v>
      </c>
      <c r="B49487" s="112" t="s">
        <v>101402</v>
      </c>
    </row>
    <row r="49488" spans="1:2" x14ac:dyDescent="0.2">
      <c r="A49488" s="112" t="s">
        <v>101403</v>
      </c>
      <c r="B49488" s="112" t="s">
        <v>101404</v>
      </c>
    </row>
    <row r="49489" spans="1:2" x14ac:dyDescent="0.2">
      <c r="A49489" s="112" t="s">
        <v>101405</v>
      </c>
      <c r="B49489" s="112" t="s">
        <v>101406</v>
      </c>
    </row>
    <row r="49490" spans="1:2" x14ac:dyDescent="0.2">
      <c r="A49490" s="112" t="s">
        <v>101407</v>
      </c>
      <c r="B49490" s="112" t="s">
        <v>101408</v>
      </c>
    </row>
    <row r="49491" spans="1:2" x14ac:dyDescent="0.2">
      <c r="A49491" s="112" t="s">
        <v>101409</v>
      </c>
      <c r="B49491" s="112" t="s">
        <v>101410</v>
      </c>
    </row>
    <row r="49492" spans="1:2" x14ac:dyDescent="0.2">
      <c r="A49492" s="112" t="s">
        <v>101411</v>
      </c>
      <c r="B49492" s="112" t="s">
        <v>101412</v>
      </c>
    </row>
    <row r="49493" spans="1:2" x14ac:dyDescent="0.2">
      <c r="A49493" s="112" t="s">
        <v>101413</v>
      </c>
      <c r="B49493" s="112" t="s">
        <v>101414</v>
      </c>
    </row>
    <row r="49494" spans="1:2" x14ac:dyDescent="0.2">
      <c r="A49494" s="112" t="s">
        <v>101415</v>
      </c>
      <c r="B49494" s="112" t="s">
        <v>101416</v>
      </c>
    </row>
    <row r="49495" spans="1:2" x14ac:dyDescent="0.2">
      <c r="A49495" s="112" t="s">
        <v>101417</v>
      </c>
      <c r="B49495" s="112" t="s">
        <v>101418</v>
      </c>
    </row>
    <row r="49496" spans="1:2" x14ac:dyDescent="0.2">
      <c r="A49496" s="112" t="s">
        <v>101419</v>
      </c>
      <c r="B49496" s="112" t="s">
        <v>101420</v>
      </c>
    </row>
    <row r="49497" spans="1:2" x14ac:dyDescent="0.2">
      <c r="A49497" s="112" t="s">
        <v>101421</v>
      </c>
      <c r="B49497" s="112" t="s">
        <v>101422</v>
      </c>
    </row>
    <row r="49498" spans="1:2" x14ac:dyDescent="0.2">
      <c r="A49498" s="112" t="s">
        <v>101423</v>
      </c>
      <c r="B49498" s="112" t="s">
        <v>101424</v>
      </c>
    </row>
    <row r="49499" spans="1:2" x14ac:dyDescent="0.2">
      <c r="A49499" s="112" t="s">
        <v>101425</v>
      </c>
      <c r="B49499" s="112" t="s">
        <v>101426</v>
      </c>
    </row>
    <row r="49500" spans="1:2" x14ac:dyDescent="0.2">
      <c r="A49500" s="112" t="s">
        <v>101427</v>
      </c>
      <c r="B49500" s="112" t="s">
        <v>101428</v>
      </c>
    </row>
    <row r="49501" spans="1:2" x14ac:dyDescent="0.2">
      <c r="A49501" s="112" t="s">
        <v>101429</v>
      </c>
      <c r="B49501" s="112" t="s">
        <v>101430</v>
      </c>
    </row>
    <row r="49502" spans="1:2" x14ac:dyDescent="0.2">
      <c r="A49502" s="112" t="s">
        <v>101431</v>
      </c>
      <c r="B49502" s="112" t="s">
        <v>101432</v>
      </c>
    </row>
    <row r="49503" spans="1:2" x14ac:dyDescent="0.2">
      <c r="A49503" s="112" t="s">
        <v>101433</v>
      </c>
      <c r="B49503" s="112" t="s">
        <v>101434</v>
      </c>
    </row>
    <row r="49504" spans="1:2" x14ac:dyDescent="0.2">
      <c r="A49504" s="112" t="s">
        <v>101435</v>
      </c>
      <c r="B49504" s="112" t="s">
        <v>101436</v>
      </c>
    </row>
    <row r="49505" spans="1:2" x14ac:dyDescent="0.2">
      <c r="A49505" s="112" t="s">
        <v>101437</v>
      </c>
      <c r="B49505" s="112" t="s">
        <v>101438</v>
      </c>
    </row>
    <row r="49506" spans="1:2" x14ac:dyDescent="0.2">
      <c r="A49506" s="112" t="s">
        <v>101439</v>
      </c>
      <c r="B49506" s="112" t="s">
        <v>101440</v>
      </c>
    </row>
    <row r="49507" spans="1:2" x14ac:dyDescent="0.2">
      <c r="A49507" s="112" t="s">
        <v>101441</v>
      </c>
      <c r="B49507" s="112" t="s">
        <v>101442</v>
      </c>
    </row>
    <row r="49508" spans="1:2" x14ac:dyDescent="0.2">
      <c r="A49508" s="112" t="s">
        <v>101443</v>
      </c>
      <c r="B49508" s="112" t="s">
        <v>101444</v>
      </c>
    </row>
    <row r="49509" spans="1:2" x14ac:dyDescent="0.2">
      <c r="A49509" s="112" t="s">
        <v>101445</v>
      </c>
      <c r="B49509" s="112" t="s">
        <v>101446</v>
      </c>
    </row>
    <row r="49510" spans="1:2" x14ac:dyDescent="0.2">
      <c r="A49510" s="112" t="s">
        <v>101447</v>
      </c>
      <c r="B49510" s="112" t="s">
        <v>101448</v>
      </c>
    </row>
    <row r="49511" spans="1:2" x14ac:dyDescent="0.2">
      <c r="A49511" s="112" t="s">
        <v>101449</v>
      </c>
      <c r="B49511" s="112" t="s">
        <v>101450</v>
      </c>
    </row>
    <row r="49512" spans="1:2" x14ac:dyDescent="0.2">
      <c r="A49512" s="112" t="s">
        <v>101451</v>
      </c>
      <c r="B49512" s="112" t="s">
        <v>101452</v>
      </c>
    </row>
    <row r="49513" spans="1:2" x14ac:dyDescent="0.2">
      <c r="A49513" s="112" t="s">
        <v>101453</v>
      </c>
      <c r="B49513" s="112" t="s">
        <v>101454</v>
      </c>
    </row>
    <row r="49514" spans="1:2" x14ac:dyDescent="0.2">
      <c r="A49514" s="112" t="s">
        <v>101455</v>
      </c>
      <c r="B49514" s="112" t="s">
        <v>101456</v>
      </c>
    </row>
    <row r="49515" spans="1:2" x14ac:dyDescent="0.2">
      <c r="A49515" s="112" t="s">
        <v>101457</v>
      </c>
      <c r="B49515" s="112" t="s">
        <v>101458</v>
      </c>
    </row>
    <row r="49516" spans="1:2" x14ac:dyDescent="0.2">
      <c r="A49516" s="112" t="s">
        <v>101459</v>
      </c>
      <c r="B49516" s="112" t="s">
        <v>101460</v>
      </c>
    </row>
    <row r="49517" spans="1:2" x14ac:dyDescent="0.2">
      <c r="A49517" s="112" t="s">
        <v>101461</v>
      </c>
      <c r="B49517" s="112" t="s">
        <v>101462</v>
      </c>
    </row>
    <row r="49518" spans="1:2" x14ac:dyDescent="0.2">
      <c r="A49518" s="112" t="s">
        <v>101463</v>
      </c>
      <c r="B49518" s="112" t="s">
        <v>101464</v>
      </c>
    </row>
    <row r="49519" spans="1:2" x14ac:dyDescent="0.2">
      <c r="A49519" s="112" t="s">
        <v>101465</v>
      </c>
      <c r="B49519" s="112" t="s">
        <v>101466</v>
      </c>
    </row>
    <row r="49520" spans="1:2" x14ac:dyDescent="0.2">
      <c r="A49520" s="112" t="s">
        <v>101467</v>
      </c>
      <c r="B49520" s="112" t="s">
        <v>101468</v>
      </c>
    </row>
    <row r="49521" spans="1:2" x14ac:dyDescent="0.2">
      <c r="A49521" s="112" t="s">
        <v>101469</v>
      </c>
      <c r="B49521" s="112" t="s">
        <v>101470</v>
      </c>
    </row>
    <row r="49522" spans="1:2" x14ac:dyDescent="0.2">
      <c r="A49522" s="112" t="s">
        <v>101471</v>
      </c>
      <c r="B49522" s="112" t="s">
        <v>101472</v>
      </c>
    </row>
    <row r="49523" spans="1:2" x14ac:dyDescent="0.2">
      <c r="A49523" s="112" t="s">
        <v>101473</v>
      </c>
      <c r="B49523" s="112" t="s">
        <v>101474</v>
      </c>
    </row>
    <row r="49524" spans="1:2" x14ac:dyDescent="0.2">
      <c r="A49524" s="112" t="s">
        <v>101475</v>
      </c>
      <c r="B49524" s="112" t="s">
        <v>101476</v>
      </c>
    </row>
    <row r="49525" spans="1:2" x14ac:dyDescent="0.2">
      <c r="A49525" s="112" t="s">
        <v>101477</v>
      </c>
      <c r="B49525" s="112" t="s">
        <v>101478</v>
      </c>
    </row>
    <row r="49526" spans="1:2" x14ac:dyDescent="0.2">
      <c r="A49526" s="112" t="s">
        <v>101479</v>
      </c>
      <c r="B49526" s="112" t="s">
        <v>101480</v>
      </c>
    </row>
    <row r="49527" spans="1:2" x14ac:dyDescent="0.2">
      <c r="A49527" s="112" t="s">
        <v>101481</v>
      </c>
      <c r="B49527" s="112" t="s">
        <v>101482</v>
      </c>
    </row>
    <row r="49528" spans="1:2" x14ac:dyDescent="0.2">
      <c r="A49528" s="112" t="s">
        <v>101483</v>
      </c>
      <c r="B49528" s="112" t="s">
        <v>101484</v>
      </c>
    </row>
    <row r="49529" spans="1:2" x14ac:dyDescent="0.2">
      <c r="A49529" s="112" t="s">
        <v>101485</v>
      </c>
      <c r="B49529" s="112" t="s">
        <v>101486</v>
      </c>
    </row>
    <row r="49530" spans="1:2" x14ac:dyDescent="0.2">
      <c r="A49530" s="112" t="s">
        <v>101487</v>
      </c>
      <c r="B49530" s="112" t="s">
        <v>101488</v>
      </c>
    </row>
    <row r="49531" spans="1:2" x14ac:dyDescent="0.2">
      <c r="A49531" s="112" t="s">
        <v>101489</v>
      </c>
      <c r="B49531" s="112" t="s">
        <v>101490</v>
      </c>
    </row>
    <row r="49532" spans="1:2" x14ac:dyDescent="0.2">
      <c r="A49532" s="112" t="s">
        <v>101491</v>
      </c>
      <c r="B49532" s="112" t="s">
        <v>101492</v>
      </c>
    </row>
    <row r="49533" spans="1:2" x14ac:dyDescent="0.2">
      <c r="A49533" s="112" t="s">
        <v>101493</v>
      </c>
      <c r="B49533" s="112" t="s">
        <v>101494</v>
      </c>
    </row>
    <row r="49534" spans="1:2" x14ac:dyDescent="0.2">
      <c r="A49534" s="112" t="s">
        <v>101495</v>
      </c>
      <c r="B49534" s="112" t="s">
        <v>101496</v>
      </c>
    </row>
    <row r="49535" spans="1:2" x14ac:dyDescent="0.2">
      <c r="A49535" s="112" t="s">
        <v>101497</v>
      </c>
      <c r="B49535" s="112" t="s">
        <v>101498</v>
      </c>
    </row>
    <row r="49536" spans="1:2" x14ac:dyDescent="0.2">
      <c r="A49536" s="112" t="s">
        <v>101499</v>
      </c>
      <c r="B49536" s="112" t="s">
        <v>101500</v>
      </c>
    </row>
    <row r="49537" spans="1:2" x14ac:dyDescent="0.2">
      <c r="A49537" s="112" t="s">
        <v>101501</v>
      </c>
      <c r="B49537" s="112" t="s">
        <v>101502</v>
      </c>
    </row>
    <row r="49538" spans="1:2" x14ac:dyDescent="0.2">
      <c r="A49538" s="112" t="s">
        <v>101503</v>
      </c>
      <c r="B49538" s="112" t="s">
        <v>101504</v>
      </c>
    </row>
    <row r="49539" spans="1:2" x14ac:dyDescent="0.2">
      <c r="A49539" s="112" t="s">
        <v>101505</v>
      </c>
      <c r="B49539" s="112" t="s">
        <v>101506</v>
      </c>
    </row>
    <row r="49540" spans="1:2" x14ac:dyDescent="0.2">
      <c r="A49540" s="112" t="s">
        <v>101507</v>
      </c>
      <c r="B49540" s="112" t="s">
        <v>101508</v>
      </c>
    </row>
    <row r="49541" spans="1:2" x14ac:dyDescent="0.2">
      <c r="A49541" s="112" t="s">
        <v>101509</v>
      </c>
      <c r="B49541" s="112" t="s">
        <v>101510</v>
      </c>
    </row>
    <row r="49542" spans="1:2" x14ac:dyDescent="0.2">
      <c r="A49542" s="112" t="s">
        <v>101511</v>
      </c>
      <c r="B49542" s="112" t="s">
        <v>101512</v>
      </c>
    </row>
    <row r="49543" spans="1:2" x14ac:dyDescent="0.2">
      <c r="A49543" s="112" t="s">
        <v>101513</v>
      </c>
      <c r="B49543" s="112" t="s">
        <v>101514</v>
      </c>
    </row>
    <row r="49544" spans="1:2" x14ac:dyDescent="0.2">
      <c r="A49544" s="112" t="s">
        <v>101515</v>
      </c>
      <c r="B49544" s="112" t="s">
        <v>101516</v>
      </c>
    </row>
    <row r="49545" spans="1:2" x14ac:dyDescent="0.2">
      <c r="A49545" s="112" t="s">
        <v>101517</v>
      </c>
      <c r="B49545" s="112" t="s">
        <v>101518</v>
      </c>
    </row>
    <row r="49546" spans="1:2" x14ac:dyDescent="0.2">
      <c r="A49546" s="112" t="s">
        <v>101519</v>
      </c>
      <c r="B49546" s="112" t="s">
        <v>101520</v>
      </c>
    </row>
    <row r="49547" spans="1:2" x14ac:dyDescent="0.2">
      <c r="A49547" s="112" t="s">
        <v>101521</v>
      </c>
      <c r="B49547" s="112" t="s">
        <v>101522</v>
      </c>
    </row>
    <row r="49548" spans="1:2" x14ac:dyDescent="0.2">
      <c r="A49548" s="112" t="s">
        <v>101523</v>
      </c>
      <c r="B49548" s="112" t="s">
        <v>101524</v>
      </c>
    </row>
    <row r="49549" spans="1:2" x14ac:dyDescent="0.2">
      <c r="A49549" s="112" t="s">
        <v>101525</v>
      </c>
      <c r="B49549" s="112" t="s">
        <v>101526</v>
      </c>
    </row>
    <row r="49550" spans="1:2" x14ac:dyDescent="0.2">
      <c r="A49550" s="112" t="s">
        <v>101527</v>
      </c>
      <c r="B49550" s="112" t="s">
        <v>101528</v>
      </c>
    </row>
    <row r="49551" spans="1:2" x14ac:dyDescent="0.2">
      <c r="A49551" s="112" t="s">
        <v>101529</v>
      </c>
      <c r="B49551" s="112" t="s">
        <v>101530</v>
      </c>
    </row>
    <row r="49552" spans="1:2" x14ac:dyDescent="0.2">
      <c r="A49552" s="112" t="s">
        <v>101531</v>
      </c>
      <c r="B49552" s="112" t="s">
        <v>101532</v>
      </c>
    </row>
    <row r="49553" spans="1:2" x14ac:dyDescent="0.2">
      <c r="A49553" s="112" t="s">
        <v>101533</v>
      </c>
      <c r="B49553" s="112" t="s">
        <v>101534</v>
      </c>
    </row>
    <row r="49554" spans="1:2" x14ac:dyDescent="0.2">
      <c r="A49554" s="112" t="s">
        <v>101535</v>
      </c>
      <c r="B49554" s="112" t="s">
        <v>101536</v>
      </c>
    </row>
    <row r="49555" spans="1:2" x14ac:dyDescent="0.2">
      <c r="A49555" s="112" t="s">
        <v>101537</v>
      </c>
      <c r="B49555" s="112" t="s">
        <v>101538</v>
      </c>
    </row>
    <row r="49556" spans="1:2" x14ac:dyDescent="0.2">
      <c r="A49556" s="112" t="s">
        <v>101539</v>
      </c>
      <c r="B49556" s="112" t="s">
        <v>101540</v>
      </c>
    </row>
    <row r="49557" spans="1:2" x14ac:dyDescent="0.2">
      <c r="A49557" s="112" t="s">
        <v>101541</v>
      </c>
      <c r="B49557" s="112" t="s">
        <v>101542</v>
      </c>
    </row>
    <row r="49558" spans="1:2" x14ac:dyDescent="0.2">
      <c r="A49558" s="112" t="s">
        <v>101543</v>
      </c>
      <c r="B49558" s="112" t="s">
        <v>101544</v>
      </c>
    </row>
    <row r="49559" spans="1:2" x14ac:dyDescent="0.2">
      <c r="A49559" s="112" t="s">
        <v>101545</v>
      </c>
      <c r="B49559" s="112" t="s">
        <v>101546</v>
      </c>
    </row>
    <row r="49560" spans="1:2" x14ac:dyDescent="0.2">
      <c r="A49560" s="112" t="s">
        <v>101547</v>
      </c>
      <c r="B49560" s="112" t="s">
        <v>101548</v>
      </c>
    </row>
    <row r="49561" spans="1:2" x14ac:dyDescent="0.2">
      <c r="A49561" s="112" t="s">
        <v>101549</v>
      </c>
      <c r="B49561" s="112" t="s">
        <v>101550</v>
      </c>
    </row>
    <row r="49562" spans="1:2" x14ac:dyDescent="0.2">
      <c r="A49562" s="112" t="s">
        <v>101551</v>
      </c>
      <c r="B49562" s="112" t="s">
        <v>101552</v>
      </c>
    </row>
    <row r="49563" spans="1:2" x14ac:dyDescent="0.2">
      <c r="A49563" s="112" t="s">
        <v>101553</v>
      </c>
      <c r="B49563" s="112" t="s">
        <v>101554</v>
      </c>
    </row>
    <row r="49564" spans="1:2" x14ac:dyDescent="0.2">
      <c r="A49564" s="112" t="s">
        <v>101555</v>
      </c>
      <c r="B49564" s="112" t="s">
        <v>101556</v>
      </c>
    </row>
    <row r="49565" spans="1:2" x14ac:dyDescent="0.2">
      <c r="A49565" s="112" t="s">
        <v>101557</v>
      </c>
      <c r="B49565" s="112" t="s">
        <v>101558</v>
      </c>
    </row>
    <row r="49566" spans="1:2" x14ac:dyDescent="0.2">
      <c r="A49566" s="112" t="s">
        <v>101559</v>
      </c>
      <c r="B49566" s="112" t="s">
        <v>101560</v>
      </c>
    </row>
    <row r="49567" spans="1:2" x14ac:dyDescent="0.2">
      <c r="A49567" s="112" t="s">
        <v>101561</v>
      </c>
      <c r="B49567" s="112" t="s">
        <v>101562</v>
      </c>
    </row>
    <row r="49568" spans="1:2" x14ac:dyDescent="0.2">
      <c r="A49568" s="112" t="s">
        <v>101563</v>
      </c>
      <c r="B49568" s="112" t="s">
        <v>101564</v>
      </c>
    </row>
    <row r="49569" spans="1:2" x14ac:dyDescent="0.2">
      <c r="A49569" s="112" t="s">
        <v>101565</v>
      </c>
      <c r="B49569" s="112" t="s">
        <v>101566</v>
      </c>
    </row>
    <row r="49570" spans="1:2" x14ac:dyDescent="0.2">
      <c r="A49570" s="112" t="s">
        <v>101567</v>
      </c>
      <c r="B49570" s="112" t="s">
        <v>101568</v>
      </c>
    </row>
    <row r="49571" spans="1:2" x14ac:dyDescent="0.2">
      <c r="A49571" s="112" t="s">
        <v>101569</v>
      </c>
      <c r="B49571" s="112" t="s">
        <v>101570</v>
      </c>
    </row>
    <row r="49572" spans="1:2" x14ac:dyDescent="0.2">
      <c r="A49572" s="112" t="s">
        <v>101571</v>
      </c>
      <c r="B49572" s="112" t="s">
        <v>101572</v>
      </c>
    </row>
    <row r="49573" spans="1:2" x14ac:dyDescent="0.2">
      <c r="A49573" s="112" t="s">
        <v>101573</v>
      </c>
      <c r="B49573" s="112" t="s">
        <v>101574</v>
      </c>
    </row>
    <row r="49574" spans="1:2" x14ac:dyDescent="0.2">
      <c r="A49574" s="112" t="s">
        <v>101575</v>
      </c>
      <c r="B49574" s="112" t="s">
        <v>101576</v>
      </c>
    </row>
    <row r="49575" spans="1:2" x14ac:dyDescent="0.2">
      <c r="A49575" s="112" t="s">
        <v>101577</v>
      </c>
      <c r="B49575" s="112" t="s">
        <v>101578</v>
      </c>
    </row>
    <row r="49576" spans="1:2" x14ac:dyDescent="0.2">
      <c r="A49576" s="112" t="s">
        <v>101579</v>
      </c>
      <c r="B49576" s="112" t="s">
        <v>101580</v>
      </c>
    </row>
    <row r="49577" spans="1:2" x14ac:dyDescent="0.2">
      <c r="A49577" s="112" t="s">
        <v>101581</v>
      </c>
      <c r="B49577" s="112" t="s">
        <v>101582</v>
      </c>
    </row>
    <row r="49578" spans="1:2" x14ac:dyDescent="0.2">
      <c r="A49578" s="112" t="s">
        <v>101583</v>
      </c>
      <c r="B49578" s="112" t="s">
        <v>101584</v>
      </c>
    </row>
    <row r="49579" spans="1:2" x14ac:dyDescent="0.2">
      <c r="A49579" s="112" t="s">
        <v>101585</v>
      </c>
      <c r="B49579" s="112" t="s">
        <v>101586</v>
      </c>
    </row>
    <row r="49580" spans="1:2" x14ac:dyDescent="0.2">
      <c r="A49580" s="112" t="s">
        <v>101587</v>
      </c>
      <c r="B49580" s="112" t="s">
        <v>101588</v>
      </c>
    </row>
    <row r="49581" spans="1:2" x14ac:dyDescent="0.2">
      <c r="A49581" s="112" t="s">
        <v>101589</v>
      </c>
      <c r="B49581" s="112" t="s">
        <v>101590</v>
      </c>
    </row>
    <row r="49582" spans="1:2" x14ac:dyDescent="0.2">
      <c r="A49582" s="112" t="s">
        <v>101591</v>
      </c>
      <c r="B49582" s="112" t="s">
        <v>101592</v>
      </c>
    </row>
    <row r="49583" spans="1:2" x14ac:dyDescent="0.2">
      <c r="A49583" s="112" t="s">
        <v>101593</v>
      </c>
      <c r="B49583" s="112" t="s">
        <v>101594</v>
      </c>
    </row>
    <row r="49584" spans="1:2" x14ac:dyDescent="0.2">
      <c r="A49584" s="112" t="s">
        <v>101595</v>
      </c>
      <c r="B49584" s="112" t="s">
        <v>101596</v>
      </c>
    </row>
    <row r="49585" spans="1:2" x14ac:dyDescent="0.2">
      <c r="A49585" s="112" t="s">
        <v>101597</v>
      </c>
      <c r="B49585" s="112" t="s">
        <v>101598</v>
      </c>
    </row>
    <row r="49586" spans="1:2" x14ac:dyDescent="0.2">
      <c r="A49586" s="112" t="s">
        <v>101599</v>
      </c>
      <c r="B49586" s="112" t="s">
        <v>101600</v>
      </c>
    </row>
    <row r="49587" spans="1:2" x14ac:dyDescent="0.2">
      <c r="A49587" s="112" t="s">
        <v>101601</v>
      </c>
      <c r="B49587" s="112" t="s">
        <v>101602</v>
      </c>
    </row>
    <row r="49588" spans="1:2" x14ac:dyDescent="0.2">
      <c r="A49588" s="112" t="s">
        <v>101603</v>
      </c>
      <c r="B49588" s="112" t="s">
        <v>101604</v>
      </c>
    </row>
    <row r="49589" spans="1:2" x14ac:dyDescent="0.2">
      <c r="A49589" s="112" t="s">
        <v>101605</v>
      </c>
      <c r="B49589" s="112" t="s">
        <v>101606</v>
      </c>
    </row>
    <row r="49590" spans="1:2" x14ac:dyDescent="0.2">
      <c r="A49590" s="112" t="s">
        <v>101607</v>
      </c>
      <c r="B49590" s="112" t="s">
        <v>101608</v>
      </c>
    </row>
    <row r="49591" spans="1:2" x14ac:dyDescent="0.2">
      <c r="A49591" s="112" t="s">
        <v>101609</v>
      </c>
      <c r="B49591" s="112" t="s">
        <v>101610</v>
      </c>
    </row>
    <row r="49592" spans="1:2" x14ac:dyDescent="0.2">
      <c r="A49592" s="112" t="s">
        <v>101611</v>
      </c>
      <c r="B49592" s="112" t="s">
        <v>101612</v>
      </c>
    </row>
    <row r="49593" spans="1:2" x14ac:dyDescent="0.2">
      <c r="A49593" s="112" t="s">
        <v>101613</v>
      </c>
      <c r="B49593" s="112" t="s">
        <v>101614</v>
      </c>
    </row>
    <row r="49594" spans="1:2" x14ac:dyDescent="0.2">
      <c r="A49594" s="112" t="s">
        <v>101615</v>
      </c>
      <c r="B49594" s="112" t="s">
        <v>101616</v>
      </c>
    </row>
    <row r="49595" spans="1:2" x14ac:dyDescent="0.2">
      <c r="A49595" s="112" t="s">
        <v>101617</v>
      </c>
      <c r="B49595" s="112" t="s">
        <v>101618</v>
      </c>
    </row>
    <row r="49596" spans="1:2" x14ac:dyDescent="0.2">
      <c r="A49596" s="112" t="s">
        <v>101619</v>
      </c>
      <c r="B49596" s="112" t="s">
        <v>101620</v>
      </c>
    </row>
    <row r="49597" spans="1:2" x14ac:dyDescent="0.2">
      <c r="A49597" s="112" t="s">
        <v>101621</v>
      </c>
      <c r="B49597" s="112" t="s">
        <v>101622</v>
      </c>
    </row>
    <row r="49598" spans="1:2" x14ac:dyDescent="0.2">
      <c r="A49598" s="112" t="s">
        <v>101623</v>
      </c>
      <c r="B49598" s="112" t="s">
        <v>101624</v>
      </c>
    </row>
    <row r="49599" spans="1:2" x14ac:dyDescent="0.2">
      <c r="A49599" s="112" t="s">
        <v>101625</v>
      </c>
      <c r="B49599" s="112" t="s">
        <v>101626</v>
      </c>
    </row>
    <row r="49600" spans="1:2" x14ac:dyDescent="0.2">
      <c r="A49600" s="112" t="s">
        <v>101627</v>
      </c>
      <c r="B49600" s="112" t="s">
        <v>101628</v>
      </c>
    </row>
    <row r="49601" spans="1:2" x14ac:dyDescent="0.2">
      <c r="A49601" s="112" t="s">
        <v>101629</v>
      </c>
      <c r="B49601" s="112" t="s">
        <v>101630</v>
      </c>
    </row>
    <row r="49602" spans="1:2" x14ac:dyDescent="0.2">
      <c r="A49602" s="112" t="s">
        <v>101631</v>
      </c>
      <c r="B49602" s="112" t="s">
        <v>101632</v>
      </c>
    </row>
    <row r="49603" spans="1:2" x14ac:dyDescent="0.2">
      <c r="A49603" s="112" t="s">
        <v>101633</v>
      </c>
      <c r="B49603" s="112" t="s">
        <v>101634</v>
      </c>
    </row>
    <row r="49604" spans="1:2" x14ac:dyDescent="0.2">
      <c r="A49604" s="112" t="s">
        <v>101635</v>
      </c>
      <c r="B49604" s="112" t="s">
        <v>101636</v>
      </c>
    </row>
    <row r="49605" spans="1:2" x14ac:dyDescent="0.2">
      <c r="A49605" s="112" t="s">
        <v>101637</v>
      </c>
      <c r="B49605" s="112" t="s">
        <v>101638</v>
      </c>
    </row>
    <row r="49606" spans="1:2" x14ac:dyDescent="0.2">
      <c r="A49606" s="112" t="s">
        <v>101639</v>
      </c>
      <c r="B49606" s="112" t="s">
        <v>101640</v>
      </c>
    </row>
    <row r="49607" spans="1:2" x14ac:dyDescent="0.2">
      <c r="A49607" s="112" t="s">
        <v>101641</v>
      </c>
      <c r="B49607" s="112" t="s">
        <v>101642</v>
      </c>
    </row>
    <row r="49608" spans="1:2" x14ac:dyDescent="0.2">
      <c r="A49608" s="112" t="s">
        <v>101643</v>
      </c>
      <c r="B49608" s="112" t="s">
        <v>101644</v>
      </c>
    </row>
    <row r="49609" spans="1:2" x14ac:dyDescent="0.2">
      <c r="A49609" s="112" t="s">
        <v>101645</v>
      </c>
      <c r="B49609" s="112" t="s">
        <v>101646</v>
      </c>
    </row>
    <row r="49610" spans="1:2" x14ac:dyDescent="0.2">
      <c r="A49610" s="112" t="s">
        <v>101647</v>
      </c>
      <c r="B49610" s="112" t="s">
        <v>101648</v>
      </c>
    </row>
    <row r="49611" spans="1:2" x14ac:dyDescent="0.2">
      <c r="A49611" s="112" t="s">
        <v>101649</v>
      </c>
      <c r="B49611" s="112" t="s">
        <v>101650</v>
      </c>
    </row>
    <row r="49612" spans="1:2" x14ac:dyDescent="0.2">
      <c r="A49612" s="112" t="s">
        <v>101651</v>
      </c>
      <c r="B49612" s="112" t="s">
        <v>101652</v>
      </c>
    </row>
    <row r="49613" spans="1:2" x14ac:dyDescent="0.2">
      <c r="A49613" s="112" t="s">
        <v>101653</v>
      </c>
      <c r="B49613" s="112" t="s">
        <v>101654</v>
      </c>
    </row>
    <row r="49614" spans="1:2" x14ac:dyDescent="0.2">
      <c r="A49614" s="112" t="s">
        <v>101655</v>
      </c>
      <c r="B49614" s="112" t="s">
        <v>101656</v>
      </c>
    </row>
    <row r="49615" spans="1:2" x14ac:dyDescent="0.2">
      <c r="A49615" s="112" t="s">
        <v>101657</v>
      </c>
      <c r="B49615" s="112" t="s">
        <v>101658</v>
      </c>
    </row>
    <row r="49616" spans="1:2" x14ac:dyDescent="0.2">
      <c r="A49616" s="112" t="s">
        <v>101659</v>
      </c>
      <c r="B49616" s="112" t="s">
        <v>101660</v>
      </c>
    </row>
    <row r="49617" spans="1:2" x14ac:dyDescent="0.2">
      <c r="A49617" s="112" t="s">
        <v>101661</v>
      </c>
      <c r="B49617" s="112" t="s">
        <v>101662</v>
      </c>
    </row>
    <row r="49618" spans="1:2" x14ac:dyDescent="0.2">
      <c r="A49618" s="112" t="s">
        <v>101663</v>
      </c>
      <c r="B49618" s="112" t="s">
        <v>101664</v>
      </c>
    </row>
    <row r="49619" spans="1:2" x14ac:dyDescent="0.2">
      <c r="A49619" s="112" t="s">
        <v>101665</v>
      </c>
      <c r="B49619" s="112" t="s">
        <v>101666</v>
      </c>
    </row>
    <row r="49620" spans="1:2" x14ac:dyDescent="0.2">
      <c r="A49620" s="112" t="s">
        <v>101667</v>
      </c>
      <c r="B49620" s="112" t="s">
        <v>101668</v>
      </c>
    </row>
    <row r="49621" spans="1:2" x14ac:dyDescent="0.2">
      <c r="A49621" s="112" t="s">
        <v>101669</v>
      </c>
      <c r="B49621" s="112" t="s">
        <v>101670</v>
      </c>
    </row>
    <row r="49622" spans="1:2" x14ac:dyDescent="0.2">
      <c r="A49622" s="112" t="s">
        <v>101671</v>
      </c>
      <c r="B49622" s="112" t="s">
        <v>101672</v>
      </c>
    </row>
    <row r="49623" spans="1:2" x14ac:dyDescent="0.2">
      <c r="A49623" s="112" t="s">
        <v>101673</v>
      </c>
      <c r="B49623" s="112" t="s">
        <v>101674</v>
      </c>
    </row>
    <row r="49624" spans="1:2" x14ac:dyDescent="0.2">
      <c r="A49624" s="112" t="s">
        <v>101675</v>
      </c>
      <c r="B49624" s="112" t="s">
        <v>101676</v>
      </c>
    </row>
    <row r="49625" spans="1:2" x14ac:dyDescent="0.2">
      <c r="A49625" s="112" t="s">
        <v>101677</v>
      </c>
      <c r="B49625" s="112" t="s">
        <v>101678</v>
      </c>
    </row>
    <row r="49626" spans="1:2" x14ac:dyDescent="0.2">
      <c r="A49626" s="112" t="s">
        <v>101679</v>
      </c>
      <c r="B49626" s="112" t="s">
        <v>101680</v>
      </c>
    </row>
    <row r="49627" spans="1:2" x14ac:dyDescent="0.2">
      <c r="A49627" s="112" t="s">
        <v>101681</v>
      </c>
      <c r="B49627" s="112" t="s">
        <v>101682</v>
      </c>
    </row>
    <row r="49628" spans="1:2" x14ac:dyDescent="0.2">
      <c r="A49628" s="112" t="s">
        <v>101683</v>
      </c>
      <c r="B49628" s="112" t="s">
        <v>101684</v>
      </c>
    </row>
    <row r="49629" spans="1:2" x14ac:dyDescent="0.2">
      <c r="A49629" s="112" t="s">
        <v>101685</v>
      </c>
      <c r="B49629" s="112" t="s">
        <v>101686</v>
      </c>
    </row>
    <row r="49630" spans="1:2" x14ac:dyDescent="0.2">
      <c r="A49630" s="112" t="s">
        <v>101687</v>
      </c>
      <c r="B49630" s="112" t="s">
        <v>101688</v>
      </c>
    </row>
    <row r="49631" spans="1:2" x14ac:dyDescent="0.2">
      <c r="A49631" s="112" t="s">
        <v>101689</v>
      </c>
      <c r="B49631" s="112" t="s">
        <v>101690</v>
      </c>
    </row>
    <row r="49632" spans="1:2" x14ac:dyDescent="0.2">
      <c r="A49632" s="112" t="s">
        <v>101691</v>
      </c>
      <c r="B49632" s="112" t="s">
        <v>101692</v>
      </c>
    </row>
    <row r="49633" spans="1:2" x14ac:dyDescent="0.2">
      <c r="A49633" s="112" t="s">
        <v>101693</v>
      </c>
      <c r="B49633" s="112" t="s">
        <v>101694</v>
      </c>
    </row>
    <row r="49634" spans="1:2" x14ac:dyDescent="0.2">
      <c r="A49634" s="112" t="s">
        <v>101695</v>
      </c>
      <c r="B49634" s="112" t="s">
        <v>101696</v>
      </c>
    </row>
    <row r="49635" spans="1:2" x14ac:dyDescent="0.2">
      <c r="A49635" s="112" t="s">
        <v>101697</v>
      </c>
      <c r="B49635" s="112" t="s">
        <v>101698</v>
      </c>
    </row>
    <row r="49636" spans="1:2" x14ac:dyDescent="0.2">
      <c r="A49636" s="112" t="s">
        <v>101699</v>
      </c>
      <c r="B49636" s="112" t="s">
        <v>101700</v>
      </c>
    </row>
    <row r="49637" spans="1:2" x14ac:dyDescent="0.2">
      <c r="A49637" s="112" t="s">
        <v>101701</v>
      </c>
      <c r="B49637" s="112" t="s">
        <v>101702</v>
      </c>
    </row>
    <row r="49638" spans="1:2" x14ac:dyDescent="0.2">
      <c r="A49638" s="112" t="s">
        <v>101703</v>
      </c>
      <c r="B49638" s="112" t="s">
        <v>101704</v>
      </c>
    </row>
    <row r="49639" spans="1:2" x14ac:dyDescent="0.2">
      <c r="A49639" s="112" t="s">
        <v>101705</v>
      </c>
      <c r="B49639" s="112" t="s">
        <v>101706</v>
      </c>
    </row>
    <row r="49640" spans="1:2" x14ac:dyDescent="0.2">
      <c r="A49640" s="112" t="s">
        <v>101707</v>
      </c>
      <c r="B49640" s="112" t="s">
        <v>101708</v>
      </c>
    </row>
    <row r="49641" spans="1:2" x14ac:dyDescent="0.2">
      <c r="A49641" s="112" t="s">
        <v>101709</v>
      </c>
      <c r="B49641" s="112" t="s">
        <v>101710</v>
      </c>
    </row>
    <row r="49642" spans="1:2" x14ac:dyDescent="0.2">
      <c r="A49642" s="112" t="s">
        <v>101711</v>
      </c>
      <c r="B49642" s="112" t="s">
        <v>101712</v>
      </c>
    </row>
    <row r="49643" spans="1:2" x14ac:dyDescent="0.2">
      <c r="A49643" s="112" t="s">
        <v>101713</v>
      </c>
      <c r="B49643" s="112" t="s">
        <v>101714</v>
      </c>
    </row>
    <row r="49644" spans="1:2" x14ac:dyDescent="0.2">
      <c r="A49644" s="112" t="s">
        <v>101715</v>
      </c>
      <c r="B49644" s="112" t="s">
        <v>101716</v>
      </c>
    </row>
    <row r="49645" spans="1:2" x14ac:dyDescent="0.2">
      <c r="A49645" s="112" t="s">
        <v>101717</v>
      </c>
      <c r="B49645" s="112" t="s">
        <v>101718</v>
      </c>
    </row>
    <row r="49646" spans="1:2" x14ac:dyDescent="0.2">
      <c r="A49646" s="112" t="s">
        <v>101719</v>
      </c>
      <c r="B49646" s="112" t="s">
        <v>101720</v>
      </c>
    </row>
    <row r="49647" spans="1:2" x14ac:dyDescent="0.2">
      <c r="A49647" s="112" t="s">
        <v>101721</v>
      </c>
      <c r="B49647" s="112" t="s">
        <v>101722</v>
      </c>
    </row>
    <row r="49648" spans="1:2" x14ac:dyDescent="0.2">
      <c r="A49648" s="112" t="s">
        <v>101723</v>
      </c>
      <c r="B49648" s="112" t="s">
        <v>101724</v>
      </c>
    </row>
    <row r="49649" spans="1:2" x14ac:dyDescent="0.2">
      <c r="A49649" s="112" t="s">
        <v>101725</v>
      </c>
      <c r="B49649" s="112" t="s">
        <v>101726</v>
      </c>
    </row>
    <row r="49650" spans="1:2" x14ac:dyDescent="0.2">
      <c r="A49650" s="112" t="s">
        <v>101727</v>
      </c>
      <c r="B49650" s="112" t="s">
        <v>101728</v>
      </c>
    </row>
    <row r="49651" spans="1:2" x14ac:dyDescent="0.2">
      <c r="A49651" s="112" t="s">
        <v>101729</v>
      </c>
      <c r="B49651" s="112" t="s">
        <v>101730</v>
      </c>
    </row>
    <row r="49652" spans="1:2" x14ac:dyDescent="0.2">
      <c r="A49652" s="112" t="s">
        <v>101731</v>
      </c>
      <c r="B49652" s="112" t="s">
        <v>101732</v>
      </c>
    </row>
    <row r="49653" spans="1:2" x14ac:dyDescent="0.2">
      <c r="A49653" s="112" t="s">
        <v>101733</v>
      </c>
      <c r="B49653" s="112" t="s">
        <v>101734</v>
      </c>
    </row>
    <row r="49654" spans="1:2" x14ac:dyDescent="0.2">
      <c r="A49654" s="112" t="s">
        <v>101735</v>
      </c>
      <c r="B49654" s="112" t="s">
        <v>101736</v>
      </c>
    </row>
    <row r="49655" spans="1:2" x14ac:dyDescent="0.2">
      <c r="A49655" s="112" t="s">
        <v>101737</v>
      </c>
      <c r="B49655" s="112" t="s">
        <v>101738</v>
      </c>
    </row>
    <row r="49656" spans="1:2" x14ac:dyDescent="0.2">
      <c r="A49656" s="112" t="s">
        <v>101739</v>
      </c>
      <c r="B49656" s="112" t="s">
        <v>101740</v>
      </c>
    </row>
    <row r="49657" spans="1:2" x14ac:dyDescent="0.2">
      <c r="A49657" s="112" t="s">
        <v>101741</v>
      </c>
      <c r="B49657" s="112" t="s">
        <v>101742</v>
      </c>
    </row>
    <row r="49658" spans="1:2" x14ac:dyDescent="0.2">
      <c r="A49658" s="112" t="s">
        <v>101743</v>
      </c>
      <c r="B49658" s="112" t="s">
        <v>101744</v>
      </c>
    </row>
    <row r="49659" spans="1:2" x14ac:dyDescent="0.2">
      <c r="A49659" s="112" t="s">
        <v>101745</v>
      </c>
      <c r="B49659" s="112" t="s">
        <v>101746</v>
      </c>
    </row>
    <row r="49660" spans="1:2" x14ac:dyDescent="0.2">
      <c r="A49660" s="112" t="s">
        <v>101747</v>
      </c>
      <c r="B49660" s="112" t="s">
        <v>101748</v>
      </c>
    </row>
    <row r="49661" spans="1:2" x14ac:dyDescent="0.2">
      <c r="A49661" s="112" t="s">
        <v>101749</v>
      </c>
      <c r="B49661" s="112" t="s">
        <v>101750</v>
      </c>
    </row>
    <row r="49662" spans="1:2" x14ac:dyDescent="0.2">
      <c r="A49662" s="112" t="s">
        <v>101751</v>
      </c>
      <c r="B49662" s="112" t="s">
        <v>101752</v>
      </c>
    </row>
    <row r="49663" spans="1:2" x14ac:dyDescent="0.2">
      <c r="A49663" s="112" t="s">
        <v>101753</v>
      </c>
      <c r="B49663" s="112" t="s">
        <v>101754</v>
      </c>
    </row>
    <row r="49664" spans="1:2" x14ac:dyDescent="0.2">
      <c r="A49664" s="112" t="s">
        <v>101755</v>
      </c>
      <c r="B49664" s="112" t="s">
        <v>101756</v>
      </c>
    </row>
    <row r="49665" spans="1:2" x14ac:dyDescent="0.2">
      <c r="A49665" s="112" t="s">
        <v>101757</v>
      </c>
      <c r="B49665" s="112" t="s">
        <v>101758</v>
      </c>
    </row>
    <row r="49666" spans="1:2" x14ac:dyDescent="0.2">
      <c r="A49666" s="112" t="s">
        <v>101759</v>
      </c>
      <c r="B49666" s="112" t="s">
        <v>101760</v>
      </c>
    </row>
    <row r="49667" spans="1:2" x14ac:dyDescent="0.2">
      <c r="A49667" s="112" t="s">
        <v>101761</v>
      </c>
      <c r="B49667" s="112" t="s">
        <v>101762</v>
      </c>
    </row>
    <row r="49668" spans="1:2" x14ac:dyDescent="0.2">
      <c r="A49668" s="112" t="s">
        <v>101763</v>
      </c>
      <c r="B49668" s="112" t="s">
        <v>101764</v>
      </c>
    </row>
    <row r="49669" spans="1:2" x14ac:dyDescent="0.2">
      <c r="A49669" s="112" t="s">
        <v>101765</v>
      </c>
      <c r="B49669" s="112" t="s">
        <v>101766</v>
      </c>
    </row>
    <row r="49670" spans="1:2" x14ac:dyDescent="0.2">
      <c r="A49670" s="112" t="s">
        <v>101767</v>
      </c>
      <c r="B49670" s="112" t="s">
        <v>101768</v>
      </c>
    </row>
    <row r="49671" spans="1:2" x14ac:dyDescent="0.2">
      <c r="A49671" s="112" t="s">
        <v>101769</v>
      </c>
      <c r="B49671" s="112" t="s">
        <v>101770</v>
      </c>
    </row>
    <row r="49672" spans="1:2" x14ac:dyDescent="0.2">
      <c r="A49672" s="112" t="s">
        <v>101771</v>
      </c>
      <c r="B49672" s="112" t="s">
        <v>101772</v>
      </c>
    </row>
    <row r="49673" spans="1:2" x14ac:dyDescent="0.2">
      <c r="A49673" s="112" t="s">
        <v>101773</v>
      </c>
      <c r="B49673" s="112" t="s">
        <v>101774</v>
      </c>
    </row>
    <row r="49674" spans="1:2" x14ac:dyDescent="0.2">
      <c r="A49674" s="112" t="s">
        <v>101775</v>
      </c>
      <c r="B49674" s="112" t="s">
        <v>101776</v>
      </c>
    </row>
    <row r="49675" spans="1:2" x14ac:dyDescent="0.2">
      <c r="A49675" s="112" t="s">
        <v>101777</v>
      </c>
      <c r="B49675" s="112" t="s">
        <v>101778</v>
      </c>
    </row>
    <row r="49676" spans="1:2" x14ac:dyDescent="0.2">
      <c r="A49676" s="112" t="s">
        <v>101779</v>
      </c>
      <c r="B49676" s="112" t="s">
        <v>101780</v>
      </c>
    </row>
    <row r="49677" spans="1:2" x14ac:dyDescent="0.2">
      <c r="A49677" s="112" t="s">
        <v>101781</v>
      </c>
      <c r="B49677" s="112" t="s">
        <v>101782</v>
      </c>
    </row>
    <row r="49678" spans="1:2" x14ac:dyDescent="0.2">
      <c r="A49678" s="112" t="s">
        <v>101783</v>
      </c>
      <c r="B49678" s="112" t="s">
        <v>101784</v>
      </c>
    </row>
    <row r="49679" spans="1:2" x14ac:dyDescent="0.2">
      <c r="A49679" s="112" t="s">
        <v>101785</v>
      </c>
      <c r="B49679" s="112" t="s">
        <v>101786</v>
      </c>
    </row>
    <row r="49680" spans="1:2" x14ac:dyDescent="0.2">
      <c r="A49680" s="112" t="s">
        <v>101787</v>
      </c>
      <c r="B49680" s="112" t="s">
        <v>101788</v>
      </c>
    </row>
    <row r="49681" spans="1:2" x14ac:dyDescent="0.2">
      <c r="A49681" s="112" t="s">
        <v>101789</v>
      </c>
      <c r="B49681" s="112" t="s">
        <v>101790</v>
      </c>
    </row>
    <row r="49682" spans="1:2" x14ac:dyDescent="0.2">
      <c r="A49682" s="112" t="s">
        <v>101791</v>
      </c>
      <c r="B49682" s="112" t="s">
        <v>101792</v>
      </c>
    </row>
    <row r="49683" spans="1:2" x14ac:dyDescent="0.2">
      <c r="A49683" s="112" t="s">
        <v>101793</v>
      </c>
      <c r="B49683" s="112" t="s">
        <v>101794</v>
      </c>
    </row>
    <row r="49684" spans="1:2" x14ac:dyDescent="0.2">
      <c r="A49684" s="112" t="s">
        <v>101795</v>
      </c>
      <c r="B49684" s="112" t="s">
        <v>101796</v>
      </c>
    </row>
    <row r="49685" spans="1:2" x14ac:dyDescent="0.2">
      <c r="A49685" s="112" t="s">
        <v>101797</v>
      </c>
      <c r="B49685" s="112" t="s">
        <v>101798</v>
      </c>
    </row>
    <row r="49686" spans="1:2" x14ac:dyDescent="0.2">
      <c r="A49686" s="112" t="s">
        <v>101799</v>
      </c>
      <c r="B49686" s="112" t="s">
        <v>101800</v>
      </c>
    </row>
    <row r="49687" spans="1:2" x14ac:dyDescent="0.2">
      <c r="A49687" s="112" t="s">
        <v>101801</v>
      </c>
      <c r="B49687" s="112" t="s">
        <v>101802</v>
      </c>
    </row>
    <row r="49688" spans="1:2" x14ac:dyDescent="0.2">
      <c r="A49688" s="112" t="s">
        <v>101803</v>
      </c>
      <c r="B49688" s="112" t="s">
        <v>101804</v>
      </c>
    </row>
    <row r="49689" spans="1:2" x14ac:dyDescent="0.2">
      <c r="A49689" s="112" t="s">
        <v>101805</v>
      </c>
      <c r="B49689" s="112" t="s">
        <v>101806</v>
      </c>
    </row>
    <row r="49690" spans="1:2" x14ac:dyDescent="0.2">
      <c r="A49690" s="112" t="s">
        <v>101807</v>
      </c>
      <c r="B49690" s="112" t="s">
        <v>101808</v>
      </c>
    </row>
    <row r="49691" spans="1:2" x14ac:dyDescent="0.2">
      <c r="A49691" s="112" t="s">
        <v>101809</v>
      </c>
      <c r="B49691" s="112" t="s">
        <v>101810</v>
      </c>
    </row>
    <row r="49692" spans="1:2" x14ac:dyDescent="0.2">
      <c r="A49692" s="112" t="s">
        <v>101811</v>
      </c>
      <c r="B49692" s="112" t="s">
        <v>101812</v>
      </c>
    </row>
    <row r="49693" spans="1:2" x14ac:dyDescent="0.2">
      <c r="A49693" s="112" t="s">
        <v>101813</v>
      </c>
      <c r="B49693" s="112" t="s">
        <v>101814</v>
      </c>
    </row>
    <row r="49694" spans="1:2" x14ac:dyDescent="0.2">
      <c r="A49694" s="112" t="s">
        <v>101815</v>
      </c>
      <c r="B49694" s="112" t="s">
        <v>101816</v>
      </c>
    </row>
    <row r="49695" spans="1:2" x14ac:dyDescent="0.2">
      <c r="A49695" s="112" t="s">
        <v>101817</v>
      </c>
      <c r="B49695" s="112" t="s">
        <v>101818</v>
      </c>
    </row>
    <row r="49696" spans="1:2" x14ac:dyDescent="0.2">
      <c r="A49696" s="112" t="s">
        <v>101819</v>
      </c>
      <c r="B49696" s="112" t="s">
        <v>101820</v>
      </c>
    </row>
    <row r="49697" spans="1:2" x14ac:dyDescent="0.2">
      <c r="A49697" s="112" t="s">
        <v>101821</v>
      </c>
      <c r="B49697" s="112" t="s">
        <v>101822</v>
      </c>
    </row>
    <row r="49698" spans="1:2" x14ac:dyDescent="0.2">
      <c r="A49698" s="112" t="s">
        <v>101823</v>
      </c>
      <c r="B49698" s="112" t="s">
        <v>101824</v>
      </c>
    </row>
    <row r="49699" spans="1:2" x14ac:dyDescent="0.2">
      <c r="A49699" s="112" t="s">
        <v>101825</v>
      </c>
      <c r="B49699" s="112" t="s">
        <v>101826</v>
      </c>
    </row>
    <row r="49700" spans="1:2" x14ac:dyDescent="0.2">
      <c r="A49700" s="112" t="s">
        <v>101827</v>
      </c>
      <c r="B49700" s="112" t="s">
        <v>101828</v>
      </c>
    </row>
    <row r="49701" spans="1:2" x14ac:dyDescent="0.2">
      <c r="A49701" s="112" t="s">
        <v>101829</v>
      </c>
      <c r="B49701" s="112" t="s">
        <v>101830</v>
      </c>
    </row>
    <row r="49702" spans="1:2" x14ac:dyDescent="0.2">
      <c r="A49702" s="112" t="s">
        <v>101831</v>
      </c>
      <c r="B49702" s="112" t="s">
        <v>101832</v>
      </c>
    </row>
    <row r="49703" spans="1:2" x14ac:dyDescent="0.2">
      <c r="A49703" s="112" t="s">
        <v>101833</v>
      </c>
      <c r="B49703" s="112" t="s">
        <v>101834</v>
      </c>
    </row>
    <row r="49704" spans="1:2" x14ac:dyDescent="0.2">
      <c r="A49704" s="112" t="s">
        <v>101835</v>
      </c>
      <c r="B49704" s="112" t="s">
        <v>101836</v>
      </c>
    </row>
    <row r="49705" spans="1:2" x14ac:dyDescent="0.2">
      <c r="A49705" s="112" t="s">
        <v>101837</v>
      </c>
      <c r="B49705" s="112" t="s">
        <v>101838</v>
      </c>
    </row>
    <row r="49706" spans="1:2" x14ac:dyDescent="0.2">
      <c r="A49706" s="112" t="s">
        <v>101839</v>
      </c>
      <c r="B49706" s="112" t="s">
        <v>101840</v>
      </c>
    </row>
    <row r="49707" spans="1:2" x14ac:dyDescent="0.2">
      <c r="A49707" s="112" t="s">
        <v>101841</v>
      </c>
      <c r="B49707" s="112" t="s">
        <v>101842</v>
      </c>
    </row>
    <row r="49708" spans="1:2" x14ac:dyDescent="0.2">
      <c r="A49708" s="112" t="s">
        <v>101843</v>
      </c>
      <c r="B49708" s="112" t="s">
        <v>101844</v>
      </c>
    </row>
    <row r="49709" spans="1:2" x14ac:dyDescent="0.2">
      <c r="A49709" s="112" t="s">
        <v>101845</v>
      </c>
      <c r="B49709" s="112" t="s">
        <v>101846</v>
      </c>
    </row>
    <row r="49710" spans="1:2" x14ac:dyDescent="0.2">
      <c r="A49710" s="112" t="s">
        <v>101847</v>
      </c>
      <c r="B49710" s="112" t="s">
        <v>101848</v>
      </c>
    </row>
    <row r="49711" spans="1:2" x14ac:dyDescent="0.2">
      <c r="A49711" s="112" t="s">
        <v>101849</v>
      </c>
      <c r="B49711" s="112" t="s">
        <v>101850</v>
      </c>
    </row>
    <row r="49712" spans="1:2" x14ac:dyDescent="0.2">
      <c r="A49712" s="112" t="s">
        <v>101851</v>
      </c>
      <c r="B49712" s="112" t="s">
        <v>101852</v>
      </c>
    </row>
    <row r="49713" spans="1:2" x14ac:dyDescent="0.2">
      <c r="A49713" s="112" t="s">
        <v>101853</v>
      </c>
      <c r="B49713" s="112" t="s">
        <v>101854</v>
      </c>
    </row>
    <row r="49714" spans="1:2" x14ac:dyDescent="0.2">
      <c r="A49714" s="112" t="s">
        <v>101855</v>
      </c>
      <c r="B49714" s="112" t="s">
        <v>101856</v>
      </c>
    </row>
    <row r="49715" spans="1:2" x14ac:dyDescent="0.2">
      <c r="A49715" s="112" t="s">
        <v>101857</v>
      </c>
      <c r="B49715" s="112" t="s">
        <v>101858</v>
      </c>
    </row>
    <row r="49716" spans="1:2" x14ac:dyDescent="0.2">
      <c r="A49716" s="112" t="s">
        <v>101859</v>
      </c>
      <c r="B49716" s="112" t="s">
        <v>101860</v>
      </c>
    </row>
    <row r="49717" spans="1:2" x14ac:dyDescent="0.2">
      <c r="A49717" s="112" t="s">
        <v>101861</v>
      </c>
      <c r="B49717" s="112" t="s">
        <v>101862</v>
      </c>
    </row>
    <row r="49718" spans="1:2" x14ac:dyDescent="0.2">
      <c r="A49718" s="112" t="s">
        <v>101863</v>
      </c>
      <c r="B49718" s="112" t="s">
        <v>101864</v>
      </c>
    </row>
    <row r="49719" spans="1:2" x14ac:dyDescent="0.2">
      <c r="A49719" s="112" t="s">
        <v>101865</v>
      </c>
      <c r="B49719" s="112" t="s">
        <v>101866</v>
      </c>
    </row>
    <row r="49720" spans="1:2" x14ac:dyDescent="0.2">
      <c r="A49720" s="112" t="s">
        <v>101867</v>
      </c>
      <c r="B49720" s="112" t="s">
        <v>101868</v>
      </c>
    </row>
    <row r="49721" spans="1:2" x14ac:dyDescent="0.2">
      <c r="A49721" s="112" t="s">
        <v>101869</v>
      </c>
      <c r="B49721" s="112" t="s">
        <v>101870</v>
      </c>
    </row>
    <row r="49722" spans="1:2" x14ac:dyDescent="0.2">
      <c r="A49722" s="112" t="s">
        <v>101871</v>
      </c>
      <c r="B49722" s="112" t="s">
        <v>101872</v>
      </c>
    </row>
    <row r="49723" spans="1:2" x14ac:dyDescent="0.2">
      <c r="A49723" s="112" t="s">
        <v>101873</v>
      </c>
      <c r="B49723" s="112" t="s">
        <v>101874</v>
      </c>
    </row>
    <row r="49724" spans="1:2" x14ac:dyDescent="0.2">
      <c r="A49724" s="112" t="s">
        <v>101875</v>
      </c>
      <c r="B49724" s="112" t="s">
        <v>101876</v>
      </c>
    </row>
    <row r="49725" spans="1:2" x14ac:dyDescent="0.2">
      <c r="A49725" s="112" t="s">
        <v>101877</v>
      </c>
      <c r="B49725" s="112" t="s">
        <v>101878</v>
      </c>
    </row>
    <row r="49726" spans="1:2" x14ac:dyDescent="0.2">
      <c r="A49726" s="112" t="s">
        <v>101879</v>
      </c>
      <c r="B49726" s="112" t="s">
        <v>101880</v>
      </c>
    </row>
    <row r="49727" spans="1:2" x14ac:dyDescent="0.2">
      <c r="A49727" s="112" t="s">
        <v>101881</v>
      </c>
      <c r="B49727" s="112" t="s">
        <v>101882</v>
      </c>
    </row>
    <row r="49728" spans="1:2" x14ac:dyDescent="0.2">
      <c r="A49728" s="112" t="s">
        <v>101883</v>
      </c>
      <c r="B49728" s="112" t="s">
        <v>101884</v>
      </c>
    </row>
    <row r="49729" spans="1:2" x14ac:dyDescent="0.2">
      <c r="A49729" s="112" t="s">
        <v>101885</v>
      </c>
      <c r="B49729" s="112" t="s">
        <v>101886</v>
      </c>
    </row>
    <row r="49730" spans="1:2" x14ac:dyDescent="0.2">
      <c r="A49730" s="112" t="s">
        <v>101887</v>
      </c>
      <c r="B49730" s="112" t="s">
        <v>101888</v>
      </c>
    </row>
    <row r="49731" spans="1:2" x14ac:dyDescent="0.2">
      <c r="A49731" s="112" t="s">
        <v>101889</v>
      </c>
      <c r="B49731" s="112" t="s">
        <v>101890</v>
      </c>
    </row>
    <row r="49732" spans="1:2" x14ac:dyDescent="0.2">
      <c r="A49732" s="112" t="s">
        <v>101891</v>
      </c>
      <c r="B49732" s="112" t="s">
        <v>101892</v>
      </c>
    </row>
    <row r="49733" spans="1:2" x14ac:dyDescent="0.2">
      <c r="A49733" s="112" t="s">
        <v>101893</v>
      </c>
      <c r="B49733" s="112" t="s">
        <v>101894</v>
      </c>
    </row>
    <row r="49734" spans="1:2" x14ac:dyDescent="0.2">
      <c r="A49734" s="112" t="s">
        <v>101895</v>
      </c>
      <c r="B49734" s="112" t="s">
        <v>101896</v>
      </c>
    </row>
    <row r="49735" spans="1:2" x14ac:dyDescent="0.2">
      <c r="A49735" s="112" t="s">
        <v>101897</v>
      </c>
      <c r="B49735" s="112" t="s">
        <v>101898</v>
      </c>
    </row>
    <row r="49736" spans="1:2" x14ac:dyDescent="0.2">
      <c r="A49736" s="112" t="s">
        <v>101899</v>
      </c>
      <c r="B49736" s="112" t="s">
        <v>101900</v>
      </c>
    </row>
    <row r="49737" spans="1:2" x14ac:dyDescent="0.2">
      <c r="A49737" s="112" t="s">
        <v>101901</v>
      </c>
      <c r="B49737" s="112" t="s">
        <v>101902</v>
      </c>
    </row>
    <row r="49738" spans="1:2" x14ac:dyDescent="0.2">
      <c r="A49738" s="112" t="s">
        <v>101903</v>
      </c>
      <c r="B49738" s="112" t="s">
        <v>101904</v>
      </c>
    </row>
    <row r="49739" spans="1:2" x14ac:dyDescent="0.2">
      <c r="A49739" s="112" t="s">
        <v>101905</v>
      </c>
      <c r="B49739" s="112" t="s">
        <v>101906</v>
      </c>
    </row>
    <row r="49740" spans="1:2" x14ac:dyDescent="0.2">
      <c r="A49740" s="112" t="s">
        <v>101907</v>
      </c>
      <c r="B49740" s="112" t="s">
        <v>101908</v>
      </c>
    </row>
    <row r="49741" spans="1:2" x14ac:dyDescent="0.2">
      <c r="A49741" s="112" t="s">
        <v>101909</v>
      </c>
      <c r="B49741" s="112" t="s">
        <v>101910</v>
      </c>
    </row>
    <row r="49742" spans="1:2" x14ac:dyDescent="0.2">
      <c r="A49742" s="112" t="s">
        <v>101911</v>
      </c>
      <c r="B49742" s="112" t="s">
        <v>101912</v>
      </c>
    </row>
    <row r="49743" spans="1:2" x14ac:dyDescent="0.2">
      <c r="A49743" s="112" t="s">
        <v>101913</v>
      </c>
      <c r="B49743" s="112" t="s">
        <v>101914</v>
      </c>
    </row>
    <row r="49744" spans="1:2" x14ac:dyDescent="0.2">
      <c r="A49744" s="112" t="s">
        <v>101915</v>
      </c>
      <c r="B49744" s="112" t="s">
        <v>101916</v>
      </c>
    </row>
    <row r="49745" spans="1:2" x14ac:dyDescent="0.2">
      <c r="A49745" s="112" t="s">
        <v>101917</v>
      </c>
      <c r="B49745" s="112" t="s">
        <v>101918</v>
      </c>
    </row>
    <row r="49746" spans="1:2" x14ac:dyDescent="0.2">
      <c r="A49746" s="112" t="s">
        <v>101919</v>
      </c>
      <c r="B49746" s="112" t="s">
        <v>101920</v>
      </c>
    </row>
    <row r="49747" spans="1:2" x14ac:dyDescent="0.2">
      <c r="A49747" s="112" t="s">
        <v>101921</v>
      </c>
      <c r="B49747" s="112" t="s">
        <v>101922</v>
      </c>
    </row>
    <row r="49748" spans="1:2" x14ac:dyDescent="0.2">
      <c r="A49748" s="112" t="s">
        <v>101923</v>
      </c>
      <c r="B49748" s="112" t="s">
        <v>101924</v>
      </c>
    </row>
    <row r="49749" spans="1:2" x14ac:dyDescent="0.2">
      <c r="A49749" s="112" t="s">
        <v>101925</v>
      </c>
      <c r="B49749" s="112" t="s">
        <v>101926</v>
      </c>
    </row>
    <row r="49750" spans="1:2" x14ac:dyDescent="0.2">
      <c r="A49750" s="112" t="s">
        <v>101927</v>
      </c>
      <c r="B49750" s="112" t="s">
        <v>101928</v>
      </c>
    </row>
    <row r="49751" spans="1:2" x14ac:dyDescent="0.2">
      <c r="A49751" s="112" t="s">
        <v>101929</v>
      </c>
      <c r="B49751" s="112" t="s">
        <v>101930</v>
      </c>
    </row>
    <row r="49752" spans="1:2" x14ac:dyDescent="0.2">
      <c r="A49752" s="112" t="s">
        <v>101931</v>
      </c>
      <c r="B49752" s="112" t="s">
        <v>101932</v>
      </c>
    </row>
    <row r="49753" spans="1:2" x14ac:dyDescent="0.2">
      <c r="A49753" s="112" t="s">
        <v>101933</v>
      </c>
      <c r="B49753" s="112" t="s">
        <v>101934</v>
      </c>
    </row>
    <row r="49754" spans="1:2" x14ac:dyDescent="0.2">
      <c r="A49754" s="112" t="s">
        <v>101935</v>
      </c>
      <c r="B49754" s="112" t="s">
        <v>101936</v>
      </c>
    </row>
    <row r="49755" spans="1:2" x14ac:dyDescent="0.2">
      <c r="A49755" s="112" t="s">
        <v>101937</v>
      </c>
      <c r="B49755" s="112" t="s">
        <v>101938</v>
      </c>
    </row>
    <row r="49756" spans="1:2" x14ac:dyDescent="0.2">
      <c r="A49756" s="112" t="s">
        <v>101939</v>
      </c>
      <c r="B49756" s="112" t="s">
        <v>101940</v>
      </c>
    </row>
    <row r="49757" spans="1:2" x14ac:dyDescent="0.2">
      <c r="A49757" s="112" t="s">
        <v>101941</v>
      </c>
      <c r="B49757" s="112" t="s">
        <v>101942</v>
      </c>
    </row>
    <row r="49758" spans="1:2" x14ac:dyDescent="0.2">
      <c r="A49758" s="112" t="s">
        <v>101943</v>
      </c>
      <c r="B49758" s="112" t="s">
        <v>101944</v>
      </c>
    </row>
    <row r="49759" spans="1:2" x14ac:dyDescent="0.2">
      <c r="A49759" s="112" t="s">
        <v>101945</v>
      </c>
      <c r="B49759" s="112" t="s">
        <v>101946</v>
      </c>
    </row>
    <row r="49760" spans="1:2" x14ac:dyDescent="0.2">
      <c r="A49760" s="112" t="s">
        <v>101947</v>
      </c>
      <c r="B49760" s="112" t="s">
        <v>101948</v>
      </c>
    </row>
    <row r="49761" spans="1:2" x14ac:dyDescent="0.2">
      <c r="A49761" s="112" t="s">
        <v>101949</v>
      </c>
      <c r="B49761" s="112" t="s">
        <v>101950</v>
      </c>
    </row>
    <row r="49762" spans="1:2" x14ac:dyDescent="0.2">
      <c r="A49762" s="112" t="s">
        <v>101951</v>
      </c>
      <c r="B49762" s="112" t="s">
        <v>101952</v>
      </c>
    </row>
    <row r="49763" spans="1:2" x14ac:dyDescent="0.2">
      <c r="A49763" s="112" t="s">
        <v>101953</v>
      </c>
      <c r="B49763" s="112" t="s">
        <v>101954</v>
      </c>
    </row>
    <row r="49764" spans="1:2" x14ac:dyDescent="0.2">
      <c r="A49764" s="112" t="s">
        <v>101955</v>
      </c>
      <c r="B49764" s="112" t="s">
        <v>101956</v>
      </c>
    </row>
    <row r="49765" spans="1:2" x14ac:dyDescent="0.2">
      <c r="A49765" s="112" t="s">
        <v>101957</v>
      </c>
      <c r="B49765" s="112" t="s">
        <v>101958</v>
      </c>
    </row>
    <row r="49766" spans="1:2" x14ac:dyDescent="0.2">
      <c r="A49766" s="112" t="s">
        <v>101959</v>
      </c>
      <c r="B49766" s="112" t="s">
        <v>101960</v>
      </c>
    </row>
    <row r="49767" spans="1:2" x14ac:dyDescent="0.2">
      <c r="A49767" s="112" t="s">
        <v>101961</v>
      </c>
      <c r="B49767" s="112" t="s">
        <v>101962</v>
      </c>
    </row>
    <row r="49768" spans="1:2" x14ac:dyDescent="0.2">
      <c r="A49768" s="112" t="s">
        <v>101963</v>
      </c>
      <c r="B49768" s="112" t="s">
        <v>101964</v>
      </c>
    </row>
    <row r="49769" spans="1:2" x14ac:dyDescent="0.2">
      <c r="A49769" s="112" t="s">
        <v>101965</v>
      </c>
      <c r="B49769" s="112" t="s">
        <v>101966</v>
      </c>
    </row>
    <row r="49770" spans="1:2" x14ac:dyDescent="0.2">
      <c r="A49770" s="112" t="s">
        <v>101967</v>
      </c>
      <c r="B49770" s="112" t="s">
        <v>101968</v>
      </c>
    </row>
    <row r="49771" spans="1:2" x14ac:dyDescent="0.2">
      <c r="A49771" s="112" t="s">
        <v>101969</v>
      </c>
      <c r="B49771" s="112" t="s">
        <v>101970</v>
      </c>
    </row>
    <row r="49772" spans="1:2" x14ac:dyDescent="0.2">
      <c r="A49772" s="112" t="s">
        <v>101971</v>
      </c>
      <c r="B49772" s="112" t="s">
        <v>101972</v>
      </c>
    </row>
    <row r="49773" spans="1:2" x14ac:dyDescent="0.2">
      <c r="A49773" s="112" t="s">
        <v>101973</v>
      </c>
      <c r="B49773" s="112" t="s">
        <v>101974</v>
      </c>
    </row>
    <row r="49774" spans="1:2" x14ac:dyDescent="0.2">
      <c r="A49774" s="112" t="s">
        <v>101975</v>
      </c>
      <c r="B49774" s="112" t="s">
        <v>101976</v>
      </c>
    </row>
    <row r="49775" spans="1:2" x14ac:dyDescent="0.2">
      <c r="A49775" s="112" t="s">
        <v>101977</v>
      </c>
      <c r="B49775" s="112" t="s">
        <v>101978</v>
      </c>
    </row>
    <row r="49776" spans="1:2" x14ac:dyDescent="0.2">
      <c r="A49776" s="112" t="s">
        <v>101979</v>
      </c>
      <c r="B49776" s="112" t="s">
        <v>101980</v>
      </c>
    </row>
    <row r="49777" spans="1:2" x14ac:dyDescent="0.2">
      <c r="A49777" s="112" t="s">
        <v>101981</v>
      </c>
      <c r="B49777" s="112" t="s">
        <v>101982</v>
      </c>
    </row>
    <row r="49778" spans="1:2" x14ac:dyDescent="0.2">
      <c r="A49778" s="112" t="s">
        <v>101983</v>
      </c>
      <c r="B49778" s="112" t="s">
        <v>101984</v>
      </c>
    </row>
    <row r="49779" spans="1:2" x14ac:dyDescent="0.2">
      <c r="A49779" s="112" t="s">
        <v>101985</v>
      </c>
      <c r="B49779" s="112" t="s">
        <v>101986</v>
      </c>
    </row>
    <row r="49780" spans="1:2" x14ac:dyDescent="0.2">
      <c r="A49780" s="112" t="s">
        <v>101987</v>
      </c>
      <c r="B49780" s="112" t="s">
        <v>101988</v>
      </c>
    </row>
    <row r="49781" spans="1:2" x14ac:dyDescent="0.2">
      <c r="A49781" s="112" t="s">
        <v>101989</v>
      </c>
      <c r="B49781" s="112" t="s">
        <v>101990</v>
      </c>
    </row>
    <row r="49782" spans="1:2" x14ac:dyDescent="0.2">
      <c r="A49782" s="112" t="s">
        <v>101991</v>
      </c>
      <c r="B49782" s="112" t="s">
        <v>101992</v>
      </c>
    </row>
    <row r="49783" spans="1:2" x14ac:dyDescent="0.2">
      <c r="A49783" s="112" t="s">
        <v>101993</v>
      </c>
      <c r="B49783" s="112" t="s">
        <v>101994</v>
      </c>
    </row>
    <row r="49784" spans="1:2" x14ac:dyDescent="0.2">
      <c r="A49784" s="112" t="s">
        <v>101995</v>
      </c>
      <c r="B49784" s="112" t="s">
        <v>101996</v>
      </c>
    </row>
    <row r="49785" spans="1:2" x14ac:dyDescent="0.2">
      <c r="A49785" s="112" t="s">
        <v>101997</v>
      </c>
      <c r="B49785" s="112" t="s">
        <v>101998</v>
      </c>
    </row>
    <row r="49786" spans="1:2" x14ac:dyDescent="0.2">
      <c r="A49786" s="112" t="s">
        <v>101999</v>
      </c>
      <c r="B49786" s="112" t="s">
        <v>102000</v>
      </c>
    </row>
    <row r="49787" spans="1:2" x14ac:dyDescent="0.2">
      <c r="A49787" s="112" t="s">
        <v>102001</v>
      </c>
      <c r="B49787" s="112" t="s">
        <v>102002</v>
      </c>
    </row>
    <row r="49788" spans="1:2" x14ac:dyDescent="0.2">
      <c r="A49788" s="112" t="s">
        <v>102003</v>
      </c>
      <c r="B49788" s="112" t="s">
        <v>102004</v>
      </c>
    </row>
    <row r="49789" spans="1:2" x14ac:dyDescent="0.2">
      <c r="A49789" s="112" t="s">
        <v>102005</v>
      </c>
      <c r="B49789" s="112" t="s">
        <v>102006</v>
      </c>
    </row>
    <row r="49790" spans="1:2" x14ac:dyDescent="0.2">
      <c r="A49790" s="112" t="s">
        <v>102007</v>
      </c>
      <c r="B49790" s="112" t="s">
        <v>102008</v>
      </c>
    </row>
    <row r="49791" spans="1:2" x14ac:dyDescent="0.2">
      <c r="A49791" s="112" t="s">
        <v>102009</v>
      </c>
      <c r="B49791" s="112" t="s">
        <v>102010</v>
      </c>
    </row>
    <row r="49792" spans="1:2" x14ac:dyDescent="0.2">
      <c r="A49792" s="112" t="s">
        <v>102011</v>
      </c>
      <c r="B49792" s="112" t="s">
        <v>102012</v>
      </c>
    </row>
    <row r="49793" spans="1:2" x14ac:dyDescent="0.2">
      <c r="A49793" s="112" t="s">
        <v>102013</v>
      </c>
      <c r="B49793" s="112" t="s">
        <v>102014</v>
      </c>
    </row>
    <row r="49794" spans="1:2" x14ac:dyDescent="0.2">
      <c r="A49794" s="112" t="s">
        <v>102015</v>
      </c>
      <c r="B49794" s="112" t="s">
        <v>102016</v>
      </c>
    </row>
    <row r="49795" spans="1:2" x14ac:dyDescent="0.2">
      <c r="A49795" s="112" t="s">
        <v>102017</v>
      </c>
      <c r="B49795" s="112" t="s">
        <v>102018</v>
      </c>
    </row>
    <row r="49796" spans="1:2" x14ac:dyDescent="0.2">
      <c r="A49796" s="112" t="s">
        <v>102019</v>
      </c>
      <c r="B49796" s="112" t="s">
        <v>102020</v>
      </c>
    </row>
    <row r="49797" spans="1:2" x14ac:dyDescent="0.2">
      <c r="A49797" s="112" t="s">
        <v>102021</v>
      </c>
      <c r="B49797" s="112" t="s">
        <v>102022</v>
      </c>
    </row>
    <row r="49798" spans="1:2" x14ac:dyDescent="0.2">
      <c r="A49798" s="112" t="s">
        <v>102023</v>
      </c>
      <c r="B49798" s="112" t="s">
        <v>102024</v>
      </c>
    </row>
    <row r="49799" spans="1:2" x14ac:dyDescent="0.2">
      <c r="A49799" s="112" t="s">
        <v>102025</v>
      </c>
      <c r="B49799" s="112" t="s">
        <v>102026</v>
      </c>
    </row>
    <row r="49800" spans="1:2" x14ac:dyDescent="0.2">
      <c r="A49800" s="112" t="s">
        <v>102027</v>
      </c>
      <c r="B49800" s="112" t="s">
        <v>102028</v>
      </c>
    </row>
    <row r="49801" spans="1:2" x14ac:dyDescent="0.2">
      <c r="A49801" s="112" t="s">
        <v>102029</v>
      </c>
      <c r="B49801" s="112" t="s">
        <v>102030</v>
      </c>
    </row>
    <row r="49802" spans="1:2" x14ac:dyDescent="0.2">
      <c r="A49802" s="112" t="s">
        <v>102031</v>
      </c>
      <c r="B49802" s="112" t="s">
        <v>102032</v>
      </c>
    </row>
    <row r="49803" spans="1:2" x14ac:dyDescent="0.2">
      <c r="A49803" s="112" t="s">
        <v>102033</v>
      </c>
      <c r="B49803" s="112" t="s">
        <v>102034</v>
      </c>
    </row>
    <row r="49804" spans="1:2" x14ac:dyDescent="0.2">
      <c r="A49804" s="112" t="s">
        <v>102035</v>
      </c>
      <c r="B49804" s="112" t="s">
        <v>102036</v>
      </c>
    </row>
    <row r="49805" spans="1:2" x14ac:dyDescent="0.2">
      <c r="A49805" s="112" t="s">
        <v>102037</v>
      </c>
      <c r="B49805" s="112" t="s">
        <v>102038</v>
      </c>
    </row>
    <row r="49806" spans="1:2" x14ac:dyDescent="0.2">
      <c r="A49806" s="112" t="s">
        <v>102039</v>
      </c>
      <c r="B49806" s="112" t="s">
        <v>102040</v>
      </c>
    </row>
    <row r="49807" spans="1:2" x14ac:dyDescent="0.2">
      <c r="A49807" s="112" t="s">
        <v>102041</v>
      </c>
      <c r="B49807" s="112" t="s">
        <v>102042</v>
      </c>
    </row>
    <row r="49808" spans="1:2" x14ac:dyDescent="0.2">
      <c r="A49808" s="112" t="s">
        <v>102043</v>
      </c>
      <c r="B49808" s="112" t="s">
        <v>102044</v>
      </c>
    </row>
    <row r="49809" spans="1:2" x14ac:dyDescent="0.2">
      <c r="A49809" s="112" t="s">
        <v>102045</v>
      </c>
      <c r="B49809" s="112" t="s">
        <v>102046</v>
      </c>
    </row>
    <row r="49810" spans="1:2" x14ac:dyDescent="0.2">
      <c r="A49810" s="112" t="s">
        <v>102047</v>
      </c>
      <c r="B49810" s="112" t="s">
        <v>102048</v>
      </c>
    </row>
    <row r="49811" spans="1:2" x14ac:dyDescent="0.2">
      <c r="A49811" s="112" t="s">
        <v>102049</v>
      </c>
      <c r="B49811" s="112" t="s">
        <v>102050</v>
      </c>
    </row>
    <row r="49812" spans="1:2" x14ac:dyDescent="0.2">
      <c r="A49812" s="112" t="s">
        <v>102051</v>
      </c>
      <c r="B49812" s="112" t="s">
        <v>102052</v>
      </c>
    </row>
    <row r="49813" spans="1:2" x14ac:dyDescent="0.2">
      <c r="A49813" s="112" t="s">
        <v>102053</v>
      </c>
      <c r="B49813" s="112" t="s">
        <v>102054</v>
      </c>
    </row>
    <row r="49814" spans="1:2" x14ac:dyDescent="0.2">
      <c r="A49814" s="112" t="s">
        <v>102055</v>
      </c>
      <c r="B49814" s="112" t="s">
        <v>102056</v>
      </c>
    </row>
    <row r="49815" spans="1:2" x14ac:dyDescent="0.2">
      <c r="A49815" s="112" t="s">
        <v>102057</v>
      </c>
      <c r="B49815" s="112" t="s">
        <v>102058</v>
      </c>
    </row>
    <row r="49816" spans="1:2" x14ac:dyDescent="0.2">
      <c r="A49816" s="112" t="s">
        <v>102059</v>
      </c>
      <c r="B49816" s="112" t="s">
        <v>102060</v>
      </c>
    </row>
    <row r="49817" spans="1:2" x14ac:dyDescent="0.2">
      <c r="A49817" s="112" t="s">
        <v>102061</v>
      </c>
      <c r="B49817" s="112" t="s">
        <v>102062</v>
      </c>
    </row>
    <row r="49818" spans="1:2" x14ac:dyDescent="0.2">
      <c r="A49818" s="112" t="s">
        <v>102063</v>
      </c>
      <c r="B49818" s="112" t="s">
        <v>102064</v>
      </c>
    </row>
    <row r="49819" spans="1:2" x14ac:dyDescent="0.2">
      <c r="A49819" s="112" t="s">
        <v>102065</v>
      </c>
      <c r="B49819" s="112" t="s">
        <v>102066</v>
      </c>
    </row>
    <row r="49820" spans="1:2" x14ac:dyDescent="0.2">
      <c r="A49820" s="112" t="s">
        <v>102067</v>
      </c>
      <c r="B49820" s="112" t="s">
        <v>102068</v>
      </c>
    </row>
    <row r="49821" spans="1:2" x14ac:dyDescent="0.2">
      <c r="A49821" s="112" t="s">
        <v>102069</v>
      </c>
      <c r="B49821" s="112" t="s">
        <v>102070</v>
      </c>
    </row>
    <row r="49822" spans="1:2" x14ac:dyDescent="0.2">
      <c r="A49822" s="112" t="s">
        <v>102071</v>
      </c>
      <c r="B49822" s="112" t="s">
        <v>102072</v>
      </c>
    </row>
    <row r="49823" spans="1:2" x14ac:dyDescent="0.2">
      <c r="A49823" s="112" t="s">
        <v>102073</v>
      </c>
      <c r="B49823" s="112" t="s">
        <v>102074</v>
      </c>
    </row>
    <row r="49824" spans="1:2" x14ac:dyDescent="0.2">
      <c r="A49824" s="112" t="s">
        <v>102075</v>
      </c>
      <c r="B49824" s="112" t="s">
        <v>102076</v>
      </c>
    </row>
    <row r="49825" spans="1:2" x14ac:dyDescent="0.2">
      <c r="A49825" s="112" t="s">
        <v>102077</v>
      </c>
      <c r="B49825" s="112" t="s">
        <v>102078</v>
      </c>
    </row>
    <row r="49826" spans="1:2" x14ac:dyDescent="0.2">
      <c r="A49826" s="112" t="s">
        <v>102079</v>
      </c>
      <c r="B49826" s="112" t="s">
        <v>102080</v>
      </c>
    </row>
    <row r="49827" spans="1:2" x14ac:dyDescent="0.2">
      <c r="A49827" s="112" t="s">
        <v>102081</v>
      </c>
      <c r="B49827" s="112" t="s">
        <v>102082</v>
      </c>
    </row>
    <row r="49828" spans="1:2" x14ac:dyDescent="0.2">
      <c r="A49828" s="112" t="s">
        <v>102083</v>
      </c>
      <c r="B49828" s="112" t="s">
        <v>102084</v>
      </c>
    </row>
    <row r="49829" spans="1:2" x14ac:dyDescent="0.2">
      <c r="A49829" s="112" t="s">
        <v>102085</v>
      </c>
      <c r="B49829" s="112" t="s">
        <v>102086</v>
      </c>
    </row>
    <row r="49830" spans="1:2" x14ac:dyDescent="0.2">
      <c r="A49830" s="112" t="s">
        <v>102087</v>
      </c>
      <c r="B49830" s="112" t="s">
        <v>102088</v>
      </c>
    </row>
    <row r="49831" spans="1:2" x14ac:dyDescent="0.2">
      <c r="A49831" s="112" t="s">
        <v>102089</v>
      </c>
      <c r="B49831" s="112" t="s">
        <v>102090</v>
      </c>
    </row>
    <row r="49832" spans="1:2" x14ac:dyDescent="0.2">
      <c r="A49832" s="112" t="s">
        <v>102091</v>
      </c>
      <c r="B49832" s="112" t="s">
        <v>102092</v>
      </c>
    </row>
    <row r="49833" spans="1:2" x14ac:dyDescent="0.2">
      <c r="A49833" s="112" t="s">
        <v>102093</v>
      </c>
      <c r="B49833" s="112" t="s">
        <v>102094</v>
      </c>
    </row>
    <row r="49834" spans="1:2" x14ac:dyDescent="0.2">
      <c r="A49834" s="112" t="s">
        <v>102095</v>
      </c>
      <c r="B49834" s="112" t="s">
        <v>102096</v>
      </c>
    </row>
    <row r="49835" spans="1:2" x14ac:dyDescent="0.2">
      <c r="A49835" s="112" t="s">
        <v>102097</v>
      </c>
      <c r="B49835" s="112" t="s">
        <v>102098</v>
      </c>
    </row>
    <row r="49836" spans="1:2" x14ac:dyDescent="0.2">
      <c r="A49836" s="112" t="s">
        <v>102099</v>
      </c>
      <c r="B49836" s="112" t="s">
        <v>102100</v>
      </c>
    </row>
    <row r="49837" spans="1:2" x14ac:dyDescent="0.2">
      <c r="A49837" s="112" t="s">
        <v>102101</v>
      </c>
      <c r="B49837" s="112" t="s">
        <v>102102</v>
      </c>
    </row>
    <row r="49838" spans="1:2" x14ac:dyDescent="0.2">
      <c r="A49838" s="112" t="s">
        <v>102103</v>
      </c>
      <c r="B49838" s="112" t="s">
        <v>102104</v>
      </c>
    </row>
    <row r="49839" spans="1:2" x14ac:dyDescent="0.2">
      <c r="A49839" s="112" t="s">
        <v>102105</v>
      </c>
      <c r="B49839" s="112" t="s">
        <v>102106</v>
      </c>
    </row>
    <row r="49840" spans="1:2" x14ac:dyDescent="0.2">
      <c r="A49840" s="112" t="s">
        <v>102107</v>
      </c>
      <c r="B49840" s="112" t="s">
        <v>102108</v>
      </c>
    </row>
    <row r="49841" spans="1:2" x14ac:dyDescent="0.2">
      <c r="A49841" s="112" t="s">
        <v>102109</v>
      </c>
      <c r="B49841" s="112" t="s">
        <v>102110</v>
      </c>
    </row>
    <row r="49842" spans="1:2" x14ac:dyDescent="0.2">
      <c r="A49842" s="112" t="s">
        <v>102111</v>
      </c>
      <c r="B49842" s="112" t="s">
        <v>102112</v>
      </c>
    </row>
    <row r="49843" spans="1:2" x14ac:dyDescent="0.2">
      <c r="A49843" s="112" t="s">
        <v>102113</v>
      </c>
      <c r="B49843" s="112" t="s">
        <v>102114</v>
      </c>
    </row>
    <row r="49844" spans="1:2" x14ac:dyDescent="0.2">
      <c r="A49844" s="112" t="s">
        <v>102115</v>
      </c>
      <c r="B49844" s="112" t="s">
        <v>102116</v>
      </c>
    </row>
    <row r="49845" spans="1:2" x14ac:dyDescent="0.2">
      <c r="A49845" s="112" t="s">
        <v>102117</v>
      </c>
      <c r="B49845" s="112" t="s">
        <v>102118</v>
      </c>
    </row>
    <row r="49846" spans="1:2" x14ac:dyDescent="0.2">
      <c r="A49846" s="112" t="s">
        <v>102119</v>
      </c>
      <c r="B49846" s="112" t="s">
        <v>102120</v>
      </c>
    </row>
    <row r="49847" spans="1:2" x14ac:dyDescent="0.2">
      <c r="A49847" s="112" t="s">
        <v>102121</v>
      </c>
      <c r="B49847" s="112" t="s">
        <v>102122</v>
      </c>
    </row>
    <row r="49848" spans="1:2" x14ac:dyDescent="0.2">
      <c r="A49848" s="112" t="s">
        <v>102123</v>
      </c>
      <c r="B49848" s="112" t="s">
        <v>102124</v>
      </c>
    </row>
    <row r="49849" spans="1:2" x14ac:dyDescent="0.2">
      <c r="A49849" s="112" t="s">
        <v>102125</v>
      </c>
      <c r="B49849" s="112" t="s">
        <v>102126</v>
      </c>
    </row>
    <row r="49850" spans="1:2" x14ac:dyDescent="0.2">
      <c r="A49850" s="112" t="s">
        <v>102127</v>
      </c>
      <c r="B49850" s="112" t="s">
        <v>102128</v>
      </c>
    </row>
    <row r="49851" spans="1:2" x14ac:dyDescent="0.2">
      <c r="A49851" s="112" t="s">
        <v>102129</v>
      </c>
      <c r="B49851" s="112" t="s">
        <v>102130</v>
      </c>
    </row>
    <row r="49852" spans="1:2" x14ac:dyDescent="0.2">
      <c r="A49852" s="112" t="s">
        <v>102131</v>
      </c>
      <c r="B49852" s="112" t="s">
        <v>102132</v>
      </c>
    </row>
    <row r="49853" spans="1:2" x14ac:dyDescent="0.2">
      <c r="A49853" s="112" t="s">
        <v>102133</v>
      </c>
      <c r="B49853" s="112" t="s">
        <v>102134</v>
      </c>
    </row>
    <row r="49854" spans="1:2" x14ac:dyDescent="0.2">
      <c r="A49854" s="112" t="s">
        <v>102135</v>
      </c>
      <c r="B49854" s="112" t="s">
        <v>102136</v>
      </c>
    </row>
    <row r="49855" spans="1:2" x14ac:dyDescent="0.2">
      <c r="A49855" s="112" t="s">
        <v>102137</v>
      </c>
      <c r="B49855" s="112" t="s">
        <v>102138</v>
      </c>
    </row>
    <row r="49856" spans="1:2" x14ac:dyDescent="0.2">
      <c r="A49856" s="112" t="s">
        <v>102139</v>
      </c>
      <c r="B49856" s="112" t="s">
        <v>102140</v>
      </c>
    </row>
    <row r="49857" spans="1:2" x14ac:dyDescent="0.2">
      <c r="A49857" s="112" t="s">
        <v>102141</v>
      </c>
      <c r="B49857" s="112" t="s">
        <v>102142</v>
      </c>
    </row>
    <row r="49858" spans="1:2" x14ac:dyDescent="0.2">
      <c r="A49858" s="112" t="s">
        <v>102143</v>
      </c>
      <c r="B49858" s="112" t="s">
        <v>102144</v>
      </c>
    </row>
    <row r="49859" spans="1:2" x14ac:dyDescent="0.2">
      <c r="A49859" s="112" t="s">
        <v>102145</v>
      </c>
      <c r="B49859" s="112" t="s">
        <v>102146</v>
      </c>
    </row>
    <row r="49860" spans="1:2" x14ac:dyDescent="0.2">
      <c r="A49860" s="112" t="s">
        <v>102147</v>
      </c>
      <c r="B49860" s="112" t="s">
        <v>102148</v>
      </c>
    </row>
    <row r="49861" spans="1:2" x14ac:dyDescent="0.2">
      <c r="A49861" s="112" t="s">
        <v>102149</v>
      </c>
      <c r="B49861" s="112" t="s">
        <v>102150</v>
      </c>
    </row>
    <row r="49862" spans="1:2" x14ac:dyDescent="0.2">
      <c r="A49862" s="112" t="s">
        <v>102151</v>
      </c>
      <c r="B49862" s="112" t="s">
        <v>102152</v>
      </c>
    </row>
    <row r="49863" spans="1:2" x14ac:dyDescent="0.2">
      <c r="A49863" s="112" t="s">
        <v>102153</v>
      </c>
      <c r="B49863" s="112" t="s">
        <v>102154</v>
      </c>
    </row>
    <row r="49864" spans="1:2" x14ac:dyDescent="0.2">
      <c r="A49864" s="112" t="s">
        <v>102155</v>
      </c>
      <c r="B49864" s="112" t="s">
        <v>102156</v>
      </c>
    </row>
    <row r="49865" spans="1:2" x14ac:dyDescent="0.2">
      <c r="A49865" s="112" t="s">
        <v>102157</v>
      </c>
      <c r="B49865" s="112" t="s">
        <v>102158</v>
      </c>
    </row>
    <row r="49866" spans="1:2" x14ac:dyDescent="0.2">
      <c r="A49866" s="112" t="s">
        <v>102159</v>
      </c>
      <c r="B49866" s="112" t="s">
        <v>102160</v>
      </c>
    </row>
    <row r="49867" spans="1:2" x14ac:dyDescent="0.2">
      <c r="A49867" s="112" t="s">
        <v>102161</v>
      </c>
      <c r="B49867" s="112" t="s">
        <v>102162</v>
      </c>
    </row>
    <row r="49868" spans="1:2" x14ac:dyDescent="0.2">
      <c r="A49868" s="112" t="s">
        <v>102163</v>
      </c>
      <c r="B49868" s="112" t="s">
        <v>102164</v>
      </c>
    </row>
    <row r="49869" spans="1:2" x14ac:dyDescent="0.2">
      <c r="A49869" s="112" t="s">
        <v>102165</v>
      </c>
      <c r="B49869" s="112" t="s">
        <v>102166</v>
      </c>
    </row>
    <row r="49870" spans="1:2" x14ac:dyDescent="0.2">
      <c r="A49870" s="112" t="s">
        <v>102167</v>
      </c>
      <c r="B49870" s="112" t="s">
        <v>102168</v>
      </c>
    </row>
    <row r="49871" spans="1:2" x14ac:dyDescent="0.2">
      <c r="A49871" s="112" t="s">
        <v>102169</v>
      </c>
      <c r="B49871" s="112" t="s">
        <v>102170</v>
      </c>
    </row>
    <row r="49872" spans="1:2" x14ac:dyDescent="0.2">
      <c r="A49872" s="112" t="s">
        <v>102171</v>
      </c>
      <c r="B49872" s="112" t="s">
        <v>102172</v>
      </c>
    </row>
    <row r="49873" spans="1:2" x14ac:dyDescent="0.2">
      <c r="A49873" s="112" t="s">
        <v>102173</v>
      </c>
      <c r="B49873" s="112" t="s">
        <v>102174</v>
      </c>
    </row>
    <row r="49874" spans="1:2" x14ac:dyDescent="0.2">
      <c r="A49874" s="112" t="s">
        <v>102175</v>
      </c>
      <c r="B49874" s="112" t="s">
        <v>102176</v>
      </c>
    </row>
    <row r="49875" spans="1:2" x14ac:dyDescent="0.2">
      <c r="A49875" s="112" t="s">
        <v>102177</v>
      </c>
      <c r="B49875" s="112" t="s">
        <v>102178</v>
      </c>
    </row>
    <row r="49876" spans="1:2" x14ac:dyDescent="0.2">
      <c r="A49876" s="112" t="s">
        <v>102179</v>
      </c>
      <c r="B49876" s="112" t="s">
        <v>102180</v>
      </c>
    </row>
    <row r="49877" spans="1:2" x14ac:dyDescent="0.2">
      <c r="A49877" s="112" t="s">
        <v>102181</v>
      </c>
      <c r="B49877" s="112" t="s">
        <v>102182</v>
      </c>
    </row>
    <row r="49878" spans="1:2" x14ac:dyDescent="0.2">
      <c r="A49878" s="112" t="s">
        <v>102183</v>
      </c>
      <c r="B49878" s="112" t="s">
        <v>102184</v>
      </c>
    </row>
    <row r="49879" spans="1:2" x14ac:dyDescent="0.2">
      <c r="A49879" s="112" t="s">
        <v>102185</v>
      </c>
      <c r="B49879" s="112" t="s">
        <v>102186</v>
      </c>
    </row>
    <row r="49880" spans="1:2" x14ac:dyDescent="0.2">
      <c r="A49880" s="112" t="s">
        <v>102187</v>
      </c>
      <c r="B49880" s="112" t="s">
        <v>102188</v>
      </c>
    </row>
    <row r="49881" spans="1:2" x14ac:dyDescent="0.2">
      <c r="A49881" s="112" t="s">
        <v>102189</v>
      </c>
      <c r="B49881" s="112" t="s">
        <v>102190</v>
      </c>
    </row>
    <row r="49882" spans="1:2" x14ac:dyDescent="0.2">
      <c r="A49882" s="112" t="s">
        <v>102191</v>
      </c>
      <c r="B49882" s="112" t="s">
        <v>102192</v>
      </c>
    </row>
    <row r="49883" spans="1:2" x14ac:dyDescent="0.2">
      <c r="A49883" s="112" t="s">
        <v>102193</v>
      </c>
      <c r="B49883" s="112" t="s">
        <v>102194</v>
      </c>
    </row>
    <row r="49884" spans="1:2" x14ac:dyDescent="0.2">
      <c r="A49884" s="112" t="s">
        <v>102195</v>
      </c>
      <c r="B49884" s="112" t="s">
        <v>102196</v>
      </c>
    </row>
    <row r="49885" spans="1:2" x14ac:dyDescent="0.2">
      <c r="A49885" s="112" t="s">
        <v>102197</v>
      </c>
      <c r="B49885" s="112" t="s">
        <v>102198</v>
      </c>
    </row>
    <row r="49886" spans="1:2" x14ac:dyDescent="0.2">
      <c r="A49886" s="112" t="s">
        <v>102199</v>
      </c>
      <c r="B49886" s="112" t="s">
        <v>102200</v>
      </c>
    </row>
    <row r="49887" spans="1:2" x14ac:dyDescent="0.2">
      <c r="A49887" s="112" t="s">
        <v>102201</v>
      </c>
      <c r="B49887" s="112" t="s">
        <v>102202</v>
      </c>
    </row>
    <row r="49888" spans="1:2" x14ac:dyDescent="0.2">
      <c r="A49888" s="112" t="s">
        <v>102203</v>
      </c>
      <c r="B49888" s="112" t="s">
        <v>102204</v>
      </c>
    </row>
    <row r="49889" spans="1:2" x14ac:dyDescent="0.2">
      <c r="A49889" s="112" t="s">
        <v>102205</v>
      </c>
      <c r="B49889" s="112" t="s">
        <v>102206</v>
      </c>
    </row>
    <row r="49890" spans="1:2" x14ac:dyDescent="0.2">
      <c r="A49890" s="112" t="s">
        <v>102207</v>
      </c>
      <c r="B49890" s="112" t="s">
        <v>102208</v>
      </c>
    </row>
    <row r="49891" spans="1:2" x14ac:dyDescent="0.2">
      <c r="A49891" s="112" t="s">
        <v>102209</v>
      </c>
      <c r="B49891" s="112" t="s">
        <v>102210</v>
      </c>
    </row>
    <row r="49892" spans="1:2" x14ac:dyDescent="0.2">
      <c r="A49892" s="112" t="s">
        <v>102211</v>
      </c>
      <c r="B49892" s="112" t="s">
        <v>102212</v>
      </c>
    </row>
    <row r="49893" spans="1:2" x14ac:dyDescent="0.2">
      <c r="A49893" s="112" t="s">
        <v>102213</v>
      </c>
      <c r="B49893" s="112" t="s">
        <v>102214</v>
      </c>
    </row>
    <row r="49894" spans="1:2" x14ac:dyDescent="0.2">
      <c r="A49894" s="112" t="s">
        <v>102215</v>
      </c>
      <c r="B49894" s="112" t="s">
        <v>102216</v>
      </c>
    </row>
    <row r="49895" spans="1:2" x14ac:dyDescent="0.2">
      <c r="A49895" s="112" t="s">
        <v>102217</v>
      </c>
      <c r="B49895" s="112" t="s">
        <v>102218</v>
      </c>
    </row>
    <row r="49896" spans="1:2" x14ac:dyDescent="0.2">
      <c r="A49896" s="112" t="s">
        <v>102219</v>
      </c>
      <c r="B49896" s="112" t="s">
        <v>102220</v>
      </c>
    </row>
    <row r="49897" spans="1:2" x14ac:dyDescent="0.2">
      <c r="A49897" s="112" t="s">
        <v>102221</v>
      </c>
      <c r="B49897" s="112" t="s">
        <v>102222</v>
      </c>
    </row>
    <row r="49898" spans="1:2" x14ac:dyDescent="0.2">
      <c r="A49898" s="112" t="s">
        <v>102223</v>
      </c>
      <c r="B49898" s="112" t="s">
        <v>102224</v>
      </c>
    </row>
    <row r="49899" spans="1:2" x14ac:dyDescent="0.2">
      <c r="A49899" s="112" t="s">
        <v>102225</v>
      </c>
      <c r="B49899" s="112" t="s">
        <v>102226</v>
      </c>
    </row>
    <row r="49900" spans="1:2" x14ac:dyDescent="0.2">
      <c r="A49900" s="112" t="s">
        <v>102227</v>
      </c>
      <c r="B49900" s="112" t="s">
        <v>102228</v>
      </c>
    </row>
    <row r="49901" spans="1:2" x14ac:dyDescent="0.2">
      <c r="A49901" s="112" t="s">
        <v>102229</v>
      </c>
      <c r="B49901" s="112" t="s">
        <v>102230</v>
      </c>
    </row>
    <row r="49902" spans="1:2" x14ac:dyDescent="0.2">
      <c r="A49902" s="112" t="s">
        <v>102231</v>
      </c>
      <c r="B49902" s="112" t="s">
        <v>102232</v>
      </c>
    </row>
    <row r="49903" spans="1:2" x14ac:dyDescent="0.2">
      <c r="A49903" s="112" t="s">
        <v>102233</v>
      </c>
      <c r="B49903" s="112" t="s">
        <v>102234</v>
      </c>
    </row>
    <row r="49904" spans="1:2" x14ac:dyDescent="0.2">
      <c r="A49904" s="112" t="s">
        <v>102235</v>
      </c>
      <c r="B49904" s="112" t="s">
        <v>102236</v>
      </c>
    </row>
    <row r="49905" spans="1:2" x14ac:dyDescent="0.2">
      <c r="A49905" s="112" t="s">
        <v>102237</v>
      </c>
      <c r="B49905" s="112" t="s">
        <v>102238</v>
      </c>
    </row>
    <row r="49906" spans="1:2" x14ac:dyDescent="0.2">
      <c r="A49906" s="112" t="s">
        <v>102239</v>
      </c>
      <c r="B49906" s="112" t="s">
        <v>102240</v>
      </c>
    </row>
    <row r="49907" spans="1:2" x14ac:dyDescent="0.2">
      <c r="A49907" s="112" t="s">
        <v>102241</v>
      </c>
      <c r="B49907" s="112" t="s">
        <v>102242</v>
      </c>
    </row>
    <row r="49908" spans="1:2" x14ac:dyDescent="0.2">
      <c r="A49908" s="112" t="s">
        <v>102243</v>
      </c>
      <c r="B49908" s="112" t="s">
        <v>102244</v>
      </c>
    </row>
    <row r="49909" spans="1:2" x14ac:dyDescent="0.2">
      <c r="A49909" s="112" t="s">
        <v>102245</v>
      </c>
      <c r="B49909" s="112" t="s">
        <v>102246</v>
      </c>
    </row>
    <row r="49910" spans="1:2" x14ac:dyDescent="0.2">
      <c r="A49910" s="112" t="s">
        <v>102247</v>
      </c>
      <c r="B49910" s="112" t="s">
        <v>102248</v>
      </c>
    </row>
    <row r="49911" spans="1:2" x14ac:dyDescent="0.2">
      <c r="A49911" s="112" t="s">
        <v>102249</v>
      </c>
      <c r="B49911" s="112" t="s">
        <v>102250</v>
      </c>
    </row>
    <row r="49912" spans="1:2" x14ac:dyDescent="0.2">
      <c r="A49912" s="112" t="s">
        <v>102251</v>
      </c>
      <c r="B49912" s="112" t="s">
        <v>102252</v>
      </c>
    </row>
    <row r="49913" spans="1:2" x14ac:dyDescent="0.2">
      <c r="A49913" s="112" t="s">
        <v>102253</v>
      </c>
      <c r="B49913" s="112" t="s">
        <v>102254</v>
      </c>
    </row>
    <row r="49914" spans="1:2" x14ac:dyDescent="0.2">
      <c r="A49914" s="112" t="s">
        <v>102255</v>
      </c>
      <c r="B49914" s="112" t="s">
        <v>102256</v>
      </c>
    </row>
    <row r="49915" spans="1:2" x14ac:dyDescent="0.2">
      <c r="A49915" s="112" t="s">
        <v>102257</v>
      </c>
      <c r="B49915" s="112" t="s">
        <v>102258</v>
      </c>
    </row>
    <row r="49916" spans="1:2" x14ac:dyDescent="0.2">
      <c r="A49916" s="112" t="s">
        <v>102259</v>
      </c>
      <c r="B49916" s="112" t="s">
        <v>102260</v>
      </c>
    </row>
    <row r="49917" spans="1:2" x14ac:dyDescent="0.2">
      <c r="A49917" s="112" t="s">
        <v>102261</v>
      </c>
      <c r="B49917" s="112" t="s">
        <v>102262</v>
      </c>
    </row>
    <row r="49918" spans="1:2" x14ac:dyDescent="0.2">
      <c r="A49918" s="112" t="s">
        <v>102263</v>
      </c>
      <c r="B49918" s="112" t="s">
        <v>102264</v>
      </c>
    </row>
    <row r="49919" spans="1:2" x14ac:dyDescent="0.2">
      <c r="A49919" s="112" t="s">
        <v>102265</v>
      </c>
      <c r="B49919" s="112" t="s">
        <v>102266</v>
      </c>
    </row>
    <row r="49920" spans="1:2" x14ac:dyDescent="0.2">
      <c r="A49920" s="112" t="s">
        <v>102267</v>
      </c>
      <c r="B49920" s="112" t="s">
        <v>102268</v>
      </c>
    </row>
    <row r="49921" spans="1:2" x14ac:dyDescent="0.2">
      <c r="A49921" s="112" t="s">
        <v>102269</v>
      </c>
      <c r="B49921" s="112" t="s">
        <v>102270</v>
      </c>
    </row>
    <row r="49922" spans="1:2" x14ac:dyDescent="0.2">
      <c r="A49922" s="112" t="s">
        <v>102271</v>
      </c>
      <c r="B49922" s="112" t="s">
        <v>102272</v>
      </c>
    </row>
    <row r="49923" spans="1:2" x14ac:dyDescent="0.2">
      <c r="A49923" s="112" t="s">
        <v>102273</v>
      </c>
      <c r="B49923" s="112" t="s">
        <v>102274</v>
      </c>
    </row>
    <row r="49924" spans="1:2" x14ac:dyDescent="0.2">
      <c r="A49924" s="112" t="s">
        <v>102275</v>
      </c>
      <c r="B49924" s="112" t="s">
        <v>102276</v>
      </c>
    </row>
    <row r="49925" spans="1:2" x14ac:dyDescent="0.2">
      <c r="A49925" s="112" t="s">
        <v>102277</v>
      </c>
      <c r="B49925" s="112" t="s">
        <v>102278</v>
      </c>
    </row>
    <row r="49926" spans="1:2" x14ac:dyDescent="0.2">
      <c r="A49926" s="112" t="s">
        <v>102279</v>
      </c>
      <c r="B49926" s="112" t="s">
        <v>102280</v>
      </c>
    </row>
    <row r="49927" spans="1:2" x14ac:dyDescent="0.2">
      <c r="A49927" s="112" t="s">
        <v>102281</v>
      </c>
      <c r="B49927" s="112" t="s">
        <v>102282</v>
      </c>
    </row>
    <row r="49928" spans="1:2" x14ac:dyDescent="0.2">
      <c r="A49928" s="112" t="s">
        <v>102283</v>
      </c>
      <c r="B49928" s="112" t="s">
        <v>102284</v>
      </c>
    </row>
    <row r="49929" spans="1:2" x14ac:dyDescent="0.2">
      <c r="A49929" s="112" t="s">
        <v>102285</v>
      </c>
      <c r="B49929" s="112" t="s">
        <v>102286</v>
      </c>
    </row>
    <row r="49930" spans="1:2" x14ac:dyDescent="0.2">
      <c r="A49930" s="112" t="s">
        <v>102287</v>
      </c>
      <c r="B49930" s="112" t="s">
        <v>102288</v>
      </c>
    </row>
    <row r="49931" spans="1:2" x14ac:dyDescent="0.2">
      <c r="A49931" s="112" t="s">
        <v>102289</v>
      </c>
      <c r="B49931" s="112" t="s">
        <v>102290</v>
      </c>
    </row>
    <row r="49932" spans="1:2" x14ac:dyDescent="0.2">
      <c r="A49932" s="112" t="s">
        <v>102291</v>
      </c>
      <c r="B49932" s="112" t="s">
        <v>102292</v>
      </c>
    </row>
    <row r="49933" spans="1:2" x14ac:dyDescent="0.2">
      <c r="A49933" s="112" t="s">
        <v>102293</v>
      </c>
      <c r="B49933" s="112" t="s">
        <v>102294</v>
      </c>
    </row>
    <row r="49934" spans="1:2" x14ac:dyDescent="0.2">
      <c r="A49934" s="112" t="s">
        <v>102295</v>
      </c>
      <c r="B49934" s="112" t="s">
        <v>102296</v>
      </c>
    </row>
    <row r="49935" spans="1:2" x14ac:dyDescent="0.2">
      <c r="A49935" s="112" t="s">
        <v>102297</v>
      </c>
      <c r="B49935" s="112" t="s">
        <v>102298</v>
      </c>
    </row>
    <row r="49936" spans="1:2" x14ac:dyDescent="0.2">
      <c r="A49936" s="112" t="s">
        <v>102299</v>
      </c>
      <c r="B49936" s="112" t="s">
        <v>102300</v>
      </c>
    </row>
    <row r="49937" spans="1:2" x14ac:dyDescent="0.2">
      <c r="A49937" s="112" t="s">
        <v>102301</v>
      </c>
      <c r="B49937" s="112" t="s">
        <v>102302</v>
      </c>
    </row>
    <row r="49938" spans="1:2" x14ac:dyDescent="0.2">
      <c r="A49938" s="112" t="s">
        <v>102303</v>
      </c>
      <c r="B49938" s="112" t="s">
        <v>102304</v>
      </c>
    </row>
    <row r="49939" spans="1:2" x14ac:dyDescent="0.2">
      <c r="A49939" s="112" t="s">
        <v>102305</v>
      </c>
      <c r="B49939" s="112" t="s">
        <v>102306</v>
      </c>
    </row>
    <row r="49940" spans="1:2" x14ac:dyDescent="0.2">
      <c r="A49940" s="112" t="s">
        <v>102307</v>
      </c>
      <c r="B49940" s="112" t="s">
        <v>102308</v>
      </c>
    </row>
    <row r="49941" spans="1:2" x14ac:dyDescent="0.2">
      <c r="A49941" s="112" t="s">
        <v>102309</v>
      </c>
      <c r="B49941" s="112" t="s">
        <v>102310</v>
      </c>
    </row>
    <row r="49942" spans="1:2" x14ac:dyDescent="0.2">
      <c r="A49942" s="112" t="s">
        <v>102311</v>
      </c>
      <c r="B49942" s="112" t="s">
        <v>102312</v>
      </c>
    </row>
    <row r="49943" spans="1:2" x14ac:dyDescent="0.2">
      <c r="A49943" s="112" t="s">
        <v>102313</v>
      </c>
      <c r="B49943" s="112" t="s">
        <v>102314</v>
      </c>
    </row>
    <row r="49944" spans="1:2" x14ac:dyDescent="0.2">
      <c r="A49944" s="112" t="s">
        <v>102315</v>
      </c>
      <c r="B49944" s="112" t="s">
        <v>102316</v>
      </c>
    </row>
    <row r="49945" spans="1:2" x14ac:dyDescent="0.2">
      <c r="A49945" s="112" t="s">
        <v>102317</v>
      </c>
      <c r="B49945" s="112" t="s">
        <v>102318</v>
      </c>
    </row>
    <row r="49946" spans="1:2" x14ac:dyDescent="0.2">
      <c r="A49946" s="112" t="s">
        <v>102319</v>
      </c>
      <c r="B49946" s="112" t="s">
        <v>102320</v>
      </c>
    </row>
    <row r="49947" spans="1:2" x14ac:dyDescent="0.2">
      <c r="A49947" s="112" t="s">
        <v>102321</v>
      </c>
      <c r="B49947" s="112" t="s">
        <v>102322</v>
      </c>
    </row>
    <row r="49948" spans="1:2" x14ac:dyDescent="0.2">
      <c r="A49948" s="112" t="s">
        <v>102323</v>
      </c>
      <c r="B49948" s="112" t="s">
        <v>102324</v>
      </c>
    </row>
    <row r="49949" spans="1:2" x14ac:dyDescent="0.2">
      <c r="A49949" s="112" t="s">
        <v>102325</v>
      </c>
      <c r="B49949" s="112" t="s">
        <v>102326</v>
      </c>
    </row>
    <row r="49950" spans="1:2" x14ac:dyDescent="0.2">
      <c r="A49950" s="112" t="s">
        <v>102327</v>
      </c>
      <c r="B49950" s="112" t="s">
        <v>102328</v>
      </c>
    </row>
    <row r="49951" spans="1:2" x14ac:dyDescent="0.2">
      <c r="A49951" s="112" t="s">
        <v>102329</v>
      </c>
      <c r="B49951" s="112" t="s">
        <v>102330</v>
      </c>
    </row>
    <row r="49952" spans="1:2" x14ac:dyDescent="0.2">
      <c r="A49952" s="112" t="s">
        <v>102331</v>
      </c>
      <c r="B49952" s="112" t="s">
        <v>102332</v>
      </c>
    </row>
    <row r="49953" spans="1:2" x14ac:dyDescent="0.2">
      <c r="A49953" s="112" t="s">
        <v>102333</v>
      </c>
      <c r="B49953" s="112" t="s">
        <v>102334</v>
      </c>
    </row>
    <row r="49954" spans="1:2" x14ac:dyDescent="0.2">
      <c r="A49954" s="112" t="s">
        <v>102335</v>
      </c>
      <c r="B49954" s="112" t="s">
        <v>102326</v>
      </c>
    </row>
    <row r="49955" spans="1:2" x14ac:dyDescent="0.2">
      <c r="A49955" s="112" t="s">
        <v>102336</v>
      </c>
      <c r="B49955" s="112" t="s">
        <v>102337</v>
      </c>
    </row>
    <row r="49956" spans="1:2" x14ac:dyDescent="0.2">
      <c r="A49956" s="112" t="s">
        <v>102338</v>
      </c>
      <c r="B49956" s="112" t="s">
        <v>102339</v>
      </c>
    </row>
    <row r="49957" spans="1:2" x14ac:dyDescent="0.2">
      <c r="A49957" s="112" t="s">
        <v>102340</v>
      </c>
      <c r="B49957" s="112" t="s">
        <v>102341</v>
      </c>
    </row>
    <row r="49958" spans="1:2" x14ac:dyDescent="0.2">
      <c r="A49958" s="112" t="s">
        <v>102342</v>
      </c>
      <c r="B49958" s="112" t="s">
        <v>102343</v>
      </c>
    </row>
    <row r="49959" spans="1:2" x14ac:dyDescent="0.2">
      <c r="A49959" s="112" t="s">
        <v>102344</v>
      </c>
      <c r="B49959" s="112" t="s">
        <v>102345</v>
      </c>
    </row>
    <row r="49960" spans="1:2" x14ac:dyDescent="0.2">
      <c r="A49960" s="112" t="s">
        <v>102346</v>
      </c>
      <c r="B49960" s="112" t="s">
        <v>102347</v>
      </c>
    </row>
    <row r="49961" spans="1:2" x14ac:dyDescent="0.2">
      <c r="A49961" s="112" t="s">
        <v>102348</v>
      </c>
      <c r="B49961" s="112" t="s">
        <v>102349</v>
      </c>
    </row>
    <row r="49962" spans="1:2" x14ac:dyDescent="0.2">
      <c r="A49962" s="112" t="s">
        <v>102350</v>
      </c>
      <c r="B49962" s="112" t="s">
        <v>102351</v>
      </c>
    </row>
    <row r="49963" spans="1:2" x14ac:dyDescent="0.2">
      <c r="A49963" s="112" t="s">
        <v>102352</v>
      </c>
      <c r="B49963" s="112" t="s">
        <v>102353</v>
      </c>
    </row>
    <row r="49964" spans="1:2" x14ac:dyDescent="0.2">
      <c r="A49964" s="112" t="s">
        <v>102354</v>
      </c>
      <c r="B49964" s="112" t="s">
        <v>102355</v>
      </c>
    </row>
    <row r="49965" spans="1:2" x14ac:dyDescent="0.2">
      <c r="A49965" s="112" t="s">
        <v>102356</v>
      </c>
      <c r="B49965" s="112" t="s">
        <v>102357</v>
      </c>
    </row>
    <row r="49966" spans="1:2" x14ac:dyDescent="0.2">
      <c r="A49966" s="112" t="s">
        <v>102358</v>
      </c>
      <c r="B49966" s="112" t="s">
        <v>102359</v>
      </c>
    </row>
    <row r="49967" spans="1:2" x14ac:dyDescent="0.2">
      <c r="A49967" s="112" t="s">
        <v>102360</v>
      </c>
      <c r="B49967" s="112" t="s">
        <v>102361</v>
      </c>
    </row>
    <row r="49968" spans="1:2" x14ac:dyDescent="0.2">
      <c r="A49968" s="112" t="s">
        <v>102362</v>
      </c>
      <c r="B49968" s="112" t="s">
        <v>102363</v>
      </c>
    </row>
    <row r="49969" spans="1:2" x14ac:dyDescent="0.2">
      <c r="A49969" s="112" t="s">
        <v>102364</v>
      </c>
      <c r="B49969" s="112" t="s">
        <v>102365</v>
      </c>
    </row>
    <row r="49970" spans="1:2" x14ac:dyDescent="0.2">
      <c r="A49970" s="112" t="s">
        <v>102366</v>
      </c>
      <c r="B49970" s="112" t="s">
        <v>102367</v>
      </c>
    </row>
    <row r="49971" spans="1:2" x14ac:dyDescent="0.2">
      <c r="A49971" s="112" t="s">
        <v>102368</v>
      </c>
      <c r="B49971" s="112" t="s">
        <v>102369</v>
      </c>
    </row>
    <row r="49972" spans="1:2" x14ac:dyDescent="0.2">
      <c r="A49972" s="112" t="s">
        <v>102370</v>
      </c>
      <c r="B49972" s="112" t="s">
        <v>102371</v>
      </c>
    </row>
    <row r="49973" spans="1:2" x14ac:dyDescent="0.2">
      <c r="A49973" s="112" t="s">
        <v>102372</v>
      </c>
      <c r="B49973" s="112" t="s">
        <v>102373</v>
      </c>
    </row>
    <row r="49974" spans="1:2" x14ac:dyDescent="0.2">
      <c r="A49974" s="112" t="s">
        <v>102374</v>
      </c>
      <c r="B49974" s="112" t="s">
        <v>102375</v>
      </c>
    </row>
    <row r="49975" spans="1:2" x14ac:dyDescent="0.2">
      <c r="A49975" s="112" t="s">
        <v>102376</v>
      </c>
      <c r="B49975" s="112" t="s">
        <v>102377</v>
      </c>
    </row>
    <row r="49976" spans="1:2" x14ac:dyDescent="0.2">
      <c r="A49976" s="112" t="s">
        <v>102378</v>
      </c>
      <c r="B49976" s="112" t="s">
        <v>102379</v>
      </c>
    </row>
    <row r="49977" spans="1:2" x14ac:dyDescent="0.2">
      <c r="A49977" s="112" t="s">
        <v>102380</v>
      </c>
      <c r="B49977" s="112" t="s">
        <v>102381</v>
      </c>
    </row>
    <row r="49978" spans="1:2" x14ac:dyDescent="0.2">
      <c r="A49978" s="112" t="s">
        <v>102382</v>
      </c>
      <c r="B49978" s="112" t="s">
        <v>102383</v>
      </c>
    </row>
    <row r="49979" spans="1:2" x14ac:dyDescent="0.2">
      <c r="A49979" s="112" t="s">
        <v>102384</v>
      </c>
      <c r="B49979" s="112" t="s">
        <v>102385</v>
      </c>
    </row>
    <row r="49980" spans="1:2" x14ac:dyDescent="0.2">
      <c r="A49980" s="112" t="s">
        <v>102386</v>
      </c>
      <c r="B49980" s="112" t="s">
        <v>102387</v>
      </c>
    </row>
    <row r="49981" spans="1:2" x14ac:dyDescent="0.2">
      <c r="A49981" s="112" t="s">
        <v>102388</v>
      </c>
      <c r="B49981" s="112" t="s">
        <v>102389</v>
      </c>
    </row>
    <row r="49982" spans="1:2" x14ac:dyDescent="0.2">
      <c r="A49982" s="112" t="s">
        <v>102390</v>
      </c>
      <c r="B49982" s="112" t="s">
        <v>102391</v>
      </c>
    </row>
    <row r="49983" spans="1:2" x14ac:dyDescent="0.2">
      <c r="A49983" s="112" t="s">
        <v>102392</v>
      </c>
      <c r="B49983" s="112" t="s">
        <v>102393</v>
      </c>
    </row>
    <row r="49984" spans="1:2" x14ac:dyDescent="0.2">
      <c r="A49984" s="112" t="s">
        <v>102394</v>
      </c>
      <c r="B49984" s="112" t="s">
        <v>102395</v>
      </c>
    </row>
    <row r="49985" spans="1:2" x14ac:dyDescent="0.2">
      <c r="A49985" s="112" t="s">
        <v>102396</v>
      </c>
      <c r="B49985" s="112" t="s">
        <v>102397</v>
      </c>
    </row>
    <row r="49986" spans="1:2" x14ac:dyDescent="0.2">
      <c r="A49986" s="112" t="s">
        <v>102398</v>
      </c>
      <c r="B49986" s="112" t="s">
        <v>102399</v>
      </c>
    </row>
    <row r="49987" spans="1:2" x14ac:dyDescent="0.2">
      <c r="A49987" s="112" t="s">
        <v>102400</v>
      </c>
      <c r="B49987" s="112" t="s">
        <v>102401</v>
      </c>
    </row>
    <row r="49988" spans="1:2" x14ac:dyDescent="0.2">
      <c r="A49988" s="112" t="s">
        <v>102402</v>
      </c>
      <c r="B49988" s="112" t="s">
        <v>102403</v>
      </c>
    </row>
    <row r="49989" spans="1:2" x14ac:dyDescent="0.2">
      <c r="A49989" s="112" t="s">
        <v>102404</v>
      </c>
      <c r="B49989" s="112" t="s">
        <v>102405</v>
      </c>
    </row>
    <row r="49990" spans="1:2" x14ac:dyDescent="0.2">
      <c r="A49990" s="112" t="s">
        <v>102406</v>
      </c>
      <c r="B49990" s="112" t="s">
        <v>102407</v>
      </c>
    </row>
    <row r="49991" spans="1:2" x14ac:dyDescent="0.2">
      <c r="A49991" s="112" t="s">
        <v>102408</v>
      </c>
      <c r="B49991" s="112" t="s">
        <v>102409</v>
      </c>
    </row>
    <row r="49992" spans="1:2" x14ac:dyDescent="0.2">
      <c r="A49992" s="112" t="s">
        <v>102410</v>
      </c>
      <c r="B49992" s="112" t="s">
        <v>102411</v>
      </c>
    </row>
    <row r="49993" spans="1:2" x14ac:dyDescent="0.2">
      <c r="A49993" s="112" t="s">
        <v>102412</v>
      </c>
      <c r="B49993" s="112" t="s">
        <v>102413</v>
      </c>
    </row>
    <row r="49994" spans="1:2" x14ac:dyDescent="0.2">
      <c r="A49994" s="112" t="s">
        <v>102414</v>
      </c>
      <c r="B49994" s="112" t="s">
        <v>102415</v>
      </c>
    </row>
    <row r="49995" spans="1:2" x14ac:dyDescent="0.2">
      <c r="A49995" s="112" t="s">
        <v>102416</v>
      </c>
      <c r="B49995" s="112" t="s">
        <v>102417</v>
      </c>
    </row>
    <row r="49996" spans="1:2" x14ac:dyDescent="0.2">
      <c r="A49996" s="112" t="s">
        <v>102418</v>
      </c>
      <c r="B49996" s="112" t="s">
        <v>102419</v>
      </c>
    </row>
    <row r="49997" spans="1:2" x14ac:dyDescent="0.2">
      <c r="A49997" s="112" t="s">
        <v>102420</v>
      </c>
      <c r="B49997" s="112" t="s">
        <v>102421</v>
      </c>
    </row>
    <row r="49998" spans="1:2" x14ac:dyDescent="0.2">
      <c r="A49998" s="112" t="s">
        <v>102422</v>
      </c>
      <c r="B49998" s="112" t="s">
        <v>102423</v>
      </c>
    </row>
    <row r="49999" spans="1:2" x14ac:dyDescent="0.2">
      <c r="A49999" s="112" t="s">
        <v>102424</v>
      </c>
      <c r="B49999" s="112" t="s">
        <v>102425</v>
      </c>
    </row>
    <row r="50000" spans="1:2" x14ac:dyDescent="0.2">
      <c r="A50000" s="112" t="s">
        <v>102426</v>
      </c>
      <c r="B50000" s="112" t="s">
        <v>102427</v>
      </c>
    </row>
    <row r="50001" spans="1:2" x14ac:dyDescent="0.2">
      <c r="A50001" s="112" t="s">
        <v>102428</v>
      </c>
      <c r="B50001" s="112" t="s">
        <v>102429</v>
      </c>
    </row>
    <row r="50002" spans="1:2" x14ac:dyDescent="0.2">
      <c r="A50002" s="112" t="s">
        <v>102430</v>
      </c>
      <c r="B50002" s="112" t="s">
        <v>102431</v>
      </c>
    </row>
    <row r="50003" spans="1:2" x14ac:dyDescent="0.2">
      <c r="A50003" s="112" t="s">
        <v>102432</v>
      </c>
      <c r="B50003" s="112" t="s">
        <v>102433</v>
      </c>
    </row>
    <row r="50004" spans="1:2" x14ac:dyDescent="0.2">
      <c r="A50004" s="112" t="s">
        <v>102434</v>
      </c>
      <c r="B50004" s="112" t="s">
        <v>102435</v>
      </c>
    </row>
    <row r="50005" spans="1:2" x14ac:dyDescent="0.2">
      <c r="A50005" s="112" t="s">
        <v>102436</v>
      </c>
      <c r="B50005" s="112" t="s">
        <v>102437</v>
      </c>
    </row>
    <row r="50006" spans="1:2" x14ac:dyDescent="0.2">
      <c r="A50006" s="112" t="s">
        <v>102438</v>
      </c>
      <c r="B50006" s="112" t="s">
        <v>102439</v>
      </c>
    </row>
    <row r="50007" spans="1:2" x14ac:dyDescent="0.2">
      <c r="A50007" s="112" t="s">
        <v>102440</v>
      </c>
      <c r="B50007" s="112" t="s">
        <v>102441</v>
      </c>
    </row>
    <row r="50008" spans="1:2" x14ac:dyDescent="0.2">
      <c r="A50008" s="112" t="s">
        <v>102442</v>
      </c>
      <c r="B50008" s="112" t="s">
        <v>102443</v>
      </c>
    </row>
    <row r="50009" spans="1:2" x14ac:dyDescent="0.2">
      <c r="A50009" s="112" t="s">
        <v>102444</v>
      </c>
      <c r="B50009" s="112" t="s">
        <v>102445</v>
      </c>
    </row>
    <row r="50010" spans="1:2" x14ac:dyDescent="0.2">
      <c r="A50010" s="112" t="s">
        <v>102446</v>
      </c>
      <c r="B50010" s="112" t="s">
        <v>102447</v>
      </c>
    </row>
    <row r="50011" spans="1:2" x14ac:dyDescent="0.2">
      <c r="A50011" s="112" t="s">
        <v>102448</v>
      </c>
      <c r="B50011" s="112" t="s">
        <v>102449</v>
      </c>
    </row>
    <row r="50012" spans="1:2" x14ac:dyDescent="0.2">
      <c r="A50012" s="112" t="s">
        <v>102450</v>
      </c>
      <c r="B50012" s="112" t="s">
        <v>102451</v>
      </c>
    </row>
    <row r="50013" spans="1:2" x14ac:dyDescent="0.2">
      <c r="A50013" s="112" t="s">
        <v>102452</v>
      </c>
      <c r="B50013" s="112" t="s">
        <v>102453</v>
      </c>
    </row>
    <row r="50014" spans="1:2" x14ac:dyDescent="0.2">
      <c r="A50014" s="112" t="s">
        <v>102454</v>
      </c>
      <c r="B50014" s="112" t="s">
        <v>102455</v>
      </c>
    </row>
    <row r="50015" spans="1:2" x14ac:dyDescent="0.2">
      <c r="A50015" s="112" t="s">
        <v>102456</v>
      </c>
      <c r="B50015" s="112" t="s">
        <v>102457</v>
      </c>
    </row>
    <row r="50016" spans="1:2" x14ac:dyDescent="0.2">
      <c r="A50016" s="112" t="s">
        <v>102458</v>
      </c>
      <c r="B50016" s="112" t="s">
        <v>102459</v>
      </c>
    </row>
    <row r="50017" spans="1:2" x14ac:dyDescent="0.2">
      <c r="A50017" s="112" t="s">
        <v>102460</v>
      </c>
      <c r="B50017" s="112" t="s">
        <v>102461</v>
      </c>
    </row>
    <row r="50018" spans="1:2" x14ac:dyDescent="0.2">
      <c r="A50018" s="112" t="s">
        <v>102462</v>
      </c>
      <c r="B50018" s="112" t="s">
        <v>102463</v>
      </c>
    </row>
    <row r="50019" spans="1:2" x14ac:dyDescent="0.2">
      <c r="A50019" s="112" t="s">
        <v>102464</v>
      </c>
      <c r="B50019" s="112" t="s">
        <v>102465</v>
      </c>
    </row>
    <row r="50020" spans="1:2" x14ac:dyDescent="0.2">
      <c r="A50020" s="112" t="s">
        <v>102466</v>
      </c>
      <c r="B50020" s="112" t="s">
        <v>102467</v>
      </c>
    </row>
    <row r="50021" spans="1:2" x14ac:dyDescent="0.2">
      <c r="A50021" s="112" t="s">
        <v>102468</v>
      </c>
      <c r="B50021" s="112" t="s">
        <v>102469</v>
      </c>
    </row>
    <row r="50022" spans="1:2" x14ac:dyDescent="0.2">
      <c r="A50022" s="112" t="s">
        <v>102470</v>
      </c>
      <c r="B50022" s="112" t="s">
        <v>102471</v>
      </c>
    </row>
    <row r="50023" spans="1:2" x14ac:dyDescent="0.2">
      <c r="A50023" s="112" t="s">
        <v>102472</v>
      </c>
      <c r="B50023" s="112" t="s">
        <v>102473</v>
      </c>
    </row>
    <row r="50024" spans="1:2" x14ac:dyDescent="0.2">
      <c r="A50024" s="112" t="s">
        <v>102474</v>
      </c>
      <c r="B50024" s="112" t="s">
        <v>102475</v>
      </c>
    </row>
    <row r="50025" spans="1:2" x14ac:dyDescent="0.2">
      <c r="A50025" s="112" t="s">
        <v>102476</v>
      </c>
      <c r="B50025" s="112" t="s">
        <v>102477</v>
      </c>
    </row>
    <row r="50026" spans="1:2" x14ac:dyDescent="0.2">
      <c r="A50026" s="112" t="s">
        <v>102478</v>
      </c>
      <c r="B50026" s="112" t="s">
        <v>102479</v>
      </c>
    </row>
    <row r="50027" spans="1:2" x14ac:dyDescent="0.2">
      <c r="A50027" s="112" t="s">
        <v>102480</v>
      </c>
      <c r="B50027" s="112" t="s">
        <v>102481</v>
      </c>
    </row>
    <row r="50028" spans="1:2" x14ac:dyDescent="0.2">
      <c r="A50028" s="112" t="s">
        <v>102482</v>
      </c>
      <c r="B50028" s="112" t="s">
        <v>102483</v>
      </c>
    </row>
    <row r="50029" spans="1:2" x14ac:dyDescent="0.2">
      <c r="A50029" s="112" t="s">
        <v>102484</v>
      </c>
      <c r="B50029" s="112" t="s">
        <v>102485</v>
      </c>
    </row>
    <row r="50030" spans="1:2" x14ac:dyDescent="0.2">
      <c r="A50030" s="112" t="s">
        <v>102486</v>
      </c>
      <c r="B50030" s="112" t="s">
        <v>102487</v>
      </c>
    </row>
    <row r="50031" spans="1:2" x14ac:dyDescent="0.2">
      <c r="A50031" s="112" t="s">
        <v>102488</v>
      </c>
      <c r="B50031" s="112" t="s">
        <v>102489</v>
      </c>
    </row>
    <row r="50032" spans="1:2" x14ac:dyDescent="0.2">
      <c r="A50032" s="112" t="s">
        <v>102490</v>
      </c>
      <c r="B50032" s="112" t="s">
        <v>102491</v>
      </c>
    </row>
    <row r="50033" spans="1:2" x14ac:dyDescent="0.2">
      <c r="A50033" s="112" t="s">
        <v>102492</v>
      </c>
      <c r="B50033" s="112" t="s">
        <v>102493</v>
      </c>
    </row>
    <row r="50034" spans="1:2" x14ac:dyDescent="0.2">
      <c r="A50034" s="112" t="s">
        <v>102494</v>
      </c>
      <c r="B50034" s="112" t="s">
        <v>102495</v>
      </c>
    </row>
    <row r="50035" spans="1:2" x14ac:dyDescent="0.2">
      <c r="A50035" s="112" t="s">
        <v>102496</v>
      </c>
      <c r="B50035" s="112" t="s">
        <v>102497</v>
      </c>
    </row>
    <row r="50036" spans="1:2" x14ac:dyDescent="0.2">
      <c r="A50036" s="112" t="s">
        <v>102498</v>
      </c>
      <c r="B50036" s="112" t="s">
        <v>102499</v>
      </c>
    </row>
    <row r="50037" spans="1:2" x14ac:dyDescent="0.2">
      <c r="A50037" s="112" t="s">
        <v>102500</v>
      </c>
      <c r="B50037" s="112" t="s">
        <v>102501</v>
      </c>
    </row>
    <row r="50038" spans="1:2" x14ac:dyDescent="0.2">
      <c r="A50038" s="112" t="s">
        <v>102502</v>
      </c>
      <c r="B50038" s="112" t="s">
        <v>102503</v>
      </c>
    </row>
    <row r="50039" spans="1:2" x14ac:dyDescent="0.2">
      <c r="A50039" s="112" t="s">
        <v>102504</v>
      </c>
      <c r="B50039" s="112" t="s">
        <v>102505</v>
      </c>
    </row>
    <row r="50040" spans="1:2" x14ac:dyDescent="0.2">
      <c r="A50040" s="112" t="s">
        <v>102506</v>
      </c>
      <c r="B50040" s="112" t="s">
        <v>102507</v>
      </c>
    </row>
    <row r="50041" spans="1:2" x14ac:dyDescent="0.2">
      <c r="A50041" s="112" t="s">
        <v>102508</v>
      </c>
      <c r="B50041" s="112" t="s">
        <v>102509</v>
      </c>
    </row>
    <row r="50042" spans="1:2" x14ac:dyDescent="0.2">
      <c r="A50042" s="112" t="s">
        <v>102510</v>
      </c>
      <c r="B50042" s="112" t="s">
        <v>102511</v>
      </c>
    </row>
    <row r="50043" spans="1:2" x14ac:dyDescent="0.2">
      <c r="A50043" s="112" t="s">
        <v>102512</v>
      </c>
      <c r="B50043" s="112" t="s">
        <v>102513</v>
      </c>
    </row>
    <row r="50044" spans="1:2" x14ac:dyDescent="0.2">
      <c r="A50044" s="112" t="s">
        <v>102514</v>
      </c>
      <c r="B50044" s="112" t="s">
        <v>102515</v>
      </c>
    </row>
    <row r="50045" spans="1:2" x14ac:dyDescent="0.2">
      <c r="A50045" s="112" t="s">
        <v>102516</v>
      </c>
      <c r="B50045" s="112" t="s">
        <v>102517</v>
      </c>
    </row>
    <row r="50046" spans="1:2" x14ac:dyDescent="0.2">
      <c r="A50046" s="112" t="s">
        <v>102518</v>
      </c>
      <c r="B50046" s="112" t="s">
        <v>102519</v>
      </c>
    </row>
    <row r="50047" spans="1:2" x14ac:dyDescent="0.2">
      <c r="A50047" s="112" t="s">
        <v>102520</v>
      </c>
      <c r="B50047" s="112" t="s">
        <v>102521</v>
      </c>
    </row>
    <row r="50048" spans="1:2" x14ac:dyDescent="0.2">
      <c r="A50048" s="112" t="s">
        <v>102522</v>
      </c>
      <c r="B50048" s="112" t="s">
        <v>102523</v>
      </c>
    </row>
    <row r="50049" spans="1:2" x14ac:dyDescent="0.2">
      <c r="A50049" s="112" t="s">
        <v>102524</v>
      </c>
      <c r="B50049" s="112" t="s">
        <v>102525</v>
      </c>
    </row>
    <row r="50050" spans="1:2" x14ac:dyDescent="0.2">
      <c r="A50050" s="112" t="s">
        <v>102526</v>
      </c>
      <c r="B50050" s="112" t="s">
        <v>102527</v>
      </c>
    </row>
    <row r="50051" spans="1:2" x14ac:dyDescent="0.2">
      <c r="A50051" s="112" t="s">
        <v>102528</v>
      </c>
      <c r="B50051" s="112" t="s">
        <v>102529</v>
      </c>
    </row>
    <row r="50052" spans="1:2" x14ac:dyDescent="0.2">
      <c r="A50052" s="112" t="s">
        <v>102530</v>
      </c>
      <c r="B50052" s="112" t="s">
        <v>102531</v>
      </c>
    </row>
    <row r="50053" spans="1:2" x14ac:dyDescent="0.2">
      <c r="A50053" s="112" t="s">
        <v>102532</v>
      </c>
      <c r="B50053" s="112" t="s">
        <v>102533</v>
      </c>
    </row>
    <row r="50054" spans="1:2" x14ac:dyDescent="0.2">
      <c r="A50054" s="112" t="s">
        <v>102534</v>
      </c>
      <c r="B50054" s="112" t="s">
        <v>102535</v>
      </c>
    </row>
    <row r="50055" spans="1:2" x14ac:dyDescent="0.2">
      <c r="A50055" s="112" t="s">
        <v>102536</v>
      </c>
      <c r="B50055" s="112" t="s">
        <v>102537</v>
      </c>
    </row>
    <row r="50056" spans="1:2" x14ac:dyDescent="0.2">
      <c r="A50056" s="112" t="s">
        <v>102538</v>
      </c>
      <c r="B50056" s="112" t="s">
        <v>102539</v>
      </c>
    </row>
    <row r="50057" spans="1:2" x14ac:dyDescent="0.2">
      <c r="A50057" s="112" t="s">
        <v>102540</v>
      </c>
      <c r="B50057" s="112" t="s">
        <v>102541</v>
      </c>
    </row>
    <row r="50058" spans="1:2" x14ac:dyDescent="0.2">
      <c r="A50058" s="112" t="s">
        <v>102542</v>
      </c>
      <c r="B50058" s="112" t="s">
        <v>102543</v>
      </c>
    </row>
    <row r="50059" spans="1:2" x14ac:dyDescent="0.2">
      <c r="A50059" s="112" t="s">
        <v>102544</v>
      </c>
      <c r="B50059" s="112" t="s">
        <v>102545</v>
      </c>
    </row>
    <row r="50060" spans="1:2" x14ac:dyDescent="0.2">
      <c r="A50060" s="112" t="s">
        <v>102546</v>
      </c>
      <c r="B50060" s="112" t="s">
        <v>102547</v>
      </c>
    </row>
    <row r="50061" spans="1:2" x14ac:dyDescent="0.2">
      <c r="A50061" s="112" t="s">
        <v>102548</v>
      </c>
      <c r="B50061" s="112" t="s">
        <v>102549</v>
      </c>
    </row>
    <row r="50062" spans="1:2" x14ac:dyDescent="0.2">
      <c r="A50062" s="112" t="s">
        <v>102550</v>
      </c>
      <c r="B50062" s="112" t="s">
        <v>102551</v>
      </c>
    </row>
    <row r="50063" spans="1:2" x14ac:dyDescent="0.2">
      <c r="A50063" s="112" t="s">
        <v>102552</v>
      </c>
      <c r="B50063" s="112" t="s">
        <v>102553</v>
      </c>
    </row>
    <row r="50064" spans="1:2" x14ac:dyDescent="0.2">
      <c r="A50064" s="112" t="s">
        <v>102554</v>
      </c>
      <c r="B50064" s="112" t="s">
        <v>102555</v>
      </c>
    </row>
    <row r="50065" spans="1:2" x14ac:dyDescent="0.2">
      <c r="A50065" s="112" t="s">
        <v>102556</v>
      </c>
      <c r="B50065" s="112" t="s">
        <v>102557</v>
      </c>
    </row>
    <row r="50066" spans="1:2" x14ac:dyDescent="0.2">
      <c r="A50066" s="112" t="s">
        <v>102558</v>
      </c>
      <c r="B50066" s="112" t="s">
        <v>102559</v>
      </c>
    </row>
    <row r="50067" spans="1:2" x14ac:dyDescent="0.2">
      <c r="A50067" s="112" t="s">
        <v>102560</v>
      </c>
      <c r="B50067" s="112" t="s">
        <v>102561</v>
      </c>
    </row>
    <row r="50068" spans="1:2" x14ac:dyDescent="0.2">
      <c r="A50068" s="112" t="s">
        <v>102562</v>
      </c>
      <c r="B50068" s="112" t="s">
        <v>102563</v>
      </c>
    </row>
    <row r="50069" spans="1:2" x14ac:dyDescent="0.2">
      <c r="A50069" s="112" t="s">
        <v>102564</v>
      </c>
      <c r="B50069" s="112" t="s">
        <v>102565</v>
      </c>
    </row>
    <row r="50070" spans="1:2" x14ac:dyDescent="0.2">
      <c r="A50070" s="112" t="s">
        <v>102566</v>
      </c>
      <c r="B50070" s="112" t="s">
        <v>102567</v>
      </c>
    </row>
    <row r="50071" spans="1:2" x14ac:dyDescent="0.2">
      <c r="A50071" s="112" t="s">
        <v>102568</v>
      </c>
      <c r="B50071" s="112" t="s">
        <v>102569</v>
      </c>
    </row>
    <row r="50072" spans="1:2" x14ac:dyDescent="0.2">
      <c r="A50072" s="112" t="s">
        <v>102570</v>
      </c>
      <c r="B50072" s="112" t="s">
        <v>102571</v>
      </c>
    </row>
    <row r="50073" spans="1:2" x14ac:dyDescent="0.2">
      <c r="A50073" s="112" t="s">
        <v>102572</v>
      </c>
      <c r="B50073" s="112" t="s">
        <v>102573</v>
      </c>
    </row>
    <row r="50074" spans="1:2" x14ac:dyDescent="0.2">
      <c r="A50074" s="112" t="s">
        <v>102574</v>
      </c>
      <c r="B50074" s="112" t="s">
        <v>102575</v>
      </c>
    </row>
    <row r="50075" spans="1:2" x14ac:dyDescent="0.2">
      <c r="A50075" s="112" t="s">
        <v>102576</v>
      </c>
      <c r="B50075" s="112" t="s">
        <v>102577</v>
      </c>
    </row>
    <row r="50076" spans="1:2" x14ac:dyDescent="0.2">
      <c r="A50076" s="112" t="s">
        <v>102578</v>
      </c>
      <c r="B50076" s="112" t="s">
        <v>102579</v>
      </c>
    </row>
    <row r="50077" spans="1:2" x14ac:dyDescent="0.2">
      <c r="A50077" s="112" t="s">
        <v>102580</v>
      </c>
      <c r="B50077" s="112" t="s">
        <v>102581</v>
      </c>
    </row>
    <row r="50078" spans="1:2" x14ac:dyDescent="0.2">
      <c r="A50078" s="112" t="s">
        <v>102582</v>
      </c>
      <c r="B50078" s="112" t="s">
        <v>102583</v>
      </c>
    </row>
    <row r="50079" spans="1:2" x14ac:dyDescent="0.2">
      <c r="A50079" s="112" t="s">
        <v>102584</v>
      </c>
      <c r="B50079" s="112" t="s">
        <v>102585</v>
      </c>
    </row>
    <row r="50080" spans="1:2" x14ac:dyDescent="0.2">
      <c r="A50080" s="112" t="s">
        <v>102586</v>
      </c>
      <c r="B50080" s="112" t="s">
        <v>102587</v>
      </c>
    </row>
    <row r="50081" spans="1:2" x14ac:dyDescent="0.2">
      <c r="A50081" s="112" t="s">
        <v>102588</v>
      </c>
      <c r="B50081" s="112" t="s">
        <v>102589</v>
      </c>
    </row>
    <row r="50082" spans="1:2" x14ac:dyDescent="0.2">
      <c r="A50082" s="112" t="s">
        <v>102590</v>
      </c>
      <c r="B50082" s="112" t="s">
        <v>102591</v>
      </c>
    </row>
    <row r="50083" spans="1:2" x14ac:dyDescent="0.2">
      <c r="A50083" s="112" t="s">
        <v>102592</v>
      </c>
      <c r="B50083" s="112" t="s">
        <v>102593</v>
      </c>
    </row>
    <row r="50084" spans="1:2" x14ac:dyDescent="0.2">
      <c r="A50084" s="112" t="s">
        <v>102594</v>
      </c>
      <c r="B50084" s="112" t="s">
        <v>102595</v>
      </c>
    </row>
    <row r="50085" spans="1:2" x14ac:dyDescent="0.2">
      <c r="A50085" s="112" t="s">
        <v>102596</v>
      </c>
      <c r="B50085" s="112" t="s">
        <v>102597</v>
      </c>
    </row>
    <row r="50086" spans="1:2" x14ac:dyDescent="0.2">
      <c r="A50086" s="112" t="s">
        <v>102598</v>
      </c>
      <c r="B50086" s="112" t="s">
        <v>102599</v>
      </c>
    </row>
    <row r="50087" spans="1:2" x14ac:dyDescent="0.2">
      <c r="A50087" s="112" t="s">
        <v>102600</v>
      </c>
      <c r="B50087" s="112" t="s">
        <v>102601</v>
      </c>
    </row>
    <row r="50088" spans="1:2" x14ac:dyDescent="0.2">
      <c r="A50088" s="112" t="s">
        <v>102602</v>
      </c>
      <c r="B50088" s="112" t="s">
        <v>102603</v>
      </c>
    </row>
    <row r="50089" spans="1:2" x14ac:dyDescent="0.2">
      <c r="A50089" s="112" t="s">
        <v>102604</v>
      </c>
      <c r="B50089" s="112" t="s">
        <v>102605</v>
      </c>
    </row>
    <row r="50090" spans="1:2" x14ac:dyDescent="0.2">
      <c r="A50090" s="112" t="s">
        <v>102606</v>
      </c>
      <c r="B50090" s="112" t="s">
        <v>102607</v>
      </c>
    </row>
    <row r="50091" spans="1:2" x14ac:dyDescent="0.2">
      <c r="A50091" s="112" t="s">
        <v>102608</v>
      </c>
      <c r="B50091" s="112" t="s">
        <v>102609</v>
      </c>
    </row>
    <row r="50092" spans="1:2" x14ac:dyDescent="0.2">
      <c r="A50092" s="112" t="s">
        <v>102610</v>
      </c>
      <c r="B50092" s="112" t="s">
        <v>102611</v>
      </c>
    </row>
    <row r="50093" spans="1:2" x14ac:dyDescent="0.2">
      <c r="A50093" s="112" t="s">
        <v>102612</v>
      </c>
      <c r="B50093" s="112" t="s">
        <v>102613</v>
      </c>
    </row>
    <row r="50094" spans="1:2" x14ac:dyDescent="0.2">
      <c r="A50094" s="112" t="s">
        <v>102614</v>
      </c>
      <c r="B50094" s="112" t="s">
        <v>102615</v>
      </c>
    </row>
    <row r="50095" spans="1:2" x14ac:dyDescent="0.2">
      <c r="A50095" s="112" t="s">
        <v>102616</v>
      </c>
      <c r="B50095" s="112" t="s">
        <v>102617</v>
      </c>
    </row>
    <row r="50096" spans="1:2" x14ac:dyDescent="0.2">
      <c r="A50096" s="112" t="s">
        <v>102618</v>
      </c>
      <c r="B50096" s="112" t="s">
        <v>102619</v>
      </c>
    </row>
    <row r="50097" spans="1:2" x14ac:dyDescent="0.2">
      <c r="A50097" s="112" t="s">
        <v>102620</v>
      </c>
      <c r="B50097" s="112" t="s">
        <v>102621</v>
      </c>
    </row>
    <row r="50098" spans="1:2" x14ac:dyDescent="0.2">
      <c r="A50098" s="112" t="s">
        <v>102622</v>
      </c>
      <c r="B50098" s="112" t="s">
        <v>102623</v>
      </c>
    </row>
    <row r="50099" spans="1:2" x14ac:dyDescent="0.2">
      <c r="A50099" s="112" t="s">
        <v>102624</v>
      </c>
      <c r="B50099" s="112" t="s">
        <v>102625</v>
      </c>
    </row>
    <row r="50100" spans="1:2" x14ac:dyDescent="0.2">
      <c r="A50100" s="112" t="s">
        <v>102626</v>
      </c>
      <c r="B50100" s="112" t="s">
        <v>102627</v>
      </c>
    </row>
    <row r="50101" spans="1:2" x14ac:dyDescent="0.2">
      <c r="A50101" s="112" t="s">
        <v>102628</v>
      </c>
      <c r="B50101" s="112" t="s">
        <v>102629</v>
      </c>
    </row>
    <row r="50102" spans="1:2" x14ac:dyDescent="0.2">
      <c r="A50102" s="112" t="s">
        <v>102630</v>
      </c>
      <c r="B50102" s="112" t="s">
        <v>102631</v>
      </c>
    </row>
    <row r="50103" spans="1:2" x14ac:dyDescent="0.2">
      <c r="A50103" s="112" t="s">
        <v>102632</v>
      </c>
      <c r="B50103" s="112" t="s">
        <v>102633</v>
      </c>
    </row>
    <row r="50104" spans="1:2" x14ac:dyDescent="0.2">
      <c r="A50104" s="112" t="s">
        <v>102634</v>
      </c>
      <c r="B50104" s="112" t="s">
        <v>102635</v>
      </c>
    </row>
    <row r="50105" spans="1:2" x14ac:dyDescent="0.2">
      <c r="A50105" s="112" t="s">
        <v>102636</v>
      </c>
      <c r="B50105" s="112" t="s">
        <v>102637</v>
      </c>
    </row>
    <row r="50106" spans="1:2" x14ac:dyDescent="0.2">
      <c r="A50106" s="112" t="s">
        <v>102638</v>
      </c>
      <c r="B50106" s="112" t="s">
        <v>102639</v>
      </c>
    </row>
    <row r="50107" spans="1:2" x14ac:dyDescent="0.2">
      <c r="A50107" s="112" t="s">
        <v>102640</v>
      </c>
      <c r="B50107" s="112" t="s">
        <v>102641</v>
      </c>
    </row>
    <row r="50108" spans="1:2" x14ac:dyDescent="0.2">
      <c r="A50108" s="112" t="s">
        <v>102642</v>
      </c>
      <c r="B50108" s="112" t="s">
        <v>102643</v>
      </c>
    </row>
    <row r="50109" spans="1:2" x14ac:dyDescent="0.2">
      <c r="A50109" s="112" t="s">
        <v>102644</v>
      </c>
      <c r="B50109" s="112" t="s">
        <v>102645</v>
      </c>
    </row>
    <row r="50110" spans="1:2" x14ac:dyDescent="0.2">
      <c r="A50110" s="112" t="s">
        <v>102646</v>
      </c>
      <c r="B50110" s="112" t="s">
        <v>102647</v>
      </c>
    </row>
    <row r="50111" spans="1:2" x14ac:dyDescent="0.2">
      <c r="A50111" s="112" t="s">
        <v>102648</v>
      </c>
      <c r="B50111" s="112" t="s">
        <v>102649</v>
      </c>
    </row>
    <row r="50112" spans="1:2" x14ac:dyDescent="0.2">
      <c r="A50112" s="112" t="s">
        <v>102650</v>
      </c>
      <c r="B50112" s="112" t="s">
        <v>102651</v>
      </c>
    </row>
    <row r="50113" spans="1:2" x14ac:dyDescent="0.2">
      <c r="A50113" s="112" t="s">
        <v>102652</v>
      </c>
      <c r="B50113" s="112" t="s">
        <v>102653</v>
      </c>
    </row>
    <row r="50114" spans="1:2" x14ac:dyDescent="0.2">
      <c r="A50114" s="112" t="s">
        <v>102654</v>
      </c>
      <c r="B50114" s="112" t="s">
        <v>102655</v>
      </c>
    </row>
    <row r="50115" spans="1:2" x14ac:dyDescent="0.2">
      <c r="A50115" s="112" t="s">
        <v>102656</v>
      </c>
      <c r="B50115" s="112" t="s">
        <v>102657</v>
      </c>
    </row>
    <row r="50116" spans="1:2" x14ac:dyDescent="0.2">
      <c r="A50116" s="112" t="s">
        <v>102658</v>
      </c>
      <c r="B50116" s="112" t="s">
        <v>102659</v>
      </c>
    </row>
    <row r="50117" spans="1:2" x14ac:dyDescent="0.2">
      <c r="A50117" s="112" t="s">
        <v>102660</v>
      </c>
      <c r="B50117" s="112" t="s">
        <v>102661</v>
      </c>
    </row>
    <row r="50118" spans="1:2" x14ac:dyDescent="0.2">
      <c r="A50118" s="112" t="s">
        <v>102662</v>
      </c>
      <c r="B50118" s="112" t="s">
        <v>102663</v>
      </c>
    </row>
    <row r="50119" spans="1:2" x14ac:dyDescent="0.2">
      <c r="A50119" s="112" t="s">
        <v>102664</v>
      </c>
      <c r="B50119" s="112" t="s">
        <v>102665</v>
      </c>
    </row>
    <row r="50120" spans="1:2" x14ac:dyDescent="0.2">
      <c r="A50120" s="112" t="s">
        <v>102666</v>
      </c>
      <c r="B50120" s="112" t="s">
        <v>102667</v>
      </c>
    </row>
    <row r="50121" spans="1:2" x14ac:dyDescent="0.2">
      <c r="A50121" s="112" t="s">
        <v>102668</v>
      </c>
      <c r="B50121" s="112" t="s">
        <v>102669</v>
      </c>
    </row>
    <row r="50122" spans="1:2" x14ac:dyDescent="0.2">
      <c r="A50122" s="112" t="s">
        <v>102670</v>
      </c>
      <c r="B50122" s="112" t="s">
        <v>102671</v>
      </c>
    </row>
    <row r="50123" spans="1:2" x14ac:dyDescent="0.2">
      <c r="A50123" s="112" t="s">
        <v>102672</v>
      </c>
      <c r="B50123" s="112" t="s">
        <v>102673</v>
      </c>
    </row>
    <row r="50124" spans="1:2" x14ac:dyDescent="0.2">
      <c r="A50124" s="112" t="s">
        <v>102674</v>
      </c>
      <c r="B50124" s="112" t="s">
        <v>102675</v>
      </c>
    </row>
    <row r="50125" spans="1:2" x14ac:dyDescent="0.2">
      <c r="A50125" s="112" t="s">
        <v>102676</v>
      </c>
      <c r="B50125" s="112" t="s">
        <v>102677</v>
      </c>
    </row>
    <row r="50126" spans="1:2" x14ac:dyDescent="0.2">
      <c r="A50126" s="112" t="s">
        <v>102678</v>
      </c>
      <c r="B50126" s="112" t="s">
        <v>102679</v>
      </c>
    </row>
    <row r="50127" spans="1:2" x14ac:dyDescent="0.2">
      <c r="A50127" s="112" t="s">
        <v>102680</v>
      </c>
      <c r="B50127" s="112" t="s">
        <v>102681</v>
      </c>
    </row>
    <row r="50128" spans="1:2" x14ac:dyDescent="0.2">
      <c r="A50128" s="112" t="s">
        <v>102682</v>
      </c>
      <c r="B50128" s="112" t="s">
        <v>102683</v>
      </c>
    </row>
    <row r="50129" spans="1:2" x14ac:dyDescent="0.2">
      <c r="A50129" s="112" t="s">
        <v>102684</v>
      </c>
      <c r="B50129" s="112" t="s">
        <v>102685</v>
      </c>
    </row>
    <row r="50130" spans="1:2" x14ac:dyDescent="0.2">
      <c r="A50130" s="112" t="s">
        <v>102686</v>
      </c>
      <c r="B50130" s="112" t="s">
        <v>102687</v>
      </c>
    </row>
    <row r="50131" spans="1:2" x14ac:dyDescent="0.2">
      <c r="A50131" s="112" t="s">
        <v>102688</v>
      </c>
      <c r="B50131" s="112" t="s">
        <v>102689</v>
      </c>
    </row>
    <row r="50132" spans="1:2" x14ac:dyDescent="0.2">
      <c r="A50132" s="112" t="s">
        <v>102690</v>
      </c>
      <c r="B50132" s="112" t="s">
        <v>102691</v>
      </c>
    </row>
    <row r="50133" spans="1:2" x14ac:dyDescent="0.2">
      <c r="A50133" s="112" t="s">
        <v>102692</v>
      </c>
      <c r="B50133" s="112" t="s">
        <v>102693</v>
      </c>
    </row>
    <row r="50134" spans="1:2" x14ac:dyDescent="0.2">
      <c r="A50134" s="112" t="s">
        <v>102694</v>
      </c>
      <c r="B50134" s="112" t="s">
        <v>102695</v>
      </c>
    </row>
    <row r="50135" spans="1:2" x14ac:dyDescent="0.2">
      <c r="A50135" s="112" t="s">
        <v>102696</v>
      </c>
      <c r="B50135" s="112" t="s">
        <v>102697</v>
      </c>
    </row>
    <row r="50136" spans="1:2" x14ac:dyDescent="0.2">
      <c r="A50136" s="112" t="s">
        <v>102698</v>
      </c>
      <c r="B50136" s="112" t="s">
        <v>102699</v>
      </c>
    </row>
    <row r="50137" spans="1:2" x14ac:dyDescent="0.2">
      <c r="A50137" s="112" t="s">
        <v>102700</v>
      </c>
      <c r="B50137" s="112" t="s">
        <v>102701</v>
      </c>
    </row>
    <row r="50138" spans="1:2" x14ac:dyDescent="0.2">
      <c r="A50138" s="112" t="s">
        <v>102702</v>
      </c>
      <c r="B50138" s="112" t="s">
        <v>102703</v>
      </c>
    </row>
    <row r="50139" spans="1:2" x14ac:dyDescent="0.2">
      <c r="A50139" s="112" t="s">
        <v>102704</v>
      </c>
      <c r="B50139" s="112" t="s">
        <v>102705</v>
      </c>
    </row>
    <row r="50140" spans="1:2" x14ac:dyDescent="0.2">
      <c r="A50140" s="112" t="s">
        <v>102706</v>
      </c>
      <c r="B50140" s="112" t="s">
        <v>102707</v>
      </c>
    </row>
    <row r="50141" spans="1:2" x14ac:dyDescent="0.2">
      <c r="A50141" s="112" t="s">
        <v>102708</v>
      </c>
      <c r="B50141" s="112" t="s">
        <v>102709</v>
      </c>
    </row>
    <row r="50142" spans="1:2" x14ac:dyDescent="0.2">
      <c r="A50142" s="112" t="s">
        <v>102710</v>
      </c>
      <c r="B50142" s="112" t="s">
        <v>102701</v>
      </c>
    </row>
    <row r="50143" spans="1:2" x14ac:dyDescent="0.2">
      <c r="A50143" s="112" t="s">
        <v>102711</v>
      </c>
      <c r="B50143" s="112" t="s">
        <v>102712</v>
      </c>
    </row>
    <row r="50144" spans="1:2" x14ac:dyDescent="0.2">
      <c r="A50144" s="112" t="s">
        <v>102713</v>
      </c>
      <c r="B50144" s="112" t="s">
        <v>102714</v>
      </c>
    </row>
    <row r="50145" spans="1:2" x14ac:dyDescent="0.2">
      <c r="A50145" s="112" t="s">
        <v>102715</v>
      </c>
      <c r="B50145" s="112" t="s">
        <v>102693</v>
      </c>
    </row>
    <row r="50146" spans="1:2" x14ac:dyDescent="0.2">
      <c r="A50146" s="112" t="s">
        <v>102716</v>
      </c>
      <c r="B50146" s="112" t="s">
        <v>102717</v>
      </c>
    </row>
    <row r="50147" spans="1:2" x14ac:dyDescent="0.2">
      <c r="A50147" s="112" t="s">
        <v>102718</v>
      </c>
      <c r="B50147" s="112" t="s">
        <v>102719</v>
      </c>
    </row>
    <row r="50148" spans="1:2" x14ac:dyDescent="0.2">
      <c r="A50148" s="112" t="s">
        <v>102720</v>
      </c>
      <c r="B50148" s="112" t="s">
        <v>102721</v>
      </c>
    </row>
    <row r="50149" spans="1:2" x14ac:dyDescent="0.2">
      <c r="A50149" s="112" t="s">
        <v>102722</v>
      </c>
      <c r="B50149" s="112" t="s">
        <v>102723</v>
      </c>
    </row>
    <row r="50150" spans="1:2" x14ac:dyDescent="0.2">
      <c r="A50150" s="112" t="s">
        <v>102724</v>
      </c>
      <c r="B50150" s="112" t="s">
        <v>102725</v>
      </c>
    </row>
    <row r="50151" spans="1:2" x14ac:dyDescent="0.2">
      <c r="A50151" s="112" t="s">
        <v>102726</v>
      </c>
      <c r="B50151" s="112" t="s">
        <v>102727</v>
      </c>
    </row>
    <row r="50152" spans="1:2" x14ac:dyDescent="0.2">
      <c r="A50152" s="112" t="s">
        <v>102728</v>
      </c>
      <c r="B50152" s="112" t="s">
        <v>102729</v>
      </c>
    </row>
    <row r="50153" spans="1:2" x14ac:dyDescent="0.2">
      <c r="A50153" s="112" t="s">
        <v>102730</v>
      </c>
      <c r="B50153" s="112" t="s">
        <v>102731</v>
      </c>
    </row>
    <row r="50154" spans="1:2" x14ac:dyDescent="0.2">
      <c r="A50154" s="112" t="s">
        <v>102732</v>
      </c>
      <c r="B50154" s="112" t="s">
        <v>102733</v>
      </c>
    </row>
    <row r="50155" spans="1:2" x14ac:dyDescent="0.2">
      <c r="A50155" s="112" t="s">
        <v>102734</v>
      </c>
      <c r="B50155" s="112" t="s">
        <v>102735</v>
      </c>
    </row>
    <row r="50156" spans="1:2" x14ac:dyDescent="0.2">
      <c r="A50156" s="112" t="s">
        <v>102736</v>
      </c>
      <c r="B50156" s="112" t="s">
        <v>102737</v>
      </c>
    </row>
    <row r="50157" spans="1:2" x14ac:dyDescent="0.2">
      <c r="A50157" s="112" t="s">
        <v>102738</v>
      </c>
      <c r="B50157" s="112" t="s">
        <v>102739</v>
      </c>
    </row>
    <row r="50158" spans="1:2" x14ac:dyDescent="0.2">
      <c r="A50158" s="112" t="s">
        <v>102740</v>
      </c>
      <c r="B50158" s="112" t="s">
        <v>102741</v>
      </c>
    </row>
    <row r="50159" spans="1:2" x14ac:dyDescent="0.2">
      <c r="A50159" s="112" t="s">
        <v>102742</v>
      </c>
      <c r="B50159" s="112" t="s">
        <v>102743</v>
      </c>
    </row>
    <row r="50160" spans="1:2" x14ac:dyDescent="0.2">
      <c r="A50160" s="112" t="s">
        <v>102744</v>
      </c>
      <c r="B50160" s="112" t="s">
        <v>102745</v>
      </c>
    </row>
    <row r="50161" spans="1:2" x14ac:dyDescent="0.2">
      <c r="A50161" s="112" t="s">
        <v>102746</v>
      </c>
      <c r="B50161" s="112" t="s">
        <v>102747</v>
      </c>
    </row>
    <row r="50162" spans="1:2" x14ac:dyDescent="0.2">
      <c r="A50162" s="112" t="s">
        <v>102748</v>
      </c>
      <c r="B50162" s="112" t="s">
        <v>102749</v>
      </c>
    </row>
    <row r="50163" spans="1:2" x14ac:dyDescent="0.2">
      <c r="A50163" s="112" t="s">
        <v>102750</v>
      </c>
      <c r="B50163" s="112" t="s">
        <v>102751</v>
      </c>
    </row>
    <row r="50164" spans="1:2" x14ac:dyDescent="0.2">
      <c r="A50164" s="112" t="s">
        <v>102752</v>
      </c>
      <c r="B50164" s="112" t="s">
        <v>102753</v>
      </c>
    </row>
    <row r="50165" spans="1:2" x14ac:dyDescent="0.2">
      <c r="A50165" s="112" t="s">
        <v>102754</v>
      </c>
      <c r="B50165" s="112" t="s">
        <v>102755</v>
      </c>
    </row>
    <row r="50166" spans="1:2" x14ac:dyDescent="0.2">
      <c r="A50166" s="112" t="s">
        <v>102756</v>
      </c>
      <c r="B50166" s="112" t="s">
        <v>102757</v>
      </c>
    </row>
    <row r="50167" spans="1:2" x14ac:dyDescent="0.2">
      <c r="A50167" s="112" t="s">
        <v>102758</v>
      </c>
      <c r="B50167" s="112" t="s">
        <v>102759</v>
      </c>
    </row>
    <row r="50168" spans="1:2" x14ac:dyDescent="0.2">
      <c r="A50168" s="112" t="s">
        <v>102760</v>
      </c>
      <c r="B50168" s="112" t="s">
        <v>102761</v>
      </c>
    </row>
    <row r="50169" spans="1:2" x14ac:dyDescent="0.2">
      <c r="A50169" s="112" t="s">
        <v>102762</v>
      </c>
      <c r="B50169" s="112" t="s">
        <v>102763</v>
      </c>
    </row>
    <row r="50170" spans="1:2" x14ac:dyDescent="0.2">
      <c r="A50170" s="112" t="s">
        <v>102764</v>
      </c>
      <c r="B50170" s="112" t="s">
        <v>102765</v>
      </c>
    </row>
    <row r="50171" spans="1:2" x14ac:dyDescent="0.2">
      <c r="A50171" s="112" t="s">
        <v>102766</v>
      </c>
      <c r="B50171" s="112" t="s">
        <v>102767</v>
      </c>
    </row>
    <row r="50172" spans="1:2" x14ac:dyDescent="0.2">
      <c r="A50172" s="112" t="s">
        <v>102768</v>
      </c>
      <c r="B50172" s="112" t="s">
        <v>102769</v>
      </c>
    </row>
    <row r="50173" spans="1:2" x14ac:dyDescent="0.2">
      <c r="A50173" s="112" t="s">
        <v>102770</v>
      </c>
      <c r="B50173" s="112" t="s">
        <v>102771</v>
      </c>
    </row>
    <row r="50174" spans="1:2" x14ac:dyDescent="0.2">
      <c r="A50174" s="112" t="s">
        <v>102772</v>
      </c>
      <c r="B50174" s="112" t="s">
        <v>102773</v>
      </c>
    </row>
    <row r="50175" spans="1:2" x14ac:dyDescent="0.2">
      <c r="A50175" s="112" t="s">
        <v>102774</v>
      </c>
      <c r="B50175" s="112" t="s">
        <v>102775</v>
      </c>
    </row>
    <row r="50176" spans="1:2" x14ac:dyDescent="0.2">
      <c r="A50176" s="112" t="s">
        <v>102776</v>
      </c>
      <c r="B50176" s="112" t="s">
        <v>102777</v>
      </c>
    </row>
    <row r="50177" spans="1:2" x14ac:dyDescent="0.2">
      <c r="A50177" s="112" t="s">
        <v>102778</v>
      </c>
      <c r="B50177" s="112" t="s">
        <v>102779</v>
      </c>
    </row>
    <row r="50178" spans="1:2" x14ac:dyDescent="0.2">
      <c r="A50178" s="112" t="s">
        <v>102780</v>
      </c>
      <c r="B50178" s="112" t="s">
        <v>102781</v>
      </c>
    </row>
    <row r="50179" spans="1:2" x14ac:dyDescent="0.2">
      <c r="A50179" s="112" t="s">
        <v>102782</v>
      </c>
      <c r="B50179" s="112" t="s">
        <v>102783</v>
      </c>
    </row>
    <row r="50180" spans="1:2" x14ac:dyDescent="0.2">
      <c r="A50180" s="112" t="s">
        <v>102784</v>
      </c>
      <c r="B50180" s="112" t="s">
        <v>102785</v>
      </c>
    </row>
    <row r="50181" spans="1:2" x14ac:dyDescent="0.2">
      <c r="A50181" s="112" t="s">
        <v>102786</v>
      </c>
      <c r="B50181" s="112" t="s">
        <v>102787</v>
      </c>
    </row>
    <row r="50182" spans="1:2" x14ac:dyDescent="0.2">
      <c r="A50182" s="112" t="s">
        <v>102788</v>
      </c>
      <c r="B50182" s="112" t="s">
        <v>102789</v>
      </c>
    </row>
    <row r="50183" spans="1:2" x14ac:dyDescent="0.2">
      <c r="A50183" s="112" t="s">
        <v>102790</v>
      </c>
      <c r="B50183" s="112" t="s">
        <v>102791</v>
      </c>
    </row>
    <row r="50184" spans="1:2" x14ac:dyDescent="0.2">
      <c r="A50184" s="112" t="s">
        <v>102792</v>
      </c>
      <c r="B50184" s="112" t="s">
        <v>102793</v>
      </c>
    </row>
    <row r="50185" spans="1:2" x14ac:dyDescent="0.2">
      <c r="A50185" s="112" t="s">
        <v>102794</v>
      </c>
      <c r="B50185" s="112" t="s">
        <v>102795</v>
      </c>
    </row>
    <row r="50186" spans="1:2" x14ac:dyDescent="0.2">
      <c r="A50186" s="112" t="s">
        <v>102796</v>
      </c>
      <c r="B50186" s="112" t="s">
        <v>102797</v>
      </c>
    </row>
    <row r="50187" spans="1:2" x14ac:dyDescent="0.2">
      <c r="A50187" s="112" t="s">
        <v>102798</v>
      </c>
      <c r="B50187" s="112" t="s">
        <v>102799</v>
      </c>
    </row>
    <row r="50188" spans="1:2" x14ac:dyDescent="0.2">
      <c r="A50188" s="112" t="s">
        <v>102800</v>
      </c>
      <c r="B50188" s="112" t="s">
        <v>102801</v>
      </c>
    </row>
    <row r="50189" spans="1:2" x14ac:dyDescent="0.2">
      <c r="A50189" s="112" t="s">
        <v>102802</v>
      </c>
      <c r="B50189" s="112" t="s">
        <v>102803</v>
      </c>
    </row>
    <row r="50190" spans="1:2" x14ac:dyDescent="0.2">
      <c r="A50190" s="112" t="s">
        <v>102804</v>
      </c>
      <c r="B50190" s="112" t="s">
        <v>102805</v>
      </c>
    </row>
    <row r="50191" spans="1:2" x14ac:dyDescent="0.2">
      <c r="A50191" s="112" t="s">
        <v>102806</v>
      </c>
      <c r="B50191" s="112" t="s">
        <v>102807</v>
      </c>
    </row>
    <row r="50192" spans="1:2" x14ac:dyDescent="0.2">
      <c r="A50192" s="112" t="s">
        <v>102808</v>
      </c>
      <c r="B50192" s="112" t="s">
        <v>102809</v>
      </c>
    </row>
    <row r="50193" spans="1:2" x14ac:dyDescent="0.2">
      <c r="A50193" s="112" t="s">
        <v>102810</v>
      </c>
      <c r="B50193" s="112" t="s">
        <v>102811</v>
      </c>
    </row>
    <row r="50194" spans="1:2" x14ac:dyDescent="0.2">
      <c r="A50194" s="112" t="s">
        <v>102812</v>
      </c>
      <c r="B50194" s="112" t="s">
        <v>102813</v>
      </c>
    </row>
    <row r="50195" spans="1:2" x14ac:dyDescent="0.2">
      <c r="A50195" s="112" t="s">
        <v>102814</v>
      </c>
      <c r="B50195" s="112" t="s">
        <v>102815</v>
      </c>
    </row>
    <row r="50196" spans="1:2" x14ac:dyDescent="0.2">
      <c r="A50196" s="112" t="s">
        <v>102816</v>
      </c>
      <c r="B50196" s="112" t="s">
        <v>102817</v>
      </c>
    </row>
    <row r="50197" spans="1:2" x14ac:dyDescent="0.2">
      <c r="A50197" s="112" t="s">
        <v>102818</v>
      </c>
      <c r="B50197" s="112" t="s">
        <v>102819</v>
      </c>
    </row>
    <row r="50198" spans="1:2" x14ac:dyDescent="0.2">
      <c r="A50198" s="112" t="s">
        <v>102820</v>
      </c>
      <c r="B50198" s="112" t="s">
        <v>102821</v>
      </c>
    </row>
    <row r="50199" spans="1:2" x14ac:dyDescent="0.2">
      <c r="A50199" s="112" t="s">
        <v>102822</v>
      </c>
      <c r="B50199" s="112" t="s">
        <v>102823</v>
      </c>
    </row>
    <row r="50200" spans="1:2" x14ac:dyDescent="0.2">
      <c r="A50200" s="112" t="s">
        <v>102824</v>
      </c>
      <c r="B50200" s="112" t="s">
        <v>102825</v>
      </c>
    </row>
    <row r="50201" spans="1:2" x14ac:dyDescent="0.2">
      <c r="A50201" s="112" t="s">
        <v>102826</v>
      </c>
      <c r="B50201" s="112" t="s">
        <v>102827</v>
      </c>
    </row>
    <row r="50202" spans="1:2" x14ac:dyDescent="0.2">
      <c r="A50202" s="112" t="s">
        <v>102828</v>
      </c>
      <c r="B50202" s="112" t="s">
        <v>102829</v>
      </c>
    </row>
    <row r="50203" spans="1:2" x14ac:dyDescent="0.2">
      <c r="A50203" s="112" t="s">
        <v>102830</v>
      </c>
      <c r="B50203" s="112" t="s">
        <v>102831</v>
      </c>
    </row>
    <row r="50204" spans="1:2" x14ac:dyDescent="0.2">
      <c r="A50204" s="112" t="s">
        <v>102832</v>
      </c>
      <c r="B50204" s="112" t="s">
        <v>102833</v>
      </c>
    </row>
    <row r="50205" spans="1:2" x14ac:dyDescent="0.2">
      <c r="A50205" s="112" t="s">
        <v>102834</v>
      </c>
      <c r="B50205" s="112" t="s">
        <v>102835</v>
      </c>
    </row>
    <row r="50206" spans="1:2" x14ac:dyDescent="0.2">
      <c r="A50206" s="112" t="s">
        <v>102836</v>
      </c>
      <c r="B50206" s="112" t="s">
        <v>102837</v>
      </c>
    </row>
    <row r="50207" spans="1:2" x14ac:dyDescent="0.2">
      <c r="A50207" s="112" t="s">
        <v>102838</v>
      </c>
      <c r="B50207" s="112" t="s">
        <v>102839</v>
      </c>
    </row>
    <row r="50208" spans="1:2" x14ac:dyDescent="0.2">
      <c r="A50208" s="112" t="s">
        <v>102840</v>
      </c>
      <c r="B50208" s="112" t="s">
        <v>102841</v>
      </c>
    </row>
    <row r="50209" spans="1:2" x14ac:dyDescent="0.2">
      <c r="A50209" s="112" t="s">
        <v>102842</v>
      </c>
      <c r="B50209" s="112" t="s">
        <v>102843</v>
      </c>
    </row>
    <row r="50210" spans="1:2" x14ac:dyDescent="0.2">
      <c r="A50210" s="112" t="s">
        <v>102844</v>
      </c>
      <c r="B50210" s="112" t="s">
        <v>102845</v>
      </c>
    </row>
    <row r="50211" spans="1:2" x14ac:dyDescent="0.2">
      <c r="A50211" s="112" t="s">
        <v>102846</v>
      </c>
      <c r="B50211" s="112" t="s">
        <v>102847</v>
      </c>
    </row>
    <row r="50212" spans="1:2" x14ac:dyDescent="0.2">
      <c r="A50212" s="112" t="s">
        <v>102848</v>
      </c>
      <c r="B50212" s="112" t="s">
        <v>102849</v>
      </c>
    </row>
    <row r="50213" spans="1:2" x14ac:dyDescent="0.2">
      <c r="A50213" s="112" t="s">
        <v>102850</v>
      </c>
      <c r="B50213" s="112" t="s">
        <v>102851</v>
      </c>
    </row>
    <row r="50214" spans="1:2" x14ac:dyDescent="0.2">
      <c r="A50214" s="112" t="s">
        <v>102852</v>
      </c>
      <c r="B50214" s="112" t="s">
        <v>102853</v>
      </c>
    </row>
    <row r="50215" spans="1:2" x14ac:dyDescent="0.2">
      <c r="A50215" s="112" t="s">
        <v>102854</v>
      </c>
      <c r="B50215" s="112" t="s">
        <v>102855</v>
      </c>
    </row>
    <row r="50216" spans="1:2" x14ac:dyDescent="0.2">
      <c r="A50216" s="112" t="s">
        <v>102856</v>
      </c>
      <c r="B50216" s="112" t="s">
        <v>102857</v>
      </c>
    </row>
    <row r="50217" spans="1:2" x14ac:dyDescent="0.2">
      <c r="A50217" s="112" t="s">
        <v>102858</v>
      </c>
      <c r="B50217" s="112" t="s">
        <v>102859</v>
      </c>
    </row>
    <row r="50218" spans="1:2" x14ac:dyDescent="0.2">
      <c r="A50218" s="112" t="s">
        <v>102860</v>
      </c>
      <c r="B50218" s="112" t="s">
        <v>102861</v>
      </c>
    </row>
    <row r="50219" spans="1:2" x14ac:dyDescent="0.2">
      <c r="A50219" s="112" t="s">
        <v>102862</v>
      </c>
      <c r="B50219" s="112" t="s">
        <v>102863</v>
      </c>
    </row>
    <row r="50220" spans="1:2" x14ac:dyDescent="0.2">
      <c r="A50220" s="112" t="s">
        <v>102864</v>
      </c>
      <c r="B50220" s="112" t="s">
        <v>102865</v>
      </c>
    </row>
    <row r="50221" spans="1:2" x14ac:dyDescent="0.2">
      <c r="A50221" s="112" t="s">
        <v>102866</v>
      </c>
      <c r="B50221" s="112" t="s">
        <v>102867</v>
      </c>
    </row>
    <row r="50222" spans="1:2" x14ac:dyDescent="0.2">
      <c r="A50222" s="112" t="s">
        <v>102868</v>
      </c>
      <c r="B50222" s="112" t="s">
        <v>102869</v>
      </c>
    </row>
    <row r="50223" spans="1:2" x14ac:dyDescent="0.2">
      <c r="A50223" s="112" t="s">
        <v>102870</v>
      </c>
      <c r="B50223" s="112" t="s">
        <v>102871</v>
      </c>
    </row>
    <row r="50224" spans="1:2" x14ac:dyDescent="0.2">
      <c r="A50224" s="112" t="s">
        <v>102872</v>
      </c>
      <c r="B50224" s="112" t="s">
        <v>102873</v>
      </c>
    </row>
    <row r="50225" spans="1:2" x14ac:dyDescent="0.2">
      <c r="A50225" s="112" t="s">
        <v>102874</v>
      </c>
      <c r="B50225" s="112" t="s">
        <v>102875</v>
      </c>
    </row>
    <row r="50226" spans="1:2" x14ac:dyDescent="0.2">
      <c r="A50226" s="112" t="s">
        <v>102876</v>
      </c>
      <c r="B50226" s="112" t="s">
        <v>102877</v>
      </c>
    </row>
    <row r="50227" spans="1:2" x14ac:dyDescent="0.2">
      <c r="A50227" s="112" t="s">
        <v>102878</v>
      </c>
      <c r="B50227" s="112" t="s">
        <v>102879</v>
      </c>
    </row>
    <row r="50228" spans="1:2" x14ac:dyDescent="0.2">
      <c r="A50228" s="112" t="s">
        <v>102880</v>
      </c>
      <c r="B50228" s="112" t="s">
        <v>102881</v>
      </c>
    </row>
    <row r="50229" spans="1:2" x14ac:dyDescent="0.2">
      <c r="A50229" s="112" t="s">
        <v>102882</v>
      </c>
      <c r="B50229" s="112" t="s">
        <v>102883</v>
      </c>
    </row>
    <row r="50230" spans="1:2" x14ac:dyDescent="0.2">
      <c r="A50230" s="112" t="s">
        <v>102884</v>
      </c>
      <c r="B50230" s="112" t="s">
        <v>102885</v>
      </c>
    </row>
    <row r="50231" spans="1:2" x14ac:dyDescent="0.2">
      <c r="A50231" s="112" t="s">
        <v>102886</v>
      </c>
      <c r="B50231" s="112" t="s">
        <v>102887</v>
      </c>
    </row>
    <row r="50232" spans="1:2" x14ac:dyDescent="0.2">
      <c r="A50232" s="112" t="s">
        <v>102888</v>
      </c>
      <c r="B50232" s="112" t="s">
        <v>102889</v>
      </c>
    </row>
    <row r="50233" spans="1:2" x14ac:dyDescent="0.2">
      <c r="A50233" s="112" t="s">
        <v>102890</v>
      </c>
      <c r="B50233" s="112" t="s">
        <v>102891</v>
      </c>
    </row>
    <row r="50234" spans="1:2" x14ac:dyDescent="0.2">
      <c r="A50234" s="112" t="s">
        <v>102892</v>
      </c>
      <c r="B50234" s="112" t="s">
        <v>102893</v>
      </c>
    </row>
    <row r="50235" spans="1:2" x14ac:dyDescent="0.2">
      <c r="A50235" s="112" t="s">
        <v>102894</v>
      </c>
      <c r="B50235" s="112" t="s">
        <v>102895</v>
      </c>
    </row>
    <row r="50236" spans="1:2" x14ac:dyDescent="0.2">
      <c r="A50236" s="112" t="s">
        <v>102896</v>
      </c>
      <c r="B50236" s="112" t="s">
        <v>102897</v>
      </c>
    </row>
    <row r="50237" spans="1:2" x14ac:dyDescent="0.2">
      <c r="A50237" s="112" t="s">
        <v>102898</v>
      </c>
      <c r="B50237" s="112" t="s">
        <v>102899</v>
      </c>
    </row>
    <row r="50238" spans="1:2" x14ac:dyDescent="0.2">
      <c r="A50238" s="112" t="s">
        <v>102900</v>
      </c>
      <c r="B50238" s="112" t="s">
        <v>102901</v>
      </c>
    </row>
    <row r="50239" spans="1:2" x14ac:dyDescent="0.2">
      <c r="A50239" s="112" t="s">
        <v>102902</v>
      </c>
      <c r="B50239" s="112" t="s">
        <v>102903</v>
      </c>
    </row>
    <row r="50240" spans="1:2" x14ac:dyDescent="0.2">
      <c r="A50240" s="112" t="s">
        <v>102904</v>
      </c>
      <c r="B50240" s="112" t="s">
        <v>102905</v>
      </c>
    </row>
    <row r="50241" spans="1:2" x14ac:dyDescent="0.2">
      <c r="A50241" s="112" t="s">
        <v>102906</v>
      </c>
      <c r="B50241" s="112" t="s">
        <v>102907</v>
      </c>
    </row>
    <row r="50242" spans="1:2" x14ac:dyDescent="0.2">
      <c r="A50242" s="112" t="s">
        <v>102908</v>
      </c>
      <c r="B50242" s="112" t="s">
        <v>102909</v>
      </c>
    </row>
    <row r="50243" spans="1:2" x14ac:dyDescent="0.2">
      <c r="A50243" s="112" t="s">
        <v>102910</v>
      </c>
      <c r="B50243" s="112" t="s">
        <v>102911</v>
      </c>
    </row>
    <row r="50244" spans="1:2" x14ac:dyDescent="0.2">
      <c r="A50244" s="112" t="s">
        <v>102912</v>
      </c>
      <c r="B50244" s="112" t="s">
        <v>102913</v>
      </c>
    </row>
    <row r="50245" spans="1:2" x14ac:dyDescent="0.2">
      <c r="A50245" s="112" t="s">
        <v>102914</v>
      </c>
      <c r="B50245" s="112" t="s">
        <v>102915</v>
      </c>
    </row>
    <row r="50246" spans="1:2" x14ac:dyDescent="0.2">
      <c r="A50246" s="112" t="s">
        <v>102916</v>
      </c>
      <c r="B50246" s="112" t="s">
        <v>102917</v>
      </c>
    </row>
    <row r="50247" spans="1:2" x14ac:dyDescent="0.2">
      <c r="A50247" s="112" t="s">
        <v>102918</v>
      </c>
      <c r="B50247" s="112" t="s">
        <v>102919</v>
      </c>
    </row>
    <row r="50248" spans="1:2" x14ac:dyDescent="0.2">
      <c r="A50248" s="112" t="s">
        <v>102920</v>
      </c>
      <c r="B50248" s="112" t="s">
        <v>102921</v>
      </c>
    </row>
    <row r="50249" spans="1:2" x14ac:dyDescent="0.2">
      <c r="A50249" s="112" t="s">
        <v>102922</v>
      </c>
      <c r="B50249" s="112" t="s">
        <v>102923</v>
      </c>
    </row>
    <row r="50250" spans="1:2" x14ac:dyDescent="0.2">
      <c r="A50250" s="112" t="s">
        <v>102924</v>
      </c>
      <c r="B50250" s="112" t="s">
        <v>102925</v>
      </c>
    </row>
    <row r="50251" spans="1:2" x14ac:dyDescent="0.2">
      <c r="A50251" s="112" t="s">
        <v>102926</v>
      </c>
      <c r="B50251" s="112" t="s">
        <v>102927</v>
      </c>
    </row>
    <row r="50252" spans="1:2" x14ac:dyDescent="0.2">
      <c r="A50252" s="112" t="s">
        <v>102928</v>
      </c>
      <c r="B50252" s="112" t="s">
        <v>102929</v>
      </c>
    </row>
    <row r="50253" spans="1:2" x14ac:dyDescent="0.2">
      <c r="A50253" s="112" t="s">
        <v>102930</v>
      </c>
      <c r="B50253" s="112" t="s">
        <v>102931</v>
      </c>
    </row>
    <row r="50254" spans="1:2" x14ac:dyDescent="0.2">
      <c r="A50254" s="112" t="s">
        <v>102932</v>
      </c>
      <c r="B50254" s="112" t="s">
        <v>102933</v>
      </c>
    </row>
    <row r="50255" spans="1:2" x14ac:dyDescent="0.2">
      <c r="A50255" s="112" t="s">
        <v>102934</v>
      </c>
      <c r="B50255" s="112" t="s">
        <v>102935</v>
      </c>
    </row>
    <row r="50256" spans="1:2" x14ac:dyDescent="0.2">
      <c r="A50256" s="112" t="s">
        <v>102936</v>
      </c>
      <c r="B50256" s="112" t="s">
        <v>102937</v>
      </c>
    </row>
    <row r="50257" spans="1:2" x14ac:dyDescent="0.2">
      <c r="A50257" s="112" t="s">
        <v>102938</v>
      </c>
      <c r="B50257" s="112" t="s">
        <v>102939</v>
      </c>
    </row>
    <row r="50258" spans="1:2" x14ac:dyDescent="0.2">
      <c r="A50258" s="112" t="s">
        <v>102940</v>
      </c>
      <c r="B50258" s="112" t="s">
        <v>102941</v>
      </c>
    </row>
    <row r="50259" spans="1:2" x14ac:dyDescent="0.2">
      <c r="A50259" s="112" t="s">
        <v>102942</v>
      </c>
      <c r="B50259" s="112" t="s">
        <v>102943</v>
      </c>
    </row>
    <row r="50260" spans="1:2" x14ac:dyDescent="0.2">
      <c r="A50260" s="112" t="s">
        <v>102944</v>
      </c>
      <c r="B50260" s="112" t="s">
        <v>102945</v>
      </c>
    </row>
    <row r="50261" spans="1:2" x14ac:dyDescent="0.2">
      <c r="A50261" s="112" t="s">
        <v>102946</v>
      </c>
      <c r="B50261" s="112" t="s">
        <v>102947</v>
      </c>
    </row>
    <row r="50262" spans="1:2" x14ac:dyDescent="0.2">
      <c r="A50262" s="112" t="s">
        <v>102948</v>
      </c>
      <c r="B50262" s="112" t="s">
        <v>102949</v>
      </c>
    </row>
    <row r="50263" spans="1:2" x14ac:dyDescent="0.2">
      <c r="A50263" s="112" t="s">
        <v>102950</v>
      </c>
      <c r="B50263" s="112" t="s">
        <v>102951</v>
      </c>
    </row>
    <row r="50264" spans="1:2" x14ac:dyDescent="0.2">
      <c r="A50264" s="112" t="s">
        <v>102952</v>
      </c>
      <c r="B50264" s="112" t="s">
        <v>102953</v>
      </c>
    </row>
    <row r="50265" spans="1:2" x14ac:dyDescent="0.2">
      <c r="A50265" s="112" t="s">
        <v>102954</v>
      </c>
      <c r="B50265" s="112" t="s">
        <v>102955</v>
      </c>
    </row>
    <row r="50266" spans="1:2" x14ac:dyDescent="0.2">
      <c r="A50266" s="112" t="s">
        <v>102956</v>
      </c>
      <c r="B50266" s="112" t="s">
        <v>102957</v>
      </c>
    </row>
    <row r="50267" spans="1:2" x14ac:dyDescent="0.2">
      <c r="A50267" s="112" t="s">
        <v>102958</v>
      </c>
      <c r="B50267" s="112" t="s">
        <v>102959</v>
      </c>
    </row>
    <row r="50268" spans="1:2" x14ac:dyDescent="0.2">
      <c r="A50268" s="112" t="s">
        <v>102960</v>
      </c>
      <c r="B50268" s="112" t="s">
        <v>102961</v>
      </c>
    </row>
    <row r="50269" spans="1:2" x14ac:dyDescent="0.2">
      <c r="A50269" s="112" t="s">
        <v>102962</v>
      </c>
      <c r="B50269" s="112" t="s">
        <v>102963</v>
      </c>
    </row>
    <row r="50270" spans="1:2" x14ac:dyDescent="0.2">
      <c r="A50270" s="112" t="s">
        <v>102964</v>
      </c>
      <c r="B50270" s="112" t="s">
        <v>102965</v>
      </c>
    </row>
    <row r="50271" spans="1:2" x14ac:dyDescent="0.2">
      <c r="A50271" s="112" t="s">
        <v>102966</v>
      </c>
      <c r="B50271" s="112" t="s">
        <v>102967</v>
      </c>
    </row>
    <row r="50272" spans="1:2" x14ac:dyDescent="0.2">
      <c r="A50272" s="112" t="s">
        <v>102968</v>
      </c>
      <c r="B50272" s="112" t="s">
        <v>102969</v>
      </c>
    </row>
    <row r="50273" spans="1:2" x14ac:dyDescent="0.2">
      <c r="A50273" s="112" t="s">
        <v>102970</v>
      </c>
      <c r="B50273" s="112" t="s">
        <v>102971</v>
      </c>
    </row>
    <row r="50274" spans="1:2" x14ac:dyDescent="0.2">
      <c r="A50274" s="112" t="s">
        <v>102972</v>
      </c>
      <c r="B50274" s="112" t="s">
        <v>102973</v>
      </c>
    </row>
    <row r="50275" spans="1:2" x14ac:dyDescent="0.2">
      <c r="A50275" s="112" t="s">
        <v>102974</v>
      </c>
      <c r="B50275" s="112" t="s">
        <v>102975</v>
      </c>
    </row>
    <row r="50276" spans="1:2" x14ac:dyDescent="0.2">
      <c r="A50276" s="112" t="s">
        <v>102976</v>
      </c>
      <c r="B50276" s="112" t="s">
        <v>102977</v>
      </c>
    </row>
    <row r="50277" spans="1:2" x14ac:dyDescent="0.2">
      <c r="A50277" s="112" t="s">
        <v>102978</v>
      </c>
      <c r="B50277" s="112" t="s">
        <v>102979</v>
      </c>
    </row>
    <row r="50278" spans="1:2" x14ac:dyDescent="0.2">
      <c r="A50278" s="112" t="s">
        <v>102980</v>
      </c>
      <c r="B50278" s="112" t="s">
        <v>102981</v>
      </c>
    </row>
    <row r="50279" spans="1:2" x14ac:dyDescent="0.2">
      <c r="A50279" s="112" t="s">
        <v>102982</v>
      </c>
      <c r="B50279" s="112" t="s">
        <v>102983</v>
      </c>
    </row>
    <row r="50280" spans="1:2" x14ac:dyDescent="0.2">
      <c r="A50280" s="112" t="s">
        <v>102984</v>
      </c>
      <c r="B50280" s="112" t="s">
        <v>102985</v>
      </c>
    </row>
    <row r="50281" spans="1:2" x14ac:dyDescent="0.2">
      <c r="A50281" s="112" t="s">
        <v>102986</v>
      </c>
      <c r="B50281" s="112" t="s">
        <v>102987</v>
      </c>
    </row>
    <row r="50282" spans="1:2" x14ac:dyDescent="0.2">
      <c r="A50282" s="112" t="s">
        <v>102988</v>
      </c>
      <c r="B50282" s="112" t="s">
        <v>102989</v>
      </c>
    </row>
    <row r="50283" spans="1:2" x14ac:dyDescent="0.2">
      <c r="A50283" s="112" t="s">
        <v>102990</v>
      </c>
      <c r="B50283" s="112" t="s">
        <v>102991</v>
      </c>
    </row>
    <row r="50284" spans="1:2" x14ac:dyDescent="0.2">
      <c r="A50284" s="112" t="s">
        <v>102992</v>
      </c>
      <c r="B50284" s="112" t="s">
        <v>102993</v>
      </c>
    </row>
    <row r="50285" spans="1:2" x14ac:dyDescent="0.2">
      <c r="A50285" s="112" t="s">
        <v>102994</v>
      </c>
      <c r="B50285" s="112" t="s">
        <v>102995</v>
      </c>
    </row>
    <row r="50286" spans="1:2" x14ac:dyDescent="0.2">
      <c r="A50286" s="112" t="s">
        <v>102996</v>
      </c>
      <c r="B50286" s="112" t="s">
        <v>102997</v>
      </c>
    </row>
    <row r="50287" spans="1:2" x14ac:dyDescent="0.2">
      <c r="A50287" s="112" t="s">
        <v>102998</v>
      </c>
      <c r="B50287" s="112" t="s">
        <v>102999</v>
      </c>
    </row>
    <row r="50288" spans="1:2" x14ac:dyDescent="0.2">
      <c r="A50288" s="112" t="s">
        <v>103000</v>
      </c>
      <c r="B50288" s="112" t="s">
        <v>103001</v>
      </c>
    </row>
    <row r="50289" spans="1:2" x14ac:dyDescent="0.2">
      <c r="A50289" s="112" t="s">
        <v>103002</v>
      </c>
      <c r="B50289" s="112" t="s">
        <v>103003</v>
      </c>
    </row>
    <row r="50290" spans="1:2" x14ac:dyDescent="0.2">
      <c r="A50290" s="112" t="s">
        <v>103004</v>
      </c>
      <c r="B50290" s="112" t="s">
        <v>103005</v>
      </c>
    </row>
    <row r="50291" spans="1:2" x14ac:dyDescent="0.2">
      <c r="A50291" s="112" t="s">
        <v>103006</v>
      </c>
      <c r="B50291" s="112" t="s">
        <v>103007</v>
      </c>
    </row>
    <row r="50292" spans="1:2" x14ac:dyDescent="0.2">
      <c r="A50292" s="112" t="s">
        <v>103008</v>
      </c>
      <c r="B50292" s="112" t="s">
        <v>103009</v>
      </c>
    </row>
    <row r="50293" spans="1:2" x14ac:dyDescent="0.2">
      <c r="A50293" s="112" t="s">
        <v>103010</v>
      </c>
      <c r="B50293" s="112" t="s">
        <v>103011</v>
      </c>
    </row>
    <row r="50294" spans="1:2" x14ac:dyDescent="0.2">
      <c r="A50294" s="112" t="s">
        <v>103012</v>
      </c>
      <c r="B50294" s="112" t="s">
        <v>103013</v>
      </c>
    </row>
    <row r="50295" spans="1:2" x14ac:dyDescent="0.2">
      <c r="A50295" s="112" t="s">
        <v>103014</v>
      </c>
      <c r="B50295" s="112" t="s">
        <v>103015</v>
      </c>
    </row>
    <row r="50296" spans="1:2" x14ac:dyDescent="0.2">
      <c r="A50296" s="112" t="s">
        <v>103016</v>
      </c>
      <c r="B50296" s="112" t="s">
        <v>103017</v>
      </c>
    </row>
    <row r="50297" spans="1:2" x14ac:dyDescent="0.2">
      <c r="A50297" s="112" t="s">
        <v>103018</v>
      </c>
      <c r="B50297" s="112" t="s">
        <v>103019</v>
      </c>
    </row>
    <row r="50298" spans="1:2" x14ac:dyDescent="0.2">
      <c r="A50298" s="112" t="s">
        <v>103020</v>
      </c>
      <c r="B50298" s="112" t="s">
        <v>103021</v>
      </c>
    </row>
    <row r="50299" spans="1:2" x14ac:dyDescent="0.2">
      <c r="A50299" s="112" t="s">
        <v>103022</v>
      </c>
      <c r="B50299" s="112" t="s">
        <v>103023</v>
      </c>
    </row>
    <row r="50300" spans="1:2" x14ac:dyDescent="0.2">
      <c r="A50300" s="112" t="s">
        <v>103024</v>
      </c>
      <c r="B50300" s="112" t="s">
        <v>103025</v>
      </c>
    </row>
    <row r="50301" spans="1:2" x14ac:dyDescent="0.2">
      <c r="A50301" s="112" t="s">
        <v>103026</v>
      </c>
      <c r="B50301" s="112" t="s">
        <v>103027</v>
      </c>
    </row>
    <row r="50302" spans="1:2" x14ac:dyDescent="0.2">
      <c r="A50302" s="112" t="s">
        <v>103028</v>
      </c>
      <c r="B50302" s="112" t="s">
        <v>103029</v>
      </c>
    </row>
    <row r="50303" spans="1:2" x14ac:dyDescent="0.2">
      <c r="A50303" s="112" t="s">
        <v>103030</v>
      </c>
      <c r="B50303" s="112" t="s">
        <v>103031</v>
      </c>
    </row>
    <row r="50304" spans="1:2" x14ac:dyDescent="0.2">
      <c r="A50304" s="112" t="s">
        <v>103032</v>
      </c>
      <c r="B50304" s="112" t="s">
        <v>103033</v>
      </c>
    </row>
    <row r="50305" spans="1:2" x14ac:dyDescent="0.2">
      <c r="A50305" s="112" t="s">
        <v>103034</v>
      </c>
      <c r="B50305" s="112" t="s">
        <v>103035</v>
      </c>
    </row>
    <row r="50306" spans="1:2" x14ac:dyDescent="0.2">
      <c r="A50306" s="112" t="s">
        <v>103036</v>
      </c>
      <c r="B50306" s="112" t="s">
        <v>103037</v>
      </c>
    </row>
    <row r="50307" spans="1:2" x14ac:dyDescent="0.2">
      <c r="A50307" s="112" t="s">
        <v>103038</v>
      </c>
      <c r="B50307" s="112" t="s">
        <v>103039</v>
      </c>
    </row>
    <row r="50308" spans="1:2" x14ac:dyDescent="0.2">
      <c r="A50308" s="112" t="s">
        <v>103040</v>
      </c>
      <c r="B50308" s="112" t="s">
        <v>103041</v>
      </c>
    </row>
    <row r="50309" spans="1:2" x14ac:dyDescent="0.2">
      <c r="A50309" s="112" t="s">
        <v>103042</v>
      </c>
      <c r="B50309" s="112" t="s">
        <v>103043</v>
      </c>
    </row>
    <row r="50310" spans="1:2" x14ac:dyDescent="0.2">
      <c r="A50310" s="112" t="s">
        <v>103044</v>
      </c>
      <c r="B50310" s="112" t="s">
        <v>103045</v>
      </c>
    </row>
    <row r="50311" spans="1:2" x14ac:dyDescent="0.2">
      <c r="A50311" s="112" t="s">
        <v>103046</v>
      </c>
      <c r="B50311" s="112" t="s">
        <v>103047</v>
      </c>
    </row>
    <row r="50312" spans="1:2" x14ac:dyDescent="0.2">
      <c r="A50312" s="112" t="s">
        <v>103048</v>
      </c>
      <c r="B50312" s="112" t="s">
        <v>103049</v>
      </c>
    </row>
    <row r="50313" spans="1:2" x14ac:dyDescent="0.2">
      <c r="A50313" s="112" t="s">
        <v>103050</v>
      </c>
      <c r="B50313" s="112" t="s">
        <v>103051</v>
      </c>
    </row>
    <row r="50314" spans="1:2" x14ac:dyDescent="0.2">
      <c r="A50314" s="112" t="s">
        <v>103052</v>
      </c>
      <c r="B50314" s="112" t="s">
        <v>103053</v>
      </c>
    </row>
    <row r="50315" spans="1:2" x14ac:dyDescent="0.2">
      <c r="A50315" s="112" t="s">
        <v>103054</v>
      </c>
      <c r="B50315" s="112" t="s">
        <v>103055</v>
      </c>
    </row>
    <row r="50316" spans="1:2" x14ac:dyDescent="0.2">
      <c r="A50316" s="112" t="s">
        <v>103056</v>
      </c>
      <c r="B50316" s="112" t="s">
        <v>103057</v>
      </c>
    </row>
    <row r="50317" spans="1:2" x14ac:dyDescent="0.2">
      <c r="A50317" s="112" t="s">
        <v>103058</v>
      </c>
      <c r="B50317" s="112" t="s">
        <v>103059</v>
      </c>
    </row>
    <row r="50318" spans="1:2" x14ac:dyDescent="0.2">
      <c r="A50318" s="112" t="s">
        <v>103060</v>
      </c>
      <c r="B50318" s="112" t="s">
        <v>103061</v>
      </c>
    </row>
    <row r="50319" spans="1:2" x14ac:dyDescent="0.2">
      <c r="A50319" s="112" t="s">
        <v>103062</v>
      </c>
      <c r="B50319" s="112" t="s">
        <v>103063</v>
      </c>
    </row>
    <row r="50320" spans="1:2" x14ac:dyDescent="0.2">
      <c r="A50320" s="112" t="s">
        <v>103064</v>
      </c>
      <c r="B50320" s="112" t="s">
        <v>103065</v>
      </c>
    </row>
    <row r="50321" spans="1:2" x14ac:dyDescent="0.2">
      <c r="A50321" s="112" t="s">
        <v>103066</v>
      </c>
      <c r="B50321" s="112" t="s">
        <v>103067</v>
      </c>
    </row>
    <row r="50322" spans="1:2" x14ac:dyDescent="0.2">
      <c r="A50322" s="112" t="s">
        <v>103068</v>
      </c>
      <c r="B50322" s="112" t="s">
        <v>103069</v>
      </c>
    </row>
    <row r="50323" spans="1:2" x14ac:dyDescent="0.2">
      <c r="A50323" s="112" t="s">
        <v>103070</v>
      </c>
      <c r="B50323" s="112" t="s">
        <v>103071</v>
      </c>
    </row>
    <row r="50324" spans="1:2" x14ac:dyDescent="0.2">
      <c r="A50324" s="112" t="s">
        <v>103072</v>
      </c>
      <c r="B50324" s="112" t="s">
        <v>103073</v>
      </c>
    </row>
    <row r="50325" spans="1:2" x14ac:dyDescent="0.2">
      <c r="A50325" s="112" t="s">
        <v>103074</v>
      </c>
      <c r="B50325" s="112" t="s">
        <v>103075</v>
      </c>
    </row>
    <row r="50326" spans="1:2" x14ac:dyDescent="0.2">
      <c r="A50326" s="112" t="s">
        <v>103076</v>
      </c>
      <c r="B50326" s="112" t="s">
        <v>103077</v>
      </c>
    </row>
    <row r="50327" spans="1:2" x14ac:dyDescent="0.2">
      <c r="A50327" s="112" t="s">
        <v>103078</v>
      </c>
      <c r="B50327" s="112" t="s">
        <v>103079</v>
      </c>
    </row>
    <row r="50328" spans="1:2" x14ac:dyDescent="0.2">
      <c r="A50328" s="112" t="s">
        <v>103080</v>
      </c>
      <c r="B50328" s="112" t="s">
        <v>103081</v>
      </c>
    </row>
    <row r="50329" spans="1:2" x14ac:dyDescent="0.2">
      <c r="A50329" s="112" t="s">
        <v>103082</v>
      </c>
      <c r="B50329" s="112" t="s">
        <v>103083</v>
      </c>
    </row>
    <row r="50330" spans="1:2" x14ac:dyDescent="0.2">
      <c r="A50330" s="112" t="s">
        <v>103084</v>
      </c>
      <c r="B50330" s="112" t="s">
        <v>103085</v>
      </c>
    </row>
    <row r="50331" spans="1:2" x14ac:dyDescent="0.2">
      <c r="A50331" s="112" t="s">
        <v>103086</v>
      </c>
      <c r="B50331" s="112" t="s">
        <v>103087</v>
      </c>
    </row>
    <row r="50332" spans="1:2" x14ac:dyDescent="0.2">
      <c r="A50332" s="112" t="s">
        <v>103088</v>
      </c>
      <c r="B50332" s="112" t="s">
        <v>103089</v>
      </c>
    </row>
    <row r="50333" spans="1:2" x14ac:dyDescent="0.2">
      <c r="A50333" s="112" t="s">
        <v>103090</v>
      </c>
      <c r="B50333" s="112" t="s">
        <v>103091</v>
      </c>
    </row>
    <row r="50334" spans="1:2" x14ac:dyDescent="0.2">
      <c r="A50334" s="112" t="s">
        <v>103092</v>
      </c>
      <c r="B50334" s="112" t="s">
        <v>103093</v>
      </c>
    </row>
    <row r="50335" spans="1:2" x14ac:dyDescent="0.2">
      <c r="A50335" s="112" t="s">
        <v>103094</v>
      </c>
      <c r="B50335" s="112" t="s">
        <v>103095</v>
      </c>
    </row>
    <row r="50336" spans="1:2" x14ac:dyDescent="0.2">
      <c r="A50336" s="112" t="s">
        <v>103096</v>
      </c>
      <c r="B50336" s="112" t="s">
        <v>103097</v>
      </c>
    </row>
    <row r="50337" spans="1:2" x14ac:dyDescent="0.2">
      <c r="A50337" s="112" t="s">
        <v>103098</v>
      </c>
      <c r="B50337" s="112" t="s">
        <v>103081</v>
      </c>
    </row>
    <row r="50338" spans="1:2" x14ac:dyDescent="0.2">
      <c r="A50338" s="112" t="s">
        <v>103099</v>
      </c>
      <c r="B50338" s="112" t="s">
        <v>103100</v>
      </c>
    </row>
    <row r="50339" spans="1:2" x14ac:dyDescent="0.2">
      <c r="A50339" s="112" t="s">
        <v>103101</v>
      </c>
      <c r="B50339" s="112" t="s">
        <v>103102</v>
      </c>
    </row>
    <row r="50340" spans="1:2" x14ac:dyDescent="0.2">
      <c r="A50340" s="112" t="s">
        <v>103103</v>
      </c>
      <c r="B50340" s="112" t="s">
        <v>103104</v>
      </c>
    </row>
    <row r="50341" spans="1:2" x14ac:dyDescent="0.2">
      <c r="A50341" s="112" t="s">
        <v>103105</v>
      </c>
      <c r="B50341" s="112" t="s">
        <v>103106</v>
      </c>
    </row>
    <row r="50342" spans="1:2" x14ac:dyDescent="0.2">
      <c r="A50342" s="112" t="s">
        <v>103107</v>
      </c>
      <c r="B50342" s="112" t="s">
        <v>103108</v>
      </c>
    </row>
    <row r="50343" spans="1:2" x14ac:dyDescent="0.2">
      <c r="A50343" s="112" t="s">
        <v>103109</v>
      </c>
      <c r="B50343" s="112" t="s">
        <v>103110</v>
      </c>
    </row>
    <row r="50344" spans="1:2" x14ac:dyDescent="0.2">
      <c r="A50344" s="112" t="s">
        <v>103111</v>
      </c>
      <c r="B50344" s="112" t="s">
        <v>103112</v>
      </c>
    </row>
    <row r="50345" spans="1:2" x14ac:dyDescent="0.2">
      <c r="A50345" s="112" t="s">
        <v>103113</v>
      </c>
      <c r="B50345" s="112" t="s">
        <v>103114</v>
      </c>
    </row>
    <row r="50346" spans="1:2" x14ac:dyDescent="0.2">
      <c r="A50346" s="112" t="s">
        <v>103115</v>
      </c>
      <c r="B50346" s="112" t="s">
        <v>103116</v>
      </c>
    </row>
    <row r="50347" spans="1:2" x14ac:dyDescent="0.2">
      <c r="A50347" s="112" t="s">
        <v>103117</v>
      </c>
      <c r="B50347" s="112" t="s">
        <v>103118</v>
      </c>
    </row>
    <row r="50348" spans="1:2" x14ac:dyDescent="0.2">
      <c r="A50348" s="112" t="s">
        <v>103119</v>
      </c>
      <c r="B50348" s="112" t="s">
        <v>103120</v>
      </c>
    </row>
    <row r="50349" spans="1:2" x14ac:dyDescent="0.2">
      <c r="A50349" s="112" t="s">
        <v>103121</v>
      </c>
      <c r="B50349" s="112" t="s">
        <v>103122</v>
      </c>
    </row>
    <row r="50350" spans="1:2" x14ac:dyDescent="0.2">
      <c r="A50350" s="112" t="s">
        <v>103123</v>
      </c>
      <c r="B50350" s="112" t="s">
        <v>103124</v>
      </c>
    </row>
    <row r="50351" spans="1:2" x14ac:dyDescent="0.2">
      <c r="A50351" s="112" t="s">
        <v>103125</v>
      </c>
      <c r="B50351" s="112" t="s">
        <v>103126</v>
      </c>
    </row>
    <row r="50352" spans="1:2" x14ac:dyDescent="0.2">
      <c r="A50352" s="112" t="s">
        <v>103127</v>
      </c>
      <c r="B50352" s="112" t="s">
        <v>103128</v>
      </c>
    </row>
    <row r="50353" spans="1:2" x14ac:dyDescent="0.2">
      <c r="A50353" s="112" t="s">
        <v>103129</v>
      </c>
      <c r="B50353" s="112" t="s">
        <v>103130</v>
      </c>
    </row>
    <row r="50354" spans="1:2" x14ac:dyDescent="0.2">
      <c r="A50354" s="112" t="s">
        <v>103131</v>
      </c>
      <c r="B50354" s="112" t="s">
        <v>103132</v>
      </c>
    </row>
    <row r="50355" spans="1:2" x14ac:dyDescent="0.2">
      <c r="A50355" s="112" t="s">
        <v>103133</v>
      </c>
      <c r="B50355" s="112" t="s">
        <v>103134</v>
      </c>
    </row>
    <row r="50356" spans="1:2" x14ac:dyDescent="0.2">
      <c r="A50356" s="112" t="s">
        <v>103135</v>
      </c>
      <c r="B50356" s="112" t="s">
        <v>103136</v>
      </c>
    </row>
    <row r="50357" spans="1:2" x14ac:dyDescent="0.2">
      <c r="A50357" s="112" t="s">
        <v>103137</v>
      </c>
      <c r="B50357" s="112" t="s">
        <v>103138</v>
      </c>
    </row>
    <row r="50358" spans="1:2" x14ac:dyDescent="0.2">
      <c r="A50358" s="112" t="s">
        <v>103139</v>
      </c>
      <c r="B50358" s="112" t="s">
        <v>103140</v>
      </c>
    </row>
    <row r="50359" spans="1:2" x14ac:dyDescent="0.2">
      <c r="A50359" s="112" t="s">
        <v>103141</v>
      </c>
      <c r="B50359" s="112" t="s">
        <v>103142</v>
      </c>
    </row>
    <row r="50360" spans="1:2" x14ac:dyDescent="0.2">
      <c r="A50360" s="112" t="s">
        <v>103143</v>
      </c>
      <c r="B50360" s="112" t="s">
        <v>103144</v>
      </c>
    </row>
    <row r="50361" spans="1:2" x14ac:dyDescent="0.2">
      <c r="A50361" s="112" t="s">
        <v>103145</v>
      </c>
      <c r="B50361" s="112" t="s">
        <v>103146</v>
      </c>
    </row>
    <row r="50362" spans="1:2" x14ac:dyDescent="0.2">
      <c r="A50362" s="112" t="s">
        <v>103147</v>
      </c>
      <c r="B50362" s="112" t="s">
        <v>103148</v>
      </c>
    </row>
    <row r="50363" spans="1:2" x14ac:dyDescent="0.2">
      <c r="A50363" s="112" t="s">
        <v>103149</v>
      </c>
      <c r="B50363" s="112" t="s">
        <v>103150</v>
      </c>
    </row>
    <row r="50364" spans="1:2" x14ac:dyDescent="0.2">
      <c r="A50364" s="112" t="s">
        <v>103151</v>
      </c>
      <c r="B50364" s="112" t="s">
        <v>103152</v>
      </c>
    </row>
    <row r="50365" spans="1:2" x14ac:dyDescent="0.2">
      <c r="A50365" s="112" t="s">
        <v>103153</v>
      </c>
      <c r="B50365" s="112" t="s">
        <v>103154</v>
      </c>
    </row>
    <row r="50366" spans="1:2" x14ac:dyDescent="0.2">
      <c r="A50366" s="112" t="s">
        <v>103155</v>
      </c>
      <c r="B50366" s="112" t="s">
        <v>103156</v>
      </c>
    </row>
    <row r="50367" spans="1:2" x14ac:dyDescent="0.2">
      <c r="A50367" s="112" t="s">
        <v>103157</v>
      </c>
      <c r="B50367" s="112" t="s">
        <v>103158</v>
      </c>
    </row>
    <row r="50368" spans="1:2" x14ac:dyDescent="0.2">
      <c r="A50368" s="112" t="s">
        <v>103159</v>
      </c>
      <c r="B50368" s="112" t="s">
        <v>103160</v>
      </c>
    </row>
    <row r="50369" spans="1:2" x14ac:dyDescent="0.2">
      <c r="A50369" s="112" t="s">
        <v>103161</v>
      </c>
      <c r="B50369" s="112" t="s">
        <v>103162</v>
      </c>
    </row>
    <row r="50370" spans="1:2" x14ac:dyDescent="0.2">
      <c r="A50370" s="112" t="s">
        <v>103163</v>
      </c>
      <c r="B50370" s="112" t="s">
        <v>103164</v>
      </c>
    </row>
    <row r="50371" spans="1:2" x14ac:dyDescent="0.2">
      <c r="A50371" s="112" t="s">
        <v>103165</v>
      </c>
      <c r="B50371" s="112" t="s">
        <v>103166</v>
      </c>
    </row>
    <row r="50372" spans="1:2" x14ac:dyDescent="0.2">
      <c r="A50372" s="112" t="s">
        <v>103167</v>
      </c>
      <c r="B50372" s="112" t="s">
        <v>103168</v>
      </c>
    </row>
    <row r="50373" spans="1:2" x14ac:dyDescent="0.2">
      <c r="A50373" s="112" t="s">
        <v>103169</v>
      </c>
      <c r="B50373" s="112" t="s">
        <v>103170</v>
      </c>
    </row>
    <row r="50374" spans="1:2" x14ac:dyDescent="0.2">
      <c r="A50374" s="112" t="s">
        <v>103171</v>
      </c>
      <c r="B50374" s="112" t="s">
        <v>103172</v>
      </c>
    </row>
    <row r="50375" spans="1:2" x14ac:dyDescent="0.2">
      <c r="A50375" s="112" t="s">
        <v>103173</v>
      </c>
      <c r="B50375" s="112" t="s">
        <v>103174</v>
      </c>
    </row>
    <row r="50376" spans="1:2" x14ac:dyDescent="0.2">
      <c r="A50376" s="112" t="s">
        <v>103175</v>
      </c>
      <c r="B50376" s="112" t="s">
        <v>103176</v>
      </c>
    </row>
    <row r="50377" spans="1:2" x14ac:dyDescent="0.2">
      <c r="A50377" s="112" t="s">
        <v>103177</v>
      </c>
      <c r="B50377" s="112" t="s">
        <v>103178</v>
      </c>
    </row>
    <row r="50378" spans="1:2" x14ac:dyDescent="0.2">
      <c r="A50378" s="112" t="s">
        <v>103179</v>
      </c>
      <c r="B50378" s="112" t="s">
        <v>103180</v>
      </c>
    </row>
    <row r="50379" spans="1:2" x14ac:dyDescent="0.2">
      <c r="A50379" s="112" t="s">
        <v>103181</v>
      </c>
      <c r="B50379" s="112" t="s">
        <v>103182</v>
      </c>
    </row>
    <row r="50380" spans="1:2" x14ac:dyDescent="0.2">
      <c r="A50380" s="112" t="s">
        <v>103183</v>
      </c>
      <c r="B50380" s="112" t="s">
        <v>103184</v>
      </c>
    </row>
    <row r="50381" spans="1:2" x14ac:dyDescent="0.2">
      <c r="A50381" s="112" t="s">
        <v>103185</v>
      </c>
      <c r="B50381" s="112" t="s">
        <v>103186</v>
      </c>
    </row>
    <row r="50382" spans="1:2" x14ac:dyDescent="0.2">
      <c r="A50382" s="112" t="s">
        <v>103187</v>
      </c>
      <c r="B50382" s="112" t="s">
        <v>103188</v>
      </c>
    </row>
    <row r="50383" spans="1:2" x14ac:dyDescent="0.2">
      <c r="A50383" s="112" t="s">
        <v>103189</v>
      </c>
      <c r="B50383" s="112" t="s">
        <v>103190</v>
      </c>
    </row>
    <row r="50384" spans="1:2" x14ac:dyDescent="0.2">
      <c r="A50384" s="112" t="s">
        <v>103191</v>
      </c>
      <c r="B50384" s="112" t="s">
        <v>103192</v>
      </c>
    </row>
    <row r="50385" spans="1:2" x14ac:dyDescent="0.2">
      <c r="A50385" s="112" t="s">
        <v>103193</v>
      </c>
      <c r="B50385" s="112" t="s">
        <v>103194</v>
      </c>
    </row>
    <row r="50386" spans="1:2" x14ac:dyDescent="0.2">
      <c r="A50386" s="112" t="s">
        <v>103195</v>
      </c>
      <c r="B50386" s="112" t="s">
        <v>103196</v>
      </c>
    </row>
    <row r="50387" spans="1:2" x14ac:dyDescent="0.2">
      <c r="A50387" s="112" t="s">
        <v>103197</v>
      </c>
      <c r="B50387" s="112" t="s">
        <v>103198</v>
      </c>
    </row>
    <row r="50388" spans="1:2" x14ac:dyDescent="0.2">
      <c r="A50388" s="112" t="s">
        <v>103199</v>
      </c>
      <c r="B50388" s="112" t="s">
        <v>103200</v>
      </c>
    </row>
    <row r="50389" spans="1:2" x14ac:dyDescent="0.2">
      <c r="A50389" s="112" t="s">
        <v>103201</v>
      </c>
      <c r="B50389" s="112" t="s">
        <v>103202</v>
      </c>
    </row>
    <row r="50390" spans="1:2" x14ac:dyDescent="0.2">
      <c r="A50390" s="112" t="s">
        <v>103203</v>
      </c>
      <c r="B50390" s="112" t="s">
        <v>103204</v>
      </c>
    </row>
    <row r="50391" spans="1:2" x14ac:dyDescent="0.2">
      <c r="A50391" s="112" t="s">
        <v>103205</v>
      </c>
      <c r="B50391" s="112" t="s">
        <v>103206</v>
      </c>
    </row>
    <row r="50392" spans="1:2" x14ac:dyDescent="0.2">
      <c r="A50392" s="112" t="s">
        <v>103207</v>
      </c>
      <c r="B50392" s="112" t="s">
        <v>103208</v>
      </c>
    </row>
    <row r="50393" spans="1:2" x14ac:dyDescent="0.2">
      <c r="A50393" s="112" t="s">
        <v>103209</v>
      </c>
      <c r="B50393" s="112" t="s">
        <v>103210</v>
      </c>
    </row>
    <row r="50394" spans="1:2" x14ac:dyDescent="0.2">
      <c r="A50394" s="112" t="s">
        <v>103211</v>
      </c>
      <c r="B50394" s="112" t="s">
        <v>103212</v>
      </c>
    </row>
    <row r="50395" spans="1:2" x14ac:dyDescent="0.2">
      <c r="A50395" s="112" t="s">
        <v>103213</v>
      </c>
      <c r="B50395" s="112" t="s">
        <v>103214</v>
      </c>
    </row>
    <row r="50396" spans="1:2" x14ac:dyDescent="0.2">
      <c r="A50396" s="112" t="s">
        <v>103215</v>
      </c>
      <c r="B50396" s="112" t="s">
        <v>103200</v>
      </c>
    </row>
    <row r="50397" spans="1:2" x14ac:dyDescent="0.2">
      <c r="A50397" s="112" t="s">
        <v>103216</v>
      </c>
      <c r="B50397" s="112" t="s">
        <v>103217</v>
      </c>
    </row>
    <row r="50398" spans="1:2" x14ac:dyDescent="0.2">
      <c r="A50398" s="112" t="s">
        <v>103218</v>
      </c>
      <c r="B50398" s="112" t="s">
        <v>103219</v>
      </c>
    </row>
    <row r="50399" spans="1:2" x14ac:dyDescent="0.2">
      <c r="A50399" s="112" t="s">
        <v>103220</v>
      </c>
      <c r="B50399" s="112" t="s">
        <v>103221</v>
      </c>
    </row>
    <row r="50400" spans="1:2" x14ac:dyDescent="0.2">
      <c r="A50400" s="112" t="s">
        <v>103222</v>
      </c>
      <c r="B50400" s="112" t="s">
        <v>103223</v>
      </c>
    </row>
    <row r="50401" spans="1:2" x14ac:dyDescent="0.2">
      <c r="A50401" s="112" t="s">
        <v>103224</v>
      </c>
      <c r="B50401" s="112" t="s">
        <v>103225</v>
      </c>
    </row>
    <row r="50402" spans="1:2" x14ac:dyDescent="0.2">
      <c r="A50402" s="112" t="s">
        <v>103226</v>
      </c>
      <c r="B50402" s="112" t="s">
        <v>103227</v>
      </c>
    </row>
    <row r="50403" spans="1:2" x14ac:dyDescent="0.2">
      <c r="A50403" s="112" t="s">
        <v>103228</v>
      </c>
      <c r="B50403" s="112" t="s">
        <v>103229</v>
      </c>
    </row>
    <row r="50404" spans="1:2" x14ac:dyDescent="0.2">
      <c r="A50404" s="112" t="s">
        <v>103230</v>
      </c>
      <c r="B50404" s="112" t="s">
        <v>103231</v>
      </c>
    </row>
    <row r="50405" spans="1:2" x14ac:dyDescent="0.2">
      <c r="A50405" s="112" t="s">
        <v>103232</v>
      </c>
      <c r="B50405" s="112" t="s">
        <v>103233</v>
      </c>
    </row>
    <row r="50406" spans="1:2" x14ac:dyDescent="0.2">
      <c r="A50406" s="112" t="s">
        <v>103234</v>
      </c>
      <c r="B50406" s="112" t="s">
        <v>103235</v>
      </c>
    </row>
    <row r="50407" spans="1:2" x14ac:dyDescent="0.2">
      <c r="A50407" s="112" t="s">
        <v>103236</v>
      </c>
      <c r="B50407" s="112" t="s">
        <v>103237</v>
      </c>
    </row>
    <row r="50408" spans="1:2" x14ac:dyDescent="0.2">
      <c r="A50408" s="112" t="s">
        <v>103238</v>
      </c>
      <c r="B50408" s="112" t="s">
        <v>103239</v>
      </c>
    </row>
    <row r="50409" spans="1:2" x14ac:dyDescent="0.2">
      <c r="A50409" s="112" t="s">
        <v>103240</v>
      </c>
      <c r="B50409" s="112" t="s">
        <v>103241</v>
      </c>
    </row>
    <row r="50410" spans="1:2" x14ac:dyDescent="0.2">
      <c r="A50410" s="112" t="s">
        <v>103242</v>
      </c>
      <c r="B50410" s="112" t="s">
        <v>103243</v>
      </c>
    </row>
    <row r="50411" spans="1:2" x14ac:dyDescent="0.2">
      <c r="A50411" s="112" t="s">
        <v>103244</v>
      </c>
      <c r="B50411" s="112" t="s">
        <v>103245</v>
      </c>
    </row>
    <row r="50412" spans="1:2" x14ac:dyDescent="0.2">
      <c r="A50412" s="112" t="s">
        <v>103246</v>
      </c>
      <c r="B50412" s="112" t="s">
        <v>103247</v>
      </c>
    </row>
    <row r="50413" spans="1:2" x14ac:dyDescent="0.2">
      <c r="A50413" s="112" t="s">
        <v>103248</v>
      </c>
      <c r="B50413" s="112" t="s">
        <v>103249</v>
      </c>
    </row>
    <row r="50414" spans="1:2" x14ac:dyDescent="0.2">
      <c r="A50414" s="112" t="s">
        <v>103250</v>
      </c>
      <c r="B50414" s="112" t="s">
        <v>103251</v>
      </c>
    </row>
    <row r="50415" spans="1:2" x14ac:dyDescent="0.2">
      <c r="A50415" s="112" t="s">
        <v>103252</v>
      </c>
      <c r="B50415" s="112" t="s">
        <v>103253</v>
      </c>
    </row>
    <row r="50416" spans="1:2" x14ac:dyDescent="0.2">
      <c r="A50416" s="112" t="s">
        <v>103254</v>
      </c>
      <c r="B50416" s="112" t="s">
        <v>103255</v>
      </c>
    </row>
    <row r="50417" spans="1:2" x14ac:dyDescent="0.2">
      <c r="A50417" s="112" t="s">
        <v>103256</v>
      </c>
      <c r="B50417" s="112" t="s">
        <v>103257</v>
      </c>
    </row>
    <row r="50418" spans="1:2" x14ac:dyDescent="0.2">
      <c r="A50418" s="112" t="s">
        <v>103258</v>
      </c>
      <c r="B50418" s="112" t="s">
        <v>103259</v>
      </c>
    </row>
    <row r="50419" spans="1:2" x14ac:dyDescent="0.2">
      <c r="A50419" s="112" t="s">
        <v>103260</v>
      </c>
      <c r="B50419" s="112" t="s">
        <v>103261</v>
      </c>
    </row>
    <row r="50420" spans="1:2" x14ac:dyDescent="0.2">
      <c r="A50420" s="112" t="s">
        <v>103262</v>
      </c>
      <c r="B50420" s="112" t="s">
        <v>103263</v>
      </c>
    </row>
    <row r="50421" spans="1:2" x14ac:dyDescent="0.2">
      <c r="A50421" s="112" t="s">
        <v>103264</v>
      </c>
      <c r="B50421" s="112" t="s">
        <v>103265</v>
      </c>
    </row>
    <row r="50422" spans="1:2" x14ac:dyDescent="0.2">
      <c r="A50422" s="112" t="s">
        <v>103266</v>
      </c>
      <c r="B50422" s="112" t="s">
        <v>103267</v>
      </c>
    </row>
    <row r="50423" spans="1:2" x14ac:dyDescent="0.2">
      <c r="A50423" s="112" t="s">
        <v>103268</v>
      </c>
      <c r="B50423" s="112" t="s">
        <v>103269</v>
      </c>
    </row>
    <row r="50424" spans="1:2" x14ac:dyDescent="0.2">
      <c r="A50424" s="112" t="s">
        <v>103270</v>
      </c>
      <c r="B50424" s="112" t="s">
        <v>103271</v>
      </c>
    </row>
    <row r="50425" spans="1:2" x14ac:dyDescent="0.2">
      <c r="A50425" s="112" t="s">
        <v>103272</v>
      </c>
      <c r="B50425" s="112" t="s">
        <v>103273</v>
      </c>
    </row>
    <row r="50426" spans="1:2" x14ac:dyDescent="0.2">
      <c r="A50426" s="112" t="s">
        <v>103274</v>
      </c>
      <c r="B50426" s="112" t="s">
        <v>103275</v>
      </c>
    </row>
    <row r="50427" spans="1:2" x14ac:dyDescent="0.2">
      <c r="A50427" s="112" t="s">
        <v>103276</v>
      </c>
      <c r="B50427" s="112" t="s">
        <v>103277</v>
      </c>
    </row>
    <row r="50428" spans="1:2" x14ac:dyDescent="0.2">
      <c r="A50428" s="112" t="s">
        <v>103278</v>
      </c>
      <c r="B50428" s="112" t="s">
        <v>103279</v>
      </c>
    </row>
    <row r="50429" spans="1:2" x14ac:dyDescent="0.2">
      <c r="A50429" s="112" t="s">
        <v>103280</v>
      </c>
      <c r="B50429" s="112" t="s">
        <v>103281</v>
      </c>
    </row>
    <row r="50430" spans="1:2" x14ac:dyDescent="0.2">
      <c r="A50430" s="112" t="s">
        <v>103282</v>
      </c>
      <c r="B50430" s="112" t="s">
        <v>103283</v>
      </c>
    </row>
    <row r="50431" spans="1:2" x14ac:dyDescent="0.2">
      <c r="A50431" s="112" t="s">
        <v>103284</v>
      </c>
      <c r="B50431" s="112" t="s">
        <v>103285</v>
      </c>
    </row>
    <row r="50432" spans="1:2" x14ac:dyDescent="0.2">
      <c r="A50432" s="112" t="s">
        <v>103286</v>
      </c>
      <c r="B50432" s="112" t="s">
        <v>103287</v>
      </c>
    </row>
    <row r="50433" spans="1:2" x14ac:dyDescent="0.2">
      <c r="A50433" s="112" t="s">
        <v>103288</v>
      </c>
      <c r="B50433" s="112" t="s">
        <v>103289</v>
      </c>
    </row>
    <row r="50434" spans="1:2" x14ac:dyDescent="0.2">
      <c r="A50434" s="112" t="s">
        <v>103290</v>
      </c>
      <c r="B50434" s="112" t="s">
        <v>103291</v>
      </c>
    </row>
    <row r="50435" spans="1:2" x14ac:dyDescent="0.2">
      <c r="A50435" s="112" t="s">
        <v>103292</v>
      </c>
      <c r="B50435" s="112" t="s">
        <v>103293</v>
      </c>
    </row>
    <row r="50436" spans="1:2" x14ac:dyDescent="0.2">
      <c r="A50436" s="112" t="s">
        <v>103294</v>
      </c>
      <c r="B50436" s="112" t="s">
        <v>103295</v>
      </c>
    </row>
    <row r="50437" spans="1:2" x14ac:dyDescent="0.2">
      <c r="A50437" s="112" t="s">
        <v>103296</v>
      </c>
      <c r="B50437" s="112" t="s">
        <v>103297</v>
      </c>
    </row>
    <row r="50438" spans="1:2" x14ac:dyDescent="0.2">
      <c r="A50438" s="112" t="s">
        <v>103298</v>
      </c>
      <c r="B50438" s="112" t="s">
        <v>103299</v>
      </c>
    </row>
    <row r="50439" spans="1:2" x14ac:dyDescent="0.2">
      <c r="A50439" s="112" t="s">
        <v>103300</v>
      </c>
      <c r="B50439" s="112" t="s">
        <v>103301</v>
      </c>
    </row>
    <row r="50440" spans="1:2" x14ac:dyDescent="0.2">
      <c r="A50440" s="112" t="s">
        <v>103302</v>
      </c>
      <c r="B50440" s="112" t="s">
        <v>103303</v>
      </c>
    </row>
    <row r="50441" spans="1:2" x14ac:dyDescent="0.2">
      <c r="A50441" s="112" t="s">
        <v>103304</v>
      </c>
      <c r="B50441" s="112" t="s">
        <v>103305</v>
      </c>
    </row>
    <row r="50442" spans="1:2" x14ac:dyDescent="0.2">
      <c r="A50442" s="112" t="s">
        <v>103306</v>
      </c>
      <c r="B50442" s="112" t="s">
        <v>103307</v>
      </c>
    </row>
    <row r="50443" spans="1:2" x14ac:dyDescent="0.2">
      <c r="A50443" s="112" t="s">
        <v>103308</v>
      </c>
      <c r="B50443" s="112" t="s">
        <v>103309</v>
      </c>
    </row>
    <row r="50444" spans="1:2" x14ac:dyDescent="0.2">
      <c r="A50444" s="112" t="s">
        <v>103310</v>
      </c>
      <c r="B50444" s="112" t="s">
        <v>103311</v>
      </c>
    </row>
    <row r="50445" spans="1:2" x14ac:dyDescent="0.2">
      <c r="A50445" s="112" t="s">
        <v>103312</v>
      </c>
      <c r="B50445" s="112" t="s">
        <v>103313</v>
      </c>
    </row>
    <row r="50446" spans="1:2" x14ac:dyDescent="0.2">
      <c r="A50446" s="112" t="s">
        <v>103314</v>
      </c>
      <c r="B50446" s="112" t="s">
        <v>103315</v>
      </c>
    </row>
    <row r="50447" spans="1:2" x14ac:dyDescent="0.2">
      <c r="A50447" s="112" t="s">
        <v>103316</v>
      </c>
      <c r="B50447" s="112" t="s">
        <v>103317</v>
      </c>
    </row>
    <row r="50448" spans="1:2" x14ac:dyDescent="0.2">
      <c r="A50448" s="112" t="s">
        <v>103318</v>
      </c>
      <c r="B50448" s="112" t="s">
        <v>103319</v>
      </c>
    </row>
    <row r="50449" spans="1:2" x14ac:dyDescent="0.2">
      <c r="A50449" s="112" t="s">
        <v>103320</v>
      </c>
      <c r="B50449" s="112" t="s">
        <v>103321</v>
      </c>
    </row>
    <row r="50450" spans="1:2" x14ac:dyDescent="0.2">
      <c r="A50450" s="112" t="s">
        <v>103322</v>
      </c>
      <c r="B50450" s="112" t="s">
        <v>103323</v>
      </c>
    </row>
    <row r="50451" spans="1:2" x14ac:dyDescent="0.2">
      <c r="A50451" s="112" t="s">
        <v>103324</v>
      </c>
      <c r="B50451" s="112" t="s">
        <v>103325</v>
      </c>
    </row>
    <row r="50452" spans="1:2" x14ac:dyDescent="0.2">
      <c r="A50452" s="112" t="s">
        <v>103326</v>
      </c>
      <c r="B50452" s="112" t="s">
        <v>103327</v>
      </c>
    </row>
    <row r="50453" spans="1:2" x14ac:dyDescent="0.2">
      <c r="A50453" s="112" t="s">
        <v>103328</v>
      </c>
      <c r="B50453" s="112" t="s">
        <v>103329</v>
      </c>
    </row>
    <row r="50454" spans="1:2" x14ac:dyDescent="0.2">
      <c r="A50454" s="112" t="s">
        <v>103330</v>
      </c>
      <c r="B50454" s="112" t="s">
        <v>103331</v>
      </c>
    </row>
    <row r="50455" spans="1:2" x14ac:dyDescent="0.2">
      <c r="A50455" s="112" t="s">
        <v>103332</v>
      </c>
      <c r="B50455" s="112" t="s">
        <v>103333</v>
      </c>
    </row>
    <row r="50456" spans="1:2" x14ac:dyDescent="0.2">
      <c r="A50456" s="112" t="s">
        <v>103334</v>
      </c>
      <c r="B50456" s="112" t="s">
        <v>103335</v>
      </c>
    </row>
    <row r="50457" spans="1:2" x14ac:dyDescent="0.2">
      <c r="A50457" s="112" t="s">
        <v>103336</v>
      </c>
      <c r="B50457" s="112" t="s">
        <v>103337</v>
      </c>
    </row>
    <row r="50458" spans="1:2" x14ac:dyDescent="0.2">
      <c r="A50458" s="112" t="s">
        <v>103338</v>
      </c>
      <c r="B50458" s="112" t="s">
        <v>103339</v>
      </c>
    </row>
    <row r="50459" spans="1:2" x14ac:dyDescent="0.2">
      <c r="A50459" s="112" t="s">
        <v>103340</v>
      </c>
      <c r="B50459" s="112" t="s">
        <v>103341</v>
      </c>
    </row>
    <row r="50460" spans="1:2" x14ac:dyDescent="0.2">
      <c r="A50460" s="112" t="s">
        <v>103342</v>
      </c>
      <c r="B50460" s="112" t="s">
        <v>103343</v>
      </c>
    </row>
    <row r="50461" spans="1:2" x14ac:dyDescent="0.2">
      <c r="A50461" s="112" t="s">
        <v>103344</v>
      </c>
      <c r="B50461" s="112" t="s">
        <v>103345</v>
      </c>
    </row>
    <row r="50462" spans="1:2" x14ac:dyDescent="0.2">
      <c r="A50462" s="112" t="s">
        <v>103346</v>
      </c>
      <c r="B50462" s="112" t="s">
        <v>103347</v>
      </c>
    </row>
    <row r="50463" spans="1:2" x14ac:dyDescent="0.2">
      <c r="A50463" s="112" t="s">
        <v>103348</v>
      </c>
      <c r="B50463" s="112" t="s">
        <v>103349</v>
      </c>
    </row>
    <row r="50464" spans="1:2" x14ac:dyDescent="0.2">
      <c r="A50464" s="112" t="s">
        <v>103350</v>
      </c>
      <c r="B50464" s="112" t="s">
        <v>103351</v>
      </c>
    </row>
    <row r="50465" spans="1:2" x14ac:dyDescent="0.2">
      <c r="A50465" s="112" t="s">
        <v>103352</v>
      </c>
      <c r="B50465" s="112" t="s">
        <v>103353</v>
      </c>
    </row>
    <row r="50466" spans="1:2" x14ac:dyDescent="0.2">
      <c r="A50466" s="112" t="s">
        <v>103354</v>
      </c>
      <c r="B50466" s="112" t="s">
        <v>103355</v>
      </c>
    </row>
    <row r="50467" spans="1:2" x14ac:dyDescent="0.2">
      <c r="A50467" s="112" t="s">
        <v>103356</v>
      </c>
      <c r="B50467" s="112" t="s">
        <v>103357</v>
      </c>
    </row>
    <row r="50468" spans="1:2" x14ac:dyDescent="0.2">
      <c r="A50468" s="112" t="s">
        <v>103358</v>
      </c>
      <c r="B50468" s="112" t="s">
        <v>103359</v>
      </c>
    </row>
    <row r="50469" spans="1:2" x14ac:dyDescent="0.2">
      <c r="A50469" s="112" t="s">
        <v>103360</v>
      </c>
      <c r="B50469" s="112" t="s">
        <v>103361</v>
      </c>
    </row>
    <row r="50470" spans="1:2" x14ac:dyDescent="0.2">
      <c r="A50470" s="112" t="s">
        <v>103362</v>
      </c>
      <c r="B50470" s="112" t="s">
        <v>103363</v>
      </c>
    </row>
    <row r="50471" spans="1:2" x14ac:dyDescent="0.2">
      <c r="A50471" s="112" t="s">
        <v>103364</v>
      </c>
      <c r="B50471" s="112" t="s">
        <v>103365</v>
      </c>
    </row>
    <row r="50472" spans="1:2" x14ac:dyDescent="0.2">
      <c r="A50472" s="112" t="s">
        <v>103366</v>
      </c>
      <c r="B50472" s="112" t="s">
        <v>103367</v>
      </c>
    </row>
    <row r="50473" spans="1:2" x14ac:dyDescent="0.2">
      <c r="A50473" s="112" t="s">
        <v>103368</v>
      </c>
      <c r="B50473" s="112" t="s">
        <v>103369</v>
      </c>
    </row>
    <row r="50474" spans="1:2" x14ac:dyDescent="0.2">
      <c r="A50474" s="112" t="s">
        <v>103370</v>
      </c>
      <c r="B50474" s="112" t="s">
        <v>103371</v>
      </c>
    </row>
    <row r="50475" spans="1:2" x14ac:dyDescent="0.2">
      <c r="A50475" s="112" t="s">
        <v>103372</v>
      </c>
      <c r="B50475" s="112" t="s">
        <v>103373</v>
      </c>
    </row>
    <row r="50476" spans="1:2" x14ac:dyDescent="0.2">
      <c r="A50476" s="112" t="s">
        <v>103374</v>
      </c>
      <c r="B50476" s="112" t="s">
        <v>103375</v>
      </c>
    </row>
    <row r="50477" spans="1:2" x14ac:dyDescent="0.2">
      <c r="A50477" s="112" t="s">
        <v>103376</v>
      </c>
      <c r="B50477" s="112" t="s">
        <v>103377</v>
      </c>
    </row>
    <row r="50478" spans="1:2" x14ac:dyDescent="0.2">
      <c r="A50478" s="112" t="s">
        <v>103378</v>
      </c>
      <c r="B50478" s="112" t="s">
        <v>103379</v>
      </c>
    </row>
    <row r="50479" spans="1:2" x14ac:dyDescent="0.2">
      <c r="A50479" s="112" t="s">
        <v>103380</v>
      </c>
      <c r="B50479" s="112" t="s">
        <v>103381</v>
      </c>
    </row>
    <row r="50480" spans="1:2" x14ac:dyDescent="0.2">
      <c r="A50480" s="112" t="s">
        <v>103382</v>
      </c>
      <c r="B50480" s="112" t="s">
        <v>103383</v>
      </c>
    </row>
    <row r="50481" spans="1:2" x14ac:dyDescent="0.2">
      <c r="A50481" s="112" t="s">
        <v>103384</v>
      </c>
      <c r="B50481" s="112" t="s">
        <v>103385</v>
      </c>
    </row>
    <row r="50482" spans="1:2" x14ac:dyDescent="0.2">
      <c r="A50482" s="112" t="s">
        <v>103386</v>
      </c>
      <c r="B50482" s="112" t="s">
        <v>103387</v>
      </c>
    </row>
    <row r="50483" spans="1:2" x14ac:dyDescent="0.2">
      <c r="A50483" s="112" t="s">
        <v>103388</v>
      </c>
      <c r="B50483" s="112" t="s">
        <v>103389</v>
      </c>
    </row>
    <row r="50484" spans="1:2" x14ac:dyDescent="0.2">
      <c r="A50484" s="112" t="s">
        <v>103390</v>
      </c>
      <c r="B50484" s="112" t="s">
        <v>103391</v>
      </c>
    </row>
    <row r="50485" spans="1:2" x14ac:dyDescent="0.2">
      <c r="A50485" s="112" t="s">
        <v>103392</v>
      </c>
      <c r="B50485" s="112" t="s">
        <v>103393</v>
      </c>
    </row>
    <row r="50486" spans="1:2" x14ac:dyDescent="0.2">
      <c r="A50486" s="112" t="s">
        <v>103394</v>
      </c>
      <c r="B50486" s="112" t="s">
        <v>103395</v>
      </c>
    </row>
    <row r="50487" spans="1:2" x14ac:dyDescent="0.2">
      <c r="A50487" s="112" t="s">
        <v>103396</v>
      </c>
      <c r="B50487" s="112" t="s">
        <v>103397</v>
      </c>
    </row>
    <row r="50488" spans="1:2" x14ac:dyDescent="0.2">
      <c r="A50488" s="112" t="s">
        <v>103398</v>
      </c>
      <c r="B50488" s="112" t="s">
        <v>103399</v>
      </c>
    </row>
    <row r="50489" spans="1:2" x14ac:dyDescent="0.2">
      <c r="A50489" s="112" t="s">
        <v>103400</v>
      </c>
      <c r="B50489" s="112" t="s">
        <v>103401</v>
      </c>
    </row>
    <row r="50490" spans="1:2" x14ac:dyDescent="0.2">
      <c r="A50490" s="112" t="s">
        <v>103402</v>
      </c>
      <c r="B50490" s="112" t="s">
        <v>103403</v>
      </c>
    </row>
    <row r="50491" spans="1:2" x14ac:dyDescent="0.2">
      <c r="A50491" s="112" t="s">
        <v>103404</v>
      </c>
      <c r="B50491" s="112" t="s">
        <v>103405</v>
      </c>
    </row>
    <row r="50492" spans="1:2" x14ac:dyDescent="0.2">
      <c r="A50492" s="112" t="s">
        <v>103406</v>
      </c>
      <c r="B50492" s="112" t="s">
        <v>103407</v>
      </c>
    </row>
    <row r="50493" spans="1:2" x14ac:dyDescent="0.2">
      <c r="A50493" s="112" t="s">
        <v>103408</v>
      </c>
      <c r="B50493" s="112" t="s">
        <v>103409</v>
      </c>
    </row>
    <row r="50494" spans="1:2" x14ac:dyDescent="0.2">
      <c r="A50494" s="112" t="s">
        <v>103410</v>
      </c>
      <c r="B50494" s="112" t="s">
        <v>103411</v>
      </c>
    </row>
    <row r="50495" spans="1:2" x14ac:dyDescent="0.2">
      <c r="A50495" s="112" t="s">
        <v>103412</v>
      </c>
      <c r="B50495" s="112" t="s">
        <v>103413</v>
      </c>
    </row>
    <row r="50496" spans="1:2" x14ac:dyDescent="0.2">
      <c r="A50496" s="112" t="s">
        <v>103414</v>
      </c>
      <c r="B50496" s="112" t="s">
        <v>103415</v>
      </c>
    </row>
    <row r="50497" spans="1:2" x14ac:dyDescent="0.2">
      <c r="A50497" s="112" t="s">
        <v>103416</v>
      </c>
      <c r="B50497" s="112" t="s">
        <v>103417</v>
      </c>
    </row>
    <row r="50498" spans="1:2" x14ac:dyDescent="0.2">
      <c r="A50498" s="112" t="s">
        <v>103418</v>
      </c>
      <c r="B50498" s="112" t="s">
        <v>103419</v>
      </c>
    </row>
    <row r="50499" spans="1:2" x14ac:dyDescent="0.2">
      <c r="A50499" s="112" t="s">
        <v>103420</v>
      </c>
      <c r="B50499" s="112" t="s">
        <v>103421</v>
      </c>
    </row>
    <row r="50500" spans="1:2" x14ac:dyDescent="0.2">
      <c r="A50500" s="112" t="s">
        <v>103422</v>
      </c>
      <c r="B50500" s="112" t="s">
        <v>103423</v>
      </c>
    </row>
    <row r="50501" spans="1:2" x14ac:dyDescent="0.2">
      <c r="A50501" s="112" t="s">
        <v>103424</v>
      </c>
      <c r="B50501" s="112" t="s">
        <v>103425</v>
      </c>
    </row>
    <row r="50502" spans="1:2" x14ac:dyDescent="0.2">
      <c r="A50502" s="112" t="s">
        <v>103426</v>
      </c>
      <c r="B50502" s="112" t="s">
        <v>103427</v>
      </c>
    </row>
    <row r="50503" spans="1:2" x14ac:dyDescent="0.2">
      <c r="A50503" s="112" t="s">
        <v>103428</v>
      </c>
      <c r="B50503" s="112" t="s">
        <v>103429</v>
      </c>
    </row>
    <row r="50504" spans="1:2" x14ac:dyDescent="0.2">
      <c r="A50504" s="112" t="s">
        <v>103430</v>
      </c>
      <c r="B50504" s="112" t="s">
        <v>103431</v>
      </c>
    </row>
    <row r="50505" spans="1:2" x14ac:dyDescent="0.2">
      <c r="A50505" s="112" t="s">
        <v>103432</v>
      </c>
      <c r="B50505" s="112" t="s">
        <v>103433</v>
      </c>
    </row>
    <row r="50506" spans="1:2" x14ac:dyDescent="0.2">
      <c r="A50506" s="112" t="s">
        <v>103434</v>
      </c>
      <c r="B50506" s="112" t="s">
        <v>103435</v>
      </c>
    </row>
    <row r="50507" spans="1:2" x14ac:dyDescent="0.2">
      <c r="A50507" s="112" t="s">
        <v>103436</v>
      </c>
      <c r="B50507" s="112" t="s">
        <v>103437</v>
      </c>
    </row>
    <row r="50508" spans="1:2" x14ac:dyDescent="0.2">
      <c r="A50508" s="112" t="s">
        <v>103438</v>
      </c>
      <c r="B50508" s="112" t="s">
        <v>103439</v>
      </c>
    </row>
    <row r="50509" spans="1:2" x14ac:dyDescent="0.2">
      <c r="A50509" s="112" t="s">
        <v>103440</v>
      </c>
      <c r="B50509" s="112" t="s">
        <v>103441</v>
      </c>
    </row>
    <row r="50510" spans="1:2" x14ac:dyDescent="0.2">
      <c r="A50510" s="112" t="s">
        <v>103442</v>
      </c>
      <c r="B50510" s="112" t="s">
        <v>103443</v>
      </c>
    </row>
    <row r="50511" spans="1:2" x14ac:dyDescent="0.2">
      <c r="A50511" s="112" t="s">
        <v>103444</v>
      </c>
      <c r="B50511" s="112" t="s">
        <v>103445</v>
      </c>
    </row>
    <row r="50512" spans="1:2" x14ac:dyDescent="0.2">
      <c r="A50512" s="112" t="s">
        <v>103446</v>
      </c>
      <c r="B50512" s="112" t="s">
        <v>103447</v>
      </c>
    </row>
    <row r="50513" spans="1:2" x14ac:dyDescent="0.2">
      <c r="A50513" s="112" t="s">
        <v>103448</v>
      </c>
      <c r="B50513" s="112" t="s">
        <v>103449</v>
      </c>
    </row>
    <row r="50514" spans="1:2" x14ac:dyDescent="0.2">
      <c r="A50514" s="112" t="s">
        <v>103450</v>
      </c>
      <c r="B50514" s="112" t="s">
        <v>103451</v>
      </c>
    </row>
    <row r="50515" spans="1:2" x14ac:dyDescent="0.2">
      <c r="A50515" s="112" t="s">
        <v>103452</v>
      </c>
      <c r="B50515" s="112" t="s">
        <v>103453</v>
      </c>
    </row>
    <row r="50516" spans="1:2" x14ac:dyDescent="0.2">
      <c r="A50516" s="112" t="s">
        <v>103454</v>
      </c>
      <c r="B50516" s="112" t="s">
        <v>103455</v>
      </c>
    </row>
    <row r="50517" spans="1:2" x14ac:dyDescent="0.2">
      <c r="A50517" s="112" t="s">
        <v>103456</v>
      </c>
      <c r="B50517" s="112" t="s">
        <v>103457</v>
      </c>
    </row>
    <row r="50518" spans="1:2" x14ac:dyDescent="0.2">
      <c r="A50518" s="112" t="s">
        <v>103458</v>
      </c>
      <c r="B50518" s="112" t="s">
        <v>103459</v>
      </c>
    </row>
    <row r="50519" spans="1:2" x14ac:dyDescent="0.2">
      <c r="A50519" s="112" t="s">
        <v>103460</v>
      </c>
      <c r="B50519" s="112" t="s">
        <v>103461</v>
      </c>
    </row>
    <row r="50520" spans="1:2" x14ac:dyDescent="0.2">
      <c r="A50520" s="112" t="s">
        <v>103462</v>
      </c>
      <c r="B50520" s="112" t="s">
        <v>103463</v>
      </c>
    </row>
    <row r="50521" spans="1:2" x14ac:dyDescent="0.2">
      <c r="A50521" s="112" t="s">
        <v>103464</v>
      </c>
      <c r="B50521" s="112" t="s">
        <v>103465</v>
      </c>
    </row>
    <row r="50522" spans="1:2" x14ac:dyDescent="0.2">
      <c r="A50522" s="112" t="s">
        <v>103466</v>
      </c>
      <c r="B50522" s="112" t="s">
        <v>103467</v>
      </c>
    </row>
    <row r="50523" spans="1:2" x14ac:dyDescent="0.2">
      <c r="A50523" s="112" t="s">
        <v>103468</v>
      </c>
      <c r="B50523" s="112" t="s">
        <v>103469</v>
      </c>
    </row>
    <row r="50524" spans="1:2" x14ac:dyDescent="0.2">
      <c r="A50524" s="112" t="s">
        <v>103470</v>
      </c>
      <c r="B50524" s="112" t="s">
        <v>103471</v>
      </c>
    </row>
    <row r="50525" spans="1:2" x14ac:dyDescent="0.2">
      <c r="A50525" s="112" t="s">
        <v>103472</v>
      </c>
      <c r="B50525" s="112" t="s">
        <v>103473</v>
      </c>
    </row>
    <row r="50526" spans="1:2" x14ac:dyDescent="0.2">
      <c r="A50526" s="112" t="s">
        <v>103474</v>
      </c>
      <c r="B50526" s="112" t="s">
        <v>103475</v>
      </c>
    </row>
    <row r="50527" spans="1:2" x14ac:dyDescent="0.2">
      <c r="A50527" s="112" t="s">
        <v>103476</v>
      </c>
      <c r="B50527" s="112" t="s">
        <v>103477</v>
      </c>
    </row>
    <row r="50528" spans="1:2" x14ac:dyDescent="0.2">
      <c r="A50528" s="112" t="s">
        <v>103478</v>
      </c>
      <c r="B50528" s="112" t="s">
        <v>103479</v>
      </c>
    </row>
    <row r="50529" spans="1:2" x14ac:dyDescent="0.2">
      <c r="A50529" s="112" t="s">
        <v>103480</v>
      </c>
      <c r="B50529" s="112" t="s">
        <v>103481</v>
      </c>
    </row>
    <row r="50530" spans="1:2" x14ac:dyDescent="0.2">
      <c r="A50530" s="112" t="s">
        <v>103482</v>
      </c>
      <c r="B50530" s="112" t="s">
        <v>103483</v>
      </c>
    </row>
    <row r="50531" spans="1:2" x14ac:dyDescent="0.2">
      <c r="A50531" s="112" t="s">
        <v>103484</v>
      </c>
      <c r="B50531" s="112" t="s">
        <v>103485</v>
      </c>
    </row>
    <row r="50532" spans="1:2" x14ac:dyDescent="0.2">
      <c r="A50532" s="112" t="s">
        <v>103486</v>
      </c>
      <c r="B50532" s="112" t="s">
        <v>103487</v>
      </c>
    </row>
    <row r="50533" spans="1:2" x14ac:dyDescent="0.2">
      <c r="A50533" s="112" t="s">
        <v>103488</v>
      </c>
      <c r="B50533" s="112" t="s">
        <v>103489</v>
      </c>
    </row>
    <row r="50534" spans="1:2" x14ac:dyDescent="0.2">
      <c r="A50534" s="112" t="s">
        <v>103490</v>
      </c>
      <c r="B50534" s="112" t="s">
        <v>103491</v>
      </c>
    </row>
    <row r="50535" spans="1:2" x14ac:dyDescent="0.2">
      <c r="A50535" s="112" t="s">
        <v>103492</v>
      </c>
      <c r="B50535" s="112" t="s">
        <v>103493</v>
      </c>
    </row>
    <row r="50536" spans="1:2" x14ac:dyDescent="0.2">
      <c r="A50536" s="112" t="s">
        <v>103494</v>
      </c>
      <c r="B50536" s="112" t="s">
        <v>103495</v>
      </c>
    </row>
    <row r="50537" spans="1:2" x14ac:dyDescent="0.2">
      <c r="A50537" s="112" t="s">
        <v>103496</v>
      </c>
      <c r="B50537" s="112" t="s">
        <v>103497</v>
      </c>
    </row>
    <row r="50538" spans="1:2" x14ac:dyDescent="0.2">
      <c r="A50538" s="112" t="s">
        <v>103498</v>
      </c>
      <c r="B50538" s="112" t="s">
        <v>103499</v>
      </c>
    </row>
    <row r="50539" spans="1:2" x14ac:dyDescent="0.2">
      <c r="A50539" s="112" t="s">
        <v>103500</v>
      </c>
      <c r="B50539" s="112" t="s">
        <v>103501</v>
      </c>
    </row>
    <row r="50540" spans="1:2" x14ac:dyDescent="0.2">
      <c r="A50540" s="112" t="s">
        <v>103502</v>
      </c>
      <c r="B50540" s="112" t="s">
        <v>103503</v>
      </c>
    </row>
    <row r="50541" spans="1:2" x14ac:dyDescent="0.2">
      <c r="A50541" s="112" t="s">
        <v>103504</v>
      </c>
      <c r="B50541" s="112" t="s">
        <v>103505</v>
      </c>
    </row>
    <row r="50542" spans="1:2" x14ac:dyDescent="0.2">
      <c r="A50542" s="112" t="s">
        <v>103506</v>
      </c>
      <c r="B50542" s="112" t="s">
        <v>103507</v>
      </c>
    </row>
    <row r="50543" spans="1:2" x14ac:dyDescent="0.2">
      <c r="A50543" s="112" t="s">
        <v>103508</v>
      </c>
      <c r="B50543" s="112" t="s">
        <v>103509</v>
      </c>
    </row>
    <row r="50544" spans="1:2" x14ac:dyDescent="0.2">
      <c r="A50544" s="112" t="s">
        <v>103510</v>
      </c>
      <c r="B50544" s="112" t="s">
        <v>103511</v>
      </c>
    </row>
    <row r="50545" spans="1:2" x14ac:dyDescent="0.2">
      <c r="A50545" s="112" t="s">
        <v>103512</v>
      </c>
      <c r="B50545" s="112" t="s">
        <v>103513</v>
      </c>
    </row>
    <row r="50546" spans="1:2" x14ac:dyDescent="0.2">
      <c r="A50546" s="112" t="s">
        <v>103514</v>
      </c>
      <c r="B50546" s="112" t="s">
        <v>103515</v>
      </c>
    </row>
    <row r="50547" spans="1:2" x14ac:dyDescent="0.2">
      <c r="A50547" s="112" t="s">
        <v>103516</v>
      </c>
      <c r="B50547" s="112" t="s">
        <v>103517</v>
      </c>
    </row>
    <row r="50548" spans="1:2" x14ac:dyDescent="0.2">
      <c r="A50548" s="112" t="s">
        <v>103518</v>
      </c>
      <c r="B50548" s="112" t="s">
        <v>103519</v>
      </c>
    </row>
    <row r="50549" spans="1:2" x14ac:dyDescent="0.2">
      <c r="A50549" s="112" t="s">
        <v>103520</v>
      </c>
      <c r="B50549" s="112" t="s">
        <v>103521</v>
      </c>
    </row>
    <row r="50550" spans="1:2" x14ac:dyDescent="0.2">
      <c r="A50550" s="112" t="s">
        <v>103522</v>
      </c>
      <c r="B50550" s="112" t="s">
        <v>103523</v>
      </c>
    </row>
    <row r="50551" spans="1:2" x14ac:dyDescent="0.2">
      <c r="A50551" s="112" t="s">
        <v>103524</v>
      </c>
      <c r="B50551" s="112" t="s">
        <v>103525</v>
      </c>
    </row>
    <row r="50552" spans="1:2" x14ac:dyDescent="0.2">
      <c r="A50552" s="112" t="s">
        <v>103526</v>
      </c>
      <c r="B50552" s="112" t="s">
        <v>103527</v>
      </c>
    </row>
    <row r="50553" spans="1:2" x14ac:dyDescent="0.2">
      <c r="A50553" s="112" t="s">
        <v>103528</v>
      </c>
      <c r="B50553" s="112" t="s">
        <v>103529</v>
      </c>
    </row>
    <row r="50554" spans="1:2" x14ac:dyDescent="0.2">
      <c r="A50554" s="112" t="s">
        <v>103530</v>
      </c>
      <c r="B50554" s="112" t="s">
        <v>103531</v>
      </c>
    </row>
    <row r="50555" spans="1:2" x14ac:dyDescent="0.2">
      <c r="A50555" s="112" t="s">
        <v>103532</v>
      </c>
      <c r="B50555" s="112" t="s">
        <v>103533</v>
      </c>
    </row>
    <row r="50556" spans="1:2" x14ac:dyDescent="0.2">
      <c r="A50556" s="112" t="s">
        <v>103534</v>
      </c>
      <c r="B50556" s="112" t="s">
        <v>103535</v>
      </c>
    </row>
    <row r="50557" spans="1:2" x14ac:dyDescent="0.2">
      <c r="A50557" s="112" t="s">
        <v>103536</v>
      </c>
      <c r="B50557" s="112" t="s">
        <v>103537</v>
      </c>
    </row>
    <row r="50558" spans="1:2" x14ac:dyDescent="0.2">
      <c r="A50558" s="112" t="s">
        <v>103538</v>
      </c>
      <c r="B50558" s="112" t="s">
        <v>103539</v>
      </c>
    </row>
    <row r="50559" spans="1:2" x14ac:dyDescent="0.2">
      <c r="A50559" s="112" t="s">
        <v>103540</v>
      </c>
      <c r="B50559" s="112" t="s">
        <v>103541</v>
      </c>
    </row>
    <row r="50560" spans="1:2" x14ac:dyDescent="0.2">
      <c r="A50560" s="112" t="s">
        <v>103542</v>
      </c>
      <c r="B50560" s="112" t="s">
        <v>103543</v>
      </c>
    </row>
    <row r="50561" spans="1:2" x14ac:dyDescent="0.2">
      <c r="A50561" s="112" t="s">
        <v>103544</v>
      </c>
      <c r="B50561" s="112" t="s">
        <v>103545</v>
      </c>
    </row>
    <row r="50562" spans="1:2" x14ac:dyDescent="0.2">
      <c r="A50562" s="112" t="s">
        <v>103546</v>
      </c>
      <c r="B50562" s="112" t="s">
        <v>103547</v>
      </c>
    </row>
    <row r="50563" spans="1:2" x14ac:dyDescent="0.2">
      <c r="A50563" s="112" t="s">
        <v>103548</v>
      </c>
      <c r="B50563" s="112" t="s">
        <v>103549</v>
      </c>
    </row>
    <row r="50564" spans="1:2" x14ac:dyDescent="0.2">
      <c r="A50564" s="112" t="s">
        <v>103550</v>
      </c>
      <c r="B50564" s="112" t="s">
        <v>103551</v>
      </c>
    </row>
    <row r="50565" spans="1:2" x14ac:dyDescent="0.2">
      <c r="A50565" s="112" t="s">
        <v>103552</v>
      </c>
      <c r="B50565" s="112" t="s">
        <v>103553</v>
      </c>
    </row>
    <row r="50566" spans="1:2" x14ac:dyDescent="0.2">
      <c r="A50566" s="112" t="s">
        <v>103554</v>
      </c>
      <c r="B50566" s="112" t="s">
        <v>103555</v>
      </c>
    </row>
    <row r="50567" spans="1:2" x14ac:dyDescent="0.2">
      <c r="A50567" s="112" t="s">
        <v>103556</v>
      </c>
      <c r="B50567" s="112" t="s">
        <v>103557</v>
      </c>
    </row>
    <row r="50568" spans="1:2" x14ac:dyDescent="0.2">
      <c r="A50568" s="112" t="s">
        <v>103558</v>
      </c>
      <c r="B50568" s="112" t="s">
        <v>103559</v>
      </c>
    </row>
    <row r="50569" spans="1:2" x14ac:dyDescent="0.2">
      <c r="A50569" s="112" t="s">
        <v>103560</v>
      </c>
      <c r="B50569" s="112" t="s">
        <v>103561</v>
      </c>
    </row>
    <row r="50570" spans="1:2" x14ac:dyDescent="0.2">
      <c r="A50570" s="112" t="s">
        <v>103562</v>
      </c>
      <c r="B50570" s="112" t="s">
        <v>103563</v>
      </c>
    </row>
    <row r="50571" spans="1:2" x14ac:dyDescent="0.2">
      <c r="A50571" s="112" t="s">
        <v>103564</v>
      </c>
      <c r="B50571" s="112" t="s">
        <v>103565</v>
      </c>
    </row>
    <row r="50572" spans="1:2" x14ac:dyDescent="0.2">
      <c r="A50572" s="112" t="s">
        <v>103566</v>
      </c>
      <c r="B50572" s="112" t="s">
        <v>103567</v>
      </c>
    </row>
    <row r="50573" spans="1:2" x14ac:dyDescent="0.2">
      <c r="A50573" s="112" t="s">
        <v>103568</v>
      </c>
      <c r="B50573" s="112" t="s">
        <v>103569</v>
      </c>
    </row>
    <row r="50574" spans="1:2" x14ac:dyDescent="0.2">
      <c r="A50574" s="112" t="s">
        <v>103570</v>
      </c>
      <c r="B50574" s="112" t="s">
        <v>103571</v>
      </c>
    </row>
    <row r="50575" spans="1:2" x14ac:dyDescent="0.2">
      <c r="A50575" s="112" t="s">
        <v>103572</v>
      </c>
      <c r="B50575" s="112" t="s">
        <v>103573</v>
      </c>
    </row>
    <row r="50576" spans="1:2" x14ac:dyDescent="0.2">
      <c r="A50576" s="112" t="s">
        <v>103574</v>
      </c>
      <c r="B50576" s="112" t="s">
        <v>103575</v>
      </c>
    </row>
    <row r="50577" spans="1:2" x14ac:dyDescent="0.2">
      <c r="A50577" s="112" t="s">
        <v>103576</v>
      </c>
      <c r="B50577" s="112" t="s">
        <v>103577</v>
      </c>
    </row>
    <row r="50578" spans="1:2" x14ac:dyDescent="0.2">
      <c r="A50578" s="112" t="s">
        <v>103578</v>
      </c>
      <c r="B50578" s="112" t="s">
        <v>103579</v>
      </c>
    </row>
    <row r="50579" spans="1:2" x14ac:dyDescent="0.2">
      <c r="A50579" s="112" t="s">
        <v>103580</v>
      </c>
      <c r="B50579" s="112" t="s">
        <v>103581</v>
      </c>
    </row>
    <row r="50580" spans="1:2" x14ac:dyDescent="0.2">
      <c r="A50580" s="112" t="s">
        <v>103582</v>
      </c>
      <c r="B50580" s="112" t="s">
        <v>103583</v>
      </c>
    </row>
    <row r="50581" spans="1:2" x14ac:dyDescent="0.2">
      <c r="A50581" s="112" t="s">
        <v>103584</v>
      </c>
      <c r="B50581" s="112" t="s">
        <v>103585</v>
      </c>
    </row>
    <row r="50582" spans="1:2" x14ac:dyDescent="0.2">
      <c r="A50582" s="112" t="s">
        <v>103586</v>
      </c>
      <c r="B50582" s="112" t="s">
        <v>103587</v>
      </c>
    </row>
    <row r="50583" spans="1:2" x14ac:dyDescent="0.2">
      <c r="A50583" s="112" t="s">
        <v>103588</v>
      </c>
      <c r="B50583" s="112" t="s">
        <v>103589</v>
      </c>
    </row>
    <row r="50584" spans="1:2" x14ac:dyDescent="0.2">
      <c r="A50584" s="112" t="s">
        <v>103590</v>
      </c>
      <c r="B50584" s="112" t="s">
        <v>103591</v>
      </c>
    </row>
    <row r="50585" spans="1:2" x14ac:dyDescent="0.2">
      <c r="A50585" s="112" t="s">
        <v>103592</v>
      </c>
      <c r="B50585" s="112" t="s">
        <v>103593</v>
      </c>
    </row>
    <row r="50586" spans="1:2" x14ac:dyDescent="0.2">
      <c r="A50586" s="112" t="s">
        <v>103594</v>
      </c>
      <c r="B50586" s="112" t="s">
        <v>103595</v>
      </c>
    </row>
    <row r="50587" spans="1:2" x14ac:dyDescent="0.2">
      <c r="A50587" s="112" t="s">
        <v>103596</v>
      </c>
      <c r="B50587" s="112" t="s">
        <v>103597</v>
      </c>
    </row>
    <row r="50588" spans="1:2" x14ac:dyDescent="0.2">
      <c r="A50588" s="112" t="s">
        <v>103598</v>
      </c>
      <c r="B50588" s="112" t="s">
        <v>103599</v>
      </c>
    </row>
    <row r="50589" spans="1:2" x14ac:dyDescent="0.2">
      <c r="A50589" s="112" t="s">
        <v>103600</v>
      </c>
      <c r="B50589" s="112" t="s">
        <v>103601</v>
      </c>
    </row>
    <row r="50590" spans="1:2" x14ac:dyDescent="0.2">
      <c r="A50590" s="112" t="s">
        <v>103602</v>
      </c>
      <c r="B50590" s="112" t="s">
        <v>103603</v>
      </c>
    </row>
    <row r="50591" spans="1:2" x14ac:dyDescent="0.2">
      <c r="A50591" s="112" t="s">
        <v>103604</v>
      </c>
      <c r="B50591" s="112" t="s">
        <v>103605</v>
      </c>
    </row>
    <row r="50592" spans="1:2" x14ac:dyDescent="0.2">
      <c r="A50592" s="112" t="s">
        <v>103606</v>
      </c>
      <c r="B50592" s="112" t="s">
        <v>103607</v>
      </c>
    </row>
    <row r="50593" spans="1:2" x14ac:dyDescent="0.2">
      <c r="A50593" s="112" t="s">
        <v>103608</v>
      </c>
      <c r="B50593" s="112" t="s">
        <v>103609</v>
      </c>
    </row>
    <row r="50594" spans="1:2" x14ac:dyDescent="0.2">
      <c r="A50594" s="112" t="s">
        <v>103610</v>
      </c>
      <c r="B50594" s="112" t="s">
        <v>103611</v>
      </c>
    </row>
    <row r="50595" spans="1:2" x14ac:dyDescent="0.2">
      <c r="A50595" s="112" t="s">
        <v>103612</v>
      </c>
      <c r="B50595" s="112" t="s">
        <v>103613</v>
      </c>
    </row>
    <row r="50596" spans="1:2" x14ac:dyDescent="0.2">
      <c r="A50596" s="112" t="s">
        <v>103614</v>
      </c>
      <c r="B50596" s="112" t="s">
        <v>103615</v>
      </c>
    </row>
    <row r="50597" spans="1:2" x14ac:dyDescent="0.2">
      <c r="A50597" s="112" t="s">
        <v>103616</v>
      </c>
      <c r="B50597" s="112" t="s">
        <v>103617</v>
      </c>
    </row>
    <row r="50598" spans="1:2" x14ac:dyDescent="0.2">
      <c r="A50598" s="112" t="s">
        <v>103618</v>
      </c>
      <c r="B50598" s="112" t="s">
        <v>103619</v>
      </c>
    </row>
    <row r="50599" spans="1:2" x14ac:dyDescent="0.2">
      <c r="A50599" s="112" t="s">
        <v>103620</v>
      </c>
      <c r="B50599" s="112" t="s">
        <v>103621</v>
      </c>
    </row>
    <row r="50600" spans="1:2" x14ac:dyDescent="0.2">
      <c r="A50600" s="112" t="s">
        <v>103622</v>
      </c>
      <c r="B50600" s="112" t="s">
        <v>103623</v>
      </c>
    </row>
    <row r="50601" spans="1:2" x14ac:dyDescent="0.2">
      <c r="A50601" s="112" t="s">
        <v>103624</v>
      </c>
      <c r="B50601" s="112" t="s">
        <v>103625</v>
      </c>
    </row>
    <row r="50602" spans="1:2" x14ac:dyDescent="0.2">
      <c r="A50602" s="112" t="s">
        <v>103626</v>
      </c>
      <c r="B50602" s="112" t="s">
        <v>103627</v>
      </c>
    </row>
    <row r="50603" spans="1:2" x14ac:dyDescent="0.2">
      <c r="A50603" s="112" t="s">
        <v>103628</v>
      </c>
      <c r="B50603" s="112" t="s">
        <v>103629</v>
      </c>
    </row>
    <row r="50604" spans="1:2" x14ac:dyDescent="0.2">
      <c r="A50604" s="112" t="s">
        <v>103630</v>
      </c>
      <c r="B50604" s="112" t="s">
        <v>103631</v>
      </c>
    </row>
    <row r="50605" spans="1:2" x14ac:dyDescent="0.2">
      <c r="A50605" s="112" t="s">
        <v>103632</v>
      </c>
      <c r="B50605" s="112" t="s">
        <v>103633</v>
      </c>
    </row>
    <row r="50606" spans="1:2" x14ac:dyDescent="0.2">
      <c r="A50606" s="112" t="s">
        <v>103634</v>
      </c>
      <c r="B50606" s="112" t="s">
        <v>103635</v>
      </c>
    </row>
    <row r="50607" spans="1:2" x14ac:dyDescent="0.2">
      <c r="A50607" s="112" t="s">
        <v>103636</v>
      </c>
      <c r="B50607" s="112" t="s">
        <v>103637</v>
      </c>
    </row>
    <row r="50608" spans="1:2" x14ac:dyDescent="0.2">
      <c r="A50608" s="112" t="s">
        <v>103638</v>
      </c>
      <c r="B50608" s="112" t="s">
        <v>103639</v>
      </c>
    </row>
    <row r="50609" spans="1:2" x14ac:dyDescent="0.2">
      <c r="A50609" s="112" t="s">
        <v>103640</v>
      </c>
      <c r="B50609" s="112" t="s">
        <v>103641</v>
      </c>
    </row>
    <row r="50610" spans="1:2" x14ac:dyDescent="0.2">
      <c r="A50610" s="112" t="s">
        <v>103642</v>
      </c>
      <c r="B50610" s="112" t="s">
        <v>103643</v>
      </c>
    </row>
    <row r="50611" spans="1:2" x14ac:dyDescent="0.2">
      <c r="A50611" s="112" t="s">
        <v>103644</v>
      </c>
      <c r="B50611" s="112" t="s">
        <v>103645</v>
      </c>
    </row>
    <row r="50612" spans="1:2" x14ac:dyDescent="0.2">
      <c r="A50612" s="112" t="s">
        <v>103646</v>
      </c>
      <c r="B50612" s="112" t="s">
        <v>103647</v>
      </c>
    </row>
    <row r="50613" spans="1:2" x14ac:dyDescent="0.2">
      <c r="A50613" s="112" t="s">
        <v>103648</v>
      </c>
      <c r="B50613" s="112" t="s">
        <v>103649</v>
      </c>
    </row>
    <row r="50614" spans="1:2" x14ac:dyDescent="0.2">
      <c r="A50614" s="112" t="s">
        <v>103650</v>
      </c>
      <c r="B50614" s="112" t="s">
        <v>103651</v>
      </c>
    </row>
    <row r="50615" spans="1:2" x14ac:dyDescent="0.2">
      <c r="A50615" s="112" t="s">
        <v>103652</v>
      </c>
      <c r="B50615" s="112" t="s">
        <v>103653</v>
      </c>
    </row>
    <row r="50616" spans="1:2" x14ac:dyDescent="0.2">
      <c r="A50616" s="112" t="s">
        <v>103654</v>
      </c>
      <c r="B50616" s="112" t="s">
        <v>103655</v>
      </c>
    </row>
    <row r="50617" spans="1:2" x14ac:dyDescent="0.2">
      <c r="A50617" s="112" t="s">
        <v>103656</v>
      </c>
      <c r="B50617" s="112" t="s">
        <v>103657</v>
      </c>
    </row>
    <row r="50618" spans="1:2" x14ac:dyDescent="0.2">
      <c r="A50618" s="112" t="s">
        <v>103658</v>
      </c>
      <c r="B50618" s="112" t="s">
        <v>103659</v>
      </c>
    </row>
    <row r="50619" spans="1:2" x14ac:dyDescent="0.2">
      <c r="A50619" s="112" t="s">
        <v>103660</v>
      </c>
      <c r="B50619" s="112" t="s">
        <v>103661</v>
      </c>
    </row>
    <row r="50620" spans="1:2" x14ac:dyDescent="0.2">
      <c r="A50620" s="112" t="s">
        <v>103662</v>
      </c>
      <c r="B50620" s="112" t="s">
        <v>103663</v>
      </c>
    </row>
    <row r="50621" spans="1:2" x14ac:dyDescent="0.2">
      <c r="A50621" s="112" t="s">
        <v>103664</v>
      </c>
      <c r="B50621" s="112" t="s">
        <v>103665</v>
      </c>
    </row>
    <row r="50622" spans="1:2" x14ac:dyDescent="0.2">
      <c r="A50622" s="112" t="s">
        <v>103666</v>
      </c>
      <c r="B50622" s="112" t="s">
        <v>103667</v>
      </c>
    </row>
    <row r="50623" spans="1:2" x14ac:dyDescent="0.2">
      <c r="A50623" s="112" t="s">
        <v>103668</v>
      </c>
      <c r="B50623" s="112" t="s">
        <v>103669</v>
      </c>
    </row>
    <row r="50624" spans="1:2" x14ac:dyDescent="0.2">
      <c r="A50624" s="112" t="s">
        <v>103670</v>
      </c>
      <c r="B50624" s="112" t="s">
        <v>103671</v>
      </c>
    </row>
    <row r="50625" spans="1:2" x14ac:dyDescent="0.2">
      <c r="A50625" s="112" t="s">
        <v>103672</v>
      </c>
      <c r="B50625" s="112" t="s">
        <v>103673</v>
      </c>
    </row>
    <row r="50626" spans="1:2" x14ac:dyDescent="0.2">
      <c r="A50626" s="112" t="s">
        <v>103674</v>
      </c>
      <c r="B50626" s="112" t="s">
        <v>103675</v>
      </c>
    </row>
    <row r="50627" spans="1:2" x14ac:dyDescent="0.2">
      <c r="A50627" s="112" t="s">
        <v>103676</v>
      </c>
      <c r="B50627" s="112" t="s">
        <v>103677</v>
      </c>
    </row>
    <row r="50628" spans="1:2" x14ac:dyDescent="0.2">
      <c r="A50628" s="112" t="s">
        <v>103678</v>
      </c>
      <c r="B50628" s="112" t="s">
        <v>103679</v>
      </c>
    </row>
    <row r="50629" spans="1:2" x14ac:dyDescent="0.2">
      <c r="A50629" s="112" t="s">
        <v>103680</v>
      </c>
      <c r="B50629" s="112" t="s">
        <v>103681</v>
      </c>
    </row>
    <row r="50630" spans="1:2" x14ac:dyDescent="0.2">
      <c r="A50630" s="112" t="s">
        <v>103682</v>
      </c>
      <c r="B50630" s="112" t="s">
        <v>103683</v>
      </c>
    </row>
    <row r="50631" spans="1:2" x14ac:dyDescent="0.2">
      <c r="A50631" s="112" t="s">
        <v>103684</v>
      </c>
      <c r="B50631" s="112" t="s">
        <v>103685</v>
      </c>
    </row>
    <row r="50632" spans="1:2" x14ac:dyDescent="0.2">
      <c r="A50632" s="112" t="s">
        <v>103686</v>
      </c>
      <c r="B50632" s="112" t="s">
        <v>103687</v>
      </c>
    </row>
    <row r="50633" spans="1:2" x14ac:dyDescent="0.2">
      <c r="A50633" s="112" t="s">
        <v>103688</v>
      </c>
      <c r="B50633" s="112" t="s">
        <v>103689</v>
      </c>
    </row>
    <row r="50634" spans="1:2" x14ac:dyDescent="0.2">
      <c r="A50634" s="112" t="s">
        <v>103690</v>
      </c>
      <c r="B50634" s="112" t="s">
        <v>103691</v>
      </c>
    </row>
    <row r="50635" spans="1:2" x14ac:dyDescent="0.2">
      <c r="A50635" s="112" t="s">
        <v>103692</v>
      </c>
      <c r="B50635" s="112" t="s">
        <v>103693</v>
      </c>
    </row>
    <row r="50636" spans="1:2" x14ac:dyDescent="0.2">
      <c r="A50636" s="112" t="s">
        <v>103694</v>
      </c>
      <c r="B50636" s="112" t="s">
        <v>103695</v>
      </c>
    </row>
    <row r="50637" spans="1:2" x14ac:dyDescent="0.2">
      <c r="A50637" s="112" t="s">
        <v>103696</v>
      </c>
      <c r="B50637" s="112" t="s">
        <v>103697</v>
      </c>
    </row>
    <row r="50638" spans="1:2" x14ac:dyDescent="0.2">
      <c r="A50638" s="112" t="s">
        <v>103698</v>
      </c>
      <c r="B50638" s="112" t="s">
        <v>103699</v>
      </c>
    </row>
    <row r="50639" spans="1:2" x14ac:dyDescent="0.2">
      <c r="A50639" s="112" t="s">
        <v>103700</v>
      </c>
      <c r="B50639" s="112" t="s">
        <v>103701</v>
      </c>
    </row>
    <row r="50640" spans="1:2" x14ac:dyDescent="0.2">
      <c r="A50640" s="112" t="s">
        <v>103702</v>
      </c>
      <c r="B50640" s="112" t="s">
        <v>103703</v>
      </c>
    </row>
    <row r="50641" spans="1:2" x14ac:dyDescent="0.2">
      <c r="A50641" s="112" t="s">
        <v>103704</v>
      </c>
      <c r="B50641" s="112" t="s">
        <v>103705</v>
      </c>
    </row>
    <row r="50642" spans="1:2" x14ac:dyDescent="0.2">
      <c r="A50642" s="112" t="s">
        <v>103706</v>
      </c>
      <c r="B50642" s="112" t="s">
        <v>103707</v>
      </c>
    </row>
    <row r="50643" spans="1:2" x14ac:dyDescent="0.2">
      <c r="A50643" s="112" t="s">
        <v>103708</v>
      </c>
      <c r="B50643" s="112" t="s">
        <v>103709</v>
      </c>
    </row>
    <row r="50644" spans="1:2" x14ac:dyDescent="0.2">
      <c r="A50644" s="112" t="s">
        <v>103710</v>
      </c>
      <c r="B50644" s="112" t="s">
        <v>103711</v>
      </c>
    </row>
    <row r="50645" spans="1:2" x14ac:dyDescent="0.2">
      <c r="A50645" s="112" t="s">
        <v>103712</v>
      </c>
      <c r="B50645" s="112" t="s">
        <v>103713</v>
      </c>
    </row>
    <row r="50646" spans="1:2" x14ac:dyDescent="0.2">
      <c r="A50646" s="112" t="s">
        <v>103714</v>
      </c>
      <c r="B50646" s="112" t="s">
        <v>103715</v>
      </c>
    </row>
    <row r="50647" spans="1:2" x14ac:dyDescent="0.2">
      <c r="A50647" s="112" t="s">
        <v>103716</v>
      </c>
      <c r="B50647" s="112" t="s">
        <v>103717</v>
      </c>
    </row>
    <row r="50648" spans="1:2" x14ac:dyDescent="0.2">
      <c r="A50648" s="112" t="s">
        <v>103718</v>
      </c>
      <c r="B50648" s="112" t="s">
        <v>103719</v>
      </c>
    </row>
    <row r="50649" spans="1:2" x14ac:dyDescent="0.2">
      <c r="A50649" s="112" t="s">
        <v>103720</v>
      </c>
      <c r="B50649" s="112" t="s">
        <v>103721</v>
      </c>
    </row>
    <row r="50650" spans="1:2" x14ac:dyDescent="0.2">
      <c r="A50650" s="112" t="s">
        <v>103722</v>
      </c>
      <c r="B50650" s="112" t="s">
        <v>103723</v>
      </c>
    </row>
    <row r="50651" spans="1:2" x14ac:dyDescent="0.2">
      <c r="A50651" s="112" t="s">
        <v>103724</v>
      </c>
      <c r="B50651" s="112" t="s">
        <v>103725</v>
      </c>
    </row>
    <row r="50652" spans="1:2" x14ac:dyDescent="0.2">
      <c r="A50652" s="112" t="s">
        <v>103726</v>
      </c>
      <c r="B50652" s="112" t="s">
        <v>103727</v>
      </c>
    </row>
    <row r="50653" spans="1:2" x14ac:dyDescent="0.2">
      <c r="A50653" s="112" t="s">
        <v>103728</v>
      </c>
      <c r="B50653" s="112" t="s">
        <v>103729</v>
      </c>
    </row>
    <row r="50654" spans="1:2" x14ac:dyDescent="0.2">
      <c r="A50654" s="112" t="s">
        <v>103730</v>
      </c>
      <c r="B50654" s="112" t="s">
        <v>103731</v>
      </c>
    </row>
    <row r="50655" spans="1:2" x14ac:dyDescent="0.2">
      <c r="A50655" s="112" t="s">
        <v>103732</v>
      </c>
      <c r="B50655" s="112" t="s">
        <v>103733</v>
      </c>
    </row>
    <row r="50656" spans="1:2" x14ac:dyDescent="0.2">
      <c r="A50656" s="112" t="s">
        <v>103734</v>
      </c>
      <c r="B50656" s="112" t="s">
        <v>103735</v>
      </c>
    </row>
    <row r="50657" spans="1:2" x14ac:dyDescent="0.2">
      <c r="A50657" s="112" t="s">
        <v>103736</v>
      </c>
      <c r="B50657" s="112" t="s">
        <v>103737</v>
      </c>
    </row>
    <row r="50658" spans="1:2" x14ac:dyDescent="0.2">
      <c r="A50658" s="112" t="s">
        <v>103738</v>
      </c>
      <c r="B50658" s="112" t="s">
        <v>103739</v>
      </c>
    </row>
    <row r="50659" spans="1:2" x14ac:dyDescent="0.2">
      <c r="A50659" s="112" t="s">
        <v>103740</v>
      </c>
      <c r="B50659" s="112" t="s">
        <v>103741</v>
      </c>
    </row>
    <row r="50660" spans="1:2" x14ac:dyDescent="0.2">
      <c r="A50660" s="112" t="s">
        <v>103742</v>
      </c>
      <c r="B50660" s="112" t="s">
        <v>103743</v>
      </c>
    </row>
    <row r="50661" spans="1:2" x14ac:dyDescent="0.2">
      <c r="A50661" s="112" t="s">
        <v>103744</v>
      </c>
      <c r="B50661" s="112" t="s">
        <v>103745</v>
      </c>
    </row>
    <row r="50662" spans="1:2" x14ac:dyDescent="0.2">
      <c r="A50662" s="112" t="s">
        <v>103746</v>
      </c>
      <c r="B50662" s="112" t="s">
        <v>103747</v>
      </c>
    </row>
    <row r="50663" spans="1:2" x14ac:dyDescent="0.2">
      <c r="A50663" s="112" t="s">
        <v>103748</v>
      </c>
      <c r="B50663" s="112" t="s">
        <v>103749</v>
      </c>
    </row>
    <row r="50664" spans="1:2" x14ac:dyDescent="0.2">
      <c r="A50664" s="112" t="s">
        <v>103750</v>
      </c>
      <c r="B50664" s="112" t="s">
        <v>103751</v>
      </c>
    </row>
    <row r="50665" spans="1:2" x14ac:dyDescent="0.2">
      <c r="A50665" s="112" t="s">
        <v>103752</v>
      </c>
      <c r="B50665" s="112" t="s">
        <v>103753</v>
      </c>
    </row>
    <row r="50666" spans="1:2" x14ac:dyDescent="0.2">
      <c r="A50666" s="112" t="s">
        <v>103754</v>
      </c>
      <c r="B50666" s="112" t="s">
        <v>103755</v>
      </c>
    </row>
    <row r="50667" spans="1:2" x14ac:dyDescent="0.2">
      <c r="A50667" s="112" t="s">
        <v>103756</v>
      </c>
      <c r="B50667" s="112" t="s">
        <v>103757</v>
      </c>
    </row>
    <row r="50668" spans="1:2" x14ac:dyDescent="0.2">
      <c r="A50668" s="112" t="s">
        <v>103758</v>
      </c>
      <c r="B50668" s="112" t="s">
        <v>103759</v>
      </c>
    </row>
    <row r="50669" spans="1:2" x14ac:dyDescent="0.2">
      <c r="A50669" s="112" t="s">
        <v>103760</v>
      </c>
      <c r="B50669" s="112" t="s">
        <v>103761</v>
      </c>
    </row>
    <row r="50670" spans="1:2" x14ac:dyDescent="0.2">
      <c r="A50670" s="112" t="s">
        <v>103762</v>
      </c>
      <c r="B50670" s="112" t="s">
        <v>103763</v>
      </c>
    </row>
    <row r="50671" spans="1:2" x14ac:dyDescent="0.2">
      <c r="A50671" s="112" t="s">
        <v>103764</v>
      </c>
      <c r="B50671" s="112" t="s">
        <v>103765</v>
      </c>
    </row>
    <row r="50672" spans="1:2" x14ac:dyDescent="0.2">
      <c r="A50672" s="112" t="s">
        <v>103766</v>
      </c>
      <c r="B50672" s="112" t="s">
        <v>103767</v>
      </c>
    </row>
    <row r="50673" spans="1:2" x14ac:dyDescent="0.2">
      <c r="A50673" s="112" t="s">
        <v>103768</v>
      </c>
      <c r="B50673" s="112" t="s">
        <v>103769</v>
      </c>
    </row>
    <row r="50674" spans="1:2" x14ac:dyDescent="0.2">
      <c r="A50674" s="112" t="s">
        <v>103770</v>
      </c>
      <c r="B50674" s="112" t="s">
        <v>103771</v>
      </c>
    </row>
    <row r="50675" spans="1:2" x14ac:dyDescent="0.2">
      <c r="A50675" s="112" t="s">
        <v>103772</v>
      </c>
      <c r="B50675" s="112" t="s">
        <v>103773</v>
      </c>
    </row>
    <row r="50676" spans="1:2" x14ac:dyDescent="0.2">
      <c r="A50676" s="112" t="s">
        <v>103774</v>
      </c>
      <c r="B50676" s="112" t="s">
        <v>103775</v>
      </c>
    </row>
    <row r="50677" spans="1:2" x14ac:dyDescent="0.2">
      <c r="A50677" s="112" t="s">
        <v>103776</v>
      </c>
      <c r="B50677" s="112" t="s">
        <v>103777</v>
      </c>
    </row>
    <row r="50678" spans="1:2" x14ac:dyDescent="0.2">
      <c r="A50678" s="112" t="s">
        <v>103778</v>
      </c>
      <c r="B50678" s="112" t="s">
        <v>103779</v>
      </c>
    </row>
    <row r="50679" spans="1:2" x14ac:dyDescent="0.2">
      <c r="A50679" s="112" t="s">
        <v>103780</v>
      </c>
      <c r="B50679" s="112" t="s">
        <v>103781</v>
      </c>
    </row>
    <row r="50680" spans="1:2" x14ac:dyDescent="0.2">
      <c r="A50680" s="112" t="s">
        <v>103782</v>
      </c>
      <c r="B50680" s="112" t="s">
        <v>103783</v>
      </c>
    </row>
    <row r="50681" spans="1:2" x14ac:dyDescent="0.2">
      <c r="A50681" s="112" t="s">
        <v>103784</v>
      </c>
      <c r="B50681" s="112" t="s">
        <v>103785</v>
      </c>
    </row>
    <row r="50682" spans="1:2" x14ac:dyDescent="0.2">
      <c r="A50682" s="112" t="s">
        <v>103786</v>
      </c>
      <c r="B50682" s="112" t="s">
        <v>103787</v>
      </c>
    </row>
    <row r="50683" spans="1:2" x14ac:dyDescent="0.2">
      <c r="A50683" s="112" t="s">
        <v>103788</v>
      </c>
      <c r="B50683" s="112" t="s">
        <v>103789</v>
      </c>
    </row>
    <row r="50684" spans="1:2" x14ac:dyDescent="0.2">
      <c r="A50684" s="112" t="s">
        <v>103790</v>
      </c>
      <c r="B50684" s="112" t="s">
        <v>103791</v>
      </c>
    </row>
    <row r="50685" spans="1:2" x14ac:dyDescent="0.2">
      <c r="A50685" s="112" t="s">
        <v>103792</v>
      </c>
      <c r="B50685" s="112" t="s">
        <v>103793</v>
      </c>
    </row>
    <row r="50686" spans="1:2" x14ac:dyDescent="0.2">
      <c r="A50686" s="112" t="s">
        <v>103794</v>
      </c>
      <c r="B50686" s="112" t="s">
        <v>103795</v>
      </c>
    </row>
    <row r="50687" spans="1:2" x14ac:dyDescent="0.2">
      <c r="A50687" s="112" t="s">
        <v>103796</v>
      </c>
      <c r="B50687" s="112" t="s">
        <v>103797</v>
      </c>
    </row>
    <row r="50688" spans="1:2" x14ac:dyDescent="0.2">
      <c r="A50688" s="112" t="s">
        <v>103798</v>
      </c>
      <c r="B50688" s="112" t="s">
        <v>103799</v>
      </c>
    </row>
    <row r="50689" spans="1:2" x14ac:dyDescent="0.2">
      <c r="A50689" s="112" t="s">
        <v>103800</v>
      </c>
      <c r="B50689" s="112" t="s">
        <v>103801</v>
      </c>
    </row>
    <row r="50690" spans="1:2" x14ac:dyDescent="0.2">
      <c r="A50690" s="112" t="s">
        <v>103802</v>
      </c>
      <c r="B50690" s="112" t="s">
        <v>103803</v>
      </c>
    </row>
    <row r="50691" spans="1:2" x14ac:dyDescent="0.2">
      <c r="A50691" s="112" t="s">
        <v>103804</v>
      </c>
      <c r="B50691" s="112" t="s">
        <v>103805</v>
      </c>
    </row>
    <row r="50692" spans="1:2" x14ac:dyDescent="0.2">
      <c r="A50692" s="112" t="s">
        <v>103806</v>
      </c>
      <c r="B50692" s="112" t="s">
        <v>103807</v>
      </c>
    </row>
    <row r="50693" spans="1:2" x14ac:dyDescent="0.2">
      <c r="A50693" s="112" t="s">
        <v>103808</v>
      </c>
      <c r="B50693" s="112" t="s">
        <v>103809</v>
      </c>
    </row>
    <row r="50694" spans="1:2" x14ac:dyDescent="0.2">
      <c r="A50694" s="112" t="s">
        <v>103810</v>
      </c>
      <c r="B50694" s="112" t="s">
        <v>103811</v>
      </c>
    </row>
    <row r="50695" spans="1:2" x14ac:dyDescent="0.2">
      <c r="A50695" s="112" t="s">
        <v>103812</v>
      </c>
      <c r="B50695" s="112" t="s">
        <v>103813</v>
      </c>
    </row>
    <row r="50696" spans="1:2" x14ac:dyDescent="0.2">
      <c r="A50696" s="112" t="s">
        <v>103814</v>
      </c>
      <c r="B50696" s="112" t="s">
        <v>103815</v>
      </c>
    </row>
    <row r="50697" spans="1:2" x14ac:dyDescent="0.2">
      <c r="A50697" s="112" t="s">
        <v>103816</v>
      </c>
      <c r="B50697" s="112" t="s">
        <v>103817</v>
      </c>
    </row>
    <row r="50698" spans="1:2" x14ac:dyDescent="0.2">
      <c r="A50698" s="112" t="s">
        <v>103818</v>
      </c>
      <c r="B50698" s="112" t="s">
        <v>103819</v>
      </c>
    </row>
    <row r="50699" spans="1:2" x14ac:dyDescent="0.2">
      <c r="A50699" s="112" t="s">
        <v>103820</v>
      </c>
      <c r="B50699" s="112" t="s">
        <v>103821</v>
      </c>
    </row>
    <row r="50700" spans="1:2" x14ac:dyDescent="0.2">
      <c r="A50700" s="112" t="s">
        <v>103822</v>
      </c>
      <c r="B50700" s="112" t="s">
        <v>103823</v>
      </c>
    </row>
    <row r="50701" spans="1:2" x14ac:dyDescent="0.2">
      <c r="A50701" s="112" t="s">
        <v>103824</v>
      </c>
      <c r="B50701" s="112" t="s">
        <v>103825</v>
      </c>
    </row>
    <row r="50702" spans="1:2" x14ac:dyDescent="0.2">
      <c r="A50702" s="112" t="s">
        <v>103826</v>
      </c>
      <c r="B50702" s="112" t="s">
        <v>103827</v>
      </c>
    </row>
    <row r="50703" spans="1:2" x14ac:dyDescent="0.2">
      <c r="A50703" s="112" t="s">
        <v>103828</v>
      </c>
      <c r="B50703" s="112" t="s">
        <v>103829</v>
      </c>
    </row>
    <row r="50704" spans="1:2" x14ac:dyDescent="0.2">
      <c r="A50704" s="112" t="s">
        <v>103830</v>
      </c>
      <c r="B50704" s="112" t="s">
        <v>103831</v>
      </c>
    </row>
    <row r="50705" spans="1:2" x14ac:dyDescent="0.2">
      <c r="A50705" s="112" t="s">
        <v>103832</v>
      </c>
      <c r="B50705" s="112" t="s">
        <v>103833</v>
      </c>
    </row>
    <row r="50706" spans="1:2" x14ac:dyDescent="0.2">
      <c r="A50706" s="112" t="s">
        <v>103834</v>
      </c>
      <c r="B50706" s="112" t="s">
        <v>103835</v>
      </c>
    </row>
    <row r="50707" spans="1:2" x14ac:dyDescent="0.2">
      <c r="A50707" s="112" t="s">
        <v>103836</v>
      </c>
      <c r="B50707" s="112" t="s">
        <v>103837</v>
      </c>
    </row>
    <row r="50708" spans="1:2" x14ac:dyDescent="0.2">
      <c r="A50708" s="112" t="s">
        <v>103838</v>
      </c>
      <c r="B50708" s="112" t="s">
        <v>103839</v>
      </c>
    </row>
    <row r="50709" spans="1:2" x14ac:dyDescent="0.2">
      <c r="A50709" s="112" t="s">
        <v>103840</v>
      </c>
      <c r="B50709" s="112" t="s">
        <v>103841</v>
      </c>
    </row>
    <row r="50710" spans="1:2" x14ac:dyDescent="0.2">
      <c r="A50710" s="112" t="s">
        <v>103842</v>
      </c>
      <c r="B50710" s="112" t="s">
        <v>103843</v>
      </c>
    </row>
    <row r="50711" spans="1:2" x14ac:dyDescent="0.2">
      <c r="A50711" s="112" t="s">
        <v>103844</v>
      </c>
      <c r="B50711" s="112" t="s">
        <v>103845</v>
      </c>
    </row>
    <row r="50712" spans="1:2" x14ac:dyDescent="0.2">
      <c r="A50712" s="112" t="s">
        <v>103846</v>
      </c>
      <c r="B50712" s="112" t="s">
        <v>103847</v>
      </c>
    </row>
    <row r="50713" spans="1:2" x14ac:dyDescent="0.2">
      <c r="A50713" s="112" t="s">
        <v>103848</v>
      </c>
      <c r="B50713" s="112" t="s">
        <v>103849</v>
      </c>
    </row>
    <row r="50714" spans="1:2" x14ac:dyDescent="0.2">
      <c r="A50714" s="112" t="s">
        <v>103850</v>
      </c>
      <c r="B50714" s="112" t="s">
        <v>103851</v>
      </c>
    </row>
    <row r="50715" spans="1:2" x14ac:dyDescent="0.2">
      <c r="A50715" s="112" t="s">
        <v>103852</v>
      </c>
      <c r="B50715" s="112" t="s">
        <v>103853</v>
      </c>
    </row>
    <row r="50716" spans="1:2" x14ac:dyDescent="0.2">
      <c r="A50716" s="112" t="s">
        <v>103854</v>
      </c>
      <c r="B50716" s="112" t="s">
        <v>103855</v>
      </c>
    </row>
    <row r="50717" spans="1:2" x14ac:dyDescent="0.2">
      <c r="A50717" s="112" t="s">
        <v>103856</v>
      </c>
      <c r="B50717" s="112" t="s">
        <v>103857</v>
      </c>
    </row>
    <row r="50718" spans="1:2" x14ac:dyDescent="0.2">
      <c r="A50718" s="112" t="s">
        <v>103858</v>
      </c>
      <c r="B50718" s="112" t="s">
        <v>103859</v>
      </c>
    </row>
    <row r="50719" spans="1:2" x14ac:dyDescent="0.2">
      <c r="A50719" s="112" t="s">
        <v>103860</v>
      </c>
      <c r="B50719" s="112" t="s">
        <v>103861</v>
      </c>
    </row>
    <row r="50720" spans="1:2" x14ac:dyDescent="0.2">
      <c r="A50720" s="112" t="s">
        <v>103862</v>
      </c>
      <c r="B50720" s="112" t="s">
        <v>103863</v>
      </c>
    </row>
    <row r="50721" spans="1:2" x14ac:dyDescent="0.2">
      <c r="A50721" s="112" t="s">
        <v>103864</v>
      </c>
      <c r="B50721" s="112" t="s">
        <v>103865</v>
      </c>
    </row>
    <row r="50722" spans="1:2" x14ac:dyDescent="0.2">
      <c r="A50722" s="112" t="s">
        <v>103866</v>
      </c>
      <c r="B50722" s="112" t="s">
        <v>103867</v>
      </c>
    </row>
    <row r="50723" spans="1:2" x14ac:dyDescent="0.2">
      <c r="A50723" s="112" t="s">
        <v>103868</v>
      </c>
      <c r="B50723" s="112" t="s">
        <v>103869</v>
      </c>
    </row>
    <row r="50724" spans="1:2" x14ac:dyDescent="0.2">
      <c r="A50724" s="112" t="s">
        <v>103870</v>
      </c>
      <c r="B50724" s="112" t="s">
        <v>103871</v>
      </c>
    </row>
    <row r="50725" spans="1:2" x14ac:dyDescent="0.2">
      <c r="A50725" s="112" t="s">
        <v>103872</v>
      </c>
      <c r="B50725" s="112" t="s">
        <v>103873</v>
      </c>
    </row>
    <row r="50726" spans="1:2" x14ac:dyDescent="0.2">
      <c r="A50726" s="112" t="s">
        <v>103874</v>
      </c>
      <c r="B50726" s="112" t="s">
        <v>103875</v>
      </c>
    </row>
    <row r="50727" spans="1:2" x14ac:dyDescent="0.2">
      <c r="A50727" s="112" t="s">
        <v>103876</v>
      </c>
      <c r="B50727" s="112" t="s">
        <v>103877</v>
      </c>
    </row>
    <row r="50728" spans="1:2" x14ac:dyDescent="0.2">
      <c r="A50728" s="112" t="s">
        <v>103878</v>
      </c>
      <c r="B50728" s="112" t="s">
        <v>103879</v>
      </c>
    </row>
    <row r="50729" spans="1:2" x14ac:dyDescent="0.2">
      <c r="A50729" s="112" t="s">
        <v>103880</v>
      </c>
      <c r="B50729" s="112" t="s">
        <v>103881</v>
      </c>
    </row>
    <row r="50730" spans="1:2" x14ac:dyDescent="0.2">
      <c r="A50730" s="112" t="s">
        <v>103882</v>
      </c>
      <c r="B50730" s="112" t="s">
        <v>103883</v>
      </c>
    </row>
    <row r="50731" spans="1:2" x14ac:dyDescent="0.2">
      <c r="A50731" s="112" t="s">
        <v>103884</v>
      </c>
      <c r="B50731" s="112" t="s">
        <v>103885</v>
      </c>
    </row>
    <row r="50732" spans="1:2" x14ac:dyDescent="0.2">
      <c r="A50732" s="112" t="s">
        <v>103886</v>
      </c>
      <c r="B50732" s="112" t="s">
        <v>103887</v>
      </c>
    </row>
    <row r="50733" spans="1:2" x14ac:dyDescent="0.2">
      <c r="A50733" s="112" t="s">
        <v>103888</v>
      </c>
      <c r="B50733" s="112" t="s">
        <v>103889</v>
      </c>
    </row>
    <row r="50734" spans="1:2" x14ac:dyDescent="0.2">
      <c r="A50734" s="112" t="s">
        <v>103890</v>
      </c>
      <c r="B50734" s="112" t="s">
        <v>103891</v>
      </c>
    </row>
    <row r="50735" spans="1:2" x14ac:dyDescent="0.2">
      <c r="A50735" s="112" t="s">
        <v>103892</v>
      </c>
      <c r="B50735" s="112" t="s">
        <v>103893</v>
      </c>
    </row>
    <row r="50736" spans="1:2" x14ac:dyDescent="0.2">
      <c r="A50736" s="112" t="s">
        <v>103894</v>
      </c>
      <c r="B50736" s="112" t="s">
        <v>103895</v>
      </c>
    </row>
    <row r="50737" spans="1:2" x14ac:dyDescent="0.2">
      <c r="A50737" s="112" t="s">
        <v>103896</v>
      </c>
      <c r="B50737" s="112" t="s">
        <v>103897</v>
      </c>
    </row>
    <row r="50738" spans="1:2" x14ac:dyDescent="0.2">
      <c r="A50738" s="112" t="s">
        <v>103898</v>
      </c>
      <c r="B50738" s="112" t="s">
        <v>103899</v>
      </c>
    </row>
    <row r="50739" spans="1:2" x14ac:dyDescent="0.2">
      <c r="A50739" s="112" t="s">
        <v>103900</v>
      </c>
      <c r="B50739" s="112" t="s">
        <v>103901</v>
      </c>
    </row>
    <row r="50740" spans="1:2" x14ac:dyDescent="0.2">
      <c r="A50740" s="112" t="s">
        <v>103902</v>
      </c>
      <c r="B50740" s="112" t="s">
        <v>103903</v>
      </c>
    </row>
    <row r="50741" spans="1:2" x14ac:dyDescent="0.2">
      <c r="A50741" s="112" t="s">
        <v>103904</v>
      </c>
      <c r="B50741" s="112" t="s">
        <v>103905</v>
      </c>
    </row>
    <row r="50742" spans="1:2" x14ac:dyDescent="0.2">
      <c r="A50742" s="112" t="s">
        <v>103906</v>
      </c>
      <c r="B50742" s="112" t="s">
        <v>103907</v>
      </c>
    </row>
    <row r="50743" spans="1:2" x14ac:dyDescent="0.2">
      <c r="A50743" s="112" t="s">
        <v>103908</v>
      </c>
      <c r="B50743" s="112" t="s">
        <v>103909</v>
      </c>
    </row>
    <row r="50744" spans="1:2" x14ac:dyDescent="0.2">
      <c r="A50744" s="112" t="s">
        <v>103910</v>
      </c>
      <c r="B50744" s="112" t="s">
        <v>103911</v>
      </c>
    </row>
    <row r="50745" spans="1:2" x14ac:dyDescent="0.2">
      <c r="A50745" s="112" t="s">
        <v>103912</v>
      </c>
      <c r="B50745" s="112" t="s">
        <v>103913</v>
      </c>
    </row>
    <row r="50746" spans="1:2" x14ac:dyDescent="0.2">
      <c r="A50746" s="112" t="s">
        <v>103914</v>
      </c>
      <c r="B50746" s="112" t="s">
        <v>103915</v>
      </c>
    </row>
    <row r="50747" spans="1:2" x14ac:dyDescent="0.2">
      <c r="A50747" s="112" t="s">
        <v>103916</v>
      </c>
      <c r="B50747" s="112" t="s">
        <v>103917</v>
      </c>
    </row>
    <row r="50748" spans="1:2" x14ac:dyDescent="0.2">
      <c r="A50748" s="112" t="s">
        <v>103918</v>
      </c>
      <c r="B50748" s="112" t="s">
        <v>103919</v>
      </c>
    </row>
    <row r="50749" spans="1:2" x14ac:dyDescent="0.2">
      <c r="A50749" s="112" t="s">
        <v>103920</v>
      </c>
      <c r="B50749" s="112" t="s">
        <v>103921</v>
      </c>
    </row>
    <row r="50750" spans="1:2" x14ac:dyDescent="0.2">
      <c r="A50750" s="112" t="s">
        <v>103922</v>
      </c>
      <c r="B50750" s="112" t="s">
        <v>103923</v>
      </c>
    </row>
    <row r="50751" spans="1:2" x14ac:dyDescent="0.2">
      <c r="A50751" s="112" t="s">
        <v>103924</v>
      </c>
      <c r="B50751" s="112" t="s">
        <v>103925</v>
      </c>
    </row>
    <row r="50752" spans="1:2" x14ac:dyDescent="0.2">
      <c r="A50752" s="112" t="s">
        <v>103926</v>
      </c>
      <c r="B50752" s="112" t="s">
        <v>103927</v>
      </c>
    </row>
    <row r="50753" spans="1:2" x14ac:dyDescent="0.2">
      <c r="A50753" s="112" t="s">
        <v>103928</v>
      </c>
      <c r="B50753" s="112" t="s">
        <v>103929</v>
      </c>
    </row>
    <row r="50754" spans="1:2" x14ac:dyDescent="0.2">
      <c r="A50754" s="112" t="s">
        <v>103930</v>
      </c>
      <c r="B50754" s="112" t="s">
        <v>103931</v>
      </c>
    </row>
    <row r="50755" spans="1:2" x14ac:dyDescent="0.2">
      <c r="A50755" s="112" t="s">
        <v>103932</v>
      </c>
      <c r="B50755" s="112" t="s">
        <v>103933</v>
      </c>
    </row>
    <row r="50756" spans="1:2" x14ac:dyDescent="0.2">
      <c r="A50756" s="112" t="s">
        <v>103934</v>
      </c>
      <c r="B50756" s="112" t="s">
        <v>103935</v>
      </c>
    </row>
    <row r="50757" spans="1:2" x14ac:dyDescent="0.2">
      <c r="A50757" s="112" t="s">
        <v>103936</v>
      </c>
      <c r="B50757" s="112" t="s">
        <v>103937</v>
      </c>
    </row>
    <row r="50758" spans="1:2" x14ac:dyDescent="0.2">
      <c r="A50758" s="112" t="s">
        <v>103938</v>
      </c>
      <c r="B50758" s="112" t="s">
        <v>103939</v>
      </c>
    </row>
    <row r="50759" spans="1:2" x14ac:dyDescent="0.2">
      <c r="A50759" s="112" t="s">
        <v>103940</v>
      </c>
      <c r="B50759" s="112" t="s">
        <v>103941</v>
      </c>
    </row>
    <row r="50760" spans="1:2" x14ac:dyDescent="0.2">
      <c r="A50760" s="112" t="s">
        <v>103942</v>
      </c>
      <c r="B50760" s="112" t="s">
        <v>103943</v>
      </c>
    </row>
    <row r="50761" spans="1:2" x14ac:dyDescent="0.2">
      <c r="A50761" s="112" t="s">
        <v>103944</v>
      </c>
      <c r="B50761" s="112" t="s">
        <v>103945</v>
      </c>
    </row>
    <row r="50762" spans="1:2" x14ac:dyDescent="0.2">
      <c r="A50762" s="112" t="s">
        <v>103946</v>
      </c>
      <c r="B50762" s="112" t="s">
        <v>103947</v>
      </c>
    </row>
    <row r="50763" spans="1:2" x14ac:dyDescent="0.2">
      <c r="A50763" s="112" t="s">
        <v>103948</v>
      </c>
      <c r="B50763" s="112" t="s">
        <v>103949</v>
      </c>
    </row>
    <row r="50764" spans="1:2" x14ac:dyDescent="0.2">
      <c r="A50764" s="112" t="s">
        <v>103950</v>
      </c>
      <c r="B50764" s="112" t="s">
        <v>103951</v>
      </c>
    </row>
    <row r="50765" spans="1:2" x14ac:dyDescent="0.2">
      <c r="A50765" s="112" t="s">
        <v>103952</v>
      </c>
      <c r="B50765" s="112" t="s">
        <v>103953</v>
      </c>
    </row>
    <row r="50766" spans="1:2" x14ac:dyDescent="0.2">
      <c r="A50766" s="112" t="s">
        <v>103954</v>
      </c>
      <c r="B50766" s="112" t="s">
        <v>103955</v>
      </c>
    </row>
    <row r="50767" spans="1:2" x14ac:dyDescent="0.2">
      <c r="A50767" s="112" t="s">
        <v>103956</v>
      </c>
      <c r="B50767" s="112" t="s">
        <v>103957</v>
      </c>
    </row>
    <row r="50768" spans="1:2" x14ac:dyDescent="0.2">
      <c r="A50768" s="112" t="s">
        <v>103958</v>
      </c>
      <c r="B50768" s="112" t="s">
        <v>103959</v>
      </c>
    </row>
    <row r="50769" spans="1:2" x14ac:dyDescent="0.2">
      <c r="A50769" s="112" t="s">
        <v>103960</v>
      </c>
      <c r="B50769" s="112" t="s">
        <v>103961</v>
      </c>
    </row>
    <row r="50770" spans="1:2" x14ac:dyDescent="0.2">
      <c r="A50770" s="112" t="s">
        <v>103962</v>
      </c>
      <c r="B50770" s="112" t="s">
        <v>103963</v>
      </c>
    </row>
    <row r="50771" spans="1:2" x14ac:dyDescent="0.2">
      <c r="A50771" s="112" t="s">
        <v>103964</v>
      </c>
      <c r="B50771" s="112" t="s">
        <v>103965</v>
      </c>
    </row>
    <row r="50772" spans="1:2" x14ac:dyDescent="0.2">
      <c r="A50772" s="112" t="s">
        <v>103966</v>
      </c>
      <c r="B50772" s="112" t="s">
        <v>103967</v>
      </c>
    </row>
    <row r="50773" spans="1:2" x14ac:dyDescent="0.2">
      <c r="A50773" s="112" t="s">
        <v>103968</v>
      </c>
      <c r="B50773" s="112" t="s">
        <v>103969</v>
      </c>
    </row>
    <row r="50774" spans="1:2" x14ac:dyDescent="0.2">
      <c r="A50774" s="112" t="s">
        <v>103970</v>
      </c>
      <c r="B50774" s="112" t="s">
        <v>103971</v>
      </c>
    </row>
    <row r="50775" spans="1:2" x14ac:dyDescent="0.2">
      <c r="A50775" s="112" t="s">
        <v>103972</v>
      </c>
      <c r="B50775" s="112" t="s">
        <v>103973</v>
      </c>
    </row>
    <row r="50776" spans="1:2" x14ac:dyDescent="0.2">
      <c r="A50776" s="112" t="s">
        <v>103974</v>
      </c>
      <c r="B50776" s="112" t="s">
        <v>103975</v>
      </c>
    </row>
    <row r="50777" spans="1:2" x14ac:dyDescent="0.2">
      <c r="A50777" s="112" t="s">
        <v>103976</v>
      </c>
      <c r="B50777" s="112" t="s">
        <v>103977</v>
      </c>
    </row>
    <row r="50778" spans="1:2" x14ac:dyDescent="0.2">
      <c r="A50778" s="112" t="s">
        <v>103978</v>
      </c>
      <c r="B50778" s="112" t="s">
        <v>103979</v>
      </c>
    </row>
    <row r="50779" spans="1:2" x14ac:dyDescent="0.2">
      <c r="A50779" s="112" t="s">
        <v>103980</v>
      </c>
      <c r="B50779" s="112" t="s">
        <v>103981</v>
      </c>
    </row>
    <row r="50780" spans="1:2" x14ac:dyDescent="0.2">
      <c r="A50780" s="112" t="s">
        <v>103982</v>
      </c>
      <c r="B50780" s="112" t="s">
        <v>103983</v>
      </c>
    </row>
    <row r="50781" spans="1:2" x14ac:dyDescent="0.2">
      <c r="A50781" s="112" t="s">
        <v>103984</v>
      </c>
      <c r="B50781" s="112" t="s">
        <v>103985</v>
      </c>
    </row>
    <row r="50782" spans="1:2" x14ac:dyDescent="0.2">
      <c r="A50782" s="112" t="s">
        <v>103986</v>
      </c>
      <c r="B50782" s="112" t="s">
        <v>103987</v>
      </c>
    </row>
    <row r="50783" spans="1:2" x14ac:dyDescent="0.2">
      <c r="A50783" s="112" t="s">
        <v>103988</v>
      </c>
      <c r="B50783" s="112" t="s">
        <v>103989</v>
      </c>
    </row>
    <row r="50784" spans="1:2" x14ac:dyDescent="0.2">
      <c r="A50784" s="112" t="s">
        <v>103990</v>
      </c>
      <c r="B50784" s="112" t="s">
        <v>103991</v>
      </c>
    </row>
    <row r="50785" spans="1:2" x14ac:dyDescent="0.2">
      <c r="A50785" s="112" t="s">
        <v>103992</v>
      </c>
      <c r="B50785" s="112" t="s">
        <v>103993</v>
      </c>
    </row>
    <row r="50786" spans="1:2" x14ac:dyDescent="0.2">
      <c r="A50786" s="112" t="s">
        <v>103994</v>
      </c>
      <c r="B50786" s="112" t="s">
        <v>103995</v>
      </c>
    </row>
    <row r="50787" spans="1:2" x14ac:dyDescent="0.2">
      <c r="A50787" s="112" t="s">
        <v>103996</v>
      </c>
      <c r="B50787" s="112" t="s">
        <v>103997</v>
      </c>
    </row>
    <row r="50788" spans="1:2" x14ac:dyDescent="0.2">
      <c r="A50788" s="112" t="s">
        <v>103998</v>
      </c>
      <c r="B50788" s="112" t="s">
        <v>103999</v>
      </c>
    </row>
    <row r="50789" spans="1:2" x14ac:dyDescent="0.2">
      <c r="A50789" s="112" t="s">
        <v>104000</v>
      </c>
      <c r="B50789" s="112" t="s">
        <v>104001</v>
      </c>
    </row>
    <row r="50790" spans="1:2" x14ac:dyDescent="0.2">
      <c r="A50790" s="112" t="s">
        <v>104002</v>
      </c>
      <c r="B50790" s="112" t="s">
        <v>104003</v>
      </c>
    </row>
    <row r="50791" spans="1:2" x14ac:dyDescent="0.2">
      <c r="A50791" s="112" t="s">
        <v>104004</v>
      </c>
      <c r="B50791" s="112" t="s">
        <v>104005</v>
      </c>
    </row>
    <row r="50792" spans="1:2" x14ac:dyDescent="0.2">
      <c r="A50792" s="112" t="s">
        <v>104006</v>
      </c>
      <c r="B50792" s="112" t="s">
        <v>104007</v>
      </c>
    </row>
    <row r="50793" spans="1:2" x14ac:dyDescent="0.2">
      <c r="A50793" s="112" t="s">
        <v>104008</v>
      </c>
      <c r="B50793" s="112" t="s">
        <v>104009</v>
      </c>
    </row>
    <row r="50794" spans="1:2" x14ac:dyDescent="0.2">
      <c r="A50794" s="112" t="s">
        <v>104010</v>
      </c>
      <c r="B50794" s="112" t="s">
        <v>104011</v>
      </c>
    </row>
    <row r="50795" spans="1:2" x14ac:dyDescent="0.2">
      <c r="A50795" s="112" t="s">
        <v>104012</v>
      </c>
      <c r="B50795" s="112" t="s">
        <v>104013</v>
      </c>
    </row>
    <row r="50796" spans="1:2" x14ac:dyDescent="0.2">
      <c r="A50796" s="112" t="s">
        <v>104014</v>
      </c>
      <c r="B50796" s="112" t="s">
        <v>104015</v>
      </c>
    </row>
    <row r="50797" spans="1:2" x14ac:dyDescent="0.2">
      <c r="A50797" s="112" t="s">
        <v>104016</v>
      </c>
      <c r="B50797" s="112" t="s">
        <v>104017</v>
      </c>
    </row>
    <row r="50798" spans="1:2" x14ac:dyDescent="0.2">
      <c r="A50798" s="112" t="s">
        <v>104018</v>
      </c>
      <c r="B50798" s="112" t="s">
        <v>104019</v>
      </c>
    </row>
    <row r="50799" spans="1:2" x14ac:dyDescent="0.2">
      <c r="A50799" s="112" t="s">
        <v>104020</v>
      </c>
      <c r="B50799" s="112" t="s">
        <v>104021</v>
      </c>
    </row>
    <row r="50800" spans="1:2" x14ac:dyDescent="0.2">
      <c r="A50800" s="112" t="s">
        <v>104022</v>
      </c>
      <c r="B50800" s="112" t="s">
        <v>104023</v>
      </c>
    </row>
    <row r="50801" spans="1:2" x14ac:dyDescent="0.2">
      <c r="A50801" s="112" t="s">
        <v>104024</v>
      </c>
      <c r="B50801" s="112" t="s">
        <v>104025</v>
      </c>
    </row>
    <row r="50802" spans="1:2" x14ac:dyDescent="0.2">
      <c r="A50802" s="112" t="s">
        <v>104026</v>
      </c>
      <c r="B50802" s="112" t="s">
        <v>104027</v>
      </c>
    </row>
    <row r="50803" spans="1:2" x14ac:dyDescent="0.2">
      <c r="A50803" s="112" t="s">
        <v>104028</v>
      </c>
      <c r="B50803" s="112" t="s">
        <v>104029</v>
      </c>
    </row>
    <row r="50804" spans="1:2" x14ac:dyDescent="0.2">
      <c r="A50804" s="112" t="s">
        <v>104030</v>
      </c>
      <c r="B50804" s="112" t="s">
        <v>104031</v>
      </c>
    </row>
    <row r="50805" spans="1:2" x14ac:dyDescent="0.2">
      <c r="A50805" s="112" t="s">
        <v>104032</v>
      </c>
      <c r="B50805" s="112" t="s">
        <v>104033</v>
      </c>
    </row>
    <row r="50806" spans="1:2" x14ac:dyDescent="0.2">
      <c r="A50806" s="112" t="s">
        <v>104034</v>
      </c>
      <c r="B50806" s="112" t="s">
        <v>104035</v>
      </c>
    </row>
    <row r="50807" spans="1:2" x14ac:dyDescent="0.2">
      <c r="A50807" s="112" t="s">
        <v>104036</v>
      </c>
      <c r="B50807" s="112" t="s">
        <v>104037</v>
      </c>
    </row>
    <row r="50808" spans="1:2" x14ac:dyDescent="0.2">
      <c r="A50808" s="112" t="s">
        <v>104038</v>
      </c>
      <c r="B50808" s="112" t="s">
        <v>104039</v>
      </c>
    </row>
    <row r="50809" spans="1:2" x14ac:dyDescent="0.2">
      <c r="A50809" s="112" t="s">
        <v>104040</v>
      </c>
      <c r="B50809" s="112" t="s">
        <v>104041</v>
      </c>
    </row>
    <row r="50810" spans="1:2" x14ac:dyDescent="0.2">
      <c r="A50810" s="112" t="s">
        <v>104042</v>
      </c>
      <c r="B50810" s="112" t="s">
        <v>104043</v>
      </c>
    </row>
    <row r="50811" spans="1:2" x14ac:dyDescent="0.2">
      <c r="A50811" s="112" t="s">
        <v>104044</v>
      </c>
      <c r="B50811" s="112" t="s">
        <v>104045</v>
      </c>
    </row>
    <row r="50812" spans="1:2" x14ac:dyDescent="0.2">
      <c r="A50812" s="112" t="s">
        <v>104046</v>
      </c>
      <c r="B50812" s="112" t="s">
        <v>104047</v>
      </c>
    </row>
    <row r="50813" spans="1:2" x14ac:dyDescent="0.2">
      <c r="A50813" s="112" t="s">
        <v>104048</v>
      </c>
      <c r="B50813" s="112" t="s">
        <v>104049</v>
      </c>
    </row>
    <row r="50814" spans="1:2" x14ac:dyDescent="0.2">
      <c r="A50814" s="112" t="s">
        <v>104050</v>
      </c>
      <c r="B50814" s="112" t="s">
        <v>104051</v>
      </c>
    </row>
    <row r="50815" spans="1:2" x14ac:dyDescent="0.2">
      <c r="A50815" s="112" t="s">
        <v>104052</v>
      </c>
      <c r="B50815" s="112" t="s">
        <v>104053</v>
      </c>
    </row>
    <row r="50816" spans="1:2" x14ac:dyDescent="0.2">
      <c r="A50816" s="112" t="s">
        <v>104054</v>
      </c>
      <c r="B50816" s="112" t="s">
        <v>104055</v>
      </c>
    </row>
    <row r="50817" spans="1:2" x14ac:dyDescent="0.2">
      <c r="A50817" s="112" t="s">
        <v>104056</v>
      </c>
      <c r="B50817" s="112" t="s">
        <v>104057</v>
      </c>
    </row>
    <row r="50818" spans="1:2" x14ac:dyDescent="0.2">
      <c r="A50818" s="112" t="s">
        <v>104058</v>
      </c>
      <c r="B50818" s="112" t="s">
        <v>104059</v>
      </c>
    </row>
    <row r="50819" spans="1:2" x14ac:dyDescent="0.2">
      <c r="A50819" s="112" t="s">
        <v>104060</v>
      </c>
      <c r="B50819" s="112" t="s">
        <v>104061</v>
      </c>
    </row>
    <row r="50820" spans="1:2" x14ac:dyDescent="0.2">
      <c r="A50820" s="112" t="s">
        <v>104062</v>
      </c>
      <c r="B50820" s="112" t="s">
        <v>104063</v>
      </c>
    </row>
    <row r="50821" spans="1:2" x14ac:dyDescent="0.2">
      <c r="A50821" s="112" t="s">
        <v>104064</v>
      </c>
      <c r="B50821" s="112" t="s">
        <v>104065</v>
      </c>
    </row>
    <row r="50822" spans="1:2" x14ac:dyDescent="0.2">
      <c r="A50822" s="112" t="s">
        <v>104066</v>
      </c>
      <c r="B50822" s="112" t="s">
        <v>104067</v>
      </c>
    </row>
    <row r="50823" spans="1:2" x14ac:dyDescent="0.2">
      <c r="A50823" s="112" t="s">
        <v>104068</v>
      </c>
      <c r="B50823" s="112" t="s">
        <v>104069</v>
      </c>
    </row>
    <row r="50824" spans="1:2" x14ac:dyDescent="0.2">
      <c r="A50824" s="112" t="s">
        <v>104070</v>
      </c>
      <c r="B50824" s="112" t="s">
        <v>104071</v>
      </c>
    </row>
    <row r="50825" spans="1:2" x14ac:dyDescent="0.2">
      <c r="A50825" s="112" t="s">
        <v>104072</v>
      </c>
      <c r="B50825" s="112" t="s">
        <v>104073</v>
      </c>
    </row>
    <row r="50826" spans="1:2" x14ac:dyDescent="0.2">
      <c r="A50826" s="112" t="s">
        <v>104074</v>
      </c>
      <c r="B50826" s="112" t="s">
        <v>104075</v>
      </c>
    </row>
    <row r="50827" spans="1:2" x14ac:dyDescent="0.2">
      <c r="A50827" s="112" t="s">
        <v>104076</v>
      </c>
      <c r="B50827" s="112" t="s">
        <v>104077</v>
      </c>
    </row>
    <row r="50828" spans="1:2" x14ac:dyDescent="0.2">
      <c r="A50828" s="112" t="s">
        <v>104078</v>
      </c>
      <c r="B50828" s="112" t="s">
        <v>104079</v>
      </c>
    </row>
    <row r="50829" spans="1:2" x14ac:dyDescent="0.2">
      <c r="A50829" s="112" t="s">
        <v>104080</v>
      </c>
      <c r="B50829" s="112" t="s">
        <v>104081</v>
      </c>
    </row>
    <row r="50830" spans="1:2" x14ac:dyDescent="0.2">
      <c r="A50830" s="112" t="s">
        <v>104082</v>
      </c>
      <c r="B50830" s="112" t="s">
        <v>104083</v>
      </c>
    </row>
    <row r="50831" spans="1:2" x14ac:dyDescent="0.2">
      <c r="A50831" s="112" t="s">
        <v>104084</v>
      </c>
      <c r="B50831" s="112" t="s">
        <v>104085</v>
      </c>
    </row>
    <row r="50832" spans="1:2" x14ac:dyDescent="0.2">
      <c r="A50832" s="112" t="s">
        <v>104086</v>
      </c>
      <c r="B50832" s="112" t="s">
        <v>104087</v>
      </c>
    </row>
    <row r="50833" spans="1:2" x14ac:dyDescent="0.2">
      <c r="A50833" s="112" t="s">
        <v>104088</v>
      </c>
      <c r="B50833" s="112" t="s">
        <v>104089</v>
      </c>
    </row>
    <row r="50834" spans="1:2" x14ac:dyDescent="0.2">
      <c r="A50834" s="112" t="s">
        <v>104090</v>
      </c>
      <c r="B50834" s="112" t="s">
        <v>104091</v>
      </c>
    </row>
    <row r="50835" spans="1:2" x14ac:dyDescent="0.2">
      <c r="A50835" s="112" t="s">
        <v>104092</v>
      </c>
      <c r="B50835" s="112" t="s">
        <v>104093</v>
      </c>
    </row>
    <row r="50836" spans="1:2" x14ac:dyDescent="0.2">
      <c r="A50836" s="112" t="s">
        <v>104094</v>
      </c>
      <c r="B50836" s="112" t="s">
        <v>104095</v>
      </c>
    </row>
    <row r="50837" spans="1:2" x14ac:dyDescent="0.2">
      <c r="A50837" s="112" t="s">
        <v>104096</v>
      </c>
      <c r="B50837" s="112" t="s">
        <v>104097</v>
      </c>
    </row>
    <row r="50838" spans="1:2" x14ac:dyDescent="0.2">
      <c r="A50838" s="112" t="s">
        <v>104098</v>
      </c>
      <c r="B50838" s="112" t="s">
        <v>104099</v>
      </c>
    </row>
    <row r="50839" spans="1:2" x14ac:dyDescent="0.2">
      <c r="A50839" s="112" t="s">
        <v>104100</v>
      </c>
      <c r="B50839" s="112" t="s">
        <v>104101</v>
      </c>
    </row>
    <row r="50840" spans="1:2" x14ac:dyDescent="0.2">
      <c r="A50840" s="112" t="s">
        <v>104102</v>
      </c>
      <c r="B50840" s="112" t="s">
        <v>104103</v>
      </c>
    </row>
    <row r="50841" spans="1:2" x14ac:dyDescent="0.2">
      <c r="A50841" s="112" t="s">
        <v>104104</v>
      </c>
      <c r="B50841" s="112" t="s">
        <v>104105</v>
      </c>
    </row>
    <row r="50842" spans="1:2" x14ac:dyDescent="0.2">
      <c r="A50842" s="112" t="s">
        <v>104106</v>
      </c>
      <c r="B50842" s="112" t="s">
        <v>104107</v>
      </c>
    </row>
    <row r="50843" spans="1:2" x14ac:dyDescent="0.2">
      <c r="A50843" s="112" t="s">
        <v>104108</v>
      </c>
      <c r="B50843" s="112" t="s">
        <v>104109</v>
      </c>
    </row>
    <row r="50844" spans="1:2" x14ac:dyDescent="0.2">
      <c r="A50844" s="112" t="s">
        <v>104110</v>
      </c>
      <c r="B50844" s="112" t="s">
        <v>104111</v>
      </c>
    </row>
    <row r="50845" spans="1:2" x14ac:dyDescent="0.2">
      <c r="A50845" s="112" t="s">
        <v>104112</v>
      </c>
      <c r="B50845" s="112" t="s">
        <v>104113</v>
      </c>
    </row>
    <row r="50846" spans="1:2" x14ac:dyDescent="0.2">
      <c r="A50846" s="112" t="s">
        <v>104114</v>
      </c>
      <c r="B50846" s="112" t="s">
        <v>104115</v>
      </c>
    </row>
    <row r="50847" spans="1:2" x14ac:dyDescent="0.2">
      <c r="A50847" s="112" t="s">
        <v>104116</v>
      </c>
      <c r="B50847" s="112" t="s">
        <v>104117</v>
      </c>
    </row>
    <row r="50848" spans="1:2" x14ac:dyDescent="0.2">
      <c r="A50848" s="112" t="s">
        <v>104118</v>
      </c>
      <c r="B50848" s="112" t="s">
        <v>104119</v>
      </c>
    </row>
    <row r="50849" spans="1:2" x14ac:dyDescent="0.2">
      <c r="A50849" s="112" t="s">
        <v>104120</v>
      </c>
      <c r="B50849" s="112" t="s">
        <v>104121</v>
      </c>
    </row>
    <row r="50850" spans="1:2" x14ac:dyDescent="0.2">
      <c r="A50850" s="112" t="s">
        <v>104122</v>
      </c>
      <c r="B50850" s="112" t="s">
        <v>104123</v>
      </c>
    </row>
    <row r="50851" spans="1:2" x14ac:dyDescent="0.2">
      <c r="A50851" s="112" t="s">
        <v>104124</v>
      </c>
      <c r="B50851" s="112" t="s">
        <v>104125</v>
      </c>
    </row>
    <row r="50852" spans="1:2" x14ac:dyDescent="0.2">
      <c r="A50852" s="112" t="s">
        <v>104126</v>
      </c>
      <c r="B50852" s="112" t="s">
        <v>104127</v>
      </c>
    </row>
    <row r="50853" spans="1:2" x14ac:dyDescent="0.2">
      <c r="A50853" s="112" t="s">
        <v>104128</v>
      </c>
      <c r="B50853" s="112" t="s">
        <v>104129</v>
      </c>
    </row>
    <row r="50854" spans="1:2" x14ac:dyDescent="0.2">
      <c r="A50854" s="112" t="s">
        <v>104130</v>
      </c>
      <c r="B50854" s="112" t="s">
        <v>104131</v>
      </c>
    </row>
    <row r="50855" spans="1:2" x14ac:dyDescent="0.2">
      <c r="A50855" s="112" t="s">
        <v>104132</v>
      </c>
      <c r="B50855" s="112" t="s">
        <v>104133</v>
      </c>
    </row>
    <row r="50856" spans="1:2" x14ac:dyDescent="0.2">
      <c r="A50856" s="112" t="s">
        <v>104134</v>
      </c>
      <c r="B50856" s="112" t="s">
        <v>104135</v>
      </c>
    </row>
    <row r="50857" spans="1:2" x14ac:dyDescent="0.2">
      <c r="A50857" s="112" t="s">
        <v>104136</v>
      </c>
      <c r="B50857" s="112" t="s">
        <v>104137</v>
      </c>
    </row>
    <row r="50858" spans="1:2" x14ac:dyDescent="0.2">
      <c r="A50858" s="112" t="s">
        <v>104138</v>
      </c>
      <c r="B50858" s="112" t="s">
        <v>104139</v>
      </c>
    </row>
    <row r="50859" spans="1:2" x14ac:dyDescent="0.2">
      <c r="A50859" s="112" t="s">
        <v>104140</v>
      </c>
      <c r="B50859" s="112" t="s">
        <v>104141</v>
      </c>
    </row>
    <row r="50860" spans="1:2" x14ac:dyDescent="0.2">
      <c r="A50860" s="112" t="s">
        <v>104142</v>
      </c>
      <c r="B50860" s="112" t="s">
        <v>104143</v>
      </c>
    </row>
    <row r="50861" spans="1:2" x14ac:dyDescent="0.2">
      <c r="A50861" s="112" t="s">
        <v>104144</v>
      </c>
      <c r="B50861" s="112" t="s">
        <v>104145</v>
      </c>
    </row>
    <row r="50862" spans="1:2" x14ac:dyDescent="0.2">
      <c r="A50862" s="112" t="s">
        <v>104146</v>
      </c>
      <c r="B50862" s="112" t="s">
        <v>104147</v>
      </c>
    </row>
    <row r="50863" spans="1:2" x14ac:dyDescent="0.2">
      <c r="A50863" s="112" t="s">
        <v>104148</v>
      </c>
      <c r="B50863" s="112" t="s">
        <v>104149</v>
      </c>
    </row>
    <row r="50864" spans="1:2" x14ac:dyDescent="0.2">
      <c r="A50864" s="112" t="s">
        <v>104150</v>
      </c>
      <c r="B50864" s="112" t="s">
        <v>104151</v>
      </c>
    </row>
    <row r="50865" spans="1:2" x14ac:dyDescent="0.2">
      <c r="A50865" s="112" t="s">
        <v>104152</v>
      </c>
      <c r="B50865" s="112" t="s">
        <v>104153</v>
      </c>
    </row>
    <row r="50866" spans="1:2" x14ac:dyDescent="0.2">
      <c r="A50866" s="112" t="s">
        <v>104154</v>
      </c>
      <c r="B50866" s="112" t="s">
        <v>104155</v>
      </c>
    </row>
    <row r="50867" spans="1:2" x14ac:dyDescent="0.2">
      <c r="A50867" s="112" t="s">
        <v>104156</v>
      </c>
      <c r="B50867" s="112" t="s">
        <v>104157</v>
      </c>
    </row>
    <row r="50868" spans="1:2" x14ac:dyDescent="0.2">
      <c r="A50868" s="112" t="s">
        <v>104158</v>
      </c>
      <c r="B50868" s="112" t="s">
        <v>104159</v>
      </c>
    </row>
    <row r="50869" spans="1:2" x14ac:dyDescent="0.2">
      <c r="A50869" s="112" t="s">
        <v>104160</v>
      </c>
      <c r="B50869" s="112" t="s">
        <v>104161</v>
      </c>
    </row>
    <row r="50870" spans="1:2" x14ac:dyDescent="0.2">
      <c r="A50870" s="112" t="s">
        <v>104162</v>
      </c>
      <c r="B50870" s="112" t="s">
        <v>104163</v>
      </c>
    </row>
    <row r="50871" spans="1:2" x14ac:dyDescent="0.2">
      <c r="A50871" s="112" t="s">
        <v>104164</v>
      </c>
      <c r="B50871" s="112" t="s">
        <v>104165</v>
      </c>
    </row>
    <row r="50872" spans="1:2" x14ac:dyDescent="0.2">
      <c r="A50872" s="112" t="s">
        <v>104166</v>
      </c>
      <c r="B50872" s="112" t="s">
        <v>104167</v>
      </c>
    </row>
    <row r="50873" spans="1:2" x14ac:dyDescent="0.2">
      <c r="A50873" s="112" t="s">
        <v>104168</v>
      </c>
      <c r="B50873" s="112" t="s">
        <v>104169</v>
      </c>
    </row>
    <row r="50874" spans="1:2" x14ac:dyDescent="0.2">
      <c r="A50874" s="112" t="s">
        <v>104170</v>
      </c>
      <c r="B50874" s="112" t="s">
        <v>104171</v>
      </c>
    </row>
    <row r="50875" spans="1:2" x14ac:dyDescent="0.2">
      <c r="A50875" s="112" t="s">
        <v>104172</v>
      </c>
      <c r="B50875" s="112" t="s">
        <v>104173</v>
      </c>
    </row>
    <row r="50876" spans="1:2" x14ac:dyDescent="0.2">
      <c r="A50876" s="112" t="s">
        <v>104174</v>
      </c>
      <c r="B50876" s="112" t="s">
        <v>104175</v>
      </c>
    </row>
    <row r="50877" spans="1:2" x14ac:dyDescent="0.2">
      <c r="A50877" s="112" t="s">
        <v>104176</v>
      </c>
      <c r="B50877" s="112" t="s">
        <v>104177</v>
      </c>
    </row>
    <row r="50878" spans="1:2" x14ac:dyDescent="0.2">
      <c r="A50878" s="112" t="s">
        <v>104178</v>
      </c>
      <c r="B50878" s="112" t="s">
        <v>104179</v>
      </c>
    </row>
    <row r="50879" spans="1:2" x14ac:dyDescent="0.2">
      <c r="A50879" s="112" t="s">
        <v>104180</v>
      </c>
      <c r="B50879" s="112" t="s">
        <v>104181</v>
      </c>
    </row>
    <row r="50880" spans="1:2" x14ac:dyDescent="0.2">
      <c r="A50880" s="112" t="s">
        <v>104182</v>
      </c>
      <c r="B50880" s="112" t="s">
        <v>104183</v>
      </c>
    </row>
    <row r="50881" spans="1:2" x14ac:dyDescent="0.2">
      <c r="A50881" s="112" t="s">
        <v>104184</v>
      </c>
      <c r="B50881" s="112" t="s">
        <v>104185</v>
      </c>
    </row>
    <row r="50882" spans="1:2" x14ac:dyDescent="0.2">
      <c r="A50882" s="112" t="s">
        <v>104186</v>
      </c>
      <c r="B50882" s="112" t="s">
        <v>104187</v>
      </c>
    </row>
    <row r="50883" spans="1:2" x14ac:dyDescent="0.2">
      <c r="A50883" s="112" t="s">
        <v>104188</v>
      </c>
      <c r="B50883" s="112" t="s">
        <v>104189</v>
      </c>
    </row>
    <row r="50884" spans="1:2" x14ac:dyDescent="0.2">
      <c r="A50884" s="112" t="s">
        <v>104190</v>
      </c>
      <c r="B50884" s="112" t="s">
        <v>104191</v>
      </c>
    </row>
    <row r="50885" spans="1:2" x14ac:dyDescent="0.2">
      <c r="A50885" s="112" t="s">
        <v>104192</v>
      </c>
      <c r="B50885" s="112" t="s">
        <v>104193</v>
      </c>
    </row>
    <row r="50886" spans="1:2" x14ac:dyDescent="0.2">
      <c r="A50886" s="112" t="s">
        <v>104194</v>
      </c>
      <c r="B50886" s="112" t="s">
        <v>104195</v>
      </c>
    </row>
    <row r="50887" spans="1:2" x14ac:dyDescent="0.2">
      <c r="A50887" s="112" t="s">
        <v>104196</v>
      </c>
      <c r="B50887" s="112" t="s">
        <v>104197</v>
      </c>
    </row>
    <row r="50888" spans="1:2" x14ac:dyDescent="0.2">
      <c r="A50888" s="112" t="s">
        <v>104198</v>
      </c>
      <c r="B50888" s="112" t="s">
        <v>104199</v>
      </c>
    </row>
    <row r="50889" spans="1:2" x14ac:dyDescent="0.2">
      <c r="A50889" s="112" t="s">
        <v>104200</v>
      </c>
      <c r="B50889" s="112" t="s">
        <v>104201</v>
      </c>
    </row>
    <row r="50890" spans="1:2" x14ac:dyDescent="0.2">
      <c r="A50890" s="112" t="s">
        <v>104202</v>
      </c>
      <c r="B50890" s="112" t="s">
        <v>104203</v>
      </c>
    </row>
    <row r="50891" spans="1:2" x14ac:dyDescent="0.2">
      <c r="A50891" s="112" t="s">
        <v>104204</v>
      </c>
      <c r="B50891" s="112" t="s">
        <v>104205</v>
      </c>
    </row>
    <row r="50892" spans="1:2" x14ac:dyDescent="0.2">
      <c r="A50892" s="112" t="s">
        <v>104206</v>
      </c>
      <c r="B50892" s="112" t="s">
        <v>104207</v>
      </c>
    </row>
    <row r="50893" spans="1:2" x14ac:dyDescent="0.2">
      <c r="A50893" s="112" t="s">
        <v>104208</v>
      </c>
      <c r="B50893" s="112" t="s">
        <v>104209</v>
      </c>
    </row>
    <row r="50894" spans="1:2" x14ac:dyDescent="0.2">
      <c r="A50894" s="112" t="s">
        <v>104210</v>
      </c>
      <c r="B50894" s="112" t="s">
        <v>104211</v>
      </c>
    </row>
    <row r="50895" spans="1:2" x14ac:dyDescent="0.2">
      <c r="A50895" s="112" t="s">
        <v>104212</v>
      </c>
      <c r="B50895" s="112" t="s">
        <v>104213</v>
      </c>
    </row>
    <row r="50896" spans="1:2" x14ac:dyDescent="0.2">
      <c r="A50896" s="112" t="s">
        <v>104214</v>
      </c>
      <c r="B50896" s="112" t="s">
        <v>104215</v>
      </c>
    </row>
    <row r="50897" spans="1:2" x14ac:dyDescent="0.2">
      <c r="A50897" s="112" t="s">
        <v>104216</v>
      </c>
      <c r="B50897" s="112" t="s">
        <v>104217</v>
      </c>
    </row>
    <row r="50898" spans="1:2" x14ac:dyDescent="0.2">
      <c r="A50898" s="112" t="s">
        <v>104218</v>
      </c>
      <c r="B50898" s="112" t="s">
        <v>104219</v>
      </c>
    </row>
    <row r="50899" spans="1:2" x14ac:dyDescent="0.2">
      <c r="A50899" s="112" t="s">
        <v>104220</v>
      </c>
      <c r="B50899" s="112" t="s">
        <v>104221</v>
      </c>
    </row>
    <row r="50900" spans="1:2" x14ac:dyDescent="0.2">
      <c r="A50900" s="112" t="s">
        <v>104222</v>
      </c>
      <c r="B50900" s="112" t="s">
        <v>104223</v>
      </c>
    </row>
    <row r="50901" spans="1:2" x14ac:dyDescent="0.2">
      <c r="A50901" s="112" t="s">
        <v>104224</v>
      </c>
      <c r="B50901" s="112" t="s">
        <v>104225</v>
      </c>
    </row>
    <row r="50902" spans="1:2" x14ac:dyDescent="0.2">
      <c r="A50902" s="112" t="s">
        <v>104226</v>
      </c>
      <c r="B50902" s="112" t="s">
        <v>104227</v>
      </c>
    </row>
    <row r="50903" spans="1:2" x14ac:dyDescent="0.2">
      <c r="A50903" s="112" t="s">
        <v>104228</v>
      </c>
      <c r="B50903" s="112" t="s">
        <v>104229</v>
      </c>
    </row>
    <row r="50904" spans="1:2" x14ac:dyDescent="0.2">
      <c r="A50904" s="112" t="s">
        <v>104230</v>
      </c>
      <c r="B50904" s="112" t="s">
        <v>104231</v>
      </c>
    </row>
    <row r="50905" spans="1:2" x14ac:dyDescent="0.2">
      <c r="A50905" s="112" t="s">
        <v>104232</v>
      </c>
      <c r="B50905" s="112" t="s">
        <v>104233</v>
      </c>
    </row>
    <row r="50906" spans="1:2" x14ac:dyDescent="0.2">
      <c r="A50906" s="112" t="s">
        <v>104234</v>
      </c>
      <c r="B50906" s="112" t="s">
        <v>104235</v>
      </c>
    </row>
    <row r="50907" spans="1:2" x14ac:dyDescent="0.2">
      <c r="A50907" s="112" t="s">
        <v>104236</v>
      </c>
      <c r="B50907" s="112" t="s">
        <v>104237</v>
      </c>
    </row>
    <row r="50908" spans="1:2" x14ac:dyDescent="0.2">
      <c r="A50908" s="112" t="s">
        <v>104238</v>
      </c>
      <c r="B50908" s="112" t="s">
        <v>104239</v>
      </c>
    </row>
    <row r="50909" spans="1:2" x14ac:dyDescent="0.2">
      <c r="A50909" s="112" t="s">
        <v>104240</v>
      </c>
      <c r="B50909" s="112" t="s">
        <v>104241</v>
      </c>
    </row>
    <row r="50910" spans="1:2" x14ac:dyDescent="0.2">
      <c r="A50910" s="112" t="s">
        <v>104242</v>
      </c>
      <c r="B50910" s="112" t="s">
        <v>104243</v>
      </c>
    </row>
    <row r="50911" spans="1:2" x14ac:dyDescent="0.2">
      <c r="A50911" s="112" t="s">
        <v>104244</v>
      </c>
      <c r="B50911" s="112" t="s">
        <v>104245</v>
      </c>
    </row>
    <row r="50912" spans="1:2" x14ac:dyDescent="0.2">
      <c r="A50912" s="112" t="s">
        <v>104246</v>
      </c>
      <c r="B50912" s="112" t="s">
        <v>104247</v>
      </c>
    </row>
    <row r="50913" spans="1:2" x14ac:dyDescent="0.2">
      <c r="A50913" s="112" t="s">
        <v>104248</v>
      </c>
      <c r="B50913" s="112" t="s">
        <v>104249</v>
      </c>
    </row>
    <row r="50914" spans="1:2" x14ac:dyDescent="0.2">
      <c r="A50914" s="112" t="s">
        <v>104250</v>
      </c>
      <c r="B50914" s="112" t="s">
        <v>104251</v>
      </c>
    </row>
    <row r="50915" spans="1:2" x14ac:dyDescent="0.2">
      <c r="A50915" s="112" t="s">
        <v>104252</v>
      </c>
      <c r="B50915" s="112" t="s">
        <v>104253</v>
      </c>
    </row>
    <row r="50916" spans="1:2" x14ac:dyDescent="0.2">
      <c r="A50916" s="112" t="s">
        <v>104254</v>
      </c>
      <c r="B50916" s="112" t="s">
        <v>104255</v>
      </c>
    </row>
    <row r="50917" spans="1:2" x14ac:dyDescent="0.2">
      <c r="A50917" s="112" t="s">
        <v>104256</v>
      </c>
      <c r="B50917" s="112" t="s">
        <v>104257</v>
      </c>
    </row>
    <row r="50918" spans="1:2" x14ac:dyDescent="0.2">
      <c r="A50918" s="112" t="s">
        <v>104258</v>
      </c>
      <c r="B50918" s="112" t="s">
        <v>104259</v>
      </c>
    </row>
    <row r="50919" spans="1:2" x14ac:dyDescent="0.2">
      <c r="A50919" s="112" t="s">
        <v>104260</v>
      </c>
      <c r="B50919" s="112" t="s">
        <v>104261</v>
      </c>
    </row>
    <row r="50920" spans="1:2" x14ac:dyDescent="0.2">
      <c r="A50920" s="112" t="s">
        <v>104262</v>
      </c>
      <c r="B50920" s="112" t="s">
        <v>104263</v>
      </c>
    </row>
    <row r="50921" spans="1:2" x14ac:dyDescent="0.2">
      <c r="A50921" s="112" t="s">
        <v>104264</v>
      </c>
      <c r="B50921" s="112" t="s">
        <v>104265</v>
      </c>
    </row>
    <row r="50922" spans="1:2" x14ac:dyDescent="0.2">
      <c r="A50922" s="112" t="s">
        <v>104266</v>
      </c>
      <c r="B50922" s="112" t="s">
        <v>104267</v>
      </c>
    </row>
    <row r="50923" spans="1:2" x14ac:dyDescent="0.2">
      <c r="A50923" s="112" t="s">
        <v>104268</v>
      </c>
      <c r="B50923" s="112" t="s">
        <v>104269</v>
      </c>
    </row>
    <row r="50924" spans="1:2" x14ac:dyDescent="0.2">
      <c r="A50924" s="112" t="s">
        <v>104270</v>
      </c>
      <c r="B50924" s="112" t="s">
        <v>104271</v>
      </c>
    </row>
    <row r="50925" spans="1:2" x14ac:dyDescent="0.2">
      <c r="A50925" s="112" t="s">
        <v>104272</v>
      </c>
      <c r="B50925" s="112" t="s">
        <v>104273</v>
      </c>
    </row>
    <row r="50926" spans="1:2" x14ac:dyDescent="0.2">
      <c r="A50926" s="112" t="s">
        <v>104274</v>
      </c>
      <c r="B50926" s="112" t="s">
        <v>104275</v>
      </c>
    </row>
    <row r="50927" spans="1:2" x14ac:dyDescent="0.2">
      <c r="A50927" s="112" t="s">
        <v>104276</v>
      </c>
      <c r="B50927" s="112" t="s">
        <v>104277</v>
      </c>
    </row>
    <row r="50928" spans="1:2" x14ac:dyDescent="0.2">
      <c r="A50928" s="112" t="s">
        <v>104278</v>
      </c>
      <c r="B50928" s="112" t="s">
        <v>104279</v>
      </c>
    </row>
    <row r="50929" spans="1:2" x14ac:dyDescent="0.2">
      <c r="A50929" s="112" t="s">
        <v>104280</v>
      </c>
      <c r="B50929" s="112" t="s">
        <v>104281</v>
      </c>
    </row>
    <row r="50930" spans="1:2" x14ac:dyDescent="0.2">
      <c r="A50930" s="112" t="s">
        <v>104282</v>
      </c>
      <c r="B50930" s="112" t="s">
        <v>104283</v>
      </c>
    </row>
    <row r="50931" spans="1:2" x14ac:dyDescent="0.2">
      <c r="A50931" s="112" t="s">
        <v>104284</v>
      </c>
      <c r="B50931" s="112" t="s">
        <v>104285</v>
      </c>
    </row>
    <row r="50932" spans="1:2" x14ac:dyDescent="0.2">
      <c r="A50932" s="112" t="s">
        <v>104286</v>
      </c>
      <c r="B50932" s="112" t="s">
        <v>104287</v>
      </c>
    </row>
    <row r="50933" spans="1:2" x14ac:dyDescent="0.2">
      <c r="A50933" s="112" t="s">
        <v>104288</v>
      </c>
      <c r="B50933" s="112" t="s">
        <v>104289</v>
      </c>
    </row>
    <row r="50934" spans="1:2" x14ac:dyDescent="0.2">
      <c r="A50934" s="112" t="s">
        <v>104290</v>
      </c>
      <c r="B50934" s="112" t="s">
        <v>104291</v>
      </c>
    </row>
    <row r="50935" spans="1:2" x14ac:dyDescent="0.2">
      <c r="A50935" s="112" t="s">
        <v>104292</v>
      </c>
      <c r="B50935" s="112" t="s">
        <v>104293</v>
      </c>
    </row>
    <row r="50936" spans="1:2" x14ac:dyDescent="0.2">
      <c r="A50936" s="112" t="s">
        <v>104294</v>
      </c>
      <c r="B50936" s="112" t="s">
        <v>104295</v>
      </c>
    </row>
    <row r="50937" spans="1:2" x14ac:dyDescent="0.2">
      <c r="A50937" s="112" t="s">
        <v>104296</v>
      </c>
      <c r="B50937" s="112" t="s">
        <v>104297</v>
      </c>
    </row>
    <row r="50938" spans="1:2" x14ac:dyDescent="0.2">
      <c r="A50938" s="112" t="s">
        <v>104298</v>
      </c>
      <c r="B50938" s="112" t="s">
        <v>104299</v>
      </c>
    </row>
    <row r="50939" spans="1:2" x14ac:dyDescent="0.2">
      <c r="A50939" s="112" t="s">
        <v>104300</v>
      </c>
      <c r="B50939" s="112" t="s">
        <v>104301</v>
      </c>
    </row>
    <row r="50940" spans="1:2" x14ac:dyDescent="0.2">
      <c r="A50940" s="112" t="s">
        <v>104302</v>
      </c>
      <c r="B50940" s="112" t="s">
        <v>104303</v>
      </c>
    </row>
    <row r="50941" spans="1:2" x14ac:dyDescent="0.2">
      <c r="A50941" s="112" t="s">
        <v>104304</v>
      </c>
      <c r="B50941" s="112" t="s">
        <v>104305</v>
      </c>
    </row>
    <row r="50942" spans="1:2" x14ac:dyDescent="0.2">
      <c r="A50942" s="112" t="s">
        <v>104306</v>
      </c>
      <c r="B50942" s="112" t="s">
        <v>104307</v>
      </c>
    </row>
    <row r="50943" spans="1:2" x14ac:dyDescent="0.2">
      <c r="A50943" s="112" t="s">
        <v>104308</v>
      </c>
      <c r="B50943" s="112" t="s">
        <v>104309</v>
      </c>
    </row>
    <row r="50944" spans="1:2" x14ac:dyDescent="0.2">
      <c r="A50944" s="112" t="s">
        <v>104310</v>
      </c>
      <c r="B50944" s="112" t="s">
        <v>104311</v>
      </c>
    </row>
    <row r="50945" spans="1:2" x14ac:dyDescent="0.2">
      <c r="A50945" s="112" t="s">
        <v>104312</v>
      </c>
      <c r="B50945" s="112" t="s">
        <v>104313</v>
      </c>
    </row>
    <row r="50946" spans="1:2" x14ac:dyDescent="0.2">
      <c r="A50946" s="112" t="s">
        <v>104314</v>
      </c>
      <c r="B50946" s="112" t="s">
        <v>104315</v>
      </c>
    </row>
    <row r="50947" spans="1:2" x14ac:dyDescent="0.2">
      <c r="A50947" s="112" t="s">
        <v>104316</v>
      </c>
      <c r="B50947" s="112" t="s">
        <v>104317</v>
      </c>
    </row>
    <row r="50948" spans="1:2" x14ac:dyDescent="0.2">
      <c r="A50948" s="112" t="s">
        <v>104318</v>
      </c>
      <c r="B50948" s="112" t="s">
        <v>104319</v>
      </c>
    </row>
    <row r="50949" spans="1:2" x14ac:dyDescent="0.2">
      <c r="A50949" s="112" t="s">
        <v>104320</v>
      </c>
      <c r="B50949" s="112" t="s">
        <v>104321</v>
      </c>
    </row>
    <row r="50950" spans="1:2" x14ac:dyDescent="0.2">
      <c r="A50950" s="112" t="s">
        <v>104322</v>
      </c>
      <c r="B50950" s="112" t="s">
        <v>104323</v>
      </c>
    </row>
    <row r="50951" spans="1:2" x14ac:dyDescent="0.2">
      <c r="A50951" s="112" t="s">
        <v>104324</v>
      </c>
      <c r="B50951" s="112" t="s">
        <v>104325</v>
      </c>
    </row>
    <row r="50952" spans="1:2" x14ac:dyDescent="0.2">
      <c r="A50952" s="112" t="s">
        <v>104326</v>
      </c>
      <c r="B50952" s="112" t="s">
        <v>104327</v>
      </c>
    </row>
    <row r="50953" spans="1:2" x14ac:dyDescent="0.2">
      <c r="A50953" s="112" t="s">
        <v>104328</v>
      </c>
      <c r="B50953" s="112" t="s">
        <v>104329</v>
      </c>
    </row>
    <row r="50954" spans="1:2" x14ac:dyDescent="0.2">
      <c r="A50954" s="112" t="s">
        <v>104330</v>
      </c>
      <c r="B50954" s="112" t="s">
        <v>104331</v>
      </c>
    </row>
    <row r="50955" spans="1:2" x14ac:dyDescent="0.2">
      <c r="A50955" s="112" t="s">
        <v>104332</v>
      </c>
      <c r="B50955" s="112" t="s">
        <v>104333</v>
      </c>
    </row>
    <row r="50956" spans="1:2" x14ac:dyDescent="0.2">
      <c r="A50956" s="112" t="s">
        <v>104334</v>
      </c>
      <c r="B50956" s="112" t="s">
        <v>104335</v>
      </c>
    </row>
    <row r="50957" spans="1:2" x14ac:dyDescent="0.2">
      <c r="A50957" s="112" t="s">
        <v>104336</v>
      </c>
      <c r="B50957" s="112" t="s">
        <v>104337</v>
      </c>
    </row>
    <row r="50958" spans="1:2" x14ac:dyDescent="0.2">
      <c r="A50958" s="112" t="s">
        <v>104338</v>
      </c>
      <c r="B50958" s="112" t="s">
        <v>104339</v>
      </c>
    </row>
    <row r="50959" spans="1:2" x14ac:dyDescent="0.2">
      <c r="A50959" s="112" t="s">
        <v>104340</v>
      </c>
      <c r="B50959" s="112" t="s">
        <v>104341</v>
      </c>
    </row>
    <row r="50960" spans="1:2" x14ac:dyDescent="0.2">
      <c r="A50960" s="112" t="s">
        <v>104342</v>
      </c>
      <c r="B50960" s="112" t="s">
        <v>104343</v>
      </c>
    </row>
    <row r="50961" spans="1:2" x14ac:dyDescent="0.2">
      <c r="A50961" s="112" t="s">
        <v>104344</v>
      </c>
      <c r="B50961" s="112" t="s">
        <v>104345</v>
      </c>
    </row>
    <row r="50962" spans="1:2" x14ac:dyDescent="0.2">
      <c r="A50962" s="112" t="s">
        <v>104346</v>
      </c>
      <c r="B50962" s="112" t="s">
        <v>104347</v>
      </c>
    </row>
    <row r="50963" spans="1:2" x14ac:dyDescent="0.2">
      <c r="A50963" s="112" t="s">
        <v>104348</v>
      </c>
      <c r="B50963" s="112" t="s">
        <v>104349</v>
      </c>
    </row>
    <row r="50964" spans="1:2" x14ac:dyDescent="0.2">
      <c r="A50964" s="112" t="s">
        <v>104350</v>
      </c>
      <c r="B50964" s="112" t="s">
        <v>104351</v>
      </c>
    </row>
    <row r="50965" spans="1:2" x14ac:dyDescent="0.2">
      <c r="A50965" s="112" t="s">
        <v>104352</v>
      </c>
      <c r="B50965" s="112" t="s">
        <v>104353</v>
      </c>
    </row>
    <row r="50966" spans="1:2" x14ac:dyDescent="0.2">
      <c r="A50966" s="112" t="s">
        <v>104354</v>
      </c>
      <c r="B50966" s="112" t="s">
        <v>104355</v>
      </c>
    </row>
    <row r="50967" spans="1:2" x14ac:dyDescent="0.2">
      <c r="A50967" s="112" t="s">
        <v>104356</v>
      </c>
      <c r="B50967" s="112" t="s">
        <v>104357</v>
      </c>
    </row>
    <row r="50968" spans="1:2" x14ac:dyDescent="0.2">
      <c r="A50968" s="112" t="s">
        <v>104358</v>
      </c>
      <c r="B50968" s="112" t="s">
        <v>104359</v>
      </c>
    </row>
    <row r="50969" spans="1:2" x14ac:dyDescent="0.2">
      <c r="A50969" s="112" t="s">
        <v>104360</v>
      </c>
      <c r="B50969" s="112" t="s">
        <v>104361</v>
      </c>
    </row>
    <row r="50970" spans="1:2" x14ac:dyDescent="0.2">
      <c r="A50970" s="112" t="s">
        <v>104362</v>
      </c>
      <c r="B50970" s="112" t="s">
        <v>104363</v>
      </c>
    </row>
    <row r="50971" spans="1:2" x14ac:dyDescent="0.2">
      <c r="A50971" s="112" t="s">
        <v>104364</v>
      </c>
      <c r="B50971" s="112" t="s">
        <v>104365</v>
      </c>
    </row>
    <row r="50972" spans="1:2" x14ac:dyDescent="0.2">
      <c r="A50972" s="112" t="s">
        <v>104366</v>
      </c>
      <c r="B50972" s="112" t="s">
        <v>104367</v>
      </c>
    </row>
    <row r="50973" spans="1:2" x14ac:dyDescent="0.2">
      <c r="A50973" s="112" t="s">
        <v>104368</v>
      </c>
      <c r="B50973" s="112" t="s">
        <v>104369</v>
      </c>
    </row>
    <row r="50974" spans="1:2" x14ac:dyDescent="0.2">
      <c r="A50974" s="112" t="s">
        <v>104370</v>
      </c>
      <c r="B50974" s="112" t="s">
        <v>104371</v>
      </c>
    </row>
    <row r="50975" spans="1:2" x14ac:dyDescent="0.2">
      <c r="A50975" s="112" t="s">
        <v>104372</v>
      </c>
      <c r="B50975" s="112" t="s">
        <v>104373</v>
      </c>
    </row>
    <row r="50976" spans="1:2" x14ac:dyDescent="0.2">
      <c r="A50976" s="112" t="s">
        <v>104374</v>
      </c>
      <c r="B50976" s="112" t="s">
        <v>104375</v>
      </c>
    </row>
    <row r="50977" spans="1:2" x14ac:dyDescent="0.2">
      <c r="A50977" s="112" t="s">
        <v>104376</v>
      </c>
      <c r="B50977" s="112" t="s">
        <v>104377</v>
      </c>
    </row>
    <row r="50978" spans="1:2" x14ac:dyDescent="0.2">
      <c r="A50978" s="112" t="s">
        <v>104378</v>
      </c>
      <c r="B50978" s="112" t="s">
        <v>104379</v>
      </c>
    </row>
    <row r="50979" spans="1:2" x14ac:dyDescent="0.2">
      <c r="A50979" s="112" t="s">
        <v>104380</v>
      </c>
      <c r="B50979" s="112" t="s">
        <v>104381</v>
      </c>
    </row>
    <row r="50980" spans="1:2" x14ac:dyDescent="0.2">
      <c r="A50980" s="112" t="s">
        <v>104382</v>
      </c>
      <c r="B50980" s="112" t="s">
        <v>104383</v>
      </c>
    </row>
    <row r="50981" spans="1:2" x14ac:dyDescent="0.2">
      <c r="A50981" s="112" t="s">
        <v>104384</v>
      </c>
      <c r="B50981" s="112" t="s">
        <v>104385</v>
      </c>
    </row>
    <row r="50982" spans="1:2" x14ac:dyDescent="0.2">
      <c r="A50982" s="112" t="s">
        <v>104386</v>
      </c>
      <c r="B50982" s="112" t="s">
        <v>104387</v>
      </c>
    </row>
    <row r="50983" spans="1:2" x14ac:dyDescent="0.2">
      <c r="A50983" s="112" t="s">
        <v>104388</v>
      </c>
      <c r="B50983" s="112" t="s">
        <v>104389</v>
      </c>
    </row>
    <row r="50984" spans="1:2" x14ac:dyDescent="0.2">
      <c r="A50984" s="112" t="s">
        <v>104390</v>
      </c>
      <c r="B50984" s="112" t="s">
        <v>104391</v>
      </c>
    </row>
    <row r="50985" spans="1:2" x14ac:dyDescent="0.2">
      <c r="A50985" s="112" t="s">
        <v>104392</v>
      </c>
      <c r="B50985" s="112" t="s">
        <v>104393</v>
      </c>
    </row>
    <row r="50986" spans="1:2" x14ac:dyDescent="0.2">
      <c r="A50986" s="112" t="s">
        <v>104394</v>
      </c>
      <c r="B50986" s="112" t="s">
        <v>104395</v>
      </c>
    </row>
    <row r="50987" spans="1:2" x14ac:dyDescent="0.2">
      <c r="A50987" s="112" t="s">
        <v>104396</v>
      </c>
      <c r="B50987" s="112" t="s">
        <v>104397</v>
      </c>
    </row>
    <row r="50988" spans="1:2" x14ac:dyDescent="0.2">
      <c r="A50988" s="112" t="s">
        <v>104398</v>
      </c>
      <c r="B50988" s="112" t="s">
        <v>104399</v>
      </c>
    </row>
    <row r="50989" spans="1:2" x14ac:dyDescent="0.2">
      <c r="A50989" s="112" t="s">
        <v>104400</v>
      </c>
      <c r="B50989" s="112" t="s">
        <v>104401</v>
      </c>
    </row>
    <row r="50990" spans="1:2" x14ac:dyDescent="0.2">
      <c r="A50990" s="112" t="s">
        <v>104402</v>
      </c>
      <c r="B50990" s="112" t="s">
        <v>104403</v>
      </c>
    </row>
    <row r="50991" spans="1:2" x14ac:dyDescent="0.2">
      <c r="A50991" s="112" t="s">
        <v>104404</v>
      </c>
      <c r="B50991" s="112" t="s">
        <v>104405</v>
      </c>
    </row>
    <row r="50992" spans="1:2" x14ac:dyDescent="0.2">
      <c r="A50992" s="112" t="s">
        <v>104406</v>
      </c>
      <c r="B50992" s="112" t="s">
        <v>104407</v>
      </c>
    </row>
    <row r="50993" spans="1:2" x14ac:dyDescent="0.2">
      <c r="A50993" s="112" t="s">
        <v>104408</v>
      </c>
      <c r="B50993" s="112" t="s">
        <v>104409</v>
      </c>
    </row>
    <row r="50994" spans="1:2" x14ac:dyDescent="0.2">
      <c r="A50994" s="112" t="s">
        <v>104410</v>
      </c>
      <c r="B50994" s="112" t="s">
        <v>104411</v>
      </c>
    </row>
    <row r="50995" spans="1:2" x14ac:dyDescent="0.2">
      <c r="A50995" s="112" t="s">
        <v>104412</v>
      </c>
      <c r="B50995" s="112" t="s">
        <v>104413</v>
      </c>
    </row>
    <row r="50996" spans="1:2" x14ac:dyDescent="0.2">
      <c r="A50996" s="112" t="s">
        <v>104414</v>
      </c>
      <c r="B50996" s="112" t="s">
        <v>104415</v>
      </c>
    </row>
    <row r="50997" spans="1:2" x14ac:dyDescent="0.2">
      <c r="A50997" s="112" t="s">
        <v>104416</v>
      </c>
      <c r="B50997" s="112" t="s">
        <v>104417</v>
      </c>
    </row>
    <row r="50998" spans="1:2" x14ac:dyDescent="0.2">
      <c r="A50998" s="112" t="s">
        <v>104418</v>
      </c>
      <c r="B50998" s="112" t="s">
        <v>104419</v>
      </c>
    </row>
    <row r="50999" spans="1:2" x14ac:dyDescent="0.2">
      <c r="A50999" s="112" t="s">
        <v>104420</v>
      </c>
      <c r="B50999" s="112" t="s">
        <v>104421</v>
      </c>
    </row>
    <row r="51000" spans="1:2" x14ac:dyDescent="0.2">
      <c r="A51000" s="112" t="s">
        <v>104422</v>
      </c>
      <c r="B51000" s="112" t="s">
        <v>104423</v>
      </c>
    </row>
    <row r="51001" spans="1:2" x14ac:dyDescent="0.2">
      <c r="A51001" s="112" t="s">
        <v>104424</v>
      </c>
      <c r="B51001" s="112" t="s">
        <v>104425</v>
      </c>
    </row>
    <row r="51002" spans="1:2" x14ac:dyDescent="0.2">
      <c r="A51002" s="112" t="s">
        <v>104426</v>
      </c>
      <c r="B51002" s="112" t="s">
        <v>104427</v>
      </c>
    </row>
    <row r="51003" spans="1:2" x14ac:dyDescent="0.2">
      <c r="A51003" s="112" t="s">
        <v>104428</v>
      </c>
      <c r="B51003" s="112" t="s">
        <v>104429</v>
      </c>
    </row>
    <row r="51004" spans="1:2" x14ac:dyDescent="0.2">
      <c r="A51004" s="112" t="s">
        <v>104430</v>
      </c>
      <c r="B51004" s="112" t="s">
        <v>104431</v>
      </c>
    </row>
    <row r="51005" spans="1:2" x14ac:dyDescent="0.2">
      <c r="A51005" s="112" t="s">
        <v>104432</v>
      </c>
      <c r="B51005" s="112" t="s">
        <v>104433</v>
      </c>
    </row>
    <row r="51006" spans="1:2" x14ac:dyDescent="0.2">
      <c r="A51006" s="112" t="s">
        <v>104434</v>
      </c>
      <c r="B51006" s="112" t="s">
        <v>104435</v>
      </c>
    </row>
    <row r="51007" spans="1:2" x14ac:dyDescent="0.2">
      <c r="A51007" s="112" t="s">
        <v>104436</v>
      </c>
      <c r="B51007" s="112" t="s">
        <v>104437</v>
      </c>
    </row>
    <row r="51008" spans="1:2" x14ac:dyDescent="0.2">
      <c r="A51008" s="112" t="s">
        <v>104438</v>
      </c>
      <c r="B51008" s="112" t="s">
        <v>104439</v>
      </c>
    </row>
    <row r="51009" spans="1:2" x14ac:dyDescent="0.2">
      <c r="A51009" s="112" t="s">
        <v>104440</v>
      </c>
      <c r="B51009" s="112" t="s">
        <v>104441</v>
      </c>
    </row>
    <row r="51010" spans="1:2" x14ac:dyDescent="0.2">
      <c r="A51010" s="112" t="s">
        <v>104442</v>
      </c>
      <c r="B51010" s="112" t="s">
        <v>104443</v>
      </c>
    </row>
    <row r="51011" spans="1:2" x14ac:dyDescent="0.2">
      <c r="A51011" s="112" t="s">
        <v>104444</v>
      </c>
      <c r="B51011" s="112" t="s">
        <v>104445</v>
      </c>
    </row>
    <row r="51012" spans="1:2" x14ac:dyDescent="0.2">
      <c r="A51012" s="112" t="s">
        <v>104446</v>
      </c>
      <c r="B51012" s="112" t="s">
        <v>104447</v>
      </c>
    </row>
    <row r="51013" spans="1:2" x14ac:dyDescent="0.2">
      <c r="A51013" s="112" t="s">
        <v>104448</v>
      </c>
      <c r="B51013" s="112" t="s">
        <v>104449</v>
      </c>
    </row>
    <row r="51014" spans="1:2" x14ac:dyDescent="0.2">
      <c r="A51014" s="112" t="s">
        <v>104450</v>
      </c>
      <c r="B51014" s="112" t="s">
        <v>104451</v>
      </c>
    </row>
    <row r="51015" spans="1:2" x14ac:dyDescent="0.2">
      <c r="A51015" s="112" t="s">
        <v>104452</v>
      </c>
      <c r="B51015" s="112" t="s">
        <v>104453</v>
      </c>
    </row>
    <row r="51016" spans="1:2" x14ac:dyDescent="0.2">
      <c r="A51016" s="112" t="s">
        <v>104454</v>
      </c>
      <c r="B51016" s="112" t="s">
        <v>104455</v>
      </c>
    </row>
    <row r="51017" spans="1:2" x14ac:dyDescent="0.2">
      <c r="A51017" s="112" t="s">
        <v>104456</v>
      </c>
      <c r="B51017" s="112" t="s">
        <v>104457</v>
      </c>
    </row>
    <row r="51018" spans="1:2" x14ac:dyDescent="0.2">
      <c r="A51018" s="112" t="s">
        <v>104458</v>
      </c>
      <c r="B51018" s="112" t="s">
        <v>104459</v>
      </c>
    </row>
    <row r="51019" spans="1:2" x14ac:dyDescent="0.2">
      <c r="A51019" s="112" t="s">
        <v>104460</v>
      </c>
      <c r="B51019" s="112" t="s">
        <v>104461</v>
      </c>
    </row>
    <row r="51020" spans="1:2" x14ac:dyDescent="0.2">
      <c r="A51020" s="112" t="s">
        <v>104462</v>
      </c>
      <c r="B51020" s="112" t="s">
        <v>104463</v>
      </c>
    </row>
    <row r="51021" spans="1:2" x14ac:dyDescent="0.2">
      <c r="A51021" s="112" t="s">
        <v>104464</v>
      </c>
      <c r="B51021" s="112" t="s">
        <v>104465</v>
      </c>
    </row>
    <row r="51022" spans="1:2" x14ac:dyDescent="0.2">
      <c r="A51022" s="112" t="s">
        <v>104466</v>
      </c>
      <c r="B51022" s="112" t="s">
        <v>104467</v>
      </c>
    </row>
    <row r="51023" spans="1:2" x14ac:dyDescent="0.2">
      <c r="A51023" s="112" t="s">
        <v>104468</v>
      </c>
      <c r="B51023" s="112" t="s">
        <v>104469</v>
      </c>
    </row>
    <row r="51024" spans="1:2" x14ac:dyDescent="0.2">
      <c r="A51024" s="112" t="s">
        <v>104470</v>
      </c>
      <c r="B51024" s="112" t="s">
        <v>104471</v>
      </c>
    </row>
    <row r="51025" spans="1:2" x14ac:dyDescent="0.2">
      <c r="A51025" s="112" t="s">
        <v>104472</v>
      </c>
      <c r="B51025" s="112" t="s">
        <v>104473</v>
      </c>
    </row>
    <row r="51026" spans="1:2" x14ac:dyDescent="0.2">
      <c r="A51026" s="112" t="s">
        <v>104474</v>
      </c>
      <c r="B51026" s="112" t="s">
        <v>104475</v>
      </c>
    </row>
    <row r="51027" spans="1:2" x14ac:dyDescent="0.2">
      <c r="A51027" s="112" t="s">
        <v>104476</v>
      </c>
      <c r="B51027" s="112" t="s">
        <v>104477</v>
      </c>
    </row>
    <row r="51028" spans="1:2" x14ac:dyDescent="0.2">
      <c r="A51028" s="112" t="s">
        <v>104478</v>
      </c>
      <c r="B51028" s="112" t="s">
        <v>104479</v>
      </c>
    </row>
    <row r="51029" spans="1:2" x14ac:dyDescent="0.2">
      <c r="A51029" s="112" t="s">
        <v>104480</v>
      </c>
      <c r="B51029" s="112" t="s">
        <v>104481</v>
      </c>
    </row>
    <row r="51030" spans="1:2" x14ac:dyDescent="0.2">
      <c r="A51030" s="112" t="s">
        <v>104482</v>
      </c>
      <c r="B51030" s="112" t="s">
        <v>104483</v>
      </c>
    </row>
    <row r="51031" spans="1:2" x14ac:dyDescent="0.2">
      <c r="A51031" s="112" t="s">
        <v>104484</v>
      </c>
      <c r="B51031" s="112" t="s">
        <v>104485</v>
      </c>
    </row>
    <row r="51032" spans="1:2" x14ac:dyDescent="0.2">
      <c r="A51032" s="112" t="s">
        <v>104486</v>
      </c>
      <c r="B51032" s="112" t="s">
        <v>104487</v>
      </c>
    </row>
    <row r="51033" spans="1:2" x14ac:dyDescent="0.2">
      <c r="A51033" s="112" t="s">
        <v>104488</v>
      </c>
      <c r="B51033" s="112" t="s">
        <v>104489</v>
      </c>
    </row>
    <row r="51034" spans="1:2" x14ac:dyDescent="0.2">
      <c r="A51034" s="112" t="s">
        <v>104490</v>
      </c>
      <c r="B51034" s="112" t="s">
        <v>104491</v>
      </c>
    </row>
    <row r="51035" spans="1:2" x14ac:dyDescent="0.2">
      <c r="A51035" s="112" t="s">
        <v>104492</v>
      </c>
      <c r="B51035" s="112" t="s">
        <v>104493</v>
      </c>
    </row>
    <row r="51036" spans="1:2" x14ac:dyDescent="0.2">
      <c r="A51036" s="112" t="s">
        <v>104494</v>
      </c>
      <c r="B51036" s="112" t="s">
        <v>104495</v>
      </c>
    </row>
    <row r="51037" spans="1:2" x14ac:dyDescent="0.2">
      <c r="A51037" s="112" t="s">
        <v>104496</v>
      </c>
      <c r="B51037" s="112" t="s">
        <v>104497</v>
      </c>
    </row>
    <row r="51038" spans="1:2" x14ac:dyDescent="0.2">
      <c r="A51038" s="112" t="s">
        <v>104498</v>
      </c>
      <c r="B51038" s="112" t="s">
        <v>104499</v>
      </c>
    </row>
    <row r="51039" spans="1:2" x14ac:dyDescent="0.2">
      <c r="A51039" s="112" t="s">
        <v>104500</v>
      </c>
      <c r="B51039" s="112" t="s">
        <v>104501</v>
      </c>
    </row>
    <row r="51040" spans="1:2" x14ac:dyDescent="0.2">
      <c r="A51040" s="112" t="s">
        <v>104502</v>
      </c>
      <c r="B51040" s="112" t="s">
        <v>104503</v>
      </c>
    </row>
    <row r="51041" spans="1:2" x14ac:dyDescent="0.2">
      <c r="A51041" s="112" t="s">
        <v>104504</v>
      </c>
      <c r="B51041" s="112" t="s">
        <v>104505</v>
      </c>
    </row>
    <row r="51042" spans="1:2" x14ac:dyDescent="0.2">
      <c r="A51042" s="112" t="s">
        <v>104506</v>
      </c>
      <c r="B51042" s="112" t="s">
        <v>104507</v>
      </c>
    </row>
    <row r="51043" spans="1:2" x14ac:dyDescent="0.2">
      <c r="A51043" s="112" t="s">
        <v>104508</v>
      </c>
      <c r="B51043" s="112" t="s">
        <v>104509</v>
      </c>
    </row>
    <row r="51044" spans="1:2" x14ac:dyDescent="0.2">
      <c r="A51044" s="112" t="s">
        <v>104510</v>
      </c>
      <c r="B51044" s="112" t="s">
        <v>104511</v>
      </c>
    </row>
    <row r="51045" spans="1:2" x14ac:dyDescent="0.2">
      <c r="A51045" s="112" t="s">
        <v>104512</v>
      </c>
      <c r="B51045" s="112" t="s">
        <v>104513</v>
      </c>
    </row>
    <row r="51046" spans="1:2" x14ac:dyDescent="0.2">
      <c r="A51046" s="112" t="s">
        <v>104514</v>
      </c>
      <c r="B51046" s="112" t="s">
        <v>104515</v>
      </c>
    </row>
    <row r="51047" spans="1:2" x14ac:dyDescent="0.2">
      <c r="A51047" s="112" t="s">
        <v>104516</v>
      </c>
      <c r="B51047" s="112" t="s">
        <v>104517</v>
      </c>
    </row>
    <row r="51048" spans="1:2" x14ac:dyDescent="0.2">
      <c r="A51048" s="112" t="s">
        <v>104518</v>
      </c>
      <c r="B51048" s="112" t="s">
        <v>104519</v>
      </c>
    </row>
    <row r="51049" spans="1:2" x14ac:dyDescent="0.2">
      <c r="A51049" s="112" t="s">
        <v>104520</v>
      </c>
      <c r="B51049" s="112" t="s">
        <v>104521</v>
      </c>
    </row>
    <row r="51050" spans="1:2" x14ac:dyDescent="0.2">
      <c r="A51050" s="112" t="s">
        <v>104522</v>
      </c>
      <c r="B51050" s="112" t="s">
        <v>104523</v>
      </c>
    </row>
    <row r="51051" spans="1:2" x14ac:dyDescent="0.2">
      <c r="A51051" s="112" t="s">
        <v>104524</v>
      </c>
      <c r="B51051" s="112" t="s">
        <v>104525</v>
      </c>
    </row>
    <row r="51052" spans="1:2" x14ac:dyDescent="0.2">
      <c r="A51052" s="112" t="s">
        <v>104526</v>
      </c>
      <c r="B51052" s="112" t="s">
        <v>104527</v>
      </c>
    </row>
    <row r="51053" spans="1:2" x14ac:dyDescent="0.2">
      <c r="A51053" s="112" t="s">
        <v>104528</v>
      </c>
      <c r="B51053" s="112" t="s">
        <v>104529</v>
      </c>
    </row>
    <row r="51054" spans="1:2" x14ac:dyDescent="0.2">
      <c r="A51054" s="112" t="s">
        <v>104530</v>
      </c>
      <c r="B51054" s="112" t="s">
        <v>104531</v>
      </c>
    </row>
    <row r="51055" spans="1:2" x14ac:dyDescent="0.2">
      <c r="A51055" s="112" t="s">
        <v>104532</v>
      </c>
      <c r="B51055" s="112" t="s">
        <v>104533</v>
      </c>
    </row>
    <row r="51056" spans="1:2" x14ac:dyDescent="0.2">
      <c r="A51056" s="112" t="s">
        <v>104534</v>
      </c>
      <c r="B51056" s="112" t="s">
        <v>104535</v>
      </c>
    </row>
    <row r="51057" spans="1:2" x14ac:dyDescent="0.2">
      <c r="A51057" s="112" t="s">
        <v>104536</v>
      </c>
      <c r="B51057" s="112" t="s">
        <v>104537</v>
      </c>
    </row>
    <row r="51058" spans="1:2" x14ac:dyDescent="0.2">
      <c r="A51058" s="112" t="s">
        <v>104538</v>
      </c>
      <c r="B51058" s="112" t="s">
        <v>104539</v>
      </c>
    </row>
    <row r="51059" spans="1:2" x14ac:dyDescent="0.2">
      <c r="A51059" s="112" t="s">
        <v>104540</v>
      </c>
      <c r="B51059" s="112" t="s">
        <v>104541</v>
      </c>
    </row>
    <row r="51060" spans="1:2" x14ac:dyDescent="0.2">
      <c r="A51060" s="112" t="s">
        <v>104542</v>
      </c>
      <c r="B51060" s="112" t="s">
        <v>104543</v>
      </c>
    </row>
    <row r="51061" spans="1:2" x14ac:dyDescent="0.2">
      <c r="A51061" s="112" t="s">
        <v>104544</v>
      </c>
      <c r="B51061" s="112" t="s">
        <v>104545</v>
      </c>
    </row>
    <row r="51062" spans="1:2" x14ac:dyDescent="0.2">
      <c r="A51062" s="112" t="s">
        <v>104546</v>
      </c>
      <c r="B51062" s="112" t="s">
        <v>104547</v>
      </c>
    </row>
    <row r="51063" spans="1:2" x14ac:dyDescent="0.2">
      <c r="A51063" s="112" t="s">
        <v>104548</v>
      </c>
      <c r="B51063" s="112" t="s">
        <v>104549</v>
      </c>
    </row>
    <row r="51064" spans="1:2" x14ac:dyDescent="0.2">
      <c r="A51064" s="112" t="s">
        <v>104550</v>
      </c>
      <c r="B51064" s="112" t="s">
        <v>104551</v>
      </c>
    </row>
    <row r="51065" spans="1:2" x14ac:dyDescent="0.2">
      <c r="A51065" s="112" t="s">
        <v>104552</v>
      </c>
      <c r="B51065" s="112" t="s">
        <v>104553</v>
      </c>
    </row>
    <row r="51066" spans="1:2" x14ac:dyDescent="0.2">
      <c r="A51066" s="112" t="s">
        <v>104554</v>
      </c>
      <c r="B51066" s="112" t="s">
        <v>104555</v>
      </c>
    </row>
    <row r="51067" spans="1:2" x14ac:dyDescent="0.2">
      <c r="A51067" s="112" t="s">
        <v>104556</v>
      </c>
      <c r="B51067" s="112" t="s">
        <v>104557</v>
      </c>
    </row>
    <row r="51068" spans="1:2" x14ac:dyDescent="0.2">
      <c r="A51068" s="112" t="s">
        <v>104558</v>
      </c>
      <c r="B51068" s="112" t="s">
        <v>104559</v>
      </c>
    </row>
    <row r="51069" spans="1:2" x14ac:dyDescent="0.2">
      <c r="A51069" s="112" t="s">
        <v>104560</v>
      </c>
      <c r="B51069" s="112" t="s">
        <v>104561</v>
      </c>
    </row>
    <row r="51070" spans="1:2" x14ac:dyDescent="0.2">
      <c r="A51070" s="112" t="s">
        <v>104562</v>
      </c>
      <c r="B51070" s="112" t="s">
        <v>104563</v>
      </c>
    </row>
    <row r="51071" spans="1:2" x14ac:dyDescent="0.2">
      <c r="A51071" s="112" t="s">
        <v>104564</v>
      </c>
      <c r="B51071" s="112" t="s">
        <v>104565</v>
      </c>
    </row>
    <row r="51072" spans="1:2" x14ac:dyDescent="0.2">
      <c r="A51072" s="112" t="s">
        <v>104566</v>
      </c>
      <c r="B51072" s="112" t="s">
        <v>104567</v>
      </c>
    </row>
    <row r="51073" spans="1:2" x14ac:dyDescent="0.2">
      <c r="A51073" s="112" t="s">
        <v>104568</v>
      </c>
      <c r="B51073" s="112" t="s">
        <v>104569</v>
      </c>
    </row>
    <row r="51074" spans="1:2" x14ac:dyDescent="0.2">
      <c r="A51074" s="112" t="s">
        <v>104570</v>
      </c>
      <c r="B51074" s="112" t="s">
        <v>104571</v>
      </c>
    </row>
    <row r="51075" spans="1:2" x14ac:dyDescent="0.2">
      <c r="A51075" s="112" t="s">
        <v>104572</v>
      </c>
      <c r="B51075" s="112" t="s">
        <v>104573</v>
      </c>
    </row>
    <row r="51076" spans="1:2" x14ac:dyDescent="0.2">
      <c r="A51076" s="112" t="s">
        <v>104574</v>
      </c>
      <c r="B51076" s="112" t="s">
        <v>104575</v>
      </c>
    </row>
    <row r="51077" spans="1:2" x14ac:dyDescent="0.2">
      <c r="A51077" s="112" t="s">
        <v>104576</v>
      </c>
      <c r="B51077" s="112" t="s">
        <v>104577</v>
      </c>
    </row>
    <row r="51078" spans="1:2" x14ac:dyDescent="0.2">
      <c r="A51078" s="112" t="s">
        <v>104578</v>
      </c>
      <c r="B51078" s="112" t="s">
        <v>104579</v>
      </c>
    </row>
    <row r="51079" spans="1:2" x14ac:dyDescent="0.2">
      <c r="A51079" s="112" t="s">
        <v>104580</v>
      </c>
      <c r="B51079" s="112" t="s">
        <v>104581</v>
      </c>
    </row>
    <row r="51080" spans="1:2" x14ac:dyDescent="0.2">
      <c r="A51080" s="112" t="s">
        <v>104582</v>
      </c>
      <c r="B51080" s="112" t="s">
        <v>104583</v>
      </c>
    </row>
    <row r="51081" spans="1:2" x14ac:dyDescent="0.2">
      <c r="A51081" s="112" t="s">
        <v>104584</v>
      </c>
      <c r="B51081" s="112" t="s">
        <v>104585</v>
      </c>
    </row>
    <row r="51082" spans="1:2" x14ac:dyDescent="0.2">
      <c r="A51082" s="112" t="s">
        <v>104586</v>
      </c>
      <c r="B51082" s="112" t="s">
        <v>104587</v>
      </c>
    </row>
    <row r="51083" spans="1:2" x14ac:dyDescent="0.2">
      <c r="A51083" s="112" t="s">
        <v>104588</v>
      </c>
      <c r="B51083" s="112" t="s">
        <v>104589</v>
      </c>
    </row>
    <row r="51084" spans="1:2" x14ac:dyDescent="0.2">
      <c r="A51084" s="112" t="s">
        <v>104590</v>
      </c>
      <c r="B51084" s="112" t="s">
        <v>104591</v>
      </c>
    </row>
    <row r="51085" spans="1:2" x14ac:dyDescent="0.2">
      <c r="A51085" s="112" t="s">
        <v>104592</v>
      </c>
      <c r="B51085" s="112" t="s">
        <v>104593</v>
      </c>
    </row>
    <row r="51086" spans="1:2" x14ac:dyDescent="0.2">
      <c r="A51086" s="112" t="s">
        <v>104594</v>
      </c>
      <c r="B51086" s="112" t="s">
        <v>104595</v>
      </c>
    </row>
    <row r="51087" spans="1:2" x14ac:dyDescent="0.2">
      <c r="A51087" s="112" t="s">
        <v>104596</v>
      </c>
      <c r="B51087" s="112" t="s">
        <v>104597</v>
      </c>
    </row>
    <row r="51088" spans="1:2" x14ac:dyDescent="0.2">
      <c r="A51088" s="112" t="s">
        <v>104598</v>
      </c>
      <c r="B51088" s="112" t="s">
        <v>104599</v>
      </c>
    </row>
    <row r="51089" spans="1:2" x14ac:dyDescent="0.2">
      <c r="A51089" s="112" t="s">
        <v>104600</v>
      </c>
      <c r="B51089" s="112" t="s">
        <v>104601</v>
      </c>
    </row>
    <row r="51090" spans="1:2" x14ac:dyDescent="0.2">
      <c r="A51090" s="112" t="s">
        <v>104602</v>
      </c>
      <c r="B51090" s="112" t="s">
        <v>104603</v>
      </c>
    </row>
    <row r="51091" spans="1:2" x14ac:dyDescent="0.2">
      <c r="A51091" s="112" t="s">
        <v>104604</v>
      </c>
      <c r="B51091" s="112" t="s">
        <v>104605</v>
      </c>
    </row>
    <row r="51092" spans="1:2" x14ac:dyDescent="0.2">
      <c r="A51092" s="112" t="s">
        <v>104606</v>
      </c>
      <c r="B51092" s="112" t="s">
        <v>104607</v>
      </c>
    </row>
    <row r="51093" spans="1:2" x14ac:dyDescent="0.2">
      <c r="A51093" s="112" t="s">
        <v>104608</v>
      </c>
      <c r="B51093" s="112" t="s">
        <v>104609</v>
      </c>
    </row>
    <row r="51094" spans="1:2" x14ac:dyDescent="0.2">
      <c r="A51094" s="112" t="s">
        <v>104610</v>
      </c>
      <c r="B51094" s="112" t="s">
        <v>104611</v>
      </c>
    </row>
    <row r="51095" spans="1:2" x14ac:dyDescent="0.2">
      <c r="A51095" s="112" t="s">
        <v>104612</v>
      </c>
      <c r="B51095" s="112" t="s">
        <v>104613</v>
      </c>
    </row>
    <row r="51096" spans="1:2" x14ac:dyDescent="0.2">
      <c r="A51096" s="112" t="s">
        <v>104614</v>
      </c>
      <c r="B51096" s="112" t="s">
        <v>104615</v>
      </c>
    </row>
    <row r="51097" spans="1:2" x14ac:dyDescent="0.2">
      <c r="A51097" s="112" t="s">
        <v>104616</v>
      </c>
      <c r="B51097" s="112" t="s">
        <v>104617</v>
      </c>
    </row>
    <row r="51098" spans="1:2" x14ac:dyDescent="0.2">
      <c r="A51098" s="112" t="s">
        <v>104618</v>
      </c>
      <c r="B51098" s="112" t="s">
        <v>104619</v>
      </c>
    </row>
    <row r="51099" spans="1:2" x14ac:dyDescent="0.2">
      <c r="A51099" s="112" t="s">
        <v>104620</v>
      </c>
      <c r="B51099" s="112" t="s">
        <v>104621</v>
      </c>
    </row>
    <row r="51100" spans="1:2" x14ac:dyDescent="0.2">
      <c r="A51100" s="112" t="s">
        <v>104622</v>
      </c>
      <c r="B51100" s="112" t="s">
        <v>104623</v>
      </c>
    </row>
    <row r="51101" spans="1:2" x14ac:dyDescent="0.2">
      <c r="A51101" s="112" t="s">
        <v>104624</v>
      </c>
      <c r="B51101" s="112" t="s">
        <v>104625</v>
      </c>
    </row>
    <row r="51102" spans="1:2" x14ac:dyDescent="0.2">
      <c r="A51102" s="112" t="s">
        <v>104626</v>
      </c>
      <c r="B51102" s="112" t="s">
        <v>104627</v>
      </c>
    </row>
    <row r="51103" spans="1:2" x14ac:dyDescent="0.2">
      <c r="A51103" s="112" t="s">
        <v>104628</v>
      </c>
      <c r="B51103" s="112" t="s">
        <v>104629</v>
      </c>
    </row>
    <row r="51104" spans="1:2" x14ac:dyDescent="0.2">
      <c r="A51104" s="112" t="s">
        <v>104630</v>
      </c>
      <c r="B51104" s="112" t="s">
        <v>104631</v>
      </c>
    </row>
    <row r="51105" spans="1:2" x14ac:dyDescent="0.2">
      <c r="A51105" s="112" t="s">
        <v>104632</v>
      </c>
      <c r="B51105" s="112" t="s">
        <v>104633</v>
      </c>
    </row>
    <row r="51106" spans="1:2" x14ac:dyDescent="0.2">
      <c r="A51106" s="112" t="s">
        <v>104634</v>
      </c>
      <c r="B51106" s="112" t="s">
        <v>104635</v>
      </c>
    </row>
    <row r="51107" spans="1:2" x14ac:dyDescent="0.2">
      <c r="A51107" s="112" t="s">
        <v>104636</v>
      </c>
      <c r="B51107" s="112" t="s">
        <v>104637</v>
      </c>
    </row>
    <row r="51108" spans="1:2" x14ac:dyDescent="0.2">
      <c r="A51108" s="112" t="s">
        <v>104638</v>
      </c>
      <c r="B51108" s="112" t="s">
        <v>104639</v>
      </c>
    </row>
    <row r="51109" spans="1:2" x14ac:dyDescent="0.2">
      <c r="A51109" s="112" t="s">
        <v>104640</v>
      </c>
      <c r="B51109" s="112" t="s">
        <v>104641</v>
      </c>
    </row>
    <row r="51110" spans="1:2" x14ac:dyDescent="0.2">
      <c r="A51110" s="112" t="s">
        <v>104642</v>
      </c>
      <c r="B51110" s="112" t="s">
        <v>104643</v>
      </c>
    </row>
    <row r="51111" spans="1:2" x14ac:dyDescent="0.2">
      <c r="A51111" s="112" t="s">
        <v>104644</v>
      </c>
      <c r="B51111" s="112" t="s">
        <v>104645</v>
      </c>
    </row>
    <row r="51112" spans="1:2" x14ac:dyDescent="0.2">
      <c r="A51112" s="112" t="s">
        <v>104646</v>
      </c>
      <c r="B51112" s="112" t="s">
        <v>104647</v>
      </c>
    </row>
    <row r="51113" spans="1:2" x14ac:dyDescent="0.2">
      <c r="A51113" s="112" t="s">
        <v>104648</v>
      </c>
      <c r="B51113" s="112" t="s">
        <v>104649</v>
      </c>
    </row>
    <row r="51114" spans="1:2" x14ac:dyDescent="0.2">
      <c r="A51114" s="112" t="s">
        <v>104650</v>
      </c>
      <c r="B51114" s="112" t="s">
        <v>104651</v>
      </c>
    </row>
    <row r="51115" spans="1:2" x14ac:dyDescent="0.2">
      <c r="A51115" s="112" t="s">
        <v>104652</v>
      </c>
      <c r="B51115" s="112" t="s">
        <v>104653</v>
      </c>
    </row>
    <row r="51116" spans="1:2" x14ac:dyDescent="0.2">
      <c r="A51116" s="112" t="s">
        <v>104654</v>
      </c>
      <c r="B51116" s="112" t="s">
        <v>104655</v>
      </c>
    </row>
    <row r="51117" spans="1:2" x14ac:dyDescent="0.2">
      <c r="A51117" s="112" t="s">
        <v>104656</v>
      </c>
      <c r="B51117" s="112" t="s">
        <v>104657</v>
      </c>
    </row>
    <row r="51118" spans="1:2" x14ac:dyDescent="0.2">
      <c r="A51118" s="112" t="s">
        <v>104658</v>
      </c>
      <c r="B51118" s="112" t="s">
        <v>104659</v>
      </c>
    </row>
    <row r="51119" spans="1:2" x14ac:dyDescent="0.2">
      <c r="A51119" s="112" t="s">
        <v>104660</v>
      </c>
      <c r="B51119" s="112" t="s">
        <v>104661</v>
      </c>
    </row>
    <row r="51120" spans="1:2" x14ac:dyDescent="0.2">
      <c r="A51120" s="112" t="s">
        <v>104662</v>
      </c>
      <c r="B51120" s="112" t="s">
        <v>104663</v>
      </c>
    </row>
    <row r="51121" spans="1:2" x14ac:dyDescent="0.2">
      <c r="A51121" s="112" t="s">
        <v>104664</v>
      </c>
      <c r="B51121" s="112" t="s">
        <v>104665</v>
      </c>
    </row>
    <row r="51122" spans="1:2" x14ac:dyDescent="0.2">
      <c r="A51122" s="112" t="s">
        <v>104666</v>
      </c>
      <c r="B51122" s="112" t="s">
        <v>104667</v>
      </c>
    </row>
    <row r="51123" spans="1:2" x14ac:dyDescent="0.2">
      <c r="A51123" s="112" t="s">
        <v>104668</v>
      </c>
      <c r="B51123" s="112" t="s">
        <v>104669</v>
      </c>
    </row>
    <row r="51124" spans="1:2" x14ac:dyDescent="0.2">
      <c r="A51124" s="112" t="s">
        <v>104670</v>
      </c>
      <c r="B51124" s="112" t="s">
        <v>104671</v>
      </c>
    </row>
    <row r="51125" spans="1:2" x14ac:dyDescent="0.2">
      <c r="A51125" s="112" t="s">
        <v>104672</v>
      </c>
      <c r="B51125" s="112" t="s">
        <v>104673</v>
      </c>
    </row>
    <row r="51126" spans="1:2" x14ac:dyDescent="0.2">
      <c r="A51126" s="112" t="s">
        <v>104674</v>
      </c>
      <c r="B51126" s="112" t="s">
        <v>104675</v>
      </c>
    </row>
    <row r="51127" spans="1:2" x14ac:dyDescent="0.2">
      <c r="A51127" s="112" t="s">
        <v>104676</v>
      </c>
      <c r="B51127" s="112" t="s">
        <v>104677</v>
      </c>
    </row>
    <row r="51128" spans="1:2" x14ac:dyDescent="0.2">
      <c r="A51128" s="112" t="s">
        <v>104678</v>
      </c>
      <c r="B51128" s="112" t="s">
        <v>104679</v>
      </c>
    </row>
    <row r="51129" spans="1:2" x14ac:dyDescent="0.2">
      <c r="A51129" s="112" t="s">
        <v>104680</v>
      </c>
      <c r="B51129" s="112" t="s">
        <v>104681</v>
      </c>
    </row>
    <row r="51130" spans="1:2" x14ac:dyDescent="0.2">
      <c r="A51130" s="112" t="s">
        <v>104682</v>
      </c>
      <c r="B51130" s="112" t="s">
        <v>104683</v>
      </c>
    </row>
    <row r="51131" spans="1:2" x14ac:dyDescent="0.2">
      <c r="A51131" s="112" t="s">
        <v>104684</v>
      </c>
      <c r="B51131" s="112" t="s">
        <v>104685</v>
      </c>
    </row>
    <row r="51132" spans="1:2" x14ac:dyDescent="0.2">
      <c r="A51132" s="112" t="s">
        <v>104686</v>
      </c>
      <c r="B51132" s="112" t="s">
        <v>104687</v>
      </c>
    </row>
    <row r="51133" spans="1:2" x14ac:dyDescent="0.2">
      <c r="A51133" s="112" t="s">
        <v>104688</v>
      </c>
      <c r="B51133" s="112" t="s">
        <v>104689</v>
      </c>
    </row>
    <row r="51134" spans="1:2" x14ac:dyDescent="0.2">
      <c r="A51134" s="112" t="s">
        <v>104690</v>
      </c>
      <c r="B51134" s="112" t="s">
        <v>104691</v>
      </c>
    </row>
    <row r="51135" spans="1:2" x14ac:dyDescent="0.2">
      <c r="A51135" s="112" t="s">
        <v>104692</v>
      </c>
      <c r="B51135" s="112" t="s">
        <v>104693</v>
      </c>
    </row>
    <row r="51136" spans="1:2" x14ac:dyDescent="0.2">
      <c r="A51136" s="112" t="s">
        <v>104694</v>
      </c>
      <c r="B51136" s="112" t="s">
        <v>104695</v>
      </c>
    </row>
    <row r="51137" spans="1:2" x14ac:dyDescent="0.2">
      <c r="A51137" s="112" t="s">
        <v>104696</v>
      </c>
      <c r="B51137" s="112" t="s">
        <v>104697</v>
      </c>
    </row>
    <row r="51138" spans="1:2" x14ac:dyDescent="0.2">
      <c r="A51138" s="112" t="s">
        <v>104698</v>
      </c>
      <c r="B51138" s="112" t="s">
        <v>104699</v>
      </c>
    </row>
    <row r="51139" spans="1:2" x14ac:dyDescent="0.2">
      <c r="A51139" s="112" t="s">
        <v>104700</v>
      </c>
      <c r="B51139" s="112" t="s">
        <v>104701</v>
      </c>
    </row>
    <row r="51140" spans="1:2" x14ac:dyDescent="0.2">
      <c r="A51140" s="112" t="s">
        <v>104702</v>
      </c>
      <c r="B51140" s="112" t="s">
        <v>104703</v>
      </c>
    </row>
    <row r="51141" spans="1:2" x14ac:dyDescent="0.2">
      <c r="A51141" s="112" t="s">
        <v>104704</v>
      </c>
      <c r="B51141" s="112" t="s">
        <v>104705</v>
      </c>
    </row>
    <row r="51142" spans="1:2" x14ac:dyDescent="0.2">
      <c r="A51142" s="112" t="s">
        <v>104706</v>
      </c>
      <c r="B51142" s="112" t="s">
        <v>104707</v>
      </c>
    </row>
    <row r="51143" spans="1:2" x14ac:dyDescent="0.2">
      <c r="A51143" s="112" t="s">
        <v>104708</v>
      </c>
      <c r="B51143" s="112" t="s">
        <v>104709</v>
      </c>
    </row>
    <row r="51144" spans="1:2" x14ac:dyDescent="0.2">
      <c r="A51144" s="112" t="s">
        <v>104710</v>
      </c>
      <c r="B51144" s="112" t="s">
        <v>104711</v>
      </c>
    </row>
    <row r="51145" spans="1:2" x14ac:dyDescent="0.2">
      <c r="A51145" s="112" t="s">
        <v>104712</v>
      </c>
      <c r="B51145" s="112" t="s">
        <v>104713</v>
      </c>
    </row>
    <row r="51146" spans="1:2" x14ac:dyDescent="0.2">
      <c r="A51146" s="112" t="s">
        <v>104714</v>
      </c>
      <c r="B51146" s="112" t="s">
        <v>104715</v>
      </c>
    </row>
    <row r="51147" spans="1:2" x14ac:dyDescent="0.2">
      <c r="A51147" s="112" t="s">
        <v>104716</v>
      </c>
      <c r="B51147" s="112" t="s">
        <v>104717</v>
      </c>
    </row>
    <row r="51148" spans="1:2" x14ac:dyDescent="0.2">
      <c r="A51148" s="112" t="s">
        <v>104718</v>
      </c>
      <c r="B51148" s="112" t="s">
        <v>104719</v>
      </c>
    </row>
    <row r="51149" spans="1:2" x14ac:dyDescent="0.2">
      <c r="A51149" s="112" t="s">
        <v>104720</v>
      </c>
      <c r="B51149" s="112" t="s">
        <v>104721</v>
      </c>
    </row>
    <row r="51150" spans="1:2" x14ac:dyDescent="0.2">
      <c r="A51150" s="112" t="s">
        <v>104722</v>
      </c>
      <c r="B51150" s="112" t="s">
        <v>104723</v>
      </c>
    </row>
    <row r="51151" spans="1:2" x14ac:dyDescent="0.2">
      <c r="A51151" s="112" t="s">
        <v>104724</v>
      </c>
      <c r="B51151" s="112" t="s">
        <v>104725</v>
      </c>
    </row>
    <row r="51152" spans="1:2" x14ac:dyDescent="0.2">
      <c r="A51152" s="112" t="s">
        <v>104726</v>
      </c>
      <c r="B51152" s="112" t="s">
        <v>104727</v>
      </c>
    </row>
    <row r="51153" spans="1:2" x14ac:dyDescent="0.2">
      <c r="A51153" s="112" t="s">
        <v>104728</v>
      </c>
      <c r="B51153" s="112" t="s">
        <v>104729</v>
      </c>
    </row>
    <row r="51154" spans="1:2" x14ac:dyDescent="0.2">
      <c r="A51154" s="112" t="s">
        <v>104730</v>
      </c>
      <c r="B51154" s="112" t="s">
        <v>104731</v>
      </c>
    </row>
    <row r="51155" spans="1:2" x14ac:dyDescent="0.2">
      <c r="A51155" s="112" t="s">
        <v>104732</v>
      </c>
      <c r="B51155" s="112" t="s">
        <v>104733</v>
      </c>
    </row>
    <row r="51156" spans="1:2" x14ac:dyDescent="0.2">
      <c r="A51156" s="112" t="s">
        <v>104734</v>
      </c>
      <c r="B51156" s="112" t="s">
        <v>104735</v>
      </c>
    </row>
    <row r="51157" spans="1:2" x14ac:dyDescent="0.2">
      <c r="A51157" s="112" t="s">
        <v>104736</v>
      </c>
      <c r="B51157" s="112" t="s">
        <v>104737</v>
      </c>
    </row>
    <row r="51158" spans="1:2" x14ac:dyDescent="0.2">
      <c r="A51158" s="112" t="s">
        <v>104738</v>
      </c>
      <c r="B51158" s="112" t="s">
        <v>104739</v>
      </c>
    </row>
    <row r="51159" spans="1:2" x14ac:dyDescent="0.2">
      <c r="A51159" s="112" t="s">
        <v>104740</v>
      </c>
      <c r="B51159" s="112" t="s">
        <v>104741</v>
      </c>
    </row>
    <row r="51160" spans="1:2" x14ac:dyDescent="0.2">
      <c r="A51160" s="112" t="s">
        <v>104742</v>
      </c>
      <c r="B51160" s="112" t="s">
        <v>104743</v>
      </c>
    </row>
    <row r="51161" spans="1:2" x14ac:dyDescent="0.2">
      <c r="A51161" s="112" t="s">
        <v>104744</v>
      </c>
      <c r="B51161" s="112" t="s">
        <v>104745</v>
      </c>
    </row>
    <row r="51162" spans="1:2" x14ac:dyDescent="0.2">
      <c r="A51162" s="112" t="s">
        <v>104746</v>
      </c>
      <c r="B51162" s="112" t="s">
        <v>104747</v>
      </c>
    </row>
    <row r="51163" spans="1:2" x14ac:dyDescent="0.2">
      <c r="A51163" s="112" t="s">
        <v>104748</v>
      </c>
      <c r="B51163" s="112" t="s">
        <v>104749</v>
      </c>
    </row>
    <row r="51164" spans="1:2" x14ac:dyDescent="0.2">
      <c r="A51164" s="112" t="s">
        <v>104750</v>
      </c>
      <c r="B51164" s="112" t="s">
        <v>104751</v>
      </c>
    </row>
    <row r="51165" spans="1:2" x14ac:dyDescent="0.2">
      <c r="A51165" s="112" t="s">
        <v>104752</v>
      </c>
      <c r="B51165" s="112" t="s">
        <v>104753</v>
      </c>
    </row>
    <row r="51166" spans="1:2" x14ac:dyDescent="0.2">
      <c r="A51166" s="112" t="s">
        <v>104754</v>
      </c>
      <c r="B51166" s="112" t="s">
        <v>104755</v>
      </c>
    </row>
    <row r="51167" spans="1:2" x14ac:dyDescent="0.2">
      <c r="A51167" s="112" t="s">
        <v>104756</v>
      </c>
      <c r="B51167" s="112" t="s">
        <v>104757</v>
      </c>
    </row>
    <row r="51168" spans="1:2" x14ac:dyDescent="0.2">
      <c r="A51168" s="112" t="s">
        <v>104758</v>
      </c>
      <c r="B51168" s="112" t="s">
        <v>104759</v>
      </c>
    </row>
    <row r="51169" spans="1:2" x14ac:dyDescent="0.2">
      <c r="A51169" s="112" t="s">
        <v>104760</v>
      </c>
      <c r="B51169" s="112" t="s">
        <v>104761</v>
      </c>
    </row>
    <row r="51170" spans="1:2" x14ac:dyDescent="0.2">
      <c r="A51170" s="112" t="s">
        <v>104762</v>
      </c>
      <c r="B51170" s="112" t="s">
        <v>104763</v>
      </c>
    </row>
    <row r="51171" spans="1:2" x14ac:dyDescent="0.2">
      <c r="A51171" s="112" t="s">
        <v>104764</v>
      </c>
      <c r="B51171" s="112" t="s">
        <v>104765</v>
      </c>
    </row>
    <row r="51172" spans="1:2" x14ac:dyDescent="0.2">
      <c r="A51172" s="112" t="s">
        <v>104766</v>
      </c>
      <c r="B51172" s="112" t="s">
        <v>104767</v>
      </c>
    </row>
    <row r="51173" spans="1:2" x14ac:dyDescent="0.2">
      <c r="A51173" s="112" t="s">
        <v>104768</v>
      </c>
      <c r="B51173" s="112" t="s">
        <v>104767</v>
      </c>
    </row>
    <row r="51174" spans="1:2" x14ac:dyDescent="0.2">
      <c r="A51174" s="112" t="s">
        <v>104769</v>
      </c>
      <c r="B51174" s="112" t="s">
        <v>104770</v>
      </c>
    </row>
    <row r="51175" spans="1:2" x14ac:dyDescent="0.2">
      <c r="A51175" s="112" t="s">
        <v>104771</v>
      </c>
      <c r="B51175" s="112" t="s">
        <v>104772</v>
      </c>
    </row>
    <row r="51176" spans="1:2" x14ac:dyDescent="0.2">
      <c r="A51176" s="112" t="s">
        <v>104773</v>
      </c>
      <c r="B51176" s="112" t="s">
        <v>104774</v>
      </c>
    </row>
    <row r="51177" spans="1:2" x14ac:dyDescent="0.2">
      <c r="A51177" s="112" t="s">
        <v>104775</v>
      </c>
      <c r="B51177" s="112" t="s">
        <v>104776</v>
      </c>
    </row>
    <row r="51178" spans="1:2" x14ac:dyDescent="0.2">
      <c r="A51178" s="112" t="s">
        <v>104777</v>
      </c>
      <c r="B51178" s="112" t="s">
        <v>104778</v>
      </c>
    </row>
    <row r="51179" spans="1:2" x14ac:dyDescent="0.2">
      <c r="A51179" s="112" t="s">
        <v>104779</v>
      </c>
      <c r="B51179" s="112" t="s">
        <v>104780</v>
      </c>
    </row>
    <row r="51180" spans="1:2" x14ac:dyDescent="0.2">
      <c r="A51180" s="112" t="s">
        <v>104781</v>
      </c>
      <c r="B51180" s="112" t="s">
        <v>104782</v>
      </c>
    </row>
    <row r="51181" spans="1:2" x14ac:dyDescent="0.2">
      <c r="A51181" s="112" t="s">
        <v>104783</v>
      </c>
      <c r="B51181" s="112" t="s">
        <v>104784</v>
      </c>
    </row>
    <row r="51182" spans="1:2" x14ac:dyDescent="0.2">
      <c r="A51182" s="112" t="s">
        <v>104785</v>
      </c>
      <c r="B51182" s="112" t="s">
        <v>104786</v>
      </c>
    </row>
    <row r="51183" spans="1:2" x14ac:dyDescent="0.2">
      <c r="A51183" s="112" t="s">
        <v>104787</v>
      </c>
      <c r="B51183" s="112" t="s">
        <v>104788</v>
      </c>
    </row>
    <row r="51184" spans="1:2" x14ac:dyDescent="0.2">
      <c r="A51184" s="112" t="s">
        <v>104789</v>
      </c>
      <c r="B51184" s="112" t="s">
        <v>104790</v>
      </c>
    </row>
    <row r="51185" spans="1:2" x14ac:dyDescent="0.2">
      <c r="A51185" s="112" t="s">
        <v>104791</v>
      </c>
      <c r="B51185" s="112" t="s">
        <v>104792</v>
      </c>
    </row>
    <row r="51186" spans="1:2" x14ac:dyDescent="0.2">
      <c r="A51186" s="112" t="s">
        <v>104793</v>
      </c>
      <c r="B51186" s="112" t="s">
        <v>104794</v>
      </c>
    </row>
    <row r="51187" spans="1:2" x14ac:dyDescent="0.2">
      <c r="A51187" s="112" t="s">
        <v>104795</v>
      </c>
      <c r="B51187" s="112" t="s">
        <v>104796</v>
      </c>
    </row>
    <row r="51188" spans="1:2" x14ac:dyDescent="0.2">
      <c r="A51188" s="112" t="s">
        <v>104797</v>
      </c>
      <c r="B51188" s="112" t="s">
        <v>104798</v>
      </c>
    </row>
    <row r="51189" spans="1:2" x14ac:dyDescent="0.2">
      <c r="A51189" s="112" t="s">
        <v>104799</v>
      </c>
      <c r="B51189" s="112" t="s">
        <v>104800</v>
      </c>
    </row>
    <row r="51190" spans="1:2" x14ac:dyDescent="0.2">
      <c r="A51190" s="112" t="s">
        <v>104801</v>
      </c>
      <c r="B51190" s="112" t="s">
        <v>104802</v>
      </c>
    </row>
    <row r="51191" spans="1:2" x14ac:dyDescent="0.2">
      <c r="A51191" s="112" t="s">
        <v>104803</v>
      </c>
      <c r="B51191" s="112" t="s">
        <v>104804</v>
      </c>
    </row>
    <row r="51192" spans="1:2" x14ac:dyDescent="0.2">
      <c r="A51192" s="112" t="s">
        <v>104805</v>
      </c>
      <c r="B51192" s="112" t="s">
        <v>104806</v>
      </c>
    </row>
    <row r="51193" spans="1:2" x14ac:dyDescent="0.2">
      <c r="A51193" s="112" t="s">
        <v>104807</v>
      </c>
      <c r="B51193" s="112" t="s">
        <v>104808</v>
      </c>
    </row>
    <row r="51194" spans="1:2" x14ac:dyDescent="0.2">
      <c r="A51194" s="112" t="s">
        <v>104809</v>
      </c>
      <c r="B51194" s="112" t="s">
        <v>104810</v>
      </c>
    </row>
    <row r="51195" spans="1:2" x14ac:dyDescent="0.2">
      <c r="A51195" s="112" t="s">
        <v>104811</v>
      </c>
      <c r="B51195" s="112" t="s">
        <v>104812</v>
      </c>
    </row>
    <row r="51196" spans="1:2" x14ac:dyDescent="0.2">
      <c r="A51196" s="112" t="s">
        <v>104813</v>
      </c>
      <c r="B51196" s="112" t="s">
        <v>104814</v>
      </c>
    </row>
    <row r="51197" spans="1:2" x14ac:dyDescent="0.2">
      <c r="A51197" s="112" t="s">
        <v>104815</v>
      </c>
      <c r="B51197" s="112" t="s">
        <v>104816</v>
      </c>
    </row>
    <row r="51198" spans="1:2" x14ac:dyDescent="0.2">
      <c r="A51198" s="112" t="s">
        <v>104817</v>
      </c>
      <c r="B51198" s="112" t="s">
        <v>104818</v>
      </c>
    </row>
    <row r="51199" spans="1:2" x14ac:dyDescent="0.2">
      <c r="A51199" s="112" t="s">
        <v>104819</v>
      </c>
      <c r="B51199" s="112" t="s">
        <v>104820</v>
      </c>
    </row>
    <row r="51200" spans="1:2" x14ac:dyDescent="0.2">
      <c r="A51200" s="112" t="s">
        <v>104821</v>
      </c>
      <c r="B51200" s="112" t="s">
        <v>104822</v>
      </c>
    </row>
    <row r="51201" spans="1:2" x14ac:dyDescent="0.2">
      <c r="A51201" s="112" t="s">
        <v>104823</v>
      </c>
      <c r="B51201" s="112" t="s">
        <v>104824</v>
      </c>
    </row>
    <row r="51202" spans="1:2" x14ac:dyDescent="0.2">
      <c r="A51202" s="112" t="s">
        <v>104825</v>
      </c>
      <c r="B51202" s="112" t="s">
        <v>104826</v>
      </c>
    </row>
    <row r="51203" spans="1:2" x14ac:dyDescent="0.2">
      <c r="A51203" s="112" t="s">
        <v>104827</v>
      </c>
      <c r="B51203" s="112" t="s">
        <v>104828</v>
      </c>
    </row>
    <row r="51204" spans="1:2" x14ac:dyDescent="0.2">
      <c r="A51204" s="112" t="s">
        <v>104829</v>
      </c>
      <c r="B51204" s="112" t="s">
        <v>104830</v>
      </c>
    </row>
    <row r="51205" spans="1:2" x14ac:dyDescent="0.2">
      <c r="A51205" s="112" t="s">
        <v>104831</v>
      </c>
      <c r="B51205" s="112" t="s">
        <v>104832</v>
      </c>
    </row>
    <row r="51206" spans="1:2" x14ac:dyDescent="0.2">
      <c r="A51206" s="112" t="s">
        <v>104833</v>
      </c>
      <c r="B51206" s="112" t="s">
        <v>104834</v>
      </c>
    </row>
    <row r="51207" spans="1:2" x14ac:dyDescent="0.2">
      <c r="A51207" s="112" t="s">
        <v>104835</v>
      </c>
      <c r="B51207" s="112" t="s">
        <v>104836</v>
      </c>
    </row>
    <row r="51208" spans="1:2" x14ac:dyDescent="0.2">
      <c r="A51208" s="112" t="s">
        <v>104837</v>
      </c>
      <c r="B51208" s="112" t="s">
        <v>104838</v>
      </c>
    </row>
    <row r="51209" spans="1:2" x14ac:dyDescent="0.2">
      <c r="A51209" s="112" t="s">
        <v>104839</v>
      </c>
      <c r="B51209" s="112" t="s">
        <v>104840</v>
      </c>
    </row>
    <row r="51210" spans="1:2" x14ac:dyDescent="0.2">
      <c r="A51210" s="112" t="s">
        <v>104841</v>
      </c>
      <c r="B51210" s="112" t="s">
        <v>104842</v>
      </c>
    </row>
    <row r="51211" spans="1:2" x14ac:dyDescent="0.2">
      <c r="A51211" s="112" t="s">
        <v>104843</v>
      </c>
      <c r="B51211" s="112" t="s">
        <v>104844</v>
      </c>
    </row>
    <row r="51212" spans="1:2" x14ac:dyDescent="0.2">
      <c r="A51212" s="112" t="s">
        <v>104845</v>
      </c>
      <c r="B51212" s="112" t="s">
        <v>104846</v>
      </c>
    </row>
    <row r="51213" spans="1:2" x14ac:dyDescent="0.2">
      <c r="A51213" s="112" t="s">
        <v>104847</v>
      </c>
      <c r="B51213" s="112" t="s">
        <v>104848</v>
      </c>
    </row>
    <row r="51214" spans="1:2" x14ac:dyDescent="0.2">
      <c r="A51214" s="112" t="s">
        <v>104849</v>
      </c>
      <c r="B51214" s="112" t="s">
        <v>104850</v>
      </c>
    </row>
    <row r="51215" spans="1:2" x14ac:dyDescent="0.2">
      <c r="A51215" s="112" t="s">
        <v>104851</v>
      </c>
      <c r="B51215" s="112" t="s">
        <v>104852</v>
      </c>
    </row>
    <row r="51216" spans="1:2" x14ac:dyDescent="0.2">
      <c r="A51216" s="112" t="s">
        <v>104853</v>
      </c>
      <c r="B51216" s="112" t="s">
        <v>104854</v>
      </c>
    </row>
    <row r="51217" spans="1:2" x14ac:dyDescent="0.2">
      <c r="A51217" s="112" t="s">
        <v>104855</v>
      </c>
      <c r="B51217" s="112" t="s">
        <v>104856</v>
      </c>
    </row>
    <row r="51218" spans="1:2" x14ac:dyDescent="0.2">
      <c r="A51218" s="112" t="s">
        <v>104857</v>
      </c>
      <c r="B51218" s="112" t="s">
        <v>104858</v>
      </c>
    </row>
    <row r="51219" spans="1:2" x14ac:dyDescent="0.2">
      <c r="A51219" s="112" t="s">
        <v>104859</v>
      </c>
      <c r="B51219" s="112" t="s">
        <v>104860</v>
      </c>
    </row>
    <row r="51220" spans="1:2" x14ac:dyDescent="0.2">
      <c r="A51220" s="112" t="s">
        <v>104861</v>
      </c>
      <c r="B51220" s="112" t="s">
        <v>104862</v>
      </c>
    </row>
    <row r="51221" spans="1:2" x14ac:dyDescent="0.2">
      <c r="A51221" s="112" t="s">
        <v>104863</v>
      </c>
      <c r="B51221" s="112" t="s">
        <v>104864</v>
      </c>
    </row>
    <row r="51222" spans="1:2" x14ac:dyDescent="0.2">
      <c r="A51222" s="112" t="s">
        <v>104865</v>
      </c>
      <c r="B51222" s="112" t="s">
        <v>104866</v>
      </c>
    </row>
    <row r="51223" spans="1:2" x14ac:dyDescent="0.2">
      <c r="A51223" s="112" t="s">
        <v>104867</v>
      </c>
      <c r="B51223" s="112" t="s">
        <v>104868</v>
      </c>
    </row>
    <row r="51224" spans="1:2" x14ac:dyDescent="0.2">
      <c r="A51224" s="112" t="s">
        <v>104869</v>
      </c>
      <c r="B51224" s="112" t="s">
        <v>104870</v>
      </c>
    </row>
    <row r="51225" spans="1:2" x14ac:dyDescent="0.2">
      <c r="A51225" s="112" t="s">
        <v>104871</v>
      </c>
      <c r="B51225" s="112" t="s">
        <v>104872</v>
      </c>
    </row>
    <row r="51226" spans="1:2" x14ac:dyDescent="0.2">
      <c r="A51226" s="112" t="s">
        <v>104873</v>
      </c>
      <c r="B51226" s="112" t="s">
        <v>104874</v>
      </c>
    </row>
    <row r="51227" spans="1:2" x14ac:dyDescent="0.2">
      <c r="A51227" s="112" t="s">
        <v>104875</v>
      </c>
      <c r="B51227" s="112" t="s">
        <v>104876</v>
      </c>
    </row>
    <row r="51228" spans="1:2" x14ac:dyDescent="0.2">
      <c r="A51228" s="112" t="s">
        <v>104877</v>
      </c>
      <c r="B51228" s="112" t="s">
        <v>104878</v>
      </c>
    </row>
    <row r="51229" spans="1:2" x14ac:dyDescent="0.2">
      <c r="A51229" s="112" t="s">
        <v>104879</v>
      </c>
      <c r="B51229" s="112" t="s">
        <v>104880</v>
      </c>
    </row>
    <row r="51230" spans="1:2" x14ac:dyDescent="0.2">
      <c r="A51230" s="112" t="s">
        <v>104881</v>
      </c>
      <c r="B51230" s="112" t="s">
        <v>104882</v>
      </c>
    </row>
    <row r="51231" spans="1:2" x14ac:dyDescent="0.2">
      <c r="A51231" s="112" t="s">
        <v>104883</v>
      </c>
      <c r="B51231" s="112" t="s">
        <v>104884</v>
      </c>
    </row>
    <row r="51232" spans="1:2" x14ac:dyDescent="0.2">
      <c r="A51232" s="112" t="s">
        <v>104885</v>
      </c>
      <c r="B51232" s="112" t="s">
        <v>104886</v>
      </c>
    </row>
    <row r="51233" spans="1:2" x14ac:dyDescent="0.2">
      <c r="A51233" s="112" t="s">
        <v>104887</v>
      </c>
      <c r="B51233" s="112" t="s">
        <v>104888</v>
      </c>
    </row>
    <row r="51234" spans="1:2" x14ac:dyDescent="0.2">
      <c r="A51234" s="112" t="s">
        <v>104889</v>
      </c>
      <c r="B51234" s="112" t="s">
        <v>104890</v>
      </c>
    </row>
    <row r="51235" spans="1:2" x14ac:dyDescent="0.2">
      <c r="A51235" s="112" t="s">
        <v>104891</v>
      </c>
      <c r="B51235" s="112" t="s">
        <v>104892</v>
      </c>
    </row>
    <row r="51236" spans="1:2" x14ac:dyDescent="0.2">
      <c r="A51236" s="112" t="s">
        <v>104893</v>
      </c>
      <c r="B51236" s="112" t="s">
        <v>104894</v>
      </c>
    </row>
    <row r="51237" spans="1:2" x14ac:dyDescent="0.2">
      <c r="A51237" s="112" t="s">
        <v>104895</v>
      </c>
      <c r="B51237" s="112" t="s">
        <v>104896</v>
      </c>
    </row>
    <row r="51238" spans="1:2" x14ac:dyDescent="0.2">
      <c r="A51238" s="112" t="s">
        <v>104897</v>
      </c>
      <c r="B51238" s="112" t="s">
        <v>104898</v>
      </c>
    </row>
    <row r="51239" spans="1:2" x14ac:dyDescent="0.2">
      <c r="A51239" s="112" t="s">
        <v>104899</v>
      </c>
      <c r="B51239" s="112" t="s">
        <v>104900</v>
      </c>
    </row>
    <row r="51240" spans="1:2" x14ac:dyDescent="0.2">
      <c r="A51240" s="112" t="s">
        <v>104901</v>
      </c>
      <c r="B51240" s="112" t="s">
        <v>104902</v>
      </c>
    </row>
    <row r="51241" spans="1:2" x14ac:dyDescent="0.2">
      <c r="A51241" s="112" t="s">
        <v>104903</v>
      </c>
      <c r="B51241" s="112" t="s">
        <v>104904</v>
      </c>
    </row>
    <row r="51242" spans="1:2" x14ac:dyDescent="0.2">
      <c r="A51242" s="112" t="s">
        <v>104905</v>
      </c>
      <c r="B51242" s="112" t="s">
        <v>104906</v>
      </c>
    </row>
    <row r="51243" spans="1:2" x14ac:dyDescent="0.2">
      <c r="A51243" s="112" t="s">
        <v>104907</v>
      </c>
      <c r="B51243" s="112" t="s">
        <v>104908</v>
      </c>
    </row>
    <row r="51244" spans="1:2" x14ac:dyDescent="0.2">
      <c r="A51244" s="112" t="s">
        <v>104909</v>
      </c>
      <c r="B51244" s="112" t="s">
        <v>104910</v>
      </c>
    </row>
    <row r="51245" spans="1:2" x14ac:dyDescent="0.2">
      <c r="A51245" s="112" t="s">
        <v>104911</v>
      </c>
      <c r="B51245" s="112" t="s">
        <v>104912</v>
      </c>
    </row>
    <row r="51246" spans="1:2" x14ac:dyDescent="0.2">
      <c r="A51246" s="112" t="s">
        <v>104913</v>
      </c>
      <c r="B51246" s="112" t="s">
        <v>104914</v>
      </c>
    </row>
    <row r="51247" spans="1:2" x14ac:dyDescent="0.2">
      <c r="A51247" s="112" t="s">
        <v>104915</v>
      </c>
      <c r="B51247" s="112" t="s">
        <v>104916</v>
      </c>
    </row>
    <row r="51248" spans="1:2" x14ac:dyDescent="0.2">
      <c r="A51248" s="112" t="s">
        <v>104917</v>
      </c>
      <c r="B51248" s="112" t="s">
        <v>104918</v>
      </c>
    </row>
    <row r="51249" spans="1:2" x14ac:dyDescent="0.2">
      <c r="A51249" s="112" t="s">
        <v>104919</v>
      </c>
      <c r="B51249" s="112" t="s">
        <v>104920</v>
      </c>
    </row>
    <row r="51250" spans="1:2" x14ac:dyDescent="0.2">
      <c r="A51250" s="112" t="s">
        <v>104921</v>
      </c>
      <c r="B51250" s="112" t="s">
        <v>104922</v>
      </c>
    </row>
    <row r="51251" spans="1:2" x14ac:dyDescent="0.2">
      <c r="A51251" s="112" t="s">
        <v>104923</v>
      </c>
      <c r="B51251" s="112" t="s">
        <v>104924</v>
      </c>
    </row>
    <row r="51252" spans="1:2" x14ac:dyDescent="0.2">
      <c r="A51252" s="112" t="s">
        <v>104925</v>
      </c>
      <c r="B51252" s="112" t="s">
        <v>104926</v>
      </c>
    </row>
    <row r="51253" spans="1:2" x14ac:dyDescent="0.2">
      <c r="A51253" s="112" t="s">
        <v>104927</v>
      </c>
      <c r="B51253" s="112" t="s">
        <v>104928</v>
      </c>
    </row>
    <row r="51254" spans="1:2" x14ac:dyDescent="0.2">
      <c r="A51254" s="112" t="s">
        <v>104929</v>
      </c>
      <c r="B51254" s="112" t="s">
        <v>104930</v>
      </c>
    </row>
    <row r="51255" spans="1:2" x14ac:dyDescent="0.2">
      <c r="A51255" s="112" t="s">
        <v>104931</v>
      </c>
      <c r="B51255" s="112" t="s">
        <v>104932</v>
      </c>
    </row>
    <row r="51256" spans="1:2" x14ac:dyDescent="0.2">
      <c r="A51256" s="112" t="s">
        <v>104933</v>
      </c>
      <c r="B51256" s="112" t="s">
        <v>104934</v>
      </c>
    </row>
    <row r="51257" spans="1:2" x14ac:dyDescent="0.2">
      <c r="A51257" s="112" t="s">
        <v>104935</v>
      </c>
      <c r="B51257" s="112" t="s">
        <v>104936</v>
      </c>
    </row>
    <row r="51258" spans="1:2" x14ac:dyDescent="0.2">
      <c r="A51258" s="112" t="s">
        <v>104937</v>
      </c>
      <c r="B51258" s="112" t="s">
        <v>104938</v>
      </c>
    </row>
    <row r="51259" spans="1:2" x14ac:dyDescent="0.2">
      <c r="A51259" s="112" t="s">
        <v>104939</v>
      </c>
      <c r="B51259" s="112" t="s">
        <v>104940</v>
      </c>
    </row>
    <row r="51260" spans="1:2" x14ac:dyDescent="0.2">
      <c r="A51260" s="112" t="s">
        <v>104941</v>
      </c>
      <c r="B51260" s="112" t="s">
        <v>104942</v>
      </c>
    </row>
    <row r="51261" spans="1:2" x14ac:dyDescent="0.2">
      <c r="A51261" s="112" t="s">
        <v>104943</v>
      </c>
      <c r="B51261" s="112" t="s">
        <v>104944</v>
      </c>
    </row>
    <row r="51262" spans="1:2" x14ac:dyDescent="0.2">
      <c r="A51262" s="112" t="s">
        <v>104945</v>
      </c>
      <c r="B51262" s="112" t="s">
        <v>104946</v>
      </c>
    </row>
    <row r="51263" spans="1:2" x14ac:dyDescent="0.2">
      <c r="A51263" s="112" t="s">
        <v>104947</v>
      </c>
      <c r="B51263" s="112" t="s">
        <v>104948</v>
      </c>
    </row>
    <row r="51264" spans="1:2" x14ac:dyDescent="0.2">
      <c r="A51264" s="112" t="s">
        <v>104949</v>
      </c>
      <c r="B51264" s="112" t="s">
        <v>104950</v>
      </c>
    </row>
    <row r="51265" spans="1:2" x14ac:dyDescent="0.2">
      <c r="A51265" s="112" t="s">
        <v>104951</v>
      </c>
      <c r="B51265" s="112" t="s">
        <v>104952</v>
      </c>
    </row>
    <row r="51266" spans="1:2" x14ac:dyDescent="0.2">
      <c r="A51266" s="112" t="s">
        <v>104953</v>
      </c>
      <c r="B51266" s="112" t="s">
        <v>104954</v>
      </c>
    </row>
    <row r="51267" spans="1:2" x14ac:dyDescent="0.2">
      <c r="A51267" s="112" t="s">
        <v>104955</v>
      </c>
      <c r="B51267" s="112" t="s">
        <v>104956</v>
      </c>
    </row>
    <row r="51268" spans="1:2" x14ac:dyDescent="0.2">
      <c r="A51268" s="112" t="s">
        <v>104957</v>
      </c>
      <c r="B51268" s="112" t="s">
        <v>104958</v>
      </c>
    </row>
    <row r="51269" spans="1:2" x14ac:dyDescent="0.2">
      <c r="A51269" s="112" t="s">
        <v>104959</v>
      </c>
      <c r="B51269" s="112" t="s">
        <v>104960</v>
      </c>
    </row>
    <row r="51270" spans="1:2" x14ac:dyDescent="0.2">
      <c r="A51270" s="112" t="s">
        <v>104961</v>
      </c>
      <c r="B51270" s="112" t="s">
        <v>104962</v>
      </c>
    </row>
    <row r="51271" spans="1:2" x14ac:dyDescent="0.2">
      <c r="A51271" s="112" t="s">
        <v>104963</v>
      </c>
      <c r="B51271" s="112" t="s">
        <v>104964</v>
      </c>
    </row>
    <row r="51272" spans="1:2" x14ac:dyDescent="0.2">
      <c r="A51272" s="112" t="s">
        <v>104965</v>
      </c>
      <c r="B51272" s="112" t="s">
        <v>104966</v>
      </c>
    </row>
    <row r="51273" spans="1:2" x14ac:dyDescent="0.2">
      <c r="A51273" s="112" t="s">
        <v>104967</v>
      </c>
      <c r="B51273" s="112" t="s">
        <v>104968</v>
      </c>
    </row>
    <row r="51274" spans="1:2" x14ac:dyDescent="0.2">
      <c r="A51274" s="112" t="s">
        <v>104969</v>
      </c>
      <c r="B51274" s="112" t="s">
        <v>104970</v>
      </c>
    </row>
    <row r="51275" spans="1:2" x14ac:dyDescent="0.2">
      <c r="A51275" s="112" t="s">
        <v>104971</v>
      </c>
      <c r="B51275" s="112" t="s">
        <v>104972</v>
      </c>
    </row>
    <row r="51276" spans="1:2" x14ac:dyDescent="0.2">
      <c r="A51276" s="112" t="s">
        <v>104973</v>
      </c>
      <c r="B51276" s="112" t="s">
        <v>104974</v>
      </c>
    </row>
    <row r="51277" spans="1:2" x14ac:dyDescent="0.2">
      <c r="A51277" s="112" t="s">
        <v>104975</v>
      </c>
      <c r="B51277" s="112" t="s">
        <v>104976</v>
      </c>
    </row>
    <row r="51278" spans="1:2" x14ac:dyDescent="0.2">
      <c r="A51278" s="112" t="s">
        <v>104977</v>
      </c>
      <c r="B51278" s="112" t="s">
        <v>104978</v>
      </c>
    </row>
    <row r="51279" spans="1:2" x14ac:dyDescent="0.2">
      <c r="A51279" s="112" t="s">
        <v>104979</v>
      </c>
      <c r="B51279" s="112" t="s">
        <v>104980</v>
      </c>
    </row>
    <row r="51280" spans="1:2" x14ac:dyDescent="0.2">
      <c r="A51280" s="112" t="s">
        <v>104981</v>
      </c>
      <c r="B51280" s="112" t="s">
        <v>104982</v>
      </c>
    </row>
    <row r="51281" spans="1:2" x14ac:dyDescent="0.2">
      <c r="A51281" s="112" t="s">
        <v>104983</v>
      </c>
      <c r="B51281" s="112" t="s">
        <v>104984</v>
      </c>
    </row>
    <row r="51282" spans="1:2" x14ac:dyDescent="0.2">
      <c r="A51282" s="112" t="s">
        <v>104985</v>
      </c>
      <c r="B51282" s="112" t="s">
        <v>104986</v>
      </c>
    </row>
    <row r="51283" spans="1:2" x14ac:dyDescent="0.2">
      <c r="A51283" s="112" t="s">
        <v>104987</v>
      </c>
      <c r="B51283" s="112" t="s">
        <v>104988</v>
      </c>
    </row>
    <row r="51284" spans="1:2" x14ac:dyDescent="0.2">
      <c r="A51284" s="112" t="s">
        <v>104989</v>
      </c>
      <c r="B51284" s="112" t="s">
        <v>104990</v>
      </c>
    </row>
    <row r="51285" spans="1:2" x14ac:dyDescent="0.2">
      <c r="A51285" s="112" t="s">
        <v>104991</v>
      </c>
      <c r="B51285" s="112" t="s">
        <v>104992</v>
      </c>
    </row>
    <row r="51286" spans="1:2" x14ac:dyDescent="0.2">
      <c r="A51286" s="112" t="s">
        <v>104993</v>
      </c>
      <c r="B51286" s="112" t="s">
        <v>104994</v>
      </c>
    </row>
    <row r="51287" spans="1:2" x14ac:dyDescent="0.2">
      <c r="A51287" s="112" t="s">
        <v>104995</v>
      </c>
      <c r="B51287" s="112" t="s">
        <v>104996</v>
      </c>
    </row>
    <row r="51288" spans="1:2" x14ac:dyDescent="0.2">
      <c r="A51288" s="112" t="s">
        <v>104997</v>
      </c>
      <c r="B51288" s="112" t="s">
        <v>104998</v>
      </c>
    </row>
    <row r="51289" spans="1:2" x14ac:dyDescent="0.2">
      <c r="A51289" s="112" t="s">
        <v>104999</v>
      </c>
      <c r="B51289" s="112" t="s">
        <v>105000</v>
      </c>
    </row>
    <row r="51290" spans="1:2" x14ac:dyDescent="0.2">
      <c r="A51290" s="112" t="s">
        <v>105001</v>
      </c>
      <c r="B51290" s="112" t="s">
        <v>105002</v>
      </c>
    </row>
    <row r="51291" spans="1:2" x14ac:dyDescent="0.2">
      <c r="A51291" s="112" t="s">
        <v>105003</v>
      </c>
      <c r="B51291" s="112" t="s">
        <v>105004</v>
      </c>
    </row>
    <row r="51292" spans="1:2" x14ac:dyDescent="0.2">
      <c r="A51292" s="112" t="s">
        <v>105005</v>
      </c>
      <c r="B51292" s="112" t="s">
        <v>105006</v>
      </c>
    </row>
    <row r="51293" spans="1:2" x14ac:dyDescent="0.2">
      <c r="A51293" s="112" t="s">
        <v>105007</v>
      </c>
      <c r="B51293" s="112" t="s">
        <v>105008</v>
      </c>
    </row>
    <row r="51294" spans="1:2" x14ac:dyDescent="0.2">
      <c r="A51294" s="112" t="s">
        <v>105009</v>
      </c>
      <c r="B51294" s="112" t="s">
        <v>105010</v>
      </c>
    </row>
    <row r="51295" spans="1:2" x14ac:dyDescent="0.2">
      <c r="A51295" s="112" t="s">
        <v>105011</v>
      </c>
      <c r="B51295" s="112" t="s">
        <v>105012</v>
      </c>
    </row>
    <row r="51296" spans="1:2" x14ac:dyDescent="0.2">
      <c r="A51296" s="112" t="s">
        <v>105013</v>
      </c>
      <c r="B51296" s="112" t="s">
        <v>105014</v>
      </c>
    </row>
    <row r="51297" spans="1:2" x14ac:dyDescent="0.2">
      <c r="A51297" s="112" t="s">
        <v>105015</v>
      </c>
      <c r="B51297" s="112" t="s">
        <v>105016</v>
      </c>
    </row>
    <row r="51298" spans="1:2" x14ac:dyDescent="0.2">
      <c r="A51298" s="112" t="s">
        <v>105017</v>
      </c>
      <c r="B51298" s="112" t="s">
        <v>105018</v>
      </c>
    </row>
    <row r="51299" spans="1:2" x14ac:dyDescent="0.2">
      <c r="A51299" s="112" t="s">
        <v>105019</v>
      </c>
      <c r="B51299" s="112" t="s">
        <v>105020</v>
      </c>
    </row>
    <row r="51300" spans="1:2" x14ac:dyDescent="0.2">
      <c r="A51300" s="112" t="s">
        <v>105021</v>
      </c>
      <c r="B51300" s="112" t="s">
        <v>105022</v>
      </c>
    </row>
    <row r="51301" spans="1:2" x14ac:dyDescent="0.2">
      <c r="A51301" s="112" t="s">
        <v>105023</v>
      </c>
      <c r="B51301" s="112" t="s">
        <v>105024</v>
      </c>
    </row>
    <row r="51302" spans="1:2" x14ac:dyDescent="0.2">
      <c r="A51302" s="112" t="s">
        <v>105025</v>
      </c>
      <c r="B51302" s="112" t="s">
        <v>105026</v>
      </c>
    </row>
    <row r="51303" spans="1:2" x14ac:dyDescent="0.2">
      <c r="A51303" s="112" t="s">
        <v>105027</v>
      </c>
      <c r="B51303" s="112" t="s">
        <v>105028</v>
      </c>
    </row>
    <row r="51304" spans="1:2" x14ac:dyDescent="0.2">
      <c r="A51304" s="112" t="s">
        <v>105029</v>
      </c>
      <c r="B51304" s="112" t="s">
        <v>105030</v>
      </c>
    </row>
    <row r="51305" spans="1:2" x14ac:dyDescent="0.2">
      <c r="A51305" s="112" t="s">
        <v>105031</v>
      </c>
      <c r="B51305" s="112" t="s">
        <v>105032</v>
      </c>
    </row>
    <row r="51306" spans="1:2" x14ac:dyDescent="0.2">
      <c r="A51306" s="112" t="s">
        <v>105033</v>
      </c>
      <c r="B51306" s="112" t="s">
        <v>105034</v>
      </c>
    </row>
    <row r="51307" spans="1:2" x14ac:dyDescent="0.2">
      <c r="A51307" s="112" t="s">
        <v>105035</v>
      </c>
      <c r="B51307" s="112" t="s">
        <v>105036</v>
      </c>
    </row>
    <row r="51308" spans="1:2" x14ac:dyDescent="0.2">
      <c r="A51308" s="112" t="s">
        <v>105037</v>
      </c>
      <c r="B51308" s="112" t="s">
        <v>105038</v>
      </c>
    </row>
    <row r="51309" spans="1:2" x14ac:dyDescent="0.2">
      <c r="A51309" s="112" t="s">
        <v>105039</v>
      </c>
      <c r="B51309" s="112" t="s">
        <v>105040</v>
      </c>
    </row>
    <row r="51310" spans="1:2" x14ac:dyDescent="0.2">
      <c r="A51310" s="112" t="s">
        <v>105041</v>
      </c>
      <c r="B51310" s="112" t="s">
        <v>105042</v>
      </c>
    </row>
    <row r="51311" spans="1:2" x14ac:dyDescent="0.2">
      <c r="A51311" s="112" t="s">
        <v>105043</v>
      </c>
      <c r="B51311" s="112" t="s">
        <v>105044</v>
      </c>
    </row>
    <row r="51312" spans="1:2" x14ac:dyDescent="0.2">
      <c r="A51312" s="112" t="s">
        <v>105045</v>
      </c>
      <c r="B51312" s="112" t="s">
        <v>105046</v>
      </c>
    </row>
    <row r="51313" spans="1:2" x14ac:dyDescent="0.2">
      <c r="A51313" s="112" t="s">
        <v>105047</v>
      </c>
      <c r="B51313" s="112" t="s">
        <v>105048</v>
      </c>
    </row>
    <row r="51314" spans="1:2" x14ac:dyDescent="0.2">
      <c r="A51314" s="112" t="s">
        <v>105049</v>
      </c>
      <c r="B51314" s="112" t="s">
        <v>105050</v>
      </c>
    </row>
    <row r="51315" spans="1:2" x14ac:dyDescent="0.2">
      <c r="A51315" s="112" t="s">
        <v>105051</v>
      </c>
      <c r="B51315" s="112" t="s">
        <v>105052</v>
      </c>
    </row>
    <row r="51316" spans="1:2" x14ac:dyDescent="0.2">
      <c r="A51316" s="112" t="s">
        <v>105053</v>
      </c>
      <c r="B51316" s="112" t="s">
        <v>105054</v>
      </c>
    </row>
    <row r="51317" spans="1:2" x14ac:dyDescent="0.2">
      <c r="A51317" s="112" t="s">
        <v>105055</v>
      </c>
      <c r="B51317" s="112" t="s">
        <v>105056</v>
      </c>
    </row>
    <row r="51318" spans="1:2" x14ac:dyDescent="0.2">
      <c r="A51318" s="112" t="s">
        <v>105057</v>
      </c>
      <c r="B51318" s="112" t="s">
        <v>105058</v>
      </c>
    </row>
    <row r="51319" spans="1:2" x14ac:dyDescent="0.2">
      <c r="A51319" s="112" t="s">
        <v>105059</v>
      </c>
      <c r="B51319" s="112" t="s">
        <v>105060</v>
      </c>
    </row>
    <row r="51320" spans="1:2" x14ac:dyDescent="0.2">
      <c r="A51320" s="112" t="s">
        <v>105061</v>
      </c>
      <c r="B51320" s="112" t="s">
        <v>105062</v>
      </c>
    </row>
    <row r="51321" spans="1:2" x14ac:dyDescent="0.2">
      <c r="A51321" s="112" t="s">
        <v>105063</v>
      </c>
      <c r="B51321" s="112" t="s">
        <v>105064</v>
      </c>
    </row>
    <row r="51322" spans="1:2" x14ac:dyDescent="0.2">
      <c r="A51322" s="112" t="s">
        <v>105065</v>
      </c>
      <c r="B51322" s="112" t="s">
        <v>105066</v>
      </c>
    </row>
    <row r="51323" spans="1:2" x14ac:dyDescent="0.2">
      <c r="A51323" s="112" t="s">
        <v>105067</v>
      </c>
      <c r="B51323" s="112" t="s">
        <v>105068</v>
      </c>
    </row>
    <row r="51324" spans="1:2" x14ac:dyDescent="0.2">
      <c r="A51324" s="112" t="s">
        <v>105069</v>
      </c>
      <c r="B51324" s="112" t="s">
        <v>105070</v>
      </c>
    </row>
    <row r="51325" spans="1:2" x14ac:dyDescent="0.2">
      <c r="A51325" s="112" t="s">
        <v>105071</v>
      </c>
      <c r="B51325" s="112" t="s">
        <v>105072</v>
      </c>
    </row>
    <row r="51326" spans="1:2" x14ac:dyDescent="0.2">
      <c r="A51326" s="112" t="s">
        <v>105073</v>
      </c>
      <c r="B51326" s="112" t="s">
        <v>105074</v>
      </c>
    </row>
    <row r="51327" spans="1:2" x14ac:dyDescent="0.2">
      <c r="A51327" s="112" t="s">
        <v>105075</v>
      </c>
      <c r="B51327" s="112" t="s">
        <v>105076</v>
      </c>
    </row>
    <row r="51328" spans="1:2" x14ac:dyDescent="0.2">
      <c r="A51328" s="112" t="s">
        <v>105077</v>
      </c>
      <c r="B51328" s="112" t="s">
        <v>105078</v>
      </c>
    </row>
    <row r="51329" spans="1:2" x14ac:dyDescent="0.2">
      <c r="A51329" s="112" t="s">
        <v>105079</v>
      </c>
      <c r="B51329" s="112" t="s">
        <v>105080</v>
      </c>
    </row>
    <row r="51330" spans="1:2" x14ac:dyDescent="0.2">
      <c r="A51330" s="112" t="s">
        <v>105081</v>
      </c>
      <c r="B51330" s="112" t="s">
        <v>105082</v>
      </c>
    </row>
    <row r="51331" spans="1:2" x14ac:dyDescent="0.2">
      <c r="A51331" s="112" t="s">
        <v>105083</v>
      </c>
      <c r="B51331" s="112" t="s">
        <v>105084</v>
      </c>
    </row>
    <row r="51332" spans="1:2" x14ac:dyDescent="0.2">
      <c r="A51332" s="112" t="s">
        <v>105085</v>
      </c>
      <c r="B51332" s="112" t="s">
        <v>105086</v>
      </c>
    </row>
    <row r="51333" spans="1:2" x14ac:dyDescent="0.2">
      <c r="A51333" s="112" t="s">
        <v>105087</v>
      </c>
      <c r="B51333" s="112" t="s">
        <v>105088</v>
      </c>
    </row>
    <row r="51334" spans="1:2" x14ac:dyDescent="0.2">
      <c r="A51334" s="112" t="s">
        <v>105089</v>
      </c>
      <c r="B51334" s="112" t="s">
        <v>105090</v>
      </c>
    </row>
    <row r="51335" spans="1:2" x14ac:dyDescent="0.2">
      <c r="A51335" s="112" t="s">
        <v>105091</v>
      </c>
      <c r="B51335" s="112" t="s">
        <v>105092</v>
      </c>
    </row>
    <row r="51336" spans="1:2" x14ac:dyDescent="0.2">
      <c r="A51336" s="112" t="s">
        <v>105093</v>
      </c>
      <c r="B51336" s="112" t="s">
        <v>105094</v>
      </c>
    </row>
    <row r="51337" spans="1:2" x14ac:dyDescent="0.2">
      <c r="A51337" s="112" t="s">
        <v>105095</v>
      </c>
      <c r="B51337" s="112" t="s">
        <v>105096</v>
      </c>
    </row>
    <row r="51338" spans="1:2" x14ac:dyDescent="0.2">
      <c r="A51338" s="112" t="s">
        <v>105097</v>
      </c>
      <c r="B51338" s="112" t="s">
        <v>105098</v>
      </c>
    </row>
    <row r="51339" spans="1:2" x14ac:dyDescent="0.2">
      <c r="A51339" s="112" t="s">
        <v>105099</v>
      </c>
      <c r="B51339" s="112" t="s">
        <v>105100</v>
      </c>
    </row>
    <row r="51340" spans="1:2" x14ac:dyDescent="0.2">
      <c r="A51340" s="112" t="s">
        <v>105101</v>
      </c>
      <c r="B51340" s="112" t="s">
        <v>105102</v>
      </c>
    </row>
    <row r="51341" spans="1:2" x14ac:dyDescent="0.2">
      <c r="A51341" s="112" t="s">
        <v>105103</v>
      </c>
      <c r="B51341" s="112" t="s">
        <v>105104</v>
      </c>
    </row>
    <row r="51342" spans="1:2" x14ac:dyDescent="0.2">
      <c r="A51342" s="112" t="s">
        <v>105105</v>
      </c>
      <c r="B51342" s="112" t="s">
        <v>105106</v>
      </c>
    </row>
    <row r="51343" spans="1:2" x14ac:dyDescent="0.2">
      <c r="A51343" s="112" t="s">
        <v>105107</v>
      </c>
      <c r="B51343" s="112" t="s">
        <v>105108</v>
      </c>
    </row>
    <row r="51344" spans="1:2" x14ac:dyDescent="0.2">
      <c r="A51344" s="112" t="s">
        <v>105109</v>
      </c>
      <c r="B51344" s="112" t="s">
        <v>105110</v>
      </c>
    </row>
    <row r="51345" spans="1:2" x14ac:dyDescent="0.2">
      <c r="A51345" s="112" t="s">
        <v>105111</v>
      </c>
      <c r="B51345" s="112" t="s">
        <v>105112</v>
      </c>
    </row>
    <row r="51346" spans="1:2" x14ac:dyDescent="0.2">
      <c r="A51346" s="112" t="s">
        <v>105113</v>
      </c>
      <c r="B51346" s="112" t="s">
        <v>105114</v>
      </c>
    </row>
    <row r="51347" spans="1:2" x14ac:dyDescent="0.2">
      <c r="A51347" s="112" t="s">
        <v>105115</v>
      </c>
      <c r="B51347" s="112" t="s">
        <v>105116</v>
      </c>
    </row>
    <row r="51348" spans="1:2" x14ac:dyDescent="0.2">
      <c r="A51348" s="112" t="s">
        <v>105117</v>
      </c>
      <c r="B51348" s="112" t="s">
        <v>105118</v>
      </c>
    </row>
    <row r="51349" spans="1:2" x14ac:dyDescent="0.2">
      <c r="A51349" s="112" t="s">
        <v>105119</v>
      </c>
      <c r="B51349" s="112" t="s">
        <v>105120</v>
      </c>
    </row>
    <row r="51350" spans="1:2" x14ac:dyDescent="0.2">
      <c r="A51350" s="112" t="s">
        <v>105121</v>
      </c>
      <c r="B51350" s="112" t="s">
        <v>105122</v>
      </c>
    </row>
    <row r="51351" spans="1:2" x14ac:dyDescent="0.2">
      <c r="A51351" s="112" t="s">
        <v>105123</v>
      </c>
      <c r="B51351" s="112" t="s">
        <v>105124</v>
      </c>
    </row>
    <row r="51352" spans="1:2" x14ac:dyDescent="0.2">
      <c r="A51352" s="112" t="s">
        <v>105125</v>
      </c>
      <c r="B51352" s="112" t="s">
        <v>105126</v>
      </c>
    </row>
    <row r="51353" spans="1:2" x14ac:dyDescent="0.2">
      <c r="A51353" s="112" t="s">
        <v>105127</v>
      </c>
      <c r="B51353" s="112" t="s">
        <v>105128</v>
      </c>
    </row>
    <row r="51354" spans="1:2" x14ac:dyDescent="0.2">
      <c r="A51354" s="112" t="s">
        <v>105129</v>
      </c>
      <c r="B51354" s="112" t="s">
        <v>105130</v>
      </c>
    </row>
    <row r="51355" spans="1:2" x14ac:dyDescent="0.2">
      <c r="A51355" s="112" t="s">
        <v>105131</v>
      </c>
      <c r="B51355" s="112" t="s">
        <v>105132</v>
      </c>
    </row>
    <row r="51356" spans="1:2" x14ac:dyDescent="0.2">
      <c r="A51356" s="112" t="s">
        <v>105133</v>
      </c>
      <c r="B51356" s="112" t="s">
        <v>105134</v>
      </c>
    </row>
    <row r="51357" spans="1:2" x14ac:dyDescent="0.2">
      <c r="A51357" s="112" t="s">
        <v>105135</v>
      </c>
      <c r="B51357" s="112" t="s">
        <v>105136</v>
      </c>
    </row>
    <row r="51358" spans="1:2" x14ac:dyDescent="0.2">
      <c r="A51358" s="112" t="s">
        <v>105137</v>
      </c>
      <c r="B51358" s="112" t="s">
        <v>105138</v>
      </c>
    </row>
    <row r="51359" spans="1:2" x14ac:dyDescent="0.2">
      <c r="A51359" s="112" t="s">
        <v>105139</v>
      </c>
      <c r="B51359" s="112" t="s">
        <v>105140</v>
      </c>
    </row>
    <row r="51360" spans="1:2" x14ac:dyDescent="0.2">
      <c r="A51360" s="112" t="s">
        <v>105141</v>
      </c>
      <c r="B51360" s="112" t="s">
        <v>105142</v>
      </c>
    </row>
    <row r="51361" spans="1:2" x14ac:dyDescent="0.2">
      <c r="A51361" s="112" t="s">
        <v>105143</v>
      </c>
      <c r="B51361" s="112" t="s">
        <v>105144</v>
      </c>
    </row>
    <row r="51362" spans="1:2" x14ac:dyDescent="0.2">
      <c r="A51362" s="112" t="s">
        <v>105145</v>
      </c>
      <c r="B51362" s="112" t="s">
        <v>105146</v>
      </c>
    </row>
    <row r="51363" spans="1:2" x14ac:dyDescent="0.2">
      <c r="A51363" s="112" t="s">
        <v>105147</v>
      </c>
      <c r="B51363" s="112" t="s">
        <v>105148</v>
      </c>
    </row>
    <row r="51364" spans="1:2" x14ac:dyDescent="0.2">
      <c r="A51364" s="112" t="s">
        <v>105149</v>
      </c>
      <c r="B51364" s="112" t="s">
        <v>105150</v>
      </c>
    </row>
    <row r="51365" spans="1:2" x14ac:dyDescent="0.2">
      <c r="A51365" s="112" t="s">
        <v>105151</v>
      </c>
      <c r="B51365" s="112" t="s">
        <v>105152</v>
      </c>
    </row>
    <row r="51366" spans="1:2" x14ac:dyDescent="0.2">
      <c r="A51366" s="112" t="s">
        <v>105153</v>
      </c>
      <c r="B51366" s="112" t="s">
        <v>105154</v>
      </c>
    </row>
    <row r="51367" spans="1:2" x14ac:dyDescent="0.2">
      <c r="A51367" s="112" t="s">
        <v>105155</v>
      </c>
      <c r="B51367" s="112" t="s">
        <v>105156</v>
      </c>
    </row>
    <row r="51368" spans="1:2" x14ac:dyDescent="0.2">
      <c r="A51368" s="112" t="s">
        <v>105157</v>
      </c>
      <c r="B51368" s="112" t="s">
        <v>105158</v>
      </c>
    </row>
    <row r="51369" spans="1:2" x14ac:dyDescent="0.2">
      <c r="A51369" s="112" t="s">
        <v>105159</v>
      </c>
      <c r="B51369" s="112" t="s">
        <v>105160</v>
      </c>
    </row>
    <row r="51370" spans="1:2" x14ac:dyDescent="0.2">
      <c r="A51370" s="112" t="s">
        <v>105161</v>
      </c>
      <c r="B51370" s="112" t="s">
        <v>105162</v>
      </c>
    </row>
    <row r="51371" spans="1:2" x14ac:dyDescent="0.2">
      <c r="A51371" s="112" t="s">
        <v>105163</v>
      </c>
      <c r="B51371" s="112" t="s">
        <v>105164</v>
      </c>
    </row>
    <row r="51372" spans="1:2" x14ac:dyDescent="0.2">
      <c r="A51372" s="112" t="s">
        <v>105165</v>
      </c>
      <c r="B51372" s="112" t="s">
        <v>105166</v>
      </c>
    </row>
    <row r="51373" spans="1:2" x14ac:dyDescent="0.2">
      <c r="A51373" s="112" t="s">
        <v>105167</v>
      </c>
      <c r="B51373" s="112" t="s">
        <v>105168</v>
      </c>
    </row>
    <row r="51374" spans="1:2" x14ac:dyDescent="0.2">
      <c r="A51374" s="112" t="s">
        <v>105169</v>
      </c>
      <c r="B51374" s="112" t="s">
        <v>105170</v>
      </c>
    </row>
    <row r="51375" spans="1:2" x14ac:dyDescent="0.2">
      <c r="A51375" s="112" t="s">
        <v>105171</v>
      </c>
      <c r="B51375" s="112" t="s">
        <v>105172</v>
      </c>
    </row>
    <row r="51376" spans="1:2" x14ac:dyDescent="0.2">
      <c r="A51376" s="112" t="s">
        <v>105173</v>
      </c>
      <c r="B51376" s="112" t="s">
        <v>105174</v>
      </c>
    </row>
    <row r="51377" spans="1:2" x14ac:dyDescent="0.2">
      <c r="A51377" s="112" t="s">
        <v>105175</v>
      </c>
      <c r="B51377" s="112" t="s">
        <v>105176</v>
      </c>
    </row>
    <row r="51378" spans="1:2" x14ac:dyDescent="0.2">
      <c r="A51378" s="112" t="s">
        <v>105177</v>
      </c>
      <c r="B51378" s="112" t="s">
        <v>105178</v>
      </c>
    </row>
    <row r="51379" spans="1:2" x14ac:dyDescent="0.2">
      <c r="A51379" s="112" t="s">
        <v>105179</v>
      </c>
      <c r="B51379" s="112" t="s">
        <v>105180</v>
      </c>
    </row>
    <row r="51380" spans="1:2" x14ac:dyDescent="0.2">
      <c r="A51380" s="112" t="s">
        <v>105181</v>
      </c>
      <c r="B51380" s="112" t="s">
        <v>105182</v>
      </c>
    </row>
    <row r="51381" spans="1:2" x14ac:dyDescent="0.2">
      <c r="A51381" s="112" t="s">
        <v>105183</v>
      </c>
      <c r="B51381" s="112" t="s">
        <v>105184</v>
      </c>
    </row>
    <row r="51382" spans="1:2" x14ac:dyDescent="0.2">
      <c r="A51382" s="112" t="s">
        <v>105185</v>
      </c>
      <c r="B51382" s="112" t="s">
        <v>105186</v>
      </c>
    </row>
    <row r="51383" spans="1:2" x14ac:dyDescent="0.2">
      <c r="A51383" s="112" t="s">
        <v>105187</v>
      </c>
      <c r="B51383" s="112" t="s">
        <v>105188</v>
      </c>
    </row>
    <row r="51384" spans="1:2" x14ac:dyDescent="0.2">
      <c r="A51384" s="112" t="s">
        <v>105189</v>
      </c>
      <c r="B51384" s="112" t="s">
        <v>105190</v>
      </c>
    </row>
    <row r="51385" spans="1:2" x14ac:dyDescent="0.2">
      <c r="A51385" s="112" t="s">
        <v>105191</v>
      </c>
      <c r="B51385" s="112" t="s">
        <v>105192</v>
      </c>
    </row>
    <row r="51386" spans="1:2" x14ac:dyDescent="0.2">
      <c r="A51386" s="112" t="s">
        <v>105193</v>
      </c>
      <c r="B51386" s="112" t="s">
        <v>105194</v>
      </c>
    </row>
    <row r="51387" spans="1:2" x14ac:dyDescent="0.2">
      <c r="A51387" s="112" t="s">
        <v>105195</v>
      </c>
      <c r="B51387" s="112" t="s">
        <v>105196</v>
      </c>
    </row>
    <row r="51388" spans="1:2" x14ac:dyDescent="0.2">
      <c r="A51388" s="112" t="s">
        <v>105197</v>
      </c>
      <c r="B51388" s="112" t="s">
        <v>105198</v>
      </c>
    </row>
    <row r="51389" spans="1:2" x14ac:dyDescent="0.2">
      <c r="A51389" s="112" t="s">
        <v>105199</v>
      </c>
      <c r="B51389" s="112" t="s">
        <v>105200</v>
      </c>
    </row>
    <row r="51390" spans="1:2" x14ac:dyDescent="0.2">
      <c r="A51390" s="112" t="s">
        <v>105201</v>
      </c>
      <c r="B51390" s="112" t="s">
        <v>105202</v>
      </c>
    </row>
    <row r="51391" spans="1:2" x14ac:dyDescent="0.2">
      <c r="A51391" s="112" t="s">
        <v>105203</v>
      </c>
      <c r="B51391" s="112" t="s">
        <v>105204</v>
      </c>
    </row>
    <row r="51392" spans="1:2" x14ac:dyDescent="0.2">
      <c r="A51392" s="112" t="s">
        <v>105205</v>
      </c>
      <c r="B51392" s="112" t="s">
        <v>105206</v>
      </c>
    </row>
    <row r="51393" spans="1:2" x14ac:dyDescent="0.2">
      <c r="A51393" s="112" t="s">
        <v>105207</v>
      </c>
      <c r="B51393" s="112" t="s">
        <v>105208</v>
      </c>
    </row>
    <row r="51394" spans="1:2" x14ac:dyDescent="0.2">
      <c r="A51394" s="112" t="s">
        <v>105209</v>
      </c>
      <c r="B51394" s="112" t="s">
        <v>105210</v>
      </c>
    </row>
    <row r="51395" spans="1:2" x14ac:dyDescent="0.2">
      <c r="A51395" s="112" t="s">
        <v>105211</v>
      </c>
      <c r="B51395" s="112" t="s">
        <v>105212</v>
      </c>
    </row>
    <row r="51396" spans="1:2" x14ac:dyDescent="0.2">
      <c r="A51396" s="112" t="s">
        <v>105213</v>
      </c>
      <c r="B51396" s="112" t="s">
        <v>105214</v>
      </c>
    </row>
    <row r="51397" spans="1:2" x14ac:dyDescent="0.2">
      <c r="A51397" s="112" t="s">
        <v>105215</v>
      </c>
      <c r="B51397" s="112" t="s">
        <v>105216</v>
      </c>
    </row>
    <row r="51398" spans="1:2" x14ac:dyDescent="0.2">
      <c r="A51398" s="112" t="s">
        <v>105217</v>
      </c>
      <c r="B51398" s="112" t="s">
        <v>105218</v>
      </c>
    </row>
    <row r="51399" spans="1:2" x14ac:dyDescent="0.2">
      <c r="A51399" s="112" t="s">
        <v>105219</v>
      </c>
      <c r="B51399" s="112" t="s">
        <v>105220</v>
      </c>
    </row>
    <row r="51400" spans="1:2" x14ac:dyDescent="0.2">
      <c r="A51400" s="112" t="s">
        <v>105221</v>
      </c>
      <c r="B51400" s="112" t="s">
        <v>105222</v>
      </c>
    </row>
    <row r="51401" spans="1:2" x14ac:dyDescent="0.2">
      <c r="A51401" s="112" t="s">
        <v>105223</v>
      </c>
      <c r="B51401" s="112" t="s">
        <v>105224</v>
      </c>
    </row>
    <row r="51402" spans="1:2" x14ac:dyDescent="0.2">
      <c r="A51402" s="112" t="s">
        <v>105225</v>
      </c>
      <c r="B51402" s="112" t="s">
        <v>105226</v>
      </c>
    </row>
    <row r="51403" spans="1:2" x14ac:dyDescent="0.2">
      <c r="A51403" s="112" t="s">
        <v>105227</v>
      </c>
      <c r="B51403" s="112" t="s">
        <v>105228</v>
      </c>
    </row>
    <row r="51404" spans="1:2" x14ac:dyDescent="0.2">
      <c r="A51404" s="112" t="s">
        <v>105229</v>
      </c>
      <c r="B51404" s="112" t="s">
        <v>105230</v>
      </c>
    </row>
    <row r="51405" spans="1:2" x14ac:dyDescent="0.2">
      <c r="A51405" s="112" t="s">
        <v>105231</v>
      </c>
      <c r="B51405" s="112" t="s">
        <v>105232</v>
      </c>
    </row>
    <row r="51406" spans="1:2" x14ac:dyDescent="0.2">
      <c r="A51406" s="112" t="s">
        <v>105233</v>
      </c>
      <c r="B51406" s="112" t="s">
        <v>105234</v>
      </c>
    </row>
    <row r="51407" spans="1:2" x14ac:dyDescent="0.2">
      <c r="A51407" s="112" t="s">
        <v>105235</v>
      </c>
      <c r="B51407" s="112" t="s">
        <v>105236</v>
      </c>
    </row>
    <row r="51408" spans="1:2" x14ac:dyDescent="0.2">
      <c r="A51408" s="112" t="s">
        <v>105237</v>
      </c>
      <c r="B51408" s="112" t="s">
        <v>105238</v>
      </c>
    </row>
    <row r="51409" spans="1:2" x14ac:dyDescent="0.2">
      <c r="A51409" s="112" t="s">
        <v>105239</v>
      </c>
      <c r="B51409" s="112" t="s">
        <v>105240</v>
      </c>
    </row>
    <row r="51410" spans="1:2" x14ac:dyDescent="0.2">
      <c r="A51410" s="112" t="s">
        <v>105241</v>
      </c>
      <c r="B51410" s="112" t="s">
        <v>105242</v>
      </c>
    </row>
    <row r="51411" spans="1:2" x14ac:dyDescent="0.2">
      <c r="A51411" s="112" t="s">
        <v>105243</v>
      </c>
      <c r="B51411" s="112" t="s">
        <v>105244</v>
      </c>
    </row>
    <row r="51412" spans="1:2" x14ac:dyDescent="0.2">
      <c r="A51412" s="112" t="s">
        <v>105245</v>
      </c>
      <c r="B51412" s="112" t="s">
        <v>105246</v>
      </c>
    </row>
    <row r="51413" spans="1:2" x14ac:dyDescent="0.2">
      <c r="A51413" s="112" t="s">
        <v>105247</v>
      </c>
      <c r="B51413" s="112" t="s">
        <v>105248</v>
      </c>
    </row>
    <row r="51414" spans="1:2" x14ac:dyDescent="0.2">
      <c r="A51414" s="112" t="s">
        <v>105249</v>
      </c>
      <c r="B51414" s="112" t="s">
        <v>105250</v>
      </c>
    </row>
    <row r="51415" spans="1:2" x14ac:dyDescent="0.2">
      <c r="A51415" s="112" t="s">
        <v>105251</v>
      </c>
      <c r="B51415" s="112" t="s">
        <v>105252</v>
      </c>
    </row>
    <row r="51416" spans="1:2" x14ac:dyDescent="0.2">
      <c r="A51416" s="112" t="s">
        <v>105253</v>
      </c>
      <c r="B51416" s="112" t="s">
        <v>105254</v>
      </c>
    </row>
    <row r="51417" spans="1:2" x14ac:dyDescent="0.2">
      <c r="A51417" s="112" t="s">
        <v>105255</v>
      </c>
      <c r="B51417" s="112" t="s">
        <v>105256</v>
      </c>
    </row>
    <row r="51418" spans="1:2" x14ac:dyDescent="0.2">
      <c r="A51418" s="112" t="s">
        <v>105257</v>
      </c>
      <c r="B51418" s="112" t="s">
        <v>105258</v>
      </c>
    </row>
    <row r="51419" spans="1:2" x14ac:dyDescent="0.2">
      <c r="A51419" s="112" t="s">
        <v>105259</v>
      </c>
      <c r="B51419" s="112" t="s">
        <v>105260</v>
      </c>
    </row>
    <row r="51420" spans="1:2" x14ac:dyDescent="0.2">
      <c r="A51420" s="112" t="s">
        <v>105261</v>
      </c>
      <c r="B51420" s="112" t="s">
        <v>105262</v>
      </c>
    </row>
    <row r="51421" spans="1:2" x14ac:dyDescent="0.2">
      <c r="A51421" s="112" t="s">
        <v>105263</v>
      </c>
      <c r="B51421" s="112" t="s">
        <v>105264</v>
      </c>
    </row>
    <row r="51422" spans="1:2" x14ac:dyDescent="0.2">
      <c r="A51422" s="112" t="s">
        <v>105265</v>
      </c>
      <c r="B51422" s="112" t="s">
        <v>105266</v>
      </c>
    </row>
    <row r="51423" spans="1:2" x14ac:dyDescent="0.2">
      <c r="A51423" s="112" t="s">
        <v>105267</v>
      </c>
      <c r="B51423" s="112" t="s">
        <v>105268</v>
      </c>
    </row>
    <row r="51424" spans="1:2" x14ac:dyDescent="0.2">
      <c r="A51424" s="112" t="s">
        <v>105269</v>
      </c>
      <c r="B51424" s="112" t="s">
        <v>103663</v>
      </c>
    </row>
    <row r="51425" spans="1:2" x14ac:dyDescent="0.2">
      <c r="A51425" s="112" t="s">
        <v>105270</v>
      </c>
      <c r="B51425" s="112" t="s">
        <v>105271</v>
      </c>
    </row>
    <row r="51426" spans="1:2" x14ac:dyDescent="0.2">
      <c r="A51426" s="112" t="s">
        <v>105272</v>
      </c>
      <c r="B51426" s="112" t="s">
        <v>105273</v>
      </c>
    </row>
    <row r="51427" spans="1:2" x14ac:dyDescent="0.2">
      <c r="A51427" s="112" t="s">
        <v>105274</v>
      </c>
      <c r="B51427" s="112" t="s">
        <v>105275</v>
      </c>
    </row>
    <row r="51428" spans="1:2" x14ac:dyDescent="0.2">
      <c r="A51428" s="112" t="s">
        <v>105276</v>
      </c>
      <c r="B51428" s="112" t="s">
        <v>105277</v>
      </c>
    </row>
    <row r="51429" spans="1:2" x14ac:dyDescent="0.2">
      <c r="A51429" s="112" t="s">
        <v>105278</v>
      </c>
      <c r="B51429" s="112" t="s">
        <v>105279</v>
      </c>
    </row>
    <row r="51430" spans="1:2" x14ac:dyDescent="0.2">
      <c r="A51430" s="112" t="s">
        <v>105280</v>
      </c>
      <c r="B51430" s="112" t="s">
        <v>105281</v>
      </c>
    </row>
    <row r="51431" spans="1:2" x14ac:dyDescent="0.2">
      <c r="A51431" s="112" t="s">
        <v>105282</v>
      </c>
      <c r="B51431" s="112" t="s">
        <v>105283</v>
      </c>
    </row>
    <row r="51432" spans="1:2" x14ac:dyDescent="0.2">
      <c r="A51432" s="112" t="s">
        <v>105284</v>
      </c>
      <c r="B51432" s="112" t="s">
        <v>105285</v>
      </c>
    </row>
    <row r="51433" spans="1:2" x14ac:dyDescent="0.2">
      <c r="A51433" s="112" t="s">
        <v>105286</v>
      </c>
      <c r="B51433" s="112" t="s">
        <v>105287</v>
      </c>
    </row>
    <row r="51434" spans="1:2" x14ac:dyDescent="0.2">
      <c r="A51434" s="112" t="s">
        <v>105288</v>
      </c>
      <c r="B51434" s="112" t="s">
        <v>105289</v>
      </c>
    </row>
    <row r="51435" spans="1:2" x14ac:dyDescent="0.2">
      <c r="A51435" s="112" t="s">
        <v>105290</v>
      </c>
      <c r="B51435" s="112" t="s">
        <v>105291</v>
      </c>
    </row>
    <row r="51436" spans="1:2" x14ac:dyDescent="0.2">
      <c r="A51436" s="112" t="s">
        <v>105292</v>
      </c>
      <c r="B51436" s="112" t="s">
        <v>105293</v>
      </c>
    </row>
    <row r="51437" spans="1:2" x14ac:dyDescent="0.2">
      <c r="A51437" s="112" t="s">
        <v>105294</v>
      </c>
      <c r="B51437" s="112" t="s">
        <v>105295</v>
      </c>
    </row>
    <row r="51438" spans="1:2" x14ac:dyDescent="0.2">
      <c r="A51438" s="112" t="s">
        <v>105296</v>
      </c>
      <c r="B51438" s="112" t="s">
        <v>105297</v>
      </c>
    </row>
    <row r="51439" spans="1:2" x14ac:dyDescent="0.2">
      <c r="A51439" s="112" t="s">
        <v>105298</v>
      </c>
      <c r="B51439" s="112" t="s">
        <v>105299</v>
      </c>
    </row>
    <row r="51440" spans="1:2" x14ac:dyDescent="0.2">
      <c r="A51440" s="112" t="s">
        <v>105300</v>
      </c>
      <c r="B51440" s="112" t="s">
        <v>105301</v>
      </c>
    </row>
    <row r="51441" spans="1:2" x14ac:dyDescent="0.2">
      <c r="A51441" s="112" t="s">
        <v>105302</v>
      </c>
      <c r="B51441" s="112" t="s">
        <v>105303</v>
      </c>
    </row>
    <row r="51442" spans="1:2" x14ac:dyDescent="0.2">
      <c r="A51442" s="112" t="s">
        <v>105304</v>
      </c>
      <c r="B51442" s="112" t="s">
        <v>105305</v>
      </c>
    </row>
    <row r="51443" spans="1:2" x14ac:dyDescent="0.2">
      <c r="A51443" s="112" t="s">
        <v>105306</v>
      </c>
      <c r="B51443" s="112" t="s">
        <v>105307</v>
      </c>
    </row>
    <row r="51444" spans="1:2" x14ac:dyDescent="0.2">
      <c r="A51444" s="112" t="s">
        <v>105308</v>
      </c>
      <c r="B51444" s="112" t="s">
        <v>105309</v>
      </c>
    </row>
    <row r="51445" spans="1:2" x14ac:dyDescent="0.2">
      <c r="A51445" s="112" t="s">
        <v>105310</v>
      </c>
      <c r="B51445" s="112" t="s">
        <v>105311</v>
      </c>
    </row>
    <row r="51446" spans="1:2" x14ac:dyDescent="0.2">
      <c r="A51446" s="112" t="s">
        <v>105312</v>
      </c>
      <c r="B51446" s="112" t="s">
        <v>105313</v>
      </c>
    </row>
    <row r="51447" spans="1:2" x14ac:dyDescent="0.2">
      <c r="A51447" s="112" t="s">
        <v>105314</v>
      </c>
      <c r="B51447" s="112" t="s">
        <v>105315</v>
      </c>
    </row>
    <row r="51448" spans="1:2" x14ac:dyDescent="0.2">
      <c r="A51448" s="112" t="s">
        <v>105316</v>
      </c>
      <c r="B51448" s="112" t="s">
        <v>105317</v>
      </c>
    </row>
    <row r="51449" spans="1:2" x14ac:dyDescent="0.2">
      <c r="A51449" s="112" t="s">
        <v>105318</v>
      </c>
      <c r="B51449" s="112" t="s">
        <v>105319</v>
      </c>
    </row>
    <row r="51450" spans="1:2" x14ac:dyDescent="0.2">
      <c r="A51450" s="112" t="s">
        <v>105320</v>
      </c>
      <c r="B51450" s="112" t="s">
        <v>105321</v>
      </c>
    </row>
    <row r="51451" spans="1:2" x14ac:dyDescent="0.2">
      <c r="A51451" s="112" t="s">
        <v>105322</v>
      </c>
      <c r="B51451" s="112" t="s">
        <v>105323</v>
      </c>
    </row>
    <row r="51452" spans="1:2" x14ac:dyDescent="0.2">
      <c r="A51452" s="112" t="s">
        <v>105324</v>
      </c>
      <c r="B51452" s="112" t="s">
        <v>105325</v>
      </c>
    </row>
    <row r="51453" spans="1:2" x14ac:dyDescent="0.2">
      <c r="A51453" s="112" t="s">
        <v>105326</v>
      </c>
      <c r="B51453" s="112" t="s">
        <v>105327</v>
      </c>
    </row>
    <row r="51454" spans="1:2" x14ac:dyDescent="0.2">
      <c r="A51454" s="112" t="s">
        <v>105328</v>
      </c>
      <c r="B51454" s="112" t="s">
        <v>105329</v>
      </c>
    </row>
    <row r="51455" spans="1:2" x14ac:dyDescent="0.2">
      <c r="A51455" s="112" t="s">
        <v>105330</v>
      </c>
      <c r="B51455" s="112" t="s">
        <v>105331</v>
      </c>
    </row>
    <row r="51456" spans="1:2" x14ac:dyDescent="0.2">
      <c r="A51456" s="112" t="s">
        <v>105332</v>
      </c>
      <c r="B51456" s="112" t="s">
        <v>105333</v>
      </c>
    </row>
    <row r="51457" spans="1:2" x14ac:dyDescent="0.2">
      <c r="A51457" s="112" t="s">
        <v>105334</v>
      </c>
      <c r="B51457" s="112" t="s">
        <v>105335</v>
      </c>
    </row>
    <row r="51458" spans="1:2" x14ac:dyDescent="0.2">
      <c r="A51458" s="112" t="s">
        <v>105336</v>
      </c>
      <c r="B51458" s="112" t="s">
        <v>105337</v>
      </c>
    </row>
    <row r="51459" spans="1:2" x14ac:dyDescent="0.2">
      <c r="A51459" s="112" t="s">
        <v>105338</v>
      </c>
      <c r="B51459" s="112" t="s">
        <v>105339</v>
      </c>
    </row>
    <row r="51460" spans="1:2" x14ac:dyDescent="0.2">
      <c r="A51460" s="112" t="s">
        <v>105340</v>
      </c>
      <c r="B51460" s="112" t="s">
        <v>105341</v>
      </c>
    </row>
    <row r="51461" spans="1:2" x14ac:dyDescent="0.2">
      <c r="A51461" s="112" t="s">
        <v>105342</v>
      </c>
      <c r="B51461" s="112" t="s">
        <v>105343</v>
      </c>
    </row>
    <row r="51462" spans="1:2" x14ac:dyDescent="0.2">
      <c r="A51462" s="112" t="s">
        <v>105344</v>
      </c>
      <c r="B51462" s="112" t="s">
        <v>105345</v>
      </c>
    </row>
    <row r="51463" spans="1:2" x14ac:dyDescent="0.2">
      <c r="A51463" s="112" t="s">
        <v>105346</v>
      </c>
      <c r="B51463" s="112" t="s">
        <v>105347</v>
      </c>
    </row>
    <row r="51464" spans="1:2" x14ac:dyDescent="0.2">
      <c r="A51464" s="112" t="s">
        <v>105348</v>
      </c>
      <c r="B51464" s="112" t="s">
        <v>105349</v>
      </c>
    </row>
    <row r="51465" spans="1:2" x14ac:dyDescent="0.2">
      <c r="A51465" s="112" t="s">
        <v>105350</v>
      </c>
      <c r="B51465" s="112" t="s">
        <v>105351</v>
      </c>
    </row>
    <row r="51466" spans="1:2" x14ac:dyDescent="0.2">
      <c r="A51466" s="112" t="s">
        <v>105352</v>
      </c>
      <c r="B51466" s="112" t="s">
        <v>105353</v>
      </c>
    </row>
    <row r="51467" spans="1:2" x14ac:dyDescent="0.2">
      <c r="A51467" s="112" t="s">
        <v>105354</v>
      </c>
      <c r="B51467" s="112" t="s">
        <v>105355</v>
      </c>
    </row>
    <row r="51468" spans="1:2" x14ac:dyDescent="0.2">
      <c r="A51468" s="112" t="s">
        <v>105356</v>
      </c>
      <c r="B51468" s="112" t="s">
        <v>105357</v>
      </c>
    </row>
    <row r="51469" spans="1:2" x14ac:dyDescent="0.2">
      <c r="A51469" s="112" t="s">
        <v>105358</v>
      </c>
      <c r="B51469" s="112" t="s">
        <v>105359</v>
      </c>
    </row>
    <row r="51470" spans="1:2" x14ac:dyDescent="0.2">
      <c r="A51470" s="112" t="s">
        <v>105360</v>
      </c>
      <c r="B51470" s="112" t="s">
        <v>105361</v>
      </c>
    </row>
    <row r="51471" spans="1:2" x14ac:dyDescent="0.2">
      <c r="A51471" s="112" t="s">
        <v>105362</v>
      </c>
      <c r="B51471" s="112" t="s">
        <v>105363</v>
      </c>
    </row>
    <row r="51472" spans="1:2" x14ac:dyDescent="0.2">
      <c r="A51472" s="112" t="s">
        <v>105364</v>
      </c>
      <c r="B51472" s="112" t="s">
        <v>105365</v>
      </c>
    </row>
    <row r="51473" spans="1:2" x14ac:dyDescent="0.2">
      <c r="A51473" s="112" t="s">
        <v>105366</v>
      </c>
      <c r="B51473" s="112" t="s">
        <v>105367</v>
      </c>
    </row>
    <row r="51474" spans="1:2" x14ac:dyDescent="0.2">
      <c r="A51474" s="112" t="s">
        <v>105368</v>
      </c>
      <c r="B51474" s="112" t="s">
        <v>105369</v>
      </c>
    </row>
    <row r="51475" spans="1:2" x14ac:dyDescent="0.2">
      <c r="A51475" s="112" t="s">
        <v>105370</v>
      </c>
      <c r="B51475" s="112" t="s">
        <v>105371</v>
      </c>
    </row>
    <row r="51476" spans="1:2" x14ac:dyDescent="0.2">
      <c r="A51476" s="112" t="s">
        <v>105372</v>
      </c>
      <c r="B51476" s="112" t="s">
        <v>105373</v>
      </c>
    </row>
    <row r="51477" spans="1:2" x14ac:dyDescent="0.2">
      <c r="A51477" s="112" t="s">
        <v>105374</v>
      </c>
      <c r="B51477" s="112" t="s">
        <v>105375</v>
      </c>
    </row>
    <row r="51478" spans="1:2" x14ac:dyDescent="0.2">
      <c r="A51478" s="112" t="s">
        <v>105376</v>
      </c>
      <c r="B51478" s="112" t="s">
        <v>105377</v>
      </c>
    </row>
    <row r="51479" spans="1:2" x14ac:dyDescent="0.2">
      <c r="A51479" s="112" t="s">
        <v>105378</v>
      </c>
      <c r="B51479" s="112" t="s">
        <v>105379</v>
      </c>
    </row>
    <row r="51480" spans="1:2" x14ac:dyDescent="0.2">
      <c r="A51480" s="112" t="s">
        <v>105380</v>
      </c>
      <c r="B51480" s="112" t="s">
        <v>105381</v>
      </c>
    </row>
    <row r="51481" spans="1:2" x14ac:dyDescent="0.2">
      <c r="A51481" s="112" t="s">
        <v>105382</v>
      </c>
      <c r="B51481" s="112" t="s">
        <v>105383</v>
      </c>
    </row>
    <row r="51482" spans="1:2" x14ac:dyDescent="0.2">
      <c r="A51482" s="112" t="s">
        <v>105384</v>
      </c>
      <c r="B51482" s="112" t="s">
        <v>105385</v>
      </c>
    </row>
    <row r="51483" spans="1:2" x14ac:dyDescent="0.2">
      <c r="A51483" s="112" t="s">
        <v>105386</v>
      </c>
      <c r="B51483" s="112" t="s">
        <v>105387</v>
      </c>
    </row>
    <row r="51484" spans="1:2" x14ac:dyDescent="0.2">
      <c r="A51484" s="112" t="s">
        <v>105388</v>
      </c>
      <c r="B51484" s="112" t="s">
        <v>105389</v>
      </c>
    </row>
    <row r="51485" spans="1:2" x14ac:dyDescent="0.2">
      <c r="A51485" s="112" t="s">
        <v>105390</v>
      </c>
      <c r="B51485" s="112" t="s">
        <v>105391</v>
      </c>
    </row>
    <row r="51486" spans="1:2" x14ac:dyDescent="0.2">
      <c r="A51486" s="112" t="s">
        <v>105392</v>
      </c>
      <c r="B51486" s="112" t="s">
        <v>105393</v>
      </c>
    </row>
    <row r="51487" spans="1:2" x14ac:dyDescent="0.2">
      <c r="A51487" s="112" t="s">
        <v>105394</v>
      </c>
      <c r="B51487" s="112" t="s">
        <v>105395</v>
      </c>
    </row>
    <row r="51488" spans="1:2" x14ac:dyDescent="0.2">
      <c r="A51488" s="112" t="s">
        <v>105396</v>
      </c>
      <c r="B51488" s="112" t="s">
        <v>105397</v>
      </c>
    </row>
    <row r="51489" spans="1:2" x14ac:dyDescent="0.2">
      <c r="A51489" s="112" t="s">
        <v>105398</v>
      </c>
      <c r="B51489" s="112" t="s">
        <v>105399</v>
      </c>
    </row>
    <row r="51490" spans="1:2" x14ac:dyDescent="0.2">
      <c r="A51490" s="112" t="s">
        <v>105400</v>
      </c>
      <c r="B51490" s="112" t="s">
        <v>105401</v>
      </c>
    </row>
    <row r="51491" spans="1:2" x14ac:dyDescent="0.2">
      <c r="A51491" s="112" t="s">
        <v>105402</v>
      </c>
      <c r="B51491" s="112" t="s">
        <v>105403</v>
      </c>
    </row>
    <row r="51492" spans="1:2" x14ac:dyDescent="0.2">
      <c r="A51492" s="112" t="s">
        <v>105404</v>
      </c>
      <c r="B51492" s="112" t="s">
        <v>105405</v>
      </c>
    </row>
    <row r="51493" spans="1:2" x14ac:dyDescent="0.2">
      <c r="A51493" s="112" t="s">
        <v>105406</v>
      </c>
      <c r="B51493" s="112" t="s">
        <v>105407</v>
      </c>
    </row>
    <row r="51494" spans="1:2" x14ac:dyDescent="0.2">
      <c r="A51494" s="112" t="s">
        <v>105408</v>
      </c>
      <c r="B51494" s="112" t="s">
        <v>105409</v>
      </c>
    </row>
    <row r="51495" spans="1:2" x14ac:dyDescent="0.2">
      <c r="A51495" s="112" t="s">
        <v>105410</v>
      </c>
      <c r="B51495" s="112" t="s">
        <v>105411</v>
      </c>
    </row>
    <row r="51496" spans="1:2" x14ac:dyDescent="0.2">
      <c r="A51496" s="112" t="s">
        <v>105412</v>
      </c>
      <c r="B51496" s="112" t="s">
        <v>105413</v>
      </c>
    </row>
    <row r="51497" spans="1:2" x14ac:dyDescent="0.2">
      <c r="A51497" s="112" t="s">
        <v>105414</v>
      </c>
      <c r="B51497" s="112" t="s">
        <v>105415</v>
      </c>
    </row>
    <row r="51498" spans="1:2" x14ac:dyDescent="0.2">
      <c r="A51498" s="112" t="s">
        <v>105416</v>
      </c>
      <c r="B51498" s="112" t="s">
        <v>105417</v>
      </c>
    </row>
    <row r="51499" spans="1:2" x14ac:dyDescent="0.2">
      <c r="A51499" s="112" t="s">
        <v>105418</v>
      </c>
      <c r="B51499" s="112" t="s">
        <v>105419</v>
      </c>
    </row>
    <row r="51500" spans="1:2" x14ac:dyDescent="0.2">
      <c r="A51500" s="112" t="s">
        <v>105420</v>
      </c>
      <c r="B51500" s="112" t="s">
        <v>105421</v>
      </c>
    </row>
    <row r="51501" spans="1:2" x14ac:dyDescent="0.2">
      <c r="A51501" s="112" t="s">
        <v>105422</v>
      </c>
      <c r="B51501" s="112" t="s">
        <v>105423</v>
      </c>
    </row>
    <row r="51502" spans="1:2" x14ac:dyDescent="0.2">
      <c r="A51502" s="112" t="s">
        <v>105424</v>
      </c>
      <c r="B51502" s="112" t="s">
        <v>105425</v>
      </c>
    </row>
    <row r="51503" spans="1:2" x14ac:dyDescent="0.2">
      <c r="A51503" s="112" t="s">
        <v>105426</v>
      </c>
      <c r="B51503" s="112" t="s">
        <v>105427</v>
      </c>
    </row>
    <row r="51504" spans="1:2" x14ac:dyDescent="0.2">
      <c r="A51504" s="112" t="s">
        <v>105428</v>
      </c>
      <c r="B51504" s="112" t="s">
        <v>105429</v>
      </c>
    </row>
    <row r="51505" spans="1:2" x14ac:dyDescent="0.2">
      <c r="A51505" s="112" t="s">
        <v>105430</v>
      </c>
      <c r="B51505" s="112" t="s">
        <v>96747</v>
      </c>
    </row>
    <row r="51506" spans="1:2" x14ac:dyDescent="0.2">
      <c r="A51506" s="112" t="s">
        <v>105431</v>
      </c>
      <c r="B51506" s="112" t="s">
        <v>105432</v>
      </c>
    </row>
    <row r="51507" spans="1:2" x14ac:dyDescent="0.2">
      <c r="A51507" s="112" t="s">
        <v>105433</v>
      </c>
      <c r="B51507" s="112" t="s">
        <v>105434</v>
      </c>
    </row>
    <row r="51508" spans="1:2" x14ac:dyDescent="0.2">
      <c r="A51508" s="112" t="s">
        <v>105435</v>
      </c>
      <c r="B51508" s="112" t="s">
        <v>105436</v>
      </c>
    </row>
    <row r="51509" spans="1:2" x14ac:dyDescent="0.2">
      <c r="A51509" s="112" t="s">
        <v>105437</v>
      </c>
      <c r="B51509" s="112" t="s">
        <v>105438</v>
      </c>
    </row>
    <row r="51510" spans="1:2" x14ac:dyDescent="0.2">
      <c r="A51510" s="112" t="s">
        <v>105439</v>
      </c>
      <c r="B51510" s="112" t="s">
        <v>105440</v>
      </c>
    </row>
    <row r="51511" spans="1:2" x14ac:dyDescent="0.2">
      <c r="A51511" s="112" t="s">
        <v>105441</v>
      </c>
      <c r="B51511" s="112" t="s">
        <v>105442</v>
      </c>
    </row>
    <row r="51512" spans="1:2" x14ac:dyDescent="0.2">
      <c r="A51512" s="112" t="s">
        <v>105443</v>
      </c>
      <c r="B51512" s="112" t="s">
        <v>105444</v>
      </c>
    </row>
    <row r="51513" spans="1:2" x14ac:dyDescent="0.2">
      <c r="A51513" s="112" t="s">
        <v>105445</v>
      </c>
      <c r="B51513" s="112" t="s">
        <v>105446</v>
      </c>
    </row>
    <row r="51514" spans="1:2" x14ac:dyDescent="0.2">
      <c r="A51514" s="112" t="s">
        <v>105447</v>
      </c>
      <c r="B51514" s="112" t="s">
        <v>105448</v>
      </c>
    </row>
    <row r="51515" spans="1:2" x14ac:dyDescent="0.2">
      <c r="A51515" s="112" t="s">
        <v>105449</v>
      </c>
      <c r="B51515" s="112" t="s">
        <v>105450</v>
      </c>
    </row>
    <row r="51516" spans="1:2" x14ac:dyDescent="0.2">
      <c r="A51516" s="112" t="s">
        <v>105451</v>
      </c>
      <c r="B51516" s="112" t="s">
        <v>105452</v>
      </c>
    </row>
    <row r="51517" spans="1:2" x14ac:dyDescent="0.2">
      <c r="A51517" s="112" t="s">
        <v>105453</v>
      </c>
      <c r="B51517" s="112" t="s">
        <v>105454</v>
      </c>
    </row>
    <row r="51518" spans="1:2" x14ac:dyDescent="0.2">
      <c r="A51518" s="112" t="s">
        <v>105455</v>
      </c>
      <c r="B51518" s="112" t="s">
        <v>105456</v>
      </c>
    </row>
    <row r="51519" spans="1:2" x14ac:dyDescent="0.2">
      <c r="A51519" s="112" t="s">
        <v>105457</v>
      </c>
      <c r="B51519" s="112" t="s">
        <v>105458</v>
      </c>
    </row>
    <row r="51520" spans="1:2" x14ac:dyDescent="0.2">
      <c r="A51520" s="112" t="s">
        <v>105459</v>
      </c>
      <c r="B51520" s="112" t="s">
        <v>105460</v>
      </c>
    </row>
    <row r="51521" spans="1:2" x14ac:dyDescent="0.2">
      <c r="A51521" s="112" t="s">
        <v>105461</v>
      </c>
      <c r="B51521" s="112" t="s">
        <v>105462</v>
      </c>
    </row>
    <row r="51522" spans="1:2" x14ac:dyDescent="0.2">
      <c r="A51522" s="112" t="s">
        <v>105463</v>
      </c>
      <c r="B51522" s="112" t="s">
        <v>105464</v>
      </c>
    </row>
    <row r="51523" spans="1:2" x14ac:dyDescent="0.2">
      <c r="A51523" s="112" t="s">
        <v>105465</v>
      </c>
      <c r="B51523" s="112" t="s">
        <v>105466</v>
      </c>
    </row>
    <row r="51524" spans="1:2" x14ac:dyDescent="0.2">
      <c r="A51524" s="112" t="s">
        <v>105467</v>
      </c>
      <c r="B51524" s="112" t="s">
        <v>105468</v>
      </c>
    </row>
    <row r="51525" spans="1:2" x14ac:dyDescent="0.2">
      <c r="A51525" s="112" t="s">
        <v>105469</v>
      </c>
      <c r="B51525" s="112" t="s">
        <v>105470</v>
      </c>
    </row>
    <row r="51526" spans="1:2" x14ac:dyDescent="0.2">
      <c r="A51526" s="112" t="s">
        <v>105471</v>
      </c>
      <c r="B51526" s="112" t="s">
        <v>105472</v>
      </c>
    </row>
    <row r="51527" spans="1:2" x14ac:dyDescent="0.2">
      <c r="A51527" s="112" t="s">
        <v>105473</v>
      </c>
      <c r="B51527" s="112" t="s">
        <v>105474</v>
      </c>
    </row>
    <row r="51528" spans="1:2" x14ac:dyDescent="0.2">
      <c r="A51528" s="112" t="s">
        <v>105475</v>
      </c>
      <c r="B51528" s="112" t="s">
        <v>105476</v>
      </c>
    </row>
    <row r="51529" spans="1:2" x14ac:dyDescent="0.2">
      <c r="A51529" s="112" t="s">
        <v>105477</v>
      </c>
      <c r="B51529" s="112" t="s">
        <v>105478</v>
      </c>
    </row>
    <row r="51530" spans="1:2" x14ac:dyDescent="0.2">
      <c r="A51530" s="112" t="s">
        <v>105479</v>
      </c>
      <c r="B51530" s="112" t="s">
        <v>105480</v>
      </c>
    </row>
    <row r="51531" spans="1:2" x14ac:dyDescent="0.2">
      <c r="A51531" s="112" t="s">
        <v>105481</v>
      </c>
      <c r="B51531" s="112" t="s">
        <v>105482</v>
      </c>
    </row>
    <row r="51532" spans="1:2" x14ac:dyDescent="0.2">
      <c r="A51532" s="112" t="s">
        <v>105483</v>
      </c>
      <c r="B51532" s="112" t="s">
        <v>105484</v>
      </c>
    </row>
    <row r="51533" spans="1:2" x14ac:dyDescent="0.2">
      <c r="A51533" s="112" t="s">
        <v>105485</v>
      </c>
      <c r="B51533" s="112" t="s">
        <v>105486</v>
      </c>
    </row>
    <row r="51534" spans="1:2" x14ac:dyDescent="0.2">
      <c r="A51534" s="112" t="s">
        <v>105487</v>
      </c>
      <c r="B51534" s="112" t="s">
        <v>105488</v>
      </c>
    </row>
    <row r="51535" spans="1:2" x14ac:dyDescent="0.2">
      <c r="A51535" s="112" t="s">
        <v>105489</v>
      </c>
      <c r="B51535" s="112" t="s">
        <v>105490</v>
      </c>
    </row>
    <row r="51536" spans="1:2" x14ac:dyDescent="0.2">
      <c r="A51536" s="112" t="s">
        <v>105491</v>
      </c>
      <c r="B51536" s="112" t="s">
        <v>105492</v>
      </c>
    </row>
    <row r="51537" spans="1:2" x14ac:dyDescent="0.2">
      <c r="A51537" s="112" t="s">
        <v>105493</v>
      </c>
      <c r="B51537" s="112" t="s">
        <v>105494</v>
      </c>
    </row>
    <row r="51538" spans="1:2" x14ac:dyDescent="0.2">
      <c r="A51538" s="112" t="s">
        <v>105495</v>
      </c>
      <c r="B51538" s="112" t="s">
        <v>105496</v>
      </c>
    </row>
    <row r="51539" spans="1:2" x14ac:dyDescent="0.2">
      <c r="A51539" s="112" t="s">
        <v>105497</v>
      </c>
      <c r="B51539" s="112" t="s">
        <v>105498</v>
      </c>
    </row>
    <row r="51540" spans="1:2" x14ac:dyDescent="0.2">
      <c r="A51540" s="112" t="s">
        <v>105499</v>
      </c>
      <c r="B51540" s="112" t="s">
        <v>105500</v>
      </c>
    </row>
    <row r="51541" spans="1:2" x14ac:dyDescent="0.2">
      <c r="A51541" s="112" t="s">
        <v>105501</v>
      </c>
      <c r="B51541" s="112" t="s">
        <v>105502</v>
      </c>
    </row>
    <row r="51542" spans="1:2" x14ac:dyDescent="0.2">
      <c r="A51542" s="112" t="s">
        <v>105503</v>
      </c>
      <c r="B51542" s="112" t="s">
        <v>105504</v>
      </c>
    </row>
    <row r="51543" spans="1:2" x14ac:dyDescent="0.2">
      <c r="A51543" s="112" t="s">
        <v>105505</v>
      </c>
      <c r="B51543" s="112" t="s">
        <v>105506</v>
      </c>
    </row>
    <row r="51544" spans="1:2" x14ac:dyDescent="0.2">
      <c r="A51544" s="112" t="s">
        <v>105507</v>
      </c>
      <c r="B51544" s="112" t="s">
        <v>105508</v>
      </c>
    </row>
    <row r="51545" spans="1:2" x14ac:dyDescent="0.2">
      <c r="A51545" s="112" t="s">
        <v>105509</v>
      </c>
      <c r="B51545" s="112" t="s">
        <v>105510</v>
      </c>
    </row>
    <row r="51546" spans="1:2" x14ac:dyDescent="0.2">
      <c r="A51546" s="112" t="s">
        <v>105511</v>
      </c>
      <c r="B51546" s="112" t="s">
        <v>105512</v>
      </c>
    </row>
    <row r="51547" spans="1:2" x14ac:dyDescent="0.2">
      <c r="A51547" s="112" t="s">
        <v>105513</v>
      </c>
      <c r="B51547" s="112" t="s">
        <v>105514</v>
      </c>
    </row>
    <row r="51548" spans="1:2" x14ac:dyDescent="0.2">
      <c r="A51548" s="112" t="s">
        <v>105515</v>
      </c>
      <c r="B51548" s="112" t="s">
        <v>105516</v>
      </c>
    </row>
    <row r="51549" spans="1:2" x14ac:dyDescent="0.2">
      <c r="A51549" s="112" t="s">
        <v>105517</v>
      </c>
      <c r="B51549" s="112" t="s">
        <v>105518</v>
      </c>
    </row>
    <row r="51550" spans="1:2" x14ac:dyDescent="0.2">
      <c r="A51550" s="112" t="s">
        <v>105519</v>
      </c>
      <c r="B51550" s="112" t="s">
        <v>105520</v>
      </c>
    </row>
    <row r="51551" spans="1:2" x14ac:dyDescent="0.2">
      <c r="A51551" s="112" t="s">
        <v>105521</v>
      </c>
      <c r="B51551" s="112" t="s">
        <v>105522</v>
      </c>
    </row>
    <row r="51552" spans="1:2" x14ac:dyDescent="0.2">
      <c r="A51552" s="112" t="s">
        <v>105523</v>
      </c>
      <c r="B51552" s="112" t="s">
        <v>105524</v>
      </c>
    </row>
    <row r="51553" spans="1:2" x14ac:dyDescent="0.2">
      <c r="A51553" s="112" t="s">
        <v>105525</v>
      </c>
      <c r="B51553" s="112" t="s">
        <v>105526</v>
      </c>
    </row>
    <row r="51554" spans="1:2" x14ac:dyDescent="0.2">
      <c r="A51554" s="112" t="s">
        <v>105527</v>
      </c>
      <c r="B51554" s="112" t="s">
        <v>105528</v>
      </c>
    </row>
    <row r="51555" spans="1:2" x14ac:dyDescent="0.2">
      <c r="A51555" s="112" t="s">
        <v>105529</v>
      </c>
      <c r="B51555" s="112" t="s">
        <v>105530</v>
      </c>
    </row>
    <row r="51556" spans="1:2" x14ac:dyDescent="0.2">
      <c r="A51556" s="112" t="s">
        <v>105531</v>
      </c>
      <c r="B51556" s="112" t="s">
        <v>105532</v>
      </c>
    </row>
    <row r="51557" spans="1:2" x14ac:dyDescent="0.2">
      <c r="A51557" s="112" t="s">
        <v>105533</v>
      </c>
      <c r="B51557" s="112" t="s">
        <v>105534</v>
      </c>
    </row>
    <row r="51558" spans="1:2" x14ac:dyDescent="0.2">
      <c r="A51558" s="112" t="s">
        <v>105535</v>
      </c>
      <c r="B51558" s="112" t="s">
        <v>105536</v>
      </c>
    </row>
    <row r="51559" spans="1:2" x14ac:dyDescent="0.2">
      <c r="A51559" s="112" t="s">
        <v>105537</v>
      </c>
      <c r="B51559" s="112" t="s">
        <v>105538</v>
      </c>
    </row>
    <row r="51560" spans="1:2" x14ac:dyDescent="0.2">
      <c r="A51560" s="112" t="s">
        <v>105539</v>
      </c>
      <c r="B51560" s="112" t="s">
        <v>105540</v>
      </c>
    </row>
    <row r="51561" spans="1:2" x14ac:dyDescent="0.2">
      <c r="A51561" s="112" t="s">
        <v>105541</v>
      </c>
      <c r="B51561" s="112" t="s">
        <v>105542</v>
      </c>
    </row>
    <row r="51562" spans="1:2" x14ac:dyDescent="0.2">
      <c r="A51562" s="112" t="s">
        <v>105543</v>
      </c>
      <c r="B51562" s="112" t="s">
        <v>105544</v>
      </c>
    </row>
    <row r="51563" spans="1:2" x14ac:dyDescent="0.2">
      <c r="A51563" s="112" t="s">
        <v>105545</v>
      </c>
      <c r="B51563" s="112" t="s">
        <v>105546</v>
      </c>
    </row>
    <row r="51564" spans="1:2" x14ac:dyDescent="0.2">
      <c r="A51564" s="112" t="s">
        <v>105547</v>
      </c>
      <c r="B51564" s="112" t="s">
        <v>105548</v>
      </c>
    </row>
    <row r="51565" spans="1:2" x14ac:dyDescent="0.2">
      <c r="A51565" s="112" t="s">
        <v>105549</v>
      </c>
      <c r="B51565" s="112" t="s">
        <v>105550</v>
      </c>
    </row>
    <row r="51566" spans="1:2" x14ac:dyDescent="0.2">
      <c r="A51566" s="112" t="s">
        <v>105551</v>
      </c>
      <c r="B51566" s="112" t="s">
        <v>105552</v>
      </c>
    </row>
    <row r="51567" spans="1:2" x14ac:dyDescent="0.2">
      <c r="A51567" s="112" t="s">
        <v>105553</v>
      </c>
      <c r="B51567" s="112" t="s">
        <v>105554</v>
      </c>
    </row>
    <row r="51568" spans="1:2" x14ac:dyDescent="0.2">
      <c r="A51568" s="112" t="s">
        <v>105555</v>
      </c>
      <c r="B51568" s="112" t="s">
        <v>105556</v>
      </c>
    </row>
    <row r="51569" spans="1:2" x14ac:dyDescent="0.2">
      <c r="A51569" s="112" t="s">
        <v>105557</v>
      </c>
      <c r="B51569" s="112" t="s">
        <v>105558</v>
      </c>
    </row>
    <row r="51570" spans="1:2" x14ac:dyDescent="0.2">
      <c r="A51570" s="112" t="s">
        <v>105559</v>
      </c>
      <c r="B51570" s="112" t="s">
        <v>105560</v>
      </c>
    </row>
    <row r="51571" spans="1:2" x14ac:dyDescent="0.2">
      <c r="A51571" s="112" t="s">
        <v>105561</v>
      </c>
      <c r="B51571" s="112" t="s">
        <v>105562</v>
      </c>
    </row>
    <row r="51572" spans="1:2" x14ac:dyDescent="0.2">
      <c r="A51572" s="112" t="s">
        <v>105563</v>
      </c>
      <c r="B51572" s="112" t="s">
        <v>105564</v>
      </c>
    </row>
    <row r="51573" spans="1:2" x14ac:dyDescent="0.2">
      <c r="A51573" s="112" t="s">
        <v>105565</v>
      </c>
      <c r="B51573" s="112" t="s">
        <v>105566</v>
      </c>
    </row>
    <row r="51574" spans="1:2" x14ac:dyDescent="0.2">
      <c r="A51574" s="112" t="s">
        <v>105567</v>
      </c>
      <c r="B51574" s="112" t="s">
        <v>105568</v>
      </c>
    </row>
    <row r="51575" spans="1:2" x14ac:dyDescent="0.2">
      <c r="A51575" s="112" t="s">
        <v>105569</v>
      </c>
      <c r="B51575" s="112" t="s">
        <v>105570</v>
      </c>
    </row>
    <row r="51576" spans="1:2" x14ac:dyDescent="0.2">
      <c r="A51576" s="112" t="s">
        <v>105571</v>
      </c>
      <c r="B51576" s="112" t="s">
        <v>105572</v>
      </c>
    </row>
    <row r="51577" spans="1:2" x14ac:dyDescent="0.2">
      <c r="A51577" s="112" t="s">
        <v>105573</v>
      </c>
      <c r="B51577" s="112" t="s">
        <v>105574</v>
      </c>
    </row>
    <row r="51578" spans="1:2" x14ac:dyDescent="0.2">
      <c r="A51578" s="112" t="s">
        <v>105575</v>
      </c>
      <c r="B51578" s="112" t="s">
        <v>105576</v>
      </c>
    </row>
    <row r="51579" spans="1:2" x14ac:dyDescent="0.2">
      <c r="A51579" s="112" t="s">
        <v>105577</v>
      </c>
      <c r="B51579" s="112" t="s">
        <v>105578</v>
      </c>
    </row>
    <row r="51580" spans="1:2" x14ac:dyDescent="0.2">
      <c r="A51580" s="112" t="s">
        <v>105579</v>
      </c>
      <c r="B51580" s="112" t="s">
        <v>105580</v>
      </c>
    </row>
    <row r="51581" spans="1:2" x14ac:dyDescent="0.2">
      <c r="A51581" s="112" t="s">
        <v>105581</v>
      </c>
      <c r="B51581" s="112" t="s">
        <v>105582</v>
      </c>
    </row>
    <row r="51582" spans="1:2" x14ac:dyDescent="0.2">
      <c r="A51582" s="112" t="s">
        <v>105583</v>
      </c>
      <c r="B51582" s="112" t="s">
        <v>105584</v>
      </c>
    </row>
    <row r="51583" spans="1:2" x14ac:dyDescent="0.2">
      <c r="A51583" s="112" t="s">
        <v>105585</v>
      </c>
      <c r="B51583" s="112" t="s">
        <v>105586</v>
      </c>
    </row>
    <row r="51584" spans="1:2" x14ac:dyDescent="0.2">
      <c r="A51584" s="112" t="s">
        <v>105587</v>
      </c>
      <c r="B51584" s="112" t="s">
        <v>105588</v>
      </c>
    </row>
    <row r="51585" spans="1:2" x14ac:dyDescent="0.2">
      <c r="A51585" s="112" t="s">
        <v>105589</v>
      </c>
      <c r="B51585" s="112" t="s">
        <v>105590</v>
      </c>
    </row>
    <row r="51586" spans="1:2" x14ac:dyDescent="0.2">
      <c r="A51586" s="112" t="s">
        <v>105591</v>
      </c>
      <c r="B51586" s="112" t="s">
        <v>105592</v>
      </c>
    </row>
    <row r="51587" spans="1:2" x14ac:dyDescent="0.2">
      <c r="A51587" s="112" t="s">
        <v>105593</v>
      </c>
      <c r="B51587" s="112" t="s">
        <v>105594</v>
      </c>
    </row>
    <row r="51588" spans="1:2" x14ac:dyDescent="0.2">
      <c r="A51588" s="112" t="s">
        <v>105595</v>
      </c>
      <c r="B51588" s="112" t="s">
        <v>105596</v>
      </c>
    </row>
    <row r="51589" spans="1:2" x14ac:dyDescent="0.2">
      <c r="A51589" s="112" t="s">
        <v>105597</v>
      </c>
      <c r="B51589" s="112" t="s">
        <v>105598</v>
      </c>
    </row>
    <row r="51590" spans="1:2" x14ac:dyDescent="0.2">
      <c r="A51590" s="112" t="s">
        <v>105599</v>
      </c>
      <c r="B51590" s="112" t="s">
        <v>105600</v>
      </c>
    </row>
    <row r="51591" spans="1:2" x14ac:dyDescent="0.2">
      <c r="A51591" s="112" t="s">
        <v>105601</v>
      </c>
      <c r="B51591" s="112" t="s">
        <v>105602</v>
      </c>
    </row>
    <row r="51592" spans="1:2" x14ac:dyDescent="0.2">
      <c r="A51592" s="112" t="s">
        <v>105603</v>
      </c>
      <c r="B51592" s="112" t="s">
        <v>105604</v>
      </c>
    </row>
    <row r="51593" spans="1:2" x14ac:dyDescent="0.2">
      <c r="A51593" s="112" t="s">
        <v>105605</v>
      </c>
      <c r="B51593" s="112" t="s">
        <v>105606</v>
      </c>
    </row>
    <row r="51594" spans="1:2" x14ac:dyDescent="0.2">
      <c r="A51594" s="112" t="s">
        <v>105607</v>
      </c>
      <c r="B51594" s="112" t="s">
        <v>105608</v>
      </c>
    </row>
    <row r="51595" spans="1:2" x14ac:dyDescent="0.2">
      <c r="A51595" s="112" t="s">
        <v>105609</v>
      </c>
      <c r="B51595" s="112" t="s">
        <v>105610</v>
      </c>
    </row>
    <row r="51596" spans="1:2" x14ac:dyDescent="0.2">
      <c r="A51596" s="112" t="s">
        <v>105611</v>
      </c>
      <c r="B51596" s="112" t="s">
        <v>105612</v>
      </c>
    </row>
    <row r="51597" spans="1:2" x14ac:dyDescent="0.2">
      <c r="A51597" s="112" t="s">
        <v>105613</v>
      </c>
      <c r="B51597" s="112" t="s">
        <v>105614</v>
      </c>
    </row>
    <row r="51598" spans="1:2" x14ac:dyDescent="0.2">
      <c r="A51598" s="112" t="s">
        <v>105615</v>
      </c>
      <c r="B51598" s="112" t="s">
        <v>105616</v>
      </c>
    </row>
    <row r="51599" spans="1:2" x14ac:dyDescent="0.2">
      <c r="A51599" s="112" t="s">
        <v>105617</v>
      </c>
      <c r="B51599" s="112" t="s">
        <v>105618</v>
      </c>
    </row>
    <row r="51600" spans="1:2" x14ac:dyDescent="0.2">
      <c r="A51600" s="112" t="s">
        <v>105619</v>
      </c>
      <c r="B51600" s="112" t="s">
        <v>105620</v>
      </c>
    </row>
    <row r="51601" spans="1:2" x14ac:dyDescent="0.2">
      <c r="A51601" s="112" t="s">
        <v>105621</v>
      </c>
      <c r="B51601" s="112" t="s">
        <v>105622</v>
      </c>
    </row>
    <row r="51602" spans="1:2" x14ac:dyDescent="0.2">
      <c r="A51602" s="112" t="s">
        <v>105623</v>
      </c>
      <c r="B51602" s="112" t="s">
        <v>105624</v>
      </c>
    </row>
    <row r="51603" spans="1:2" x14ac:dyDescent="0.2">
      <c r="A51603" s="112" t="s">
        <v>105625</v>
      </c>
      <c r="B51603" s="112" t="s">
        <v>105626</v>
      </c>
    </row>
    <row r="51604" spans="1:2" x14ac:dyDescent="0.2">
      <c r="A51604" s="112" t="s">
        <v>105627</v>
      </c>
      <c r="B51604" s="112" t="s">
        <v>105628</v>
      </c>
    </row>
    <row r="51605" spans="1:2" x14ac:dyDescent="0.2">
      <c r="A51605" s="112" t="s">
        <v>105629</v>
      </c>
      <c r="B51605" s="112" t="s">
        <v>105630</v>
      </c>
    </row>
    <row r="51606" spans="1:2" x14ac:dyDescent="0.2">
      <c r="A51606" s="112" t="s">
        <v>105631</v>
      </c>
      <c r="B51606" s="112" t="s">
        <v>105632</v>
      </c>
    </row>
    <row r="51607" spans="1:2" x14ac:dyDescent="0.2">
      <c r="A51607" s="112" t="s">
        <v>105633</v>
      </c>
      <c r="B51607" s="112" t="s">
        <v>105634</v>
      </c>
    </row>
    <row r="51608" spans="1:2" x14ac:dyDescent="0.2">
      <c r="A51608" s="112" t="s">
        <v>105635</v>
      </c>
      <c r="B51608" s="112" t="s">
        <v>105636</v>
      </c>
    </row>
    <row r="51609" spans="1:2" x14ac:dyDescent="0.2">
      <c r="A51609" s="112" t="s">
        <v>105637</v>
      </c>
      <c r="B51609" s="112" t="s">
        <v>105638</v>
      </c>
    </row>
    <row r="51610" spans="1:2" x14ac:dyDescent="0.2">
      <c r="A51610" s="112" t="s">
        <v>105639</v>
      </c>
      <c r="B51610" s="112" t="s">
        <v>105640</v>
      </c>
    </row>
    <row r="51611" spans="1:2" x14ac:dyDescent="0.2">
      <c r="A51611" s="112" t="s">
        <v>105641</v>
      </c>
      <c r="B51611" s="112" t="s">
        <v>105642</v>
      </c>
    </row>
    <row r="51612" spans="1:2" x14ac:dyDescent="0.2">
      <c r="A51612" s="112" t="s">
        <v>105643</v>
      </c>
      <c r="B51612" s="112" t="s">
        <v>105644</v>
      </c>
    </row>
    <row r="51613" spans="1:2" x14ac:dyDescent="0.2">
      <c r="A51613" s="112" t="s">
        <v>105645</v>
      </c>
      <c r="B51613" s="112" t="s">
        <v>105646</v>
      </c>
    </row>
    <row r="51614" spans="1:2" x14ac:dyDescent="0.2">
      <c r="A51614" s="112" t="s">
        <v>105647</v>
      </c>
      <c r="B51614" s="112" t="s">
        <v>105648</v>
      </c>
    </row>
    <row r="51615" spans="1:2" x14ac:dyDescent="0.2">
      <c r="A51615" s="112" t="s">
        <v>105649</v>
      </c>
      <c r="B51615" s="112" t="s">
        <v>105650</v>
      </c>
    </row>
    <row r="51616" spans="1:2" x14ac:dyDescent="0.2">
      <c r="A51616" s="112" t="s">
        <v>105651</v>
      </c>
      <c r="B51616" s="112" t="s">
        <v>105652</v>
      </c>
    </row>
    <row r="51617" spans="1:2" x14ac:dyDescent="0.2">
      <c r="A51617" s="112" t="s">
        <v>105653</v>
      </c>
      <c r="B51617" s="112" t="s">
        <v>105654</v>
      </c>
    </row>
    <row r="51618" spans="1:2" x14ac:dyDescent="0.2">
      <c r="A51618" s="112" t="s">
        <v>105655</v>
      </c>
      <c r="B51618" s="112" t="s">
        <v>105656</v>
      </c>
    </row>
    <row r="51619" spans="1:2" x14ac:dyDescent="0.2">
      <c r="A51619" s="112" t="s">
        <v>105657</v>
      </c>
      <c r="B51619" s="112" t="s">
        <v>105658</v>
      </c>
    </row>
    <row r="51620" spans="1:2" x14ac:dyDescent="0.2">
      <c r="A51620" s="112" t="s">
        <v>105659</v>
      </c>
      <c r="B51620" s="112" t="s">
        <v>105660</v>
      </c>
    </row>
    <row r="51621" spans="1:2" x14ac:dyDescent="0.2">
      <c r="A51621" s="112" t="s">
        <v>105661</v>
      </c>
      <c r="B51621" s="112" t="s">
        <v>105662</v>
      </c>
    </row>
    <row r="51622" spans="1:2" x14ac:dyDescent="0.2">
      <c r="A51622" s="112" t="s">
        <v>105663</v>
      </c>
      <c r="B51622" s="112" t="s">
        <v>105664</v>
      </c>
    </row>
    <row r="51623" spans="1:2" x14ac:dyDescent="0.2">
      <c r="A51623" s="112" t="s">
        <v>105665</v>
      </c>
      <c r="B51623" s="112" t="s">
        <v>105666</v>
      </c>
    </row>
    <row r="51624" spans="1:2" x14ac:dyDescent="0.2">
      <c r="A51624" s="112" t="s">
        <v>105667</v>
      </c>
      <c r="B51624" s="112" t="s">
        <v>105668</v>
      </c>
    </row>
    <row r="51625" spans="1:2" x14ac:dyDescent="0.2">
      <c r="A51625" s="112" t="s">
        <v>105669</v>
      </c>
      <c r="B51625" s="112" t="s">
        <v>105670</v>
      </c>
    </row>
    <row r="51626" spans="1:2" x14ac:dyDescent="0.2">
      <c r="A51626" s="112" t="s">
        <v>105671</v>
      </c>
      <c r="B51626" s="112" t="s">
        <v>105672</v>
      </c>
    </row>
    <row r="51627" spans="1:2" x14ac:dyDescent="0.2">
      <c r="A51627" s="112" t="s">
        <v>105673</v>
      </c>
      <c r="B51627" s="112" t="s">
        <v>105674</v>
      </c>
    </row>
    <row r="51628" spans="1:2" x14ac:dyDescent="0.2">
      <c r="A51628" s="112" t="s">
        <v>105675</v>
      </c>
      <c r="B51628" s="112" t="s">
        <v>105676</v>
      </c>
    </row>
    <row r="51629" spans="1:2" x14ac:dyDescent="0.2">
      <c r="A51629" s="112" t="s">
        <v>105677</v>
      </c>
      <c r="B51629" s="112" t="s">
        <v>105678</v>
      </c>
    </row>
    <row r="51630" spans="1:2" x14ac:dyDescent="0.2">
      <c r="A51630" s="112" t="s">
        <v>105679</v>
      </c>
      <c r="B51630" s="112" t="s">
        <v>105680</v>
      </c>
    </row>
    <row r="51631" spans="1:2" x14ac:dyDescent="0.2">
      <c r="A51631" s="112" t="s">
        <v>105681</v>
      </c>
      <c r="B51631" s="112" t="s">
        <v>105682</v>
      </c>
    </row>
    <row r="51632" spans="1:2" x14ac:dyDescent="0.2">
      <c r="A51632" s="112" t="s">
        <v>105683</v>
      </c>
      <c r="B51632" s="112" t="s">
        <v>105684</v>
      </c>
    </row>
    <row r="51633" spans="1:2" x14ac:dyDescent="0.2">
      <c r="A51633" s="112" t="s">
        <v>105685</v>
      </c>
      <c r="B51633" s="112" t="s">
        <v>105686</v>
      </c>
    </row>
    <row r="51634" spans="1:2" x14ac:dyDescent="0.2">
      <c r="A51634" s="112" t="s">
        <v>105687</v>
      </c>
      <c r="B51634" s="112" t="s">
        <v>105688</v>
      </c>
    </row>
    <row r="51635" spans="1:2" x14ac:dyDescent="0.2">
      <c r="A51635" s="112" t="s">
        <v>105689</v>
      </c>
      <c r="B51635" s="112" t="s">
        <v>105690</v>
      </c>
    </row>
    <row r="51636" spans="1:2" x14ac:dyDescent="0.2">
      <c r="A51636" s="112" t="s">
        <v>105691</v>
      </c>
      <c r="B51636" s="112" t="s">
        <v>105692</v>
      </c>
    </row>
    <row r="51637" spans="1:2" x14ac:dyDescent="0.2">
      <c r="A51637" s="112" t="s">
        <v>105693</v>
      </c>
      <c r="B51637" s="112" t="s">
        <v>105694</v>
      </c>
    </row>
    <row r="51638" spans="1:2" x14ac:dyDescent="0.2">
      <c r="A51638" s="112" t="s">
        <v>105695</v>
      </c>
      <c r="B51638" s="112" t="s">
        <v>105696</v>
      </c>
    </row>
    <row r="51639" spans="1:2" x14ac:dyDescent="0.2">
      <c r="A51639" s="112" t="s">
        <v>105697</v>
      </c>
      <c r="B51639" s="112" t="s">
        <v>105698</v>
      </c>
    </row>
    <row r="51640" spans="1:2" x14ac:dyDescent="0.2">
      <c r="A51640" s="112" t="s">
        <v>105699</v>
      </c>
      <c r="B51640" s="112" t="s">
        <v>105700</v>
      </c>
    </row>
    <row r="51641" spans="1:2" x14ac:dyDescent="0.2">
      <c r="A51641" s="112" t="s">
        <v>105701</v>
      </c>
      <c r="B51641" s="112" t="s">
        <v>105702</v>
      </c>
    </row>
    <row r="51642" spans="1:2" x14ac:dyDescent="0.2">
      <c r="A51642" s="112" t="s">
        <v>105703</v>
      </c>
      <c r="B51642" s="112" t="s">
        <v>105704</v>
      </c>
    </row>
    <row r="51643" spans="1:2" x14ac:dyDescent="0.2">
      <c r="A51643" s="112" t="s">
        <v>105705</v>
      </c>
      <c r="B51643" s="112" t="s">
        <v>105706</v>
      </c>
    </row>
    <row r="51644" spans="1:2" x14ac:dyDescent="0.2">
      <c r="A51644" s="112" t="s">
        <v>105707</v>
      </c>
      <c r="B51644" s="112" t="s">
        <v>105708</v>
      </c>
    </row>
    <row r="51645" spans="1:2" x14ac:dyDescent="0.2">
      <c r="A51645" s="112" t="s">
        <v>105709</v>
      </c>
      <c r="B51645" s="112" t="s">
        <v>105710</v>
      </c>
    </row>
    <row r="51646" spans="1:2" x14ac:dyDescent="0.2">
      <c r="A51646" s="112" t="s">
        <v>105711</v>
      </c>
      <c r="B51646" s="112" t="s">
        <v>105712</v>
      </c>
    </row>
    <row r="51647" spans="1:2" x14ac:dyDescent="0.2">
      <c r="A51647" s="112" t="s">
        <v>105713</v>
      </c>
      <c r="B51647" s="112" t="s">
        <v>105714</v>
      </c>
    </row>
    <row r="51648" spans="1:2" x14ac:dyDescent="0.2">
      <c r="A51648" s="112" t="s">
        <v>105715</v>
      </c>
      <c r="B51648" s="112" t="s">
        <v>105716</v>
      </c>
    </row>
    <row r="51649" spans="1:2" x14ac:dyDescent="0.2">
      <c r="A51649" s="112" t="s">
        <v>105717</v>
      </c>
      <c r="B51649" s="112" t="s">
        <v>105718</v>
      </c>
    </row>
    <row r="51650" spans="1:2" x14ac:dyDescent="0.2">
      <c r="A51650" s="112" t="s">
        <v>105719</v>
      </c>
      <c r="B51650" s="112" t="s">
        <v>105720</v>
      </c>
    </row>
    <row r="51651" spans="1:2" x14ac:dyDescent="0.2">
      <c r="A51651" s="112" t="s">
        <v>105721</v>
      </c>
      <c r="B51651" s="112" t="s">
        <v>105722</v>
      </c>
    </row>
    <row r="51652" spans="1:2" x14ac:dyDescent="0.2">
      <c r="A51652" s="112" t="s">
        <v>105723</v>
      </c>
      <c r="B51652" s="112" t="s">
        <v>105724</v>
      </c>
    </row>
    <row r="51653" spans="1:2" x14ac:dyDescent="0.2">
      <c r="A51653" s="112" t="s">
        <v>105725</v>
      </c>
      <c r="B51653" s="112" t="s">
        <v>105726</v>
      </c>
    </row>
    <row r="51654" spans="1:2" x14ac:dyDescent="0.2">
      <c r="A51654" s="112" t="s">
        <v>105727</v>
      </c>
      <c r="B51654" s="112" t="s">
        <v>105728</v>
      </c>
    </row>
    <row r="51655" spans="1:2" x14ac:dyDescent="0.2">
      <c r="A51655" s="112" t="s">
        <v>105729</v>
      </c>
      <c r="B51655" s="112" t="s">
        <v>105730</v>
      </c>
    </row>
    <row r="51656" spans="1:2" x14ac:dyDescent="0.2">
      <c r="A51656" s="112" t="s">
        <v>105731</v>
      </c>
      <c r="B51656" s="112" t="s">
        <v>105732</v>
      </c>
    </row>
    <row r="51657" spans="1:2" x14ac:dyDescent="0.2">
      <c r="A51657" s="112" t="s">
        <v>105733</v>
      </c>
      <c r="B51657" s="112" t="s">
        <v>105734</v>
      </c>
    </row>
    <row r="51658" spans="1:2" x14ac:dyDescent="0.2">
      <c r="A51658" s="112" t="s">
        <v>105735</v>
      </c>
      <c r="B51658" s="112" t="s">
        <v>105736</v>
      </c>
    </row>
    <row r="51659" spans="1:2" x14ac:dyDescent="0.2">
      <c r="A51659" s="112" t="s">
        <v>105737</v>
      </c>
      <c r="B51659" s="112" t="s">
        <v>105738</v>
      </c>
    </row>
    <row r="51660" spans="1:2" x14ac:dyDescent="0.2">
      <c r="A51660" s="112" t="s">
        <v>105739</v>
      </c>
      <c r="B51660" s="112" t="s">
        <v>105740</v>
      </c>
    </row>
    <row r="51661" spans="1:2" x14ac:dyDescent="0.2">
      <c r="A51661" s="112" t="s">
        <v>105741</v>
      </c>
      <c r="B51661" s="112" t="s">
        <v>105742</v>
      </c>
    </row>
    <row r="51662" spans="1:2" x14ac:dyDescent="0.2">
      <c r="A51662" s="112" t="s">
        <v>105743</v>
      </c>
      <c r="B51662" s="112" t="s">
        <v>105744</v>
      </c>
    </row>
    <row r="51663" spans="1:2" x14ac:dyDescent="0.2">
      <c r="A51663" s="112" t="s">
        <v>105745</v>
      </c>
      <c r="B51663" s="112" t="s">
        <v>105746</v>
      </c>
    </row>
    <row r="51664" spans="1:2" x14ac:dyDescent="0.2">
      <c r="A51664" s="112" t="s">
        <v>105747</v>
      </c>
      <c r="B51664" s="112" t="s">
        <v>105748</v>
      </c>
    </row>
    <row r="51665" spans="1:2" x14ac:dyDescent="0.2">
      <c r="A51665" s="112" t="s">
        <v>105749</v>
      </c>
      <c r="B51665" s="112" t="s">
        <v>105750</v>
      </c>
    </row>
    <row r="51666" spans="1:2" x14ac:dyDescent="0.2">
      <c r="A51666" s="112" t="s">
        <v>105751</v>
      </c>
      <c r="B51666" s="112" t="s">
        <v>105752</v>
      </c>
    </row>
    <row r="51667" spans="1:2" x14ac:dyDescent="0.2">
      <c r="A51667" s="112" t="s">
        <v>105753</v>
      </c>
      <c r="B51667" s="112" t="s">
        <v>105754</v>
      </c>
    </row>
    <row r="51668" spans="1:2" x14ac:dyDescent="0.2">
      <c r="A51668" s="112" t="s">
        <v>105755</v>
      </c>
      <c r="B51668" s="112" t="s">
        <v>105756</v>
      </c>
    </row>
    <row r="51669" spans="1:2" x14ac:dyDescent="0.2">
      <c r="A51669" s="112" t="s">
        <v>105757</v>
      </c>
      <c r="B51669" s="112" t="s">
        <v>105758</v>
      </c>
    </row>
    <row r="51670" spans="1:2" x14ac:dyDescent="0.2">
      <c r="A51670" s="112" t="s">
        <v>105759</v>
      </c>
      <c r="B51670" s="112" t="s">
        <v>105760</v>
      </c>
    </row>
    <row r="51671" spans="1:2" x14ac:dyDescent="0.2">
      <c r="A51671" s="112" t="s">
        <v>105761</v>
      </c>
      <c r="B51671" s="112" t="s">
        <v>105762</v>
      </c>
    </row>
    <row r="51672" spans="1:2" x14ac:dyDescent="0.2">
      <c r="A51672" s="112" t="s">
        <v>105763</v>
      </c>
      <c r="B51672" s="112" t="s">
        <v>105764</v>
      </c>
    </row>
    <row r="51673" spans="1:2" x14ac:dyDescent="0.2">
      <c r="A51673" s="112" t="s">
        <v>105765</v>
      </c>
      <c r="B51673" s="112" t="s">
        <v>105766</v>
      </c>
    </row>
    <row r="51674" spans="1:2" x14ac:dyDescent="0.2">
      <c r="A51674" s="112" t="s">
        <v>105767</v>
      </c>
      <c r="B51674" s="112" t="s">
        <v>105768</v>
      </c>
    </row>
    <row r="51675" spans="1:2" x14ac:dyDescent="0.2">
      <c r="A51675" s="112" t="s">
        <v>105769</v>
      </c>
      <c r="B51675" s="112" t="s">
        <v>105770</v>
      </c>
    </row>
    <row r="51676" spans="1:2" x14ac:dyDescent="0.2">
      <c r="A51676" s="112" t="s">
        <v>105771</v>
      </c>
      <c r="B51676" s="112" t="s">
        <v>105772</v>
      </c>
    </row>
    <row r="51677" spans="1:2" x14ac:dyDescent="0.2">
      <c r="A51677" s="112" t="s">
        <v>105773</v>
      </c>
      <c r="B51677" s="112" t="s">
        <v>105774</v>
      </c>
    </row>
    <row r="51678" spans="1:2" x14ac:dyDescent="0.2">
      <c r="A51678" s="112" t="s">
        <v>105775</v>
      </c>
      <c r="B51678" s="112" t="s">
        <v>105776</v>
      </c>
    </row>
    <row r="51679" spans="1:2" x14ac:dyDescent="0.2">
      <c r="A51679" s="112" t="s">
        <v>105777</v>
      </c>
      <c r="B51679" s="112" t="s">
        <v>105778</v>
      </c>
    </row>
    <row r="51680" spans="1:2" x14ac:dyDescent="0.2">
      <c r="A51680" s="112" t="s">
        <v>105779</v>
      </c>
      <c r="B51680" s="112" t="s">
        <v>105780</v>
      </c>
    </row>
    <row r="51681" spans="1:2" x14ac:dyDescent="0.2">
      <c r="A51681" s="112" t="s">
        <v>105781</v>
      </c>
      <c r="B51681" s="112" t="s">
        <v>105782</v>
      </c>
    </row>
    <row r="51682" spans="1:2" x14ac:dyDescent="0.2">
      <c r="A51682" s="112" t="s">
        <v>105783</v>
      </c>
      <c r="B51682" s="112" t="s">
        <v>105784</v>
      </c>
    </row>
    <row r="51683" spans="1:2" x14ac:dyDescent="0.2">
      <c r="A51683" s="112" t="s">
        <v>105785</v>
      </c>
      <c r="B51683" s="112" t="s">
        <v>105786</v>
      </c>
    </row>
    <row r="51684" spans="1:2" x14ac:dyDescent="0.2">
      <c r="A51684" s="112" t="s">
        <v>105787</v>
      </c>
      <c r="B51684" s="112" t="s">
        <v>105788</v>
      </c>
    </row>
    <row r="51685" spans="1:2" x14ac:dyDescent="0.2">
      <c r="A51685" s="112" t="s">
        <v>105789</v>
      </c>
      <c r="B51685" s="112" t="s">
        <v>105790</v>
      </c>
    </row>
    <row r="51686" spans="1:2" x14ac:dyDescent="0.2">
      <c r="A51686" s="112" t="s">
        <v>105791</v>
      </c>
      <c r="B51686" s="112" t="s">
        <v>105792</v>
      </c>
    </row>
    <row r="51687" spans="1:2" x14ac:dyDescent="0.2">
      <c r="A51687" s="112" t="s">
        <v>105793</v>
      </c>
      <c r="B51687" s="112" t="s">
        <v>105794</v>
      </c>
    </row>
    <row r="51688" spans="1:2" x14ac:dyDescent="0.2">
      <c r="A51688" s="112" t="s">
        <v>105795</v>
      </c>
      <c r="B51688" s="112" t="s">
        <v>105796</v>
      </c>
    </row>
    <row r="51689" spans="1:2" x14ac:dyDescent="0.2">
      <c r="A51689" s="112" t="s">
        <v>105797</v>
      </c>
      <c r="B51689" s="112" t="s">
        <v>105798</v>
      </c>
    </row>
    <row r="51690" spans="1:2" x14ac:dyDescent="0.2">
      <c r="A51690" s="112" t="s">
        <v>105799</v>
      </c>
      <c r="B51690" s="112" t="s">
        <v>105800</v>
      </c>
    </row>
    <row r="51691" spans="1:2" x14ac:dyDescent="0.2">
      <c r="A51691" s="112" t="s">
        <v>105801</v>
      </c>
      <c r="B51691" s="112" t="s">
        <v>105802</v>
      </c>
    </row>
    <row r="51692" spans="1:2" x14ac:dyDescent="0.2">
      <c r="A51692" s="112" t="s">
        <v>105803</v>
      </c>
      <c r="B51692" s="112" t="s">
        <v>105804</v>
      </c>
    </row>
    <row r="51693" spans="1:2" x14ac:dyDescent="0.2">
      <c r="A51693" s="112" t="s">
        <v>105805</v>
      </c>
      <c r="B51693" s="112" t="s">
        <v>105806</v>
      </c>
    </row>
    <row r="51694" spans="1:2" x14ac:dyDescent="0.2">
      <c r="A51694" s="112" t="s">
        <v>105807</v>
      </c>
      <c r="B51694" s="112" t="s">
        <v>105808</v>
      </c>
    </row>
    <row r="51695" spans="1:2" x14ac:dyDescent="0.2">
      <c r="A51695" s="112" t="s">
        <v>105809</v>
      </c>
      <c r="B51695" s="112" t="s">
        <v>105810</v>
      </c>
    </row>
    <row r="51696" spans="1:2" x14ac:dyDescent="0.2">
      <c r="A51696" s="112" t="s">
        <v>105811</v>
      </c>
      <c r="B51696" s="112" t="s">
        <v>105812</v>
      </c>
    </row>
    <row r="51697" spans="1:2" x14ac:dyDescent="0.2">
      <c r="A51697" s="112" t="s">
        <v>105813</v>
      </c>
      <c r="B51697" s="112" t="s">
        <v>105814</v>
      </c>
    </row>
    <row r="51698" spans="1:2" x14ac:dyDescent="0.2">
      <c r="A51698" s="112" t="s">
        <v>105815</v>
      </c>
      <c r="B51698" s="112" t="s">
        <v>105816</v>
      </c>
    </row>
    <row r="51699" spans="1:2" x14ac:dyDescent="0.2">
      <c r="A51699" s="112" t="s">
        <v>105817</v>
      </c>
      <c r="B51699" s="112" t="s">
        <v>105818</v>
      </c>
    </row>
    <row r="51700" spans="1:2" x14ac:dyDescent="0.2">
      <c r="A51700" s="112" t="s">
        <v>105819</v>
      </c>
      <c r="B51700" s="112" t="s">
        <v>105820</v>
      </c>
    </row>
    <row r="51701" spans="1:2" x14ac:dyDescent="0.2">
      <c r="A51701" s="112" t="s">
        <v>105821</v>
      </c>
      <c r="B51701" s="112" t="s">
        <v>105822</v>
      </c>
    </row>
    <row r="51702" spans="1:2" x14ac:dyDescent="0.2">
      <c r="A51702" s="112" t="s">
        <v>105823</v>
      </c>
      <c r="B51702" s="112" t="s">
        <v>105824</v>
      </c>
    </row>
    <row r="51703" spans="1:2" x14ac:dyDescent="0.2">
      <c r="A51703" s="112" t="s">
        <v>105825</v>
      </c>
      <c r="B51703" s="112" t="s">
        <v>105826</v>
      </c>
    </row>
    <row r="51704" spans="1:2" x14ac:dyDescent="0.2">
      <c r="A51704" s="112" t="s">
        <v>105827</v>
      </c>
      <c r="B51704" s="112" t="s">
        <v>105828</v>
      </c>
    </row>
    <row r="51705" spans="1:2" x14ac:dyDescent="0.2">
      <c r="A51705" s="112" t="s">
        <v>105829</v>
      </c>
      <c r="B51705" s="112" t="s">
        <v>105830</v>
      </c>
    </row>
    <row r="51706" spans="1:2" x14ac:dyDescent="0.2">
      <c r="A51706" s="112" t="s">
        <v>105831</v>
      </c>
      <c r="B51706" s="112" t="s">
        <v>105832</v>
      </c>
    </row>
    <row r="51707" spans="1:2" x14ac:dyDescent="0.2">
      <c r="A51707" s="112" t="s">
        <v>105833</v>
      </c>
      <c r="B51707" s="112" t="s">
        <v>105834</v>
      </c>
    </row>
    <row r="51708" spans="1:2" x14ac:dyDescent="0.2">
      <c r="A51708" s="112" t="s">
        <v>105835</v>
      </c>
      <c r="B51708" s="112" t="s">
        <v>105836</v>
      </c>
    </row>
    <row r="51709" spans="1:2" x14ac:dyDescent="0.2">
      <c r="A51709" s="112" t="s">
        <v>105837</v>
      </c>
      <c r="B51709" s="112" t="s">
        <v>105838</v>
      </c>
    </row>
    <row r="51710" spans="1:2" x14ac:dyDescent="0.2">
      <c r="A51710" s="112" t="s">
        <v>105839</v>
      </c>
      <c r="B51710" s="112" t="s">
        <v>105840</v>
      </c>
    </row>
    <row r="51711" spans="1:2" x14ac:dyDescent="0.2">
      <c r="A51711" s="112" t="s">
        <v>105841</v>
      </c>
      <c r="B51711" s="112" t="s">
        <v>105842</v>
      </c>
    </row>
    <row r="51712" spans="1:2" x14ac:dyDescent="0.2">
      <c r="A51712" s="112" t="s">
        <v>105843</v>
      </c>
      <c r="B51712" s="112" t="s">
        <v>105844</v>
      </c>
    </row>
    <row r="51713" spans="1:2" x14ac:dyDescent="0.2">
      <c r="A51713" s="112" t="s">
        <v>105845</v>
      </c>
      <c r="B51713" s="112" t="s">
        <v>105846</v>
      </c>
    </row>
    <row r="51714" spans="1:2" x14ac:dyDescent="0.2">
      <c r="A51714" s="112" t="s">
        <v>105847</v>
      </c>
      <c r="B51714" s="112" t="s">
        <v>105848</v>
      </c>
    </row>
    <row r="51715" spans="1:2" x14ac:dyDescent="0.2">
      <c r="A51715" s="112" t="s">
        <v>105849</v>
      </c>
      <c r="B51715" s="112" t="s">
        <v>105850</v>
      </c>
    </row>
    <row r="51716" spans="1:2" x14ac:dyDescent="0.2">
      <c r="A51716" s="112" t="s">
        <v>105851</v>
      </c>
      <c r="B51716" s="112" t="s">
        <v>105852</v>
      </c>
    </row>
    <row r="51717" spans="1:2" x14ac:dyDescent="0.2">
      <c r="A51717" s="112" t="s">
        <v>105853</v>
      </c>
      <c r="B51717" s="112" t="s">
        <v>105854</v>
      </c>
    </row>
    <row r="51718" spans="1:2" x14ac:dyDescent="0.2">
      <c r="A51718" s="112" t="s">
        <v>105855</v>
      </c>
      <c r="B51718" s="112" t="s">
        <v>105856</v>
      </c>
    </row>
    <row r="51719" spans="1:2" x14ac:dyDescent="0.2">
      <c r="A51719" s="112" t="s">
        <v>105857</v>
      </c>
      <c r="B51719" s="112" t="s">
        <v>105858</v>
      </c>
    </row>
    <row r="51720" spans="1:2" x14ac:dyDescent="0.2">
      <c r="A51720" s="112" t="s">
        <v>105859</v>
      </c>
      <c r="B51720" s="112" t="s">
        <v>105860</v>
      </c>
    </row>
    <row r="51721" spans="1:2" x14ac:dyDescent="0.2">
      <c r="A51721" s="112" t="s">
        <v>105861</v>
      </c>
      <c r="B51721" s="112" t="s">
        <v>105862</v>
      </c>
    </row>
    <row r="51722" spans="1:2" x14ac:dyDescent="0.2">
      <c r="A51722" s="112" t="s">
        <v>105863</v>
      </c>
      <c r="B51722" s="112" t="s">
        <v>105864</v>
      </c>
    </row>
    <row r="51723" spans="1:2" x14ac:dyDescent="0.2">
      <c r="A51723" s="112" t="s">
        <v>105865</v>
      </c>
      <c r="B51723" s="112" t="s">
        <v>105866</v>
      </c>
    </row>
    <row r="51724" spans="1:2" x14ac:dyDescent="0.2">
      <c r="A51724" s="112" t="s">
        <v>105867</v>
      </c>
      <c r="B51724" s="112" t="s">
        <v>105868</v>
      </c>
    </row>
    <row r="51725" spans="1:2" x14ac:dyDescent="0.2">
      <c r="A51725" s="112" t="s">
        <v>105869</v>
      </c>
      <c r="B51725" s="112" t="s">
        <v>105870</v>
      </c>
    </row>
    <row r="51726" spans="1:2" x14ac:dyDescent="0.2">
      <c r="A51726" s="112" t="s">
        <v>105871</v>
      </c>
      <c r="B51726" s="112" t="s">
        <v>105872</v>
      </c>
    </row>
    <row r="51727" spans="1:2" x14ac:dyDescent="0.2">
      <c r="A51727" s="112" t="s">
        <v>105873</v>
      </c>
      <c r="B51727" s="112" t="s">
        <v>105874</v>
      </c>
    </row>
    <row r="51728" spans="1:2" x14ac:dyDescent="0.2">
      <c r="A51728" s="112" t="s">
        <v>105875</v>
      </c>
      <c r="B51728" s="112" t="s">
        <v>105876</v>
      </c>
    </row>
    <row r="51729" spans="1:2" x14ac:dyDescent="0.2">
      <c r="A51729" s="112" t="s">
        <v>105877</v>
      </c>
      <c r="B51729" s="112" t="s">
        <v>105878</v>
      </c>
    </row>
    <row r="51730" spans="1:2" x14ac:dyDescent="0.2">
      <c r="A51730" s="112" t="s">
        <v>105879</v>
      </c>
      <c r="B51730" s="112" t="s">
        <v>105880</v>
      </c>
    </row>
    <row r="51731" spans="1:2" x14ac:dyDescent="0.2">
      <c r="A51731" s="112" t="s">
        <v>105881</v>
      </c>
      <c r="B51731" s="112" t="s">
        <v>105882</v>
      </c>
    </row>
    <row r="51732" spans="1:2" x14ac:dyDescent="0.2">
      <c r="A51732" s="112" t="s">
        <v>105883</v>
      </c>
      <c r="B51732" s="112" t="s">
        <v>105884</v>
      </c>
    </row>
    <row r="51733" spans="1:2" x14ac:dyDescent="0.2">
      <c r="A51733" s="112" t="s">
        <v>105885</v>
      </c>
      <c r="B51733" s="112" t="s">
        <v>105886</v>
      </c>
    </row>
    <row r="51734" spans="1:2" x14ac:dyDescent="0.2">
      <c r="A51734" s="112" t="s">
        <v>105887</v>
      </c>
      <c r="B51734" s="112" t="s">
        <v>105888</v>
      </c>
    </row>
    <row r="51735" spans="1:2" x14ac:dyDescent="0.2">
      <c r="A51735" s="112" t="s">
        <v>105889</v>
      </c>
      <c r="B51735" s="112" t="s">
        <v>105890</v>
      </c>
    </row>
    <row r="51736" spans="1:2" x14ac:dyDescent="0.2">
      <c r="A51736" s="112" t="s">
        <v>105891</v>
      </c>
      <c r="B51736" s="112" t="s">
        <v>105892</v>
      </c>
    </row>
    <row r="51737" spans="1:2" x14ac:dyDescent="0.2">
      <c r="A51737" s="112" t="s">
        <v>105893</v>
      </c>
      <c r="B51737" s="112" t="s">
        <v>105894</v>
      </c>
    </row>
    <row r="51738" spans="1:2" x14ac:dyDescent="0.2">
      <c r="A51738" s="112" t="s">
        <v>105895</v>
      </c>
      <c r="B51738" s="112" t="s">
        <v>105896</v>
      </c>
    </row>
    <row r="51739" spans="1:2" x14ac:dyDescent="0.2">
      <c r="A51739" s="112" t="s">
        <v>105897</v>
      </c>
      <c r="B51739" s="112" t="s">
        <v>105898</v>
      </c>
    </row>
    <row r="51740" spans="1:2" x14ac:dyDescent="0.2">
      <c r="A51740" s="112" t="s">
        <v>105899</v>
      </c>
      <c r="B51740" s="112" t="s">
        <v>105900</v>
      </c>
    </row>
    <row r="51741" spans="1:2" x14ac:dyDescent="0.2">
      <c r="A51741" s="112" t="s">
        <v>105901</v>
      </c>
      <c r="B51741" s="112" t="s">
        <v>105902</v>
      </c>
    </row>
    <row r="51742" spans="1:2" x14ac:dyDescent="0.2">
      <c r="A51742" s="112" t="s">
        <v>105903</v>
      </c>
      <c r="B51742" s="112" t="s">
        <v>105904</v>
      </c>
    </row>
    <row r="51743" spans="1:2" x14ac:dyDescent="0.2">
      <c r="A51743" s="112" t="s">
        <v>105905</v>
      </c>
      <c r="B51743" s="112" t="s">
        <v>105906</v>
      </c>
    </row>
    <row r="51744" spans="1:2" x14ac:dyDescent="0.2">
      <c r="A51744" s="112" t="s">
        <v>105907</v>
      </c>
      <c r="B51744" s="112" t="s">
        <v>105908</v>
      </c>
    </row>
    <row r="51745" spans="1:2" x14ac:dyDescent="0.2">
      <c r="A51745" s="112" t="s">
        <v>105909</v>
      </c>
      <c r="B51745" s="112" t="s">
        <v>105910</v>
      </c>
    </row>
    <row r="51746" spans="1:2" x14ac:dyDescent="0.2">
      <c r="A51746" s="112" t="s">
        <v>105911</v>
      </c>
      <c r="B51746" s="112" t="s">
        <v>105912</v>
      </c>
    </row>
    <row r="51747" spans="1:2" x14ac:dyDescent="0.2">
      <c r="A51747" s="112" t="s">
        <v>105913</v>
      </c>
      <c r="B51747" s="112" t="s">
        <v>105914</v>
      </c>
    </row>
    <row r="51748" spans="1:2" x14ac:dyDescent="0.2">
      <c r="A51748" s="112" t="s">
        <v>105915</v>
      </c>
      <c r="B51748" s="112" t="s">
        <v>105916</v>
      </c>
    </row>
    <row r="51749" spans="1:2" x14ac:dyDescent="0.2">
      <c r="A51749" s="112" t="s">
        <v>105917</v>
      </c>
      <c r="B51749" s="112" t="s">
        <v>105918</v>
      </c>
    </row>
    <row r="51750" spans="1:2" x14ac:dyDescent="0.2">
      <c r="A51750" s="112" t="s">
        <v>105919</v>
      </c>
      <c r="B51750" s="112" t="s">
        <v>105920</v>
      </c>
    </row>
    <row r="51751" spans="1:2" x14ac:dyDescent="0.2">
      <c r="A51751" s="112" t="s">
        <v>105921</v>
      </c>
      <c r="B51751" s="112" t="s">
        <v>105922</v>
      </c>
    </row>
    <row r="51752" spans="1:2" x14ac:dyDescent="0.2">
      <c r="A51752" s="112" t="s">
        <v>105923</v>
      </c>
      <c r="B51752" s="112" t="s">
        <v>105924</v>
      </c>
    </row>
    <row r="51753" spans="1:2" x14ac:dyDescent="0.2">
      <c r="A51753" s="112" t="s">
        <v>105925</v>
      </c>
      <c r="B51753" s="112" t="s">
        <v>105926</v>
      </c>
    </row>
    <row r="51754" spans="1:2" x14ac:dyDescent="0.2">
      <c r="A51754" s="112" t="s">
        <v>105927</v>
      </c>
      <c r="B51754" s="112" t="s">
        <v>105928</v>
      </c>
    </row>
    <row r="51755" spans="1:2" x14ac:dyDescent="0.2">
      <c r="A51755" s="112" t="s">
        <v>105929</v>
      </c>
      <c r="B51755" s="112" t="s">
        <v>105930</v>
      </c>
    </row>
    <row r="51756" spans="1:2" x14ac:dyDescent="0.2">
      <c r="A51756" s="112" t="s">
        <v>105931</v>
      </c>
      <c r="B51756" s="112" t="s">
        <v>105932</v>
      </c>
    </row>
    <row r="51757" spans="1:2" x14ac:dyDescent="0.2">
      <c r="A51757" s="112" t="s">
        <v>105933</v>
      </c>
      <c r="B51757" s="112" t="s">
        <v>105934</v>
      </c>
    </row>
    <row r="51758" spans="1:2" x14ac:dyDescent="0.2">
      <c r="A51758" s="112" t="s">
        <v>105935</v>
      </c>
      <c r="B51758" s="112" t="s">
        <v>105936</v>
      </c>
    </row>
    <row r="51759" spans="1:2" x14ac:dyDescent="0.2">
      <c r="A51759" s="112" t="s">
        <v>105937</v>
      </c>
      <c r="B51759" s="112" t="s">
        <v>105938</v>
      </c>
    </row>
    <row r="51760" spans="1:2" x14ac:dyDescent="0.2">
      <c r="A51760" s="112" t="s">
        <v>105939</v>
      </c>
      <c r="B51760" s="112" t="s">
        <v>105940</v>
      </c>
    </row>
    <row r="51761" spans="1:2" x14ac:dyDescent="0.2">
      <c r="A51761" s="112" t="s">
        <v>105941</v>
      </c>
      <c r="B51761" s="112" t="s">
        <v>105942</v>
      </c>
    </row>
    <row r="51762" spans="1:2" x14ac:dyDescent="0.2">
      <c r="A51762" s="112" t="s">
        <v>105943</v>
      </c>
      <c r="B51762" s="112" t="s">
        <v>105944</v>
      </c>
    </row>
    <row r="51763" spans="1:2" x14ac:dyDescent="0.2">
      <c r="A51763" s="112" t="s">
        <v>105945</v>
      </c>
      <c r="B51763" s="112" t="s">
        <v>105946</v>
      </c>
    </row>
    <row r="51764" spans="1:2" x14ac:dyDescent="0.2">
      <c r="A51764" s="112" t="s">
        <v>105947</v>
      </c>
      <c r="B51764" s="112" t="s">
        <v>105948</v>
      </c>
    </row>
    <row r="51765" spans="1:2" x14ac:dyDescent="0.2">
      <c r="A51765" s="112" t="s">
        <v>105949</v>
      </c>
      <c r="B51765" s="112" t="s">
        <v>105950</v>
      </c>
    </row>
    <row r="51766" spans="1:2" x14ac:dyDescent="0.2">
      <c r="A51766" s="112" t="s">
        <v>105951</v>
      </c>
      <c r="B51766" s="112" t="s">
        <v>105952</v>
      </c>
    </row>
    <row r="51767" spans="1:2" x14ac:dyDescent="0.2">
      <c r="A51767" s="112" t="s">
        <v>105953</v>
      </c>
      <c r="B51767" s="112" t="s">
        <v>105954</v>
      </c>
    </row>
    <row r="51768" spans="1:2" x14ac:dyDescent="0.2">
      <c r="A51768" s="112" t="s">
        <v>105955</v>
      </c>
      <c r="B51768" s="112" t="s">
        <v>105956</v>
      </c>
    </row>
    <row r="51769" spans="1:2" x14ac:dyDescent="0.2">
      <c r="A51769" s="112" t="s">
        <v>105957</v>
      </c>
      <c r="B51769" s="112" t="s">
        <v>105958</v>
      </c>
    </row>
    <row r="51770" spans="1:2" x14ac:dyDescent="0.2">
      <c r="A51770" s="112" t="s">
        <v>105959</v>
      </c>
      <c r="B51770" s="112" t="s">
        <v>105960</v>
      </c>
    </row>
    <row r="51771" spans="1:2" x14ac:dyDescent="0.2">
      <c r="A51771" s="112" t="s">
        <v>105961</v>
      </c>
      <c r="B51771" s="112" t="s">
        <v>105962</v>
      </c>
    </row>
    <row r="51772" spans="1:2" x14ac:dyDescent="0.2">
      <c r="A51772" s="112" t="s">
        <v>105963</v>
      </c>
      <c r="B51772" s="112" t="s">
        <v>105964</v>
      </c>
    </row>
    <row r="51773" spans="1:2" x14ac:dyDescent="0.2">
      <c r="A51773" s="112" t="s">
        <v>105965</v>
      </c>
      <c r="B51773" s="112" t="s">
        <v>105966</v>
      </c>
    </row>
    <row r="51774" spans="1:2" x14ac:dyDescent="0.2">
      <c r="A51774" s="112" t="s">
        <v>105967</v>
      </c>
      <c r="B51774" s="112" t="s">
        <v>105968</v>
      </c>
    </row>
    <row r="51775" spans="1:2" x14ac:dyDescent="0.2">
      <c r="A51775" s="112" t="s">
        <v>105969</v>
      </c>
      <c r="B51775" s="112" t="s">
        <v>105970</v>
      </c>
    </row>
    <row r="51776" spans="1:2" x14ac:dyDescent="0.2">
      <c r="A51776" s="112" t="s">
        <v>105971</v>
      </c>
      <c r="B51776" s="112" t="s">
        <v>105972</v>
      </c>
    </row>
    <row r="51777" spans="1:2" x14ac:dyDescent="0.2">
      <c r="A51777" s="112" t="s">
        <v>105973</v>
      </c>
      <c r="B51777" s="112" t="s">
        <v>105974</v>
      </c>
    </row>
    <row r="51778" spans="1:2" x14ac:dyDescent="0.2">
      <c r="A51778" s="112" t="s">
        <v>105975</v>
      </c>
      <c r="B51778" s="112" t="s">
        <v>105976</v>
      </c>
    </row>
    <row r="51779" spans="1:2" x14ac:dyDescent="0.2">
      <c r="A51779" s="112" t="s">
        <v>105977</v>
      </c>
      <c r="B51779" s="112" t="s">
        <v>105978</v>
      </c>
    </row>
    <row r="51780" spans="1:2" x14ac:dyDescent="0.2">
      <c r="A51780" s="112" t="s">
        <v>105979</v>
      </c>
      <c r="B51780" s="112" t="s">
        <v>105980</v>
      </c>
    </row>
    <row r="51781" spans="1:2" x14ac:dyDescent="0.2">
      <c r="A51781" s="112" t="s">
        <v>105981</v>
      </c>
      <c r="B51781" s="112" t="s">
        <v>105982</v>
      </c>
    </row>
    <row r="51782" spans="1:2" x14ac:dyDescent="0.2">
      <c r="A51782" s="112" t="s">
        <v>105983</v>
      </c>
      <c r="B51782" s="112" t="s">
        <v>105984</v>
      </c>
    </row>
    <row r="51783" spans="1:2" x14ac:dyDescent="0.2">
      <c r="A51783" s="112" t="s">
        <v>105985</v>
      </c>
      <c r="B51783" s="112" t="s">
        <v>105986</v>
      </c>
    </row>
    <row r="51784" spans="1:2" x14ac:dyDescent="0.2">
      <c r="A51784" s="112" t="s">
        <v>105987</v>
      </c>
      <c r="B51784" s="112" t="s">
        <v>105988</v>
      </c>
    </row>
    <row r="51785" spans="1:2" x14ac:dyDescent="0.2">
      <c r="A51785" s="112" t="s">
        <v>105989</v>
      </c>
      <c r="B51785" s="112" t="s">
        <v>105990</v>
      </c>
    </row>
    <row r="51786" spans="1:2" x14ac:dyDescent="0.2">
      <c r="A51786" s="112" t="s">
        <v>105991</v>
      </c>
      <c r="B51786" s="112" t="s">
        <v>105992</v>
      </c>
    </row>
    <row r="51787" spans="1:2" x14ac:dyDescent="0.2">
      <c r="A51787" s="112" t="s">
        <v>105993</v>
      </c>
      <c r="B51787" s="112" t="s">
        <v>105994</v>
      </c>
    </row>
    <row r="51788" spans="1:2" x14ac:dyDescent="0.2">
      <c r="A51788" s="112" t="s">
        <v>105995</v>
      </c>
      <c r="B51788" s="112" t="s">
        <v>105996</v>
      </c>
    </row>
    <row r="51789" spans="1:2" x14ac:dyDescent="0.2">
      <c r="A51789" s="112" t="s">
        <v>105997</v>
      </c>
      <c r="B51789" s="112" t="s">
        <v>105998</v>
      </c>
    </row>
    <row r="51790" spans="1:2" x14ac:dyDescent="0.2">
      <c r="A51790" s="112" t="s">
        <v>105999</v>
      </c>
      <c r="B51790" s="112" t="s">
        <v>106000</v>
      </c>
    </row>
    <row r="51791" spans="1:2" x14ac:dyDescent="0.2">
      <c r="A51791" s="112" t="s">
        <v>106001</v>
      </c>
      <c r="B51791" s="112" t="s">
        <v>106002</v>
      </c>
    </row>
    <row r="51792" spans="1:2" x14ac:dyDescent="0.2">
      <c r="A51792" s="112" t="s">
        <v>106003</v>
      </c>
      <c r="B51792" s="112" t="s">
        <v>106004</v>
      </c>
    </row>
    <row r="51793" spans="1:2" x14ac:dyDescent="0.2">
      <c r="A51793" s="112" t="s">
        <v>106005</v>
      </c>
      <c r="B51793" s="112" t="s">
        <v>106006</v>
      </c>
    </row>
    <row r="51794" spans="1:2" x14ac:dyDescent="0.2">
      <c r="A51794" s="112" t="s">
        <v>106007</v>
      </c>
      <c r="B51794" s="112" t="s">
        <v>106008</v>
      </c>
    </row>
    <row r="51795" spans="1:2" x14ac:dyDescent="0.2">
      <c r="A51795" s="112" t="s">
        <v>106009</v>
      </c>
      <c r="B51795" s="112" t="s">
        <v>106010</v>
      </c>
    </row>
    <row r="51796" spans="1:2" x14ac:dyDescent="0.2">
      <c r="A51796" s="112" t="s">
        <v>106011</v>
      </c>
      <c r="B51796" s="112" t="s">
        <v>106012</v>
      </c>
    </row>
    <row r="51797" spans="1:2" x14ac:dyDescent="0.2">
      <c r="A51797" s="112" t="s">
        <v>106013</v>
      </c>
      <c r="B51797" s="112" t="s">
        <v>106014</v>
      </c>
    </row>
    <row r="51798" spans="1:2" x14ac:dyDescent="0.2">
      <c r="A51798" s="112" t="s">
        <v>106015</v>
      </c>
      <c r="B51798" s="112" t="s">
        <v>106016</v>
      </c>
    </row>
    <row r="51799" spans="1:2" x14ac:dyDescent="0.2">
      <c r="A51799" s="112" t="s">
        <v>106017</v>
      </c>
      <c r="B51799" s="112" t="s">
        <v>106018</v>
      </c>
    </row>
    <row r="51800" spans="1:2" x14ac:dyDescent="0.2">
      <c r="A51800" s="112" t="s">
        <v>106019</v>
      </c>
      <c r="B51800" s="112" t="s">
        <v>106020</v>
      </c>
    </row>
    <row r="51801" spans="1:2" x14ac:dyDescent="0.2">
      <c r="A51801" s="112" t="s">
        <v>106021</v>
      </c>
      <c r="B51801" s="112" t="s">
        <v>106022</v>
      </c>
    </row>
    <row r="51802" spans="1:2" x14ac:dyDescent="0.2">
      <c r="A51802" s="112" t="s">
        <v>106023</v>
      </c>
      <c r="B51802" s="112" t="s">
        <v>106024</v>
      </c>
    </row>
    <row r="51803" spans="1:2" x14ac:dyDescent="0.2">
      <c r="A51803" s="112" t="s">
        <v>106025</v>
      </c>
      <c r="B51803" s="112" t="s">
        <v>106026</v>
      </c>
    </row>
    <row r="51804" spans="1:2" x14ac:dyDescent="0.2">
      <c r="A51804" s="112" t="s">
        <v>106027</v>
      </c>
      <c r="B51804" s="112" t="s">
        <v>106028</v>
      </c>
    </row>
    <row r="51805" spans="1:2" x14ac:dyDescent="0.2">
      <c r="A51805" s="112" t="s">
        <v>106029</v>
      </c>
      <c r="B51805" s="112" t="s">
        <v>106030</v>
      </c>
    </row>
    <row r="51806" spans="1:2" x14ac:dyDescent="0.2">
      <c r="A51806" s="112" t="s">
        <v>106031</v>
      </c>
      <c r="B51806" s="112" t="s">
        <v>106032</v>
      </c>
    </row>
    <row r="51807" spans="1:2" x14ac:dyDescent="0.2">
      <c r="A51807" s="112" t="s">
        <v>106033</v>
      </c>
      <c r="B51807" s="112" t="s">
        <v>106034</v>
      </c>
    </row>
    <row r="51808" spans="1:2" x14ac:dyDescent="0.2">
      <c r="A51808" s="112" t="s">
        <v>106035</v>
      </c>
      <c r="B51808" s="112" t="s">
        <v>106036</v>
      </c>
    </row>
    <row r="51809" spans="1:2" x14ac:dyDescent="0.2">
      <c r="A51809" s="112" t="s">
        <v>106037</v>
      </c>
      <c r="B51809" s="112" t="s">
        <v>106038</v>
      </c>
    </row>
    <row r="51810" spans="1:2" x14ac:dyDescent="0.2">
      <c r="A51810" s="112" t="s">
        <v>106039</v>
      </c>
      <c r="B51810" s="112" t="s">
        <v>106040</v>
      </c>
    </row>
    <row r="51811" spans="1:2" x14ac:dyDescent="0.2">
      <c r="A51811" s="112" t="s">
        <v>106041</v>
      </c>
      <c r="B51811" s="112" t="s">
        <v>106042</v>
      </c>
    </row>
    <row r="51812" spans="1:2" x14ac:dyDescent="0.2">
      <c r="A51812" s="112" t="s">
        <v>106043</v>
      </c>
      <c r="B51812" s="112" t="s">
        <v>106044</v>
      </c>
    </row>
    <row r="51813" spans="1:2" x14ac:dyDescent="0.2">
      <c r="A51813" s="112" t="s">
        <v>106045</v>
      </c>
      <c r="B51813" s="112" t="s">
        <v>106046</v>
      </c>
    </row>
    <row r="51814" spans="1:2" x14ac:dyDescent="0.2">
      <c r="A51814" s="112" t="s">
        <v>106047</v>
      </c>
      <c r="B51814" s="112" t="s">
        <v>106048</v>
      </c>
    </row>
    <row r="51815" spans="1:2" x14ac:dyDescent="0.2">
      <c r="A51815" s="112" t="s">
        <v>106049</v>
      </c>
      <c r="B51815" s="112" t="s">
        <v>106050</v>
      </c>
    </row>
    <row r="51816" spans="1:2" x14ac:dyDescent="0.2">
      <c r="A51816" s="112" t="s">
        <v>106051</v>
      </c>
      <c r="B51816" s="112" t="s">
        <v>106052</v>
      </c>
    </row>
    <row r="51817" spans="1:2" x14ac:dyDescent="0.2">
      <c r="A51817" s="112" t="s">
        <v>106053</v>
      </c>
      <c r="B51817" s="112" t="s">
        <v>106054</v>
      </c>
    </row>
    <row r="51818" spans="1:2" x14ac:dyDescent="0.2">
      <c r="A51818" s="112" t="s">
        <v>106055</v>
      </c>
      <c r="B51818" s="112" t="s">
        <v>106056</v>
      </c>
    </row>
    <row r="51819" spans="1:2" x14ac:dyDescent="0.2">
      <c r="A51819" s="112" t="s">
        <v>106057</v>
      </c>
      <c r="B51819" s="112" t="s">
        <v>106058</v>
      </c>
    </row>
    <row r="51820" spans="1:2" x14ac:dyDescent="0.2">
      <c r="A51820" s="112" t="s">
        <v>106059</v>
      </c>
      <c r="B51820" s="112" t="s">
        <v>106060</v>
      </c>
    </row>
    <row r="51821" spans="1:2" x14ac:dyDescent="0.2">
      <c r="A51821" s="112" t="s">
        <v>106061</v>
      </c>
      <c r="B51821" s="112" t="s">
        <v>106062</v>
      </c>
    </row>
    <row r="51822" spans="1:2" x14ac:dyDescent="0.2">
      <c r="A51822" s="112" t="s">
        <v>106063</v>
      </c>
      <c r="B51822" s="112" t="s">
        <v>106064</v>
      </c>
    </row>
    <row r="51823" spans="1:2" x14ac:dyDescent="0.2">
      <c r="A51823" s="112" t="s">
        <v>106065</v>
      </c>
      <c r="B51823" s="112" t="s">
        <v>106066</v>
      </c>
    </row>
    <row r="51824" spans="1:2" x14ac:dyDescent="0.2">
      <c r="A51824" s="112" t="s">
        <v>106067</v>
      </c>
      <c r="B51824" s="112" t="s">
        <v>106068</v>
      </c>
    </row>
    <row r="51825" spans="1:2" x14ac:dyDescent="0.2">
      <c r="A51825" s="112" t="s">
        <v>106069</v>
      </c>
      <c r="B51825" s="112" t="s">
        <v>106070</v>
      </c>
    </row>
    <row r="51826" spans="1:2" x14ac:dyDescent="0.2">
      <c r="A51826" s="112" t="s">
        <v>106071</v>
      </c>
      <c r="B51826" s="112" t="s">
        <v>106072</v>
      </c>
    </row>
    <row r="51827" spans="1:2" x14ac:dyDescent="0.2">
      <c r="A51827" s="112" t="s">
        <v>106073</v>
      </c>
      <c r="B51827" s="112" t="s">
        <v>106074</v>
      </c>
    </row>
    <row r="51828" spans="1:2" x14ac:dyDescent="0.2">
      <c r="A51828" s="112" t="s">
        <v>106075</v>
      </c>
      <c r="B51828" s="112" t="s">
        <v>106076</v>
      </c>
    </row>
    <row r="51829" spans="1:2" x14ac:dyDescent="0.2">
      <c r="A51829" s="112" t="s">
        <v>106077</v>
      </c>
      <c r="B51829" s="112" t="s">
        <v>106078</v>
      </c>
    </row>
    <row r="51830" spans="1:2" x14ac:dyDescent="0.2">
      <c r="A51830" s="112" t="s">
        <v>106079</v>
      </c>
      <c r="B51830" s="112" t="s">
        <v>106080</v>
      </c>
    </row>
    <row r="51831" spans="1:2" x14ac:dyDescent="0.2">
      <c r="A51831" s="112" t="s">
        <v>106081</v>
      </c>
      <c r="B51831" s="112" t="s">
        <v>106082</v>
      </c>
    </row>
    <row r="51832" spans="1:2" x14ac:dyDescent="0.2">
      <c r="A51832" s="112" t="s">
        <v>106083</v>
      </c>
      <c r="B51832" s="112" t="s">
        <v>106084</v>
      </c>
    </row>
    <row r="51833" spans="1:2" x14ac:dyDescent="0.2">
      <c r="A51833" s="112" t="s">
        <v>106085</v>
      </c>
      <c r="B51833" s="112" t="s">
        <v>106086</v>
      </c>
    </row>
    <row r="51834" spans="1:2" x14ac:dyDescent="0.2">
      <c r="A51834" s="112" t="s">
        <v>106087</v>
      </c>
      <c r="B51834" s="112" t="s">
        <v>106088</v>
      </c>
    </row>
    <row r="51835" spans="1:2" x14ac:dyDescent="0.2">
      <c r="A51835" s="112" t="s">
        <v>106089</v>
      </c>
      <c r="B51835" s="112" t="s">
        <v>106090</v>
      </c>
    </row>
    <row r="51836" spans="1:2" x14ac:dyDescent="0.2">
      <c r="A51836" s="112" t="s">
        <v>106091</v>
      </c>
      <c r="B51836" s="112" t="s">
        <v>106092</v>
      </c>
    </row>
    <row r="51837" spans="1:2" x14ac:dyDescent="0.2">
      <c r="A51837" s="112" t="s">
        <v>106093</v>
      </c>
      <c r="B51837" s="112" t="s">
        <v>106094</v>
      </c>
    </row>
    <row r="51838" spans="1:2" x14ac:dyDescent="0.2">
      <c r="A51838" s="112" t="s">
        <v>106095</v>
      </c>
      <c r="B51838" s="112" t="s">
        <v>106096</v>
      </c>
    </row>
    <row r="51839" spans="1:2" x14ac:dyDescent="0.2">
      <c r="A51839" s="112" t="s">
        <v>106097</v>
      </c>
      <c r="B51839" s="112" t="s">
        <v>106098</v>
      </c>
    </row>
    <row r="51840" spans="1:2" x14ac:dyDescent="0.2">
      <c r="A51840" s="112" t="s">
        <v>106099</v>
      </c>
      <c r="B51840" s="112" t="s">
        <v>106100</v>
      </c>
    </row>
    <row r="51841" spans="1:2" x14ac:dyDescent="0.2">
      <c r="A51841" s="112" t="s">
        <v>106101</v>
      </c>
      <c r="B51841" s="112" t="s">
        <v>106102</v>
      </c>
    </row>
    <row r="51842" spans="1:2" x14ac:dyDescent="0.2">
      <c r="A51842" s="112" t="s">
        <v>106103</v>
      </c>
      <c r="B51842" s="112" t="s">
        <v>106104</v>
      </c>
    </row>
    <row r="51843" spans="1:2" x14ac:dyDescent="0.2">
      <c r="A51843" s="112" t="s">
        <v>106105</v>
      </c>
      <c r="B51843" s="112" t="s">
        <v>106106</v>
      </c>
    </row>
    <row r="51844" spans="1:2" x14ac:dyDescent="0.2">
      <c r="A51844" s="112" t="s">
        <v>106107</v>
      </c>
      <c r="B51844" s="112" t="s">
        <v>106108</v>
      </c>
    </row>
    <row r="51845" spans="1:2" x14ac:dyDescent="0.2">
      <c r="A51845" s="112" t="s">
        <v>106109</v>
      </c>
      <c r="B51845" s="112" t="s">
        <v>106110</v>
      </c>
    </row>
    <row r="51846" spans="1:2" x14ac:dyDescent="0.2">
      <c r="A51846" s="112" t="s">
        <v>106111</v>
      </c>
      <c r="B51846" s="112" t="s">
        <v>106112</v>
      </c>
    </row>
    <row r="51847" spans="1:2" x14ac:dyDescent="0.2">
      <c r="A51847" s="112" t="s">
        <v>106113</v>
      </c>
      <c r="B51847" s="112" t="s">
        <v>106114</v>
      </c>
    </row>
    <row r="51848" spans="1:2" x14ac:dyDescent="0.2">
      <c r="A51848" s="112" t="s">
        <v>106115</v>
      </c>
      <c r="B51848" s="112" t="s">
        <v>106116</v>
      </c>
    </row>
    <row r="51849" spans="1:2" x14ac:dyDescent="0.2">
      <c r="A51849" s="112" t="s">
        <v>106117</v>
      </c>
      <c r="B51849" s="112" t="s">
        <v>106118</v>
      </c>
    </row>
    <row r="51850" spans="1:2" x14ac:dyDescent="0.2">
      <c r="A51850" s="112" t="s">
        <v>106119</v>
      </c>
      <c r="B51850" s="112" t="s">
        <v>106120</v>
      </c>
    </row>
    <row r="51851" spans="1:2" x14ac:dyDescent="0.2">
      <c r="A51851" s="112" t="s">
        <v>106121</v>
      </c>
      <c r="B51851" s="112" t="s">
        <v>106122</v>
      </c>
    </row>
    <row r="51852" spans="1:2" x14ac:dyDescent="0.2">
      <c r="A51852" s="112" t="s">
        <v>106123</v>
      </c>
      <c r="B51852" s="112" t="s">
        <v>106124</v>
      </c>
    </row>
    <row r="51853" spans="1:2" x14ac:dyDescent="0.2">
      <c r="A51853" s="112" t="s">
        <v>106125</v>
      </c>
      <c r="B51853" s="112" t="s">
        <v>106126</v>
      </c>
    </row>
    <row r="51854" spans="1:2" x14ac:dyDescent="0.2">
      <c r="A51854" s="112" t="s">
        <v>106127</v>
      </c>
      <c r="B51854" s="112" t="s">
        <v>106128</v>
      </c>
    </row>
    <row r="51855" spans="1:2" x14ac:dyDescent="0.2">
      <c r="A51855" s="112" t="s">
        <v>106129</v>
      </c>
      <c r="B51855" s="112" t="s">
        <v>106130</v>
      </c>
    </row>
    <row r="51856" spans="1:2" x14ac:dyDescent="0.2">
      <c r="A51856" s="112" t="s">
        <v>106131</v>
      </c>
      <c r="B51856" s="112" t="s">
        <v>106132</v>
      </c>
    </row>
    <row r="51857" spans="1:2" x14ac:dyDescent="0.2">
      <c r="A51857" s="112" t="s">
        <v>106133</v>
      </c>
      <c r="B51857" s="112" t="s">
        <v>106134</v>
      </c>
    </row>
    <row r="51858" spans="1:2" x14ac:dyDescent="0.2">
      <c r="A51858" s="112" t="s">
        <v>106135</v>
      </c>
      <c r="B51858" s="112" t="s">
        <v>106136</v>
      </c>
    </row>
    <row r="51859" spans="1:2" x14ac:dyDescent="0.2">
      <c r="A51859" s="112" t="s">
        <v>106137</v>
      </c>
      <c r="B51859" s="112" t="s">
        <v>106138</v>
      </c>
    </row>
    <row r="51860" spans="1:2" x14ac:dyDescent="0.2">
      <c r="A51860" s="112" t="s">
        <v>106139</v>
      </c>
      <c r="B51860" s="112" t="s">
        <v>106140</v>
      </c>
    </row>
    <row r="51861" spans="1:2" x14ac:dyDescent="0.2">
      <c r="A51861" s="112" t="s">
        <v>106141</v>
      </c>
      <c r="B51861" s="112" t="s">
        <v>106142</v>
      </c>
    </row>
    <row r="51862" spans="1:2" x14ac:dyDescent="0.2">
      <c r="A51862" s="112" t="s">
        <v>106143</v>
      </c>
      <c r="B51862" s="112" t="s">
        <v>106144</v>
      </c>
    </row>
    <row r="51863" spans="1:2" x14ac:dyDescent="0.2">
      <c r="A51863" s="112" t="s">
        <v>106145</v>
      </c>
      <c r="B51863" s="112" t="s">
        <v>106146</v>
      </c>
    </row>
    <row r="51864" spans="1:2" x14ac:dyDescent="0.2">
      <c r="A51864" s="112" t="s">
        <v>106147</v>
      </c>
      <c r="B51864" s="112" t="s">
        <v>106148</v>
      </c>
    </row>
    <row r="51865" spans="1:2" x14ac:dyDescent="0.2">
      <c r="A51865" s="112" t="s">
        <v>106149</v>
      </c>
      <c r="B51865" s="112" t="s">
        <v>106150</v>
      </c>
    </row>
    <row r="51866" spans="1:2" x14ac:dyDescent="0.2">
      <c r="A51866" s="112" t="s">
        <v>106151</v>
      </c>
      <c r="B51866" s="112" t="s">
        <v>106152</v>
      </c>
    </row>
    <row r="51867" spans="1:2" x14ac:dyDescent="0.2">
      <c r="A51867" s="112" t="s">
        <v>106153</v>
      </c>
      <c r="B51867" s="112" t="s">
        <v>106154</v>
      </c>
    </row>
    <row r="51868" spans="1:2" x14ac:dyDescent="0.2">
      <c r="A51868" s="112" t="s">
        <v>106155</v>
      </c>
      <c r="B51868" s="112" t="s">
        <v>106156</v>
      </c>
    </row>
    <row r="51869" spans="1:2" x14ac:dyDescent="0.2">
      <c r="A51869" s="112" t="s">
        <v>106157</v>
      </c>
      <c r="B51869" s="112" t="s">
        <v>106158</v>
      </c>
    </row>
    <row r="51870" spans="1:2" x14ac:dyDescent="0.2">
      <c r="A51870" s="112" t="s">
        <v>106159</v>
      </c>
      <c r="B51870" s="112" t="s">
        <v>106160</v>
      </c>
    </row>
    <row r="51871" spans="1:2" x14ac:dyDescent="0.2">
      <c r="A51871" s="112" t="s">
        <v>106161</v>
      </c>
      <c r="B51871" s="112" t="s">
        <v>106162</v>
      </c>
    </row>
    <row r="51872" spans="1:2" x14ac:dyDescent="0.2">
      <c r="A51872" s="112" t="s">
        <v>106163</v>
      </c>
      <c r="B51872" s="112" t="s">
        <v>106164</v>
      </c>
    </row>
    <row r="51873" spans="1:2" x14ac:dyDescent="0.2">
      <c r="A51873" s="112" t="s">
        <v>106165</v>
      </c>
      <c r="B51873" s="112" t="s">
        <v>106166</v>
      </c>
    </row>
    <row r="51874" spans="1:2" x14ac:dyDescent="0.2">
      <c r="A51874" s="112" t="s">
        <v>106167</v>
      </c>
      <c r="B51874" s="112" t="s">
        <v>106168</v>
      </c>
    </row>
    <row r="51875" spans="1:2" x14ac:dyDescent="0.2">
      <c r="A51875" s="112" t="s">
        <v>106169</v>
      </c>
      <c r="B51875" s="112" t="s">
        <v>106170</v>
      </c>
    </row>
    <row r="51876" spans="1:2" x14ac:dyDescent="0.2">
      <c r="A51876" s="112" t="s">
        <v>106171</v>
      </c>
      <c r="B51876" s="112" t="s">
        <v>106172</v>
      </c>
    </row>
    <row r="51877" spans="1:2" x14ac:dyDescent="0.2">
      <c r="A51877" s="112" t="s">
        <v>106173</v>
      </c>
      <c r="B51877" s="112" t="s">
        <v>106174</v>
      </c>
    </row>
    <row r="51878" spans="1:2" x14ac:dyDescent="0.2">
      <c r="A51878" s="112" t="s">
        <v>106175</v>
      </c>
      <c r="B51878" s="112" t="s">
        <v>106176</v>
      </c>
    </row>
    <row r="51879" spans="1:2" x14ac:dyDescent="0.2">
      <c r="A51879" s="112" t="s">
        <v>106177</v>
      </c>
      <c r="B51879" s="112" t="s">
        <v>106178</v>
      </c>
    </row>
    <row r="51880" spans="1:2" x14ac:dyDescent="0.2">
      <c r="A51880" s="112" t="s">
        <v>106179</v>
      </c>
      <c r="B51880" s="112" t="s">
        <v>106180</v>
      </c>
    </row>
    <row r="51881" spans="1:2" x14ac:dyDescent="0.2">
      <c r="A51881" s="112" t="s">
        <v>106181</v>
      </c>
      <c r="B51881" s="112" t="s">
        <v>106182</v>
      </c>
    </row>
    <row r="51882" spans="1:2" x14ac:dyDescent="0.2">
      <c r="A51882" s="112" t="s">
        <v>106183</v>
      </c>
      <c r="B51882" s="112" t="s">
        <v>106184</v>
      </c>
    </row>
    <row r="51883" spans="1:2" x14ac:dyDescent="0.2">
      <c r="A51883" s="112" t="s">
        <v>106185</v>
      </c>
      <c r="B51883" s="112" t="s">
        <v>106186</v>
      </c>
    </row>
    <row r="51884" spans="1:2" x14ac:dyDescent="0.2">
      <c r="A51884" s="112" t="s">
        <v>106187</v>
      </c>
      <c r="B51884" s="112" t="s">
        <v>106188</v>
      </c>
    </row>
    <row r="51885" spans="1:2" x14ac:dyDescent="0.2">
      <c r="A51885" s="112" t="s">
        <v>106189</v>
      </c>
      <c r="B51885" s="112" t="s">
        <v>106190</v>
      </c>
    </row>
    <row r="51886" spans="1:2" x14ac:dyDescent="0.2">
      <c r="A51886" s="112" t="s">
        <v>106191</v>
      </c>
      <c r="B51886" s="112" t="s">
        <v>106192</v>
      </c>
    </row>
    <row r="51887" spans="1:2" x14ac:dyDescent="0.2">
      <c r="A51887" s="112" t="s">
        <v>106193</v>
      </c>
      <c r="B51887" s="112" t="s">
        <v>106194</v>
      </c>
    </row>
    <row r="51888" spans="1:2" x14ac:dyDescent="0.2">
      <c r="A51888" s="112" t="s">
        <v>106195</v>
      </c>
      <c r="B51888" s="112" t="s">
        <v>106196</v>
      </c>
    </row>
    <row r="51889" spans="1:2" x14ac:dyDescent="0.2">
      <c r="A51889" s="112" t="s">
        <v>106197</v>
      </c>
      <c r="B51889" s="112" t="s">
        <v>106198</v>
      </c>
    </row>
    <row r="51890" spans="1:2" x14ac:dyDescent="0.2">
      <c r="A51890" s="112" t="s">
        <v>106199</v>
      </c>
      <c r="B51890" s="112" t="s">
        <v>106200</v>
      </c>
    </row>
    <row r="51891" spans="1:2" x14ac:dyDescent="0.2">
      <c r="A51891" s="112" t="s">
        <v>106201</v>
      </c>
      <c r="B51891" s="112" t="s">
        <v>106202</v>
      </c>
    </row>
    <row r="51892" spans="1:2" x14ac:dyDescent="0.2">
      <c r="A51892" s="112" t="s">
        <v>106203</v>
      </c>
      <c r="B51892" s="112" t="s">
        <v>106204</v>
      </c>
    </row>
    <row r="51893" spans="1:2" x14ac:dyDescent="0.2">
      <c r="A51893" s="112" t="s">
        <v>106205</v>
      </c>
      <c r="B51893" s="112" t="s">
        <v>106206</v>
      </c>
    </row>
    <row r="51894" spans="1:2" x14ac:dyDescent="0.2">
      <c r="A51894" s="112" t="s">
        <v>106207</v>
      </c>
      <c r="B51894" s="112" t="s">
        <v>106208</v>
      </c>
    </row>
    <row r="51895" spans="1:2" x14ac:dyDescent="0.2">
      <c r="A51895" s="112" t="s">
        <v>106209</v>
      </c>
      <c r="B51895" s="112" t="s">
        <v>106210</v>
      </c>
    </row>
    <row r="51896" spans="1:2" x14ac:dyDescent="0.2">
      <c r="A51896" s="112" t="s">
        <v>106211</v>
      </c>
      <c r="B51896" s="112" t="s">
        <v>106212</v>
      </c>
    </row>
    <row r="51897" spans="1:2" x14ac:dyDescent="0.2">
      <c r="A51897" s="112" t="s">
        <v>106213</v>
      </c>
      <c r="B51897" s="112" t="s">
        <v>106214</v>
      </c>
    </row>
    <row r="51898" spans="1:2" x14ac:dyDescent="0.2">
      <c r="A51898" s="112" t="s">
        <v>106215</v>
      </c>
      <c r="B51898" s="112" t="s">
        <v>106216</v>
      </c>
    </row>
    <row r="51899" spans="1:2" x14ac:dyDescent="0.2">
      <c r="A51899" s="112" t="s">
        <v>106217</v>
      </c>
      <c r="B51899" s="112" t="s">
        <v>106218</v>
      </c>
    </row>
    <row r="51900" spans="1:2" x14ac:dyDescent="0.2">
      <c r="A51900" s="112" t="s">
        <v>106219</v>
      </c>
      <c r="B51900" s="112" t="s">
        <v>106220</v>
      </c>
    </row>
    <row r="51901" spans="1:2" x14ac:dyDescent="0.2">
      <c r="A51901" s="112" t="s">
        <v>106221</v>
      </c>
      <c r="B51901" s="112" t="s">
        <v>106222</v>
      </c>
    </row>
    <row r="51902" spans="1:2" x14ac:dyDescent="0.2">
      <c r="A51902" s="112" t="s">
        <v>106223</v>
      </c>
      <c r="B51902" s="112" t="s">
        <v>106224</v>
      </c>
    </row>
    <row r="51903" spans="1:2" x14ac:dyDescent="0.2">
      <c r="A51903" s="112" t="s">
        <v>106225</v>
      </c>
      <c r="B51903" s="112" t="s">
        <v>106226</v>
      </c>
    </row>
    <row r="51904" spans="1:2" x14ac:dyDescent="0.2">
      <c r="A51904" s="112" t="s">
        <v>106227</v>
      </c>
      <c r="B51904" s="112" t="s">
        <v>106228</v>
      </c>
    </row>
    <row r="51905" spans="1:2" x14ac:dyDescent="0.2">
      <c r="A51905" s="112" t="s">
        <v>106229</v>
      </c>
      <c r="B51905" s="112" t="s">
        <v>106230</v>
      </c>
    </row>
    <row r="51906" spans="1:2" x14ac:dyDescent="0.2">
      <c r="A51906" s="112" t="s">
        <v>106231</v>
      </c>
      <c r="B51906" s="112" t="s">
        <v>106232</v>
      </c>
    </row>
    <row r="51907" spans="1:2" x14ac:dyDescent="0.2">
      <c r="A51907" s="112" t="s">
        <v>106233</v>
      </c>
      <c r="B51907" s="112" t="s">
        <v>106234</v>
      </c>
    </row>
    <row r="51908" spans="1:2" x14ac:dyDescent="0.2">
      <c r="A51908" s="112" t="s">
        <v>106235</v>
      </c>
      <c r="B51908" s="112" t="s">
        <v>106236</v>
      </c>
    </row>
    <row r="51909" spans="1:2" x14ac:dyDescent="0.2">
      <c r="A51909" s="112" t="s">
        <v>106237</v>
      </c>
      <c r="B51909" s="112" t="s">
        <v>106238</v>
      </c>
    </row>
    <row r="51910" spans="1:2" x14ac:dyDescent="0.2">
      <c r="A51910" s="112" t="s">
        <v>106239</v>
      </c>
      <c r="B51910" s="112" t="s">
        <v>98758</v>
      </c>
    </row>
    <row r="51911" spans="1:2" x14ac:dyDescent="0.2">
      <c r="A51911" s="112" t="s">
        <v>106240</v>
      </c>
      <c r="B51911" s="112" t="s">
        <v>106241</v>
      </c>
    </row>
    <row r="51912" spans="1:2" x14ac:dyDescent="0.2">
      <c r="A51912" s="112" t="s">
        <v>106242</v>
      </c>
      <c r="B51912" s="112" t="s">
        <v>106243</v>
      </c>
    </row>
    <row r="51913" spans="1:2" x14ac:dyDescent="0.2">
      <c r="A51913" s="112" t="s">
        <v>106244</v>
      </c>
      <c r="B51913" s="112" t="s">
        <v>106245</v>
      </c>
    </row>
    <row r="51914" spans="1:2" x14ac:dyDescent="0.2">
      <c r="A51914" s="112" t="s">
        <v>106246</v>
      </c>
      <c r="B51914" s="112" t="s">
        <v>106247</v>
      </c>
    </row>
    <row r="51915" spans="1:2" x14ac:dyDescent="0.2">
      <c r="A51915" s="112" t="s">
        <v>106248</v>
      </c>
      <c r="B51915" s="112" t="s">
        <v>106249</v>
      </c>
    </row>
    <row r="51916" spans="1:2" x14ac:dyDescent="0.2">
      <c r="A51916" s="112" t="s">
        <v>106250</v>
      </c>
      <c r="B51916" s="112" t="s">
        <v>106251</v>
      </c>
    </row>
    <row r="51917" spans="1:2" x14ac:dyDescent="0.2">
      <c r="A51917" s="112" t="s">
        <v>106252</v>
      </c>
      <c r="B51917" s="112" t="s">
        <v>106253</v>
      </c>
    </row>
    <row r="51918" spans="1:2" x14ac:dyDescent="0.2">
      <c r="A51918" s="112" t="s">
        <v>106254</v>
      </c>
      <c r="B51918" s="112" t="s">
        <v>106255</v>
      </c>
    </row>
    <row r="51919" spans="1:2" x14ac:dyDescent="0.2">
      <c r="A51919" s="112" t="s">
        <v>106256</v>
      </c>
      <c r="B51919" s="112" t="s">
        <v>106257</v>
      </c>
    </row>
    <row r="51920" spans="1:2" x14ac:dyDescent="0.2">
      <c r="A51920" s="112" t="s">
        <v>106258</v>
      </c>
      <c r="B51920" s="112" t="s">
        <v>106259</v>
      </c>
    </row>
    <row r="51921" spans="1:2" x14ac:dyDescent="0.2">
      <c r="A51921" s="112" t="s">
        <v>106260</v>
      </c>
      <c r="B51921" s="112" t="s">
        <v>106261</v>
      </c>
    </row>
    <row r="51922" spans="1:2" x14ac:dyDescent="0.2">
      <c r="A51922" s="112" t="s">
        <v>106262</v>
      </c>
      <c r="B51922" s="112" t="s">
        <v>106263</v>
      </c>
    </row>
    <row r="51923" spans="1:2" x14ac:dyDescent="0.2">
      <c r="A51923" s="112" t="s">
        <v>106264</v>
      </c>
      <c r="B51923" s="112" t="s">
        <v>106265</v>
      </c>
    </row>
    <row r="51924" spans="1:2" x14ac:dyDescent="0.2">
      <c r="A51924" s="112" t="s">
        <v>106266</v>
      </c>
      <c r="B51924" s="112" t="s">
        <v>106267</v>
      </c>
    </row>
    <row r="51925" spans="1:2" x14ac:dyDescent="0.2">
      <c r="A51925" s="112" t="s">
        <v>106268</v>
      </c>
      <c r="B51925" s="112" t="s">
        <v>106269</v>
      </c>
    </row>
    <row r="51926" spans="1:2" x14ac:dyDescent="0.2">
      <c r="A51926" s="112" t="s">
        <v>106270</v>
      </c>
      <c r="B51926" s="112" t="s">
        <v>106271</v>
      </c>
    </row>
    <row r="51927" spans="1:2" x14ac:dyDescent="0.2">
      <c r="A51927" s="112" t="s">
        <v>106272</v>
      </c>
      <c r="B51927" s="112" t="s">
        <v>106273</v>
      </c>
    </row>
    <row r="51928" spans="1:2" x14ac:dyDescent="0.2">
      <c r="A51928" s="112" t="s">
        <v>106274</v>
      </c>
      <c r="B51928" s="112" t="s">
        <v>106275</v>
      </c>
    </row>
    <row r="51929" spans="1:2" x14ac:dyDescent="0.2">
      <c r="A51929" s="112" t="s">
        <v>106276</v>
      </c>
      <c r="B51929" s="112" t="s">
        <v>106277</v>
      </c>
    </row>
    <row r="51930" spans="1:2" x14ac:dyDescent="0.2">
      <c r="A51930" s="112" t="s">
        <v>106278</v>
      </c>
      <c r="B51930" s="112" t="s">
        <v>106279</v>
      </c>
    </row>
    <row r="51931" spans="1:2" x14ac:dyDescent="0.2">
      <c r="A51931" s="112" t="s">
        <v>106280</v>
      </c>
      <c r="B51931" s="112" t="s">
        <v>106281</v>
      </c>
    </row>
    <row r="51932" spans="1:2" x14ac:dyDescent="0.2">
      <c r="A51932" s="112" t="s">
        <v>106282</v>
      </c>
      <c r="B51932" s="112" t="s">
        <v>106283</v>
      </c>
    </row>
    <row r="51933" spans="1:2" x14ac:dyDescent="0.2">
      <c r="A51933" s="112" t="s">
        <v>106284</v>
      </c>
      <c r="B51933" s="112" t="s">
        <v>106285</v>
      </c>
    </row>
    <row r="51934" spans="1:2" x14ac:dyDescent="0.2">
      <c r="A51934" s="112" t="s">
        <v>106286</v>
      </c>
      <c r="B51934" s="112" t="s">
        <v>106287</v>
      </c>
    </row>
    <row r="51935" spans="1:2" x14ac:dyDescent="0.2">
      <c r="A51935" s="112" t="s">
        <v>106288</v>
      </c>
      <c r="B51935" s="112" t="s">
        <v>106289</v>
      </c>
    </row>
    <row r="51936" spans="1:2" x14ac:dyDescent="0.2">
      <c r="A51936" s="112" t="s">
        <v>106290</v>
      </c>
      <c r="B51936" s="112" t="s">
        <v>106291</v>
      </c>
    </row>
    <row r="51937" spans="1:2" x14ac:dyDescent="0.2">
      <c r="A51937" s="112" t="s">
        <v>106292</v>
      </c>
      <c r="B51937" s="112" t="s">
        <v>106293</v>
      </c>
    </row>
    <row r="51938" spans="1:2" x14ac:dyDescent="0.2">
      <c r="A51938" s="112" t="s">
        <v>106294</v>
      </c>
      <c r="B51938" s="112" t="s">
        <v>106295</v>
      </c>
    </row>
    <row r="51939" spans="1:2" x14ac:dyDescent="0.2">
      <c r="A51939" s="112" t="s">
        <v>106296</v>
      </c>
      <c r="B51939" s="112" t="s">
        <v>106297</v>
      </c>
    </row>
    <row r="51940" spans="1:2" x14ac:dyDescent="0.2">
      <c r="A51940" s="112" t="s">
        <v>106298</v>
      </c>
      <c r="B51940" s="112" t="s">
        <v>106299</v>
      </c>
    </row>
    <row r="51941" spans="1:2" x14ac:dyDescent="0.2">
      <c r="A51941" s="112" t="s">
        <v>106300</v>
      </c>
      <c r="B51941" s="112" t="s">
        <v>106301</v>
      </c>
    </row>
    <row r="51942" spans="1:2" x14ac:dyDescent="0.2">
      <c r="A51942" s="112" t="s">
        <v>106302</v>
      </c>
      <c r="B51942" s="112" t="s">
        <v>106303</v>
      </c>
    </row>
    <row r="51943" spans="1:2" x14ac:dyDescent="0.2">
      <c r="A51943" s="112" t="s">
        <v>106304</v>
      </c>
      <c r="B51943" s="112" t="s">
        <v>106305</v>
      </c>
    </row>
    <row r="51944" spans="1:2" x14ac:dyDescent="0.2">
      <c r="A51944" s="112" t="s">
        <v>106306</v>
      </c>
      <c r="B51944" s="112" t="s">
        <v>106307</v>
      </c>
    </row>
    <row r="51945" spans="1:2" x14ac:dyDescent="0.2">
      <c r="A51945" s="112" t="s">
        <v>106308</v>
      </c>
      <c r="B51945" s="112" t="s">
        <v>106309</v>
      </c>
    </row>
    <row r="51946" spans="1:2" x14ac:dyDescent="0.2">
      <c r="A51946" s="112" t="s">
        <v>106310</v>
      </c>
      <c r="B51946" s="112" t="s">
        <v>106311</v>
      </c>
    </row>
    <row r="51947" spans="1:2" x14ac:dyDescent="0.2">
      <c r="A51947" s="112" t="s">
        <v>106312</v>
      </c>
      <c r="B51947" s="112" t="s">
        <v>106313</v>
      </c>
    </row>
    <row r="51948" spans="1:2" x14ac:dyDescent="0.2">
      <c r="A51948" s="112" t="s">
        <v>106314</v>
      </c>
      <c r="B51948" s="112" t="s">
        <v>106315</v>
      </c>
    </row>
    <row r="51949" spans="1:2" x14ac:dyDescent="0.2">
      <c r="A51949" s="112" t="s">
        <v>106316</v>
      </c>
      <c r="B51949" s="112" t="s">
        <v>106317</v>
      </c>
    </row>
    <row r="51950" spans="1:2" x14ac:dyDescent="0.2">
      <c r="A51950" s="112" t="s">
        <v>106318</v>
      </c>
      <c r="B51950" s="112" t="s">
        <v>106319</v>
      </c>
    </row>
    <row r="51951" spans="1:2" x14ac:dyDescent="0.2">
      <c r="A51951" s="112" t="s">
        <v>106320</v>
      </c>
      <c r="B51951" s="112" t="s">
        <v>106321</v>
      </c>
    </row>
    <row r="51952" spans="1:2" x14ac:dyDescent="0.2">
      <c r="A51952" s="112" t="s">
        <v>106322</v>
      </c>
      <c r="B51952" s="112" t="s">
        <v>106323</v>
      </c>
    </row>
    <row r="51953" spans="1:2" x14ac:dyDescent="0.2">
      <c r="A51953" s="112" t="s">
        <v>106324</v>
      </c>
      <c r="B51953" s="112" t="s">
        <v>106325</v>
      </c>
    </row>
    <row r="51954" spans="1:2" x14ac:dyDescent="0.2">
      <c r="A51954" s="112" t="s">
        <v>106326</v>
      </c>
      <c r="B51954" s="112" t="s">
        <v>106327</v>
      </c>
    </row>
    <row r="51955" spans="1:2" x14ac:dyDescent="0.2">
      <c r="A51955" s="112" t="s">
        <v>106328</v>
      </c>
      <c r="B51955" s="112" t="s">
        <v>106329</v>
      </c>
    </row>
    <row r="51956" spans="1:2" x14ac:dyDescent="0.2">
      <c r="A51956" s="112" t="s">
        <v>106330</v>
      </c>
      <c r="B51956" s="112" t="s">
        <v>106331</v>
      </c>
    </row>
    <row r="51957" spans="1:2" x14ac:dyDescent="0.2">
      <c r="A51957" s="112" t="s">
        <v>106332</v>
      </c>
      <c r="B51957" s="112" t="s">
        <v>106333</v>
      </c>
    </row>
    <row r="51958" spans="1:2" x14ac:dyDescent="0.2">
      <c r="A51958" s="112" t="s">
        <v>106334</v>
      </c>
      <c r="B51958" s="112" t="s">
        <v>106335</v>
      </c>
    </row>
    <row r="51959" spans="1:2" x14ac:dyDescent="0.2">
      <c r="A51959" s="112" t="s">
        <v>106336</v>
      </c>
      <c r="B51959" s="112" t="s">
        <v>106337</v>
      </c>
    </row>
    <row r="51960" spans="1:2" x14ac:dyDescent="0.2">
      <c r="A51960" s="112" t="s">
        <v>106338</v>
      </c>
      <c r="B51960" s="112" t="s">
        <v>106339</v>
      </c>
    </row>
    <row r="51961" spans="1:2" x14ac:dyDescent="0.2">
      <c r="A51961" s="112" t="s">
        <v>106340</v>
      </c>
      <c r="B51961" s="112" t="s">
        <v>106341</v>
      </c>
    </row>
    <row r="51962" spans="1:2" x14ac:dyDescent="0.2">
      <c r="A51962" s="112" t="s">
        <v>106342</v>
      </c>
      <c r="B51962" s="112" t="s">
        <v>106343</v>
      </c>
    </row>
    <row r="51963" spans="1:2" x14ac:dyDescent="0.2">
      <c r="A51963" s="112" t="s">
        <v>106344</v>
      </c>
      <c r="B51963" s="112" t="s">
        <v>106345</v>
      </c>
    </row>
    <row r="51964" spans="1:2" x14ac:dyDescent="0.2">
      <c r="A51964" s="112" t="s">
        <v>106346</v>
      </c>
      <c r="B51964" s="112" t="s">
        <v>106347</v>
      </c>
    </row>
    <row r="51965" spans="1:2" x14ac:dyDescent="0.2">
      <c r="A51965" s="112" t="s">
        <v>106348</v>
      </c>
      <c r="B51965" s="112" t="s">
        <v>106349</v>
      </c>
    </row>
    <row r="51966" spans="1:2" x14ac:dyDescent="0.2">
      <c r="A51966" s="112" t="s">
        <v>106350</v>
      </c>
      <c r="B51966" s="112" t="s">
        <v>106351</v>
      </c>
    </row>
    <row r="51967" spans="1:2" x14ac:dyDescent="0.2">
      <c r="A51967" s="112" t="s">
        <v>106352</v>
      </c>
      <c r="B51967" s="112" t="s">
        <v>106353</v>
      </c>
    </row>
    <row r="51968" spans="1:2" x14ac:dyDescent="0.2">
      <c r="A51968" s="112" t="s">
        <v>106354</v>
      </c>
      <c r="B51968" s="112" t="s">
        <v>106355</v>
      </c>
    </row>
    <row r="51969" spans="1:2" x14ac:dyDescent="0.2">
      <c r="A51969" s="112" t="s">
        <v>106356</v>
      </c>
      <c r="B51969" s="112" t="s">
        <v>106357</v>
      </c>
    </row>
    <row r="51970" spans="1:2" x14ac:dyDescent="0.2">
      <c r="A51970" s="112" t="s">
        <v>106358</v>
      </c>
      <c r="B51970" s="112" t="s">
        <v>29982</v>
      </c>
    </row>
    <row r="51971" spans="1:2" x14ac:dyDescent="0.2">
      <c r="A51971" s="112" t="s">
        <v>106359</v>
      </c>
      <c r="B51971" s="112" t="s">
        <v>106360</v>
      </c>
    </row>
    <row r="51972" spans="1:2" x14ac:dyDescent="0.2">
      <c r="A51972" s="112" t="s">
        <v>106361</v>
      </c>
      <c r="B51972" s="112" t="s">
        <v>106362</v>
      </c>
    </row>
    <row r="51973" spans="1:2" x14ac:dyDescent="0.2">
      <c r="A51973" s="112" t="s">
        <v>106363</v>
      </c>
      <c r="B51973" s="112" t="s">
        <v>106364</v>
      </c>
    </row>
    <row r="51974" spans="1:2" x14ac:dyDescent="0.2">
      <c r="A51974" s="112" t="s">
        <v>106365</v>
      </c>
      <c r="B51974" s="112" t="s">
        <v>106366</v>
      </c>
    </row>
    <row r="51975" spans="1:2" x14ac:dyDescent="0.2">
      <c r="A51975" s="112" t="s">
        <v>106367</v>
      </c>
      <c r="B51975" s="112" t="s">
        <v>106368</v>
      </c>
    </row>
    <row r="51976" spans="1:2" x14ac:dyDescent="0.2">
      <c r="A51976" s="112" t="s">
        <v>106369</v>
      </c>
      <c r="B51976" s="112" t="s">
        <v>106370</v>
      </c>
    </row>
    <row r="51977" spans="1:2" x14ac:dyDescent="0.2">
      <c r="A51977" s="112" t="s">
        <v>106371</v>
      </c>
      <c r="B51977" s="112" t="s">
        <v>106372</v>
      </c>
    </row>
    <row r="51978" spans="1:2" x14ac:dyDescent="0.2">
      <c r="A51978" s="112" t="s">
        <v>106373</v>
      </c>
      <c r="B51978" s="112" t="s">
        <v>106374</v>
      </c>
    </row>
    <row r="51979" spans="1:2" x14ac:dyDescent="0.2">
      <c r="A51979" s="112" t="s">
        <v>106375</v>
      </c>
      <c r="B51979" s="112" t="s">
        <v>106376</v>
      </c>
    </row>
    <row r="51980" spans="1:2" x14ac:dyDescent="0.2">
      <c r="A51980" s="112" t="s">
        <v>106377</v>
      </c>
      <c r="B51980" s="112" t="s">
        <v>106378</v>
      </c>
    </row>
    <row r="51981" spans="1:2" x14ac:dyDescent="0.2">
      <c r="A51981" s="112" t="s">
        <v>106379</v>
      </c>
      <c r="B51981" s="112" t="s">
        <v>106380</v>
      </c>
    </row>
    <row r="51982" spans="1:2" x14ac:dyDescent="0.2">
      <c r="A51982" s="112" t="s">
        <v>106381</v>
      </c>
      <c r="B51982" s="112" t="s">
        <v>106382</v>
      </c>
    </row>
    <row r="51983" spans="1:2" x14ac:dyDescent="0.2">
      <c r="A51983" s="112" t="s">
        <v>106383</v>
      </c>
      <c r="B51983" s="112" t="s">
        <v>106384</v>
      </c>
    </row>
    <row r="51984" spans="1:2" x14ac:dyDescent="0.2">
      <c r="A51984" s="112" t="s">
        <v>106385</v>
      </c>
      <c r="B51984" s="112" t="s">
        <v>106386</v>
      </c>
    </row>
    <row r="51985" spans="1:2" x14ac:dyDescent="0.2">
      <c r="A51985" s="112" t="s">
        <v>106387</v>
      </c>
      <c r="B51985" s="112" t="s">
        <v>106388</v>
      </c>
    </row>
    <row r="51986" spans="1:2" x14ac:dyDescent="0.2">
      <c r="A51986" s="112" t="s">
        <v>106389</v>
      </c>
      <c r="B51986" s="112" t="s">
        <v>106390</v>
      </c>
    </row>
    <row r="51987" spans="1:2" x14ac:dyDescent="0.2">
      <c r="A51987" s="112" t="s">
        <v>106391</v>
      </c>
      <c r="B51987" s="112" t="s">
        <v>106392</v>
      </c>
    </row>
    <row r="51988" spans="1:2" x14ac:dyDescent="0.2">
      <c r="A51988" s="112" t="s">
        <v>106393</v>
      </c>
      <c r="B51988" s="112" t="s">
        <v>106394</v>
      </c>
    </row>
    <row r="51989" spans="1:2" x14ac:dyDescent="0.2">
      <c r="A51989" s="112" t="s">
        <v>106395</v>
      </c>
      <c r="B51989" s="112" t="s">
        <v>106396</v>
      </c>
    </row>
    <row r="51990" spans="1:2" x14ac:dyDescent="0.2">
      <c r="A51990" s="112" t="s">
        <v>106397</v>
      </c>
      <c r="B51990" s="112" t="s">
        <v>106398</v>
      </c>
    </row>
    <row r="51991" spans="1:2" x14ac:dyDescent="0.2">
      <c r="A51991" s="112" t="s">
        <v>106399</v>
      </c>
      <c r="B51991" s="112" t="s">
        <v>106400</v>
      </c>
    </row>
    <row r="51992" spans="1:2" x14ac:dyDescent="0.2">
      <c r="A51992" s="112" t="s">
        <v>106401</v>
      </c>
      <c r="B51992" s="112" t="s">
        <v>106402</v>
      </c>
    </row>
    <row r="51993" spans="1:2" x14ac:dyDescent="0.2">
      <c r="A51993" s="112" t="s">
        <v>106403</v>
      </c>
      <c r="B51993" s="112" t="s">
        <v>106404</v>
      </c>
    </row>
    <row r="51994" spans="1:2" x14ac:dyDescent="0.2">
      <c r="A51994" s="112" t="s">
        <v>106405</v>
      </c>
      <c r="B51994" s="112" t="s">
        <v>106406</v>
      </c>
    </row>
    <row r="51995" spans="1:2" x14ac:dyDescent="0.2">
      <c r="A51995" s="112" t="s">
        <v>106407</v>
      </c>
      <c r="B51995" s="112" t="s">
        <v>106408</v>
      </c>
    </row>
    <row r="51996" spans="1:2" x14ac:dyDescent="0.2">
      <c r="A51996" s="112" t="s">
        <v>106409</v>
      </c>
      <c r="B51996" s="112" t="s">
        <v>106410</v>
      </c>
    </row>
    <row r="51997" spans="1:2" x14ac:dyDescent="0.2">
      <c r="A51997" s="112" t="s">
        <v>106411</v>
      </c>
      <c r="B51997" s="112" t="s">
        <v>106412</v>
      </c>
    </row>
    <row r="51998" spans="1:2" x14ac:dyDescent="0.2">
      <c r="A51998" s="112" t="s">
        <v>106413</v>
      </c>
      <c r="B51998" s="112" t="s">
        <v>106414</v>
      </c>
    </row>
    <row r="51999" spans="1:2" x14ac:dyDescent="0.2">
      <c r="A51999" s="112" t="s">
        <v>106415</v>
      </c>
      <c r="B51999" s="112" t="s">
        <v>106416</v>
      </c>
    </row>
    <row r="52000" spans="1:2" x14ac:dyDescent="0.2">
      <c r="A52000" s="112" t="s">
        <v>106417</v>
      </c>
      <c r="B52000" s="112" t="s">
        <v>106418</v>
      </c>
    </row>
    <row r="52001" spans="1:2" x14ac:dyDescent="0.2">
      <c r="A52001" s="112" t="s">
        <v>106419</v>
      </c>
      <c r="B52001" s="112" t="s">
        <v>106420</v>
      </c>
    </row>
    <row r="52002" spans="1:2" x14ac:dyDescent="0.2">
      <c r="A52002" s="112" t="s">
        <v>106421</v>
      </c>
      <c r="B52002" s="112" t="s">
        <v>106422</v>
      </c>
    </row>
    <row r="52003" spans="1:2" x14ac:dyDescent="0.2">
      <c r="A52003" s="112" t="s">
        <v>106423</v>
      </c>
      <c r="B52003" s="112" t="s">
        <v>106424</v>
      </c>
    </row>
    <row r="52004" spans="1:2" x14ac:dyDescent="0.2">
      <c r="A52004" s="112" t="s">
        <v>106425</v>
      </c>
      <c r="B52004" s="112" t="s">
        <v>106426</v>
      </c>
    </row>
    <row r="52005" spans="1:2" x14ac:dyDescent="0.2">
      <c r="A52005" s="112" t="s">
        <v>106427</v>
      </c>
      <c r="B52005" s="112" t="s">
        <v>106428</v>
      </c>
    </row>
    <row r="52006" spans="1:2" x14ac:dyDescent="0.2">
      <c r="A52006" s="112" t="s">
        <v>106429</v>
      </c>
      <c r="B52006" s="112" t="s">
        <v>106430</v>
      </c>
    </row>
    <row r="52007" spans="1:2" x14ac:dyDescent="0.2">
      <c r="A52007" s="112" t="s">
        <v>106431</v>
      </c>
      <c r="B52007" s="112" t="s">
        <v>106432</v>
      </c>
    </row>
    <row r="52008" spans="1:2" x14ac:dyDescent="0.2">
      <c r="A52008" s="112" t="s">
        <v>106433</v>
      </c>
      <c r="B52008" s="112" t="s">
        <v>106434</v>
      </c>
    </row>
    <row r="52009" spans="1:2" x14ac:dyDescent="0.2">
      <c r="A52009" s="112" t="s">
        <v>106435</v>
      </c>
      <c r="B52009" s="112" t="s">
        <v>106436</v>
      </c>
    </row>
    <row r="52010" spans="1:2" x14ac:dyDescent="0.2">
      <c r="A52010" s="112" t="s">
        <v>106437</v>
      </c>
      <c r="B52010" s="112" t="s">
        <v>106438</v>
      </c>
    </row>
    <row r="52011" spans="1:2" x14ac:dyDescent="0.2">
      <c r="A52011" s="112" t="s">
        <v>106439</v>
      </c>
      <c r="B52011" s="112" t="s">
        <v>106440</v>
      </c>
    </row>
    <row r="52012" spans="1:2" x14ac:dyDescent="0.2">
      <c r="A52012" s="112" t="s">
        <v>106441</v>
      </c>
      <c r="B52012" s="112" t="s">
        <v>106442</v>
      </c>
    </row>
    <row r="52013" spans="1:2" x14ac:dyDescent="0.2">
      <c r="A52013" s="112" t="s">
        <v>106443</v>
      </c>
      <c r="B52013" s="112" t="s">
        <v>106444</v>
      </c>
    </row>
    <row r="52014" spans="1:2" x14ac:dyDescent="0.2">
      <c r="A52014" s="112" t="s">
        <v>106445</v>
      </c>
      <c r="B52014" s="112" t="s">
        <v>106446</v>
      </c>
    </row>
    <row r="52015" spans="1:2" x14ac:dyDescent="0.2">
      <c r="A52015" s="112" t="s">
        <v>106447</v>
      </c>
      <c r="B52015" s="112" t="s">
        <v>106448</v>
      </c>
    </row>
    <row r="52016" spans="1:2" x14ac:dyDescent="0.2">
      <c r="A52016" s="112" t="s">
        <v>106449</v>
      </c>
      <c r="B52016" s="112" t="s">
        <v>106450</v>
      </c>
    </row>
    <row r="52017" spans="1:2" x14ac:dyDescent="0.2">
      <c r="A52017" s="112" t="s">
        <v>106451</v>
      </c>
      <c r="B52017" s="112" t="s">
        <v>106452</v>
      </c>
    </row>
    <row r="52018" spans="1:2" x14ac:dyDescent="0.2">
      <c r="A52018" s="112" t="s">
        <v>106453</v>
      </c>
      <c r="B52018" s="112" t="s">
        <v>106454</v>
      </c>
    </row>
    <row r="52019" spans="1:2" x14ac:dyDescent="0.2">
      <c r="A52019" s="112" t="s">
        <v>106455</v>
      </c>
      <c r="B52019" s="112" t="s">
        <v>106456</v>
      </c>
    </row>
    <row r="52020" spans="1:2" x14ac:dyDescent="0.2">
      <c r="A52020" s="112" t="s">
        <v>106457</v>
      </c>
      <c r="B52020" s="112" t="s">
        <v>106458</v>
      </c>
    </row>
    <row r="52021" spans="1:2" x14ac:dyDescent="0.2">
      <c r="A52021" s="112" t="s">
        <v>106459</v>
      </c>
      <c r="B52021" s="112" t="s">
        <v>106460</v>
      </c>
    </row>
    <row r="52022" spans="1:2" x14ac:dyDescent="0.2">
      <c r="A52022" s="112" t="s">
        <v>106461</v>
      </c>
      <c r="B52022" s="112" t="s">
        <v>106462</v>
      </c>
    </row>
    <row r="52023" spans="1:2" x14ac:dyDescent="0.2">
      <c r="A52023" s="112" t="s">
        <v>106463</v>
      </c>
      <c r="B52023" s="112" t="s">
        <v>106464</v>
      </c>
    </row>
    <row r="52024" spans="1:2" x14ac:dyDescent="0.2">
      <c r="A52024" s="112" t="s">
        <v>106465</v>
      </c>
      <c r="B52024" s="112" t="s">
        <v>106466</v>
      </c>
    </row>
    <row r="52025" spans="1:2" x14ac:dyDescent="0.2">
      <c r="A52025" s="112" t="s">
        <v>106467</v>
      </c>
      <c r="B52025" s="112" t="s">
        <v>106468</v>
      </c>
    </row>
    <row r="52026" spans="1:2" x14ac:dyDescent="0.2">
      <c r="A52026" s="112" t="s">
        <v>106469</v>
      </c>
      <c r="B52026" s="112" t="s">
        <v>106470</v>
      </c>
    </row>
    <row r="52027" spans="1:2" x14ac:dyDescent="0.2">
      <c r="A52027" s="112" t="s">
        <v>106471</v>
      </c>
      <c r="B52027" s="112" t="s">
        <v>106472</v>
      </c>
    </row>
    <row r="52028" spans="1:2" x14ac:dyDescent="0.2">
      <c r="A52028" s="112" t="s">
        <v>106473</v>
      </c>
      <c r="B52028" s="112" t="s">
        <v>106474</v>
      </c>
    </row>
    <row r="52029" spans="1:2" x14ac:dyDescent="0.2">
      <c r="A52029" s="112" t="s">
        <v>106475</v>
      </c>
      <c r="B52029" s="112" t="s">
        <v>106476</v>
      </c>
    </row>
    <row r="52030" spans="1:2" x14ac:dyDescent="0.2">
      <c r="A52030" s="112" t="s">
        <v>106477</v>
      </c>
      <c r="B52030" s="112" t="s">
        <v>106478</v>
      </c>
    </row>
    <row r="52031" spans="1:2" x14ac:dyDescent="0.2">
      <c r="A52031" s="112" t="s">
        <v>106479</v>
      </c>
      <c r="B52031" s="112" t="s">
        <v>106480</v>
      </c>
    </row>
    <row r="52032" spans="1:2" x14ac:dyDescent="0.2">
      <c r="A52032" s="112" t="s">
        <v>106481</v>
      </c>
      <c r="B52032" s="112" t="s">
        <v>106482</v>
      </c>
    </row>
    <row r="52033" spans="1:2" x14ac:dyDescent="0.2">
      <c r="A52033" s="112" t="s">
        <v>106483</v>
      </c>
      <c r="B52033" s="112" t="s">
        <v>106484</v>
      </c>
    </row>
    <row r="52034" spans="1:2" x14ac:dyDescent="0.2">
      <c r="A52034" s="112" t="s">
        <v>106485</v>
      </c>
      <c r="B52034" s="112" t="s">
        <v>106486</v>
      </c>
    </row>
    <row r="52035" spans="1:2" x14ac:dyDescent="0.2">
      <c r="A52035" s="112" t="s">
        <v>106487</v>
      </c>
      <c r="B52035" s="112" t="s">
        <v>106488</v>
      </c>
    </row>
    <row r="52036" spans="1:2" x14ac:dyDescent="0.2">
      <c r="A52036" s="112" t="s">
        <v>106489</v>
      </c>
      <c r="B52036" s="112" t="s">
        <v>106490</v>
      </c>
    </row>
    <row r="52037" spans="1:2" x14ac:dyDescent="0.2">
      <c r="A52037" s="112" t="s">
        <v>106491</v>
      </c>
      <c r="B52037" s="112" t="s">
        <v>106492</v>
      </c>
    </row>
    <row r="52038" spans="1:2" x14ac:dyDescent="0.2">
      <c r="A52038" s="112" t="s">
        <v>106493</v>
      </c>
      <c r="B52038" s="112" t="s">
        <v>106494</v>
      </c>
    </row>
    <row r="52039" spans="1:2" x14ac:dyDescent="0.2">
      <c r="A52039" s="112" t="s">
        <v>106495</v>
      </c>
      <c r="B52039" s="112" t="s">
        <v>106496</v>
      </c>
    </row>
    <row r="52040" spans="1:2" x14ac:dyDescent="0.2">
      <c r="A52040" s="112" t="s">
        <v>106497</v>
      </c>
      <c r="B52040" s="112" t="s">
        <v>106498</v>
      </c>
    </row>
    <row r="52041" spans="1:2" x14ac:dyDescent="0.2">
      <c r="A52041" s="112" t="s">
        <v>106499</v>
      </c>
      <c r="B52041" s="112" t="s">
        <v>106500</v>
      </c>
    </row>
    <row r="52042" spans="1:2" x14ac:dyDescent="0.2">
      <c r="A52042" s="112" t="s">
        <v>106501</v>
      </c>
      <c r="B52042" s="112" t="s">
        <v>106502</v>
      </c>
    </row>
    <row r="52043" spans="1:2" x14ac:dyDescent="0.2">
      <c r="A52043" s="112" t="s">
        <v>106503</v>
      </c>
      <c r="B52043" s="112" t="s">
        <v>106504</v>
      </c>
    </row>
    <row r="52044" spans="1:2" x14ac:dyDescent="0.2">
      <c r="A52044" s="112" t="s">
        <v>106505</v>
      </c>
      <c r="B52044" s="112" t="s">
        <v>106506</v>
      </c>
    </row>
    <row r="52045" spans="1:2" x14ac:dyDescent="0.2">
      <c r="A52045" s="112" t="s">
        <v>106507</v>
      </c>
      <c r="B52045" s="112" t="s">
        <v>106508</v>
      </c>
    </row>
    <row r="52046" spans="1:2" x14ac:dyDescent="0.2">
      <c r="A52046" s="112" t="s">
        <v>106509</v>
      </c>
      <c r="B52046" s="112" t="s">
        <v>106510</v>
      </c>
    </row>
    <row r="52047" spans="1:2" x14ac:dyDescent="0.2">
      <c r="A52047" s="112" t="s">
        <v>106511</v>
      </c>
      <c r="B52047" s="112" t="s">
        <v>106512</v>
      </c>
    </row>
    <row r="52048" spans="1:2" x14ac:dyDescent="0.2">
      <c r="A52048" s="112" t="s">
        <v>106513</v>
      </c>
      <c r="B52048" s="112" t="s">
        <v>106514</v>
      </c>
    </row>
    <row r="52049" spans="1:2" x14ac:dyDescent="0.2">
      <c r="A52049" s="112" t="s">
        <v>106515</v>
      </c>
      <c r="B52049" s="112" t="s">
        <v>106516</v>
      </c>
    </row>
    <row r="52050" spans="1:2" x14ac:dyDescent="0.2">
      <c r="A52050" s="112" t="s">
        <v>106517</v>
      </c>
      <c r="B52050" s="112" t="s">
        <v>106518</v>
      </c>
    </row>
    <row r="52051" spans="1:2" x14ac:dyDescent="0.2">
      <c r="A52051" s="112" t="s">
        <v>106519</v>
      </c>
      <c r="B52051" s="112" t="s">
        <v>106520</v>
      </c>
    </row>
    <row r="52052" spans="1:2" x14ac:dyDescent="0.2">
      <c r="A52052" s="112" t="s">
        <v>106521</v>
      </c>
      <c r="B52052" s="112" t="s">
        <v>106522</v>
      </c>
    </row>
    <row r="52053" spans="1:2" x14ac:dyDescent="0.2">
      <c r="A52053" s="112" t="s">
        <v>106523</v>
      </c>
      <c r="B52053" s="112" t="s">
        <v>106524</v>
      </c>
    </row>
    <row r="52054" spans="1:2" x14ac:dyDescent="0.2">
      <c r="A52054" s="112" t="s">
        <v>106525</v>
      </c>
      <c r="B52054" s="112" t="s">
        <v>106526</v>
      </c>
    </row>
    <row r="52055" spans="1:2" x14ac:dyDescent="0.2">
      <c r="A52055" s="112" t="s">
        <v>106527</v>
      </c>
      <c r="B52055" s="112" t="s">
        <v>106528</v>
      </c>
    </row>
    <row r="52056" spans="1:2" x14ac:dyDescent="0.2">
      <c r="A52056" s="112" t="s">
        <v>106529</v>
      </c>
      <c r="B52056" s="112" t="s">
        <v>106530</v>
      </c>
    </row>
    <row r="52057" spans="1:2" x14ac:dyDescent="0.2">
      <c r="A52057" s="112" t="s">
        <v>106531</v>
      </c>
      <c r="B52057" s="112" t="s">
        <v>106532</v>
      </c>
    </row>
    <row r="52058" spans="1:2" x14ac:dyDescent="0.2">
      <c r="A52058" s="112" t="s">
        <v>106533</v>
      </c>
      <c r="B52058" s="112" t="s">
        <v>106534</v>
      </c>
    </row>
    <row r="52059" spans="1:2" x14ac:dyDescent="0.2">
      <c r="A52059" s="112" t="s">
        <v>106535</v>
      </c>
      <c r="B52059" s="112" t="s">
        <v>106536</v>
      </c>
    </row>
    <row r="52060" spans="1:2" x14ac:dyDescent="0.2">
      <c r="A52060" s="112" t="s">
        <v>106537</v>
      </c>
      <c r="B52060" s="112" t="s">
        <v>106538</v>
      </c>
    </row>
    <row r="52061" spans="1:2" x14ac:dyDescent="0.2">
      <c r="A52061" s="112" t="s">
        <v>106539</v>
      </c>
      <c r="B52061" s="112" t="s">
        <v>106540</v>
      </c>
    </row>
    <row r="52062" spans="1:2" x14ac:dyDescent="0.2">
      <c r="A52062" s="112" t="s">
        <v>106541</v>
      </c>
      <c r="B52062" s="112" t="s">
        <v>106542</v>
      </c>
    </row>
    <row r="52063" spans="1:2" x14ac:dyDescent="0.2">
      <c r="A52063" s="112" t="s">
        <v>106543</v>
      </c>
      <c r="B52063" s="112" t="s">
        <v>106544</v>
      </c>
    </row>
    <row r="52064" spans="1:2" x14ac:dyDescent="0.2">
      <c r="A52064" s="112" t="s">
        <v>106545</v>
      </c>
      <c r="B52064" s="112" t="s">
        <v>106542</v>
      </c>
    </row>
    <row r="52065" spans="1:2" x14ac:dyDescent="0.2">
      <c r="A52065" s="112" t="s">
        <v>106546</v>
      </c>
      <c r="B52065" s="112" t="s">
        <v>106547</v>
      </c>
    </row>
    <row r="52066" spans="1:2" x14ac:dyDescent="0.2">
      <c r="A52066" s="112" t="s">
        <v>106548</v>
      </c>
      <c r="B52066" s="112" t="s">
        <v>106549</v>
      </c>
    </row>
    <row r="52067" spans="1:2" x14ac:dyDescent="0.2">
      <c r="A52067" s="112" t="s">
        <v>106550</v>
      </c>
      <c r="B52067" s="112" t="s">
        <v>106551</v>
      </c>
    </row>
    <row r="52068" spans="1:2" x14ac:dyDescent="0.2">
      <c r="A52068" s="112" t="s">
        <v>106552</v>
      </c>
      <c r="B52068" s="112" t="s">
        <v>106553</v>
      </c>
    </row>
    <row r="52069" spans="1:2" x14ac:dyDescent="0.2">
      <c r="A52069" s="112" t="s">
        <v>106554</v>
      </c>
      <c r="B52069" s="112" t="s">
        <v>106555</v>
      </c>
    </row>
    <row r="52070" spans="1:2" x14ac:dyDescent="0.2">
      <c r="A52070" s="112" t="s">
        <v>106556</v>
      </c>
      <c r="B52070" s="112" t="s">
        <v>106557</v>
      </c>
    </row>
    <row r="52071" spans="1:2" x14ac:dyDescent="0.2">
      <c r="A52071" s="112" t="s">
        <v>106558</v>
      </c>
      <c r="B52071" s="112" t="s">
        <v>106559</v>
      </c>
    </row>
    <row r="52072" spans="1:2" x14ac:dyDescent="0.2">
      <c r="A52072" s="112" t="s">
        <v>106560</v>
      </c>
      <c r="B52072" s="112" t="s">
        <v>106561</v>
      </c>
    </row>
    <row r="52073" spans="1:2" x14ac:dyDescent="0.2">
      <c r="A52073" s="112" t="s">
        <v>106562</v>
      </c>
      <c r="B52073" s="112" t="s">
        <v>106563</v>
      </c>
    </row>
    <row r="52074" spans="1:2" x14ac:dyDescent="0.2">
      <c r="A52074" s="112" t="s">
        <v>106564</v>
      </c>
      <c r="B52074" s="112" t="s">
        <v>106565</v>
      </c>
    </row>
    <row r="52075" spans="1:2" x14ac:dyDescent="0.2">
      <c r="A52075" s="112" t="s">
        <v>106566</v>
      </c>
      <c r="B52075" s="112" t="s">
        <v>106567</v>
      </c>
    </row>
    <row r="52076" spans="1:2" x14ac:dyDescent="0.2">
      <c r="A52076" s="112" t="s">
        <v>106568</v>
      </c>
      <c r="B52076" s="112" t="s">
        <v>106569</v>
      </c>
    </row>
    <row r="52077" spans="1:2" x14ac:dyDescent="0.2">
      <c r="A52077" s="112" t="s">
        <v>106570</v>
      </c>
      <c r="B52077" s="112" t="s">
        <v>106571</v>
      </c>
    </row>
    <row r="52078" spans="1:2" x14ac:dyDescent="0.2">
      <c r="A52078" s="112" t="s">
        <v>106572</v>
      </c>
      <c r="B52078" s="112" t="s">
        <v>106573</v>
      </c>
    </row>
    <row r="52079" spans="1:2" x14ac:dyDescent="0.2">
      <c r="A52079" s="112" t="s">
        <v>106574</v>
      </c>
      <c r="B52079" s="112" t="s">
        <v>106575</v>
      </c>
    </row>
    <row r="52080" spans="1:2" x14ac:dyDescent="0.2">
      <c r="A52080" s="112" t="s">
        <v>106576</v>
      </c>
      <c r="B52080" s="112" t="s">
        <v>106577</v>
      </c>
    </row>
    <row r="52081" spans="1:2" x14ac:dyDescent="0.2">
      <c r="A52081" s="112" t="s">
        <v>106578</v>
      </c>
      <c r="B52081" s="112" t="s">
        <v>106579</v>
      </c>
    </row>
    <row r="52082" spans="1:2" x14ac:dyDescent="0.2">
      <c r="A52082" s="112" t="s">
        <v>106580</v>
      </c>
      <c r="B52082" s="112" t="s">
        <v>106581</v>
      </c>
    </row>
    <row r="52083" spans="1:2" x14ac:dyDescent="0.2">
      <c r="A52083" s="112" t="s">
        <v>106582</v>
      </c>
      <c r="B52083" s="112" t="s">
        <v>106583</v>
      </c>
    </row>
    <row r="52084" spans="1:2" x14ac:dyDescent="0.2">
      <c r="A52084" s="112" t="s">
        <v>106584</v>
      </c>
      <c r="B52084" s="112" t="s">
        <v>106585</v>
      </c>
    </row>
    <row r="52085" spans="1:2" x14ac:dyDescent="0.2">
      <c r="A52085" s="112" t="s">
        <v>106586</v>
      </c>
      <c r="B52085" s="112" t="s">
        <v>106587</v>
      </c>
    </row>
    <row r="52086" spans="1:2" x14ac:dyDescent="0.2">
      <c r="A52086" s="112" t="s">
        <v>106588</v>
      </c>
      <c r="B52086" s="112" t="s">
        <v>106589</v>
      </c>
    </row>
    <row r="52087" spans="1:2" x14ac:dyDescent="0.2">
      <c r="A52087" s="112" t="s">
        <v>106590</v>
      </c>
      <c r="B52087" s="112" t="s">
        <v>106591</v>
      </c>
    </row>
    <row r="52088" spans="1:2" x14ac:dyDescent="0.2">
      <c r="A52088" s="112" t="s">
        <v>106592</v>
      </c>
      <c r="B52088" s="112" t="s">
        <v>106593</v>
      </c>
    </row>
    <row r="52089" spans="1:2" x14ac:dyDescent="0.2">
      <c r="A52089" s="112" t="s">
        <v>106594</v>
      </c>
      <c r="B52089" s="112" t="s">
        <v>106595</v>
      </c>
    </row>
    <row r="52090" spans="1:2" x14ac:dyDescent="0.2">
      <c r="A52090" s="112" t="s">
        <v>106596</v>
      </c>
      <c r="B52090" s="112" t="s">
        <v>106597</v>
      </c>
    </row>
    <row r="52091" spans="1:2" x14ac:dyDescent="0.2">
      <c r="A52091" s="112" t="s">
        <v>106598</v>
      </c>
      <c r="B52091" s="112" t="s">
        <v>106599</v>
      </c>
    </row>
    <row r="52092" spans="1:2" x14ac:dyDescent="0.2">
      <c r="A52092" s="112" t="s">
        <v>106600</v>
      </c>
      <c r="B52092" s="112" t="s">
        <v>106601</v>
      </c>
    </row>
    <row r="52093" spans="1:2" x14ac:dyDescent="0.2">
      <c r="A52093" s="112" t="s">
        <v>106602</v>
      </c>
      <c r="B52093" s="112" t="s">
        <v>106603</v>
      </c>
    </row>
    <row r="52094" spans="1:2" x14ac:dyDescent="0.2">
      <c r="A52094" s="112" t="s">
        <v>106604</v>
      </c>
      <c r="B52094" s="112" t="s">
        <v>106605</v>
      </c>
    </row>
    <row r="52095" spans="1:2" x14ac:dyDescent="0.2">
      <c r="A52095" s="112" t="s">
        <v>106606</v>
      </c>
      <c r="B52095" s="112" t="s">
        <v>106607</v>
      </c>
    </row>
    <row r="52096" spans="1:2" x14ac:dyDescent="0.2">
      <c r="A52096" s="112" t="s">
        <v>106608</v>
      </c>
      <c r="B52096" s="112" t="s">
        <v>106609</v>
      </c>
    </row>
    <row r="52097" spans="1:2" x14ac:dyDescent="0.2">
      <c r="A52097" s="112" t="s">
        <v>106610</v>
      </c>
      <c r="B52097" s="112" t="s">
        <v>106611</v>
      </c>
    </row>
    <row r="52098" spans="1:2" x14ac:dyDescent="0.2">
      <c r="A52098" s="112" t="s">
        <v>106612</v>
      </c>
      <c r="B52098" s="112" t="s">
        <v>106613</v>
      </c>
    </row>
    <row r="52099" spans="1:2" x14ac:dyDescent="0.2">
      <c r="A52099" s="112" t="s">
        <v>106614</v>
      </c>
      <c r="B52099" s="112" t="s">
        <v>106615</v>
      </c>
    </row>
    <row r="52100" spans="1:2" x14ac:dyDescent="0.2">
      <c r="A52100" s="112" t="s">
        <v>106616</v>
      </c>
      <c r="B52100" s="112" t="s">
        <v>106617</v>
      </c>
    </row>
    <row r="52101" spans="1:2" x14ac:dyDescent="0.2">
      <c r="A52101" s="112" t="s">
        <v>106618</v>
      </c>
      <c r="B52101" s="112" t="s">
        <v>106619</v>
      </c>
    </row>
    <row r="52102" spans="1:2" x14ac:dyDescent="0.2">
      <c r="A52102" s="112" t="s">
        <v>106620</v>
      </c>
      <c r="B52102" s="112" t="s">
        <v>106621</v>
      </c>
    </row>
    <row r="52103" spans="1:2" x14ac:dyDescent="0.2">
      <c r="A52103" s="112" t="s">
        <v>106622</v>
      </c>
      <c r="B52103" s="112" t="s">
        <v>106623</v>
      </c>
    </row>
    <row r="52104" spans="1:2" x14ac:dyDescent="0.2">
      <c r="A52104" s="112" t="s">
        <v>106624</v>
      </c>
      <c r="B52104" s="112" t="s">
        <v>106625</v>
      </c>
    </row>
    <row r="52105" spans="1:2" x14ac:dyDescent="0.2">
      <c r="A52105" s="112" t="s">
        <v>106626</v>
      </c>
      <c r="B52105" s="112" t="s">
        <v>106627</v>
      </c>
    </row>
    <row r="52106" spans="1:2" x14ac:dyDescent="0.2">
      <c r="A52106" s="112" t="s">
        <v>106628</v>
      </c>
      <c r="B52106" s="112" t="s">
        <v>106629</v>
      </c>
    </row>
    <row r="52107" spans="1:2" x14ac:dyDescent="0.2">
      <c r="A52107" s="112" t="s">
        <v>106630</v>
      </c>
      <c r="B52107" s="112" t="s">
        <v>106631</v>
      </c>
    </row>
    <row r="52108" spans="1:2" x14ac:dyDescent="0.2">
      <c r="A52108" s="112" t="s">
        <v>106632</v>
      </c>
      <c r="B52108" s="112" t="s">
        <v>106633</v>
      </c>
    </row>
    <row r="52109" spans="1:2" x14ac:dyDescent="0.2">
      <c r="A52109" s="112" t="s">
        <v>106634</v>
      </c>
      <c r="B52109" s="112" t="s">
        <v>106635</v>
      </c>
    </row>
    <row r="52110" spans="1:2" x14ac:dyDescent="0.2">
      <c r="A52110" s="112" t="s">
        <v>106636</v>
      </c>
      <c r="B52110" s="112" t="s">
        <v>106637</v>
      </c>
    </row>
    <row r="52111" spans="1:2" x14ac:dyDescent="0.2">
      <c r="A52111" s="112" t="s">
        <v>106638</v>
      </c>
      <c r="B52111" s="112" t="s">
        <v>106639</v>
      </c>
    </row>
    <row r="52112" spans="1:2" x14ac:dyDescent="0.2">
      <c r="A52112" s="112" t="s">
        <v>106640</v>
      </c>
      <c r="B52112" s="112" t="s">
        <v>106641</v>
      </c>
    </row>
    <row r="52113" spans="1:2" x14ac:dyDescent="0.2">
      <c r="A52113" s="112" t="s">
        <v>106642</v>
      </c>
      <c r="B52113" s="112" t="s">
        <v>106643</v>
      </c>
    </row>
    <row r="52114" spans="1:2" x14ac:dyDescent="0.2">
      <c r="A52114" s="112" t="s">
        <v>106644</v>
      </c>
      <c r="B52114" s="112" t="s">
        <v>106645</v>
      </c>
    </row>
    <row r="52115" spans="1:2" x14ac:dyDescent="0.2">
      <c r="A52115" s="112" t="s">
        <v>106646</v>
      </c>
      <c r="B52115" s="112" t="s">
        <v>106647</v>
      </c>
    </row>
    <row r="52116" spans="1:2" x14ac:dyDescent="0.2">
      <c r="A52116" s="112" t="s">
        <v>106648</v>
      </c>
      <c r="B52116" s="112" t="s">
        <v>106649</v>
      </c>
    </row>
    <row r="52117" spans="1:2" x14ac:dyDescent="0.2">
      <c r="A52117" s="112" t="s">
        <v>106650</v>
      </c>
      <c r="B52117" s="112" t="s">
        <v>106651</v>
      </c>
    </row>
    <row r="52118" spans="1:2" x14ac:dyDescent="0.2">
      <c r="A52118" s="112" t="s">
        <v>106652</v>
      </c>
      <c r="B52118" s="112" t="s">
        <v>106653</v>
      </c>
    </row>
    <row r="52119" spans="1:2" x14ac:dyDescent="0.2">
      <c r="A52119" s="112" t="s">
        <v>106654</v>
      </c>
      <c r="B52119" s="112" t="s">
        <v>106655</v>
      </c>
    </row>
    <row r="52120" spans="1:2" x14ac:dyDescent="0.2">
      <c r="A52120" s="112" t="s">
        <v>106656</v>
      </c>
      <c r="B52120" s="112" t="s">
        <v>106657</v>
      </c>
    </row>
    <row r="52121" spans="1:2" x14ac:dyDescent="0.2">
      <c r="A52121" s="112" t="s">
        <v>106658</v>
      </c>
      <c r="B52121" s="112" t="s">
        <v>106659</v>
      </c>
    </row>
    <row r="52122" spans="1:2" x14ac:dyDescent="0.2">
      <c r="A52122" s="112" t="s">
        <v>106660</v>
      </c>
      <c r="B52122" s="112" t="s">
        <v>106661</v>
      </c>
    </row>
    <row r="52123" spans="1:2" x14ac:dyDescent="0.2">
      <c r="A52123" s="112" t="s">
        <v>106662</v>
      </c>
      <c r="B52123" s="112" t="s">
        <v>106663</v>
      </c>
    </row>
    <row r="52124" spans="1:2" x14ac:dyDescent="0.2">
      <c r="A52124" s="112" t="s">
        <v>106664</v>
      </c>
      <c r="B52124" s="112" t="s">
        <v>106665</v>
      </c>
    </row>
    <row r="52125" spans="1:2" x14ac:dyDescent="0.2">
      <c r="A52125" s="112" t="s">
        <v>106666</v>
      </c>
      <c r="B52125" s="112" t="s">
        <v>106667</v>
      </c>
    </row>
    <row r="52126" spans="1:2" x14ac:dyDescent="0.2">
      <c r="A52126" s="112" t="s">
        <v>106668</v>
      </c>
      <c r="B52126" s="112" t="s">
        <v>106669</v>
      </c>
    </row>
    <row r="52127" spans="1:2" x14ac:dyDescent="0.2">
      <c r="A52127" s="112" t="s">
        <v>106670</v>
      </c>
      <c r="B52127" s="112" t="s">
        <v>106671</v>
      </c>
    </row>
    <row r="52128" spans="1:2" x14ac:dyDescent="0.2">
      <c r="A52128" s="112" t="s">
        <v>106672</v>
      </c>
      <c r="B52128" s="112" t="s">
        <v>106673</v>
      </c>
    </row>
    <row r="52129" spans="1:2" x14ac:dyDescent="0.2">
      <c r="A52129" s="112" t="s">
        <v>106674</v>
      </c>
      <c r="B52129" s="112" t="s">
        <v>106675</v>
      </c>
    </row>
    <row r="52130" spans="1:2" x14ac:dyDescent="0.2">
      <c r="A52130" s="112" t="s">
        <v>106676</v>
      </c>
      <c r="B52130" s="112" t="s">
        <v>106677</v>
      </c>
    </row>
    <row r="52131" spans="1:2" x14ac:dyDescent="0.2">
      <c r="A52131" s="112" t="s">
        <v>106678</v>
      </c>
      <c r="B52131" s="112" t="s">
        <v>106679</v>
      </c>
    </row>
    <row r="52132" spans="1:2" x14ac:dyDescent="0.2">
      <c r="A52132" s="112" t="s">
        <v>106680</v>
      </c>
      <c r="B52132" s="112" t="s">
        <v>106681</v>
      </c>
    </row>
    <row r="52133" spans="1:2" x14ac:dyDescent="0.2">
      <c r="A52133" s="112" t="s">
        <v>106682</v>
      </c>
      <c r="B52133" s="112" t="s">
        <v>106683</v>
      </c>
    </row>
    <row r="52134" spans="1:2" x14ac:dyDescent="0.2">
      <c r="A52134" s="112" t="s">
        <v>106684</v>
      </c>
      <c r="B52134" s="112" t="s">
        <v>106685</v>
      </c>
    </row>
    <row r="52135" spans="1:2" x14ac:dyDescent="0.2">
      <c r="A52135" s="112" t="s">
        <v>106686</v>
      </c>
      <c r="B52135" s="112" t="s">
        <v>106687</v>
      </c>
    </row>
    <row r="52136" spans="1:2" x14ac:dyDescent="0.2">
      <c r="A52136" s="112" t="s">
        <v>106688</v>
      </c>
      <c r="B52136" s="112" t="s">
        <v>106689</v>
      </c>
    </row>
    <row r="52137" spans="1:2" x14ac:dyDescent="0.2">
      <c r="A52137" s="112" t="s">
        <v>106690</v>
      </c>
      <c r="B52137" s="112" t="s">
        <v>106691</v>
      </c>
    </row>
    <row r="52138" spans="1:2" x14ac:dyDescent="0.2">
      <c r="A52138" s="112" t="s">
        <v>106692</v>
      </c>
      <c r="B52138" s="112" t="s">
        <v>106693</v>
      </c>
    </row>
    <row r="52139" spans="1:2" x14ac:dyDescent="0.2">
      <c r="A52139" s="112" t="s">
        <v>106694</v>
      </c>
      <c r="B52139" s="112" t="s">
        <v>106695</v>
      </c>
    </row>
    <row r="52140" spans="1:2" x14ac:dyDescent="0.2">
      <c r="A52140" s="112" t="s">
        <v>106696</v>
      </c>
      <c r="B52140" s="112" t="s">
        <v>106697</v>
      </c>
    </row>
    <row r="52141" spans="1:2" x14ac:dyDescent="0.2">
      <c r="A52141" s="112" t="s">
        <v>106698</v>
      </c>
      <c r="B52141" s="112" t="s">
        <v>106699</v>
      </c>
    </row>
    <row r="52142" spans="1:2" x14ac:dyDescent="0.2">
      <c r="A52142" s="112" t="s">
        <v>106700</v>
      </c>
      <c r="B52142" s="112" t="s">
        <v>106701</v>
      </c>
    </row>
    <row r="52143" spans="1:2" x14ac:dyDescent="0.2">
      <c r="A52143" s="112" t="s">
        <v>106702</v>
      </c>
      <c r="B52143" s="112" t="s">
        <v>106703</v>
      </c>
    </row>
    <row r="52144" spans="1:2" x14ac:dyDescent="0.2">
      <c r="A52144" s="112" t="s">
        <v>106704</v>
      </c>
      <c r="B52144" s="112" t="s">
        <v>106705</v>
      </c>
    </row>
    <row r="52145" spans="1:2" x14ac:dyDescent="0.2">
      <c r="A52145" s="112" t="s">
        <v>106706</v>
      </c>
      <c r="B52145" s="112" t="s">
        <v>106707</v>
      </c>
    </row>
    <row r="52146" spans="1:2" x14ac:dyDescent="0.2">
      <c r="A52146" s="112" t="s">
        <v>106708</v>
      </c>
      <c r="B52146" s="112" t="s">
        <v>106709</v>
      </c>
    </row>
    <row r="52147" spans="1:2" x14ac:dyDescent="0.2">
      <c r="A52147" s="112" t="s">
        <v>106710</v>
      </c>
      <c r="B52147" s="112" t="s">
        <v>106711</v>
      </c>
    </row>
    <row r="52148" spans="1:2" x14ac:dyDescent="0.2">
      <c r="A52148" s="112" t="s">
        <v>106712</v>
      </c>
      <c r="B52148" s="112" t="s">
        <v>106713</v>
      </c>
    </row>
    <row r="52149" spans="1:2" x14ac:dyDescent="0.2">
      <c r="A52149" s="112" t="s">
        <v>106714</v>
      </c>
      <c r="B52149" s="112" t="s">
        <v>106715</v>
      </c>
    </row>
    <row r="52150" spans="1:2" x14ac:dyDescent="0.2">
      <c r="A52150" s="112" t="s">
        <v>106716</v>
      </c>
      <c r="B52150" s="112" t="s">
        <v>106717</v>
      </c>
    </row>
    <row r="52151" spans="1:2" x14ac:dyDescent="0.2">
      <c r="A52151" s="112" t="s">
        <v>106718</v>
      </c>
      <c r="B52151" s="112" t="s">
        <v>106719</v>
      </c>
    </row>
    <row r="52152" spans="1:2" x14ac:dyDescent="0.2">
      <c r="A52152" s="112" t="s">
        <v>106720</v>
      </c>
      <c r="B52152" s="112" t="s">
        <v>106721</v>
      </c>
    </row>
    <row r="52153" spans="1:2" x14ac:dyDescent="0.2">
      <c r="A52153" s="112" t="s">
        <v>106722</v>
      </c>
      <c r="B52153" s="112" t="s">
        <v>106723</v>
      </c>
    </row>
    <row r="52154" spans="1:2" x14ac:dyDescent="0.2">
      <c r="A52154" s="112" t="s">
        <v>106724</v>
      </c>
      <c r="B52154" s="112" t="s">
        <v>106725</v>
      </c>
    </row>
    <row r="52155" spans="1:2" x14ac:dyDescent="0.2">
      <c r="A52155" s="112" t="s">
        <v>106726</v>
      </c>
      <c r="B52155" s="112" t="s">
        <v>106727</v>
      </c>
    </row>
    <row r="52156" spans="1:2" x14ac:dyDescent="0.2">
      <c r="A52156" s="112" t="s">
        <v>106728</v>
      </c>
      <c r="B52156" s="112" t="s">
        <v>106729</v>
      </c>
    </row>
    <row r="52157" spans="1:2" x14ac:dyDescent="0.2">
      <c r="A52157" s="112" t="s">
        <v>106730</v>
      </c>
      <c r="B52157" s="112" t="s">
        <v>106731</v>
      </c>
    </row>
    <row r="52158" spans="1:2" x14ac:dyDescent="0.2">
      <c r="A52158" s="112" t="s">
        <v>106732</v>
      </c>
      <c r="B52158" s="112" t="s">
        <v>106733</v>
      </c>
    </row>
    <row r="52159" spans="1:2" x14ac:dyDescent="0.2">
      <c r="A52159" s="112" t="s">
        <v>106734</v>
      </c>
      <c r="B52159" s="112" t="s">
        <v>106735</v>
      </c>
    </row>
    <row r="52160" spans="1:2" x14ac:dyDescent="0.2">
      <c r="A52160" s="112" t="s">
        <v>106736</v>
      </c>
      <c r="B52160" s="112" t="s">
        <v>106737</v>
      </c>
    </row>
    <row r="52161" spans="1:2" x14ac:dyDescent="0.2">
      <c r="A52161" s="112" t="s">
        <v>106738</v>
      </c>
      <c r="B52161" s="112" t="s">
        <v>106739</v>
      </c>
    </row>
    <row r="52162" spans="1:2" x14ac:dyDescent="0.2">
      <c r="A52162" s="112" t="s">
        <v>106740</v>
      </c>
      <c r="B52162" s="112" t="s">
        <v>106741</v>
      </c>
    </row>
    <row r="52163" spans="1:2" x14ac:dyDescent="0.2">
      <c r="A52163" s="112" t="s">
        <v>106742</v>
      </c>
      <c r="B52163" s="112" t="s">
        <v>106743</v>
      </c>
    </row>
    <row r="52164" spans="1:2" x14ac:dyDescent="0.2">
      <c r="A52164" s="112" t="s">
        <v>106744</v>
      </c>
      <c r="B52164" s="112" t="s">
        <v>106745</v>
      </c>
    </row>
    <row r="52165" spans="1:2" x14ac:dyDescent="0.2">
      <c r="A52165" s="112" t="s">
        <v>106746</v>
      </c>
      <c r="B52165" s="112" t="s">
        <v>106747</v>
      </c>
    </row>
    <row r="52166" spans="1:2" x14ac:dyDescent="0.2">
      <c r="A52166" s="112" t="s">
        <v>106748</v>
      </c>
      <c r="B52166" s="112" t="s">
        <v>106749</v>
      </c>
    </row>
    <row r="52167" spans="1:2" x14ac:dyDescent="0.2">
      <c r="A52167" s="112" t="s">
        <v>106750</v>
      </c>
      <c r="B52167" s="112" t="s">
        <v>106751</v>
      </c>
    </row>
    <row r="52168" spans="1:2" x14ac:dyDescent="0.2">
      <c r="A52168" s="112" t="s">
        <v>106752</v>
      </c>
      <c r="B52168" s="112" t="s">
        <v>106753</v>
      </c>
    </row>
    <row r="52169" spans="1:2" x14ac:dyDescent="0.2">
      <c r="A52169" s="112" t="s">
        <v>106754</v>
      </c>
      <c r="B52169" s="112" t="s">
        <v>106755</v>
      </c>
    </row>
    <row r="52170" spans="1:2" x14ac:dyDescent="0.2">
      <c r="A52170" s="112" t="s">
        <v>106756</v>
      </c>
      <c r="B52170" s="112" t="s">
        <v>106757</v>
      </c>
    </row>
    <row r="52171" spans="1:2" x14ac:dyDescent="0.2">
      <c r="A52171" s="112" t="s">
        <v>106758</v>
      </c>
      <c r="B52171" s="112" t="s">
        <v>106759</v>
      </c>
    </row>
    <row r="52172" spans="1:2" x14ac:dyDescent="0.2">
      <c r="A52172" s="112" t="s">
        <v>106760</v>
      </c>
      <c r="B52172" s="112" t="s">
        <v>106761</v>
      </c>
    </row>
    <row r="52173" spans="1:2" x14ac:dyDescent="0.2">
      <c r="A52173" s="112" t="s">
        <v>106762</v>
      </c>
      <c r="B52173" s="112" t="s">
        <v>106763</v>
      </c>
    </row>
    <row r="52174" spans="1:2" x14ac:dyDescent="0.2">
      <c r="A52174" s="112" t="s">
        <v>106764</v>
      </c>
      <c r="B52174" s="112" t="s">
        <v>106765</v>
      </c>
    </row>
    <row r="52175" spans="1:2" x14ac:dyDescent="0.2">
      <c r="A52175" s="112" t="s">
        <v>106766</v>
      </c>
      <c r="B52175" s="112" t="s">
        <v>106767</v>
      </c>
    </row>
    <row r="52176" spans="1:2" x14ac:dyDescent="0.2">
      <c r="A52176" s="112" t="s">
        <v>106768</v>
      </c>
      <c r="B52176" s="112" t="s">
        <v>106731</v>
      </c>
    </row>
    <row r="52177" spans="1:2" x14ac:dyDescent="0.2">
      <c r="A52177" s="112" t="s">
        <v>106769</v>
      </c>
      <c r="B52177" s="112" t="s">
        <v>106770</v>
      </c>
    </row>
    <row r="52178" spans="1:2" x14ac:dyDescent="0.2">
      <c r="A52178" s="112" t="s">
        <v>106771</v>
      </c>
      <c r="B52178" s="112" t="s">
        <v>106772</v>
      </c>
    </row>
    <row r="52179" spans="1:2" x14ac:dyDescent="0.2">
      <c r="A52179" s="112" t="s">
        <v>106773</v>
      </c>
      <c r="B52179" s="112" t="s">
        <v>106774</v>
      </c>
    </row>
    <row r="52180" spans="1:2" x14ac:dyDescent="0.2">
      <c r="A52180" s="112" t="s">
        <v>106775</v>
      </c>
      <c r="B52180" s="112" t="s">
        <v>106776</v>
      </c>
    </row>
    <row r="52181" spans="1:2" x14ac:dyDescent="0.2">
      <c r="A52181" s="112" t="s">
        <v>106777</v>
      </c>
      <c r="B52181" s="112" t="s">
        <v>106778</v>
      </c>
    </row>
    <row r="52182" spans="1:2" x14ac:dyDescent="0.2">
      <c r="A52182" s="112" t="s">
        <v>106779</v>
      </c>
      <c r="B52182" s="112" t="s">
        <v>106780</v>
      </c>
    </row>
    <row r="52183" spans="1:2" x14ac:dyDescent="0.2">
      <c r="A52183" s="112" t="s">
        <v>106781</v>
      </c>
      <c r="B52183" s="112" t="s">
        <v>106782</v>
      </c>
    </row>
    <row r="52184" spans="1:2" x14ac:dyDescent="0.2">
      <c r="A52184" s="112" t="s">
        <v>106783</v>
      </c>
      <c r="B52184" s="112" t="s">
        <v>106784</v>
      </c>
    </row>
    <row r="52185" spans="1:2" x14ac:dyDescent="0.2">
      <c r="A52185" s="112" t="s">
        <v>106785</v>
      </c>
      <c r="B52185" s="112" t="s">
        <v>106786</v>
      </c>
    </row>
    <row r="52186" spans="1:2" x14ac:dyDescent="0.2">
      <c r="A52186" s="112" t="s">
        <v>106787</v>
      </c>
      <c r="B52186" s="112" t="s">
        <v>106788</v>
      </c>
    </row>
    <row r="52187" spans="1:2" x14ac:dyDescent="0.2">
      <c r="A52187" s="112" t="s">
        <v>106789</v>
      </c>
      <c r="B52187" s="112" t="s">
        <v>106790</v>
      </c>
    </row>
    <row r="52188" spans="1:2" x14ac:dyDescent="0.2">
      <c r="A52188" s="112" t="s">
        <v>106791</v>
      </c>
      <c r="B52188" s="112" t="s">
        <v>106792</v>
      </c>
    </row>
    <row r="52189" spans="1:2" x14ac:dyDescent="0.2">
      <c r="A52189" s="112" t="s">
        <v>106793</v>
      </c>
      <c r="B52189" s="112" t="s">
        <v>106794</v>
      </c>
    </row>
    <row r="52190" spans="1:2" x14ac:dyDescent="0.2">
      <c r="A52190" s="112" t="s">
        <v>106795</v>
      </c>
      <c r="B52190" s="112" t="s">
        <v>106796</v>
      </c>
    </row>
    <row r="52191" spans="1:2" x14ac:dyDescent="0.2">
      <c r="A52191" s="112" t="s">
        <v>106797</v>
      </c>
      <c r="B52191" s="112" t="s">
        <v>106798</v>
      </c>
    </row>
    <row r="52192" spans="1:2" x14ac:dyDescent="0.2">
      <c r="A52192" s="112" t="s">
        <v>106799</v>
      </c>
      <c r="B52192" s="112" t="s">
        <v>106800</v>
      </c>
    </row>
    <row r="52193" spans="1:2" x14ac:dyDescent="0.2">
      <c r="A52193" s="112" t="s">
        <v>106801</v>
      </c>
      <c r="B52193" s="112" t="s">
        <v>106802</v>
      </c>
    </row>
    <row r="52194" spans="1:2" x14ac:dyDescent="0.2">
      <c r="A52194" s="112" t="s">
        <v>106803</v>
      </c>
      <c r="B52194" s="112" t="s">
        <v>106804</v>
      </c>
    </row>
    <row r="52195" spans="1:2" x14ac:dyDescent="0.2">
      <c r="A52195" s="112" t="s">
        <v>106805</v>
      </c>
      <c r="B52195" s="112" t="s">
        <v>106806</v>
      </c>
    </row>
    <row r="52196" spans="1:2" x14ac:dyDescent="0.2">
      <c r="A52196" s="112" t="s">
        <v>106807</v>
      </c>
      <c r="B52196" s="112" t="s">
        <v>106808</v>
      </c>
    </row>
    <row r="52197" spans="1:2" x14ac:dyDescent="0.2">
      <c r="A52197" s="112" t="s">
        <v>106809</v>
      </c>
      <c r="B52197" s="112" t="s">
        <v>106810</v>
      </c>
    </row>
    <row r="52198" spans="1:2" x14ac:dyDescent="0.2">
      <c r="A52198" s="112" t="s">
        <v>106811</v>
      </c>
      <c r="B52198" s="112" t="s">
        <v>106812</v>
      </c>
    </row>
    <row r="52199" spans="1:2" x14ac:dyDescent="0.2">
      <c r="A52199" s="112" t="s">
        <v>106813</v>
      </c>
      <c r="B52199" s="112" t="s">
        <v>106814</v>
      </c>
    </row>
    <row r="52200" spans="1:2" x14ac:dyDescent="0.2">
      <c r="A52200" s="112" t="s">
        <v>106815</v>
      </c>
      <c r="B52200" s="112" t="s">
        <v>106816</v>
      </c>
    </row>
    <row r="52201" spans="1:2" x14ac:dyDescent="0.2">
      <c r="A52201" s="112" t="s">
        <v>106817</v>
      </c>
      <c r="B52201" s="112" t="s">
        <v>106818</v>
      </c>
    </row>
    <row r="52202" spans="1:2" x14ac:dyDescent="0.2">
      <c r="A52202" s="112" t="s">
        <v>106819</v>
      </c>
      <c r="B52202" s="112" t="s">
        <v>106820</v>
      </c>
    </row>
    <row r="52203" spans="1:2" x14ac:dyDescent="0.2">
      <c r="A52203" s="112" t="s">
        <v>106821</v>
      </c>
      <c r="B52203" s="112" t="s">
        <v>106822</v>
      </c>
    </row>
    <row r="52204" spans="1:2" x14ac:dyDescent="0.2">
      <c r="A52204" s="112" t="s">
        <v>106823</v>
      </c>
      <c r="B52204" s="112" t="s">
        <v>106824</v>
      </c>
    </row>
    <row r="52205" spans="1:2" x14ac:dyDescent="0.2">
      <c r="A52205" s="112" t="s">
        <v>106825</v>
      </c>
      <c r="B52205" s="112" t="s">
        <v>106826</v>
      </c>
    </row>
    <row r="52206" spans="1:2" x14ac:dyDescent="0.2">
      <c r="A52206" s="112" t="s">
        <v>106827</v>
      </c>
      <c r="B52206" s="112" t="s">
        <v>106828</v>
      </c>
    </row>
    <row r="52207" spans="1:2" x14ac:dyDescent="0.2">
      <c r="A52207" s="112" t="s">
        <v>106829</v>
      </c>
      <c r="B52207" s="112" t="s">
        <v>106830</v>
      </c>
    </row>
    <row r="52208" spans="1:2" x14ac:dyDescent="0.2">
      <c r="A52208" s="112" t="s">
        <v>106831</v>
      </c>
      <c r="B52208" s="112" t="s">
        <v>106832</v>
      </c>
    </row>
    <row r="52209" spans="1:2" x14ac:dyDescent="0.2">
      <c r="A52209" s="112" t="s">
        <v>106833</v>
      </c>
      <c r="B52209" s="112" t="s">
        <v>106834</v>
      </c>
    </row>
    <row r="52210" spans="1:2" x14ac:dyDescent="0.2">
      <c r="A52210" s="112" t="s">
        <v>106835</v>
      </c>
      <c r="B52210" s="112" t="s">
        <v>106836</v>
      </c>
    </row>
    <row r="52211" spans="1:2" x14ac:dyDescent="0.2">
      <c r="A52211" s="112" t="s">
        <v>106837</v>
      </c>
      <c r="B52211" s="112" t="s">
        <v>106838</v>
      </c>
    </row>
    <row r="52212" spans="1:2" x14ac:dyDescent="0.2">
      <c r="A52212" s="112" t="s">
        <v>106839</v>
      </c>
      <c r="B52212" s="112" t="s">
        <v>106840</v>
      </c>
    </row>
    <row r="52213" spans="1:2" x14ac:dyDescent="0.2">
      <c r="A52213" s="112" t="s">
        <v>106841</v>
      </c>
      <c r="B52213" s="112" t="s">
        <v>106842</v>
      </c>
    </row>
    <row r="52214" spans="1:2" x14ac:dyDescent="0.2">
      <c r="A52214" s="112" t="s">
        <v>106843</v>
      </c>
      <c r="B52214" s="112" t="s">
        <v>106844</v>
      </c>
    </row>
    <row r="52215" spans="1:2" x14ac:dyDescent="0.2">
      <c r="A52215" s="112" t="s">
        <v>106845</v>
      </c>
      <c r="B52215" s="112" t="s">
        <v>106846</v>
      </c>
    </row>
    <row r="52216" spans="1:2" x14ac:dyDescent="0.2">
      <c r="A52216" s="112" t="s">
        <v>106847</v>
      </c>
      <c r="B52216" s="112" t="s">
        <v>106848</v>
      </c>
    </row>
    <row r="52217" spans="1:2" x14ac:dyDescent="0.2">
      <c r="A52217" s="112" t="s">
        <v>106849</v>
      </c>
      <c r="B52217" s="112" t="s">
        <v>106850</v>
      </c>
    </row>
    <row r="52218" spans="1:2" x14ac:dyDescent="0.2">
      <c r="A52218" s="112" t="s">
        <v>106851</v>
      </c>
      <c r="B52218" s="112" t="s">
        <v>106852</v>
      </c>
    </row>
    <row r="52219" spans="1:2" x14ac:dyDescent="0.2">
      <c r="A52219" s="112" t="s">
        <v>106853</v>
      </c>
      <c r="B52219" s="112" t="s">
        <v>106854</v>
      </c>
    </row>
    <row r="52220" spans="1:2" x14ac:dyDescent="0.2">
      <c r="A52220" s="112" t="s">
        <v>106855</v>
      </c>
      <c r="B52220" s="112" t="s">
        <v>106856</v>
      </c>
    </row>
    <row r="52221" spans="1:2" x14ac:dyDescent="0.2">
      <c r="A52221" s="112" t="s">
        <v>106857</v>
      </c>
      <c r="B52221" s="112" t="s">
        <v>106858</v>
      </c>
    </row>
    <row r="52222" spans="1:2" x14ac:dyDescent="0.2">
      <c r="A52222" s="112" t="s">
        <v>106859</v>
      </c>
      <c r="B52222" s="112" t="s">
        <v>106860</v>
      </c>
    </row>
    <row r="52223" spans="1:2" x14ac:dyDescent="0.2">
      <c r="A52223" s="112" t="s">
        <v>106861</v>
      </c>
      <c r="B52223" s="112" t="s">
        <v>106862</v>
      </c>
    </row>
    <row r="52224" spans="1:2" x14ac:dyDescent="0.2">
      <c r="A52224" s="112" t="s">
        <v>106863</v>
      </c>
      <c r="B52224" s="112" t="s">
        <v>106864</v>
      </c>
    </row>
    <row r="52225" spans="1:2" x14ac:dyDescent="0.2">
      <c r="A52225" s="112" t="s">
        <v>106865</v>
      </c>
      <c r="B52225" s="112" t="s">
        <v>106866</v>
      </c>
    </row>
    <row r="52226" spans="1:2" x14ac:dyDescent="0.2">
      <c r="A52226" s="112" t="s">
        <v>106867</v>
      </c>
      <c r="B52226" s="112" t="s">
        <v>106868</v>
      </c>
    </row>
    <row r="52227" spans="1:2" x14ac:dyDescent="0.2">
      <c r="A52227" s="112" t="s">
        <v>106869</v>
      </c>
      <c r="B52227" s="112" t="s">
        <v>106870</v>
      </c>
    </row>
    <row r="52228" spans="1:2" x14ac:dyDescent="0.2">
      <c r="A52228" s="112" t="s">
        <v>106871</v>
      </c>
      <c r="B52228" s="112" t="s">
        <v>106872</v>
      </c>
    </row>
    <row r="52229" spans="1:2" x14ac:dyDescent="0.2">
      <c r="A52229" s="112" t="s">
        <v>106873</v>
      </c>
      <c r="B52229" s="112" t="s">
        <v>106874</v>
      </c>
    </row>
    <row r="52230" spans="1:2" x14ac:dyDescent="0.2">
      <c r="A52230" s="112" t="s">
        <v>106875</v>
      </c>
      <c r="B52230" s="112" t="s">
        <v>106876</v>
      </c>
    </row>
    <row r="52231" spans="1:2" x14ac:dyDescent="0.2">
      <c r="A52231" s="112" t="s">
        <v>106877</v>
      </c>
      <c r="B52231" s="112" t="s">
        <v>106878</v>
      </c>
    </row>
    <row r="52232" spans="1:2" x14ac:dyDescent="0.2">
      <c r="A52232" s="112" t="s">
        <v>106879</v>
      </c>
      <c r="B52232" s="112" t="s">
        <v>106880</v>
      </c>
    </row>
    <row r="52233" spans="1:2" x14ac:dyDescent="0.2">
      <c r="A52233" s="112" t="s">
        <v>106881</v>
      </c>
      <c r="B52233" s="112" t="s">
        <v>106882</v>
      </c>
    </row>
    <row r="52234" spans="1:2" x14ac:dyDescent="0.2">
      <c r="A52234" s="112" t="s">
        <v>106883</v>
      </c>
      <c r="B52234" s="112" t="s">
        <v>106884</v>
      </c>
    </row>
    <row r="52235" spans="1:2" x14ac:dyDescent="0.2">
      <c r="A52235" s="112" t="s">
        <v>106885</v>
      </c>
      <c r="B52235" s="112" t="s">
        <v>106886</v>
      </c>
    </row>
    <row r="52236" spans="1:2" x14ac:dyDescent="0.2">
      <c r="A52236" s="112" t="s">
        <v>106887</v>
      </c>
      <c r="B52236" s="112" t="s">
        <v>106888</v>
      </c>
    </row>
    <row r="52237" spans="1:2" x14ac:dyDescent="0.2">
      <c r="A52237" s="112" t="s">
        <v>106889</v>
      </c>
      <c r="B52237" s="112" t="s">
        <v>106890</v>
      </c>
    </row>
    <row r="52238" spans="1:2" x14ac:dyDescent="0.2">
      <c r="A52238" s="112" t="s">
        <v>106891</v>
      </c>
      <c r="B52238" s="112" t="s">
        <v>106892</v>
      </c>
    </row>
    <row r="52239" spans="1:2" x14ac:dyDescent="0.2">
      <c r="A52239" s="112" t="s">
        <v>106893</v>
      </c>
      <c r="B52239" s="112" t="s">
        <v>106894</v>
      </c>
    </row>
    <row r="52240" spans="1:2" x14ac:dyDescent="0.2">
      <c r="A52240" s="112" t="s">
        <v>106895</v>
      </c>
      <c r="B52240" s="112" t="s">
        <v>106896</v>
      </c>
    </row>
    <row r="52241" spans="1:2" x14ac:dyDescent="0.2">
      <c r="A52241" s="112" t="s">
        <v>106897</v>
      </c>
      <c r="B52241" s="112" t="s">
        <v>106898</v>
      </c>
    </row>
    <row r="52242" spans="1:2" x14ac:dyDescent="0.2">
      <c r="A52242" s="112" t="s">
        <v>106899</v>
      </c>
      <c r="B52242" s="112" t="s">
        <v>106900</v>
      </c>
    </row>
    <row r="52243" spans="1:2" x14ac:dyDescent="0.2">
      <c r="A52243" s="112" t="s">
        <v>106901</v>
      </c>
      <c r="B52243" s="112" t="s">
        <v>106902</v>
      </c>
    </row>
    <row r="52244" spans="1:2" x14ac:dyDescent="0.2">
      <c r="A52244" s="112" t="s">
        <v>106903</v>
      </c>
      <c r="B52244" s="112" t="s">
        <v>106904</v>
      </c>
    </row>
    <row r="52245" spans="1:2" x14ac:dyDescent="0.2">
      <c r="A52245" s="112" t="s">
        <v>106905</v>
      </c>
      <c r="B52245" s="112" t="s">
        <v>106906</v>
      </c>
    </row>
    <row r="52246" spans="1:2" x14ac:dyDescent="0.2">
      <c r="A52246" s="112" t="s">
        <v>106907</v>
      </c>
      <c r="B52246" s="112" t="s">
        <v>106908</v>
      </c>
    </row>
    <row r="52247" spans="1:2" x14ac:dyDescent="0.2">
      <c r="A52247" s="112" t="s">
        <v>106909</v>
      </c>
      <c r="B52247" s="112" t="s">
        <v>106910</v>
      </c>
    </row>
    <row r="52248" spans="1:2" x14ac:dyDescent="0.2">
      <c r="A52248" s="112" t="s">
        <v>106911</v>
      </c>
      <c r="B52248" s="112" t="s">
        <v>106912</v>
      </c>
    </row>
    <row r="52249" spans="1:2" x14ac:dyDescent="0.2">
      <c r="A52249" s="112" t="s">
        <v>106913</v>
      </c>
      <c r="B52249" s="112" t="s">
        <v>106914</v>
      </c>
    </row>
    <row r="52250" spans="1:2" x14ac:dyDescent="0.2">
      <c r="A52250" s="112" t="s">
        <v>106915</v>
      </c>
      <c r="B52250" s="112" t="s">
        <v>106916</v>
      </c>
    </row>
    <row r="52251" spans="1:2" x14ac:dyDescent="0.2">
      <c r="A52251" s="112" t="s">
        <v>106917</v>
      </c>
      <c r="B52251" s="112" t="s">
        <v>106918</v>
      </c>
    </row>
    <row r="52252" spans="1:2" x14ac:dyDescent="0.2">
      <c r="A52252" s="112" t="s">
        <v>106919</v>
      </c>
      <c r="B52252" s="112" t="s">
        <v>106920</v>
      </c>
    </row>
    <row r="52253" spans="1:2" x14ac:dyDescent="0.2">
      <c r="A52253" s="112" t="s">
        <v>106921</v>
      </c>
      <c r="B52253" s="112" t="s">
        <v>106922</v>
      </c>
    </row>
    <row r="52254" spans="1:2" x14ac:dyDescent="0.2">
      <c r="A52254" s="112" t="s">
        <v>106923</v>
      </c>
      <c r="B52254" s="112" t="s">
        <v>106924</v>
      </c>
    </row>
    <row r="52255" spans="1:2" x14ac:dyDescent="0.2">
      <c r="A52255" s="112" t="s">
        <v>106925</v>
      </c>
      <c r="B52255" s="112" t="s">
        <v>106926</v>
      </c>
    </row>
    <row r="52256" spans="1:2" x14ac:dyDescent="0.2">
      <c r="A52256" s="112" t="s">
        <v>106927</v>
      </c>
      <c r="B52256" s="112" t="s">
        <v>106928</v>
      </c>
    </row>
    <row r="52257" spans="1:2" x14ac:dyDescent="0.2">
      <c r="A52257" s="112" t="s">
        <v>106929</v>
      </c>
      <c r="B52257" s="112" t="s">
        <v>106930</v>
      </c>
    </row>
    <row r="52258" spans="1:2" x14ac:dyDescent="0.2">
      <c r="A52258" s="112" t="s">
        <v>106931</v>
      </c>
      <c r="B52258" s="112" t="s">
        <v>106932</v>
      </c>
    </row>
    <row r="52259" spans="1:2" x14ac:dyDescent="0.2">
      <c r="A52259" s="112" t="s">
        <v>106933</v>
      </c>
      <c r="B52259" s="112" t="s">
        <v>106934</v>
      </c>
    </row>
    <row r="52260" spans="1:2" x14ac:dyDescent="0.2">
      <c r="A52260" s="112" t="s">
        <v>106935</v>
      </c>
      <c r="B52260" s="112" t="s">
        <v>106936</v>
      </c>
    </row>
    <row r="52261" spans="1:2" x14ac:dyDescent="0.2">
      <c r="A52261" s="112" t="s">
        <v>106937</v>
      </c>
      <c r="B52261" s="112" t="s">
        <v>106938</v>
      </c>
    </row>
    <row r="52262" spans="1:2" x14ac:dyDescent="0.2">
      <c r="A52262" s="112" t="s">
        <v>106939</v>
      </c>
      <c r="B52262" s="112" t="s">
        <v>106940</v>
      </c>
    </row>
    <row r="52263" spans="1:2" x14ac:dyDescent="0.2">
      <c r="A52263" s="112" t="s">
        <v>106941</v>
      </c>
      <c r="B52263" s="112" t="s">
        <v>106942</v>
      </c>
    </row>
    <row r="52264" spans="1:2" x14ac:dyDescent="0.2">
      <c r="A52264" s="112" t="s">
        <v>106943</v>
      </c>
      <c r="B52264" s="112" t="s">
        <v>106944</v>
      </c>
    </row>
    <row r="52265" spans="1:2" x14ac:dyDescent="0.2">
      <c r="A52265" s="112" t="s">
        <v>106945</v>
      </c>
      <c r="B52265" s="112" t="s">
        <v>106946</v>
      </c>
    </row>
    <row r="52266" spans="1:2" x14ac:dyDescent="0.2">
      <c r="A52266" s="112" t="s">
        <v>106947</v>
      </c>
      <c r="B52266" s="112" t="s">
        <v>106948</v>
      </c>
    </row>
    <row r="52267" spans="1:2" x14ac:dyDescent="0.2">
      <c r="A52267" s="112" t="s">
        <v>106949</v>
      </c>
      <c r="B52267" s="112" t="s">
        <v>106950</v>
      </c>
    </row>
    <row r="52268" spans="1:2" x14ac:dyDescent="0.2">
      <c r="A52268" s="112" t="s">
        <v>106951</v>
      </c>
      <c r="B52268" s="112" t="s">
        <v>106952</v>
      </c>
    </row>
    <row r="52269" spans="1:2" x14ac:dyDescent="0.2">
      <c r="A52269" s="112" t="s">
        <v>106953</v>
      </c>
      <c r="B52269" s="112" t="s">
        <v>106954</v>
      </c>
    </row>
    <row r="52270" spans="1:2" x14ac:dyDescent="0.2">
      <c r="A52270" s="112" t="s">
        <v>106955</v>
      </c>
      <c r="B52270" s="112" t="s">
        <v>106956</v>
      </c>
    </row>
    <row r="52271" spans="1:2" x14ac:dyDescent="0.2">
      <c r="A52271" s="112" t="s">
        <v>106957</v>
      </c>
      <c r="B52271" s="112" t="s">
        <v>106958</v>
      </c>
    </row>
    <row r="52272" spans="1:2" x14ac:dyDescent="0.2">
      <c r="A52272" s="112" t="s">
        <v>106959</v>
      </c>
      <c r="B52272" s="112" t="s">
        <v>106960</v>
      </c>
    </row>
    <row r="52273" spans="1:2" x14ac:dyDescent="0.2">
      <c r="A52273" s="112" t="s">
        <v>106961</v>
      </c>
      <c r="B52273" s="112" t="s">
        <v>106962</v>
      </c>
    </row>
    <row r="52274" spans="1:2" x14ac:dyDescent="0.2">
      <c r="A52274" s="112" t="s">
        <v>106963</v>
      </c>
      <c r="B52274" s="112" t="s">
        <v>106964</v>
      </c>
    </row>
    <row r="52275" spans="1:2" x14ac:dyDescent="0.2">
      <c r="A52275" s="112" t="s">
        <v>106965</v>
      </c>
      <c r="B52275" s="112" t="s">
        <v>106966</v>
      </c>
    </row>
    <row r="52276" spans="1:2" x14ac:dyDescent="0.2">
      <c r="A52276" s="112" t="s">
        <v>106967</v>
      </c>
      <c r="B52276" s="112" t="s">
        <v>106968</v>
      </c>
    </row>
    <row r="52277" spans="1:2" x14ac:dyDescent="0.2">
      <c r="A52277" s="112" t="s">
        <v>106969</v>
      </c>
      <c r="B52277" s="112" t="s">
        <v>106970</v>
      </c>
    </row>
    <row r="52278" spans="1:2" x14ac:dyDescent="0.2">
      <c r="A52278" s="112" t="s">
        <v>106971</v>
      </c>
      <c r="B52278" s="112" t="s">
        <v>106972</v>
      </c>
    </row>
    <row r="52279" spans="1:2" x14ac:dyDescent="0.2">
      <c r="A52279" s="112" t="s">
        <v>106973</v>
      </c>
      <c r="B52279" s="112" t="s">
        <v>106974</v>
      </c>
    </row>
    <row r="52280" spans="1:2" x14ac:dyDescent="0.2">
      <c r="A52280" s="112" t="s">
        <v>106975</v>
      </c>
      <c r="B52280" s="112" t="s">
        <v>106976</v>
      </c>
    </row>
    <row r="52281" spans="1:2" x14ac:dyDescent="0.2">
      <c r="A52281" s="112" t="s">
        <v>106977</v>
      </c>
      <c r="B52281" s="112" t="s">
        <v>106978</v>
      </c>
    </row>
    <row r="52282" spans="1:2" x14ac:dyDescent="0.2">
      <c r="A52282" s="112" t="s">
        <v>106979</v>
      </c>
      <c r="B52282" s="112" t="s">
        <v>106980</v>
      </c>
    </row>
    <row r="52283" spans="1:2" x14ac:dyDescent="0.2">
      <c r="A52283" s="112" t="s">
        <v>106981</v>
      </c>
      <c r="B52283" s="112" t="s">
        <v>106982</v>
      </c>
    </row>
    <row r="52284" spans="1:2" x14ac:dyDescent="0.2">
      <c r="A52284" s="112" t="s">
        <v>106983</v>
      </c>
      <c r="B52284" s="112" t="s">
        <v>106984</v>
      </c>
    </row>
    <row r="52285" spans="1:2" x14ac:dyDescent="0.2">
      <c r="A52285" s="112" t="s">
        <v>106985</v>
      </c>
      <c r="B52285" s="112" t="s">
        <v>106986</v>
      </c>
    </row>
    <row r="52286" spans="1:2" x14ac:dyDescent="0.2">
      <c r="A52286" s="112" t="s">
        <v>106987</v>
      </c>
      <c r="B52286" s="112" t="s">
        <v>106988</v>
      </c>
    </row>
    <row r="52287" spans="1:2" x14ac:dyDescent="0.2">
      <c r="A52287" s="112" t="s">
        <v>106989</v>
      </c>
      <c r="B52287" s="112" t="s">
        <v>106990</v>
      </c>
    </row>
    <row r="52288" spans="1:2" x14ac:dyDescent="0.2">
      <c r="A52288" s="112" t="s">
        <v>106991</v>
      </c>
      <c r="B52288" s="112" t="s">
        <v>106992</v>
      </c>
    </row>
    <row r="52289" spans="1:2" x14ac:dyDescent="0.2">
      <c r="A52289" s="112" t="s">
        <v>106993</v>
      </c>
      <c r="B52289" s="112" t="s">
        <v>106994</v>
      </c>
    </row>
    <row r="52290" spans="1:2" x14ac:dyDescent="0.2">
      <c r="A52290" s="112" t="s">
        <v>106995</v>
      </c>
      <c r="B52290" s="112" t="s">
        <v>106996</v>
      </c>
    </row>
    <row r="52291" spans="1:2" x14ac:dyDescent="0.2">
      <c r="A52291" s="112" t="s">
        <v>106997</v>
      </c>
      <c r="B52291" s="112" t="s">
        <v>106998</v>
      </c>
    </row>
    <row r="52292" spans="1:2" x14ac:dyDescent="0.2">
      <c r="A52292" s="112" t="s">
        <v>106999</v>
      </c>
      <c r="B52292" s="112" t="s">
        <v>107000</v>
      </c>
    </row>
    <row r="52293" spans="1:2" x14ac:dyDescent="0.2">
      <c r="A52293" s="112" t="s">
        <v>107001</v>
      </c>
      <c r="B52293" s="112" t="s">
        <v>107002</v>
      </c>
    </row>
    <row r="52294" spans="1:2" x14ac:dyDescent="0.2">
      <c r="A52294" s="112" t="s">
        <v>107003</v>
      </c>
      <c r="B52294" s="112" t="s">
        <v>107004</v>
      </c>
    </row>
    <row r="52295" spans="1:2" x14ac:dyDescent="0.2">
      <c r="A52295" s="112" t="s">
        <v>107005</v>
      </c>
      <c r="B52295" s="112" t="s">
        <v>107006</v>
      </c>
    </row>
    <row r="52296" spans="1:2" x14ac:dyDescent="0.2">
      <c r="A52296" s="112" t="s">
        <v>107007</v>
      </c>
      <c r="B52296" s="112" t="s">
        <v>107008</v>
      </c>
    </row>
    <row r="52297" spans="1:2" x14ac:dyDescent="0.2">
      <c r="A52297" s="112" t="s">
        <v>107009</v>
      </c>
      <c r="B52297" s="112" t="s">
        <v>107010</v>
      </c>
    </row>
    <row r="52298" spans="1:2" x14ac:dyDescent="0.2">
      <c r="A52298" s="112" t="s">
        <v>107011</v>
      </c>
      <c r="B52298" s="112" t="s">
        <v>107012</v>
      </c>
    </row>
    <row r="52299" spans="1:2" x14ac:dyDescent="0.2">
      <c r="A52299" s="112" t="s">
        <v>107013</v>
      </c>
      <c r="B52299" s="112" t="s">
        <v>107014</v>
      </c>
    </row>
    <row r="52300" spans="1:2" x14ac:dyDescent="0.2">
      <c r="A52300" s="112" t="s">
        <v>107015</v>
      </c>
      <c r="B52300" s="112" t="s">
        <v>107016</v>
      </c>
    </row>
    <row r="52301" spans="1:2" x14ac:dyDescent="0.2">
      <c r="A52301" s="112" t="s">
        <v>107017</v>
      </c>
      <c r="B52301" s="112" t="s">
        <v>107018</v>
      </c>
    </row>
    <row r="52302" spans="1:2" x14ac:dyDescent="0.2">
      <c r="A52302" s="112" t="s">
        <v>107019</v>
      </c>
      <c r="B52302" s="112" t="s">
        <v>107020</v>
      </c>
    </row>
    <row r="52303" spans="1:2" x14ac:dyDescent="0.2">
      <c r="A52303" s="112" t="s">
        <v>107021</v>
      </c>
      <c r="B52303" s="112" t="s">
        <v>107022</v>
      </c>
    </row>
    <row r="52304" spans="1:2" x14ac:dyDescent="0.2">
      <c r="A52304" s="112" t="s">
        <v>107023</v>
      </c>
      <c r="B52304" s="112" t="s">
        <v>107024</v>
      </c>
    </row>
    <row r="52305" spans="1:2" x14ac:dyDescent="0.2">
      <c r="A52305" s="112" t="s">
        <v>107025</v>
      </c>
      <c r="B52305" s="112" t="s">
        <v>107026</v>
      </c>
    </row>
    <row r="52306" spans="1:2" x14ac:dyDescent="0.2">
      <c r="A52306" s="112" t="s">
        <v>107027</v>
      </c>
      <c r="B52306" s="112" t="s">
        <v>107028</v>
      </c>
    </row>
    <row r="52307" spans="1:2" x14ac:dyDescent="0.2">
      <c r="A52307" s="112" t="s">
        <v>107029</v>
      </c>
      <c r="B52307" s="112" t="s">
        <v>107030</v>
      </c>
    </row>
    <row r="52308" spans="1:2" x14ac:dyDescent="0.2">
      <c r="A52308" s="112" t="s">
        <v>107031</v>
      </c>
      <c r="B52308" s="112" t="s">
        <v>107032</v>
      </c>
    </row>
    <row r="52309" spans="1:2" x14ac:dyDescent="0.2">
      <c r="A52309" s="112" t="s">
        <v>107033</v>
      </c>
      <c r="B52309" s="112" t="s">
        <v>107034</v>
      </c>
    </row>
    <row r="52310" spans="1:2" x14ac:dyDescent="0.2">
      <c r="A52310" s="112" t="s">
        <v>107035</v>
      </c>
      <c r="B52310" s="112" t="s">
        <v>107036</v>
      </c>
    </row>
    <row r="52311" spans="1:2" x14ac:dyDescent="0.2">
      <c r="A52311" s="112" t="s">
        <v>107037</v>
      </c>
      <c r="B52311" s="112" t="s">
        <v>107038</v>
      </c>
    </row>
    <row r="52312" spans="1:2" x14ac:dyDescent="0.2">
      <c r="A52312" s="112" t="s">
        <v>107039</v>
      </c>
      <c r="B52312" s="112" t="s">
        <v>107040</v>
      </c>
    </row>
    <row r="52313" spans="1:2" x14ac:dyDescent="0.2">
      <c r="A52313" s="112" t="s">
        <v>107041</v>
      </c>
      <c r="B52313" s="112" t="s">
        <v>107042</v>
      </c>
    </row>
    <row r="52314" spans="1:2" x14ac:dyDescent="0.2">
      <c r="A52314" s="112" t="s">
        <v>107043</v>
      </c>
      <c r="B52314" s="112" t="s">
        <v>107044</v>
      </c>
    </row>
    <row r="52315" spans="1:2" x14ac:dyDescent="0.2">
      <c r="A52315" s="112" t="s">
        <v>107045</v>
      </c>
      <c r="B52315" s="112" t="s">
        <v>107046</v>
      </c>
    </row>
    <row r="52316" spans="1:2" x14ac:dyDescent="0.2">
      <c r="A52316" s="112" t="s">
        <v>107047</v>
      </c>
      <c r="B52316" s="112" t="s">
        <v>107048</v>
      </c>
    </row>
    <row r="52317" spans="1:2" x14ac:dyDescent="0.2">
      <c r="A52317" s="112" t="s">
        <v>107049</v>
      </c>
      <c r="B52317" s="112" t="s">
        <v>107050</v>
      </c>
    </row>
    <row r="52318" spans="1:2" x14ac:dyDescent="0.2">
      <c r="A52318" s="112" t="s">
        <v>107051</v>
      </c>
      <c r="B52318" s="112" t="s">
        <v>107052</v>
      </c>
    </row>
    <row r="52319" spans="1:2" x14ac:dyDescent="0.2">
      <c r="A52319" s="112" t="s">
        <v>107053</v>
      </c>
      <c r="B52319" s="112" t="s">
        <v>107054</v>
      </c>
    </row>
    <row r="52320" spans="1:2" x14ac:dyDescent="0.2">
      <c r="A52320" s="112" t="s">
        <v>107055</v>
      </c>
      <c r="B52320" s="112" t="s">
        <v>107056</v>
      </c>
    </row>
    <row r="52321" spans="1:2" x14ac:dyDescent="0.2">
      <c r="A52321" s="112" t="s">
        <v>107057</v>
      </c>
      <c r="B52321" s="112" t="s">
        <v>107058</v>
      </c>
    </row>
    <row r="52322" spans="1:2" x14ac:dyDescent="0.2">
      <c r="A52322" s="112" t="s">
        <v>107059</v>
      </c>
      <c r="B52322" s="112" t="s">
        <v>107060</v>
      </c>
    </row>
    <row r="52323" spans="1:2" x14ac:dyDescent="0.2">
      <c r="A52323" s="112" t="s">
        <v>107061</v>
      </c>
      <c r="B52323" s="112" t="s">
        <v>107062</v>
      </c>
    </row>
    <row r="52324" spans="1:2" x14ac:dyDescent="0.2">
      <c r="A52324" s="112" t="s">
        <v>107063</v>
      </c>
      <c r="B52324" s="112" t="s">
        <v>107064</v>
      </c>
    </row>
    <row r="52325" spans="1:2" x14ac:dyDescent="0.2">
      <c r="A52325" s="112" t="s">
        <v>107065</v>
      </c>
      <c r="B52325" s="112" t="s">
        <v>107066</v>
      </c>
    </row>
    <row r="52326" spans="1:2" x14ac:dyDescent="0.2">
      <c r="A52326" s="112" t="s">
        <v>107067</v>
      </c>
      <c r="B52326" s="112" t="s">
        <v>107068</v>
      </c>
    </row>
    <row r="52327" spans="1:2" x14ac:dyDescent="0.2">
      <c r="A52327" s="112" t="s">
        <v>107069</v>
      </c>
      <c r="B52327" s="112" t="s">
        <v>107070</v>
      </c>
    </row>
    <row r="52328" spans="1:2" x14ac:dyDescent="0.2">
      <c r="A52328" s="112" t="s">
        <v>107071</v>
      </c>
      <c r="B52328" s="112" t="s">
        <v>107072</v>
      </c>
    </row>
    <row r="52329" spans="1:2" x14ac:dyDescent="0.2">
      <c r="A52329" s="112" t="s">
        <v>107073</v>
      </c>
      <c r="B52329" s="112" t="s">
        <v>107074</v>
      </c>
    </row>
    <row r="52330" spans="1:2" x14ac:dyDescent="0.2">
      <c r="A52330" s="112" t="s">
        <v>107075</v>
      </c>
      <c r="B52330" s="112" t="s">
        <v>107076</v>
      </c>
    </row>
    <row r="52331" spans="1:2" x14ac:dyDescent="0.2">
      <c r="A52331" s="112" t="s">
        <v>107077</v>
      </c>
      <c r="B52331" s="112" t="s">
        <v>107078</v>
      </c>
    </row>
    <row r="52332" spans="1:2" x14ac:dyDescent="0.2">
      <c r="A52332" s="112" t="s">
        <v>107079</v>
      </c>
      <c r="B52332" s="112" t="s">
        <v>107080</v>
      </c>
    </row>
    <row r="52333" spans="1:2" x14ac:dyDescent="0.2">
      <c r="A52333" s="112" t="s">
        <v>107081</v>
      </c>
      <c r="B52333" s="112" t="s">
        <v>107082</v>
      </c>
    </row>
    <row r="52334" spans="1:2" x14ac:dyDescent="0.2">
      <c r="A52334" s="112" t="s">
        <v>107083</v>
      </c>
      <c r="B52334" s="112" t="s">
        <v>107084</v>
      </c>
    </row>
    <row r="52335" spans="1:2" x14ac:dyDescent="0.2">
      <c r="A52335" s="112" t="s">
        <v>107085</v>
      </c>
      <c r="B52335" s="112" t="s">
        <v>107086</v>
      </c>
    </row>
    <row r="52336" spans="1:2" x14ac:dyDescent="0.2">
      <c r="A52336" s="112" t="s">
        <v>107087</v>
      </c>
      <c r="B52336" s="112" t="s">
        <v>107088</v>
      </c>
    </row>
    <row r="52337" spans="1:2" x14ac:dyDescent="0.2">
      <c r="A52337" s="112" t="s">
        <v>107089</v>
      </c>
      <c r="B52337" s="112" t="s">
        <v>107090</v>
      </c>
    </row>
    <row r="52338" spans="1:2" x14ac:dyDescent="0.2">
      <c r="A52338" s="112" t="s">
        <v>107091</v>
      </c>
      <c r="B52338" s="112" t="s">
        <v>107092</v>
      </c>
    </row>
    <row r="52339" spans="1:2" x14ac:dyDescent="0.2">
      <c r="A52339" s="112" t="s">
        <v>107093</v>
      </c>
      <c r="B52339" s="112" t="s">
        <v>107094</v>
      </c>
    </row>
    <row r="52340" spans="1:2" x14ac:dyDescent="0.2">
      <c r="A52340" s="112" t="s">
        <v>107095</v>
      </c>
      <c r="B52340" s="112" t="s">
        <v>107096</v>
      </c>
    </row>
    <row r="52341" spans="1:2" x14ac:dyDescent="0.2">
      <c r="A52341" s="112" t="s">
        <v>107097</v>
      </c>
      <c r="B52341" s="112" t="s">
        <v>107098</v>
      </c>
    </row>
    <row r="52342" spans="1:2" x14ac:dyDescent="0.2">
      <c r="A52342" s="112" t="s">
        <v>107099</v>
      </c>
      <c r="B52342" s="112" t="s">
        <v>107100</v>
      </c>
    </row>
    <row r="52343" spans="1:2" x14ac:dyDescent="0.2">
      <c r="A52343" s="112" t="s">
        <v>107101</v>
      </c>
      <c r="B52343" s="112" t="s">
        <v>107102</v>
      </c>
    </row>
    <row r="52344" spans="1:2" x14ac:dyDescent="0.2">
      <c r="A52344" s="112" t="s">
        <v>107103</v>
      </c>
      <c r="B52344" s="112" t="s">
        <v>107104</v>
      </c>
    </row>
    <row r="52345" spans="1:2" x14ac:dyDescent="0.2">
      <c r="A52345" s="112" t="s">
        <v>107105</v>
      </c>
      <c r="B52345" s="112" t="s">
        <v>107106</v>
      </c>
    </row>
    <row r="52346" spans="1:2" x14ac:dyDescent="0.2">
      <c r="A52346" s="112" t="s">
        <v>107107</v>
      </c>
      <c r="B52346" s="112" t="s">
        <v>107108</v>
      </c>
    </row>
    <row r="52347" spans="1:2" x14ac:dyDescent="0.2">
      <c r="A52347" s="112" t="s">
        <v>107109</v>
      </c>
      <c r="B52347" s="112" t="s">
        <v>107110</v>
      </c>
    </row>
    <row r="52348" spans="1:2" x14ac:dyDescent="0.2">
      <c r="A52348" s="112" t="s">
        <v>107111</v>
      </c>
      <c r="B52348" s="112" t="s">
        <v>107112</v>
      </c>
    </row>
    <row r="52349" spans="1:2" x14ac:dyDescent="0.2">
      <c r="A52349" s="112" t="s">
        <v>107113</v>
      </c>
      <c r="B52349" s="112" t="s">
        <v>107114</v>
      </c>
    </row>
    <row r="52350" spans="1:2" x14ac:dyDescent="0.2">
      <c r="A52350" s="112" t="s">
        <v>107115</v>
      </c>
      <c r="B52350" s="112" t="s">
        <v>107116</v>
      </c>
    </row>
    <row r="52351" spans="1:2" x14ac:dyDescent="0.2">
      <c r="A52351" s="112" t="s">
        <v>107117</v>
      </c>
      <c r="B52351" s="112" t="s">
        <v>107118</v>
      </c>
    </row>
    <row r="52352" spans="1:2" x14ac:dyDescent="0.2">
      <c r="A52352" s="112" t="s">
        <v>107119</v>
      </c>
      <c r="B52352" s="112" t="s">
        <v>107120</v>
      </c>
    </row>
    <row r="52353" spans="1:2" x14ac:dyDescent="0.2">
      <c r="A52353" s="112" t="s">
        <v>107121</v>
      </c>
      <c r="B52353" s="112" t="s">
        <v>107122</v>
      </c>
    </row>
    <row r="52354" spans="1:2" x14ac:dyDescent="0.2">
      <c r="A52354" s="112" t="s">
        <v>107123</v>
      </c>
      <c r="B52354" s="112" t="s">
        <v>107124</v>
      </c>
    </row>
    <row r="52355" spans="1:2" x14ac:dyDescent="0.2">
      <c r="A52355" s="112" t="s">
        <v>107125</v>
      </c>
      <c r="B52355" s="112" t="s">
        <v>107126</v>
      </c>
    </row>
    <row r="52356" spans="1:2" x14ac:dyDescent="0.2">
      <c r="A52356" s="112" t="s">
        <v>107127</v>
      </c>
      <c r="B52356" s="112" t="s">
        <v>107128</v>
      </c>
    </row>
    <row r="52357" spans="1:2" x14ac:dyDescent="0.2">
      <c r="A52357" s="112" t="s">
        <v>107129</v>
      </c>
      <c r="B52357" s="112" t="s">
        <v>107130</v>
      </c>
    </row>
    <row r="52358" spans="1:2" x14ac:dyDescent="0.2">
      <c r="A52358" s="112" t="s">
        <v>107131</v>
      </c>
      <c r="B52358" s="112" t="s">
        <v>107132</v>
      </c>
    </row>
    <row r="52359" spans="1:2" x14ac:dyDescent="0.2">
      <c r="A52359" s="112" t="s">
        <v>107133</v>
      </c>
      <c r="B52359" s="112" t="s">
        <v>107134</v>
      </c>
    </row>
    <row r="52360" spans="1:2" x14ac:dyDescent="0.2">
      <c r="A52360" s="112" t="s">
        <v>107135</v>
      </c>
      <c r="B52360" s="112" t="s">
        <v>107136</v>
      </c>
    </row>
    <row r="52361" spans="1:2" x14ac:dyDescent="0.2">
      <c r="A52361" s="112" t="s">
        <v>107137</v>
      </c>
      <c r="B52361" s="112" t="s">
        <v>107138</v>
      </c>
    </row>
    <row r="52362" spans="1:2" x14ac:dyDescent="0.2">
      <c r="A52362" s="112" t="s">
        <v>107139</v>
      </c>
      <c r="B52362" s="112" t="s">
        <v>107140</v>
      </c>
    </row>
    <row r="52363" spans="1:2" x14ac:dyDescent="0.2">
      <c r="A52363" s="112" t="s">
        <v>107141</v>
      </c>
      <c r="B52363" s="112" t="s">
        <v>107142</v>
      </c>
    </row>
    <row r="52364" spans="1:2" x14ac:dyDescent="0.2">
      <c r="A52364" s="112" t="s">
        <v>107143</v>
      </c>
      <c r="B52364" s="112" t="s">
        <v>107144</v>
      </c>
    </row>
    <row r="52365" spans="1:2" x14ac:dyDescent="0.2">
      <c r="A52365" s="112" t="s">
        <v>107145</v>
      </c>
      <c r="B52365" s="112" t="s">
        <v>107146</v>
      </c>
    </row>
    <row r="52366" spans="1:2" x14ac:dyDescent="0.2">
      <c r="A52366" s="112" t="s">
        <v>107147</v>
      </c>
      <c r="B52366" s="112" t="s">
        <v>107148</v>
      </c>
    </row>
    <row r="52367" spans="1:2" x14ac:dyDescent="0.2">
      <c r="A52367" s="112" t="s">
        <v>107149</v>
      </c>
      <c r="B52367" s="112" t="s">
        <v>107150</v>
      </c>
    </row>
    <row r="52368" spans="1:2" x14ac:dyDescent="0.2">
      <c r="A52368" s="112" t="s">
        <v>107151</v>
      </c>
      <c r="B52368" s="112" t="s">
        <v>107152</v>
      </c>
    </row>
    <row r="52369" spans="1:2" x14ac:dyDescent="0.2">
      <c r="A52369" s="112" t="s">
        <v>107153</v>
      </c>
      <c r="B52369" s="112" t="s">
        <v>107154</v>
      </c>
    </row>
    <row r="52370" spans="1:2" x14ac:dyDescent="0.2">
      <c r="A52370" s="112" t="s">
        <v>107155</v>
      </c>
      <c r="B52370" s="112" t="s">
        <v>107156</v>
      </c>
    </row>
    <row r="52371" spans="1:2" x14ac:dyDescent="0.2">
      <c r="A52371" s="112" t="s">
        <v>107157</v>
      </c>
      <c r="B52371" s="112" t="s">
        <v>107158</v>
      </c>
    </row>
    <row r="52372" spans="1:2" x14ac:dyDescent="0.2">
      <c r="A52372" s="112" t="s">
        <v>107159</v>
      </c>
      <c r="B52372" s="112" t="s">
        <v>107160</v>
      </c>
    </row>
    <row r="52373" spans="1:2" x14ac:dyDescent="0.2">
      <c r="A52373" s="112" t="s">
        <v>107161</v>
      </c>
      <c r="B52373" s="112" t="s">
        <v>107162</v>
      </c>
    </row>
    <row r="52374" spans="1:2" x14ac:dyDescent="0.2">
      <c r="A52374" s="112" t="s">
        <v>107163</v>
      </c>
      <c r="B52374" s="112" t="s">
        <v>107164</v>
      </c>
    </row>
    <row r="52375" spans="1:2" x14ac:dyDescent="0.2">
      <c r="A52375" s="112" t="s">
        <v>107165</v>
      </c>
      <c r="B52375" s="112" t="s">
        <v>107166</v>
      </c>
    </row>
    <row r="52376" spans="1:2" x14ac:dyDescent="0.2">
      <c r="A52376" s="112" t="s">
        <v>107167</v>
      </c>
      <c r="B52376" s="112" t="s">
        <v>107168</v>
      </c>
    </row>
    <row r="52377" spans="1:2" x14ac:dyDescent="0.2">
      <c r="A52377" s="112" t="s">
        <v>107169</v>
      </c>
      <c r="B52377" s="112" t="s">
        <v>107170</v>
      </c>
    </row>
    <row r="52378" spans="1:2" x14ac:dyDescent="0.2">
      <c r="A52378" s="112" t="s">
        <v>107171</v>
      </c>
      <c r="B52378" s="112" t="s">
        <v>107172</v>
      </c>
    </row>
    <row r="52379" spans="1:2" x14ac:dyDescent="0.2">
      <c r="A52379" s="112" t="s">
        <v>107173</v>
      </c>
      <c r="B52379" s="112" t="s">
        <v>107174</v>
      </c>
    </row>
    <row r="52380" spans="1:2" x14ac:dyDescent="0.2">
      <c r="A52380" s="112" t="s">
        <v>107175</v>
      </c>
      <c r="B52380" s="112" t="s">
        <v>107176</v>
      </c>
    </row>
    <row r="52381" spans="1:2" x14ac:dyDescent="0.2">
      <c r="A52381" s="112" t="s">
        <v>107177</v>
      </c>
      <c r="B52381" s="112" t="s">
        <v>107178</v>
      </c>
    </row>
    <row r="52382" spans="1:2" x14ac:dyDescent="0.2">
      <c r="A52382" s="112" t="s">
        <v>107179</v>
      </c>
      <c r="B52382" s="112" t="s">
        <v>107180</v>
      </c>
    </row>
    <row r="52383" spans="1:2" x14ac:dyDescent="0.2">
      <c r="A52383" s="112" t="s">
        <v>107181</v>
      </c>
      <c r="B52383" s="112" t="s">
        <v>107182</v>
      </c>
    </row>
    <row r="52384" spans="1:2" x14ac:dyDescent="0.2">
      <c r="A52384" s="112" t="s">
        <v>107183</v>
      </c>
      <c r="B52384" s="112" t="s">
        <v>107184</v>
      </c>
    </row>
    <row r="52385" spans="1:2" x14ac:dyDescent="0.2">
      <c r="A52385" s="112" t="s">
        <v>107185</v>
      </c>
      <c r="B52385" s="112" t="s">
        <v>107186</v>
      </c>
    </row>
    <row r="52386" spans="1:2" x14ac:dyDescent="0.2">
      <c r="A52386" s="112" t="s">
        <v>107187</v>
      </c>
      <c r="B52386" s="112" t="s">
        <v>107188</v>
      </c>
    </row>
    <row r="52387" spans="1:2" x14ac:dyDescent="0.2">
      <c r="A52387" s="112" t="s">
        <v>107189</v>
      </c>
      <c r="B52387" s="112" t="s">
        <v>107190</v>
      </c>
    </row>
    <row r="52388" spans="1:2" x14ac:dyDescent="0.2">
      <c r="A52388" s="112" t="s">
        <v>107191</v>
      </c>
      <c r="B52388" s="112" t="s">
        <v>107192</v>
      </c>
    </row>
    <row r="52389" spans="1:2" x14ac:dyDescent="0.2">
      <c r="A52389" s="112" t="s">
        <v>107193</v>
      </c>
      <c r="B52389" s="112" t="s">
        <v>107194</v>
      </c>
    </row>
    <row r="52390" spans="1:2" x14ac:dyDescent="0.2">
      <c r="A52390" s="112" t="s">
        <v>107195</v>
      </c>
      <c r="B52390" s="112" t="s">
        <v>107196</v>
      </c>
    </row>
    <row r="52391" spans="1:2" x14ac:dyDescent="0.2">
      <c r="A52391" s="112" t="s">
        <v>107197</v>
      </c>
      <c r="B52391" s="112" t="s">
        <v>107198</v>
      </c>
    </row>
    <row r="52392" spans="1:2" x14ac:dyDescent="0.2">
      <c r="A52392" s="112" t="s">
        <v>107199</v>
      </c>
      <c r="B52392" s="112" t="s">
        <v>107200</v>
      </c>
    </row>
    <row r="52393" spans="1:2" x14ac:dyDescent="0.2">
      <c r="A52393" s="112" t="s">
        <v>107201</v>
      </c>
      <c r="B52393" s="112" t="s">
        <v>107202</v>
      </c>
    </row>
    <row r="52394" spans="1:2" x14ac:dyDescent="0.2">
      <c r="A52394" s="112" t="s">
        <v>107203</v>
      </c>
      <c r="B52394" s="112" t="s">
        <v>107204</v>
      </c>
    </row>
    <row r="52395" spans="1:2" x14ac:dyDescent="0.2">
      <c r="A52395" s="112" t="s">
        <v>107205</v>
      </c>
      <c r="B52395" s="112" t="s">
        <v>107206</v>
      </c>
    </row>
    <row r="52396" spans="1:2" x14ac:dyDescent="0.2">
      <c r="A52396" s="112" t="s">
        <v>107207</v>
      </c>
      <c r="B52396" s="112" t="s">
        <v>107208</v>
      </c>
    </row>
    <row r="52397" spans="1:2" x14ac:dyDescent="0.2">
      <c r="A52397" s="112" t="s">
        <v>107209</v>
      </c>
      <c r="B52397" s="112" t="s">
        <v>107210</v>
      </c>
    </row>
    <row r="52398" spans="1:2" x14ac:dyDescent="0.2">
      <c r="A52398" s="112" t="s">
        <v>107211</v>
      </c>
      <c r="B52398" s="112" t="s">
        <v>107212</v>
      </c>
    </row>
    <row r="52399" spans="1:2" x14ac:dyDescent="0.2">
      <c r="A52399" s="112" t="s">
        <v>107213</v>
      </c>
      <c r="B52399" s="112" t="s">
        <v>107214</v>
      </c>
    </row>
    <row r="52400" spans="1:2" x14ac:dyDescent="0.2">
      <c r="A52400" s="112" t="s">
        <v>107215</v>
      </c>
      <c r="B52400" s="112" t="s">
        <v>107216</v>
      </c>
    </row>
    <row r="52401" spans="1:2" x14ac:dyDescent="0.2">
      <c r="A52401" s="112" t="s">
        <v>107217</v>
      </c>
      <c r="B52401" s="112" t="s">
        <v>107218</v>
      </c>
    </row>
    <row r="52402" spans="1:2" x14ac:dyDescent="0.2">
      <c r="A52402" s="112" t="s">
        <v>107219</v>
      </c>
      <c r="B52402" s="112" t="s">
        <v>107220</v>
      </c>
    </row>
    <row r="52403" spans="1:2" x14ac:dyDescent="0.2">
      <c r="A52403" s="112" t="s">
        <v>107221</v>
      </c>
      <c r="B52403" s="112" t="s">
        <v>107222</v>
      </c>
    </row>
    <row r="52404" spans="1:2" x14ac:dyDescent="0.2">
      <c r="A52404" s="112" t="s">
        <v>107223</v>
      </c>
      <c r="B52404" s="112" t="s">
        <v>107224</v>
      </c>
    </row>
    <row r="52405" spans="1:2" x14ac:dyDescent="0.2">
      <c r="A52405" s="112" t="s">
        <v>107225</v>
      </c>
      <c r="B52405" s="112" t="s">
        <v>107226</v>
      </c>
    </row>
    <row r="52406" spans="1:2" x14ac:dyDescent="0.2">
      <c r="A52406" s="112" t="s">
        <v>107227</v>
      </c>
      <c r="B52406" s="112" t="s">
        <v>107228</v>
      </c>
    </row>
    <row r="52407" spans="1:2" x14ac:dyDescent="0.2">
      <c r="A52407" s="112" t="s">
        <v>107229</v>
      </c>
      <c r="B52407" s="112" t="s">
        <v>107230</v>
      </c>
    </row>
    <row r="52408" spans="1:2" x14ac:dyDescent="0.2">
      <c r="A52408" s="112" t="s">
        <v>107231</v>
      </c>
      <c r="B52408" s="112" t="s">
        <v>107232</v>
      </c>
    </row>
    <row r="52409" spans="1:2" x14ac:dyDescent="0.2">
      <c r="A52409" s="112" t="s">
        <v>107233</v>
      </c>
      <c r="B52409" s="112" t="s">
        <v>107234</v>
      </c>
    </row>
    <row r="52410" spans="1:2" x14ac:dyDescent="0.2">
      <c r="A52410" s="112" t="s">
        <v>107235</v>
      </c>
      <c r="B52410" s="112" t="s">
        <v>107236</v>
      </c>
    </row>
    <row r="52411" spans="1:2" x14ac:dyDescent="0.2">
      <c r="A52411" s="112" t="s">
        <v>107237</v>
      </c>
      <c r="B52411" s="112" t="s">
        <v>107238</v>
      </c>
    </row>
    <row r="52412" spans="1:2" x14ac:dyDescent="0.2">
      <c r="A52412" s="112" t="s">
        <v>107239</v>
      </c>
      <c r="B52412" s="112" t="s">
        <v>107240</v>
      </c>
    </row>
    <row r="52413" spans="1:2" x14ac:dyDescent="0.2">
      <c r="A52413" s="112" t="s">
        <v>107241</v>
      </c>
      <c r="B52413" s="112" t="s">
        <v>107242</v>
      </c>
    </row>
    <row r="52414" spans="1:2" x14ac:dyDescent="0.2">
      <c r="A52414" s="112" t="s">
        <v>107243</v>
      </c>
      <c r="B52414" s="112" t="s">
        <v>107244</v>
      </c>
    </row>
    <row r="52415" spans="1:2" x14ac:dyDescent="0.2">
      <c r="A52415" s="112" t="s">
        <v>107245</v>
      </c>
      <c r="B52415" s="112" t="s">
        <v>107246</v>
      </c>
    </row>
    <row r="52416" spans="1:2" x14ac:dyDescent="0.2">
      <c r="A52416" s="112" t="s">
        <v>107247</v>
      </c>
      <c r="B52416" s="112" t="s">
        <v>107248</v>
      </c>
    </row>
    <row r="52417" spans="1:2" x14ac:dyDescent="0.2">
      <c r="A52417" s="112" t="s">
        <v>107249</v>
      </c>
      <c r="B52417" s="112" t="s">
        <v>107250</v>
      </c>
    </row>
    <row r="52418" spans="1:2" x14ac:dyDescent="0.2">
      <c r="A52418" s="112" t="s">
        <v>107251</v>
      </c>
      <c r="B52418" s="112" t="s">
        <v>107252</v>
      </c>
    </row>
    <row r="52419" spans="1:2" x14ac:dyDescent="0.2">
      <c r="A52419" s="112" t="s">
        <v>107253</v>
      </c>
      <c r="B52419" s="112" t="s">
        <v>107254</v>
      </c>
    </row>
    <row r="52420" spans="1:2" x14ac:dyDescent="0.2">
      <c r="A52420" s="112" t="s">
        <v>107255</v>
      </c>
      <c r="B52420" s="112" t="s">
        <v>107256</v>
      </c>
    </row>
    <row r="52421" spans="1:2" x14ac:dyDescent="0.2">
      <c r="A52421" s="112" t="s">
        <v>107257</v>
      </c>
      <c r="B52421" s="112" t="s">
        <v>107258</v>
      </c>
    </row>
    <row r="52422" spans="1:2" x14ac:dyDescent="0.2">
      <c r="A52422" s="112" t="s">
        <v>107259</v>
      </c>
      <c r="B52422" s="112" t="s">
        <v>107260</v>
      </c>
    </row>
    <row r="52423" spans="1:2" x14ac:dyDescent="0.2">
      <c r="A52423" s="112" t="s">
        <v>107261</v>
      </c>
      <c r="B52423" s="112" t="s">
        <v>107262</v>
      </c>
    </row>
    <row r="52424" spans="1:2" x14ac:dyDescent="0.2">
      <c r="A52424" s="112" t="s">
        <v>107263</v>
      </c>
      <c r="B52424" s="112" t="s">
        <v>107264</v>
      </c>
    </row>
    <row r="52425" spans="1:2" x14ac:dyDescent="0.2">
      <c r="A52425" s="112" t="s">
        <v>107265</v>
      </c>
      <c r="B52425" s="112" t="s">
        <v>107266</v>
      </c>
    </row>
    <row r="52426" spans="1:2" x14ac:dyDescent="0.2">
      <c r="A52426" s="112" t="s">
        <v>107267</v>
      </c>
      <c r="B52426" s="112" t="s">
        <v>107268</v>
      </c>
    </row>
    <row r="52427" spans="1:2" x14ac:dyDescent="0.2">
      <c r="A52427" s="112" t="s">
        <v>107269</v>
      </c>
      <c r="B52427" s="112" t="s">
        <v>107270</v>
      </c>
    </row>
    <row r="52428" spans="1:2" x14ac:dyDescent="0.2">
      <c r="A52428" s="112" t="s">
        <v>107271</v>
      </c>
      <c r="B52428" s="112" t="s">
        <v>107272</v>
      </c>
    </row>
    <row r="52429" spans="1:2" x14ac:dyDescent="0.2">
      <c r="A52429" s="112" t="s">
        <v>107273</v>
      </c>
      <c r="B52429" s="112" t="s">
        <v>107274</v>
      </c>
    </row>
    <row r="52430" spans="1:2" x14ac:dyDescent="0.2">
      <c r="A52430" s="112" t="s">
        <v>107275</v>
      </c>
      <c r="B52430" s="112" t="s">
        <v>107276</v>
      </c>
    </row>
    <row r="52431" spans="1:2" x14ac:dyDescent="0.2">
      <c r="A52431" s="112" t="s">
        <v>107277</v>
      </c>
      <c r="B52431" s="112" t="s">
        <v>107278</v>
      </c>
    </row>
    <row r="52432" spans="1:2" x14ac:dyDescent="0.2">
      <c r="A52432" s="112" t="s">
        <v>107279</v>
      </c>
      <c r="B52432" s="112" t="s">
        <v>107280</v>
      </c>
    </row>
    <row r="52433" spans="1:2" x14ac:dyDescent="0.2">
      <c r="A52433" s="112" t="s">
        <v>107281</v>
      </c>
      <c r="B52433" s="112" t="s">
        <v>107282</v>
      </c>
    </row>
    <row r="52434" spans="1:2" x14ac:dyDescent="0.2">
      <c r="A52434" s="112" t="s">
        <v>107283</v>
      </c>
      <c r="B52434" s="112" t="s">
        <v>107284</v>
      </c>
    </row>
    <row r="52435" spans="1:2" x14ac:dyDescent="0.2">
      <c r="A52435" s="112" t="s">
        <v>107285</v>
      </c>
      <c r="B52435" s="112" t="s">
        <v>107286</v>
      </c>
    </row>
    <row r="52436" spans="1:2" x14ac:dyDescent="0.2">
      <c r="A52436" s="112" t="s">
        <v>107287</v>
      </c>
      <c r="B52436" s="112" t="s">
        <v>107288</v>
      </c>
    </row>
    <row r="52437" spans="1:2" x14ac:dyDescent="0.2">
      <c r="A52437" s="112" t="s">
        <v>107289</v>
      </c>
      <c r="B52437" s="112" t="s">
        <v>107290</v>
      </c>
    </row>
    <row r="52438" spans="1:2" x14ac:dyDescent="0.2">
      <c r="A52438" s="112" t="s">
        <v>107291</v>
      </c>
      <c r="B52438" s="112" t="s">
        <v>107292</v>
      </c>
    </row>
    <row r="52439" spans="1:2" x14ac:dyDescent="0.2">
      <c r="A52439" s="112" t="s">
        <v>107293</v>
      </c>
      <c r="B52439" s="112" t="s">
        <v>107294</v>
      </c>
    </row>
    <row r="52440" spans="1:2" x14ac:dyDescent="0.2">
      <c r="A52440" s="112" t="s">
        <v>107295</v>
      </c>
      <c r="B52440" s="112" t="s">
        <v>107296</v>
      </c>
    </row>
    <row r="52441" spans="1:2" x14ac:dyDescent="0.2">
      <c r="A52441" s="112" t="s">
        <v>107297</v>
      </c>
      <c r="B52441" s="112" t="s">
        <v>107298</v>
      </c>
    </row>
    <row r="52442" spans="1:2" x14ac:dyDescent="0.2">
      <c r="A52442" s="112" t="s">
        <v>107299</v>
      </c>
      <c r="B52442" s="112" t="s">
        <v>107300</v>
      </c>
    </row>
    <row r="52443" spans="1:2" x14ac:dyDescent="0.2">
      <c r="A52443" s="112" t="s">
        <v>107301</v>
      </c>
      <c r="B52443" s="112" t="s">
        <v>107302</v>
      </c>
    </row>
    <row r="52444" spans="1:2" x14ac:dyDescent="0.2">
      <c r="A52444" s="112" t="s">
        <v>107303</v>
      </c>
      <c r="B52444" s="112" t="s">
        <v>107304</v>
      </c>
    </row>
    <row r="52445" spans="1:2" x14ac:dyDescent="0.2">
      <c r="A52445" s="112" t="s">
        <v>107305</v>
      </c>
      <c r="B52445" s="112" t="s">
        <v>107306</v>
      </c>
    </row>
    <row r="52446" spans="1:2" x14ac:dyDescent="0.2">
      <c r="A52446" s="112" t="s">
        <v>107307</v>
      </c>
      <c r="B52446" s="112" t="s">
        <v>107308</v>
      </c>
    </row>
    <row r="52447" spans="1:2" x14ac:dyDescent="0.2">
      <c r="A52447" s="112" t="s">
        <v>107309</v>
      </c>
      <c r="B52447" s="112" t="s">
        <v>107310</v>
      </c>
    </row>
    <row r="52448" spans="1:2" x14ac:dyDescent="0.2">
      <c r="A52448" s="112" t="s">
        <v>107311</v>
      </c>
      <c r="B52448" s="112" t="s">
        <v>107312</v>
      </c>
    </row>
    <row r="52449" spans="1:2" x14ac:dyDescent="0.2">
      <c r="A52449" s="112" t="s">
        <v>107313</v>
      </c>
      <c r="B52449" s="112" t="s">
        <v>107314</v>
      </c>
    </row>
    <row r="52450" spans="1:2" x14ac:dyDescent="0.2">
      <c r="A52450" s="112" t="s">
        <v>107315</v>
      </c>
      <c r="B52450" s="112" t="s">
        <v>107316</v>
      </c>
    </row>
    <row r="52451" spans="1:2" x14ac:dyDescent="0.2">
      <c r="A52451" s="112" t="s">
        <v>107317</v>
      </c>
      <c r="B52451" s="112" t="s">
        <v>107318</v>
      </c>
    </row>
    <row r="52452" spans="1:2" x14ac:dyDescent="0.2">
      <c r="A52452" s="112" t="s">
        <v>107319</v>
      </c>
      <c r="B52452" s="112" t="s">
        <v>107320</v>
      </c>
    </row>
    <row r="52453" spans="1:2" x14ac:dyDescent="0.2">
      <c r="A52453" s="112" t="s">
        <v>107321</v>
      </c>
      <c r="B52453" s="112" t="s">
        <v>107322</v>
      </c>
    </row>
    <row r="52454" spans="1:2" x14ac:dyDescent="0.2">
      <c r="A52454" s="112" t="s">
        <v>107323</v>
      </c>
      <c r="B52454" s="112" t="s">
        <v>107324</v>
      </c>
    </row>
    <row r="52455" spans="1:2" x14ac:dyDescent="0.2">
      <c r="A52455" s="112" t="s">
        <v>107325</v>
      </c>
      <c r="B52455" s="112" t="s">
        <v>107326</v>
      </c>
    </row>
    <row r="52456" spans="1:2" x14ac:dyDescent="0.2">
      <c r="A52456" s="112" t="s">
        <v>107327</v>
      </c>
      <c r="B52456" s="112" t="s">
        <v>107328</v>
      </c>
    </row>
    <row r="52457" spans="1:2" x14ac:dyDescent="0.2">
      <c r="A52457" s="112" t="s">
        <v>107329</v>
      </c>
      <c r="B52457" s="112" t="s">
        <v>107330</v>
      </c>
    </row>
    <row r="52458" spans="1:2" x14ac:dyDescent="0.2">
      <c r="A52458" s="112" t="s">
        <v>107331</v>
      </c>
      <c r="B52458" s="112" t="s">
        <v>107332</v>
      </c>
    </row>
    <row r="52459" spans="1:2" x14ac:dyDescent="0.2">
      <c r="A52459" s="112" t="s">
        <v>107333</v>
      </c>
      <c r="B52459" s="112" t="s">
        <v>107334</v>
      </c>
    </row>
    <row r="52460" spans="1:2" x14ac:dyDescent="0.2">
      <c r="A52460" s="112" t="s">
        <v>107335</v>
      </c>
      <c r="B52460" s="112" t="s">
        <v>107336</v>
      </c>
    </row>
    <row r="52461" spans="1:2" x14ac:dyDescent="0.2">
      <c r="A52461" s="112" t="s">
        <v>107337</v>
      </c>
      <c r="B52461" s="112" t="s">
        <v>107338</v>
      </c>
    </row>
    <row r="52462" spans="1:2" x14ac:dyDescent="0.2">
      <c r="A52462" s="112" t="s">
        <v>107339</v>
      </c>
      <c r="B52462" s="112" t="s">
        <v>107340</v>
      </c>
    </row>
    <row r="52463" spans="1:2" x14ac:dyDescent="0.2">
      <c r="A52463" s="112" t="s">
        <v>107341</v>
      </c>
      <c r="B52463" s="112" t="s">
        <v>107342</v>
      </c>
    </row>
    <row r="52464" spans="1:2" x14ac:dyDescent="0.2">
      <c r="A52464" s="112" t="s">
        <v>107343</v>
      </c>
      <c r="B52464" s="112" t="s">
        <v>107344</v>
      </c>
    </row>
    <row r="52465" spans="1:2" x14ac:dyDescent="0.2">
      <c r="A52465" s="112" t="s">
        <v>107345</v>
      </c>
      <c r="B52465" s="112" t="s">
        <v>107346</v>
      </c>
    </row>
    <row r="52466" spans="1:2" x14ac:dyDescent="0.2">
      <c r="A52466" s="112" t="s">
        <v>107347</v>
      </c>
      <c r="B52466" s="112" t="s">
        <v>107348</v>
      </c>
    </row>
    <row r="52467" spans="1:2" x14ac:dyDescent="0.2">
      <c r="A52467" s="112" t="s">
        <v>107349</v>
      </c>
      <c r="B52467" s="112" t="s">
        <v>107350</v>
      </c>
    </row>
    <row r="52468" spans="1:2" x14ac:dyDescent="0.2">
      <c r="A52468" s="112" t="s">
        <v>107351</v>
      </c>
      <c r="B52468" s="112" t="s">
        <v>107352</v>
      </c>
    </row>
    <row r="52469" spans="1:2" x14ac:dyDescent="0.2">
      <c r="A52469" s="112" t="s">
        <v>107353</v>
      </c>
      <c r="B52469" s="112" t="s">
        <v>107354</v>
      </c>
    </row>
    <row r="52470" spans="1:2" x14ac:dyDescent="0.2">
      <c r="A52470" s="112" t="s">
        <v>107355</v>
      </c>
      <c r="B52470" s="112" t="s">
        <v>107356</v>
      </c>
    </row>
    <row r="52471" spans="1:2" x14ac:dyDescent="0.2">
      <c r="A52471" s="112" t="s">
        <v>107357</v>
      </c>
      <c r="B52471" s="112" t="s">
        <v>107358</v>
      </c>
    </row>
    <row r="52472" spans="1:2" x14ac:dyDescent="0.2">
      <c r="A52472" s="112" t="s">
        <v>107359</v>
      </c>
      <c r="B52472" s="112" t="s">
        <v>107360</v>
      </c>
    </row>
    <row r="52473" spans="1:2" x14ac:dyDescent="0.2">
      <c r="A52473" s="112" t="s">
        <v>107361</v>
      </c>
      <c r="B52473" s="112" t="s">
        <v>107362</v>
      </c>
    </row>
    <row r="52474" spans="1:2" x14ac:dyDescent="0.2">
      <c r="A52474" s="112" t="s">
        <v>107363</v>
      </c>
      <c r="B52474" s="112" t="s">
        <v>107364</v>
      </c>
    </row>
    <row r="52475" spans="1:2" x14ac:dyDescent="0.2">
      <c r="A52475" s="112" t="s">
        <v>107365</v>
      </c>
      <c r="B52475" s="112" t="s">
        <v>107366</v>
      </c>
    </row>
    <row r="52476" spans="1:2" x14ac:dyDescent="0.2">
      <c r="A52476" s="112" t="s">
        <v>107367</v>
      </c>
      <c r="B52476" s="112" t="s">
        <v>107368</v>
      </c>
    </row>
    <row r="52477" spans="1:2" x14ac:dyDescent="0.2">
      <c r="A52477" s="112" t="s">
        <v>107369</v>
      </c>
      <c r="B52477" s="112" t="s">
        <v>107370</v>
      </c>
    </row>
    <row r="52478" spans="1:2" x14ac:dyDescent="0.2">
      <c r="A52478" s="112" t="s">
        <v>107371</v>
      </c>
      <c r="B52478" s="112" t="s">
        <v>107372</v>
      </c>
    </row>
    <row r="52479" spans="1:2" x14ac:dyDescent="0.2">
      <c r="A52479" s="112" t="s">
        <v>107373</v>
      </c>
      <c r="B52479" s="112" t="s">
        <v>107374</v>
      </c>
    </row>
    <row r="52480" spans="1:2" x14ac:dyDescent="0.2">
      <c r="A52480" s="112" t="s">
        <v>107375</v>
      </c>
      <c r="B52480" s="112" t="s">
        <v>107376</v>
      </c>
    </row>
    <row r="52481" spans="1:2" x14ac:dyDescent="0.2">
      <c r="A52481" s="112" t="s">
        <v>107377</v>
      </c>
      <c r="B52481" s="112" t="s">
        <v>107378</v>
      </c>
    </row>
    <row r="52482" spans="1:2" x14ac:dyDescent="0.2">
      <c r="A52482" s="112" t="s">
        <v>107379</v>
      </c>
      <c r="B52482" s="112" t="s">
        <v>107380</v>
      </c>
    </row>
    <row r="52483" spans="1:2" x14ac:dyDescent="0.2">
      <c r="A52483" s="112" t="s">
        <v>107381</v>
      </c>
      <c r="B52483" s="112" t="s">
        <v>107382</v>
      </c>
    </row>
    <row r="52484" spans="1:2" x14ac:dyDescent="0.2">
      <c r="A52484" s="112" t="s">
        <v>107383</v>
      </c>
      <c r="B52484" s="112" t="s">
        <v>107384</v>
      </c>
    </row>
    <row r="52485" spans="1:2" x14ac:dyDescent="0.2">
      <c r="A52485" s="112" t="s">
        <v>107385</v>
      </c>
      <c r="B52485" s="112" t="s">
        <v>107386</v>
      </c>
    </row>
    <row r="52486" spans="1:2" x14ac:dyDescent="0.2">
      <c r="A52486" s="112" t="s">
        <v>107387</v>
      </c>
      <c r="B52486" s="112" t="s">
        <v>107388</v>
      </c>
    </row>
    <row r="52487" spans="1:2" x14ac:dyDescent="0.2">
      <c r="A52487" s="112" t="s">
        <v>107389</v>
      </c>
      <c r="B52487" s="112" t="s">
        <v>107390</v>
      </c>
    </row>
    <row r="52488" spans="1:2" x14ac:dyDescent="0.2">
      <c r="A52488" s="112" t="s">
        <v>107391</v>
      </c>
      <c r="B52488" s="112" t="s">
        <v>107392</v>
      </c>
    </row>
    <row r="52489" spans="1:2" x14ac:dyDescent="0.2">
      <c r="A52489" s="112" t="s">
        <v>107393</v>
      </c>
      <c r="B52489" s="112" t="s">
        <v>107394</v>
      </c>
    </row>
    <row r="52490" spans="1:2" x14ac:dyDescent="0.2">
      <c r="A52490" s="112" t="s">
        <v>107395</v>
      </c>
      <c r="B52490" s="112" t="s">
        <v>107396</v>
      </c>
    </row>
    <row r="52491" spans="1:2" x14ac:dyDescent="0.2">
      <c r="A52491" s="112" t="s">
        <v>107397</v>
      </c>
      <c r="B52491" s="112" t="s">
        <v>107398</v>
      </c>
    </row>
    <row r="52492" spans="1:2" x14ac:dyDescent="0.2">
      <c r="A52492" s="112" t="s">
        <v>107399</v>
      </c>
      <c r="B52492" s="112" t="s">
        <v>107400</v>
      </c>
    </row>
    <row r="52493" spans="1:2" x14ac:dyDescent="0.2">
      <c r="A52493" s="112" t="s">
        <v>107401</v>
      </c>
      <c r="B52493" s="112" t="s">
        <v>107402</v>
      </c>
    </row>
    <row r="52494" spans="1:2" x14ac:dyDescent="0.2">
      <c r="A52494" s="112" t="s">
        <v>107403</v>
      </c>
      <c r="B52494" s="112" t="s">
        <v>107404</v>
      </c>
    </row>
    <row r="52495" spans="1:2" x14ac:dyDescent="0.2">
      <c r="A52495" s="112" t="s">
        <v>107405</v>
      </c>
      <c r="B52495" s="112" t="s">
        <v>107406</v>
      </c>
    </row>
    <row r="52496" spans="1:2" x14ac:dyDescent="0.2">
      <c r="A52496" s="112" t="s">
        <v>107407</v>
      </c>
      <c r="B52496" s="112" t="s">
        <v>107408</v>
      </c>
    </row>
    <row r="52497" spans="1:2" x14ac:dyDescent="0.2">
      <c r="A52497" s="112" t="s">
        <v>107409</v>
      </c>
      <c r="B52497" s="112" t="s">
        <v>107410</v>
      </c>
    </row>
    <row r="52498" spans="1:2" x14ac:dyDescent="0.2">
      <c r="A52498" s="112" t="s">
        <v>107411</v>
      </c>
      <c r="B52498" s="112" t="s">
        <v>107412</v>
      </c>
    </row>
    <row r="52499" spans="1:2" x14ac:dyDescent="0.2">
      <c r="A52499" s="112" t="s">
        <v>107413</v>
      </c>
      <c r="B52499" s="112" t="s">
        <v>107414</v>
      </c>
    </row>
    <row r="52500" spans="1:2" x14ac:dyDescent="0.2">
      <c r="A52500" s="112" t="s">
        <v>107415</v>
      </c>
      <c r="B52500" s="112" t="s">
        <v>107416</v>
      </c>
    </row>
    <row r="52501" spans="1:2" x14ac:dyDescent="0.2">
      <c r="A52501" s="112" t="s">
        <v>107417</v>
      </c>
      <c r="B52501" s="112" t="s">
        <v>107418</v>
      </c>
    </row>
    <row r="52502" spans="1:2" x14ac:dyDescent="0.2">
      <c r="A52502" s="112" t="s">
        <v>107419</v>
      </c>
      <c r="B52502" s="112" t="s">
        <v>107420</v>
      </c>
    </row>
    <row r="52503" spans="1:2" x14ac:dyDescent="0.2">
      <c r="A52503" s="112" t="s">
        <v>107421</v>
      </c>
      <c r="B52503" s="112" t="s">
        <v>107422</v>
      </c>
    </row>
    <row r="52504" spans="1:2" x14ac:dyDescent="0.2">
      <c r="A52504" s="112" t="s">
        <v>107423</v>
      </c>
      <c r="B52504" s="112" t="s">
        <v>107424</v>
      </c>
    </row>
    <row r="52505" spans="1:2" x14ac:dyDescent="0.2">
      <c r="A52505" s="112" t="s">
        <v>107425</v>
      </c>
      <c r="B52505" s="112" t="s">
        <v>107426</v>
      </c>
    </row>
    <row r="52506" spans="1:2" x14ac:dyDescent="0.2">
      <c r="A52506" s="112" t="s">
        <v>107427</v>
      </c>
      <c r="B52506" s="112" t="s">
        <v>107428</v>
      </c>
    </row>
    <row r="52507" spans="1:2" x14ac:dyDescent="0.2">
      <c r="A52507" s="112" t="s">
        <v>107429</v>
      </c>
      <c r="B52507" s="112" t="s">
        <v>107430</v>
      </c>
    </row>
    <row r="52508" spans="1:2" x14ac:dyDescent="0.2">
      <c r="A52508" s="112" t="s">
        <v>107431</v>
      </c>
      <c r="B52508" s="112" t="s">
        <v>107432</v>
      </c>
    </row>
    <row r="52509" spans="1:2" x14ac:dyDescent="0.2">
      <c r="A52509" s="112" t="s">
        <v>107433</v>
      </c>
      <c r="B52509" s="112" t="s">
        <v>107434</v>
      </c>
    </row>
    <row r="52510" spans="1:2" x14ac:dyDescent="0.2">
      <c r="A52510" s="112" t="s">
        <v>107435</v>
      </c>
      <c r="B52510" s="112" t="s">
        <v>107436</v>
      </c>
    </row>
    <row r="52511" spans="1:2" x14ac:dyDescent="0.2">
      <c r="A52511" s="112" t="s">
        <v>107437</v>
      </c>
      <c r="B52511" s="112" t="s">
        <v>107438</v>
      </c>
    </row>
    <row r="52512" spans="1:2" x14ac:dyDescent="0.2">
      <c r="A52512" s="112" t="s">
        <v>107439</v>
      </c>
      <c r="B52512" s="112" t="s">
        <v>107440</v>
      </c>
    </row>
    <row r="52513" spans="1:2" x14ac:dyDescent="0.2">
      <c r="A52513" s="112" t="s">
        <v>107441</v>
      </c>
      <c r="B52513" s="112" t="s">
        <v>107442</v>
      </c>
    </row>
    <row r="52514" spans="1:2" x14ac:dyDescent="0.2">
      <c r="A52514" s="112" t="s">
        <v>107443</v>
      </c>
      <c r="B52514" s="112" t="s">
        <v>107444</v>
      </c>
    </row>
    <row r="52515" spans="1:2" x14ac:dyDescent="0.2">
      <c r="A52515" s="112" t="s">
        <v>107445</v>
      </c>
      <c r="B52515" s="112" t="s">
        <v>107446</v>
      </c>
    </row>
    <row r="52516" spans="1:2" x14ac:dyDescent="0.2">
      <c r="A52516" s="112" t="s">
        <v>107447</v>
      </c>
      <c r="B52516" s="112" t="s">
        <v>107448</v>
      </c>
    </row>
    <row r="52517" spans="1:2" x14ac:dyDescent="0.2">
      <c r="A52517" s="112" t="s">
        <v>107449</v>
      </c>
      <c r="B52517" s="112" t="s">
        <v>107450</v>
      </c>
    </row>
    <row r="52518" spans="1:2" x14ac:dyDescent="0.2">
      <c r="A52518" s="112" t="s">
        <v>107451</v>
      </c>
      <c r="B52518" s="112" t="s">
        <v>107452</v>
      </c>
    </row>
    <row r="52519" spans="1:2" x14ac:dyDescent="0.2">
      <c r="A52519" s="112" t="s">
        <v>107453</v>
      </c>
      <c r="B52519" s="112" t="s">
        <v>107454</v>
      </c>
    </row>
    <row r="52520" spans="1:2" x14ac:dyDescent="0.2">
      <c r="A52520" s="112" t="s">
        <v>107455</v>
      </c>
      <c r="B52520" s="112" t="s">
        <v>107456</v>
      </c>
    </row>
    <row r="52521" spans="1:2" x14ac:dyDescent="0.2">
      <c r="A52521" s="112" t="s">
        <v>107457</v>
      </c>
      <c r="B52521" s="112" t="s">
        <v>107458</v>
      </c>
    </row>
    <row r="52522" spans="1:2" x14ac:dyDescent="0.2">
      <c r="A52522" s="112" t="s">
        <v>107459</v>
      </c>
      <c r="B52522" s="112" t="s">
        <v>107460</v>
      </c>
    </row>
    <row r="52523" spans="1:2" x14ac:dyDescent="0.2">
      <c r="A52523" s="112" t="s">
        <v>107461</v>
      </c>
      <c r="B52523" s="112" t="s">
        <v>107462</v>
      </c>
    </row>
    <row r="52524" spans="1:2" x14ac:dyDescent="0.2">
      <c r="A52524" s="112" t="s">
        <v>107463</v>
      </c>
      <c r="B52524" s="112" t="s">
        <v>107464</v>
      </c>
    </row>
    <row r="52525" spans="1:2" x14ac:dyDescent="0.2">
      <c r="A52525" s="112" t="s">
        <v>107465</v>
      </c>
      <c r="B52525" s="112" t="s">
        <v>107466</v>
      </c>
    </row>
    <row r="52526" spans="1:2" x14ac:dyDescent="0.2">
      <c r="A52526" s="112" t="s">
        <v>107467</v>
      </c>
      <c r="B52526" s="112" t="s">
        <v>107468</v>
      </c>
    </row>
    <row r="52527" spans="1:2" x14ac:dyDescent="0.2">
      <c r="A52527" s="112" t="s">
        <v>107469</v>
      </c>
      <c r="B52527" s="112" t="s">
        <v>107470</v>
      </c>
    </row>
    <row r="52528" spans="1:2" x14ac:dyDescent="0.2">
      <c r="A52528" s="112" t="s">
        <v>107471</v>
      </c>
      <c r="B52528" s="112" t="s">
        <v>107472</v>
      </c>
    </row>
    <row r="52529" spans="1:2" x14ac:dyDescent="0.2">
      <c r="A52529" s="112" t="s">
        <v>107473</v>
      </c>
      <c r="B52529" s="112" t="s">
        <v>107474</v>
      </c>
    </row>
    <row r="52530" spans="1:2" x14ac:dyDescent="0.2">
      <c r="A52530" s="112" t="s">
        <v>107475</v>
      </c>
      <c r="B52530" s="112" t="s">
        <v>107476</v>
      </c>
    </row>
    <row r="52531" spans="1:2" x14ac:dyDescent="0.2">
      <c r="A52531" s="112" t="s">
        <v>107477</v>
      </c>
      <c r="B52531" s="112" t="s">
        <v>107478</v>
      </c>
    </row>
    <row r="52532" spans="1:2" x14ac:dyDescent="0.2">
      <c r="A52532" s="112" t="s">
        <v>107479</v>
      </c>
      <c r="B52532" s="112" t="s">
        <v>107480</v>
      </c>
    </row>
    <row r="52533" spans="1:2" x14ac:dyDescent="0.2">
      <c r="A52533" s="112" t="s">
        <v>107481</v>
      </c>
      <c r="B52533" s="112" t="s">
        <v>107482</v>
      </c>
    </row>
    <row r="52534" spans="1:2" x14ac:dyDescent="0.2">
      <c r="A52534" s="112" t="s">
        <v>107483</v>
      </c>
      <c r="B52534" s="112" t="s">
        <v>107484</v>
      </c>
    </row>
    <row r="52535" spans="1:2" x14ac:dyDescent="0.2">
      <c r="A52535" s="112" t="s">
        <v>107485</v>
      </c>
      <c r="B52535" s="112" t="s">
        <v>107486</v>
      </c>
    </row>
    <row r="52536" spans="1:2" x14ac:dyDescent="0.2">
      <c r="A52536" s="112" t="s">
        <v>107487</v>
      </c>
      <c r="B52536" s="112" t="s">
        <v>107488</v>
      </c>
    </row>
    <row r="52537" spans="1:2" x14ac:dyDescent="0.2">
      <c r="A52537" s="112" t="s">
        <v>107489</v>
      </c>
      <c r="B52537" s="112" t="s">
        <v>107490</v>
      </c>
    </row>
    <row r="52538" spans="1:2" x14ac:dyDescent="0.2">
      <c r="A52538" s="112" t="s">
        <v>107491</v>
      </c>
      <c r="B52538" s="112" t="s">
        <v>107492</v>
      </c>
    </row>
    <row r="52539" spans="1:2" x14ac:dyDescent="0.2">
      <c r="A52539" s="112" t="s">
        <v>107493</v>
      </c>
      <c r="B52539" s="112" t="s">
        <v>107494</v>
      </c>
    </row>
    <row r="52540" spans="1:2" x14ac:dyDescent="0.2">
      <c r="A52540" s="112" t="s">
        <v>107495</v>
      </c>
      <c r="B52540" s="112" t="s">
        <v>107496</v>
      </c>
    </row>
    <row r="52541" spans="1:2" x14ac:dyDescent="0.2">
      <c r="A52541" s="112" t="s">
        <v>107497</v>
      </c>
      <c r="B52541" s="112" t="s">
        <v>107498</v>
      </c>
    </row>
    <row r="52542" spans="1:2" x14ac:dyDescent="0.2">
      <c r="A52542" s="112" t="s">
        <v>107499</v>
      </c>
      <c r="B52542" s="112" t="s">
        <v>107500</v>
      </c>
    </row>
    <row r="52543" spans="1:2" x14ac:dyDescent="0.2">
      <c r="A52543" s="112" t="s">
        <v>107501</v>
      </c>
      <c r="B52543" s="112" t="s">
        <v>107502</v>
      </c>
    </row>
    <row r="52544" spans="1:2" x14ac:dyDescent="0.2">
      <c r="A52544" s="112" t="s">
        <v>107503</v>
      </c>
      <c r="B52544" s="112" t="s">
        <v>107504</v>
      </c>
    </row>
    <row r="52545" spans="1:2" x14ac:dyDescent="0.2">
      <c r="A52545" s="112" t="s">
        <v>107505</v>
      </c>
      <c r="B52545" s="112" t="s">
        <v>107506</v>
      </c>
    </row>
    <row r="52546" spans="1:2" x14ac:dyDescent="0.2">
      <c r="A52546" s="112" t="s">
        <v>107507</v>
      </c>
      <c r="B52546" s="112" t="s">
        <v>107508</v>
      </c>
    </row>
    <row r="52547" spans="1:2" x14ac:dyDescent="0.2">
      <c r="A52547" s="112" t="s">
        <v>107509</v>
      </c>
      <c r="B52547" s="112" t="s">
        <v>107510</v>
      </c>
    </row>
    <row r="52548" spans="1:2" x14ac:dyDescent="0.2">
      <c r="A52548" s="112" t="s">
        <v>107511</v>
      </c>
      <c r="B52548" s="112" t="s">
        <v>107512</v>
      </c>
    </row>
    <row r="52549" spans="1:2" x14ac:dyDescent="0.2">
      <c r="A52549" s="112" t="s">
        <v>107513</v>
      </c>
      <c r="B52549" s="112" t="s">
        <v>107514</v>
      </c>
    </row>
    <row r="52550" spans="1:2" x14ac:dyDescent="0.2">
      <c r="A52550" s="112" t="s">
        <v>107515</v>
      </c>
      <c r="B52550" s="112" t="s">
        <v>107516</v>
      </c>
    </row>
    <row r="52551" spans="1:2" x14ac:dyDescent="0.2">
      <c r="A52551" s="112" t="s">
        <v>107517</v>
      </c>
      <c r="B52551" s="112" t="s">
        <v>107518</v>
      </c>
    </row>
    <row r="52552" spans="1:2" x14ac:dyDescent="0.2">
      <c r="A52552" s="112" t="s">
        <v>107519</v>
      </c>
      <c r="B52552" s="112" t="s">
        <v>107520</v>
      </c>
    </row>
    <row r="52553" spans="1:2" x14ac:dyDescent="0.2">
      <c r="A52553" s="112" t="s">
        <v>107521</v>
      </c>
      <c r="B52553" s="112" t="s">
        <v>107522</v>
      </c>
    </row>
    <row r="52554" spans="1:2" x14ac:dyDescent="0.2">
      <c r="A52554" s="112" t="s">
        <v>107523</v>
      </c>
      <c r="B52554" s="112" t="s">
        <v>107524</v>
      </c>
    </row>
    <row r="52555" spans="1:2" x14ac:dyDescent="0.2">
      <c r="A52555" s="112" t="s">
        <v>107525</v>
      </c>
      <c r="B52555" s="112" t="s">
        <v>107526</v>
      </c>
    </row>
    <row r="52556" spans="1:2" x14ac:dyDescent="0.2">
      <c r="A52556" s="112" t="s">
        <v>107527</v>
      </c>
      <c r="B52556" s="112" t="s">
        <v>107528</v>
      </c>
    </row>
    <row r="52557" spans="1:2" x14ac:dyDescent="0.2">
      <c r="A52557" s="112" t="s">
        <v>107529</v>
      </c>
      <c r="B52557" s="112" t="s">
        <v>107530</v>
      </c>
    </row>
    <row r="52558" spans="1:2" x14ac:dyDescent="0.2">
      <c r="A52558" s="112" t="s">
        <v>107531</v>
      </c>
      <c r="B52558" s="112" t="s">
        <v>107532</v>
      </c>
    </row>
    <row r="52559" spans="1:2" x14ac:dyDescent="0.2">
      <c r="A52559" s="112" t="s">
        <v>107533</v>
      </c>
      <c r="B52559" s="112" t="s">
        <v>107534</v>
      </c>
    </row>
    <row r="52560" spans="1:2" x14ac:dyDescent="0.2">
      <c r="A52560" s="112" t="s">
        <v>107535</v>
      </c>
      <c r="B52560" s="112" t="s">
        <v>107536</v>
      </c>
    </row>
    <row r="52561" spans="1:2" x14ac:dyDescent="0.2">
      <c r="A52561" s="112" t="s">
        <v>107537</v>
      </c>
      <c r="B52561" s="112" t="s">
        <v>107538</v>
      </c>
    </row>
    <row r="52562" spans="1:2" x14ac:dyDescent="0.2">
      <c r="A52562" s="112" t="s">
        <v>107539</v>
      </c>
      <c r="B52562" s="112" t="s">
        <v>107540</v>
      </c>
    </row>
    <row r="52563" spans="1:2" x14ac:dyDescent="0.2">
      <c r="A52563" s="112" t="s">
        <v>107541</v>
      </c>
      <c r="B52563" s="112" t="s">
        <v>107542</v>
      </c>
    </row>
    <row r="52564" spans="1:2" x14ac:dyDescent="0.2">
      <c r="A52564" s="112" t="s">
        <v>107543</v>
      </c>
      <c r="B52564" s="112" t="s">
        <v>107544</v>
      </c>
    </row>
    <row r="52565" spans="1:2" x14ac:dyDescent="0.2">
      <c r="A52565" s="112" t="s">
        <v>107545</v>
      </c>
      <c r="B52565" s="112" t="s">
        <v>107546</v>
      </c>
    </row>
    <row r="52566" spans="1:2" x14ac:dyDescent="0.2">
      <c r="A52566" s="112" t="s">
        <v>107547</v>
      </c>
      <c r="B52566" s="112" t="s">
        <v>107548</v>
      </c>
    </row>
    <row r="52567" spans="1:2" x14ac:dyDescent="0.2">
      <c r="A52567" s="112" t="s">
        <v>107549</v>
      </c>
      <c r="B52567" s="112" t="s">
        <v>107550</v>
      </c>
    </row>
    <row r="52568" spans="1:2" x14ac:dyDescent="0.2">
      <c r="A52568" s="112" t="s">
        <v>107551</v>
      </c>
      <c r="B52568" s="112" t="s">
        <v>107552</v>
      </c>
    </row>
    <row r="52569" spans="1:2" x14ac:dyDescent="0.2">
      <c r="A52569" s="112" t="s">
        <v>107553</v>
      </c>
      <c r="B52569" s="112" t="s">
        <v>107554</v>
      </c>
    </row>
    <row r="52570" spans="1:2" x14ac:dyDescent="0.2">
      <c r="A52570" s="112" t="s">
        <v>107555</v>
      </c>
      <c r="B52570" s="112" t="s">
        <v>107556</v>
      </c>
    </row>
    <row r="52571" spans="1:2" x14ac:dyDescent="0.2">
      <c r="A52571" s="112" t="s">
        <v>107557</v>
      </c>
      <c r="B52571" s="112" t="s">
        <v>107558</v>
      </c>
    </row>
    <row r="52572" spans="1:2" x14ac:dyDescent="0.2">
      <c r="A52572" s="112" t="s">
        <v>107559</v>
      </c>
      <c r="B52572" s="112" t="s">
        <v>107560</v>
      </c>
    </row>
    <row r="52573" spans="1:2" x14ac:dyDescent="0.2">
      <c r="A52573" s="112" t="s">
        <v>107561</v>
      </c>
      <c r="B52573" s="112" t="s">
        <v>107562</v>
      </c>
    </row>
    <row r="52574" spans="1:2" x14ac:dyDescent="0.2">
      <c r="A52574" s="112" t="s">
        <v>107563</v>
      </c>
      <c r="B52574" s="112" t="s">
        <v>107564</v>
      </c>
    </row>
    <row r="52575" spans="1:2" x14ac:dyDescent="0.2">
      <c r="A52575" s="112" t="s">
        <v>107565</v>
      </c>
      <c r="B52575" s="112" t="s">
        <v>107566</v>
      </c>
    </row>
    <row r="52576" spans="1:2" x14ac:dyDescent="0.2">
      <c r="A52576" s="112" t="s">
        <v>107567</v>
      </c>
      <c r="B52576" s="112" t="s">
        <v>107568</v>
      </c>
    </row>
    <row r="52577" spans="1:2" x14ac:dyDescent="0.2">
      <c r="A52577" s="112" t="s">
        <v>107569</v>
      </c>
      <c r="B52577" s="112" t="s">
        <v>107570</v>
      </c>
    </row>
    <row r="52578" spans="1:2" x14ac:dyDescent="0.2">
      <c r="A52578" s="112" t="s">
        <v>107571</v>
      </c>
      <c r="B52578" s="112" t="s">
        <v>107572</v>
      </c>
    </row>
    <row r="52579" spans="1:2" x14ac:dyDescent="0.2">
      <c r="A52579" s="112" t="s">
        <v>107573</v>
      </c>
      <c r="B52579" s="112" t="s">
        <v>107574</v>
      </c>
    </row>
    <row r="52580" spans="1:2" x14ac:dyDescent="0.2">
      <c r="A52580" s="112" t="s">
        <v>107575</v>
      </c>
      <c r="B52580" s="112" t="s">
        <v>107576</v>
      </c>
    </row>
    <row r="52581" spans="1:2" x14ac:dyDescent="0.2">
      <c r="A52581" s="112" t="s">
        <v>107577</v>
      </c>
      <c r="B52581" s="112" t="s">
        <v>107578</v>
      </c>
    </row>
    <row r="52582" spans="1:2" x14ac:dyDescent="0.2">
      <c r="A52582" s="112" t="s">
        <v>107579</v>
      </c>
      <c r="B52582" s="112" t="s">
        <v>107580</v>
      </c>
    </row>
    <row r="52583" spans="1:2" x14ac:dyDescent="0.2">
      <c r="A52583" s="112" t="s">
        <v>107581</v>
      </c>
      <c r="B52583" s="112" t="s">
        <v>107582</v>
      </c>
    </row>
    <row r="52584" spans="1:2" x14ac:dyDescent="0.2">
      <c r="A52584" s="112" t="s">
        <v>107583</v>
      </c>
      <c r="B52584" s="112" t="s">
        <v>107584</v>
      </c>
    </row>
    <row r="52585" spans="1:2" x14ac:dyDescent="0.2">
      <c r="A52585" s="112" t="s">
        <v>107585</v>
      </c>
      <c r="B52585" s="112" t="s">
        <v>107586</v>
      </c>
    </row>
    <row r="52586" spans="1:2" x14ac:dyDescent="0.2">
      <c r="A52586" s="112" t="s">
        <v>107587</v>
      </c>
      <c r="B52586" s="112" t="s">
        <v>107588</v>
      </c>
    </row>
    <row r="52587" spans="1:2" x14ac:dyDescent="0.2">
      <c r="A52587" s="112" t="s">
        <v>107589</v>
      </c>
      <c r="B52587" s="112" t="s">
        <v>107590</v>
      </c>
    </row>
    <row r="52588" spans="1:2" x14ac:dyDescent="0.2">
      <c r="A52588" s="112" t="s">
        <v>107591</v>
      </c>
      <c r="B52588" s="112" t="s">
        <v>107592</v>
      </c>
    </row>
    <row r="52589" spans="1:2" x14ac:dyDescent="0.2">
      <c r="A52589" s="112" t="s">
        <v>107593</v>
      </c>
      <c r="B52589" s="112" t="s">
        <v>107594</v>
      </c>
    </row>
    <row r="52590" spans="1:2" x14ac:dyDescent="0.2">
      <c r="A52590" s="112" t="s">
        <v>107595</v>
      </c>
      <c r="B52590" s="112" t="s">
        <v>107596</v>
      </c>
    </row>
    <row r="52591" spans="1:2" x14ac:dyDescent="0.2">
      <c r="A52591" s="112" t="s">
        <v>107597</v>
      </c>
      <c r="B52591" s="112" t="s">
        <v>107598</v>
      </c>
    </row>
    <row r="52592" spans="1:2" x14ac:dyDescent="0.2">
      <c r="A52592" s="112" t="s">
        <v>107599</v>
      </c>
      <c r="B52592" s="112" t="s">
        <v>107600</v>
      </c>
    </row>
    <row r="52593" spans="1:2" x14ac:dyDescent="0.2">
      <c r="A52593" s="112" t="s">
        <v>107601</v>
      </c>
      <c r="B52593" s="112" t="s">
        <v>107602</v>
      </c>
    </row>
    <row r="52594" spans="1:2" x14ac:dyDescent="0.2">
      <c r="A52594" s="112" t="s">
        <v>107603</v>
      </c>
      <c r="B52594" s="112" t="s">
        <v>107604</v>
      </c>
    </row>
    <row r="52595" spans="1:2" x14ac:dyDescent="0.2">
      <c r="A52595" s="112" t="s">
        <v>107605</v>
      </c>
      <c r="B52595" s="112" t="s">
        <v>107606</v>
      </c>
    </row>
    <row r="52596" spans="1:2" x14ac:dyDescent="0.2">
      <c r="A52596" s="112" t="s">
        <v>107607</v>
      </c>
      <c r="B52596" s="112" t="s">
        <v>107608</v>
      </c>
    </row>
    <row r="52597" spans="1:2" x14ac:dyDescent="0.2">
      <c r="A52597" s="112" t="s">
        <v>107609</v>
      </c>
      <c r="B52597" s="112" t="s">
        <v>107610</v>
      </c>
    </row>
    <row r="52598" spans="1:2" x14ac:dyDescent="0.2">
      <c r="A52598" s="112" t="s">
        <v>107611</v>
      </c>
      <c r="B52598" s="112" t="s">
        <v>107612</v>
      </c>
    </row>
    <row r="52599" spans="1:2" x14ac:dyDescent="0.2">
      <c r="A52599" s="112" t="s">
        <v>107613</v>
      </c>
      <c r="B52599" s="112" t="s">
        <v>107614</v>
      </c>
    </row>
    <row r="52600" spans="1:2" x14ac:dyDescent="0.2">
      <c r="A52600" s="112" t="s">
        <v>107615</v>
      </c>
      <c r="B52600" s="112" t="s">
        <v>107616</v>
      </c>
    </row>
    <row r="52601" spans="1:2" x14ac:dyDescent="0.2">
      <c r="A52601" s="112" t="s">
        <v>107617</v>
      </c>
      <c r="B52601" s="112" t="s">
        <v>107618</v>
      </c>
    </row>
    <row r="52602" spans="1:2" x14ac:dyDescent="0.2">
      <c r="A52602" s="112" t="s">
        <v>107619</v>
      </c>
      <c r="B52602" s="112" t="s">
        <v>107620</v>
      </c>
    </row>
    <row r="52603" spans="1:2" x14ac:dyDescent="0.2">
      <c r="A52603" s="112" t="s">
        <v>107621</v>
      </c>
      <c r="B52603" s="112" t="s">
        <v>107622</v>
      </c>
    </row>
    <row r="52604" spans="1:2" x14ac:dyDescent="0.2">
      <c r="A52604" s="112" t="s">
        <v>107623</v>
      </c>
      <c r="B52604" s="112" t="s">
        <v>107624</v>
      </c>
    </row>
    <row r="52605" spans="1:2" x14ac:dyDescent="0.2">
      <c r="A52605" s="112" t="s">
        <v>107625</v>
      </c>
      <c r="B52605" s="112" t="s">
        <v>107626</v>
      </c>
    </row>
    <row r="52606" spans="1:2" x14ac:dyDescent="0.2">
      <c r="A52606" s="112" t="s">
        <v>107627</v>
      </c>
      <c r="B52606" s="112" t="s">
        <v>107628</v>
      </c>
    </row>
    <row r="52607" spans="1:2" x14ac:dyDescent="0.2">
      <c r="A52607" s="112" t="s">
        <v>107629</v>
      </c>
      <c r="B52607" s="112" t="s">
        <v>107630</v>
      </c>
    </row>
    <row r="52608" spans="1:2" x14ac:dyDescent="0.2">
      <c r="A52608" s="112" t="s">
        <v>107631</v>
      </c>
      <c r="B52608" s="112" t="s">
        <v>107632</v>
      </c>
    </row>
    <row r="52609" spans="1:2" x14ac:dyDescent="0.2">
      <c r="A52609" s="112" t="s">
        <v>107633</v>
      </c>
      <c r="B52609" s="112" t="s">
        <v>107634</v>
      </c>
    </row>
    <row r="52610" spans="1:2" x14ac:dyDescent="0.2">
      <c r="A52610" s="112" t="s">
        <v>107635</v>
      </c>
      <c r="B52610" s="112" t="s">
        <v>107636</v>
      </c>
    </row>
    <row r="52611" spans="1:2" x14ac:dyDescent="0.2">
      <c r="A52611" s="112" t="s">
        <v>107637</v>
      </c>
      <c r="B52611" s="112" t="s">
        <v>107638</v>
      </c>
    </row>
    <row r="52612" spans="1:2" x14ac:dyDescent="0.2">
      <c r="A52612" s="112" t="s">
        <v>107639</v>
      </c>
      <c r="B52612" s="112" t="s">
        <v>107640</v>
      </c>
    </row>
    <row r="52613" spans="1:2" x14ac:dyDescent="0.2">
      <c r="A52613" s="112" t="s">
        <v>107641</v>
      </c>
      <c r="B52613" s="112" t="s">
        <v>107642</v>
      </c>
    </row>
    <row r="52614" spans="1:2" x14ac:dyDescent="0.2">
      <c r="A52614" s="112" t="s">
        <v>107643</v>
      </c>
      <c r="B52614" s="112" t="s">
        <v>107644</v>
      </c>
    </row>
    <row r="52615" spans="1:2" x14ac:dyDescent="0.2">
      <c r="A52615" s="112" t="s">
        <v>107645</v>
      </c>
      <c r="B52615" s="112" t="s">
        <v>107646</v>
      </c>
    </row>
    <row r="52616" spans="1:2" x14ac:dyDescent="0.2">
      <c r="A52616" s="112" t="s">
        <v>107647</v>
      </c>
      <c r="B52616" s="112" t="s">
        <v>107648</v>
      </c>
    </row>
    <row r="52617" spans="1:2" x14ac:dyDescent="0.2">
      <c r="A52617" s="112" t="s">
        <v>107649</v>
      </c>
      <c r="B52617" s="112" t="s">
        <v>107650</v>
      </c>
    </row>
    <row r="52618" spans="1:2" x14ac:dyDescent="0.2">
      <c r="A52618" s="112" t="s">
        <v>107651</v>
      </c>
      <c r="B52618" s="112" t="s">
        <v>107652</v>
      </c>
    </row>
    <row r="52619" spans="1:2" x14ac:dyDescent="0.2">
      <c r="A52619" s="112" t="s">
        <v>107653</v>
      </c>
      <c r="B52619" s="112" t="s">
        <v>107654</v>
      </c>
    </row>
    <row r="52620" spans="1:2" x14ac:dyDescent="0.2">
      <c r="A52620" s="112" t="s">
        <v>107655</v>
      </c>
      <c r="B52620" s="112" t="s">
        <v>107656</v>
      </c>
    </row>
    <row r="52621" spans="1:2" x14ac:dyDescent="0.2">
      <c r="A52621" s="112" t="s">
        <v>107657</v>
      </c>
      <c r="B52621" s="112" t="s">
        <v>107658</v>
      </c>
    </row>
    <row r="52622" spans="1:2" x14ac:dyDescent="0.2">
      <c r="A52622" s="112" t="s">
        <v>107659</v>
      </c>
      <c r="B52622" s="112" t="s">
        <v>107660</v>
      </c>
    </row>
    <row r="52623" spans="1:2" x14ac:dyDescent="0.2">
      <c r="A52623" s="112" t="s">
        <v>107661</v>
      </c>
      <c r="B52623" s="112" t="s">
        <v>107662</v>
      </c>
    </row>
    <row r="52624" spans="1:2" x14ac:dyDescent="0.2">
      <c r="A52624" s="112" t="s">
        <v>107663</v>
      </c>
      <c r="B52624" s="112" t="s">
        <v>107664</v>
      </c>
    </row>
    <row r="52625" spans="1:2" x14ac:dyDescent="0.2">
      <c r="A52625" s="112" t="s">
        <v>107665</v>
      </c>
      <c r="B52625" s="112" t="s">
        <v>107666</v>
      </c>
    </row>
    <row r="52626" spans="1:2" x14ac:dyDescent="0.2">
      <c r="A52626" s="112" t="s">
        <v>107667</v>
      </c>
      <c r="B52626" s="112" t="s">
        <v>107668</v>
      </c>
    </row>
    <row r="52627" spans="1:2" x14ac:dyDescent="0.2">
      <c r="A52627" s="112" t="s">
        <v>107669</v>
      </c>
      <c r="B52627" s="112" t="s">
        <v>107670</v>
      </c>
    </row>
    <row r="52628" spans="1:2" x14ac:dyDescent="0.2">
      <c r="A52628" s="112" t="s">
        <v>107671</v>
      </c>
      <c r="B52628" s="112" t="s">
        <v>107672</v>
      </c>
    </row>
    <row r="52629" spans="1:2" x14ac:dyDescent="0.2">
      <c r="A52629" s="112" t="s">
        <v>107673</v>
      </c>
      <c r="B52629" s="112" t="s">
        <v>107674</v>
      </c>
    </row>
    <row r="52630" spans="1:2" x14ac:dyDescent="0.2">
      <c r="A52630" s="112" t="s">
        <v>107675</v>
      </c>
      <c r="B52630" s="112" t="s">
        <v>107676</v>
      </c>
    </row>
    <row r="52631" spans="1:2" x14ac:dyDescent="0.2">
      <c r="A52631" s="112" t="s">
        <v>107677</v>
      </c>
      <c r="B52631" s="112" t="s">
        <v>107678</v>
      </c>
    </row>
    <row r="52632" spans="1:2" x14ac:dyDescent="0.2">
      <c r="A52632" s="112" t="s">
        <v>107679</v>
      </c>
      <c r="B52632" s="112" t="s">
        <v>107680</v>
      </c>
    </row>
    <row r="52633" spans="1:2" x14ac:dyDescent="0.2">
      <c r="A52633" s="112" t="s">
        <v>107681</v>
      </c>
      <c r="B52633" s="112" t="s">
        <v>107682</v>
      </c>
    </row>
    <row r="52634" spans="1:2" x14ac:dyDescent="0.2">
      <c r="A52634" s="112" t="s">
        <v>107683</v>
      </c>
      <c r="B52634" s="112" t="s">
        <v>107684</v>
      </c>
    </row>
    <row r="52635" spans="1:2" x14ac:dyDescent="0.2">
      <c r="A52635" s="112" t="s">
        <v>107685</v>
      </c>
      <c r="B52635" s="112" t="s">
        <v>107686</v>
      </c>
    </row>
    <row r="52636" spans="1:2" x14ac:dyDescent="0.2">
      <c r="A52636" s="112" t="s">
        <v>107687</v>
      </c>
      <c r="B52636" s="112" t="s">
        <v>107688</v>
      </c>
    </row>
    <row r="52637" spans="1:2" x14ac:dyDescent="0.2">
      <c r="A52637" s="112" t="s">
        <v>107689</v>
      </c>
      <c r="B52637" s="112" t="s">
        <v>107690</v>
      </c>
    </row>
    <row r="52638" spans="1:2" x14ac:dyDescent="0.2">
      <c r="A52638" s="112" t="s">
        <v>107691</v>
      </c>
      <c r="B52638" s="112" t="s">
        <v>107692</v>
      </c>
    </row>
    <row r="52639" spans="1:2" x14ac:dyDescent="0.2">
      <c r="A52639" s="112" t="s">
        <v>107693</v>
      </c>
      <c r="B52639" s="112" t="s">
        <v>107694</v>
      </c>
    </row>
    <row r="52640" spans="1:2" x14ac:dyDescent="0.2">
      <c r="A52640" s="112" t="s">
        <v>107695</v>
      </c>
      <c r="B52640" s="112" t="s">
        <v>107696</v>
      </c>
    </row>
    <row r="52641" spans="1:2" x14ac:dyDescent="0.2">
      <c r="A52641" s="112" t="s">
        <v>107697</v>
      </c>
      <c r="B52641" s="112" t="s">
        <v>107698</v>
      </c>
    </row>
    <row r="52642" spans="1:2" x14ac:dyDescent="0.2">
      <c r="A52642" s="112" t="s">
        <v>107699</v>
      </c>
      <c r="B52642" s="112" t="s">
        <v>107698</v>
      </c>
    </row>
    <row r="52643" spans="1:2" x14ac:dyDescent="0.2">
      <c r="A52643" s="112" t="s">
        <v>107700</v>
      </c>
      <c r="B52643" s="112" t="s">
        <v>107701</v>
      </c>
    </row>
    <row r="52644" spans="1:2" x14ac:dyDescent="0.2">
      <c r="A52644" s="112" t="s">
        <v>107702</v>
      </c>
      <c r="B52644" s="112" t="s">
        <v>107703</v>
      </c>
    </row>
    <row r="52645" spans="1:2" x14ac:dyDescent="0.2">
      <c r="A52645" s="112" t="s">
        <v>107704</v>
      </c>
      <c r="B52645" s="112" t="s">
        <v>107705</v>
      </c>
    </row>
    <row r="52646" spans="1:2" x14ac:dyDescent="0.2">
      <c r="A52646" s="112" t="s">
        <v>107706</v>
      </c>
      <c r="B52646" s="112" t="s">
        <v>107707</v>
      </c>
    </row>
    <row r="52647" spans="1:2" x14ac:dyDescent="0.2">
      <c r="A52647" s="112" t="s">
        <v>107708</v>
      </c>
      <c r="B52647" s="112" t="s">
        <v>107709</v>
      </c>
    </row>
    <row r="52648" spans="1:2" x14ac:dyDescent="0.2">
      <c r="A52648" s="112" t="s">
        <v>107710</v>
      </c>
      <c r="B52648" s="112" t="s">
        <v>107711</v>
      </c>
    </row>
    <row r="52649" spans="1:2" x14ac:dyDescent="0.2">
      <c r="A52649" s="112" t="s">
        <v>107712</v>
      </c>
      <c r="B52649" s="112" t="s">
        <v>107713</v>
      </c>
    </row>
    <row r="52650" spans="1:2" x14ac:dyDescent="0.2">
      <c r="A52650" s="112" t="s">
        <v>107714</v>
      </c>
      <c r="B52650" s="112" t="s">
        <v>107715</v>
      </c>
    </row>
    <row r="52651" spans="1:2" x14ac:dyDescent="0.2">
      <c r="A52651" s="112" t="s">
        <v>107716</v>
      </c>
      <c r="B52651" s="112" t="s">
        <v>107717</v>
      </c>
    </row>
    <row r="52652" spans="1:2" x14ac:dyDescent="0.2">
      <c r="A52652" s="112" t="s">
        <v>107718</v>
      </c>
      <c r="B52652" s="112" t="s">
        <v>107719</v>
      </c>
    </row>
    <row r="52653" spans="1:2" x14ac:dyDescent="0.2">
      <c r="A52653" s="112" t="s">
        <v>107720</v>
      </c>
      <c r="B52653" s="112" t="s">
        <v>107721</v>
      </c>
    </row>
    <row r="52654" spans="1:2" x14ac:dyDescent="0.2">
      <c r="A52654" s="112" t="s">
        <v>107722</v>
      </c>
      <c r="B52654" s="112" t="s">
        <v>107723</v>
      </c>
    </row>
    <row r="52655" spans="1:2" x14ac:dyDescent="0.2">
      <c r="A52655" s="112" t="s">
        <v>107724</v>
      </c>
      <c r="B52655" s="112" t="s">
        <v>107725</v>
      </c>
    </row>
    <row r="52656" spans="1:2" x14ac:dyDescent="0.2">
      <c r="A52656" s="112" t="s">
        <v>107726</v>
      </c>
      <c r="B52656" s="112" t="s">
        <v>107727</v>
      </c>
    </row>
    <row r="52657" spans="1:2" x14ac:dyDescent="0.2">
      <c r="A52657" s="112" t="s">
        <v>107728</v>
      </c>
      <c r="B52657" s="112" t="s">
        <v>107729</v>
      </c>
    </row>
    <row r="52658" spans="1:2" x14ac:dyDescent="0.2">
      <c r="A52658" s="112" t="s">
        <v>107730</v>
      </c>
      <c r="B52658" s="112" t="s">
        <v>107731</v>
      </c>
    </row>
    <row r="52659" spans="1:2" x14ac:dyDescent="0.2">
      <c r="A52659" s="112" t="s">
        <v>107732</v>
      </c>
      <c r="B52659" s="112" t="s">
        <v>107733</v>
      </c>
    </row>
    <row r="52660" spans="1:2" x14ac:dyDescent="0.2">
      <c r="A52660" s="112" t="s">
        <v>107734</v>
      </c>
      <c r="B52660" s="112" t="s">
        <v>107735</v>
      </c>
    </row>
    <row r="52661" spans="1:2" x14ac:dyDescent="0.2">
      <c r="A52661" s="112" t="s">
        <v>107736</v>
      </c>
      <c r="B52661" s="112" t="s">
        <v>107737</v>
      </c>
    </row>
    <row r="52662" spans="1:2" x14ac:dyDescent="0.2">
      <c r="A52662" s="112" t="s">
        <v>107738</v>
      </c>
      <c r="B52662" s="112" t="s">
        <v>107739</v>
      </c>
    </row>
    <row r="52663" spans="1:2" x14ac:dyDescent="0.2">
      <c r="A52663" s="112" t="s">
        <v>107740</v>
      </c>
      <c r="B52663" s="112" t="s">
        <v>107741</v>
      </c>
    </row>
    <row r="52664" spans="1:2" x14ac:dyDescent="0.2">
      <c r="A52664" s="112" t="s">
        <v>107742</v>
      </c>
      <c r="B52664" s="112" t="s">
        <v>107743</v>
      </c>
    </row>
    <row r="52665" spans="1:2" x14ac:dyDescent="0.2">
      <c r="A52665" s="112" t="s">
        <v>107744</v>
      </c>
      <c r="B52665" s="112" t="s">
        <v>107745</v>
      </c>
    </row>
    <row r="52666" spans="1:2" x14ac:dyDescent="0.2">
      <c r="A52666" s="112" t="s">
        <v>107746</v>
      </c>
      <c r="B52666" s="112" t="s">
        <v>107747</v>
      </c>
    </row>
    <row r="52667" spans="1:2" x14ac:dyDescent="0.2">
      <c r="A52667" s="112" t="s">
        <v>107748</v>
      </c>
      <c r="B52667" s="112" t="s">
        <v>715</v>
      </c>
    </row>
    <row r="52668" spans="1:2" x14ac:dyDescent="0.2">
      <c r="A52668" s="112" t="s">
        <v>107749</v>
      </c>
      <c r="B52668" s="112" t="s">
        <v>107750</v>
      </c>
    </row>
    <row r="52669" spans="1:2" x14ac:dyDescent="0.2">
      <c r="A52669" s="112" t="s">
        <v>107751</v>
      </c>
      <c r="B52669" s="112" t="s">
        <v>107752</v>
      </c>
    </row>
    <row r="52670" spans="1:2" x14ac:dyDescent="0.2">
      <c r="A52670" s="112" t="s">
        <v>107753</v>
      </c>
      <c r="B52670" s="112" t="s">
        <v>107754</v>
      </c>
    </row>
    <row r="52671" spans="1:2" x14ac:dyDescent="0.2">
      <c r="A52671" s="112" t="s">
        <v>107755</v>
      </c>
      <c r="B52671" s="112" t="s">
        <v>107756</v>
      </c>
    </row>
    <row r="52672" spans="1:2" x14ac:dyDescent="0.2">
      <c r="A52672" s="112" t="s">
        <v>107757</v>
      </c>
      <c r="B52672" s="112" t="s">
        <v>107758</v>
      </c>
    </row>
    <row r="52673" spans="1:2" x14ac:dyDescent="0.2">
      <c r="A52673" s="112" t="s">
        <v>107759</v>
      </c>
      <c r="B52673" s="112" t="s">
        <v>107760</v>
      </c>
    </row>
    <row r="52674" spans="1:2" x14ac:dyDescent="0.2">
      <c r="A52674" s="112" t="s">
        <v>107761</v>
      </c>
      <c r="B52674" s="112" t="s">
        <v>107762</v>
      </c>
    </row>
    <row r="52675" spans="1:2" x14ac:dyDescent="0.2">
      <c r="A52675" s="112" t="s">
        <v>107763</v>
      </c>
      <c r="B52675" s="112" t="s">
        <v>107764</v>
      </c>
    </row>
    <row r="52676" spans="1:2" x14ac:dyDescent="0.2">
      <c r="A52676" s="112" t="s">
        <v>107765</v>
      </c>
      <c r="B52676" s="112" t="s">
        <v>107766</v>
      </c>
    </row>
    <row r="52677" spans="1:2" x14ac:dyDescent="0.2">
      <c r="A52677" s="112" t="s">
        <v>107767</v>
      </c>
      <c r="B52677" s="112" t="s">
        <v>107768</v>
      </c>
    </row>
    <row r="52678" spans="1:2" x14ac:dyDescent="0.2">
      <c r="A52678" s="112" t="s">
        <v>107769</v>
      </c>
      <c r="B52678" s="112" t="s">
        <v>107770</v>
      </c>
    </row>
    <row r="52679" spans="1:2" x14ac:dyDescent="0.2">
      <c r="A52679" s="112" t="s">
        <v>107771</v>
      </c>
      <c r="B52679" s="112" t="s">
        <v>107772</v>
      </c>
    </row>
    <row r="52680" spans="1:2" x14ac:dyDescent="0.2">
      <c r="A52680" s="112" t="s">
        <v>107773</v>
      </c>
      <c r="B52680" s="112" t="s">
        <v>107774</v>
      </c>
    </row>
    <row r="52681" spans="1:2" x14ac:dyDescent="0.2">
      <c r="A52681" s="112" t="s">
        <v>107775</v>
      </c>
      <c r="B52681" s="112" t="s">
        <v>107776</v>
      </c>
    </row>
    <row r="52682" spans="1:2" x14ac:dyDescent="0.2">
      <c r="A52682" s="112" t="s">
        <v>107777</v>
      </c>
      <c r="B52682" s="112" t="s">
        <v>107778</v>
      </c>
    </row>
    <row r="52683" spans="1:2" x14ac:dyDescent="0.2">
      <c r="A52683" s="112" t="s">
        <v>107779</v>
      </c>
      <c r="B52683" s="112" t="s">
        <v>107780</v>
      </c>
    </row>
    <row r="52684" spans="1:2" x14ac:dyDescent="0.2">
      <c r="A52684" s="112" t="s">
        <v>107781</v>
      </c>
      <c r="B52684" s="112" t="s">
        <v>107782</v>
      </c>
    </row>
    <row r="52685" spans="1:2" x14ac:dyDescent="0.2">
      <c r="A52685" s="112" t="s">
        <v>107783</v>
      </c>
      <c r="B52685" s="112" t="s">
        <v>107784</v>
      </c>
    </row>
    <row r="52686" spans="1:2" x14ac:dyDescent="0.2">
      <c r="A52686" s="112" t="s">
        <v>107785</v>
      </c>
      <c r="B52686" s="112" t="s">
        <v>107786</v>
      </c>
    </row>
    <row r="52687" spans="1:2" x14ac:dyDescent="0.2">
      <c r="A52687" s="112" t="s">
        <v>107787</v>
      </c>
      <c r="B52687" s="112" t="s">
        <v>107788</v>
      </c>
    </row>
    <row r="52688" spans="1:2" x14ac:dyDescent="0.2">
      <c r="A52688" s="112" t="s">
        <v>107789</v>
      </c>
      <c r="B52688" s="112" t="s">
        <v>107790</v>
      </c>
    </row>
    <row r="52689" spans="1:2" x14ac:dyDescent="0.2">
      <c r="A52689" s="112" t="s">
        <v>107791</v>
      </c>
      <c r="B52689" s="112" t="s">
        <v>107792</v>
      </c>
    </row>
    <row r="52690" spans="1:2" x14ac:dyDescent="0.2">
      <c r="A52690" s="112" t="s">
        <v>107793</v>
      </c>
      <c r="B52690" s="112" t="s">
        <v>107794</v>
      </c>
    </row>
    <row r="52691" spans="1:2" x14ac:dyDescent="0.2">
      <c r="A52691" s="112" t="s">
        <v>107795</v>
      </c>
      <c r="B52691" s="112" t="s">
        <v>107796</v>
      </c>
    </row>
    <row r="52692" spans="1:2" x14ac:dyDescent="0.2">
      <c r="A52692" s="112" t="s">
        <v>107797</v>
      </c>
      <c r="B52692" s="112" t="s">
        <v>107798</v>
      </c>
    </row>
    <row r="52693" spans="1:2" x14ac:dyDescent="0.2">
      <c r="A52693" s="112" t="s">
        <v>107799</v>
      </c>
      <c r="B52693" s="112" t="s">
        <v>107800</v>
      </c>
    </row>
    <row r="52694" spans="1:2" x14ac:dyDescent="0.2">
      <c r="A52694" s="112" t="s">
        <v>107801</v>
      </c>
      <c r="B52694" s="112" t="s">
        <v>107802</v>
      </c>
    </row>
    <row r="52695" spans="1:2" x14ac:dyDescent="0.2">
      <c r="A52695" s="112" t="s">
        <v>107803</v>
      </c>
      <c r="B52695" s="112" t="s">
        <v>107804</v>
      </c>
    </row>
    <row r="52696" spans="1:2" x14ac:dyDescent="0.2">
      <c r="A52696" s="112" t="s">
        <v>107805</v>
      </c>
      <c r="B52696" s="112" t="s">
        <v>107806</v>
      </c>
    </row>
    <row r="52697" spans="1:2" x14ac:dyDescent="0.2">
      <c r="A52697" s="112" t="s">
        <v>107807</v>
      </c>
      <c r="B52697" s="112" t="s">
        <v>107808</v>
      </c>
    </row>
    <row r="52698" spans="1:2" x14ac:dyDescent="0.2">
      <c r="A52698" s="112" t="s">
        <v>107809</v>
      </c>
      <c r="B52698" s="112" t="s">
        <v>107810</v>
      </c>
    </row>
    <row r="52699" spans="1:2" x14ac:dyDescent="0.2">
      <c r="A52699" s="112" t="s">
        <v>107811</v>
      </c>
      <c r="B52699" s="112" t="s">
        <v>107812</v>
      </c>
    </row>
    <row r="52700" spans="1:2" x14ac:dyDescent="0.2">
      <c r="A52700" s="112" t="s">
        <v>107813</v>
      </c>
      <c r="B52700" s="112" t="s">
        <v>107814</v>
      </c>
    </row>
    <row r="52701" spans="1:2" x14ac:dyDescent="0.2">
      <c r="A52701" s="112" t="s">
        <v>107815</v>
      </c>
      <c r="B52701" s="112" t="s">
        <v>107816</v>
      </c>
    </row>
    <row r="52702" spans="1:2" x14ac:dyDescent="0.2">
      <c r="A52702" s="112" t="s">
        <v>107817</v>
      </c>
      <c r="B52702" s="112" t="s">
        <v>107818</v>
      </c>
    </row>
    <row r="52703" spans="1:2" x14ac:dyDescent="0.2">
      <c r="A52703" s="112" t="s">
        <v>107819</v>
      </c>
      <c r="B52703" s="112" t="s">
        <v>107820</v>
      </c>
    </row>
    <row r="52704" spans="1:2" x14ac:dyDescent="0.2">
      <c r="A52704" s="112" t="s">
        <v>107821</v>
      </c>
      <c r="B52704" s="112" t="s">
        <v>107822</v>
      </c>
    </row>
    <row r="52705" spans="1:2" x14ac:dyDescent="0.2">
      <c r="A52705" s="112" t="s">
        <v>107823</v>
      </c>
      <c r="B52705" s="112" t="s">
        <v>107824</v>
      </c>
    </row>
    <row r="52706" spans="1:2" x14ac:dyDescent="0.2">
      <c r="A52706" s="112" t="s">
        <v>107825</v>
      </c>
      <c r="B52706" s="112" t="s">
        <v>107826</v>
      </c>
    </row>
    <row r="52707" spans="1:2" x14ac:dyDescent="0.2">
      <c r="A52707" s="112" t="s">
        <v>107827</v>
      </c>
      <c r="B52707" s="112" t="s">
        <v>107828</v>
      </c>
    </row>
    <row r="52708" spans="1:2" x14ac:dyDescent="0.2">
      <c r="A52708" s="112" t="s">
        <v>107829</v>
      </c>
      <c r="B52708" s="112" t="s">
        <v>107830</v>
      </c>
    </row>
    <row r="52709" spans="1:2" x14ac:dyDescent="0.2">
      <c r="A52709" s="112" t="s">
        <v>107831</v>
      </c>
      <c r="B52709" s="112" t="s">
        <v>107832</v>
      </c>
    </row>
    <row r="52710" spans="1:2" x14ac:dyDescent="0.2">
      <c r="A52710" s="112" t="s">
        <v>107833</v>
      </c>
      <c r="B52710" s="112" t="s">
        <v>107834</v>
      </c>
    </row>
    <row r="52711" spans="1:2" x14ac:dyDescent="0.2">
      <c r="A52711" s="112" t="s">
        <v>107835</v>
      </c>
      <c r="B52711" s="112" t="s">
        <v>107836</v>
      </c>
    </row>
    <row r="52712" spans="1:2" x14ac:dyDescent="0.2">
      <c r="A52712" s="112" t="s">
        <v>107837</v>
      </c>
      <c r="B52712" s="112" t="s">
        <v>107838</v>
      </c>
    </row>
    <row r="52713" spans="1:2" x14ac:dyDescent="0.2">
      <c r="A52713" s="112" t="s">
        <v>107839</v>
      </c>
      <c r="B52713" s="112" t="s">
        <v>107840</v>
      </c>
    </row>
    <row r="52714" spans="1:2" x14ac:dyDescent="0.2">
      <c r="A52714" s="112" t="s">
        <v>107841</v>
      </c>
      <c r="B52714" s="112" t="s">
        <v>107842</v>
      </c>
    </row>
    <row r="52715" spans="1:2" x14ac:dyDescent="0.2">
      <c r="A52715" s="112" t="s">
        <v>107843</v>
      </c>
      <c r="B52715" s="112" t="s">
        <v>107844</v>
      </c>
    </row>
    <row r="52716" spans="1:2" x14ac:dyDescent="0.2">
      <c r="A52716" s="112" t="s">
        <v>107845</v>
      </c>
      <c r="B52716" s="112" t="s">
        <v>107846</v>
      </c>
    </row>
    <row r="52717" spans="1:2" x14ac:dyDescent="0.2">
      <c r="A52717" s="112" t="s">
        <v>107847</v>
      </c>
      <c r="B52717" s="112" t="s">
        <v>107848</v>
      </c>
    </row>
    <row r="52718" spans="1:2" x14ac:dyDescent="0.2">
      <c r="A52718" s="112" t="s">
        <v>107849</v>
      </c>
      <c r="B52718" s="112" t="s">
        <v>107850</v>
      </c>
    </row>
    <row r="52719" spans="1:2" x14ac:dyDescent="0.2">
      <c r="A52719" s="112" t="s">
        <v>107851</v>
      </c>
      <c r="B52719" s="112" t="s">
        <v>107852</v>
      </c>
    </row>
    <row r="52720" spans="1:2" x14ac:dyDescent="0.2">
      <c r="A52720" s="112" t="s">
        <v>107853</v>
      </c>
      <c r="B52720" s="112" t="s">
        <v>107854</v>
      </c>
    </row>
    <row r="52721" spans="1:2" x14ac:dyDescent="0.2">
      <c r="A52721" s="112" t="s">
        <v>107855</v>
      </c>
      <c r="B52721" s="112" t="s">
        <v>107856</v>
      </c>
    </row>
    <row r="52722" spans="1:2" x14ac:dyDescent="0.2">
      <c r="A52722" s="112" t="s">
        <v>107857</v>
      </c>
      <c r="B52722" s="112" t="s">
        <v>107858</v>
      </c>
    </row>
    <row r="52723" spans="1:2" x14ac:dyDescent="0.2">
      <c r="A52723" s="112" t="s">
        <v>107859</v>
      </c>
      <c r="B52723" s="112" t="s">
        <v>107860</v>
      </c>
    </row>
    <row r="52724" spans="1:2" x14ac:dyDescent="0.2">
      <c r="A52724" s="112" t="s">
        <v>107861</v>
      </c>
      <c r="B52724" s="112" t="s">
        <v>107862</v>
      </c>
    </row>
    <row r="52725" spans="1:2" x14ac:dyDescent="0.2">
      <c r="A52725" s="112" t="s">
        <v>107863</v>
      </c>
      <c r="B52725" s="112" t="s">
        <v>107864</v>
      </c>
    </row>
    <row r="52726" spans="1:2" x14ac:dyDescent="0.2">
      <c r="A52726" s="112" t="s">
        <v>107865</v>
      </c>
      <c r="B52726" s="112" t="s">
        <v>107866</v>
      </c>
    </row>
    <row r="52727" spans="1:2" x14ac:dyDescent="0.2">
      <c r="A52727" s="112" t="s">
        <v>107867</v>
      </c>
      <c r="B52727" s="112" t="s">
        <v>107868</v>
      </c>
    </row>
    <row r="52728" spans="1:2" x14ac:dyDescent="0.2">
      <c r="A52728" s="112" t="s">
        <v>107869</v>
      </c>
      <c r="B52728" s="112" t="s">
        <v>107870</v>
      </c>
    </row>
    <row r="52729" spans="1:2" x14ac:dyDescent="0.2">
      <c r="A52729" s="112" t="s">
        <v>107871</v>
      </c>
      <c r="B52729" s="112" t="s">
        <v>107872</v>
      </c>
    </row>
    <row r="52730" spans="1:2" x14ac:dyDescent="0.2">
      <c r="A52730" s="112" t="s">
        <v>107873</v>
      </c>
      <c r="B52730" s="112" t="s">
        <v>107874</v>
      </c>
    </row>
    <row r="52731" spans="1:2" x14ac:dyDescent="0.2">
      <c r="A52731" s="112" t="s">
        <v>107875</v>
      </c>
      <c r="B52731" s="112" t="s">
        <v>107876</v>
      </c>
    </row>
    <row r="52732" spans="1:2" x14ac:dyDescent="0.2">
      <c r="A52732" s="112" t="s">
        <v>107877</v>
      </c>
      <c r="B52732" s="112" t="s">
        <v>107878</v>
      </c>
    </row>
    <row r="52733" spans="1:2" x14ac:dyDescent="0.2">
      <c r="A52733" s="112" t="s">
        <v>107879</v>
      </c>
      <c r="B52733" s="112" t="s">
        <v>107880</v>
      </c>
    </row>
    <row r="52734" spans="1:2" x14ac:dyDescent="0.2">
      <c r="A52734" s="112" t="s">
        <v>107881</v>
      </c>
      <c r="B52734" s="112" t="s">
        <v>107882</v>
      </c>
    </row>
    <row r="52735" spans="1:2" x14ac:dyDescent="0.2">
      <c r="A52735" s="112" t="s">
        <v>107883</v>
      </c>
      <c r="B52735" s="112" t="s">
        <v>107884</v>
      </c>
    </row>
    <row r="52736" spans="1:2" x14ac:dyDescent="0.2">
      <c r="A52736" s="112" t="s">
        <v>107885</v>
      </c>
      <c r="B52736" s="112" t="s">
        <v>107886</v>
      </c>
    </row>
    <row r="52737" spans="1:2" x14ac:dyDescent="0.2">
      <c r="A52737" s="112" t="s">
        <v>107887</v>
      </c>
      <c r="B52737" s="112" t="s">
        <v>107888</v>
      </c>
    </row>
    <row r="52738" spans="1:2" x14ac:dyDescent="0.2">
      <c r="A52738" s="112" t="s">
        <v>107889</v>
      </c>
      <c r="B52738" s="112" t="s">
        <v>107890</v>
      </c>
    </row>
    <row r="52739" spans="1:2" x14ac:dyDescent="0.2">
      <c r="A52739" s="112" t="s">
        <v>107891</v>
      </c>
      <c r="B52739" s="112" t="s">
        <v>107892</v>
      </c>
    </row>
    <row r="52740" spans="1:2" x14ac:dyDescent="0.2">
      <c r="A52740" s="112" t="s">
        <v>107893</v>
      </c>
      <c r="B52740" s="112" t="s">
        <v>107894</v>
      </c>
    </row>
    <row r="52741" spans="1:2" x14ac:dyDescent="0.2">
      <c r="A52741" s="112" t="s">
        <v>107895</v>
      </c>
      <c r="B52741" s="112" t="s">
        <v>107896</v>
      </c>
    </row>
    <row r="52742" spans="1:2" x14ac:dyDescent="0.2">
      <c r="A52742" s="112" t="s">
        <v>107897</v>
      </c>
      <c r="B52742" s="112" t="s">
        <v>107898</v>
      </c>
    </row>
    <row r="52743" spans="1:2" x14ac:dyDescent="0.2">
      <c r="A52743" s="112" t="s">
        <v>107899</v>
      </c>
      <c r="B52743" s="112" t="s">
        <v>107900</v>
      </c>
    </row>
    <row r="52744" spans="1:2" x14ac:dyDescent="0.2">
      <c r="A52744" s="112" t="s">
        <v>107901</v>
      </c>
      <c r="B52744" s="112" t="s">
        <v>107902</v>
      </c>
    </row>
    <row r="52745" spans="1:2" x14ac:dyDescent="0.2">
      <c r="A52745" s="112" t="s">
        <v>107903</v>
      </c>
      <c r="B52745" s="112" t="s">
        <v>107904</v>
      </c>
    </row>
    <row r="52746" spans="1:2" x14ac:dyDescent="0.2">
      <c r="A52746" s="112" t="s">
        <v>107905</v>
      </c>
      <c r="B52746" s="112" t="s">
        <v>107906</v>
      </c>
    </row>
    <row r="52747" spans="1:2" x14ac:dyDescent="0.2">
      <c r="A52747" s="112" t="s">
        <v>107907</v>
      </c>
      <c r="B52747" s="112" t="s">
        <v>107908</v>
      </c>
    </row>
    <row r="52748" spans="1:2" x14ac:dyDescent="0.2">
      <c r="A52748" s="112" t="s">
        <v>107909</v>
      </c>
      <c r="B52748" s="112" t="s">
        <v>107910</v>
      </c>
    </row>
    <row r="52749" spans="1:2" x14ac:dyDescent="0.2">
      <c r="A52749" s="112" t="s">
        <v>107911</v>
      </c>
      <c r="B52749" s="112" t="s">
        <v>107912</v>
      </c>
    </row>
    <row r="52750" spans="1:2" x14ac:dyDescent="0.2">
      <c r="A52750" s="112" t="s">
        <v>107913</v>
      </c>
      <c r="B52750" s="112" t="s">
        <v>107914</v>
      </c>
    </row>
    <row r="52751" spans="1:2" x14ac:dyDescent="0.2">
      <c r="A52751" s="112" t="s">
        <v>107915</v>
      </c>
      <c r="B52751" s="112" t="s">
        <v>107916</v>
      </c>
    </row>
    <row r="52752" spans="1:2" x14ac:dyDescent="0.2">
      <c r="A52752" s="112" t="s">
        <v>107917</v>
      </c>
      <c r="B52752" s="112" t="s">
        <v>107918</v>
      </c>
    </row>
    <row r="52753" spans="1:2" x14ac:dyDescent="0.2">
      <c r="A52753" s="112" t="s">
        <v>107919</v>
      </c>
      <c r="B52753" s="112" t="s">
        <v>107920</v>
      </c>
    </row>
    <row r="52754" spans="1:2" x14ac:dyDescent="0.2">
      <c r="A52754" s="112" t="s">
        <v>107921</v>
      </c>
      <c r="B52754" s="112" t="s">
        <v>107922</v>
      </c>
    </row>
    <row r="52755" spans="1:2" x14ac:dyDescent="0.2">
      <c r="A52755" s="112" t="s">
        <v>107923</v>
      </c>
      <c r="B52755" s="112" t="s">
        <v>107924</v>
      </c>
    </row>
    <row r="52756" spans="1:2" x14ac:dyDescent="0.2">
      <c r="A52756" s="112" t="s">
        <v>107925</v>
      </c>
      <c r="B52756" s="112" t="s">
        <v>107926</v>
      </c>
    </row>
    <row r="52757" spans="1:2" x14ac:dyDescent="0.2">
      <c r="A52757" s="112" t="s">
        <v>107927</v>
      </c>
      <c r="B52757" s="112" t="s">
        <v>107928</v>
      </c>
    </row>
    <row r="52758" spans="1:2" x14ac:dyDescent="0.2">
      <c r="A52758" s="112" t="s">
        <v>107929</v>
      </c>
      <c r="B52758" s="112" t="s">
        <v>107930</v>
      </c>
    </row>
    <row r="52759" spans="1:2" x14ac:dyDescent="0.2">
      <c r="A52759" s="112" t="s">
        <v>107931</v>
      </c>
      <c r="B52759" s="112" t="s">
        <v>107932</v>
      </c>
    </row>
    <row r="52760" spans="1:2" x14ac:dyDescent="0.2">
      <c r="A52760" s="112" t="s">
        <v>107933</v>
      </c>
      <c r="B52760" s="112" t="s">
        <v>107934</v>
      </c>
    </row>
    <row r="52761" spans="1:2" x14ac:dyDescent="0.2">
      <c r="A52761" s="112" t="s">
        <v>107935</v>
      </c>
      <c r="B52761" s="112" t="s">
        <v>107936</v>
      </c>
    </row>
    <row r="52762" spans="1:2" x14ac:dyDescent="0.2">
      <c r="A52762" s="112" t="s">
        <v>107937</v>
      </c>
      <c r="B52762" s="112" t="s">
        <v>107938</v>
      </c>
    </row>
    <row r="52763" spans="1:2" x14ac:dyDescent="0.2">
      <c r="A52763" s="112" t="s">
        <v>107939</v>
      </c>
      <c r="B52763" s="112" t="s">
        <v>107940</v>
      </c>
    </row>
    <row r="52764" spans="1:2" x14ac:dyDescent="0.2">
      <c r="A52764" s="112" t="s">
        <v>107941</v>
      </c>
      <c r="B52764" s="112" t="s">
        <v>107942</v>
      </c>
    </row>
    <row r="52765" spans="1:2" x14ac:dyDescent="0.2">
      <c r="A52765" s="112" t="s">
        <v>107943</v>
      </c>
      <c r="B52765" s="112" t="s">
        <v>107944</v>
      </c>
    </row>
    <row r="52766" spans="1:2" x14ac:dyDescent="0.2">
      <c r="A52766" s="112" t="s">
        <v>107945</v>
      </c>
      <c r="B52766" s="112" t="s">
        <v>107946</v>
      </c>
    </row>
    <row r="52767" spans="1:2" x14ac:dyDescent="0.2">
      <c r="A52767" s="112" t="s">
        <v>107947</v>
      </c>
      <c r="B52767" s="112" t="s">
        <v>107948</v>
      </c>
    </row>
    <row r="52768" spans="1:2" x14ac:dyDescent="0.2">
      <c r="A52768" s="112" t="s">
        <v>107949</v>
      </c>
      <c r="B52768" s="112" t="s">
        <v>107950</v>
      </c>
    </row>
    <row r="52769" spans="1:2" x14ac:dyDescent="0.2">
      <c r="A52769" s="112" t="s">
        <v>107951</v>
      </c>
      <c r="B52769" s="112" t="s">
        <v>107952</v>
      </c>
    </row>
    <row r="52770" spans="1:2" x14ac:dyDescent="0.2">
      <c r="A52770" s="112" t="s">
        <v>107953</v>
      </c>
      <c r="B52770" s="112" t="s">
        <v>107954</v>
      </c>
    </row>
    <row r="52771" spans="1:2" x14ac:dyDescent="0.2">
      <c r="A52771" s="112" t="s">
        <v>107955</v>
      </c>
      <c r="B52771" s="112" t="s">
        <v>107956</v>
      </c>
    </row>
    <row r="52772" spans="1:2" x14ac:dyDescent="0.2">
      <c r="A52772" s="112" t="s">
        <v>107957</v>
      </c>
      <c r="B52772" s="112" t="s">
        <v>107958</v>
      </c>
    </row>
    <row r="52773" spans="1:2" x14ac:dyDescent="0.2">
      <c r="A52773" s="112" t="s">
        <v>107959</v>
      </c>
      <c r="B52773" s="112" t="s">
        <v>107960</v>
      </c>
    </row>
    <row r="52774" spans="1:2" x14ac:dyDescent="0.2">
      <c r="A52774" s="112" t="s">
        <v>107961</v>
      </c>
      <c r="B52774" s="112" t="s">
        <v>107962</v>
      </c>
    </row>
    <row r="52775" spans="1:2" x14ac:dyDescent="0.2">
      <c r="A52775" s="112" t="s">
        <v>107963</v>
      </c>
      <c r="B52775" s="112" t="s">
        <v>107964</v>
      </c>
    </row>
    <row r="52776" spans="1:2" x14ac:dyDescent="0.2">
      <c r="A52776" s="112" t="s">
        <v>107965</v>
      </c>
      <c r="B52776" s="112" t="s">
        <v>107966</v>
      </c>
    </row>
    <row r="52777" spans="1:2" x14ac:dyDescent="0.2">
      <c r="A52777" s="112" t="s">
        <v>107967</v>
      </c>
      <c r="B52777" s="112" t="s">
        <v>107968</v>
      </c>
    </row>
    <row r="52778" spans="1:2" x14ac:dyDescent="0.2">
      <c r="A52778" s="112" t="s">
        <v>107969</v>
      </c>
      <c r="B52778" s="112" t="s">
        <v>107970</v>
      </c>
    </row>
    <row r="52779" spans="1:2" x14ac:dyDescent="0.2">
      <c r="A52779" s="112" t="s">
        <v>107971</v>
      </c>
      <c r="B52779" s="112" t="s">
        <v>107972</v>
      </c>
    </row>
    <row r="52780" spans="1:2" x14ac:dyDescent="0.2">
      <c r="A52780" s="112" t="s">
        <v>107973</v>
      </c>
      <c r="B52780" s="112" t="s">
        <v>107974</v>
      </c>
    </row>
    <row r="52781" spans="1:2" x14ac:dyDescent="0.2">
      <c r="A52781" s="112" t="s">
        <v>107975</v>
      </c>
      <c r="B52781" s="112" t="s">
        <v>107976</v>
      </c>
    </row>
    <row r="52782" spans="1:2" x14ac:dyDescent="0.2">
      <c r="A52782" s="112" t="s">
        <v>107977</v>
      </c>
      <c r="B52782" s="112" t="s">
        <v>107978</v>
      </c>
    </row>
    <row r="52783" spans="1:2" x14ac:dyDescent="0.2">
      <c r="A52783" s="112" t="s">
        <v>107979</v>
      </c>
      <c r="B52783" s="112" t="s">
        <v>107980</v>
      </c>
    </row>
    <row r="52784" spans="1:2" x14ac:dyDescent="0.2">
      <c r="A52784" s="112" t="s">
        <v>107981</v>
      </c>
      <c r="B52784" s="112" t="s">
        <v>107982</v>
      </c>
    </row>
    <row r="52785" spans="1:2" x14ac:dyDescent="0.2">
      <c r="A52785" s="112" t="s">
        <v>107983</v>
      </c>
      <c r="B52785" s="112" t="s">
        <v>107984</v>
      </c>
    </row>
    <row r="52786" spans="1:2" x14ac:dyDescent="0.2">
      <c r="A52786" s="112" t="s">
        <v>107985</v>
      </c>
      <c r="B52786" s="112" t="s">
        <v>107986</v>
      </c>
    </row>
    <row r="52787" spans="1:2" x14ac:dyDescent="0.2">
      <c r="A52787" s="112" t="s">
        <v>107987</v>
      </c>
      <c r="B52787" s="112" t="s">
        <v>107988</v>
      </c>
    </row>
    <row r="52788" spans="1:2" x14ac:dyDescent="0.2">
      <c r="A52788" s="112" t="s">
        <v>107989</v>
      </c>
      <c r="B52788" s="112" t="s">
        <v>107990</v>
      </c>
    </row>
    <row r="52789" spans="1:2" x14ac:dyDescent="0.2">
      <c r="A52789" s="112" t="s">
        <v>107991</v>
      </c>
      <c r="B52789" s="112" t="s">
        <v>107992</v>
      </c>
    </row>
    <row r="52790" spans="1:2" x14ac:dyDescent="0.2">
      <c r="A52790" s="112" t="s">
        <v>107993</v>
      </c>
      <c r="B52790" s="112" t="s">
        <v>107994</v>
      </c>
    </row>
    <row r="52791" spans="1:2" x14ac:dyDescent="0.2">
      <c r="A52791" s="112" t="s">
        <v>107995</v>
      </c>
      <c r="B52791" s="112" t="s">
        <v>107996</v>
      </c>
    </row>
    <row r="52792" spans="1:2" x14ac:dyDescent="0.2">
      <c r="A52792" s="112" t="s">
        <v>107997</v>
      </c>
      <c r="B52792" s="112" t="s">
        <v>107998</v>
      </c>
    </row>
    <row r="52793" spans="1:2" x14ac:dyDescent="0.2">
      <c r="A52793" s="112" t="s">
        <v>107999</v>
      </c>
      <c r="B52793" s="112" t="s">
        <v>108000</v>
      </c>
    </row>
    <row r="52794" spans="1:2" x14ac:dyDescent="0.2">
      <c r="A52794" s="112" t="s">
        <v>108001</v>
      </c>
      <c r="B52794" s="112" t="s">
        <v>108002</v>
      </c>
    </row>
    <row r="52795" spans="1:2" x14ac:dyDescent="0.2">
      <c r="A52795" s="112" t="s">
        <v>108003</v>
      </c>
      <c r="B52795" s="112" t="s">
        <v>108004</v>
      </c>
    </row>
    <row r="52796" spans="1:2" x14ac:dyDescent="0.2">
      <c r="A52796" s="112" t="s">
        <v>108005</v>
      </c>
      <c r="B52796" s="112" t="s">
        <v>108006</v>
      </c>
    </row>
    <row r="52797" spans="1:2" x14ac:dyDescent="0.2">
      <c r="A52797" s="112" t="s">
        <v>108007</v>
      </c>
      <c r="B52797" s="112" t="s">
        <v>108008</v>
      </c>
    </row>
    <row r="52798" spans="1:2" x14ac:dyDescent="0.2">
      <c r="A52798" s="112" t="s">
        <v>108009</v>
      </c>
      <c r="B52798" s="112" t="s">
        <v>108010</v>
      </c>
    </row>
    <row r="52799" spans="1:2" x14ac:dyDescent="0.2">
      <c r="A52799" s="112" t="s">
        <v>108011</v>
      </c>
      <c r="B52799" s="112" t="s">
        <v>108012</v>
      </c>
    </row>
    <row r="52800" spans="1:2" x14ac:dyDescent="0.2">
      <c r="A52800" s="112" t="s">
        <v>108013</v>
      </c>
      <c r="B52800" s="112" t="s">
        <v>108014</v>
      </c>
    </row>
    <row r="52801" spans="1:2" x14ac:dyDescent="0.2">
      <c r="A52801" s="112" t="s">
        <v>108015</v>
      </c>
      <c r="B52801" s="112" t="s">
        <v>108016</v>
      </c>
    </row>
    <row r="52802" spans="1:2" x14ac:dyDescent="0.2">
      <c r="A52802" s="112" t="s">
        <v>108017</v>
      </c>
      <c r="B52802" s="112" t="s">
        <v>108018</v>
      </c>
    </row>
    <row r="52803" spans="1:2" x14ac:dyDescent="0.2">
      <c r="A52803" s="112" t="s">
        <v>108019</v>
      </c>
      <c r="B52803" s="112" t="s">
        <v>108020</v>
      </c>
    </row>
    <row r="52804" spans="1:2" x14ac:dyDescent="0.2">
      <c r="A52804" s="112" t="s">
        <v>108021</v>
      </c>
      <c r="B52804" s="112" t="s">
        <v>108022</v>
      </c>
    </row>
    <row r="52805" spans="1:2" x14ac:dyDescent="0.2">
      <c r="A52805" s="112" t="s">
        <v>108023</v>
      </c>
      <c r="B52805" s="112" t="s">
        <v>108024</v>
      </c>
    </row>
    <row r="52806" spans="1:2" x14ac:dyDescent="0.2">
      <c r="A52806" s="112" t="s">
        <v>108025</v>
      </c>
      <c r="B52806" s="112" t="s">
        <v>108026</v>
      </c>
    </row>
    <row r="52807" spans="1:2" x14ac:dyDescent="0.2">
      <c r="A52807" s="112" t="s">
        <v>108027</v>
      </c>
      <c r="B52807" s="112" t="s">
        <v>108028</v>
      </c>
    </row>
    <row r="52808" spans="1:2" x14ac:dyDescent="0.2">
      <c r="A52808" s="112" t="s">
        <v>108029</v>
      </c>
      <c r="B52808" s="112" t="s">
        <v>108030</v>
      </c>
    </row>
    <row r="52809" spans="1:2" x14ac:dyDescent="0.2">
      <c r="A52809" s="112" t="s">
        <v>108031</v>
      </c>
      <c r="B52809" s="112" t="s">
        <v>108032</v>
      </c>
    </row>
    <row r="52810" spans="1:2" x14ac:dyDescent="0.2">
      <c r="A52810" s="112" t="s">
        <v>108033</v>
      </c>
      <c r="B52810" s="112" t="s">
        <v>108034</v>
      </c>
    </row>
    <row r="52811" spans="1:2" x14ac:dyDescent="0.2">
      <c r="A52811" s="112" t="s">
        <v>108035</v>
      </c>
      <c r="B52811" s="112" t="s">
        <v>108036</v>
      </c>
    </row>
    <row r="52812" spans="1:2" x14ac:dyDescent="0.2">
      <c r="A52812" s="112" t="s">
        <v>108037</v>
      </c>
      <c r="B52812" s="112" t="s">
        <v>108038</v>
      </c>
    </row>
    <row r="52813" spans="1:2" x14ac:dyDescent="0.2">
      <c r="A52813" s="112" t="s">
        <v>108039</v>
      </c>
      <c r="B52813" s="112" t="s">
        <v>108040</v>
      </c>
    </row>
    <row r="52814" spans="1:2" x14ac:dyDescent="0.2">
      <c r="A52814" s="112" t="s">
        <v>108041</v>
      </c>
      <c r="B52814" s="112" t="s">
        <v>108042</v>
      </c>
    </row>
    <row r="52815" spans="1:2" x14ac:dyDescent="0.2">
      <c r="A52815" s="112" t="s">
        <v>108043</v>
      </c>
      <c r="B52815" s="112" t="s">
        <v>108044</v>
      </c>
    </row>
    <row r="52816" spans="1:2" x14ac:dyDescent="0.2">
      <c r="A52816" s="112" t="s">
        <v>108045</v>
      </c>
      <c r="B52816" s="112" t="s">
        <v>108046</v>
      </c>
    </row>
    <row r="52817" spans="1:2" x14ac:dyDescent="0.2">
      <c r="A52817" s="112" t="s">
        <v>108047</v>
      </c>
      <c r="B52817" s="112" t="s">
        <v>108048</v>
      </c>
    </row>
    <row r="52818" spans="1:2" x14ac:dyDescent="0.2">
      <c r="A52818" s="112" t="s">
        <v>108049</v>
      </c>
      <c r="B52818" s="112" t="s">
        <v>108050</v>
      </c>
    </row>
    <row r="52819" spans="1:2" x14ac:dyDescent="0.2">
      <c r="A52819" s="112" t="s">
        <v>108051</v>
      </c>
      <c r="B52819" s="112" t="s">
        <v>108052</v>
      </c>
    </row>
    <row r="52820" spans="1:2" x14ac:dyDescent="0.2">
      <c r="A52820" s="112" t="s">
        <v>108053</v>
      </c>
      <c r="B52820" s="112" t="s">
        <v>108054</v>
      </c>
    </row>
    <row r="52821" spans="1:2" x14ac:dyDescent="0.2">
      <c r="A52821" s="112" t="s">
        <v>108055</v>
      </c>
      <c r="B52821" s="112" t="s">
        <v>108056</v>
      </c>
    </row>
    <row r="52822" spans="1:2" x14ac:dyDescent="0.2">
      <c r="A52822" s="112" t="s">
        <v>108057</v>
      </c>
      <c r="B52822" s="112" t="s">
        <v>108058</v>
      </c>
    </row>
    <row r="52823" spans="1:2" x14ac:dyDescent="0.2">
      <c r="A52823" s="112" t="s">
        <v>108059</v>
      </c>
      <c r="B52823" s="112" t="s">
        <v>108060</v>
      </c>
    </row>
    <row r="52824" spans="1:2" x14ac:dyDescent="0.2">
      <c r="A52824" s="112" t="s">
        <v>108061</v>
      </c>
      <c r="B52824" s="112" t="s">
        <v>108062</v>
      </c>
    </row>
    <row r="52825" spans="1:2" x14ac:dyDescent="0.2">
      <c r="A52825" s="112" t="s">
        <v>108063</v>
      </c>
      <c r="B52825" s="112" t="s">
        <v>108064</v>
      </c>
    </row>
    <row r="52826" spans="1:2" x14ac:dyDescent="0.2">
      <c r="A52826" s="112" t="s">
        <v>108065</v>
      </c>
      <c r="B52826" s="112" t="s">
        <v>108066</v>
      </c>
    </row>
    <row r="52827" spans="1:2" x14ac:dyDescent="0.2">
      <c r="A52827" s="112" t="s">
        <v>108067</v>
      </c>
      <c r="B52827" s="112" t="s">
        <v>108068</v>
      </c>
    </row>
    <row r="52828" spans="1:2" x14ac:dyDescent="0.2">
      <c r="A52828" s="112" t="s">
        <v>108069</v>
      </c>
      <c r="B52828" s="112" t="s">
        <v>108070</v>
      </c>
    </row>
    <row r="52829" spans="1:2" x14ac:dyDescent="0.2">
      <c r="A52829" s="112" t="s">
        <v>108071</v>
      </c>
      <c r="B52829" s="112" t="s">
        <v>108072</v>
      </c>
    </row>
    <row r="52830" spans="1:2" x14ac:dyDescent="0.2">
      <c r="A52830" s="112" t="s">
        <v>108073</v>
      </c>
      <c r="B52830" s="112" t="s">
        <v>108074</v>
      </c>
    </row>
    <row r="52831" spans="1:2" x14ac:dyDescent="0.2">
      <c r="A52831" s="112" t="s">
        <v>108075</v>
      </c>
      <c r="B52831" s="112" t="s">
        <v>108076</v>
      </c>
    </row>
    <row r="52832" spans="1:2" x14ac:dyDescent="0.2">
      <c r="A52832" s="112" t="s">
        <v>108077</v>
      </c>
      <c r="B52832" s="112" t="s">
        <v>108078</v>
      </c>
    </row>
    <row r="52833" spans="1:2" x14ac:dyDescent="0.2">
      <c r="A52833" s="112" t="s">
        <v>108079</v>
      </c>
      <c r="B52833" s="112" t="s">
        <v>108080</v>
      </c>
    </row>
    <row r="52834" spans="1:2" x14ac:dyDescent="0.2">
      <c r="A52834" s="112" t="s">
        <v>108081</v>
      </c>
      <c r="B52834" s="112" t="s">
        <v>108082</v>
      </c>
    </row>
    <row r="52835" spans="1:2" x14ac:dyDescent="0.2">
      <c r="A52835" s="112" t="s">
        <v>108083</v>
      </c>
      <c r="B52835" s="112" t="s">
        <v>108084</v>
      </c>
    </row>
    <row r="52836" spans="1:2" x14ac:dyDescent="0.2">
      <c r="A52836" s="112" t="s">
        <v>108085</v>
      </c>
      <c r="B52836" s="112" t="s">
        <v>108086</v>
      </c>
    </row>
    <row r="52837" spans="1:2" x14ac:dyDescent="0.2">
      <c r="A52837" s="112" t="s">
        <v>108087</v>
      </c>
      <c r="B52837" s="112" t="s">
        <v>108088</v>
      </c>
    </row>
    <row r="52838" spans="1:2" x14ac:dyDescent="0.2">
      <c r="A52838" s="112" t="s">
        <v>108089</v>
      </c>
      <c r="B52838" s="112" t="s">
        <v>108090</v>
      </c>
    </row>
    <row r="52839" spans="1:2" x14ac:dyDescent="0.2">
      <c r="A52839" s="112" t="s">
        <v>108091</v>
      </c>
      <c r="B52839" s="112" t="s">
        <v>108092</v>
      </c>
    </row>
    <row r="52840" spans="1:2" x14ac:dyDescent="0.2">
      <c r="A52840" s="112" t="s">
        <v>108093</v>
      </c>
      <c r="B52840" s="112" t="s">
        <v>108094</v>
      </c>
    </row>
    <row r="52841" spans="1:2" x14ac:dyDescent="0.2">
      <c r="A52841" s="112" t="s">
        <v>108095</v>
      </c>
      <c r="B52841" s="112" t="s">
        <v>108096</v>
      </c>
    </row>
    <row r="52842" spans="1:2" x14ac:dyDescent="0.2">
      <c r="A52842" s="112" t="s">
        <v>108097</v>
      </c>
      <c r="B52842" s="112" t="s">
        <v>108098</v>
      </c>
    </row>
    <row r="52843" spans="1:2" x14ac:dyDescent="0.2">
      <c r="A52843" s="112" t="s">
        <v>108099</v>
      </c>
      <c r="B52843" s="112" t="s">
        <v>108100</v>
      </c>
    </row>
    <row r="52844" spans="1:2" x14ac:dyDescent="0.2">
      <c r="A52844" s="112" t="s">
        <v>108101</v>
      </c>
      <c r="B52844" s="112" t="s">
        <v>108102</v>
      </c>
    </row>
    <row r="52845" spans="1:2" x14ac:dyDescent="0.2">
      <c r="A52845" s="112" t="s">
        <v>108103</v>
      </c>
      <c r="B52845" s="112" t="s">
        <v>108104</v>
      </c>
    </row>
    <row r="52846" spans="1:2" x14ac:dyDescent="0.2">
      <c r="A52846" s="112" t="s">
        <v>108105</v>
      </c>
      <c r="B52846" s="112" t="s">
        <v>108106</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INVERSION PROYECTO 1039</vt:lpstr>
      <vt:lpstr>INVERSIÓN PROYECTO 1079</vt:lpstr>
      <vt:lpstr>FUNCIONAMIENTO</vt:lpstr>
      <vt:lpstr>Resumen ejecución</vt:lpstr>
      <vt:lpstr>Rubros presupuestales</vt:lpstr>
      <vt:lpstr>archivo de datos</vt:lpstr>
      <vt:lpstr>FUNCIONAMIENTO!Área_de_impresión</vt:lpstr>
      <vt:lpstr>'INVERSION PROYECTO 1039'!Área_de_impresión</vt:lpstr>
      <vt:lpstr>'INVERSIÓN PROYECTO 1079'!Área_de_impresión</vt:lpstr>
      <vt:lpstr>FUNCIONAMIENTO!Títulos_a_imprimir</vt:lpstr>
      <vt:lpstr>'INVERSIÓN PROYECTO 1079'!Títulos_a_imprimir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Adriana Correa Guarín</cp:lastModifiedBy>
  <cp:lastPrinted>2019-07-03T15:37:43Z</cp:lastPrinted>
  <dcterms:created xsi:type="dcterms:W3CDTF">2013-11-26T11:49:28Z</dcterms:created>
  <dcterms:modified xsi:type="dcterms:W3CDTF">2019-07-10T13:28:40Z</dcterms:modified>
</cp:coreProperties>
</file>